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124\Desktop\"/>
    </mc:Choice>
  </mc:AlternateContent>
  <xr:revisionPtr revIDLastSave="0" documentId="13_ncr:1_{E63127F9-8698-451D-9A32-26D650508F83}" xr6:coauthVersionLast="45" xr6:coauthVersionMax="45" xr10:uidLastSave="{00000000-0000-0000-0000-000000000000}"/>
  <bookViews>
    <workbookView xWindow="-110" yWindow="-110" windowWidth="19420" windowHeight="10420" firstSheet="2" activeTab="3" xr2:uid="{00000000-000D-0000-FFFF-FFFF00000000}"/>
  </bookViews>
  <sheets>
    <sheet name="INPUTS for uncertainty analysis" sheetId="10" r:id="rId1"/>
    <sheet name="SCIR_no vaccination" sheetId="18" r:id="rId2"/>
    <sheet name="SCIR_90% vaccination" sheetId="17" r:id="rId3"/>
    <sheet name="PSA" sheetId="20" r:id="rId4"/>
    <sheet name="Base Case" sheetId="14" r:id="rId5"/>
    <sheet name="Intervention 90% Vax" sheetId="15" r:id="rId6"/>
    <sheet name="ICER" sheetId="16" r:id="rId7"/>
    <sheet name="Markov model Inputs &amp; Results" sheetId="1" r:id="rId8"/>
    <sheet name="1. Strategy Calcs" sheetId="2" r:id="rId9"/>
    <sheet name="2. Strategy Calcs" sheetId="3" r:id="rId10"/>
    <sheet name="State Trans Diag" sheetId="4" r:id="rId11"/>
    <sheet name="Input Tables" sheetId="5" r:id="rId12"/>
    <sheet name="Original Data &amp; Results" sheetId="6" r:id="rId13"/>
    <sheet name="Time Discounting" sheetId="7" r:id="rId14"/>
    <sheet name="TP Internal Formulas" sheetId="8" state="hidden" r:id="rId15"/>
  </sheets>
  <functionGroups builtInGroupCount="19"/>
  <definedNames>
    <definedName name="_xlchart.v1.0" hidden="1">'SCIR_no vaccination'!$B$1002:$CW$1002</definedName>
    <definedName name="_xlchart.v1.1" hidden="1">'SCIR_90% vaccination'!$B$1002:$CW$1002</definedName>
    <definedName name="cAcute">'Markov model Inputs &amp; Results'!$C$28</definedName>
    <definedName name="cAcute_Node10">'Markov model Inputs &amp; Results'!$C$49</definedName>
    <definedName name="cAcute_Node10_original">'Original Data &amp; Results'!$C$39</definedName>
    <definedName name="cAcute_Node11">'Markov model Inputs &amp; Results'!$C$52</definedName>
    <definedName name="cAcute_Node11_original">'Original Data &amp; Results'!$C$42</definedName>
    <definedName name="cAcute_Node12">'Markov model Inputs &amp; Results'!$C$55</definedName>
    <definedName name="cAcute_Node12_original">'Original Data &amp; Results'!$C$45</definedName>
    <definedName name="cAcute_Node4">'Markov model Inputs &amp; Results'!$C$40</definedName>
    <definedName name="cAcute_Node4_original">'Original Data &amp; Results'!$C$30</definedName>
    <definedName name="cAcute_Node5">'Markov model Inputs &amp; Results'!$C$38</definedName>
    <definedName name="cAcute_Node5_original">'Original Data &amp; Results'!$C$28</definedName>
    <definedName name="cAcute_Node6">'Markov model Inputs &amp; Results'!$C$43</definedName>
    <definedName name="cAcute_Node6_original">'Original Data &amp; Results'!$C$33</definedName>
    <definedName name="cAcute_Node7">'Markov model Inputs &amp; Results'!$C$46</definedName>
    <definedName name="cAcute_Node7_original">'Original Data &amp; Results'!$C$36</definedName>
    <definedName name="cAcute_original">'Original Data &amp; Results'!$C$18</definedName>
    <definedName name="cDead">'Markov model Inputs &amp; Results'!$C$36</definedName>
    <definedName name="cDead_original">'Original Data &amp; Results'!$C$26</definedName>
    <definedName name="cHearingLoss">'Markov model Inputs &amp; Results'!$C$26</definedName>
    <definedName name="cHearingLoss_Node10">'Markov model Inputs &amp; Results'!$C$50</definedName>
    <definedName name="cHearingLoss_Node10_original">'Original Data &amp; Results'!$C$40</definedName>
    <definedName name="cHearingLoss_original">'Original Data &amp; Results'!$C$16</definedName>
    <definedName name="cMultipleAmp">'Markov model Inputs &amp; Results'!$C$37</definedName>
    <definedName name="cMultipleAmp_Node7">'Markov model Inputs &amp; Results'!$C$47</definedName>
    <definedName name="cMultipleAmp_Node7_original">'Original Data &amp; Results'!$C$37</definedName>
    <definedName name="cMultipleAmp_original">'Original Data &amp; Results'!$C$27</definedName>
    <definedName name="cNeuroDis">'Markov model Inputs &amp; Results'!$C$27</definedName>
    <definedName name="cNeuroDis_Node11">'Markov model Inputs &amp; Results'!$C$53</definedName>
    <definedName name="cNeuroDis_Node11_original">'Original Data &amp; Results'!$C$43</definedName>
    <definedName name="cNeuroDis_original">'Original Data &amp; Results'!$C$17</definedName>
    <definedName name="CohortStateProportions" localSheetId="8">'1. Strategy Calcs'!$D$8:$J$90</definedName>
    <definedName name="CohortStateProportions" localSheetId="9">'2. Strategy Calcs'!$D$8:$E$90</definedName>
    <definedName name="cSingleAmp">'Markov model Inputs &amp; Results'!$C$25</definedName>
    <definedName name="cSingleAmp_Node6">'Markov model Inputs &amp; Results'!$C$44</definedName>
    <definedName name="cSingleAmp_Node6_original">'Original Data &amp; Results'!$C$34</definedName>
    <definedName name="cSingleAmp_original">'Original Data &amp; Results'!$C$15</definedName>
    <definedName name="cSkinScarring">'Markov model Inputs &amp; Results'!$C$24</definedName>
    <definedName name="cSkinScarring_Node4">'Markov model Inputs &amp; Results'!$C$41</definedName>
    <definedName name="cSkinScarring_Node4_original">'Original Data &amp; Results'!$C$31</definedName>
    <definedName name="cSkinScarring_original">'Original Data &amp; Results'!$C$14</definedName>
    <definedName name="cycle" localSheetId="8">'1. Strategy Calcs'!$B$8:$B$90</definedName>
    <definedName name="cycle" localSheetId="9">'2. Strategy Calcs'!$B$8:$B$90</definedName>
    <definedName name="cycle" localSheetId="13">'Time Discounting'!$A$5:$A$87</definedName>
    <definedName name="discount_rate">'Markov model Inputs &amp; Results'!$C$17</definedName>
    <definedName name="discount_rate_original">'Original Data &amp; Results'!$C$7</definedName>
    <definedName name="InputVariablesValues">'Markov model Inputs &amp; Results'!$C$16:$C$56</definedName>
    <definedName name="OriginalInputVariablesValues">'Original Data &amp; Results'!$C$6:$C$46</definedName>
    <definedName name="OriginalModelResults">'Original Data &amp; Results'!$G$11:$I$12</definedName>
    <definedName name="pDead">'Markov model Inputs &amp; Results'!$C$34</definedName>
    <definedName name="pDead_original">'Original Data &amp; Results'!$C$24</definedName>
    <definedName name="pHearingLoss">'Markov model Inputs &amp; Results'!$C$32</definedName>
    <definedName name="pHearingLoss_original">'Original Data &amp; Results'!$C$22</definedName>
    <definedName name="pMultipleAmp">'Markov model Inputs &amp; Results'!$C$31</definedName>
    <definedName name="pMultipleAmp_original">'Original Data &amp; Results'!$C$21</definedName>
    <definedName name="pNeuroDis">'Markov model Inputs &amp; Results'!$C$33</definedName>
    <definedName name="pNeuroDis_original">'Original Data &amp; Results'!$C$23</definedName>
    <definedName name="pSingleAmp">'Markov model Inputs &amp; Results'!$C$30</definedName>
    <definedName name="pSingleAmp_original">'Original Data &amp; Results'!$C$20</definedName>
    <definedName name="pSkinScarring">'Markov model Inputs &amp; Results'!$C$29</definedName>
    <definedName name="pSkinScarring_original">'Original Data &amp; Results'!$C$19</definedName>
    <definedName name="tdead">'Input Tables'!$A$6:$B$86</definedName>
    <definedName name="tdead_inc">'Input Tables'!$D$6:$E$86</definedName>
    <definedName name="TotalSummaryTable_CE" localSheetId="7">'Markov model Inputs &amp; Results'!$F$17:$H$18</definedName>
    <definedName name="uAcute">'Markov model Inputs &amp; Results'!$C$35</definedName>
    <definedName name="uAcute_Node5">'Markov model Inputs &amp; Results'!$C$39</definedName>
    <definedName name="uAcute_Node5_original">'Original Data &amp; Results'!$C$29</definedName>
    <definedName name="uAcute_original">'Original Data &amp; Results'!$C$25</definedName>
    <definedName name="uAlive">'Markov model Inputs &amp; Results'!$C$22</definedName>
    <definedName name="uAlive_Node9">'Markov model Inputs &amp; Results'!$C$56</definedName>
    <definedName name="uAlive_Node9_original">'Original Data &amp; Results'!$C$46</definedName>
    <definedName name="uAlive_original">'Original Data &amp; Results'!$C$12</definedName>
    <definedName name="uHearingLoss">'Markov model Inputs &amp; Results'!$C$20</definedName>
    <definedName name="uHearingLoss_Node10">'Markov model Inputs &amp; Results'!$C$51</definedName>
    <definedName name="uHearingLoss_Node10_original">'Original Data &amp; Results'!$C$41</definedName>
    <definedName name="uHearingLoss_original">'Original Data &amp; Results'!$C$10</definedName>
    <definedName name="uMultipleAmp">'Markov model Inputs &amp; Results'!$C$19</definedName>
    <definedName name="uMultipleAmp_Node7">'Markov model Inputs &amp; Results'!$C$48</definedName>
    <definedName name="uMultipleAmp_Node7_original">'Original Data &amp; Results'!$C$38</definedName>
    <definedName name="uMultipleAmp_original">'Original Data &amp; Results'!$C$9</definedName>
    <definedName name="uNeuroDis">'Markov model Inputs &amp; Results'!$C$21</definedName>
    <definedName name="uNeuroDis_Node11">'Markov model Inputs &amp; Results'!$C$54</definedName>
    <definedName name="uNeuroDis_Node11_original">'Original Data &amp; Results'!$C$44</definedName>
    <definedName name="uNeuroDis_original">'Original Data &amp; Results'!$C$11</definedName>
    <definedName name="uSingleAmp">'Markov model Inputs &amp; Results'!$C$18</definedName>
    <definedName name="uSingleAmp_Node6">'Markov model Inputs &amp; Results'!$C$45</definedName>
    <definedName name="uSingleAmp_Node6_original">'Original Data &amp; Results'!$C$35</definedName>
    <definedName name="uSingleAmp_original">'Original Data &amp; Results'!$C$8</definedName>
    <definedName name="uSkinScarring">'Markov model Inputs &amp; Results'!$C$23</definedName>
    <definedName name="uSkinScarring_Node4">'Markov model Inputs &amp; Results'!$C$42</definedName>
    <definedName name="uSkinScarring_Node4_original">'Original Data &amp; Results'!$C$32</definedName>
    <definedName name="uSkinScarring_original">'Original Data &amp; Results'!$C$13</definedName>
    <definedName name="WTP" localSheetId="7">'Markov model Inputs &amp; Results'!$G$15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023" i="20" l="1"/>
  <c r="AD1022" i="20"/>
  <c r="AD1020" i="20"/>
  <c r="AD1019" i="20"/>
  <c r="AD1017" i="20"/>
  <c r="AD1016" i="20"/>
  <c r="AH1009" i="20"/>
  <c r="AH1010" i="20" s="1"/>
  <c r="AH1008" i="20"/>
  <c r="AH1012" i="20" s="1"/>
  <c r="AG1009" i="20"/>
  <c r="AG1010" i="20" s="1"/>
  <c r="AG1012" i="20" s="1"/>
  <c r="AG1008" i="20"/>
  <c r="AG1011" i="20" s="1"/>
  <c r="AF1009" i="20"/>
  <c r="AF1010" i="20" s="1"/>
  <c r="AF1011" i="20" s="1"/>
  <c r="AF1008" i="20"/>
  <c r="AF1012" i="20" s="1"/>
  <c r="AE1009" i="20"/>
  <c r="AE1010" i="20" s="1"/>
  <c r="AE1008" i="20"/>
  <c r="AE1011" i="20" s="1"/>
  <c r="AD1009" i="20"/>
  <c r="AD1010" i="20" s="1"/>
  <c r="AD1008" i="20"/>
  <c r="AC1009" i="20"/>
  <c r="AC1010" i="20" s="1"/>
  <c r="AC1008" i="20"/>
  <c r="AC1012" i="20" s="1"/>
  <c r="AB1009" i="20"/>
  <c r="AB1010" i="20" s="1"/>
  <c r="AB1011" i="20" s="1"/>
  <c r="AB1008" i="20"/>
  <c r="AB1012" i="20" s="1"/>
  <c r="AA1009" i="20"/>
  <c r="AA1010" i="20" s="1"/>
  <c r="AA1008" i="20"/>
  <c r="AD1012" i="20" l="1"/>
  <c r="AD1011" i="20"/>
  <c r="AE1012" i="20"/>
  <c r="AC1011" i="20"/>
  <c r="AH1011" i="20"/>
  <c r="AA1011" i="20"/>
  <c r="AA1012" i="20"/>
  <c r="AD1018" i="20" l="1"/>
  <c r="AD1015" i="20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K47" i="20"/>
  <c r="AK48" i="20"/>
  <c r="AK49" i="20"/>
  <c r="AK50" i="20"/>
  <c r="AK51" i="20"/>
  <c r="AK52" i="20"/>
  <c r="AK53" i="20"/>
  <c r="AK54" i="20"/>
  <c r="AK55" i="20"/>
  <c r="AK56" i="20"/>
  <c r="AK57" i="20"/>
  <c r="AK58" i="20"/>
  <c r="AK59" i="20"/>
  <c r="AK60" i="20"/>
  <c r="AK61" i="20"/>
  <c r="AK62" i="20"/>
  <c r="AK63" i="20"/>
  <c r="AK64" i="20"/>
  <c r="AK65" i="20"/>
  <c r="AK66" i="20"/>
  <c r="AK67" i="20"/>
  <c r="AK68" i="20"/>
  <c r="AK69" i="20"/>
  <c r="AK70" i="20"/>
  <c r="AK71" i="20"/>
  <c r="AK72" i="20"/>
  <c r="AK73" i="20"/>
  <c r="AK74" i="20"/>
  <c r="AK75" i="20"/>
  <c r="AK76" i="20"/>
  <c r="AK77" i="20"/>
  <c r="AK78" i="20"/>
  <c r="AK79" i="20"/>
  <c r="AK80" i="20"/>
  <c r="AK81" i="20"/>
  <c r="AK82" i="20"/>
  <c r="AK83" i="20"/>
  <c r="AK84" i="20"/>
  <c r="AK85" i="20"/>
  <c r="AK86" i="20"/>
  <c r="AK87" i="20"/>
  <c r="AK88" i="20"/>
  <c r="AK89" i="20"/>
  <c r="AK90" i="20"/>
  <c r="AK91" i="20"/>
  <c r="AK92" i="20"/>
  <c r="AK93" i="20"/>
  <c r="AK94" i="20"/>
  <c r="AK95" i="20"/>
  <c r="AK96" i="20"/>
  <c r="AK97" i="20"/>
  <c r="AK98" i="20"/>
  <c r="AK99" i="20"/>
  <c r="AK100" i="20"/>
  <c r="AK101" i="20"/>
  <c r="AK102" i="20"/>
  <c r="AK103" i="20"/>
  <c r="AK104" i="20"/>
  <c r="AK105" i="20"/>
  <c r="AK106" i="20"/>
  <c r="AK107" i="20"/>
  <c r="AK108" i="20"/>
  <c r="AK109" i="20"/>
  <c r="AK110" i="20"/>
  <c r="AK111" i="20"/>
  <c r="AK112" i="20"/>
  <c r="AK113" i="20"/>
  <c r="AK114" i="20"/>
  <c r="AK115" i="20"/>
  <c r="AK116" i="20"/>
  <c r="AK117" i="20"/>
  <c r="AK118" i="20"/>
  <c r="AK119" i="20"/>
  <c r="AK120" i="20"/>
  <c r="AK121" i="20"/>
  <c r="AK122" i="20"/>
  <c r="AK123" i="20"/>
  <c r="AK124" i="20"/>
  <c r="AK125" i="20"/>
  <c r="AK126" i="20"/>
  <c r="AK127" i="20"/>
  <c r="AK128" i="20"/>
  <c r="AK129" i="20"/>
  <c r="AK130" i="20"/>
  <c r="AK131" i="20"/>
  <c r="AK132" i="20"/>
  <c r="AK133" i="20"/>
  <c r="AK134" i="20"/>
  <c r="AK135" i="20"/>
  <c r="AK136" i="20"/>
  <c r="AK137" i="20"/>
  <c r="AK138" i="20"/>
  <c r="AK139" i="20"/>
  <c r="AK140" i="20"/>
  <c r="AK141" i="20"/>
  <c r="AK142" i="20"/>
  <c r="AK143" i="20"/>
  <c r="AK144" i="20"/>
  <c r="AK145" i="20"/>
  <c r="AK146" i="20"/>
  <c r="AK147" i="20"/>
  <c r="AK148" i="20"/>
  <c r="AK149" i="20"/>
  <c r="AK150" i="20"/>
  <c r="AK151" i="20"/>
  <c r="AK152" i="20"/>
  <c r="AK153" i="20"/>
  <c r="AK154" i="20"/>
  <c r="AK155" i="20"/>
  <c r="AK156" i="20"/>
  <c r="AK157" i="20"/>
  <c r="AK158" i="20"/>
  <c r="AK159" i="20"/>
  <c r="AK160" i="20"/>
  <c r="AK161" i="20"/>
  <c r="AK162" i="20"/>
  <c r="AK163" i="20"/>
  <c r="AK164" i="20"/>
  <c r="AK165" i="20"/>
  <c r="AK166" i="20"/>
  <c r="AK167" i="20"/>
  <c r="AK168" i="20"/>
  <c r="AK169" i="20"/>
  <c r="AK170" i="20"/>
  <c r="AK171" i="20"/>
  <c r="AK172" i="20"/>
  <c r="AK173" i="20"/>
  <c r="AK174" i="20"/>
  <c r="AK175" i="20"/>
  <c r="AK176" i="20"/>
  <c r="AK177" i="20"/>
  <c r="AK178" i="20"/>
  <c r="AK179" i="20"/>
  <c r="AK180" i="20"/>
  <c r="AK181" i="20"/>
  <c r="AK182" i="20"/>
  <c r="AK183" i="20"/>
  <c r="AK184" i="20"/>
  <c r="AK185" i="20"/>
  <c r="AK186" i="20"/>
  <c r="AK187" i="20"/>
  <c r="AK188" i="20"/>
  <c r="AK189" i="20"/>
  <c r="AK190" i="20"/>
  <c r="AK191" i="20"/>
  <c r="AK192" i="20"/>
  <c r="AK193" i="20"/>
  <c r="AK194" i="20"/>
  <c r="AK195" i="20"/>
  <c r="AK196" i="20"/>
  <c r="AK197" i="20"/>
  <c r="AK198" i="20"/>
  <c r="AK199" i="20"/>
  <c r="AK200" i="20"/>
  <c r="AK201" i="20"/>
  <c r="AK202" i="20"/>
  <c r="AK203" i="20"/>
  <c r="AK204" i="20"/>
  <c r="AK205" i="20"/>
  <c r="AK206" i="20"/>
  <c r="AK207" i="20"/>
  <c r="AK208" i="20"/>
  <c r="AK209" i="20"/>
  <c r="AK210" i="20"/>
  <c r="AK211" i="20"/>
  <c r="AK212" i="20"/>
  <c r="AK213" i="20"/>
  <c r="AK214" i="20"/>
  <c r="AK215" i="20"/>
  <c r="AK216" i="20"/>
  <c r="AK217" i="20"/>
  <c r="AK218" i="20"/>
  <c r="AK219" i="20"/>
  <c r="AK220" i="20"/>
  <c r="AK221" i="20"/>
  <c r="AK222" i="20"/>
  <c r="AK223" i="20"/>
  <c r="AK224" i="20"/>
  <c r="AK225" i="20"/>
  <c r="AK226" i="20"/>
  <c r="AK227" i="20"/>
  <c r="AK228" i="20"/>
  <c r="AK229" i="20"/>
  <c r="AK230" i="20"/>
  <c r="AK231" i="20"/>
  <c r="AK232" i="20"/>
  <c r="AK233" i="20"/>
  <c r="AK234" i="20"/>
  <c r="AK235" i="20"/>
  <c r="AK236" i="20"/>
  <c r="AK237" i="20"/>
  <c r="AK238" i="20"/>
  <c r="AK239" i="20"/>
  <c r="AK240" i="20"/>
  <c r="AK241" i="20"/>
  <c r="AK242" i="20"/>
  <c r="AK243" i="20"/>
  <c r="AK244" i="20"/>
  <c r="AK245" i="20"/>
  <c r="AK246" i="20"/>
  <c r="AK247" i="20"/>
  <c r="AK248" i="20"/>
  <c r="AK249" i="20"/>
  <c r="AK250" i="20"/>
  <c r="AK251" i="20"/>
  <c r="AK252" i="20"/>
  <c r="AK253" i="20"/>
  <c r="AK254" i="20"/>
  <c r="AK255" i="20"/>
  <c r="AK256" i="20"/>
  <c r="AK257" i="20"/>
  <c r="AK258" i="20"/>
  <c r="AK259" i="20"/>
  <c r="AK260" i="20"/>
  <c r="AK261" i="20"/>
  <c r="AK262" i="20"/>
  <c r="AK263" i="20"/>
  <c r="AK264" i="20"/>
  <c r="AK265" i="20"/>
  <c r="AK266" i="20"/>
  <c r="AK267" i="20"/>
  <c r="AK268" i="20"/>
  <c r="AK269" i="20"/>
  <c r="AK270" i="20"/>
  <c r="AK271" i="20"/>
  <c r="AK272" i="20"/>
  <c r="AK273" i="20"/>
  <c r="AK274" i="20"/>
  <c r="AK275" i="20"/>
  <c r="AK276" i="20"/>
  <c r="AK277" i="20"/>
  <c r="AK278" i="20"/>
  <c r="AK279" i="20"/>
  <c r="AK280" i="20"/>
  <c r="AK281" i="20"/>
  <c r="AK282" i="20"/>
  <c r="AK283" i="20"/>
  <c r="AK284" i="20"/>
  <c r="AK285" i="20"/>
  <c r="AK286" i="20"/>
  <c r="AK287" i="20"/>
  <c r="AK288" i="20"/>
  <c r="AK289" i="20"/>
  <c r="AK290" i="20"/>
  <c r="AK291" i="20"/>
  <c r="AK292" i="20"/>
  <c r="AK293" i="20"/>
  <c r="AK294" i="20"/>
  <c r="AK295" i="20"/>
  <c r="AK296" i="20"/>
  <c r="AK297" i="20"/>
  <c r="AK298" i="20"/>
  <c r="AK299" i="20"/>
  <c r="AK300" i="20"/>
  <c r="AK301" i="20"/>
  <c r="AK302" i="20"/>
  <c r="AK303" i="20"/>
  <c r="AK304" i="20"/>
  <c r="AK305" i="20"/>
  <c r="AK306" i="20"/>
  <c r="AK307" i="20"/>
  <c r="AK308" i="20"/>
  <c r="AK309" i="20"/>
  <c r="AK310" i="20"/>
  <c r="AK311" i="20"/>
  <c r="AK312" i="20"/>
  <c r="AK313" i="20"/>
  <c r="AK314" i="20"/>
  <c r="AK315" i="20"/>
  <c r="AK316" i="20"/>
  <c r="AK317" i="20"/>
  <c r="AK318" i="20"/>
  <c r="AK319" i="20"/>
  <c r="AK320" i="20"/>
  <c r="AK321" i="20"/>
  <c r="AK322" i="20"/>
  <c r="AK323" i="20"/>
  <c r="AK324" i="20"/>
  <c r="AK325" i="20"/>
  <c r="AK326" i="20"/>
  <c r="AK327" i="20"/>
  <c r="AK328" i="20"/>
  <c r="AK329" i="20"/>
  <c r="AK330" i="20"/>
  <c r="AK331" i="20"/>
  <c r="AK332" i="20"/>
  <c r="AK333" i="20"/>
  <c r="AK334" i="20"/>
  <c r="AK335" i="20"/>
  <c r="AK336" i="20"/>
  <c r="AK337" i="20"/>
  <c r="AK338" i="20"/>
  <c r="AK339" i="20"/>
  <c r="AK340" i="20"/>
  <c r="AK341" i="20"/>
  <c r="AK342" i="20"/>
  <c r="AK343" i="20"/>
  <c r="AK344" i="20"/>
  <c r="AK345" i="20"/>
  <c r="AK346" i="20"/>
  <c r="AK347" i="20"/>
  <c r="AK348" i="20"/>
  <c r="AK349" i="20"/>
  <c r="AK350" i="20"/>
  <c r="AK351" i="20"/>
  <c r="AK352" i="20"/>
  <c r="AK353" i="20"/>
  <c r="AK354" i="20"/>
  <c r="AK355" i="20"/>
  <c r="AK356" i="20"/>
  <c r="AK357" i="20"/>
  <c r="AK358" i="20"/>
  <c r="AK359" i="20"/>
  <c r="AK360" i="20"/>
  <c r="AK361" i="20"/>
  <c r="AK362" i="20"/>
  <c r="AK363" i="20"/>
  <c r="AK364" i="20"/>
  <c r="AK365" i="20"/>
  <c r="AK366" i="20"/>
  <c r="AK367" i="20"/>
  <c r="AK368" i="20"/>
  <c r="AK369" i="20"/>
  <c r="AK370" i="20"/>
  <c r="AK371" i="20"/>
  <c r="AK372" i="20"/>
  <c r="AK373" i="20"/>
  <c r="AK374" i="20"/>
  <c r="AK375" i="20"/>
  <c r="AK376" i="20"/>
  <c r="AK377" i="20"/>
  <c r="AK378" i="20"/>
  <c r="AK379" i="20"/>
  <c r="AK380" i="20"/>
  <c r="AK381" i="20"/>
  <c r="AK382" i="20"/>
  <c r="AK383" i="20"/>
  <c r="AK384" i="20"/>
  <c r="AK385" i="20"/>
  <c r="AK386" i="20"/>
  <c r="AK387" i="20"/>
  <c r="AK388" i="20"/>
  <c r="AK389" i="20"/>
  <c r="AK390" i="20"/>
  <c r="AK391" i="20"/>
  <c r="AK392" i="20"/>
  <c r="AK393" i="20"/>
  <c r="AK394" i="20"/>
  <c r="AK395" i="20"/>
  <c r="AK396" i="20"/>
  <c r="AK397" i="20"/>
  <c r="AK398" i="20"/>
  <c r="AK399" i="20"/>
  <c r="AK400" i="20"/>
  <c r="AK401" i="20"/>
  <c r="AK402" i="20"/>
  <c r="AK403" i="20"/>
  <c r="AK404" i="20"/>
  <c r="AK405" i="20"/>
  <c r="AK406" i="20"/>
  <c r="AK407" i="20"/>
  <c r="AK408" i="20"/>
  <c r="AK409" i="20"/>
  <c r="AK410" i="20"/>
  <c r="AK411" i="20"/>
  <c r="AK412" i="20"/>
  <c r="AK413" i="20"/>
  <c r="AK414" i="20"/>
  <c r="AK415" i="20"/>
  <c r="AK416" i="20"/>
  <c r="AK417" i="20"/>
  <c r="AK418" i="20"/>
  <c r="AK419" i="20"/>
  <c r="AK420" i="20"/>
  <c r="AK421" i="20"/>
  <c r="AK422" i="20"/>
  <c r="AK423" i="20"/>
  <c r="AK424" i="20"/>
  <c r="AK425" i="20"/>
  <c r="AK426" i="20"/>
  <c r="AK427" i="20"/>
  <c r="AK428" i="20"/>
  <c r="AK429" i="20"/>
  <c r="AK430" i="20"/>
  <c r="AK431" i="20"/>
  <c r="AK432" i="20"/>
  <c r="AK433" i="20"/>
  <c r="AK434" i="20"/>
  <c r="AK435" i="20"/>
  <c r="AK436" i="20"/>
  <c r="AK437" i="20"/>
  <c r="AK438" i="20"/>
  <c r="AK439" i="20"/>
  <c r="AK440" i="20"/>
  <c r="AK441" i="20"/>
  <c r="AK442" i="20"/>
  <c r="AK443" i="20"/>
  <c r="AK444" i="20"/>
  <c r="AK445" i="20"/>
  <c r="AK446" i="20"/>
  <c r="AK447" i="20"/>
  <c r="AK448" i="20"/>
  <c r="AK449" i="20"/>
  <c r="AK450" i="20"/>
  <c r="AK451" i="20"/>
  <c r="AK452" i="20"/>
  <c r="AK453" i="20"/>
  <c r="AK454" i="20"/>
  <c r="AK455" i="20"/>
  <c r="AK456" i="20"/>
  <c r="AK457" i="20"/>
  <c r="AK458" i="20"/>
  <c r="AK459" i="20"/>
  <c r="AK460" i="20"/>
  <c r="AK461" i="20"/>
  <c r="AK462" i="20"/>
  <c r="AK463" i="20"/>
  <c r="AK464" i="20"/>
  <c r="AK465" i="20"/>
  <c r="AK466" i="20"/>
  <c r="AK467" i="20"/>
  <c r="AK468" i="20"/>
  <c r="AK469" i="20"/>
  <c r="AK470" i="20"/>
  <c r="AK471" i="20"/>
  <c r="AK472" i="20"/>
  <c r="AK473" i="20"/>
  <c r="AK474" i="20"/>
  <c r="AK475" i="20"/>
  <c r="AK476" i="20"/>
  <c r="AK477" i="20"/>
  <c r="AK478" i="20"/>
  <c r="AK479" i="20"/>
  <c r="AK480" i="20"/>
  <c r="AK481" i="20"/>
  <c r="AK482" i="20"/>
  <c r="AK483" i="20"/>
  <c r="AK484" i="20"/>
  <c r="AK485" i="20"/>
  <c r="AK486" i="20"/>
  <c r="AK487" i="20"/>
  <c r="AK488" i="20"/>
  <c r="AK489" i="20"/>
  <c r="AK490" i="20"/>
  <c r="AK491" i="20"/>
  <c r="AK492" i="20"/>
  <c r="AK493" i="20"/>
  <c r="AK494" i="20"/>
  <c r="AK495" i="20"/>
  <c r="AK496" i="20"/>
  <c r="AK497" i="20"/>
  <c r="AK498" i="20"/>
  <c r="AK499" i="20"/>
  <c r="AK500" i="20"/>
  <c r="AK501" i="20"/>
  <c r="AK502" i="20"/>
  <c r="AK503" i="20"/>
  <c r="AK504" i="20"/>
  <c r="AK505" i="20"/>
  <c r="AK506" i="20"/>
  <c r="AK507" i="20"/>
  <c r="AK508" i="20"/>
  <c r="AK509" i="20"/>
  <c r="AK510" i="20"/>
  <c r="AK511" i="20"/>
  <c r="AK512" i="20"/>
  <c r="AK513" i="20"/>
  <c r="AK514" i="20"/>
  <c r="AK515" i="20"/>
  <c r="AK516" i="20"/>
  <c r="AK517" i="20"/>
  <c r="AK518" i="20"/>
  <c r="AK519" i="20"/>
  <c r="AK520" i="20"/>
  <c r="AK521" i="20"/>
  <c r="AK522" i="20"/>
  <c r="AK523" i="20"/>
  <c r="AK524" i="20"/>
  <c r="AK525" i="20"/>
  <c r="AK526" i="20"/>
  <c r="AK527" i="20"/>
  <c r="AK528" i="20"/>
  <c r="AK529" i="20"/>
  <c r="AK530" i="20"/>
  <c r="AK531" i="20"/>
  <c r="AK532" i="20"/>
  <c r="AK533" i="20"/>
  <c r="AK534" i="20"/>
  <c r="AK535" i="20"/>
  <c r="AK536" i="20"/>
  <c r="AK537" i="20"/>
  <c r="AK538" i="20"/>
  <c r="AK539" i="20"/>
  <c r="AK540" i="20"/>
  <c r="AK541" i="20"/>
  <c r="AK542" i="20"/>
  <c r="AK543" i="20"/>
  <c r="AK544" i="20"/>
  <c r="AK545" i="20"/>
  <c r="AK546" i="20"/>
  <c r="AK547" i="20"/>
  <c r="AK548" i="20"/>
  <c r="AK549" i="20"/>
  <c r="AK550" i="20"/>
  <c r="AK551" i="20"/>
  <c r="AK552" i="20"/>
  <c r="AK553" i="20"/>
  <c r="AK554" i="20"/>
  <c r="AK555" i="20"/>
  <c r="AK556" i="20"/>
  <c r="AK557" i="20"/>
  <c r="AK558" i="20"/>
  <c r="AK559" i="20"/>
  <c r="AK560" i="20"/>
  <c r="AK561" i="20"/>
  <c r="AK562" i="20"/>
  <c r="AK563" i="20"/>
  <c r="AK564" i="20"/>
  <c r="AK565" i="20"/>
  <c r="AK566" i="20"/>
  <c r="AK567" i="20"/>
  <c r="AK568" i="20"/>
  <c r="AK569" i="20"/>
  <c r="AK570" i="20"/>
  <c r="AK571" i="20"/>
  <c r="AK572" i="20"/>
  <c r="AK573" i="20"/>
  <c r="AK574" i="20"/>
  <c r="AK575" i="20"/>
  <c r="AK576" i="20"/>
  <c r="AK577" i="20"/>
  <c r="AK578" i="20"/>
  <c r="AK579" i="20"/>
  <c r="AK580" i="20"/>
  <c r="AK581" i="20"/>
  <c r="AK582" i="20"/>
  <c r="AK583" i="20"/>
  <c r="AK584" i="20"/>
  <c r="AK585" i="20"/>
  <c r="AK586" i="20"/>
  <c r="AK587" i="20"/>
  <c r="AK588" i="20"/>
  <c r="AK589" i="20"/>
  <c r="AK590" i="20"/>
  <c r="AK591" i="20"/>
  <c r="AK592" i="20"/>
  <c r="AK593" i="20"/>
  <c r="AK594" i="20"/>
  <c r="AK595" i="20"/>
  <c r="AK596" i="20"/>
  <c r="AK597" i="20"/>
  <c r="AK598" i="20"/>
  <c r="AK599" i="20"/>
  <c r="AK600" i="20"/>
  <c r="AK601" i="20"/>
  <c r="AK602" i="20"/>
  <c r="AK603" i="20"/>
  <c r="AK604" i="20"/>
  <c r="AK605" i="20"/>
  <c r="AK606" i="20"/>
  <c r="AK607" i="20"/>
  <c r="AK608" i="20"/>
  <c r="AK609" i="20"/>
  <c r="AK610" i="20"/>
  <c r="AK611" i="20"/>
  <c r="AK612" i="20"/>
  <c r="AK613" i="20"/>
  <c r="AK614" i="20"/>
  <c r="AK615" i="20"/>
  <c r="AK616" i="20"/>
  <c r="AK617" i="20"/>
  <c r="AK618" i="20"/>
  <c r="AK619" i="20"/>
  <c r="AK620" i="20"/>
  <c r="AK621" i="20"/>
  <c r="AK622" i="20"/>
  <c r="AK623" i="20"/>
  <c r="AK624" i="20"/>
  <c r="AK625" i="20"/>
  <c r="AK626" i="20"/>
  <c r="AK627" i="20"/>
  <c r="AK628" i="20"/>
  <c r="AK629" i="20"/>
  <c r="AK630" i="20"/>
  <c r="AK631" i="20"/>
  <c r="AK632" i="20"/>
  <c r="AK633" i="20"/>
  <c r="AK634" i="20"/>
  <c r="AK635" i="20"/>
  <c r="AK636" i="20"/>
  <c r="AK637" i="20"/>
  <c r="AK638" i="20"/>
  <c r="AK639" i="20"/>
  <c r="AK640" i="20"/>
  <c r="AK641" i="20"/>
  <c r="AK642" i="20"/>
  <c r="AK643" i="20"/>
  <c r="AK644" i="20"/>
  <c r="AK645" i="20"/>
  <c r="AK646" i="20"/>
  <c r="AK647" i="20"/>
  <c r="AK648" i="20"/>
  <c r="AK649" i="20"/>
  <c r="AK650" i="20"/>
  <c r="AK651" i="20"/>
  <c r="AK652" i="20"/>
  <c r="AK653" i="20"/>
  <c r="AK654" i="20"/>
  <c r="AK655" i="20"/>
  <c r="AK656" i="20"/>
  <c r="AK657" i="20"/>
  <c r="AK658" i="20"/>
  <c r="AK659" i="20"/>
  <c r="AK660" i="20"/>
  <c r="AK661" i="20"/>
  <c r="AK662" i="20"/>
  <c r="AK663" i="20"/>
  <c r="AK664" i="20"/>
  <c r="AK665" i="20"/>
  <c r="AK666" i="20"/>
  <c r="AK667" i="20"/>
  <c r="AK668" i="20"/>
  <c r="AK669" i="20"/>
  <c r="AK670" i="20"/>
  <c r="AK671" i="20"/>
  <c r="AK672" i="20"/>
  <c r="AK673" i="20"/>
  <c r="AK674" i="20"/>
  <c r="AK675" i="20"/>
  <c r="AK676" i="20"/>
  <c r="AK677" i="20"/>
  <c r="AK678" i="20"/>
  <c r="AK679" i="20"/>
  <c r="AK680" i="20"/>
  <c r="AK681" i="20"/>
  <c r="AK682" i="20"/>
  <c r="AK683" i="20"/>
  <c r="AK684" i="20"/>
  <c r="AK685" i="20"/>
  <c r="AK686" i="20"/>
  <c r="AK687" i="20"/>
  <c r="AK688" i="20"/>
  <c r="AK689" i="20"/>
  <c r="AK690" i="20"/>
  <c r="AK691" i="20"/>
  <c r="AK692" i="20"/>
  <c r="AK693" i="20"/>
  <c r="AK694" i="20"/>
  <c r="AK695" i="20"/>
  <c r="AK696" i="20"/>
  <c r="AK697" i="20"/>
  <c r="AK698" i="20"/>
  <c r="AK699" i="20"/>
  <c r="AK700" i="20"/>
  <c r="AK701" i="20"/>
  <c r="AK702" i="20"/>
  <c r="AK703" i="20"/>
  <c r="AK704" i="20"/>
  <c r="AK705" i="20"/>
  <c r="AK706" i="20"/>
  <c r="AK707" i="20"/>
  <c r="AK708" i="20"/>
  <c r="AK709" i="20"/>
  <c r="AK710" i="20"/>
  <c r="AK711" i="20"/>
  <c r="AK712" i="20"/>
  <c r="AK713" i="20"/>
  <c r="AK714" i="20"/>
  <c r="AK715" i="20"/>
  <c r="AK716" i="20"/>
  <c r="AK717" i="20"/>
  <c r="AK718" i="20"/>
  <c r="AK719" i="20"/>
  <c r="AK720" i="20"/>
  <c r="AK721" i="20"/>
  <c r="AK722" i="20"/>
  <c r="AK723" i="20"/>
  <c r="AK724" i="20"/>
  <c r="AK725" i="20"/>
  <c r="AK726" i="20"/>
  <c r="AK727" i="20"/>
  <c r="AK728" i="20"/>
  <c r="AK729" i="20"/>
  <c r="AK730" i="20"/>
  <c r="AK731" i="20"/>
  <c r="AK732" i="20"/>
  <c r="AK733" i="20"/>
  <c r="AK734" i="20"/>
  <c r="AK735" i="20"/>
  <c r="AK736" i="20"/>
  <c r="AK737" i="20"/>
  <c r="AK738" i="20"/>
  <c r="AK739" i="20"/>
  <c r="AK740" i="20"/>
  <c r="AK741" i="20"/>
  <c r="AK742" i="20"/>
  <c r="AK743" i="20"/>
  <c r="AK744" i="20"/>
  <c r="AK745" i="20"/>
  <c r="AK746" i="20"/>
  <c r="AK747" i="20"/>
  <c r="AK748" i="20"/>
  <c r="AK749" i="20"/>
  <c r="AK750" i="20"/>
  <c r="AK751" i="20"/>
  <c r="AK752" i="20"/>
  <c r="AK753" i="20"/>
  <c r="AK754" i="20"/>
  <c r="AK755" i="20"/>
  <c r="AK756" i="20"/>
  <c r="AK757" i="20"/>
  <c r="AK758" i="20"/>
  <c r="AK759" i="20"/>
  <c r="AK760" i="20"/>
  <c r="AK761" i="20"/>
  <c r="AK762" i="20"/>
  <c r="AK763" i="20"/>
  <c r="AK764" i="20"/>
  <c r="AK765" i="20"/>
  <c r="AK766" i="20"/>
  <c r="AK767" i="20"/>
  <c r="AK768" i="20"/>
  <c r="AK769" i="20"/>
  <c r="AK770" i="20"/>
  <c r="AK771" i="20"/>
  <c r="AK772" i="20"/>
  <c r="AK773" i="20"/>
  <c r="AK774" i="20"/>
  <c r="AK775" i="20"/>
  <c r="AK776" i="20"/>
  <c r="AK777" i="20"/>
  <c r="AK778" i="20"/>
  <c r="AK779" i="20"/>
  <c r="AK780" i="20"/>
  <c r="AK781" i="20"/>
  <c r="AK782" i="20"/>
  <c r="AK783" i="20"/>
  <c r="AK784" i="20"/>
  <c r="AK785" i="20"/>
  <c r="AK786" i="20"/>
  <c r="AK787" i="20"/>
  <c r="AK788" i="20"/>
  <c r="AK789" i="20"/>
  <c r="AK790" i="20"/>
  <c r="AK791" i="20"/>
  <c r="AK792" i="20"/>
  <c r="AK793" i="20"/>
  <c r="AK794" i="20"/>
  <c r="AK795" i="20"/>
  <c r="AK796" i="20"/>
  <c r="AK797" i="20"/>
  <c r="AK798" i="20"/>
  <c r="AK799" i="20"/>
  <c r="AK800" i="20"/>
  <c r="AK801" i="20"/>
  <c r="AK802" i="20"/>
  <c r="AK803" i="20"/>
  <c r="AK804" i="20"/>
  <c r="AK805" i="20"/>
  <c r="AK806" i="20"/>
  <c r="AK807" i="20"/>
  <c r="AK808" i="20"/>
  <c r="AK809" i="20"/>
  <c r="AK810" i="20"/>
  <c r="AK811" i="20"/>
  <c r="AK812" i="20"/>
  <c r="AK813" i="20"/>
  <c r="AK814" i="20"/>
  <c r="AK815" i="20"/>
  <c r="AK816" i="20"/>
  <c r="AK817" i="20"/>
  <c r="AK818" i="20"/>
  <c r="AK819" i="20"/>
  <c r="AK820" i="20"/>
  <c r="AK821" i="20"/>
  <c r="AK822" i="20"/>
  <c r="AK823" i="20"/>
  <c r="AK824" i="20"/>
  <c r="AK825" i="20"/>
  <c r="AK826" i="20"/>
  <c r="AK827" i="20"/>
  <c r="AK828" i="20"/>
  <c r="AK829" i="20"/>
  <c r="AK830" i="20"/>
  <c r="AK831" i="20"/>
  <c r="AK832" i="20"/>
  <c r="AK833" i="20"/>
  <c r="AK834" i="20"/>
  <c r="AK835" i="20"/>
  <c r="AK836" i="20"/>
  <c r="AK837" i="20"/>
  <c r="AK838" i="20"/>
  <c r="AK839" i="20"/>
  <c r="AK840" i="20"/>
  <c r="AK841" i="20"/>
  <c r="AK842" i="20"/>
  <c r="AK843" i="20"/>
  <c r="AK844" i="20"/>
  <c r="AK845" i="20"/>
  <c r="AK846" i="20"/>
  <c r="AK847" i="20"/>
  <c r="AK848" i="20"/>
  <c r="AK849" i="20"/>
  <c r="AK850" i="20"/>
  <c r="AK851" i="20"/>
  <c r="AK852" i="20"/>
  <c r="AK853" i="20"/>
  <c r="AK854" i="20"/>
  <c r="AK855" i="20"/>
  <c r="AK856" i="20"/>
  <c r="AK857" i="20"/>
  <c r="AK858" i="20"/>
  <c r="AK859" i="20"/>
  <c r="AK860" i="20"/>
  <c r="AK861" i="20"/>
  <c r="AK862" i="20"/>
  <c r="AK863" i="20"/>
  <c r="AK864" i="20"/>
  <c r="AK865" i="20"/>
  <c r="AK866" i="20"/>
  <c r="AK867" i="20"/>
  <c r="AK868" i="20"/>
  <c r="AK869" i="20"/>
  <c r="AK870" i="20"/>
  <c r="AK871" i="20"/>
  <c r="AK872" i="20"/>
  <c r="AK873" i="20"/>
  <c r="AK874" i="20"/>
  <c r="AK875" i="20"/>
  <c r="AK876" i="20"/>
  <c r="AK877" i="20"/>
  <c r="AK878" i="20"/>
  <c r="AK879" i="20"/>
  <c r="AK880" i="20"/>
  <c r="AK881" i="20"/>
  <c r="AK882" i="20"/>
  <c r="AK883" i="20"/>
  <c r="AK884" i="20"/>
  <c r="AK885" i="20"/>
  <c r="AK886" i="20"/>
  <c r="AK887" i="20"/>
  <c r="AK888" i="20"/>
  <c r="AK889" i="20"/>
  <c r="AK890" i="20"/>
  <c r="AK891" i="20"/>
  <c r="AK892" i="20"/>
  <c r="AK893" i="20"/>
  <c r="AK894" i="20"/>
  <c r="AK895" i="20"/>
  <c r="AK896" i="20"/>
  <c r="AK897" i="20"/>
  <c r="AK898" i="20"/>
  <c r="AK899" i="20"/>
  <c r="AK900" i="20"/>
  <c r="AK901" i="20"/>
  <c r="AK902" i="20"/>
  <c r="AK903" i="20"/>
  <c r="AK904" i="20"/>
  <c r="AK905" i="20"/>
  <c r="AK906" i="20"/>
  <c r="AK907" i="20"/>
  <c r="AK908" i="20"/>
  <c r="AK909" i="20"/>
  <c r="AK910" i="20"/>
  <c r="AK911" i="20"/>
  <c r="AK912" i="20"/>
  <c r="AK913" i="20"/>
  <c r="AK914" i="20"/>
  <c r="AK915" i="20"/>
  <c r="AK916" i="20"/>
  <c r="AK917" i="20"/>
  <c r="AK918" i="20"/>
  <c r="AK919" i="20"/>
  <c r="AK920" i="20"/>
  <c r="AK921" i="20"/>
  <c r="AK922" i="20"/>
  <c r="AK923" i="20"/>
  <c r="AK924" i="20"/>
  <c r="AK925" i="20"/>
  <c r="AK926" i="20"/>
  <c r="AK927" i="20"/>
  <c r="AK928" i="20"/>
  <c r="AK929" i="20"/>
  <c r="AK930" i="20"/>
  <c r="AK931" i="20"/>
  <c r="AK932" i="20"/>
  <c r="AK933" i="20"/>
  <c r="AK934" i="20"/>
  <c r="AK935" i="20"/>
  <c r="AK936" i="20"/>
  <c r="AK937" i="20"/>
  <c r="AK938" i="20"/>
  <c r="AK939" i="20"/>
  <c r="AK940" i="20"/>
  <c r="AK941" i="20"/>
  <c r="AK942" i="20"/>
  <c r="AK943" i="20"/>
  <c r="AK944" i="20"/>
  <c r="AK945" i="20"/>
  <c r="AK946" i="20"/>
  <c r="AK947" i="20"/>
  <c r="AK948" i="20"/>
  <c r="AK949" i="20"/>
  <c r="AK950" i="20"/>
  <c r="AK951" i="20"/>
  <c r="AK952" i="20"/>
  <c r="AK953" i="20"/>
  <c r="AK954" i="20"/>
  <c r="AK955" i="20"/>
  <c r="AK956" i="20"/>
  <c r="AK957" i="20"/>
  <c r="AK958" i="20"/>
  <c r="AK959" i="20"/>
  <c r="AK960" i="20"/>
  <c r="AK961" i="20"/>
  <c r="AK962" i="20"/>
  <c r="AK963" i="20"/>
  <c r="AK964" i="20"/>
  <c r="AK965" i="20"/>
  <c r="AK966" i="20"/>
  <c r="AK967" i="20"/>
  <c r="AK968" i="20"/>
  <c r="AK969" i="20"/>
  <c r="AK970" i="20"/>
  <c r="AK971" i="20"/>
  <c r="AK972" i="20"/>
  <c r="AK973" i="20"/>
  <c r="AK974" i="20"/>
  <c r="AK975" i="20"/>
  <c r="AK976" i="20"/>
  <c r="AK977" i="20"/>
  <c r="AK978" i="20"/>
  <c r="AK979" i="20"/>
  <c r="AK980" i="20"/>
  <c r="AK981" i="20"/>
  <c r="AK982" i="20"/>
  <c r="AK983" i="20"/>
  <c r="AK984" i="20"/>
  <c r="AK985" i="20"/>
  <c r="AK986" i="20"/>
  <c r="AK987" i="20"/>
  <c r="AK988" i="20"/>
  <c r="AK989" i="20"/>
  <c r="AK990" i="20"/>
  <c r="AK991" i="20"/>
  <c r="AK992" i="20"/>
  <c r="AK993" i="20"/>
  <c r="AK994" i="20"/>
  <c r="AK995" i="20"/>
  <c r="AK996" i="20"/>
  <c r="AK997" i="20"/>
  <c r="AK998" i="20"/>
  <c r="AK999" i="20"/>
  <c r="AK1000" i="20"/>
  <c r="AK1001" i="20"/>
  <c r="AK1002" i="20"/>
  <c r="AK1003" i="20"/>
  <c r="AK1004" i="20"/>
  <c r="AK1005" i="20"/>
  <c r="AK1006" i="20"/>
  <c r="AJ8" i="20"/>
  <c r="AL8" i="20" s="1"/>
  <c r="AJ9" i="20"/>
  <c r="AL9" i="20" s="1"/>
  <c r="AJ10" i="20"/>
  <c r="AJ11" i="20"/>
  <c r="AJ12" i="20"/>
  <c r="AJ13" i="20"/>
  <c r="AJ14" i="20"/>
  <c r="AL14" i="20" s="1"/>
  <c r="AJ15" i="20"/>
  <c r="AJ16" i="20"/>
  <c r="AL16" i="20" s="1"/>
  <c r="AJ17" i="20"/>
  <c r="AL17" i="20" s="1"/>
  <c r="AJ18" i="20"/>
  <c r="AJ19" i="20"/>
  <c r="AJ20" i="20"/>
  <c r="AJ21" i="20"/>
  <c r="AJ22" i="20"/>
  <c r="AL22" i="20" s="1"/>
  <c r="AJ23" i="20"/>
  <c r="AJ24" i="20"/>
  <c r="AL24" i="20" s="1"/>
  <c r="AJ25" i="20"/>
  <c r="AL25" i="20" s="1"/>
  <c r="AJ26" i="20"/>
  <c r="AJ27" i="20"/>
  <c r="AJ28" i="20"/>
  <c r="AJ29" i="20"/>
  <c r="AJ30" i="20"/>
  <c r="AL30" i="20" s="1"/>
  <c r="AJ31" i="20"/>
  <c r="AJ32" i="20"/>
  <c r="AL32" i="20" s="1"/>
  <c r="AJ33" i="20"/>
  <c r="AL33" i="20" s="1"/>
  <c r="AJ34" i="20"/>
  <c r="AJ35" i="20"/>
  <c r="AJ36" i="20"/>
  <c r="AJ37" i="20"/>
  <c r="AJ38" i="20"/>
  <c r="AL38" i="20" s="1"/>
  <c r="AJ39" i="20"/>
  <c r="AJ40" i="20"/>
  <c r="AL40" i="20" s="1"/>
  <c r="AJ41" i="20"/>
  <c r="AL41" i="20" s="1"/>
  <c r="AJ42" i="20"/>
  <c r="AJ43" i="20"/>
  <c r="AJ44" i="20"/>
  <c r="AJ45" i="20"/>
  <c r="AJ46" i="20"/>
  <c r="AL46" i="20" s="1"/>
  <c r="AJ47" i="20"/>
  <c r="AJ48" i="20"/>
  <c r="AL48" i="20" s="1"/>
  <c r="AJ49" i="20"/>
  <c r="AL49" i="20" s="1"/>
  <c r="AJ50" i="20"/>
  <c r="AJ51" i="20"/>
  <c r="AJ52" i="20"/>
  <c r="AJ53" i="20"/>
  <c r="AJ54" i="20"/>
  <c r="AL54" i="20" s="1"/>
  <c r="AJ55" i="20"/>
  <c r="AJ56" i="20"/>
  <c r="AL56" i="20" s="1"/>
  <c r="AJ57" i="20"/>
  <c r="AL57" i="20" s="1"/>
  <c r="AJ58" i="20"/>
  <c r="AJ59" i="20"/>
  <c r="AJ60" i="20"/>
  <c r="AJ61" i="20"/>
  <c r="AJ62" i="20"/>
  <c r="AL62" i="20" s="1"/>
  <c r="AJ63" i="20"/>
  <c r="AJ64" i="20"/>
  <c r="AL64" i="20" s="1"/>
  <c r="AJ65" i="20"/>
  <c r="AL65" i="20" s="1"/>
  <c r="AJ66" i="20"/>
  <c r="AJ67" i="20"/>
  <c r="AJ68" i="20"/>
  <c r="AJ69" i="20"/>
  <c r="AJ70" i="20"/>
  <c r="AL70" i="20" s="1"/>
  <c r="AJ71" i="20"/>
  <c r="AJ72" i="20"/>
  <c r="AL72" i="20" s="1"/>
  <c r="AJ73" i="20"/>
  <c r="AL73" i="20" s="1"/>
  <c r="AJ74" i="20"/>
  <c r="AJ75" i="20"/>
  <c r="AJ76" i="20"/>
  <c r="AJ77" i="20"/>
  <c r="AJ78" i="20"/>
  <c r="AL78" i="20" s="1"/>
  <c r="AJ79" i="20"/>
  <c r="AJ80" i="20"/>
  <c r="AL80" i="20" s="1"/>
  <c r="AJ81" i="20"/>
  <c r="AL81" i="20" s="1"/>
  <c r="AJ82" i="20"/>
  <c r="AJ83" i="20"/>
  <c r="AJ84" i="20"/>
  <c r="AJ85" i="20"/>
  <c r="AJ86" i="20"/>
  <c r="AL86" i="20" s="1"/>
  <c r="AJ87" i="20"/>
  <c r="AJ88" i="20"/>
  <c r="AL88" i="20" s="1"/>
  <c r="AJ89" i="20"/>
  <c r="AL89" i="20" s="1"/>
  <c r="AJ90" i="20"/>
  <c r="AJ91" i="20"/>
  <c r="AJ92" i="20"/>
  <c r="AJ93" i="20"/>
  <c r="AJ94" i="20"/>
  <c r="AL94" i="20" s="1"/>
  <c r="AJ95" i="20"/>
  <c r="AJ96" i="20"/>
  <c r="AL96" i="20" s="1"/>
  <c r="AJ97" i="20"/>
  <c r="AL97" i="20" s="1"/>
  <c r="AJ98" i="20"/>
  <c r="AJ99" i="20"/>
  <c r="AJ100" i="20"/>
  <c r="AJ101" i="20"/>
  <c r="AJ102" i="20"/>
  <c r="AL102" i="20" s="1"/>
  <c r="AJ103" i="20"/>
  <c r="AJ104" i="20"/>
  <c r="AL104" i="20" s="1"/>
  <c r="AJ105" i="20"/>
  <c r="AL105" i="20" s="1"/>
  <c r="AJ106" i="20"/>
  <c r="AJ107" i="20"/>
  <c r="AJ108" i="20"/>
  <c r="AJ109" i="20"/>
  <c r="AJ110" i="20"/>
  <c r="AL110" i="20" s="1"/>
  <c r="AJ111" i="20"/>
  <c r="AJ112" i="20"/>
  <c r="AL112" i="20" s="1"/>
  <c r="AJ113" i="20"/>
  <c r="AL113" i="20" s="1"/>
  <c r="AJ114" i="20"/>
  <c r="AJ115" i="20"/>
  <c r="AJ116" i="20"/>
  <c r="AJ117" i="20"/>
  <c r="AJ118" i="20"/>
  <c r="AL118" i="20" s="1"/>
  <c r="AJ119" i="20"/>
  <c r="AJ120" i="20"/>
  <c r="AL120" i="20" s="1"/>
  <c r="AJ121" i="20"/>
  <c r="AL121" i="20" s="1"/>
  <c r="AJ122" i="20"/>
  <c r="AJ123" i="20"/>
  <c r="AJ124" i="20"/>
  <c r="AJ125" i="20"/>
  <c r="AJ126" i="20"/>
  <c r="AL126" i="20" s="1"/>
  <c r="AJ127" i="20"/>
  <c r="AJ128" i="20"/>
  <c r="AL128" i="20" s="1"/>
  <c r="AJ129" i="20"/>
  <c r="AL129" i="20" s="1"/>
  <c r="AJ130" i="20"/>
  <c r="AJ131" i="20"/>
  <c r="AJ132" i="20"/>
  <c r="AJ133" i="20"/>
  <c r="AJ134" i="20"/>
  <c r="AL134" i="20" s="1"/>
  <c r="AJ135" i="20"/>
  <c r="AJ136" i="20"/>
  <c r="AL136" i="20" s="1"/>
  <c r="AJ137" i="20"/>
  <c r="AL137" i="20" s="1"/>
  <c r="AJ138" i="20"/>
  <c r="AJ139" i="20"/>
  <c r="AJ140" i="20"/>
  <c r="AJ141" i="20"/>
  <c r="AJ142" i="20"/>
  <c r="AL142" i="20" s="1"/>
  <c r="AJ143" i="20"/>
  <c r="AJ144" i="20"/>
  <c r="AL144" i="20" s="1"/>
  <c r="AJ145" i="20"/>
  <c r="AL145" i="20" s="1"/>
  <c r="AJ146" i="20"/>
  <c r="AJ147" i="20"/>
  <c r="AJ148" i="20"/>
  <c r="AJ149" i="20"/>
  <c r="AJ150" i="20"/>
  <c r="AL150" i="20" s="1"/>
  <c r="AJ151" i="20"/>
  <c r="AJ152" i="20"/>
  <c r="AL152" i="20" s="1"/>
  <c r="AJ153" i="20"/>
  <c r="AL153" i="20" s="1"/>
  <c r="AJ154" i="20"/>
  <c r="AJ155" i="20"/>
  <c r="AJ156" i="20"/>
  <c r="AJ157" i="20"/>
  <c r="AJ158" i="20"/>
  <c r="AL158" i="20" s="1"/>
  <c r="AJ159" i="20"/>
  <c r="AJ160" i="20"/>
  <c r="AL160" i="20" s="1"/>
  <c r="AJ161" i="20"/>
  <c r="AL161" i="20" s="1"/>
  <c r="AJ162" i="20"/>
  <c r="AJ163" i="20"/>
  <c r="AJ164" i="20"/>
  <c r="AJ165" i="20"/>
  <c r="AJ166" i="20"/>
  <c r="AL166" i="20" s="1"/>
  <c r="AJ167" i="20"/>
  <c r="AJ168" i="20"/>
  <c r="AL168" i="20" s="1"/>
  <c r="AJ169" i="20"/>
  <c r="AL169" i="20" s="1"/>
  <c r="AJ170" i="20"/>
  <c r="AJ171" i="20"/>
  <c r="AJ172" i="20"/>
  <c r="AJ173" i="20"/>
  <c r="AJ174" i="20"/>
  <c r="AL174" i="20" s="1"/>
  <c r="AJ175" i="20"/>
  <c r="AJ176" i="20"/>
  <c r="AL176" i="20" s="1"/>
  <c r="AJ177" i="20"/>
  <c r="AL177" i="20" s="1"/>
  <c r="AJ178" i="20"/>
  <c r="AJ179" i="20"/>
  <c r="AJ180" i="20"/>
  <c r="AJ181" i="20"/>
  <c r="AJ182" i="20"/>
  <c r="AL182" i="20" s="1"/>
  <c r="AJ183" i="20"/>
  <c r="AJ184" i="20"/>
  <c r="AL184" i="20" s="1"/>
  <c r="AJ185" i="20"/>
  <c r="AL185" i="20" s="1"/>
  <c r="AJ186" i="20"/>
  <c r="AJ187" i="20"/>
  <c r="AJ188" i="20"/>
  <c r="AJ189" i="20"/>
  <c r="AJ190" i="20"/>
  <c r="AL190" i="20" s="1"/>
  <c r="AJ191" i="20"/>
  <c r="AJ192" i="20"/>
  <c r="AL192" i="20" s="1"/>
  <c r="AJ193" i="20"/>
  <c r="AL193" i="20" s="1"/>
  <c r="AJ194" i="20"/>
  <c r="AJ195" i="20"/>
  <c r="AJ196" i="20"/>
  <c r="AJ197" i="20"/>
  <c r="AJ198" i="20"/>
  <c r="AL198" i="20" s="1"/>
  <c r="AJ199" i="20"/>
  <c r="AJ200" i="20"/>
  <c r="AL200" i="20" s="1"/>
  <c r="AJ201" i="20"/>
  <c r="AL201" i="20" s="1"/>
  <c r="AJ202" i="20"/>
  <c r="AJ203" i="20"/>
  <c r="AJ204" i="20"/>
  <c r="AJ205" i="20"/>
  <c r="AJ206" i="20"/>
  <c r="AL206" i="20" s="1"/>
  <c r="AJ207" i="20"/>
  <c r="AJ208" i="20"/>
  <c r="AL208" i="20" s="1"/>
  <c r="AJ209" i="20"/>
  <c r="AL209" i="20" s="1"/>
  <c r="AJ210" i="20"/>
  <c r="AJ211" i="20"/>
  <c r="AJ212" i="20"/>
  <c r="AJ213" i="20"/>
  <c r="AJ214" i="20"/>
  <c r="AL214" i="20" s="1"/>
  <c r="AJ215" i="20"/>
  <c r="AJ216" i="20"/>
  <c r="AL216" i="20" s="1"/>
  <c r="AJ217" i="20"/>
  <c r="AL217" i="20" s="1"/>
  <c r="AJ218" i="20"/>
  <c r="AJ219" i="20"/>
  <c r="AJ220" i="20"/>
  <c r="AJ221" i="20"/>
  <c r="AJ222" i="20"/>
  <c r="AL222" i="20" s="1"/>
  <c r="AJ223" i="20"/>
  <c r="AJ224" i="20"/>
  <c r="AL224" i="20" s="1"/>
  <c r="AJ225" i="20"/>
  <c r="AL225" i="20" s="1"/>
  <c r="AJ226" i="20"/>
  <c r="AJ227" i="20"/>
  <c r="AJ228" i="20"/>
  <c r="AJ229" i="20"/>
  <c r="AJ230" i="20"/>
  <c r="AL230" i="20" s="1"/>
  <c r="AJ231" i="20"/>
  <c r="AJ232" i="20"/>
  <c r="AL232" i="20" s="1"/>
  <c r="AJ233" i="20"/>
  <c r="AL233" i="20" s="1"/>
  <c r="AJ234" i="20"/>
  <c r="AJ235" i="20"/>
  <c r="AJ236" i="20"/>
  <c r="AJ237" i="20"/>
  <c r="AJ238" i="20"/>
  <c r="AL238" i="20" s="1"/>
  <c r="AJ239" i="20"/>
  <c r="AJ240" i="20"/>
  <c r="AL240" i="20" s="1"/>
  <c r="AJ241" i="20"/>
  <c r="AL241" i="20" s="1"/>
  <c r="AJ242" i="20"/>
  <c r="AJ243" i="20"/>
  <c r="AJ244" i="20"/>
  <c r="AJ245" i="20"/>
  <c r="AJ246" i="20"/>
  <c r="AL246" i="20" s="1"/>
  <c r="AJ247" i="20"/>
  <c r="AJ248" i="20"/>
  <c r="AL248" i="20" s="1"/>
  <c r="AJ249" i="20"/>
  <c r="AL249" i="20" s="1"/>
  <c r="AJ250" i="20"/>
  <c r="AJ251" i="20"/>
  <c r="AJ252" i="20"/>
  <c r="AJ253" i="20"/>
  <c r="AJ254" i="20"/>
  <c r="AL254" i="20" s="1"/>
  <c r="AJ255" i="20"/>
  <c r="AJ256" i="20"/>
  <c r="AL256" i="20" s="1"/>
  <c r="AJ257" i="20"/>
  <c r="AL257" i="20" s="1"/>
  <c r="AJ258" i="20"/>
  <c r="AJ259" i="20"/>
  <c r="AJ260" i="20"/>
  <c r="AJ261" i="20"/>
  <c r="AJ262" i="20"/>
  <c r="AL262" i="20" s="1"/>
  <c r="AJ263" i="20"/>
  <c r="AJ264" i="20"/>
  <c r="AL264" i="20" s="1"/>
  <c r="AJ265" i="20"/>
  <c r="AL265" i="20" s="1"/>
  <c r="AJ266" i="20"/>
  <c r="AJ267" i="20"/>
  <c r="AJ268" i="20"/>
  <c r="AJ269" i="20"/>
  <c r="AJ270" i="20"/>
  <c r="AL270" i="20" s="1"/>
  <c r="AJ271" i="20"/>
  <c r="AJ272" i="20"/>
  <c r="AL272" i="20" s="1"/>
  <c r="AJ273" i="20"/>
  <c r="AL273" i="20" s="1"/>
  <c r="AJ274" i="20"/>
  <c r="AJ275" i="20"/>
  <c r="AJ276" i="20"/>
  <c r="AJ277" i="20"/>
  <c r="AJ278" i="20"/>
  <c r="AL278" i="20" s="1"/>
  <c r="AJ279" i="20"/>
  <c r="AJ280" i="20"/>
  <c r="AL280" i="20" s="1"/>
  <c r="AJ281" i="20"/>
  <c r="AL281" i="20" s="1"/>
  <c r="AJ282" i="20"/>
  <c r="AJ283" i="20"/>
  <c r="AJ284" i="20"/>
  <c r="AJ285" i="20"/>
  <c r="AJ286" i="20"/>
  <c r="AL286" i="20" s="1"/>
  <c r="AJ287" i="20"/>
  <c r="AJ288" i="20"/>
  <c r="AL288" i="20" s="1"/>
  <c r="AJ289" i="20"/>
  <c r="AL289" i="20" s="1"/>
  <c r="AJ290" i="20"/>
  <c r="AJ291" i="20"/>
  <c r="AJ292" i="20"/>
  <c r="AJ293" i="20"/>
  <c r="AJ294" i="20"/>
  <c r="AL294" i="20" s="1"/>
  <c r="AJ295" i="20"/>
  <c r="AJ296" i="20"/>
  <c r="AL296" i="20" s="1"/>
  <c r="AJ297" i="20"/>
  <c r="AL297" i="20" s="1"/>
  <c r="AJ298" i="20"/>
  <c r="AJ299" i="20"/>
  <c r="AJ300" i="20"/>
  <c r="AJ301" i="20"/>
  <c r="AJ302" i="20"/>
  <c r="AL302" i="20" s="1"/>
  <c r="AJ303" i="20"/>
  <c r="AJ304" i="20"/>
  <c r="AL304" i="20" s="1"/>
  <c r="AJ305" i="20"/>
  <c r="AL305" i="20" s="1"/>
  <c r="AJ306" i="20"/>
  <c r="AJ307" i="20"/>
  <c r="AJ308" i="20"/>
  <c r="AJ309" i="20"/>
  <c r="AJ310" i="20"/>
  <c r="AL310" i="20" s="1"/>
  <c r="AJ311" i="20"/>
  <c r="AJ312" i="20"/>
  <c r="AL312" i="20" s="1"/>
  <c r="AJ313" i="20"/>
  <c r="AL313" i="20" s="1"/>
  <c r="AJ314" i="20"/>
  <c r="AJ315" i="20"/>
  <c r="AJ316" i="20"/>
  <c r="AJ317" i="20"/>
  <c r="AJ318" i="20"/>
  <c r="AL318" i="20" s="1"/>
  <c r="AJ319" i="20"/>
  <c r="AJ320" i="20"/>
  <c r="AL320" i="20" s="1"/>
  <c r="AJ321" i="20"/>
  <c r="AL321" i="20" s="1"/>
  <c r="AJ322" i="20"/>
  <c r="AJ323" i="20"/>
  <c r="AJ324" i="20"/>
  <c r="AJ325" i="20"/>
  <c r="AJ326" i="20"/>
  <c r="AL326" i="20" s="1"/>
  <c r="AJ327" i="20"/>
  <c r="AJ328" i="20"/>
  <c r="AL328" i="20" s="1"/>
  <c r="AJ329" i="20"/>
  <c r="AL329" i="20" s="1"/>
  <c r="AJ330" i="20"/>
  <c r="AJ331" i="20"/>
  <c r="AJ332" i="20"/>
  <c r="AJ333" i="20"/>
  <c r="AJ334" i="20"/>
  <c r="AL334" i="20" s="1"/>
  <c r="AJ335" i="20"/>
  <c r="AJ336" i="20"/>
  <c r="AL336" i="20" s="1"/>
  <c r="AJ337" i="20"/>
  <c r="AL337" i="20" s="1"/>
  <c r="AJ338" i="20"/>
  <c r="AJ339" i="20"/>
  <c r="AJ340" i="20"/>
  <c r="AJ341" i="20"/>
  <c r="AJ342" i="20"/>
  <c r="AL342" i="20" s="1"/>
  <c r="AJ343" i="20"/>
  <c r="AJ344" i="20"/>
  <c r="AL344" i="20" s="1"/>
  <c r="AJ345" i="20"/>
  <c r="AL345" i="20" s="1"/>
  <c r="AJ346" i="20"/>
  <c r="AJ347" i="20"/>
  <c r="AJ348" i="20"/>
  <c r="AJ349" i="20"/>
  <c r="AJ350" i="20"/>
  <c r="AL350" i="20" s="1"/>
  <c r="AJ351" i="20"/>
  <c r="AJ352" i="20"/>
  <c r="AL352" i="20" s="1"/>
  <c r="AJ353" i="20"/>
  <c r="AL353" i="20" s="1"/>
  <c r="AJ354" i="20"/>
  <c r="AJ355" i="20"/>
  <c r="AJ356" i="20"/>
  <c r="AJ357" i="20"/>
  <c r="AJ358" i="20"/>
  <c r="AL358" i="20" s="1"/>
  <c r="AJ359" i="20"/>
  <c r="AJ360" i="20"/>
  <c r="AL360" i="20" s="1"/>
  <c r="AJ361" i="20"/>
  <c r="AL361" i="20" s="1"/>
  <c r="AJ362" i="20"/>
  <c r="AJ363" i="20"/>
  <c r="AJ364" i="20"/>
  <c r="AJ365" i="20"/>
  <c r="AJ366" i="20"/>
  <c r="AL366" i="20" s="1"/>
  <c r="AJ367" i="20"/>
  <c r="AJ368" i="20"/>
  <c r="AL368" i="20" s="1"/>
  <c r="AJ369" i="20"/>
  <c r="AL369" i="20" s="1"/>
  <c r="AJ370" i="20"/>
  <c r="AJ371" i="20"/>
  <c r="AJ372" i="20"/>
  <c r="AJ373" i="20"/>
  <c r="AJ374" i="20"/>
  <c r="AL374" i="20" s="1"/>
  <c r="AJ375" i="20"/>
  <c r="AJ376" i="20"/>
  <c r="AL376" i="20" s="1"/>
  <c r="AJ377" i="20"/>
  <c r="AL377" i="20" s="1"/>
  <c r="AJ378" i="20"/>
  <c r="AJ379" i="20"/>
  <c r="AJ380" i="20"/>
  <c r="AJ381" i="20"/>
  <c r="AJ382" i="20"/>
  <c r="AL382" i="20" s="1"/>
  <c r="AJ383" i="20"/>
  <c r="AJ384" i="20"/>
  <c r="AL384" i="20" s="1"/>
  <c r="AJ385" i="20"/>
  <c r="AL385" i="20" s="1"/>
  <c r="AJ386" i="20"/>
  <c r="AJ387" i="20"/>
  <c r="AJ388" i="20"/>
  <c r="AJ389" i="20"/>
  <c r="AJ390" i="20"/>
  <c r="AL390" i="20" s="1"/>
  <c r="AJ391" i="20"/>
  <c r="AJ392" i="20"/>
  <c r="AL392" i="20" s="1"/>
  <c r="AJ393" i="20"/>
  <c r="AL393" i="20" s="1"/>
  <c r="AJ394" i="20"/>
  <c r="AJ395" i="20"/>
  <c r="AJ396" i="20"/>
  <c r="AJ397" i="20"/>
  <c r="AJ398" i="20"/>
  <c r="AL398" i="20" s="1"/>
  <c r="AJ399" i="20"/>
  <c r="AJ400" i="20"/>
  <c r="AL400" i="20" s="1"/>
  <c r="AJ401" i="20"/>
  <c r="AL401" i="20" s="1"/>
  <c r="AJ402" i="20"/>
  <c r="AJ403" i="20"/>
  <c r="AJ404" i="20"/>
  <c r="AJ405" i="20"/>
  <c r="AJ406" i="20"/>
  <c r="AL406" i="20" s="1"/>
  <c r="AJ407" i="20"/>
  <c r="AJ408" i="20"/>
  <c r="AL408" i="20" s="1"/>
  <c r="AJ409" i="20"/>
  <c r="AL409" i="20" s="1"/>
  <c r="AJ410" i="20"/>
  <c r="AJ411" i="20"/>
  <c r="AJ412" i="20"/>
  <c r="AJ413" i="20"/>
  <c r="AJ414" i="20"/>
  <c r="AL414" i="20" s="1"/>
  <c r="AJ415" i="20"/>
  <c r="AJ416" i="20"/>
  <c r="AL416" i="20" s="1"/>
  <c r="AJ417" i="20"/>
  <c r="AL417" i="20" s="1"/>
  <c r="AJ418" i="20"/>
  <c r="AJ419" i="20"/>
  <c r="AJ420" i="20"/>
  <c r="AJ421" i="20"/>
  <c r="AJ422" i="20"/>
  <c r="AL422" i="20" s="1"/>
  <c r="AJ423" i="20"/>
  <c r="AJ424" i="20"/>
  <c r="AL424" i="20" s="1"/>
  <c r="AJ425" i="20"/>
  <c r="AL425" i="20" s="1"/>
  <c r="AJ426" i="20"/>
  <c r="AJ427" i="20"/>
  <c r="AJ428" i="20"/>
  <c r="AJ429" i="20"/>
  <c r="AJ430" i="20"/>
  <c r="AL430" i="20" s="1"/>
  <c r="AJ431" i="20"/>
  <c r="AJ432" i="20"/>
  <c r="AL432" i="20" s="1"/>
  <c r="AJ433" i="20"/>
  <c r="AL433" i="20" s="1"/>
  <c r="AJ434" i="20"/>
  <c r="AJ435" i="20"/>
  <c r="AJ436" i="20"/>
  <c r="AJ437" i="20"/>
  <c r="AJ438" i="20"/>
  <c r="AL438" i="20" s="1"/>
  <c r="AJ439" i="20"/>
  <c r="AJ440" i="20"/>
  <c r="AL440" i="20" s="1"/>
  <c r="AJ441" i="20"/>
  <c r="AL441" i="20" s="1"/>
  <c r="AJ442" i="20"/>
  <c r="AJ443" i="20"/>
  <c r="AJ444" i="20"/>
  <c r="AJ445" i="20"/>
  <c r="AJ446" i="20"/>
  <c r="AL446" i="20" s="1"/>
  <c r="AJ447" i="20"/>
  <c r="AJ448" i="20"/>
  <c r="AL448" i="20" s="1"/>
  <c r="AJ449" i="20"/>
  <c r="AL449" i="20" s="1"/>
  <c r="AJ450" i="20"/>
  <c r="AJ451" i="20"/>
  <c r="AJ452" i="20"/>
  <c r="AJ453" i="20"/>
  <c r="AJ454" i="20"/>
  <c r="AL454" i="20" s="1"/>
  <c r="AJ455" i="20"/>
  <c r="AJ456" i="20"/>
  <c r="AL456" i="20" s="1"/>
  <c r="AJ457" i="20"/>
  <c r="AL457" i="20" s="1"/>
  <c r="AJ458" i="20"/>
  <c r="AJ459" i="20"/>
  <c r="AJ460" i="20"/>
  <c r="AJ461" i="20"/>
  <c r="AJ462" i="20"/>
  <c r="AL462" i="20" s="1"/>
  <c r="AJ463" i="20"/>
  <c r="AJ464" i="20"/>
  <c r="AL464" i="20" s="1"/>
  <c r="AJ465" i="20"/>
  <c r="AL465" i="20" s="1"/>
  <c r="AJ466" i="20"/>
  <c r="AJ467" i="20"/>
  <c r="AJ468" i="20"/>
  <c r="AJ469" i="20"/>
  <c r="AJ470" i="20"/>
  <c r="AL470" i="20" s="1"/>
  <c r="AJ471" i="20"/>
  <c r="AJ472" i="20"/>
  <c r="AL472" i="20" s="1"/>
  <c r="AJ473" i="20"/>
  <c r="AL473" i="20" s="1"/>
  <c r="AJ474" i="20"/>
  <c r="AJ475" i="20"/>
  <c r="AJ476" i="20"/>
  <c r="AJ477" i="20"/>
  <c r="AJ478" i="20"/>
  <c r="AL478" i="20" s="1"/>
  <c r="AJ479" i="20"/>
  <c r="AJ480" i="20"/>
  <c r="AL480" i="20" s="1"/>
  <c r="AJ481" i="20"/>
  <c r="AL481" i="20" s="1"/>
  <c r="AJ482" i="20"/>
  <c r="AJ483" i="20"/>
  <c r="AJ484" i="20"/>
  <c r="AJ485" i="20"/>
  <c r="AJ486" i="20"/>
  <c r="AL486" i="20" s="1"/>
  <c r="AJ487" i="20"/>
  <c r="AJ488" i="20"/>
  <c r="AL488" i="20" s="1"/>
  <c r="AJ489" i="20"/>
  <c r="AL489" i="20" s="1"/>
  <c r="AJ490" i="20"/>
  <c r="AJ491" i="20"/>
  <c r="AJ492" i="20"/>
  <c r="AJ493" i="20"/>
  <c r="AJ494" i="20"/>
  <c r="AL494" i="20" s="1"/>
  <c r="AJ495" i="20"/>
  <c r="AJ496" i="20"/>
  <c r="AL496" i="20" s="1"/>
  <c r="AJ497" i="20"/>
  <c r="AL497" i="20" s="1"/>
  <c r="AJ498" i="20"/>
  <c r="AJ499" i="20"/>
  <c r="AJ500" i="20"/>
  <c r="AJ501" i="20"/>
  <c r="AJ502" i="20"/>
  <c r="AL502" i="20" s="1"/>
  <c r="AJ503" i="20"/>
  <c r="AJ504" i="20"/>
  <c r="AL504" i="20" s="1"/>
  <c r="AJ505" i="20"/>
  <c r="AL505" i="20" s="1"/>
  <c r="AJ506" i="20"/>
  <c r="AJ507" i="20"/>
  <c r="AJ508" i="20"/>
  <c r="AJ509" i="20"/>
  <c r="AJ510" i="20"/>
  <c r="AL510" i="20" s="1"/>
  <c r="AJ511" i="20"/>
  <c r="AJ512" i="20"/>
  <c r="AL512" i="20" s="1"/>
  <c r="AJ513" i="20"/>
  <c r="AL513" i="20" s="1"/>
  <c r="AJ514" i="20"/>
  <c r="AJ515" i="20"/>
  <c r="AJ516" i="20"/>
  <c r="AJ517" i="20"/>
  <c r="AJ518" i="20"/>
  <c r="AL518" i="20" s="1"/>
  <c r="AJ519" i="20"/>
  <c r="AJ520" i="20"/>
  <c r="AL520" i="20" s="1"/>
  <c r="AJ521" i="20"/>
  <c r="AL521" i="20" s="1"/>
  <c r="AJ522" i="20"/>
  <c r="AJ523" i="20"/>
  <c r="AJ524" i="20"/>
  <c r="AJ525" i="20"/>
  <c r="AJ526" i="20"/>
  <c r="AL526" i="20" s="1"/>
  <c r="AJ527" i="20"/>
  <c r="AJ528" i="20"/>
  <c r="AL528" i="20" s="1"/>
  <c r="AJ529" i="20"/>
  <c r="AL529" i="20" s="1"/>
  <c r="AJ530" i="20"/>
  <c r="AJ531" i="20"/>
  <c r="AJ532" i="20"/>
  <c r="AJ533" i="20"/>
  <c r="AJ534" i="20"/>
  <c r="AL534" i="20" s="1"/>
  <c r="AJ535" i="20"/>
  <c r="AJ536" i="20"/>
  <c r="AL536" i="20" s="1"/>
  <c r="AJ537" i="20"/>
  <c r="AL537" i="20" s="1"/>
  <c r="AJ538" i="20"/>
  <c r="AJ539" i="20"/>
  <c r="AJ540" i="20"/>
  <c r="AJ541" i="20"/>
  <c r="AJ542" i="20"/>
  <c r="AL542" i="20" s="1"/>
  <c r="AJ543" i="20"/>
  <c r="AJ544" i="20"/>
  <c r="AL544" i="20" s="1"/>
  <c r="AJ545" i="20"/>
  <c r="AL545" i="20" s="1"/>
  <c r="AJ546" i="20"/>
  <c r="AJ547" i="20"/>
  <c r="AJ548" i="20"/>
  <c r="AJ549" i="20"/>
  <c r="AJ550" i="20"/>
  <c r="AL550" i="20" s="1"/>
  <c r="AJ551" i="20"/>
  <c r="AJ552" i="20"/>
  <c r="AL552" i="20" s="1"/>
  <c r="AJ553" i="20"/>
  <c r="AL553" i="20" s="1"/>
  <c r="AJ554" i="20"/>
  <c r="AJ555" i="20"/>
  <c r="AJ556" i="20"/>
  <c r="AJ557" i="20"/>
  <c r="AJ558" i="20"/>
  <c r="AL558" i="20" s="1"/>
  <c r="AJ559" i="20"/>
  <c r="AJ560" i="20"/>
  <c r="AL560" i="20" s="1"/>
  <c r="AJ561" i="20"/>
  <c r="AL561" i="20" s="1"/>
  <c r="AJ562" i="20"/>
  <c r="AJ563" i="20"/>
  <c r="AJ564" i="20"/>
  <c r="AJ565" i="20"/>
  <c r="AJ566" i="20"/>
  <c r="AL566" i="20" s="1"/>
  <c r="AJ567" i="20"/>
  <c r="AJ568" i="20"/>
  <c r="AL568" i="20" s="1"/>
  <c r="AJ569" i="20"/>
  <c r="AL569" i="20" s="1"/>
  <c r="AJ570" i="20"/>
  <c r="AJ571" i="20"/>
  <c r="AJ572" i="20"/>
  <c r="AJ573" i="20"/>
  <c r="AJ574" i="20"/>
  <c r="AL574" i="20" s="1"/>
  <c r="AJ575" i="20"/>
  <c r="AJ576" i="20"/>
  <c r="AL576" i="20" s="1"/>
  <c r="AJ577" i="20"/>
  <c r="AL577" i="20" s="1"/>
  <c r="AJ578" i="20"/>
  <c r="AJ579" i="20"/>
  <c r="AJ580" i="20"/>
  <c r="AJ581" i="20"/>
  <c r="AJ582" i="20"/>
  <c r="AL582" i="20" s="1"/>
  <c r="AJ583" i="20"/>
  <c r="AJ584" i="20"/>
  <c r="AL584" i="20" s="1"/>
  <c r="AJ585" i="20"/>
  <c r="AL585" i="20" s="1"/>
  <c r="AJ586" i="20"/>
  <c r="AJ587" i="20"/>
  <c r="AJ588" i="20"/>
  <c r="AJ589" i="20"/>
  <c r="AJ590" i="20"/>
  <c r="AL590" i="20" s="1"/>
  <c r="AJ591" i="20"/>
  <c r="AJ592" i="20"/>
  <c r="AL592" i="20" s="1"/>
  <c r="AJ593" i="20"/>
  <c r="AL593" i="20" s="1"/>
  <c r="AJ594" i="20"/>
  <c r="AJ595" i="20"/>
  <c r="AJ596" i="20"/>
  <c r="AJ597" i="20"/>
  <c r="AJ598" i="20"/>
  <c r="AL598" i="20" s="1"/>
  <c r="AJ599" i="20"/>
  <c r="AJ600" i="20"/>
  <c r="AL600" i="20" s="1"/>
  <c r="AJ601" i="20"/>
  <c r="AL601" i="20" s="1"/>
  <c r="AJ602" i="20"/>
  <c r="AJ603" i="20"/>
  <c r="AJ604" i="20"/>
  <c r="AJ605" i="20"/>
  <c r="AJ606" i="20"/>
  <c r="AL606" i="20" s="1"/>
  <c r="AJ607" i="20"/>
  <c r="AJ608" i="20"/>
  <c r="AL608" i="20" s="1"/>
  <c r="AJ609" i="20"/>
  <c r="AL609" i="20" s="1"/>
  <c r="AJ610" i="20"/>
  <c r="AJ611" i="20"/>
  <c r="AJ612" i="20"/>
  <c r="AJ613" i="20"/>
  <c r="AJ614" i="20"/>
  <c r="AL614" i="20" s="1"/>
  <c r="AJ615" i="20"/>
  <c r="AJ616" i="20"/>
  <c r="AL616" i="20" s="1"/>
  <c r="AJ617" i="20"/>
  <c r="AL617" i="20" s="1"/>
  <c r="AJ618" i="20"/>
  <c r="AJ619" i="20"/>
  <c r="AJ620" i="20"/>
  <c r="AJ621" i="20"/>
  <c r="AJ622" i="20"/>
  <c r="AL622" i="20" s="1"/>
  <c r="AJ623" i="20"/>
  <c r="AJ624" i="20"/>
  <c r="AL624" i="20" s="1"/>
  <c r="AJ625" i="20"/>
  <c r="AL625" i="20" s="1"/>
  <c r="AJ626" i="20"/>
  <c r="AJ627" i="20"/>
  <c r="AJ628" i="20"/>
  <c r="AJ629" i="20"/>
  <c r="AJ630" i="20"/>
  <c r="AL630" i="20" s="1"/>
  <c r="AJ631" i="20"/>
  <c r="AJ632" i="20"/>
  <c r="AL632" i="20" s="1"/>
  <c r="AJ633" i="20"/>
  <c r="AL633" i="20" s="1"/>
  <c r="AJ634" i="20"/>
  <c r="AJ635" i="20"/>
  <c r="AJ636" i="20"/>
  <c r="AJ637" i="20"/>
  <c r="AJ638" i="20"/>
  <c r="AL638" i="20" s="1"/>
  <c r="AJ639" i="20"/>
  <c r="AJ640" i="20"/>
  <c r="AL640" i="20" s="1"/>
  <c r="AJ641" i="20"/>
  <c r="AL641" i="20" s="1"/>
  <c r="AJ642" i="20"/>
  <c r="AJ643" i="20"/>
  <c r="AJ644" i="20"/>
  <c r="AJ645" i="20"/>
  <c r="AJ646" i="20"/>
  <c r="AL646" i="20" s="1"/>
  <c r="AJ647" i="20"/>
  <c r="AJ648" i="20"/>
  <c r="AL648" i="20" s="1"/>
  <c r="AJ649" i="20"/>
  <c r="AL649" i="20" s="1"/>
  <c r="AJ650" i="20"/>
  <c r="AJ651" i="20"/>
  <c r="AJ652" i="20"/>
  <c r="AJ653" i="20"/>
  <c r="AJ654" i="20"/>
  <c r="AL654" i="20" s="1"/>
  <c r="AJ655" i="20"/>
  <c r="AJ656" i="20"/>
  <c r="AL656" i="20" s="1"/>
  <c r="AJ657" i="20"/>
  <c r="AL657" i="20" s="1"/>
  <c r="AJ658" i="20"/>
  <c r="AJ659" i="20"/>
  <c r="AJ660" i="20"/>
  <c r="AJ661" i="20"/>
  <c r="AJ662" i="20"/>
  <c r="AL662" i="20" s="1"/>
  <c r="AJ663" i="20"/>
  <c r="AJ664" i="20"/>
  <c r="AL664" i="20" s="1"/>
  <c r="AJ665" i="20"/>
  <c r="AL665" i="20" s="1"/>
  <c r="AJ666" i="20"/>
  <c r="AJ667" i="20"/>
  <c r="AJ668" i="20"/>
  <c r="AJ669" i="20"/>
  <c r="AJ670" i="20"/>
  <c r="AL670" i="20" s="1"/>
  <c r="AJ671" i="20"/>
  <c r="AJ672" i="20"/>
  <c r="AL672" i="20" s="1"/>
  <c r="AJ673" i="20"/>
  <c r="AL673" i="20" s="1"/>
  <c r="AJ674" i="20"/>
  <c r="AJ675" i="20"/>
  <c r="AJ676" i="20"/>
  <c r="AJ677" i="20"/>
  <c r="AJ678" i="20"/>
  <c r="AL678" i="20" s="1"/>
  <c r="AJ679" i="20"/>
  <c r="AJ680" i="20"/>
  <c r="AL680" i="20" s="1"/>
  <c r="AJ681" i="20"/>
  <c r="AL681" i="20" s="1"/>
  <c r="AJ682" i="20"/>
  <c r="AJ683" i="20"/>
  <c r="AJ684" i="20"/>
  <c r="AJ685" i="20"/>
  <c r="AJ686" i="20"/>
  <c r="AL686" i="20" s="1"/>
  <c r="AJ687" i="20"/>
  <c r="AJ688" i="20"/>
  <c r="AL688" i="20" s="1"/>
  <c r="AJ689" i="20"/>
  <c r="AL689" i="20" s="1"/>
  <c r="AJ690" i="20"/>
  <c r="AL690" i="20" s="1"/>
  <c r="AJ691" i="20"/>
  <c r="AJ692" i="20"/>
  <c r="AJ693" i="20"/>
  <c r="AJ694" i="20"/>
  <c r="AL694" i="20" s="1"/>
  <c r="AJ695" i="20"/>
  <c r="AJ696" i="20"/>
  <c r="AL696" i="20" s="1"/>
  <c r="AJ697" i="20"/>
  <c r="AL697" i="20" s="1"/>
  <c r="AJ698" i="20"/>
  <c r="AJ699" i="20"/>
  <c r="AJ700" i="20"/>
  <c r="AJ701" i="20"/>
  <c r="AJ702" i="20"/>
  <c r="AL702" i="20" s="1"/>
  <c r="AJ703" i="20"/>
  <c r="AJ704" i="20"/>
  <c r="AL704" i="20" s="1"/>
  <c r="AJ705" i="20"/>
  <c r="AL705" i="20" s="1"/>
  <c r="AJ706" i="20"/>
  <c r="AJ707" i="20"/>
  <c r="AJ708" i="20"/>
  <c r="AJ709" i="20"/>
  <c r="AJ710" i="20"/>
  <c r="AL710" i="20" s="1"/>
  <c r="AJ711" i="20"/>
  <c r="AJ712" i="20"/>
  <c r="AL712" i="20" s="1"/>
  <c r="AJ713" i="20"/>
  <c r="AL713" i="20" s="1"/>
  <c r="AJ714" i="20"/>
  <c r="AJ715" i="20"/>
  <c r="AJ716" i="20"/>
  <c r="AJ717" i="20"/>
  <c r="AJ718" i="20"/>
  <c r="AL718" i="20" s="1"/>
  <c r="AJ719" i="20"/>
  <c r="AJ720" i="20"/>
  <c r="AL720" i="20" s="1"/>
  <c r="AJ721" i="20"/>
  <c r="AL721" i="20" s="1"/>
  <c r="AJ722" i="20"/>
  <c r="AJ723" i="20"/>
  <c r="AJ724" i="20"/>
  <c r="AJ725" i="20"/>
  <c r="AJ726" i="20"/>
  <c r="AL726" i="20" s="1"/>
  <c r="AJ727" i="20"/>
  <c r="AJ728" i="20"/>
  <c r="AL728" i="20" s="1"/>
  <c r="AJ729" i="20"/>
  <c r="AL729" i="20" s="1"/>
  <c r="AJ730" i="20"/>
  <c r="AJ731" i="20"/>
  <c r="AJ732" i="20"/>
  <c r="AJ733" i="20"/>
  <c r="AJ734" i="20"/>
  <c r="AL734" i="20" s="1"/>
  <c r="AJ735" i="20"/>
  <c r="AJ736" i="20"/>
  <c r="AL736" i="20" s="1"/>
  <c r="AJ737" i="20"/>
  <c r="AL737" i="20" s="1"/>
  <c r="AJ738" i="20"/>
  <c r="AJ739" i="20"/>
  <c r="AJ740" i="20"/>
  <c r="AJ741" i="20"/>
  <c r="AJ742" i="20"/>
  <c r="AL742" i="20" s="1"/>
  <c r="AJ743" i="20"/>
  <c r="AJ744" i="20"/>
  <c r="AL744" i="20" s="1"/>
  <c r="AJ745" i="20"/>
  <c r="AL745" i="20" s="1"/>
  <c r="AJ746" i="20"/>
  <c r="AJ747" i="20"/>
  <c r="AJ748" i="20"/>
  <c r="AJ749" i="20"/>
  <c r="AJ750" i="20"/>
  <c r="AL750" i="20" s="1"/>
  <c r="AJ751" i="20"/>
  <c r="AJ752" i="20"/>
  <c r="AL752" i="20" s="1"/>
  <c r="AJ753" i="20"/>
  <c r="AL753" i="20" s="1"/>
  <c r="AJ754" i="20"/>
  <c r="AJ755" i="20"/>
  <c r="AJ756" i="20"/>
  <c r="AJ757" i="20"/>
  <c r="AJ758" i="20"/>
  <c r="AL758" i="20" s="1"/>
  <c r="AJ759" i="20"/>
  <c r="AJ760" i="20"/>
  <c r="AL760" i="20" s="1"/>
  <c r="AJ761" i="20"/>
  <c r="AL761" i="20" s="1"/>
  <c r="AJ762" i="20"/>
  <c r="AJ763" i="20"/>
  <c r="AJ764" i="20"/>
  <c r="AJ765" i="20"/>
  <c r="AJ766" i="20"/>
  <c r="AL766" i="20" s="1"/>
  <c r="AJ767" i="20"/>
  <c r="AJ768" i="20"/>
  <c r="AL768" i="20" s="1"/>
  <c r="AJ769" i="20"/>
  <c r="AL769" i="20" s="1"/>
  <c r="AJ770" i="20"/>
  <c r="AJ771" i="20"/>
  <c r="AJ772" i="20"/>
  <c r="AJ773" i="20"/>
  <c r="AJ774" i="20"/>
  <c r="AL774" i="20" s="1"/>
  <c r="AJ775" i="20"/>
  <c r="AJ776" i="20"/>
  <c r="AL776" i="20" s="1"/>
  <c r="AJ777" i="20"/>
  <c r="AL777" i="20" s="1"/>
  <c r="AJ778" i="20"/>
  <c r="AJ779" i="20"/>
  <c r="AJ780" i="20"/>
  <c r="AJ781" i="20"/>
  <c r="AJ782" i="20"/>
  <c r="AL782" i="20" s="1"/>
  <c r="AJ783" i="20"/>
  <c r="AJ784" i="20"/>
  <c r="AL784" i="20" s="1"/>
  <c r="AJ785" i="20"/>
  <c r="AL785" i="20" s="1"/>
  <c r="AJ786" i="20"/>
  <c r="AJ787" i="20"/>
  <c r="AJ788" i="20"/>
  <c r="AJ789" i="20"/>
  <c r="AJ790" i="20"/>
  <c r="AL790" i="20" s="1"/>
  <c r="AJ791" i="20"/>
  <c r="AJ792" i="20"/>
  <c r="AL792" i="20" s="1"/>
  <c r="AJ793" i="20"/>
  <c r="AL793" i="20" s="1"/>
  <c r="AJ794" i="20"/>
  <c r="AJ795" i="20"/>
  <c r="AJ796" i="20"/>
  <c r="AJ797" i="20"/>
  <c r="AJ798" i="20"/>
  <c r="AL798" i="20" s="1"/>
  <c r="AJ799" i="20"/>
  <c r="AJ800" i="20"/>
  <c r="AL800" i="20" s="1"/>
  <c r="AJ801" i="20"/>
  <c r="AL801" i="20" s="1"/>
  <c r="AJ802" i="20"/>
  <c r="AJ803" i="20"/>
  <c r="AJ804" i="20"/>
  <c r="AJ805" i="20"/>
  <c r="AJ806" i="20"/>
  <c r="AL806" i="20" s="1"/>
  <c r="AJ807" i="20"/>
  <c r="AJ808" i="20"/>
  <c r="AL808" i="20" s="1"/>
  <c r="AJ809" i="20"/>
  <c r="AL809" i="20" s="1"/>
  <c r="AJ810" i="20"/>
  <c r="AJ811" i="20"/>
  <c r="AJ812" i="20"/>
  <c r="AJ813" i="20"/>
  <c r="AJ814" i="20"/>
  <c r="AL814" i="20" s="1"/>
  <c r="AJ815" i="20"/>
  <c r="AJ816" i="20"/>
  <c r="AL816" i="20" s="1"/>
  <c r="AJ817" i="20"/>
  <c r="AL817" i="20" s="1"/>
  <c r="AJ818" i="20"/>
  <c r="AJ819" i="20"/>
  <c r="AJ820" i="20"/>
  <c r="AJ821" i="20"/>
  <c r="AJ822" i="20"/>
  <c r="AL822" i="20" s="1"/>
  <c r="AJ823" i="20"/>
  <c r="AJ824" i="20"/>
  <c r="AL824" i="20" s="1"/>
  <c r="AJ825" i="20"/>
  <c r="AL825" i="20" s="1"/>
  <c r="AJ826" i="20"/>
  <c r="AJ827" i="20"/>
  <c r="AJ828" i="20"/>
  <c r="AJ829" i="20"/>
  <c r="AJ830" i="20"/>
  <c r="AL830" i="20" s="1"/>
  <c r="AJ831" i="20"/>
  <c r="AJ832" i="20"/>
  <c r="AL832" i="20" s="1"/>
  <c r="AJ833" i="20"/>
  <c r="AL833" i="20" s="1"/>
  <c r="AJ834" i="20"/>
  <c r="AJ835" i="20"/>
  <c r="AJ836" i="20"/>
  <c r="AJ837" i="20"/>
  <c r="AJ838" i="20"/>
  <c r="AL838" i="20" s="1"/>
  <c r="AJ839" i="20"/>
  <c r="AJ840" i="20"/>
  <c r="AL840" i="20" s="1"/>
  <c r="AJ841" i="20"/>
  <c r="AL841" i="20" s="1"/>
  <c r="AJ842" i="20"/>
  <c r="AJ843" i="20"/>
  <c r="AJ844" i="20"/>
  <c r="AJ845" i="20"/>
  <c r="AJ846" i="20"/>
  <c r="AL846" i="20" s="1"/>
  <c r="AJ847" i="20"/>
  <c r="AJ848" i="20"/>
  <c r="AL848" i="20" s="1"/>
  <c r="AJ849" i="20"/>
  <c r="AL849" i="20" s="1"/>
  <c r="AJ850" i="20"/>
  <c r="AJ851" i="20"/>
  <c r="AJ852" i="20"/>
  <c r="AJ853" i="20"/>
  <c r="AJ854" i="20"/>
  <c r="AL854" i="20" s="1"/>
  <c r="AJ855" i="20"/>
  <c r="AJ856" i="20"/>
  <c r="AL856" i="20" s="1"/>
  <c r="AJ857" i="20"/>
  <c r="AL857" i="20" s="1"/>
  <c r="AJ858" i="20"/>
  <c r="AJ859" i="20"/>
  <c r="AJ860" i="20"/>
  <c r="AJ861" i="20"/>
  <c r="AJ862" i="20"/>
  <c r="AL862" i="20" s="1"/>
  <c r="AJ863" i="20"/>
  <c r="AJ864" i="20"/>
  <c r="AL864" i="20" s="1"/>
  <c r="AJ865" i="20"/>
  <c r="AL865" i="20" s="1"/>
  <c r="AJ866" i="20"/>
  <c r="AJ867" i="20"/>
  <c r="AJ868" i="20"/>
  <c r="AJ869" i="20"/>
  <c r="AJ870" i="20"/>
  <c r="AL870" i="20" s="1"/>
  <c r="AJ871" i="20"/>
  <c r="AJ872" i="20"/>
  <c r="AL872" i="20" s="1"/>
  <c r="AJ873" i="20"/>
  <c r="AL873" i="20" s="1"/>
  <c r="AJ874" i="20"/>
  <c r="AJ875" i="20"/>
  <c r="AJ876" i="20"/>
  <c r="AJ877" i="20"/>
  <c r="AJ878" i="20"/>
  <c r="AL878" i="20" s="1"/>
  <c r="AJ879" i="20"/>
  <c r="AJ880" i="20"/>
  <c r="AL880" i="20" s="1"/>
  <c r="AJ881" i="20"/>
  <c r="AL881" i="20" s="1"/>
  <c r="AJ882" i="20"/>
  <c r="AJ883" i="20"/>
  <c r="AJ884" i="20"/>
  <c r="AJ885" i="20"/>
  <c r="AJ886" i="20"/>
  <c r="AL886" i="20" s="1"/>
  <c r="AJ887" i="20"/>
  <c r="AJ888" i="20"/>
  <c r="AL888" i="20" s="1"/>
  <c r="AJ889" i="20"/>
  <c r="AL889" i="20" s="1"/>
  <c r="AJ890" i="20"/>
  <c r="AJ891" i="20"/>
  <c r="AJ892" i="20"/>
  <c r="AJ893" i="20"/>
  <c r="AJ894" i="20"/>
  <c r="AL894" i="20" s="1"/>
  <c r="AJ895" i="20"/>
  <c r="AJ896" i="20"/>
  <c r="AL896" i="20" s="1"/>
  <c r="AJ897" i="20"/>
  <c r="AL897" i="20" s="1"/>
  <c r="AJ898" i="20"/>
  <c r="AJ899" i="20"/>
  <c r="AJ900" i="20"/>
  <c r="AJ901" i="20"/>
  <c r="AJ902" i="20"/>
  <c r="AL902" i="20" s="1"/>
  <c r="AJ903" i="20"/>
  <c r="AJ904" i="20"/>
  <c r="AL904" i="20" s="1"/>
  <c r="AJ905" i="20"/>
  <c r="AL905" i="20" s="1"/>
  <c r="AJ906" i="20"/>
  <c r="AJ907" i="20"/>
  <c r="AJ908" i="20"/>
  <c r="AJ909" i="20"/>
  <c r="AJ910" i="20"/>
  <c r="AL910" i="20" s="1"/>
  <c r="AJ911" i="20"/>
  <c r="AJ912" i="20"/>
  <c r="AL912" i="20" s="1"/>
  <c r="AJ913" i="20"/>
  <c r="AL913" i="20" s="1"/>
  <c r="AJ914" i="20"/>
  <c r="AJ915" i="20"/>
  <c r="AJ916" i="20"/>
  <c r="AJ917" i="20"/>
  <c r="AJ918" i="20"/>
  <c r="AL918" i="20" s="1"/>
  <c r="AJ919" i="20"/>
  <c r="AJ920" i="20"/>
  <c r="AL920" i="20" s="1"/>
  <c r="AJ921" i="20"/>
  <c r="AL921" i="20" s="1"/>
  <c r="AJ922" i="20"/>
  <c r="AJ923" i="20"/>
  <c r="AJ924" i="20"/>
  <c r="AJ925" i="20"/>
  <c r="AJ926" i="20"/>
  <c r="AL926" i="20" s="1"/>
  <c r="AJ927" i="20"/>
  <c r="AJ928" i="20"/>
  <c r="AL928" i="20" s="1"/>
  <c r="AJ929" i="20"/>
  <c r="AL929" i="20" s="1"/>
  <c r="AJ930" i="20"/>
  <c r="AJ931" i="20"/>
  <c r="AJ932" i="20"/>
  <c r="AJ933" i="20"/>
  <c r="AJ934" i="20"/>
  <c r="AL934" i="20" s="1"/>
  <c r="AJ935" i="20"/>
  <c r="AJ936" i="20"/>
  <c r="AL936" i="20" s="1"/>
  <c r="AJ937" i="20"/>
  <c r="AL937" i="20" s="1"/>
  <c r="AJ938" i="20"/>
  <c r="AJ939" i="20"/>
  <c r="AJ940" i="20"/>
  <c r="AJ941" i="20"/>
  <c r="AJ942" i="20"/>
  <c r="AL942" i="20" s="1"/>
  <c r="AJ943" i="20"/>
  <c r="AJ944" i="20"/>
  <c r="AL944" i="20" s="1"/>
  <c r="AJ945" i="20"/>
  <c r="AL945" i="20" s="1"/>
  <c r="AJ946" i="20"/>
  <c r="AJ947" i="20"/>
  <c r="AJ948" i="20"/>
  <c r="AJ949" i="20"/>
  <c r="AJ950" i="20"/>
  <c r="AL950" i="20" s="1"/>
  <c r="AJ951" i="20"/>
  <c r="AJ952" i="20"/>
  <c r="AL952" i="20" s="1"/>
  <c r="AJ953" i="20"/>
  <c r="AL953" i="20" s="1"/>
  <c r="AJ954" i="20"/>
  <c r="AJ955" i="20"/>
  <c r="AJ956" i="20"/>
  <c r="AJ957" i="20"/>
  <c r="AJ958" i="20"/>
  <c r="AL958" i="20" s="1"/>
  <c r="AJ959" i="20"/>
  <c r="AJ960" i="20"/>
  <c r="AL960" i="20" s="1"/>
  <c r="AJ961" i="20"/>
  <c r="AL961" i="20" s="1"/>
  <c r="AJ962" i="20"/>
  <c r="AJ963" i="20"/>
  <c r="AJ964" i="20"/>
  <c r="AJ965" i="20"/>
  <c r="AJ966" i="20"/>
  <c r="AL966" i="20" s="1"/>
  <c r="AJ967" i="20"/>
  <c r="AJ968" i="20"/>
  <c r="AL968" i="20" s="1"/>
  <c r="AJ969" i="20"/>
  <c r="AL969" i="20" s="1"/>
  <c r="AJ970" i="20"/>
  <c r="AJ971" i="20"/>
  <c r="AJ972" i="20"/>
  <c r="AJ973" i="20"/>
  <c r="AJ974" i="20"/>
  <c r="AL974" i="20" s="1"/>
  <c r="AJ975" i="20"/>
  <c r="AJ976" i="20"/>
  <c r="AL976" i="20" s="1"/>
  <c r="AJ977" i="20"/>
  <c r="AL977" i="20" s="1"/>
  <c r="AJ978" i="20"/>
  <c r="AJ979" i="20"/>
  <c r="AJ980" i="20"/>
  <c r="AJ981" i="20"/>
  <c r="AJ982" i="20"/>
  <c r="AL982" i="20" s="1"/>
  <c r="AJ983" i="20"/>
  <c r="AJ984" i="20"/>
  <c r="AL984" i="20" s="1"/>
  <c r="AJ985" i="20"/>
  <c r="AL985" i="20" s="1"/>
  <c r="AJ986" i="20"/>
  <c r="AJ987" i="20"/>
  <c r="AJ988" i="20"/>
  <c r="AJ989" i="20"/>
  <c r="AJ990" i="20"/>
  <c r="AL990" i="20" s="1"/>
  <c r="AJ991" i="20"/>
  <c r="AJ992" i="20"/>
  <c r="AL992" i="20" s="1"/>
  <c r="AJ993" i="20"/>
  <c r="AL993" i="20" s="1"/>
  <c r="AJ994" i="20"/>
  <c r="AJ995" i="20"/>
  <c r="AJ996" i="20"/>
  <c r="AJ997" i="20"/>
  <c r="AJ998" i="20"/>
  <c r="AL998" i="20" s="1"/>
  <c r="AJ999" i="20"/>
  <c r="AJ1000" i="20"/>
  <c r="AL1000" i="20" s="1"/>
  <c r="AJ1001" i="20"/>
  <c r="AL1001" i="20" s="1"/>
  <c r="AJ1002" i="20"/>
  <c r="AJ1003" i="20"/>
  <c r="AJ1004" i="20"/>
  <c r="AJ1005" i="20"/>
  <c r="AJ1006" i="20"/>
  <c r="AL1006" i="20" s="1"/>
  <c r="AK7" i="20"/>
  <c r="AJ7" i="20"/>
  <c r="AL994" i="20" l="1"/>
  <c r="AL978" i="20"/>
  <c r="AL954" i="20"/>
  <c r="AL930" i="20"/>
  <c r="AL914" i="20"/>
  <c r="AL890" i="20"/>
  <c r="AL866" i="20"/>
  <c r="AL842" i="20"/>
  <c r="AL834" i="20"/>
  <c r="AL810" i="20"/>
  <c r="AL794" i="20"/>
  <c r="AL762" i="20"/>
  <c r="AL738" i="20"/>
  <c r="AL706" i="20"/>
  <c r="AL986" i="20"/>
  <c r="AL962" i="20"/>
  <c r="AL946" i="20"/>
  <c r="AL922" i="20"/>
  <c r="AL898" i="20"/>
  <c r="AL874" i="20"/>
  <c r="AL858" i="20"/>
  <c r="AL826" i="20"/>
  <c r="AL802" i="20"/>
  <c r="AL786" i="20"/>
  <c r="AL770" i="20"/>
  <c r="AL746" i="20"/>
  <c r="AL730" i="20"/>
  <c r="AL722" i="20"/>
  <c r="AL698" i="20"/>
  <c r="AL1002" i="20"/>
  <c r="AL970" i="20"/>
  <c r="AL938" i="20"/>
  <c r="AL906" i="20"/>
  <c r="AL882" i="20"/>
  <c r="AL850" i="20"/>
  <c r="AL818" i="20"/>
  <c r="AL778" i="20"/>
  <c r="AL754" i="20"/>
  <c r="AL714" i="20"/>
  <c r="AL682" i="20"/>
  <c r="AL674" i="20"/>
  <c r="AL666" i="20"/>
  <c r="AL658" i="20"/>
  <c r="AL650" i="20"/>
  <c r="AL642" i="20"/>
  <c r="AL634" i="20"/>
  <c r="AL626" i="20"/>
  <c r="AL618" i="20"/>
  <c r="AL610" i="20"/>
  <c r="AL602" i="20"/>
  <c r="AL594" i="20"/>
  <c r="AL586" i="20"/>
  <c r="AL578" i="20"/>
  <c r="AL570" i="20"/>
  <c r="AL562" i="20"/>
  <c r="AL554" i="20"/>
  <c r="AL546" i="20"/>
  <c r="AL538" i="20"/>
  <c r="AL530" i="20"/>
  <c r="AL522" i="20"/>
  <c r="AL514" i="20"/>
  <c r="AL506" i="20"/>
  <c r="AL498" i="20"/>
  <c r="AL490" i="20"/>
  <c r="AL482" i="20"/>
  <c r="AL474" i="20"/>
  <c r="AL466" i="20"/>
  <c r="AL458" i="20"/>
  <c r="AL450" i="20"/>
  <c r="AL442" i="20"/>
  <c r="AL434" i="20"/>
  <c r="AL426" i="20"/>
  <c r="AL418" i="20"/>
  <c r="AL410" i="20"/>
  <c r="AL402" i="20"/>
  <c r="AL394" i="20"/>
  <c r="AL386" i="20"/>
  <c r="AL378" i="20"/>
  <c r="AL370" i="20"/>
  <c r="AL362" i="20"/>
  <c r="AL354" i="20"/>
  <c r="AL346" i="20"/>
  <c r="AL338" i="20"/>
  <c r="AL330" i="20"/>
  <c r="AL322" i="20"/>
  <c r="AL314" i="20"/>
  <c r="AL306" i="20"/>
  <c r="AL298" i="20"/>
  <c r="AL290" i="20"/>
  <c r="AL282" i="20"/>
  <c r="AL274" i="20"/>
  <c r="AL266" i="20"/>
  <c r="AL258" i="20"/>
  <c r="AL250" i="20"/>
  <c r="AL242" i="20"/>
  <c r="AL234" i="20"/>
  <c r="AL226" i="20"/>
  <c r="AL218" i="20"/>
  <c r="AL210" i="20"/>
  <c r="AL202" i="20"/>
  <c r="AL194" i="20"/>
  <c r="AL186" i="20"/>
  <c r="AL178" i="20"/>
  <c r="AL170" i="20"/>
  <c r="AL162" i="20"/>
  <c r="AL154" i="20"/>
  <c r="AL146" i="20"/>
  <c r="AL138" i="20"/>
  <c r="AL130" i="20"/>
  <c r="AL122" i="20"/>
  <c r="AL114" i="20"/>
  <c r="AL106" i="20"/>
  <c r="AL98" i="20"/>
  <c r="AL90" i="20"/>
  <c r="AL82" i="20"/>
  <c r="AL74" i="20"/>
  <c r="AL66" i="20"/>
  <c r="AL58" i="20"/>
  <c r="AL50" i="20"/>
  <c r="AL42" i="20"/>
  <c r="AL34" i="20"/>
  <c r="AL26" i="20"/>
  <c r="AL18" i="20"/>
  <c r="AL10" i="20"/>
  <c r="AL348" i="20"/>
  <c r="AL324" i="20"/>
  <c r="AL284" i="20"/>
  <c r="AL244" i="20"/>
  <c r="AL212" i="20"/>
  <c r="AL180" i="20"/>
  <c r="AL156" i="20"/>
  <c r="AL132" i="20"/>
  <c r="AL108" i="20"/>
  <c r="AL92" i="20"/>
  <c r="AL68" i="20"/>
  <c r="AL60" i="20"/>
  <c r="AL44" i="20"/>
  <c r="AL28" i="20"/>
  <c r="AL1003" i="20"/>
  <c r="AL995" i="20"/>
  <c r="AL987" i="20"/>
  <c r="AL979" i="20"/>
  <c r="AL971" i="20"/>
  <c r="AL963" i="20"/>
  <c r="AL955" i="20"/>
  <c r="AL947" i="20"/>
  <c r="AL939" i="20"/>
  <c r="AL931" i="20"/>
  <c r="AL923" i="20"/>
  <c r="AL915" i="20"/>
  <c r="AL907" i="20"/>
  <c r="AL899" i="20"/>
  <c r="AL891" i="20"/>
  <c r="AL883" i="20"/>
  <c r="AL875" i="20"/>
  <c r="AL867" i="20"/>
  <c r="AL859" i="20"/>
  <c r="AL851" i="20"/>
  <c r="AL843" i="20"/>
  <c r="AL835" i="20"/>
  <c r="AL827" i="20"/>
  <c r="AL819" i="20"/>
  <c r="AL811" i="20"/>
  <c r="AL803" i="20"/>
  <c r="AL795" i="20"/>
  <c r="AL787" i="20"/>
  <c r="AL779" i="20"/>
  <c r="AL771" i="20"/>
  <c r="AL763" i="20"/>
  <c r="AL755" i="20"/>
  <c r="AL747" i="20"/>
  <c r="AL739" i="20"/>
  <c r="AL731" i="20"/>
  <c r="AL723" i="20"/>
  <c r="AL715" i="20"/>
  <c r="AL707" i="20"/>
  <c r="AL699" i="20"/>
  <c r="AL691" i="20"/>
  <c r="AL980" i="20"/>
  <c r="AL948" i="20"/>
  <c r="AL916" i="20"/>
  <c r="AL884" i="20"/>
  <c r="AL852" i="20"/>
  <c r="AL820" i="20"/>
  <c r="AL788" i="20"/>
  <c r="AL748" i="20"/>
  <c r="AL716" i="20"/>
  <c r="AL684" i="20"/>
  <c r="AL644" i="20"/>
  <c r="AL612" i="20"/>
  <c r="AL580" i="20"/>
  <c r="AL540" i="20"/>
  <c r="AL508" i="20"/>
  <c r="AL468" i="20"/>
  <c r="AL444" i="20"/>
  <c r="AL420" i="20"/>
  <c r="AL388" i="20"/>
  <c r="AL356" i="20"/>
  <c r="AL300" i="20"/>
  <c r="AL252" i="20"/>
  <c r="AL204" i="20"/>
  <c r="AL140" i="20"/>
  <c r="AL100" i="20"/>
  <c r="AL52" i="20"/>
  <c r="AL1004" i="20"/>
  <c r="AL972" i="20"/>
  <c r="AL940" i="20"/>
  <c r="AL908" i="20"/>
  <c r="AL876" i="20"/>
  <c r="AL844" i="20"/>
  <c r="AL812" i="20"/>
  <c r="AL780" i="20"/>
  <c r="AL764" i="20"/>
  <c r="AL732" i="20"/>
  <c r="AL708" i="20"/>
  <c r="AL676" i="20"/>
  <c r="AL660" i="20"/>
  <c r="AL636" i="20"/>
  <c r="AL604" i="20"/>
  <c r="AL572" i="20"/>
  <c r="AL548" i="20"/>
  <c r="AL524" i="20"/>
  <c r="AL492" i="20"/>
  <c r="AL452" i="20"/>
  <c r="AL412" i="20"/>
  <c r="AL380" i="20"/>
  <c r="AL332" i="20"/>
  <c r="AL292" i="20"/>
  <c r="AL260" i="20"/>
  <c r="AL228" i="20"/>
  <c r="AL196" i="20"/>
  <c r="AL164" i="20"/>
  <c r="AL124" i="20"/>
  <c r="AL84" i="20"/>
  <c r="AL36" i="20"/>
  <c r="AL996" i="20"/>
  <c r="AL964" i="20"/>
  <c r="AL932" i="20"/>
  <c r="AL900" i="20"/>
  <c r="AL868" i="20"/>
  <c r="AL836" i="20"/>
  <c r="AL804" i="20"/>
  <c r="AL772" i="20"/>
  <c r="AL740" i="20"/>
  <c r="AL700" i="20"/>
  <c r="AL668" i="20"/>
  <c r="AL628" i="20"/>
  <c r="AL588" i="20"/>
  <c r="AL556" i="20"/>
  <c r="AL516" i="20"/>
  <c r="AL476" i="20"/>
  <c r="AL436" i="20"/>
  <c r="AL404" i="20"/>
  <c r="AL372" i="20"/>
  <c r="AL316" i="20"/>
  <c r="AL268" i="20"/>
  <c r="AL220" i="20"/>
  <c r="AL188" i="20"/>
  <c r="AL148" i="20"/>
  <c r="AL116" i="20"/>
  <c r="AL76" i="20"/>
  <c r="AL12" i="20"/>
  <c r="AL988" i="20"/>
  <c r="AL956" i="20"/>
  <c r="AL924" i="20"/>
  <c r="AL892" i="20"/>
  <c r="AL860" i="20"/>
  <c r="AL828" i="20"/>
  <c r="AL796" i="20"/>
  <c r="AL756" i="20"/>
  <c r="AL724" i="20"/>
  <c r="AL692" i="20"/>
  <c r="AL652" i="20"/>
  <c r="AL620" i="20"/>
  <c r="AL596" i="20"/>
  <c r="AL564" i="20"/>
  <c r="AL532" i="20"/>
  <c r="AL500" i="20"/>
  <c r="AL484" i="20"/>
  <c r="AL460" i="20"/>
  <c r="AL428" i="20"/>
  <c r="AL396" i="20"/>
  <c r="AL364" i="20"/>
  <c r="AL340" i="20"/>
  <c r="AL308" i="20"/>
  <c r="AL276" i="20"/>
  <c r="AL236" i="20"/>
  <c r="AL172" i="20"/>
  <c r="AL20" i="20"/>
  <c r="AL683" i="20"/>
  <c r="AL675" i="20"/>
  <c r="AL667" i="20"/>
  <c r="AL659" i="20"/>
  <c r="AL651" i="20"/>
  <c r="AL643" i="20"/>
  <c r="AL635" i="20"/>
  <c r="AL627" i="20"/>
  <c r="AL619" i="20"/>
  <c r="AL611" i="20"/>
  <c r="AL603" i="20"/>
  <c r="AL595" i="20"/>
  <c r="AL587" i="20"/>
  <c r="AL579" i="20"/>
  <c r="AL571" i="20"/>
  <c r="AL563" i="20"/>
  <c r="AL555" i="20"/>
  <c r="AL547" i="20"/>
  <c r="AL539" i="20"/>
  <c r="AL531" i="20"/>
  <c r="AL523" i="20"/>
  <c r="AL515" i="20"/>
  <c r="AL507" i="20"/>
  <c r="AL499" i="20"/>
  <c r="AL491" i="20"/>
  <c r="AL483" i="20"/>
  <c r="AL475" i="20"/>
  <c r="AL467" i="20"/>
  <c r="AL459" i="20"/>
  <c r="AL451" i="20"/>
  <c r="AL443" i="20"/>
  <c r="AL435" i="20"/>
  <c r="AL427" i="20"/>
  <c r="AL419" i="20"/>
  <c r="AL411" i="20"/>
  <c r="AL403" i="20"/>
  <c r="AL395" i="20"/>
  <c r="AL387" i="20"/>
  <c r="AL379" i="20"/>
  <c r="AL371" i="20"/>
  <c r="AL363" i="20"/>
  <c r="AL355" i="20"/>
  <c r="AL347" i="20"/>
  <c r="AL339" i="20"/>
  <c r="AL331" i="20"/>
  <c r="AL323" i="20"/>
  <c r="AL315" i="20"/>
  <c r="AL307" i="20"/>
  <c r="AL299" i="20"/>
  <c r="AL291" i="20"/>
  <c r="AL283" i="20"/>
  <c r="AL275" i="20"/>
  <c r="AL267" i="20"/>
  <c r="AL259" i="20"/>
  <c r="AL251" i="20"/>
  <c r="AL243" i="20"/>
  <c r="AL235" i="20"/>
  <c r="AL227" i="20"/>
  <c r="AL219" i="20"/>
  <c r="AL211" i="20"/>
  <c r="AL203" i="20"/>
  <c r="AL195" i="20"/>
  <c r="AL187" i="20"/>
  <c r="AL179" i="20"/>
  <c r="AL171" i="20"/>
  <c r="AL163" i="20"/>
  <c r="AL155" i="20"/>
  <c r="AL147" i="20"/>
  <c r="AL139" i="20"/>
  <c r="AL131" i="20"/>
  <c r="AL123" i="20"/>
  <c r="AL115" i="20"/>
  <c r="AL107" i="20"/>
  <c r="AL99" i="20"/>
  <c r="AL91" i="20"/>
  <c r="AL83" i="20"/>
  <c r="AL75" i="20"/>
  <c r="AL67" i="20"/>
  <c r="AL59" i="20"/>
  <c r="AL51" i="20"/>
  <c r="AL43" i="20"/>
  <c r="AL35" i="20"/>
  <c r="AL27" i="20"/>
  <c r="AL19" i="20"/>
  <c r="AL11" i="20"/>
  <c r="AM7" i="20"/>
  <c r="AD1021" i="20"/>
  <c r="AL999" i="20"/>
  <c r="AL991" i="20"/>
  <c r="AL983" i="20"/>
  <c r="AL975" i="20"/>
  <c r="AL967" i="20"/>
  <c r="AL959" i="20"/>
  <c r="AL951" i="20"/>
  <c r="AL943" i="20"/>
  <c r="AL935" i="20"/>
  <c r="AL927" i="20"/>
  <c r="AL919" i="20"/>
  <c r="AL911" i="20"/>
  <c r="AL903" i="20"/>
  <c r="AL895" i="20"/>
  <c r="AL887" i="20"/>
  <c r="AL879" i="20"/>
  <c r="AL871" i="20"/>
  <c r="AL863" i="20"/>
  <c r="AL855" i="20"/>
  <c r="AL847" i="20"/>
  <c r="AL839" i="20"/>
  <c r="AL831" i="20"/>
  <c r="AL823" i="20"/>
  <c r="AL815" i="20"/>
  <c r="AL807" i="20"/>
  <c r="AL799" i="20"/>
  <c r="AL791" i="20"/>
  <c r="AL783" i="20"/>
  <c r="AL775" i="20"/>
  <c r="AL767" i="20"/>
  <c r="AL759" i="20"/>
  <c r="AL751" i="20"/>
  <c r="AL743" i="20"/>
  <c r="AL735" i="20"/>
  <c r="AL727" i="20"/>
  <c r="AL719" i="20"/>
  <c r="AL711" i="20"/>
  <c r="AL703" i="20"/>
  <c r="AL695" i="20"/>
  <c r="AL1005" i="20"/>
  <c r="AL997" i="20"/>
  <c r="AL989" i="20"/>
  <c r="AL981" i="20"/>
  <c r="AL973" i="20"/>
  <c r="AL965" i="20"/>
  <c r="AL957" i="20"/>
  <c r="AL949" i="20"/>
  <c r="AL941" i="20"/>
  <c r="AL933" i="20"/>
  <c r="AL925" i="20"/>
  <c r="AL917" i="20"/>
  <c r="AL909" i="20"/>
  <c r="AL901" i="20"/>
  <c r="AL893" i="20"/>
  <c r="AL885" i="20"/>
  <c r="AL877" i="20"/>
  <c r="AL869" i="20"/>
  <c r="AL861" i="20"/>
  <c r="AL853" i="20"/>
  <c r="AL845" i="20"/>
  <c r="AL837" i="20"/>
  <c r="AL829" i="20"/>
  <c r="AL821" i="20"/>
  <c r="AL813" i="20"/>
  <c r="AL805" i="20"/>
  <c r="AL797" i="20"/>
  <c r="AL789" i="20"/>
  <c r="AL781" i="20"/>
  <c r="AL773" i="20"/>
  <c r="AL765" i="20"/>
  <c r="AL757" i="20"/>
  <c r="AL749" i="20"/>
  <c r="AL741" i="20"/>
  <c r="AL733" i="20"/>
  <c r="AL725" i="20"/>
  <c r="AL717" i="20"/>
  <c r="AL709" i="20"/>
  <c r="AL701" i="20"/>
  <c r="AL693" i="20"/>
  <c r="AL685" i="20"/>
  <c r="AL677" i="20"/>
  <c r="AL669" i="20"/>
  <c r="AL661" i="20"/>
  <c r="AL653" i="20"/>
  <c r="AL645" i="20"/>
  <c r="AL637" i="20"/>
  <c r="AL629" i="20"/>
  <c r="AL621" i="20"/>
  <c r="AL613" i="20"/>
  <c r="AL605" i="20"/>
  <c r="AL597" i="20"/>
  <c r="AL589" i="20"/>
  <c r="AL581" i="20"/>
  <c r="AL573" i="20"/>
  <c r="AL565" i="20"/>
  <c r="AL557" i="20"/>
  <c r="AL549" i="20"/>
  <c r="AL541" i="20"/>
  <c r="AL533" i="20"/>
  <c r="AL525" i="20"/>
  <c r="AL517" i="20"/>
  <c r="AL509" i="20"/>
  <c r="AL501" i="20"/>
  <c r="AL493" i="20"/>
  <c r="AL485" i="20"/>
  <c r="AL687" i="20"/>
  <c r="AL679" i="20"/>
  <c r="AL671" i="20"/>
  <c r="AL663" i="20"/>
  <c r="AL655" i="20"/>
  <c r="AL647" i="20"/>
  <c r="AL639" i="20"/>
  <c r="AL631" i="20"/>
  <c r="AL623" i="20"/>
  <c r="AL615" i="20"/>
  <c r="AL607" i="20"/>
  <c r="AL599" i="20"/>
  <c r="AL591" i="20"/>
  <c r="AL583" i="20"/>
  <c r="AL575" i="20"/>
  <c r="AL567" i="20"/>
  <c r="AL559" i="20"/>
  <c r="AL551" i="20"/>
  <c r="AL543" i="20"/>
  <c r="AL535" i="20"/>
  <c r="AL527" i="20"/>
  <c r="AL519" i="20"/>
  <c r="AL511" i="20"/>
  <c r="AL503" i="20"/>
  <c r="AL495" i="20"/>
  <c r="AL487" i="20"/>
  <c r="AL479" i="20"/>
  <c r="AL471" i="20"/>
  <c r="AL463" i="20"/>
  <c r="AL455" i="20"/>
  <c r="AL447" i="20"/>
  <c r="AL439" i="20"/>
  <c r="AL431" i="20"/>
  <c r="AL423" i="20"/>
  <c r="AL415" i="20"/>
  <c r="AL407" i="20"/>
  <c r="AL399" i="20"/>
  <c r="AL391" i="20"/>
  <c r="AL383" i="20"/>
  <c r="AL375" i="20"/>
  <c r="AL367" i="20"/>
  <c r="AL359" i="20"/>
  <c r="AL351" i="20"/>
  <c r="AL343" i="20"/>
  <c r="AL335" i="20"/>
  <c r="AL327" i="20"/>
  <c r="AL319" i="20"/>
  <c r="AL311" i="20"/>
  <c r="AL303" i="20"/>
  <c r="AL295" i="20"/>
  <c r="AL287" i="20"/>
  <c r="AL279" i="20"/>
  <c r="AL271" i="20"/>
  <c r="AL263" i="20"/>
  <c r="AL255" i="20"/>
  <c r="AL247" i="20"/>
  <c r="AL239" i="20"/>
  <c r="AL231" i="20"/>
  <c r="AL223" i="20"/>
  <c r="AL215" i="20"/>
  <c r="AL207" i="20"/>
  <c r="AL199" i="20"/>
  <c r="AL191" i="20"/>
  <c r="AL183" i="20"/>
  <c r="AL175" i="20"/>
  <c r="AL167" i="20"/>
  <c r="AL159" i="20"/>
  <c r="AL151" i="20"/>
  <c r="AL143" i="20"/>
  <c r="AL135" i="20"/>
  <c r="AL127" i="20"/>
  <c r="AL119" i="20"/>
  <c r="AL111" i="20"/>
  <c r="AL103" i="20"/>
  <c r="AL95" i="20"/>
  <c r="AL87" i="20"/>
  <c r="AL79" i="20"/>
  <c r="AL71" i="20"/>
  <c r="AL63" i="20"/>
  <c r="AL55" i="20"/>
  <c r="AL47" i="20"/>
  <c r="AL39" i="20"/>
  <c r="AL31" i="20"/>
  <c r="AL23" i="20"/>
  <c r="AL15" i="20"/>
  <c r="AL477" i="20"/>
  <c r="AL469" i="20"/>
  <c r="AL461" i="20"/>
  <c r="AL453" i="20"/>
  <c r="AL445" i="20"/>
  <c r="AL437" i="20"/>
  <c r="AL429" i="20"/>
  <c r="AL421" i="20"/>
  <c r="AL413" i="20"/>
  <c r="AL405" i="20"/>
  <c r="AL397" i="20"/>
  <c r="AL389" i="20"/>
  <c r="AL381" i="20"/>
  <c r="AL373" i="20"/>
  <c r="AL365" i="20"/>
  <c r="AL357" i="20"/>
  <c r="AL349" i="20"/>
  <c r="AL341" i="20"/>
  <c r="AL333" i="20"/>
  <c r="AL325" i="20"/>
  <c r="AL317" i="20"/>
  <c r="AL309" i="20"/>
  <c r="AL301" i="20"/>
  <c r="AL293" i="20"/>
  <c r="AL285" i="20"/>
  <c r="AL277" i="20"/>
  <c r="AL269" i="20"/>
  <c r="AL261" i="20"/>
  <c r="AL253" i="20"/>
  <c r="AL245" i="20"/>
  <c r="AL237" i="20"/>
  <c r="AL229" i="20"/>
  <c r="AL221" i="20"/>
  <c r="AL213" i="20"/>
  <c r="AL205" i="20"/>
  <c r="AL197" i="20"/>
  <c r="AL189" i="20"/>
  <c r="AL181" i="20"/>
  <c r="AL173" i="20"/>
  <c r="AL165" i="20"/>
  <c r="AL157" i="20"/>
  <c r="AL149" i="20"/>
  <c r="AL141" i="20"/>
  <c r="AL133" i="20"/>
  <c r="AL125" i="20"/>
  <c r="AL117" i="20"/>
  <c r="AL109" i="20"/>
  <c r="AL101" i="20"/>
  <c r="AL93" i="20"/>
  <c r="AL85" i="20"/>
  <c r="AL77" i="20"/>
  <c r="AL69" i="20"/>
  <c r="AL61" i="20"/>
  <c r="AL53" i="20"/>
  <c r="AL45" i="20"/>
  <c r="AL37" i="20"/>
  <c r="AL29" i="20"/>
  <c r="AL21" i="20"/>
  <c r="AL13" i="20"/>
  <c r="AL7" i="20"/>
  <c r="AM999" i="20"/>
  <c r="AM991" i="20"/>
  <c r="AM983" i="20"/>
  <c r="AM975" i="20"/>
  <c r="AM967" i="20"/>
  <c r="AM959" i="20"/>
  <c r="AM951" i="20"/>
  <c r="AM943" i="20"/>
  <c r="AM935" i="20"/>
  <c r="AM927" i="20"/>
  <c r="AM919" i="20"/>
  <c r="AM911" i="20"/>
  <c r="AM903" i="20"/>
  <c r="AM895" i="20"/>
  <c r="AM887" i="20"/>
  <c r="AM879" i="20"/>
  <c r="AM871" i="20"/>
  <c r="AM863" i="20"/>
  <c r="AM855" i="20"/>
  <c r="AM847" i="20"/>
  <c r="AM839" i="20"/>
  <c r="AM831" i="20"/>
  <c r="AM823" i="20"/>
  <c r="AM815" i="20"/>
  <c r="AM807" i="20"/>
  <c r="AM799" i="20"/>
  <c r="AM791" i="20"/>
  <c r="AM783" i="20"/>
  <c r="AM775" i="20"/>
  <c r="AM767" i="20"/>
  <c r="AM759" i="20"/>
  <c r="AM751" i="20"/>
  <c r="AM743" i="20"/>
  <c r="AM735" i="20"/>
  <c r="AM727" i="20"/>
  <c r="AM719" i="20"/>
  <c r="AM711" i="20"/>
  <c r="AM703" i="20"/>
  <c r="AM695" i="20"/>
  <c r="AM687" i="20"/>
  <c r="AM679" i="20"/>
  <c r="AM671" i="20"/>
  <c r="AM663" i="20"/>
  <c r="AM655" i="20"/>
  <c r="AM647" i="20"/>
  <c r="AM639" i="20"/>
  <c r="AM631" i="20"/>
  <c r="AM623" i="20"/>
  <c r="AM615" i="20"/>
  <c r="AM607" i="20"/>
  <c r="AM599" i="20"/>
  <c r="AM591" i="20"/>
  <c r="AM583" i="20"/>
  <c r="AM575" i="20"/>
  <c r="AM567" i="20"/>
  <c r="AM559" i="20"/>
  <c r="AM551" i="20"/>
  <c r="AM543" i="20"/>
  <c r="AM535" i="20"/>
  <c r="AM527" i="20"/>
  <c r="AM519" i="20"/>
  <c r="AM511" i="20"/>
  <c r="AM503" i="20"/>
  <c r="AM495" i="20"/>
  <c r="AM487" i="20"/>
  <c r="AM479" i="20"/>
  <c r="AM471" i="20"/>
  <c r="AM463" i="20"/>
  <c r="AM455" i="20"/>
  <c r="AM447" i="20"/>
  <c r="AM439" i="20"/>
  <c r="AM431" i="20"/>
  <c r="AM423" i="20"/>
  <c r="AM415" i="20"/>
  <c r="AM407" i="20"/>
  <c r="AM399" i="20"/>
  <c r="AM391" i="20"/>
  <c r="AM383" i="20"/>
  <c r="AM375" i="20"/>
  <c r="AM367" i="20"/>
  <c r="AM359" i="20"/>
  <c r="AM351" i="20"/>
  <c r="AM343" i="20"/>
  <c r="AM335" i="20"/>
  <c r="AM327" i="20"/>
  <c r="AM319" i="20"/>
  <c r="AM311" i="20"/>
  <c r="AM303" i="20"/>
  <c r="AM127" i="20"/>
  <c r="AM63" i="20"/>
  <c r="AM1006" i="20"/>
  <c r="AM998" i="20"/>
  <c r="AM990" i="20"/>
  <c r="AM982" i="20"/>
  <c r="AM974" i="20"/>
  <c r="AM966" i="20"/>
  <c r="AM958" i="20"/>
  <c r="AM950" i="20"/>
  <c r="AM942" i="20"/>
  <c r="AM934" i="20"/>
  <c r="AM926" i="20"/>
  <c r="AM918" i="20"/>
  <c r="AM910" i="20"/>
  <c r="AM902" i="20"/>
  <c r="AM894" i="20"/>
  <c r="AM886" i="20"/>
  <c r="AM878" i="20"/>
  <c r="AM870" i="20"/>
  <c r="AM862" i="20"/>
  <c r="AM854" i="20"/>
  <c r="AM846" i="20"/>
  <c r="AM838" i="20"/>
  <c r="AM830" i="20"/>
  <c r="AM822" i="20"/>
  <c r="AM814" i="20"/>
  <c r="AM806" i="20"/>
  <c r="AM798" i="20"/>
  <c r="AM790" i="20"/>
  <c r="AM782" i="20"/>
  <c r="AM774" i="20"/>
  <c r="AM766" i="20"/>
  <c r="AM758" i="20"/>
  <c r="AM750" i="20"/>
  <c r="AM742" i="20"/>
  <c r="AM734" i="20"/>
  <c r="AM726" i="20"/>
  <c r="AM718" i="20"/>
  <c r="AM710" i="20"/>
  <c r="AM702" i="20"/>
  <c r="AM694" i="20"/>
  <c r="AM686" i="20"/>
  <c r="AM678" i="20"/>
  <c r="AM670" i="20"/>
  <c r="AM662" i="20"/>
  <c r="AM654" i="20"/>
  <c r="AM646" i="20"/>
  <c r="AM638" i="20"/>
  <c r="AM630" i="20"/>
  <c r="AM622" i="20"/>
  <c r="AM614" i="20"/>
  <c r="AM606" i="20"/>
  <c r="AM598" i="20"/>
  <c r="AM590" i="20"/>
  <c r="AM582" i="20"/>
  <c r="AM574" i="20"/>
  <c r="AM566" i="20"/>
  <c r="AM558" i="20"/>
  <c r="AM550" i="20"/>
  <c r="AM542" i="20"/>
  <c r="AM534" i="20"/>
  <c r="AM526" i="20"/>
  <c r="AM518" i="20"/>
  <c r="AM510" i="20"/>
  <c r="AM502" i="20"/>
  <c r="AM494" i="20"/>
  <c r="AM486" i="20"/>
  <c r="AM478" i="20"/>
  <c r="AM470" i="20"/>
  <c r="AM462" i="20"/>
  <c r="AM454" i="20"/>
  <c r="AM446" i="20"/>
  <c r="AM438" i="20"/>
  <c r="AM430" i="20"/>
  <c r="AM422" i="20"/>
  <c r="AM414" i="20"/>
  <c r="AM406" i="20"/>
  <c r="AM398" i="20"/>
  <c r="AM390" i="20"/>
  <c r="AM382" i="20"/>
  <c r="AM374" i="20"/>
  <c r="AM366" i="20"/>
  <c r="AM358" i="20"/>
  <c r="AM350" i="20"/>
  <c r="AM342" i="20"/>
  <c r="AM334" i="20"/>
  <c r="AM326" i="20"/>
  <c r="AM318" i="20"/>
  <c r="AM310" i="20"/>
  <c r="AM302" i="20"/>
  <c r="AM294" i="20"/>
  <c r="AM286" i="20"/>
  <c r="AM278" i="20"/>
  <c r="AM270" i="20"/>
  <c r="AM262" i="20"/>
  <c r="AM254" i="20"/>
  <c r="AM246" i="20"/>
  <c r="AM238" i="20"/>
  <c r="AM230" i="20"/>
  <c r="AM222" i="20"/>
  <c r="AM214" i="20"/>
  <c r="AM206" i="20"/>
  <c r="AM198" i="20"/>
  <c r="AM190" i="20"/>
  <c r="AM182" i="20"/>
  <c r="AM174" i="20"/>
  <c r="AM166" i="20"/>
  <c r="AM158" i="20"/>
  <c r="AM150" i="20"/>
  <c r="AM142" i="20"/>
  <c r="AM134" i="20"/>
  <c r="AM126" i="20"/>
  <c r="AM118" i="20"/>
  <c r="AM110" i="20"/>
  <c r="AM102" i="20"/>
  <c r="AM94" i="20"/>
  <c r="AM86" i="20"/>
  <c r="AM78" i="20"/>
  <c r="AM70" i="20"/>
  <c r="AM62" i="20"/>
  <c r="AM54" i="20"/>
  <c r="AM46" i="20"/>
  <c r="AM1005" i="20"/>
  <c r="AM997" i="20"/>
  <c r="AM989" i="20"/>
  <c r="AM981" i="20"/>
  <c r="AM973" i="20"/>
  <c r="AM965" i="20"/>
  <c r="AM957" i="20"/>
  <c r="AM949" i="20"/>
  <c r="AM941" i="20"/>
  <c r="AM933" i="20"/>
  <c r="AM925" i="20"/>
  <c r="AM917" i="20"/>
  <c r="AM909" i="20"/>
  <c r="AM901" i="20"/>
  <c r="AM893" i="20"/>
  <c r="AM885" i="20"/>
  <c r="AM877" i="20"/>
  <c r="AM869" i="20"/>
  <c r="AM861" i="20"/>
  <c r="AM853" i="20"/>
  <c r="AM845" i="20"/>
  <c r="AM837" i="20"/>
  <c r="AM829" i="20"/>
  <c r="AM821" i="20"/>
  <c r="AM813" i="20"/>
  <c r="AM1004" i="20"/>
  <c r="AM996" i="20"/>
  <c r="AM988" i="20"/>
  <c r="AM980" i="20"/>
  <c r="AM972" i="20"/>
  <c r="AM964" i="20"/>
  <c r="AM956" i="20"/>
  <c r="AM948" i="20"/>
  <c r="AM940" i="20"/>
  <c r="AM932" i="20"/>
  <c r="AM924" i="20"/>
  <c r="AM916" i="20"/>
  <c r="AM908" i="20"/>
  <c r="AM900" i="20"/>
  <c r="AM892" i="20"/>
  <c r="AM884" i="20"/>
  <c r="AM876" i="20"/>
  <c r="AM868" i="20"/>
  <c r="AM860" i="20"/>
  <c r="AM852" i="20"/>
  <c r="AM844" i="20"/>
  <c r="AM836" i="20"/>
  <c r="AM828" i="20"/>
  <c r="AM820" i="20"/>
  <c r="AM812" i="20"/>
  <c r="AM804" i="20"/>
  <c r="AM796" i="20"/>
  <c r="AM788" i="20"/>
  <c r="AM780" i="20"/>
  <c r="AM772" i="20"/>
  <c r="AM764" i="20"/>
  <c r="AM756" i="20"/>
  <c r="AM748" i="20"/>
  <c r="AM740" i="20"/>
  <c r="AM732" i="20"/>
  <c r="AM724" i="20"/>
  <c r="AM716" i="20"/>
  <c r="AM708" i="20"/>
  <c r="AM700" i="20"/>
  <c r="AM692" i="20"/>
  <c r="AM684" i="20"/>
  <c r="AM676" i="20"/>
  <c r="AM668" i="20"/>
  <c r="AM660" i="20"/>
  <c r="AM652" i="20"/>
  <c r="AM644" i="20"/>
  <c r="AM636" i="20"/>
  <c r="AM628" i="20"/>
  <c r="AM620" i="20"/>
  <c r="AM612" i="20"/>
  <c r="AM604" i="20"/>
  <c r="AM596" i="20"/>
  <c r="AM588" i="20"/>
  <c r="AM580" i="20"/>
  <c r="AM572" i="20"/>
  <c r="AM564" i="20"/>
  <c r="AM556" i="20"/>
  <c r="AM548" i="20"/>
  <c r="AM540" i="20"/>
  <c r="AM532" i="20"/>
  <c r="AM524" i="20"/>
  <c r="AM516" i="20"/>
  <c r="AM508" i="20"/>
  <c r="AM500" i="20"/>
  <c r="AM492" i="20"/>
  <c r="AM484" i="20"/>
  <c r="AM476" i="20"/>
  <c r="AM468" i="20"/>
  <c r="AM460" i="20"/>
  <c r="AM1003" i="20"/>
  <c r="AM995" i="20"/>
  <c r="AM987" i="20"/>
  <c r="AM979" i="20"/>
  <c r="AM971" i="20"/>
  <c r="AM963" i="20"/>
  <c r="AM955" i="20"/>
  <c r="AM947" i="20"/>
  <c r="AM939" i="20"/>
  <c r="AM931" i="20"/>
  <c r="AM923" i="20"/>
  <c r="AM915" i="20"/>
  <c r="AM907" i="20"/>
  <c r="AM899" i="20"/>
  <c r="AM891" i="20"/>
  <c r="AM883" i="20"/>
  <c r="AM875" i="20"/>
  <c r="AM867" i="20"/>
  <c r="AM859" i="20"/>
  <c r="AM851" i="20"/>
  <c r="AM843" i="20"/>
  <c r="AM835" i="20"/>
  <c r="AM827" i="20"/>
  <c r="AM819" i="20"/>
  <c r="AM811" i="20"/>
  <c r="AM803" i="20"/>
  <c r="AM795" i="20"/>
  <c r="AM787" i="20"/>
  <c r="AM779" i="20"/>
  <c r="AM771" i="20"/>
  <c r="AM763" i="20"/>
  <c r="AM755" i="20"/>
  <c r="AM747" i="20"/>
  <c r="AM739" i="20"/>
  <c r="AM731" i="20"/>
  <c r="AM723" i="20"/>
  <c r="AM715" i="20"/>
  <c r="AM707" i="20"/>
  <c r="AM699" i="20"/>
  <c r="AM691" i="20"/>
  <c r="AM683" i="20"/>
  <c r="AM675" i="20"/>
  <c r="AM667" i="20"/>
  <c r="AM659" i="20"/>
  <c r="AM651" i="20"/>
  <c r="AM643" i="20"/>
  <c r="AM635" i="20"/>
  <c r="AM627" i="20"/>
  <c r="AM619" i="20"/>
  <c r="AM611" i="20"/>
  <c r="AM603" i="20"/>
  <c r="AM595" i="20"/>
  <c r="AM587" i="20"/>
  <c r="AM579" i="20"/>
  <c r="AM571" i="20"/>
  <c r="AM563" i="20"/>
  <c r="AM555" i="20"/>
  <c r="AM547" i="20"/>
  <c r="AM539" i="20"/>
  <c r="AM531" i="20"/>
  <c r="AM523" i="20"/>
  <c r="AM515" i="20"/>
  <c r="AM507" i="20"/>
  <c r="AM499" i="20"/>
  <c r="AM491" i="20"/>
  <c r="AM483" i="20"/>
  <c r="AM475" i="20"/>
  <c r="AM467" i="20"/>
  <c r="AM459" i="20"/>
  <c r="AM451" i="20"/>
  <c r="AM443" i="20"/>
  <c r="AM435" i="20"/>
  <c r="AM427" i="20"/>
  <c r="AM419" i="20"/>
  <c r="AM411" i="20"/>
  <c r="AM403" i="20"/>
  <c r="AM395" i="20"/>
  <c r="AM387" i="20"/>
  <c r="AM379" i="20"/>
  <c r="AM371" i="20"/>
  <c r="AM363" i="20"/>
  <c r="AM355" i="20"/>
  <c r="AM347" i="20"/>
  <c r="AM339" i="20"/>
  <c r="AM331" i="20"/>
  <c r="AM323" i="20"/>
  <c r="AM315" i="20"/>
  <c r="AM307" i="20"/>
  <c r="AM299" i="20"/>
  <c r="AM1002" i="20"/>
  <c r="AM994" i="20"/>
  <c r="AM986" i="20"/>
  <c r="AM978" i="20"/>
  <c r="AM970" i="20"/>
  <c r="AM962" i="20"/>
  <c r="AM954" i="20"/>
  <c r="AM946" i="20"/>
  <c r="AM938" i="20"/>
  <c r="AM930" i="20"/>
  <c r="AM922" i="20"/>
  <c r="AM914" i="20"/>
  <c r="AM906" i="20"/>
  <c r="AM898" i="20"/>
  <c r="AM890" i="20"/>
  <c r="AM882" i="20"/>
  <c r="AM874" i="20"/>
  <c r="AM866" i="20"/>
  <c r="AM858" i="20"/>
  <c r="AM850" i="20"/>
  <c r="AM842" i="20"/>
  <c r="AM834" i="20"/>
  <c r="AM826" i="20"/>
  <c r="AM818" i="20"/>
  <c r="AM810" i="20"/>
  <c r="AM802" i="20"/>
  <c r="AM794" i="20"/>
  <c r="AM786" i="20"/>
  <c r="AM778" i="20"/>
  <c r="AM770" i="20"/>
  <c r="AM762" i="20"/>
  <c r="AM754" i="20"/>
  <c r="AM746" i="20"/>
  <c r="AM738" i="20"/>
  <c r="AM730" i="20"/>
  <c r="AM722" i="20"/>
  <c r="AM714" i="20"/>
  <c r="AM706" i="20"/>
  <c r="AM698" i="20"/>
  <c r="AM690" i="20"/>
  <c r="AM682" i="20"/>
  <c r="AM674" i="20"/>
  <c r="AM666" i="20"/>
  <c r="AM658" i="20"/>
  <c r="AM650" i="20"/>
  <c r="AM642" i="20"/>
  <c r="AM634" i="20"/>
  <c r="AM626" i="20"/>
  <c r="AM618" i="20"/>
  <c r="AM610" i="20"/>
  <c r="AM602" i="20"/>
  <c r="AM594" i="20"/>
  <c r="AM586" i="20"/>
  <c r="AM578" i="20"/>
  <c r="AM570" i="20"/>
  <c r="AM562" i="20"/>
  <c r="AM554" i="20"/>
  <c r="AM546" i="20"/>
  <c r="AM538" i="20"/>
  <c r="AM530" i="20"/>
  <c r="AM522" i="20"/>
  <c r="AM514" i="20"/>
  <c r="AM506" i="20"/>
  <c r="AM498" i="20"/>
  <c r="AM490" i="20"/>
  <c r="AM482" i="20"/>
  <c r="AM474" i="20"/>
  <c r="AM466" i="20"/>
  <c r="AM458" i="20"/>
  <c r="AM450" i="20"/>
  <c r="AM442" i="20"/>
  <c r="AM434" i="20"/>
  <c r="AM426" i="20"/>
  <c r="AM418" i="20"/>
  <c r="AM410" i="20"/>
  <c r="AM402" i="20"/>
  <c r="AM394" i="20"/>
  <c r="AM386" i="20"/>
  <c r="AM378" i="20"/>
  <c r="AM370" i="20"/>
  <c r="AM362" i="20"/>
  <c r="AM354" i="20"/>
  <c r="AM346" i="20"/>
  <c r="AM338" i="20"/>
  <c r="AM330" i="20"/>
  <c r="AM322" i="20"/>
  <c r="AM314" i="20"/>
  <c r="AM306" i="20"/>
  <c r="AM298" i="20"/>
  <c r="AM290" i="20"/>
  <c r="AM282" i="20"/>
  <c r="AM274" i="20"/>
  <c r="AM266" i="20"/>
  <c r="AM258" i="20"/>
  <c r="AM250" i="20"/>
  <c r="AM242" i="20"/>
  <c r="AM234" i="20"/>
  <c r="AM226" i="20"/>
  <c r="AM218" i="20"/>
  <c r="AM210" i="20"/>
  <c r="AM202" i="20"/>
  <c r="AM194" i="20"/>
  <c r="AM186" i="20"/>
  <c r="AM178" i="20"/>
  <c r="AM170" i="20"/>
  <c r="AM162" i="20"/>
  <c r="AM154" i="20"/>
  <c r="AM146" i="20"/>
  <c r="AM138" i="20"/>
  <c r="AM130" i="20"/>
  <c r="AM122" i="20"/>
  <c r="AM114" i="20"/>
  <c r="AM106" i="20"/>
  <c r="AM98" i="20"/>
  <c r="AM90" i="20"/>
  <c r="AM82" i="20"/>
  <c r="AM74" i="20"/>
  <c r="AM66" i="20"/>
  <c r="AM58" i="20"/>
  <c r="AM50" i="20"/>
  <c r="AM42" i="20"/>
  <c r="AM1001" i="20"/>
  <c r="AM993" i="20"/>
  <c r="AM985" i="20"/>
  <c r="AM977" i="20"/>
  <c r="AM969" i="20"/>
  <c r="AM961" i="20"/>
  <c r="AM953" i="20"/>
  <c r="AM945" i="20"/>
  <c r="AM937" i="20"/>
  <c r="AM929" i="20"/>
  <c r="AM921" i="20"/>
  <c r="AM913" i="20"/>
  <c r="AM905" i="20"/>
  <c r="AM897" i="20"/>
  <c r="AM889" i="20"/>
  <c r="AM881" i="20"/>
  <c r="AM873" i="20"/>
  <c r="AM865" i="20"/>
  <c r="AM857" i="20"/>
  <c r="AM849" i="20"/>
  <c r="AM841" i="20"/>
  <c r="AM833" i="20"/>
  <c r="AM825" i="20"/>
  <c r="AM817" i="20"/>
  <c r="AM777" i="20"/>
  <c r="AM713" i="20"/>
  <c r="AM681" i="20"/>
  <c r="AM1000" i="20"/>
  <c r="AM992" i="20"/>
  <c r="AM984" i="20"/>
  <c r="AM976" i="20"/>
  <c r="AM968" i="20"/>
  <c r="AM960" i="20"/>
  <c r="AM952" i="20"/>
  <c r="AM944" i="20"/>
  <c r="AM936" i="20"/>
  <c r="AM928" i="20"/>
  <c r="AM920" i="20"/>
  <c r="AM912" i="20"/>
  <c r="AM904" i="20"/>
  <c r="AM896" i="20"/>
  <c r="AM888" i="20"/>
  <c r="AM880" i="20"/>
  <c r="AM872" i="20"/>
  <c r="AM864" i="20"/>
  <c r="AM856" i="20"/>
  <c r="AM848" i="20"/>
  <c r="AM840" i="20"/>
  <c r="AM832" i="20"/>
  <c r="AM824" i="20"/>
  <c r="AM816" i="20"/>
  <c r="AM808" i="20"/>
  <c r="AM800" i="20"/>
  <c r="AM792" i="20"/>
  <c r="AM784" i="20"/>
  <c r="AM776" i="20"/>
  <c r="AM768" i="20"/>
  <c r="AM760" i="20"/>
  <c r="AM752" i="20"/>
  <c r="AM744" i="20"/>
  <c r="AM736" i="20"/>
  <c r="AM728" i="20"/>
  <c r="AM720" i="20"/>
  <c r="AM712" i="20"/>
  <c r="AM704" i="20"/>
  <c r="AM696" i="20"/>
  <c r="AM688" i="20"/>
  <c r="AM680" i="20"/>
  <c r="AM672" i="20"/>
  <c r="AM664" i="20"/>
  <c r="AM656" i="20"/>
  <c r="AM648" i="20"/>
  <c r="AM640" i="20"/>
  <c r="AM632" i="20"/>
  <c r="AM624" i="20"/>
  <c r="AM616" i="20"/>
  <c r="AM608" i="20"/>
  <c r="AM600" i="20"/>
  <c r="AM592" i="20"/>
  <c r="AM584" i="20"/>
  <c r="AM576" i="20"/>
  <c r="AM568" i="20"/>
  <c r="AM560" i="20"/>
  <c r="AM552" i="20"/>
  <c r="AM544" i="20"/>
  <c r="AM536" i="20"/>
  <c r="AM528" i="20"/>
  <c r="AM520" i="20"/>
  <c r="AM512" i="20"/>
  <c r="AM504" i="20"/>
  <c r="AM496" i="20"/>
  <c r="AM488" i="20"/>
  <c r="AM480" i="20"/>
  <c r="AM472" i="20"/>
  <c r="AM464" i="20"/>
  <c r="AM456" i="20"/>
  <c r="AM216" i="20"/>
  <c r="AM809" i="20"/>
  <c r="AM801" i="20"/>
  <c r="AM793" i="20"/>
  <c r="AM785" i="20"/>
  <c r="AM769" i="20"/>
  <c r="AM761" i="20"/>
  <c r="AM753" i="20"/>
  <c r="AM745" i="20"/>
  <c r="AM737" i="20"/>
  <c r="AM729" i="20"/>
  <c r="AM721" i="20"/>
  <c r="AM705" i="20"/>
  <c r="AM697" i="20"/>
  <c r="AM689" i="20"/>
  <c r="AM673" i="20"/>
  <c r="AM665" i="20"/>
  <c r="AM657" i="20"/>
  <c r="AM649" i="20"/>
  <c r="AM641" i="20"/>
  <c r="AM633" i="20"/>
  <c r="AM625" i="20"/>
  <c r="AM617" i="20"/>
  <c r="AM609" i="20"/>
  <c r="AM601" i="20"/>
  <c r="AM593" i="20"/>
  <c r="AM585" i="20"/>
  <c r="AM577" i="20"/>
  <c r="AM569" i="20"/>
  <c r="AM561" i="20"/>
  <c r="AM553" i="20"/>
  <c r="AM545" i="20"/>
  <c r="AM537" i="20"/>
  <c r="AM529" i="20"/>
  <c r="AM521" i="20"/>
  <c r="AM513" i="20"/>
  <c r="AM505" i="20"/>
  <c r="AM497" i="20"/>
  <c r="AM489" i="20"/>
  <c r="AM481" i="20"/>
  <c r="AM473" i="20"/>
  <c r="AM465" i="20"/>
  <c r="AM457" i="20"/>
  <c r="AM449" i="20"/>
  <c r="AM441" i="20"/>
  <c r="AM433" i="20"/>
  <c r="AM425" i="20"/>
  <c r="AM417" i="20"/>
  <c r="AM409" i="20"/>
  <c r="AM401" i="20"/>
  <c r="AM393" i="20"/>
  <c r="AM385" i="20"/>
  <c r="AM377" i="20"/>
  <c r="AM369" i="20"/>
  <c r="AM361" i="20"/>
  <c r="AM353" i="20"/>
  <c r="AM345" i="20"/>
  <c r="AM337" i="20"/>
  <c r="AM329" i="20"/>
  <c r="AM321" i="20"/>
  <c r="AM313" i="20"/>
  <c r="AM305" i="20"/>
  <c r="AM297" i="20"/>
  <c r="AM289" i="20"/>
  <c r="AM281" i="20"/>
  <c r="AM273" i="20"/>
  <c r="AM265" i="20"/>
  <c r="AM257" i="20"/>
  <c r="AM249" i="20"/>
  <c r="AM241" i="20"/>
  <c r="AM233" i="20"/>
  <c r="AM225" i="20"/>
  <c r="AM217" i="20"/>
  <c r="AM209" i="20"/>
  <c r="AM201" i="20"/>
  <c r="AM193" i="20"/>
  <c r="AM185" i="20"/>
  <c r="AM177" i="20"/>
  <c r="AM169" i="20"/>
  <c r="AM161" i="20"/>
  <c r="AM153" i="20"/>
  <c r="AM145" i="20"/>
  <c r="AM137" i="20"/>
  <c r="AM129" i="20"/>
  <c r="AM121" i="20"/>
  <c r="AM113" i="20"/>
  <c r="AM105" i="20"/>
  <c r="AM97" i="20"/>
  <c r="AM89" i="20"/>
  <c r="AM81" i="20"/>
  <c r="AM73" i="20"/>
  <c r="AM65" i="20"/>
  <c r="AM57" i="20"/>
  <c r="AM49" i="20"/>
  <c r="AM41" i="20"/>
  <c r="AM33" i="20"/>
  <c r="AM25" i="20"/>
  <c r="AM17" i="20"/>
  <c r="AM9" i="20"/>
  <c r="AM448" i="20"/>
  <c r="AM440" i="20"/>
  <c r="AM432" i="20"/>
  <c r="AM424" i="20"/>
  <c r="AM416" i="20"/>
  <c r="AM408" i="20"/>
  <c r="AM400" i="20"/>
  <c r="AM392" i="20"/>
  <c r="AM384" i="20"/>
  <c r="AM376" i="20"/>
  <c r="AM368" i="20"/>
  <c r="AM360" i="20"/>
  <c r="AM352" i="20"/>
  <c r="AM344" i="20"/>
  <c r="AM336" i="20"/>
  <c r="AM328" i="20"/>
  <c r="AM320" i="20"/>
  <c r="AM312" i="20"/>
  <c r="AM304" i="20"/>
  <c r="AM296" i="20"/>
  <c r="AM288" i="20"/>
  <c r="AM280" i="20"/>
  <c r="AM272" i="20"/>
  <c r="AM264" i="20"/>
  <c r="AM256" i="20"/>
  <c r="AM248" i="20"/>
  <c r="AM240" i="20"/>
  <c r="AM232" i="20"/>
  <c r="AM224" i="20"/>
  <c r="AM208" i="20"/>
  <c r="AM200" i="20"/>
  <c r="AM192" i="20"/>
  <c r="AM184" i="20"/>
  <c r="AM176" i="20"/>
  <c r="AM168" i="20"/>
  <c r="AM295" i="20"/>
  <c r="AM287" i="20"/>
  <c r="AM279" i="20"/>
  <c r="AM271" i="20"/>
  <c r="AM263" i="20"/>
  <c r="AM255" i="20"/>
  <c r="AM247" i="20"/>
  <c r="AM239" i="20"/>
  <c r="AM231" i="20"/>
  <c r="AM223" i="20"/>
  <c r="AM215" i="20"/>
  <c r="AM207" i="20"/>
  <c r="AM199" i="20"/>
  <c r="AM191" i="20"/>
  <c r="AM183" i="20"/>
  <c r="AM175" i="20"/>
  <c r="AM167" i="20"/>
  <c r="AM159" i="20"/>
  <c r="AM151" i="20"/>
  <c r="AM143" i="20"/>
  <c r="AM135" i="20"/>
  <c r="AM119" i="20"/>
  <c r="AM111" i="20"/>
  <c r="AM103" i="20"/>
  <c r="AM95" i="20"/>
  <c r="AM87" i="20"/>
  <c r="AM79" i="20"/>
  <c r="AM71" i="20"/>
  <c r="AM55" i="20"/>
  <c r="AM47" i="20"/>
  <c r="AM39" i="20"/>
  <c r="AM31" i="20"/>
  <c r="AM23" i="20"/>
  <c r="AM15" i="20"/>
  <c r="AM38" i="20"/>
  <c r="AM30" i="20"/>
  <c r="AM22" i="20"/>
  <c r="AM14" i="20"/>
  <c r="AM805" i="20"/>
  <c r="AM797" i="20"/>
  <c r="AM789" i="20"/>
  <c r="AM781" i="20"/>
  <c r="AM773" i="20"/>
  <c r="AM765" i="20"/>
  <c r="AM757" i="20"/>
  <c r="AM749" i="20"/>
  <c r="AM741" i="20"/>
  <c r="AM733" i="20"/>
  <c r="AM725" i="20"/>
  <c r="AM717" i="20"/>
  <c r="AM709" i="20"/>
  <c r="AM701" i="20"/>
  <c r="AM693" i="20"/>
  <c r="AM685" i="20"/>
  <c r="AM677" i="20"/>
  <c r="AM669" i="20"/>
  <c r="AM661" i="20"/>
  <c r="AM653" i="20"/>
  <c r="AM645" i="20"/>
  <c r="AM637" i="20"/>
  <c r="AM629" i="20"/>
  <c r="AM621" i="20"/>
  <c r="AM613" i="20"/>
  <c r="AM605" i="20"/>
  <c r="AM597" i="20"/>
  <c r="AM589" i="20"/>
  <c r="AM581" i="20"/>
  <c r="AM573" i="20"/>
  <c r="AM565" i="20"/>
  <c r="AM557" i="20"/>
  <c r="AM549" i="20"/>
  <c r="AM541" i="20"/>
  <c r="AM533" i="20"/>
  <c r="AM525" i="20"/>
  <c r="AM517" i="20"/>
  <c r="AM509" i="20"/>
  <c r="AM501" i="20"/>
  <c r="AM493" i="20"/>
  <c r="AM485" i="20"/>
  <c r="AM477" i="20"/>
  <c r="AM469" i="20"/>
  <c r="AM461" i="20"/>
  <c r="AM453" i="20"/>
  <c r="AM445" i="20"/>
  <c r="AM437" i="20"/>
  <c r="AM429" i="20"/>
  <c r="AM421" i="20"/>
  <c r="AM413" i="20"/>
  <c r="AM405" i="20"/>
  <c r="AM397" i="20"/>
  <c r="AM389" i="20"/>
  <c r="AM381" i="20"/>
  <c r="AM373" i="20"/>
  <c r="AM365" i="20"/>
  <c r="AM357" i="20"/>
  <c r="AM349" i="20"/>
  <c r="AM341" i="20"/>
  <c r="AM333" i="20"/>
  <c r="AM325" i="20"/>
  <c r="AM317" i="20"/>
  <c r="AM309" i="20"/>
  <c r="AM301" i="20"/>
  <c r="AM293" i="20"/>
  <c r="AM285" i="20"/>
  <c r="AM277" i="20"/>
  <c r="AM269" i="20"/>
  <c r="AM261" i="20"/>
  <c r="AM253" i="20"/>
  <c r="AM245" i="20"/>
  <c r="AM237" i="20"/>
  <c r="AM229" i="20"/>
  <c r="AM221" i="20"/>
  <c r="AM213" i="20"/>
  <c r="AM205" i="20"/>
  <c r="AM197" i="20"/>
  <c r="AM189" i="20"/>
  <c r="AM181" i="20"/>
  <c r="AM173" i="20"/>
  <c r="AM165" i="20"/>
  <c r="AM157" i="20"/>
  <c r="AM149" i="20"/>
  <c r="AM141" i="20"/>
  <c r="AM133" i="20"/>
  <c r="AM125" i="20"/>
  <c r="AM117" i="20"/>
  <c r="AM109" i="20"/>
  <c r="AM101" i="20"/>
  <c r="AM93" i="20"/>
  <c r="AM85" i="20"/>
  <c r="AM77" i="20"/>
  <c r="AM69" i="20"/>
  <c r="AM61" i="20"/>
  <c r="AM53" i="20"/>
  <c r="AM45" i="20"/>
  <c r="AM37" i="20"/>
  <c r="AM29" i="20"/>
  <c r="AM21" i="20"/>
  <c r="AM13" i="20"/>
  <c r="AM452" i="20"/>
  <c r="AM444" i="20"/>
  <c r="AM436" i="20"/>
  <c r="AM428" i="20"/>
  <c r="AM420" i="20"/>
  <c r="AM412" i="20"/>
  <c r="AM404" i="20"/>
  <c r="AM396" i="20"/>
  <c r="AM388" i="20"/>
  <c r="AM380" i="20"/>
  <c r="AM372" i="20"/>
  <c r="AM364" i="20"/>
  <c r="AM356" i="20"/>
  <c r="AM348" i="20"/>
  <c r="AM340" i="20"/>
  <c r="AM332" i="20"/>
  <c r="AM324" i="20"/>
  <c r="AM316" i="20"/>
  <c r="AM308" i="20"/>
  <c r="AM300" i="20"/>
  <c r="AM292" i="20"/>
  <c r="AM284" i="20"/>
  <c r="AM276" i="20"/>
  <c r="AM268" i="20"/>
  <c r="AM260" i="20"/>
  <c r="AM252" i="20"/>
  <c r="AM244" i="20"/>
  <c r="AM236" i="20"/>
  <c r="AM228" i="20"/>
  <c r="AM220" i="20"/>
  <c r="AM212" i="20"/>
  <c r="AM204" i="20"/>
  <c r="AM196" i="20"/>
  <c r="AM188" i="20"/>
  <c r="AM180" i="20"/>
  <c r="AM172" i="20"/>
  <c r="AM291" i="20"/>
  <c r="AM283" i="20"/>
  <c r="AM275" i="20"/>
  <c r="AM267" i="20"/>
  <c r="AM259" i="20"/>
  <c r="AM251" i="20"/>
  <c r="AM243" i="20"/>
  <c r="AM235" i="20"/>
  <c r="AM227" i="20"/>
  <c r="AM219" i="20"/>
  <c r="AM211" i="20"/>
  <c r="AM203" i="20"/>
  <c r="AM195" i="20"/>
  <c r="AM187" i="20"/>
  <c r="AM179" i="20"/>
  <c r="AM171" i="20"/>
  <c r="AM163" i="20"/>
  <c r="AM155" i="20"/>
  <c r="AM147" i="20"/>
  <c r="AM139" i="20"/>
  <c r="AM131" i="20"/>
  <c r="AM123" i="20"/>
  <c r="AM115" i="20"/>
  <c r="AM107" i="20"/>
  <c r="AM99" i="20"/>
  <c r="AM91" i="20"/>
  <c r="AM83" i="20"/>
  <c r="AM75" i="20"/>
  <c r="AM67" i="20"/>
  <c r="AM59" i="20"/>
  <c r="AM51" i="20"/>
  <c r="AM43" i="20"/>
  <c r="AM35" i="20"/>
  <c r="AM27" i="20"/>
  <c r="AM19" i="20"/>
  <c r="AM11" i="20"/>
  <c r="AM34" i="20"/>
  <c r="AM26" i="20"/>
  <c r="AM18" i="20"/>
  <c r="AM10" i="20"/>
  <c r="AM160" i="20"/>
  <c r="AM152" i="20"/>
  <c r="AM144" i="20"/>
  <c r="AM136" i="20"/>
  <c r="AM128" i="20"/>
  <c r="AM120" i="20"/>
  <c r="AM112" i="20"/>
  <c r="AM104" i="20"/>
  <c r="AM96" i="20"/>
  <c r="AM88" i="20"/>
  <c r="AM80" i="20"/>
  <c r="AM72" i="20"/>
  <c r="AM64" i="20"/>
  <c r="AM56" i="20"/>
  <c r="AM48" i="20"/>
  <c r="AM40" i="20"/>
  <c r="AM32" i="20"/>
  <c r="AM24" i="20"/>
  <c r="AM16" i="20"/>
  <c r="AM8" i="20"/>
  <c r="AM164" i="20"/>
  <c r="AM156" i="20"/>
  <c r="AM148" i="20"/>
  <c r="AM140" i="20"/>
  <c r="AM132" i="20"/>
  <c r="AM124" i="20"/>
  <c r="AM116" i="20"/>
  <c r="AM108" i="20"/>
  <c r="AM100" i="20"/>
  <c r="AM92" i="20"/>
  <c r="AM84" i="20"/>
  <c r="AM76" i="20"/>
  <c r="AM68" i="20"/>
  <c r="AM60" i="20"/>
  <c r="AM52" i="20"/>
  <c r="AM44" i="20"/>
  <c r="AM36" i="20"/>
  <c r="AM28" i="20"/>
  <c r="AM20" i="20"/>
  <c r="AM12" i="20"/>
  <c r="AL3" i="20" l="1"/>
  <c r="AR8" i="20" s="1"/>
  <c r="AM3" i="20"/>
  <c r="AS8" i="20" l="1"/>
  <c r="F6" i="10" l="1"/>
  <c r="F4" i="10"/>
  <c r="F22" i="10"/>
  <c r="F20" i="10"/>
  <c r="F12" i="10"/>
  <c r="F14" i="10"/>
  <c r="F16" i="10"/>
  <c r="F18" i="10"/>
  <c r="F26" i="10"/>
  <c r="B26" i="10" s="1"/>
  <c r="F24" i="10"/>
  <c r="B24" i="10" s="1"/>
  <c r="F23" i="10"/>
  <c r="B23" i="10" s="1"/>
  <c r="F21" i="10"/>
  <c r="B21" i="10" s="1"/>
  <c r="F19" i="10"/>
  <c r="B19" i="10" s="1"/>
  <c r="F17" i="10"/>
  <c r="B17" i="10" s="1"/>
  <c r="F15" i="10"/>
  <c r="B15" i="10" s="1"/>
  <c r="F13" i="10"/>
  <c r="B13" i="10" s="1"/>
  <c r="F11" i="10"/>
  <c r="B11" i="10" s="1"/>
  <c r="F9" i="10"/>
  <c r="B9" i="10" s="1"/>
  <c r="F7" i="10"/>
  <c r="B7" i="10" s="1"/>
  <c r="F5" i="10"/>
  <c r="B5" i="10" s="1"/>
  <c r="F3" i="10"/>
  <c r="B3" i="10" s="1"/>
  <c r="F8" i="10"/>
  <c r="B8" i="10" s="1"/>
  <c r="F25" i="10"/>
  <c r="B25" i="10" s="1"/>
  <c r="F10" i="10"/>
  <c r="B10" i="10" s="1"/>
  <c r="F2" i="10"/>
  <c r="B2" i="10" l="1"/>
  <c r="F28" i="15" s="1" a="1"/>
  <c r="F28" i="15" s="1"/>
  <c r="F901" i="14" l="1" a="1"/>
  <c r="F901" i="14" s="1"/>
  <c r="F919" i="14" a="1"/>
  <c r="F919" i="14" s="1"/>
  <c r="F864" i="14" a="1"/>
  <c r="F864" i="14" s="1"/>
  <c r="F603" i="14" a="1"/>
  <c r="F603" i="14" s="1"/>
  <c r="F959" i="14" a="1"/>
  <c r="F959" i="14" s="1"/>
  <c r="F223" i="14" a="1"/>
  <c r="F223" i="14" s="1"/>
  <c r="F743" i="14" a="1"/>
  <c r="F743" i="14" s="1"/>
  <c r="F985" i="14" a="1"/>
  <c r="F985" i="14" s="1"/>
  <c r="F974" i="14" a="1"/>
  <c r="F974" i="14" s="1"/>
  <c r="F1008" i="14" a="1"/>
  <c r="F1008" i="14" s="1"/>
  <c r="F984" i="14" a="1"/>
  <c r="F984" i="14" s="1"/>
  <c r="F717" i="14" a="1"/>
  <c r="F717" i="14" s="1"/>
  <c r="F975" i="14" a="1"/>
  <c r="F975" i="14" s="1"/>
  <c r="F870" i="14" a="1"/>
  <c r="F870" i="14" s="1"/>
  <c r="F835" i="14" a="1"/>
  <c r="F835" i="14" s="1"/>
  <c r="F967" i="14" a="1"/>
  <c r="F967" i="14" s="1"/>
  <c r="F576" i="14" a="1"/>
  <c r="F576" i="14" s="1"/>
  <c r="F522" i="14" a="1"/>
  <c r="F522" i="14" s="1"/>
  <c r="F769" i="14" a="1"/>
  <c r="F769" i="14" s="1"/>
  <c r="F895" i="14" a="1"/>
  <c r="F895" i="14" s="1"/>
  <c r="F780" i="14" a="1"/>
  <c r="F780" i="14" s="1"/>
  <c r="F330" i="14" a="1"/>
  <c r="F330" i="14" s="1"/>
  <c r="F871" i="14" a="1"/>
  <c r="F871" i="14" s="1"/>
  <c r="F605" i="14" a="1"/>
  <c r="F605" i="14" s="1"/>
  <c r="F904" i="14" a="1"/>
  <c r="F904" i="14" s="1"/>
  <c r="F193" i="14" a="1"/>
  <c r="F193" i="14" s="1"/>
  <c r="F862" i="14" a="1"/>
  <c r="F862" i="14" s="1"/>
  <c r="F600" i="14" a="1"/>
  <c r="F600" i="14" s="1"/>
  <c r="F364" i="14" a="1"/>
  <c r="F364" i="14" s="1"/>
  <c r="F834" i="14" a="1"/>
  <c r="F834" i="14" s="1"/>
  <c r="F707" i="14" a="1"/>
  <c r="F707" i="14" s="1"/>
  <c r="F490" i="14" a="1"/>
  <c r="F490" i="14" s="1"/>
  <c r="F889" i="14" a="1"/>
  <c r="F889" i="14" s="1"/>
  <c r="F977" i="14" a="1"/>
  <c r="F977" i="14" s="1"/>
  <c r="F770" i="14" a="1"/>
  <c r="F770" i="14" s="1"/>
  <c r="F706" i="14" a="1"/>
  <c r="F706" i="14" s="1"/>
  <c r="F758" i="14" a="1"/>
  <c r="F758" i="14" s="1"/>
  <c r="F434" i="14" a="1"/>
  <c r="F434" i="14" s="1"/>
  <c r="F855" i="14" a="1"/>
  <c r="F855" i="14" s="1"/>
  <c r="F453" i="14" a="1"/>
  <c r="F453" i="14" s="1"/>
  <c r="F991" i="14" a="1"/>
  <c r="F991" i="14" s="1"/>
  <c r="F881" i="14" a="1"/>
  <c r="F881" i="14" s="1"/>
  <c r="F928" i="14" a="1"/>
  <c r="F928" i="14" s="1"/>
  <c r="F413" i="14" a="1"/>
  <c r="F413" i="14" s="1"/>
  <c r="F89" i="14" a="1"/>
  <c r="F89" i="14" s="1"/>
  <c r="F942" i="14" a="1"/>
  <c r="F942" i="14" s="1"/>
  <c r="F843" i="14" a="1"/>
  <c r="F843" i="14" s="1"/>
  <c r="F691" i="14" a="1"/>
  <c r="F691" i="14" s="1"/>
  <c r="F502" i="14" a="1"/>
  <c r="F502" i="14" s="1"/>
  <c r="F287" i="14" a="1"/>
  <c r="F287" i="14" s="1"/>
  <c r="F549" i="14" a="1"/>
  <c r="F549" i="14" s="1"/>
  <c r="F1012" i="14" a="1"/>
  <c r="F1012" i="14" s="1"/>
  <c r="F972" i="14" a="1"/>
  <c r="F972" i="14" s="1"/>
  <c r="F909" i="14" a="1"/>
  <c r="F909" i="14" s="1"/>
  <c r="F584" i="14" a="1"/>
  <c r="F584" i="14" s="1"/>
  <c r="F658" i="14" a="1"/>
  <c r="F658" i="14" s="1"/>
  <c r="F1003" i="14" a="1"/>
  <c r="F1003" i="14" s="1"/>
  <c r="F661" i="14" a="1"/>
  <c r="F661" i="14" s="1"/>
  <c r="F396" i="14" a="1"/>
  <c r="F396" i="14" s="1"/>
  <c r="F983" i="14" a="1"/>
  <c r="F983" i="14" s="1"/>
  <c r="F812" i="14" a="1"/>
  <c r="F812" i="14" s="1"/>
  <c r="F470" i="14" a="1"/>
  <c r="F470" i="14" s="1"/>
  <c r="F704" i="14" a="1"/>
  <c r="F704" i="14" s="1"/>
  <c r="F826" i="14" a="1"/>
  <c r="F826" i="14" s="1"/>
  <c r="F375" i="14" a="1"/>
  <c r="F375" i="14" s="1"/>
  <c r="F865" i="14" a="1"/>
  <c r="F865" i="14" s="1"/>
  <c r="F896" i="14" a="1"/>
  <c r="F896" i="14" s="1"/>
  <c r="F592" i="14" a="1"/>
  <c r="F592" i="14" s="1"/>
  <c r="F912" i="14" a="1"/>
  <c r="F912" i="14" s="1"/>
  <c r="F999" i="14" a="1"/>
  <c r="F999" i="14" s="1"/>
  <c r="F921" i="14" a="1"/>
  <c r="F921" i="14" s="1"/>
  <c r="F756" i="14" a="1"/>
  <c r="F756" i="14" s="1"/>
  <c r="F846" i="14" a="1"/>
  <c r="F846" i="14" s="1"/>
  <c r="F436" i="14" a="1"/>
  <c r="F436" i="14" s="1"/>
  <c r="F879" i="14" a="1"/>
  <c r="F879" i="14" s="1"/>
  <c r="F541" i="14" a="1"/>
  <c r="F541" i="14" s="1"/>
  <c r="F455" i="14" a="1"/>
  <c r="F455" i="14" s="1"/>
  <c r="F473" i="14" a="1"/>
  <c r="F473" i="14" s="1"/>
  <c r="F951" i="14" a="1"/>
  <c r="F951" i="14" s="1"/>
  <c r="F393" i="14" a="1"/>
  <c r="F393" i="14" s="1"/>
  <c r="F972" i="15" a="1"/>
  <c r="F972" i="15" s="1"/>
  <c r="F934" i="14" a="1"/>
  <c r="F934" i="14" s="1"/>
  <c r="F811" i="14" a="1"/>
  <c r="F811" i="14" s="1"/>
  <c r="F679" i="14" a="1"/>
  <c r="F679" i="14" s="1"/>
  <c r="F485" i="14" a="1"/>
  <c r="F485" i="14" s="1"/>
  <c r="F220" i="14" a="1"/>
  <c r="F220" i="14" s="1"/>
  <c r="F501" i="14" a="1"/>
  <c r="F501" i="14" s="1"/>
  <c r="F917" i="14" a="1"/>
  <c r="F917" i="14" s="1"/>
  <c r="F956" i="14" a="1"/>
  <c r="F956" i="14" s="1"/>
  <c r="F778" i="14" a="1"/>
  <c r="F778" i="14" s="1"/>
  <c r="F322" i="14" a="1"/>
  <c r="F322" i="14" s="1"/>
  <c r="F632" i="14" a="1"/>
  <c r="F632" i="14" s="1"/>
  <c r="F132" i="14" a="1"/>
  <c r="F132" i="14" s="1"/>
  <c r="F761" i="14" a="1"/>
  <c r="F761" i="14" s="1"/>
  <c r="F992" i="14" a="1"/>
  <c r="F992" i="14" s="1"/>
  <c r="F655" i="14" a="1"/>
  <c r="F655" i="14" s="1"/>
  <c r="F1006" i="14" a="1"/>
  <c r="F1006" i="14" s="1"/>
  <c r="F887" i="14" a="1"/>
  <c r="F887" i="14" s="1"/>
  <c r="F551" i="14" a="1"/>
  <c r="F551" i="14" s="1"/>
  <c r="F597" i="14" a="1"/>
  <c r="F597" i="14" s="1"/>
  <c r="F487" i="14" a="1"/>
  <c r="F487" i="14" s="1"/>
  <c r="F888" i="14" a="1"/>
  <c r="F888" i="14" s="1"/>
  <c r="F960" i="14" a="1"/>
  <c r="F960" i="14" s="1"/>
  <c r="F643" i="14" a="1"/>
  <c r="F643" i="14" s="1"/>
  <c r="F935" i="14" a="1"/>
  <c r="F935" i="14" s="1"/>
  <c r="F506" i="14" a="1"/>
  <c r="F506" i="14" s="1"/>
  <c r="F1007" i="14" a="1"/>
  <c r="F1007" i="14" s="1"/>
  <c r="F802" i="14" a="1"/>
  <c r="F802" i="14" s="1"/>
  <c r="F937" i="14" a="1"/>
  <c r="F937" i="14" s="1"/>
  <c r="F524" i="14" a="1"/>
  <c r="F524" i="14" s="1"/>
  <c r="F897" i="14" a="1"/>
  <c r="F897" i="14" s="1"/>
  <c r="F618" i="14" a="1"/>
  <c r="F618" i="14" s="1"/>
  <c r="F554" i="14" a="1"/>
  <c r="F554" i="14" s="1"/>
  <c r="F631" i="14" a="1"/>
  <c r="F631" i="14" s="1"/>
  <c r="F969" i="14" a="1"/>
  <c r="F969" i="14" s="1"/>
  <c r="F351" i="14" a="1"/>
  <c r="F351" i="14" s="1"/>
  <c r="F13" i="14" a="1"/>
  <c r="F13" i="14" s="1"/>
  <c r="F926" i="14" a="1"/>
  <c r="F926" i="14" s="1"/>
  <c r="F801" i="14" a="1"/>
  <c r="F801" i="14" s="1"/>
  <c r="F653" i="14" a="1"/>
  <c r="F653" i="14" s="1"/>
  <c r="F469" i="14" a="1"/>
  <c r="F469" i="14" s="1"/>
  <c r="F83" i="14" a="1"/>
  <c r="F83" i="14" s="1"/>
  <c r="F449" i="14" a="1"/>
  <c r="F449" i="14" s="1"/>
  <c r="F885" i="14" a="1"/>
  <c r="F885" i="14" s="1"/>
  <c r="F884" i="14" a="1"/>
  <c r="F884" i="14" s="1"/>
  <c r="F740" i="14" a="1"/>
  <c r="F740" i="14" s="1"/>
  <c r="F639" i="14" a="1"/>
  <c r="F639" i="14" s="1"/>
  <c r="F110" i="14" a="1"/>
  <c r="F110" i="14" s="1"/>
  <c r="F560" i="14" a="1"/>
  <c r="F560" i="14" s="1"/>
  <c r="F791" i="14" a="1"/>
  <c r="F791" i="14" s="1"/>
  <c r="F936" i="14" a="1"/>
  <c r="F936" i="14" s="1"/>
  <c r="F968" i="14" a="1"/>
  <c r="F968" i="14" s="1"/>
  <c r="F823" i="14" a="1"/>
  <c r="F823" i="14" s="1"/>
  <c r="F950" i="14" a="1"/>
  <c r="F950" i="14" s="1"/>
  <c r="F309" i="14" a="1"/>
  <c r="F309" i="14" s="1"/>
  <c r="F59" i="14" a="1"/>
  <c r="F59" i="14" s="1"/>
  <c r="F988" i="14" a="1"/>
  <c r="F988" i="14" s="1"/>
  <c r="F579" i="14" a="1"/>
  <c r="F579" i="14" s="1"/>
  <c r="F911" i="14" a="1"/>
  <c r="F911" i="14" s="1"/>
  <c r="F814" i="14" a="1"/>
  <c r="F814" i="14" s="1"/>
  <c r="F695" i="14" a="1"/>
  <c r="F695" i="14" s="1"/>
  <c r="F953" i="14" a="1"/>
  <c r="F953" i="14" s="1"/>
  <c r="F656" i="14" a="1"/>
  <c r="F656" i="14" s="1"/>
  <c r="F945" i="14" a="1"/>
  <c r="F945" i="14" s="1"/>
  <c r="F844" i="14" a="1"/>
  <c r="F844" i="14" s="1"/>
  <c r="F1000" i="14" a="1"/>
  <c r="F1000" i="14" s="1"/>
  <c r="F616" i="14" a="1"/>
  <c r="F616" i="14" s="1"/>
  <c r="F920" i="14" a="1"/>
  <c r="F920" i="14" s="1"/>
  <c r="F669" i="14" a="1"/>
  <c r="F669" i="14" s="1"/>
  <c r="F629" i="14" a="1"/>
  <c r="F629" i="14" s="1"/>
  <c r="F682" i="14" a="1"/>
  <c r="F682" i="14" s="1"/>
  <c r="F591" i="14" a="1"/>
  <c r="F591" i="14" s="1"/>
  <c r="F333" i="14" a="1"/>
  <c r="F333" i="14" s="1"/>
  <c r="F1005" i="14" a="1"/>
  <c r="F1005" i="14" s="1"/>
  <c r="F910" i="14" a="1"/>
  <c r="F910" i="14" s="1"/>
  <c r="F790" i="14" a="1"/>
  <c r="F790" i="14" s="1"/>
  <c r="F615" i="14" a="1"/>
  <c r="F615" i="14" s="1"/>
  <c r="F452" i="14" a="1"/>
  <c r="F452" i="14" s="1"/>
  <c r="F970" i="15" a="1"/>
  <c r="F970" i="15" s="1"/>
  <c r="F409" i="14" a="1"/>
  <c r="F409" i="14" s="1"/>
  <c r="F842" i="14" a="1"/>
  <c r="F842" i="14" s="1"/>
  <c r="F764" i="14" a="1"/>
  <c r="F764" i="14" s="1"/>
  <c r="F979" i="14" a="1"/>
  <c r="F979" i="14" s="1"/>
  <c r="F1010" i="14" a="1"/>
  <c r="F1010" i="14" s="1"/>
  <c r="F93" i="14" a="1"/>
  <c r="F93" i="14" s="1"/>
  <c r="F929" i="14" a="1"/>
  <c r="F929" i="14" s="1"/>
  <c r="F745" i="14" a="1"/>
  <c r="F745" i="14" s="1"/>
  <c r="F415" i="14" a="1"/>
  <c r="F415" i="14" s="1"/>
  <c r="F856" i="14" a="1"/>
  <c r="F856" i="14" s="1"/>
  <c r="F720" i="14" a="1"/>
  <c r="F720" i="14" s="1"/>
  <c r="F732" i="14" a="1"/>
  <c r="F732" i="14" s="1"/>
  <c r="F291" i="14" a="1"/>
  <c r="F291" i="14" s="1"/>
  <c r="F886" i="14" a="1"/>
  <c r="F886" i="14" s="1"/>
  <c r="F779" i="14" a="1"/>
  <c r="F779" i="14" s="1"/>
  <c r="F602" i="14" a="1"/>
  <c r="F602" i="14" s="1"/>
  <c r="F410" i="14" a="1"/>
  <c r="F410" i="14" s="1"/>
  <c r="F799" i="15" a="1"/>
  <c r="F799" i="15" s="1"/>
  <c r="F799" i="14" a="1"/>
  <c r="F799" i="14" s="1"/>
  <c r="F751" i="14" a="1"/>
  <c r="F751" i="14" s="1"/>
  <c r="F931" i="14" a="1"/>
  <c r="F931" i="14" s="1"/>
  <c r="F946" i="14" a="1"/>
  <c r="F946" i="14" s="1"/>
  <c r="F399" i="14" a="1"/>
  <c r="F399" i="14" s="1"/>
  <c r="F642" i="14" a="1"/>
  <c r="F642" i="14" s="1"/>
  <c r="F944" i="14" a="1"/>
  <c r="F944" i="14" s="1"/>
  <c r="F976" i="14" a="1"/>
  <c r="F976" i="14" s="1"/>
  <c r="F803" i="14" a="1"/>
  <c r="F803" i="14" s="1"/>
  <c r="F872" i="14" a="1"/>
  <c r="F872" i="14" s="1"/>
  <c r="F667" i="14" a="1"/>
  <c r="F667" i="14" s="1"/>
  <c r="F943" i="14" a="1"/>
  <c r="F943" i="14" s="1"/>
  <c r="F680" i="14" a="1"/>
  <c r="F680" i="14" s="1"/>
  <c r="F565" i="14" a="1"/>
  <c r="F565" i="14" s="1"/>
  <c r="F997" i="14" a="1"/>
  <c r="F997" i="14" s="1"/>
  <c r="F249" i="14" a="1"/>
  <c r="F249" i="14" s="1"/>
  <c r="F693" i="14" a="1"/>
  <c r="F693" i="14" s="1"/>
  <c r="F952" i="14" a="1"/>
  <c r="F952" i="14" s="1"/>
  <c r="F927" i="14" a="1"/>
  <c r="F927" i="14" s="1"/>
  <c r="F793" i="14" a="1"/>
  <c r="F793" i="14" s="1"/>
  <c r="F998" i="14" a="1"/>
  <c r="F998" i="14" s="1"/>
  <c r="F873" i="14" a="1"/>
  <c r="F873" i="14" s="1"/>
  <c r="F505" i="14" a="1"/>
  <c r="F505" i="14" s="1"/>
  <c r="F913" i="14" a="1"/>
  <c r="F913" i="14" s="1"/>
  <c r="F903" i="14" a="1"/>
  <c r="F903" i="14" s="1"/>
  <c r="F719" i="14" a="1"/>
  <c r="F719" i="14" s="1"/>
  <c r="F961" i="14" a="1"/>
  <c r="F961" i="14" s="1"/>
  <c r="F880" i="14" a="1"/>
  <c r="F880" i="14" s="1"/>
  <c r="F730" i="14" a="1"/>
  <c r="F730" i="14" s="1"/>
  <c r="F782" i="14" a="1"/>
  <c r="F782" i="14" s="1"/>
  <c r="F552" i="14" a="1"/>
  <c r="F552" i="14" s="1"/>
  <c r="F259" i="14" a="1"/>
  <c r="F259" i="14" s="1"/>
  <c r="F990" i="14" a="1"/>
  <c r="F990" i="14" s="1"/>
  <c r="F878" i="14" a="1"/>
  <c r="F878" i="14" s="1"/>
  <c r="F754" i="14" a="1"/>
  <c r="F754" i="14" s="1"/>
  <c r="F589" i="14" a="1"/>
  <c r="F589" i="14" s="1"/>
  <c r="F349" i="14" a="1"/>
  <c r="F349" i="14" s="1"/>
  <c r="F996" i="14" a="1"/>
  <c r="F996" i="14" s="1"/>
  <c r="F179" i="14" a="1"/>
  <c r="F179" i="14" s="1"/>
  <c r="F613" i="14" a="1"/>
  <c r="F613" i="14" s="1"/>
  <c r="F624" i="14" a="1"/>
  <c r="F624" i="14" s="1"/>
  <c r="F786" i="14" a="1"/>
  <c r="F786" i="14" s="1"/>
  <c r="F906" i="14" a="1"/>
  <c r="F906" i="14" s="1"/>
  <c r="F582" i="14" a="1"/>
  <c r="F582" i="14" s="1"/>
  <c r="F863" i="14" a="1"/>
  <c r="F863" i="14" s="1"/>
  <c r="F825" i="14" a="1"/>
  <c r="F825" i="14" s="1"/>
  <c r="F578" i="14" a="1"/>
  <c r="F578" i="14" s="1"/>
  <c r="F372" i="14" a="1"/>
  <c r="F372" i="14" s="1"/>
  <c r="F144" i="14" a="1"/>
  <c r="F144" i="14" s="1"/>
  <c r="F982" i="14" a="1"/>
  <c r="F982" i="14" s="1"/>
  <c r="F918" i="14" a="1"/>
  <c r="F918" i="14" s="1"/>
  <c r="F854" i="14" a="1"/>
  <c r="F854" i="14" s="1"/>
  <c r="F767" i="14" a="1"/>
  <c r="F767" i="14" s="1"/>
  <c r="F666" i="14" a="1"/>
  <c r="F666" i="14" s="1"/>
  <c r="F563" i="14" a="1"/>
  <c r="F563" i="14" s="1"/>
  <c r="F431" i="14" a="1"/>
  <c r="F431" i="14" s="1"/>
  <c r="F257" i="14" a="1"/>
  <c r="F257" i="14" s="1"/>
  <c r="F949" i="14" a="1"/>
  <c r="F949" i="14" s="1"/>
  <c r="F428" i="14" a="1"/>
  <c r="F428" i="14" s="1"/>
  <c r="F757" i="15" a="1"/>
  <c r="F757" i="15" s="1"/>
  <c r="F690" i="14" a="1"/>
  <c r="F690" i="14" s="1"/>
  <c r="F908" i="14" a="1"/>
  <c r="F908" i="14" s="1"/>
  <c r="F547" i="14" a="1"/>
  <c r="F547" i="14" s="1"/>
  <c r="F939" i="14" a="1"/>
  <c r="F939" i="14" s="1"/>
  <c r="F423" i="14" a="1"/>
  <c r="F423" i="14" s="1"/>
  <c r="F898" i="14" a="1"/>
  <c r="F898" i="14" s="1"/>
  <c r="F227" i="15" a="1"/>
  <c r="F227" i="15" s="1"/>
  <c r="F966" i="14" a="1"/>
  <c r="F966" i="14" s="1"/>
  <c r="F902" i="14" a="1"/>
  <c r="F902" i="14" s="1"/>
  <c r="F833" i="14" a="1"/>
  <c r="F833" i="14" s="1"/>
  <c r="F742" i="14" a="1"/>
  <c r="F742" i="14" s="1"/>
  <c r="F640" i="14" a="1"/>
  <c r="F640" i="14" s="1"/>
  <c r="F537" i="14" a="1"/>
  <c r="F537" i="14" s="1"/>
  <c r="F389" i="14" a="1"/>
  <c r="F389" i="14" s="1"/>
  <c r="F182" i="14" a="1"/>
  <c r="F182" i="14" s="1"/>
  <c r="F820" i="14" a="1"/>
  <c r="F820" i="14" s="1"/>
  <c r="F307" i="14" a="1"/>
  <c r="F307" i="14" s="1"/>
  <c r="F989" i="14" a="1"/>
  <c r="F989" i="14" s="1"/>
  <c r="F534" i="14" a="1"/>
  <c r="F534" i="14" s="1"/>
  <c r="F876" i="14" a="1"/>
  <c r="F876" i="14" s="1"/>
  <c r="F246" i="14" a="1"/>
  <c r="F246" i="14" s="1"/>
  <c r="F850" i="14" a="1"/>
  <c r="F850" i="14" s="1"/>
  <c r="F301" i="14" a="1"/>
  <c r="F301" i="14" s="1"/>
  <c r="F621" i="14" a="1"/>
  <c r="F621" i="14" s="1"/>
  <c r="F705" i="14" a="1"/>
  <c r="F705" i="14" s="1"/>
  <c r="F567" i="14" a="1"/>
  <c r="F567" i="14" s="1"/>
  <c r="F905" i="14" a="1"/>
  <c r="F905" i="14" s="1"/>
  <c r="F538" i="14" a="1"/>
  <c r="F538" i="14" s="1"/>
  <c r="F312" i="14" a="1"/>
  <c r="F312" i="14" s="1"/>
  <c r="F806" i="15" a="1"/>
  <c r="F806" i="15" s="1"/>
  <c r="F958" i="14" a="1"/>
  <c r="F958" i="14" s="1"/>
  <c r="F894" i="14" a="1"/>
  <c r="F894" i="14" s="1"/>
  <c r="F822" i="14" a="1"/>
  <c r="F822" i="14" s="1"/>
  <c r="F729" i="14" a="1"/>
  <c r="F729" i="14" s="1"/>
  <c r="F627" i="14" a="1"/>
  <c r="F627" i="14" s="1"/>
  <c r="F519" i="14" a="1"/>
  <c r="F519" i="14" s="1"/>
  <c r="F370" i="14" a="1"/>
  <c r="F370" i="14" s="1"/>
  <c r="F142" i="14" a="1"/>
  <c r="F142" i="14" s="1"/>
  <c r="F753" i="14" a="1"/>
  <c r="F753" i="14" s="1"/>
  <c r="F284" i="14" a="1"/>
  <c r="F284" i="14" s="1"/>
  <c r="F941" i="14" a="1"/>
  <c r="F941" i="14" s="1"/>
  <c r="F484" i="14" a="1"/>
  <c r="F484" i="14" s="1"/>
  <c r="F809" i="14" a="1"/>
  <c r="F809" i="14" s="1"/>
  <c r="F211" i="14" a="1"/>
  <c r="F211" i="14" s="1"/>
  <c r="F796" i="14" a="1"/>
  <c r="F796" i="14" s="1"/>
  <c r="F933" i="14" a="1"/>
  <c r="F933" i="14" s="1"/>
  <c r="F557" i="14" a="1"/>
  <c r="F557" i="14" s="1"/>
  <c r="F545" i="14" a="1"/>
  <c r="F545" i="14" s="1"/>
  <c r="F766" i="14" a="1"/>
  <c r="F766" i="14" s="1"/>
  <c r="F388" i="14" a="1"/>
  <c r="F388" i="14" s="1"/>
  <c r="F948" i="14" a="1"/>
  <c r="F948" i="14" s="1"/>
  <c r="F860" i="14" a="1"/>
  <c r="F860" i="14" s="1"/>
  <c r="F727" i="14" a="1"/>
  <c r="F727" i="14" s="1"/>
  <c r="F516" i="14" a="1"/>
  <c r="F516" i="14" s="1"/>
  <c r="F126" i="14" a="1"/>
  <c r="F126" i="14" s="1"/>
  <c r="F664" i="14" a="1"/>
  <c r="F664" i="14" s="1"/>
  <c r="F915" i="14" a="1"/>
  <c r="F915" i="14" s="1"/>
  <c r="F762" i="14" a="1"/>
  <c r="F762" i="14" s="1"/>
  <c r="F559" i="14" a="1"/>
  <c r="F559" i="14" s="1"/>
  <c r="F244" i="14" a="1"/>
  <c r="F244" i="14" s="1"/>
  <c r="F1009" i="14" a="1"/>
  <c r="F1009" i="14" s="1"/>
  <c r="F882" i="14" a="1"/>
  <c r="F882" i="14" s="1"/>
  <c r="F511" i="14" a="1"/>
  <c r="F511" i="14" s="1"/>
  <c r="F555" i="14" a="1"/>
  <c r="F555" i="14" s="1"/>
  <c r="F877" i="15" a="1"/>
  <c r="F877" i="15" s="1"/>
  <c r="F298" i="14" a="1"/>
  <c r="F298" i="14" s="1"/>
  <c r="F466" i="14" a="1"/>
  <c r="F466" i="14" s="1"/>
  <c r="F219" i="14" a="1"/>
  <c r="F219" i="14" s="1"/>
  <c r="F965" i="14" a="1"/>
  <c r="F965" i="14" s="1"/>
  <c r="F728" i="14" a="1"/>
  <c r="F728" i="14" s="1"/>
  <c r="F1011" i="14" a="1"/>
  <c r="F1011" i="14" s="1"/>
  <c r="F940" i="14" a="1"/>
  <c r="F940" i="14" s="1"/>
  <c r="F851" i="14" a="1"/>
  <c r="F851" i="14" s="1"/>
  <c r="F714" i="14" a="1"/>
  <c r="F714" i="14" s="1"/>
  <c r="F498" i="14" a="1"/>
  <c r="F498" i="14" s="1"/>
  <c r="F57" i="14" a="1"/>
  <c r="F57" i="14" s="1"/>
  <c r="F626" i="14" a="1"/>
  <c r="F626" i="14" s="1"/>
  <c r="F907" i="14" a="1"/>
  <c r="F907" i="14" s="1"/>
  <c r="F750" i="14" a="1"/>
  <c r="F750" i="14" s="1"/>
  <c r="F546" i="14" a="1"/>
  <c r="F546" i="14" s="1"/>
  <c r="F207" i="14" a="1"/>
  <c r="F207" i="14" s="1"/>
  <c r="F1001" i="14" a="1"/>
  <c r="F1001" i="14" s="1"/>
  <c r="F874" i="14" a="1"/>
  <c r="F874" i="14" s="1"/>
  <c r="F421" i="14" a="1"/>
  <c r="F421" i="14" s="1"/>
  <c r="F526" i="14" a="1"/>
  <c r="F526" i="14" s="1"/>
  <c r="F822" i="15" a="1"/>
  <c r="F822" i="15" s="1"/>
  <c r="F129" i="14" a="1"/>
  <c r="F129" i="14" s="1"/>
  <c r="F924" i="14" a="1"/>
  <c r="F924" i="14" s="1"/>
  <c r="F841" i="14" a="1"/>
  <c r="F841" i="14" s="1"/>
  <c r="F663" i="14" a="1"/>
  <c r="F663" i="14" s="1"/>
  <c r="F426" i="14" a="1"/>
  <c r="F426" i="14" s="1"/>
  <c r="F973" i="14" a="1"/>
  <c r="F973" i="14" s="1"/>
  <c r="F367" i="14" a="1"/>
  <c r="F367" i="14" s="1"/>
  <c r="F875" i="14" a="1"/>
  <c r="F875" i="14" s="1"/>
  <c r="F699" i="14" a="1"/>
  <c r="F699" i="14" s="1"/>
  <c r="F479" i="14" a="1"/>
  <c r="F479" i="14" s="1"/>
  <c r="F907" i="15" a="1"/>
  <c r="F907" i="15" s="1"/>
  <c r="F970" i="14" a="1"/>
  <c r="F970" i="14" s="1"/>
  <c r="F827" i="14" a="1"/>
  <c r="F827" i="14" s="1"/>
  <c r="F161" i="14" a="1"/>
  <c r="F161" i="14" s="1"/>
  <c r="F357" i="14" a="1"/>
  <c r="F357" i="14" s="1"/>
  <c r="F776" i="14" a="1"/>
  <c r="F776" i="14" s="1"/>
  <c r="F741" i="14" a="1"/>
  <c r="F741" i="14" s="1"/>
  <c r="F651" i="14" a="1"/>
  <c r="F651" i="14" s="1"/>
  <c r="F995" i="14" a="1"/>
  <c r="F995" i="14" s="1"/>
  <c r="F916" i="14" a="1"/>
  <c r="F916" i="14" s="1"/>
  <c r="F819" i="14" a="1"/>
  <c r="F819" i="14" s="1"/>
  <c r="F650" i="14" a="1"/>
  <c r="F650" i="14" s="1"/>
  <c r="F405" i="14" a="1"/>
  <c r="F405" i="14" s="1"/>
  <c r="F957" i="14" a="1"/>
  <c r="F957" i="14" s="1"/>
  <c r="F1002" i="14" a="1"/>
  <c r="F1002" i="14" s="1"/>
  <c r="F867" i="14" a="1"/>
  <c r="F867" i="14" s="1"/>
  <c r="F687" i="14" a="1"/>
  <c r="F687" i="14" s="1"/>
  <c r="F462" i="14" a="1"/>
  <c r="F462" i="14" s="1"/>
  <c r="F611" i="15" a="1"/>
  <c r="F611" i="15" s="1"/>
  <c r="F962" i="14" a="1"/>
  <c r="F962" i="14" s="1"/>
  <c r="F817" i="14" a="1"/>
  <c r="F817" i="14" s="1"/>
  <c r="F115" i="14" a="1"/>
  <c r="F115" i="14" s="1"/>
  <c r="F233" i="14" a="1"/>
  <c r="F233" i="14" s="1"/>
  <c r="F760" i="14" a="1"/>
  <c r="F760" i="14" s="1"/>
  <c r="F718" i="14" a="1"/>
  <c r="F718" i="14" s="1"/>
  <c r="F677" i="14" a="1"/>
  <c r="F677" i="14" s="1"/>
  <c r="F326" i="14" a="1"/>
  <c r="F326" i="14" s="1"/>
  <c r="F938" i="15" a="1"/>
  <c r="F938" i="15" s="1"/>
  <c r="F869" i="14" a="1"/>
  <c r="F869" i="14" s="1"/>
  <c r="F575" i="14" a="1"/>
  <c r="F575" i="14" s="1"/>
  <c r="F980" i="14" a="1"/>
  <c r="F980" i="14" s="1"/>
  <c r="F892" i="14" a="1"/>
  <c r="F892" i="14" s="1"/>
  <c r="F798" i="14" a="1"/>
  <c r="F798" i="14" s="1"/>
  <c r="F611" i="14" a="1"/>
  <c r="F611" i="14" s="1"/>
  <c r="F346" i="14" a="1"/>
  <c r="F346" i="14" s="1"/>
  <c r="F877" i="14" a="1"/>
  <c r="F877" i="14" s="1"/>
  <c r="F971" i="14" a="1"/>
  <c r="F971" i="14" s="1"/>
  <c r="F839" i="14" a="1"/>
  <c r="F839" i="14" s="1"/>
  <c r="F648" i="14" a="1"/>
  <c r="F648" i="14" s="1"/>
  <c r="F402" i="14" a="1"/>
  <c r="F402" i="14" s="1"/>
  <c r="F893" i="14" a="1"/>
  <c r="F893" i="14" s="1"/>
  <c r="F938" i="14" a="1"/>
  <c r="F938" i="14" s="1"/>
  <c r="F735" i="14" a="1"/>
  <c r="F735" i="14" s="1"/>
  <c r="F815" i="14" a="1"/>
  <c r="F815" i="14" s="1"/>
  <c r="F334" i="14" a="1"/>
  <c r="F334" i="14" s="1"/>
  <c r="F689" i="14" a="1"/>
  <c r="F689" i="14" s="1"/>
  <c r="F550" i="14" a="1"/>
  <c r="F550" i="14" s="1"/>
  <c r="F964" i="14" a="1"/>
  <c r="F964" i="14" s="1"/>
  <c r="F900" i="14" a="1"/>
  <c r="F900" i="14" s="1"/>
  <c r="F830" i="14" a="1"/>
  <c r="F830" i="14" s="1"/>
  <c r="F738" i="14" a="1"/>
  <c r="F738" i="14" s="1"/>
  <c r="F637" i="14" a="1"/>
  <c r="F637" i="14" s="1"/>
  <c r="F533" i="14" a="1"/>
  <c r="F533" i="14" s="1"/>
  <c r="F385" i="14" a="1"/>
  <c r="F385" i="14" s="1"/>
  <c r="F176" i="14" a="1"/>
  <c r="F176" i="14" s="1"/>
  <c r="F925" i="14" a="1"/>
  <c r="F925" i="14" s="1"/>
  <c r="F703" i="14" a="1"/>
  <c r="F703" i="14" s="1"/>
  <c r="F987" i="14" a="1"/>
  <c r="F987" i="14" s="1"/>
  <c r="F923" i="14" a="1"/>
  <c r="F923" i="14" s="1"/>
  <c r="F859" i="14" a="1"/>
  <c r="F859" i="14" s="1"/>
  <c r="F775" i="14" a="1"/>
  <c r="F775" i="14" s="1"/>
  <c r="F674" i="14" a="1"/>
  <c r="F674" i="14" s="1"/>
  <c r="F571" i="14" a="1"/>
  <c r="F571" i="14" s="1"/>
  <c r="F444" i="14" a="1"/>
  <c r="F444" i="14" s="1"/>
  <c r="F275" i="14" a="1"/>
  <c r="F275" i="14" s="1"/>
  <c r="F981" i="14" a="1"/>
  <c r="F981" i="14" s="1"/>
  <c r="F994" i="14" a="1"/>
  <c r="F994" i="14" s="1"/>
  <c r="F954" i="14" a="1"/>
  <c r="F954" i="14" s="1"/>
  <c r="F890" i="14" a="1"/>
  <c r="F890" i="14" s="1"/>
  <c r="F774" i="14" a="1"/>
  <c r="F774" i="14" s="1"/>
  <c r="F527" i="14" a="1"/>
  <c r="F527" i="14" s="1"/>
  <c r="F847" i="14" a="1"/>
  <c r="F847" i="14" s="1"/>
  <c r="F619" i="14" a="1"/>
  <c r="F619" i="14" s="1"/>
  <c r="F158" i="14" a="1"/>
  <c r="F158" i="14" s="1"/>
  <c r="F947" i="15" a="1"/>
  <c r="F947" i="15" s="1"/>
  <c r="F752" i="14" a="1"/>
  <c r="F752" i="14" s="1"/>
  <c r="F348" i="14" a="1"/>
  <c r="F348" i="14" s="1"/>
  <c r="F614" i="14" a="1"/>
  <c r="F614" i="14" s="1"/>
  <c r="F701" i="14" a="1"/>
  <c r="F701" i="14" s="1"/>
  <c r="F599" i="14" a="1"/>
  <c r="F599" i="14" s="1"/>
  <c r="F481" i="14" a="1"/>
  <c r="F481" i="14" s="1"/>
  <c r="F325" i="14" a="1"/>
  <c r="F325" i="14" s="1"/>
  <c r="F934" i="15" a="1"/>
  <c r="F934" i="15" s="1"/>
  <c r="F861" i="14" a="1"/>
  <c r="F861" i="14" s="1"/>
  <c r="F587" i="14" a="1"/>
  <c r="F587" i="14" s="1"/>
  <c r="F963" i="14" a="1"/>
  <c r="F963" i="14" s="1"/>
  <c r="F899" i="14" a="1"/>
  <c r="F899" i="14" s="1"/>
  <c r="F828" i="14" a="1"/>
  <c r="F828" i="14" s="1"/>
  <c r="F737" i="14" a="1"/>
  <c r="F737" i="14" s="1"/>
  <c r="F635" i="14" a="1"/>
  <c r="F635" i="14" s="1"/>
  <c r="F530" i="14" a="1"/>
  <c r="F530" i="14" s="1"/>
  <c r="F383" i="14" a="1"/>
  <c r="F383" i="14" s="1"/>
  <c r="F165" i="14" a="1"/>
  <c r="F165" i="14" s="1"/>
  <c r="F852" i="14" a="1"/>
  <c r="F852" i="14" s="1"/>
  <c r="F993" i="14" a="1"/>
  <c r="F993" i="14" s="1"/>
  <c r="F930" i="14" a="1"/>
  <c r="F930" i="14" s="1"/>
  <c r="F866" i="14" a="1"/>
  <c r="F866" i="14" s="1"/>
  <c r="F723" i="14" a="1"/>
  <c r="F723" i="14" s="1"/>
  <c r="F380" i="14" a="1"/>
  <c r="F380" i="14" s="1"/>
  <c r="F759" i="14" a="1"/>
  <c r="F759" i="14" s="1"/>
  <c r="F509" i="14" a="1"/>
  <c r="F509" i="14" s="1"/>
  <c r="F294" i="14" a="1"/>
  <c r="F294" i="14" s="1"/>
  <c r="F840" i="14" a="1"/>
  <c r="F840" i="14" s="1"/>
  <c r="F681" i="14" a="1"/>
  <c r="F681" i="14" s="1"/>
  <c r="F946" i="15" a="1"/>
  <c r="F946" i="15" s="1"/>
  <c r="F190" i="14" a="1"/>
  <c r="F190" i="14" s="1"/>
  <c r="F932" i="14" a="1"/>
  <c r="F932" i="14" s="1"/>
  <c r="F868" i="14" a="1"/>
  <c r="F868" i="14" s="1"/>
  <c r="F787" i="14" a="1"/>
  <c r="F787" i="14" s="1"/>
  <c r="F688" i="14" a="1"/>
  <c r="F688" i="14" s="1"/>
  <c r="F586" i="14" a="1"/>
  <c r="F586" i="14" s="1"/>
  <c r="F463" i="14" a="1"/>
  <c r="F463" i="14" s="1"/>
  <c r="F304" i="14" a="1"/>
  <c r="F304" i="14" s="1"/>
  <c r="F735" i="15" a="1"/>
  <c r="F735" i="15" s="1"/>
  <c r="F831" i="14" a="1"/>
  <c r="F831" i="14" s="1"/>
  <c r="F562" i="14" a="1"/>
  <c r="F562" i="14" s="1"/>
  <c r="F955" i="14" a="1"/>
  <c r="F955" i="14" s="1"/>
  <c r="F891" i="14" a="1"/>
  <c r="F891" i="14" s="1"/>
  <c r="F818" i="14" a="1"/>
  <c r="F818" i="14" s="1"/>
  <c r="F725" i="14" a="1"/>
  <c r="F725" i="14" s="1"/>
  <c r="F623" i="14" a="1"/>
  <c r="F623" i="14" s="1"/>
  <c r="F513" i="14" a="1"/>
  <c r="F513" i="14" s="1"/>
  <c r="F362" i="14" a="1"/>
  <c r="F362" i="14" s="1"/>
  <c r="F125" i="14" a="1"/>
  <c r="F125" i="14" s="1"/>
  <c r="F788" i="14" a="1"/>
  <c r="F788" i="14" s="1"/>
  <c r="F986" i="14" a="1"/>
  <c r="F986" i="14" s="1"/>
  <c r="F922" i="14" a="1"/>
  <c r="F922" i="14" s="1"/>
  <c r="F858" i="14" a="1"/>
  <c r="F858" i="14" s="1"/>
  <c r="F659" i="14" a="1"/>
  <c r="F659" i="14" s="1"/>
  <c r="F359" i="14" a="1"/>
  <c r="F359" i="14" s="1"/>
  <c r="F734" i="14" a="1"/>
  <c r="F734" i="14" s="1"/>
  <c r="F418" i="14" a="1"/>
  <c r="F418" i="14" s="1"/>
  <c r="F262" i="14" a="1"/>
  <c r="F262" i="14" s="1"/>
  <c r="F824" i="14" a="1"/>
  <c r="F824" i="14" s="1"/>
  <c r="F609" i="14" a="1"/>
  <c r="F609" i="14" s="1"/>
  <c r="F909" i="15" a="1"/>
  <c r="F909" i="15" s="1"/>
  <c r="F203" i="14" a="1"/>
  <c r="F203" i="14" s="1"/>
  <c r="F777" i="14" a="1"/>
  <c r="F777" i="14" s="1"/>
  <c r="F675" i="14" a="1"/>
  <c r="F675" i="14" s="1"/>
  <c r="F573" i="14" a="1"/>
  <c r="F573" i="14" s="1"/>
  <c r="F447" i="14" a="1"/>
  <c r="F447" i="14" s="1"/>
  <c r="F283" i="14" a="1"/>
  <c r="F283" i="14" s="1"/>
  <c r="F1004" i="14" a="1"/>
  <c r="F1004" i="14" s="1"/>
  <c r="F810" i="14" a="1"/>
  <c r="F810" i="14" s="1"/>
  <c r="F517" i="14" a="1"/>
  <c r="F517" i="14" s="1"/>
  <c r="F947" i="14" a="1"/>
  <c r="F947" i="14" s="1"/>
  <c r="F883" i="14" a="1"/>
  <c r="F883" i="14" s="1"/>
  <c r="F807" i="14" a="1"/>
  <c r="F807" i="14" s="1"/>
  <c r="F712" i="14" a="1"/>
  <c r="F712" i="14" s="1"/>
  <c r="F610" i="14" a="1"/>
  <c r="F610" i="14" s="1"/>
  <c r="F495" i="14" a="1"/>
  <c r="F495" i="14" s="1"/>
  <c r="F342" i="14" a="1"/>
  <c r="F342" i="14" s="1"/>
  <c r="F29" i="14" a="1"/>
  <c r="F29" i="14" s="1"/>
  <c r="F715" i="14" a="1"/>
  <c r="F715" i="14" s="1"/>
  <c r="F978" i="14" a="1"/>
  <c r="F978" i="14" s="1"/>
  <c r="F914" i="14" a="1"/>
  <c r="F914" i="14" s="1"/>
  <c r="F849" i="14" a="1"/>
  <c r="F849" i="14" s="1"/>
  <c r="F634" i="14" a="1"/>
  <c r="F634" i="14" s="1"/>
  <c r="F236" i="14" a="1"/>
  <c r="F236" i="14" s="1"/>
  <c r="F722" i="14" a="1"/>
  <c r="F722" i="14" s="1"/>
  <c r="F377" i="14" a="1"/>
  <c r="F377" i="14" s="1"/>
  <c r="F998" i="15" a="1"/>
  <c r="F998" i="15" s="1"/>
  <c r="F816" i="14" a="1"/>
  <c r="F816" i="14" s="1"/>
  <c r="F569" i="14" a="1"/>
  <c r="F569" i="14" s="1"/>
  <c r="F781" i="14" a="1"/>
  <c r="F781" i="14" s="1"/>
  <c r="F78" i="14" a="1"/>
  <c r="F78" i="14" s="1"/>
  <c r="F806" i="14" a="1"/>
  <c r="F806" i="14" s="1"/>
  <c r="F711" i="14" a="1"/>
  <c r="F711" i="14" s="1"/>
  <c r="F608" i="14" a="1"/>
  <c r="F608" i="14" s="1"/>
  <c r="F494" i="14" a="1"/>
  <c r="F494" i="14" s="1"/>
  <c r="F339" i="14" a="1"/>
  <c r="F339" i="14" s="1"/>
  <c r="F27" i="14" a="1"/>
  <c r="F27" i="14" s="1"/>
  <c r="F804" i="14" a="1"/>
  <c r="F804" i="14" s="1"/>
  <c r="F709" i="14" a="1"/>
  <c r="F709" i="14" s="1"/>
  <c r="F607" i="14" a="1"/>
  <c r="F607" i="14" s="1"/>
  <c r="F492" i="14" a="1"/>
  <c r="F492" i="14" s="1"/>
  <c r="F338" i="14" a="1"/>
  <c r="F338" i="14" s="1"/>
  <c r="F1005" i="15" a="1"/>
  <c r="F1005" i="15" s="1"/>
  <c r="F231" i="14" a="1"/>
  <c r="F231" i="14" s="1"/>
  <c r="F68" i="14" a="1"/>
  <c r="F68" i="14" s="1"/>
  <c r="F765" i="15" a="1"/>
  <c r="F765" i="15" s="1"/>
  <c r="F808" i="14" a="1"/>
  <c r="F808" i="14" s="1"/>
  <c r="F744" i="14" a="1"/>
  <c r="F744" i="14" s="1"/>
  <c r="F673" i="14" a="1"/>
  <c r="F673" i="14" s="1"/>
  <c r="F535" i="14" a="1"/>
  <c r="F535" i="14" s="1"/>
  <c r="F260" i="14" a="1"/>
  <c r="F260" i="14" s="1"/>
  <c r="F643" i="15" a="1"/>
  <c r="F643" i="15" s="1"/>
  <c r="F710" i="14" a="1"/>
  <c r="F710" i="14" s="1"/>
  <c r="F521" i="14" a="1"/>
  <c r="F521" i="14" s="1"/>
  <c r="F612" i="14" a="1"/>
  <c r="F612" i="14" s="1"/>
  <c r="F795" i="14" a="1"/>
  <c r="F795" i="14" s="1"/>
  <c r="F698" i="14" a="1"/>
  <c r="F698" i="14" s="1"/>
  <c r="F595" i="14" a="1"/>
  <c r="F595" i="14" s="1"/>
  <c r="F477" i="14" a="1"/>
  <c r="F477" i="14" s="1"/>
  <c r="F320" i="14" a="1"/>
  <c r="F320" i="14" s="1"/>
  <c r="F898" i="15" a="1"/>
  <c r="F898" i="15" s="1"/>
  <c r="F794" i="14" a="1"/>
  <c r="F794" i="14" s="1"/>
  <c r="F696" i="14" a="1"/>
  <c r="F696" i="14" s="1"/>
  <c r="F594" i="14" a="1"/>
  <c r="F594" i="14" s="1"/>
  <c r="F474" i="14" a="1"/>
  <c r="F474" i="14" s="1"/>
  <c r="F317" i="14" a="1"/>
  <c r="F317" i="14" s="1"/>
  <c r="F862" i="15" a="1"/>
  <c r="F862" i="15" s="1"/>
  <c r="F195" i="14" a="1"/>
  <c r="F195" i="14" s="1"/>
  <c r="F37" i="14" a="1"/>
  <c r="F37" i="14" s="1"/>
  <c r="F694" i="15" a="1"/>
  <c r="F694" i="15" s="1"/>
  <c r="F800" i="14" a="1"/>
  <c r="F800" i="14" s="1"/>
  <c r="F736" i="14" a="1"/>
  <c r="F736" i="14" s="1"/>
  <c r="F665" i="14" a="1"/>
  <c r="F665" i="14" s="1"/>
  <c r="F493" i="14" a="1"/>
  <c r="F493" i="14" s="1"/>
  <c r="F247" i="14" a="1"/>
  <c r="F247" i="14" s="1"/>
  <c r="F845" i="14" a="1"/>
  <c r="F845" i="14" s="1"/>
  <c r="F678" i="14" a="1"/>
  <c r="F678" i="14" s="1"/>
  <c r="F510" i="14" a="1"/>
  <c r="F510" i="14" s="1"/>
  <c r="F580" i="14" a="1"/>
  <c r="F580" i="14" s="1"/>
  <c r="F785" i="14" a="1"/>
  <c r="F785" i="14" s="1"/>
  <c r="F685" i="14" a="1"/>
  <c r="F685" i="14" s="1"/>
  <c r="F583" i="14" a="1"/>
  <c r="F583" i="14" s="1"/>
  <c r="F460" i="14" a="1"/>
  <c r="F460" i="14" s="1"/>
  <c r="F299" i="14" a="1"/>
  <c r="F299" i="14" s="1"/>
  <c r="F609" i="15" a="1"/>
  <c r="F609" i="15" s="1"/>
  <c r="F783" i="14" a="1"/>
  <c r="F783" i="14" s="1"/>
  <c r="F683" i="14" a="1"/>
  <c r="F683" i="14" s="1"/>
  <c r="F581" i="14" a="1"/>
  <c r="F581" i="14" s="1"/>
  <c r="F458" i="14" a="1"/>
  <c r="F458" i="14" s="1"/>
  <c r="F296" i="14" a="1"/>
  <c r="F296" i="14" s="1"/>
  <c r="F259" i="15" a="1"/>
  <c r="F259" i="15" s="1"/>
  <c r="F148" i="14" a="1"/>
  <c r="F148" i="14" s="1"/>
  <c r="F1009" i="15" a="1"/>
  <c r="F1009" i="15" s="1"/>
  <c r="F355" i="15" a="1"/>
  <c r="F355" i="15" s="1"/>
  <c r="F792" i="14" a="1"/>
  <c r="F792" i="14" s="1"/>
  <c r="F721" i="14" a="1"/>
  <c r="F721" i="14" s="1"/>
  <c r="F649" i="14" a="1"/>
  <c r="F649" i="14" s="1"/>
  <c r="F461" i="14" a="1"/>
  <c r="F461" i="14" s="1"/>
  <c r="F196" i="14" a="1"/>
  <c r="F196" i="14" s="1"/>
  <c r="F837" i="14" a="1"/>
  <c r="F837" i="14" s="1"/>
  <c r="F654" i="14" a="1"/>
  <c r="F654" i="14" s="1"/>
  <c r="F394" i="14" a="1"/>
  <c r="F394" i="14" s="1"/>
  <c r="F481" i="15" a="1"/>
  <c r="F481" i="15" s="1"/>
  <c r="F672" i="14" a="1"/>
  <c r="F672" i="14" s="1"/>
  <c r="F570" i="14" a="1"/>
  <c r="F570" i="14" s="1"/>
  <c r="F441" i="14" a="1"/>
  <c r="F441" i="14" s="1"/>
  <c r="F271" i="14" a="1"/>
  <c r="F271" i="14" s="1"/>
  <c r="F857" i="14" a="1"/>
  <c r="F857" i="14" s="1"/>
  <c r="F772" i="14" a="1"/>
  <c r="F772" i="14" s="1"/>
  <c r="F671" i="14" a="1"/>
  <c r="F671" i="14" s="1"/>
  <c r="F568" i="14" a="1"/>
  <c r="F568" i="14" s="1"/>
  <c r="F439" i="14" a="1"/>
  <c r="F439" i="14" s="1"/>
  <c r="F270" i="14" a="1"/>
  <c r="F270" i="14" s="1"/>
  <c r="F354" i="14" a="1"/>
  <c r="F354" i="14" s="1"/>
  <c r="F108" i="14" a="1"/>
  <c r="F108" i="14" s="1"/>
  <c r="F982" i="15" a="1"/>
  <c r="F982" i="15" s="1"/>
  <c r="F848" i="14" a="1"/>
  <c r="F848" i="14" s="1"/>
  <c r="F784" i="14" a="1"/>
  <c r="F784" i="14" s="1"/>
  <c r="F713" i="14" a="1"/>
  <c r="F713" i="14" s="1"/>
  <c r="F633" i="14" a="1"/>
  <c r="F633" i="14" s="1"/>
  <c r="F450" i="14" a="1"/>
  <c r="F450" i="14" s="1"/>
  <c r="F147" i="14" a="1"/>
  <c r="F147" i="14" s="1"/>
  <c r="F805" i="14" a="1"/>
  <c r="F805" i="14" s="1"/>
  <c r="F646" i="14" a="1"/>
  <c r="F646" i="14" s="1"/>
  <c r="F381" i="14" a="1"/>
  <c r="F381" i="14" s="1"/>
  <c r="F40" i="14" a="1"/>
  <c r="F40" i="14" s="1"/>
  <c r="F734" i="15" a="1"/>
  <c r="F734" i="15" s="1"/>
  <c r="F838" i="14" a="1"/>
  <c r="F838" i="14" s="1"/>
  <c r="F748" i="14" a="1"/>
  <c r="F748" i="14" s="1"/>
  <c r="F647" i="14" a="1"/>
  <c r="F647" i="14" s="1"/>
  <c r="F544" i="14" a="1"/>
  <c r="F544" i="14" s="1"/>
  <c r="F401" i="14" a="1"/>
  <c r="F401" i="14" s="1"/>
  <c r="F206" i="14" a="1"/>
  <c r="F206" i="14" s="1"/>
  <c r="F836" i="14" a="1"/>
  <c r="F836" i="14" s="1"/>
  <c r="F746" i="14" a="1"/>
  <c r="F746" i="14" s="1"/>
  <c r="F645" i="14" a="1"/>
  <c r="F645" i="14" s="1"/>
  <c r="F543" i="14" a="1"/>
  <c r="F543" i="14" s="1"/>
  <c r="F397" i="14" a="1"/>
  <c r="F397" i="14" s="1"/>
  <c r="F198" i="14" a="1"/>
  <c r="F198" i="14" s="1"/>
  <c r="F314" i="14" a="1"/>
  <c r="F314" i="14" s="1"/>
  <c r="F861" i="15" a="1"/>
  <c r="F861" i="15" s="1"/>
  <c r="F911" i="15" a="1"/>
  <c r="F911" i="15" s="1"/>
  <c r="F832" i="14" a="1"/>
  <c r="F832" i="14" s="1"/>
  <c r="F768" i="14" a="1"/>
  <c r="F768" i="14" s="1"/>
  <c r="F697" i="14" a="1"/>
  <c r="F697" i="14" s="1"/>
  <c r="F601" i="14" a="1"/>
  <c r="F601" i="14" s="1"/>
  <c r="F361" i="14" a="1"/>
  <c r="F361" i="14" s="1"/>
  <c r="F36" i="14" a="1"/>
  <c r="F36" i="14" s="1"/>
  <c r="F773" i="14" a="1"/>
  <c r="F773" i="14" s="1"/>
  <c r="F590" i="14" a="1"/>
  <c r="F590" i="14" s="1"/>
  <c r="F174" i="14" a="1"/>
  <c r="F174" i="14" s="1"/>
  <c r="F408" i="14" a="1"/>
  <c r="F408" i="14" s="1"/>
  <c r="F657" i="14" a="1"/>
  <c r="F657" i="14" s="1"/>
  <c r="F593" i="14" a="1"/>
  <c r="F593" i="14" s="1"/>
  <c r="F525" i="14" a="1"/>
  <c r="F525" i="14" s="1"/>
  <c r="F437" i="14" a="1"/>
  <c r="F437" i="14" s="1"/>
  <c r="F336" i="14" a="1"/>
  <c r="F336" i="14" s="1"/>
  <c r="F235" i="14" a="1"/>
  <c r="F235" i="14" s="1"/>
  <c r="F112" i="14" a="1"/>
  <c r="F112" i="14" s="1"/>
  <c r="F866" i="15" a="1"/>
  <c r="F866" i="15" s="1"/>
  <c r="F829" i="14" a="1"/>
  <c r="F829" i="14" s="1"/>
  <c r="F765" i="14" a="1"/>
  <c r="F765" i="14" s="1"/>
  <c r="F702" i="14" a="1"/>
  <c r="F702" i="14" s="1"/>
  <c r="F638" i="14" a="1"/>
  <c r="F638" i="14" s="1"/>
  <c r="F574" i="14" a="1"/>
  <c r="F574" i="14" s="1"/>
  <c r="F500" i="14" a="1"/>
  <c r="F500" i="14" s="1"/>
  <c r="F369" i="14" a="1"/>
  <c r="F369" i="14" s="1"/>
  <c r="F123" i="14" a="1"/>
  <c r="F123" i="14" s="1"/>
  <c r="F48" i="14" a="1"/>
  <c r="F48" i="14" s="1"/>
  <c r="F540" i="14" a="1"/>
  <c r="F540" i="14" s="1"/>
  <c r="F507" i="14" a="1"/>
  <c r="F507" i="14" s="1"/>
  <c r="F337" i="14" a="1"/>
  <c r="F337" i="14" s="1"/>
  <c r="F585" i="14" a="1"/>
  <c r="F585" i="14" s="1"/>
  <c r="F514" i="14" a="1"/>
  <c r="F514" i="14" s="1"/>
  <c r="F425" i="14" a="1"/>
  <c r="F425" i="14" s="1"/>
  <c r="F323" i="14" a="1"/>
  <c r="F323" i="14" s="1"/>
  <c r="F222" i="14" a="1"/>
  <c r="F222" i="14" s="1"/>
  <c r="F91" i="14" a="1"/>
  <c r="F91" i="14" s="1"/>
  <c r="F821" i="15" a="1"/>
  <c r="F821" i="15" s="1"/>
  <c r="F821" i="14" a="1"/>
  <c r="F821" i="14" s="1"/>
  <c r="F757" i="14" a="1"/>
  <c r="F757" i="14" s="1"/>
  <c r="F694" i="14" a="1"/>
  <c r="F694" i="14" s="1"/>
  <c r="F630" i="14" a="1"/>
  <c r="F630" i="14" s="1"/>
  <c r="F566" i="14" a="1"/>
  <c r="F566" i="14" s="1"/>
  <c r="F489" i="14" a="1"/>
  <c r="F489" i="14" s="1"/>
  <c r="F344" i="14" a="1"/>
  <c r="F344" i="14" s="1"/>
  <c r="F25" i="14" a="1"/>
  <c r="F25" i="14" s="1"/>
  <c r="F783" i="15" a="1"/>
  <c r="F783" i="15" s="1"/>
  <c r="F465" i="14" a="1"/>
  <c r="F465" i="14" s="1"/>
  <c r="F435" i="14" a="1"/>
  <c r="F435" i="14" s="1"/>
  <c r="F282" i="14" a="1"/>
  <c r="F282" i="14" s="1"/>
  <c r="F641" i="14" a="1"/>
  <c r="F641" i="14" s="1"/>
  <c r="F577" i="14" a="1"/>
  <c r="F577" i="14" s="1"/>
  <c r="F503" i="14" a="1"/>
  <c r="F503" i="14" s="1"/>
  <c r="F412" i="14" a="1"/>
  <c r="F412" i="14" s="1"/>
  <c r="F310" i="14" a="1"/>
  <c r="F310" i="14" s="1"/>
  <c r="F209" i="14" a="1"/>
  <c r="F209" i="14" s="1"/>
  <c r="F61" i="14" a="1"/>
  <c r="F61" i="14" s="1"/>
  <c r="F758" i="15" a="1"/>
  <c r="F758" i="15" s="1"/>
  <c r="F813" i="14" a="1"/>
  <c r="F813" i="14" s="1"/>
  <c r="F749" i="14" a="1"/>
  <c r="F749" i="14" s="1"/>
  <c r="F686" i="14" a="1"/>
  <c r="F686" i="14" s="1"/>
  <c r="F622" i="14" a="1"/>
  <c r="F622" i="14" s="1"/>
  <c r="F558" i="14" a="1"/>
  <c r="F558" i="14" s="1"/>
  <c r="F478" i="14" a="1"/>
  <c r="F478" i="14" s="1"/>
  <c r="F306" i="14" a="1"/>
  <c r="F306" i="14" s="1"/>
  <c r="F996" i="15" a="1"/>
  <c r="F996" i="15" s="1"/>
  <c r="F483" i="15" a="1"/>
  <c r="F483" i="15" s="1"/>
  <c r="F429" i="14" a="1"/>
  <c r="F429" i="14" s="1"/>
  <c r="F363" i="14" a="1"/>
  <c r="F363" i="14" s="1"/>
  <c r="F981" i="15" a="1"/>
  <c r="F981" i="15" s="1"/>
  <c r="F468" i="14" a="1"/>
  <c r="F468" i="14" s="1"/>
  <c r="F293" i="14" a="1"/>
  <c r="F293" i="14" s="1"/>
  <c r="F798" i="15" a="1"/>
  <c r="F798" i="15" s="1"/>
  <c r="F724" i="14" a="1"/>
  <c r="F724" i="14" s="1"/>
  <c r="F227" i="14" a="1"/>
  <c r="F227" i="14" s="1"/>
  <c r="F166" i="14" a="1"/>
  <c r="F166" i="14" s="1"/>
  <c r="F374" i="14" a="1"/>
  <c r="F374" i="14" s="1"/>
  <c r="F625" i="14" a="1"/>
  <c r="F625" i="14" s="1"/>
  <c r="F561" i="14" a="1"/>
  <c r="F561" i="14" s="1"/>
  <c r="F482" i="14" a="1"/>
  <c r="F482" i="14" s="1"/>
  <c r="F386" i="14" a="1"/>
  <c r="F386" i="14" s="1"/>
  <c r="F286" i="14" a="1"/>
  <c r="F286" i="14" s="1"/>
  <c r="F180" i="14" a="1"/>
  <c r="F180" i="14" s="1"/>
  <c r="F1006" i="15" a="1"/>
  <c r="F1006" i="15" s="1"/>
  <c r="F353" i="15" a="1"/>
  <c r="F353" i="15" s="1"/>
  <c r="F797" i="14" a="1"/>
  <c r="F797" i="14" s="1"/>
  <c r="F733" i="14" a="1"/>
  <c r="F733" i="14" s="1"/>
  <c r="F670" i="14" a="1"/>
  <c r="F670" i="14" s="1"/>
  <c r="F606" i="14" a="1"/>
  <c r="F606" i="14" s="1"/>
  <c r="F542" i="14" a="1"/>
  <c r="F542" i="14" s="1"/>
  <c r="F445" i="14" a="1"/>
  <c r="F445" i="14" s="1"/>
  <c r="F268" i="14" a="1"/>
  <c r="F268" i="14" s="1"/>
  <c r="F225" i="15" a="1"/>
  <c r="F225" i="15" s="1"/>
  <c r="F716" i="14" a="1"/>
  <c r="F716" i="14" s="1"/>
  <c r="F201" i="14" a="1"/>
  <c r="F201" i="14" s="1"/>
  <c r="F102" i="14" a="1"/>
  <c r="F102" i="14" s="1"/>
  <c r="F767" i="15" a="1"/>
  <c r="F767" i="15" s="1"/>
  <c r="F617" i="14" a="1"/>
  <c r="F617" i="14" s="1"/>
  <c r="F553" i="14" a="1"/>
  <c r="F553" i="14" s="1"/>
  <c r="F471" i="14" a="1"/>
  <c r="F471" i="14" s="1"/>
  <c r="F373" i="14" a="1"/>
  <c r="F373" i="14" s="1"/>
  <c r="F273" i="14" a="1"/>
  <c r="F273" i="14" s="1"/>
  <c r="F164" i="14" a="1"/>
  <c r="F164" i="14" s="1"/>
  <c r="F974" i="15" a="1"/>
  <c r="F974" i="15" s="1"/>
  <c r="F853" i="14" a="1"/>
  <c r="F853" i="14" s="1"/>
  <c r="F789" i="14" a="1"/>
  <c r="F789" i="14" s="1"/>
  <c r="F726" i="14" a="1"/>
  <c r="F726" i="14" s="1"/>
  <c r="F662" i="14" a="1"/>
  <c r="F662" i="14" s="1"/>
  <c r="F598" i="14" a="1"/>
  <c r="F598" i="14" s="1"/>
  <c r="F532" i="14" a="1"/>
  <c r="F532" i="14" s="1"/>
  <c r="F407" i="14" a="1"/>
  <c r="F407" i="14" s="1"/>
  <c r="F243" i="14" a="1"/>
  <c r="F243" i="14" s="1"/>
  <c r="F267" i="14" a="1"/>
  <c r="F267" i="14" s="1"/>
  <c r="F684" i="14" a="1"/>
  <c r="F684" i="14" s="1"/>
  <c r="F118" i="14" a="1"/>
  <c r="F118" i="14" s="1"/>
  <c r="F895" i="15" a="1"/>
  <c r="F895" i="15" s="1"/>
  <c r="F926" i="15" a="1"/>
  <c r="F926" i="15" s="1"/>
  <c r="F155" i="14" a="1"/>
  <c r="F155" i="14" s="1"/>
  <c r="F131" i="15" a="1"/>
  <c r="F131" i="15" s="1"/>
  <c r="F604" i="14" a="1"/>
  <c r="F604" i="14" s="1"/>
  <c r="F353" i="14" a="1"/>
  <c r="F353" i="14" s="1"/>
  <c r="F199" i="14" a="1"/>
  <c r="F199" i="14" s="1"/>
  <c r="F253" i="14" a="1"/>
  <c r="F253" i="14" s="1"/>
  <c r="F641" i="15" a="1"/>
  <c r="F641" i="15" s="1"/>
  <c r="F774" i="15" a="1"/>
  <c r="F774" i="15" s="1"/>
  <c r="F204" i="14" a="1"/>
  <c r="F204" i="14" s="1"/>
  <c r="F962" i="15" a="1"/>
  <c r="F962" i="15" s="1"/>
  <c r="F104" i="14" a="1"/>
  <c r="F104" i="14" s="1"/>
  <c r="F747" i="14" a="1"/>
  <c r="F747" i="14" s="1"/>
  <c r="F588" i="14" a="1"/>
  <c r="F588" i="14" s="1"/>
  <c r="F278" i="14" a="1"/>
  <c r="F278" i="14" s="1"/>
  <c r="F185" i="14" a="1"/>
  <c r="F185" i="14" s="1"/>
  <c r="F245" i="14" a="1"/>
  <c r="F245" i="14" s="1"/>
  <c r="F464" i="14" a="1"/>
  <c r="F464" i="14" s="1"/>
  <c r="F687" i="15" a="1"/>
  <c r="F687" i="15" s="1"/>
  <c r="F157" i="14" a="1"/>
  <c r="F157" i="14" s="1"/>
  <c r="F279" i="14" a="1"/>
  <c r="F279" i="14" s="1"/>
  <c r="F994" i="15" a="1"/>
  <c r="F994" i="15" s="1"/>
  <c r="F708" i="14" a="1"/>
  <c r="F708" i="14" s="1"/>
  <c r="F476" i="14" a="1"/>
  <c r="F476" i="14" s="1"/>
  <c r="F187" i="14" a="1"/>
  <c r="F187" i="14" s="1"/>
  <c r="F491" i="14" a="1"/>
  <c r="F491" i="14" s="1"/>
  <c r="F81" i="14" a="1"/>
  <c r="F81" i="14" s="1"/>
  <c r="F289" i="14" a="1"/>
  <c r="F289" i="14" s="1"/>
  <c r="F419" i="15" a="1"/>
  <c r="F419" i="15" s="1"/>
  <c r="F281" i="14" a="1"/>
  <c r="F281" i="14" s="1"/>
  <c r="F51" i="14" a="1"/>
  <c r="F51" i="14" s="1"/>
  <c r="F228" i="14" a="1"/>
  <c r="F228" i="14" s="1"/>
  <c r="F726" i="15" a="1"/>
  <c r="F726" i="15" s="1"/>
  <c r="F660" i="14" a="1"/>
  <c r="F660" i="14" s="1"/>
  <c r="F442" i="14" a="1"/>
  <c r="F442" i="14" s="1"/>
  <c r="F703" i="15" a="1"/>
  <c r="F703" i="15" s="1"/>
  <c r="F427" i="14" a="1"/>
  <c r="F427" i="14" s="1"/>
  <c r="F759" i="15" a="1"/>
  <c r="F759" i="15" s="1"/>
  <c r="F210" i="14" a="1"/>
  <c r="F210" i="14" s="1"/>
  <c r="F331" i="15" a="1"/>
  <c r="F331" i="15" s="1"/>
  <c r="F791" i="15" a="1"/>
  <c r="F791" i="15" s="1"/>
  <c r="F191" i="14" a="1"/>
  <c r="F191" i="14" s="1"/>
  <c r="F457" i="14" a="1"/>
  <c r="F457" i="14" s="1"/>
  <c r="F356" i="14" a="1"/>
  <c r="F356" i="14" s="1"/>
  <c r="F255" i="14" a="1"/>
  <c r="F255" i="14" s="1"/>
  <c r="F140" i="14" a="1"/>
  <c r="F140" i="14" s="1"/>
  <c r="F933" i="15" a="1"/>
  <c r="F933" i="15" s="1"/>
  <c r="F215" i="14" a="1"/>
  <c r="F215" i="14" s="1"/>
  <c r="F19" i="14" a="1"/>
  <c r="F19" i="14" s="1"/>
  <c r="F771" i="14" a="1"/>
  <c r="F771" i="14" s="1"/>
  <c r="F668" i="14" a="1"/>
  <c r="F668" i="14" s="1"/>
  <c r="F548" i="14" a="1"/>
  <c r="F548" i="14" s="1"/>
  <c r="F404" i="14" a="1"/>
  <c r="F404" i="14" s="1"/>
  <c r="F136" i="14" a="1"/>
  <c r="F136" i="14" s="1"/>
  <c r="F69" i="14" a="1"/>
  <c r="F69" i="14" s="1"/>
  <c r="F411" i="14" a="1"/>
  <c r="F411" i="14" s="1"/>
  <c r="F92" i="14" a="1"/>
  <c r="F92" i="14" s="1"/>
  <c r="F528" i="14" a="1"/>
  <c r="F528" i="14" s="1"/>
  <c r="F274" i="14" a="1"/>
  <c r="F274" i="14" s="1"/>
  <c r="F577" i="15" a="1"/>
  <c r="F577" i="15" s="1"/>
  <c r="F167" i="14" a="1"/>
  <c r="F167" i="14" s="1"/>
  <c r="F433" i="14" a="1"/>
  <c r="F433" i="14" s="1"/>
  <c r="F331" i="14" a="1"/>
  <c r="F331" i="14" s="1"/>
  <c r="F230" i="14" a="1"/>
  <c r="F230" i="14" s="1"/>
  <c r="F105" i="14" a="1"/>
  <c r="F105" i="14" s="1"/>
  <c r="F727" i="15" a="1"/>
  <c r="F727" i="15" s="1"/>
  <c r="F189" i="14" a="1"/>
  <c r="F189" i="14" s="1"/>
  <c r="F958" i="15" a="1"/>
  <c r="F958" i="15" s="1"/>
  <c r="F739" i="14" a="1"/>
  <c r="F739" i="14" s="1"/>
  <c r="F644" i="14" a="1"/>
  <c r="F644" i="14" s="1"/>
  <c r="F529" i="14" a="1"/>
  <c r="F529" i="14" s="1"/>
  <c r="F328" i="14" a="1"/>
  <c r="F328" i="14" s="1"/>
  <c r="F988" i="15" a="1"/>
  <c r="F988" i="15" s="1"/>
  <c r="F14" i="14" a="1"/>
  <c r="F14" i="14" s="1"/>
  <c r="F300" i="14" a="1"/>
  <c r="F300" i="14" s="1"/>
  <c r="F1007" i="15" a="1"/>
  <c r="F1007" i="15" s="1"/>
  <c r="F448" i="14" a="1"/>
  <c r="F448" i="14" s="1"/>
  <c r="F120" i="14" a="1"/>
  <c r="F120" i="14" s="1"/>
  <c r="F272" i="14" a="1"/>
  <c r="F272" i="14" s="1"/>
  <c r="F75" i="15" a="1"/>
  <c r="F75" i="15" s="1"/>
  <c r="F420" i="14" a="1"/>
  <c r="F420" i="14" s="1"/>
  <c r="F318" i="14" a="1"/>
  <c r="F318" i="14" s="1"/>
  <c r="F217" i="14" a="1"/>
  <c r="F217" i="14" s="1"/>
  <c r="F80" i="14" a="1"/>
  <c r="F80" i="14" s="1"/>
  <c r="F515" i="15" a="1"/>
  <c r="F515" i="15" s="1"/>
  <c r="F172" i="14" a="1"/>
  <c r="F172" i="14" s="1"/>
  <c r="F845" i="15" a="1"/>
  <c r="F845" i="15" s="1"/>
  <c r="F731" i="14" a="1"/>
  <c r="F731" i="14" s="1"/>
  <c r="F620" i="14" a="1"/>
  <c r="F620" i="14" s="1"/>
  <c r="F518" i="14" a="1"/>
  <c r="F518" i="14" s="1"/>
  <c r="F302" i="14" a="1"/>
  <c r="F302" i="14" s="1"/>
  <c r="F922" i="15" a="1"/>
  <c r="F922" i="15" s="1"/>
  <c r="F695" i="15" a="1"/>
  <c r="F695" i="15" s="1"/>
  <c r="F285" i="14" a="1"/>
  <c r="F285" i="14" s="1"/>
  <c r="F923" i="15" a="1"/>
  <c r="F923" i="15" s="1"/>
  <c r="F416" i="14" a="1"/>
  <c r="F416" i="14" s="1"/>
  <c r="F88" i="14" a="1"/>
  <c r="F88" i="14" s="1"/>
  <c r="F248" i="14" a="1"/>
  <c r="F248" i="14" s="1"/>
  <c r="F443" i="15" a="1"/>
  <c r="F443" i="15" s="1"/>
  <c r="F676" i="14" a="1"/>
  <c r="F676" i="14" s="1"/>
  <c r="F596" i="14" a="1"/>
  <c r="F596" i="14" s="1"/>
  <c r="F508" i="14" a="1"/>
  <c r="F508" i="14" s="1"/>
  <c r="F341" i="14" a="1"/>
  <c r="F341" i="14" s="1"/>
  <c r="F169" i="14" a="1"/>
  <c r="F169" i="14" s="1"/>
  <c r="F99" i="15" a="1"/>
  <c r="F99" i="15" s="1"/>
  <c r="F387" i="15" a="1"/>
  <c r="F387" i="15" s="1"/>
  <c r="F379" i="14" a="1"/>
  <c r="F379" i="14" s="1"/>
  <c r="F237" i="14" a="1"/>
  <c r="F237" i="14" s="1"/>
  <c r="F997" i="15" a="1"/>
  <c r="F997" i="15" s="1"/>
  <c r="F129" i="15" a="1"/>
  <c r="F129" i="15" s="1"/>
  <c r="F400" i="14" a="1"/>
  <c r="F400" i="14" s="1"/>
  <c r="F202" i="14" a="1"/>
  <c r="F202" i="14" s="1"/>
  <c r="F451" i="15" a="1"/>
  <c r="F451" i="15" s="1"/>
  <c r="F232" i="14" a="1"/>
  <c r="F232" i="14" s="1"/>
  <c r="F143" i="14" a="1"/>
  <c r="F143" i="14" s="1"/>
  <c r="F539" i="14" a="1"/>
  <c r="F539" i="14" s="1"/>
  <c r="F371" i="14" a="1"/>
  <c r="F371" i="14" s="1"/>
  <c r="F177" i="14" a="1"/>
  <c r="F177" i="14" s="1"/>
  <c r="F973" i="15" a="1"/>
  <c r="F973" i="15" s="1"/>
  <c r="F536" i="14" a="1"/>
  <c r="F536" i="14" s="1"/>
  <c r="F345" i="14" a="1"/>
  <c r="F345" i="14" s="1"/>
  <c r="F173" i="14" a="1"/>
  <c r="F173" i="14" s="1"/>
  <c r="F991" i="15" a="1"/>
  <c r="F991" i="15" s="1"/>
  <c r="F43" i="14" a="1"/>
  <c r="F43" i="14" s="1"/>
  <c r="F913" i="15" a="1"/>
  <c r="F913" i="15" s="1"/>
  <c r="F652" i="14" a="1"/>
  <c r="F652" i="14" s="1"/>
  <c r="F556" i="14" a="1"/>
  <c r="F556" i="14" s="1"/>
  <c r="F454" i="14" a="1"/>
  <c r="F454" i="14" s="1"/>
  <c r="F290" i="14" a="1"/>
  <c r="F290" i="14" s="1"/>
  <c r="F16" i="14" a="1"/>
  <c r="F16" i="14" s="1"/>
  <c r="F150" i="14" a="1"/>
  <c r="F150" i="14" s="1"/>
  <c r="F499" i="14" a="1"/>
  <c r="F499" i="14" s="1"/>
  <c r="F308" i="14" a="1"/>
  <c r="F308" i="14" s="1"/>
  <c r="F145" i="14" a="1"/>
  <c r="F145" i="14" s="1"/>
  <c r="F910" i="15" a="1"/>
  <c r="F910" i="15" s="1"/>
  <c r="F472" i="14" a="1"/>
  <c r="F472" i="14" s="1"/>
  <c r="F321" i="14" a="1"/>
  <c r="F321" i="14" s="1"/>
  <c r="F99" i="14" a="1"/>
  <c r="F99" i="14" s="1"/>
  <c r="F718" i="15" a="1"/>
  <c r="F718" i="15" s="1"/>
  <c r="F675" i="15" a="1"/>
  <c r="F675" i="15" s="1"/>
  <c r="F235" i="15" a="1"/>
  <c r="F235" i="15" s="1"/>
  <c r="F894" i="15" a="1"/>
  <c r="F894" i="15" s="1"/>
  <c r="F254" i="14" a="1"/>
  <c r="F254" i="14" s="1"/>
  <c r="F137" i="14" a="1"/>
  <c r="F137" i="14" s="1"/>
  <c r="F925" i="15" a="1"/>
  <c r="F925" i="15" s="1"/>
  <c r="F763" i="14" a="1"/>
  <c r="F763" i="14" s="1"/>
  <c r="F700" i="14" a="1"/>
  <c r="F700" i="14" s="1"/>
  <c r="F636" i="14" a="1"/>
  <c r="F636" i="14" s="1"/>
  <c r="F572" i="14" a="1"/>
  <c r="F572" i="14" s="1"/>
  <c r="F497" i="14" a="1"/>
  <c r="F497" i="14" s="1"/>
  <c r="F391" i="14" a="1"/>
  <c r="F391" i="14" s="1"/>
  <c r="F252" i="14" a="1"/>
  <c r="F252" i="14" s="1"/>
  <c r="F101" i="14" a="1"/>
  <c r="F101" i="14" s="1"/>
  <c r="F263" i="14" a="1"/>
  <c r="F263" i="14" s="1"/>
  <c r="F950" i="15" a="1"/>
  <c r="F950" i="15" s="1"/>
  <c r="F475" i="14" a="1"/>
  <c r="F475" i="14" s="1"/>
  <c r="F347" i="14" a="1"/>
  <c r="F347" i="14" s="1"/>
  <c r="F221" i="14" a="1"/>
  <c r="F221" i="14" s="1"/>
  <c r="F60" i="14" a="1"/>
  <c r="F60" i="14" s="1"/>
  <c r="F863" i="15" a="1"/>
  <c r="F863" i="15" s="1"/>
  <c r="F512" i="14" a="1"/>
  <c r="F512" i="14" s="1"/>
  <c r="F384" i="14" a="1"/>
  <c r="F384" i="14" s="1"/>
  <c r="F258" i="14" a="1"/>
  <c r="F258" i="14" s="1"/>
  <c r="F56" i="14" a="1"/>
  <c r="F56" i="14" s="1"/>
  <c r="F67" i="15" a="1"/>
  <c r="F67" i="15" s="1"/>
  <c r="F193" i="15" a="1"/>
  <c r="F193" i="15" s="1"/>
  <c r="F181" i="14" a="1"/>
  <c r="F181" i="14" s="1"/>
  <c r="F84" i="14" a="1"/>
  <c r="F84" i="14" s="1"/>
  <c r="F103" i="14" a="1"/>
  <c r="F103" i="14" s="1"/>
  <c r="F904" i="15" a="1"/>
  <c r="F904" i="15" s="1"/>
  <c r="F847" i="15" a="1"/>
  <c r="F847" i="15" s="1"/>
  <c r="F241" i="14" a="1"/>
  <c r="F241" i="14" s="1"/>
  <c r="F121" i="14" a="1"/>
  <c r="F121" i="14" s="1"/>
  <c r="F893" i="15" a="1"/>
  <c r="F893" i="15" s="1"/>
  <c r="F755" i="14" a="1"/>
  <c r="F755" i="14" s="1"/>
  <c r="F692" i="14" a="1"/>
  <c r="F692" i="14" s="1"/>
  <c r="F628" i="14" a="1"/>
  <c r="F628" i="14" s="1"/>
  <c r="F564" i="14" a="1"/>
  <c r="F564" i="14" s="1"/>
  <c r="F486" i="14" a="1"/>
  <c r="F486" i="14" s="1"/>
  <c r="F378" i="14" a="1"/>
  <c r="F378" i="14" s="1"/>
  <c r="F239" i="14" a="1"/>
  <c r="F239" i="14" s="1"/>
  <c r="F46" i="14" a="1"/>
  <c r="F46" i="14" s="1"/>
  <c r="F212" i="14" a="1"/>
  <c r="F212" i="14" s="1"/>
  <c r="F775" i="15" a="1"/>
  <c r="F775" i="15" s="1"/>
  <c r="F443" i="14" a="1"/>
  <c r="F443" i="14" s="1"/>
  <c r="F316" i="14" a="1"/>
  <c r="F316" i="14" s="1"/>
  <c r="F188" i="14" a="1"/>
  <c r="F188" i="14" s="1"/>
  <c r="F17" i="14" a="1"/>
  <c r="F17" i="14" s="1"/>
  <c r="H17" i="14" s="1"/>
  <c r="F782" i="15" a="1"/>
  <c r="F782" i="15" s="1"/>
  <c r="F480" i="14" a="1"/>
  <c r="F480" i="14" s="1"/>
  <c r="F352" i="14" a="1"/>
  <c r="F352" i="14" s="1"/>
  <c r="F218" i="14" a="1"/>
  <c r="F218" i="14" s="1"/>
  <c r="F1004" i="15" a="1"/>
  <c r="F1004" i="15" s="1"/>
  <c r="F22" i="14" a="1"/>
  <c r="F22" i="14" s="1"/>
  <c r="F398" i="14" a="1"/>
  <c r="F398" i="14" s="1"/>
  <c r="F75" i="14" a="1"/>
  <c r="F75" i="14" s="1"/>
  <c r="F964" i="15" a="1"/>
  <c r="F964" i="15" s="1"/>
  <c r="F952" i="15" a="1"/>
  <c r="F952" i="15" s="1"/>
  <c r="F137" i="15" a="1"/>
  <c r="F137" i="15" s="1"/>
  <c r="F956" i="15" a="1"/>
  <c r="F956" i="15" s="1"/>
  <c r="F966" i="15" a="1"/>
  <c r="F966" i="15" s="1"/>
  <c r="F358" i="14" a="1"/>
  <c r="F358" i="14" s="1"/>
  <c r="F1012" i="15" a="1"/>
  <c r="F1012" i="15" s="1"/>
  <c r="F901" i="15" a="1"/>
  <c r="F901" i="15" s="1"/>
  <c r="F849" i="15" a="1"/>
  <c r="F849" i="15" s="1"/>
  <c r="F187" i="15" a="1"/>
  <c r="F187" i="15" s="1"/>
  <c r="F918" i="15" a="1"/>
  <c r="F918" i="15" s="1"/>
  <c r="F930" i="15" a="1"/>
  <c r="F930" i="15" s="1"/>
  <c r="F335" i="14" a="1"/>
  <c r="F335" i="14" s="1"/>
  <c r="F953" i="15" a="1"/>
  <c r="F953" i="15" s="1"/>
  <c r="F789" i="15" a="1"/>
  <c r="F789" i="15" s="1"/>
  <c r="F785" i="15" a="1"/>
  <c r="F785" i="15" s="1"/>
  <c r="F724" i="15" a="1"/>
  <c r="F724" i="15" s="1"/>
  <c r="F365" i="14" a="1"/>
  <c r="F365" i="14" s="1"/>
  <c r="F265" i="14" a="1"/>
  <c r="F265" i="14" s="1"/>
  <c r="F153" i="14" a="1"/>
  <c r="F153" i="14" s="1"/>
  <c r="F957" i="15" a="1"/>
  <c r="F957" i="15" s="1"/>
  <c r="F276" i="14" a="1"/>
  <c r="F276" i="14" s="1"/>
  <c r="F168" i="14" a="1"/>
  <c r="F168" i="14" s="1"/>
  <c r="F985" i="15" a="1"/>
  <c r="F985" i="15" s="1"/>
  <c r="F97" i="15" a="1"/>
  <c r="F97" i="15" s="1"/>
  <c r="F483" i="14" a="1"/>
  <c r="F483" i="14" s="1"/>
  <c r="F419" i="14" a="1"/>
  <c r="F419" i="14" s="1"/>
  <c r="F355" i="14" a="1"/>
  <c r="F355" i="14" s="1"/>
  <c r="F292" i="14" a="1"/>
  <c r="F292" i="14" s="1"/>
  <c r="F229" i="14" a="1"/>
  <c r="F229" i="14" s="1"/>
  <c r="F156" i="14" a="1"/>
  <c r="F156" i="14" s="1"/>
  <c r="F70" i="14" a="1"/>
  <c r="F70" i="14" s="1"/>
  <c r="F986" i="15" a="1"/>
  <c r="F986" i="15" s="1"/>
  <c r="F879" i="15" a="1"/>
  <c r="F879" i="15" s="1"/>
  <c r="F702" i="15" a="1"/>
  <c r="F702" i="15" s="1"/>
  <c r="F520" i="14" a="1"/>
  <c r="F520" i="14" s="1"/>
  <c r="F456" i="14" a="1"/>
  <c r="F456" i="14" s="1"/>
  <c r="F392" i="14" a="1"/>
  <c r="F392" i="14" s="1"/>
  <c r="F329" i="14" a="1"/>
  <c r="F329" i="14" s="1"/>
  <c r="F266" i="14" a="1"/>
  <c r="F266" i="14" s="1"/>
  <c r="F184" i="14" a="1"/>
  <c r="F184" i="14" s="1"/>
  <c r="F67" i="14" a="1"/>
  <c r="F67" i="14" s="1"/>
  <c r="F943" i="15" a="1"/>
  <c r="F943" i="15" s="1"/>
  <c r="F323" i="15" a="1"/>
  <c r="F323" i="15" s="1"/>
  <c r="F954" i="15" a="1"/>
  <c r="F954" i="15" s="1"/>
  <c r="F449" i="15" a="1"/>
  <c r="F449" i="15" s="1"/>
  <c r="F350" i="14" a="1"/>
  <c r="F350" i="14" s="1"/>
  <c r="F208" i="14" a="1"/>
  <c r="F208" i="14" s="1"/>
  <c r="F978" i="15" a="1"/>
  <c r="F978" i="15" s="1"/>
  <c r="F35" i="15" a="1"/>
  <c r="F35" i="15" s="1"/>
  <c r="F853" i="15" a="1"/>
  <c r="F853" i="15" s="1"/>
  <c r="F119" i="14" a="1"/>
  <c r="F119" i="14" s="1"/>
  <c r="F825" i="15" a="1"/>
  <c r="F825" i="15" s="1"/>
  <c r="F928" i="15" a="1"/>
  <c r="F928" i="15" s="1"/>
  <c r="F130" i="14" a="1"/>
  <c r="F130" i="14" s="1"/>
  <c r="F882" i="15" a="1"/>
  <c r="F882" i="15" s="1"/>
  <c r="F251" i="14" a="1"/>
  <c r="F251" i="14" s="1"/>
  <c r="F133" i="14" a="1"/>
  <c r="F133" i="14" s="1"/>
  <c r="F919" i="15" a="1"/>
  <c r="F919" i="15" s="1"/>
  <c r="F531" i="14" a="1"/>
  <c r="F531" i="14" s="1"/>
  <c r="F467" i="14" a="1"/>
  <c r="F467" i="14" s="1"/>
  <c r="F403" i="14" a="1"/>
  <c r="F403" i="14" s="1"/>
  <c r="F340" i="14" a="1"/>
  <c r="F340" i="14" s="1"/>
  <c r="F277" i="14" a="1"/>
  <c r="F277" i="14" s="1"/>
  <c r="F213" i="14" a="1"/>
  <c r="F213" i="14" s="1"/>
  <c r="F134" i="14" a="1"/>
  <c r="F134" i="14" s="1"/>
  <c r="F49" i="14" a="1"/>
  <c r="F49" i="14" s="1"/>
  <c r="F961" i="15" a="1"/>
  <c r="F961" i="15" s="1"/>
  <c r="F846" i="15" a="1"/>
  <c r="F846" i="15" s="1"/>
  <c r="F513" i="15" a="1"/>
  <c r="F513" i="15" s="1"/>
  <c r="F504" i="14" a="1"/>
  <c r="F504" i="14" s="1"/>
  <c r="F440" i="14" a="1"/>
  <c r="F440" i="14" s="1"/>
  <c r="F376" i="14" a="1"/>
  <c r="F376" i="14" s="1"/>
  <c r="F313" i="14" a="1"/>
  <c r="F313" i="14" s="1"/>
  <c r="F250" i="14" a="1"/>
  <c r="F250" i="14" s="1"/>
  <c r="F152" i="14" a="1"/>
  <c r="F152" i="14" s="1"/>
  <c r="F45" i="14" a="1"/>
  <c r="F45" i="14" s="1"/>
  <c r="F874" i="15" a="1"/>
  <c r="F874" i="15" s="1"/>
  <c r="F76" i="14" a="1"/>
  <c r="F76" i="14" s="1"/>
  <c r="F887" i="15" a="1"/>
  <c r="F887" i="15" s="1"/>
  <c r="F438" i="14" a="1"/>
  <c r="F438" i="14" s="1"/>
  <c r="F311" i="14" a="1"/>
  <c r="F311" i="14" s="1"/>
  <c r="F149" i="14" a="1"/>
  <c r="F149" i="14" s="1"/>
  <c r="F915" i="15" a="1"/>
  <c r="F915" i="15" s="1"/>
  <c r="F52" i="14" a="1"/>
  <c r="F52" i="14" s="1"/>
  <c r="F710" i="15" a="1"/>
  <c r="F710" i="15" s="1"/>
  <c r="F79" i="14" a="1"/>
  <c r="F79" i="14" s="1"/>
  <c r="F721" i="15" a="1"/>
  <c r="F721" i="15" s="1"/>
  <c r="F864" i="15" a="1"/>
  <c r="F864" i="15" s="1"/>
  <c r="F899" i="15" a="1"/>
  <c r="F899" i="15" s="1"/>
  <c r="F839" i="15" a="1"/>
  <c r="F839" i="15" s="1"/>
  <c r="F238" i="14" a="1"/>
  <c r="F238" i="14" s="1"/>
  <c r="F116" i="14" a="1"/>
  <c r="F116" i="14" s="1"/>
  <c r="F878" i="15" a="1"/>
  <c r="F878" i="15" s="1"/>
  <c r="F523" i="14" a="1"/>
  <c r="F523" i="14" s="1"/>
  <c r="F459" i="14" a="1"/>
  <c r="F459" i="14" s="1"/>
  <c r="F395" i="14" a="1"/>
  <c r="F395" i="14" s="1"/>
  <c r="F332" i="14" a="1"/>
  <c r="F332" i="14" s="1"/>
  <c r="F269" i="14" a="1"/>
  <c r="F269" i="14" s="1"/>
  <c r="F205" i="14" a="1"/>
  <c r="F205" i="14" s="1"/>
  <c r="F124" i="14" a="1"/>
  <c r="F124" i="14" s="1"/>
  <c r="F38" i="14" a="1"/>
  <c r="F38" i="14" s="1"/>
  <c r="F949" i="15" a="1"/>
  <c r="F949" i="15" s="1"/>
  <c r="F823" i="15" a="1"/>
  <c r="F823" i="15" s="1"/>
  <c r="F385" i="15" a="1"/>
  <c r="F385" i="15" s="1"/>
  <c r="F496" i="14" a="1"/>
  <c r="F496" i="14" s="1"/>
  <c r="F432" i="14" a="1"/>
  <c r="F432" i="14" s="1"/>
  <c r="F368" i="14" a="1"/>
  <c r="F368" i="14" s="1"/>
  <c r="F305" i="14" a="1"/>
  <c r="F305" i="14" s="1"/>
  <c r="F242" i="14" a="1"/>
  <c r="F242" i="14" s="1"/>
  <c r="F141" i="14" a="1"/>
  <c r="F141" i="14" s="1"/>
  <c r="F35" i="14" a="1"/>
  <c r="F35" i="14" s="1"/>
  <c r="F838" i="15" a="1"/>
  <c r="F838" i="15" s="1"/>
  <c r="F54" i="14" a="1"/>
  <c r="F54" i="14" s="1"/>
  <c r="F855" i="15" a="1"/>
  <c r="F855" i="15" s="1"/>
  <c r="F422" i="14" a="1"/>
  <c r="F422" i="14" s="1"/>
  <c r="F295" i="14" a="1"/>
  <c r="F295" i="14" s="1"/>
  <c r="F128" i="14" a="1"/>
  <c r="F128" i="14" s="1"/>
  <c r="F886" i="15" a="1"/>
  <c r="F886" i="15" s="1"/>
  <c r="F20" i="14" a="1"/>
  <c r="F20" i="14" s="1"/>
  <c r="F545" i="15" a="1"/>
  <c r="F545" i="15" s="1"/>
  <c r="F39" i="14" a="1"/>
  <c r="F39" i="14" s="1"/>
  <c r="F697" i="15" a="1"/>
  <c r="F697" i="15" s="1"/>
  <c r="F728" i="15" a="1"/>
  <c r="F728" i="15" s="1"/>
  <c r="F778" i="15" a="1"/>
  <c r="F778" i="15" s="1"/>
  <c r="F417" i="14" a="1"/>
  <c r="F417" i="14" s="1"/>
  <c r="F315" i="14" a="1"/>
  <c r="F315" i="14" s="1"/>
  <c r="F214" i="14" a="1"/>
  <c r="F214" i="14" s="1"/>
  <c r="F72" i="14" a="1"/>
  <c r="F72" i="14" s="1"/>
  <c r="F781" i="15" a="1"/>
  <c r="F781" i="15" s="1"/>
  <c r="F225" i="14" a="1"/>
  <c r="F225" i="14" s="1"/>
  <c r="F100" i="14" a="1"/>
  <c r="F100" i="14" s="1"/>
  <c r="F829" i="15" a="1"/>
  <c r="F829" i="15" s="1"/>
  <c r="F515" i="14" a="1"/>
  <c r="F515" i="14" s="1"/>
  <c r="F451" i="14" a="1"/>
  <c r="F451" i="14" s="1"/>
  <c r="F387" i="14" a="1"/>
  <c r="F387" i="14" s="1"/>
  <c r="F324" i="14" a="1"/>
  <c r="F324" i="14" s="1"/>
  <c r="F261" i="14" a="1"/>
  <c r="F261" i="14" s="1"/>
  <c r="F197" i="14" a="1"/>
  <c r="F197" i="14" s="1"/>
  <c r="F113" i="14" a="1"/>
  <c r="F113" i="14" s="1"/>
  <c r="F28" i="14" a="1"/>
  <c r="F28" i="14" s="1"/>
  <c r="F935" i="15" a="1"/>
  <c r="F935" i="15" s="1"/>
  <c r="F805" i="15" a="1"/>
  <c r="F805" i="15" s="1"/>
  <c r="F257" i="15" a="1"/>
  <c r="F257" i="15" s="1"/>
  <c r="F488" i="14" a="1"/>
  <c r="F488" i="14" s="1"/>
  <c r="F424" i="14" a="1"/>
  <c r="F424" i="14" s="1"/>
  <c r="F360" i="14" a="1"/>
  <c r="F360" i="14" s="1"/>
  <c r="F297" i="14" a="1"/>
  <c r="F297" i="14" s="1"/>
  <c r="F226" i="14" a="1"/>
  <c r="F226" i="14" s="1"/>
  <c r="F131" i="14" a="1"/>
  <c r="F131" i="14" s="1"/>
  <c r="F14" i="15" a="1"/>
  <c r="F14" i="15" s="1"/>
  <c r="F815" i="15" a="1"/>
  <c r="F815" i="15" s="1"/>
  <c r="F44" i="14" a="1"/>
  <c r="F44" i="14" s="1"/>
  <c r="F837" i="15" a="1"/>
  <c r="F837" i="15" s="1"/>
  <c r="F414" i="14" a="1"/>
  <c r="F414" i="14" s="1"/>
  <c r="F288" i="14" a="1"/>
  <c r="F288" i="14" s="1"/>
  <c r="F96" i="14" a="1"/>
  <c r="F96" i="14" s="1"/>
  <c r="F831" i="15" a="1"/>
  <c r="F831" i="15" s="1"/>
  <c r="F989" i="15" a="1"/>
  <c r="F989" i="15" s="1"/>
  <c r="F161" i="15" a="1"/>
  <c r="F161" i="15" s="1"/>
  <c r="F976" i="15" a="1"/>
  <c r="F976" i="15" s="1"/>
  <c r="F587" i="15" a="1"/>
  <c r="F587" i="15" s="1"/>
  <c r="F617" i="15" a="1"/>
  <c r="F617" i="15" s="1"/>
  <c r="F480" i="15" a="1"/>
  <c r="F480" i="15" s="1"/>
  <c r="F63" i="14" a="1"/>
  <c r="F63" i="14" s="1"/>
  <c r="F937" i="15" a="1"/>
  <c r="F937" i="15" s="1"/>
  <c r="F809" i="15" a="1"/>
  <c r="F809" i="15" s="1"/>
  <c r="F681" i="15" a="1"/>
  <c r="F681" i="15" s="1"/>
  <c r="F171" i="15" a="1"/>
  <c r="F171" i="15" s="1"/>
  <c r="F888" i="15" a="1"/>
  <c r="F888" i="15" s="1"/>
  <c r="F393" i="15" a="1"/>
  <c r="F393" i="15" s="1"/>
  <c r="F27" i="15" a="1"/>
  <c r="F27" i="15" s="1"/>
  <c r="F771" i="15" a="1"/>
  <c r="F771" i="15" s="1"/>
  <c r="F224" i="14" a="1"/>
  <c r="F224" i="14" s="1"/>
  <c r="F64" i="14" a="1"/>
  <c r="F64" i="14" s="1"/>
  <c r="F870" i="15" a="1"/>
  <c r="F870" i="15" s="1"/>
  <c r="F73" i="14" a="1"/>
  <c r="F73" i="14" s="1"/>
  <c r="F885" i="15" a="1"/>
  <c r="F885" i="15" s="1"/>
  <c r="F183" i="14" a="1"/>
  <c r="F183" i="14" s="1"/>
  <c r="F55" i="14" a="1"/>
  <c r="F55" i="14" s="1"/>
  <c r="F929" i="15" a="1"/>
  <c r="F929" i="15" s="1"/>
  <c r="F801" i="15" a="1"/>
  <c r="F801" i="15" s="1"/>
  <c r="F651" i="15" a="1"/>
  <c r="F651" i="15" s="1"/>
  <c r="F139" i="15" a="1"/>
  <c r="F139" i="15" s="1"/>
  <c r="F880" i="15" a="1"/>
  <c r="F880" i="15" s="1"/>
  <c r="F361" i="15" a="1"/>
  <c r="F361" i="15" s="1"/>
  <c r="F170" i="14" a="1"/>
  <c r="F170" i="14" s="1"/>
  <c r="F371" i="15" a="1"/>
  <c r="F371" i="15" s="1"/>
  <c r="F15" i="14" a="1"/>
  <c r="F15" i="14" s="1"/>
  <c r="F889" i="15" a="1"/>
  <c r="F889" i="15" s="1"/>
  <c r="F761" i="15" a="1"/>
  <c r="F761" i="15" s="1"/>
  <c r="F491" i="15" a="1"/>
  <c r="F491" i="15" s="1"/>
  <c r="F975" i="15" a="1"/>
  <c r="F975" i="15" s="1"/>
  <c r="F832" i="15" a="1"/>
  <c r="F832" i="15" s="1"/>
  <c r="F717" i="15" a="1"/>
  <c r="F717" i="15" s="1"/>
  <c r="F34" i="14" a="1"/>
  <c r="F34" i="14" s="1"/>
  <c r="F602" i="15" a="1"/>
  <c r="F602" i="15" s="1"/>
  <c r="F160" i="14" a="1"/>
  <c r="F160" i="14" s="1"/>
  <c r="F990" i="15" a="1"/>
  <c r="F990" i="15" s="1"/>
  <c r="F711" i="15" a="1"/>
  <c r="F711" i="15" s="1"/>
  <c r="F999" i="15" a="1"/>
  <c r="F999" i="15" s="1"/>
  <c r="F742" i="15" a="1"/>
  <c r="F742" i="15" s="1"/>
  <c r="F127" i="14" a="1"/>
  <c r="F127" i="14" s="1"/>
  <c r="F1000" i="15" a="1"/>
  <c r="F1000" i="15" s="1"/>
  <c r="F873" i="15" a="1"/>
  <c r="F873" i="15" s="1"/>
  <c r="F745" i="15" a="1"/>
  <c r="F745" i="15" s="1"/>
  <c r="F427" i="15" a="1"/>
  <c r="F427" i="15" s="1"/>
  <c r="F959" i="15" a="1"/>
  <c r="F959" i="15" s="1"/>
  <c r="F792" i="15" a="1"/>
  <c r="F792" i="15" s="1"/>
  <c r="F685" i="15" a="1"/>
  <c r="F685" i="15" s="1"/>
  <c r="F892" i="15" a="1"/>
  <c r="F892" i="15" s="1"/>
  <c r="F418" i="15" a="1"/>
  <c r="F418" i="15" s="1"/>
  <c r="F992" i="15" a="1"/>
  <c r="F992" i="15" s="1"/>
  <c r="F865" i="15" a="1"/>
  <c r="F865" i="15" s="1"/>
  <c r="F737" i="15" a="1"/>
  <c r="F737" i="15" s="1"/>
  <c r="F395" i="15" a="1"/>
  <c r="F395" i="15" s="1"/>
  <c r="F944" i="15" a="1"/>
  <c r="F944" i="15" s="1"/>
  <c r="F768" i="15" a="1"/>
  <c r="F768" i="15" s="1"/>
  <c r="F571" i="15" a="1"/>
  <c r="F571" i="15" s="1"/>
  <c r="F884" i="15" a="1"/>
  <c r="F884" i="15" s="1"/>
  <c r="F258" i="15" a="1"/>
  <c r="F258" i="15" s="1"/>
  <c r="F194" i="14" a="1"/>
  <c r="F194" i="14" s="1"/>
  <c r="F109" i="14" a="1"/>
  <c r="F109" i="14" s="1"/>
  <c r="F24" i="14" a="1"/>
  <c r="F24" i="14" s="1"/>
  <c r="F931" i="15" a="1"/>
  <c r="F931" i="15" s="1"/>
  <c r="F797" i="15" a="1"/>
  <c r="F797" i="15" s="1"/>
  <c r="F195" i="15" a="1"/>
  <c r="F195" i="15" s="1"/>
  <c r="F33" i="14" a="1"/>
  <c r="F33" i="14" s="1"/>
  <c r="F942" i="15" a="1"/>
  <c r="F942" i="15" s="1"/>
  <c r="F814" i="15" a="1"/>
  <c r="F814" i="15" s="1"/>
  <c r="F321" i="15" a="1"/>
  <c r="F321" i="15" s="1"/>
  <c r="F406" i="14" a="1"/>
  <c r="F406" i="14" s="1"/>
  <c r="F343" i="14" a="1"/>
  <c r="F343" i="14" s="1"/>
  <c r="F280" i="14" a="1"/>
  <c r="F280" i="14" s="1"/>
  <c r="F216" i="14" a="1"/>
  <c r="F216" i="14" s="1"/>
  <c r="F139" i="14" a="1"/>
  <c r="F139" i="14" s="1"/>
  <c r="F53" i="14" a="1"/>
  <c r="F53" i="14" s="1"/>
  <c r="F965" i="15" a="1"/>
  <c r="F965" i="15" s="1"/>
  <c r="F854" i="15" a="1"/>
  <c r="F854" i="15" s="1"/>
  <c r="F547" i="15" a="1"/>
  <c r="F547" i="15" s="1"/>
  <c r="F62" i="14" a="1"/>
  <c r="F62" i="14" s="1"/>
  <c r="F977" i="15" a="1"/>
  <c r="F977" i="15" s="1"/>
  <c r="F869" i="15" a="1"/>
  <c r="F869" i="15" s="1"/>
  <c r="F673" i="15" a="1"/>
  <c r="F673" i="15" s="1"/>
  <c r="F175" i="14" a="1"/>
  <c r="F175" i="14" s="1"/>
  <c r="F111" i="14" a="1"/>
  <c r="F111" i="14" s="1"/>
  <c r="F47" i="14" a="1"/>
  <c r="F47" i="14" s="1"/>
  <c r="F984" i="15" a="1"/>
  <c r="F984" i="15" s="1"/>
  <c r="F921" i="15" a="1"/>
  <c r="F921" i="15" s="1"/>
  <c r="F857" i="15" a="1"/>
  <c r="F857" i="15" s="1"/>
  <c r="F793" i="15" a="1"/>
  <c r="F793" i="15" s="1"/>
  <c r="F729" i="15" a="1"/>
  <c r="F729" i="15" s="1"/>
  <c r="F619" i="15" a="1"/>
  <c r="F619" i="15" s="1"/>
  <c r="F363" i="15" a="1"/>
  <c r="F363" i="15" s="1"/>
  <c r="F107" i="15" a="1"/>
  <c r="F107" i="15" s="1"/>
  <c r="F936" i="15" a="1"/>
  <c r="F936" i="15" s="1"/>
  <c r="F872" i="15" a="1"/>
  <c r="F872" i="15" s="1"/>
  <c r="F736" i="15" a="1"/>
  <c r="F736" i="15" s="1"/>
  <c r="F265" i="15" a="1"/>
  <c r="F265" i="15" s="1"/>
  <c r="F539" i="15" a="1"/>
  <c r="F539" i="15" s="1"/>
  <c r="F138" i="14" a="1"/>
  <c r="F138" i="14" s="1"/>
  <c r="F812" i="15" a="1"/>
  <c r="F812" i="15" s="1"/>
  <c r="F307" i="15" a="1"/>
  <c r="F307" i="15" s="1"/>
  <c r="F544" i="15" a="1"/>
  <c r="F544" i="15" s="1"/>
  <c r="F906" i="15" a="1"/>
  <c r="F906" i="15" s="1"/>
  <c r="F751" i="15" a="1"/>
  <c r="F751" i="15" s="1"/>
  <c r="F97" i="14" a="1"/>
  <c r="F97" i="14" s="1"/>
  <c r="F1013" i="15" a="1"/>
  <c r="F1013" i="15" s="1"/>
  <c r="F917" i="15" a="1"/>
  <c r="F917" i="15" s="1"/>
  <c r="F773" i="15" a="1"/>
  <c r="F773" i="15" s="1"/>
  <c r="F65" i="15" a="1"/>
  <c r="F65" i="15" s="1"/>
  <c r="F390" i="14" a="1"/>
  <c r="F390" i="14" s="1"/>
  <c r="F327" i="14" a="1"/>
  <c r="F327" i="14" s="1"/>
  <c r="F264" i="14" a="1"/>
  <c r="F264" i="14" s="1"/>
  <c r="F200" i="14" a="1"/>
  <c r="F200" i="14" s="1"/>
  <c r="F117" i="14" a="1"/>
  <c r="F117" i="14" s="1"/>
  <c r="F32" i="14" a="1"/>
  <c r="F32" i="14" s="1"/>
  <c r="F941" i="15" a="1"/>
  <c r="F941" i="15" s="1"/>
  <c r="F813" i="15" a="1"/>
  <c r="F813" i="15" s="1"/>
  <c r="F291" i="15" a="1"/>
  <c r="F291" i="15" s="1"/>
  <c r="F41" i="14" a="1"/>
  <c r="F41" i="14" s="1"/>
  <c r="F951" i="15" a="1"/>
  <c r="F951" i="15" s="1"/>
  <c r="F830" i="15" a="1"/>
  <c r="F830" i="15" s="1"/>
  <c r="F417" i="15" a="1"/>
  <c r="F417" i="15" s="1"/>
  <c r="F159" i="14" a="1"/>
  <c r="F159" i="14" s="1"/>
  <c r="F95" i="14" a="1"/>
  <c r="F95" i="14" s="1"/>
  <c r="F31" i="14" a="1"/>
  <c r="F31" i="14" s="1"/>
  <c r="F968" i="15" a="1"/>
  <c r="F968" i="15" s="1"/>
  <c r="F905" i="15" a="1"/>
  <c r="F905" i="15" s="1"/>
  <c r="F841" i="15" a="1"/>
  <c r="F841" i="15" s="1"/>
  <c r="F777" i="15" a="1"/>
  <c r="F777" i="15" s="1"/>
  <c r="F713" i="15" a="1"/>
  <c r="F713" i="15" s="1"/>
  <c r="F555" i="15" a="1"/>
  <c r="F555" i="15" s="1"/>
  <c r="F299" i="15" a="1"/>
  <c r="F299" i="15" s="1"/>
  <c r="F43" i="15" a="1"/>
  <c r="F43" i="15" s="1"/>
  <c r="F920" i="15" a="1"/>
  <c r="F920" i="15" s="1"/>
  <c r="F856" i="15" a="1"/>
  <c r="F856" i="15" s="1"/>
  <c r="F704" i="15" a="1"/>
  <c r="F704" i="15" s="1"/>
  <c r="F105" i="15" a="1"/>
  <c r="F105" i="15" s="1"/>
  <c r="F315" i="15" a="1"/>
  <c r="F315" i="15" s="1"/>
  <c r="F98" i="14" a="1"/>
  <c r="F98" i="14" s="1"/>
  <c r="F716" i="15" a="1"/>
  <c r="F716" i="15" s="1"/>
  <c r="F369" i="15" a="1"/>
  <c r="F369" i="15" s="1"/>
  <c r="F128" i="15" a="1"/>
  <c r="F128" i="15" s="1"/>
  <c r="F234" i="14" a="1"/>
  <c r="F234" i="14" s="1"/>
  <c r="F163" i="14" a="1"/>
  <c r="F163" i="14" s="1"/>
  <c r="F77" i="14" a="1"/>
  <c r="F77" i="14" s="1"/>
  <c r="F993" i="15" a="1"/>
  <c r="F993" i="15" s="1"/>
  <c r="F890" i="15" a="1"/>
  <c r="F890" i="15" s="1"/>
  <c r="F719" i="15" a="1"/>
  <c r="F719" i="15" s="1"/>
  <c r="F86" i="14" a="1"/>
  <c r="F86" i="14" s="1"/>
  <c r="F1002" i="15" a="1"/>
  <c r="F1002" i="15" s="1"/>
  <c r="F903" i="15" a="1"/>
  <c r="F903" i="15" s="1"/>
  <c r="F750" i="15" a="1"/>
  <c r="F750" i="15" s="1"/>
  <c r="F446" i="14" a="1"/>
  <c r="F446" i="14" s="1"/>
  <c r="F382" i="14" a="1"/>
  <c r="F382" i="14" s="1"/>
  <c r="F319" i="14" a="1"/>
  <c r="F319" i="14" s="1"/>
  <c r="F256" i="14" a="1"/>
  <c r="F256" i="14" s="1"/>
  <c r="F192" i="14" a="1"/>
  <c r="F192" i="14" s="1"/>
  <c r="F107" i="14" a="1"/>
  <c r="F107" i="14" s="1"/>
  <c r="F21" i="14" a="1"/>
  <c r="F21" i="14" s="1"/>
  <c r="F927" i="15" a="1"/>
  <c r="F927" i="15" s="1"/>
  <c r="F790" i="15" a="1"/>
  <c r="F790" i="15" s="1"/>
  <c r="F163" i="15" a="1"/>
  <c r="F163" i="15" s="1"/>
  <c r="F30" i="14" a="1"/>
  <c r="F30" i="14" s="1"/>
  <c r="F939" i="15" a="1"/>
  <c r="F939" i="15" s="1"/>
  <c r="F807" i="15" a="1"/>
  <c r="F807" i="15" s="1"/>
  <c r="F289" i="15" a="1"/>
  <c r="F289" i="15" s="1"/>
  <c r="F151" i="14" a="1"/>
  <c r="F151" i="14" s="1"/>
  <c r="F87" i="14" a="1"/>
  <c r="F87" i="14" s="1"/>
  <c r="F23" i="14" a="1"/>
  <c r="F23" i="14" s="1"/>
  <c r="F960" i="15" a="1"/>
  <c r="F960" i="15" s="1"/>
  <c r="F897" i="15" a="1"/>
  <c r="F897" i="15" s="1"/>
  <c r="F833" i="15" a="1"/>
  <c r="F833" i="15" s="1"/>
  <c r="F769" i="15" a="1"/>
  <c r="F769" i="15" s="1"/>
  <c r="F705" i="15" a="1"/>
  <c r="F705" i="15" s="1"/>
  <c r="F523" i="15" a="1"/>
  <c r="F523" i="15" s="1"/>
  <c r="F267" i="15" a="1"/>
  <c r="F267" i="15" s="1"/>
  <c r="F983" i="15" a="1"/>
  <c r="F983" i="15" s="1"/>
  <c r="F912" i="15" a="1"/>
  <c r="F912" i="15" s="1"/>
  <c r="F840" i="15" a="1"/>
  <c r="F840" i="15" s="1"/>
  <c r="F649" i="15" a="1"/>
  <c r="F649" i="15" s="1"/>
  <c r="F749" i="15" a="1"/>
  <c r="F749" i="15" s="1"/>
  <c r="F283" i="15" a="1"/>
  <c r="F283" i="15" s="1"/>
  <c r="F50" i="14" a="1"/>
  <c r="F50" i="14" s="1"/>
  <c r="F505" i="15" a="1"/>
  <c r="F505" i="15" s="1"/>
  <c r="F337" i="15" a="1"/>
  <c r="F337" i="15" s="1"/>
  <c r="F127" i="15" a="1"/>
  <c r="F127" i="15" s="1"/>
  <c r="F119" i="15" a="1"/>
  <c r="F119" i="15" s="1"/>
  <c r="F969" i="15" a="1"/>
  <c r="F969" i="15" s="1"/>
  <c r="F858" i="15" a="1"/>
  <c r="F858" i="15" s="1"/>
  <c r="F579" i="15" a="1"/>
  <c r="F579" i="15" s="1"/>
  <c r="F65" i="14" a="1"/>
  <c r="F65" i="14" s="1"/>
  <c r="F980" i="15" a="1"/>
  <c r="F980" i="15" s="1"/>
  <c r="F871" i="15" a="1"/>
  <c r="F871" i="15" s="1"/>
  <c r="F686" i="15" a="1"/>
  <c r="F686" i="15" s="1"/>
  <c r="F430" i="14" a="1"/>
  <c r="F430" i="14" s="1"/>
  <c r="F366" i="14" a="1"/>
  <c r="F366" i="14" s="1"/>
  <c r="F303" i="14" a="1"/>
  <c r="F303" i="14" s="1"/>
  <c r="F240" i="14" a="1"/>
  <c r="F240" i="14" s="1"/>
  <c r="F171" i="14" a="1"/>
  <c r="F171" i="14" s="1"/>
  <c r="F85" i="14" a="1"/>
  <c r="F85" i="14" s="1"/>
  <c r="F1001" i="15" a="1"/>
  <c r="F1001" i="15" s="1"/>
  <c r="F902" i="15" a="1"/>
  <c r="F902" i="15" s="1"/>
  <c r="F743" i="15" a="1"/>
  <c r="F743" i="15" s="1"/>
  <c r="F94" i="14" a="1"/>
  <c r="F94" i="14" s="1"/>
  <c r="F1010" i="15" a="1"/>
  <c r="F1010" i="15" s="1"/>
  <c r="F914" i="15" a="1"/>
  <c r="F914" i="15" s="1"/>
  <c r="F766" i="15" a="1"/>
  <c r="F766" i="15" s="1"/>
  <c r="F33" i="15" a="1"/>
  <c r="F33" i="15" s="1"/>
  <c r="F135" i="14" a="1"/>
  <c r="F135" i="14" s="1"/>
  <c r="F71" i="14" a="1"/>
  <c r="F71" i="14" s="1"/>
  <c r="F1008" i="15" a="1"/>
  <c r="F1008" i="15" s="1"/>
  <c r="F945" i="15" a="1"/>
  <c r="F945" i="15" s="1"/>
  <c r="F881" i="15" a="1"/>
  <c r="F881" i="15" s="1"/>
  <c r="F817" i="15" a="1"/>
  <c r="F817" i="15" s="1"/>
  <c r="F753" i="15" a="1"/>
  <c r="F753" i="15" s="1"/>
  <c r="F689" i="15" a="1"/>
  <c r="F689" i="15" s="1"/>
  <c r="F459" i="15" a="1"/>
  <c r="F459" i="15" s="1"/>
  <c r="F203" i="15" a="1"/>
  <c r="F203" i="15" s="1"/>
  <c r="F967" i="15" a="1"/>
  <c r="F967" i="15" s="1"/>
  <c r="F896" i="15" a="1"/>
  <c r="F896" i="15" s="1"/>
  <c r="F800" i="15" a="1"/>
  <c r="F800" i="15" s="1"/>
  <c r="F521" i="15" a="1"/>
  <c r="F521" i="15" s="1"/>
  <c r="F709" i="15" a="1"/>
  <c r="F709" i="15" s="1"/>
  <c r="F59" i="15" a="1"/>
  <c r="F59" i="15" s="1"/>
  <c r="F979" i="15" a="1"/>
  <c r="F979" i="15" s="1"/>
  <c r="F891" i="15" a="1"/>
  <c r="F891" i="15" s="1"/>
  <c r="F434" i="15" a="1"/>
  <c r="F434" i="15" s="1"/>
  <c r="F62" i="15" a="1"/>
  <c r="F62" i="15" s="1"/>
  <c r="F848" i="15" a="1"/>
  <c r="F848" i="15" s="1"/>
  <c r="F784" i="15" a="1"/>
  <c r="F784" i="15" s="1"/>
  <c r="F720" i="15" a="1"/>
  <c r="F720" i="15" s="1"/>
  <c r="F585" i="15" a="1"/>
  <c r="F585" i="15" s="1"/>
  <c r="F329" i="15" a="1"/>
  <c r="F329" i="15" s="1"/>
  <c r="F73" i="15" a="1"/>
  <c r="F73" i="15" s="1"/>
  <c r="F701" i="15" a="1"/>
  <c r="F701" i="15" s="1"/>
  <c r="F507" i="15" a="1"/>
  <c r="F507" i="15" s="1"/>
  <c r="F251" i="15" a="1"/>
  <c r="F251" i="15" s="1"/>
  <c r="F186" i="14" a="1"/>
  <c r="F186" i="14" s="1"/>
  <c r="F122" i="14" a="1"/>
  <c r="F122" i="14" s="1"/>
  <c r="F18" i="14" a="1"/>
  <c r="F18" i="14" s="1"/>
  <c r="F860" i="15" a="1"/>
  <c r="F860" i="15" s="1"/>
  <c r="F692" i="15" a="1"/>
  <c r="F692" i="15" s="1"/>
  <c r="F851" i="15" a="1"/>
  <c r="F851" i="15" s="1"/>
  <c r="F115" i="15" a="1"/>
  <c r="F115" i="15" s="1"/>
  <c r="F113" i="15" a="1"/>
  <c r="F113" i="15" s="1"/>
  <c r="F370" i="15" a="1"/>
  <c r="F370" i="15" s="1"/>
  <c r="F376" i="15" a="1"/>
  <c r="F376" i="15" s="1"/>
  <c r="F614" i="15" a="1"/>
  <c r="F614" i="15" s="1"/>
  <c r="F776" i="15" a="1"/>
  <c r="F776" i="15" s="1"/>
  <c r="F712" i="15" a="1"/>
  <c r="F712" i="15" s="1"/>
  <c r="F553" i="15" a="1"/>
  <c r="F553" i="15" s="1"/>
  <c r="F297" i="15" a="1"/>
  <c r="F297" i="15" s="1"/>
  <c r="F41" i="15" a="1"/>
  <c r="F41" i="15" s="1"/>
  <c r="F693" i="15" a="1"/>
  <c r="F693" i="15" s="1"/>
  <c r="F475" i="15" a="1"/>
  <c r="F475" i="15" s="1"/>
  <c r="F219" i="15" a="1"/>
  <c r="F219" i="15" s="1"/>
  <c r="F178" i="14" a="1"/>
  <c r="F178" i="14" s="1"/>
  <c r="F106" i="14" a="1"/>
  <c r="F106" i="14" s="1"/>
  <c r="F1003" i="15" a="1"/>
  <c r="F1003" i="15" s="1"/>
  <c r="F828" i="15" a="1"/>
  <c r="F828" i="15" s="1"/>
  <c r="F601" i="15" a="1"/>
  <c r="F601" i="15" s="1"/>
  <c r="F795" i="15" a="1"/>
  <c r="F795" i="15" s="1"/>
  <c r="F802" i="15" a="1"/>
  <c r="F802" i="15" s="1"/>
  <c r="F634" i="15" a="1"/>
  <c r="F634" i="15" s="1"/>
  <c r="F290" i="15" a="1"/>
  <c r="F290" i="15" s="1"/>
  <c r="F208" i="15" a="1"/>
  <c r="F208" i="15" s="1"/>
  <c r="F286" i="15" a="1"/>
  <c r="F286" i="15" s="1"/>
  <c r="F824" i="15" a="1"/>
  <c r="F824" i="15" s="1"/>
  <c r="F760" i="15" a="1"/>
  <c r="F760" i="15" s="1"/>
  <c r="F696" i="15" a="1"/>
  <c r="F696" i="15" s="1"/>
  <c r="F489" i="15" a="1"/>
  <c r="F489" i="15" s="1"/>
  <c r="F233" i="15" a="1"/>
  <c r="F233" i="15" s="1"/>
  <c r="F741" i="15" a="1"/>
  <c r="F741" i="15" s="1"/>
  <c r="F667" i="15" a="1"/>
  <c r="F667" i="15" s="1"/>
  <c r="F411" i="15" a="1"/>
  <c r="F411" i="15" s="1"/>
  <c r="F155" i="15" a="1"/>
  <c r="F155" i="15" s="1"/>
  <c r="F162" i="14" a="1"/>
  <c r="F162" i="14" s="1"/>
  <c r="F82" i="14" a="1"/>
  <c r="F82" i="14" s="1"/>
  <c r="F971" i="15" a="1"/>
  <c r="F971" i="15" s="1"/>
  <c r="F796" i="15" a="1"/>
  <c r="F796" i="15" s="1"/>
  <c r="F473" i="15" a="1"/>
  <c r="F473" i="15" s="1"/>
  <c r="F763" i="15" a="1"/>
  <c r="F763" i="15" s="1"/>
  <c r="F762" i="15" a="1"/>
  <c r="F762" i="15" s="1"/>
  <c r="F586" i="15" a="1"/>
  <c r="F586" i="15" s="1"/>
  <c r="F250" i="15" a="1"/>
  <c r="F250" i="15" s="1"/>
  <c r="F32" i="15" a="1"/>
  <c r="F32" i="15" s="1"/>
  <c r="F46" i="15" a="1"/>
  <c r="F46" i="15" s="1"/>
  <c r="F816" i="15" a="1"/>
  <c r="F816" i="15" s="1"/>
  <c r="F752" i="15" a="1"/>
  <c r="F752" i="15" s="1"/>
  <c r="F688" i="15" a="1"/>
  <c r="F688" i="15" s="1"/>
  <c r="F457" i="15" a="1"/>
  <c r="F457" i="15" s="1"/>
  <c r="F201" i="15" a="1"/>
  <c r="F201" i="15" s="1"/>
  <c r="F733" i="15" a="1"/>
  <c r="F733" i="15" s="1"/>
  <c r="F635" i="15" a="1"/>
  <c r="F635" i="15" s="1"/>
  <c r="F379" i="15" a="1"/>
  <c r="F379" i="15" s="1"/>
  <c r="F123" i="15" a="1"/>
  <c r="F123" i="15" s="1"/>
  <c r="F154" i="14" a="1"/>
  <c r="F154" i="14" s="1"/>
  <c r="F74" i="14" a="1"/>
  <c r="F74" i="14" s="1"/>
  <c r="F948" i="15" a="1"/>
  <c r="F948" i="15" s="1"/>
  <c r="F780" i="15" a="1"/>
  <c r="F780" i="15" s="1"/>
  <c r="F313" i="15" a="1"/>
  <c r="F313" i="15" s="1"/>
  <c r="F707" i="15" a="1"/>
  <c r="F707" i="15" s="1"/>
  <c r="F714" i="15" a="1"/>
  <c r="F714" i="15" s="1"/>
  <c r="F538" i="15" a="1"/>
  <c r="F538" i="15" s="1"/>
  <c r="F154" i="15" a="1"/>
  <c r="F154" i="15" s="1"/>
  <c r="F631" i="15" a="1"/>
  <c r="F631" i="15" s="1"/>
  <c r="F477" i="15" a="1"/>
  <c r="F477" i="15" s="1"/>
  <c r="F808" i="15" a="1"/>
  <c r="F808" i="15" s="1"/>
  <c r="F744" i="15" a="1"/>
  <c r="F744" i="15" s="1"/>
  <c r="F677" i="15" a="1"/>
  <c r="F677" i="15" s="1"/>
  <c r="F425" i="15" a="1"/>
  <c r="F425" i="15" s="1"/>
  <c r="F169" i="15" a="1"/>
  <c r="F169" i="15" s="1"/>
  <c r="F725" i="15" a="1"/>
  <c r="F725" i="15" s="1"/>
  <c r="F603" i="15" a="1"/>
  <c r="F603" i="15" s="1"/>
  <c r="F347" i="15" a="1"/>
  <c r="F347" i="15" s="1"/>
  <c r="F91" i="15" a="1"/>
  <c r="F91" i="15" s="1"/>
  <c r="F146" i="14" a="1"/>
  <c r="F146" i="14" s="1"/>
  <c r="F66" i="14" a="1"/>
  <c r="F66" i="14" s="1"/>
  <c r="F916" i="15" a="1"/>
  <c r="F916" i="15" s="1"/>
  <c r="F748" i="15" a="1"/>
  <c r="F748" i="15" s="1"/>
  <c r="F89" i="15" a="1"/>
  <c r="F89" i="15" s="1"/>
  <c r="F499" i="15" a="1"/>
  <c r="F499" i="15" s="1"/>
  <c r="F497" i="15" a="1"/>
  <c r="F497" i="15" s="1"/>
  <c r="F458" i="15" a="1"/>
  <c r="F458" i="15" s="1"/>
  <c r="F656" i="15" a="1"/>
  <c r="F656" i="15" s="1"/>
  <c r="F303" i="15" a="1"/>
  <c r="F303" i="15" s="1"/>
  <c r="F540" i="15" a="1"/>
  <c r="F540" i="15" s="1"/>
  <c r="F114" i="14" a="1"/>
  <c r="F114" i="14" s="1"/>
  <c r="F42" i="14" a="1"/>
  <c r="F42" i="14" s="1"/>
  <c r="F955" i="15" a="1"/>
  <c r="F955" i="15" s="1"/>
  <c r="F876" i="15" a="1"/>
  <c r="F876" i="15" s="1"/>
  <c r="F788" i="15" a="1"/>
  <c r="F788" i="15" s="1"/>
  <c r="F700" i="15" a="1"/>
  <c r="F700" i="15" s="1"/>
  <c r="F345" i="15" a="1"/>
  <c r="F345" i="15" s="1"/>
  <c r="F859" i="15" a="1"/>
  <c r="F859" i="15" s="1"/>
  <c r="F715" i="15" a="1"/>
  <c r="F715" i="15" s="1"/>
  <c r="F147" i="15" a="1"/>
  <c r="F147" i="15" s="1"/>
  <c r="F722" i="15" a="1"/>
  <c r="F722" i="15" s="1"/>
  <c r="F145" i="15" a="1"/>
  <c r="F145" i="15" s="1"/>
  <c r="F546" i="15" a="1"/>
  <c r="F546" i="15" s="1"/>
  <c r="F378" i="15" a="1"/>
  <c r="F378" i="15" s="1"/>
  <c r="F194" i="15" a="1"/>
  <c r="F194" i="15" s="1"/>
  <c r="F472" i="15" a="1"/>
  <c r="F472" i="15" s="1"/>
  <c r="F639" i="15" a="1"/>
  <c r="F639" i="15" s="1"/>
  <c r="F630" i="15" a="1"/>
  <c r="F630" i="15" s="1"/>
  <c r="F493" i="15" a="1"/>
  <c r="F493" i="15" s="1"/>
  <c r="F940" i="15" a="1"/>
  <c r="F940" i="15" s="1"/>
  <c r="F852" i="15" a="1"/>
  <c r="F852" i="15" s="1"/>
  <c r="F764" i="15" a="1"/>
  <c r="F764" i="15" s="1"/>
  <c r="F684" i="15" a="1"/>
  <c r="F684" i="15" s="1"/>
  <c r="F249" i="15" a="1"/>
  <c r="F249" i="15" s="1"/>
  <c r="F835" i="15" a="1"/>
  <c r="F835" i="15" s="1"/>
  <c r="F691" i="15" a="1"/>
  <c r="F691" i="15" s="1"/>
  <c r="F17" i="15" a="1"/>
  <c r="F17" i="15" s="1"/>
  <c r="F690" i="15" a="1"/>
  <c r="F690" i="15" s="1"/>
  <c r="F49" i="15" a="1"/>
  <c r="F49" i="15" s="1"/>
  <c r="F514" i="15" a="1"/>
  <c r="F514" i="15" s="1"/>
  <c r="F346" i="15" a="1"/>
  <c r="F346" i="15" s="1"/>
  <c r="F138" i="15" a="1"/>
  <c r="F138" i="15" s="1"/>
  <c r="F312" i="15" a="1"/>
  <c r="F312" i="15" s="1"/>
  <c r="F471" i="15" a="1"/>
  <c r="F471" i="15" s="1"/>
  <c r="F462" i="15" a="1"/>
  <c r="F462" i="15" s="1"/>
  <c r="F253" i="15" a="1"/>
  <c r="F253" i="15" s="1"/>
  <c r="F90" i="14" a="1"/>
  <c r="F90" i="14" s="1"/>
  <c r="F1011" i="15" a="1"/>
  <c r="F1011" i="15" s="1"/>
  <c r="F924" i="15" a="1"/>
  <c r="F924" i="15" s="1"/>
  <c r="F844" i="15" a="1"/>
  <c r="F844" i="15" s="1"/>
  <c r="F756" i="15" a="1"/>
  <c r="F756" i="15" s="1"/>
  <c r="F633" i="15" a="1"/>
  <c r="F633" i="15" s="1"/>
  <c r="F217" i="15" a="1"/>
  <c r="F217" i="15" s="1"/>
  <c r="F827" i="15" a="1"/>
  <c r="F827" i="15" s="1"/>
  <c r="F659" i="15" a="1"/>
  <c r="F659" i="15" s="1"/>
  <c r="F850" i="15" a="1"/>
  <c r="F850" i="15" s="1"/>
  <c r="F657" i="15" a="1"/>
  <c r="F657" i="15" s="1"/>
  <c r="F674" i="15" a="1"/>
  <c r="F674" i="15" s="1"/>
  <c r="F506" i="15" a="1"/>
  <c r="F506" i="15" s="1"/>
  <c r="F330" i="15" a="1"/>
  <c r="F330" i="15" s="1"/>
  <c r="F50" i="15" a="1"/>
  <c r="F50" i="15" s="1"/>
  <c r="F296" i="15" a="1"/>
  <c r="F296" i="15" s="1"/>
  <c r="F455" i="15" a="1"/>
  <c r="F455" i="15" s="1"/>
  <c r="F446" i="15" a="1"/>
  <c r="F446" i="15" s="1"/>
  <c r="F237" i="15" a="1"/>
  <c r="F237" i="15" s="1"/>
  <c r="F987" i="15" a="1"/>
  <c r="F987" i="15" s="1"/>
  <c r="F908" i="15" a="1"/>
  <c r="F908" i="15" s="1"/>
  <c r="F820" i="15" a="1"/>
  <c r="F820" i="15" s="1"/>
  <c r="F732" i="15" a="1"/>
  <c r="F732" i="15" s="1"/>
  <c r="F569" i="15" a="1"/>
  <c r="F569" i="15" s="1"/>
  <c r="F57" i="15" a="1"/>
  <c r="F57" i="15" s="1"/>
  <c r="F787" i="15" a="1"/>
  <c r="F787" i="15" s="1"/>
  <c r="F467" i="15" a="1"/>
  <c r="F467" i="15" s="1"/>
  <c r="F794" i="15" a="1"/>
  <c r="F794" i="15" s="1"/>
  <c r="F465" i="15" a="1"/>
  <c r="F465" i="15" s="1"/>
  <c r="F626" i="15" a="1"/>
  <c r="F626" i="15" s="1"/>
  <c r="F450" i="15" a="1"/>
  <c r="F450" i="15" s="1"/>
  <c r="F282" i="15" a="1"/>
  <c r="F282" i="15" s="1"/>
  <c r="F640" i="15" a="1"/>
  <c r="F640" i="15" s="1"/>
  <c r="F144" i="15" a="1"/>
  <c r="F144" i="15" s="1"/>
  <c r="F287" i="15" a="1"/>
  <c r="F287" i="15" s="1"/>
  <c r="F278" i="15" a="1"/>
  <c r="F278" i="15" s="1"/>
  <c r="F516" i="15" a="1"/>
  <c r="F516" i="15" s="1"/>
  <c r="F441" i="15" a="1"/>
  <c r="F441" i="15" s="1"/>
  <c r="F185" i="15" a="1"/>
  <c r="F185" i="15" s="1"/>
  <c r="F883" i="15" a="1"/>
  <c r="F883" i="15" s="1"/>
  <c r="F819" i="15" a="1"/>
  <c r="F819" i="15" s="1"/>
  <c r="F755" i="15" a="1"/>
  <c r="F755" i="15" s="1"/>
  <c r="F627" i="15" a="1"/>
  <c r="F627" i="15" s="1"/>
  <c r="F275" i="15" a="1"/>
  <c r="F275" i="15" s="1"/>
  <c r="F842" i="15" a="1"/>
  <c r="F842" i="15" s="1"/>
  <c r="F754" i="15" a="1"/>
  <c r="F754" i="15" s="1"/>
  <c r="F625" i="15" a="1"/>
  <c r="F625" i="15" s="1"/>
  <c r="F305" i="15" a="1"/>
  <c r="F305" i="15" s="1"/>
  <c r="F666" i="15" a="1"/>
  <c r="F666" i="15" s="1"/>
  <c r="F578" i="15" a="1"/>
  <c r="F578" i="15" s="1"/>
  <c r="F498" i="15" a="1"/>
  <c r="F498" i="15" s="1"/>
  <c r="F410" i="15" a="1"/>
  <c r="F410" i="15" s="1"/>
  <c r="F322" i="15" a="1"/>
  <c r="F322" i="15" s="1"/>
  <c r="F242" i="15" a="1"/>
  <c r="F242" i="15" s="1"/>
  <c r="F130" i="15" a="1"/>
  <c r="F130" i="15" s="1"/>
  <c r="F632" i="15" a="1"/>
  <c r="F632" i="15" s="1"/>
  <c r="F464" i="15" a="1"/>
  <c r="F464" i="15" s="1"/>
  <c r="F288" i="15" a="1"/>
  <c r="F288" i="15" s="1"/>
  <c r="F120" i="15" a="1"/>
  <c r="F120" i="15" s="1"/>
  <c r="F623" i="15" a="1"/>
  <c r="F623" i="15" s="1"/>
  <c r="F447" i="15" a="1"/>
  <c r="F447" i="15" s="1"/>
  <c r="F279" i="15" a="1"/>
  <c r="F279" i="15" s="1"/>
  <c r="F111" i="15" a="1"/>
  <c r="F111" i="15" s="1"/>
  <c r="F606" i="15" a="1"/>
  <c r="F606" i="15" s="1"/>
  <c r="F438" i="15" a="1"/>
  <c r="F438" i="15" s="1"/>
  <c r="F270" i="15" a="1"/>
  <c r="F270" i="15" s="1"/>
  <c r="F30" i="15" a="1"/>
  <c r="F30" i="15" s="1"/>
  <c r="F461" i="15" a="1"/>
  <c r="F461" i="15" s="1"/>
  <c r="F229" i="15" a="1"/>
  <c r="F229" i="15" s="1"/>
  <c r="F492" i="15" a="1"/>
  <c r="F492" i="15" s="1"/>
  <c r="F58" i="14" a="1"/>
  <c r="F58" i="14" s="1"/>
  <c r="F995" i="15" a="1"/>
  <c r="F995" i="15" s="1"/>
  <c r="F932" i="15" a="1"/>
  <c r="F932" i="15" s="1"/>
  <c r="F868" i="15" a="1"/>
  <c r="F868" i="15" s="1"/>
  <c r="F804" i="15" a="1"/>
  <c r="F804" i="15" s="1"/>
  <c r="F740" i="15" a="1"/>
  <c r="F740" i="15" s="1"/>
  <c r="F665" i="15" a="1"/>
  <c r="F665" i="15" s="1"/>
  <c r="F409" i="15" a="1"/>
  <c r="F409" i="15" s="1"/>
  <c r="F153" i="15" a="1"/>
  <c r="F153" i="15" s="1"/>
  <c r="F875" i="15" a="1"/>
  <c r="F875" i="15" s="1"/>
  <c r="F811" i="15" a="1"/>
  <c r="F811" i="15" s="1"/>
  <c r="F739" i="15" a="1"/>
  <c r="F739" i="15" s="1"/>
  <c r="F563" i="15" a="1"/>
  <c r="F563" i="15" s="1"/>
  <c r="F243" i="15" a="1"/>
  <c r="F243" i="15" s="1"/>
  <c r="F826" i="15" a="1"/>
  <c r="F826" i="15" s="1"/>
  <c r="F738" i="15" a="1"/>
  <c r="F738" i="15" s="1"/>
  <c r="F593" i="15" a="1"/>
  <c r="F593" i="15" s="1"/>
  <c r="F241" i="15" a="1"/>
  <c r="F241" i="15" s="1"/>
  <c r="F650" i="15" a="1"/>
  <c r="F650" i="15" s="1"/>
  <c r="F570" i="15" a="1"/>
  <c r="F570" i="15" s="1"/>
  <c r="F482" i="15" a="1"/>
  <c r="F482" i="15" s="1"/>
  <c r="F394" i="15" a="1"/>
  <c r="F394" i="15" s="1"/>
  <c r="F314" i="15" a="1"/>
  <c r="F314" i="15" s="1"/>
  <c r="F226" i="15" a="1"/>
  <c r="F226" i="15" s="1"/>
  <c r="F114" i="15" a="1"/>
  <c r="F114" i="15" s="1"/>
  <c r="F608" i="15" a="1"/>
  <c r="F608" i="15" s="1"/>
  <c r="F440" i="15" a="1"/>
  <c r="F440" i="15" s="1"/>
  <c r="F272" i="15" a="1"/>
  <c r="F272" i="15" s="1"/>
  <c r="F96" i="15" a="1"/>
  <c r="F96" i="15" s="1"/>
  <c r="F599" i="15" a="1"/>
  <c r="F599" i="15" s="1"/>
  <c r="F431" i="15" a="1"/>
  <c r="F431" i="15" s="1"/>
  <c r="F255" i="15" a="1"/>
  <c r="F255" i="15" s="1"/>
  <c r="F87" i="15" a="1"/>
  <c r="F87" i="15" s="1"/>
  <c r="F590" i="15" a="1"/>
  <c r="F590" i="15" s="1"/>
  <c r="F414" i="15" a="1"/>
  <c r="F414" i="15" s="1"/>
  <c r="F238" i="15" a="1"/>
  <c r="F238" i="15" s="1"/>
  <c r="F669" i="15" a="1"/>
  <c r="F669" i="15" s="1"/>
  <c r="F429" i="15" a="1"/>
  <c r="F429" i="15" s="1"/>
  <c r="F181" i="15" a="1"/>
  <c r="F181" i="15" s="1"/>
  <c r="F444" i="15" a="1"/>
  <c r="F444" i="15" s="1"/>
  <c r="F377" i="15" a="1"/>
  <c r="F377" i="15" s="1"/>
  <c r="F121" i="15" a="1"/>
  <c r="F121" i="15" s="1"/>
  <c r="F867" i="15" a="1"/>
  <c r="F867" i="15" s="1"/>
  <c r="F803" i="15" a="1"/>
  <c r="F803" i="15" s="1"/>
  <c r="F731" i="15" a="1"/>
  <c r="F731" i="15" s="1"/>
  <c r="F531" i="15" a="1"/>
  <c r="F531" i="15" s="1"/>
  <c r="F211" i="15" a="1"/>
  <c r="F211" i="15" s="1"/>
  <c r="F818" i="15" a="1"/>
  <c r="F818" i="15" s="1"/>
  <c r="F730" i="15" a="1"/>
  <c r="F730" i="15" s="1"/>
  <c r="F561" i="15" a="1"/>
  <c r="F561" i="15" s="1"/>
  <c r="F209" i="15" a="1"/>
  <c r="F209" i="15" s="1"/>
  <c r="F642" i="15" a="1"/>
  <c r="F642" i="15" s="1"/>
  <c r="F562" i="15" a="1"/>
  <c r="F562" i="15" s="1"/>
  <c r="F474" i="15" a="1"/>
  <c r="F474" i="15" s="1"/>
  <c r="F386" i="15" a="1"/>
  <c r="F386" i="15" s="1"/>
  <c r="F306" i="15" a="1"/>
  <c r="F306" i="15" s="1"/>
  <c r="F218" i="15" a="1"/>
  <c r="F218" i="15" s="1"/>
  <c r="F66" i="15" a="1"/>
  <c r="F66" i="15" s="1"/>
  <c r="F568" i="15" a="1"/>
  <c r="F568" i="15" s="1"/>
  <c r="F400" i="15" a="1"/>
  <c r="F400" i="15" s="1"/>
  <c r="F224" i="15" a="1"/>
  <c r="F224" i="15" s="1"/>
  <c r="F56" i="15" a="1"/>
  <c r="F56" i="15" s="1"/>
  <c r="F559" i="15" a="1"/>
  <c r="F559" i="15" s="1"/>
  <c r="F383" i="15" a="1"/>
  <c r="F383" i="15" s="1"/>
  <c r="F215" i="15" a="1"/>
  <c r="F215" i="15" s="1"/>
  <c r="F47" i="15" a="1"/>
  <c r="F47" i="15" s="1"/>
  <c r="F542" i="15" a="1"/>
  <c r="F542" i="15" s="1"/>
  <c r="F374" i="15" a="1"/>
  <c r="F374" i="15" s="1"/>
  <c r="F182" i="15" a="1"/>
  <c r="F182" i="15" s="1"/>
  <c r="F605" i="15" a="1"/>
  <c r="F605" i="15" s="1"/>
  <c r="F381" i="15" a="1"/>
  <c r="F381" i="15" s="1"/>
  <c r="F101" i="15" a="1"/>
  <c r="F101" i="15" s="1"/>
  <c r="F324" i="15" a="1"/>
  <c r="F324" i="15" s="1"/>
  <c r="F202" i="15" a="1"/>
  <c r="F202" i="15" s="1"/>
  <c r="F58" i="15" a="1"/>
  <c r="F58" i="15" s="1"/>
  <c r="F552" i="15" a="1"/>
  <c r="F552" i="15" s="1"/>
  <c r="F384" i="15" a="1"/>
  <c r="F384" i="15" s="1"/>
  <c r="F216" i="15" a="1"/>
  <c r="F216" i="15" s="1"/>
  <c r="F40" i="15" a="1"/>
  <c r="F40" i="15" s="1"/>
  <c r="F543" i="15" a="1"/>
  <c r="F543" i="15" s="1"/>
  <c r="F375" i="15" a="1"/>
  <c r="F375" i="15" s="1"/>
  <c r="F199" i="15" a="1"/>
  <c r="F199" i="15" s="1"/>
  <c r="F31" i="15" a="1"/>
  <c r="F31" i="15" s="1"/>
  <c r="F534" i="15" a="1"/>
  <c r="F534" i="15" s="1"/>
  <c r="F358" i="15" a="1"/>
  <c r="F358" i="15" s="1"/>
  <c r="F158" i="15" a="1"/>
  <c r="F158" i="15" s="1"/>
  <c r="F589" i="15" a="1"/>
  <c r="F589" i="15" s="1"/>
  <c r="F357" i="15" a="1"/>
  <c r="F357" i="15" s="1"/>
  <c r="F69" i="15" a="1"/>
  <c r="F69" i="15" s="1"/>
  <c r="F316" i="15" a="1"/>
  <c r="F316" i="15" s="1"/>
  <c r="F535" i="15" a="1"/>
  <c r="F535" i="15" s="1"/>
  <c r="F367" i="15" a="1"/>
  <c r="F367" i="15" s="1"/>
  <c r="F191" i="15" a="1"/>
  <c r="F191" i="15" s="1"/>
  <c r="F23" i="15" a="1"/>
  <c r="F23" i="15" s="1"/>
  <c r="F526" i="15" a="1"/>
  <c r="F526" i="15" s="1"/>
  <c r="F350" i="15" a="1"/>
  <c r="F350" i="15" s="1"/>
  <c r="F150" i="15" a="1"/>
  <c r="F150" i="15" s="1"/>
  <c r="F581" i="15" a="1"/>
  <c r="F581" i="15" s="1"/>
  <c r="F349" i="15" a="1"/>
  <c r="F349" i="15" s="1"/>
  <c r="F53" i="15" a="1"/>
  <c r="F53" i="15" s="1"/>
  <c r="F284" i="15" a="1"/>
  <c r="F284" i="15" s="1"/>
  <c r="F26" i="14" a="1"/>
  <c r="F26" i="14" s="1"/>
  <c r="F963" i="15" a="1"/>
  <c r="F963" i="15" s="1"/>
  <c r="F900" i="15" a="1"/>
  <c r="F900" i="15" s="1"/>
  <c r="F836" i="15" a="1"/>
  <c r="F836" i="15" s="1"/>
  <c r="F772" i="15" a="1"/>
  <c r="F772" i="15" s="1"/>
  <c r="F708" i="15" a="1"/>
  <c r="F708" i="15" s="1"/>
  <c r="F537" i="15" a="1"/>
  <c r="F537" i="15" s="1"/>
  <c r="F281" i="15" a="1"/>
  <c r="F281" i="15" s="1"/>
  <c r="F25" i="15" a="1"/>
  <c r="F25" i="15" s="1"/>
  <c r="F843" i="15" a="1"/>
  <c r="F843" i="15" s="1"/>
  <c r="F779" i="15" a="1"/>
  <c r="F779" i="15" s="1"/>
  <c r="F699" i="15" a="1"/>
  <c r="F699" i="15" s="1"/>
  <c r="F403" i="15" a="1"/>
  <c r="F403" i="15" s="1"/>
  <c r="F51" i="15" a="1"/>
  <c r="F51" i="15" s="1"/>
  <c r="F786" i="15" a="1"/>
  <c r="F786" i="15" s="1"/>
  <c r="F698" i="15" a="1"/>
  <c r="F698" i="15" s="1"/>
  <c r="F401" i="15" a="1"/>
  <c r="F401" i="15" s="1"/>
  <c r="F81" i="15" a="1"/>
  <c r="F81" i="15" s="1"/>
  <c r="F610" i="15" a="1"/>
  <c r="F610" i="15" s="1"/>
  <c r="F522" i="15" a="1"/>
  <c r="F522" i="15" s="1"/>
  <c r="F442" i="15" a="1"/>
  <c r="F442" i="15" s="1"/>
  <c r="F354" i="15" a="1"/>
  <c r="F354" i="15" s="1"/>
  <c r="F266" i="15" a="1"/>
  <c r="F266" i="15" s="1"/>
  <c r="F186" i="15" a="1"/>
  <c r="F186" i="15" s="1"/>
  <c r="F26" i="15" a="1"/>
  <c r="F26" i="15" s="1"/>
  <c r="F528" i="15" a="1"/>
  <c r="F528" i="15" s="1"/>
  <c r="F352" i="15" a="1"/>
  <c r="F352" i="15" s="1"/>
  <c r="F184" i="15" a="1"/>
  <c r="F184" i="15" s="1"/>
  <c r="F16" i="15" a="1"/>
  <c r="F16" i="15" s="1"/>
  <c r="F511" i="15" a="1"/>
  <c r="F511" i="15" s="1"/>
  <c r="F343" i="15" a="1"/>
  <c r="F343" i="15" s="1"/>
  <c r="F175" i="15" a="1"/>
  <c r="F175" i="15" s="1"/>
  <c r="F670" i="15" a="1"/>
  <c r="F670" i="15" s="1"/>
  <c r="F502" i="15" a="1"/>
  <c r="F502" i="15" s="1"/>
  <c r="F334" i="15" a="1"/>
  <c r="F334" i="15" s="1"/>
  <c r="F118" i="15" a="1"/>
  <c r="F118" i="15" s="1"/>
  <c r="F549" i="15" a="1"/>
  <c r="F549" i="15" s="1"/>
  <c r="F325" i="15" a="1"/>
  <c r="F325" i="15" s="1"/>
  <c r="F644" i="15" a="1"/>
  <c r="F644" i="15" s="1"/>
  <c r="F220" i="15" a="1"/>
  <c r="F220" i="15" s="1"/>
  <c r="F122" i="15" a="1"/>
  <c r="F122" i="15" s="1"/>
  <c r="F34" i="15" a="1"/>
  <c r="F34" i="15" s="1"/>
  <c r="F616" i="15" a="1"/>
  <c r="F616" i="15" s="1"/>
  <c r="F536" i="15" a="1"/>
  <c r="F536" i="15" s="1"/>
  <c r="F448" i="15" a="1"/>
  <c r="F448" i="15" s="1"/>
  <c r="F360" i="15" a="1"/>
  <c r="F360" i="15" s="1"/>
  <c r="F280" i="15" a="1"/>
  <c r="F280" i="15" s="1"/>
  <c r="F192" i="15" a="1"/>
  <c r="F192" i="15" s="1"/>
  <c r="F104" i="15" a="1"/>
  <c r="F104" i="15" s="1"/>
  <c r="F24" i="15" a="1"/>
  <c r="F24" i="15" s="1"/>
  <c r="F607" i="15" a="1"/>
  <c r="F607" i="15" s="1"/>
  <c r="F519" i="15" a="1"/>
  <c r="F519" i="15" s="1"/>
  <c r="F439" i="15" a="1"/>
  <c r="F439" i="15" s="1"/>
  <c r="F351" i="15" a="1"/>
  <c r="F351" i="15" s="1"/>
  <c r="F263" i="15" a="1"/>
  <c r="F263" i="15" s="1"/>
  <c r="F183" i="15" a="1"/>
  <c r="F183" i="15" s="1"/>
  <c r="F95" i="15" a="1"/>
  <c r="F95" i="15" s="1"/>
  <c r="F678" i="15" a="1"/>
  <c r="F678" i="15" s="1"/>
  <c r="F598" i="15" a="1"/>
  <c r="F598" i="15" s="1"/>
  <c r="F510" i="15" a="1"/>
  <c r="F510" i="15" s="1"/>
  <c r="F422" i="15" a="1"/>
  <c r="F422" i="15" s="1"/>
  <c r="F342" i="15" a="1"/>
  <c r="F342" i="15" s="1"/>
  <c r="F246" i="15" a="1"/>
  <c r="F246" i="15" s="1"/>
  <c r="F126" i="15" a="1"/>
  <c r="F126" i="15" s="1"/>
  <c r="F22" i="15" a="1"/>
  <c r="F22" i="15" s="1"/>
  <c r="F557" i="15" a="1"/>
  <c r="F557" i="15" s="1"/>
  <c r="F445" i="15" a="1"/>
  <c r="F445" i="15" s="1"/>
  <c r="F333" i="15" a="1"/>
  <c r="F333" i="15" s="1"/>
  <c r="F205" i="15" a="1"/>
  <c r="F205" i="15" s="1"/>
  <c r="F668" i="15" a="1"/>
  <c r="F668" i="15" s="1"/>
  <c r="F460" i="15" a="1"/>
  <c r="F460" i="15" s="1"/>
  <c r="F236" i="15" a="1"/>
  <c r="F236" i="15" s="1"/>
  <c r="F98" i="15" a="1"/>
  <c r="F98" i="15" s="1"/>
  <c r="F680" i="15" a="1"/>
  <c r="F680" i="15" s="1"/>
  <c r="F600" i="15" a="1"/>
  <c r="F600" i="15" s="1"/>
  <c r="F512" i="15" a="1"/>
  <c r="F512" i="15" s="1"/>
  <c r="F424" i="15" a="1"/>
  <c r="F424" i="15" s="1"/>
  <c r="F344" i="15" a="1"/>
  <c r="F344" i="15" s="1"/>
  <c r="F256" i="15" a="1"/>
  <c r="F256" i="15" s="1"/>
  <c r="F168" i="15" a="1"/>
  <c r="F168" i="15" s="1"/>
  <c r="F88" i="15" a="1"/>
  <c r="F88" i="15" s="1"/>
  <c r="F671" i="15" a="1"/>
  <c r="F671" i="15" s="1"/>
  <c r="F583" i="15" a="1"/>
  <c r="F583" i="15" s="1"/>
  <c r="F503" i="15" a="1"/>
  <c r="F503" i="15" s="1"/>
  <c r="F415" i="15" a="1"/>
  <c r="F415" i="15" s="1"/>
  <c r="F327" i="15" a="1"/>
  <c r="F327" i="15" s="1"/>
  <c r="F247" i="15" a="1"/>
  <c r="F247" i="15" s="1"/>
  <c r="F159" i="15" a="1"/>
  <c r="F159" i="15" s="1"/>
  <c r="F71" i="15" a="1"/>
  <c r="F71" i="15" s="1"/>
  <c r="F662" i="15" a="1"/>
  <c r="F662" i="15" s="1"/>
  <c r="F574" i="15" a="1"/>
  <c r="F574" i="15" s="1"/>
  <c r="F486" i="15" a="1"/>
  <c r="F486" i="15" s="1"/>
  <c r="F406" i="15" a="1"/>
  <c r="F406" i="15" s="1"/>
  <c r="F318" i="15" a="1"/>
  <c r="F318" i="15" s="1"/>
  <c r="F214" i="15" a="1"/>
  <c r="F214" i="15" s="1"/>
  <c r="F110" i="15" a="1"/>
  <c r="F110" i="15" s="1"/>
  <c r="F645" i="15" a="1"/>
  <c r="F645" i="15" s="1"/>
  <c r="F525" i="15" a="1"/>
  <c r="F525" i="15" s="1"/>
  <c r="F421" i="15" a="1"/>
  <c r="F421" i="15" s="1"/>
  <c r="F301" i="15" a="1"/>
  <c r="F301" i="15" s="1"/>
  <c r="F149" i="15" a="1"/>
  <c r="F149" i="15" s="1"/>
  <c r="F636" i="15" a="1"/>
  <c r="F636" i="15" s="1"/>
  <c r="F412" i="15" a="1"/>
  <c r="F412" i="15" s="1"/>
  <c r="F156" i="15" a="1"/>
  <c r="F156" i="15" s="1"/>
  <c r="F178" i="15" a="1"/>
  <c r="F178" i="15" s="1"/>
  <c r="F90" i="15" a="1"/>
  <c r="F90" i="15" s="1"/>
  <c r="F672" i="15" a="1"/>
  <c r="F672" i="15" s="1"/>
  <c r="F592" i="15" a="1"/>
  <c r="F592" i="15" s="1"/>
  <c r="F504" i="15" a="1"/>
  <c r="F504" i="15" s="1"/>
  <c r="F416" i="15" a="1"/>
  <c r="F416" i="15" s="1"/>
  <c r="F336" i="15" a="1"/>
  <c r="F336" i="15" s="1"/>
  <c r="F248" i="15" a="1"/>
  <c r="F248" i="15" s="1"/>
  <c r="F160" i="15" a="1"/>
  <c r="F160" i="15" s="1"/>
  <c r="F80" i="15" a="1"/>
  <c r="F80" i="15" s="1"/>
  <c r="F663" i="15" a="1"/>
  <c r="F663" i="15" s="1"/>
  <c r="F575" i="15" a="1"/>
  <c r="F575" i="15" s="1"/>
  <c r="F495" i="15" a="1"/>
  <c r="F495" i="15" s="1"/>
  <c r="F407" i="15" a="1"/>
  <c r="F407" i="15" s="1"/>
  <c r="F319" i="15" a="1"/>
  <c r="F319" i="15" s="1"/>
  <c r="F239" i="15" a="1"/>
  <c r="F239" i="15" s="1"/>
  <c r="F151" i="15" a="1"/>
  <c r="F151" i="15" s="1"/>
  <c r="F63" i="15" a="1"/>
  <c r="F63" i="15" s="1"/>
  <c r="F654" i="15" a="1"/>
  <c r="F654" i="15" s="1"/>
  <c r="F566" i="15" a="1"/>
  <c r="F566" i="15" s="1"/>
  <c r="F478" i="15" a="1"/>
  <c r="F478" i="15" s="1"/>
  <c r="F398" i="15" a="1"/>
  <c r="F398" i="15" s="1"/>
  <c r="F310" i="15" a="1"/>
  <c r="F310" i="15" s="1"/>
  <c r="F206" i="15" a="1"/>
  <c r="F206" i="15" s="1"/>
  <c r="F94" i="15" a="1"/>
  <c r="F94" i="15" s="1"/>
  <c r="F637" i="15" a="1"/>
  <c r="F637" i="15" s="1"/>
  <c r="F517" i="15" a="1"/>
  <c r="F517" i="15" s="1"/>
  <c r="F413" i="15" a="1"/>
  <c r="F413" i="15" s="1"/>
  <c r="F293" i="15" a="1"/>
  <c r="F293" i="15" s="1"/>
  <c r="F141" i="15" a="1"/>
  <c r="F141" i="15" s="1"/>
  <c r="F620" i="15" a="1"/>
  <c r="F620" i="15" s="1"/>
  <c r="F388" i="15" a="1"/>
  <c r="F388" i="15" s="1"/>
  <c r="F76" i="15" a="1"/>
  <c r="F76" i="15" s="1"/>
  <c r="F162" i="15" a="1"/>
  <c r="F162" i="15" s="1"/>
  <c r="F74" i="15" a="1"/>
  <c r="F74" i="15" s="1"/>
  <c r="F664" i="15" a="1"/>
  <c r="F664" i="15" s="1"/>
  <c r="F576" i="15" a="1"/>
  <c r="F576" i="15" s="1"/>
  <c r="F488" i="15" a="1"/>
  <c r="F488" i="15" s="1"/>
  <c r="F408" i="15" a="1"/>
  <c r="F408" i="15" s="1"/>
  <c r="F320" i="15" a="1"/>
  <c r="F320" i="15" s="1"/>
  <c r="F232" i="15" a="1"/>
  <c r="F232" i="15" s="1"/>
  <c r="F152" i="15" a="1"/>
  <c r="F152" i="15" s="1"/>
  <c r="F64" i="15" a="1"/>
  <c r="F64" i="15" s="1"/>
  <c r="F647" i="15" a="1"/>
  <c r="F647" i="15" s="1"/>
  <c r="F567" i="15" a="1"/>
  <c r="F567" i="15" s="1"/>
  <c r="F479" i="15" a="1"/>
  <c r="F479" i="15" s="1"/>
  <c r="F391" i="15" a="1"/>
  <c r="F391" i="15" s="1"/>
  <c r="F311" i="15" a="1"/>
  <c r="F311" i="15" s="1"/>
  <c r="F223" i="15" a="1"/>
  <c r="F223" i="15" s="1"/>
  <c r="F135" i="15" a="1"/>
  <c r="F135" i="15" s="1"/>
  <c r="F55" i="15" a="1"/>
  <c r="F55" i="15" s="1"/>
  <c r="F638" i="15" a="1"/>
  <c r="F638" i="15" s="1"/>
  <c r="F550" i="15" a="1"/>
  <c r="F550" i="15" s="1"/>
  <c r="F470" i="15" a="1"/>
  <c r="F470" i="15" s="1"/>
  <c r="F382" i="15" a="1"/>
  <c r="F382" i="15" s="1"/>
  <c r="F294" i="15" a="1"/>
  <c r="F294" i="15" s="1"/>
  <c r="F190" i="15" a="1"/>
  <c r="F190" i="15" s="1"/>
  <c r="F78" i="15" a="1"/>
  <c r="F78" i="15" s="1"/>
  <c r="F613" i="15" a="1"/>
  <c r="F613" i="15" s="1"/>
  <c r="F509" i="15" a="1"/>
  <c r="F509" i="15" s="1"/>
  <c r="F389" i="15" a="1"/>
  <c r="F389" i="15" s="1"/>
  <c r="F269" i="15" a="1"/>
  <c r="F269" i="15" s="1"/>
  <c r="F117" i="15" a="1"/>
  <c r="F117" i="15" s="1"/>
  <c r="F572" i="15" a="1"/>
  <c r="F572" i="15" s="1"/>
  <c r="F332" i="15" a="1"/>
  <c r="F332" i="15" s="1"/>
  <c r="F60" i="15" a="1"/>
  <c r="F60" i="15" s="1"/>
  <c r="F747" i="15" a="1"/>
  <c r="F747" i="15" s="1"/>
  <c r="F683" i="15" a="1"/>
  <c r="F683" i="15" s="1"/>
  <c r="F435" i="15" a="1"/>
  <c r="F435" i="15" s="1"/>
  <c r="F179" i="15" a="1"/>
  <c r="F179" i="15" s="1"/>
  <c r="F834" i="15" a="1"/>
  <c r="F834" i="15" s="1"/>
  <c r="F770" i="15" a="1"/>
  <c r="F770" i="15" s="1"/>
  <c r="F706" i="15" a="1"/>
  <c r="F706" i="15" s="1"/>
  <c r="F529" i="15" a="1"/>
  <c r="F529" i="15" s="1"/>
  <c r="F273" i="15" a="1"/>
  <c r="F273" i="15" s="1"/>
  <c r="F19" i="15" a="1"/>
  <c r="F19" i="15" s="1"/>
  <c r="F618" i="15" a="1"/>
  <c r="F618" i="15" s="1"/>
  <c r="F554" i="15" a="1"/>
  <c r="F554" i="15" s="1"/>
  <c r="F490" i="15" a="1"/>
  <c r="F490" i="15" s="1"/>
  <c r="F426" i="15" a="1"/>
  <c r="F426" i="15" s="1"/>
  <c r="F362" i="15" a="1"/>
  <c r="F362" i="15" s="1"/>
  <c r="F298" i="15" a="1"/>
  <c r="F298" i="15" s="1"/>
  <c r="F234" i="15" a="1"/>
  <c r="F234" i="15" s="1"/>
  <c r="F170" i="15" a="1"/>
  <c r="F170" i="15" s="1"/>
  <c r="F106" i="15" a="1"/>
  <c r="F106" i="15" s="1"/>
  <c r="F42" i="15" a="1"/>
  <c r="F42" i="15" s="1"/>
  <c r="F648" i="15" a="1"/>
  <c r="F648" i="15" s="1"/>
  <c r="F584" i="15" a="1"/>
  <c r="F584" i="15" s="1"/>
  <c r="F520" i="15" a="1"/>
  <c r="F520" i="15" s="1"/>
  <c r="F456" i="15" a="1"/>
  <c r="F456" i="15" s="1"/>
  <c r="F392" i="15" a="1"/>
  <c r="F392" i="15" s="1"/>
  <c r="F328" i="15" a="1"/>
  <c r="F328" i="15" s="1"/>
  <c r="F264" i="15" a="1"/>
  <c r="F264" i="15" s="1"/>
  <c r="F200" i="15" a="1"/>
  <c r="F200" i="15" s="1"/>
  <c r="F136" i="15" a="1"/>
  <c r="F136" i="15" s="1"/>
  <c r="F72" i="15" a="1"/>
  <c r="F72" i="15" s="1"/>
  <c r="F679" i="15" a="1"/>
  <c r="F679" i="15" s="1"/>
  <c r="F615" i="15" a="1"/>
  <c r="F615" i="15" s="1"/>
  <c r="F551" i="15" a="1"/>
  <c r="F551" i="15" s="1"/>
  <c r="F487" i="15" a="1"/>
  <c r="F487" i="15" s="1"/>
  <c r="F423" i="15" a="1"/>
  <c r="F423" i="15" s="1"/>
  <c r="F359" i="15" a="1"/>
  <c r="F359" i="15" s="1"/>
  <c r="F295" i="15" a="1"/>
  <c r="F295" i="15" s="1"/>
  <c r="F231" i="15" a="1"/>
  <c r="F231" i="15" s="1"/>
  <c r="F167" i="15" a="1"/>
  <c r="F167" i="15" s="1"/>
  <c r="F103" i="15" a="1"/>
  <c r="F103" i="15" s="1"/>
  <c r="F39" i="15" a="1"/>
  <c r="F39" i="15" s="1"/>
  <c r="F646" i="15" a="1"/>
  <c r="F646" i="15" s="1"/>
  <c r="F582" i="15" a="1"/>
  <c r="F582" i="15" s="1"/>
  <c r="F518" i="15" a="1"/>
  <c r="F518" i="15" s="1"/>
  <c r="F454" i="15" a="1"/>
  <c r="F454" i="15" s="1"/>
  <c r="F390" i="15" a="1"/>
  <c r="F390" i="15" s="1"/>
  <c r="F326" i="15" a="1"/>
  <c r="F326" i="15" s="1"/>
  <c r="F254" i="15" a="1"/>
  <c r="F254" i="15" s="1"/>
  <c r="F174" i="15" a="1"/>
  <c r="F174" i="15" s="1"/>
  <c r="F86" i="15" a="1"/>
  <c r="F86" i="15" s="1"/>
  <c r="F653" i="15" a="1"/>
  <c r="F653" i="15" s="1"/>
  <c r="F573" i="15" a="1"/>
  <c r="F573" i="15" s="1"/>
  <c r="F485" i="15" a="1"/>
  <c r="F485" i="15" s="1"/>
  <c r="F397" i="15" a="1"/>
  <c r="F397" i="15" s="1"/>
  <c r="F317" i="15" a="1"/>
  <c r="F317" i="15" s="1"/>
  <c r="F221" i="15" a="1"/>
  <c r="F221" i="15" s="1"/>
  <c r="F77" i="15" a="1"/>
  <c r="F77" i="15" s="1"/>
  <c r="F588" i="15" a="1"/>
  <c r="F588" i="15" s="1"/>
  <c r="F428" i="15" a="1"/>
  <c r="F428" i="15" s="1"/>
  <c r="F260" i="15" a="1"/>
  <c r="F260" i="15" s="1"/>
  <c r="F723" i="15" a="1"/>
  <c r="F723" i="15" s="1"/>
  <c r="F595" i="15" a="1"/>
  <c r="F595" i="15" s="1"/>
  <c r="F339" i="15" a="1"/>
  <c r="F339" i="15" s="1"/>
  <c r="F83" i="15" a="1"/>
  <c r="F83" i="15" s="1"/>
  <c r="F810" i="15" a="1"/>
  <c r="F810" i="15" s="1"/>
  <c r="F746" i="15" a="1"/>
  <c r="F746" i="15" s="1"/>
  <c r="F682" i="15" a="1"/>
  <c r="F682" i="15" s="1"/>
  <c r="F433" i="15" a="1"/>
  <c r="F433" i="15" s="1"/>
  <c r="F177" i="15" a="1"/>
  <c r="F177" i="15" s="1"/>
  <c r="F658" i="15" a="1"/>
  <c r="F658" i="15" s="1"/>
  <c r="F594" i="15" a="1"/>
  <c r="F594" i="15" s="1"/>
  <c r="F530" i="15" a="1"/>
  <c r="F530" i="15" s="1"/>
  <c r="F466" i="15" a="1"/>
  <c r="F466" i="15" s="1"/>
  <c r="F402" i="15" a="1"/>
  <c r="F402" i="15" s="1"/>
  <c r="F338" i="15" a="1"/>
  <c r="F338" i="15" s="1"/>
  <c r="F274" i="15" a="1"/>
  <c r="F274" i="15" s="1"/>
  <c r="F210" i="15" a="1"/>
  <c r="F210" i="15" s="1"/>
  <c r="F146" i="15" a="1"/>
  <c r="F146" i="15" s="1"/>
  <c r="F82" i="15" a="1"/>
  <c r="F82" i="15" s="1"/>
  <c r="F18" i="15" a="1"/>
  <c r="F18" i="15" s="1"/>
  <c r="F624" i="15" a="1"/>
  <c r="F624" i="15" s="1"/>
  <c r="F560" i="15" a="1"/>
  <c r="F560" i="15" s="1"/>
  <c r="F496" i="15" a="1"/>
  <c r="F496" i="15" s="1"/>
  <c r="F432" i="15" a="1"/>
  <c r="F432" i="15" s="1"/>
  <c r="F368" i="15" a="1"/>
  <c r="F368" i="15" s="1"/>
  <c r="F304" i="15" a="1"/>
  <c r="F304" i="15" s="1"/>
  <c r="F240" i="15" a="1"/>
  <c r="F240" i="15" s="1"/>
  <c r="F176" i="15" a="1"/>
  <c r="F176" i="15" s="1"/>
  <c r="F112" i="15" a="1"/>
  <c r="F112" i="15" s="1"/>
  <c r="F48" i="15" a="1"/>
  <c r="F48" i="15" s="1"/>
  <c r="F655" i="15" a="1"/>
  <c r="F655" i="15" s="1"/>
  <c r="F591" i="15" a="1"/>
  <c r="F591" i="15" s="1"/>
  <c r="F527" i="15" a="1"/>
  <c r="F527" i="15" s="1"/>
  <c r="F463" i="15" a="1"/>
  <c r="F463" i="15" s="1"/>
  <c r="F399" i="15" a="1"/>
  <c r="F399" i="15" s="1"/>
  <c r="F335" i="15" a="1"/>
  <c r="F335" i="15" s="1"/>
  <c r="F271" i="15" a="1"/>
  <c r="F271" i="15" s="1"/>
  <c r="F207" i="15" a="1"/>
  <c r="F207" i="15" s="1"/>
  <c r="F143" i="15" a="1"/>
  <c r="F143" i="15" s="1"/>
  <c r="F79" i="15" a="1"/>
  <c r="F79" i="15" s="1"/>
  <c r="F15" i="15" a="1"/>
  <c r="F15" i="15" s="1"/>
  <c r="F622" i="15" a="1"/>
  <c r="F622" i="15" s="1"/>
  <c r="F558" i="15" a="1"/>
  <c r="F558" i="15" s="1"/>
  <c r="F494" i="15" a="1"/>
  <c r="F494" i="15" s="1"/>
  <c r="F430" i="15" a="1"/>
  <c r="F430" i="15" s="1"/>
  <c r="F366" i="15" a="1"/>
  <c r="F366" i="15" s="1"/>
  <c r="F302" i="15" a="1"/>
  <c r="F302" i="15" s="1"/>
  <c r="F222" i="15" a="1"/>
  <c r="F222" i="15" s="1"/>
  <c r="F142" i="15" a="1"/>
  <c r="F142" i="15" s="1"/>
  <c r="F54" i="15" a="1"/>
  <c r="F54" i="15" s="1"/>
  <c r="F621" i="15" a="1"/>
  <c r="F621" i="15" s="1"/>
  <c r="F541" i="15" a="1"/>
  <c r="F541" i="15" s="1"/>
  <c r="F453" i="15" a="1"/>
  <c r="F453" i="15" s="1"/>
  <c r="F365" i="15" a="1"/>
  <c r="F365" i="15" s="1"/>
  <c r="F285" i="15" a="1"/>
  <c r="F285" i="15" s="1"/>
  <c r="F165" i="15" a="1"/>
  <c r="F165" i="15" s="1"/>
  <c r="F37" i="15" a="1"/>
  <c r="F37" i="15" s="1"/>
  <c r="F524" i="15" a="1"/>
  <c r="F524" i="15" s="1"/>
  <c r="F364" i="15" a="1"/>
  <c r="F364" i="15" s="1"/>
  <c r="F204" i="15" a="1"/>
  <c r="F204" i="15" s="1"/>
  <c r="F188" i="15" a="1"/>
  <c r="F188" i="15" s="1"/>
  <c r="F132" i="15" a="1"/>
  <c r="F132" i="15" s="1"/>
  <c r="F108" i="15" a="1"/>
  <c r="F108" i="15" s="1"/>
  <c r="F20" i="15" a="1"/>
  <c r="F20" i="15" s="1"/>
  <c r="F262" i="15" a="1"/>
  <c r="F262" i="15" s="1"/>
  <c r="F198" i="15" a="1"/>
  <c r="F198" i="15" s="1"/>
  <c r="F134" i="15" a="1"/>
  <c r="F134" i="15" s="1"/>
  <c r="F70" i="15" a="1"/>
  <c r="F70" i="15" s="1"/>
  <c r="F661" i="15" a="1"/>
  <c r="F661" i="15" s="1"/>
  <c r="F597" i="15" a="1"/>
  <c r="F597" i="15" s="1"/>
  <c r="F533" i="15" a="1"/>
  <c r="F533" i="15" s="1"/>
  <c r="F469" i="15" a="1"/>
  <c r="F469" i="15" s="1"/>
  <c r="F405" i="15" a="1"/>
  <c r="F405" i="15" s="1"/>
  <c r="F341" i="15" a="1"/>
  <c r="F341" i="15" s="1"/>
  <c r="F277" i="15" a="1"/>
  <c r="F277" i="15" s="1"/>
  <c r="F213" i="15" a="1"/>
  <c r="F213" i="15" s="1"/>
  <c r="F133" i="15" a="1"/>
  <c r="F133" i="15" s="1"/>
  <c r="F45" i="15" a="1"/>
  <c r="F45" i="15" s="1"/>
  <c r="F604" i="15" a="1"/>
  <c r="F604" i="15" s="1"/>
  <c r="F508" i="15" a="1"/>
  <c r="F508" i="15" s="1"/>
  <c r="F396" i="15" a="1"/>
  <c r="F396" i="15" s="1"/>
  <c r="F300" i="15" a="1"/>
  <c r="F300" i="15" s="1"/>
  <c r="F196" i="15" a="1"/>
  <c r="F196" i="15" s="1"/>
  <c r="F92" i="15" a="1"/>
  <c r="F92" i="15" s="1"/>
  <c r="F261" i="15" a="1"/>
  <c r="F261" i="15" s="1"/>
  <c r="F197" i="15" a="1"/>
  <c r="F197" i="15" s="1"/>
  <c r="F109" i="15" a="1"/>
  <c r="F109" i="15" s="1"/>
  <c r="F21" i="15" a="1"/>
  <c r="F21" i="15" s="1"/>
  <c r="F580" i="15" a="1"/>
  <c r="F580" i="15" s="1"/>
  <c r="F476" i="15" a="1"/>
  <c r="F476" i="15" s="1"/>
  <c r="F380" i="15" a="1"/>
  <c r="F380" i="15" s="1"/>
  <c r="F268" i="15" a="1"/>
  <c r="F268" i="15" s="1"/>
  <c r="F172" i="15" a="1"/>
  <c r="F172" i="15" s="1"/>
  <c r="F68" i="15" a="1"/>
  <c r="F68" i="15" s="1"/>
  <c r="F230" i="15" a="1"/>
  <c r="F230" i="15" s="1"/>
  <c r="F166" i="15" a="1"/>
  <c r="F166" i="15" s="1"/>
  <c r="F102" i="15" a="1"/>
  <c r="F102" i="15" s="1"/>
  <c r="F38" i="15" a="1"/>
  <c r="F38" i="15" s="1"/>
  <c r="F629" i="15" a="1"/>
  <c r="F629" i="15" s="1"/>
  <c r="F565" i="15" a="1"/>
  <c r="F565" i="15" s="1"/>
  <c r="F501" i="15" a="1"/>
  <c r="F501" i="15" s="1"/>
  <c r="F437" i="15" a="1"/>
  <c r="F437" i="15" s="1"/>
  <c r="F373" i="15" a="1"/>
  <c r="F373" i="15" s="1"/>
  <c r="F309" i="15" a="1"/>
  <c r="F309" i="15" s="1"/>
  <c r="F245" i="15" a="1"/>
  <c r="F245" i="15" s="1"/>
  <c r="F173" i="15" a="1"/>
  <c r="F173" i="15" s="1"/>
  <c r="F85" i="15" a="1"/>
  <c r="F85" i="15" s="1"/>
  <c r="F652" i="15" a="1"/>
  <c r="F652" i="15" s="1"/>
  <c r="F556" i="15" a="1"/>
  <c r="F556" i="15" s="1"/>
  <c r="F452" i="15" a="1"/>
  <c r="F452" i="15" s="1"/>
  <c r="F348" i="15" a="1"/>
  <c r="F348" i="15" s="1"/>
  <c r="F252" i="15" a="1"/>
  <c r="F252" i="15" s="1"/>
  <c r="F140" i="15" a="1"/>
  <c r="F140" i="15" s="1"/>
  <c r="F44" i="15" a="1"/>
  <c r="F44" i="15" s="1"/>
  <c r="F124" i="15" a="1"/>
  <c r="F124" i="15" s="1"/>
  <c r="F157" i="15" a="1"/>
  <c r="F157" i="15" s="1"/>
  <c r="F93" i="15" a="1"/>
  <c r="F93" i="15" s="1"/>
  <c r="F29" i="15" a="1"/>
  <c r="F29" i="15" s="1"/>
  <c r="F628" i="15" a="1"/>
  <c r="F628" i="15" s="1"/>
  <c r="F564" i="15" a="1"/>
  <c r="F564" i="15" s="1"/>
  <c r="F500" i="15" a="1"/>
  <c r="F500" i="15" s="1"/>
  <c r="F436" i="15" a="1"/>
  <c r="F436" i="15" s="1"/>
  <c r="F372" i="15" a="1"/>
  <c r="F372" i="15" s="1"/>
  <c r="F308" i="15" a="1"/>
  <c r="F308" i="15" s="1"/>
  <c r="F244" i="15" a="1"/>
  <c r="F244" i="15" s="1"/>
  <c r="F180" i="15" a="1"/>
  <c r="F180" i="15" s="1"/>
  <c r="F116" i="15" a="1"/>
  <c r="F116" i="15" s="1"/>
  <c r="F52" i="15" a="1"/>
  <c r="F52" i="15" s="1"/>
  <c r="F676" i="15" a="1"/>
  <c r="F676" i="15" s="1"/>
  <c r="F612" i="15" a="1"/>
  <c r="F612" i="15" s="1"/>
  <c r="F548" i="15" a="1"/>
  <c r="F548" i="15" s="1"/>
  <c r="F484" i="15" a="1"/>
  <c r="F484" i="15" s="1"/>
  <c r="F420" i="15" a="1"/>
  <c r="F420" i="15" s="1"/>
  <c r="F356" i="15" a="1"/>
  <c r="F356" i="15" s="1"/>
  <c r="F292" i="15" a="1"/>
  <c r="F292" i="15" s="1"/>
  <c r="F228" i="15" a="1"/>
  <c r="F228" i="15" s="1"/>
  <c r="F164" i="15" a="1"/>
  <c r="F164" i="15" s="1"/>
  <c r="F100" i="15" a="1"/>
  <c r="F100" i="15" s="1"/>
  <c r="F36" i="15" a="1"/>
  <c r="F36" i="15" s="1"/>
  <c r="F189" i="15" a="1"/>
  <c r="F189" i="15" s="1"/>
  <c r="F125" i="15" a="1"/>
  <c r="F125" i="15" s="1"/>
  <c r="F61" i="15" a="1"/>
  <c r="F61" i="15" s="1"/>
  <c r="F660" i="15" a="1"/>
  <c r="F660" i="15" s="1"/>
  <c r="F596" i="15" a="1"/>
  <c r="F596" i="15" s="1"/>
  <c r="F532" i="15" a="1"/>
  <c r="F532" i="15" s="1"/>
  <c r="F468" i="15" a="1"/>
  <c r="F468" i="15" s="1"/>
  <c r="F404" i="15" a="1"/>
  <c r="F404" i="15" s="1"/>
  <c r="F340" i="15" a="1"/>
  <c r="F340" i="15" s="1"/>
  <c r="F276" i="15" a="1"/>
  <c r="F276" i="15" s="1"/>
  <c r="F212" i="15" a="1"/>
  <c r="F212" i="15" s="1"/>
  <c r="F148" i="15" a="1"/>
  <c r="F148" i="15" s="1"/>
  <c r="F84" i="15" a="1"/>
  <c r="F84" i="15" s="1"/>
  <c r="M23" i="1"/>
  <c r="M22" i="1"/>
  <c r="Q15" i="14" l="1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F9" i="15" l="1"/>
  <c r="E11" i="15"/>
  <c r="F11" i="15"/>
  <c r="J11" i="15"/>
  <c r="C13" i="15"/>
  <c r="C14" i="15"/>
  <c r="H315" i="15" s="1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F8" i="14"/>
  <c r="E10" i="14"/>
  <c r="F10" i="14"/>
  <c r="S10" i="14"/>
  <c r="C12" i="14"/>
  <c r="C13" i="14"/>
  <c r="Q14" i="14" s="1"/>
  <c r="H13" i="14"/>
  <c r="J13" i="14"/>
  <c r="H14" i="14"/>
  <c r="J14" i="14"/>
  <c r="H15" i="14"/>
  <c r="J15" i="14"/>
  <c r="H16" i="14"/>
  <c r="J16" i="14"/>
  <c r="J17" i="14"/>
  <c r="H18" i="14"/>
  <c r="J18" i="14"/>
  <c r="H19" i="14"/>
  <c r="J19" i="14"/>
  <c r="H20" i="14"/>
  <c r="J20" i="14"/>
  <c r="H21" i="14"/>
  <c r="J21" i="14"/>
  <c r="H22" i="14"/>
  <c r="J22" i="14"/>
  <c r="J23" i="14"/>
  <c r="H24" i="14"/>
  <c r="J24" i="14"/>
  <c r="J25" i="14"/>
  <c r="H26" i="14"/>
  <c r="J26" i="14"/>
  <c r="H27" i="14"/>
  <c r="J27" i="14"/>
  <c r="H28" i="14"/>
  <c r="J28" i="14"/>
  <c r="H29" i="14"/>
  <c r="J29" i="14"/>
  <c r="H30" i="14"/>
  <c r="J30" i="14"/>
  <c r="H31" i="14"/>
  <c r="J31" i="14"/>
  <c r="H32" i="14"/>
  <c r="J32" i="14"/>
  <c r="H33" i="14"/>
  <c r="J33" i="14"/>
  <c r="H34" i="14"/>
  <c r="J34" i="14"/>
  <c r="H35" i="14"/>
  <c r="J35" i="14"/>
  <c r="H36" i="14"/>
  <c r="J36" i="14"/>
  <c r="H37" i="14"/>
  <c r="J37" i="14"/>
  <c r="H38" i="14"/>
  <c r="J38" i="14"/>
  <c r="H39" i="14"/>
  <c r="J39" i="14"/>
  <c r="H40" i="14"/>
  <c r="J40" i="14"/>
  <c r="H41" i="14"/>
  <c r="J41" i="14"/>
  <c r="H42" i="14"/>
  <c r="J42" i="14"/>
  <c r="H43" i="14"/>
  <c r="J43" i="14"/>
  <c r="H44" i="14"/>
  <c r="J44" i="14"/>
  <c r="H45" i="14"/>
  <c r="J45" i="14"/>
  <c r="H46" i="14"/>
  <c r="J46" i="14"/>
  <c r="H47" i="14"/>
  <c r="J47" i="14"/>
  <c r="J48" i="14"/>
  <c r="H49" i="14"/>
  <c r="J49" i="14"/>
  <c r="H50" i="14"/>
  <c r="J50" i="14"/>
  <c r="H51" i="14"/>
  <c r="J51" i="14"/>
  <c r="H52" i="14"/>
  <c r="J52" i="14"/>
  <c r="J53" i="14"/>
  <c r="H54" i="14"/>
  <c r="J54" i="14"/>
  <c r="H55" i="14"/>
  <c r="J55" i="14"/>
  <c r="J56" i="14"/>
  <c r="H57" i="14"/>
  <c r="J57" i="14"/>
  <c r="H58" i="14"/>
  <c r="J58" i="14"/>
  <c r="J59" i="14"/>
  <c r="H60" i="14"/>
  <c r="J60" i="14"/>
  <c r="H61" i="14"/>
  <c r="J61" i="14"/>
  <c r="H62" i="14"/>
  <c r="J62" i="14"/>
  <c r="H63" i="14"/>
  <c r="J63" i="14"/>
  <c r="H64" i="14"/>
  <c r="J64" i="14"/>
  <c r="H65" i="14"/>
  <c r="J65" i="14"/>
  <c r="H66" i="14"/>
  <c r="J66" i="14"/>
  <c r="H67" i="14"/>
  <c r="J67" i="14"/>
  <c r="H68" i="14"/>
  <c r="J68" i="14"/>
  <c r="H69" i="14"/>
  <c r="J69" i="14"/>
  <c r="H70" i="14"/>
  <c r="J70" i="14"/>
  <c r="H71" i="14"/>
  <c r="J71" i="14"/>
  <c r="H72" i="14"/>
  <c r="J72" i="14"/>
  <c r="H73" i="14"/>
  <c r="J73" i="14"/>
  <c r="H74" i="14"/>
  <c r="J74" i="14"/>
  <c r="H75" i="14"/>
  <c r="J75" i="14"/>
  <c r="H76" i="14"/>
  <c r="J76" i="14"/>
  <c r="H77" i="14"/>
  <c r="J77" i="14"/>
  <c r="H78" i="14"/>
  <c r="J78" i="14"/>
  <c r="H79" i="14"/>
  <c r="J79" i="14"/>
  <c r="H80" i="14"/>
  <c r="J80" i="14"/>
  <c r="H81" i="14"/>
  <c r="J81" i="14"/>
  <c r="H82" i="14"/>
  <c r="J82" i="14"/>
  <c r="H83" i="14"/>
  <c r="J83" i="14"/>
  <c r="H84" i="14"/>
  <c r="J84" i="14"/>
  <c r="H85" i="14"/>
  <c r="J85" i="14"/>
  <c r="J86" i="14"/>
  <c r="H87" i="14"/>
  <c r="J87" i="14"/>
  <c r="H88" i="14"/>
  <c r="J88" i="14"/>
  <c r="J89" i="14"/>
  <c r="J90" i="14"/>
  <c r="J91" i="14"/>
  <c r="H92" i="14"/>
  <c r="J92" i="14"/>
  <c r="H93" i="14"/>
  <c r="J93" i="14"/>
  <c r="H94" i="14"/>
  <c r="J94" i="14"/>
  <c r="H95" i="14"/>
  <c r="J95" i="14"/>
  <c r="H96" i="14"/>
  <c r="J96" i="14"/>
  <c r="H97" i="14"/>
  <c r="J97" i="14"/>
  <c r="H98" i="14"/>
  <c r="J98" i="14"/>
  <c r="H99" i="14"/>
  <c r="J99" i="14"/>
  <c r="H100" i="14"/>
  <c r="J100" i="14"/>
  <c r="J101" i="14"/>
  <c r="H102" i="14"/>
  <c r="J102" i="14"/>
  <c r="H103" i="14"/>
  <c r="J103" i="14"/>
  <c r="H104" i="14"/>
  <c r="J104" i="14"/>
  <c r="H105" i="14"/>
  <c r="J105" i="14"/>
  <c r="H106" i="14"/>
  <c r="J106" i="14"/>
  <c r="H107" i="14"/>
  <c r="J107" i="14"/>
  <c r="H108" i="14"/>
  <c r="J108" i="14"/>
  <c r="H109" i="14"/>
  <c r="J109" i="14"/>
  <c r="H110" i="14"/>
  <c r="J110" i="14"/>
  <c r="H111" i="14"/>
  <c r="J111" i="14"/>
  <c r="H112" i="14"/>
  <c r="J112" i="14"/>
  <c r="H113" i="14"/>
  <c r="J113" i="14"/>
  <c r="H114" i="14"/>
  <c r="J114" i="14"/>
  <c r="H115" i="14"/>
  <c r="J115" i="14"/>
  <c r="H116" i="14"/>
  <c r="J116" i="14"/>
  <c r="H117" i="14"/>
  <c r="J117" i="14"/>
  <c r="H118" i="14"/>
  <c r="J118" i="14"/>
  <c r="H119" i="14"/>
  <c r="J119" i="14"/>
  <c r="H120" i="14"/>
  <c r="J120" i="14"/>
  <c r="J121" i="14"/>
  <c r="H122" i="14"/>
  <c r="J122" i="14"/>
  <c r="H123" i="14"/>
  <c r="J123" i="14"/>
  <c r="H124" i="14"/>
  <c r="J124" i="14"/>
  <c r="H125" i="14"/>
  <c r="J125" i="14"/>
  <c r="H126" i="14"/>
  <c r="J126" i="14"/>
  <c r="H127" i="14"/>
  <c r="J127" i="14"/>
  <c r="H128" i="14"/>
  <c r="J128" i="14"/>
  <c r="J129" i="14"/>
  <c r="H130" i="14"/>
  <c r="J130" i="14"/>
  <c r="H131" i="14"/>
  <c r="J131" i="14"/>
  <c r="H132" i="14"/>
  <c r="J132" i="14"/>
  <c r="J133" i="14"/>
  <c r="H134" i="14"/>
  <c r="J134" i="14"/>
  <c r="H135" i="14"/>
  <c r="J135" i="14"/>
  <c r="H136" i="14"/>
  <c r="J136" i="14"/>
  <c r="H137" i="14"/>
  <c r="J137" i="14"/>
  <c r="H138" i="14"/>
  <c r="J138" i="14"/>
  <c r="H139" i="14"/>
  <c r="J139" i="14"/>
  <c r="H140" i="14"/>
  <c r="J140" i="14"/>
  <c r="H141" i="14"/>
  <c r="J141" i="14"/>
  <c r="J142" i="14"/>
  <c r="H143" i="14"/>
  <c r="J143" i="14"/>
  <c r="J144" i="14"/>
  <c r="H145" i="14"/>
  <c r="J145" i="14"/>
  <c r="H146" i="14"/>
  <c r="J146" i="14"/>
  <c r="H147" i="14"/>
  <c r="J147" i="14"/>
  <c r="H148" i="14"/>
  <c r="J148" i="14"/>
  <c r="H149" i="14"/>
  <c r="J149" i="14"/>
  <c r="H150" i="14"/>
  <c r="J150" i="14"/>
  <c r="H151" i="14"/>
  <c r="J151" i="14"/>
  <c r="H152" i="14"/>
  <c r="J152" i="14"/>
  <c r="H153" i="14"/>
  <c r="J153" i="14"/>
  <c r="H154" i="14"/>
  <c r="J154" i="14"/>
  <c r="H155" i="14"/>
  <c r="J155" i="14"/>
  <c r="H156" i="14"/>
  <c r="J156" i="14"/>
  <c r="H157" i="14"/>
  <c r="J157" i="14"/>
  <c r="H158" i="14"/>
  <c r="J158" i="14"/>
  <c r="H159" i="14"/>
  <c r="J159" i="14"/>
  <c r="H160" i="14"/>
  <c r="J160" i="14"/>
  <c r="J161" i="14"/>
  <c r="H162" i="14"/>
  <c r="J162" i="14"/>
  <c r="H163" i="14"/>
  <c r="J163" i="14"/>
  <c r="J164" i="14"/>
  <c r="H165" i="14"/>
  <c r="J165" i="14"/>
  <c r="H166" i="14"/>
  <c r="J166" i="14"/>
  <c r="H167" i="14"/>
  <c r="J167" i="14"/>
  <c r="J168" i="14"/>
  <c r="J169" i="14"/>
  <c r="H170" i="14"/>
  <c r="J170" i="14"/>
  <c r="H171" i="14"/>
  <c r="J171" i="14"/>
  <c r="H172" i="14"/>
  <c r="J172" i="14"/>
  <c r="H173" i="14"/>
  <c r="J173" i="14"/>
  <c r="H174" i="14"/>
  <c r="J174" i="14"/>
  <c r="H175" i="14"/>
  <c r="J175" i="14"/>
  <c r="H176" i="14"/>
  <c r="J176" i="14"/>
  <c r="H177" i="14"/>
  <c r="J177" i="14"/>
  <c r="H178" i="14"/>
  <c r="J178" i="14"/>
  <c r="H179" i="14"/>
  <c r="J179" i="14"/>
  <c r="H180" i="14"/>
  <c r="J180" i="14"/>
  <c r="J181" i="14"/>
  <c r="H182" i="14"/>
  <c r="J182" i="14"/>
  <c r="H183" i="14"/>
  <c r="J183" i="14"/>
  <c r="H184" i="14"/>
  <c r="J184" i="14"/>
  <c r="H185" i="14"/>
  <c r="J185" i="14"/>
  <c r="H186" i="14"/>
  <c r="J186" i="14"/>
  <c r="H187" i="14"/>
  <c r="J187" i="14"/>
  <c r="J188" i="14"/>
  <c r="H189" i="14"/>
  <c r="J189" i="14"/>
  <c r="H190" i="14"/>
  <c r="J190" i="14"/>
  <c r="H191" i="14"/>
  <c r="J191" i="14"/>
  <c r="H192" i="14"/>
  <c r="J192" i="14"/>
  <c r="H193" i="14"/>
  <c r="J193" i="14"/>
  <c r="H194" i="14"/>
  <c r="J194" i="14"/>
  <c r="H195" i="14"/>
  <c r="J195" i="14"/>
  <c r="H196" i="14"/>
  <c r="J196" i="14"/>
  <c r="H197" i="14"/>
  <c r="J197" i="14"/>
  <c r="H198" i="14"/>
  <c r="J198" i="14"/>
  <c r="H199" i="14"/>
  <c r="J199" i="14"/>
  <c r="H200" i="14"/>
  <c r="J200" i="14"/>
  <c r="H201" i="14"/>
  <c r="J201" i="14"/>
  <c r="J202" i="14"/>
  <c r="H203" i="14"/>
  <c r="J203" i="14"/>
  <c r="H204" i="14"/>
  <c r="J204" i="14"/>
  <c r="H205" i="14"/>
  <c r="J205" i="14"/>
  <c r="J206" i="14"/>
  <c r="H207" i="14"/>
  <c r="J207" i="14"/>
  <c r="H208" i="14"/>
  <c r="J208" i="14"/>
  <c r="H209" i="14"/>
  <c r="J209" i="14"/>
  <c r="H210" i="14"/>
  <c r="J210" i="14"/>
  <c r="J211" i="14"/>
  <c r="H212" i="14"/>
  <c r="J212" i="14"/>
  <c r="J213" i="14"/>
  <c r="H214" i="14"/>
  <c r="J214" i="14"/>
  <c r="H215" i="14"/>
  <c r="J215" i="14"/>
  <c r="H216" i="14"/>
  <c r="J216" i="14"/>
  <c r="H217" i="14"/>
  <c r="J217" i="14"/>
  <c r="H218" i="14"/>
  <c r="J218" i="14"/>
  <c r="H219" i="14"/>
  <c r="J219" i="14"/>
  <c r="H220" i="14"/>
  <c r="J220" i="14"/>
  <c r="H221" i="14"/>
  <c r="J221" i="14"/>
  <c r="H222" i="14"/>
  <c r="J222" i="14"/>
  <c r="H223" i="14"/>
  <c r="J223" i="14"/>
  <c r="H224" i="14"/>
  <c r="J224" i="14"/>
  <c r="H225" i="14"/>
  <c r="J225" i="14"/>
  <c r="H226" i="14"/>
  <c r="J226" i="14"/>
  <c r="H227" i="14"/>
  <c r="J227" i="14"/>
  <c r="H228" i="14"/>
  <c r="J228" i="14"/>
  <c r="H229" i="14"/>
  <c r="J229" i="14"/>
  <c r="H230" i="14"/>
  <c r="J230" i="14"/>
  <c r="H231" i="14"/>
  <c r="J231" i="14"/>
  <c r="H232" i="14"/>
  <c r="J232" i="14"/>
  <c r="H233" i="14"/>
  <c r="J233" i="14"/>
  <c r="H234" i="14"/>
  <c r="J234" i="14"/>
  <c r="H235" i="14"/>
  <c r="J235" i="14"/>
  <c r="H236" i="14"/>
  <c r="J236" i="14"/>
  <c r="H237" i="14"/>
  <c r="J237" i="14"/>
  <c r="H238" i="14"/>
  <c r="J238" i="14"/>
  <c r="H239" i="14"/>
  <c r="J239" i="14"/>
  <c r="H240" i="14"/>
  <c r="J240" i="14"/>
  <c r="H241" i="14"/>
  <c r="J241" i="14"/>
  <c r="H242" i="14"/>
  <c r="J242" i="14"/>
  <c r="H243" i="14"/>
  <c r="J243" i="14"/>
  <c r="H244" i="14"/>
  <c r="J244" i="14"/>
  <c r="J245" i="14"/>
  <c r="H246" i="14"/>
  <c r="J246" i="14"/>
  <c r="H247" i="14"/>
  <c r="J247" i="14"/>
  <c r="H248" i="14"/>
  <c r="J248" i="14"/>
  <c r="H249" i="14"/>
  <c r="J249" i="14"/>
  <c r="H250" i="14"/>
  <c r="J250" i="14"/>
  <c r="H251" i="14"/>
  <c r="J251" i="14"/>
  <c r="H252" i="14"/>
  <c r="J252" i="14"/>
  <c r="H253" i="14"/>
  <c r="J253" i="14"/>
  <c r="H254" i="14"/>
  <c r="J254" i="14"/>
  <c r="H255" i="14"/>
  <c r="J255" i="14"/>
  <c r="H256" i="14"/>
  <c r="J256" i="14"/>
  <c r="H257" i="14"/>
  <c r="J257" i="14"/>
  <c r="H258" i="14"/>
  <c r="J258" i="14"/>
  <c r="H259" i="14"/>
  <c r="J259" i="14"/>
  <c r="H260" i="14"/>
  <c r="J260" i="14"/>
  <c r="H261" i="14"/>
  <c r="J261" i="14"/>
  <c r="H262" i="14"/>
  <c r="J262" i="14"/>
  <c r="H263" i="14"/>
  <c r="J263" i="14"/>
  <c r="J264" i="14"/>
  <c r="H265" i="14"/>
  <c r="J265" i="14"/>
  <c r="H266" i="14"/>
  <c r="J266" i="14"/>
  <c r="H267" i="14"/>
  <c r="J267" i="14"/>
  <c r="H268" i="14"/>
  <c r="J268" i="14"/>
  <c r="H269" i="14"/>
  <c r="J269" i="14"/>
  <c r="H270" i="14"/>
  <c r="J270" i="14"/>
  <c r="H271" i="14"/>
  <c r="J271" i="14"/>
  <c r="H272" i="14"/>
  <c r="J272" i="14"/>
  <c r="H273" i="14"/>
  <c r="J273" i="14"/>
  <c r="H274" i="14"/>
  <c r="J274" i="14"/>
  <c r="H275" i="14"/>
  <c r="J275" i="14"/>
  <c r="H276" i="14"/>
  <c r="J276" i="14"/>
  <c r="H277" i="14"/>
  <c r="J277" i="14"/>
  <c r="H278" i="14"/>
  <c r="J278" i="14"/>
  <c r="H279" i="14"/>
  <c r="J279" i="14"/>
  <c r="H280" i="14"/>
  <c r="J280" i="14"/>
  <c r="H281" i="14"/>
  <c r="J281" i="14"/>
  <c r="H282" i="14"/>
  <c r="J282" i="14"/>
  <c r="H283" i="14"/>
  <c r="J283" i="14"/>
  <c r="H284" i="14"/>
  <c r="J284" i="14"/>
  <c r="H285" i="14"/>
  <c r="J285" i="14"/>
  <c r="H286" i="14"/>
  <c r="J286" i="14"/>
  <c r="H287" i="14"/>
  <c r="J287" i="14"/>
  <c r="H288" i="14"/>
  <c r="J288" i="14"/>
  <c r="H289" i="14"/>
  <c r="J289" i="14"/>
  <c r="H290" i="14"/>
  <c r="J290" i="14"/>
  <c r="H291" i="14"/>
  <c r="J291" i="14"/>
  <c r="H292" i="14"/>
  <c r="J292" i="14"/>
  <c r="H293" i="14"/>
  <c r="J293" i="14"/>
  <c r="H294" i="14"/>
  <c r="J294" i="14"/>
  <c r="H295" i="14"/>
  <c r="J295" i="14"/>
  <c r="H296" i="14"/>
  <c r="J296" i="14"/>
  <c r="H297" i="14"/>
  <c r="J297" i="14"/>
  <c r="H298" i="14"/>
  <c r="J298" i="14"/>
  <c r="H299" i="14"/>
  <c r="J299" i="14"/>
  <c r="H300" i="14"/>
  <c r="J300" i="14"/>
  <c r="H301" i="14"/>
  <c r="J301" i="14"/>
  <c r="H302" i="14"/>
  <c r="J302" i="14"/>
  <c r="H303" i="14"/>
  <c r="J303" i="14"/>
  <c r="H304" i="14"/>
  <c r="J304" i="14"/>
  <c r="H305" i="14"/>
  <c r="J305" i="14"/>
  <c r="H306" i="14"/>
  <c r="J306" i="14"/>
  <c r="H307" i="14"/>
  <c r="J307" i="14"/>
  <c r="H308" i="14"/>
  <c r="J308" i="14"/>
  <c r="H309" i="14"/>
  <c r="J309" i="14"/>
  <c r="H310" i="14"/>
  <c r="J310" i="14"/>
  <c r="H311" i="14"/>
  <c r="J311" i="14"/>
  <c r="H312" i="14"/>
  <c r="J312" i="14"/>
  <c r="J313" i="14"/>
  <c r="H314" i="14"/>
  <c r="J314" i="14"/>
  <c r="H315" i="14"/>
  <c r="J315" i="14"/>
  <c r="H316" i="14"/>
  <c r="J316" i="14"/>
  <c r="H317" i="14"/>
  <c r="J317" i="14"/>
  <c r="H318" i="14"/>
  <c r="J318" i="14"/>
  <c r="H319" i="14"/>
  <c r="J319" i="14"/>
  <c r="H320" i="14"/>
  <c r="J320" i="14"/>
  <c r="H321" i="14"/>
  <c r="J321" i="14"/>
  <c r="H322" i="14"/>
  <c r="J322" i="14"/>
  <c r="H323" i="14"/>
  <c r="J323" i="14"/>
  <c r="J324" i="14"/>
  <c r="H325" i="14"/>
  <c r="J325" i="14"/>
  <c r="H326" i="14"/>
  <c r="J326" i="14"/>
  <c r="H327" i="14"/>
  <c r="J327" i="14"/>
  <c r="H328" i="14"/>
  <c r="J328" i="14"/>
  <c r="H329" i="14"/>
  <c r="J329" i="14"/>
  <c r="J330" i="14"/>
  <c r="H331" i="14"/>
  <c r="J331" i="14"/>
  <c r="H332" i="14"/>
  <c r="J332" i="14"/>
  <c r="H333" i="14"/>
  <c r="J333" i="14"/>
  <c r="H334" i="14"/>
  <c r="J334" i="14"/>
  <c r="H335" i="14"/>
  <c r="J335" i="14"/>
  <c r="H336" i="14"/>
  <c r="J336" i="14"/>
  <c r="J337" i="14"/>
  <c r="H338" i="14"/>
  <c r="J338" i="14"/>
  <c r="H339" i="14"/>
  <c r="J339" i="14"/>
  <c r="H340" i="14"/>
  <c r="J340" i="14"/>
  <c r="J341" i="14"/>
  <c r="H342" i="14"/>
  <c r="J342" i="14"/>
  <c r="H343" i="14"/>
  <c r="J343" i="14"/>
  <c r="H344" i="14"/>
  <c r="J344" i="14"/>
  <c r="J345" i="14"/>
  <c r="H346" i="14"/>
  <c r="J346" i="14"/>
  <c r="H347" i="14"/>
  <c r="J347" i="14"/>
  <c r="H348" i="14"/>
  <c r="J348" i="14"/>
  <c r="H349" i="14"/>
  <c r="J349" i="14"/>
  <c r="H350" i="14"/>
  <c r="J350" i="14"/>
  <c r="H351" i="14"/>
  <c r="J351" i="14"/>
  <c r="J352" i="14"/>
  <c r="H353" i="14"/>
  <c r="J353" i="14"/>
  <c r="H354" i="14"/>
  <c r="J354" i="14"/>
  <c r="H355" i="14"/>
  <c r="J355" i="14"/>
  <c r="H356" i="14"/>
  <c r="J356" i="14"/>
  <c r="H357" i="14"/>
  <c r="J357" i="14"/>
  <c r="J358" i="14"/>
  <c r="H359" i="14"/>
  <c r="J359" i="14"/>
  <c r="H360" i="14"/>
  <c r="J360" i="14"/>
  <c r="H361" i="14"/>
  <c r="J361" i="14"/>
  <c r="H362" i="14"/>
  <c r="J362" i="14"/>
  <c r="H363" i="14"/>
  <c r="J363" i="14"/>
  <c r="H364" i="14"/>
  <c r="J364" i="14"/>
  <c r="H365" i="14"/>
  <c r="J365" i="14"/>
  <c r="H366" i="14"/>
  <c r="J366" i="14"/>
  <c r="J367" i="14"/>
  <c r="H368" i="14"/>
  <c r="J368" i="14"/>
  <c r="H369" i="14"/>
  <c r="J369" i="14"/>
  <c r="H370" i="14"/>
  <c r="J370" i="14"/>
  <c r="H371" i="14"/>
  <c r="J371" i="14"/>
  <c r="H372" i="14"/>
  <c r="J372" i="14"/>
  <c r="H373" i="14"/>
  <c r="J373" i="14"/>
  <c r="H374" i="14"/>
  <c r="J374" i="14"/>
  <c r="H375" i="14"/>
  <c r="J375" i="14"/>
  <c r="J376" i="14"/>
  <c r="H377" i="14"/>
  <c r="J377" i="14"/>
  <c r="H378" i="14"/>
  <c r="J378" i="14"/>
  <c r="H379" i="14"/>
  <c r="J379" i="14"/>
  <c r="H380" i="14"/>
  <c r="J380" i="14"/>
  <c r="H381" i="14"/>
  <c r="J381" i="14"/>
  <c r="H382" i="14"/>
  <c r="J382" i="14"/>
  <c r="H383" i="14"/>
  <c r="J383" i="14"/>
  <c r="H384" i="14"/>
  <c r="J384" i="14"/>
  <c r="H385" i="14"/>
  <c r="J385" i="14"/>
  <c r="H386" i="14"/>
  <c r="J386" i="14"/>
  <c r="H387" i="14"/>
  <c r="J387" i="14"/>
  <c r="H388" i="14"/>
  <c r="J388" i="14"/>
  <c r="H389" i="14"/>
  <c r="J389" i="14"/>
  <c r="H390" i="14"/>
  <c r="J390" i="14"/>
  <c r="H391" i="14"/>
  <c r="J391" i="14"/>
  <c r="H392" i="14"/>
  <c r="J392" i="14"/>
  <c r="H393" i="14"/>
  <c r="J393" i="14"/>
  <c r="H394" i="14"/>
  <c r="J394" i="14"/>
  <c r="H395" i="14"/>
  <c r="J395" i="14"/>
  <c r="J396" i="14"/>
  <c r="H397" i="14"/>
  <c r="J397" i="14"/>
  <c r="H398" i="14"/>
  <c r="J398" i="14"/>
  <c r="H399" i="14"/>
  <c r="J399" i="14"/>
  <c r="J400" i="14"/>
  <c r="H401" i="14"/>
  <c r="J401" i="14"/>
  <c r="J402" i="14"/>
  <c r="H403" i="14"/>
  <c r="J403" i="14"/>
  <c r="H404" i="14"/>
  <c r="J404" i="14"/>
  <c r="J405" i="14"/>
  <c r="H406" i="14"/>
  <c r="J406" i="14"/>
  <c r="H407" i="14"/>
  <c r="J407" i="14"/>
  <c r="H408" i="14"/>
  <c r="J408" i="14"/>
  <c r="H409" i="14"/>
  <c r="J409" i="14"/>
  <c r="H410" i="14"/>
  <c r="J410" i="14"/>
  <c r="H411" i="14"/>
  <c r="J411" i="14"/>
  <c r="H412" i="14"/>
  <c r="J412" i="14"/>
  <c r="H413" i="14"/>
  <c r="J413" i="14"/>
  <c r="H414" i="14"/>
  <c r="J414" i="14"/>
  <c r="H415" i="14"/>
  <c r="J415" i="14"/>
  <c r="H416" i="14"/>
  <c r="J416" i="14"/>
  <c r="J417" i="14"/>
  <c r="H418" i="14"/>
  <c r="J418" i="14"/>
  <c r="H419" i="14"/>
  <c r="J419" i="14"/>
  <c r="H420" i="14"/>
  <c r="J420" i="14"/>
  <c r="H421" i="14"/>
  <c r="J421" i="14"/>
  <c r="H422" i="14"/>
  <c r="J422" i="14"/>
  <c r="H423" i="14"/>
  <c r="J423" i="14"/>
  <c r="H424" i="14"/>
  <c r="J424" i="14"/>
  <c r="H425" i="14"/>
  <c r="J425" i="14"/>
  <c r="H426" i="14"/>
  <c r="J426" i="14"/>
  <c r="H427" i="14"/>
  <c r="J427" i="14"/>
  <c r="H428" i="14"/>
  <c r="J428" i="14"/>
  <c r="H429" i="14"/>
  <c r="J429" i="14"/>
  <c r="H430" i="14"/>
  <c r="J430" i="14"/>
  <c r="J431" i="14"/>
  <c r="H432" i="14"/>
  <c r="J432" i="14"/>
  <c r="H433" i="14"/>
  <c r="J433" i="14"/>
  <c r="H434" i="14"/>
  <c r="J434" i="14"/>
  <c r="H435" i="14"/>
  <c r="J435" i="14"/>
  <c r="H436" i="14"/>
  <c r="J436" i="14"/>
  <c r="H437" i="14"/>
  <c r="J437" i="14"/>
  <c r="H438" i="14"/>
  <c r="J438" i="14"/>
  <c r="H439" i="14"/>
  <c r="J439" i="14"/>
  <c r="H440" i="14"/>
  <c r="J440" i="14"/>
  <c r="J441" i="14"/>
  <c r="H442" i="14"/>
  <c r="J442" i="14"/>
  <c r="H443" i="14"/>
  <c r="J443" i="14"/>
  <c r="H444" i="14"/>
  <c r="J444" i="14"/>
  <c r="H445" i="14"/>
  <c r="J445" i="14"/>
  <c r="H446" i="14"/>
  <c r="J446" i="14"/>
  <c r="H447" i="14"/>
  <c r="J447" i="14"/>
  <c r="H448" i="14"/>
  <c r="J448" i="14"/>
  <c r="H449" i="14"/>
  <c r="J449" i="14"/>
  <c r="H450" i="14"/>
  <c r="J450" i="14"/>
  <c r="H451" i="14"/>
  <c r="J451" i="14"/>
  <c r="H452" i="14"/>
  <c r="J452" i="14"/>
  <c r="H453" i="14"/>
  <c r="J453" i="14"/>
  <c r="H454" i="14"/>
  <c r="J454" i="14"/>
  <c r="J455" i="14"/>
  <c r="H456" i="14"/>
  <c r="J456" i="14"/>
  <c r="H457" i="14"/>
  <c r="J457" i="14"/>
  <c r="H458" i="14"/>
  <c r="J458" i="14"/>
  <c r="J459" i="14"/>
  <c r="J460" i="14"/>
  <c r="H461" i="14"/>
  <c r="J461" i="14"/>
  <c r="H462" i="14"/>
  <c r="J462" i="14"/>
  <c r="H463" i="14"/>
  <c r="J463" i="14"/>
  <c r="H464" i="14"/>
  <c r="J464" i="14"/>
  <c r="H465" i="14"/>
  <c r="J465" i="14"/>
  <c r="H466" i="14"/>
  <c r="J466" i="14"/>
  <c r="H467" i="14"/>
  <c r="J467" i="14"/>
  <c r="H468" i="14"/>
  <c r="J468" i="14"/>
  <c r="H469" i="14"/>
  <c r="J469" i="14"/>
  <c r="H470" i="14"/>
  <c r="J470" i="14"/>
  <c r="J471" i="14"/>
  <c r="H472" i="14"/>
  <c r="J472" i="14"/>
  <c r="H473" i="14"/>
  <c r="J473" i="14"/>
  <c r="H474" i="14"/>
  <c r="J474" i="14"/>
  <c r="H475" i="14"/>
  <c r="J475" i="14"/>
  <c r="H476" i="14"/>
  <c r="J476" i="14"/>
  <c r="H477" i="14"/>
  <c r="J477" i="14"/>
  <c r="H478" i="14"/>
  <c r="J478" i="14"/>
  <c r="H479" i="14"/>
  <c r="J479" i="14"/>
  <c r="H480" i="14"/>
  <c r="J480" i="14"/>
  <c r="H481" i="14"/>
  <c r="J481" i="14"/>
  <c r="H482" i="14"/>
  <c r="J482" i="14"/>
  <c r="H483" i="14"/>
  <c r="J483" i="14"/>
  <c r="H484" i="14"/>
  <c r="J484" i="14"/>
  <c r="H485" i="14"/>
  <c r="J485" i="14"/>
  <c r="H486" i="14"/>
  <c r="J486" i="14"/>
  <c r="H487" i="14"/>
  <c r="J487" i="14"/>
  <c r="H488" i="14"/>
  <c r="J488" i="14"/>
  <c r="H489" i="14"/>
  <c r="J489" i="14"/>
  <c r="H490" i="14"/>
  <c r="J490" i="14"/>
  <c r="J491" i="14"/>
  <c r="H492" i="14"/>
  <c r="J492" i="14"/>
  <c r="H493" i="14"/>
  <c r="J493" i="14"/>
  <c r="H494" i="14"/>
  <c r="J494" i="14"/>
  <c r="H495" i="14"/>
  <c r="J495" i="14"/>
  <c r="H496" i="14"/>
  <c r="J496" i="14"/>
  <c r="H497" i="14"/>
  <c r="J497" i="14"/>
  <c r="H498" i="14"/>
  <c r="J498" i="14"/>
  <c r="H499" i="14"/>
  <c r="J499" i="14"/>
  <c r="H500" i="14"/>
  <c r="J500" i="14"/>
  <c r="H501" i="14"/>
  <c r="J501" i="14"/>
  <c r="H502" i="14"/>
  <c r="J502" i="14"/>
  <c r="H503" i="14"/>
  <c r="J503" i="14"/>
  <c r="J504" i="14"/>
  <c r="H505" i="14"/>
  <c r="J505" i="14"/>
  <c r="H506" i="14"/>
  <c r="J506" i="14"/>
  <c r="J507" i="14"/>
  <c r="H508" i="14"/>
  <c r="J508" i="14"/>
  <c r="H509" i="14"/>
  <c r="J509" i="14"/>
  <c r="H510" i="14"/>
  <c r="J510" i="14"/>
  <c r="H511" i="14"/>
  <c r="J511" i="14"/>
  <c r="H512" i="14"/>
  <c r="J512" i="14"/>
  <c r="H513" i="14"/>
  <c r="J513" i="14"/>
  <c r="H514" i="14"/>
  <c r="J514" i="14"/>
  <c r="H515" i="14"/>
  <c r="J515" i="14"/>
  <c r="H516" i="14"/>
  <c r="J516" i="14"/>
  <c r="J517" i="14"/>
  <c r="H518" i="14"/>
  <c r="J518" i="14"/>
  <c r="J519" i="14"/>
  <c r="H520" i="14"/>
  <c r="J520" i="14"/>
  <c r="H521" i="14"/>
  <c r="J521" i="14"/>
  <c r="H522" i="14"/>
  <c r="J522" i="14"/>
  <c r="H523" i="14"/>
  <c r="J523" i="14"/>
  <c r="H524" i="14"/>
  <c r="J524" i="14"/>
  <c r="H525" i="14"/>
  <c r="J525" i="14"/>
  <c r="H526" i="14"/>
  <c r="J526" i="14"/>
  <c r="H527" i="14"/>
  <c r="J527" i="14"/>
  <c r="J528" i="14"/>
  <c r="H529" i="14"/>
  <c r="J529" i="14"/>
  <c r="H530" i="14"/>
  <c r="J530" i="14"/>
  <c r="H531" i="14"/>
  <c r="J531" i="14"/>
  <c r="H532" i="14"/>
  <c r="J532" i="14"/>
  <c r="H533" i="14"/>
  <c r="J533" i="14"/>
  <c r="H534" i="14"/>
  <c r="J534" i="14"/>
  <c r="H535" i="14"/>
  <c r="J535" i="14"/>
  <c r="H536" i="14"/>
  <c r="J536" i="14"/>
  <c r="H537" i="14"/>
  <c r="J537" i="14"/>
  <c r="H538" i="14"/>
  <c r="J538" i="14"/>
  <c r="H539" i="14"/>
  <c r="J539" i="14"/>
  <c r="H540" i="14"/>
  <c r="J540" i="14"/>
  <c r="H541" i="14"/>
  <c r="J541" i="14"/>
  <c r="H542" i="14"/>
  <c r="J542" i="14"/>
  <c r="H543" i="14"/>
  <c r="J543" i="14"/>
  <c r="H544" i="14"/>
  <c r="J544" i="14"/>
  <c r="H545" i="14"/>
  <c r="J545" i="14"/>
  <c r="H546" i="14"/>
  <c r="J546" i="14"/>
  <c r="H547" i="14"/>
  <c r="J547" i="14"/>
  <c r="H548" i="14"/>
  <c r="J548" i="14"/>
  <c r="H549" i="14"/>
  <c r="J549" i="14"/>
  <c r="H550" i="14"/>
  <c r="J550" i="14"/>
  <c r="H551" i="14"/>
  <c r="J551" i="14"/>
  <c r="H552" i="14"/>
  <c r="J552" i="14"/>
  <c r="H553" i="14"/>
  <c r="J553" i="14"/>
  <c r="H554" i="14"/>
  <c r="J554" i="14"/>
  <c r="H555" i="14"/>
  <c r="J555" i="14"/>
  <c r="H556" i="14"/>
  <c r="J556" i="14"/>
  <c r="H557" i="14"/>
  <c r="J557" i="14"/>
  <c r="H558" i="14"/>
  <c r="J558" i="14"/>
  <c r="H559" i="14"/>
  <c r="J559" i="14"/>
  <c r="H560" i="14"/>
  <c r="J560" i="14"/>
  <c r="H561" i="14"/>
  <c r="J561" i="14"/>
  <c r="J562" i="14"/>
  <c r="H563" i="14"/>
  <c r="J563" i="14"/>
  <c r="H564" i="14"/>
  <c r="J564" i="14"/>
  <c r="H565" i="14"/>
  <c r="J565" i="14"/>
  <c r="H566" i="14"/>
  <c r="J566" i="14"/>
  <c r="H567" i="14"/>
  <c r="J567" i="14"/>
  <c r="H568" i="14"/>
  <c r="J568" i="14"/>
  <c r="H569" i="14"/>
  <c r="J569" i="14"/>
  <c r="H570" i="14"/>
  <c r="J570" i="14"/>
  <c r="H571" i="14"/>
  <c r="J571" i="14"/>
  <c r="H572" i="14"/>
  <c r="J572" i="14"/>
  <c r="H573" i="14"/>
  <c r="J573" i="14"/>
  <c r="H574" i="14"/>
  <c r="J574" i="14"/>
  <c r="H575" i="14"/>
  <c r="J575" i="14"/>
  <c r="H576" i="14"/>
  <c r="J576" i="14"/>
  <c r="H577" i="14"/>
  <c r="J577" i="14"/>
  <c r="H578" i="14"/>
  <c r="J578" i="14"/>
  <c r="H579" i="14"/>
  <c r="J579" i="14"/>
  <c r="H580" i="14"/>
  <c r="J580" i="14"/>
  <c r="H581" i="14"/>
  <c r="J581" i="14"/>
  <c r="H582" i="14"/>
  <c r="J582" i="14"/>
  <c r="H583" i="14"/>
  <c r="J583" i="14"/>
  <c r="J584" i="14"/>
  <c r="H585" i="14"/>
  <c r="J585" i="14"/>
  <c r="H586" i="14"/>
  <c r="J586" i="14"/>
  <c r="H587" i="14"/>
  <c r="J587" i="14"/>
  <c r="H588" i="14"/>
  <c r="J588" i="14"/>
  <c r="J589" i="14"/>
  <c r="H590" i="14"/>
  <c r="J590" i="14"/>
  <c r="J591" i="14"/>
  <c r="H592" i="14"/>
  <c r="J592" i="14"/>
  <c r="H593" i="14"/>
  <c r="J593" i="14"/>
  <c r="H594" i="14"/>
  <c r="J594" i="14"/>
  <c r="H595" i="14"/>
  <c r="J595" i="14"/>
  <c r="H596" i="14"/>
  <c r="J596" i="14"/>
  <c r="H597" i="14"/>
  <c r="J597" i="14"/>
  <c r="H598" i="14"/>
  <c r="J598" i="14"/>
  <c r="J599" i="14"/>
  <c r="J600" i="14"/>
  <c r="H601" i="14"/>
  <c r="J601" i="14"/>
  <c r="H602" i="14"/>
  <c r="J602" i="14"/>
  <c r="H603" i="14"/>
  <c r="J603" i="14"/>
  <c r="H604" i="14"/>
  <c r="J604" i="14"/>
  <c r="H605" i="14"/>
  <c r="J605" i="14"/>
  <c r="H606" i="14"/>
  <c r="J606" i="14"/>
  <c r="H607" i="14"/>
  <c r="J607" i="14"/>
  <c r="H608" i="14"/>
  <c r="J608" i="14"/>
  <c r="H609" i="14"/>
  <c r="J609" i="14"/>
  <c r="H610" i="14"/>
  <c r="J610" i="14"/>
  <c r="H611" i="14"/>
  <c r="J611" i="14"/>
  <c r="H612" i="14"/>
  <c r="J612" i="14"/>
  <c r="H613" i="14"/>
  <c r="J613" i="14"/>
  <c r="H614" i="14"/>
  <c r="J614" i="14"/>
  <c r="H615" i="14"/>
  <c r="J615" i="14"/>
  <c r="H616" i="14"/>
  <c r="J616" i="14"/>
  <c r="H617" i="14"/>
  <c r="J617" i="14"/>
  <c r="H618" i="14"/>
  <c r="J618" i="14"/>
  <c r="H619" i="14"/>
  <c r="J619" i="14"/>
  <c r="H620" i="14"/>
  <c r="J620" i="14"/>
  <c r="H621" i="14"/>
  <c r="J621" i="14"/>
  <c r="H622" i="14"/>
  <c r="J622" i="14"/>
  <c r="H623" i="14"/>
  <c r="J623" i="14"/>
  <c r="H624" i="14"/>
  <c r="J624" i="14"/>
  <c r="H625" i="14"/>
  <c r="J625" i="14"/>
  <c r="H626" i="14"/>
  <c r="J626" i="14"/>
  <c r="H627" i="14"/>
  <c r="J627" i="14"/>
  <c r="H628" i="14"/>
  <c r="J628" i="14"/>
  <c r="H629" i="14"/>
  <c r="J629" i="14"/>
  <c r="H630" i="14"/>
  <c r="J630" i="14"/>
  <c r="H631" i="14"/>
  <c r="J631" i="14"/>
  <c r="H632" i="14"/>
  <c r="J632" i="14"/>
  <c r="J633" i="14"/>
  <c r="H634" i="14"/>
  <c r="J634" i="14"/>
  <c r="H635" i="14"/>
  <c r="J635" i="14"/>
  <c r="H636" i="14"/>
  <c r="J636" i="14"/>
  <c r="H637" i="14"/>
  <c r="J637" i="14"/>
  <c r="H638" i="14"/>
  <c r="J638" i="14"/>
  <c r="H639" i="14"/>
  <c r="J639" i="14"/>
  <c r="H640" i="14"/>
  <c r="J640" i="14"/>
  <c r="H641" i="14"/>
  <c r="J641" i="14"/>
  <c r="H642" i="14"/>
  <c r="J642" i="14"/>
  <c r="H643" i="14"/>
  <c r="J643" i="14"/>
  <c r="H644" i="14"/>
  <c r="J644" i="14"/>
  <c r="H645" i="14"/>
  <c r="J645" i="14"/>
  <c r="H646" i="14"/>
  <c r="J646" i="14"/>
  <c r="J647" i="14"/>
  <c r="H648" i="14"/>
  <c r="J648" i="14"/>
  <c r="H649" i="14"/>
  <c r="J649" i="14"/>
  <c r="H650" i="14"/>
  <c r="J650" i="14"/>
  <c r="H651" i="14"/>
  <c r="J651" i="14"/>
  <c r="H652" i="14"/>
  <c r="J652" i="14"/>
  <c r="J653" i="14"/>
  <c r="H654" i="14"/>
  <c r="J654" i="14"/>
  <c r="H655" i="14"/>
  <c r="J655" i="14"/>
  <c r="H656" i="14"/>
  <c r="J656" i="14"/>
  <c r="H657" i="14"/>
  <c r="J657" i="14"/>
  <c r="H658" i="14"/>
  <c r="J658" i="14"/>
  <c r="H659" i="14"/>
  <c r="J659" i="14"/>
  <c r="H660" i="14"/>
  <c r="J660" i="14"/>
  <c r="H661" i="14"/>
  <c r="J661" i="14"/>
  <c r="H662" i="14"/>
  <c r="J662" i="14"/>
  <c r="H663" i="14"/>
  <c r="J663" i="14"/>
  <c r="H664" i="14"/>
  <c r="J664" i="14"/>
  <c r="H665" i="14"/>
  <c r="J665" i="14"/>
  <c r="H666" i="14"/>
  <c r="J666" i="14"/>
  <c r="H667" i="14"/>
  <c r="J667" i="14"/>
  <c r="H668" i="14"/>
  <c r="J668" i="14"/>
  <c r="H669" i="14"/>
  <c r="J669" i="14"/>
  <c r="H670" i="14"/>
  <c r="J670" i="14"/>
  <c r="H671" i="14"/>
  <c r="J671" i="14"/>
  <c r="H672" i="14"/>
  <c r="J672" i="14"/>
  <c r="H673" i="14"/>
  <c r="J673" i="14"/>
  <c r="H674" i="14"/>
  <c r="J674" i="14"/>
  <c r="H675" i="14"/>
  <c r="J675" i="14"/>
  <c r="H676" i="14"/>
  <c r="J676" i="14"/>
  <c r="J677" i="14"/>
  <c r="J678" i="14"/>
  <c r="H679" i="14"/>
  <c r="J679" i="14"/>
  <c r="H680" i="14"/>
  <c r="J680" i="14"/>
  <c r="H681" i="14"/>
  <c r="J681" i="14"/>
  <c r="H682" i="14"/>
  <c r="J682" i="14"/>
  <c r="H683" i="14"/>
  <c r="J683" i="14"/>
  <c r="H684" i="14"/>
  <c r="J684" i="14"/>
  <c r="J685" i="14"/>
  <c r="H686" i="14"/>
  <c r="J686" i="14"/>
  <c r="H687" i="14"/>
  <c r="J687" i="14"/>
  <c r="H688" i="14"/>
  <c r="J688" i="14"/>
  <c r="H689" i="14"/>
  <c r="J689" i="14"/>
  <c r="H690" i="14"/>
  <c r="J690" i="14"/>
  <c r="H691" i="14"/>
  <c r="J691" i="14"/>
  <c r="H692" i="14"/>
  <c r="J692" i="14"/>
  <c r="H693" i="14"/>
  <c r="J693" i="14"/>
  <c r="H694" i="14"/>
  <c r="J694" i="14"/>
  <c r="H695" i="14"/>
  <c r="J695" i="14"/>
  <c r="H696" i="14"/>
  <c r="J696" i="14"/>
  <c r="H697" i="14"/>
  <c r="J697" i="14"/>
  <c r="H698" i="14"/>
  <c r="J698" i="14"/>
  <c r="H699" i="14"/>
  <c r="J699" i="14"/>
  <c r="H700" i="14"/>
  <c r="J700" i="14"/>
  <c r="H701" i="14"/>
  <c r="J701" i="14"/>
  <c r="H702" i="14"/>
  <c r="J702" i="14"/>
  <c r="H703" i="14"/>
  <c r="J703" i="14"/>
  <c r="H704" i="14"/>
  <c r="J704" i="14"/>
  <c r="H705" i="14"/>
  <c r="J705" i="14"/>
  <c r="H706" i="14"/>
  <c r="J706" i="14"/>
  <c r="H707" i="14"/>
  <c r="J707" i="14"/>
  <c r="H708" i="14"/>
  <c r="J708" i="14"/>
  <c r="H709" i="14"/>
  <c r="J709" i="14"/>
  <c r="H710" i="14"/>
  <c r="J710" i="14"/>
  <c r="H711" i="14"/>
  <c r="J711" i="14"/>
  <c r="H712" i="14"/>
  <c r="J712" i="14"/>
  <c r="H713" i="14"/>
  <c r="J713" i="14"/>
  <c r="H714" i="14"/>
  <c r="J714" i="14"/>
  <c r="H715" i="14"/>
  <c r="J715" i="14"/>
  <c r="H716" i="14"/>
  <c r="J716" i="14"/>
  <c r="H717" i="14"/>
  <c r="J717" i="14"/>
  <c r="H718" i="14"/>
  <c r="J718" i="14"/>
  <c r="H719" i="14"/>
  <c r="J719" i="14"/>
  <c r="H720" i="14"/>
  <c r="J720" i="14"/>
  <c r="H721" i="14"/>
  <c r="J721" i="14"/>
  <c r="H722" i="14"/>
  <c r="J722" i="14"/>
  <c r="H723" i="14"/>
  <c r="J723" i="14"/>
  <c r="H724" i="14"/>
  <c r="J724" i="14"/>
  <c r="H725" i="14"/>
  <c r="J725" i="14"/>
  <c r="H726" i="14"/>
  <c r="J726" i="14"/>
  <c r="H727" i="14"/>
  <c r="J727" i="14"/>
  <c r="H728" i="14"/>
  <c r="J728" i="14"/>
  <c r="H729" i="14"/>
  <c r="J729" i="14"/>
  <c r="H730" i="14"/>
  <c r="J730" i="14"/>
  <c r="H731" i="14"/>
  <c r="J731" i="14"/>
  <c r="H732" i="14"/>
  <c r="J732" i="14"/>
  <c r="H733" i="14"/>
  <c r="J733" i="14"/>
  <c r="H734" i="14"/>
  <c r="J734" i="14"/>
  <c r="H735" i="14"/>
  <c r="J735" i="14"/>
  <c r="H736" i="14"/>
  <c r="J736" i="14"/>
  <c r="H737" i="14"/>
  <c r="J737" i="14"/>
  <c r="H738" i="14"/>
  <c r="J738" i="14"/>
  <c r="H739" i="14"/>
  <c r="J739" i="14"/>
  <c r="H740" i="14"/>
  <c r="J740" i="14"/>
  <c r="H741" i="14"/>
  <c r="J741" i="14"/>
  <c r="H742" i="14"/>
  <c r="J742" i="14"/>
  <c r="H743" i="14"/>
  <c r="J743" i="14"/>
  <c r="H744" i="14"/>
  <c r="J744" i="14"/>
  <c r="H745" i="14"/>
  <c r="J745" i="14"/>
  <c r="H746" i="14"/>
  <c r="J746" i="14"/>
  <c r="H747" i="14"/>
  <c r="J747" i="14"/>
  <c r="H748" i="14"/>
  <c r="J748" i="14"/>
  <c r="H749" i="14"/>
  <c r="J749" i="14"/>
  <c r="H750" i="14"/>
  <c r="J750" i="14"/>
  <c r="H751" i="14"/>
  <c r="J751" i="14"/>
  <c r="H752" i="14"/>
  <c r="J752" i="14"/>
  <c r="H753" i="14"/>
  <c r="J753" i="14"/>
  <c r="H754" i="14"/>
  <c r="J754" i="14"/>
  <c r="H755" i="14"/>
  <c r="J755" i="14"/>
  <c r="H756" i="14"/>
  <c r="J756" i="14"/>
  <c r="H757" i="14"/>
  <c r="J757" i="14"/>
  <c r="H758" i="14"/>
  <c r="J758" i="14"/>
  <c r="H759" i="14"/>
  <c r="J759" i="14"/>
  <c r="H760" i="14"/>
  <c r="J760" i="14"/>
  <c r="H761" i="14"/>
  <c r="J761" i="14"/>
  <c r="H762" i="14"/>
  <c r="J762" i="14"/>
  <c r="H763" i="14"/>
  <c r="J763" i="14"/>
  <c r="H764" i="14"/>
  <c r="J764" i="14"/>
  <c r="H765" i="14"/>
  <c r="J765" i="14"/>
  <c r="H766" i="14"/>
  <c r="J766" i="14"/>
  <c r="H767" i="14"/>
  <c r="J767" i="14"/>
  <c r="H768" i="14"/>
  <c r="J768" i="14"/>
  <c r="J769" i="14"/>
  <c r="H770" i="14"/>
  <c r="J770" i="14"/>
  <c r="J771" i="14"/>
  <c r="H772" i="14"/>
  <c r="J772" i="14"/>
  <c r="H773" i="14"/>
  <c r="J773" i="14"/>
  <c r="H774" i="14"/>
  <c r="J774" i="14"/>
  <c r="H775" i="14"/>
  <c r="J775" i="14"/>
  <c r="H776" i="14"/>
  <c r="J776" i="14"/>
  <c r="H777" i="14"/>
  <c r="J777" i="14"/>
  <c r="H778" i="14"/>
  <c r="J778" i="14"/>
  <c r="J779" i="14"/>
  <c r="H780" i="14"/>
  <c r="J780" i="14"/>
  <c r="H781" i="14"/>
  <c r="J781" i="14"/>
  <c r="H782" i="14"/>
  <c r="J782" i="14"/>
  <c r="H783" i="14"/>
  <c r="J783" i="14"/>
  <c r="H784" i="14"/>
  <c r="J784" i="14"/>
  <c r="H785" i="14"/>
  <c r="J785" i="14"/>
  <c r="H786" i="14"/>
  <c r="J786" i="14"/>
  <c r="H787" i="14"/>
  <c r="J787" i="14"/>
  <c r="H788" i="14"/>
  <c r="J788" i="14"/>
  <c r="H789" i="14"/>
  <c r="J789" i="14"/>
  <c r="H790" i="14"/>
  <c r="J790" i="14"/>
  <c r="H791" i="14"/>
  <c r="J791" i="14"/>
  <c r="H792" i="14"/>
  <c r="J792" i="14"/>
  <c r="H793" i="14"/>
  <c r="J793" i="14"/>
  <c r="J794" i="14"/>
  <c r="J795" i="14"/>
  <c r="H796" i="14"/>
  <c r="J796" i="14"/>
  <c r="H797" i="14"/>
  <c r="J797" i="14"/>
  <c r="H798" i="14"/>
  <c r="J798" i="14"/>
  <c r="J799" i="14"/>
  <c r="H800" i="14"/>
  <c r="J800" i="14"/>
  <c r="H801" i="14"/>
  <c r="J801" i="14"/>
  <c r="J802" i="14"/>
  <c r="H803" i="14"/>
  <c r="J803" i="14"/>
  <c r="H804" i="14"/>
  <c r="J804" i="14"/>
  <c r="H805" i="14"/>
  <c r="J805" i="14"/>
  <c r="H806" i="14"/>
  <c r="J806" i="14"/>
  <c r="H807" i="14"/>
  <c r="J807" i="14"/>
  <c r="H808" i="14"/>
  <c r="J808" i="14"/>
  <c r="H809" i="14"/>
  <c r="J809" i="14"/>
  <c r="H810" i="14"/>
  <c r="J810" i="14"/>
  <c r="H811" i="14"/>
  <c r="J811" i="14"/>
  <c r="H812" i="14"/>
  <c r="J812" i="14"/>
  <c r="H813" i="14"/>
  <c r="J813" i="14"/>
  <c r="H814" i="14"/>
  <c r="J814" i="14"/>
  <c r="H815" i="14"/>
  <c r="J815" i="14"/>
  <c r="H816" i="14"/>
  <c r="J816" i="14"/>
  <c r="H817" i="14"/>
  <c r="J817" i="14"/>
  <c r="H818" i="14"/>
  <c r="J818" i="14"/>
  <c r="H819" i="14"/>
  <c r="J819" i="14"/>
  <c r="H820" i="14"/>
  <c r="J820" i="14"/>
  <c r="H821" i="14"/>
  <c r="J821" i="14"/>
  <c r="H822" i="14"/>
  <c r="J822" i="14"/>
  <c r="H823" i="14"/>
  <c r="J823" i="14"/>
  <c r="H824" i="14"/>
  <c r="J824" i="14"/>
  <c r="H825" i="14"/>
  <c r="J825" i="14"/>
  <c r="H826" i="14"/>
  <c r="J826" i="14"/>
  <c r="H827" i="14"/>
  <c r="J827" i="14"/>
  <c r="H828" i="14"/>
  <c r="J828" i="14"/>
  <c r="H829" i="14"/>
  <c r="J829" i="14"/>
  <c r="J830" i="14"/>
  <c r="H831" i="14"/>
  <c r="J831" i="14"/>
  <c r="H832" i="14"/>
  <c r="J832" i="14"/>
  <c r="H833" i="14"/>
  <c r="J833" i="14"/>
  <c r="H834" i="14"/>
  <c r="J834" i="14"/>
  <c r="H835" i="14"/>
  <c r="J835" i="14"/>
  <c r="H836" i="14"/>
  <c r="J836" i="14"/>
  <c r="H837" i="14"/>
  <c r="J837" i="14"/>
  <c r="H838" i="14"/>
  <c r="J838" i="14"/>
  <c r="H839" i="14"/>
  <c r="J839" i="14"/>
  <c r="H840" i="14"/>
  <c r="J840" i="14"/>
  <c r="H841" i="14"/>
  <c r="J841" i="14"/>
  <c r="H842" i="14"/>
  <c r="J842" i="14"/>
  <c r="H843" i="14"/>
  <c r="J843" i="14"/>
  <c r="H844" i="14"/>
  <c r="J844" i="14"/>
  <c r="H845" i="14"/>
  <c r="J845" i="14"/>
  <c r="H846" i="14"/>
  <c r="J846" i="14"/>
  <c r="H847" i="14"/>
  <c r="J847" i="14"/>
  <c r="H848" i="14"/>
  <c r="J848" i="14"/>
  <c r="H849" i="14"/>
  <c r="J849" i="14"/>
  <c r="H850" i="14"/>
  <c r="J850" i="14"/>
  <c r="J851" i="14"/>
  <c r="H852" i="14"/>
  <c r="J852" i="14"/>
  <c r="H853" i="14"/>
  <c r="J853" i="14"/>
  <c r="H854" i="14"/>
  <c r="J854" i="14"/>
  <c r="H855" i="14"/>
  <c r="J855" i="14"/>
  <c r="H856" i="14"/>
  <c r="J856" i="14"/>
  <c r="H857" i="14"/>
  <c r="J857" i="14"/>
  <c r="J858" i="14"/>
  <c r="H859" i="14"/>
  <c r="J859" i="14"/>
  <c r="J860" i="14"/>
  <c r="H861" i="14"/>
  <c r="J861" i="14"/>
  <c r="H862" i="14"/>
  <c r="J862" i="14"/>
  <c r="H863" i="14"/>
  <c r="J863" i="14"/>
  <c r="H864" i="14"/>
  <c r="J864" i="14"/>
  <c r="H865" i="14"/>
  <c r="J865" i="14"/>
  <c r="H866" i="14"/>
  <c r="J866" i="14"/>
  <c r="H867" i="14"/>
  <c r="J867" i="14"/>
  <c r="H868" i="14"/>
  <c r="J868" i="14"/>
  <c r="H869" i="14"/>
  <c r="J869" i="14"/>
  <c r="H870" i="14"/>
  <c r="J870" i="14"/>
  <c r="H871" i="14"/>
  <c r="J871" i="14"/>
  <c r="H872" i="14"/>
  <c r="J872" i="14"/>
  <c r="H873" i="14"/>
  <c r="J873" i="14"/>
  <c r="H874" i="14"/>
  <c r="J874" i="14"/>
  <c r="H875" i="14"/>
  <c r="J875" i="14"/>
  <c r="H876" i="14"/>
  <c r="J876" i="14"/>
  <c r="H877" i="14"/>
  <c r="J877" i="14"/>
  <c r="H878" i="14"/>
  <c r="J878" i="14"/>
  <c r="H879" i="14"/>
  <c r="J879" i="14"/>
  <c r="H880" i="14"/>
  <c r="J880" i="14"/>
  <c r="H881" i="14"/>
  <c r="J881" i="14"/>
  <c r="H882" i="14"/>
  <c r="J882" i="14"/>
  <c r="H883" i="14"/>
  <c r="J883" i="14"/>
  <c r="J884" i="14"/>
  <c r="H885" i="14"/>
  <c r="J885" i="14"/>
  <c r="H886" i="14"/>
  <c r="J886" i="14"/>
  <c r="H887" i="14"/>
  <c r="J887" i="14"/>
  <c r="H888" i="14"/>
  <c r="J888" i="14"/>
  <c r="J889" i="14"/>
  <c r="H890" i="14"/>
  <c r="J890" i="14"/>
  <c r="H891" i="14"/>
  <c r="J891" i="14"/>
  <c r="H892" i="14"/>
  <c r="J892" i="14"/>
  <c r="H893" i="14"/>
  <c r="J893" i="14"/>
  <c r="H894" i="14"/>
  <c r="J894" i="14"/>
  <c r="J895" i="14"/>
  <c r="H896" i="14"/>
  <c r="J896" i="14"/>
  <c r="H897" i="14"/>
  <c r="J897" i="14"/>
  <c r="H898" i="14"/>
  <c r="J898" i="14"/>
  <c r="H899" i="14"/>
  <c r="J899" i="14"/>
  <c r="H900" i="14"/>
  <c r="J900" i="14"/>
  <c r="H901" i="14"/>
  <c r="J901" i="14"/>
  <c r="H902" i="14"/>
  <c r="J902" i="14"/>
  <c r="H903" i="14"/>
  <c r="J903" i="14"/>
  <c r="H904" i="14"/>
  <c r="J904" i="14"/>
  <c r="J905" i="14"/>
  <c r="H906" i="14"/>
  <c r="J906" i="14"/>
  <c r="H907" i="14"/>
  <c r="J907" i="14"/>
  <c r="H908" i="14"/>
  <c r="J908" i="14"/>
  <c r="H909" i="14"/>
  <c r="J909" i="14"/>
  <c r="J910" i="14"/>
  <c r="H911" i="14"/>
  <c r="J911" i="14"/>
  <c r="H912" i="14"/>
  <c r="J912" i="14"/>
  <c r="H913" i="14"/>
  <c r="J913" i="14"/>
  <c r="H914" i="14"/>
  <c r="J914" i="14"/>
  <c r="H915" i="14"/>
  <c r="J915" i="14"/>
  <c r="H916" i="14"/>
  <c r="J916" i="14"/>
  <c r="H917" i="14"/>
  <c r="J917" i="14"/>
  <c r="H918" i="14"/>
  <c r="J918" i="14"/>
  <c r="H919" i="14"/>
  <c r="J919" i="14"/>
  <c r="H920" i="14"/>
  <c r="J920" i="14"/>
  <c r="H921" i="14"/>
  <c r="J921" i="14"/>
  <c r="H922" i="14"/>
  <c r="J922" i="14"/>
  <c r="H923" i="14"/>
  <c r="J923" i="14"/>
  <c r="H924" i="14"/>
  <c r="J924" i="14"/>
  <c r="H925" i="14"/>
  <c r="J925" i="14"/>
  <c r="H926" i="14"/>
  <c r="J926" i="14"/>
  <c r="H927" i="14"/>
  <c r="J927" i="14"/>
  <c r="H928" i="14"/>
  <c r="J928" i="14"/>
  <c r="H929" i="14"/>
  <c r="J929" i="14"/>
  <c r="H930" i="14"/>
  <c r="J930" i="14"/>
  <c r="H931" i="14"/>
  <c r="J931" i="14"/>
  <c r="H932" i="14"/>
  <c r="J932" i="14"/>
  <c r="H933" i="14"/>
  <c r="J933" i="14"/>
  <c r="H934" i="14"/>
  <c r="J934" i="14"/>
  <c r="H935" i="14"/>
  <c r="J935" i="14"/>
  <c r="H936" i="14"/>
  <c r="J936" i="14"/>
  <c r="H937" i="14"/>
  <c r="J937" i="14"/>
  <c r="H938" i="14"/>
  <c r="J938" i="14"/>
  <c r="J939" i="14"/>
  <c r="H940" i="14"/>
  <c r="J940" i="14"/>
  <c r="H941" i="14"/>
  <c r="J941" i="14"/>
  <c r="H942" i="14"/>
  <c r="J942" i="14"/>
  <c r="H943" i="14"/>
  <c r="J943" i="14"/>
  <c r="J944" i="14"/>
  <c r="H945" i="14"/>
  <c r="J945" i="14"/>
  <c r="J946" i="14"/>
  <c r="H947" i="14"/>
  <c r="J947" i="14"/>
  <c r="H948" i="14"/>
  <c r="J948" i="14"/>
  <c r="H949" i="14"/>
  <c r="J949" i="14"/>
  <c r="H950" i="14"/>
  <c r="J950" i="14"/>
  <c r="H951" i="14"/>
  <c r="J951" i="14"/>
  <c r="H952" i="14"/>
  <c r="J952" i="14"/>
  <c r="H953" i="14"/>
  <c r="J953" i="14"/>
  <c r="J954" i="14"/>
  <c r="H955" i="14"/>
  <c r="J955" i="14"/>
  <c r="H956" i="14"/>
  <c r="J956" i="14"/>
  <c r="H957" i="14"/>
  <c r="J957" i="14"/>
  <c r="H958" i="14"/>
  <c r="J958" i="14"/>
  <c r="H959" i="14"/>
  <c r="J959" i="14"/>
  <c r="H960" i="14"/>
  <c r="J960" i="14"/>
  <c r="H961" i="14"/>
  <c r="J961" i="14"/>
  <c r="H962" i="14"/>
  <c r="J962" i="14"/>
  <c r="H963" i="14"/>
  <c r="J963" i="14"/>
  <c r="H964" i="14"/>
  <c r="J964" i="14"/>
  <c r="H965" i="14"/>
  <c r="J965" i="14"/>
  <c r="H966" i="14"/>
  <c r="J966" i="14"/>
  <c r="H967" i="14"/>
  <c r="J967" i="14"/>
  <c r="H968" i="14"/>
  <c r="J968" i="14"/>
  <c r="H969" i="14"/>
  <c r="J969" i="14"/>
  <c r="H970" i="14"/>
  <c r="J970" i="14"/>
  <c r="H971" i="14"/>
  <c r="J971" i="14"/>
  <c r="H972" i="14"/>
  <c r="J972" i="14"/>
  <c r="H973" i="14"/>
  <c r="J973" i="14"/>
  <c r="H974" i="14"/>
  <c r="J974" i="14"/>
  <c r="H975" i="14"/>
  <c r="J975" i="14"/>
  <c r="H976" i="14"/>
  <c r="J976" i="14"/>
  <c r="J977" i="14"/>
  <c r="H978" i="14"/>
  <c r="J978" i="14"/>
  <c r="H979" i="14"/>
  <c r="J979" i="14"/>
  <c r="H980" i="14"/>
  <c r="J980" i="14"/>
  <c r="H981" i="14"/>
  <c r="J981" i="14"/>
  <c r="H982" i="14"/>
  <c r="J982" i="14"/>
  <c r="H983" i="14"/>
  <c r="J983" i="14"/>
  <c r="H984" i="14"/>
  <c r="J984" i="14"/>
  <c r="H985" i="14"/>
  <c r="J985" i="14"/>
  <c r="H986" i="14"/>
  <c r="J986" i="14"/>
  <c r="J987" i="14"/>
  <c r="H988" i="14"/>
  <c r="J988" i="14"/>
  <c r="H989" i="14"/>
  <c r="J989" i="14"/>
  <c r="H990" i="14"/>
  <c r="J990" i="14"/>
  <c r="H991" i="14"/>
  <c r="J991" i="14"/>
  <c r="H992" i="14"/>
  <c r="J992" i="14"/>
  <c r="J993" i="14"/>
  <c r="H994" i="14"/>
  <c r="J994" i="14"/>
  <c r="H995" i="14"/>
  <c r="J995" i="14"/>
  <c r="H996" i="14"/>
  <c r="J996" i="14"/>
  <c r="H997" i="14"/>
  <c r="J997" i="14"/>
  <c r="H998" i="14"/>
  <c r="J998" i="14"/>
  <c r="H999" i="14"/>
  <c r="J999" i="14"/>
  <c r="H1000" i="14"/>
  <c r="J1000" i="14"/>
  <c r="H1001" i="14"/>
  <c r="J1001" i="14"/>
  <c r="H1002" i="14"/>
  <c r="J1002" i="14"/>
  <c r="H1003" i="14"/>
  <c r="J1003" i="14"/>
  <c r="H1004" i="14"/>
  <c r="J1004" i="14"/>
  <c r="J1005" i="14"/>
  <c r="H1006" i="14"/>
  <c r="J1006" i="14"/>
  <c r="H1007" i="14"/>
  <c r="J1007" i="14"/>
  <c r="H1008" i="14"/>
  <c r="J1008" i="14"/>
  <c r="H1009" i="14"/>
  <c r="J1009" i="14"/>
  <c r="H1010" i="14"/>
  <c r="J1010" i="14"/>
  <c r="H1011" i="14"/>
  <c r="J1011" i="14"/>
  <c r="H1012" i="14"/>
  <c r="J1012" i="14"/>
  <c r="H252" i="15" l="1"/>
  <c r="H34" i="15"/>
  <c r="H802" i="14"/>
  <c r="H441" i="14"/>
  <c r="H188" i="14"/>
  <c r="H471" i="14"/>
  <c r="H330" i="14"/>
  <c r="H528" i="14"/>
  <c r="H584" i="14"/>
  <c r="H400" i="14"/>
  <c r="H858" i="14"/>
  <c r="H769" i="14"/>
  <c r="H678" i="14"/>
  <c r="H589" i="14"/>
  <c r="H460" i="14"/>
  <c r="H405" i="14"/>
  <c r="H213" i="14"/>
  <c r="H993" i="14"/>
  <c r="H562" i="14"/>
  <c r="H402" i="14"/>
  <c r="H352" i="14"/>
  <c r="H324" i="14"/>
  <c r="H168" i="14"/>
  <c r="H90" i="14"/>
  <c r="H25" i="14"/>
  <c r="H884" i="14"/>
  <c r="H860" i="14"/>
  <c r="H101" i="14"/>
  <c r="H889" i="14"/>
  <c r="H830" i="14"/>
  <c r="H795" i="14"/>
  <c r="H779" i="14"/>
  <c r="H677" i="14"/>
  <c r="H653" i="14"/>
  <c r="H599" i="14"/>
  <c r="H491" i="14"/>
  <c r="H396" i="14"/>
  <c r="H142" i="14"/>
  <c r="H59" i="14"/>
  <c r="H905" i="14"/>
  <c r="H504" i="14"/>
  <c r="H181" i="14"/>
  <c r="H53" i="14"/>
  <c r="H910" i="14"/>
  <c r="H647" i="14"/>
  <c r="H455" i="14"/>
  <c r="H202" i="14"/>
  <c r="H164" i="14"/>
  <c r="H23" i="14"/>
  <c r="H939" i="14"/>
  <c r="H794" i="14"/>
  <c r="H517" i="14"/>
  <c r="H345" i="14"/>
  <c r="H121" i="14"/>
  <c r="H977" i="14"/>
  <c r="H633" i="14"/>
  <c r="H417" i="14"/>
  <c r="H337" i="14"/>
  <c r="H313" i="14"/>
  <c r="H169" i="14"/>
  <c r="H161" i="14"/>
  <c r="H129" i="14"/>
  <c r="H89" i="14"/>
  <c r="H987" i="14"/>
  <c r="H851" i="14"/>
  <c r="H771" i="14"/>
  <c r="H507" i="14"/>
  <c r="H459" i="14"/>
  <c r="H211" i="14"/>
  <c r="H91" i="14"/>
  <c r="H206" i="14"/>
  <c r="H86" i="14"/>
  <c r="H944" i="14"/>
  <c r="H600" i="14"/>
  <c r="H376" i="14"/>
  <c r="H264" i="14"/>
  <c r="H144" i="14"/>
  <c r="H56" i="14"/>
  <c r="H48" i="14"/>
  <c r="Q13" i="14"/>
  <c r="H358" i="14"/>
  <c r="H1005" i="14"/>
  <c r="H685" i="14"/>
  <c r="H341" i="14"/>
  <c r="H245" i="14"/>
  <c r="H133" i="14"/>
  <c r="H954" i="14"/>
  <c r="H946" i="14"/>
  <c r="H895" i="14"/>
  <c r="H799" i="14"/>
  <c r="H591" i="14"/>
  <c r="H519" i="14"/>
  <c r="H431" i="14"/>
  <c r="H367" i="14"/>
  <c r="J10" i="14"/>
  <c r="H11" i="15" l="1"/>
  <c r="H10" i="14"/>
  <c r="Q10" i="14"/>
  <c r="G7" i="6" l="1"/>
  <c r="G6" i="6"/>
  <c r="I5" i="6"/>
  <c r="H5" i="6"/>
  <c r="G5" i="6"/>
  <c r="F90" i="3"/>
  <c r="E8" i="3"/>
  <c r="T8" i="3" s="1"/>
  <c r="D8" i="3"/>
  <c r="O8" i="3" s="1"/>
  <c r="BK90" i="2"/>
  <c r="BF90" i="2"/>
  <c r="BH90" i="2" s="1"/>
  <c r="BA90" i="2"/>
  <c r="AY90" i="2"/>
  <c r="AR90" i="2"/>
  <c r="AT90" i="2" s="1"/>
  <c r="AM90" i="2"/>
  <c r="AK90" i="2"/>
  <c r="AD90" i="2"/>
  <c r="AF90" i="2" s="1"/>
  <c r="Y90" i="2"/>
  <c r="W90" i="2"/>
  <c r="BK89" i="2"/>
  <c r="BF89" i="2"/>
  <c r="AY89" i="2"/>
  <c r="AR89" i="2"/>
  <c r="AK89" i="2"/>
  <c r="AD89" i="2"/>
  <c r="W89" i="2"/>
  <c r="BK88" i="2"/>
  <c r="BF88" i="2"/>
  <c r="AY88" i="2"/>
  <c r="AR88" i="2"/>
  <c r="AK88" i="2"/>
  <c r="AD88" i="2"/>
  <c r="W88" i="2"/>
  <c r="BK87" i="2"/>
  <c r="BF87" i="2"/>
  <c r="AY87" i="2"/>
  <c r="AR87" i="2"/>
  <c r="AK87" i="2"/>
  <c r="AD87" i="2"/>
  <c r="W87" i="2"/>
  <c r="BK86" i="2"/>
  <c r="BF86" i="2"/>
  <c r="AY86" i="2"/>
  <c r="AR86" i="2"/>
  <c r="AK86" i="2"/>
  <c r="AD86" i="2"/>
  <c r="W86" i="2"/>
  <c r="BK85" i="2"/>
  <c r="BF85" i="2"/>
  <c r="AY85" i="2"/>
  <c r="AR85" i="2"/>
  <c r="AK85" i="2"/>
  <c r="AD85" i="2"/>
  <c r="W85" i="2"/>
  <c r="BK84" i="2"/>
  <c r="BF84" i="2"/>
  <c r="AY84" i="2"/>
  <c r="AR84" i="2"/>
  <c r="AK84" i="2"/>
  <c r="AD84" i="2"/>
  <c r="W84" i="2"/>
  <c r="BK83" i="2"/>
  <c r="BF83" i="2"/>
  <c r="AY83" i="2"/>
  <c r="AR83" i="2"/>
  <c r="AK83" i="2"/>
  <c r="AD83" i="2"/>
  <c r="W83" i="2"/>
  <c r="BK82" i="2"/>
  <c r="BF82" i="2"/>
  <c r="AY82" i="2"/>
  <c r="AR82" i="2"/>
  <c r="AK82" i="2"/>
  <c r="AD82" i="2"/>
  <c r="W82" i="2"/>
  <c r="BK81" i="2"/>
  <c r="BF81" i="2"/>
  <c r="AY81" i="2"/>
  <c r="AR81" i="2"/>
  <c r="AK81" i="2"/>
  <c r="AD81" i="2"/>
  <c r="W81" i="2"/>
  <c r="BK80" i="2"/>
  <c r="BF80" i="2"/>
  <c r="AY80" i="2"/>
  <c r="AR80" i="2"/>
  <c r="AK80" i="2"/>
  <c r="AD80" i="2"/>
  <c r="W80" i="2"/>
  <c r="BK79" i="2"/>
  <c r="BF79" i="2"/>
  <c r="AY79" i="2"/>
  <c r="AR79" i="2"/>
  <c r="AK79" i="2"/>
  <c r="AD79" i="2"/>
  <c r="W79" i="2"/>
  <c r="BK78" i="2"/>
  <c r="BF78" i="2"/>
  <c r="AY78" i="2"/>
  <c r="AR78" i="2"/>
  <c r="AK78" i="2"/>
  <c r="AD78" i="2"/>
  <c r="W78" i="2"/>
  <c r="BK77" i="2"/>
  <c r="BF77" i="2"/>
  <c r="AY77" i="2"/>
  <c r="AR77" i="2"/>
  <c r="AK77" i="2"/>
  <c r="AD77" i="2"/>
  <c r="W77" i="2"/>
  <c r="BK76" i="2"/>
  <c r="BF76" i="2"/>
  <c r="AY76" i="2"/>
  <c r="AR76" i="2"/>
  <c r="AK76" i="2"/>
  <c r="AD76" i="2"/>
  <c r="W76" i="2"/>
  <c r="BK75" i="2"/>
  <c r="BF75" i="2"/>
  <c r="AY75" i="2"/>
  <c r="AR75" i="2"/>
  <c r="AK75" i="2"/>
  <c r="AD75" i="2"/>
  <c r="W75" i="2"/>
  <c r="BK74" i="2"/>
  <c r="BF74" i="2"/>
  <c r="AY74" i="2"/>
  <c r="AR74" i="2"/>
  <c r="AK74" i="2"/>
  <c r="AD74" i="2"/>
  <c r="W74" i="2"/>
  <c r="BK73" i="2"/>
  <c r="BF73" i="2"/>
  <c r="AY73" i="2"/>
  <c r="AR73" i="2"/>
  <c r="AK73" i="2"/>
  <c r="AD73" i="2"/>
  <c r="W73" i="2"/>
  <c r="BK72" i="2"/>
  <c r="BF72" i="2"/>
  <c r="AY72" i="2"/>
  <c r="AR72" i="2"/>
  <c r="AK72" i="2"/>
  <c r="AD72" i="2"/>
  <c r="W72" i="2"/>
  <c r="BK71" i="2"/>
  <c r="BF71" i="2"/>
  <c r="AY71" i="2"/>
  <c r="AR71" i="2"/>
  <c r="AK71" i="2"/>
  <c r="AD71" i="2"/>
  <c r="W71" i="2"/>
  <c r="BK70" i="2"/>
  <c r="BF70" i="2"/>
  <c r="AY70" i="2"/>
  <c r="AR70" i="2"/>
  <c r="AK70" i="2"/>
  <c r="AD70" i="2"/>
  <c r="W70" i="2"/>
  <c r="BK69" i="2"/>
  <c r="BF69" i="2"/>
  <c r="AY69" i="2"/>
  <c r="AR69" i="2"/>
  <c r="AK69" i="2"/>
  <c r="AD69" i="2"/>
  <c r="W69" i="2"/>
  <c r="BK68" i="2"/>
  <c r="BF68" i="2"/>
  <c r="AY68" i="2"/>
  <c r="AR68" i="2"/>
  <c r="AK68" i="2"/>
  <c r="AD68" i="2"/>
  <c r="W68" i="2"/>
  <c r="BK67" i="2"/>
  <c r="BF67" i="2"/>
  <c r="AY67" i="2"/>
  <c r="AR67" i="2"/>
  <c r="AK67" i="2"/>
  <c r="AD67" i="2"/>
  <c r="W67" i="2"/>
  <c r="BK66" i="2"/>
  <c r="BF66" i="2"/>
  <c r="AY66" i="2"/>
  <c r="AR66" i="2"/>
  <c r="AK66" i="2"/>
  <c r="AD66" i="2"/>
  <c r="W66" i="2"/>
  <c r="BK65" i="2"/>
  <c r="BF65" i="2"/>
  <c r="AY65" i="2"/>
  <c r="AR65" i="2"/>
  <c r="AK65" i="2"/>
  <c r="AD65" i="2"/>
  <c r="W65" i="2"/>
  <c r="BK64" i="2"/>
  <c r="BF64" i="2"/>
  <c r="AY64" i="2"/>
  <c r="AR64" i="2"/>
  <c r="AK64" i="2"/>
  <c r="AD64" i="2"/>
  <c r="W64" i="2"/>
  <c r="BK63" i="2"/>
  <c r="BF63" i="2"/>
  <c r="AY63" i="2"/>
  <c r="AR63" i="2"/>
  <c r="AK63" i="2"/>
  <c r="AD63" i="2"/>
  <c r="W63" i="2"/>
  <c r="BK62" i="2"/>
  <c r="BF62" i="2"/>
  <c r="AY62" i="2"/>
  <c r="AR62" i="2"/>
  <c r="AK62" i="2"/>
  <c r="AD62" i="2"/>
  <c r="W62" i="2"/>
  <c r="BK61" i="2"/>
  <c r="BF61" i="2"/>
  <c r="AY61" i="2"/>
  <c r="AR61" i="2"/>
  <c r="AK61" i="2"/>
  <c r="AD61" i="2"/>
  <c r="W61" i="2"/>
  <c r="BK60" i="2"/>
  <c r="BF60" i="2"/>
  <c r="AY60" i="2"/>
  <c r="AR60" i="2"/>
  <c r="AK60" i="2"/>
  <c r="AD60" i="2"/>
  <c r="W60" i="2"/>
  <c r="BK59" i="2"/>
  <c r="BF59" i="2"/>
  <c r="AY59" i="2"/>
  <c r="AR59" i="2"/>
  <c r="AK59" i="2"/>
  <c r="AD59" i="2"/>
  <c r="W59" i="2"/>
  <c r="BK58" i="2"/>
  <c r="BF58" i="2"/>
  <c r="AY58" i="2"/>
  <c r="AR58" i="2"/>
  <c r="AK58" i="2"/>
  <c r="AD58" i="2"/>
  <c r="W58" i="2"/>
  <c r="BK57" i="2"/>
  <c r="BF57" i="2"/>
  <c r="AY57" i="2"/>
  <c r="AR57" i="2"/>
  <c r="AK57" i="2"/>
  <c r="AD57" i="2"/>
  <c r="W57" i="2"/>
  <c r="BK56" i="2"/>
  <c r="BF56" i="2"/>
  <c r="AY56" i="2"/>
  <c r="AR56" i="2"/>
  <c r="AK56" i="2"/>
  <c r="AD56" i="2"/>
  <c r="W56" i="2"/>
  <c r="BK55" i="2"/>
  <c r="BF55" i="2"/>
  <c r="AY55" i="2"/>
  <c r="AR55" i="2"/>
  <c r="AK55" i="2"/>
  <c r="AD55" i="2"/>
  <c r="W55" i="2"/>
  <c r="BK54" i="2"/>
  <c r="BF54" i="2"/>
  <c r="AY54" i="2"/>
  <c r="AR54" i="2"/>
  <c r="AK54" i="2"/>
  <c r="AD54" i="2"/>
  <c r="W54" i="2"/>
  <c r="BK53" i="2"/>
  <c r="BF53" i="2"/>
  <c r="AY53" i="2"/>
  <c r="AR53" i="2"/>
  <c r="AK53" i="2"/>
  <c r="AD53" i="2"/>
  <c r="W53" i="2"/>
  <c r="BK52" i="2"/>
  <c r="BF52" i="2"/>
  <c r="AY52" i="2"/>
  <c r="AR52" i="2"/>
  <c r="AK52" i="2"/>
  <c r="AD52" i="2"/>
  <c r="W52" i="2"/>
  <c r="BK51" i="2"/>
  <c r="BF51" i="2"/>
  <c r="AY51" i="2"/>
  <c r="AR51" i="2"/>
  <c r="AK51" i="2"/>
  <c r="AD51" i="2"/>
  <c r="W51" i="2"/>
  <c r="BK50" i="2"/>
  <c r="BF50" i="2"/>
  <c r="AY50" i="2"/>
  <c r="AR50" i="2"/>
  <c r="AK50" i="2"/>
  <c r="AD50" i="2"/>
  <c r="W50" i="2"/>
  <c r="BK49" i="2"/>
  <c r="BF49" i="2"/>
  <c r="AY49" i="2"/>
  <c r="AR49" i="2"/>
  <c r="AK49" i="2"/>
  <c r="AD49" i="2"/>
  <c r="W49" i="2"/>
  <c r="BK48" i="2"/>
  <c r="BF48" i="2"/>
  <c r="AY48" i="2"/>
  <c r="AR48" i="2"/>
  <c r="AK48" i="2"/>
  <c r="AD48" i="2"/>
  <c r="W48" i="2"/>
  <c r="BK47" i="2"/>
  <c r="BF47" i="2"/>
  <c r="AY47" i="2"/>
  <c r="AR47" i="2"/>
  <c r="AK47" i="2"/>
  <c r="AD47" i="2"/>
  <c r="W47" i="2"/>
  <c r="BK46" i="2"/>
  <c r="BF46" i="2"/>
  <c r="AY46" i="2"/>
  <c r="AR46" i="2"/>
  <c r="AK46" i="2"/>
  <c r="AD46" i="2"/>
  <c r="W46" i="2"/>
  <c r="BK45" i="2"/>
  <c r="BF45" i="2"/>
  <c r="AY45" i="2"/>
  <c r="AR45" i="2"/>
  <c r="AK45" i="2"/>
  <c r="AD45" i="2"/>
  <c r="W45" i="2"/>
  <c r="BK44" i="2"/>
  <c r="BF44" i="2"/>
  <c r="AY44" i="2"/>
  <c r="AR44" i="2"/>
  <c r="AK44" i="2"/>
  <c r="AD44" i="2"/>
  <c r="W44" i="2"/>
  <c r="BK43" i="2"/>
  <c r="BF43" i="2"/>
  <c r="AY43" i="2"/>
  <c r="AR43" i="2"/>
  <c r="AK43" i="2"/>
  <c r="AD43" i="2"/>
  <c r="W43" i="2"/>
  <c r="BK42" i="2"/>
  <c r="BF42" i="2"/>
  <c r="AY42" i="2"/>
  <c r="AR42" i="2"/>
  <c r="AK42" i="2"/>
  <c r="AD42" i="2"/>
  <c r="W42" i="2"/>
  <c r="BK41" i="2"/>
  <c r="BF41" i="2"/>
  <c r="AY41" i="2"/>
  <c r="AR41" i="2"/>
  <c r="AK41" i="2"/>
  <c r="AD41" i="2"/>
  <c r="W41" i="2"/>
  <c r="BK40" i="2"/>
  <c r="BF40" i="2"/>
  <c r="AY40" i="2"/>
  <c r="AR40" i="2"/>
  <c r="AK40" i="2"/>
  <c r="AD40" i="2"/>
  <c r="W40" i="2"/>
  <c r="BK39" i="2"/>
  <c r="BF39" i="2"/>
  <c r="AY39" i="2"/>
  <c r="AR39" i="2"/>
  <c r="AK39" i="2"/>
  <c r="AD39" i="2"/>
  <c r="W39" i="2"/>
  <c r="BK38" i="2"/>
  <c r="BF38" i="2"/>
  <c r="AY38" i="2"/>
  <c r="AR38" i="2"/>
  <c r="AK38" i="2"/>
  <c r="AD38" i="2"/>
  <c r="W38" i="2"/>
  <c r="BK37" i="2"/>
  <c r="BF37" i="2"/>
  <c r="AY37" i="2"/>
  <c r="AR37" i="2"/>
  <c r="AK37" i="2"/>
  <c r="AD37" i="2"/>
  <c r="W37" i="2"/>
  <c r="BK36" i="2"/>
  <c r="BF36" i="2"/>
  <c r="AY36" i="2"/>
  <c r="AR36" i="2"/>
  <c r="AK36" i="2"/>
  <c r="AD36" i="2"/>
  <c r="W36" i="2"/>
  <c r="BK35" i="2"/>
  <c r="BF35" i="2"/>
  <c r="AY35" i="2"/>
  <c r="AR35" i="2"/>
  <c r="AK35" i="2"/>
  <c r="AD35" i="2"/>
  <c r="W35" i="2"/>
  <c r="BK34" i="2"/>
  <c r="BF34" i="2"/>
  <c r="AY34" i="2"/>
  <c r="AR34" i="2"/>
  <c r="AK34" i="2"/>
  <c r="AD34" i="2"/>
  <c r="W34" i="2"/>
  <c r="BK33" i="2"/>
  <c r="BF33" i="2"/>
  <c r="AY33" i="2"/>
  <c r="AR33" i="2"/>
  <c r="AK33" i="2"/>
  <c r="AD33" i="2"/>
  <c r="W33" i="2"/>
  <c r="BK32" i="2"/>
  <c r="BF32" i="2"/>
  <c r="AY32" i="2"/>
  <c r="AR32" i="2"/>
  <c r="AK32" i="2"/>
  <c r="AD32" i="2"/>
  <c r="W32" i="2"/>
  <c r="BK31" i="2"/>
  <c r="BF31" i="2"/>
  <c r="AY31" i="2"/>
  <c r="AR31" i="2"/>
  <c r="AK31" i="2"/>
  <c r="AD31" i="2"/>
  <c r="W31" i="2"/>
  <c r="BK30" i="2"/>
  <c r="BF30" i="2"/>
  <c r="AY30" i="2"/>
  <c r="AR30" i="2"/>
  <c r="AK30" i="2"/>
  <c r="AD30" i="2"/>
  <c r="W30" i="2"/>
  <c r="BK29" i="2"/>
  <c r="BF29" i="2"/>
  <c r="AY29" i="2"/>
  <c r="AR29" i="2"/>
  <c r="AK29" i="2"/>
  <c r="AD29" i="2"/>
  <c r="W29" i="2"/>
  <c r="BK28" i="2"/>
  <c r="BF28" i="2"/>
  <c r="AY28" i="2"/>
  <c r="AR28" i="2"/>
  <c r="AK28" i="2"/>
  <c r="AD28" i="2"/>
  <c r="W28" i="2"/>
  <c r="BK27" i="2"/>
  <c r="BF27" i="2"/>
  <c r="AY27" i="2"/>
  <c r="AR27" i="2"/>
  <c r="AK27" i="2"/>
  <c r="AD27" i="2"/>
  <c r="W27" i="2"/>
  <c r="BK26" i="2"/>
  <c r="BF26" i="2"/>
  <c r="AY26" i="2"/>
  <c r="AR26" i="2"/>
  <c r="AK26" i="2"/>
  <c r="AD26" i="2"/>
  <c r="W26" i="2"/>
  <c r="BK25" i="2"/>
  <c r="BF25" i="2"/>
  <c r="AY25" i="2"/>
  <c r="AR25" i="2"/>
  <c r="AK25" i="2"/>
  <c r="AD25" i="2"/>
  <c r="W25" i="2"/>
  <c r="BK24" i="2"/>
  <c r="BF24" i="2"/>
  <c r="AY24" i="2"/>
  <c r="AR24" i="2"/>
  <c r="AK24" i="2"/>
  <c r="AD24" i="2"/>
  <c r="W24" i="2"/>
  <c r="BK23" i="2"/>
  <c r="BF23" i="2"/>
  <c r="AY23" i="2"/>
  <c r="AR23" i="2"/>
  <c r="AK23" i="2"/>
  <c r="AD23" i="2"/>
  <c r="W23" i="2"/>
  <c r="BK22" i="2"/>
  <c r="BF22" i="2"/>
  <c r="AY22" i="2"/>
  <c r="AR22" i="2"/>
  <c r="AK22" i="2"/>
  <c r="AD22" i="2"/>
  <c r="W22" i="2"/>
  <c r="BK21" i="2"/>
  <c r="BF21" i="2"/>
  <c r="AY21" i="2"/>
  <c r="AR21" i="2"/>
  <c r="AK21" i="2"/>
  <c r="AD21" i="2"/>
  <c r="W21" i="2"/>
  <c r="BK20" i="2"/>
  <c r="BF20" i="2"/>
  <c r="AY20" i="2"/>
  <c r="AR20" i="2"/>
  <c r="AK20" i="2"/>
  <c r="AD20" i="2"/>
  <c r="W20" i="2"/>
  <c r="BK19" i="2"/>
  <c r="BF19" i="2"/>
  <c r="AY19" i="2"/>
  <c r="AR19" i="2"/>
  <c r="AK19" i="2"/>
  <c r="AD19" i="2"/>
  <c r="W19" i="2"/>
  <c r="BK18" i="2"/>
  <c r="BF18" i="2"/>
  <c r="AY18" i="2"/>
  <c r="AR18" i="2"/>
  <c r="AK18" i="2"/>
  <c r="AD18" i="2"/>
  <c r="W18" i="2"/>
  <c r="BK17" i="2"/>
  <c r="BF17" i="2"/>
  <c r="AY17" i="2"/>
  <c r="AR17" i="2"/>
  <c r="AK17" i="2"/>
  <c r="AD17" i="2"/>
  <c r="W17" i="2"/>
  <c r="BK16" i="2"/>
  <c r="BF16" i="2"/>
  <c r="AY16" i="2"/>
  <c r="AR16" i="2"/>
  <c r="AK16" i="2"/>
  <c r="AD16" i="2"/>
  <c r="W16" i="2"/>
  <c r="BK15" i="2"/>
  <c r="BF15" i="2"/>
  <c r="AY15" i="2"/>
  <c r="AR15" i="2"/>
  <c r="AK15" i="2"/>
  <c r="AD15" i="2"/>
  <c r="W15" i="2"/>
  <c r="BK14" i="2"/>
  <c r="BF14" i="2"/>
  <c r="AY14" i="2"/>
  <c r="AR14" i="2"/>
  <c r="AK14" i="2"/>
  <c r="AD14" i="2"/>
  <c r="W14" i="2"/>
  <c r="BK13" i="2"/>
  <c r="BF13" i="2"/>
  <c r="AY13" i="2"/>
  <c r="AR13" i="2"/>
  <c r="AK13" i="2"/>
  <c r="AD13" i="2"/>
  <c r="W13" i="2"/>
  <c r="BK12" i="2"/>
  <c r="BF12" i="2"/>
  <c r="AY12" i="2"/>
  <c r="AR12" i="2"/>
  <c r="AK12" i="2"/>
  <c r="AD12" i="2"/>
  <c r="W12" i="2"/>
  <c r="BK11" i="2"/>
  <c r="BF11" i="2"/>
  <c r="AY11" i="2"/>
  <c r="AR11" i="2"/>
  <c r="AK11" i="2"/>
  <c r="AD11" i="2"/>
  <c r="W11" i="2"/>
  <c r="BK10" i="2"/>
  <c r="BF10" i="2"/>
  <c r="AY10" i="2"/>
  <c r="AR10" i="2"/>
  <c r="AK10" i="2"/>
  <c r="AD10" i="2"/>
  <c r="W10" i="2"/>
  <c r="BK9" i="2"/>
  <c r="BF9" i="2"/>
  <c r="AY9" i="2"/>
  <c r="AR9" i="2"/>
  <c r="AK9" i="2"/>
  <c r="AD9" i="2"/>
  <c r="W9" i="2"/>
  <c r="S8" i="3" l="1"/>
  <c r="I8" i="3" s="1"/>
  <c r="K90" i="2"/>
  <c r="M8" i="3"/>
  <c r="Q8" i="3"/>
  <c r="P8" i="3"/>
  <c r="O9" i="3" l="1"/>
  <c r="S9" i="3" s="1"/>
  <c r="I9" i="3" s="1"/>
  <c r="T9" i="3"/>
  <c r="E9" i="3" s="1"/>
  <c r="D9" i="3"/>
  <c r="Q9" i="3"/>
  <c r="P9" i="3"/>
  <c r="O10" i="3" l="1"/>
  <c r="D10" i="3" s="1"/>
  <c r="M9" i="3"/>
  <c r="T10" i="3"/>
  <c r="E10" i="3" s="1"/>
  <c r="S10" i="3" l="1"/>
  <c r="I10" i="3" s="1"/>
  <c r="M10" i="3"/>
  <c r="Q10" i="3"/>
  <c r="P10" i="3"/>
  <c r="O11" i="3" l="1"/>
  <c r="S11" i="3" s="1"/>
  <c r="I11" i="3" s="1"/>
  <c r="T11" i="3"/>
  <c r="E11" i="3" s="1"/>
  <c r="D11" i="3" l="1"/>
  <c r="M11" i="3" s="1"/>
  <c r="Q11" i="3"/>
  <c r="P11" i="3"/>
  <c r="T12" i="3" l="1"/>
  <c r="E12" i="3" s="1"/>
  <c r="O12" i="3"/>
  <c r="D12" i="3" s="1"/>
  <c r="M12" i="3" l="1"/>
  <c r="S12" i="3"/>
  <c r="I12" i="3" s="1"/>
  <c r="Q12" i="3"/>
  <c r="P12" i="3"/>
  <c r="T13" i="3" l="1"/>
  <c r="E13" i="3" s="1"/>
  <c r="O13" i="3"/>
  <c r="S13" i="3" s="1"/>
  <c r="I13" i="3" s="1"/>
  <c r="D13" i="3" l="1"/>
  <c r="M13" i="3" s="1"/>
  <c r="P13" i="3"/>
  <c r="Q13" i="3"/>
  <c r="T14" i="3" l="1"/>
  <c r="E14" i="3" s="1"/>
  <c r="O14" i="3"/>
  <c r="S14" i="3" s="1"/>
  <c r="I14" i="3" s="1"/>
  <c r="D14" i="3" l="1"/>
  <c r="M14" i="3" s="1"/>
  <c r="P14" i="3"/>
  <c r="Q14" i="3"/>
  <c r="T15" i="3" l="1"/>
  <c r="E15" i="3" s="1"/>
  <c r="O15" i="3"/>
  <c r="D15" i="3" s="1"/>
  <c r="M15" i="3" s="1"/>
  <c r="S15" i="3"/>
  <c r="I15" i="3" s="1"/>
  <c r="P15" i="3"/>
  <c r="Q15" i="3"/>
  <c r="T16" i="3" l="1"/>
  <c r="E16" i="3" s="1"/>
  <c r="O16" i="3"/>
  <c r="S16" i="3" l="1"/>
  <c r="I16" i="3" s="1"/>
  <c r="D16" i="3"/>
  <c r="M16" i="3" s="1"/>
  <c r="P16" i="3"/>
  <c r="Q16" i="3"/>
  <c r="O17" i="3" l="1"/>
  <c r="T17" i="3"/>
  <c r="E17" i="3" s="1"/>
  <c r="D17" i="3" l="1"/>
  <c r="M17" i="3" s="1"/>
  <c r="S17" i="3"/>
  <c r="I17" i="3" s="1"/>
  <c r="P17" i="3"/>
  <c r="Q17" i="3"/>
  <c r="T18" i="3" l="1"/>
  <c r="E18" i="3" s="1"/>
  <c r="O18" i="3"/>
  <c r="S18" i="3" l="1"/>
  <c r="I18" i="3" s="1"/>
  <c r="D18" i="3"/>
  <c r="M18" i="3" s="1"/>
  <c r="P18" i="3"/>
  <c r="Q18" i="3"/>
  <c r="O19" i="3" l="1"/>
  <c r="T19" i="3"/>
  <c r="E19" i="3" s="1"/>
  <c r="D19" i="3" l="1"/>
  <c r="M19" i="3" s="1"/>
  <c r="S19" i="3"/>
  <c r="I19" i="3" s="1"/>
  <c r="P19" i="3"/>
  <c r="Q19" i="3"/>
  <c r="T20" i="3" l="1"/>
  <c r="E20" i="3" s="1"/>
  <c r="O20" i="3"/>
  <c r="S20" i="3" l="1"/>
  <c r="I20" i="3" s="1"/>
  <c r="D20" i="3"/>
  <c r="M20" i="3" s="1"/>
  <c r="Q20" i="3"/>
  <c r="P20" i="3"/>
  <c r="O21" i="3" l="1"/>
  <c r="T21" i="3"/>
  <c r="E21" i="3" s="1"/>
  <c r="D21" i="3" l="1"/>
  <c r="M21" i="3" s="1"/>
  <c r="S21" i="3"/>
  <c r="I21" i="3" s="1"/>
  <c r="Q21" i="3"/>
  <c r="P21" i="3"/>
  <c r="O22" i="3" l="1"/>
  <c r="T22" i="3"/>
  <c r="E22" i="3" s="1"/>
  <c r="D22" i="3" l="1"/>
  <c r="M22" i="3" s="1"/>
  <c r="S22" i="3"/>
  <c r="I22" i="3" s="1"/>
  <c r="Q22" i="3"/>
  <c r="P22" i="3"/>
  <c r="T23" i="3" l="1"/>
  <c r="E23" i="3" s="1"/>
  <c r="O23" i="3"/>
  <c r="S23" i="3" l="1"/>
  <c r="I23" i="3" s="1"/>
  <c r="D23" i="3"/>
  <c r="M23" i="3" s="1"/>
  <c r="Q23" i="3"/>
  <c r="P23" i="3"/>
  <c r="O24" i="3" l="1"/>
  <c r="T24" i="3"/>
  <c r="E24" i="3" s="1"/>
  <c r="S24" i="3" l="1"/>
  <c r="I24" i="3" s="1"/>
  <c r="D24" i="3"/>
  <c r="M24" i="3" s="1"/>
  <c r="Q24" i="3"/>
  <c r="P24" i="3"/>
  <c r="O25" i="3" l="1"/>
  <c r="T25" i="3"/>
  <c r="E25" i="3" s="1"/>
  <c r="S25" i="3" l="1"/>
  <c r="I25" i="3" s="1"/>
  <c r="D25" i="3"/>
  <c r="M25" i="3" s="1"/>
  <c r="P25" i="3"/>
  <c r="Q25" i="3"/>
  <c r="T26" i="3" l="1"/>
  <c r="E26" i="3" s="1"/>
  <c r="O26" i="3"/>
  <c r="S26" i="3" l="1"/>
  <c r="I26" i="3" s="1"/>
  <c r="D26" i="3"/>
  <c r="M26" i="3" s="1"/>
  <c r="Q26" i="3"/>
  <c r="P26" i="3"/>
  <c r="O27" i="3" l="1"/>
  <c r="T27" i="3"/>
  <c r="E27" i="3" s="1"/>
  <c r="S27" i="3" l="1"/>
  <c r="I27" i="3" s="1"/>
  <c r="D27" i="3"/>
  <c r="M27" i="3" s="1"/>
  <c r="P27" i="3"/>
  <c r="Q27" i="3"/>
  <c r="T28" i="3" l="1"/>
  <c r="E28" i="3" s="1"/>
  <c r="O28" i="3"/>
  <c r="D28" i="3" l="1"/>
  <c r="M28" i="3" s="1"/>
  <c r="S28" i="3"/>
  <c r="I28" i="3" s="1"/>
  <c r="P28" i="3"/>
  <c r="Q28" i="3"/>
  <c r="T29" i="3" l="1"/>
  <c r="E29" i="3" s="1"/>
  <c r="O29" i="3"/>
  <c r="D29" i="3" l="1"/>
  <c r="M29" i="3" s="1"/>
  <c r="S29" i="3"/>
  <c r="I29" i="3" s="1"/>
  <c r="Q29" i="3"/>
  <c r="P29" i="3"/>
  <c r="O30" i="3" l="1"/>
  <c r="T30" i="3"/>
  <c r="E30" i="3" s="1"/>
  <c r="D30" i="3" l="1"/>
  <c r="M30" i="3" s="1"/>
  <c r="S30" i="3"/>
  <c r="I30" i="3" s="1"/>
  <c r="Q30" i="3"/>
  <c r="P30" i="3"/>
  <c r="T31" i="3" l="1"/>
  <c r="E31" i="3" s="1"/>
  <c r="O31" i="3"/>
  <c r="D31" i="3" l="1"/>
  <c r="M31" i="3" s="1"/>
  <c r="S31" i="3"/>
  <c r="I31" i="3" s="1"/>
  <c r="Q31" i="3"/>
  <c r="P31" i="3"/>
  <c r="O32" i="3" l="1"/>
  <c r="T32" i="3"/>
  <c r="E32" i="3" s="1"/>
  <c r="S32" i="3" l="1"/>
  <c r="I32" i="3" s="1"/>
  <c r="D32" i="3"/>
  <c r="M32" i="3" s="1"/>
  <c r="P32" i="3"/>
  <c r="Q32" i="3"/>
  <c r="O33" i="3" l="1"/>
  <c r="T33" i="3"/>
  <c r="E33" i="3" s="1"/>
  <c r="D33" i="3" l="1"/>
  <c r="M33" i="3" s="1"/>
  <c r="S33" i="3"/>
  <c r="I33" i="3" s="1"/>
  <c r="Q33" i="3"/>
  <c r="P33" i="3"/>
  <c r="T34" i="3" l="1"/>
  <c r="E34" i="3" s="1"/>
  <c r="O34" i="3"/>
  <c r="D34" i="3" l="1"/>
  <c r="M34" i="3" s="1"/>
  <c r="S34" i="3"/>
  <c r="I34" i="3" s="1"/>
  <c r="P34" i="3"/>
  <c r="Q34" i="3"/>
  <c r="T35" i="3" l="1"/>
  <c r="E35" i="3" s="1"/>
  <c r="O35" i="3"/>
  <c r="S35" i="3" l="1"/>
  <c r="I35" i="3" s="1"/>
  <c r="D35" i="3"/>
  <c r="M35" i="3" s="1"/>
  <c r="Q35" i="3"/>
  <c r="P35" i="3"/>
  <c r="O36" i="3" l="1"/>
  <c r="T36" i="3"/>
  <c r="E36" i="3" s="1"/>
  <c r="D36" i="3" l="1"/>
  <c r="M36" i="3" s="1"/>
  <c r="S36" i="3"/>
  <c r="I36" i="3" s="1"/>
  <c r="P36" i="3"/>
  <c r="Q36" i="3"/>
  <c r="T37" i="3" l="1"/>
  <c r="E37" i="3" s="1"/>
  <c r="O37" i="3"/>
  <c r="S37" i="3" l="1"/>
  <c r="I37" i="3" s="1"/>
  <c r="D37" i="3"/>
  <c r="M37" i="3" s="1"/>
  <c r="P37" i="3"/>
  <c r="Q37" i="3"/>
  <c r="O38" i="3" l="1"/>
  <c r="T38" i="3"/>
  <c r="E38" i="3" s="1"/>
  <c r="S38" i="3" l="1"/>
  <c r="I38" i="3" s="1"/>
  <c r="D38" i="3"/>
  <c r="M38" i="3" s="1"/>
  <c r="Q38" i="3"/>
  <c r="P38" i="3"/>
  <c r="O39" i="3" l="1"/>
  <c r="T39" i="3"/>
  <c r="E39" i="3" s="1"/>
  <c r="S39" i="3" l="1"/>
  <c r="I39" i="3" s="1"/>
  <c r="D39" i="3"/>
  <c r="M39" i="3" s="1"/>
  <c r="Q39" i="3"/>
  <c r="P39" i="3"/>
  <c r="O40" i="3" l="1"/>
  <c r="T40" i="3"/>
  <c r="E40" i="3" s="1"/>
  <c r="D40" i="3" l="1"/>
  <c r="M40" i="3" s="1"/>
  <c r="S40" i="3"/>
  <c r="I40" i="3" s="1"/>
  <c r="Q40" i="3"/>
  <c r="P40" i="3"/>
  <c r="O41" i="3" l="1"/>
  <c r="T41" i="3"/>
  <c r="E41" i="3" s="1"/>
  <c r="S41" i="3" l="1"/>
  <c r="I41" i="3" s="1"/>
  <c r="D41" i="3"/>
  <c r="M41" i="3" s="1"/>
  <c r="P41" i="3"/>
  <c r="Q41" i="3"/>
  <c r="O42" i="3" l="1"/>
  <c r="T42" i="3"/>
  <c r="E42" i="3" s="1"/>
  <c r="D42" i="3" l="1"/>
  <c r="M42" i="3" s="1"/>
  <c r="S42" i="3"/>
  <c r="I42" i="3" s="1"/>
  <c r="P42" i="3"/>
  <c r="Q42" i="3"/>
  <c r="O43" i="3" l="1"/>
  <c r="T43" i="3"/>
  <c r="E43" i="3" s="1"/>
  <c r="D43" i="3" l="1"/>
  <c r="M43" i="3" s="1"/>
  <c r="S43" i="3"/>
  <c r="I43" i="3" s="1"/>
  <c r="Q43" i="3"/>
  <c r="P43" i="3"/>
  <c r="O44" i="3" l="1"/>
  <c r="T44" i="3"/>
  <c r="E44" i="3" s="1"/>
  <c r="S44" i="3" l="1"/>
  <c r="I44" i="3" s="1"/>
  <c r="D44" i="3"/>
  <c r="M44" i="3" s="1"/>
  <c r="Q44" i="3"/>
  <c r="P44" i="3"/>
  <c r="T45" i="3" l="1"/>
  <c r="E45" i="3" s="1"/>
  <c r="O45" i="3"/>
  <c r="D45" i="3" l="1"/>
  <c r="M45" i="3" s="1"/>
  <c r="S45" i="3"/>
  <c r="I45" i="3" s="1"/>
  <c r="Q45" i="3"/>
  <c r="P45" i="3"/>
  <c r="T46" i="3" l="1"/>
  <c r="E46" i="3" s="1"/>
  <c r="O46" i="3"/>
  <c r="D46" i="3" l="1"/>
  <c r="M46" i="3" s="1"/>
  <c r="S46" i="3"/>
  <c r="I46" i="3" s="1"/>
  <c r="P46" i="3"/>
  <c r="Q46" i="3"/>
  <c r="T47" i="3" l="1"/>
  <c r="E47" i="3" s="1"/>
  <c r="O47" i="3"/>
  <c r="D47" i="3" l="1"/>
  <c r="M47" i="3" s="1"/>
  <c r="S47" i="3"/>
  <c r="I47" i="3" s="1"/>
  <c r="Q47" i="3"/>
  <c r="P47" i="3"/>
  <c r="T48" i="3" l="1"/>
  <c r="E48" i="3" s="1"/>
  <c r="O48" i="3"/>
  <c r="D48" i="3" l="1"/>
  <c r="M48" i="3" s="1"/>
  <c r="S48" i="3"/>
  <c r="I48" i="3" s="1"/>
  <c r="Q48" i="3"/>
  <c r="P48" i="3"/>
  <c r="O49" i="3" l="1"/>
  <c r="T49" i="3"/>
  <c r="E49" i="3" s="1"/>
  <c r="S49" i="3" l="1"/>
  <c r="I49" i="3" s="1"/>
  <c r="D49" i="3"/>
  <c r="M49" i="3" s="1"/>
  <c r="Q49" i="3"/>
  <c r="P49" i="3"/>
  <c r="O50" i="3" l="1"/>
  <c r="T50" i="3"/>
  <c r="E50" i="3" s="1"/>
  <c r="S50" i="3" l="1"/>
  <c r="I50" i="3" s="1"/>
  <c r="D50" i="3"/>
  <c r="M50" i="3" s="1"/>
  <c r="Q50" i="3"/>
  <c r="P50" i="3"/>
  <c r="T51" i="3" l="1"/>
  <c r="E51" i="3" s="1"/>
  <c r="O51" i="3"/>
  <c r="D51" i="3" l="1"/>
  <c r="M51" i="3" s="1"/>
  <c r="S51" i="3"/>
  <c r="I51" i="3" s="1"/>
  <c r="Q51" i="3"/>
  <c r="P51" i="3"/>
  <c r="T52" i="3" l="1"/>
  <c r="E52" i="3" s="1"/>
  <c r="O52" i="3"/>
  <c r="D52" i="3" l="1"/>
  <c r="M52" i="3" s="1"/>
  <c r="S52" i="3"/>
  <c r="I52" i="3" s="1"/>
  <c r="Q52" i="3"/>
  <c r="P52" i="3"/>
  <c r="O53" i="3" l="1"/>
  <c r="T53" i="3"/>
  <c r="E53" i="3" s="1"/>
  <c r="D53" i="3" l="1"/>
  <c r="M53" i="3" s="1"/>
  <c r="S53" i="3"/>
  <c r="I53" i="3" s="1"/>
  <c r="P53" i="3"/>
  <c r="Q53" i="3"/>
  <c r="T54" i="3" l="1"/>
  <c r="E54" i="3" s="1"/>
  <c r="O54" i="3"/>
  <c r="D54" i="3" l="1"/>
  <c r="M54" i="3" s="1"/>
  <c r="S54" i="3"/>
  <c r="I54" i="3" s="1"/>
  <c r="P54" i="3"/>
  <c r="Q54" i="3"/>
  <c r="O55" i="3" l="1"/>
  <c r="T55" i="3"/>
  <c r="E55" i="3" s="1"/>
  <c r="D55" i="3" l="1"/>
  <c r="M55" i="3" s="1"/>
  <c r="S55" i="3"/>
  <c r="I55" i="3" s="1"/>
  <c r="Q55" i="3"/>
  <c r="P55" i="3"/>
  <c r="T56" i="3" l="1"/>
  <c r="E56" i="3" s="1"/>
  <c r="O56" i="3"/>
  <c r="S56" i="3" l="1"/>
  <c r="I56" i="3" s="1"/>
  <c r="D56" i="3"/>
  <c r="M56" i="3" s="1"/>
  <c r="P56" i="3"/>
  <c r="Q56" i="3"/>
  <c r="O57" i="3" l="1"/>
  <c r="T57" i="3"/>
  <c r="E57" i="3" s="1"/>
  <c r="S57" i="3" l="1"/>
  <c r="I57" i="3" s="1"/>
  <c r="D57" i="3"/>
  <c r="M57" i="3" s="1"/>
  <c r="Q57" i="3"/>
  <c r="P57" i="3"/>
  <c r="O58" i="3" l="1"/>
  <c r="T58" i="3"/>
  <c r="E58" i="3" s="1"/>
  <c r="S58" i="3" l="1"/>
  <c r="I58" i="3" s="1"/>
  <c r="D58" i="3"/>
  <c r="M58" i="3" s="1"/>
  <c r="P58" i="3"/>
  <c r="Q58" i="3"/>
  <c r="O59" i="3" l="1"/>
  <c r="T59" i="3"/>
  <c r="E59" i="3" s="1"/>
  <c r="S59" i="3" l="1"/>
  <c r="I59" i="3" s="1"/>
  <c r="D59" i="3"/>
  <c r="M59" i="3" s="1"/>
  <c r="Q59" i="3"/>
  <c r="P59" i="3"/>
  <c r="O60" i="3" l="1"/>
  <c r="T60" i="3"/>
  <c r="E60" i="3" s="1"/>
  <c r="S60" i="3" l="1"/>
  <c r="I60" i="3" s="1"/>
  <c r="D60" i="3"/>
  <c r="M60" i="3" s="1"/>
  <c r="Q60" i="3"/>
  <c r="P60" i="3"/>
  <c r="T61" i="3" l="1"/>
  <c r="E61" i="3" s="1"/>
  <c r="O61" i="3"/>
  <c r="D61" i="3" l="1"/>
  <c r="M61" i="3" s="1"/>
  <c r="S61" i="3"/>
  <c r="I61" i="3" s="1"/>
  <c r="Q61" i="3"/>
  <c r="P61" i="3"/>
  <c r="T62" i="3" l="1"/>
  <c r="E62" i="3" s="1"/>
  <c r="O62" i="3"/>
  <c r="S62" i="3" l="1"/>
  <c r="I62" i="3" s="1"/>
  <c r="D62" i="3"/>
  <c r="M62" i="3" s="1"/>
  <c r="P62" i="3"/>
  <c r="Q62" i="3"/>
  <c r="O63" i="3" l="1"/>
  <c r="T63" i="3"/>
  <c r="E63" i="3" s="1"/>
  <c r="D63" i="3" l="1"/>
  <c r="M63" i="3" s="1"/>
  <c r="S63" i="3"/>
  <c r="I63" i="3" s="1"/>
  <c r="Q63" i="3"/>
  <c r="P63" i="3"/>
  <c r="O64" i="3" l="1"/>
  <c r="T64" i="3"/>
  <c r="E64" i="3" s="1"/>
  <c r="S64" i="3" l="1"/>
  <c r="I64" i="3" s="1"/>
  <c r="D64" i="3"/>
  <c r="M64" i="3" s="1"/>
  <c r="Q64" i="3"/>
  <c r="P64" i="3"/>
  <c r="T65" i="3" l="1"/>
  <c r="E65" i="3" s="1"/>
  <c r="O65" i="3"/>
  <c r="D65" i="3" l="1"/>
  <c r="M65" i="3" s="1"/>
  <c r="S65" i="3"/>
  <c r="I65" i="3" s="1"/>
  <c r="P65" i="3"/>
  <c r="Q65" i="3"/>
  <c r="O66" i="3" l="1"/>
  <c r="T66" i="3"/>
  <c r="E66" i="3" s="1"/>
  <c r="S66" i="3" l="1"/>
  <c r="I66" i="3" s="1"/>
  <c r="D66" i="3"/>
  <c r="M66" i="3" s="1"/>
  <c r="Q66" i="3"/>
  <c r="P66" i="3"/>
  <c r="O67" i="3" l="1"/>
  <c r="T67" i="3"/>
  <c r="E67" i="3" s="1"/>
  <c r="D67" i="3" l="1"/>
  <c r="M67" i="3" s="1"/>
  <c r="S67" i="3"/>
  <c r="I67" i="3" s="1"/>
  <c r="Q67" i="3"/>
  <c r="P67" i="3"/>
  <c r="T68" i="3" l="1"/>
  <c r="E68" i="3" s="1"/>
  <c r="O68" i="3"/>
  <c r="D68" i="3" l="1"/>
  <c r="M68" i="3" s="1"/>
  <c r="S68" i="3"/>
  <c r="I68" i="3" s="1"/>
  <c r="P68" i="3"/>
  <c r="Q68" i="3"/>
  <c r="T69" i="3" l="1"/>
  <c r="E69" i="3" s="1"/>
  <c r="O69" i="3"/>
  <c r="S69" i="3" l="1"/>
  <c r="I69" i="3" s="1"/>
  <c r="D69" i="3"/>
  <c r="M69" i="3" s="1"/>
  <c r="Q69" i="3"/>
  <c r="P69" i="3"/>
  <c r="O70" i="3" l="1"/>
  <c r="T70" i="3"/>
  <c r="E70" i="3" s="1"/>
  <c r="S70" i="3" l="1"/>
  <c r="I70" i="3" s="1"/>
  <c r="D70" i="3"/>
  <c r="M70" i="3" s="1"/>
  <c r="Q70" i="3"/>
  <c r="P70" i="3"/>
  <c r="O71" i="3" l="1"/>
  <c r="T71" i="3"/>
  <c r="E71" i="3" s="1"/>
  <c r="S71" i="3" l="1"/>
  <c r="I71" i="3" s="1"/>
  <c r="D71" i="3"/>
  <c r="M71" i="3" s="1"/>
  <c r="P71" i="3"/>
  <c r="Q71" i="3"/>
  <c r="T72" i="3" l="1"/>
  <c r="E72" i="3" s="1"/>
  <c r="O72" i="3"/>
  <c r="D72" i="3" l="1"/>
  <c r="M72" i="3" s="1"/>
  <c r="S72" i="3"/>
  <c r="I72" i="3" s="1"/>
  <c r="Q72" i="3"/>
  <c r="P72" i="3"/>
  <c r="O73" i="3" l="1"/>
  <c r="T73" i="3"/>
  <c r="E73" i="3" s="1"/>
  <c r="D73" i="3" l="1"/>
  <c r="M73" i="3" s="1"/>
  <c r="S73" i="3"/>
  <c r="I73" i="3" s="1"/>
  <c r="P73" i="3"/>
  <c r="Q73" i="3"/>
  <c r="T74" i="3" l="1"/>
  <c r="E74" i="3" s="1"/>
  <c r="O74" i="3"/>
  <c r="S74" i="3" l="1"/>
  <c r="I74" i="3" s="1"/>
  <c r="D74" i="3"/>
  <c r="M74" i="3" s="1"/>
  <c r="P74" i="3"/>
  <c r="Q74" i="3"/>
  <c r="T75" i="3" l="1"/>
  <c r="E75" i="3" s="1"/>
  <c r="O75" i="3"/>
  <c r="S75" i="3" l="1"/>
  <c r="I75" i="3" s="1"/>
  <c r="D75" i="3"/>
  <c r="M75" i="3" s="1"/>
  <c r="Q75" i="3"/>
  <c r="P75" i="3"/>
  <c r="O76" i="3" l="1"/>
  <c r="T76" i="3"/>
  <c r="E76" i="3" s="1"/>
  <c r="D76" i="3" l="1"/>
  <c r="M76" i="3" s="1"/>
  <c r="S76" i="3"/>
  <c r="I76" i="3" s="1"/>
  <c r="P76" i="3"/>
  <c r="Q76" i="3"/>
  <c r="O77" i="3" l="1"/>
  <c r="T77" i="3"/>
  <c r="E77" i="3" s="1"/>
  <c r="S77" i="3" l="1"/>
  <c r="I77" i="3" s="1"/>
  <c r="D77" i="3"/>
  <c r="M77" i="3" s="1"/>
  <c r="Q77" i="3"/>
  <c r="P77" i="3"/>
  <c r="O78" i="3" l="1"/>
  <c r="T78" i="3"/>
  <c r="E78" i="3" s="1"/>
  <c r="S78" i="3" l="1"/>
  <c r="I78" i="3" s="1"/>
  <c r="D78" i="3"/>
  <c r="M78" i="3" s="1"/>
  <c r="P78" i="3"/>
  <c r="Q78" i="3"/>
  <c r="T79" i="3" l="1"/>
  <c r="E79" i="3" s="1"/>
  <c r="O79" i="3"/>
  <c r="D79" i="3" l="1"/>
  <c r="M79" i="3" s="1"/>
  <c r="S79" i="3"/>
  <c r="I79" i="3" s="1"/>
  <c r="Q79" i="3"/>
  <c r="P79" i="3"/>
  <c r="T80" i="3" l="1"/>
  <c r="E80" i="3" s="1"/>
  <c r="O80" i="3"/>
  <c r="D80" i="3" l="1"/>
  <c r="M80" i="3" s="1"/>
  <c r="S80" i="3"/>
  <c r="I80" i="3" s="1"/>
  <c r="P80" i="3"/>
  <c r="Q80" i="3"/>
  <c r="O81" i="3" l="1"/>
  <c r="T81" i="3"/>
  <c r="E81" i="3" s="1"/>
  <c r="S81" i="3" l="1"/>
  <c r="I81" i="3" s="1"/>
  <c r="D81" i="3"/>
  <c r="M81" i="3" s="1"/>
  <c r="P81" i="3"/>
  <c r="Q81" i="3"/>
  <c r="T82" i="3" l="1"/>
  <c r="E82" i="3" s="1"/>
  <c r="O82" i="3"/>
  <c r="D82" i="3" l="1"/>
  <c r="M82" i="3" s="1"/>
  <c r="S82" i="3"/>
  <c r="I82" i="3" s="1"/>
  <c r="Q82" i="3"/>
  <c r="P82" i="3"/>
  <c r="O83" i="3" l="1"/>
  <c r="T83" i="3"/>
  <c r="E83" i="3" s="1"/>
  <c r="S83" i="3" l="1"/>
  <c r="I83" i="3" s="1"/>
  <c r="D83" i="3"/>
  <c r="M83" i="3" s="1"/>
  <c r="Q83" i="3"/>
  <c r="P83" i="3"/>
  <c r="T84" i="3" l="1"/>
  <c r="E84" i="3" s="1"/>
  <c r="O84" i="3"/>
  <c r="D84" i="3" l="1"/>
  <c r="M84" i="3" s="1"/>
  <c r="S84" i="3"/>
  <c r="I84" i="3" s="1"/>
  <c r="P84" i="3"/>
  <c r="Q84" i="3"/>
  <c r="T85" i="3" l="1"/>
  <c r="E85" i="3" s="1"/>
  <c r="O85" i="3"/>
  <c r="D85" i="3" l="1"/>
  <c r="M85" i="3" s="1"/>
  <c r="S85" i="3"/>
  <c r="I85" i="3" s="1"/>
  <c r="P85" i="3"/>
  <c r="Q85" i="3"/>
  <c r="O86" i="3" l="1"/>
  <c r="T86" i="3"/>
  <c r="E86" i="3" s="1"/>
  <c r="D86" i="3" l="1"/>
  <c r="M86" i="3" s="1"/>
  <c r="S86" i="3"/>
  <c r="I86" i="3" s="1"/>
  <c r="P86" i="3"/>
  <c r="Q86" i="3"/>
  <c r="O87" i="3" l="1"/>
  <c r="T87" i="3"/>
  <c r="E87" i="3" s="1"/>
  <c r="D87" i="3" l="1"/>
  <c r="M87" i="3" s="1"/>
  <c r="S87" i="3"/>
  <c r="I87" i="3" s="1"/>
  <c r="P87" i="3"/>
  <c r="Q87" i="3"/>
  <c r="T88" i="3" l="1"/>
  <c r="E88" i="3" s="1"/>
  <c r="O88" i="3"/>
  <c r="S88" i="3" l="1"/>
  <c r="I88" i="3" s="1"/>
  <c r="D88" i="3"/>
  <c r="M88" i="3" s="1"/>
  <c r="P88" i="3"/>
  <c r="Q88" i="3"/>
  <c r="T89" i="3" l="1"/>
  <c r="E89" i="3" s="1"/>
  <c r="O89" i="3"/>
  <c r="S89" i="3" l="1"/>
  <c r="I89" i="3" s="1"/>
  <c r="D89" i="3"/>
  <c r="M89" i="3" s="1"/>
  <c r="P89" i="3"/>
  <c r="Q89" i="3"/>
  <c r="T90" i="3" l="1"/>
  <c r="E90" i="3" s="1"/>
  <c r="O90" i="3"/>
  <c r="S90" i="3" l="1"/>
  <c r="I90" i="3" s="1"/>
  <c r="D90" i="3"/>
  <c r="M90" i="3" s="1"/>
  <c r="I92" i="3" l="1"/>
  <c r="C52" i="1" l="1"/>
  <c r="C46" i="1" l="1"/>
  <c r="C55" i="1"/>
  <c r="C43" i="1"/>
  <c r="C38" i="1"/>
  <c r="C40" i="1"/>
  <c r="C28" i="1"/>
  <c r="C49" i="1"/>
  <c r="H3" i="16" l="1"/>
  <c r="C33" i="1" l="1"/>
  <c r="I8" i="2" s="1"/>
  <c r="BC8" i="2" s="1"/>
  <c r="BE8" i="2"/>
  <c r="C17" i="1" l="1"/>
  <c r="BD8" i="2"/>
  <c r="BC9" i="2" l="1"/>
  <c r="I9" i="2" s="1"/>
  <c r="D5" i="7"/>
  <c r="J8" i="3" s="1"/>
  <c r="D87" i="7"/>
  <c r="J90" i="3" s="1"/>
  <c r="D86" i="7"/>
  <c r="J89" i="3" s="1"/>
  <c r="D84" i="7"/>
  <c r="J87" i="3" s="1"/>
  <c r="D85" i="7"/>
  <c r="J88" i="3" s="1"/>
  <c r="D83" i="7"/>
  <c r="J86" i="3" s="1"/>
  <c r="D82" i="7"/>
  <c r="J85" i="3" s="1"/>
  <c r="D80" i="7"/>
  <c r="J83" i="3" s="1"/>
  <c r="D81" i="7"/>
  <c r="J84" i="3" s="1"/>
  <c r="D79" i="7"/>
  <c r="J82" i="3" s="1"/>
  <c r="D78" i="7"/>
  <c r="J81" i="3" s="1"/>
  <c r="D77" i="7"/>
  <c r="J80" i="3" s="1"/>
  <c r="D76" i="7"/>
  <c r="J79" i="3" s="1"/>
  <c r="D75" i="7"/>
  <c r="J78" i="3" s="1"/>
  <c r="D74" i="7"/>
  <c r="J77" i="3" s="1"/>
  <c r="D73" i="7"/>
  <c r="J76" i="3" s="1"/>
  <c r="D71" i="7"/>
  <c r="J74" i="3" s="1"/>
  <c r="D72" i="7"/>
  <c r="J75" i="3" s="1"/>
  <c r="D70" i="7"/>
  <c r="J73" i="3" s="1"/>
  <c r="D69" i="7"/>
  <c r="J72" i="3" s="1"/>
  <c r="D68" i="7"/>
  <c r="J71" i="3" s="1"/>
  <c r="D66" i="7"/>
  <c r="J69" i="3" s="1"/>
  <c r="D67" i="7"/>
  <c r="J70" i="3" s="1"/>
  <c r="D65" i="7"/>
  <c r="J68" i="3" s="1"/>
  <c r="D63" i="7"/>
  <c r="J66" i="3" s="1"/>
  <c r="D64" i="7"/>
  <c r="J67" i="3" s="1"/>
  <c r="D62" i="7"/>
  <c r="J65" i="3" s="1"/>
  <c r="D61" i="7"/>
  <c r="J64" i="3" s="1"/>
  <c r="D60" i="7"/>
  <c r="J63" i="3" s="1"/>
  <c r="D59" i="7"/>
  <c r="J62" i="3" s="1"/>
  <c r="D58" i="7"/>
  <c r="J61" i="3" s="1"/>
  <c r="D57" i="7"/>
  <c r="J60" i="3" s="1"/>
  <c r="D56" i="7"/>
  <c r="J59" i="3" s="1"/>
  <c r="D55" i="7"/>
  <c r="J58" i="3" s="1"/>
  <c r="D54" i="7"/>
  <c r="J57" i="3" s="1"/>
  <c r="D52" i="7"/>
  <c r="J55" i="3" s="1"/>
  <c r="D53" i="7"/>
  <c r="J56" i="3" s="1"/>
  <c r="D51" i="7"/>
  <c r="J54" i="3" s="1"/>
  <c r="D50" i="7"/>
  <c r="J53" i="3" s="1"/>
  <c r="D49" i="7"/>
  <c r="J52" i="3" s="1"/>
  <c r="D46" i="7"/>
  <c r="J49" i="3" s="1"/>
  <c r="D48" i="7"/>
  <c r="J51" i="3" s="1"/>
  <c r="D47" i="7"/>
  <c r="J50" i="3" s="1"/>
  <c r="D45" i="7"/>
  <c r="J48" i="3" s="1"/>
  <c r="D44" i="7"/>
  <c r="J47" i="3" s="1"/>
  <c r="D43" i="7"/>
  <c r="J46" i="3" s="1"/>
  <c r="D42" i="7"/>
  <c r="J45" i="3" s="1"/>
  <c r="D41" i="7"/>
  <c r="J44" i="3" s="1"/>
  <c r="D40" i="7"/>
  <c r="J43" i="3" s="1"/>
  <c r="D39" i="7"/>
  <c r="J42" i="3" s="1"/>
  <c r="D38" i="7"/>
  <c r="J41" i="3" s="1"/>
  <c r="D37" i="7"/>
  <c r="J40" i="3" s="1"/>
  <c r="D35" i="7"/>
  <c r="J38" i="3" s="1"/>
  <c r="D36" i="7"/>
  <c r="J39" i="3" s="1"/>
  <c r="D34" i="7"/>
  <c r="J37" i="3" s="1"/>
  <c r="D33" i="7"/>
  <c r="J36" i="3" s="1"/>
  <c r="D32" i="7"/>
  <c r="J35" i="3" s="1"/>
  <c r="D31" i="7"/>
  <c r="J34" i="3" s="1"/>
  <c r="D30" i="7"/>
  <c r="J33" i="3" s="1"/>
  <c r="D27" i="7"/>
  <c r="J30" i="3" s="1"/>
  <c r="D29" i="7"/>
  <c r="J32" i="3" s="1"/>
  <c r="D28" i="7"/>
  <c r="J31" i="3" s="1"/>
  <c r="D26" i="7"/>
  <c r="J29" i="3" s="1"/>
  <c r="D24" i="7"/>
  <c r="J27" i="3" s="1"/>
  <c r="D25" i="7"/>
  <c r="J28" i="3" s="1"/>
  <c r="D23" i="7"/>
  <c r="J26" i="3" s="1"/>
  <c r="D22" i="7"/>
  <c r="J25" i="3" s="1"/>
  <c r="D21" i="7"/>
  <c r="J24" i="3" s="1"/>
  <c r="D20" i="7"/>
  <c r="J23" i="3" s="1"/>
  <c r="D19" i="7"/>
  <c r="J22" i="3" s="1"/>
  <c r="D18" i="7"/>
  <c r="J21" i="3" s="1"/>
  <c r="D17" i="7"/>
  <c r="J20" i="3" s="1"/>
  <c r="D16" i="7"/>
  <c r="J19" i="3" s="1"/>
  <c r="D15" i="7"/>
  <c r="J18" i="3" s="1"/>
  <c r="D13" i="7"/>
  <c r="J16" i="3" s="1"/>
  <c r="D14" i="7"/>
  <c r="J17" i="3" s="1"/>
  <c r="D11" i="7"/>
  <c r="J14" i="3" s="1"/>
  <c r="D12" i="7"/>
  <c r="J15" i="3" s="1"/>
  <c r="D10" i="7"/>
  <c r="J13" i="3" s="1"/>
  <c r="D9" i="7"/>
  <c r="J12" i="3" s="1"/>
  <c r="D8" i="7"/>
  <c r="J11" i="3" s="1"/>
  <c r="D7" i="7"/>
  <c r="J10" i="3" s="1"/>
  <c r="D6" i="7"/>
  <c r="J9" i="3" s="1"/>
  <c r="C73" i="7"/>
  <c r="C41" i="7"/>
  <c r="C12" i="7"/>
  <c r="C78" i="7"/>
  <c r="C72" i="7"/>
  <c r="C37" i="7"/>
  <c r="C43" i="7"/>
  <c r="C83" i="7"/>
  <c r="C57" i="7"/>
  <c r="C58" i="7"/>
  <c r="C82" i="7"/>
  <c r="C40" i="7"/>
  <c r="C69" i="7"/>
  <c r="C75" i="7"/>
  <c r="C14" i="7"/>
  <c r="C22" i="7"/>
  <c r="C23" i="7"/>
  <c r="C74" i="7"/>
  <c r="C26" i="7"/>
  <c r="C49" i="7"/>
  <c r="C59" i="7"/>
  <c r="C64" i="7"/>
  <c r="C24" i="7"/>
  <c r="C53" i="7"/>
  <c r="C63" i="7"/>
  <c r="C52" i="7"/>
  <c r="C48" i="7"/>
  <c r="C51" i="7"/>
  <c r="C8" i="7"/>
  <c r="C20" i="7"/>
  <c r="C79" i="7"/>
  <c r="C70" i="7"/>
  <c r="C10" i="7"/>
  <c r="C50" i="7"/>
  <c r="C66" i="7"/>
  <c r="C87" i="7"/>
  <c r="C46" i="7"/>
  <c r="C68" i="7"/>
  <c r="C77" i="7"/>
  <c r="C27" i="7"/>
  <c r="C34" i="7"/>
  <c r="C30" i="7"/>
  <c r="C54" i="7"/>
  <c r="C35" i="7"/>
  <c r="C56" i="7"/>
  <c r="C36" i="7"/>
  <c r="C44" i="7"/>
  <c r="C25" i="7"/>
  <c r="C9" i="7"/>
  <c r="C62" i="7"/>
  <c r="C71" i="7"/>
  <c r="C13" i="7"/>
  <c r="C28" i="7"/>
  <c r="C61" i="7"/>
  <c r="C11" i="7"/>
  <c r="C67" i="7"/>
  <c r="C86" i="7"/>
  <c r="C19" i="7"/>
  <c r="C21" i="7"/>
  <c r="C47" i="7"/>
  <c r="C15" i="7"/>
  <c r="C7" i="7"/>
  <c r="C33" i="7"/>
  <c r="C32" i="7"/>
  <c r="C84" i="7"/>
  <c r="C17" i="7"/>
  <c r="C65" i="7"/>
  <c r="C80" i="7"/>
  <c r="C18" i="7"/>
  <c r="C45" i="7"/>
  <c r="C38" i="7"/>
  <c r="C16" i="7"/>
  <c r="C42" i="7"/>
  <c r="C76" i="7"/>
  <c r="C5" i="7"/>
  <c r="C29" i="7"/>
  <c r="C39" i="7"/>
  <c r="C60" i="7"/>
  <c r="C81" i="7"/>
  <c r="C55" i="7"/>
  <c r="C31" i="7"/>
  <c r="C6" i="7"/>
  <c r="C85" i="7"/>
  <c r="BE9" i="2"/>
  <c r="G90" i="3" l="1"/>
  <c r="L90" i="2"/>
  <c r="K8" i="3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2" i="3" s="1"/>
  <c r="H17" i="1" s="1"/>
  <c r="I6" i="6" s="1"/>
  <c r="J92" i="3"/>
  <c r="BD9" i="2"/>
  <c r="BC10" i="2" l="1"/>
  <c r="I10" i="2" s="1"/>
  <c r="C30" i="1"/>
  <c r="F8" i="2" s="1"/>
  <c r="AH8" i="2" s="1"/>
  <c r="AI8" i="2"/>
  <c r="AH9" i="2" l="1"/>
  <c r="BD10" i="2"/>
  <c r="BE10" i="2"/>
  <c r="AJ9" i="2"/>
  <c r="AJ8" i="2"/>
  <c r="BC11" i="2" l="1"/>
  <c r="I11" i="2" s="1"/>
  <c r="F9" i="2"/>
  <c r="BD11" i="2"/>
  <c r="BE11" i="2"/>
  <c r="AI9" i="2"/>
  <c r="BC12" i="2" l="1"/>
  <c r="AH10" i="2"/>
  <c r="F10" i="2" s="1"/>
  <c r="I12" i="2" l="1"/>
  <c r="BD12" i="2"/>
  <c r="AI10" i="2"/>
  <c r="AJ10" i="2"/>
  <c r="BE12" i="2"/>
  <c r="AH11" i="2" l="1"/>
  <c r="F11" i="2" s="1"/>
  <c r="BC13" i="2"/>
  <c r="I13" i="2" l="1"/>
  <c r="AI11" i="2"/>
  <c r="BE13" i="2"/>
  <c r="AJ11" i="2"/>
  <c r="BD13" i="2"/>
  <c r="AH12" i="2" l="1"/>
  <c r="F12" i="2" s="1"/>
  <c r="BC14" i="2"/>
  <c r="I14" i="2" l="1"/>
  <c r="AJ12" i="2"/>
  <c r="BD14" i="2"/>
  <c r="AI12" i="2"/>
  <c r="BE14" i="2"/>
  <c r="AH13" i="2" l="1"/>
  <c r="BC15" i="2"/>
  <c r="F13" i="2" l="1"/>
  <c r="I15" i="2"/>
  <c r="AI13" i="2"/>
  <c r="BE15" i="2"/>
  <c r="BD15" i="2"/>
  <c r="AJ13" i="2"/>
  <c r="AH14" i="2" l="1"/>
  <c r="BC16" i="2"/>
  <c r="F14" i="2" l="1"/>
  <c r="I16" i="2"/>
  <c r="AI14" i="2"/>
  <c r="AJ14" i="2"/>
  <c r="BD16" i="2"/>
  <c r="BE16" i="2"/>
  <c r="AH15" i="2" l="1"/>
  <c r="BC17" i="2"/>
  <c r="F15" i="2" l="1"/>
  <c r="I17" i="2"/>
  <c r="BD17" i="2"/>
  <c r="BE17" i="2"/>
  <c r="AJ15" i="2"/>
  <c r="AI15" i="2"/>
  <c r="AH16" i="2" l="1"/>
  <c r="BC18" i="2"/>
  <c r="F16" i="2" l="1"/>
  <c r="I18" i="2"/>
  <c r="AI16" i="2"/>
  <c r="AJ16" i="2"/>
  <c r="BE18" i="2"/>
  <c r="BD18" i="2"/>
  <c r="AH17" i="2" l="1"/>
  <c r="BC19" i="2"/>
  <c r="F17" i="2" l="1"/>
  <c r="I19" i="2"/>
  <c r="BE19" i="2"/>
  <c r="AI17" i="2"/>
  <c r="BD19" i="2"/>
  <c r="AJ17" i="2"/>
  <c r="AH18" i="2" l="1"/>
  <c r="BC20" i="2"/>
  <c r="F18" i="2" l="1"/>
  <c r="I20" i="2"/>
  <c r="AJ18" i="2"/>
  <c r="BD20" i="2"/>
  <c r="BE20" i="2"/>
  <c r="AI18" i="2"/>
  <c r="AH19" i="2" l="1"/>
  <c r="BC21" i="2"/>
  <c r="F19" i="2" l="1"/>
  <c r="I21" i="2"/>
  <c r="BE21" i="2"/>
  <c r="BD21" i="2"/>
  <c r="AJ19" i="2"/>
  <c r="AI19" i="2"/>
  <c r="AH20" i="2" l="1"/>
  <c r="BC22" i="2"/>
  <c r="F20" i="2" l="1"/>
  <c r="I22" i="2"/>
  <c r="AI20" i="2"/>
  <c r="BD22" i="2"/>
  <c r="BE22" i="2"/>
  <c r="AJ20" i="2"/>
  <c r="AH21" i="2" l="1"/>
  <c r="BC23" i="2"/>
  <c r="F21" i="2" l="1"/>
  <c r="I23" i="2"/>
  <c r="AJ21" i="2"/>
  <c r="AI21" i="2"/>
  <c r="BE23" i="2"/>
  <c r="BD23" i="2"/>
  <c r="AH22" i="2" l="1"/>
  <c r="BC24" i="2"/>
  <c r="F22" i="2" l="1"/>
  <c r="I24" i="2"/>
  <c r="BD24" i="2"/>
  <c r="AJ22" i="2"/>
  <c r="AI22" i="2"/>
  <c r="BE24" i="2"/>
  <c r="AH23" i="2" l="1"/>
  <c r="BC25" i="2"/>
  <c r="F23" i="2" l="1"/>
  <c r="I25" i="2"/>
  <c r="AJ23" i="2"/>
  <c r="AI23" i="2"/>
  <c r="BE25" i="2"/>
  <c r="BD25" i="2"/>
  <c r="AH24" i="2" l="1"/>
  <c r="BC26" i="2"/>
  <c r="F24" i="2" l="1"/>
  <c r="I26" i="2"/>
  <c r="AJ24" i="2"/>
  <c r="BE26" i="2"/>
  <c r="BD26" i="2"/>
  <c r="AI24" i="2"/>
  <c r="AH25" i="2" l="1"/>
  <c r="BC27" i="2"/>
  <c r="F25" i="2" l="1"/>
  <c r="I27" i="2"/>
  <c r="BD27" i="2"/>
  <c r="AJ25" i="2"/>
  <c r="BE27" i="2"/>
  <c r="AI25" i="2"/>
  <c r="AH26" i="2" l="1"/>
  <c r="BC28" i="2"/>
  <c r="F26" i="2" l="1"/>
  <c r="I28" i="2"/>
  <c r="BE28" i="2"/>
  <c r="AJ26" i="2"/>
  <c r="AI26" i="2"/>
  <c r="BD28" i="2"/>
  <c r="AH27" i="2" l="1"/>
  <c r="BC29" i="2"/>
  <c r="F27" i="2" l="1"/>
  <c r="I29" i="2"/>
  <c r="AJ27" i="2"/>
  <c r="BD29" i="2"/>
  <c r="AI27" i="2"/>
  <c r="BE29" i="2"/>
  <c r="AH28" i="2" l="1"/>
  <c r="BC30" i="2"/>
  <c r="F28" i="2" l="1"/>
  <c r="I30" i="2"/>
  <c r="BE30" i="2"/>
  <c r="BD30" i="2"/>
  <c r="AJ28" i="2"/>
  <c r="AI28" i="2"/>
  <c r="AH29" i="2" l="1"/>
  <c r="BC31" i="2"/>
  <c r="F29" i="2" l="1"/>
  <c r="I31" i="2"/>
  <c r="AJ29" i="2"/>
  <c r="BE31" i="2"/>
  <c r="BD31" i="2"/>
  <c r="AI29" i="2"/>
  <c r="AH30" i="2" l="1"/>
  <c r="BC32" i="2"/>
  <c r="F30" i="2" l="1"/>
  <c r="I32" i="2"/>
  <c r="AJ30" i="2"/>
  <c r="BD32" i="2"/>
  <c r="AI30" i="2"/>
  <c r="BE32" i="2"/>
  <c r="AH31" i="2" l="1"/>
  <c r="BC33" i="2"/>
  <c r="F31" i="2" l="1"/>
  <c r="I33" i="2"/>
  <c r="AI31" i="2"/>
  <c r="BE33" i="2"/>
  <c r="BD33" i="2"/>
  <c r="AJ31" i="2"/>
  <c r="AH32" i="2" l="1"/>
  <c r="BC34" i="2"/>
  <c r="F32" i="2" l="1"/>
  <c r="I34" i="2"/>
  <c r="BD34" i="2"/>
  <c r="AI32" i="2"/>
  <c r="BE34" i="2"/>
  <c r="AJ32" i="2"/>
  <c r="AH33" i="2" l="1"/>
  <c r="BC35" i="2"/>
  <c r="F33" i="2" l="1"/>
  <c r="I35" i="2"/>
  <c r="BE35" i="2"/>
  <c r="AI33" i="2"/>
  <c r="BD35" i="2"/>
  <c r="AJ33" i="2"/>
  <c r="AH34" i="2" l="1"/>
  <c r="BC36" i="2"/>
  <c r="F34" i="2" l="1"/>
  <c r="I36" i="2"/>
  <c r="AJ34" i="2"/>
  <c r="AI34" i="2"/>
  <c r="BE36" i="2"/>
  <c r="BD36" i="2"/>
  <c r="AH35" i="2" l="1"/>
  <c r="BC37" i="2"/>
  <c r="F35" i="2" l="1"/>
  <c r="I37" i="2"/>
  <c r="AJ35" i="2"/>
  <c r="BD37" i="2"/>
  <c r="AI35" i="2"/>
  <c r="BE37" i="2"/>
  <c r="AH36" i="2" l="1"/>
  <c r="BC38" i="2"/>
  <c r="F36" i="2" l="1"/>
  <c r="I38" i="2"/>
  <c r="BD38" i="2"/>
  <c r="AI36" i="2"/>
  <c r="BE38" i="2"/>
  <c r="AJ36" i="2"/>
  <c r="AH37" i="2" l="1"/>
  <c r="BC39" i="2"/>
  <c r="F37" i="2" l="1"/>
  <c r="I39" i="2"/>
  <c r="AJ37" i="2"/>
  <c r="AI37" i="2"/>
  <c r="BE39" i="2"/>
  <c r="BD39" i="2"/>
  <c r="AH38" i="2" l="1"/>
  <c r="BC40" i="2"/>
  <c r="F38" i="2" l="1"/>
  <c r="I40" i="2"/>
  <c r="AI38" i="2"/>
  <c r="BE40" i="2"/>
  <c r="BD40" i="2"/>
  <c r="AJ38" i="2"/>
  <c r="AH39" i="2" l="1"/>
  <c r="BC41" i="2"/>
  <c r="F39" i="2" l="1"/>
  <c r="I41" i="2"/>
  <c r="AI39" i="2"/>
  <c r="BE41" i="2"/>
  <c r="BD41" i="2"/>
  <c r="AJ39" i="2"/>
  <c r="AH40" i="2" l="1"/>
  <c r="BC42" i="2"/>
  <c r="F40" i="2" l="1"/>
  <c r="I42" i="2"/>
  <c r="AI40" i="2"/>
  <c r="BE42" i="2"/>
  <c r="AJ40" i="2"/>
  <c r="BD42" i="2"/>
  <c r="AH41" i="2" l="1"/>
  <c r="BC43" i="2"/>
  <c r="F41" i="2" l="1"/>
  <c r="I43" i="2"/>
  <c r="AI41" i="2"/>
  <c r="BD43" i="2"/>
  <c r="AJ41" i="2"/>
  <c r="BE43" i="2"/>
  <c r="AH42" i="2" l="1"/>
  <c r="BC44" i="2"/>
  <c r="F42" i="2" l="1"/>
  <c r="I44" i="2"/>
  <c r="AI42" i="2"/>
  <c r="BD44" i="2"/>
  <c r="BE44" i="2"/>
  <c r="AJ42" i="2"/>
  <c r="AH43" i="2" l="1"/>
  <c r="BC45" i="2"/>
  <c r="F43" i="2" l="1"/>
  <c r="I45" i="2"/>
  <c r="AI43" i="2"/>
  <c r="BE45" i="2"/>
  <c r="BD45" i="2"/>
  <c r="AJ43" i="2"/>
  <c r="AH44" i="2" l="1"/>
  <c r="BC46" i="2"/>
  <c r="F44" i="2" l="1"/>
  <c r="I46" i="2"/>
  <c r="BE46" i="2"/>
  <c r="AI44" i="2"/>
  <c r="BD46" i="2"/>
  <c r="AJ44" i="2"/>
  <c r="AH45" i="2" l="1"/>
  <c r="BC47" i="2"/>
  <c r="F45" i="2" l="1"/>
  <c r="I47" i="2"/>
  <c r="AI45" i="2"/>
  <c r="BD47" i="2"/>
  <c r="AJ45" i="2"/>
  <c r="BE47" i="2"/>
  <c r="AH46" i="2" l="1"/>
  <c r="BC48" i="2"/>
  <c r="F46" i="2" l="1"/>
  <c r="I48" i="2"/>
  <c r="AI46" i="2"/>
  <c r="AJ46" i="2"/>
  <c r="BD48" i="2"/>
  <c r="BE48" i="2"/>
  <c r="AH47" i="2" l="1"/>
  <c r="BC49" i="2"/>
  <c r="F47" i="2" l="1"/>
  <c r="I49" i="2"/>
  <c r="BE49" i="2"/>
  <c r="AJ47" i="2"/>
  <c r="BD49" i="2"/>
  <c r="AI47" i="2"/>
  <c r="AH48" i="2" l="1"/>
  <c r="BC50" i="2"/>
  <c r="F48" i="2" l="1"/>
  <c r="I50" i="2"/>
  <c r="BE50" i="2"/>
  <c r="AJ48" i="2"/>
  <c r="BD50" i="2"/>
  <c r="AI48" i="2"/>
  <c r="AH49" i="2" l="1"/>
  <c r="BC51" i="2"/>
  <c r="F49" i="2" l="1"/>
  <c r="I51" i="2"/>
  <c r="BD51" i="2"/>
  <c r="BE51" i="2"/>
  <c r="AJ49" i="2"/>
  <c r="AI49" i="2"/>
  <c r="AH50" i="2" l="1"/>
  <c r="BC52" i="2"/>
  <c r="F50" i="2" l="1"/>
  <c r="I52" i="2"/>
  <c r="C32" i="1"/>
  <c r="H8" i="2" s="1"/>
  <c r="AV8" i="2" s="1"/>
  <c r="BE52" i="2"/>
  <c r="BD52" i="2"/>
  <c r="AX8" i="2"/>
  <c r="AI50" i="2"/>
  <c r="AJ50" i="2"/>
  <c r="AH51" i="2" l="1"/>
  <c r="BC53" i="2"/>
  <c r="AW8" i="2"/>
  <c r="F51" i="2" l="1"/>
  <c r="AV9" i="2"/>
  <c r="H9" i="2" s="1"/>
  <c r="I53" i="2"/>
  <c r="BE53" i="2"/>
  <c r="BD53" i="2"/>
  <c r="AJ51" i="2"/>
  <c r="AI51" i="2"/>
  <c r="AH52" i="2" l="1"/>
  <c r="BC54" i="2"/>
  <c r="AW9" i="2"/>
  <c r="AX9" i="2"/>
  <c r="F52" i="2" l="1"/>
  <c r="AV10" i="2"/>
  <c r="I54" i="2"/>
  <c r="AJ52" i="2"/>
  <c r="BE54" i="2"/>
  <c r="BD54" i="2"/>
  <c r="AI52" i="2"/>
  <c r="AH53" i="2" l="1"/>
  <c r="BC55" i="2"/>
  <c r="H10" i="2"/>
  <c r="AX10" i="2"/>
  <c r="AW10" i="2"/>
  <c r="F53" i="2" l="1"/>
  <c r="AV11" i="2"/>
  <c r="I55" i="2"/>
  <c r="BD55" i="2"/>
  <c r="AJ53" i="2"/>
  <c r="AI53" i="2"/>
  <c r="BE55" i="2"/>
  <c r="AH54" i="2" l="1"/>
  <c r="BC56" i="2"/>
  <c r="H11" i="2"/>
  <c r="AX11" i="2"/>
  <c r="AW11" i="2"/>
  <c r="F54" i="2" l="1"/>
  <c r="AV12" i="2"/>
  <c r="I56" i="2"/>
  <c r="BD56" i="2"/>
  <c r="AJ54" i="2"/>
  <c r="BE56" i="2"/>
  <c r="AI54" i="2"/>
  <c r="AH55" i="2" l="1"/>
  <c r="BC57" i="2"/>
  <c r="H12" i="2"/>
  <c r="AW12" i="2"/>
  <c r="AX12" i="2"/>
  <c r="F55" i="2" l="1"/>
  <c r="AV13" i="2"/>
  <c r="I57" i="2"/>
  <c r="BD57" i="2"/>
  <c r="AI55" i="2"/>
  <c r="BE57" i="2"/>
  <c r="AJ55" i="2"/>
  <c r="AH56" i="2" l="1"/>
  <c r="BC58" i="2"/>
  <c r="H13" i="2"/>
  <c r="AW13" i="2"/>
  <c r="AX13" i="2"/>
  <c r="F56" i="2" l="1"/>
  <c r="AV14" i="2"/>
  <c r="I58" i="2"/>
  <c r="AJ56" i="2"/>
  <c r="AI56" i="2"/>
  <c r="BE58" i="2"/>
  <c r="BD58" i="2"/>
  <c r="AH57" i="2" l="1"/>
  <c r="BC59" i="2"/>
  <c r="H14" i="2"/>
  <c r="AW14" i="2"/>
  <c r="AX14" i="2"/>
  <c r="F57" i="2" l="1"/>
  <c r="AV15" i="2"/>
  <c r="I59" i="2"/>
  <c r="AI57" i="2"/>
  <c r="AJ57" i="2"/>
  <c r="BD59" i="2"/>
  <c r="BE59" i="2"/>
  <c r="AH58" i="2" l="1"/>
  <c r="BC60" i="2"/>
  <c r="H15" i="2"/>
  <c r="AW15" i="2"/>
  <c r="AX15" i="2"/>
  <c r="F58" i="2" l="1"/>
  <c r="AV16" i="2"/>
  <c r="I60" i="2"/>
  <c r="AI58" i="2"/>
  <c r="AJ58" i="2"/>
  <c r="BE60" i="2"/>
  <c r="BD60" i="2"/>
  <c r="AH59" i="2" l="1"/>
  <c r="BC61" i="2"/>
  <c r="H16" i="2"/>
  <c r="AW16" i="2"/>
  <c r="AX16" i="2"/>
  <c r="F59" i="2" l="1"/>
  <c r="AV17" i="2"/>
  <c r="I61" i="2"/>
  <c r="AI59" i="2"/>
  <c r="AJ59" i="2"/>
  <c r="BD61" i="2"/>
  <c r="BE61" i="2"/>
  <c r="AH60" i="2" l="1"/>
  <c r="BC62" i="2"/>
  <c r="H17" i="2"/>
  <c r="AW17" i="2"/>
  <c r="AX17" i="2"/>
  <c r="F60" i="2" l="1"/>
  <c r="AV18" i="2"/>
  <c r="I62" i="2"/>
  <c r="BD62" i="2"/>
  <c r="AJ60" i="2"/>
  <c r="BE62" i="2"/>
  <c r="AI60" i="2"/>
  <c r="AH61" i="2" l="1"/>
  <c r="BC63" i="2"/>
  <c r="H18" i="2"/>
  <c r="AW18" i="2"/>
  <c r="AX18" i="2"/>
  <c r="F61" i="2" l="1"/>
  <c r="AV19" i="2"/>
  <c r="I63" i="2"/>
  <c r="BE63" i="2"/>
  <c r="AI61" i="2"/>
  <c r="AJ61" i="2"/>
  <c r="BD63" i="2"/>
  <c r="AH62" i="2" l="1"/>
  <c r="BC64" i="2"/>
  <c r="H19" i="2"/>
  <c r="AX19" i="2"/>
  <c r="AW19" i="2"/>
  <c r="F62" i="2" l="1"/>
  <c r="AV20" i="2"/>
  <c r="I64" i="2"/>
  <c r="BE64" i="2"/>
  <c r="AI62" i="2"/>
  <c r="BD64" i="2"/>
  <c r="AJ62" i="2"/>
  <c r="AH63" i="2" l="1"/>
  <c r="BC65" i="2"/>
  <c r="H20" i="2"/>
  <c r="AX20" i="2"/>
  <c r="AW20" i="2"/>
  <c r="F63" i="2" l="1"/>
  <c r="AV21" i="2"/>
  <c r="I65" i="2"/>
  <c r="BE65" i="2"/>
  <c r="BD65" i="2"/>
  <c r="AI63" i="2"/>
  <c r="AJ63" i="2"/>
  <c r="AH64" i="2" l="1"/>
  <c r="BC66" i="2"/>
  <c r="H21" i="2"/>
  <c r="AX21" i="2"/>
  <c r="AW21" i="2"/>
  <c r="F64" i="2" l="1"/>
  <c r="AV22" i="2"/>
  <c r="I66" i="2"/>
  <c r="BD66" i="2"/>
  <c r="BE66" i="2"/>
  <c r="AI64" i="2"/>
  <c r="AJ64" i="2"/>
  <c r="AH65" i="2" l="1"/>
  <c r="BC67" i="2"/>
  <c r="H22" i="2"/>
  <c r="AX22" i="2"/>
  <c r="AW22" i="2"/>
  <c r="F65" i="2" l="1"/>
  <c r="AV23" i="2"/>
  <c r="I67" i="2"/>
  <c r="AJ65" i="2"/>
  <c r="BD67" i="2"/>
  <c r="AI65" i="2"/>
  <c r="BE67" i="2"/>
  <c r="AH66" i="2" l="1"/>
  <c r="BC68" i="2"/>
  <c r="H23" i="2"/>
  <c r="AW23" i="2"/>
  <c r="AX23" i="2"/>
  <c r="F66" i="2" l="1"/>
  <c r="AV24" i="2"/>
  <c r="I68" i="2"/>
  <c r="AI66" i="2"/>
  <c r="AJ66" i="2"/>
  <c r="BE68" i="2"/>
  <c r="BD68" i="2"/>
  <c r="AH67" i="2" l="1"/>
  <c r="BC69" i="2"/>
  <c r="H24" i="2"/>
  <c r="AW24" i="2"/>
  <c r="AX24" i="2"/>
  <c r="F67" i="2" l="1"/>
  <c r="AV25" i="2"/>
  <c r="I69" i="2"/>
  <c r="AJ67" i="2"/>
  <c r="BD69" i="2"/>
  <c r="BE69" i="2"/>
  <c r="AI67" i="2"/>
  <c r="AH68" i="2" l="1"/>
  <c r="BC70" i="2"/>
  <c r="H25" i="2"/>
  <c r="AX25" i="2"/>
  <c r="AW25" i="2"/>
  <c r="F68" i="2" l="1"/>
  <c r="AV26" i="2"/>
  <c r="I70" i="2"/>
  <c r="BD70" i="2"/>
  <c r="AJ68" i="2"/>
  <c r="BE70" i="2"/>
  <c r="AI68" i="2"/>
  <c r="AH69" i="2" l="1"/>
  <c r="BC71" i="2"/>
  <c r="H26" i="2"/>
  <c r="AW26" i="2"/>
  <c r="AX26" i="2"/>
  <c r="F69" i="2" l="1"/>
  <c r="AV27" i="2"/>
  <c r="I71" i="2"/>
  <c r="BD71" i="2"/>
  <c r="AI69" i="2"/>
  <c r="AJ69" i="2"/>
  <c r="BE71" i="2"/>
  <c r="AH70" i="2" l="1"/>
  <c r="BC72" i="2"/>
  <c r="H27" i="2"/>
  <c r="AX27" i="2"/>
  <c r="AW27" i="2"/>
  <c r="F70" i="2" l="1"/>
  <c r="AV28" i="2"/>
  <c r="I72" i="2"/>
  <c r="AI70" i="2"/>
  <c r="BE72" i="2"/>
  <c r="AJ70" i="2"/>
  <c r="BD72" i="2"/>
  <c r="AH71" i="2" l="1"/>
  <c r="BC73" i="2"/>
  <c r="H28" i="2"/>
  <c r="AW28" i="2"/>
  <c r="AX28" i="2"/>
  <c r="F71" i="2" l="1"/>
  <c r="AV29" i="2"/>
  <c r="I73" i="2"/>
  <c r="AJ71" i="2"/>
  <c r="BD73" i="2"/>
  <c r="AI71" i="2"/>
  <c r="BE73" i="2"/>
  <c r="AH72" i="2" l="1"/>
  <c r="BC74" i="2"/>
  <c r="H29" i="2"/>
  <c r="AW29" i="2"/>
  <c r="AX29" i="2"/>
  <c r="F72" i="2" l="1"/>
  <c r="AV30" i="2"/>
  <c r="I74" i="2"/>
  <c r="BD74" i="2"/>
  <c r="AI72" i="2"/>
  <c r="BE74" i="2"/>
  <c r="AJ72" i="2"/>
  <c r="AH73" i="2" l="1"/>
  <c r="BC75" i="2"/>
  <c r="H30" i="2"/>
  <c r="AW30" i="2"/>
  <c r="AX30" i="2"/>
  <c r="F73" i="2" l="1"/>
  <c r="AV31" i="2"/>
  <c r="I75" i="2"/>
  <c r="BE75" i="2"/>
  <c r="AI73" i="2"/>
  <c r="AJ73" i="2"/>
  <c r="BD75" i="2"/>
  <c r="AH74" i="2" l="1"/>
  <c r="BC76" i="2"/>
  <c r="H31" i="2"/>
  <c r="AX31" i="2"/>
  <c r="AW31" i="2"/>
  <c r="F74" i="2" l="1"/>
  <c r="AV32" i="2"/>
  <c r="I76" i="2"/>
  <c r="BE76" i="2"/>
  <c r="BD76" i="2"/>
  <c r="AJ74" i="2"/>
  <c r="AI74" i="2"/>
  <c r="AH75" i="2" l="1"/>
  <c r="BC77" i="2"/>
  <c r="H32" i="2"/>
  <c r="AW32" i="2"/>
  <c r="AX32" i="2"/>
  <c r="F75" i="2" l="1"/>
  <c r="AV33" i="2"/>
  <c r="I77" i="2"/>
  <c r="AI75" i="2"/>
  <c r="BD77" i="2"/>
  <c r="BE77" i="2"/>
  <c r="AJ75" i="2"/>
  <c r="AH76" i="2" l="1"/>
  <c r="BC78" i="2"/>
  <c r="H33" i="2"/>
  <c r="AW33" i="2"/>
  <c r="AX33" i="2"/>
  <c r="F76" i="2" l="1"/>
  <c r="AV34" i="2"/>
  <c r="I78" i="2"/>
  <c r="AI76" i="2"/>
  <c r="AJ76" i="2"/>
  <c r="BD78" i="2"/>
  <c r="BE78" i="2"/>
  <c r="AH77" i="2" l="1"/>
  <c r="BC79" i="2"/>
  <c r="H34" i="2"/>
  <c r="AX34" i="2"/>
  <c r="AW34" i="2"/>
  <c r="F77" i="2" l="1"/>
  <c r="AV35" i="2"/>
  <c r="I79" i="2"/>
  <c r="AJ77" i="2"/>
  <c r="AI77" i="2"/>
  <c r="BE79" i="2"/>
  <c r="BD79" i="2"/>
  <c r="AH78" i="2" l="1"/>
  <c r="BC80" i="2"/>
  <c r="H35" i="2"/>
  <c r="AX35" i="2"/>
  <c r="AW35" i="2"/>
  <c r="F78" i="2" l="1"/>
  <c r="AV36" i="2"/>
  <c r="I80" i="2"/>
  <c r="BE80" i="2"/>
  <c r="BD80" i="2"/>
  <c r="AJ78" i="2"/>
  <c r="AI78" i="2"/>
  <c r="AH79" i="2" l="1"/>
  <c r="BC81" i="2"/>
  <c r="H36" i="2"/>
  <c r="AW36" i="2"/>
  <c r="AX36" i="2"/>
  <c r="F79" i="2" l="1"/>
  <c r="AV37" i="2"/>
  <c r="I81" i="2"/>
  <c r="BE81" i="2"/>
  <c r="BD81" i="2"/>
  <c r="AI79" i="2"/>
  <c r="AJ79" i="2"/>
  <c r="AH80" i="2" l="1"/>
  <c r="BC82" i="2"/>
  <c r="H37" i="2"/>
  <c r="AW37" i="2"/>
  <c r="AX37" i="2"/>
  <c r="F80" i="2" l="1"/>
  <c r="AV38" i="2"/>
  <c r="I82" i="2"/>
  <c r="BD82" i="2"/>
  <c r="BE82" i="2"/>
  <c r="AI80" i="2"/>
  <c r="AJ80" i="2"/>
  <c r="AH81" i="2" l="1"/>
  <c r="BC83" i="2"/>
  <c r="H38" i="2"/>
  <c r="AX38" i="2"/>
  <c r="AW38" i="2"/>
  <c r="F81" i="2" l="1"/>
  <c r="AV39" i="2"/>
  <c r="I83" i="2"/>
  <c r="BE83" i="2"/>
  <c r="AI81" i="2"/>
  <c r="AJ81" i="2"/>
  <c r="BD83" i="2"/>
  <c r="AH82" i="2" l="1"/>
  <c r="BC84" i="2"/>
  <c r="H39" i="2"/>
  <c r="AX39" i="2"/>
  <c r="AW39" i="2"/>
  <c r="F82" i="2" l="1"/>
  <c r="AV40" i="2"/>
  <c r="I84" i="2"/>
  <c r="AJ82" i="2"/>
  <c r="BE84" i="2"/>
  <c r="AI82" i="2"/>
  <c r="BD84" i="2"/>
  <c r="AH83" i="2" l="1"/>
  <c r="BC85" i="2"/>
  <c r="H40" i="2"/>
  <c r="AX40" i="2"/>
  <c r="AW40" i="2"/>
  <c r="F83" i="2" l="1"/>
  <c r="AV41" i="2"/>
  <c r="I85" i="2"/>
  <c r="BE85" i="2"/>
  <c r="BD85" i="2"/>
  <c r="AJ83" i="2"/>
  <c r="AI83" i="2"/>
  <c r="AH84" i="2" l="1"/>
  <c r="BC86" i="2"/>
  <c r="H41" i="2"/>
  <c r="AW41" i="2"/>
  <c r="AX41" i="2"/>
  <c r="F84" i="2" l="1"/>
  <c r="AV42" i="2"/>
  <c r="I86" i="2"/>
  <c r="BE86" i="2"/>
  <c r="AJ84" i="2"/>
  <c r="AI84" i="2"/>
  <c r="BD86" i="2"/>
  <c r="AH85" i="2" l="1"/>
  <c r="BC87" i="2"/>
  <c r="H42" i="2"/>
  <c r="AW42" i="2"/>
  <c r="AX42" i="2"/>
  <c r="F85" i="2" l="1"/>
  <c r="AV43" i="2"/>
  <c r="I87" i="2"/>
  <c r="AI85" i="2"/>
  <c r="BE87" i="2"/>
  <c r="BD87" i="2"/>
  <c r="AJ85" i="2"/>
  <c r="AH86" i="2" l="1"/>
  <c r="BC88" i="2"/>
  <c r="H43" i="2"/>
  <c r="AX43" i="2"/>
  <c r="AW43" i="2"/>
  <c r="F86" i="2" l="1"/>
  <c r="AV44" i="2"/>
  <c r="I88" i="2"/>
  <c r="BE88" i="2"/>
  <c r="AJ86" i="2"/>
  <c r="AI86" i="2"/>
  <c r="BD88" i="2"/>
  <c r="AH87" i="2" l="1"/>
  <c r="BC89" i="2"/>
  <c r="H44" i="2"/>
  <c r="AW44" i="2"/>
  <c r="AX44" i="2"/>
  <c r="F87" i="2" l="1"/>
  <c r="AV45" i="2"/>
  <c r="I89" i="2"/>
  <c r="AI87" i="2"/>
  <c r="BE89" i="2"/>
  <c r="AJ87" i="2"/>
  <c r="BD89" i="2"/>
  <c r="AH88" i="2" l="1"/>
  <c r="BC90" i="2"/>
  <c r="I90" i="2" s="1"/>
  <c r="H45" i="2"/>
  <c r="AX45" i="2"/>
  <c r="AW45" i="2"/>
  <c r="F88" i="2" l="1"/>
  <c r="AV46" i="2"/>
  <c r="AJ88" i="2"/>
  <c r="AI88" i="2"/>
  <c r="AH89" i="2" l="1"/>
  <c r="H46" i="2"/>
  <c r="AW46" i="2"/>
  <c r="AX46" i="2"/>
  <c r="F89" i="2" l="1"/>
  <c r="AV47" i="2"/>
  <c r="AI89" i="2"/>
  <c r="AJ89" i="2"/>
  <c r="AH90" i="2" l="1"/>
  <c r="F90" i="2" s="1"/>
  <c r="H47" i="2"/>
  <c r="AX47" i="2"/>
  <c r="AW47" i="2"/>
  <c r="AV48" i="2" l="1"/>
  <c r="H48" i="2" l="1"/>
  <c r="AX48" i="2"/>
  <c r="AW48" i="2"/>
  <c r="AV49" i="2" l="1"/>
  <c r="H49" i="2" l="1"/>
  <c r="C34" i="1"/>
  <c r="J8" i="2" s="1"/>
  <c r="BJ8" i="2" s="1"/>
  <c r="AX49" i="2"/>
  <c r="AW49" i="2"/>
  <c r="AV50" i="2" l="1"/>
  <c r="C24" i="1"/>
  <c r="C41" i="1"/>
  <c r="C37" i="1"/>
  <c r="H50" i="2" l="1"/>
  <c r="C47" i="1"/>
  <c r="AW50" i="2"/>
  <c r="AX50" i="2"/>
  <c r="AV51" i="2" l="1"/>
  <c r="C53" i="1"/>
  <c r="BF8" i="2" s="1"/>
  <c r="H51" i="2" l="1"/>
  <c r="C27" i="1"/>
  <c r="C39" i="1"/>
  <c r="AX51" i="2"/>
  <c r="AW51" i="2"/>
  <c r="AV52" i="2" l="1"/>
  <c r="C35" i="1"/>
  <c r="C45" i="1"/>
  <c r="AN23" i="2" s="1"/>
  <c r="H52" i="2" l="1"/>
  <c r="AN40" i="2"/>
  <c r="AN49" i="2"/>
  <c r="AN81" i="2"/>
  <c r="AN31" i="2"/>
  <c r="AN52" i="2"/>
  <c r="AN83" i="2"/>
  <c r="AN21" i="2"/>
  <c r="AN54" i="2"/>
  <c r="AN57" i="2"/>
  <c r="AN72" i="2"/>
  <c r="AN48" i="2"/>
  <c r="AN20" i="2"/>
  <c r="AN84" i="2"/>
  <c r="AN65" i="2"/>
  <c r="AN51" i="2"/>
  <c r="AN38" i="2"/>
  <c r="AN78" i="2"/>
  <c r="AN68" i="2"/>
  <c r="AN24" i="2"/>
  <c r="AN66" i="2"/>
  <c r="AN18" i="2"/>
  <c r="AN25" i="2"/>
  <c r="AN76" i="2"/>
  <c r="AN9" i="2"/>
  <c r="AN14" i="2"/>
  <c r="AN87" i="2"/>
  <c r="AN22" i="2"/>
  <c r="AN33" i="2"/>
  <c r="AN82" i="2"/>
  <c r="AN45" i="2"/>
  <c r="AN69" i="2"/>
  <c r="AN61" i="2"/>
  <c r="AN13" i="2"/>
  <c r="AN39" i="2"/>
  <c r="AN41" i="2"/>
  <c r="AN30" i="2"/>
  <c r="AN10" i="2"/>
  <c r="AN90" i="2"/>
  <c r="AN55" i="2"/>
  <c r="AN29" i="2"/>
  <c r="AN67" i="2"/>
  <c r="AN17" i="2"/>
  <c r="AN11" i="2"/>
  <c r="AN27" i="2"/>
  <c r="AN58" i="2"/>
  <c r="AN89" i="2"/>
  <c r="AN35" i="2"/>
  <c r="AN88" i="2"/>
  <c r="AN74" i="2"/>
  <c r="AN59" i="2"/>
  <c r="AN32" i="2"/>
  <c r="AN16" i="2"/>
  <c r="AN86" i="2"/>
  <c r="AN71" i="2"/>
  <c r="AN46" i="2"/>
  <c r="AN15" i="2"/>
  <c r="AN28" i="2"/>
  <c r="AN75" i="2"/>
  <c r="AN50" i="2"/>
  <c r="AN70" i="2"/>
  <c r="AN62" i="2"/>
  <c r="AN80" i="2"/>
  <c r="AN64" i="2"/>
  <c r="AN37" i="2"/>
  <c r="AN34" i="2"/>
  <c r="AN19" i="2"/>
  <c r="AN26" i="2"/>
  <c r="AN43" i="2"/>
  <c r="AN56" i="2"/>
  <c r="AN85" i="2"/>
  <c r="AN36" i="2"/>
  <c r="AN12" i="2"/>
  <c r="AN63" i="2"/>
  <c r="AN44" i="2"/>
  <c r="AN42" i="2"/>
  <c r="AN53" i="2"/>
  <c r="AN79" i="2"/>
  <c r="AN47" i="2"/>
  <c r="AN73" i="2"/>
  <c r="AN8" i="2"/>
  <c r="AN60" i="2"/>
  <c r="AN77" i="2"/>
  <c r="C18" i="1"/>
  <c r="AX52" i="2"/>
  <c r="AW52" i="2"/>
  <c r="AV53" i="2" l="1"/>
  <c r="H5" i="16"/>
  <c r="C51" i="1"/>
  <c r="C20" i="1"/>
  <c r="H53" i="2" l="1"/>
  <c r="BB13" i="2"/>
  <c r="BB24" i="2"/>
  <c r="BB17" i="2"/>
  <c r="BB31" i="2"/>
  <c r="BB51" i="2"/>
  <c r="BB37" i="2"/>
  <c r="BB9" i="2"/>
  <c r="BB26" i="2"/>
  <c r="BB52" i="2"/>
  <c r="BB50" i="2"/>
  <c r="BB15" i="2"/>
  <c r="BB12" i="2"/>
  <c r="BB40" i="2"/>
  <c r="BB39" i="2"/>
  <c r="BB29" i="2"/>
  <c r="BB28" i="2"/>
  <c r="BB38" i="2"/>
  <c r="BB33" i="2"/>
  <c r="BB27" i="2"/>
  <c r="BB48" i="2"/>
  <c r="BB43" i="2"/>
  <c r="BB42" i="2"/>
  <c r="BB34" i="2"/>
  <c r="BB20" i="2"/>
  <c r="BB19" i="2"/>
  <c r="BB14" i="2"/>
  <c r="BB36" i="2"/>
  <c r="BB10" i="2"/>
  <c r="BB46" i="2"/>
  <c r="BB41" i="2"/>
  <c r="BB22" i="2"/>
  <c r="BB32" i="2"/>
  <c r="BB30" i="2"/>
  <c r="BB21" i="2"/>
  <c r="BB25" i="2"/>
  <c r="BB35" i="2"/>
  <c r="BB45" i="2"/>
  <c r="BB16" i="2"/>
  <c r="BB49" i="2"/>
  <c r="BB8" i="2"/>
  <c r="BB11" i="2"/>
  <c r="BB44" i="2"/>
  <c r="BB18" i="2"/>
  <c r="BB53" i="2"/>
  <c r="BB47" i="2"/>
  <c r="BB23" i="2"/>
  <c r="C5" i="15"/>
  <c r="C4" i="14"/>
  <c r="AX53" i="2"/>
  <c r="AW53" i="2"/>
  <c r="I733" i="14" l="1"/>
  <c r="I90" i="14"/>
  <c r="AV54" i="2"/>
  <c r="I369" i="14"/>
  <c r="I526" i="14"/>
  <c r="I788" i="14"/>
  <c r="I581" i="14"/>
  <c r="I576" i="14"/>
  <c r="I412" i="14"/>
  <c r="I327" i="14"/>
  <c r="I933" i="14"/>
  <c r="I579" i="14"/>
  <c r="I760" i="14"/>
  <c r="I432" i="14"/>
  <c r="I60" i="14"/>
  <c r="I603" i="14"/>
  <c r="I116" i="14"/>
  <c r="I541" i="14"/>
  <c r="I372" i="14"/>
  <c r="I908" i="14"/>
  <c r="I345" i="14"/>
  <c r="I93" i="14"/>
  <c r="I89" i="14"/>
  <c r="I978" i="14"/>
  <c r="I156" i="14"/>
  <c r="I468" i="14"/>
  <c r="I971" i="14"/>
  <c r="I844" i="14"/>
  <c r="I35" i="14"/>
  <c r="I350" i="14"/>
  <c r="I114" i="14"/>
  <c r="I54" i="14"/>
  <c r="I153" i="14"/>
  <c r="I280" i="14"/>
  <c r="I638" i="14"/>
  <c r="I431" i="14"/>
  <c r="I58" i="14"/>
  <c r="I125" i="14"/>
  <c r="I680" i="14"/>
  <c r="I168" i="14"/>
  <c r="I542" i="14"/>
  <c r="I204" i="14"/>
  <c r="I39" i="14"/>
  <c r="I53" i="14"/>
  <c r="I334" i="14"/>
  <c r="I217" i="14"/>
  <c r="I170" i="14"/>
  <c r="I165" i="14"/>
  <c r="I353" i="14"/>
  <c r="I969" i="14"/>
  <c r="I942" i="14"/>
  <c r="I628" i="14"/>
  <c r="I194" i="14"/>
  <c r="I630" i="14"/>
  <c r="I209" i="14"/>
  <c r="I451" i="14"/>
  <c r="I582" i="14"/>
  <c r="I644" i="14"/>
  <c r="I224" i="14"/>
  <c r="I33" i="14"/>
  <c r="I164" i="14"/>
  <c r="I520" i="14"/>
  <c r="I270" i="14"/>
  <c r="I684" i="14"/>
  <c r="I32" i="14"/>
  <c r="I481" i="14"/>
  <c r="I692" i="14"/>
  <c r="I433" i="14"/>
  <c r="I765" i="14"/>
  <c r="I943" i="14"/>
  <c r="I428" i="14"/>
  <c r="I303" i="14"/>
  <c r="I107" i="14"/>
  <c r="I180" i="14"/>
  <c r="I650" i="14"/>
  <c r="I232" i="14"/>
  <c r="I18" i="14"/>
  <c r="I737" i="14"/>
  <c r="I328" i="14"/>
  <c r="I205" i="14"/>
  <c r="I279" i="14"/>
  <c r="I253" i="14"/>
  <c r="I662" i="14"/>
  <c r="I550" i="14"/>
  <c r="I587" i="14"/>
  <c r="I562" i="14"/>
  <c r="I362" i="14"/>
  <c r="I728" i="14"/>
  <c r="I435" i="14"/>
  <c r="I545" i="14"/>
  <c r="I673" i="14"/>
  <c r="I395" i="14"/>
  <c r="I823" i="14"/>
  <c r="I867" i="14"/>
  <c r="I379" i="14"/>
  <c r="I763" i="14"/>
  <c r="I1011" i="14"/>
  <c r="I45" i="14"/>
  <c r="I937" i="14"/>
  <c r="I756" i="14"/>
  <c r="I620" i="14"/>
  <c r="I497" i="14"/>
  <c r="I522" i="14"/>
  <c r="I266" i="14"/>
  <c r="I508" i="14"/>
  <c r="I986" i="14"/>
  <c r="I643" i="14"/>
  <c r="I661" i="14"/>
  <c r="I240" i="14"/>
  <c r="I998" i="14"/>
  <c r="I464" i="14"/>
  <c r="I182" i="14"/>
  <c r="I493" i="14"/>
  <c r="I188" i="14"/>
  <c r="I501" i="14"/>
  <c r="I315" i="14"/>
  <c r="I786" i="14"/>
  <c r="I342" i="14"/>
  <c r="I577" i="14"/>
  <c r="I980" i="14"/>
  <c r="I836" i="14"/>
  <c r="I642" i="14"/>
  <c r="I36" i="14"/>
  <c r="I982" i="14"/>
  <c r="I437" i="14"/>
  <c r="I649" i="14"/>
  <c r="I812" i="14"/>
  <c r="I14" i="14"/>
  <c r="I877" i="14"/>
  <c r="I983" i="14"/>
  <c r="I352" i="14"/>
  <c r="I347" i="14"/>
  <c r="I382" i="14"/>
  <c r="I134" i="14"/>
  <c r="I212" i="14"/>
  <c r="I719" i="14"/>
  <c r="I952" i="14"/>
  <c r="I160" i="14"/>
  <c r="I654" i="14"/>
  <c r="I702" i="14"/>
  <c r="I800" i="14"/>
  <c r="I402" i="14"/>
  <c r="I625" i="14"/>
  <c r="I515" i="14"/>
  <c r="I777" i="14"/>
  <c r="I926" i="14"/>
  <c r="I955" i="14"/>
  <c r="I634" i="14"/>
  <c r="I241" i="14"/>
  <c r="I889" i="14"/>
  <c r="I821" i="14"/>
  <c r="I399" i="14"/>
  <c r="I128" i="14"/>
  <c r="I890" i="14"/>
  <c r="I390" i="14"/>
  <c r="I590" i="14"/>
  <c r="I927" i="14"/>
  <c r="I299" i="14"/>
  <c r="I359" i="14"/>
  <c r="I112" i="14"/>
  <c r="I549" i="14"/>
  <c r="I502" i="14"/>
  <c r="I967" i="14"/>
  <c r="I646" i="14"/>
  <c r="I881" i="14"/>
  <c r="I808" i="14"/>
  <c r="I860" i="14"/>
  <c r="I669" i="14"/>
  <c r="I78" i="14"/>
  <c r="I977" i="14"/>
  <c r="I442" i="14"/>
  <c r="I462" i="14"/>
  <c r="I374" i="14"/>
  <c r="I789" i="14"/>
  <c r="I547" i="14"/>
  <c r="I707" i="14"/>
  <c r="I110" i="14"/>
  <c r="I621" i="14"/>
  <c r="I1003" i="14"/>
  <c r="I604" i="14"/>
  <c r="I708" i="14"/>
  <c r="I869" i="14"/>
  <c r="I703" i="14"/>
  <c r="I226" i="14"/>
  <c r="I712" i="14"/>
  <c r="I843" i="14"/>
  <c r="I517" i="14"/>
  <c r="I129" i="14"/>
  <c r="I833" i="14"/>
  <c r="I663" i="14"/>
  <c r="I747" i="14"/>
  <c r="I278" i="14"/>
  <c r="I331" i="14"/>
  <c r="I791" i="14"/>
  <c r="I326" i="14"/>
  <c r="I178" i="14"/>
  <c r="I946" i="14"/>
  <c r="I355" i="14"/>
  <c r="I776" i="14"/>
  <c r="I819" i="14"/>
  <c r="I826" i="14"/>
  <c r="I452" i="14"/>
  <c r="I366" i="14"/>
  <c r="I74" i="14"/>
  <c r="I511" i="14"/>
  <c r="I407" i="14"/>
  <c r="I389" i="14"/>
  <c r="I238" i="14"/>
  <c r="I531" i="14"/>
  <c r="I922" i="14"/>
  <c r="I995" i="14"/>
  <c r="I384" i="14"/>
  <c r="I575" i="14"/>
  <c r="I834" i="14"/>
  <c r="I941" i="14"/>
  <c r="I592" i="14"/>
  <c r="I658" i="14"/>
  <c r="I176" i="14"/>
  <c r="I989" i="14"/>
  <c r="I297" i="14"/>
  <c r="I171" i="14"/>
  <c r="I729" i="14"/>
  <c r="I801" i="14"/>
  <c r="I768" i="14"/>
  <c r="I82" i="14"/>
  <c r="I271" i="14"/>
  <c r="I230" i="14"/>
  <c r="I162" i="14"/>
  <c r="I152" i="14"/>
  <c r="I622" i="14"/>
  <c r="I48" i="14"/>
  <c r="I191" i="14"/>
  <c r="I953" i="14"/>
  <c r="I123" i="14"/>
  <c r="I974" i="14"/>
  <c r="I525" i="14"/>
  <c r="I994" i="14"/>
  <c r="I1002" i="14"/>
  <c r="I816" i="14"/>
  <c r="I405" i="14"/>
  <c r="I803" i="14"/>
  <c r="I641" i="14"/>
  <c r="I959" i="14"/>
  <c r="I954" i="14"/>
  <c r="I848" i="14"/>
  <c r="I670" i="14"/>
  <c r="I447" i="14"/>
  <c r="I896" i="14"/>
  <c r="I533" i="14"/>
  <c r="I237" i="14"/>
  <c r="I308" i="14"/>
  <c r="I831" i="14"/>
  <c r="I720" i="14"/>
  <c r="I518" i="14"/>
  <c r="I790" i="14"/>
  <c r="I422" i="14"/>
  <c r="I234" i="14"/>
  <c r="I105" i="14"/>
  <c r="I496" i="14"/>
  <c r="I88" i="14"/>
  <c r="I446" i="14"/>
  <c r="I781" i="14"/>
  <c r="I523" i="14"/>
  <c r="I62" i="14"/>
  <c r="I147" i="14"/>
  <c r="I288" i="14"/>
  <c r="I561" i="14"/>
  <c r="I772" i="14"/>
  <c r="I965" i="14"/>
  <c r="I572" i="14"/>
  <c r="I13" i="14"/>
  <c r="I675" i="14"/>
  <c r="I868" i="14"/>
  <c r="I970" i="14"/>
  <c r="I235" i="14"/>
  <c r="I679" i="14"/>
  <c r="I483" i="14"/>
  <c r="I774" i="14"/>
  <c r="I364" i="14"/>
  <c r="I346" i="14"/>
  <c r="I818" i="14"/>
  <c r="I92" i="14"/>
  <c r="I841" i="14"/>
  <c r="I1004" i="14"/>
  <c r="I852" i="14"/>
  <c r="I981" i="14"/>
  <c r="I29" i="14"/>
  <c r="I56" i="14"/>
  <c r="I757" i="14"/>
  <c r="I904" i="14"/>
  <c r="I429" i="14"/>
  <c r="I809" i="14"/>
  <c r="I131" i="14"/>
  <c r="I909" i="14"/>
  <c r="I373" i="14"/>
  <c r="I730" i="14"/>
  <c r="I918" i="14"/>
  <c r="I894" i="14"/>
  <c r="I872" i="14"/>
  <c r="I277" i="14"/>
  <c r="I41" i="14"/>
  <c r="I870" i="14"/>
  <c r="I513" i="14"/>
  <c r="I857" i="14"/>
  <c r="I744" i="14"/>
  <c r="I936" i="14"/>
  <c r="I842" i="14"/>
  <c r="I21" i="14"/>
  <c r="I324" i="14"/>
  <c r="I377" i="14"/>
  <c r="I979" i="14"/>
  <c r="I218" i="14"/>
  <c r="I610" i="14"/>
  <c r="I239" i="14"/>
  <c r="I554" i="14"/>
  <c r="I624" i="14"/>
  <c r="I72" i="14"/>
  <c r="I358" i="14"/>
  <c r="I746" i="14"/>
  <c r="I207" i="14"/>
  <c r="I917" i="14"/>
  <c r="I443" i="14"/>
  <c r="I118" i="14"/>
  <c r="I69" i="14"/>
  <c r="I38" i="14"/>
  <c r="I609" i="14"/>
  <c r="I73" i="14"/>
  <c r="I968" i="14"/>
  <c r="I349" i="14"/>
  <c r="I689" i="14"/>
  <c r="I150" i="14"/>
  <c r="I166" i="14"/>
  <c r="I34" i="14"/>
  <c r="I460" i="14"/>
  <c r="I854" i="14"/>
  <c r="I678" i="14"/>
  <c r="I457" i="14"/>
  <c r="I655" i="14"/>
  <c r="I637" i="14"/>
  <c r="I400" i="14"/>
  <c r="I605" i="14"/>
  <c r="I588" i="14"/>
  <c r="I886" i="14"/>
  <c r="I976" i="14"/>
  <c r="I455" i="14"/>
  <c r="I484" i="14"/>
  <c r="I318" i="14"/>
  <c r="I949" i="14"/>
  <c r="I159" i="14"/>
  <c r="I962" i="14"/>
  <c r="I893" i="14"/>
  <c r="I563" i="14"/>
  <c r="I195" i="14"/>
  <c r="I899" i="14"/>
  <c r="I524" i="14"/>
  <c r="I80" i="14"/>
  <c r="I713" i="14"/>
  <c r="I409" i="14"/>
  <c r="I871" i="14"/>
  <c r="I291" i="14"/>
  <c r="I767" i="14"/>
  <c r="I307" i="14"/>
  <c r="I552" i="14"/>
  <c r="I805" i="14"/>
  <c r="I853" i="14"/>
  <c r="I538" i="14"/>
  <c r="I480" i="14"/>
  <c r="I257" i="14"/>
  <c r="I97" i="14"/>
  <c r="I294" i="14"/>
  <c r="I509" i="14"/>
  <c r="I514" i="14"/>
  <c r="I441" i="14"/>
  <c r="I261" i="14"/>
  <c r="I891" i="14"/>
  <c r="I316" i="14"/>
  <c r="I948" i="14"/>
  <c r="I709" i="14"/>
  <c r="I197" i="14"/>
  <c r="I301" i="14"/>
  <c r="I47" i="14"/>
  <c r="I259" i="14"/>
  <c r="I473" i="14"/>
  <c r="I802" i="14"/>
  <c r="I444" i="14"/>
  <c r="I199" i="14"/>
  <c r="I169" i="14"/>
  <c r="I589" i="14"/>
  <c r="I846" i="14"/>
  <c r="I463" i="14"/>
  <c r="I560" i="14"/>
  <c r="I425" i="14"/>
  <c r="I423" i="14"/>
  <c r="I566" i="14"/>
  <c r="I177" i="14"/>
  <c r="I536" i="14"/>
  <c r="I656" i="14"/>
  <c r="I659" i="14"/>
  <c r="I174" i="14"/>
  <c r="I824" i="14"/>
  <c r="I365" i="14"/>
  <c r="I827" i="14"/>
  <c r="I122" i="14"/>
  <c r="I161" i="14"/>
  <c r="I762" i="14"/>
  <c r="I930" i="14"/>
  <c r="I919" i="14"/>
  <c r="I383" i="14"/>
  <c r="I648" i="14"/>
  <c r="I652" i="14"/>
  <c r="I832" i="14"/>
  <c r="I601" i="14"/>
  <c r="I94" i="14"/>
  <c r="I814" i="14"/>
  <c r="I907" i="14"/>
  <c r="I796" i="14"/>
  <c r="I246" i="14"/>
  <c r="I798" i="14"/>
  <c r="I1000" i="14"/>
  <c r="I895" i="14"/>
  <c r="I557" i="14"/>
  <c r="I360" i="14"/>
  <c r="I580" i="14"/>
  <c r="I727" i="14"/>
  <c r="I85" i="14"/>
  <c r="I254" i="14"/>
  <c r="I771" i="14"/>
  <c r="I574" i="14"/>
  <c r="I614" i="14"/>
  <c r="I388" i="14"/>
  <c r="I546" i="14"/>
  <c r="I486" i="14"/>
  <c r="I717" i="14"/>
  <c r="I210" i="14"/>
  <c r="I835" i="14"/>
  <c r="I997" i="14"/>
  <c r="I91" i="14"/>
  <c r="I309" i="14"/>
  <c r="I782" i="14"/>
  <c r="I336" i="14"/>
  <c r="I742" i="14"/>
  <c r="I363" i="14"/>
  <c r="I556" i="14"/>
  <c r="I427" i="14"/>
  <c r="I490" i="14"/>
  <c r="I474" i="14"/>
  <c r="I820" i="14"/>
  <c r="I461" i="14"/>
  <c r="I958" i="14"/>
  <c r="I494" i="14"/>
  <c r="I333" i="14"/>
  <c r="I698" i="14"/>
  <c r="I602" i="14"/>
  <c r="I596" i="14"/>
  <c r="I521" i="14"/>
  <c r="I64" i="14"/>
  <c r="I96" i="14"/>
  <c r="I371" i="14"/>
  <c r="I103" i="14"/>
  <c r="I201" i="14"/>
  <c r="I351" i="14"/>
  <c r="I320" i="14"/>
  <c r="I43" i="14"/>
  <c r="I50" i="14"/>
  <c r="I338" i="14"/>
  <c r="I688" i="14"/>
  <c r="I741" i="14"/>
  <c r="I617" i="14"/>
  <c r="I548" i="14"/>
  <c r="I198" i="14"/>
  <c r="I558" i="14"/>
  <c r="I975" i="14"/>
  <c r="I718" i="14"/>
  <c r="I75" i="14"/>
  <c r="I598" i="14"/>
  <c r="I780" i="14"/>
  <c r="I295" i="14"/>
  <c r="I1009" i="14"/>
  <c r="I694" i="14"/>
  <c r="I991" i="14"/>
  <c r="I571" i="14"/>
  <c r="I865" i="14"/>
  <c r="I459" i="14"/>
  <c r="I795" i="14"/>
  <c r="I635" i="14"/>
  <c r="I380" i="14"/>
  <c r="I163" i="14"/>
  <c r="I851" i="14"/>
  <c r="I344" i="14"/>
  <c r="I495" i="14"/>
  <c r="I504" i="14"/>
  <c r="I950" i="14"/>
  <c r="I269" i="14"/>
  <c r="I726" i="14"/>
  <c r="I586" i="14"/>
  <c r="I939" i="14"/>
  <c r="I140" i="14"/>
  <c r="I438" i="14"/>
  <c r="I714" i="14"/>
  <c r="I65" i="14"/>
  <c r="I925" i="14"/>
  <c r="I51" i="14"/>
  <c r="I892" i="14"/>
  <c r="I653" i="14"/>
  <c r="I613" i="14"/>
  <c r="I606" i="14"/>
  <c r="I413" i="14"/>
  <c r="I944" i="14"/>
  <c r="I305" i="14"/>
  <c r="I132" i="14"/>
  <c r="I905" i="14"/>
  <c r="I647" i="14"/>
  <c r="I454" i="14"/>
  <c r="I887" i="14"/>
  <c r="I829" i="14"/>
  <c r="I276" i="14"/>
  <c r="I208" i="14"/>
  <c r="I426" i="14"/>
  <c r="I68" i="14"/>
  <c r="I701" i="14"/>
  <c r="I960" i="14"/>
  <c r="I397" i="14"/>
  <c r="I750" i="14"/>
  <c r="I292" i="14"/>
  <c r="I143" i="14"/>
  <c r="I626" i="14"/>
  <c r="I885" i="14"/>
  <c r="I293" i="14"/>
  <c r="I623" i="14"/>
  <c r="I693" i="14"/>
  <c r="I616" i="14"/>
  <c r="I155" i="14"/>
  <c r="I752" i="14"/>
  <c r="I136" i="14"/>
  <c r="I914" i="14"/>
  <c r="I466" i="14"/>
  <c r="I875" i="14"/>
  <c r="I672" i="14"/>
  <c r="I551" i="14"/>
  <c r="I106" i="14"/>
  <c r="I248" i="14"/>
  <c r="I724" i="14"/>
  <c r="I329" i="14"/>
  <c r="I863" i="14"/>
  <c r="I793" i="14"/>
  <c r="I81" i="14"/>
  <c r="I761" i="14"/>
  <c r="I754" i="14"/>
  <c r="I119" i="14"/>
  <c r="I931" i="14"/>
  <c r="I880" i="14"/>
  <c r="I272" i="14"/>
  <c r="I811" i="14"/>
  <c r="I396" i="14"/>
  <c r="I300" i="14"/>
  <c r="I42" i="14"/>
  <c r="I403" i="14"/>
  <c r="I600" i="14"/>
  <c r="I906" i="14"/>
  <c r="I839" i="14"/>
  <c r="I181" i="14"/>
  <c r="I961" i="14"/>
  <c r="I203" i="14"/>
  <c r="I228" i="14"/>
  <c r="I810" i="14"/>
  <c r="I108" i="14"/>
  <c r="I671" i="14"/>
  <c r="I267" i="14"/>
  <c r="I519" i="14"/>
  <c r="I417" i="14"/>
  <c r="I773" i="14"/>
  <c r="I289" i="14"/>
  <c r="I758" i="14"/>
  <c r="I682" i="14"/>
  <c r="I478" i="14"/>
  <c r="I850" i="14"/>
  <c r="I1005" i="14"/>
  <c r="I184" i="14"/>
  <c r="I951" i="14"/>
  <c r="I286" i="14"/>
  <c r="I676" i="14"/>
  <c r="I884" i="14"/>
  <c r="I84" i="14"/>
  <c r="I924" i="14"/>
  <c r="I189" i="14"/>
  <c r="I992" i="14"/>
  <c r="I722" i="14"/>
  <c r="I608" i="14"/>
  <c r="I734" i="14"/>
  <c r="I448" i="14"/>
  <c r="I920" i="14"/>
  <c r="I120" i="14"/>
  <c r="I858" i="14"/>
  <c r="I828" i="14"/>
  <c r="I130" i="14"/>
  <c r="I102" i="14"/>
  <c r="I705" i="14"/>
  <c r="I55" i="14"/>
  <c r="I183" i="14"/>
  <c r="I124" i="14"/>
  <c r="I475" i="14"/>
  <c r="I243" i="14"/>
  <c r="I356" i="14"/>
  <c r="I340" i="14"/>
  <c r="I26" i="14"/>
  <c r="I139" i="14"/>
  <c r="I141" i="14"/>
  <c r="I738" i="14"/>
  <c r="I696" i="14"/>
  <c r="I849" i="14"/>
  <c r="I636" i="14"/>
  <c r="I804" i="14"/>
  <c r="I570" i="14"/>
  <c r="I87" i="14"/>
  <c r="I221" i="14"/>
  <c r="I398" i="14"/>
  <c r="I46" i="14"/>
  <c r="I185" i="14"/>
  <c r="I690" i="14"/>
  <c r="I28" i="14"/>
  <c r="I485" i="14"/>
  <c r="I879" i="14"/>
  <c r="I553" i="14"/>
  <c r="I332" i="14"/>
  <c r="I629" i="14"/>
  <c r="I715" i="14"/>
  <c r="I488" i="14"/>
  <c r="I419" i="14"/>
  <c r="I211" i="14"/>
  <c r="I784" i="14"/>
  <c r="I167" i="14"/>
  <c r="I1006" i="14"/>
  <c r="I528" i="14"/>
  <c r="I361" i="14"/>
  <c r="I236" i="14"/>
  <c r="I537" i="14"/>
  <c r="I569" i="14"/>
  <c r="I16" i="14"/>
  <c r="I1012" i="14"/>
  <c r="I785" i="14"/>
  <c r="I555" i="14"/>
  <c r="I711" i="14"/>
  <c r="I866" i="14"/>
  <c r="I660" i="14"/>
  <c r="I245" i="14"/>
  <c r="I219" i="14"/>
  <c r="I126" i="14"/>
  <c r="I593" i="14"/>
  <c r="I755" i="14"/>
  <c r="I337" i="14"/>
  <c r="I30" i="14"/>
  <c r="I414" i="14"/>
  <c r="I453" i="14"/>
  <c r="I456" i="14"/>
  <c r="I935" i="14"/>
  <c r="I479" i="14"/>
  <c r="I973" i="14"/>
  <c r="I565" i="14"/>
  <c r="I157" i="14"/>
  <c r="I471" i="14"/>
  <c r="I540" i="14"/>
  <c r="I343" i="14"/>
  <c r="I187" i="14"/>
  <c r="I95" i="14"/>
  <c r="I491" i="14"/>
  <c r="I392" i="14"/>
  <c r="I262" i="14"/>
  <c r="I20" i="14"/>
  <c r="I260" i="14"/>
  <c r="I1001" i="14"/>
  <c r="I963" i="14"/>
  <c r="I516" i="14"/>
  <c r="I67" i="14"/>
  <c r="I902" i="14"/>
  <c r="I341" i="14"/>
  <c r="I115" i="14"/>
  <c r="I901" i="14"/>
  <c r="I227" i="14"/>
  <c r="I121" i="14"/>
  <c r="I214" i="14"/>
  <c r="I357" i="14"/>
  <c r="I612" i="14"/>
  <c r="I503" i="14"/>
  <c r="I99" i="14"/>
  <c r="I15" i="14"/>
  <c r="I100" i="14"/>
  <c r="I434" i="14"/>
  <c r="I564" i="14"/>
  <c r="I921" i="14"/>
  <c r="I883" i="14"/>
  <c r="I639" i="14"/>
  <c r="I732" i="14"/>
  <c r="I876" i="14"/>
  <c r="I584" i="14"/>
  <c r="I231" i="14"/>
  <c r="I25" i="14"/>
  <c r="I71" i="14"/>
  <c r="I375" i="14"/>
  <c r="I512" i="14"/>
  <c r="I151" i="14"/>
  <c r="I322" i="14"/>
  <c r="I739" i="14"/>
  <c r="I274" i="14"/>
  <c r="I216" i="14"/>
  <c r="I66" i="14"/>
  <c r="I223" i="14"/>
  <c r="I923" i="14"/>
  <c r="I312" i="14"/>
  <c r="I532" i="14"/>
  <c r="I233" i="14"/>
  <c r="I583" i="14"/>
  <c r="I275" i="14"/>
  <c r="I482" i="14"/>
  <c r="I408" i="14"/>
  <c r="I683" i="14"/>
  <c r="I472" i="14"/>
  <c r="I745" i="14"/>
  <c r="I386" i="14"/>
  <c r="I401" i="14"/>
  <c r="I252" i="14"/>
  <c r="I306" i="14"/>
  <c r="I534" i="14"/>
  <c r="I421" i="14"/>
  <c r="I633" i="14"/>
  <c r="I764" i="14"/>
  <c r="I957" i="14"/>
  <c r="I787" i="14"/>
  <c r="I897" i="14"/>
  <c r="I838" i="14"/>
  <c r="I599" i="14"/>
  <c r="I44" i="14"/>
  <c r="I529" i="14"/>
  <c r="I256" i="14"/>
  <c r="I856" i="14"/>
  <c r="I144" i="14"/>
  <c r="I929" i="14"/>
  <c r="I311" i="14"/>
  <c r="I817" i="14"/>
  <c r="I186" i="14"/>
  <c r="I535" i="14"/>
  <c r="I505" i="14"/>
  <c r="I687" i="14"/>
  <c r="I751" i="14"/>
  <c r="I740" i="14"/>
  <c r="I173" i="14"/>
  <c r="I222" i="14"/>
  <c r="I465" i="14"/>
  <c r="I934" i="14"/>
  <c r="I265" i="14"/>
  <c r="I631" i="14"/>
  <c r="I247" i="14"/>
  <c r="I135" i="14"/>
  <c r="I264" i="14"/>
  <c r="I825" i="14"/>
  <c r="I40" i="14"/>
  <c r="I619" i="14"/>
  <c r="I149" i="14"/>
  <c r="I367" i="14"/>
  <c r="I436" i="14"/>
  <c r="I697" i="14"/>
  <c r="I470" i="14"/>
  <c r="I317" i="14"/>
  <c r="I807" i="14"/>
  <c r="I830" i="14"/>
  <c r="I381" i="14"/>
  <c r="I24" i="14"/>
  <c r="I348" i="14"/>
  <c r="I376" i="14"/>
  <c r="I287" i="14"/>
  <c r="I117" i="14"/>
  <c r="I882" i="14"/>
  <c r="I335" i="14"/>
  <c r="I142" i="14"/>
  <c r="I330" i="14"/>
  <c r="I394" i="14"/>
  <c r="I507" i="14"/>
  <c r="I668" i="14"/>
  <c r="I916" i="14"/>
  <c r="I990" i="14"/>
  <c r="I127" i="14"/>
  <c r="I1008" i="14"/>
  <c r="I477" i="14"/>
  <c r="I743" i="14"/>
  <c r="I903" i="14"/>
  <c r="I845" i="14"/>
  <c r="I258" i="14"/>
  <c r="I467" i="14"/>
  <c r="I138" i="14"/>
  <c r="I988" i="14"/>
  <c r="I779" i="14"/>
  <c r="I111" i="14"/>
  <c r="I285" i="14"/>
  <c r="I665" i="14"/>
  <c r="I591" i="14"/>
  <c r="I83" i="14"/>
  <c r="I196" i="14"/>
  <c r="I202" i="14"/>
  <c r="I667" i="14"/>
  <c r="I567" i="14"/>
  <c r="I101" i="14"/>
  <c r="I200" i="14"/>
  <c r="I559" i="14"/>
  <c r="I938" i="14"/>
  <c r="I98" i="14"/>
  <c r="I770" i="14"/>
  <c r="I753" i="14"/>
  <c r="I847" i="14"/>
  <c r="I766" i="14"/>
  <c r="I145" i="14"/>
  <c r="I57" i="14"/>
  <c r="I947" i="14"/>
  <c r="I607" i="14"/>
  <c r="I775" i="14"/>
  <c r="I19" i="14"/>
  <c r="I568" i="14"/>
  <c r="I244" i="14"/>
  <c r="I837" i="14"/>
  <c r="I911" i="14"/>
  <c r="I370" i="14"/>
  <c r="I476" i="14"/>
  <c r="I898" i="14"/>
  <c r="I158" i="14"/>
  <c r="I368" i="14"/>
  <c r="I387" i="14"/>
  <c r="I31" i="14"/>
  <c r="I391" i="14"/>
  <c r="I686" i="14"/>
  <c r="I506" i="14"/>
  <c r="I22" i="14"/>
  <c r="I900" i="14"/>
  <c r="I310" i="14"/>
  <c r="I445" i="14"/>
  <c r="I273" i="14"/>
  <c r="I874" i="14"/>
  <c r="I314" i="14"/>
  <c r="I70" i="14"/>
  <c r="I420" i="14"/>
  <c r="I406" i="14"/>
  <c r="I37" i="14"/>
  <c r="I76" i="14"/>
  <c r="I59" i="14"/>
  <c r="I710" i="14"/>
  <c r="I440" i="14"/>
  <c r="I972" i="14"/>
  <c r="I864" i="14"/>
  <c r="I354" i="14"/>
  <c r="I500" i="14"/>
  <c r="I1007" i="14"/>
  <c r="I735" i="14"/>
  <c r="I651" i="14"/>
  <c r="I213" i="14"/>
  <c r="I578" i="14"/>
  <c r="I284" i="14"/>
  <c r="I695" i="14"/>
  <c r="I281" i="14"/>
  <c r="I321" i="14"/>
  <c r="I489" i="14"/>
  <c r="I393" i="14"/>
  <c r="I172" i="14"/>
  <c r="I932" i="14"/>
  <c r="I861" i="14"/>
  <c r="I736" i="14"/>
  <c r="I873" i="14"/>
  <c r="I915" i="14"/>
  <c r="I430" i="14"/>
  <c r="I912" i="14"/>
  <c r="I302" i="14"/>
  <c r="I304" i="14"/>
  <c r="I225" i="14"/>
  <c r="I206" i="14"/>
  <c r="I822" i="14"/>
  <c r="I325" i="14"/>
  <c r="I298" i="14"/>
  <c r="I109" i="14"/>
  <c r="I190" i="14"/>
  <c r="I175" i="14"/>
  <c r="I748" i="14"/>
  <c r="I229" i="14"/>
  <c r="I691" i="14"/>
  <c r="I242" i="14"/>
  <c r="I411" i="14"/>
  <c r="I657" i="14"/>
  <c r="I499" i="14"/>
  <c r="I985" i="14"/>
  <c r="I940" i="14"/>
  <c r="I543" i="14"/>
  <c r="I685" i="14"/>
  <c r="I449" i="14"/>
  <c r="I86" i="14"/>
  <c r="I778" i="14"/>
  <c r="I282" i="14"/>
  <c r="I249" i="14"/>
  <c r="I783" i="14"/>
  <c r="I17" i="14"/>
  <c r="I510" i="14"/>
  <c r="I632" i="14"/>
  <c r="I52" i="14"/>
  <c r="I193" i="14"/>
  <c r="I677" i="14"/>
  <c r="I987" i="14"/>
  <c r="I664" i="14"/>
  <c r="I993" i="14"/>
  <c r="I910" i="14"/>
  <c r="I700" i="14"/>
  <c r="I113" i="14"/>
  <c r="I964" i="14"/>
  <c r="I530" i="14"/>
  <c r="I23" i="14"/>
  <c r="I681" i="14"/>
  <c r="I255" i="14"/>
  <c r="I133" i="14"/>
  <c r="I439" i="14"/>
  <c r="I268" i="14"/>
  <c r="I416" i="14"/>
  <c r="I611" i="14"/>
  <c r="I220" i="14"/>
  <c r="I378" i="14"/>
  <c r="I146" i="14"/>
  <c r="I179" i="14"/>
  <c r="I640" i="14"/>
  <c r="I674" i="14"/>
  <c r="I966" i="14"/>
  <c r="I487" i="14"/>
  <c r="I928" i="14"/>
  <c r="I706" i="14"/>
  <c r="I794" i="14"/>
  <c r="I594" i="14"/>
  <c r="I418" i="14"/>
  <c r="I573" i="14"/>
  <c r="I797" i="14"/>
  <c r="I913" i="14"/>
  <c r="I104" i="14"/>
  <c r="I498" i="14"/>
  <c r="I956" i="14"/>
  <c r="I79" i="14"/>
  <c r="I813" i="14"/>
  <c r="I137" i="14"/>
  <c r="I645" i="14"/>
  <c r="I1010" i="14"/>
  <c r="I815" i="14"/>
  <c r="I945" i="14"/>
  <c r="I544" i="14"/>
  <c r="I263" i="14"/>
  <c r="I283" i="14"/>
  <c r="I296" i="14"/>
  <c r="I424" i="14"/>
  <c r="I154" i="14"/>
  <c r="I290" i="14"/>
  <c r="I704" i="14"/>
  <c r="I63" i="14"/>
  <c r="I492" i="14"/>
  <c r="I996" i="14"/>
  <c r="I585" i="14"/>
  <c r="I410" i="14"/>
  <c r="I251" i="14"/>
  <c r="I61" i="14"/>
  <c r="I339" i="14"/>
  <c r="I148" i="14"/>
  <c r="I627" i="14"/>
  <c r="I415" i="14"/>
  <c r="I799" i="14"/>
  <c r="I723" i="14"/>
  <c r="I984" i="14"/>
  <c r="I862" i="14"/>
  <c r="I725" i="14"/>
  <c r="I731" i="14"/>
  <c r="I618" i="14"/>
  <c r="I749" i="14"/>
  <c r="I469" i="14"/>
  <c r="I323" i="14"/>
  <c r="I319" i="14"/>
  <c r="I385" i="14"/>
  <c r="I699" i="14"/>
  <c r="I539" i="14"/>
  <c r="I595" i="14"/>
  <c r="I404" i="14"/>
  <c r="I759" i="14"/>
  <c r="I769" i="14"/>
  <c r="I250" i="14"/>
  <c r="I721" i="14"/>
  <c r="I792" i="14"/>
  <c r="I615" i="14"/>
  <c r="I999" i="14"/>
  <c r="I215" i="14"/>
  <c r="I855" i="14"/>
  <c r="I313" i="14"/>
  <c r="I888" i="14"/>
  <c r="I878" i="14"/>
  <c r="I716" i="14"/>
  <c r="I49" i="14"/>
  <c r="I840" i="14"/>
  <c r="I527" i="14"/>
  <c r="I597" i="14"/>
  <c r="I27" i="14"/>
  <c r="I666" i="14"/>
  <c r="I77" i="14"/>
  <c r="I458" i="14"/>
  <c r="I859" i="14"/>
  <c r="R73" i="14"/>
  <c r="R56" i="14"/>
  <c r="R39" i="14"/>
  <c r="R74" i="14"/>
  <c r="R37" i="14"/>
  <c r="R57" i="14"/>
  <c r="I450" i="14"/>
  <c r="R62" i="14"/>
  <c r="R35" i="14"/>
  <c r="R25" i="14"/>
  <c r="R26" i="14"/>
  <c r="R60" i="14"/>
  <c r="R63" i="14"/>
  <c r="R70" i="14"/>
  <c r="R30" i="14"/>
  <c r="R23" i="14"/>
  <c r="R28" i="14"/>
  <c r="R45" i="14"/>
  <c r="R18" i="14"/>
  <c r="R36" i="14"/>
  <c r="R43" i="14"/>
  <c r="R22" i="14"/>
  <c r="R64" i="14"/>
  <c r="R42" i="14"/>
  <c r="R66" i="14"/>
  <c r="R54" i="14"/>
  <c r="R31" i="14"/>
  <c r="R46" i="14"/>
  <c r="R68" i="14"/>
  <c r="R41" i="14"/>
  <c r="R47" i="14"/>
  <c r="R71" i="14"/>
  <c r="R61" i="14"/>
  <c r="R49" i="14"/>
  <c r="R15" i="14"/>
  <c r="R53" i="14"/>
  <c r="R16" i="14"/>
  <c r="R59" i="14"/>
  <c r="R48" i="14"/>
  <c r="R33" i="14"/>
  <c r="R20" i="14"/>
  <c r="R75" i="14"/>
  <c r="R44" i="14"/>
  <c r="R50" i="14"/>
  <c r="R72" i="14"/>
  <c r="R21" i="14"/>
  <c r="R17" i="14"/>
  <c r="R19" i="14"/>
  <c r="R14" i="14"/>
  <c r="R40" i="14"/>
  <c r="R67" i="14"/>
  <c r="R24" i="14"/>
  <c r="R65" i="14"/>
  <c r="R52" i="14"/>
  <c r="R34" i="14"/>
  <c r="R13" i="14"/>
  <c r="R27" i="14"/>
  <c r="R29" i="14"/>
  <c r="R55" i="14"/>
  <c r="R32" i="14"/>
  <c r="I192" i="14"/>
  <c r="R51" i="14"/>
  <c r="R69" i="14"/>
  <c r="R38" i="14"/>
  <c r="I806" i="14"/>
  <c r="R58" i="14"/>
  <c r="H54" i="2" l="1"/>
  <c r="BB54" i="2"/>
  <c r="I10" i="14"/>
  <c r="R10" i="14"/>
  <c r="H2" i="16"/>
  <c r="H4" i="16"/>
  <c r="C3" i="14" s="1"/>
  <c r="AX54" i="2"/>
  <c r="AW54" i="2"/>
  <c r="AV55" i="2" l="1"/>
  <c r="C4" i="15"/>
  <c r="G2" i="15" s="1"/>
  <c r="I545" i="15" s="1"/>
  <c r="I653" i="15" l="1"/>
  <c r="I652" i="15"/>
  <c r="I878" i="15"/>
  <c r="I384" i="15"/>
  <c r="I268" i="15"/>
  <c r="I16" i="15"/>
  <c r="I95" i="15"/>
  <c r="I939" i="15"/>
  <c r="I245" i="15"/>
  <c r="I504" i="15"/>
  <c r="I960" i="15"/>
  <c r="I735" i="15"/>
  <c r="I424" i="15"/>
  <c r="I574" i="15"/>
  <c r="I220" i="15"/>
  <c r="I40" i="15"/>
  <c r="I262" i="15"/>
  <c r="I367" i="15"/>
  <c r="I169" i="15"/>
  <c r="I324" i="15"/>
  <c r="I762" i="15"/>
  <c r="I576" i="15"/>
  <c r="I738" i="15"/>
  <c r="I57" i="15"/>
  <c r="I162" i="15"/>
  <c r="I592" i="15"/>
  <c r="I633" i="15"/>
  <c r="I799" i="15"/>
  <c r="I281" i="15"/>
  <c r="I681" i="15"/>
  <c r="I172" i="15"/>
  <c r="I662" i="15"/>
  <c r="I344" i="15"/>
  <c r="I742" i="15"/>
  <c r="I412" i="15"/>
  <c r="I979" i="15"/>
  <c r="I970" i="15"/>
  <c r="I510" i="15"/>
  <c r="I698" i="15"/>
  <c r="I763" i="15"/>
  <c r="I610" i="15"/>
  <c r="I815" i="15"/>
  <c r="I689" i="15"/>
  <c r="I449" i="15"/>
  <c r="I143" i="15"/>
  <c r="I999" i="15"/>
  <c r="I132" i="15"/>
  <c r="I509" i="15"/>
  <c r="I903" i="15"/>
  <c r="I355" i="15"/>
  <c r="I309" i="15"/>
  <c r="I126" i="15"/>
  <c r="I604" i="15"/>
  <c r="I971" i="15"/>
  <c r="I406" i="15"/>
  <c r="I869" i="15"/>
  <c r="I835" i="15"/>
  <c r="I626" i="15"/>
  <c r="I1011" i="15"/>
  <c r="I379" i="15"/>
  <c r="I387" i="15"/>
  <c r="I38" i="15"/>
  <c r="I138" i="15"/>
  <c r="I370" i="15"/>
  <c r="I934" i="15"/>
  <c r="I757" i="15"/>
  <c r="I211" i="15"/>
  <c r="I77" i="15"/>
  <c r="I81" i="15"/>
  <c r="I174" i="15"/>
  <c r="I98" i="15"/>
  <c r="I776" i="15"/>
  <c r="I304" i="15"/>
  <c r="I621" i="15"/>
  <c r="I14" i="15"/>
  <c r="I200" i="15"/>
  <c r="I844" i="15"/>
  <c r="I256" i="15"/>
  <c r="I239" i="15"/>
  <c r="H55" i="2"/>
  <c r="BB55" i="2"/>
  <c r="I575" i="15"/>
  <c r="I752" i="15"/>
  <c r="I49" i="15"/>
  <c r="I187" i="15"/>
  <c r="I226" i="15"/>
  <c r="I672" i="15"/>
  <c r="I458" i="15"/>
  <c r="I588" i="15"/>
  <c r="I761" i="15"/>
  <c r="I974" i="15"/>
  <c r="I571" i="15"/>
  <c r="I289" i="15"/>
  <c r="I679" i="15"/>
  <c r="I603" i="15"/>
  <c r="I891" i="15"/>
  <c r="I361" i="15"/>
  <c r="I836" i="15"/>
  <c r="I28" i="15"/>
  <c r="I112" i="15"/>
  <c r="I958" i="15"/>
  <c r="I817" i="15"/>
  <c r="I747" i="15"/>
  <c r="I800" i="15"/>
  <c r="I666" i="15"/>
  <c r="I533" i="15"/>
  <c r="I943" i="15"/>
  <c r="I102" i="15"/>
  <c r="I551" i="15"/>
  <c r="I401" i="15"/>
  <c r="I794" i="15"/>
  <c r="I796" i="15"/>
  <c r="I602" i="15"/>
  <c r="I587" i="15"/>
  <c r="I433" i="15"/>
  <c r="I525" i="15"/>
  <c r="I837" i="15"/>
  <c r="I870" i="15"/>
  <c r="I959" i="15"/>
  <c r="I831" i="15"/>
  <c r="I750" i="15"/>
  <c r="I62" i="15"/>
  <c r="I92" i="15"/>
  <c r="I854" i="15"/>
  <c r="I647" i="15"/>
  <c r="I814" i="15"/>
  <c r="I755" i="15"/>
  <c r="I780" i="15"/>
  <c r="I746" i="15"/>
  <c r="I685" i="15"/>
  <c r="I85" i="15"/>
  <c r="I690" i="15"/>
  <c r="I397" i="15"/>
  <c r="I798" i="15"/>
  <c r="I760" i="15"/>
  <c r="I310" i="15"/>
  <c r="I871" i="15"/>
  <c r="I33" i="15"/>
  <c r="I787" i="15"/>
  <c r="I357" i="15"/>
  <c r="I541" i="15"/>
  <c r="I441" i="15"/>
  <c r="I732" i="15"/>
  <c r="I857" i="15"/>
  <c r="I381" i="15"/>
  <c r="I893" i="15"/>
  <c r="I71" i="15"/>
  <c r="I743" i="15"/>
  <c r="I773" i="15"/>
  <c r="I726" i="15"/>
  <c r="I360" i="15"/>
  <c r="I104" i="15"/>
  <c r="I651" i="15"/>
  <c r="I116" i="15"/>
  <c r="I230" i="15"/>
  <c r="I753" i="15"/>
  <c r="I953" i="15"/>
  <c r="I599" i="15"/>
  <c r="I111" i="15"/>
  <c r="I600" i="15"/>
  <c r="I812" i="15"/>
  <c r="I976" i="15"/>
  <c r="I683" i="15"/>
  <c r="I553" i="15"/>
  <c r="I809" i="15"/>
  <c r="I20" i="15"/>
  <c r="I898" i="15"/>
  <c r="I864" i="15"/>
  <c r="I460" i="15"/>
  <c r="I714" i="15"/>
  <c r="I189" i="15"/>
  <c r="I889" i="15"/>
  <c r="I833" i="15"/>
  <c r="I916" i="15"/>
  <c r="I392" i="15"/>
  <c r="I730" i="15"/>
  <c r="I671" i="15"/>
  <c r="I521" i="15"/>
  <c r="I339" i="15"/>
  <c r="I279" i="15"/>
  <c r="I482" i="15"/>
  <c r="I855" i="15"/>
  <c r="I266" i="15"/>
  <c r="I795" i="15"/>
  <c r="I353" i="15"/>
  <c r="I52" i="15"/>
  <c r="I686" i="15"/>
  <c r="I22" i="15"/>
  <c r="I185" i="15"/>
  <c r="I478" i="15"/>
  <c r="I207" i="15"/>
  <c r="I228" i="15"/>
  <c r="I356" i="15"/>
  <c r="I93" i="15"/>
  <c r="I668" i="15"/>
  <c r="I914" i="15"/>
  <c r="I843" i="15"/>
  <c r="I404" i="15"/>
  <c r="I264" i="15"/>
  <c r="I933" i="15"/>
  <c r="I212" i="15"/>
  <c r="I170" i="15"/>
  <c r="I860" i="15"/>
  <c r="I693" i="15"/>
  <c r="I139" i="15"/>
  <c r="I438" i="15"/>
  <c r="I975" i="15"/>
  <c r="I733" i="15"/>
  <c r="I113" i="15"/>
  <c r="I446" i="15"/>
  <c r="I135" i="15"/>
  <c r="I973" i="15"/>
  <c r="I918" i="15"/>
  <c r="I235" i="15"/>
  <c r="I951" i="15"/>
  <c r="I377" i="15"/>
  <c r="I55" i="15"/>
  <c r="I142" i="15"/>
  <c r="I675" i="15"/>
  <c r="I875" i="15"/>
  <c r="I61" i="15"/>
  <c r="I948" i="15"/>
  <c r="I701" i="15"/>
  <c r="I838" i="15"/>
  <c r="I616" i="15"/>
  <c r="I562" i="15"/>
  <c r="I775" i="15"/>
  <c r="I935" i="15"/>
  <c r="I552" i="15"/>
  <c r="I163" i="15"/>
  <c r="I249" i="15"/>
  <c r="I719" i="15"/>
  <c r="I977" i="15"/>
  <c r="I371" i="15"/>
  <c r="I118" i="15"/>
  <c r="I556" i="15"/>
  <c r="I414" i="15"/>
  <c r="I243" i="15"/>
  <c r="I193" i="15"/>
  <c r="I410" i="15"/>
  <c r="I383" i="15"/>
  <c r="I758" i="15"/>
  <c r="I288" i="15"/>
  <c r="I524" i="15"/>
  <c r="I900" i="15"/>
  <c r="I341" i="15"/>
  <c r="I506" i="15"/>
  <c r="I195" i="15"/>
  <c r="I593" i="15"/>
  <c r="I641" i="15"/>
  <c r="I544" i="15"/>
  <c r="I427" i="15"/>
  <c r="I987" i="15"/>
  <c r="I1002" i="15"/>
  <c r="I151" i="15"/>
  <c r="I546" i="15"/>
  <c r="I27" i="15"/>
  <c r="I710" i="15"/>
  <c r="I911" i="15"/>
  <c r="I628" i="15"/>
  <c r="I930" i="15"/>
  <c r="I490" i="15"/>
  <c r="I214" i="15"/>
  <c r="I659" i="15"/>
  <c r="I60" i="15"/>
  <c r="I197" i="15"/>
  <c r="I114" i="15"/>
  <c r="I818" i="15"/>
  <c r="I202" i="15"/>
  <c r="I108" i="15"/>
  <c r="I955" i="15"/>
  <c r="I716" i="15"/>
  <c r="I489" i="15"/>
  <c r="I712" i="15"/>
  <c r="I89" i="15"/>
  <c r="I926" i="15"/>
  <c r="I805" i="15"/>
  <c r="I238" i="15"/>
  <c r="I101" i="15"/>
  <c r="I850" i="15"/>
  <c r="I618" i="15"/>
  <c r="I307" i="15"/>
  <c r="I550" i="15"/>
  <c r="I967" i="15"/>
  <c r="I966" i="15"/>
  <c r="I462" i="15"/>
  <c r="I97" i="15"/>
  <c r="I134" i="15"/>
  <c r="I902" i="15"/>
  <c r="I338" i="15"/>
  <c r="I910" i="15"/>
  <c r="I876" i="15"/>
  <c r="I865" i="15"/>
  <c r="I362" i="15"/>
  <c r="I640" i="15"/>
  <c r="I242" i="15"/>
  <c r="I443" i="15"/>
  <c r="I892" i="15"/>
  <c r="I965" i="15"/>
  <c r="I515" i="15"/>
  <c r="I18" i="15"/>
  <c r="I881" i="15"/>
  <c r="I1009" i="15"/>
  <c r="I394" i="15"/>
  <c r="I129" i="15"/>
  <c r="I505" i="15"/>
  <c r="I699" i="15"/>
  <c r="I276" i="15"/>
  <c r="I497" i="15"/>
  <c r="I992" i="15"/>
  <c r="I847" i="15"/>
  <c r="I591" i="15"/>
  <c r="I986" i="15"/>
  <c r="I922" i="15"/>
  <c r="I1001" i="15"/>
  <c r="I166" i="15"/>
  <c r="I520" i="15"/>
  <c r="I680" i="15"/>
  <c r="I978" i="15"/>
  <c r="I358" i="15"/>
  <c r="I280" i="15"/>
  <c r="I179" i="15"/>
  <c r="I928" i="15"/>
  <c r="I656" i="15"/>
  <c r="I63" i="15"/>
  <c r="I488" i="15"/>
  <c r="I257" i="15"/>
  <c r="I944" i="15"/>
  <c r="I464" i="15"/>
  <c r="I203" i="15"/>
  <c r="I208" i="15"/>
  <c r="I543" i="15"/>
  <c r="I484" i="15"/>
  <c r="I540" i="15"/>
  <c r="I508" i="15"/>
  <c r="I1010" i="15"/>
  <c r="I615" i="15"/>
  <c r="I768" i="15"/>
  <c r="I825" i="15"/>
  <c r="I921" i="15"/>
  <c r="I531" i="15"/>
  <c r="I330" i="15"/>
  <c r="I532" i="15"/>
  <c r="I729" i="15"/>
  <c r="I886" i="15"/>
  <c r="I901" i="15"/>
  <c r="I390" i="15"/>
  <c r="I332" i="15"/>
  <c r="I347" i="15"/>
  <c r="I168" i="15"/>
  <c r="I499" i="15"/>
  <c r="I560" i="15"/>
  <c r="I469" i="15"/>
  <c r="I415" i="15"/>
  <c r="I155" i="15"/>
  <c r="I697" i="15"/>
  <c r="I518" i="15"/>
  <c r="I639" i="15"/>
  <c r="I774" i="15"/>
  <c r="I657" i="15"/>
  <c r="I66" i="15"/>
  <c r="I704" i="15"/>
  <c r="I872" i="15"/>
  <c r="I407" i="15"/>
  <c r="I511" i="15"/>
  <c r="I452" i="15"/>
  <c r="I625" i="15"/>
  <c r="I500" i="15"/>
  <c r="I606" i="15"/>
  <c r="I702" i="15"/>
  <c r="I1007" i="15"/>
  <c r="I53" i="15"/>
  <c r="I175" i="15"/>
  <c r="I676" i="15"/>
  <c r="I617" i="15"/>
  <c r="I156" i="15"/>
  <c r="I26" i="15"/>
  <c r="I232" i="15"/>
  <c r="I579" i="15"/>
  <c r="I426" i="15"/>
  <c r="I439" i="15"/>
  <c r="I385" i="15"/>
  <c r="I648" i="15"/>
  <c r="I19" i="15"/>
  <c r="I811" i="15"/>
  <c r="I981" i="15"/>
  <c r="I42" i="15"/>
  <c r="I29" i="15"/>
  <c r="I927" i="15"/>
  <c r="I278" i="15"/>
  <c r="I425" i="15"/>
  <c r="I486" i="15"/>
  <c r="I1000" i="15"/>
  <c r="I873" i="15"/>
  <c r="I318" i="15"/>
  <c r="I234" i="15"/>
  <c r="I366" i="15"/>
  <c r="I517" i="15"/>
  <c r="I779" i="15"/>
  <c r="I765" i="15"/>
  <c r="I882" i="15"/>
  <c r="I25" i="15"/>
  <c r="I722" i="15"/>
  <c r="I165" i="15"/>
  <c r="I180" i="15"/>
  <c r="I789" i="15"/>
  <c r="I159" i="15"/>
  <c r="I845" i="15"/>
  <c r="I861" i="15"/>
  <c r="I423" i="15"/>
  <c r="I998" i="15"/>
  <c r="I130" i="15"/>
  <c r="I984" i="15"/>
  <c r="I255" i="15"/>
  <c r="I459" i="15"/>
  <c r="I468" i="15"/>
  <c r="I940" i="15"/>
  <c r="I658" i="15"/>
  <c r="I1003" i="15"/>
  <c r="I194" i="15"/>
  <c r="I34" i="15"/>
  <c r="I376" i="15"/>
  <c r="I867" i="15"/>
  <c r="I17" i="15"/>
  <c r="I345" i="15"/>
  <c r="I968" i="15"/>
  <c r="I568" i="15"/>
  <c r="I450" i="15"/>
  <c r="I791" i="15"/>
  <c r="I146" i="15"/>
  <c r="I284" i="15"/>
  <c r="I590" i="15"/>
  <c r="I328" i="15"/>
  <c r="I418" i="15"/>
  <c r="I204" i="15"/>
  <c r="I649" i="15"/>
  <c r="I661" i="15"/>
  <c r="I158" i="15"/>
  <c r="I225" i="15"/>
  <c r="I492" i="15"/>
  <c r="I487" i="15"/>
  <c r="I956" i="15"/>
  <c r="I852" i="15"/>
  <c r="I188" i="15"/>
  <c r="I323" i="15"/>
  <c r="I908" i="15"/>
  <c r="I23" i="15"/>
  <c r="I991" i="15"/>
  <c r="I669" i="15"/>
  <c r="I622" i="15"/>
  <c r="I354" i="15"/>
  <c r="I731" i="15"/>
  <c r="I269" i="15"/>
  <c r="I924" i="15"/>
  <c r="I534" i="15"/>
  <c r="I124" i="15"/>
  <c r="I848" i="15"/>
  <c r="I349" i="15"/>
  <c r="I417" i="15"/>
  <c r="I475" i="15"/>
  <c r="I317" i="15"/>
  <c r="I785" i="15"/>
  <c r="I806" i="15"/>
  <c r="I947" i="15"/>
  <c r="I801" i="15"/>
  <c r="I749" i="15"/>
  <c r="I259" i="15"/>
  <c r="I727" i="15"/>
  <c r="I47" i="15"/>
  <c r="I182" i="15"/>
  <c r="I218" i="15"/>
  <c r="I479" i="15"/>
  <c r="I989" i="15"/>
  <c r="I340" i="15"/>
  <c r="I352" i="15"/>
  <c r="I932" i="15"/>
  <c r="I549" i="15"/>
  <c r="I37" i="15"/>
  <c r="I920" i="15"/>
  <c r="I715" i="15"/>
  <c r="I740" i="15"/>
  <c r="I248" i="15"/>
  <c r="I824" i="15"/>
  <c r="I319" i="15"/>
  <c r="I566" i="15"/>
  <c r="I961" i="15"/>
  <c r="I985" i="15"/>
  <c r="I605" i="15"/>
  <c r="I272" i="15"/>
  <c r="I393" i="15"/>
  <c r="I682" i="15"/>
  <c r="I428" i="15"/>
  <c r="I688" i="15"/>
  <c r="I380" i="15"/>
  <c r="I440" i="15"/>
  <c r="I128" i="15"/>
  <c r="I46" i="15"/>
  <c r="I631" i="15"/>
  <c r="I224" i="15"/>
  <c r="I937" i="15"/>
  <c r="I258" i="15"/>
  <c r="I39" i="15"/>
  <c r="I64" i="15"/>
  <c r="I709" i="15"/>
  <c r="I422" i="15"/>
  <c r="I306" i="15"/>
  <c r="I581" i="15"/>
  <c r="I480" i="15"/>
  <c r="I745" i="15"/>
  <c r="I717" i="15"/>
  <c r="I1005" i="15"/>
  <c r="I913" i="15"/>
  <c r="I395" i="15"/>
  <c r="I793" i="15"/>
  <c r="I832" i="15"/>
  <c r="I343" i="15"/>
  <c r="I253" i="15"/>
  <c r="I79" i="15"/>
  <c r="I444" i="15"/>
  <c r="I917" i="15"/>
  <c r="I290" i="15"/>
  <c r="I527" i="15"/>
  <c r="I148" i="15"/>
  <c r="I526" i="15"/>
  <c r="I254" i="15"/>
  <c r="I561" i="15"/>
  <c r="I623" i="15"/>
  <c r="I565" i="15"/>
  <c r="I403" i="15"/>
  <c r="I365" i="15"/>
  <c r="I400" i="15"/>
  <c r="I767" i="15"/>
  <c r="I115" i="15"/>
  <c r="I674" i="15"/>
  <c r="I236" i="15"/>
  <c r="I538" i="15"/>
  <c r="I969" i="15"/>
  <c r="I737" i="15"/>
  <c r="I919" i="15"/>
  <c r="I140" i="15"/>
  <c r="I333" i="15"/>
  <c r="I594" i="15"/>
  <c r="I190" i="15"/>
  <c r="I99" i="15"/>
  <c r="I291" i="15"/>
  <c r="I396" i="15"/>
  <c r="I535" i="15"/>
  <c r="I694" i="15"/>
  <c r="I925" i="15"/>
  <c r="I184" i="15"/>
  <c r="I305" i="15"/>
  <c r="I364" i="15"/>
  <c r="I164" i="15"/>
  <c r="I808" i="15"/>
  <c r="I67" i="15"/>
  <c r="I802" i="15"/>
  <c r="I624" i="15"/>
  <c r="I995" i="15"/>
  <c r="I834" i="15"/>
  <c r="I514" i="15"/>
  <c r="I451" i="15"/>
  <c r="I293" i="15"/>
  <c r="I442" i="15"/>
  <c r="I373" i="15"/>
  <c r="I547" i="15"/>
  <c r="I127" i="15"/>
  <c r="I375" i="15"/>
  <c r="I463" i="15"/>
  <c r="I432" i="15"/>
  <c r="I583" i="15"/>
  <c r="I677" i="15"/>
  <c r="I896" i="15"/>
  <c r="I1013" i="15"/>
  <c r="I331" i="15"/>
  <c r="I829" i="15"/>
  <c r="I842" i="15"/>
  <c r="I35" i="15"/>
  <c r="I154" i="15"/>
  <c r="I611" i="15"/>
  <c r="I359" i="15"/>
  <c r="I853" i="15"/>
  <c r="I868" i="15"/>
  <c r="I45" i="15"/>
  <c r="I244" i="15"/>
  <c r="I784" i="15"/>
  <c r="I107" i="15"/>
  <c r="I94" i="15"/>
  <c r="I644" i="15"/>
  <c r="I608" i="15"/>
  <c r="I368" i="15"/>
  <c r="I157" i="15"/>
  <c r="I612" i="15"/>
  <c r="I282" i="15"/>
  <c r="I378" i="15"/>
  <c r="I250" i="15"/>
  <c r="I329" i="15"/>
  <c r="I178" i="15"/>
  <c r="I431" i="15"/>
  <c r="I851" i="15"/>
  <c r="I448" i="15"/>
  <c r="I620" i="15"/>
  <c r="I105" i="15"/>
  <c r="I217" i="15"/>
  <c r="I912" i="15"/>
  <c r="I121" i="15"/>
  <c r="I215" i="15"/>
  <c r="I69" i="15"/>
  <c r="I44" i="15"/>
  <c r="I954" i="15"/>
  <c r="I597" i="15"/>
  <c r="I607" i="15"/>
  <c r="I461" i="15"/>
  <c r="I949" i="15"/>
  <c r="I573" i="15"/>
  <c r="I790" i="15"/>
  <c r="I313" i="15"/>
  <c r="I595" i="15"/>
  <c r="I703" i="15"/>
  <c r="I673" i="15"/>
  <c r="I915" i="15"/>
  <c r="I1008" i="15"/>
  <c r="I219" i="15"/>
  <c r="I399" i="15"/>
  <c r="I862" i="15"/>
  <c r="I923" i="15"/>
  <c r="I386" i="15"/>
  <c r="I263" i="15"/>
  <c r="I708" i="15"/>
  <c r="I474" i="15"/>
  <c r="I275" i="15"/>
  <c r="I883" i="15"/>
  <c r="I501" i="15"/>
  <c r="I382" i="15"/>
  <c r="I585" i="15"/>
  <c r="I899" i="15"/>
  <c r="I684" i="15"/>
  <c r="I952" i="15"/>
  <c r="I303" i="15"/>
  <c r="I1006" i="15"/>
  <c r="I890" i="15"/>
  <c r="I82" i="15"/>
  <c r="I542" i="15"/>
  <c r="I863" i="15"/>
  <c r="I342" i="15"/>
  <c r="I327" i="15"/>
  <c r="I321" i="15"/>
  <c r="I894" i="15"/>
  <c r="I416" i="15"/>
  <c r="I222" i="15"/>
  <c r="I411" i="15"/>
  <c r="I982" i="15"/>
  <c r="I810" i="15"/>
  <c r="I51" i="15"/>
  <c r="I374" i="15"/>
  <c r="I421" i="15"/>
  <c r="I491" i="15"/>
  <c r="I337" i="15"/>
  <c r="I754" i="15"/>
  <c r="I270" i="15"/>
  <c r="I150" i="15"/>
  <c r="I436" i="15"/>
  <c r="I990" i="15"/>
  <c r="I841" i="15"/>
  <c r="I447" i="15"/>
  <c r="I748" i="15"/>
  <c r="I247" i="15"/>
  <c r="I191" i="15"/>
  <c r="I828" i="15"/>
  <c r="I315" i="15"/>
  <c r="I629" i="15"/>
  <c r="I613" i="15"/>
  <c r="I957" i="15"/>
  <c r="I87" i="15"/>
  <c r="I320" i="15"/>
  <c r="I820" i="15"/>
  <c r="I993" i="15"/>
  <c r="I372" i="15"/>
  <c r="I692" i="15"/>
  <c r="I24" i="15"/>
  <c r="I106" i="15"/>
  <c r="I437" i="15"/>
  <c r="I700" i="15"/>
  <c r="I721" i="15"/>
  <c r="I213" i="15"/>
  <c r="I627" i="15"/>
  <c r="I181" i="15"/>
  <c r="I176" i="15"/>
  <c r="I980" i="15"/>
  <c r="I335" i="15"/>
  <c r="I555" i="15"/>
  <c r="I713" i="15"/>
  <c r="I274" i="15"/>
  <c r="I528" i="15"/>
  <c r="I770" i="15"/>
  <c r="I665" i="15"/>
  <c r="I30" i="15"/>
  <c r="I54" i="15"/>
  <c r="I895" i="15"/>
  <c r="I739" i="15"/>
  <c r="I563" i="15"/>
  <c r="I638" i="15"/>
  <c r="I936" i="15"/>
  <c r="I388" i="15"/>
  <c r="I483" i="15"/>
  <c r="I298" i="15"/>
  <c r="I402" i="15"/>
  <c r="I136" i="15"/>
  <c r="I73" i="15"/>
  <c r="I942" i="15"/>
  <c r="I137" i="15"/>
  <c r="I589" i="15"/>
  <c r="I643" i="15"/>
  <c r="I905" i="15"/>
  <c r="I465" i="15"/>
  <c r="I336" i="15"/>
  <c r="I931" i="15"/>
  <c r="I241" i="15"/>
  <c r="I839" i="15"/>
  <c r="I570" i="15"/>
  <c r="I584" i="15"/>
  <c r="I582" i="15"/>
  <c r="I312" i="15"/>
  <c r="I389" i="15"/>
  <c r="I696" i="15"/>
  <c r="I120" i="15"/>
  <c r="I572" i="15"/>
  <c r="I830" i="15"/>
  <c r="I59" i="15"/>
  <c r="I797" i="15"/>
  <c r="I663" i="15"/>
  <c r="I227" i="15"/>
  <c r="I705" i="15"/>
  <c r="I456" i="15"/>
  <c r="I777" i="15"/>
  <c r="I283" i="15"/>
  <c r="I523" i="15"/>
  <c r="I122" i="15"/>
  <c r="I167" i="15"/>
  <c r="I636" i="15"/>
  <c r="I173" i="15"/>
  <c r="I522" i="15"/>
  <c r="I577" i="15"/>
  <c r="I598" i="15"/>
  <c r="I813" i="15"/>
  <c r="I311" i="15"/>
  <c r="I308" i="15"/>
  <c r="I516" i="15"/>
  <c r="I434" i="15"/>
  <c r="I196" i="15"/>
  <c r="I292" i="15"/>
  <c r="I539" i="15"/>
  <c r="I819" i="15"/>
  <c r="I300" i="15"/>
  <c r="I476" i="15"/>
  <c r="I21" i="15"/>
  <c r="I251" i="15"/>
  <c r="I771" i="15"/>
  <c r="I481" i="15"/>
  <c r="I198" i="15"/>
  <c r="I48" i="15"/>
  <c r="I299" i="15"/>
  <c r="I498" i="15"/>
  <c r="I736" i="15"/>
  <c r="I325" i="15"/>
  <c r="I724" i="15"/>
  <c r="I100" i="15"/>
  <c r="I691" i="15"/>
  <c r="I964" i="15"/>
  <c r="I420" i="15"/>
  <c r="I645" i="15"/>
  <c r="I231" i="15"/>
  <c r="I209" i="15"/>
  <c r="I786" i="15"/>
  <c r="I670" i="15"/>
  <c r="I906" i="15"/>
  <c r="I186" i="15"/>
  <c r="I635" i="15"/>
  <c r="I945" i="15"/>
  <c r="I783" i="15"/>
  <c r="I559" i="15"/>
  <c r="I557" i="15"/>
  <c r="I695" i="15"/>
  <c r="I493" i="15"/>
  <c r="I171" i="15"/>
  <c r="I470" i="15"/>
  <c r="I769" i="15"/>
  <c r="I74" i="15"/>
  <c r="I65" i="15"/>
  <c r="I454" i="15"/>
  <c r="I75" i="15"/>
  <c r="I322" i="15"/>
  <c r="I467" i="15"/>
  <c r="I363" i="15"/>
  <c r="I110" i="15"/>
  <c r="I233" i="15"/>
  <c r="I734" i="15"/>
  <c r="I96" i="15"/>
  <c r="I821" i="15"/>
  <c r="I70" i="15"/>
  <c r="I664" i="15"/>
  <c r="I983" i="15"/>
  <c r="I963" i="15"/>
  <c r="I877" i="15"/>
  <c r="I145" i="15"/>
  <c r="I858" i="15"/>
  <c r="I152" i="15"/>
  <c r="I302" i="15"/>
  <c r="I369" i="15"/>
  <c r="I398" i="15"/>
  <c r="I569" i="15"/>
  <c r="I161" i="15"/>
  <c r="I580" i="15"/>
  <c r="I429" i="15"/>
  <c r="I756" i="15"/>
  <c r="I80" i="15"/>
  <c r="I929" i="15"/>
  <c r="I614" i="15"/>
  <c r="I619" i="15"/>
  <c r="I744" i="15"/>
  <c r="I221" i="15"/>
  <c r="I884" i="15"/>
  <c r="I846" i="15"/>
  <c r="I271" i="15"/>
  <c r="I473" i="15"/>
  <c r="I1004" i="15"/>
  <c r="I286" i="15"/>
  <c r="I720" i="15"/>
  <c r="I31" i="15"/>
  <c r="I210" i="15"/>
  <c r="I314" i="15"/>
  <c r="I430" i="15"/>
  <c r="I548" i="15"/>
  <c r="I43" i="15"/>
  <c r="I856" i="15"/>
  <c r="I496" i="15"/>
  <c r="I56" i="15"/>
  <c r="I36" i="15"/>
  <c r="I519" i="15"/>
  <c r="I840" i="15"/>
  <c r="I125" i="15"/>
  <c r="I86" i="15"/>
  <c r="I295" i="15"/>
  <c r="I346" i="15"/>
  <c r="I718" i="15"/>
  <c r="I457" i="15"/>
  <c r="I866" i="15"/>
  <c r="I792" i="15"/>
  <c r="I419" i="15"/>
  <c r="I301" i="15"/>
  <c r="I536" i="15"/>
  <c r="I827" i="15"/>
  <c r="I660" i="15"/>
  <c r="I78" i="15"/>
  <c r="I229" i="15"/>
  <c r="I994" i="15"/>
  <c r="I117" i="15"/>
  <c r="I816" i="15"/>
  <c r="I823" i="15"/>
  <c r="I772" i="15"/>
  <c r="I466" i="15"/>
  <c r="I578" i="15"/>
  <c r="I941" i="15"/>
  <c r="I706" i="15"/>
  <c r="I273" i="15"/>
  <c r="I91" i="15"/>
  <c r="I502" i="15"/>
  <c r="I634" i="15"/>
  <c r="I240" i="15"/>
  <c r="I237" i="15"/>
  <c r="I885" i="15"/>
  <c r="I296" i="15"/>
  <c r="I849" i="15"/>
  <c r="I160" i="15"/>
  <c r="I1012" i="15"/>
  <c r="I471" i="15"/>
  <c r="I405" i="15"/>
  <c r="I267" i="15"/>
  <c r="I149" i="15"/>
  <c r="I741" i="15"/>
  <c r="I445" i="15"/>
  <c r="I601" i="15"/>
  <c r="I537" i="15"/>
  <c r="I972" i="15"/>
  <c r="I153" i="15"/>
  <c r="I632" i="15"/>
  <c r="I192" i="15"/>
  <c r="I223" i="15"/>
  <c r="I997" i="15"/>
  <c r="I265" i="15"/>
  <c r="I391" i="15"/>
  <c r="I144" i="15"/>
  <c r="I72" i="15"/>
  <c r="I678" i="15"/>
  <c r="I650" i="15"/>
  <c r="I888" i="15"/>
  <c r="I909" i="15"/>
  <c r="I252" i="15"/>
  <c r="I199" i="15"/>
  <c r="I513" i="15"/>
  <c r="I41" i="15"/>
  <c r="I654" i="15"/>
  <c r="I946" i="15"/>
  <c r="I177" i="15"/>
  <c r="I503" i="15"/>
  <c r="I287" i="15"/>
  <c r="I564" i="15"/>
  <c r="I409" i="15"/>
  <c r="I879" i="15"/>
  <c r="I84" i="15"/>
  <c r="I586" i="15"/>
  <c r="I554" i="15"/>
  <c r="I630" i="15"/>
  <c r="I646" i="15"/>
  <c r="I201" i="15"/>
  <c r="I859" i="15"/>
  <c r="I751" i="15"/>
  <c r="I88" i="15"/>
  <c r="I530" i="15"/>
  <c r="I782" i="15"/>
  <c r="I637" i="15"/>
  <c r="I725" i="15"/>
  <c r="I512" i="15"/>
  <c r="I804" i="15"/>
  <c r="I485" i="15"/>
  <c r="I529" i="15"/>
  <c r="I667" i="15"/>
  <c r="I277" i="15"/>
  <c r="I408" i="15"/>
  <c r="I334" i="15"/>
  <c r="I326" i="15"/>
  <c r="I455" i="15"/>
  <c r="I822" i="15"/>
  <c r="I880" i="15"/>
  <c r="I297" i="15"/>
  <c r="I109" i="15"/>
  <c r="I707" i="15"/>
  <c r="I205" i="15"/>
  <c r="I766" i="15"/>
  <c r="I119" i="15"/>
  <c r="I90" i="15"/>
  <c r="I988" i="15"/>
  <c r="I206" i="15"/>
  <c r="I781" i="15"/>
  <c r="I788" i="15"/>
  <c r="I83" i="15"/>
  <c r="I826" i="15"/>
  <c r="I350" i="15"/>
  <c r="I435" i="15"/>
  <c r="I764" i="15"/>
  <c r="I133" i="15"/>
  <c r="I246" i="15"/>
  <c r="I655" i="15"/>
  <c r="I76" i="15"/>
  <c r="I15" i="15"/>
  <c r="I642" i="15"/>
  <c r="I495" i="15"/>
  <c r="I723" i="15"/>
  <c r="I141" i="15"/>
  <c r="I50" i="15"/>
  <c r="I68" i="15"/>
  <c r="I759" i="15"/>
  <c r="I887" i="15"/>
  <c r="I950" i="15"/>
  <c r="I609" i="15"/>
  <c r="I778" i="15"/>
  <c r="I907" i="15"/>
  <c r="I803" i="15"/>
  <c r="I453" i="15"/>
  <c r="I413" i="15"/>
  <c r="I147" i="15"/>
  <c r="I216" i="15"/>
  <c r="I728" i="15"/>
  <c r="I316" i="15"/>
  <c r="I494" i="15"/>
  <c r="I567" i="15"/>
  <c r="I351" i="15"/>
  <c r="I807" i="15"/>
  <c r="I996" i="15"/>
  <c r="I507" i="15"/>
  <c r="I558" i="15"/>
  <c r="I897" i="15"/>
  <c r="I285" i="15"/>
  <c r="I904" i="15"/>
  <c r="I260" i="15"/>
  <c r="I261" i="15"/>
  <c r="I103" i="15"/>
  <c r="I183" i="15"/>
  <c r="I874" i="15"/>
  <c r="I58" i="15"/>
  <c r="I294" i="15"/>
  <c r="I32" i="15"/>
  <c r="I938" i="15"/>
  <c r="I477" i="15"/>
  <c r="I687" i="15"/>
  <c r="I596" i="15"/>
  <c r="I348" i="15"/>
  <c r="I711" i="15"/>
  <c r="I962" i="15"/>
  <c r="I472" i="15"/>
  <c r="I123" i="15"/>
  <c r="I131" i="15"/>
  <c r="B18" i="10"/>
  <c r="C23" i="1" s="1"/>
  <c r="AX55" i="2"/>
  <c r="AW55" i="2"/>
  <c r="AV56" i="2" l="1"/>
  <c r="I11" i="15"/>
  <c r="C42" i="1"/>
  <c r="B16" i="10"/>
  <c r="H56" i="2" l="1"/>
  <c r="BB56" i="2"/>
  <c r="C36" i="1"/>
  <c r="AX56" i="2"/>
  <c r="AW56" i="2"/>
  <c r="AV57" i="2" l="1"/>
  <c r="BG72" i="2"/>
  <c r="BH72" i="2" s="1"/>
  <c r="BG71" i="2"/>
  <c r="BH71" i="2" s="1"/>
  <c r="BG69" i="2"/>
  <c r="BH69" i="2" s="1"/>
  <c r="AL78" i="2"/>
  <c r="AM78" i="2" s="1"/>
  <c r="BG79" i="2"/>
  <c r="BH79" i="2" s="1"/>
  <c r="BG82" i="2"/>
  <c r="BH82" i="2" s="1"/>
  <c r="AL83" i="2"/>
  <c r="AM83" i="2" s="1"/>
  <c r="BG81" i="2"/>
  <c r="BH81" i="2" s="1"/>
  <c r="BG85" i="2"/>
  <c r="BH85" i="2" s="1"/>
  <c r="BG86" i="2"/>
  <c r="BH86" i="2" s="1"/>
  <c r="BG75" i="2"/>
  <c r="BH75" i="2" s="1"/>
  <c r="BG74" i="2"/>
  <c r="BH74" i="2" s="1"/>
  <c r="BG73" i="2"/>
  <c r="BH73" i="2" s="1"/>
  <c r="AL74" i="2"/>
  <c r="AM74" i="2" s="1"/>
  <c r="AL82" i="2"/>
  <c r="AM82" i="2" s="1"/>
  <c r="AL88" i="2"/>
  <c r="AM88" i="2" s="1"/>
  <c r="AL84" i="2"/>
  <c r="AM84" i="2" s="1"/>
  <c r="AL81" i="2"/>
  <c r="AM81" i="2" s="1"/>
  <c r="AL72" i="2"/>
  <c r="AM72" i="2" s="1"/>
  <c r="AL75" i="2"/>
  <c r="AM75" i="2" s="1"/>
  <c r="AL87" i="2"/>
  <c r="AM87" i="2" s="1"/>
  <c r="AL70" i="2"/>
  <c r="AM70" i="2" s="1"/>
  <c r="AL80" i="2"/>
  <c r="AM80" i="2" s="1"/>
  <c r="AL86" i="2"/>
  <c r="AM86" i="2" s="1"/>
  <c r="AL73" i="2"/>
  <c r="AM73" i="2" s="1"/>
  <c r="AL77" i="2"/>
  <c r="AM77" i="2" s="1"/>
  <c r="R89" i="3"/>
  <c r="F89" i="3" s="1"/>
  <c r="G89" i="3" s="1"/>
  <c r="BG88" i="2"/>
  <c r="BH88" i="2" s="1"/>
  <c r="BG78" i="2"/>
  <c r="BH78" i="2" s="1"/>
  <c r="AL71" i="2"/>
  <c r="AM71" i="2" s="1"/>
  <c r="AL85" i="2"/>
  <c r="AM85" i="2" s="1"/>
  <c r="AL89" i="2"/>
  <c r="AM89" i="2" s="1"/>
  <c r="AL76" i="2"/>
  <c r="AM76" i="2" s="1"/>
  <c r="BG70" i="2"/>
  <c r="BH70" i="2" s="1"/>
  <c r="BG68" i="2"/>
  <c r="BH68" i="2" s="1"/>
  <c r="BG83" i="2"/>
  <c r="BH83" i="2" s="1"/>
  <c r="BG87" i="2"/>
  <c r="BH87" i="2" s="1"/>
  <c r="BG77" i="2"/>
  <c r="BH77" i="2" s="1"/>
  <c r="BG84" i="2"/>
  <c r="BH84" i="2" s="1"/>
  <c r="R8" i="3"/>
  <c r="F8" i="3" s="1"/>
  <c r="BG89" i="2"/>
  <c r="BH89" i="2" s="1"/>
  <c r="R88" i="3"/>
  <c r="F88" i="3" s="1"/>
  <c r="G88" i="3" s="1"/>
  <c r="AL79" i="2"/>
  <c r="AM79" i="2" s="1"/>
  <c r="AL69" i="2"/>
  <c r="AM69" i="2" s="1"/>
  <c r="BG76" i="2"/>
  <c r="BH76" i="2" s="1"/>
  <c r="BG80" i="2"/>
  <c r="BH80" i="2" s="1"/>
  <c r="AL24" i="2"/>
  <c r="AM24" i="2" s="1"/>
  <c r="BG57" i="2"/>
  <c r="BH57" i="2" s="1"/>
  <c r="BG14" i="2"/>
  <c r="BH14" i="2" s="1"/>
  <c r="R49" i="3"/>
  <c r="F49" i="3" s="1"/>
  <c r="G49" i="3" s="1"/>
  <c r="AL32" i="2"/>
  <c r="AM32" i="2" s="1"/>
  <c r="R73" i="3"/>
  <c r="F73" i="3" s="1"/>
  <c r="G73" i="3" s="1"/>
  <c r="BG64" i="2"/>
  <c r="BH64" i="2" s="1"/>
  <c r="AL23" i="2"/>
  <c r="AM23" i="2" s="1"/>
  <c r="AZ39" i="2"/>
  <c r="BA39" i="2" s="1"/>
  <c r="R52" i="3"/>
  <c r="F52" i="3" s="1"/>
  <c r="G52" i="3" s="1"/>
  <c r="AL17" i="2"/>
  <c r="AM17" i="2" s="1"/>
  <c r="AZ48" i="2"/>
  <c r="BA48" i="2" s="1"/>
  <c r="BG27" i="2"/>
  <c r="BH27" i="2" s="1"/>
  <c r="R72" i="3"/>
  <c r="F72" i="3" s="1"/>
  <c r="G72" i="3" s="1"/>
  <c r="BG55" i="2"/>
  <c r="BH55" i="2" s="1"/>
  <c r="R15" i="3"/>
  <c r="F15" i="3" s="1"/>
  <c r="G15" i="3" s="1"/>
  <c r="AZ40" i="2"/>
  <c r="BA40" i="2" s="1"/>
  <c r="R81" i="3"/>
  <c r="F81" i="3" s="1"/>
  <c r="G81" i="3" s="1"/>
  <c r="BG29" i="2"/>
  <c r="BH29" i="2" s="1"/>
  <c r="AZ37" i="2"/>
  <c r="BA37" i="2" s="1"/>
  <c r="BG53" i="2"/>
  <c r="BH53" i="2" s="1"/>
  <c r="AL30" i="2"/>
  <c r="AM30" i="2" s="1"/>
  <c r="BG38" i="2"/>
  <c r="BH38" i="2" s="1"/>
  <c r="BG36" i="2"/>
  <c r="BH36" i="2" s="1"/>
  <c r="BG47" i="2"/>
  <c r="BH47" i="2" s="1"/>
  <c r="BG46" i="2"/>
  <c r="BH46" i="2" s="1"/>
  <c r="AZ45" i="2"/>
  <c r="BA45" i="2" s="1"/>
  <c r="R41" i="3"/>
  <c r="F41" i="3" s="1"/>
  <c r="G41" i="3" s="1"/>
  <c r="R11" i="3"/>
  <c r="F11" i="3" s="1"/>
  <c r="G11" i="3" s="1"/>
  <c r="AZ11" i="2"/>
  <c r="BA11" i="2" s="1"/>
  <c r="BG26" i="2"/>
  <c r="BH26" i="2" s="1"/>
  <c r="AL51" i="2"/>
  <c r="AM51" i="2" s="1"/>
  <c r="AL42" i="2"/>
  <c r="AM42" i="2" s="1"/>
  <c r="AZ22" i="2"/>
  <c r="BA22" i="2" s="1"/>
  <c r="AZ36" i="2"/>
  <c r="BA36" i="2" s="1"/>
  <c r="AL50" i="2"/>
  <c r="AM50" i="2" s="1"/>
  <c r="AZ30" i="2"/>
  <c r="BA30" i="2" s="1"/>
  <c r="AZ29" i="2"/>
  <c r="BA29" i="2" s="1"/>
  <c r="R66" i="3"/>
  <c r="F66" i="3" s="1"/>
  <c r="G66" i="3" s="1"/>
  <c r="BG12" i="2"/>
  <c r="BH12" i="2" s="1"/>
  <c r="BG23" i="2"/>
  <c r="BH23" i="2" s="1"/>
  <c r="AL25" i="2"/>
  <c r="AM25" i="2" s="1"/>
  <c r="AZ20" i="2"/>
  <c r="BA20" i="2" s="1"/>
  <c r="AL18" i="2"/>
  <c r="AM18" i="2" s="1"/>
  <c r="R40" i="3"/>
  <c r="F40" i="3" s="1"/>
  <c r="G40" i="3" s="1"/>
  <c r="BG35" i="2"/>
  <c r="BH35" i="2" s="1"/>
  <c r="AZ54" i="2"/>
  <c r="BA54" i="2" s="1"/>
  <c r="AL26" i="2"/>
  <c r="AM26" i="2" s="1"/>
  <c r="AZ44" i="2"/>
  <c r="BA44" i="2" s="1"/>
  <c r="AL16" i="2"/>
  <c r="AM16" i="2" s="1"/>
  <c r="AL64" i="2"/>
  <c r="AM64" i="2" s="1"/>
  <c r="BG41" i="2"/>
  <c r="BH41" i="2" s="1"/>
  <c r="BG43" i="2"/>
  <c r="BH43" i="2" s="1"/>
  <c r="R44" i="3"/>
  <c r="F44" i="3" s="1"/>
  <c r="G44" i="3" s="1"/>
  <c r="R54" i="3"/>
  <c r="F54" i="3" s="1"/>
  <c r="G54" i="3" s="1"/>
  <c r="R60" i="3"/>
  <c r="F60" i="3" s="1"/>
  <c r="G60" i="3" s="1"/>
  <c r="R38" i="3"/>
  <c r="F38" i="3" s="1"/>
  <c r="G38" i="3" s="1"/>
  <c r="R13" i="3"/>
  <c r="F13" i="3" s="1"/>
  <c r="G13" i="3" s="1"/>
  <c r="BG31" i="2"/>
  <c r="BH31" i="2" s="1"/>
  <c r="R59" i="3"/>
  <c r="F59" i="3" s="1"/>
  <c r="G59" i="3" s="1"/>
  <c r="BG20" i="2"/>
  <c r="BH20" i="2" s="1"/>
  <c r="R29" i="3"/>
  <c r="F29" i="3" s="1"/>
  <c r="G29" i="3" s="1"/>
  <c r="AZ43" i="2"/>
  <c r="BA43" i="2" s="1"/>
  <c r="R50" i="3"/>
  <c r="F50" i="3" s="1"/>
  <c r="G50" i="3" s="1"/>
  <c r="BG34" i="2"/>
  <c r="BH34" i="2" s="1"/>
  <c r="BG9" i="2"/>
  <c r="BH9" i="2" s="1"/>
  <c r="BG13" i="2"/>
  <c r="BH13" i="2" s="1"/>
  <c r="R63" i="3"/>
  <c r="F63" i="3" s="1"/>
  <c r="G63" i="3" s="1"/>
  <c r="R70" i="3"/>
  <c r="F70" i="3" s="1"/>
  <c r="G70" i="3" s="1"/>
  <c r="AZ9" i="2"/>
  <c r="BA9" i="2" s="1"/>
  <c r="AZ13" i="2"/>
  <c r="BA13" i="2" s="1"/>
  <c r="R26" i="3"/>
  <c r="F26" i="3" s="1"/>
  <c r="G26" i="3" s="1"/>
  <c r="R79" i="3"/>
  <c r="F79" i="3" s="1"/>
  <c r="G79" i="3" s="1"/>
  <c r="AZ55" i="2"/>
  <c r="BA55" i="2" s="1"/>
  <c r="AZ41" i="2"/>
  <c r="BA41" i="2" s="1"/>
  <c r="AZ56" i="2"/>
  <c r="BA56" i="2" s="1"/>
  <c r="BG66" i="2"/>
  <c r="BH66" i="2" s="1"/>
  <c r="AL10" i="2"/>
  <c r="AM10" i="2" s="1"/>
  <c r="BG21" i="2"/>
  <c r="BH21" i="2" s="1"/>
  <c r="BG24" i="2"/>
  <c r="BH24" i="2" s="1"/>
  <c r="AZ49" i="2"/>
  <c r="BA49" i="2" s="1"/>
  <c r="AL12" i="2"/>
  <c r="AM12" i="2" s="1"/>
  <c r="R42" i="3"/>
  <c r="F42" i="3" s="1"/>
  <c r="G42" i="3" s="1"/>
  <c r="AZ27" i="2"/>
  <c r="BA27" i="2" s="1"/>
  <c r="R77" i="3"/>
  <c r="F77" i="3" s="1"/>
  <c r="G77" i="3" s="1"/>
  <c r="AL66" i="2"/>
  <c r="AM66" i="2" s="1"/>
  <c r="R61" i="3"/>
  <c r="F61" i="3" s="1"/>
  <c r="G61" i="3" s="1"/>
  <c r="AL58" i="2"/>
  <c r="AM58" i="2" s="1"/>
  <c r="AZ33" i="2"/>
  <c r="BA33" i="2" s="1"/>
  <c r="AL62" i="2"/>
  <c r="AM62" i="2" s="1"/>
  <c r="R37" i="3"/>
  <c r="F37" i="3" s="1"/>
  <c r="G37" i="3" s="1"/>
  <c r="BG25" i="2"/>
  <c r="BH25" i="2" s="1"/>
  <c r="R17" i="3"/>
  <c r="F17" i="3" s="1"/>
  <c r="G17" i="3" s="1"/>
  <c r="BG48" i="2"/>
  <c r="BH48" i="2" s="1"/>
  <c r="AL59" i="2"/>
  <c r="AM59" i="2" s="1"/>
  <c r="R24" i="3"/>
  <c r="F24" i="3" s="1"/>
  <c r="G24" i="3" s="1"/>
  <c r="AL68" i="2"/>
  <c r="AM68" i="2" s="1"/>
  <c r="AL14" i="2"/>
  <c r="AM14" i="2" s="1"/>
  <c r="R64" i="3"/>
  <c r="F64" i="3" s="1"/>
  <c r="G64" i="3" s="1"/>
  <c r="AL13" i="2"/>
  <c r="AM13" i="2" s="1"/>
  <c r="R57" i="3"/>
  <c r="F57" i="3" s="1"/>
  <c r="G57" i="3" s="1"/>
  <c r="R39" i="3"/>
  <c r="F39" i="3" s="1"/>
  <c r="G39" i="3" s="1"/>
  <c r="AL45" i="2"/>
  <c r="AM45" i="2" s="1"/>
  <c r="R32" i="3"/>
  <c r="F32" i="3" s="1"/>
  <c r="G32" i="3" s="1"/>
  <c r="AL41" i="2"/>
  <c r="AM41" i="2" s="1"/>
  <c r="BG28" i="2"/>
  <c r="BH28" i="2" s="1"/>
  <c r="R28" i="3"/>
  <c r="F28" i="3" s="1"/>
  <c r="G28" i="3" s="1"/>
  <c r="AL22" i="2"/>
  <c r="AM22" i="2" s="1"/>
  <c r="BG8" i="2"/>
  <c r="BH8" i="2" s="1"/>
  <c r="R18" i="3"/>
  <c r="F18" i="3" s="1"/>
  <c r="G18" i="3" s="1"/>
  <c r="AL65" i="2"/>
  <c r="AM65" i="2" s="1"/>
  <c r="AZ46" i="2"/>
  <c r="BA46" i="2" s="1"/>
  <c r="R12" i="3"/>
  <c r="F12" i="3" s="1"/>
  <c r="G12" i="3" s="1"/>
  <c r="AL33" i="2"/>
  <c r="AM33" i="2" s="1"/>
  <c r="BG60" i="2"/>
  <c r="BH60" i="2" s="1"/>
  <c r="AZ14" i="2"/>
  <c r="BA14" i="2" s="1"/>
  <c r="BG51" i="2"/>
  <c r="BH51" i="2" s="1"/>
  <c r="R71" i="3"/>
  <c r="F71" i="3" s="1"/>
  <c r="G71" i="3" s="1"/>
  <c r="R55" i="3"/>
  <c r="F55" i="3" s="1"/>
  <c r="G55" i="3" s="1"/>
  <c r="R27" i="3"/>
  <c r="F27" i="3" s="1"/>
  <c r="G27" i="3" s="1"/>
  <c r="BG62" i="2"/>
  <c r="BH62" i="2" s="1"/>
  <c r="R19" i="3"/>
  <c r="F19" i="3" s="1"/>
  <c r="G19" i="3" s="1"/>
  <c r="AZ18" i="2"/>
  <c r="BA18" i="2" s="1"/>
  <c r="BG49" i="2"/>
  <c r="BH49" i="2" s="1"/>
  <c r="R45" i="3"/>
  <c r="F45" i="3" s="1"/>
  <c r="G45" i="3" s="1"/>
  <c r="AZ42" i="2"/>
  <c r="BA42" i="2" s="1"/>
  <c r="R69" i="3"/>
  <c r="F69" i="3" s="1"/>
  <c r="G69" i="3" s="1"/>
  <c r="AZ23" i="2"/>
  <c r="BA23" i="2" s="1"/>
  <c r="BG33" i="2"/>
  <c r="BH33" i="2" s="1"/>
  <c r="AL67" i="2"/>
  <c r="AM67" i="2" s="1"/>
  <c r="AL56" i="2"/>
  <c r="AM56" i="2" s="1"/>
  <c r="R86" i="3"/>
  <c r="F86" i="3" s="1"/>
  <c r="G86" i="3" s="1"/>
  <c r="R30" i="3"/>
  <c r="F30" i="3" s="1"/>
  <c r="G30" i="3" s="1"/>
  <c r="BG19" i="2"/>
  <c r="BH19" i="2" s="1"/>
  <c r="BG40" i="2"/>
  <c r="BH40" i="2" s="1"/>
  <c r="AZ34" i="2"/>
  <c r="BA34" i="2" s="1"/>
  <c r="BG65" i="2"/>
  <c r="BH65" i="2" s="1"/>
  <c r="AZ38" i="2"/>
  <c r="BA38" i="2" s="1"/>
  <c r="AL28" i="2"/>
  <c r="AM28" i="2" s="1"/>
  <c r="AL15" i="2"/>
  <c r="AM15" i="2" s="1"/>
  <c r="R84" i="3"/>
  <c r="F84" i="3" s="1"/>
  <c r="G84" i="3" s="1"/>
  <c r="R47" i="3"/>
  <c r="F47" i="3" s="1"/>
  <c r="G47" i="3" s="1"/>
  <c r="AZ16" i="2"/>
  <c r="BA16" i="2" s="1"/>
  <c r="R65" i="3"/>
  <c r="F65" i="3" s="1"/>
  <c r="G65" i="3" s="1"/>
  <c r="R43" i="3"/>
  <c r="F43" i="3" s="1"/>
  <c r="G43" i="3" s="1"/>
  <c r="AL60" i="2"/>
  <c r="AM60" i="2" s="1"/>
  <c r="AZ25" i="2"/>
  <c r="BA25" i="2" s="1"/>
  <c r="AL29" i="2"/>
  <c r="AM29" i="2" s="1"/>
  <c r="R76" i="3"/>
  <c r="F76" i="3" s="1"/>
  <c r="G76" i="3" s="1"/>
  <c r="AL49" i="2"/>
  <c r="AM49" i="2" s="1"/>
  <c r="AL57" i="2"/>
  <c r="AM57" i="2" s="1"/>
  <c r="R33" i="3"/>
  <c r="F33" i="3" s="1"/>
  <c r="G33" i="3" s="1"/>
  <c r="R67" i="3"/>
  <c r="F67" i="3" s="1"/>
  <c r="G67" i="3" s="1"/>
  <c r="R85" i="3"/>
  <c r="F85" i="3" s="1"/>
  <c r="G85" i="3" s="1"/>
  <c r="AL53" i="2"/>
  <c r="AM53" i="2" s="1"/>
  <c r="AL19" i="2"/>
  <c r="AM19" i="2" s="1"/>
  <c r="AL34" i="2"/>
  <c r="AM34" i="2" s="1"/>
  <c r="R80" i="3"/>
  <c r="F80" i="3" s="1"/>
  <c r="G80" i="3" s="1"/>
  <c r="BG44" i="2"/>
  <c r="BH44" i="2" s="1"/>
  <c r="AL27" i="2"/>
  <c r="AM27" i="2" s="1"/>
  <c r="BG61" i="2"/>
  <c r="BH61" i="2" s="1"/>
  <c r="AZ12" i="2"/>
  <c r="BA12" i="2" s="1"/>
  <c r="R78" i="3"/>
  <c r="F78" i="3" s="1"/>
  <c r="G78" i="3" s="1"/>
  <c r="AZ28" i="2"/>
  <c r="BA28" i="2" s="1"/>
  <c r="AL61" i="2"/>
  <c r="AM61" i="2" s="1"/>
  <c r="AZ51" i="2"/>
  <c r="BA51" i="2" s="1"/>
  <c r="R58" i="3"/>
  <c r="F58" i="3" s="1"/>
  <c r="G58" i="3" s="1"/>
  <c r="AZ24" i="2"/>
  <c r="BA24" i="2" s="1"/>
  <c r="AL9" i="2"/>
  <c r="AM9" i="2" s="1"/>
  <c r="AZ17" i="2"/>
  <c r="BA17" i="2" s="1"/>
  <c r="AZ47" i="2"/>
  <c r="BA47" i="2" s="1"/>
  <c r="R56" i="3"/>
  <c r="F56" i="3" s="1"/>
  <c r="G56" i="3" s="1"/>
  <c r="BG39" i="2"/>
  <c r="BH39" i="2" s="1"/>
  <c r="AZ35" i="2"/>
  <c r="BA35" i="2" s="1"/>
  <c r="BG56" i="2"/>
  <c r="BH56" i="2" s="1"/>
  <c r="BG17" i="2"/>
  <c r="BH17" i="2" s="1"/>
  <c r="BG22" i="2"/>
  <c r="BH22" i="2" s="1"/>
  <c r="AL55" i="2"/>
  <c r="AM55" i="2" s="1"/>
  <c r="BG37" i="2"/>
  <c r="BH37" i="2" s="1"/>
  <c r="AL21" i="2"/>
  <c r="AM21" i="2" s="1"/>
  <c r="AZ21" i="2"/>
  <c r="BA21" i="2" s="1"/>
  <c r="BG42" i="2"/>
  <c r="BH42" i="2" s="1"/>
  <c r="BG11" i="2"/>
  <c r="BH11" i="2" s="1"/>
  <c r="R35" i="3"/>
  <c r="F35" i="3" s="1"/>
  <c r="G35" i="3" s="1"/>
  <c r="AL48" i="2"/>
  <c r="AM48" i="2" s="1"/>
  <c r="AL31" i="2"/>
  <c r="AM31" i="2" s="1"/>
  <c r="BG16" i="2"/>
  <c r="BH16" i="2" s="1"/>
  <c r="R82" i="3"/>
  <c r="F82" i="3" s="1"/>
  <c r="G82" i="3" s="1"/>
  <c r="AZ26" i="2"/>
  <c r="BA26" i="2" s="1"/>
  <c r="AL52" i="2"/>
  <c r="AM52" i="2" s="1"/>
  <c r="R14" i="3"/>
  <c r="F14" i="3" s="1"/>
  <c r="G14" i="3" s="1"/>
  <c r="R75" i="3"/>
  <c r="F75" i="3" s="1"/>
  <c r="G75" i="3" s="1"/>
  <c r="R10" i="3"/>
  <c r="F10" i="3" s="1"/>
  <c r="G10" i="3" s="1"/>
  <c r="R22" i="3"/>
  <c r="F22" i="3" s="1"/>
  <c r="G22" i="3" s="1"/>
  <c r="AZ15" i="2"/>
  <c r="BA15" i="2" s="1"/>
  <c r="AL35" i="2"/>
  <c r="AM35" i="2" s="1"/>
  <c r="AL39" i="2"/>
  <c r="AM39" i="2" s="1"/>
  <c r="R36" i="3"/>
  <c r="F36" i="3" s="1"/>
  <c r="G36" i="3" s="1"/>
  <c r="R31" i="3"/>
  <c r="F31" i="3" s="1"/>
  <c r="G31" i="3" s="1"/>
  <c r="AZ53" i="2"/>
  <c r="BA53" i="2" s="1"/>
  <c r="AL44" i="2"/>
  <c r="AM44" i="2" s="1"/>
  <c r="R74" i="3"/>
  <c r="F74" i="3" s="1"/>
  <c r="G74" i="3" s="1"/>
  <c r="R20" i="3"/>
  <c r="F20" i="3" s="1"/>
  <c r="G20" i="3" s="1"/>
  <c r="BG59" i="2"/>
  <c r="BH59" i="2" s="1"/>
  <c r="BG18" i="2"/>
  <c r="BH18" i="2" s="1"/>
  <c r="AL11" i="2"/>
  <c r="AM11" i="2" s="1"/>
  <c r="AL43" i="2"/>
  <c r="AM43" i="2" s="1"/>
  <c r="BG15" i="2"/>
  <c r="BH15" i="2" s="1"/>
  <c r="AL38" i="2"/>
  <c r="AM38" i="2" s="1"/>
  <c r="R83" i="3"/>
  <c r="F83" i="3" s="1"/>
  <c r="G83" i="3" s="1"/>
  <c r="R23" i="3"/>
  <c r="F23" i="3" s="1"/>
  <c r="G23" i="3" s="1"/>
  <c r="AZ50" i="2"/>
  <c r="BA50" i="2" s="1"/>
  <c r="AL47" i="2"/>
  <c r="AM47" i="2" s="1"/>
  <c r="BG30" i="2"/>
  <c r="BH30" i="2" s="1"/>
  <c r="R48" i="3"/>
  <c r="F48" i="3" s="1"/>
  <c r="G48" i="3" s="1"/>
  <c r="BG52" i="2"/>
  <c r="BH52" i="2" s="1"/>
  <c r="BG45" i="2"/>
  <c r="BH45" i="2" s="1"/>
  <c r="AZ31" i="2"/>
  <c r="BA31" i="2" s="1"/>
  <c r="BG58" i="2"/>
  <c r="BH58" i="2" s="1"/>
  <c r="R68" i="3"/>
  <c r="F68" i="3" s="1"/>
  <c r="G68" i="3" s="1"/>
  <c r="R46" i="3"/>
  <c r="F46" i="3" s="1"/>
  <c r="G46" i="3" s="1"/>
  <c r="AZ32" i="2"/>
  <c r="BA32" i="2" s="1"/>
  <c r="BG67" i="2"/>
  <c r="BH67" i="2" s="1"/>
  <c r="R53" i="3"/>
  <c r="F53" i="3" s="1"/>
  <c r="G53" i="3" s="1"/>
  <c r="AL46" i="2"/>
  <c r="AM46" i="2" s="1"/>
  <c r="AZ52" i="2"/>
  <c r="BA52" i="2" s="1"/>
  <c r="R87" i="3"/>
  <c r="F87" i="3" s="1"/>
  <c r="G87" i="3" s="1"/>
  <c r="BG54" i="2"/>
  <c r="BH54" i="2" s="1"/>
  <c r="AZ10" i="2"/>
  <c r="BA10" i="2" s="1"/>
  <c r="BG50" i="2"/>
  <c r="BH50" i="2" s="1"/>
  <c r="BG32" i="2"/>
  <c r="BH32" i="2" s="1"/>
  <c r="AL40" i="2"/>
  <c r="AM40" i="2" s="1"/>
  <c r="AL54" i="2"/>
  <c r="AM54" i="2" s="1"/>
  <c r="AL63" i="2"/>
  <c r="AM63" i="2" s="1"/>
  <c r="BG10" i="2"/>
  <c r="BH10" i="2" s="1"/>
  <c r="R62" i="3"/>
  <c r="F62" i="3" s="1"/>
  <c r="G62" i="3" s="1"/>
  <c r="R16" i="3"/>
  <c r="F16" i="3" s="1"/>
  <c r="G16" i="3" s="1"/>
  <c r="R34" i="3"/>
  <c r="F34" i="3" s="1"/>
  <c r="G34" i="3" s="1"/>
  <c r="BG63" i="2"/>
  <c r="BH63" i="2" s="1"/>
  <c r="AL36" i="2"/>
  <c r="AM36" i="2" s="1"/>
  <c r="AL37" i="2"/>
  <c r="AM37" i="2" s="1"/>
  <c r="R51" i="3"/>
  <c r="F51" i="3" s="1"/>
  <c r="G51" i="3" s="1"/>
  <c r="R25" i="3"/>
  <c r="F25" i="3" s="1"/>
  <c r="G25" i="3" s="1"/>
  <c r="AL8" i="2"/>
  <c r="R9" i="3"/>
  <c r="F9" i="3" s="1"/>
  <c r="G9" i="3" s="1"/>
  <c r="AL20" i="2"/>
  <c r="AM20" i="2" s="1"/>
  <c r="R21" i="3"/>
  <c r="F21" i="3" s="1"/>
  <c r="G21" i="3" s="1"/>
  <c r="AZ19" i="2"/>
  <c r="BA19" i="2" s="1"/>
  <c r="AZ8" i="2"/>
  <c r="BK8" i="2"/>
  <c r="H57" i="2" l="1"/>
  <c r="BB57" i="2"/>
  <c r="F92" i="3"/>
  <c r="G8" i="3"/>
  <c r="AX57" i="2"/>
  <c r="AW57" i="2"/>
  <c r="AZ57" i="2" l="1"/>
  <c r="BA57" i="2" s="1"/>
  <c r="AV58" i="2"/>
  <c r="H8" i="3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2" i="3" s="1"/>
  <c r="G17" i="1" s="1"/>
  <c r="H6" i="6" s="1"/>
  <c r="G92" i="3"/>
  <c r="B14" i="10"/>
  <c r="H58" i="2" l="1"/>
  <c r="BB58" i="2"/>
  <c r="C50" i="1"/>
  <c r="AY8" i="2" s="1"/>
  <c r="BA8" i="2" s="1"/>
  <c r="C26" i="1"/>
  <c r="B12" i="10"/>
  <c r="C44" i="1" s="1"/>
  <c r="AK8" i="2" s="1"/>
  <c r="AM8" i="2" s="1"/>
  <c r="AX58" i="2"/>
  <c r="AW58" i="2"/>
  <c r="AV59" i="2" l="1"/>
  <c r="AZ58" i="2"/>
  <c r="BA58" i="2" s="1"/>
  <c r="C25" i="1"/>
  <c r="B20" i="10"/>
  <c r="C19" i="1" s="1"/>
  <c r="H59" i="2" l="1"/>
  <c r="BB59" i="2"/>
  <c r="C48" i="1"/>
  <c r="B22" i="10"/>
  <c r="AW59" i="2"/>
  <c r="AX59" i="2"/>
  <c r="AV60" i="2" l="1"/>
  <c r="AZ59" i="2"/>
  <c r="BA59" i="2" s="1"/>
  <c r="C54" i="1"/>
  <c r="BI69" i="2" s="1"/>
  <c r="C21" i="1"/>
  <c r="B4" i="10"/>
  <c r="H60" i="2" l="1"/>
  <c r="BB60" i="2"/>
  <c r="BI70" i="2"/>
  <c r="BI65" i="2"/>
  <c r="BI35" i="2"/>
  <c r="BI36" i="2"/>
  <c r="BI15" i="2"/>
  <c r="BI28" i="2"/>
  <c r="BI31" i="2"/>
  <c r="BI85" i="2"/>
  <c r="BI50" i="2"/>
  <c r="BI16" i="2"/>
  <c r="BI17" i="2"/>
  <c r="BI48" i="2"/>
  <c r="BI87" i="2"/>
  <c r="BI32" i="2"/>
  <c r="BI56" i="2"/>
  <c r="BI82" i="2"/>
  <c r="BI63" i="2"/>
  <c r="BI25" i="2"/>
  <c r="BI80" i="2"/>
  <c r="BI66" i="2"/>
  <c r="BI33" i="2"/>
  <c r="BI64" i="2"/>
  <c r="BI8" i="2"/>
  <c r="BI47" i="2"/>
  <c r="BI43" i="2"/>
  <c r="BI30" i="2"/>
  <c r="BI67" i="2"/>
  <c r="BI81" i="2"/>
  <c r="BI45" i="2"/>
  <c r="BI84" i="2"/>
  <c r="BI89" i="2"/>
  <c r="BI90" i="2"/>
  <c r="BI68" i="2"/>
  <c r="BI73" i="2"/>
  <c r="BI57" i="2"/>
  <c r="BI11" i="2"/>
  <c r="BI41" i="2"/>
  <c r="BI86" i="2"/>
  <c r="BI74" i="2"/>
  <c r="BI40" i="2"/>
  <c r="BI52" i="2"/>
  <c r="BI27" i="2"/>
  <c r="BI38" i="2"/>
  <c r="BI62" i="2"/>
  <c r="BI49" i="2"/>
  <c r="BI14" i="2"/>
  <c r="BI22" i="2"/>
  <c r="BI18" i="2"/>
  <c r="BI9" i="2"/>
  <c r="BI42" i="2"/>
  <c r="BI23" i="2"/>
  <c r="BI77" i="2"/>
  <c r="BI59" i="2"/>
  <c r="BI13" i="2"/>
  <c r="BI12" i="2"/>
  <c r="BI51" i="2"/>
  <c r="BI88" i="2"/>
  <c r="BI71" i="2"/>
  <c r="BI29" i="2"/>
  <c r="BI75" i="2"/>
  <c r="BI20" i="2"/>
  <c r="BI72" i="2"/>
  <c r="BI24" i="2"/>
  <c r="BI60" i="2"/>
  <c r="BI54" i="2"/>
  <c r="BI58" i="2"/>
  <c r="BI44" i="2"/>
  <c r="BI83" i="2"/>
  <c r="BI34" i="2"/>
  <c r="BI21" i="2"/>
  <c r="BI37" i="2"/>
  <c r="BI76" i="2"/>
  <c r="BI10" i="2"/>
  <c r="BI46" i="2"/>
  <c r="BI39" i="2"/>
  <c r="BI53" i="2"/>
  <c r="BI26" i="2"/>
  <c r="BI79" i="2"/>
  <c r="BI78" i="2"/>
  <c r="BI19" i="2"/>
  <c r="BI61" i="2"/>
  <c r="BI55" i="2"/>
  <c r="C29" i="1"/>
  <c r="E8" i="2" s="1"/>
  <c r="AA8" i="2" s="1"/>
  <c r="AD8" i="2" s="1"/>
  <c r="AW60" i="2"/>
  <c r="AX60" i="2"/>
  <c r="AV61" i="2" l="1"/>
  <c r="AZ60" i="2"/>
  <c r="BA60" i="2" s="1"/>
  <c r="AG8" i="2"/>
  <c r="AB8" i="2"/>
  <c r="AC8" i="2"/>
  <c r="AE8" i="2" l="1"/>
  <c r="AF8" i="2" s="1"/>
  <c r="AA9" i="2"/>
  <c r="AG9" i="2" s="1"/>
  <c r="H61" i="2"/>
  <c r="BB61" i="2"/>
  <c r="AX61" i="2"/>
  <c r="AW61" i="2"/>
  <c r="AV62" i="2" l="1"/>
  <c r="AZ61" i="2"/>
  <c r="BA61" i="2" s="1"/>
  <c r="E9" i="2"/>
  <c r="AC9" i="2"/>
  <c r="AB9" i="2"/>
  <c r="AA10" i="2" l="1"/>
  <c r="AE9" i="2"/>
  <c r="AF9" i="2" s="1"/>
  <c r="H62" i="2"/>
  <c r="BB62" i="2"/>
  <c r="AW62" i="2"/>
  <c r="AX62" i="2"/>
  <c r="AZ62" i="2" l="1"/>
  <c r="BA62" i="2" s="1"/>
  <c r="AV63" i="2"/>
  <c r="E10" i="2"/>
  <c r="AG10" i="2"/>
  <c r="AB10" i="2"/>
  <c r="AC10" i="2"/>
  <c r="AE10" i="2" l="1"/>
  <c r="AF10" i="2" s="1"/>
  <c r="AA11" i="2"/>
  <c r="H63" i="2"/>
  <c r="BB63" i="2"/>
  <c r="AX63" i="2"/>
  <c r="AW63" i="2"/>
  <c r="AV64" i="2" l="1"/>
  <c r="AZ63" i="2"/>
  <c r="BA63" i="2" s="1"/>
  <c r="E11" i="2"/>
  <c r="AG11" i="2"/>
  <c r="AB11" i="2"/>
  <c r="AC11" i="2"/>
  <c r="AE11" i="2" l="1"/>
  <c r="AF11" i="2" s="1"/>
  <c r="AA12" i="2"/>
  <c r="H64" i="2"/>
  <c r="BB64" i="2"/>
  <c r="AW64" i="2"/>
  <c r="AX64" i="2"/>
  <c r="AV65" i="2" l="1"/>
  <c r="AZ64" i="2"/>
  <c r="BA64" i="2" s="1"/>
  <c r="AG12" i="2"/>
  <c r="E12" i="2"/>
  <c r="AC12" i="2"/>
  <c r="AB12" i="2"/>
  <c r="AA13" i="2" l="1"/>
  <c r="AE12" i="2"/>
  <c r="AF12" i="2" s="1"/>
  <c r="H65" i="2"/>
  <c r="BB65" i="2"/>
  <c r="AW65" i="2"/>
  <c r="AX65" i="2"/>
  <c r="AV66" i="2" l="1"/>
  <c r="AZ65" i="2"/>
  <c r="BA65" i="2" s="1"/>
  <c r="E13" i="2"/>
  <c r="AG13" i="2"/>
  <c r="AB13" i="2"/>
  <c r="AC13" i="2"/>
  <c r="AA14" i="2" l="1"/>
  <c r="AE13" i="2"/>
  <c r="AF13" i="2" s="1"/>
  <c r="H66" i="2"/>
  <c r="BB66" i="2"/>
  <c r="AX66" i="2"/>
  <c r="AW66" i="2"/>
  <c r="AV67" i="2" l="1"/>
  <c r="AZ66" i="2"/>
  <c r="BA66" i="2" s="1"/>
  <c r="E14" i="2"/>
  <c r="AG14" i="2"/>
  <c r="AB14" i="2"/>
  <c r="AC14" i="2"/>
  <c r="AE14" i="2" l="1"/>
  <c r="AF14" i="2" s="1"/>
  <c r="AA15" i="2"/>
  <c r="H67" i="2"/>
  <c r="BB67" i="2"/>
  <c r="AW67" i="2"/>
  <c r="AX67" i="2"/>
  <c r="AZ67" i="2" l="1"/>
  <c r="BA67" i="2" s="1"/>
  <c r="AV68" i="2"/>
  <c r="AG15" i="2"/>
  <c r="E15" i="2"/>
  <c r="AC15" i="2"/>
  <c r="AB15" i="2"/>
  <c r="AA16" i="2" l="1"/>
  <c r="AE15" i="2"/>
  <c r="AF15" i="2" s="1"/>
  <c r="H68" i="2"/>
  <c r="BB68" i="2"/>
  <c r="AX68" i="2"/>
  <c r="AW68" i="2"/>
  <c r="AZ68" i="2" l="1"/>
  <c r="BA68" i="2" s="1"/>
  <c r="AV69" i="2"/>
  <c r="E16" i="2"/>
  <c r="AG16" i="2"/>
  <c r="AB16" i="2"/>
  <c r="AC16" i="2"/>
  <c r="AE16" i="2" l="1"/>
  <c r="AF16" i="2" s="1"/>
  <c r="AA17" i="2"/>
  <c r="H69" i="2"/>
  <c r="BB69" i="2"/>
  <c r="AW69" i="2"/>
  <c r="AX69" i="2"/>
  <c r="AV70" i="2" l="1"/>
  <c r="AZ69" i="2"/>
  <c r="BA69" i="2" s="1"/>
  <c r="E17" i="2"/>
  <c r="AG17" i="2"/>
  <c r="AB17" i="2"/>
  <c r="AC17" i="2"/>
  <c r="AA18" i="2" l="1"/>
  <c r="AE17" i="2"/>
  <c r="AF17" i="2" s="1"/>
  <c r="H70" i="2"/>
  <c r="BB70" i="2"/>
  <c r="AX70" i="2"/>
  <c r="AW70" i="2"/>
  <c r="AZ70" i="2" l="1"/>
  <c r="BA70" i="2" s="1"/>
  <c r="AV71" i="2"/>
  <c r="AG18" i="2"/>
  <c r="E18" i="2"/>
  <c r="AC18" i="2"/>
  <c r="AB18" i="2"/>
  <c r="AE18" i="2" l="1"/>
  <c r="AF18" i="2" s="1"/>
  <c r="AA19" i="2"/>
  <c r="H71" i="2"/>
  <c r="BB71" i="2"/>
  <c r="AW71" i="2"/>
  <c r="AX71" i="2"/>
  <c r="AZ71" i="2" l="1"/>
  <c r="BA71" i="2" s="1"/>
  <c r="AV72" i="2"/>
  <c r="E19" i="2"/>
  <c r="AG19" i="2"/>
  <c r="AC19" i="2"/>
  <c r="AB19" i="2"/>
  <c r="AA20" i="2" l="1"/>
  <c r="AE19" i="2"/>
  <c r="AF19" i="2" s="1"/>
  <c r="H72" i="2"/>
  <c r="BB72" i="2"/>
  <c r="AX72" i="2"/>
  <c r="AW72" i="2"/>
  <c r="AZ72" i="2" l="1"/>
  <c r="BA72" i="2" s="1"/>
  <c r="AV73" i="2"/>
  <c r="E20" i="2"/>
  <c r="AG20" i="2"/>
  <c r="AC20" i="2"/>
  <c r="AB20" i="2"/>
  <c r="AA21" i="2" l="1"/>
  <c r="AE20" i="2"/>
  <c r="AF20" i="2" s="1"/>
  <c r="H73" i="2"/>
  <c r="BB73" i="2"/>
  <c r="AX73" i="2"/>
  <c r="AW73" i="2"/>
  <c r="AV74" i="2" l="1"/>
  <c r="AZ73" i="2"/>
  <c r="BA73" i="2" s="1"/>
  <c r="E21" i="2"/>
  <c r="AG21" i="2"/>
  <c r="AB21" i="2"/>
  <c r="AC21" i="2"/>
  <c r="AE21" i="2" l="1"/>
  <c r="AF21" i="2" s="1"/>
  <c r="AA22" i="2"/>
  <c r="H74" i="2"/>
  <c r="BB74" i="2"/>
  <c r="AX74" i="2"/>
  <c r="AW74" i="2"/>
  <c r="AZ74" i="2" l="1"/>
  <c r="BA74" i="2" s="1"/>
  <c r="AV75" i="2"/>
  <c r="AG22" i="2"/>
  <c r="E22" i="2"/>
  <c r="AB22" i="2"/>
  <c r="AC22" i="2"/>
  <c r="AE22" i="2" l="1"/>
  <c r="AF22" i="2" s="1"/>
  <c r="AA23" i="2"/>
  <c r="H75" i="2"/>
  <c r="BB75" i="2"/>
  <c r="AW75" i="2"/>
  <c r="AX75" i="2"/>
  <c r="AZ75" i="2" l="1"/>
  <c r="BA75" i="2" s="1"/>
  <c r="AV76" i="2"/>
  <c r="E23" i="2"/>
  <c r="AG23" i="2"/>
  <c r="AC23" i="2"/>
  <c r="AB23" i="2"/>
  <c r="AE23" i="2" l="1"/>
  <c r="AF23" i="2" s="1"/>
  <c r="AA24" i="2"/>
  <c r="H76" i="2"/>
  <c r="BB76" i="2"/>
  <c r="AW76" i="2"/>
  <c r="AX76" i="2"/>
  <c r="AV77" i="2" l="1"/>
  <c r="AZ76" i="2"/>
  <c r="BA76" i="2" s="1"/>
  <c r="AG24" i="2"/>
  <c r="E24" i="2"/>
  <c r="AB24" i="2"/>
  <c r="AC24" i="2"/>
  <c r="AA25" i="2" l="1"/>
  <c r="AE24" i="2"/>
  <c r="AF24" i="2" s="1"/>
  <c r="H77" i="2"/>
  <c r="BB77" i="2"/>
  <c r="AW77" i="2"/>
  <c r="AX77" i="2"/>
  <c r="AZ77" i="2" l="1"/>
  <c r="BA77" i="2" s="1"/>
  <c r="AV78" i="2"/>
  <c r="E25" i="2"/>
  <c r="AG25" i="2"/>
  <c r="AB25" i="2"/>
  <c r="AC25" i="2"/>
  <c r="AE25" i="2" l="1"/>
  <c r="AF25" i="2" s="1"/>
  <c r="AA26" i="2"/>
  <c r="H78" i="2"/>
  <c r="BB78" i="2"/>
  <c r="AW78" i="2"/>
  <c r="AX78" i="2"/>
  <c r="AV79" i="2" l="1"/>
  <c r="AZ78" i="2"/>
  <c r="BA78" i="2" s="1"/>
  <c r="AG26" i="2"/>
  <c r="E26" i="2"/>
  <c r="AB26" i="2"/>
  <c r="AC26" i="2"/>
  <c r="AA27" i="2" l="1"/>
  <c r="AE26" i="2"/>
  <c r="AF26" i="2" s="1"/>
  <c r="H79" i="2"/>
  <c r="BB79" i="2"/>
  <c r="AX79" i="2"/>
  <c r="AW79" i="2"/>
  <c r="AZ79" i="2" l="1"/>
  <c r="BA79" i="2" s="1"/>
  <c r="AV80" i="2"/>
  <c r="AG27" i="2"/>
  <c r="E27" i="2"/>
  <c r="AB27" i="2"/>
  <c r="AC27" i="2"/>
  <c r="AE27" i="2" l="1"/>
  <c r="AF27" i="2" s="1"/>
  <c r="AA28" i="2"/>
  <c r="H80" i="2"/>
  <c r="BB80" i="2"/>
  <c r="AX80" i="2"/>
  <c r="AW80" i="2"/>
  <c r="AV81" i="2" l="1"/>
  <c r="AZ80" i="2"/>
  <c r="BA80" i="2" s="1"/>
  <c r="AG28" i="2"/>
  <c r="E28" i="2"/>
  <c r="AC28" i="2"/>
  <c r="AB28" i="2"/>
  <c r="AE28" i="2" l="1"/>
  <c r="AF28" i="2" s="1"/>
  <c r="AA29" i="2"/>
  <c r="H81" i="2"/>
  <c r="BB81" i="2"/>
  <c r="AX81" i="2"/>
  <c r="AW81" i="2"/>
  <c r="AZ81" i="2" l="1"/>
  <c r="BA81" i="2" s="1"/>
  <c r="AV82" i="2"/>
  <c r="AG29" i="2"/>
  <c r="E29" i="2"/>
  <c r="AC29" i="2"/>
  <c r="AB29" i="2"/>
  <c r="AA30" i="2" l="1"/>
  <c r="AE29" i="2"/>
  <c r="AF29" i="2" s="1"/>
  <c r="H82" i="2"/>
  <c r="BB82" i="2"/>
  <c r="AX82" i="2"/>
  <c r="AW82" i="2"/>
  <c r="AV83" i="2" l="1"/>
  <c r="AZ82" i="2"/>
  <c r="BA82" i="2" s="1"/>
  <c r="E30" i="2"/>
  <c r="AG30" i="2"/>
  <c r="AB30" i="2"/>
  <c r="AC30" i="2"/>
  <c r="AA31" i="2" l="1"/>
  <c r="AE30" i="2"/>
  <c r="AF30" i="2" s="1"/>
  <c r="H83" i="2"/>
  <c r="BB83" i="2"/>
  <c r="AW83" i="2"/>
  <c r="AX83" i="2"/>
  <c r="AV84" i="2" l="1"/>
  <c r="AZ83" i="2"/>
  <c r="BA83" i="2" s="1"/>
  <c r="E31" i="2"/>
  <c r="AG31" i="2"/>
  <c r="AC31" i="2"/>
  <c r="AB31" i="2"/>
  <c r="AA32" i="2" l="1"/>
  <c r="AE31" i="2"/>
  <c r="AF31" i="2" s="1"/>
  <c r="H84" i="2"/>
  <c r="BB84" i="2"/>
  <c r="AW84" i="2"/>
  <c r="AX84" i="2"/>
  <c r="AZ84" i="2" l="1"/>
  <c r="BA84" i="2" s="1"/>
  <c r="AV85" i="2"/>
  <c r="E32" i="2"/>
  <c r="AG32" i="2"/>
  <c r="AC32" i="2"/>
  <c r="AB32" i="2"/>
  <c r="AA33" i="2" l="1"/>
  <c r="AE32" i="2"/>
  <c r="AF32" i="2" s="1"/>
  <c r="H85" i="2"/>
  <c r="BB85" i="2"/>
  <c r="AX85" i="2"/>
  <c r="AW85" i="2"/>
  <c r="AZ85" i="2" l="1"/>
  <c r="BA85" i="2" s="1"/>
  <c r="AV86" i="2"/>
  <c r="E33" i="2"/>
  <c r="AG33" i="2"/>
  <c r="AC33" i="2"/>
  <c r="AB33" i="2"/>
  <c r="AE33" i="2" l="1"/>
  <c r="AF33" i="2" s="1"/>
  <c r="AA34" i="2"/>
  <c r="H86" i="2"/>
  <c r="BB86" i="2"/>
  <c r="AW86" i="2"/>
  <c r="AX86" i="2"/>
  <c r="AZ86" i="2" l="1"/>
  <c r="BA86" i="2" s="1"/>
  <c r="AV87" i="2"/>
  <c r="AG34" i="2"/>
  <c r="E34" i="2"/>
  <c r="AB34" i="2"/>
  <c r="AC34" i="2"/>
  <c r="AE34" i="2" l="1"/>
  <c r="AF34" i="2" s="1"/>
  <c r="AA35" i="2"/>
  <c r="H87" i="2"/>
  <c r="BB87" i="2"/>
  <c r="AX87" i="2"/>
  <c r="AW87" i="2"/>
  <c r="AZ87" i="2" l="1"/>
  <c r="BA87" i="2" s="1"/>
  <c r="AV88" i="2"/>
  <c r="AG35" i="2"/>
  <c r="E35" i="2"/>
  <c r="AC35" i="2"/>
  <c r="AB35" i="2"/>
  <c r="AA36" i="2" l="1"/>
  <c r="AE35" i="2"/>
  <c r="AF35" i="2" s="1"/>
  <c r="H88" i="2"/>
  <c r="BB88" i="2"/>
  <c r="AW88" i="2"/>
  <c r="AX88" i="2"/>
  <c r="AV89" i="2" l="1"/>
  <c r="AZ88" i="2"/>
  <c r="BA88" i="2" s="1"/>
  <c r="AG36" i="2"/>
  <c r="E36" i="2"/>
  <c r="AB36" i="2"/>
  <c r="AC36" i="2"/>
  <c r="AE36" i="2" l="1"/>
  <c r="AF36" i="2" s="1"/>
  <c r="AA37" i="2"/>
  <c r="H89" i="2"/>
  <c r="BB89" i="2"/>
  <c r="AW89" i="2"/>
  <c r="AX89" i="2"/>
  <c r="AV90" i="2" l="1"/>
  <c r="AZ89" i="2"/>
  <c r="BA89" i="2" s="1"/>
  <c r="AG37" i="2"/>
  <c r="E37" i="2"/>
  <c r="AB37" i="2"/>
  <c r="AC37" i="2"/>
  <c r="AA38" i="2" l="1"/>
  <c r="AE37" i="2"/>
  <c r="AF37" i="2" s="1"/>
  <c r="H90" i="2"/>
  <c r="BB90" i="2"/>
  <c r="E38" i="2" l="1"/>
  <c r="AG38" i="2"/>
  <c r="AC38" i="2"/>
  <c r="AB38" i="2"/>
  <c r="AE38" i="2" l="1"/>
  <c r="AF38" i="2" s="1"/>
  <c r="AA39" i="2"/>
  <c r="AG39" i="2" l="1"/>
  <c r="E39" i="2"/>
  <c r="AC39" i="2"/>
  <c r="AB39" i="2"/>
  <c r="AA40" i="2" l="1"/>
  <c r="AE39" i="2"/>
  <c r="AF39" i="2" s="1"/>
  <c r="E40" i="2" l="1"/>
  <c r="AG40" i="2"/>
  <c r="AC40" i="2"/>
  <c r="AB40" i="2"/>
  <c r="AE40" i="2" l="1"/>
  <c r="AF40" i="2" s="1"/>
  <c r="AA41" i="2"/>
  <c r="E41" i="2" l="1"/>
  <c r="AG41" i="2"/>
  <c r="AB41" i="2"/>
  <c r="AC41" i="2"/>
  <c r="AA42" i="2" l="1"/>
  <c r="AE41" i="2"/>
  <c r="AF41" i="2" s="1"/>
  <c r="AG42" i="2" l="1"/>
  <c r="E42" i="2"/>
  <c r="AB42" i="2"/>
  <c r="AC42" i="2"/>
  <c r="AA43" i="2" l="1"/>
  <c r="AE42" i="2"/>
  <c r="AF42" i="2" s="1"/>
  <c r="E43" i="2" l="1"/>
  <c r="AG43" i="2"/>
  <c r="AC43" i="2"/>
  <c r="AB43" i="2"/>
  <c r="AA44" i="2" l="1"/>
  <c r="AE43" i="2"/>
  <c r="AF43" i="2" s="1"/>
  <c r="E44" i="2" l="1"/>
  <c r="AG44" i="2"/>
  <c r="AB44" i="2"/>
  <c r="AC44" i="2"/>
  <c r="AE44" i="2" l="1"/>
  <c r="AF44" i="2" s="1"/>
  <c r="AA45" i="2"/>
  <c r="E45" i="2" l="1"/>
  <c r="AG45" i="2"/>
  <c r="AC45" i="2"/>
  <c r="AB45" i="2"/>
  <c r="AE45" i="2" l="1"/>
  <c r="AF45" i="2" s="1"/>
  <c r="AA46" i="2"/>
  <c r="E46" i="2" l="1"/>
  <c r="AG46" i="2"/>
  <c r="AB46" i="2"/>
  <c r="AC46" i="2"/>
  <c r="AA47" i="2" l="1"/>
  <c r="AE46" i="2"/>
  <c r="AF46" i="2" s="1"/>
  <c r="AG47" i="2" l="1"/>
  <c r="E47" i="2"/>
  <c r="AC47" i="2"/>
  <c r="AB47" i="2"/>
  <c r="AA48" i="2" l="1"/>
  <c r="AE47" i="2"/>
  <c r="AF47" i="2" s="1"/>
  <c r="E48" i="2" l="1"/>
  <c r="AG48" i="2"/>
  <c r="AB48" i="2"/>
  <c r="AC48" i="2"/>
  <c r="AE48" i="2" l="1"/>
  <c r="AF48" i="2" s="1"/>
  <c r="AA49" i="2"/>
  <c r="B6" i="10"/>
  <c r="AG49" i="2" l="1"/>
  <c r="E49" i="2"/>
  <c r="C31" i="1"/>
  <c r="AC49" i="2"/>
  <c r="AB49" i="2"/>
  <c r="AE49" i="2" l="1"/>
  <c r="AF49" i="2" s="1"/>
  <c r="AA50" i="2"/>
  <c r="G8" i="2"/>
  <c r="AO8" i="2" s="1"/>
  <c r="D8" i="2"/>
  <c r="AP8" i="2"/>
  <c r="E50" i="2" l="1"/>
  <c r="AG50" i="2"/>
  <c r="AO9" i="2"/>
  <c r="R8" i="2"/>
  <c r="T8" i="2"/>
  <c r="AR8" i="2"/>
  <c r="AU8" i="2"/>
  <c r="AB50" i="2"/>
  <c r="AQ8" i="2"/>
  <c r="U8" i="2"/>
  <c r="AC50" i="2"/>
  <c r="AP9" i="2"/>
  <c r="AE50" i="2" l="1"/>
  <c r="AF50" i="2" s="1"/>
  <c r="AA51" i="2"/>
  <c r="AS8" i="2"/>
  <c r="AT8" i="2" s="1"/>
  <c r="T9" i="2"/>
  <c r="AO10" i="2"/>
  <c r="Z8" i="2"/>
  <c r="N8" i="2" s="1"/>
  <c r="W8" i="2"/>
  <c r="G9" i="2"/>
  <c r="AU9" i="2"/>
  <c r="AQ9" i="2"/>
  <c r="V8" i="2"/>
  <c r="U9" i="2"/>
  <c r="AP10" i="2"/>
  <c r="AS9" i="2" l="1"/>
  <c r="AT9" i="2" s="1"/>
  <c r="BJ9" i="2"/>
  <c r="J9" i="2" s="1"/>
  <c r="E51" i="2"/>
  <c r="AG51" i="2"/>
  <c r="X8" i="2"/>
  <c r="Y8" i="2" s="1"/>
  <c r="K8" i="2" s="1"/>
  <c r="L8" i="2" s="1"/>
  <c r="AO11" i="2"/>
  <c r="T10" i="2"/>
  <c r="O8" i="2"/>
  <c r="G10" i="2"/>
  <c r="AU10" i="2"/>
  <c r="D9" i="2"/>
  <c r="Z9" i="2"/>
  <c r="N9" i="2" s="1"/>
  <c r="O9" i="2" s="1"/>
  <c r="AC51" i="2"/>
  <c r="V9" i="2"/>
  <c r="AB51" i="2"/>
  <c r="AQ10" i="2"/>
  <c r="AQ11" i="2"/>
  <c r="U10" i="2"/>
  <c r="R9" i="2" l="1"/>
  <c r="AE51" i="2"/>
  <c r="AF51" i="2" s="1"/>
  <c r="X9" i="2"/>
  <c r="Y9" i="2" s="1"/>
  <c r="K9" i="2" s="1"/>
  <c r="L9" i="2" s="1"/>
  <c r="AS10" i="2"/>
  <c r="AT10" i="2" s="1"/>
  <c r="AA52" i="2"/>
  <c r="BJ10" i="2"/>
  <c r="J10" i="2" s="1"/>
  <c r="T11" i="2"/>
  <c r="AS11" i="2"/>
  <c r="AT11" i="2" s="1"/>
  <c r="Z10" i="2"/>
  <c r="N10" i="2" s="1"/>
  <c r="D10" i="2"/>
  <c r="AU11" i="2"/>
  <c r="G11" i="2"/>
  <c r="P8" i="2"/>
  <c r="P9" i="2" s="1"/>
  <c r="M8" i="2"/>
  <c r="AP11" i="2"/>
  <c r="V10" i="2"/>
  <c r="U11" i="2"/>
  <c r="R10" i="2" l="1"/>
  <c r="M9" i="2"/>
  <c r="AO12" i="2"/>
  <c r="AU12" i="2" s="1"/>
  <c r="BJ11" i="2"/>
  <c r="J11" i="2" s="1"/>
  <c r="X10" i="2"/>
  <c r="Y10" i="2" s="1"/>
  <c r="K10" i="2" s="1"/>
  <c r="L10" i="2" s="1"/>
  <c r="AG52" i="2"/>
  <c r="E52" i="2"/>
  <c r="T12" i="2"/>
  <c r="O10" i="2"/>
  <c r="D11" i="2"/>
  <c r="Z11" i="2"/>
  <c r="N11" i="2" s="1"/>
  <c r="O11" i="2" s="1"/>
  <c r="AC52" i="2"/>
  <c r="V12" i="2"/>
  <c r="AB52" i="2"/>
  <c r="V11" i="2"/>
  <c r="X11" i="2" l="1"/>
  <c r="Y11" i="2" s="1"/>
  <c r="K11" i="2" s="1"/>
  <c r="L11" i="2" s="1"/>
  <c r="M10" i="2"/>
  <c r="G12" i="2"/>
  <c r="BJ12" i="2"/>
  <c r="J12" i="2" s="1"/>
  <c r="AA53" i="2"/>
  <c r="AE52" i="2"/>
  <c r="AF52" i="2" s="1"/>
  <c r="R11" i="2"/>
  <c r="X12" i="2"/>
  <c r="Y12" i="2" s="1"/>
  <c r="D12" i="2"/>
  <c r="Z12" i="2"/>
  <c r="N12" i="2" s="1"/>
  <c r="P10" i="2"/>
  <c r="P11" i="2" s="1"/>
  <c r="AP12" i="2"/>
  <c r="U12" i="2"/>
  <c r="AQ12" i="2"/>
  <c r="T13" i="2" l="1"/>
  <c r="D13" i="2" s="1"/>
  <c r="M11" i="2"/>
  <c r="R12" i="2"/>
  <c r="AO13" i="2"/>
  <c r="AS12" i="2"/>
  <c r="AT12" i="2" s="1"/>
  <c r="K12" i="2" s="1"/>
  <c r="L12" i="2" s="1"/>
  <c r="BJ13" i="2"/>
  <c r="J13" i="2" s="1"/>
  <c r="E53" i="2"/>
  <c r="AG53" i="2"/>
  <c r="O12" i="2"/>
  <c r="AB53" i="2"/>
  <c r="AC53" i="2"/>
  <c r="Z13" i="2" l="1"/>
  <c r="AA54" i="2"/>
  <c r="AE53" i="2"/>
  <c r="AF53" i="2" s="1"/>
  <c r="AU13" i="2"/>
  <c r="G13" i="2"/>
  <c r="R13" i="2" s="1"/>
  <c r="M12" i="2"/>
  <c r="P12" i="2"/>
  <c r="AP13" i="2"/>
  <c r="V13" i="2"/>
  <c r="AQ13" i="2"/>
  <c r="U13" i="2"/>
  <c r="X13" i="2" l="1"/>
  <c r="Y13" i="2" s="1"/>
  <c r="T14" i="2"/>
  <c r="D14" i="2" s="1"/>
  <c r="N13" i="2"/>
  <c r="O13" i="2" s="1"/>
  <c r="P13" i="2" s="1"/>
  <c r="AS13" i="2"/>
  <c r="AT13" i="2" s="1"/>
  <c r="BJ14" i="2"/>
  <c r="J14" i="2" s="1"/>
  <c r="AO14" i="2"/>
  <c r="AG54" i="2"/>
  <c r="E54" i="2"/>
  <c r="AC54" i="2"/>
  <c r="AB54" i="2"/>
  <c r="K13" i="2" l="1"/>
  <c r="L13" i="2" s="1"/>
  <c r="M13" i="2" s="1"/>
  <c r="Z14" i="2"/>
  <c r="AA55" i="2"/>
  <c r="AE54" i="2"/>
  <c r="AF54" i="2" s="1"/>
  <c r="AU14" i="2"/>
  <c r="G14" i="2"/>
  <c r="R14" i="2" s="1"/>
  <c r="U14" i="2"/>
  <c r="AQ14" i="2"/>
  <c r="AP14" i="2"/>
  <c r="V14" i="2"/>
  <c r="X14" i="2" l="1"/>
  <c r="Y14" i="2" s="1"/>
  <c r="N14" i="2"/>
  <c r="O14" i="2" s="1"/>
  <c r="P14" i="2" s="1"/>
  <c r="T15" i="2"/>
  <c r="AS14" i="2"/>
  <c r="AT14" i="2" s="1"/>
  <c r="BJ15" i="2"/>
  <c r="J15" i="2" s="1"/>
  <c r="AO15" i="2"/>
  <c r="AG55" i="2"/>
  <c r="E55" i="2"/>
  <c r="AB55" i="2"/>
  <c r="AC55" i="2"/>
  <c r="K14" i="2" l="1"/>
  <c r="L14" i="2" s="1"/>
  <c r="M14" i="2" s="1"/>
  <c r="D15" i="2"/>
  <c r="Z15" i="2"/>
  <c r="AE55" i="2"/>
  <c r="AF55" i="2" s="1"/>
  <c r="AA56" i="2"/>
  <c r="G15" i="2"/>
  <c r="AU15" i="2"/>
  <c r="V15" i="2"/>
  <c r="AP15" i="2"/>
  <c r="U15" i="2"/>
  <c r="AQ15" i="2"/>
  <c r="R15" i="2" l="1"/>
  <c r="N15" i="2"/>
  <c r="O15" i="2" s="1"/>
  <c r="P15" i="2" s="1"/>
  <c r="X15" i="2"/>
  <c r="Y15" i="2" s="1"/>
  <c r="T16" i="2"/>
  <c r="AS15" i="2"/>
  <c r="AT15" i="2" s="1"/>
  <c r="BJ16" i="2"/>
  <c r="J16" i="2" s="1"/>
  <c r="AO16" i="2"/>
  <c r="E56" i="2"/>
  <c r="AG56" i="2"/>
  <c r="AB56" i="2"/>
  <c r="AC56" i="2"/>
  <c r="K15" i="2" l="1"/>
  <c r="L15" i="2" s="1"/>
  <c r="M15" i="2" s="1"/>
  <c r="Z16" i="2"/>
  <c r="D16" i="2"/>
  <c r="AA57" i="2"/>
  <c r="AE56" i="2"/>
  <c r="AF56" i="2" s="1"/>
  <c r="AU16" i="2"/>
  <c r="G16" i="2"/>
  <c r="U16" i="2"/>
  <c r="AQ16" i="2"/>
  <c r="V16" i="2"/>
  <c r="AP16" i="2"/>
  <c r="R16" i="2" l="1"/>
  <c r="N16" i="2"/>
  <c r="O16" i="2" s="1"/>
  <c r="P16" i="2" s="1"/>
  <c r="T17" i="2"/>
  <c r="X16" i="2"/>
  <c r="Y16" i="2" s="1"/>
  <c r="AS16" i="2"/>
  <c r="AT16" i="2" s="1"/>
  <c r="BJ17" i="2"/>
  <c r="J17" i="2" s="1"/>
  <c r="AO17" i="2"/>
  <c r="AG57" i="2"/>
  <c r="E57" i="2"/>
  <c r="AC57" i="2"/>
  <c r="AB57" i="2"/>
  <c r="K16" i="2" l="1"/>
  <c r="L16" i="2" s="1"/>
  <c r="M16" i="2" s="1"/>
  <c r="Z17" i="2"/>
  <c r="D17" i="2"/>
  <c r="AA58" i="2"/>
  <c r="AE57" i="2"/>
  <c r="AF57" i="2" s="1"/>
  <c r="AU17" i="2"/>
  <c r="G17" i="2"/>
  <c r="AP17" i="2"/>
  <c r="U17" i="2"/>
  <c r="V17" i="2"/>
  <c r="AQ17" i="2"/>
  <c r="R17" i="2" l="1"/>
  <c r="N17" i="2"/>
  <c r="O17" i="2" s="1"/>
  <c r="P17" i="2" s="1"/>
  <c r="T18" i="2"/>
  <c r="X17" i="2"/>
  <c r="Y17" i="2" s="1"/>
  <c r="AS17" i="2"/>
  <c r="AT17" i="2" s="1"/>
  <c r="BJ18" i="2"/>
  <c r="J18" i="2" s="1"/>
  <c r="AO18" i="2"/>
  <c r="E58" i="2"/>
  <c r="AG58" i="2"/>
  <c r="AB58" i="2"/>
  <c r="AC58" i="2"/>
  <c r="K17" i="2" l="1"/>
  <c r="L17" i="2" s="1"/>
  <c r="M17" i="2" s="1"/>
  <c r="D18" i="2"/>
  <c r="Z18" i="2"/>
  <c r="AE58" i="2"/>
  <c r="AF58" i="2" s="1"/>
  <c r="AA59" i="2"/>
  <c r="AU18" i="2"/>
  <c r="G18" i="2"/>
  <c r="U18" i="2"/>
  <c r="V18" i="2"/>
  <c r="AP18" i="2"/>
  <c r="AQ18" i="2"/>
  <c r="N18" i="2" l="1"/>
  <c r="O18" i="2" s="1"/>
  <c r="P18" i="2" s="1"/>
  <c r="R18" i="2"/>
  <c r="X18" i="2"/>
  <c r="Y18" i="2" s="1"/>
  <c r="T19" i="2"/>
  <c r="AS18" i="2"/>
  <c r="AT18" i="2" s="1"/>
  <c r="BJ19" i="2"/>
  <c r="J19" i="2" s="1"/>
  <c r="AO19" i="2"/>
  <c r="AG59" i="2"/>
  <c r="E59" i="2"/>
  <c r="AC59" i="2"/>
  <c r="AB59" i="2"/>
  <c r="K18" i="2" l="1"/>
  <c r="L18" i="2" s="1"/>
  <c r="M18" i="2" s="1"/>
  <c r="D19" i="2"/>
  <c r="Z19" i="2"/>
  <c r="AA60" i="2"/>
  <c r="AE59" i="2"/>
  <c r="AF59" i="2" s="1"/>
  <c r="G19" i="2"/>
  <c r="AU19" i="2"/>
  <c r="AP19" i="2"/>
  <c r="V19" i="2"/>
  <c r="AQ19" i="2"/>
  <c r="U19" i="2"/>
  <c r="N19" i="2" l="1"/>
  <c r="O19" i="2" s="1"/>
  <c r="P19" i="2" s="1"/>
  <c r="R19" i="2"/>
  <c r="X19" i="2"/>
  <c r="Y19" i="2" s="1"/>
  <c r="T20" i="2"/>
  <c r="AO20" i="2"/>
  <c r="AS19" i="2"/>
  <c r="AT19" i="2" s="1"/>
  <c r="BJ20" i="2"/>
  <c r="J20" i="2" s="1"/>
  <c r="E60" i="2"/>
  <c r="AG60" i="2"/>
  <c r="AB60" i="2"/>
  <c r="AC60" i="2"/>
  <c r="K19" i="2" l="1"/>
  <c r="L19" i="2" s="1"/>
  <c r="M19" i="2" s="1"/>
  <c r="Z20" i="2"/>
  <c r="D20" i="2"/>
  <c r="AA61" i="2"/>
  <c r="AE60" i="2"/>
  <c r="AF60" i="2" s="1"/>
  <c r="AU20" i="2"/>
  <c r="G20" i="2"/>
  <c r="V20" i="2"/>
  <c r="AQ20" i="2"/>
  <c r="AP20" i="2"/>
  <c r="U20" i="2"/>
  <c r="R20" i="2" l="1"/>
  <c r="N20" i="2"/>
  <c r="O20" i="2" s="1"/>
  <c r="P20" i="2" s="1"/>
  <c r="T21" i="2"/>
  <c r="X20" i="2"/>
  <c r="Y20" i="2" s="1"/>
  <c r="AO21" i="2"/>
  <c r="AS20" i="2"/>
  <c r="AT20" i="2" s="1"/>
  <c r="BJ21" i="2"/>
  <c r="J21" i="2" s="1"/>
  <c r="AG61" i="2"/>
  <c r="E61" i="2"/>
  <c r="AC61" i="2"/>
  <c r="AB61" i="2"/>
  <c r="K20" i="2" l="1"/>
  <c r="L20" i="2" s="1"/>
  <c r="M20" i="2" s="1"/>
  <c r="Z21" i="2"/>
  <c r="D21" i="2"/>
  <c r="AA62" i="2"/>
  <c r="AE61" i="2"/>
  <c r="AF61" i="2" s="1"/>
  <c r="G21" i="2"/>
  <c r="AU21" i="2"/>
  <c r="V21" i="2"/>
  <c r="U21" i="2"/>
  <c r="AQ21" i="2"/>
  <c r="AP21" i="2"/>
  <c r="R21" i="2" l="1"/>
  <c r="N21" i="2"/>
  <c r="O21" i="2" s="1"/>
  <c r="P21" i="2" s="1"/>
  <c r="X21" i="2"/>
  <c r="Y21" i="2" s="1"/>
  <c r="T22" i="2"/>
  <c r="AO22" i="2"/>
  <c r="AS21" i="2"/>
  <c r="AT21" i="2" s="1"/>
  <c r="BJ22" i="2"/>
  <c r="J22" i="2" s="1"/>
  <c r="E62" i="2"/>
  <c r="AG62" i="2"/>
  <c r="AC62" i="2"/>
  <c r="AB62" i="2"/>
  <c r="K21" i="2" l="1"/>
  <c r="L21" i="2" s="1"/>
  <c r="M21" i="2" s="1"/>
  <c r="Z22" i="2"/>
  <c r="D22" i="2"/>
  <c r="AA63" i="2"/>
  <c r="AE62" i="2"/>
  <c r="AF62" i="2" s="1"/>
  <c r="AU22" i="2"/>
  <c r="G22" i="2"/>
  <c r="AP22" i="2"/>
  <c r="AQ22" i="2"/>
  <c r="U22" i="2"/>
  <c r="V22" i="2"/>
  <c r="N22" i="2" l="1"/>
  <c r="O22" i="2" s="1"/>
  <c r="P22" i="2" s="1"/>
  <c r="R22" i="2"/>
  <c r="X22" i="2"/>
  <c r="Y22" i="2" s="1"/>
  <c r="T23" i="2"/>
  <c r="AS22" i="2"/>
  <c r="AT22" i="2" s="1"/>
  <c r="BJ23" i="2"/>
  <c r="J23" i="2" s="1"/>
  <c r="AO23" i="2"/>
  <c r="AG63" i="2"/>
  <c r="E63" i="2"/>
  <c r="AB63" i="2"/>
  <c r="AC63" i="2"/>
  <c r="K22" i="2" l="1"/>
  <c r="L22" i="2" s="1"/>
  <c r="M22" i="2" s="1"/>
  <c r="Z23" i="2"/>
  <c r="D23" i="2"/>
  <c r="AE63" i="2"/>
  <c r="AF63" i="2" s="1"/>
  <c r="AA64" i="2"/>
  <c r="G23" i="2"/>
  <c r="AU23" i="2"/>
  <c r="U23" i="2"/>
  <c r="AQ23" i="2"/>
  <c r="V23" i="2"/>
  <c r="AP23" i="2"/>
  <c r="N23" i="2" l="1"/>
  <c r="O23" i="2" s="1"/>
  <c r="P23" i="2" s="1"/>
  <c r="R23" i="2"/>
  <c r="T24" i="2"/>
  <c r="X23" i="2"/>
  <c r="Y23" i="2" s="1"/>
  <c r="AO24" i="2"/>
  <c r="AS23" i="2"/>
  <c r="AT23" i="2" s="1"/>
  <c r="BJ24" i="2"/>
  <c r="J24" i="2" s="1"/>
  <c r="AG64" i="2"/>
  <c r="E64" i="2"/>
  <c r="AB64" i="2"/>
  <c r="AC64" i="2"/>
  <c r="K23" i="2" l="1"/>
  <c r="L23" i="2" s="1"/>
  <c r="M23" i="2" s="1"/>
  <c r="Z24" i="2"/>
  <c r="D24" i="2"/>
  <c r="AA65" i="2"/>
  <c r="AE64" i="2"/>
  <c r="AF64" i="2" s="1"/>
  <c r="AU24" i="2"/>
  <c r="G24" i="2"/>
  <c r="AP24" i="2"/>
  <c r="AQ24" i="2"/>
  <c r="V24" i="2"/>
  <c r="U24" i="2"/>
  <c r="R24" i="2" l="1"/>
  <c r="N24" i="2"/>
  <c r="O24" i="2" s="1"/>
  <c r="P24" i="2" s="1"/>
  <c r="X24" i="2"/>
  <c r="Y24" i="2" s="1"/>
  <c r="T25" i="2"/>
  <c r="AO25" i="2"/>
  <c r="AS24" i="2"/>
  <c r="AT24" i="2" s="1"/>
  <c r="BJ25" i="2"/>
  <c r="J25" i="2" s="1"/>
  <c r="AG65" i="2"/>
  <c r="E65" i="2"/>
  <c r="AB65" i="2"/>
  <c r="AC65" i="2"/>
  <c r="K24" i="2" l="1"/>
  <c r="L24" i="2" s="1"/>
  <c r="M24" i="2" s="1"/>
  <c r="Z25" i="2"/>
  <c r="D25" i="2"/>
  <c r="AE65" i="2"/>
  <c r="AF65" i="2" s="1"/>
  <c r="AA66" i="2"/>
  <c r="G25" i="2"/>
  <c r="AU25" i="2"/>
  <c r="U25" i="2"/>
  <c r="V25" i="2"/>
  <c r="AP25" i="2"/>
  <c r="AQ25" i="2"/>
  <c r="N25" i="2" l="1"/>
  <c r="O25" i="2" s="1"/>
  <c r="P25" i="2" s="1"/>
  <c r="T26" i="2"/>
  <c r="X25" i="2"/>
  <c r="Y25" i="2" s="1"/>
  <c r="R25" i="2"/>
  <c r="AS25" i="2"/>
  <c r="AT25" i="2" s="1"/>
  <c r="BJ26" i="2"/>
  <c r="J26" i="2" s="1"/>
  <c r="AO26" i="2"/>
  <c r="E66" i="2"/>
  <c r="AG66" i="2"/>
  <c r="AB66" i="2"/>
  <c r="AC66" i="2"/>
  <c r="K25" i="2" l="1"/>
  <c r="L25" i="2" s="1"/>
  <c r="M25" i="2" s="1"/>
  <c r="D26" i="2"/>
  <c r="Z26" i="2"/>
  <c r="AA67" i="2"/>
  <c r="AE66" i="2"/>
  <c r="AF66" i="2" s="1"/>
  <c r="G26" i="2"/>
  <c r="AU26" i="2"/>
  <c r="V26" i="2"/>
  <c r="AP26" i="2"/>
  <c r="AQ26" i="2"/>
  <c r="U26" i="2"/>
  <c r="N26" i="2" l="1"/>
  <c r="O26" i="2" s="1"/>
  <c r="P26" i="2" s="1"/>
  <c r="R26" i="2"/>
  <c r="T27" i="2"/>
  <c r="X26" i="2"/>
  <c r="Y26" i="2" s="1"/>
  <c r="AS26" i="2"/>
  <c r="AT26" i="2" s="1"/>
  <c r="BJ27" i="2"/>
  <c r="J27" i="2" s="1"/>
  <c r="AO27" i="2"/>
  <c r="E67" i="2"/>
  <c r="AG67" i="2"/>
  <c r="AB67" i="2"/>
  <c r="AC67" i="2"/>
  <c r="K26" i="2" l="1"/>
  <c r="L26" i="2" s="1"/>
  <c r="M26" i="2" s="1"/>
  <c r="D27" i="2"/>
  <c r="Z27" i="2"/>
  <c r="AE67" i="2"/>
  <c r="AF67" i="2" s="1"/>
  <c r="AA68" i="2"/>
  <c r="AU27" i="2"/>
  <c r="G27" i="2"/>
  <c r="U27" i="2"/>
  <c r="AP27" i="2"/>
  <c r="V27" i="2"/>
  <c r="AQ27" i="2"/>
  <c r="R27" i="2" l="1"/>
  <c r="N27" i="2"/>
  <c r="O27" i="2" s="1"/>
  <c r="P27" i="2" s="1"/>
  <c r="T28" i="2"/>
  <c r="X27" i="2"/>
  <c r="Y27" i="2" s="1"/>
  <c r="AO28" i="2"/>
  <c r="AS27" i="2"/>
  <c r="AT27" i="2" s="1"/>
  <c r="BJ28" i="2"/>
  <c r="J28" i="2" s="1"/>
  <c r="E68" i="2"/>
  <c r="AG68" i="2"/>
  <c r="AC68" i="2"/>
  <c r="AB68" i="2"/>
  <c r="K27" i="2" l="1"/>
  <c r="L27" i="2" s="1"/>
  <c r="M27" i="2" s="1"/>
  <c r="Z28" i="2"/>
  <c r="D28" i="2"/>
  <c r="AE68" i="2"/>
  <c r="AF68" i="2" s="1"/>
  <c r="AA69" i="2"/>
  <c r="G28" i="2"/>
  <c r="AU28" i="2"/>
  <c r="V28" i="2"/>
  <c r="AP28" i="2"/>
  <c r="AQ28" i="2"/>
  <c r="U28" i="2"/>
  <c r="R28" i="2" l="1"/>
  <c r="X28" i="2"/>
  <c r="Y28" i="2" s="1"/>
  <c r="T29" i="2"/>
  <c r="N28" i="2"/>
  <c r="O28" i="2" s="1"/>
  <c r="P28" i="2" s="1"/>
  <c r="AO29" i="2"/>
  <c r="AS28" i="2"/>
  <c r="AT28" i="2" s="1"/>
  <c r="BJ29" i="2"/>
  <c r="J29" i="2" s="1"/>
  <c r="E69" i="2"/>
  <c r="AG69" i="2"/>
  <c r="AB69" i="2"/>
  <c r="AC69" i="2"/>
  <c r="K28" i="2" l="1"/>
  <c r="L28" i="2" s="1"/>
  <c r="M28" i="2" s="1"/>
  <c r="D29" i="2"/>
  <c r="Z29" i="2"/>
  <c r="AE69" i="2"/>
  <c r="AF69" i="2" s="1"/>
  <c r="AA70" i="2"/>
  <c r="AU29" i="2"/>
  <c r="G29" i="2"/>
  <c r="AQ29" i="2"/>
  <c r="V29" i="2"/>
  <c r="AP29" i="2"/>
  <c r="U29" i="2"/>
  <c r="N29" i="2" l="1"/>
  <c r="O29" i="2" s="1"/>
  <c r="P29" i="2" s="1"/>
  <c r="R29" i="2"/>
  <c r="X29" i="2"/>
  <c r="Y29" i="2" s="1"/>
  <c r="T30" i="2"/>
  <c r="AS29" i="2"/>
  <c r="AT29" i="2" s="1"/>
  <c r="BJ30" i="2"/>
  <c r="J30" i="2" s="1"/>
  <c r="AO30" i="2"/>
  <c r="E70" i="2"/>
  <c r="AG70" i="2"/>
  <c r="AC70" i="2"/>
  <c r="AB70" i="2"/>
  <c r="K29" i="2" l="1"/>
  <c r="L29" i="2" s="1"/>
  <c r="M29" i="2" s="1"/>
  <c r="D30" i="2"/>
  <c r="Z30" i="2"/>
  <c r="AE70" i="2"/>
  <c r="AF70" i="2" s="1"/>
  <c r="AA71" i="2"/>
  <c r="G30" i="2"/>
  <c r="AU30" i="2"/>
  <c r="V30" i="2"/>
  <c r="U30" i="2"/>
  <c r="AP30" i="2"/>
  <c r="AQ30" i="2"/>
  <c r="N30" i="2" l="1"/>
  <c r="O30" i="2" s="1"/>
  <c r="P30" i="2" s="1"/>
  <c r="R30" i="2"/>
  <c r="X30" i="2"/>
  <c r="Y30" i="2" s="1"/>
  <c r="T31" i="2"/>
  <c r="AS30" i="2"/>
  <c r="AT30" i="2" s="1"/>
  <c r="BJ31" i="2"/>
  <c r="J31" i="2" s="1"/>
  <c r="AO31" i="2"/>
  <c r="E71" i="2"/>
  <c r="AG71" i="2"/>
  <c r="AC71" i="2"/>
  <c r="AB71" i="2"/>
  <c r="K30" i="2" l="1"/>
  <c r="L30" i="2" s="1"/>
  <c r="M30" i="2" s="1"/>
  <c r="Z31" i="2"/>
  <c r="D31" i="2"/>
  <c r="AA72" i="2"/>
  <c r="AE71" i="2"/>
  <c r="AF71" i="2" s="1"/>
  <c r="G31" i="2"/>
  <c r="AU31" i="2"/>
  <c r="U31" i="2"/>
  <c r="AQ31" i="2"/>
  <c r="V31" i="2"/>
  <c r="AP31" i="2"/>
  <c r="R31" i="2" l="1"/>
  <c r="N31" i="2"/>
  <c r="O31" i="2" s="1"/>
  <c r="P31" i="2" s="1"/>
  <c r="T32" i="2"/>
  <c r="X31" i="2"/>
  <c r="Y31" i="2" s="1"/>
  <c r="AO32" i="2"/>
  <c r="AS31" i="2"/>
  <c r="AT31" i="2" s="1"/>
  <c r="BJ32" i="2"/>
  <c r="J32" i="2" s="1"/>
  <c r="AG72" i="2"/>
  <c r="E72" i="2"/>
  <c r="AB72" i="2"/>
  <c r="AC72" i="2"/>
  <c r="K31" i="2" l="1"/>
  <c r="L31" i="2" s="1"/>
  <c r="M31" i="2" s="1"/>
  <c r="D32" i="2"/>
  <c r="Z32" i="2"/>
  <c r="AE72" i="2"/>
  <c r="AF72" i="2" s="1"/>
  <c r="AA73" i="2"/>
  <c r="AU32" i="2"/>
  <c r="G32" i="2"/>
  <c r="V32" i="2"/>
  <c r="U32" i="2"/>
  <c r="AQ32" i="2"/>
  <c r="AP32" i="2"/>
  <c r="R32" i="2" l="1"/>
  <c r="N32" i="2"/>
  <c r="O32" i="2" s="1"/>
  <c r="P32" i="2" s="1"/>
  <c r="T33" i="2"/>
  <c r="X32" i="2"/>
  <c r="Y32" i="2" s="1"/>
  <c r="AS32" i="2"/>
  <c r="AT32" i="2" s="1"/>
  <c r="BJ33" i="2"/>
  <c r="J33" i="2" s="1"/>
  <c r="AO33" i="2"/>
  <c r="E73" i="2"/>
  <c r="AG73" i="2"/>
  <c r="AC73" i="2"/>
  <c r="AB73" i="2"/>
  <c r="K32" i="2" l="1"/>
  <c r="L32" i="2" s="1"/>
  <c r="M32" i="2" s="1"/>
  <c r="D33" i="2"/>
  <c r="Z33" i="2"/>
  <c r="AA74" i="2"/>
  <c r="AE73" i="2"/>
  <c r="AF73" i="2" s="1"/>
  <c r="G33" i="2"/>
  <c r="AU33" i="2"/>
  <c r="AP33" i="2"/>
  <c r="U33" i="2"/>
  <c r="V33" i="2"/>
  <c r="AQ33" i="2"/>
  <c r="R33" i="2" l="1"/>
  <c r="N33" i="2"/>
  <c r="O33" i="2" s="1"/>
  <c r="P33" i="2" s="1"/>
  <c r="X33" i="2"/>
  <c r="Y33" i="2" s="1"/>
  <c r="T34" i="2"/>
  <c r="AO34" i="2"/>
  <c r="AS33" i="2"/>
  <c r="AT33" i="2" s="1"/>
  <c r="BJ34" i="2"/>
  <c r="J34" i="2" s="1"/>
  <c r="E74" i="2"/>
  <c r="AG74" i="2"/>
  <c r="AC74" i="2"/>
  <c r="AB74" i="2"/>
  <c r="K33" i="2" l="1"/>
  <c r="L33" i="2" s="1"/>
  <c r="M33" i="2" s="1"/>
  <c r="D34" i="2"/>
  <c r="Z34" i="2"/>
  <c r="AE74" i="2"/>
  <c r="AF74" i="2" s="1"/>
  <c r="AA75" i="2"/>
  <c r="AU34" i="2"/>
  <c r="G34" i="2"/>
  <c r="V34" i="2"/>
  <c r="U34" i="2"/>
  <c r="AP34" i="2"/>
  <c r="AQ34" i="2"/>
  <c r="R34" i="2" l="1"/>
  <c r="X34" i="2"/>
  <c r="Y34" i="2" s="1"/>
  <c r="T35" i="2"/>
  <c r="N34" i="2"/>
  <c r="O34" i="2" s="1"/>
  <c r="P34" i="2" s="1"/>
  <c r="AO35" i="2"/>
  <c r="AS34" i="2"/>
  <c r="AT34" i="2" s="1"/>
  <c r="BJ35" i="2"/>
  <c r="J35" i="2" s="1"/>
  <c r="AG75" i="2"/>
  <c r="E75" i="2"/>
  <c r="AC75" i="2"/>
  <c r="AB75" i="2"/>
  <c r="K34" i="2" l="1"/>
  <c r="L34" i="2" s="1"/>
  <c r="M34" i="2" s="1"/>
  <c r="D35" i="2"/>
  <c r="Z35" i="2"/>
  <c r="AA76" i="2"/>
  <c r="AE75" i="2"/>
  <c r="AF75" i="2" s="1"/>
  <c r="AU35" i="2"/>
  <c r="G35" i="2"/>
  <c r="U35" i="2"/>
  <c r="AQ35" i="2"/>
  <c r="AP35" i="2"/>
  <c r="V35" i="2"/>
  <c r="R35" i="2" l="1"/>
  <c r="N35" i="2"/>
  <c r="O35" i="2" s="1"/>
  <c r="P35" i="2" s="1"/>
  <c r="X35" i="2"/>
  <c r="Y35" i="2" s="1"/>
  <c r="T36" i="2"/>
  <c r="AO36" i="2"/>
  <c r="AS35" i="2"/>
  <c r="AT35" i="2" s="1"/>
  <c r="BJ36" i="2"/>
  <c r="J36" i="2" s="1"/>
  <c r="E76" i="2"/>
  <c r="AG76" i="2"/>
  <c r="AC76" i="2"/>
  <c r="AB76" i="2"/>
  <c r="K35" i="2" l="1"/>
  <c r="L35" i="2" s="1"/>
  <c r="M35" i="2" s="1"/>
  <c r="D36" i="2"/>
  <c r="Z36" i="2"/>
  <c r="AA77" i="2"/>
  <c r="AE76" i="2"/>
  <c r="AF76" i="2" s="1"/>
  <c r="AU36" i="2"/>
  <c r="G36" i="2"/>
  <c r="V36" i="2"/>
  <c r="AP36" i="2"/>
  <c r="AQ36" i="2"/>
  <c r="U36" i="2"/>
  <c r="R36" i="2" l="1"/>
  <c r="T37" i="2"/>
  <c r="X36" i="2"/>
  <c r="Y36" i="2" s="1"/>
  <c r="N36" i="2"/>
  <c r="O36" i="2" s="1"/>
  <c r="P36" i="2" s="1"/>
  <c r="AS36" i="2"/>
  <c r="AT36" i="2" s="1"/>
  <c r="BJ37" i="2"/>
  <c r="J37" i="2" s="1"/>
  <c r="AO37" i="2"/>
  <c r="E77" i="2"/>
  <c r="AG77" i="2"/>
  <c r="AB77" i="2"/>
  <c r="AC77" i="2"/>
  <c r="K36" i="2" l="1"/>
  <c r="L36" i="2" s="1"/>
  <c r="M36" i="2" s="1"/>
  <c r="D37" i="2"/>
  <c r="Z37" i="2"/>
  <c r="AA78" i="2"/>
  <c r="AE77" i="2"/>
  <c r="AF77" i="2" s="1"/>
  <c r="AU37" i="2"/>
  <c r="G37" i="2"/>
  <c r="AP37" i="2"/>
  <c r="U37" i="2"/>
  <c r="V37" i="2"/>
  <c r="AQ37" i="2"/>
  <c r="R37" i="2" l="1"/>
  <c r="N37" i="2"/>
  <c r="O37" i="2" s="1"/>
  <c r="P37" i="2" s="1"/>
  <c r="X37" i="2"/>
  <c r="Y37" i="2" s="1"/>
  <c r="T38" i="2"/>
  <c r="AS37" i="2"/>
  <c r="AT37" i="2" s="1"/>
  <c r="BJ38" i="2"/>
  <c r="J38" i="2" s="1"/>
  <c r="AO38" i="2"/>
  <c r="AG78" i="2"/>
  <c r="E78" i="2"/>
  <c r="AB78" i="2"/>
  <c r="AC78" i="2"/>
  <c r="K37" i="2" l="1"/>
  <c r="L37" i="2" s="1"/>
  <c r="M37" i="2" s="1"/>
  <c r="D38" i="2"/>
  <c r="Z38" i="2"/>
  <c r="AE78" i="2"/>
  <c r="AF78" i="2" s="1"/>
  <c r="AA79" i="2"/>
  <c r="AU38" i="2"/>
  <c r="G38" i="2"/>
  <c r="AQ38" i="2"/>
  <c r="AP38" i="2"/>
  <c r="U38" i="2"/>
  <c r="V38" i="2"/>
  <c r="R38" i="2" l="1"/>
  <c r="N38" i="2"/>
  <c r="O38" i="2" s="1"/>
  <c r="P38" i="2" s="1"/>
  <c r="X38" i="2"/>
  <c r="Y38" i="2" s="1"/>
  <c r="T39" i="2"/>
  <c r="AS38" i="2"/>
  <c r="AT38" i="2" s="1"/>
  <c r="BJ39" i="2"/>
  <c r="J39" i="2" s="1"/>
  <c r="AO39" i="2"/>
  <c r="E79" i="2"/>
  <c r="AG79" i="2"/>
  <c r="AC79" i="2"/>
  <c r="AB79" i="2"/>
  <c r="K38" i="2" l="1"/>
  <c r="L38" i="2" s="1"/>
  <c r="M38" i="2" s="1"/>
  <c r="D39" i="2"/>
  <c r="Z39" i="2"/>
  <c r="AE79" i="2"/>
  <c r="AF79" i="2" s="1"/>
  <c r="AA80" i="2"/>
  <c r="AU39" i="2"/>
  <c r="G39" i="2"/>
  <c r="U39" i="2"/>
  <c r="AQ39" i="2"/>
  <c r="AP39" i="2"/>
  <c r="V39" i="2"/>
  <c r="R39" i="2" l="1"/>
  <c r="N39" i="2"/>
  <c r="O39" i="2" s="1"/>
  <c r="P39" i="2" s="1"/>
  <c r="X39" i="2"/>
  <c r="Y39" i="2" s="1"/>
  <c r="T40" i="2"/>
  <c r="AO40" i="2"/>
  <c r="AS39" i="2"/>
  <c r="AT39" i="2" s="1"/>
  <c r="BJ40" i="2"/>
  <c r="J40" i="2" s="1"/>
  <c r="AG80" i="2"/>
  <c r="E80" i="2"/>
  <c r="AB80" i="2"/>
  <c r="AC80" i="2"/>
  <c r="K39" i="2" l="1"/>
  <c r="L39" i="2" s="1"/>
  <c r="M39" i="2" s="1"/>
  <c r="Z40" i="2"/>
  <c r="D40" i="2"/>
  <c r="AA81" i="2"/>
  <c r="AE80" i="2"/>
  <c r="AF80" i="2" s="1"/>
  <c r="AU40" i="2"/>
  <c r="G40" i="2"/>
  <c r="AQ40" i="2"/>
  <c r="V40" i="2"/>
  <c r="AP40" i="2"/>
  <c r="U40" i="2"/>
  <c r="N40" i="2" l="1"/>
  <c r="O40" i="2" s="1"/>
  <c r="P40" i="2" s="1"/>
  <c r="R40" i="2"/>
  <c r="T41" i="2"/>
  <c r="X40" i="2"/>
  <c r="Y40" i="2" s="1"/>
  <c r="AO41" i="2"/>
  <c r="AS40" i="2"/>
  <c r="AT40" i="2" s="1"/>
  <c r="BJ41" i="2"/>
  <c r="J41" i="2" s="1"/>
  <c r="AG81" i="2"/>
  <c r="E81" i="2"/>
  <c r="AB81" i="2"/>
  <c r="AC81" i="2"/>
  <c r="K40" i="2" l="1"/>
  <c r="L40" i="2" s="1"/>
  <c r="M40" i="2" s="1"/>
  <c r="Z41" i="2"/>
  <c r="D41" i="2"/>
  <c r="AE81" i="2"/>
  <c r="AF81" i="2" s="1"/>
  <c r="AA82" i="2"/>
  <c r="AU41" i="2"/>
  <c r="G41" i="2"/>
  <c r="V41" i="2"/>
  <c r="AQ41" i="2"/>
  <c r="AP41" i="2"/>
  <c r="U41" i="2"/>
  <c r="N41" i="2" l="1"/>
  <c r="O41" i="2" s="1"/>
  <c r="P41" i="2" s="1"/>
  <c r="R41" i="2"/>
  <c r="T42" i="2"/>
  <c r="X41" i="2"/>
  <c r="Y41" i="2" s="1"/>
  <c r="AS41" i="2"/>
  <c r="AT41" i="2" s="1"/>
  <c r="BJ42" i="2"/>
  <c r="J42" i="2" s="1"/>
  <c r="AO42" i="2"/>
  <c r="AG82" i="2"/>
  <c r="E82" i="2"/>
  <c r="AC82" i="2"/>
  <c r="AB82" i="2"/>
  <c r="K41" i="2" l="1"/>
  <c r="L41" i="2" s="1"/>
  <c r="M41" i="2" s="1"/>
  <c r="D42" i="2"/>
  <c r="Z42" i="2"/>
  <c r="AA83" i="2"/>
  <c r="AE82" i="2"/>
  <c r="AF82" i="2" s="1"/>
  <c r="AU42" i="2"/>
  <c r="G42" i="2"/>
  <c r="AQ42" i="2"/>
  <c r="AP42" i="2"/>
  <c r="V42" i="2"/>
  <c r="U42" i="2"/>
  <c r="R42" i="2" l="1"/>
  <c r="N42" i="2"/>
  <c r="O42" i="2" s="1"/>
  <c r="P42" i="2" s="1"/>
  <c r="T43" i="2"/>
  <c r="X42" i="2"/>
  <c r="Y42" i="2" s="1"/>
  <c r="AS42" i="2"/>
  <c r="AT42" i="2" s="1"/>
  <c r="BJ43" i="2"/>
  <c r="J43" i="2" s="1"/>
  <c r="AO43" i="2"/>
  <c r="E83" i="2"/>
  <c r="AG83" i="2"/>
  <c r="AB83" i="2"/>
  <c r="AC83" i="2"/>
  <c r="K42" i="2" l="1"/>
  <c r="L42" i="2" s="1"/>
  <c r="M42" i="2" s="1"/>
  <c r="D43" i="2"/>
  <c r="Z43" i="2"/>
  <c r="AE83" i="2"/>
  <c r="AF83" i="2" s="1"/>
  <c r="AA84" i="2"/>
  <c r="G43" i="2"/>
  <c r="AU43" i="2"/>
  <c r="U43" i="2"/>
  <c r="V43" i="2"/>
  <c r="AQ43" i="2"/>
  <c r="AP43" i="2"/>
  <c r="N43" i="2" l="1"/>
  <c r="O43" i="2" s="1"/>
  <c r="P43" i="2" s="1"/>
  <c r="R43" i="2"/>
  <c r="X43" i="2"/>
  <c r="Y43" i="2" s="1"/>
  <c r="T44" i="2"/>
  <c r="AS43" i="2"/>
  <c r="AT43" i="2" s="1"/>
  <c r="BJ44" i="2"/>
  <c r="J44" i="2" s="1"/>
  <c r="AO44" i="2"/>
  <c r="AG84" i="2"/>
  <c r="E84" i="2"/>
  <c r="AB84" i="2"/>
  <c r="AC84" i="2"/>
  <c r="K43" i="2" l="1"/>
  <c r="L43" i="2" s="1"/>
  <c r="M43" i="2" s="1"/>
  <c r="D44" i="2"/>
  <c r="Z44" i="2"/>
  <c r="AA85" i="2"/>
  <c r="AE84" i="2"/>
  <c r="AF84" i="2" s="1"/>
  <c r="AU44" i="2"/>
  <c r="G44" i="2"/>
  <c r="AQ44" i="2"/>
  <c r="AP44" i="2"/>
  <c r="U44" i="2"/>
  <c r="V44" i="2"/>
  <c r="R44" i="2" l="1"/>
  <c r="T45" i="2"/>
  <c r="X44" i="2"/>
  <c r="Y44" i="2" s="1"/>
  <c r="N44" i="2"/>
  <c r="O44" i="2" s="1"/>
  <c r="P44" i="2" s="1"/>
  <c r="AO45" i="2"/>
  <c r="AS44" i="2"/>
  <c r="AT44" i="2" s="1"/>
  <c r="BJ45" i="2"/>
  <c r="J45" i="2" s="1"/>
  <c r="E85" i="2"/>
  <c r="AG85" i="2"/>
  <c r="AB85" i="2"/>
  <c r="AC85" i="2"/>
  <c r="K44" i="2" l="1"/>
  <c r="L44" i="2" s="1"/>
  <c r="M44" i="2" s="1"/>
  <c r="D45" i="2"/>
  <c r="Z45" i="2"/>
  <c r="AE85" i="2"/>
  <c r="AF85" i="2" s="1"/>
  <c r="AA86" i="2"/>
  <c r="AU45" i="2"/>
  <c r="G45" i="2"/>
  <c r="U45" i="2"/>
  <c r="AQ45" i="2"/>
  <c r="V45" i="2"/>
  <c r="AP45" i="2"/>
  <c r="R45" i="2" l="1"/>
  <c r="N45" i="2"/>
  <c r="O45" i="2" s="1"/>
  <c r="P45" i="2" s="1"/>
  <c r="T46" i="2"/>
  <c r="X45" i="2"/>
  <c r="Y45" i="2" s="1"/>
  <c r="AS45" i="2"/>
  <c r="AT45" i="2" s="1"/>
  <c r="BJ46" i="2"/>
  <c r="J46" i="2" s="1"/>
  <c r="AO46" i="2"/>
  <c r="AG86" i="2"/>
  <c r="E86" i="2"/>
  <c r="AB86" i="2"/>
  <c r="AC86" i="2"/>
  <c r="K45" i="2" l="1"/>
  <c r="L45" i="2" s="1"/>
  <c r="M45" i="2" s="1"/>
  <c r="D46" i="2"/>
  <c r="Z46" i="2"/>
  <c r="AA87" i="2"/>
  <c r="AE86" i="2"/>
  <c r="AF86" i="2" s="1"/>
  <c r="AU46" i="2"/>
  <c r="G46" i="2"/>
  <c r="V46" i="2"/>
  <c r="U46" i="2"/>
  <c r="AP46" i="2"/>
  <c r="AQ46" i="2"/>
  <c r="R46" i="2" l="1"/>
  <c r="T47" i="2"/>
  <c r="X46" i="2"/>
  <c r="Y46" i="2" s="1"/>
  <c r="N46" i="2"/>
  <c r="O46" i="2" s="1"/>
  <c r="P46" i="2" s="1"/>
  <c r="AO47" i="2"/>
  <c r="AS46" i="2"/>
  <c r="AT46" i="2" s="1"/>
  <c r="BJ47" i="2"/>
  <c r="J47" i="2" s="1"/>
  <c r="E87" i="2"/>
  <c r="AG87" i="2"/>
  <c r="AC87" i="2"/>
  <c r="AB87" i="2"/>
  <c r="K46" i="2" l="1"/>
  <c r="L46" i="2" s="1"/>
  <c r="M46" i="2" s="1"/>
  <c r="D47" i="2"/>
  <c r="Z47" i="2"/>
  <c r="AE87" i="2"/>
  <c r="AF87" i="2" s="1"/>
  <c r="AA88" i="2"/>
  <c r="G47" i="2"/>
  <c r="AU47" i="2"/>
  <c r="V47" i="2"/>
  <c r="AQ47" i="2"/>
  <c r="AP47" i="2"/>
  <c r="U47" i="2"/>
  <c r="R47" i="2" l="1"/>
  <c r="N47" i="2"/>
  <c r="O47" i="2" s="1"/>
  <c r="P47" i="2" s="1"/>
  <c r="X47" i="2"/>
  <c r="Y47" i="2" s="1"/>
  <c r="T48" i="2"/>
  <c r="AS47" i="2"/>
  <c r="AT47" i="2" s="1"/>
  <c r="BJ48" i="2"/>
  <c r="J48" i="2" s="1"/>
  <c r="AO48" i="2"/>
  <c r="E88" i="2"/>
  <c r="AG88" i="2"/>
  <c r="AB88" i="2"/>
  <c r="AC88" i="2"/>
  <c r="K47" i="2" l="1"/>
  <c r="L47" i="2" s="1"/>
  <c r="M47" i="2" s="1"/>
  <c r="Z48" i="2"/>
  <c r="D48" i="2"/>
  <c r="AA89" i="2"/>
  <c r="AE88" i="2"/>
  <c r="AF88" i="2" s="1"/>
  <c r="G48" i="2"/>
  <c r="AU48" i="2"/>
  <c r="AP48" i="2"/>
  <c r="U48" i="2"/>
  <c r="V48" i="2"/>
  <c r="AQ48" i="2"/>
  <c r="R48" i="2" l="1"/>
  <c r="N48" i="2"/>
  <c r="O48" i="2" s="1"/>
  <c r="P48" i="2" s="1"/>
  <c r="T49" i="2"/>
  <c r="X48" i="2"/>
  <c r="Y48" i="2" s="1"/>
  <c r="AS48" i="2"/>
  <c r="AT48" i="2" s="1"/>
  <c r="BJ49" i="2"/>
  <c r="J49" i="2" s="1"/>
  <c r="AO49" i="2"/>
  <c r="AG89" i="2"/>
  <c r="E89" i="2"/>
  <c r="AC89" i="2"/>
  <c r="AB89" i="2"/>
  <c r="K48" i="2" l="1"/>
  <c r="L48" i="2" s="1"/>
  <c r="M48" i="2" s="1"/>
  <c r="D49" i="2"/>
  <c r="Z49" i="2"/>
  <c r="AA90" i="2"/>
  <c r="AE89" i="2"/>
  <c r="AF89" i="2" s="1"/>
  <c r="G49" i="2"/>
  <c r="AU49" i="2"/>
  <c r="AP49" i="2"/>
  <c r="AQ49" i="2"/>
  <c r="V49" i="2"/>
  <c r="U49" i="2"/>
  <c r="R49" i="2" l="1"/>
  <c r="N49" i="2"/>
  <c r="O49" i="2" s="1"/>
  <c r="P49" i="2" s="1"/>
  <c r="X49" i="2"/>
  <c r="Y49" i="2" s="1"/>
  <c r="T50" i="2"/>
  <c r="AO50" i="2"/>
  <c r="AS49" i="2"/>
  <c r="AT49" i="2" s="1"/>
  <c r="BJ50" i="2"/>
  <c r="J50" i="2" s="1"/>
  <c r="E90" i="2"/>
  <c r="AG90" i="2"/>
  <c r="K49" i="2" l="1"/>
  <c r="L49" i="2" s="1"/>
  <c r="M49" i="2" s="1"/>
  <c r="Z50" i="2"/>
  <c r="D50" i="2"/>
  <c r="G50" i="2"/>
  <c r="AU50" i="2"/>
  <c r="AQ50" i="2"/>
  <c r="U50" i="2"/>
  <c r="V50" i="2"/>
  <c r="AP50" i="2"/>
  <c r="N50" i="2" l="1"/>
  <c r="O50" i="2" s="1"/>
  <c r="P50" i="2" s="1"/>
  <c r="R50" i="2"/>
  <c r="X50" i="2"/>
  <c r="Y50" i="2" s="1"/>
  <c r="T51" i="2"/>
  <c r="AS50" i="2"/>
  <c r="AT50" i="2" s="1"/>
  <c r="BJ51" i="2"/>
  <c r="J51" i="2" s="1"/>
  <c r="AO51" i="2"/>
  <c r="K50" i="2" l="1"/>
  <c r="L50" i="2" s="1"/>
  <c r="M50" i="2" s="1"/>
  <c r="D51" i="2"/>
  <c r="Z51" i="2"/>
  <c r="G51" i="2"/>
  <c r="AU51" i="2"/>
  <c r="AQ51" i="2"/>
  <c r="U51" i="2"/>
  <c r="AP51" i="2"/>
  <c r="V51" i="2"/>
  <c r="R51" i="2" l="1"/>
  <c r="N51" i="2"/>
  <c r="O51" i="2" s="1"/>
  <c r="P51" i="2" s="1"/>
  <c r="X51" i="2"/>
  <c r="Y51" i="2" s="1"/>
  <c r="T52" i="2"/>
  <c r="AO52" i="2"/>
  <c r="AS51" i="2"/>
  <c r="AT51" i="2" s="1"/>
  <c r="BJ52" i="2"/>
  <c r="J52" i="2" s="1"/>
  <c r="K51" i="2" l="1"/>
  <c r="L51" i="2" s="1"/>
  <c r="D52" i="2"/>
  <c r="Z52" i="2"/>
  <c r="AU52" i="2"/>
  <c r="G52" i="2"/>
  <c r="AP52" i="2"/>
  <c r="AQ52" i="2"/>
  <c r="U52" i="2"/>
  <c r="V52" i="2"/>
  <c r="N52" i="2" l="1"/>
  <c r="O52" i="2" s="1"/>
  <c r="R52" i="2"/>
  <c r="T53" i="2"/>
  <c r="X52" i="2"/>
  <c r="Y52" i="2" s="1"/>
  <c r="AO53" i="2"/>
  <c r="AS52" i="2"/>
  <c r="AT52" i="2" s="1"/>
  <c r="BJ53" i="2"/>
  <c r="J53" i="2" s="1"/>
  <c r="M51" i="2"/>
  <c r="K52" i="2" l="1"/>
  <c r="L52" i="2" s="1"/>
  <c r="Z53" i="2"/>
  <c r="D53" i="2"/>
  <c r="P52" i="2"/>
  <c r="G53" i="2"/>
  <c r="AU53" i="2"/>
  <c r="V53" i="2"/>
  <c r="U53" i="2"/>
  <c r="AP53" i="2"/>
  <c r="AQ53" i="2"/>
  <c r="N53" i="2" l="1"/>
  <c r="O53" i="2" s="1"/>
  <c r="R53" i="2"/>
  <c r="T54" i="2"/>
  <c r="X53" i="2"/>
  <c r="Y53" i="2" s="1"/>
  <c r="AS53" i="2"/>
  <c r="AT53" i="2" s="1"/>
  <c r="BJ54" i="2"/>
  <c r="J54" i="2" s="1"/>
  <c r="AO54" i="2"/>
  <c r="M52" i="2"/>
  <c r="K53" i="2" l="1"/>
  <c r="L53" i="2" s="1"/>
  <c r="D54" i="2"/>
  <c r="Z54" i="2"/>
  <c r="AU54" i="2"/>
  <c r="G54" i="2"/>
  <c r="P53" i="2"/>
  <c r="U54" i="2"/>
  <c r="V54" i="2"/>
  <c r="AQ54" i="2"/>
  <c r="AP54" i="2"/>
  <c r="R54" i="2" l="1"/>
  <c r="N54" i="2"/>
  <c r="O54" i="2" s="1"/>
  <c r="T55" i="2"/>
  <c r="X54" i="2"/>
  <c r="Y54" i="2" s="1"/>
  <c r="AO55" i="2"/>
  <c r="AS54" i="2"/>
  <c r="AT54" i="2" s="1"/>
  <c r="BJ55" i="2"/>
  <c r="J55" i="2" s="1"/>
  <c r="M53" i="2"/>
  <c r="K54" i="2" l="1"/>
  <c r="L54" i="2" s="1"/>
  <c r="Z55" i="2"/>
  <c r="D55" i="2"/>
  <c r="P54" i="2"/>
  <c r="G55" i="2"/>
  <c r="AU55" i="2"/>
  <c r="V55" i="2"/>
  <c r="AQ55" i="2"/>
  <c r="U55" i="2"/>
  <c r="AP55" i="2"/>
  <c r="N55" i="2" l="1"/>
  <c r="O55" i="2" s="1"/>
  <c r="R55" i="2"/>
  <c r="X55" i="2"/>
  <c r="Y55" i="2" s="1"/>
  <c r="T56" i="2"/>
  <c r="AS55" i="2"/>
  <c r="AT55" i="2" s="1"/>
  <c r="BJ56" i="2"/>
  <c r="J56" i="2" s="1"/>
  <c r="AO56" i="2"/>
  <c r="M54" i="2"/>
  <c r="K55" i="2" l="1"/>
  <c r="L55" i="2" s="1"/>
  <c r="M55" i="2" s="1"/>
  <c r="D56" i="2"/>
  <c r="Z56" i="2"/>
  <c r="AU56" i="2"/>
  <c r="G56" i="2"/>
  <c r="P55" i="2"/>
  <c r="U56" i="2"/>
  <c r="AP56" i="2"/>
  <c r="V56" i="2"/>
  <c r="AQ56" i="2"/>
  <c r="R56" i="2" l="1"/>
  <c r="N56" i="2"/>
  <c r="O56" i="2" s="1"/>
  <c r="T57" i="2"/>
  <c r="X56" i="2"/>
  <c r="Y56" i="2" s="1"/>
  <c r="AO57" i="2"/>
  <c r="AS56" i="2"/>
  <c r="AT56" i="2" s="1"/>
  <c r="BJ57" i="2"/>
  <c r="J57" i="2" s="1"/>
  <c r="K56" i="2" l="1"/>
  <c r="L56" i="2" s="1"/>
  <c r="M56" i="2" s="1"/>
  <c r="Z57" i="2"/>
  <c r="D57" i="2"/>
  <c r="AU57" i="2"/>
  <c r="G57" i="2"/>
  <c r="P56" i="2"/>
  <c r="V57" i="2"/>
  <c r="U57" i="2"/>
  <c r="AQ57" i="2"/>
  <c r="AP57" i="2"/>
  <c r="R57" i="2" l="1"/>
  <c r="N57" i="2"/>
  <c r="O57" i="2" s="1"/>
  <c r="P57" i="2" s="1"/>
  <c r="X57" i="2"/>
  <c r="Y57" i="2" s="1"/>
  <c r="T58" i="2"/>
  <c r="AO58" i="2"/>
  <c r="AS57" i="2"/>
  <c r="AT57" i="2" s="1"/>
  <c r="BJ58" i="2"/>
  <c r="J58" i="2" s="1"/>
  <c r="K57" i="2" l="1"/>
  <c r="L57" i="2" s="1"/>
  <c r="M57" i="2" s="1"/>
  <c r="D58" i="2"/>
  <c r="Z58" i="2"/>
  <c r="AU58" i="2"/>
  <c r="G58" i="2"/>
  <c r="V58" i="2"/>
  <c r="AP58" i="2"/>
  <c r="AQ58" i="2"/>
  <c r="U58" i="2"/>
  <c r="R58" i="2" l="1"/>
  <c r="N58" i="2"/>
  <c r="O58" i="2" s="1"/>
  <c r="P58" i="2" s="1"/>
  <c r="T59" i="2"/>
  <c r="X58" i="2"/>
  <c r="Y58" i="2" s="1"/>
  <c r="AO59" i="2"/>
  <c r="AS58" i="2"/>
  <c r="AT58" i="2" s="1"/>
  <c r="BJ59" i="2"/>
  <c r="J59" i="2" s="1"/>
  <c r="K58" i="2" l="1"/>
  <c r="L58" i="2" s="1"/>
  <c r="M58" i="2" s="1"/>
  <c r="D59" i="2"/>
  <c r="Z59" i="2"/>
  <c r="G59" i="2"/>
  <c r="AU59" i="2"/>
  <c r="U59" i="2"/>
  <c r="V59" i="2"/>
  <c r="AQ59" i="2"/>
  <c r="AP59" i="2"/>
  <c r="R59" i="2" l="1"/>
  <c r="X59" i="2"/>
  <c r="Y59" i="2" s="1"/>
  <c r="T60" i="2"/>
  <c r="N59" i="2"/>
  <c r="O59" i="2" s="1"/>
  <c r="P59" i="2" s="1"/>
  <c r="AO60" i="2"/>
  <c r="AS59" i="2"/>
  <c r="AT59" i="2" s="1"/>
  <c r="BJ60" i="2"/>
  <c r="J60" i="2" s="1"/>
  <c r="K59" i="2" l="1"/>
  <c r="L59" i="2" s="1"/>
  <c r="M59" i="2" s="1"/>
  <c r="D60" i="2"/>
  <c r="Z60" i="2"/>
  <c r="G60" i="2"/>
  <c r="AU60" i="2"/>
  <c r="AQ60" i="2"/>
  <c r="V60" i="2"/>
  <c r="AP60" i="2"/>
  <c r="U60" i="2"/>
  <c r="R60" i="2" l="1"/>
  <c r="N60" i="2"/>
  <c r="O60" i="2" s="1"/>
  <c r="P60" i="2" s="1"/>
  <c r="X60" i="2"/>
  <c r="Y60" i="2" s="1"/>
  <c r="T61" i="2"/>
  <c r="AO61" i="2"/>
  <c r="AS60" i="2"/>
  <c r="AT60" i="2" s="1"/>
  <c r="BJ61" i="2"/>
  <c r="J61" i="2" s="1"/>
  <c r="K60" i="2" l="1"/>
  <c r="L60" i="2" s="1"/>
  <c r="M60" i="2" s="1"/>
  <c r="Z61" i="2"/>
  <c r="D61" i="2"/>
  <c r="AU61" i="2"/>
  <c r="G61" i="2"/>
  <c r="AP61" i="2"/>
  <c r="V61" i="2"/>
  <c r="U61" i="2"/>
  <c r="AQ61" i="2"/>
  <c r="R61" i="2" l="1"/>
  <c r="N61" i="2"/>
  <c r="O61" i="2" s="1"/>
  <c r="P61" i="2" s="1"/>
  <c r="X61" i="2"/>
  <c r="Y61" i="2" s="1"/>
  <c r="T62" i="2"/>
  <c r="AS61" i="2"/>
  <c r="AT61" i="2" s="1"/>
  <c r="BJ62" i="2"/>
  <c r="J62" i="2" s="1"/>
  <c r="AO62" i="2"/>
  <c r="K61" i="2" l="1"/>
  <c r="L61" i="2" s="1"/>
  <c r="M61" i="2" s="1"/>
  <c r="Z62" i="2"/>
  <c r="D62" i="2"/>
  <c r="G62" i="2"/>
  <c r="AU62" i="2"/>
  <c r="AP62" i="2"/>
  <c r="V62" i="2"/>
  <c r="U62" i="2"/>
  <c r="AQ62" i="2"/>
  <c r="N62" i="2" l="1"/>
  <c r="O62" i="2" s="1"/>
  <c r="P62" i="2" s="1"/>
  <c r="X62" i="2"/>
  <c r="Y62" i="2" s="1"/>
  <c r="T63" i="2"/>
  <c r="R62" i="2"/>
  <c r="AO63" i="2"/>
  <c r="AS62" i="2"/>
  <c r="AT62" i="2" s="1"/>
  <c r="BJ63" i="2"/>
  <c r="J63" i="2" s="1"/>
  <c r="K62" i="2" l="1"/>
  <c r="L62" i="2" s="1"/>
  <c r="M62" i="2" s="1"/>
  <c r="Z63" i="2"/>
  <c r="D63" i="2"/>
  <c r="AU63" i="2"/>
  <c r="G63" i="2"/>
  <c r="V63" i="2"/>
  <c r="AP63" i="2"/>
  <c r="U63" i="2"/>
  <c r="AQ63" i="2"/>
  <c r="R63" i="2" l="1"/>
  <c r="N63" i="2"/>
  <c r="O63" i="2" s="1"/>
  <c r="P63" i="2" s="1"/>
  <c r="T64" i="2"/>
  <c r="X63" i="2"/>
  <c r="Y63" i="2" s="1"/>
  <c r="AO64" i="2"/>
  <c r="AS63" i="2"/>
  <c r="AT63" i="2" s="1"/>
  <c r="BJ64" i="2"/>
  <c r="J64" i="2" s="1"/>
  <c r="K63" i="2" l="1"/>
  <c r="L63" i="2" s="1"/>
  <c r="M63" i="2" s="1"/>
  <c r="Z64" i="2"/>
  <c r="D64" i="2"/>
  <c r="G64" i="2"/>
  <c r="AU64" i="2"/>
  <c r="AP64" i="2"/>
  <c r="V64" i="2"/>
  <c r="AQ64" i="2"/>
  <c r="U64" i="2"/>
  <c r="R64" i="2" l="1"/>
  <c r="N64" i="2"/>
  <c r="O64" i="2" s="1"/>
  <c r="P64" i="2" s="1"/>
  <c r="T65" i="2"/>
  <c r="X64" i="2"/>
  <c r="Y64" i="2" s="1"/>
  <c r="AS64" i="2"/>
  <c r="AT64" i="2" s="1"/>
  <c r="BJ65" i="2"/>
  <c r="J65" i="2" s="1"/>
  <c r="AO65" i="2"/>
  <c r="K64" i="2" l="1"/>
  <c r="L64" i="2" s="1"/>
  <c r="M64" i="2" s="1"/>
  <c r="D65" i="2"/>
  <c r="Z65" i="2"/>
  <c r="AU65" i="2"/>
  <c r="G65" i="2"/>
  <c r="V65" i="2"/>
  <c r="AQ65" i="2"/>
  <c r="U65" i="2"/>
  <c r="AP65" i="2"/>
  <c r="N65" i="2" l="1"/>
  <c r="O65" i="2" s="1"/>
  <c r="P65" i="2" s="1"/>
  <c r="R65" i="2"/>
  <c r="T66" i="2"/>
  <c r="X65" i="2"/>
  <c r="Y65" i="2" s="1"/>
  <c r="AO66" i="2"/>
  <c r="AS65" i="2"/>
  <c r="AT65" i="2" s="1"/>
  <c r="BJ66" i="2"/>
  <c r="J66" i="2" s="1"/>
  <c r="K65" i="2" l="1"/>
  <c r="L65" i="2" s="1"/>
  <c r="M65" i="2" s="1"/>
  <c r="Z66" i="2"/>
  <c r="D66" i="2"/>
  <c r="AU66" i="2"/>
  <c r="G66" i="2"/>
  <c r="AP66" i="2"/>
  <c r="V66" i="2"/>
  <c r="AQ66" i="2"/>
  <c r="U66" i="2"/>
  <c r="R66" i="2" l="1"/>
  <c r="N66" i="2"/>
  <c r="O66" i="2" s="1"/>
  <c r="P66" i="2" s="1"/>
  <c r="T67" i="2"/>
  <c r="X66" i="2"/>
  <c r="Y66" i="2" s="1"/>
  <c r="AO67" i="2"/>
  <c r="AS66" i="2"/>
  <c r="AT66" i="2" s="1"/>
  <c r="BJ67" i="2"/>
  <c r="J67" i="2" s="1"/>
  <c r="K66" i="2" l="1"/>
  <c r="L66" i="2" s="1"/>
  <c r="M66" i="2" s="1"/>
  <c r="D67" i="2"/>
  <c r="Z67" i="2"/>
  <c r="G67" i="2"/>
  <c r="AU67" i="2"/>
  <c r="V67" i="2"/>
  <c r="AQ67" i="2"/>
  <c r="AP67" i="2"/>
  <c r="U67" i="2"/>
  <c r="R67" i="2" l="1"/>
  <c r="X67" i="2"/>
  <c r="Y67" i="2" s="1"/>
  <c r="T68" i="2"/>
  <c r="N67" i="2"/>
  <c r="O67" i="2" s="1"/>
  <c r="P67" i="2" s="1"/>
  <c r="AO68" i="2"/>
  <c r="AS67" i="2"/>
  <c r="AT67" i="2" s="1"/>
  <c r="BJ68" i="2"/>
  <c r="J68" i="2" s="1"/>
  <c r="K67" i="2" l="1"/>
  <c r="L67" i="2" s="1"/>
  <c r="M67" i="2" s="1"/>
  <c r="D68" i="2"/>
  <c r="Z68" i="2"/>
  <c r="AU68" i="2"/>
  <c r="G68" i="2"/>
  <c r="AQ68" i="2"/>
  <c r="U68" i="2"/>
  <c r="AP68" i="2"/>
  <c r="V68" i="2"/>
  <c r="R68" i="2" l="1"/>
  <c r="T69" i="2"/>
  <c r="X68" i="2"/>
  <c r="Y68" i="2" s="1"/>
  <c r="N68" i="2"/>
  <c r="O68" i="2" s="1"/>
  <c r="P68" i="2" s="1"/>
  <c r="AO69" i="2"/>
  <c r="AS68" i="2"/>
  <c r="AT68" i="2" s="1"/>
  <c r="BJ69" i="2"/>
  <c r="J69" i="2" s="1"/>
  <c r="K68" i="2" l="1"/>
  <c r="L68" i="2" s="1"/>
  <c r="M68" i="2" s="1"/>
  <c r="Z69" i="2"/>
  <c r="D69" i="2"/>
  <c r="G69" i="2"/>
  <c r="AU69" i="2"/>
  <c r="U69" i="2"/>
  <c r="V69" i="2"/>
  <c r="AQ69" i="2"/>
  <c r="AP69" i="2"/>
  <c r="N69" i="2" l="1"/>
  <c r="O69" i="2" s="1"/>
  <c r="P69" i="2" s="1"/>
  <c r="R69" i="2"/>
  <c r="T70" i="2"/>
  <c r="X69" i="2"/>
  <c r="Y69" i="2" s="1"/>
  <c r="AS69" i="2"/>
  <c r="AT69" i="2" s="1"/>
  <c r="BJ70" i="2"/>
  <c r="J70" i="2" s="1"/>
  <c r="AO70" i="2"/>
  <c r="K69" i="2" l="1"/>
  <c r="L69" i="2" s="1"/>
  <c r="M69" i="2" s="1"/>
  <c r="D70" i="2"/>
  <c r="Z70" i="2"/>
  <c r="G70" i="2"/>
  <c r="AU70" i="2"/>
  <c r="AP70" i="2"/>
  <c r="V70" i="2"/>
  <c r="AQ70" i="2"/>
  <c r="U70" i="2"/>
  <c r="R70" i="2" l="1"/>
  <c r="N70" i="2"/>
  <c r="O70" i="2" s="1"/>
  <c r="P70" i="2" s="1"/>
  <c r="X70" i="2"/>
  <c r="Y70" i="2" s="1"/>
  <c r="T71" i="2"/>
  <c r="AO71" i="2"/>
  <c r="AS70" i="2"/>
  <c r="AT70" i="2" s="1"/>
  <c r="BJ71" i="2"/>
  <c r="J71" i="2" s="1"/>
  <c r="K70" i="2" l="1"/>
  <c r="L70" i="2" s="1"/>
  <c r="M70" i="2" s="1"/>
  <c r="D71" i="2"/>
  <c r="Z71" i="2"/>
  <c r="G71" i="2"/>
  <c r="AU71" i="2"/>
  <c r="AQ71" i="2"/>
  <c r="AP71" i="2"/>
  <c r="U71" i="2"/>
  <c r="V71" i="2"/>
  <c r="R71" i="2" l="1"/>
  <c r="N71" i="2"/>
  <c r="O71" i="2" s="1"/>
  <c r="P71" i="2" s="1"/>
  <c r="T72" i="2"/>
  <c r="X71" i="2"/>
  <c r="Y71" i="2" s="1"/>
  <c r="AO72" i="2"/>
  <c r="AS71" i="2"/>
  <c r="AT71" i="2" s="1"/>
  <c r="BJ72" i="2"/>
  <c r="J72" i="2" s="1"/>
  <c r="K71" i="2" l="1"/>
  <c r="L71" i="2" s="1"/>
  <c r="M71" i="2" s="1"/>
  <c r="Z72" i="2"/>
  <c r="D72" i="2"/>
  <c r="AU72" i="2"/>
  <c r="G72" i="2"/>
  <c r="U72" i="2"/>
  <c r="AP72" i="2"/>
  <c r="V72" i="2"/>
  <c r="AQ72" i="2"/>
  <c r="R72" i="2" l="1"/>
  <c r="N72" i="2"/>
  <c r="O72" i="2" s="1"/>
  <c r="P72" i="2" s="1"/>
  <c r="T73" i="2"/>
  <c r="X72" i="2"/>
  <c r="Y72" i="2" s="1"/>
  <c r="AO73" i="2"/>
  <c r="AS72" i="2"/>
  <c r="AT72" i="2" s="1"/>
  <c r="BJ73" i="2"/>
  <c r="J73" i="2" s="1"/>
  <c r="K72" i="2" l="1"/>
  <c r="L72" i="2" s="1"/>
  <c r="M72" i="2" s="1"/>
  <c r="D73" i="2"/>
  <c r="Z73" i="2"/>
  <c r="G73" i="2"/>
  <c r="AU73" i="2"/>
  <c r="AP73" i="2"/>
  <c r="V73" i="2"/>
  <c r="AQ73" i="2"/>
  <c r="U73" i="2"/>
  <c r="R73" i="2" l="1"/>
  <c r="N73" i="2"/>
  <c r="O73" i="2" s="1"/>
  <c r="P73" i="2" s="1"/>
  <c r="T74" i="2"/>
  <c r="X73" i="2"/>
  <c r="Y73" i="2" s="1"/>
  <c r="AS73" i="2"/>
  <c r="AT73" i="2" s="1"/>
  <c r="BJ74" i="2"/>
  <c r="J74" i="2" s="1"/>
  <c r="AO74" i="2"/>
  <c r="K73" i="2" l="1"/>
  <c r="L73" i="2" s="1"/>
  <c r="M73" i="2" s="1"/>
  <c r="D74" i="2"/>
  <c r="Z74" i="2"/>
  <c r="AU74" i="2"/>
  <c r="G74" i="2"/>
  <c r="U74" i="2"/>
  <c r="V74" i="2"/>
  <c r="AP74" i="2"/>
  <c r="AQ74" i="2"/>
  <c r="R74" i="2" l="1"/>
  <c r="N74" i="2"/>
  <c r="O74" i="2" s="1"/>
  <c r="P74" i="2" s="1"/>
  <c r="T75" i="2"/>
  <c r="X74" i="2"/>
  <c r="Y74" i="2" s="1"/>
  <c r="AS74" i="2"/>
  <c r="AT74" i="2" s="1"/>
  <c r="BJ75" i="2"/>
  <c r="J75" i="2" s="1"/>
  <c r="AO75" i="2"/>
  <c r="K74" i="2" l="1"/>
  <c r="L74" i="2" s="1"/>
  <c r="M74" i="2" s="1"/>
  <c r="Z75" i="2"/>
  <c r="D75" i="2"/>
  <c r="AU75" i="2"/>
  <c r="G75" i="2"/>
  <c r="AQ75" i="2"/>
  <c r="V75" i="2"/>
  <c r="AP75" i="2"/>
  <c r="U75" i="2"/>
  <c r="N75" i="2" l="1"/>
  <c r="O75" i="2" s="1"/>
  <c r="P75" i="2" s="1"/>
  <c r="T76" i="2"/>
  <c r="X75" i="2"/>
  <c r="Y75" i="2" s="1"/>
  <c r="R75" i="2"/>
  <c r="AS75" i="2"/>
  <c r="AT75" i="2" s="1"/>
  <c r="BJ76" i="2"/>
  <c r="J76" i="2" s="1"/>
  <c r="AO76" i="2"/>
  <c r="K75" i="2" l="1"/>
  <c r="L75" i="2" s="1"/>
  <c r="M75" i="2" s="1"/>
  <c r="D76" i="2"/>
  <c r="Z76" i="2"/>
  <c r="AU76" i="2"/>
  <c r="G76" i="2"/>
  <c r="U76" i="2"/>
  <c r="AQ76" i="2"/>
  <c r="AP76" i="2"/>
  <c r="V76" i="2"/>
  <c r="R76" i="2" l="1"/>
  <c r="N76" i="2"/>
  <c r="O76" i="2" s="1"/>
  <c r="P76" i="2" s="1"/>
  <c r="X76" i="2"/>
  <c r="Y76" i="2" s="1"/>
  <c r="T77" i="2"/>
  <c r="AS76" i="2"/>
  <c r="AT76" i="2" s="1"/>
  <c r="BJ77" i="2"/>
  <c r="J77" i="2" s="1"/>
  <c r="AO77" i="2"/>
  <c r="K76" i="2" l="1"/>
  <c r="L76" i="2" s="1"/>
  <c r="M76" i="2" s="1"/>
  <c r="Z77" i="2"/>
  <c r="D77" i="2"/>
  <c r="AU77" i="2"/>
  <c r="G77" i="2"/>
  <c r="AQ77" i="2"/>
  <c r="AP77" i="2"/>
  <c r="V77" i="2"/>
  <c r="U77" i="2"/>
  <c r="N77" i="2" l="1"/>
  <c r="O77" i="2" s="1"/>
  <c r="P77" i="2" s="1"/>
  <c r="R77" i="2"/>
  <c r="X77" i="2"/>
  <c r="Y77" i="2" s="1"/>
  <c r="T78" i="2"/>
  <c r="AO78" i="2"/>
  <c r="AS77" i="2"/>
  <c r="AT77" i="2" s="1"/>
  <c r="BJ78" i="2"/>
  <c r="J78" i="2" s="1"/>
  <c r="K77" i="2" l="1"/>
  <c r="L77" i="2" s="1"/>
  <c r="M77" i="2" s="1"/>
  <c r="D78" i="2"/>
  <c r="Z78" i="2"/>
  <c r="G78" i="2"/>
  <c r="AU78" i="2"/>
  <c r="AQ78" i="2"/>
  <c r="U78" i="2"/>
  <c r="V78" i="2"/>
  <c r="AP78" i="2"/>
  <c r="N78" i="2" l="1"/>
  <c r="O78" i="2" s="1"/>
  <c r="P78" i="2" s="1"/>
  <c r="R78" i="2"/>
  <c r="T79" i="2"/>
  <c r="X78" i="2"/>
  <c r="Y78" i="2" s="1"/>
  <c r="AS78" i="2"/>
  <c r="AT78" i="2" s="1"/>
  <c r="BJ79" i="2"/>
  <c r="J79" i="2" s="1"/>
  <c r="AO79" i="2"/>
  <c r="K78" i="2" l="1"/>
  <c r="L78" i="2" s="1"/>
  <c r="M78" i="2" s="1"/>
  <c r="D79" i="2"/>
  <c r="Z79" i="2"/>
  <c r="AU79" i="2"/>
  <c r="G79" i="2"/>
  <c r="AP79" i="2"/>
  <c r="V79" i="2"/>
  <c r="AQ79" i="2"/>
  <c r="U79" i="2"/>
  <c r="R79" i="2" l="1"/>
  <c r="N79" i="2"/>
  <c r="O79" i="2" s="1"/>
  <c r="P79" i="2" s="1"/>
  <c r="T80" i="2"/>
  <c r="X79" i="2"/>
  <c r="Y79" i="2" s="1"/>
  <c r="AS79" i="2"/>
  <c r="AT79" i="2" s="1"/>
  <c r="BJ80" i="2"/>
  <c r="J80" i="2" s="1"/>
  <c r="AO80" i="2"/>
  <c r="K79" i="2" l="1"/>
  <c r="L79" i="2" s="1"/>
  <c r="M79" i="2" s="1"/>
  <c r="D80" i="2"/>
  <c r="Z80" i="2"/>
  <c r="AU80" i="2"/>
  <c r="G80" i="2"/>
  <c r="U80" i="2"/>
  <c r="AQ80" i="2"/>
  <c r="AP80" i="2"/>
  <c r="V80" i="2"/>
  <c r="N80" i="2" l="1"/>
  <c r="O80" i="2" s="1"/>
  <c r="P80" i="2" s="1"/>
  <c r="T81" i="2"/>
  <c r="X80" i="2"/>
  <c r="Y80" i="2" s="1"/>
  <c r="R80" i="2"/>
  <c r="AO81" i="2"/>
  <c r="AS80" i="2"/>
  <c r="AT80" i="2" s="1"/>
  <c r="BJ81" i="2"/>
  <c r="J81" i="2" s="1"/>
  <c r="K80" i="2" l="1"/>
  <c r="L80" i="2" s="1"/>
  <c r="M80" i="2" s="1"/>
  <c r="Z81" i="2"/>
  <c r="D81" i="2"/>
  <c r="AU81" i="2"/>
  <c r="G81" i="2"/>
  <c r="AP81" i="2"/>
  <c r="V81" i="2"/>
  <c r="AQ81" i="2"/>
  <c r="U81" i="2"/>
  <c r="N81" i="2" l="1"/>
  <c r="O81" i="2" s="1"/>
  <c r="P81" i="2" s="1"/>
  <c r="R81" i="2"/>
  <c r="X81" i="2"/>
  <c r="Y81" i="2" s="1"/>
  <c r="T82" i="2"/>
  <c r="AS81" i="2"/>
  <c r="AT81" i="2" s="1"/>
  <c r="BJ82" i="2"/>
  <c r="J82" i="2" s="1"/>
  <c r="AO82" i="2"/>
  <c r="K81" i="2" l="1"/>
  <c r="L81" i="2" s="1"/>
  <c r="M81" i="2" s="1"/>
  <c r="Z82" i="2"/>
  <c r="D82" i="2"/>
  <c r="G82" i="2"/>
  <c r="AU82" i="2"/>
  <c r="AQ82" i="2"/>
  <c r="AP82" i="2"/>
  <c r="U82" i="2"/>
  <c r="V82" i="2"/>
  <c r="N82" i="2" l="1"/>
  <c r="O82" i="2" s="1"/>
  <c r="P82" i="2" s="1"/>
  <c r="R82" i="2"/>
  <c r="X82" i="2"/>
  <c r="Y82" i="2" s="1"/>
  <c r="T83" i="2"/>
  <c r="AO83" i="2"/>
  <c r="AS82" i="2"/>
  <c r="AT82" i="2" s="1"/>
  <c r="BJ83" i="2"/>
  <c r="J83" i="2" s="1"/>
  <c r="K82" i="2" l="1"/>
  <c r="L82" i="2" s="1"/>
  <c r="M82" i="2" s="1"/>
  <c r="D83" i="2"/>
  <c r="Z83" i="2"/>
  <c r="G83" i="2"/>
  <c r="AU83" i="2"/>
  <c r="AQ83" i="2"/>
  <c r="V83" i="2"/>
  <c r="AP83" i="2"/>
  <c r="U83" i="2"/>
  <c r="N83" i="2" l="1"/>
  <c r="O83" i="2" s="1"/>
  <c r="P83" i="2" s="1"/>
  <c r="R83" i="2"/>
  <c r="X83" i="2"/>
  <c r="Y83" i="2" s="1"/>
  <c r="T84" i="2"/>
  <c r="AO84" i="2"/>
  <c r="AS83" i="2"/>
  <c r="AT83" i="2" s="1"/>
  <c r="BJ84" i="2"/>
  <c r="J84" i="2" s="1"/>
  <c r="K83" i="2" l="1"/>
  <c r="L83" i="2" s="1"/>
  <c r="M83" i="2" s="1"/>
  <c r="D84" i="2"/>
  <c r="Z84" i="2"/>
  <c r="G84" i="2"/>
  <c r="AU84" i="2"/>
  <c r="AP84" i="2"/>
  <c r="V84" i="2"/>
  <c r="U84" i="2"/>
  <c r="AQ84" i="2"/>
  <c r="N84" i="2" l="1"/>
  <c r="O84" i="2" s="1"/>
  <c r="P84" i="2" s="1"/>
  <c r="R84" i="2"/>
  <c r="T85" i="2"/>
  <c r="X84" i="2"/>
  <c r="Y84" i="2" s="1"/>
  <c r="AO85" i="2"/>
  <c r="AS84" i="2"/>
  <c r="AT84" i="2" s="1"/>
  <c r="BJ85" i="2"/>
  <c r="J85" i="2" s="1"/>
  <c r="K84" i="2" l="1"/>
  <c r="L84" i="2" s="1"/>
  <c r="M84" i="2" s="1"/>
  <c r="Z85" i="2"/>
  <c r="D85" i="2"/>
  <c r="AU85" i="2"/>
  <c r="G85" i="2"/>
  <c r="U85" i="2"/>
  <c r="AP85" i="2"/>
  <c r="AQ85" i="2"/>
  <c r="V85" i="2"/>
  <c r="R85" i="2" l="1"/>
  <c r="N85" i="2"/>
  <c r="O85" i="2" s="1"/>
  <c r="P85" i="2" s="1"/>
  <c r="X85" i="2"/>
  <c r="Y85" i="2" s="1"/>
  <c r="T86" i="2"/>
  <c r="AS85" i="2"/>
  <c r="AT85" i="2" s="1"/>
  <c r="BJ86" i="2"/>
  <c r="J86" i="2" s="1"/>
  <c r="AO86" i="2"/>
  <c r="K85" i="2" l="1"/>
  <c r="L85" i="2" s="1"/>
  <c r="M85" i="2" s="1"/>
  <c r="Z86" i="2"/>
  <c r="D86" i="2"/>
  <c r="G86" i="2"/>
  <c r="AU86" i="2"/>
  <c r="V86" i="2"/>
  <c r="U86" i="2"/>
  <c r="AQ86" i="2"/>
  <c r="AP86" i="2"/>
  <c r="R86" i="2" l="1"/>
  <c r="N86" i="2"/>
  <c r="O86" i="2" s="1"/>
  <c r="P86" i="2" s="1"/>
  <c r="X86" i="2"/>
  <c r="Y86" i="2" s="1"/>
  <c r="T87" i="2"/>
  <c r="AO87" i="2"/>
  <c r="AS86" i="2"/>
  <c r="AT86" i="2" s="1"/>
  <c r="BJ87" i="2"/>
  <c r="J87" i="2" s="1"/>
  <c r="K86" i="2" l="1"/>
  <c r="L86" i="2" s="1"/>
  <c r="M86" i="2" s="1"/>
  <c r="Z87" i="2"/>
  <c r="D87" i="2"/>
  <c r="G87" i="2"/>
  <c r="AU87" i="2"/>
  <c r="U87" i="2"/>
  <c r="V87" i="2"/>
  <c r="AQ87" i="2"/>
  <c r="AP87" i="2"/>
  <c r="R87" i="2" l="1"/>
  <c r="N87" i="2"/>
  <c r="O87" i="2" s="1"/>
  <c r="P87" i="2" s="1"/>
  <c r="X87" i="2"/>
  <c r="Y87" i="2" s="1"/>
  <c r="T88" i="2"/>
  <c r="AS87" i="2"/>
  <c r="AT87" i="2" s="1"/>
  <c r="BJ88" i="2"/>
  <c r="J88" i="2" s="1"/>
  <c r="AO88" i="2"/>
  <c r="K87" i="2" l="1"/>
  <c r="L87" i="2" s="1"/>
  <c r="M87" i="2" s="1"/>
  <c r="D88" i="2"/>
  <c r="Z88" i="2"/>
  <c r="G88" i="2"/>
  <c r="AU88" i="2"/>
  <c r="AP88" i="2"/>
  <c r="U88" i="2"/>
  <c r="V88" i="2"/>
  <c r="AQ88" i="2"/>
  <c r="N88" i="2" l="1"/>
  <c r="O88" i="2" s="1"/>
  <c r="P88" i="2" s="1"/>
  <c r="R88" i="2"/>
  <c r="X88" i="2"/>
  <c r="Y88" i="2" s="1"/>
  <c r="T89" i="2"/>
  <c r="AO89" i="2"/>
  <c r="AS88" i="2"/>
  <c r="AT88" i="2" s="1"/>
  <c r="BJ89" i="2"/>
  <c r="J89" i="2" s="1"/>
  <c r="K88" i="2" l="1"/>
  <c r="L88" i="2" s="1"/>
  <c r="M88" i="2" s="1"/>
  <c r="Z89" i="2"/>
  <c r="D89" i="2"/>
  <c r="AU89" i="2"/>
  <c r="G89" i="2"/>
  <c r="V89" i="2"/>
  <c r="AP89" i="2"/>
  <c r="AQ89" i="2"/>
  <c r="U89" i="2"/>
  <c r="N89" i="2" l="1"/>
  <c r="O89" i="2" s="1"/>
  <c r="P89" i="2" s="1"/>
  <c r="R89" i="2"/>
  <c r="X89" i="2"/>
  <c r="Y89" i="2" s="1"/>
  <c r="T90" i="2"/>
  <c r="AS89" i="2"/>
  <c r="AT89" i="2" s="1"/>
  <c r="BJ90" i="2"/>
  <c r="J90" i="2" s="1"/>
  <c r="AO90" i="2"/>
  <c r="K89" i="2" l="1"/>
  <c r="L89" i="2" s="1"/>
  <c r="Z90" i="2"/>
  <c r="D90" i="2"/>
  <c r="AU90" i="2"/>
  <c r="G90" i="2"/>
  <c r="K92" i="2"/>
  <c r="R90" i="2" l="1"/>
  <c r="N90" i="2"/>
  <c r="O90" i="2" s="1"/>
  <c r="L92" i="2"/>
  <c r="M89" i="2"/>
  <c r="M90" i="2" s="1"/>
  <c r="M92" i="2" s="1"/>
  <c r="G18" i="1" s="1"/>
  <c r="N92" i="2"/>
  <c r="H6" i="16" l="1"/>
  <c r="H7" i="6"/>
  <c r="O92" i="2"/>
  <c r="P90" i="2"/>
  <c r="P92" i="2" s="1"/>
  <c r="H18" i="1" s="1"/>
  <c r="C5" i="14" l="1"/>
  <c r="C6" i="15"/>
  <c r="H9" i="16"/>
  <c r="I7" i="6"/>
  <c r="C10" i="15" l="1"/>
  <c r="C9" i="14"/>
  <c r="K61" i="14"/>
  <c r="L61" i="14" s="1"/>
  <c r="K905" i="14"/>
  <c r="L905" i="14" s="1"/>
  <c r="K962" i="14"/>
  <c r="L962" i="14" s="1"/>
  <c r="K192" i="14"/>
  <c r="L192" i="14" s="1"/>
  <c r="T54" i="14"/>
  <c r="U54" i="14" s="1"/>
  <c r="K641" i="14"/>
  <c r="L641" i="14" s="1"/>
  <c r="K45" i="14"/>
  <c r="L45" i="14" s="1"/>
  <c r="K730" i="14"/>
  <c r="L730" i="14" s="1"/>
  <c r="K445" i="14"/>
  <c r="L445" i="14" s="1"/>
  <c r="K935" i="14"/>
  <c r="L935" i="14" s="1"/>
  <c r="K299" i="14"/>
  <c r="L299" i="14" s="1"/>
  <c r="K226" i="14"/>
  <c r="L226" i="14" s="1"/>
  <c r="T17" i="14"/>
  <c r="U17" i="14" s="1"/>
  <c r="K716" i="14"/>
  <c r="L716" i="14" s="1"/>
  <c r="K251" i="14"/>
  <c r="L251" i="14" s="1"/>
  <c r="T51" i="14"/>
  <c r="U51" i="14" s="1"/>
  <c r="K111" i="14"/>
  <c r="L111" i="14" s="1"/>
  <c r="K152" i="14"/>
  <c r="L152" i="14" s="1"/>
  <c r="K30" i="14"/>
  <c r="L30" i="14" s="1"/>
  <c r="K457" i="14"/>
  <c r="L457" i="14" s="1"/>
  <c r="K614" i="14"/>
  <c r="L614" i="14" s="1"/>
  <c r="K404" i="14"/>
  <c r="L404" i="14" s="1"/>
  <c r="K175" i="14"/>
  <c r="L175" i="14" s="1"/>
  <c r="K123" i="14"/>
  <c r="L123" i="14" s="1"/>
  <c r="K54" i="14"/>
  <c r="L54" i="14" s="1"/>
  <c r="K306" i="14"/>
  <c r="L306" i="14" s="1"/>
  <c r="T35" i="14"/>
  <c r="U35" i="14" s="1"/>
  <c r="K405" i="14"/>
  <c r="L405" i="14" s="1"/>
  <c r="K378" i="14"/>
  <c r="L378" i="14" s="1"/>
  <c r="K993" i="14"/>
  <c r="L993" i="14" s="1"/>
  <c r="K23" i="14"/>
  <c r="L23" i="14" s="1"/>
  <c r="K73" i="14"/>
  <c r="L73" i="14" s="1"/>
  <c r="K388" i="14"/>
  <c r="L388" i="14" s="1"/>
  <c r="K302" i="14"/>
  <c r="L302" i="14" s="1"/>
  <c r="K525" i="14"/>
  <c r="L525" i="14" s="1"/>
  <c r="T19" i="14"/>
  <c r="U19" i="14" s="1"/>
  <c r="T49" i="14"/>
  <c r="U49" i="14" s="1"/>
  <c r="K627" i="14"/>
  <c r="L627" i="14" s="1"/>
  <c r="K108" i="14"/>
  <c r="L108" i="14" s="1"/>
  <c r="K75" i="14"/>
  <c r="L75" i="14" s="1"/>
  <c r="K42" i="14"/>
  <c r="L42" i="14" s="1"/>
  <c r="K296" i="14"/>
  <c r="L296" i="14" s="1"/>
  <c r="K328" i="14"/>
  <c r="L328" i="14" s="1"/>
  <c r="K96" i="14"/>
  <c r="L96" i="14" s="1"/>
  <c r="T53" i="14"/>
  <c r="U53" i="14" s="1"/>
  <c r="K849" i="14"/>
  <c r="L849" i="14" s="1"/>
  <c r="K386" i="14"/>
  <c r="L386" i="14" s="1"/>
  <c r="K201" i="14"/>
  <c r="L201" i="14" s="1"/>
  <c r="K524" i="14"/>
  <c r="L524" i="14" s="1"/>
  <c r="K565" i="14"/>
  <c r="L565" i="14" s="1"/>
  <c r="K131" i="14"/>
  <c r="L131" i="14" s="1"/>
  <c r="K916" i="14"/>
  <c r="L916" i="14" s="1"/>
  <c r="T27" i="14"/>
  <c r="U27" i="14" s="1"/>
  <c r="K523" i="14"/>
  <c r="L523" i="14" s="1"/>
  <c r="K80" i="14"/>
  <c r="L80" i="14" s="1"/>
  <c r="K852" i="14"/>
  <c r="L852" i="14" s="1"/>
  <c r="K570" i="14"/>
  <c r="L570" i="14" s="1"/>
  <c r="K893" i="14"/>
  <c r="L893" i="14" s="1"/>
  <c r="K741" i="14"/>
  <c r="L741" i="14" s="1"/>
  <c r="K202" i="14"/>
  <c r="L202" i="14" s="1"/>
  <c r="K910" i="14"/>
  <c r="L910" i="14" s="1"/>
  <c r="K537" i="14"/>
  <c r="L537" i="14" s="1"/>
  <c r="T43" i="14"/>
  <c r="U43" i="14" s="1"/>
  <c r="K595" i="14"/>
  <c r="L595" i="14" s="1"/>
  <c r="K119" i="14"/>
  <c r="L119" i="14" s="1"/>
  <c r="T24" i="14"/>
  <c r="U24" i="14" s="1"/>
  <c r="T71" i="14"/>
  <c r="U71" i="14" s="1"/>
  <c r="K707" i="14"/>
  <c r="L707" i="14" s="1"/>
  <c r="K116" i="14"/>
  <c r="L116" i="14" s="1"/>
  <c r="K700" i="14"/>
  <c r="L700" i="14" s="1"/>
  <c r="K330" i="14"/>
  <c r="L330" i="14" s="1"/>
  <c r="K157" i="14"/>
  <c r="L157" i="14" s="1"/>
  <c r="K541" i="14"/>
  <c r="L541" i="14" s="1"/>
  <c r="K385" i="14"/>
  <c r="L385" i="14" s="1"/>
  <c r="K899" i="14"/>
  <c r="L899" i="14" s="1"/>
  <c r="K762" i="14"/>
  <c r="L762" i="14" s="1"/>
  <c r="K754" i="14"/>
  <c r="L754" i="14" s="1"/>
  <c r="T61" i="14"/>
  <c r="U61" i="14" s="1"/>
  <c r="K514" i="14"/>
  <c r="L514" i="14" s="1"/>
  <c r="T64" i="14"/>
  <c r="U64" i="14" s="1"/>
  <c r="K501" i="14"/>
  <c r="L501" i="14" s="1"/>
  <c r="K837" i="14"/>
  <c r="L837" i="14" s="1"/>
  <c r="K241" i="14"/>
  <c r="L241" i="14" s="1"/>
  <c r="K351" i="14"/>
  <c r="L351" i="14" s="1"/>
  <c r="T25" i="14"/>
  <c r="U25" i="14" s="1"/>
  <c r="T55" i="14"/>
  <c r="U55" i="14" s="1"/>
  <c r="K124" i="14"/>
  <c r="L124" i="14" s="1"/>
  <c r="K186" i="14"/>
  <c r="L186" i="14" s="1"/>
  <c r="K242" i="14"/>
  <c r="L242" i="14" s="1"/>
  <c r="K208" i="14"/>
  <c r="L208" i="14" s="1"/>
  <c r="K783" i="14"/>
  <c r="L783" i="14" s="1"/>
  <c r="K778" i="14"/>
  <c r="L778" i="14" s="1"/>
  <c r="K342" i="14"/>
  <c r="L342" i="14" s="1"/>
  <c r="K161" i="14"/>
  <c r="L161" i="14" s="1"/>
  <c r="K125" i="14"/>
  <c r="L125" i="14" s="1"/>
  <c r="K885" i="14"/>
  <c r="L885" i="14" s="1"/>
  <c r="K88" i="14"/>
  <c r="L88" i="14" s="1"/>
  <c r="K474" i="14"/>
  <c r="L474" i="14" s="1"/>
  <c r="K502" i="14"/>
  <c r="L502" i="14" s="1"/>
  <c r="K1001" i="14"/>
  <c r="L1001" i="14" s="1"/>
  <c r="K802" i="14"/>
  <c r="L802" i="14" s="1"/>
  <c r="K586" i="14"/>
  <c r="L586" i="14" s="1"/>
  <c r="K618" i="14"/>
  <c r="L618" i="14" s="1"/>
  <c r="K981" i="14"/>
  <c r="L981" i="14" s="1"/>
  <c r="T69" i="14"/>
  <c r="U69" i="14" s="1"/>
  <c r="K243" i="14"/>
  <c r="L243" i="14" s="1"/>
  <c r="K122" i="14"/>
  <c r="L122" i="14" s="1"/>
  <c r="K520" i="14"/>
  <c r="L520" i="14" s="1"/>
  <c r="K990" i="14"/>
  <c r="L990" i="14" s="1"/>
  <c r="K846" i="14"/>
  <c r="L846" i="14" s="1"/>
  <c r="K465" i="14"/>
  <c r="L465" i="14" s="1"/>
  <c r="K718" i="14"/>
  <c r="L718" i="14" s="1"/>
  <c r="K645" i="14"/>
  <c r="L645" i="14" s="1"/>
  <c r="T14" i="14"/>
  <c r="U14" i="14" s="1"/>
  <c r="K318" i="14"/>
  <c r="L318" i="14" s="1"/>
  <c r="K191" i="14"/>
  <c r="L191" i="14" s="1"/>
  <c r="K13" i="14"/>
  <c r="K469" i="14"/>
  <c r="L469" i="14" s="1"/>
  <c r="K932" i="14"/>
  <c r="L932" i="14" s="1"/>
  <c r="K612" i="14"/>
  <c r="L612" i="14" s="1"/>
  <c r="K702" i="14"/>
  <c r="L702" i="14" s="1"/>
  <c r="K493" i="14"/>
  <c r="L493" i="14" s="1"/>
  <c r="K775" i="14"/>
  <c r="L775" i="14" s="1"/>
  <c r="K43" i="14"/>
  <c r="L43" i="14" s="1"/>
  <c r="K1011" i="14"/>
  <c r="L1011" i="14" s="1"/>
  <c r="K919" i="14"/>
  <c r="L919" i="14" s="1"/>
  <c r="T62" i="14"/>
  <c r="U62" i="14" s="1"/>
  <c r="T22" i="14"/>
  <c r="U22" i="14" s="1"/>
  <c r="T60" i="14"/>
  <c r="U60" i="14" s="1"/>
  <c r="K804" i="14"/>
  <c r="L804" i="14" s="1"/>
  <c r="K719" i="14"/>
  <c r="L719" i="14" s="1"/>
  <c r="K889" i="14"/>
  <c r="L889" i="14" s="1"/>
  <c r="K348" i="14"/>
  <c r="L348" i="14" s="1"/>
  <c r="K173" i="14"/>
  <c r="L173" i="14" s="1"/>
  <c r="K414" i="14"/>
  <c r="L414" i="14" s="1"/>
  <c r="K725" i="14"/>
  <c r="L725" i="14" s="1"/>
  <c r="K633" i="14"/>
  <c r="L633" i="14" s="1"/>
  <c r="K308" i="14"/>
  <c r="L308" i="14" s="1"/>
  <c r="T59" i="14"/>
  <c r="U59" i="14" s="1"/>
  <c r="K969" i="14"/>
  <c r="L969" i="14" s="1"/>
  <c r="K196" i="14"/>
  <c r="L196" i="14" s="1"/>
  <c r="K678" i="14"/>
  <c r="L678" i="14" s="1"/>
  <c r="K544" i="14"/>
  <c r="L544" i="14" s="1"/>
  <c r="K504" i="14"/>
  <c r="L504" i="14" s="1"/>
  <c r="K273" i="14"/>
  <c r="L273" i="14" s="1"/>
  <c r="K696" i="14"/>
  <c r="L696" i="14" s="1"/>
  <c r="K41" i="14"/>
  <c r="L41" i="14" s="1"/>
  <c r="K870" i="14"/>
  <c r="L870" i="14" s="1"/>
  <c r="K205" i="14"/>
  <c r="L205" i="14" s="1"/>
  <c r="T13" i="14"/>
  <c r="K701" i="14"/>
  <c r="L701" i="14" s="1"/>
  <c r="K690" i="14"/>
  <c r="L690" i="14" s="1"/>
  <c r="K1007" i="14"/>
  <c r="L1007" i="14" s="1"/>
  <c r="K902" i="14"/>
  <c r="L902" i="14" s="1"/>
  <c r="K991" i="14"/>
  <c r="L991" i="14" s="1"/>
  <c r="K845" i="14"/>
  <c r="L845" i="14" s="1"/>
  <c r="K339" i="14"/>
  <c r="L339" i="14" s="1"/>
  <c r="K856" i="14"/>
  <c r="L856" i="14" s="1"/>
  <c r="K521" i="14"/>
  <c r="L521" i="14" s="1"/>
  <c r="K539" i="14"/>
  <c r="L539" i="14" s="1"/>
  <c r="K400" i="14"/>
  <c r="L400" i="14" s="1"/>
  <c r="K831" i="14"/>
  <c r="L831" i="14" s="1"/>
  <c r="K316" i="14"/>
  <c r="L316" i="14" s="1"/>
  <c r="K1000" i="14"/>
  <c r="L1000" i="14" s="1"/>
  <c r="K247" i="14"/>
  <c r="L247" i="14" s="1"/>
  <c r="K884" i="14"/>
  <c r="L884" i="14" s="1"/>
  <c r="K589" i="14"/>
  <c r="L589" i="14" s="1"/>
  <c r="T74" i="14"/>
  <c r="U74" i="14" s="1"/>
  <c r="K494" i="14"/>
  <c r="L494" i="14" s="1"/>
  <c r="K817" i="14"/>
  <c r="L817" i="14" s="1"/>
  <c r="T33" i="14"/>
  <c r="U33" i="14" s="1"/>
  <c r="K596" i="14"/>
  <c r="L596" i="14" s="1"/>
  <c r="K787" i="14"/>
  <c r="L787" i="14" s="1"/>
  <c r="K437" i="14"/>
  <c r="L437" i="14" s="1"/>
  <c r="K1006" i="14"/>
  <c r="L1006" i="14" s="1"/>
  <c r="K249" i="14"/>
  <c r="L249" i="14" s="1"/>
  <c r="K933" i="14"/>
  <c r="L933" i="14" s="1"/>
  <c r="K628" i="14"/>
  <c r="L628" i="14" s="1"/>
  <c r="K605" i="14"/>
  <c r="L605" i="14" s="1"/>
  <c r="K723" i="14"/>
  <c r="L723" i="14" s="1"/>
  <c r="K431" i="14"/>
  <c r="L431" i="14" s="1"/>
  <c r="K235" i="14"/>
  <c r="L235" i="14" s="1"/>
  <c r="K958" i="14"/>
  <c r="L958" i="14" s="1"/>
  <c r="K792" i="14"/>
  <c r="L792" i="14" s="1"/>
  <c r="K18" i="14"/>
  <c r="L18" i="14" s="1"/>
  <c r="K17" i="14"/>
  <c r="L17" i="14" s="1"/>
  <c r="K185" i="14"/>
  <c r="L185" i="14" s="1"/>
  <c r="K987" i="14"/>
  <c r="L987" i="14" s="1"/>
  <c r="K58" i="14"/>
  <c r="L58" i="14" s="1"/>
  <c r="K415" i="14"/>
  <c r="L415" i="14" s="1"/>
  <c r="T56" i="14"/>
  <c r="U56" i="14" s="1"/>
  <c r="K509" i="14"/>
  <c r="L509" i="14" s="1"/>
  <c r="K319" i="14"/>
  <c r="L319" i="14" s="1"/>
  <c r="K276" i="14"/>
  <c r="L276" i="14" s="1"/>
  <c r="K211" i="14"/>
  <c r="L211" i="14" s="1"/>
  <c r="K309" i="14"/>
  <c r="L309" i="14" s="1"/>
  <c r="K244" i="14"/>
  <c r="L244" i="14" s="1"/>
  <c r="K666" i="14"/>
  <c r="L666" i="14" s="1"/>
  <c r="K422" i="14"/>
  <c r="L422" i="14" s="1"/>
  <c r="K891" i="14"/>
  <c r="L891" i="14" s="1"/>
  <c r="T20" i="14"/>
  <c r="U20" i="14" s="1"/>
  <c r="K206" i="14"/>
  <c r="L206" i="14" s="1"/>
  <c r="K758" i="14"/>
  <c r="L758" i="14" s="1"/>
  <c r="K81" i="14"/>
  <c r="L81" i="14" s="1"/>
  <c r="K446" i="14"/>
  <c r="L446" i="14" s="1"/>
  <c r="K755" i="14"/>
  <c r="L755" i="14" s="1"/>
  <c r="K909" i="14"/>
  <c r="L909" i="14" s="1"/>
  <c r="K917" i="14"/>
  <c r="L917" i="14" s="1"/>
  <c r="K704" i="14"/>
  <c r="L704" i="14" s="1"/>
  <c r="K915" i="14"/>
  <c r="L915" i="14" s="1"/>
  <c r="K737" i="14"/>
  <c r="L737" i="14" s="1"/>
  <c r="K277" i="14"/>
  <c r="L277" i="14" s="1"/>
  <c r="K543" i="14"/>
  <c r="L543" i="14" s="1"/>
  <c r="K216" i="14"/>
  <c r="L216" i="14" s="1"/>
  <c r="K936" i="14"/>
  <c r="L936" i="14" s="1"/>
  <c r="K650" i="14"/>
  <c r="L650" i="14" s="1"/>
  <c r="K574" i="14"/>
  <c r="L574" i="14" s="1"/>
  <c r="K921" i="14"/>
  <c r="L921" i="14" s="1"/>
  <c r="K144" i="14"/>
  <c r="L144" i="14" s="1"/>
  <c r="K496" i="14"/>
  <c r="L496" i="14" s="1"/>
  <c r="K763" i="14"/>
  <c r="L763" i="14" s="1"/>
  <c r="K190" i="14"/>
  <c r="L190" i="14" s="1"/>
  <c r="K365" i="14"/>
  <c r="L365" i="14" s="1"/>
  <c r="K927" i="14"/>
  <c r="L927" i="14" s="1"/>
  <c r="K934" i="14"/>
  <c r="L934" i="14" s="1"/>
  <c r="K651" i="14"/>
  <c r="L651" i="14" s="1"/>
  <c r="K439" i="14"/>
  <c r="L439" i="14" s="1"/>
  <c r="K55" i="14"/>
  <c r="L55" i="14" s="1"/>
  <c r="K708" i="14"/>
  <c r="L708" i="14" s="1"/>
  <c r="K298" i="14"/>
  <c r="L298" i="14" s="1"/>
  <c r="K1003" i="14"/>
  <c r="L1003" i="14" s="1"/>
  <c r="K441" i="14"/>
  <c r="L441" i="14" s="1"/>
  <c r="T18" i="14"/>
  <c r="U18" i="14" s="1"/>
  <c r="K221" i="14"/>
  <c r="L221" i="14" s="1"/>
  <c r="K420" i="14"/>
  <c r="L420" i="14" s="1"/>
  <c r="K531" i="14"/>
  <c r="L531" i="14" s="1"/>
  <c r="K997" i="14"/>
  <c r="L997" i="14" s="1"/>
  <c r="K646" i="14"/>
  <c r="L646" i="14" s="1"/>
  <c r="K303" i="14"/>
  <c r="L303" i="14" s="1"/>
  <c r="K695" i="14"/>
  <c r="L695" i="14" s="1"/>
  <c r="K712" i="14"/>
  <c r="L712" i="14" s="1"/>
  <c r="K172" i="14"/>
  <c r="L172" i="14" s="1"/>
  <c r="T42" i="14"/>
  <c r="U42" i="14" s="1"/>
  <c r="K397" i="14"/>
  <c r="L397" i="14" s="1"/>
  <c r="K408" i="14"/>
  <c r="L408" i="14" s="1"/>
  <c r="K361" i="14"/>
  <c r="L361" i="14" s="1"/>
  <c r="K210" i="14"/>
  <c r="L210" i="14" s="1"/>
  <c r="K714" i="14"/>
  <c r="L714" i="14" s="1"/>
  <c r="K918" i="14"/>
  <c r="L918" i="14" s="1"/>
  <c r="K686" i="14"/>
  <c r="L686" i="14" s="1"/>
  <c r="K699" i="14"/>
  <c r="L699" i="14" s="1"/>
  <c r="K275" i="14"/>
  <c r="L275" i="14" s="1"/>
  <c r="K139" i="14"/>
  <c r="L139" i="14" s="1"/>
  <c r="T68" i="14"/>
  <c r="U68" i="14" s="1"/>
  <c r="K604" i="14"/>
  <c r="L604" i="14" s="1"/>
  <c r="K382" i="14"/>
  <c r="L382" i="14" s="1"/>
  <c r="K380" i="14"/>
  <c r="L380" i="14" s="1"/>
  <c r="K978" i="14"/>
  <c r="L978" i="14" s="1"/>
  <c r="K779" i="14"/>
  <c r="L779" i="14" s="1"/>
  <c r="K19" i="14"/>
  <c r="L19" i="14" s="1"/>
  <c r="K272" i="14"/>
  <c r="L272" i="14" s="1"/>
  <c r="K132" i="14"/>
  <c r="L132" i="14" s="1"/>
  <c r="K602" i="14"/>
  <c r="L602" i="14" s="1"/>
  <c r="K738" i="14"/>
  <c r="L738" i="14" s="1"/>
  <c r="T67" i="14"/>
  <c r="U67" i="14" s="1"/>
  <c r="K39" i="14"/>
  <c r="L39" i="14" s="1"/>
  <c r="K155" i="14"/>
  <c r="L155" i="14" s="1"/>
  <c r="K742" i="14"/>
  <c r="L742" i="14" s="1"/>
  <c r="K93" i="14"/>
  <c r="L93" i="14" s="1"/>
  <c r="K482" i="14"/>
  <c r="L482" i="14" s="1"/>
  <c r="K326" i="14"/>
  <c r="L326" i="14" s="1"/>
  <c r="T32" i="14"/>
  <c r="U32" i="14" s="1"/>
  <c r="K563" i="14"/>
  <c r="L563" i="14" s="1"/>
  <c r="K472" i="14"/>
  <c r="L472" i="14" s="1"/>
  <c r="T28" i="14"/>
  <c r="U28" i="14" s="1"/>
  <c r="K166" i="14"/>
  <c r="L166" i="14" s="1"/>
  <c r="K395" i="14"/>
  <c r="L395" i="14" s="1"/>
  <c r="K995" i="14"/>
  <c r="L995" i="14" s="1"/>
  <c r="K826" i="14"/>
  <c r="L826" i="14" s="1"/>
  <c r="K770" i="14"/>
  <c r="L770" i="14" s="1"/>
  <c r="K691" i="14"/>
  <c r="L691" i="14" s="1"/>
  <c r="K294" i="14"/>
  <c r="L294" i="14" s="1"/>
  <c r="K409" i="14"/>
  <c r="L409" i="14" s="1"/>
  <c r="T70" i="14"/>
  <c r="U70" i="14" s="1"/>
  <c r="K233" i="14"/>
  <c r="L233" i="14" s="1"/>
  <c r="K869" i="14"/>
  <c r="L869" i="14" s="1"/>
  <c r="K664" i="14"/>
  <c r="L664" i="14" s="1"/>
  <c r="K609" i="14"/>
  <c r="L609" i="14" s="1"/>
  <c r="K579" i="14"/>
  <c r="L579" i="14" s="1"/>
  <c r="K403" i="14"/>
  <c r="L403" i="14" s="1"/>
  <c r="K184" i="14"/>
  <c r="L184" i="14" s="1"/>
  <c r="K957" i="14"/>
  <c r="L957" i="14" s="1"/>
  <c r="K97" i="14"/>
  <c r="L97" i="14" s="1"/>
  <c r="K930" i="14"/>
  <c r="L930" i="14" s="1"/>
  <c r="K410" i="14"/>
  <c r="L410" i="14" s="1"/>
  <c r="K333" i="14"/>
  <c r="L333" i="14" s="1"/>
  <c r="K781" i="14"/>
  <c r="L781" i="14" s="1"/>
  <c r="K519" i="14"/>
  <c r="L519" i="14" s="1"/>
  <c r="K522" i="14"/>
  <c r="L522" i="14" s="1"/>
  <c r="K685" i="14"/>
  <c r="L685" i="14" s="1"/>
  <c r="K670" i="14"/>
  <c r="L670" i="14" s="1"/>
  <c r="K99" i="14"/>
  <c r="L99" i="14" s="1"/>
  <c r="K92" i="14"/>
  <c r="L92" i="14" s="1"/>
  <c r="T66" i="14"/>
  <c r="U66" i="14" s="1"/>
  <c r="K103" i="14"/>
  <c r="L103" i="14" s="1"/>
  <c r="K450" i="14"/>
  <c r="L450" i="14" s="1"/>
  <c r="K356" i="14"/>
  <c r="L356" i="14" s="1"/>
  <c r="K159" i="14"/>
  <c r="L159" i="14" s="1"/>
  <c r="K946" i="14"/>
  <c r="L946" i="14" s="1"/>
  <c r="K402" i="14"/>
  <c r="L402" i="14" s="1"/>
  <c r="K841" i="14"/>
  <c r="L841" i="14" s="1"/>
  <c r="K304" i="14"/>
  <c r="L304" i="14" s="1"/>
  <c r="T57" i="14"/>
  <c r="U57" i="14" s="1"/>
  <c r="K110" i="14"/>
  <c r="L110" i="14" s="1"/>
  <c r="K745" i="14"/>
  <c r="L745" i="14" s="1"/>
  <c r="T72" i="14"/>
  <c r="U72" i="14" s="1"/>
  <c r="K84" i="14"/>
  <c r="L84" i="14" s="1"/>
  <c r="K359" i="14"/>
  <c r="L359" i="14" s="1"/>
  <c r="K50" i="14"/>
  <c r="L50" i="14" s="1"/>
  <c r="K248" i="14"/>
  <c r="L248" i="14" s="1"/>
  <c r="K656" i="14"/>
  <c r="L656" i="14" s="1"/>
  <c r="K855" i="14"/>
  <c r="L855" i="14" s="1"/>
  <c r="K32" i="14"/>
  <c r="L32" i="14" s="1"/>
  <c r="K850" i="14"/>
  <c r="L850" i="14" s="1"/>
  <c r="K693" i="14"/>
  <c r="L693" i="14" s="1"/>
  <c r="T50" i="14"/>
  <c r="U50" i="14" s="1"/>
  <c r="K245" i="14"/>
  <c r="L245" i="14" s="1"/>
  <c r="K179" i="14"/>
  <c r="L179" i="14" s="1"/>
  <c r="K818" i="14"/>
  <c r="L818" i="14" s="1"/>
  <c r="K1004" i="14"/>
  <c r="L1004" i="14" s="1"/>
  <c r="K338" i="14"/>
  <c r="L338" i="14" s="1"/>
  <c r="K750" i="14"/>
  <c r="L750" i="14" s="1"/>
  <c r="K257" i="14"/>
  <c r="L257" i="14" s="1"/>
  <c r="K538" i="14"/>
  <c r="L538" i="14" s="1"/>
  <c r="T73" i="14"/>
  <c r="U73" i="14" s="1"/>
  <c r="T21" i="14"/>
  <c r="U21" i="14" s="1"/>
  <c r="K764" i="14"/>
  <c r="L764" i="14" s="1"/>
  <c r="K887" i="14"/>
  <c r="L887" i="14" s="1"/>
  <c r="K600" i="14"/>
  <c r="L600" i="14" s="1"/>
  <c r="K823" i="14"/>
  <c r="L823" i="14" s="1"/>
  <c r="K438" i="14"/>
  <c r="L438" i="14" s="1"/>
  <c r="K979" i="14"/>
  <c r="L979" i="14" s="1"/>
  <c r="K373" i="14"/>
  <c r="L373" i="14" s="1"/>
  <c r="K683" i="14"/>
  <c r="L683" i="14" s="1"/>
  <c r="K44" i="14"/>
  <c r="L44" i="14" s="1"/>
  <c r="T65" i="14"/>
  <c r="U65" i="14" s="1"/>
  <c r="K888" i="14"/>
  <c r="L888" i="14" s="1"/>
  <c r="T31" i="14"/>
  <c r="U31" i="14" s="1"/>
  <c r="T23" i="14"/>
  <c r="U23" i="14" s="1"/>
  <c r="K540" i="14"/>
  <c r="L540" i="14" s="1"/>
  <c r="K533" i="14"/>
  <c r="L533" i="14" s="1"/>
  <c r="K442" i="14"/>
  <c r="L442" i="14" s="1"/>
  <c r="K345" i="14"/>
  <c r="L345" i="14" s="1"/>
  <c r="K944" i="14"/>
  <c r="L944" i="14" s="1"/>
  <c r="K844" i="14"/>
  <c r="L844" i="14" s="1"/>
  <c r="K994" i="14"/>
  <c r="L994" i="14" s="1"/>
  <c r="K621" i="14"/>
  <c r="L621" i="14" s="1"/>
  <c r="K217" i="14"/>
  <c r="L217" i="14" s="1"/>
  <c r="K637" i="14"/>
  <c r="L637" i="14" s="1"/>
  <c r="K863" i="14"/>
  <c r="L863" i="14" s="1"/>
  <c r="K20" i="14"/>
  <c r="L20" i="14" s="1"/>
  <c r="K62" i="14"/>
  <c r="L62" i="14" s="1"/>
  <c r="K580" i="14"/>
  <c r="L580" i="14" s="1"/>
  <c r="K491" i="14"/>
  <c r="L491" i="14" s="1"/>
  <c r="K748" i="14"/>
  <c r="L748" i="14" s="1"/>
  <c r="K270" i="14"/>
  <c r="L270" i="14" s="1"/>
  <c r="T26" i="14"/>
  <c r="U26" i="14" s="1"/>
  <c r="K252" i="14"/>
  <c r="L252" i="14" s="1"/>
  <c r="K897" i="14"/>
  <c r="L897" i="14" s="1"/>
  <c r="K127" i="14"/>
  <c r="L127" i="14" s="1"/>
  <c r="K920" i="14"/>
  <c r="L920" i="14" s="1"/>
  <c r="K542" i="14"/>
  <c r="L542" i="14" s="1"/>
  <c r="K324" i="14"/>
  <c r="L324" i="14" s="1"/>
  <c r="K121" i="14"/>
  <c r="L121" i="14" s="1"/>
  <c r="K749" i="14"/>
  <c r="L749" i="14" s="1"/>
  <c r="K648" i="14"/>
  <c r="L648" i="14" s="1"/>
  <c r="K703" i="14"/>
  <c r="L703" i="14" s="1"/>
  <c r="T45" i="14"/>
  <c r="U45" i="14" s="1"/>
  <c r="K311" i="14"/>
  <c r="L311" i="14" s="1"/>
  <c r="K362" i="14"/>
  <c r="L362" i="14" s="1"/>
  <c r="K767" i="14"/>
  <c r="L767" i="14" s="1"/>
  <c r="K890" i="14"/>
  <c r="L890" i="14" s="1"/>
  <c r="K259" i="14"/>
  <c r="L259" i="14" s="1"/>
  <c r="K258" i="14"/>
  <c r="L258" i="14" s="1"/>
  <c r="K466" i="14"/>
  <c r="L466" i="14" s="1"/>
  <c r="K51" i="14"/>
  <c r="L51" i="14" s="1"/>
  <c r="K401" i="14"/>
  <c r="L401" i="14" s="1"/>
  <c r="T63" i="14"/>
  <c r="U63" i="14" s="1"/>
  <c r="K647" i="14"/>
  <c r="L647" i="14" s="1"/>
  <c r="K529" i="14"/>
  <c r="L529" i="14" s="1"/>
  <c r="K623" i="14"/>
  <c r="L623" i="14" s="1"/>
  <c r="K613" i="14"/>
  <c r="L613" i="14" s="1"/>
  <c r="K594" i="14"/>
  <c r="L594" i="14" s="1"/>
  <c r="K784" i="14"/>
  <c r="L784" i="14" s="1"/>
  <c r="K866" i="14"/>
  <c r="L866" i="14" s="1"/>
  <c r="K107" i="14"/>
  <c r="L107" i="14" s="1"/>
  <c r="K48" i="14"/>
  <c r="L48" i="14" s="1"/>
  <c r="K682" i="14"/>
  <c r="L682" i="14" s="1"/>
  <c r="K305" i="14"/>
  <c r="L305" i="14" s="1"/>
  <c r="K293" i="14"/>
  <c r="L293" i="14" s="1"/>
  <c r="K26" i="14"/>
  <c r="L26" i="14" s="1"/>
  <c r="K615" i="14"/>
  <c r="L615" i="14" s="1"/>
  <c r="K462" i="14"/>
  <c r="L462" i="14" s="1"/>
  <c r="K865" i="14"/>
  <c r="L865" i="14" s="1"/>
  <c r="K739" i="14"/>
  <c r="L739" i="14" s="1"/>
  <c r="K21" i="14"/>
  <c r="L21" i="14" s="1"/>
  <c r="K634" i="14"/>
  <c r="L634" i="14" s="1"/>
  <c r="K912" i="14"/>
  <c r="L912" i="14" s="1"/>
  <c r="K769" i="14"/>
  <c r="L769" i="14" s="1"/>
  <c r="K805" i="14"/>
  <c r="L805" i="14" s="1"/>
  <c r="T15" i="14"/>
  <c r="U15" i="14" s="1"/>
  <c r="K652" i="14"/>
  <c r="L652" i="14" s="1"/>
  <c r="K974" i="14"/>
  <c r="L974" i="14" s="1"/>
  <c r="K734" i="14"/>
  <c r="L734" i="14" s="1"/>
  <c r="K639" i="14"/>
  <c r="L639" i="14" s="1"/>
  <c r="K697" i="14"/>
  <c r="L697" i="14" s="1"/>
  <c r="K983" i="14"/>
  <c r="L983" i="14" s="1"/>
  <c r="T46" i="14"/>
  <c r="U46" i="14" s="1"/>
  <c r="T58" i="14"/>
  <c r="U58" i="14" s="1"/>
  <c r="K803" i="14"/>
  <c r="L803" i="14" s="1"/>
  <c r="K886" i="14"/>
  <c r="L886" i="14" s="1"/>
  <c r="K323" i="14"/>
  <c r="L323" i="14" s="1"/>
  <c r="K736" i="14"/>
  <c r="L736" i="14" s="1"/>
  <c r="K963" i="14"/>
  <c r="L963" i="14" s="1"/>
  <c r="K146" i="14"/>
  <c r="L146" i="14" s="1"/>
  <c r="K160" i="14"/>
  <c r="L160" i="14" s="1"/>
  <c r="K476" i="14"/>
  <c r="L476" i="14" s="1"/>
  <c r="K661" i="14"/>
  <c r="L661" i="14" s="1"/>
  <c r="K285" i="14"/>
  <c r="L285" i="14" s="1"/>
  <c r="K394" i="14"/>
  <c r="L394" i="14" s="1"/>
  <c r="K389" i="14"/>
  <c r="L389" i="14" s="1"/>
  <c r="K722" i="14"/>
  <c r="L722" i="14" s="1"/>
  <c r="K931" i="14"/>
  <c r="L931" i="14" s="1"/>
  <c r="K669" i="14"/>
  <c r="L669" i="14" s="1"/>
  <c r="K506" i="14"/>
  <c r="L506" i="14" s="1"/>
  <c r="K331" i="14"/>
  <c r="L331" i="14" s="1"/>
  <c r="K188" i="14"/>
  <c r="L188" i="14" s="1"/>
  <c r="K433" i="14"/>
  <c r="L433" i="14" s="1"/>
  <c r="T40" i="14"/>
  <c r="U40" i="14" s="1"/>
  <c r="K114" i="14"/>
  <c r="L114" i="14" s="1"/>
  <c r="T29" i="14"/>
  <c r="U29" i="14" s="1"/>
  <c r="K756" i="14"/>
  <c r="L756" i="14" s="1"/>
  <c r="K343" i="14"/>
  <c r="L343" i="14" s="1"/>
  <c r="K163" i="14"/>
  <c r="L163" i="14" s="1"/>
  <c r="K178" i="14"/>
  <c r="L178" i="14" s="1"/>
  <c r="K861" i="14"/>
  <c r="L861" i="14" s="1"/>
  <c r="K481" i="14"/>
  <c r="L481" i="14" s="1"/>
  <c r="K321" i="14"/>
  <c r="L321" i="14" s="1"/>
  <c r="K808" i="14"/>
  <c r="L808" i="14" s="1"/>
  <c r="K777" i="14"/>
  <c r="L777" i="14" s="1"/>
  <c r="K38" i="14"/>
  <c r="L38" i="14" s="1"/>
  <c r="K29" i="14"/>
  <c r="L29" i="14" s="1"/>
  <c r="K430" i="14"/>
  <c r="L430" i="14" s="1"/>
  <c r="T41" i="14"/>
  <c r="U41" i="14" s="1"/>
  <c r="K583" i="14"/>
  <c r="L583" i="14" s="1"/>
  <c r="K822" i="14"/>
  <c r="L822" i="14" s="1"/>
  <c r="K561" i="14"/>
  <c r="L561" i="14" s="1"/>
  <c r="K234" i="14"/>
  <c r="L234" i="14" s="1"/>
  <c r="K115" i="14"/>
  <c r="L115" i="14" s="1"/>
  <c r="K636" i="14"/>
  <c r="L636" i="14" s="1"/>
  <c r="K488" i="14"/>
  <c r="L488" i="14" s="1"/>
  <c r="K740" i="14"/>
  <c r="L740" i="14" s="1"/>
  <c r="K486" i="14"/>
  <c r="L486" i="14" s="1"/>
  <c r="K536" i="14"/>
  <c r="L536" i="14" s="1"/>
  <c r="K985" i="14"/>
  <c r="L985" i="14" s="1"/>
  <c r="K900" i="14"/>
  <c r="L900" i="14" s="1"/>
  <c r="K924" i="14"/>
  <c r="L924" i="14" s="1"/>
  <c r="K1008" i="14"/>
  <c r="L1008" i="14" s="1"/>
  <c r="K71" i="14"/>
  <c r="L71" i="14" s="1"/>
  <c r="K492" i="14"/>
  <c r="L492" i="14" s="1"/>
  <c r="K1002" i="14"/>
  <c r="L1002" i="14" s="1"/>
  <c r="K843" i="14"/>
  <c r="L843" i="14" s="1"/>
  <c r="K871" i="14"/>
  <c r="L871" i="14" s="1"/>
  <c r="K507" i="14"/>
  <c r="L507" i="14" s="1"/>
  <c r="K904" i="14"/>
  <c r="L904" i="14" s="1"/>
  <c r="K811" i="14"/>
  <c r="L811" i="14" s="1"/>
  <c r="K827" i="14"/>
  <c r="L827" i="14" s="1"/>
  <c r="K759" i="14"/>
  <c r="L759" i="14" s="1"/>
  <c r="T44" i="14"/>
  <c r="U44" i="14" s="1"/>
  <c r="K454" i="14"/>
  <c r="L454" i="14" s="1"/>
  <c r="K262" i="14"/>
  <c r="L262" i="14" s="1"/>
  <c r="K988" i="14"/>
  <c r="L988" i="14" s="1"/>
  <c r="K357" i="14"/>
  <c r="L357" i="14" s="1"/>
  <c r="K698" i="14"/>
  <c r="L698" i="14" s="1"/>
  <c r="K421" i="14"/>
  <c r="L421" i="14" s="1"/>
  <c r="K229" i="14"/>
  <c r="L229" i="14" s="1"/>
  <c r="K425" i="14"/>
  <c r="L425" i="14" s="1"/>
  <c r="K761" i="14"/>
  <c r="L761" i="14" s="1"/>
  <c r="K153" i="14"/>
  <c r="L153" i="14" s="1"/>
  <c r="K829" i="14"/>
  <c r="L829" i="14" s="1"/>
  <c r="K965" i="14"/>
  <c r="L965" i="14" s="1"/>
  <c r="K40" i="14"/>
  <c r="L40" i="14" s="1"/>
  <c r="K984" i="14"/>
  <c r="L984" i="14" s="1"/>
  <c r="K398" i="14"/>
  <c r="L398" i="14" s="1"/>
  <c r="K923" i="14"/>
  <c r="L923" i="14" s="1"/>
  <c r="K484" i="14"/>
  <c r="L484" i="14" s="1"/>
  <c r="K624" i="14"/>
  <c r="L624" i="14" s="1"/>
  <c r="K996" i="14"/>
  <c r="L996" i="14" s="1"/>
  <c r="K396" i="14"/>
  <c r="L396" i="14" s="1"/>
  <c r="K327" i="14"/>
  <c r="L327" i="14" s="1"/>
  <c r="K599" i="14"/>
  <c r="L599" i="14" s="1"/>
  <c r="K806" i="14"/>
  <c r="L806" i="14" s="1"/>
  <c r="T34" i="14"/>
  <c r="U34" i="14" s="1"/>
  <c r="K577" i="14"/>
  <c r="L577" i="14" s="1"/>
  <c r="K662" i="14"/>
  <c r="L662" i="14" s="1"/>
  <c r="K35" i="14"/>
  <c r="L35" i="14" s="1"/>
  <c r="K489" i="14"/>
  <c r="L489" i="14" s="1"/>
  <c r="K939" i="14"/>
  <c r="L939" i="14" s="1"/>
  <c r="K352" i="14"/>
  <c r="L352" i="14" s="1"/>
  <c r="K788" i="14"/>
  <c r="L788" i="14" s="1"/>
  <c r="K87" i="14"/>
  <c r="L87" i="14" s="1"/>
  <c r="K679" i="14"/>
  <c r="L679" i="14" s="1"/>
  <c r="K461" i="14"/>
  <c r="L461" i="14" s="1"/>
  <c r="K959" i="14"/>
  <c r="L959" i="14" s="1"/>
  <c r="K49" i="14"/>
  <c r="L49" i="14" s="1"/>
  <c r="K500" i="14"/>
  <c r="L500" i="14" s="1"/>
  <c r="K269" i="14"/>
  <c r="L269" i="14" s="1"/>
  <c r="K550" i="14"/>
  <c r="L550" i="14" s="1"/>
  <c r="T48" i="14"/>
  <c r="U48" i="14" s="1"/>
  <c r="K731" i="14"/>
  <c r="L731" i="14" s="1"/>
  <c r="K141" i="14"/>
  <c r="L141" i="14" s="1"/>
  <c r="K455" i="14"/>
  <c r="L455" i="14" s="1"/>
  <c r="K901" i="14"/>
  <c r="L901" i="14" s="1"/>
  <c r="K34" i="14"/>
  <c r="L34" i="14" s="1"/>
  <c r="K864" i="14"/>
  <c r="L864" i="14" s="1"/>
  <c r="K590" i="14"/>
  <c r="L590" i="14" s="1"/>
  <c r="K785" i="14"/>
  <c r="L785" i="14" s="1"/>
  <c r="K416" i="14"/>
  <c r="L416" i="14" s="1"/>
  <c r="K687" i="14"/>
  <c r="L687" i="14" s="1"/>
  <c r="K14" i="14"/>
  <c r="L14" i="14" s="1"/>
  <c r="K877" i="14"/>
  <c r="L877" i="14" s="1"/>
  <c r="K786" i="14"/>
  <c r="L786" i="14" s="1"/>
  <c r="K236" i="14"/>
  <c r="L236" i="14" s="1"/>
  <c r="K830" i="14"/>
  <c r="L830" i="14" s="1"/>
  <c r="K943" i="14"/>
  <c r="L943" i="14" s="1"/>
  <c r="K390" i="14"/>
  <c r="L390" i="14" s="1"/>
  <c r="K150" i="14"/>
  <c r="L150" i="14" s="1"/>
  <c r="K606" i="14"/>
  <c r="L606" i="14" s="1"/>
  <c r="K692" i="14"/>
  <c r="L692" i="14" s="1"/>
  <c r="K676" i="14"/>
  <c r="L676" i="14" s="1"/>
  <c r="K833" i="14"/>
  <c r="L833" i="14" s="1"/>
  <c r="K138" i="14"/>
  <c r="L138" i="14" s="1"/>
  <c r="K875" i="14"/>
  <c r="L875" i="14" s="1"/>
  <c r="K22" i="14"/>
  <c r="L22" i="14" s="1"/>
  <c r="K120" i="14"/>
  <c r="L120" i="14" s="1"/>
  <c r="K56" i="14"/>
  <c r="L56" i="14" s="1"/>
  <c r="K689" i="14"/>
  <c r="L689" i="14" s="1"/>
  <c r="K793" i="14"/>
  <c r="L793" i="14" s="1"/>
  <c r="K82" i="14"/>
  <c r="L82" i="14" s="1"/>
  <c r="K91" i="14"/>
  <c r="L91" i="14" s="1"/>
  <c r="K752" i="14"/>
  <c r="L752" i="14" s="1"/>
  <c r="K882" i="14"/>
  <c r="L882" i="14" s="1"/>
  <c r="K593" i="14"/>
  <c r="L593" i="14" s="1"/>
  <c r="K532" i="14"/>
  <c r="L532" i="14" s="1"/>
  <c r="K630" i="14"/>
  <c r="L630" i="14" s="1"/>
  <c r="K232" i="14"/>
  <c r="L232" i="14" s="1"/>
  <c r="K548" i="14"/>
  <c r="L548" i="14" s="1"/>
  <c r="K608" i="14"/>
  <c r="L608" i="14" s="1"/>
  <c r="K964" i="14"/>
  <c r="L964" i="14" s="1"/>
  <c r="K980" i="14"/>
  <c r="L980" i="14" s="1"/>
  <c r="K816" i="14"/>
  <c r="L816" i="14" s="1"/>
  <c r="K660" i="14"/>
  <c r="L660" i="14" s="1"/>
  <c r="K283" i="14"/>
  <c r="L283" i="14" s="1"/>
  <c r="K274" i="14"/>
  <c r="L274" i="14" s="1"/>
  <c r="K271" i="14"/>
  <c r="L271" i="14" s="1"/>
  <c r="K610" i="14"/>
  <c r="L610" i="14" s="1"/>
  <c r="K584" i="14"/>
  <c r="L584" i="14" s="1"/>
  <c r="K24" i="14"/>
  <c r="L24" i="14" s="1"/>
  <c r="K497" i="14"/>
  <c r="L497" i="14" s="1"/>
  <c r="K167" i="14"/>
  <c r="L167" i="14" s="1"/>
  <c r="K511" i="14"/>
  <c r="L511" i="14" s="1"/>
  <c r="K977" i="14"/>
  <c r="L977" i="14" s="1"/>
  <c r="K906" i="14"/>
  <c r="L906" i="14" s="1"/>
  <c r="K27" i="14"/>
  <c r="L27" i="14" s="1"/>
  <c r="K424" i="14"/>
  <c r="L424" i="14" s="1"/>
  <c r="K471" i="14"/>
  <c r="L471" i="14" s="1"/>
  <c r="K632" i="14"/>
  <c r="L632" i="14" s="1"/>
  <c r="K673" i="14"/>
  <c r="L673" i="14" s="1"/>
  <c r="K37" i="14"/>
  <c r="L37" i="14" s="1"/>
  <c r="K136" i="14"/>
  <c r="L136" i="14" s="1"/>
  <c r="K768" i="14"/>
  <c r="L768" i="14" s="1"/>
  <c r="K369" i="14"/>
  <c r="L369" i="14" s="1"/>
  <c r="K480" i="14"/>
  <c r="L480" i="14" s="1"/>
  <c r="K280" i="14"/>
  <c r="L280" i="14" s="1"/>
  <c r="K66" i="14"/>
  <c r="L66" i="14" s="1"/>
  <c r="K355" i="14"/>
  <c r="L355" i="14" s="1"/>
  <c r="K603" i="14"/>
  <c r="L603" i="14" s="1"/>
  <c r="K100" i="14"/>
  <c r="L100" i="14" s="1"/>
  <c r="K862" i="14"/>
  <c r="L862" i="14" s="1"/>
  <c r="K426" i="14"/>
  <c r="L426" i="14" s="1"/>
  <c r="T52" i="14"/>
  <c r="U52" i="14" s="1"/>
  <c r="K483" i="14"/>
  <c r="L483" i="14" s="1"/>
  <c r="K67" i="14"/>
  <c r="L67" i="14" s="1"/>
  <c r="K526" i="14"/>
  <c r="L526" i="14" s="1"/>
  <c r="K79" i="14"/>
  <c r="L79" i="14" s="1"/>
  <c r="K183" i="14"/>
  <c r="L183" i="14" s="1"/>
  <c r="T75" i="14"/>
  <c r="U75" i="14" s="1"/>
  <c r="K261" i="14"/>
  <c r="L261" i="14" s="1"/>
  <c r="K728" i="14"/>
  <c r="L728" i="14" s="1"/>
  <c r="K513" i="14"/>
  <c r="L513" i="14" s="1"/>
  <c r="K353" i="14"/>
  <c r="L353" i="14" s="1"/>
  <c r="K810" i="14"/>
  <c r="L810" i="14" s="1"/>
  <c r="K913" i="14"/>
  <c r="L913" i="14" s="1"/>
  <c r="K798" i="14"/>
  <c r="L798" i="14" s="1"/>
  <c r="K94" i="14"/>
  <c r="L94" i="14" s="1"/>
  <c r="K505" i="14"/>
  <c r="L505" i="14" s="1"/>
  <c r="K60" i="14"/>
  <c r="L60" i="14" s="1"/>
  <c r="K821" i="14"/>
  <c r="L821" i="14" s="1"/>
  <c r="K447" i="14"/>
  <c r="L447" i="14" s="1"/>
  <c r="T30" i="14"/>
  <c r="U30" i="14" s="1"/>
  <c r="K950" i="14"/>
  <c r="L950" i="14" s="1"/>
  <c r="K487" i="14"/>
  <c r="L487" i="14" s="1"/>
  <c r="K688" i="14"/>
  <c r="L688" i="14" s="1"/>
  <c r="K360" i="14"/>
  <c r="L360" i="14" s="1"/>
  <c r="K976" i="14"/>
  <c r="L976" i="14" s="1"/>
  <c r="K638" i="14"/>
  <c r="L638" i="14" s="1"/>
  <c r="K307" i="14"/>
  <c r="L307" i="14" s="1"/>
  <c r="K672" i="14"/>
  <c r="L672" i="14" s="1"/>
  <c r="K197" i="14"/>
  <c r="L197" i="14" s="1"/>
  <c r="K375" i="14"/>
  <c r="L375" i="14" s="1"/>
  <c r="T38" i="14"/>
  <c r="U38" i="14" s="1"/>
  <c r="K371" i="14"/>
  <c r="L371" i="14" s="1"/>
  <c r="K534" i="14"/>
  <c r="L534" i="14" s="1"/>
  <c r="K799" i="14"/>
  <c r="L799" i="14" s="1"/>
  <c r="K254" i="14"/>
  <c r="L254" i="14" s="1"/>
  <c r="K169" i="14"/>
  <c r="L169" i="14" s="1"/>
  <c r="K566" i="14"/>
  <c r="L566" i="14" s="1"/>
  <c r="K560" i="14"/>
  <c r="L560" i="14" s="1"/>
  <c r="K225" i="14"/>
  <c r="L225" i="14" s="1"/>
  <c r="K616" i="14"/>
  <c r="L616" i="14" s="1"/>
  <c r="K109" i="14"/>
  <c r="L109" i="14" s="1"/>
  <c r="K657" i="14"/>
  <c r="L657" i="14" s="1"/>
  <c r="K853" i="14"/>
  <c r="L853" i="14" s="1"/>
  <c r="K223" i="14"/>
  <c r="L223" i="14" s="1"/>
  <c r="K1005" i="14"/>
  <c r="L1005" i="14" s="1"/>
  <c r="K180" i="14"/>
  <c r="L180" i="14" s="1"/>
  <c r="K898" i="14"/>
  <c r="L898" i="14" s="1"/>
  <c r="K658" i="14"/>
  <c r="L658" i="14" s="1"/>
  <c r="K340" i="14"/>
  <c r="L340" i="14" s="1"/>
  <c r="K680" i="14"/>
  <c r="L680" i="14" s="1"/>
  <c r="K820" i="14"/>
  <c r="L820" i="14" s="1"/>
  <c r="K878" i="14"/>
  <c r="L878" i="14" s="1"/>
  <c r="K406" i="14"/>
  <c r="L406" i="14" s="1"/>
  <c r="K57" i="14"/>
  <c r="L57" i="14" s="1"/>
  <c r="K857" i="14"/>
  <c r="L857" i="14" s="1"/>
  <c r="K617" i="14"/>
  <c r="L617" i="14" s="1"/>
  <c r="K383" i="14"/>
  <c r="L383" i="14" s="1"/>
  <c r="K953" i="14"/>
  <c r="L953" i="14" s="1"/>
  <c r="K313" i="14"/>
  <c r="L313" i="14" s="1"/>
  <c r="K126" i="14"/>
  <c r="L126" i="14" s="1"/>
  <c r="K312" i="14"/>
  <c r="L312" i="14" s="1"/>
  <c r="K970" i="14"/>
  <c r="L970" i="14" s="1"/>
  <c r="K478" i="14"/>
  <c r="L478" i="14" s="1"/>
  <c r="K135" i="14"/>
  <c r="L135" i="14" s="1"/>
  <c r="K516" i="14"/>
  <c r="L516" i="14" s="1"/>
  <c r="K74" i="14"/>
  <c r="L74" i="14" s="1"/>
  <c r="K840" i="14"/>
  <c r="L840" i="14" s="1"/>
  <c r="K413" i="14"/>
  <c r="L413" i="14" s="1"/>
  <c r="K588" i="14"/>
  <c r="L588" i="14" s="1"/>
  <c r="T39" i="14"/>
  <c r="U39" i="14" s="1"/>
  <c r="K336" i="14"/>
  <c r="L336" i="14" s="1"/>
  <c r="K982" i="14"/>
  <c r="L982" i="14" s="1"/>
  <c r="K193" i="14"/>
  <c r="L193" i="14" s="1"/>
  <c r="K564" i="14"/>
  <c r="L564" i="14" s="1"/>
  <c r="T37" i="14"/>
  <c r="U37" i="14" s="1"/>
  <c r="K68" i="14"/>
  <c r="L68" i="14" s="1"/>
  <c r="K292" i="14"/>
  <c r="L292" i="14" s="1"/>
  <c r="K552" i="14"/>
  <c r="L552" i="14" s="1"/>
  <c r="K407" i="14"/>
  <c r="L407" i="14" s="1"/>
  <c r="K967" i="14"/>
  <c r="L967" i="14" s="1"/>
  <c r="K825" i="14"/>
  <c r="L825" i="14" s="1"/>
  <c r="K367" i="14"/>
  <c r="L367" i="14" s="1"/>
  <c r="K956" i="14"/>
  <c r="L956" i="14" s="1"/>
  <c r="K571" i="14"/>
  <c r="L571" i="14" s="1"/>
  <c r="K814" i="14"/>
  <c r="L814" i="14" s="1"/>
  <c r="K117" i="14"/>
  <c r="L117" i="14" s="1"/>
  <c r="K432" i="14"/>
  <c r="L432" i="14" s="1"/>
  <c r="K971" i="14"/>
  <c r="L971" i="14" s="1"/>
  <c r="K443" i="14"/>
  <c r="L443" i="14" s="1"/>
  <c r="K95" i="14"/>
  <c r="L95" i="14" s="1"/>
  <c r="K187" i="14"/>
  <c r="L187" i="14" s="1"/>
  <c r="K649" i="14"/>
  <c r="L649" i="14" s="1"/>
  <c r="K940" i="14"/>
  <c r="L940" i="14" s="1"/>
  <c r="K498" i="14"/>
  <c r="L498" i="14" s="1"/>
  <c r="K148" i="14"/>
  <c r="L148" i="14" s="1"/>
  <c r="K377" i="14"/>
  <c r="L377" i="14" s="1"/>
  <c r="K76" i="14"/>
  <c r="L76" i="14" s="1"/>
  <c r="K942" i="14"/>
  <c r="L942" i="14" s="1"/>
  <c r="K527" i="14"/>
  <c r="L527" i="14" s="1"/>
  <c r="K860" i="14"/>
  <c r="L860" i="14" s="1"/>
  <c r="K460" i="14"/>
  <c r="L460" i="14" s="1"/>
  <c r="K791" i="14"/>
  <c r="L791" i="14" s="1"/>
  <c r="K255" i="14"/>
  <c r="L255" i="14" s="1"/>
  <c r="K290" i="14"/>
  <c r="L290" i="14" s="1"/>
  <c r="K812" i="14"/>
  <c r="L812" i="14" s="1"/>
  <c r="K973" i="14"/>
  <c r="L973" i="14" s="1"/>
  <c r="K83" i="14"/>
  <c r="L83" i="14" s="1"/>
  <c r="K677" i="14"/>
  <c r="L677" i="14" s="1"/>
  <c r="K733" i="14"/>
  <c r="L733" i="14" s="1"/>
  <c r="K477" i="14"/>
  <c r="L477" i="14" s="1"/>
  <c r="K162" i="14"/>
  <c r="L162" i="14" s="1"/>
  <c r="K551" i="14"/>
  <c r="L551" i="14" s="1"/>
  <c r="K387" i="14"/>
  <c r="L387" i="14" s="1"/>
  <c r="K154" i="14"/>
  <c r="L154" i="14" s="1"/>
  <c r="K710" i="14"/>
  <c r="L710" i="14" s="1"/>
  <c r="K300" i="14"/>
  <c r="L300" i="14" s="1"/>
  <c r="K896" i="14"/>
  <c r="L896" i="14" s="1"/>
  <c r="K260" i="14"/>
  <c r="L260" i="14" s="1"/>
  <c r="K948" i="14"/>
  <c r="L948" i="14" s="1"/>
  <c r="K418" i="14"/>
  <c r="L418" i="14" s="1"/>
  <c r="K642" i="14"/>
  <c r="L642" i="14" s="1"/>
  <c r="K470" i="14"/>
  <c r="L470" i="14" s="1"/>
  <c r="K182" i="14"/>
  <c r="L182" i="14" s="1"/>
  <c r="K256" i="14"/>
  <c r="L256" i="14" s="1"/>
  <c r="K98" i="14"/>
  <c r="L98" i="14" s="1"/>
  <c r="K972" i="14"/>
  <c r="L972" i="14" s="1"/>
  <c r="K585" i="14"/>
  <c r="L585" i="14" s="1"/>
  <c r="K966" i="14"/>
  <c r="L966" i="14" s="1"/>
  <c r="K575" i="14"/>
  <c r="L575" i="14" s="1"/>
  <c r="K239" i="14"/>
  <c r="L239" i="14" s="1"/>
  <c r="K908" i="14"/>
  <c r="L908" i="14" s="1"/>
  <c r="K800" i="14"/>
  <c r="L800" i="14" s="1"/>
  <c r="K955" i="14"/>
  <c r="L955" i="14" s="1"/>
  <c r="K894" i="14"/>
  <c r="L894" i="14" s="1"/>
  <c r="K458" i="14"/>
  <c r="L458" i="14" s="1"/>
  <c r="K569" i="14"/>
  <c r="L569" i="14" s="1"/>
  <c r="K819" i="14"/>
  <c r="L819" i="14" s="1"/>
  <c r="K1009" i="14"/>
  <c r="L1009" i="14" s="1"/>
  <c r="K626" i="14"/>
  <c r="L626" i="14" s="1"/>
  <c r="K295" i="14"/>
  <c r="L295" i="14" s="1"/>
  <c r="K399" i="14"/>
  <c r="L399" i="14" s="1"/>
  <c r="K158" i="14"/>
  <c r="L158" i="14" s="1"/>
  <c r="K717" i="14"/>
  <c r="L717" i="14" s="1"/>
  <c r="K999" i="14"/>
  <c r="L999" i="14" s="1"/>
  <c r="K653" i="14"/>
  <c r="L653" i="14" s="1"/>
  <c r="K757" i="14"/>
  <c r="L757" i="14" s="1"/>
  <c r="K573" i="14"/>
  <c r="L573" i="14" s="1"/>
  <c r="K622" i="14"/>
  <c r="L622" i="14" s="1"/>
  <c r="K883" i="14"/>
  <c r="L883" i="14" s="1"/>
  <c r="K611" i="14"/>
  <c r="L611" i="14" s="1"/>
  <c r="K773" i="14"/>
  <c r="L773" i="14" s="1"/>
  <c r="K572" i="14"/>
  <c r="L572" i="14" s="1"/>
  <c r="K720" i="14"/>
  <c r="L720" i="14" s="1"/>
  <c r="K16" i="14"/>
  <c r="L16" i="14" s="1"/>
  <c r="K181" i="14"/>
  <c r="L181" i="14" s="1"/>
  <c r="K368" i="14"/>
  <c r="L368" i="14" s="1"/>
  <c r="K782" i="14"/>
  <c r="L782" i="14" s="1"/>
  <c r="K881" i="14"/>
  <c r="L881" i="14" s="1"/>
  <c r="T36" i="14"/>
  <c r="U36" i="14" s="1"/>
  <c r="K392" i="14"/>
  <c r="L392" i="14" s="1"/>
  <c r="K279" i="14"/>
  <c r="L279" i="14" s="1"/>
  <c r="K224" i="14"/>
  <c r="L224" i="14" s="1"/>
  <c r="K209" i="14"/>
  <c r="L209" i="14" s="1"/>
  <c r="K435" i="14"/>
  <c r="L435" i="14" s="1"/>
  <c r="K668" i="14"/>
  <c r="L668" i="14" s="1"/>
  <c r="K485" i="14"/>
  <c r="L485" i="14" s="1"/>
  <c r="K751" i="14"/>
  <c r="L751" i="14" s="1"/>
  <c r="K620" i="14"/>
  <c r="L620" i="14" s="1"/>
  <c r="K288" i="14"/>
  <c r="L288" i="14" s="1"/>
  <c r="K250" i="14"/>
  <c r="L250" i="14" s="1"/>
  <c r="K199" i="14"/>
  <c r="L199" i="14" s="1"/>
  <c r="K322" i="14"/>
  <c r="L322" i="14" s="1"/>
  <c r="K459" i="14"/>
  <c r="L459" i="14" s="1"/>
  <c r="K706" i="14"/>
  <c r="L706" i="14" s="1"/>
  <c r="K287" i="14"/>
  <c r="L287" i="14" s="1"/>
  <c r="K854" i="14"/>
  <c r="L854" i="14" s="1"/>
  <c r="K914" i="14"/>
  <c r="L914" i="14" s="1"/>
  <c r="K64" i="14"/>
  <c r="L64" i="14" s="1"/>
  <c r="K263" i="14"/>
  <c r="L263" i="14" s="1"/>
  <c r="K214" i="14"/>
  <c r="L214" i="14" s="1"/>
  <c r="K949" i="14"/>
  <c r="L949" i="14" s="1"/>
  <c r="K315" i="14"/>
  <c r="L315" i="14" s="1"/>
  <c r="K289" i="14"/>
  <c r="L289" i="14" s="1"/>
  <c r="K69" i="14"/>
  <c r="L69" i="14" s="1"/>
  <c r="K332" i="14"/>
  <c r="L332" i="14" s="1"/>
  <c r="K607" i="14"/>
  <c r="L607" i="14" s="1"/>
  <c r="K347" i="14"/>
  <c r="L347" i="14" s="1"/>
  <c r="K189" i="14"/>
  <c r="L189" i="14" s="1"/>
  <c r="K591" i="14"/>
  <c r="L591" i="14" s="1"/>
  <c r="K291" i="14"/>
  <c r="L291" i="14" s="1"/>
  <c r="K847" i="14"/>
  <c r="L847" i="14" s="1"/>
  <c r="K510" i="14"/>
  <c r="L510" i="14" s="1"/>
  <c r="K220" i="14"/>
  <c r="L220" i="14" s="1"/>
  <c r="K453" i="14"/>
  <c r="L453" i="14" s="1"/>
  <c r="K473" i="14"/>
  <c r="L473" i="14" s="1"/>
  <c r="K366" i="14"/>
  <c r="L366" i="14" s="1"/>
  <c r="K922" i="14"/>
  <c r="L922" i="14" s="1"/>
  <c r="K52" i="14"/>
  <c r="L52" i="14" s="1"/>
  <c r="K654" i="14"/>
  <c r="L654" i="14" s="1"/>
  <c r="K411" i="14"/>
  <c r="L411" i="14" s="1"/>
  <c r="K554" i="14"/>
  <c r="L554" i="14" s="1"/>
  <c r="K694" i="14"/>
  <c r="L694" i="14" s="1"/>
  <c r="K317" i="14"/>
  <c r="L317" i="14" s="1"/>
  <c r="K165" i="14"/>
  <c r="L165" i="14" s="1"/>
  <c r="K128" i="14"/>
  <c r="L128" i="14" s="1"/>
  <c r="K464" i="14"/>
  <c r="L464" i="14" s="1"/>
  <c r="K140" i="14"/>
  <c r="L140" i="14" s="1"/>
  <c r="K467" i="14"/>
  <c r="L467" i="14" s="1"/>
  <c r="K468" i="14"/>
  <c r="L468" i="14" s="1"/>
  <c r="K989" i="14"/>
  <c r="L989" i="14" s="1"/>
  <c r="K266" i="14"/>
  <c r="L266" i="14" s="1"/>
  <c r="K631" i="14"/>
  <c r="L631" i="14" s="1"/>
  <c r="K222" i="14"/>
  <c r="L222" i="14" s="1"/>
  <c r="K379" i="14"/>
  <c r="L379" i="14" s="1"/>
  <c r="K104" i="14"/>
  <c r="L104" i="14" s="1"/>
  <c r="K772" i="14"/>
  <c r="L772" i="14" s="1"/>
  <c r="K89" i="14"/>
  <c r="L89" i="14" s="1"/>
  <c r="K947" i="14"/>
  <c r="L947" i="14" s="1"/>
  <c r="K986" i="14"/>
  <c r="L986" i="14" s="1"/>
  <c r="K766" i="14"/>
  <c r="L766" i="14" s="1"/>
  <c r="K743" i="14"/>
  <c r="L743" i="14" s="1"/>
  <c r="K237" i="14"/>
  <c r="L237" i="14" s="1"/>
  <c r="K684" i="14"/>
  <c r="L684" i="14" s="1"/>
  <c r="K824" i="14"/>
  <c r="L824" i="14" s="1"/>
  <c r="K838" i="14"/>
  <c r="L838" i="14" s="1"/>
  <c r="K868" i="14"/>
  <c r="L868" i="14" s="1"/>
  <c r="K133" i="14"/>
  <c r="L133" i="14" s="1"/>
  <c r="K230" i="14"/>
  <c r="L230" i="14" s="1"/>
  <c r="K149" i="14"/>
  <c r="L149" i="14" s="1"/>
  <c r="K954" i="14"/>
  <c r="L954" i="14" s="1"/>
  <c r="K517" i="14"/>
  <c r="L517" i="14" s="1"/>
  <c r="K350" i="14"/>
  <c r="L350" i="14" s="1"/>
  <c r="K354" i="14"/>
  <c r="L354" i="14" s="1"/>
  <c r="K349" i="14"/>
  <c r="L349" i="14" s="1"/>
  <c r="K36" i="14"/>
  <c r="L36" i="14" s="1"/>
  <c r="K503" i="14"/>
  <c r="L503" i="14" s="1"/>
  <c r="K774" i="14"/>
  <c r="L774" i="14" s="1"/>
  <c r="K578" i="14"/>
  <c r="L578" i="14" s="1"/>
  <c r="K207" i="14"/>
  <c r="L207" i="14" s="1"/>
  <c r="K231" i="14"/>
  <c r="L231" i="14" s="1"/>
  <c r="K836" i="14"/>
  <c r="L836" i="14" s="1"/>
  <c r="K726" i="14"/>
  <c r="L726" i="14" s="1"/>
  <c r="K721" i="14"/>
  <c r="L721" i="14" s="1"/>
  <c r="K952" i="14"/>
  <c r="L952" i="14" s="1"/>
  <c r="K592" i="14"/>
  <c r="L592" i="14" s="1"/>
  <c r="K760" i="14"/>
  <c r="L760" i="14" s="1"/>
  <c r="K558" i="14"/>
  <c r="L558" i="14" s="1"/>
  <c r="K372" i="14"/>
  <c r="L372" i="14" s="1"/>
  <c r="K895" i="14"/>
  <c r="L895" i="14" s="1"/>
  <c r="K417" i="14"/>
  <c r="L417" i="14" s="1"/>
  <c r="K567" i="14"/>
  <c r="L567" i="14" s="1"/>
  <c r="K545" i="14"/>
  <c r="L545" i="14" s="1"/>
  <c r="K598" i="14"/>
  <c r="L598" i="14" s="1"/>
  <c r="K681" i="14"/>
  <c r="L681" i="14" s="1"/>
  <c r="K925" i="14"/>
  <c r="L925" i="14" s="1"/>
  <c r="K790" i="14"/>
  <c r="L790" i="14" s="1"/>
  <c r="K427" i="14"/>
  <c r="L427" i="14" s="1"/>
  <c r="K212" i="14"/>
  <c r="L212" i="14" s="1"/>
  <c r="K508" i="14"/>
  <c r="L508" i="14" s="1"/>
  <c r="K559" i="14"/>
  <c r="L559" i="14" s="1"/>
  <c r="K434" i="14"/>
  <c r="L434" i="14" s="1"/>
  <c r="K879" i="14"/>
  <c r="L879" i="14" s="1"/>
  <c r="K168" i="14"/>
  <c r="L168" i="14" s="1"/>
  <c r="K801" i="14"/>
  <c r="L801" i="14" s="1"/>
  <c r="K807" i="14"/>
  <c r="L807" i="14" s="1"/>
  <c r="K528" i="14"/>
  <c r="L528" i="14" s="1"/>
  <c r="K876" i="14"/>
  <c r="L876" i="14" s="1"/>
  <c r="K828" i="14"/>
  <c r="L828" i="14" s="1"/>
  <c r="K151" i="14"/>
  <c r="L151" i="14" s="1"/>
  <c r="K200" i="14"/>
  <c r="L200" i="14" s="1"/>
  <c r="K240" i="14"/>
  <c r="L240" i="14" s="1"/>
  <c r="K70" i="14"/>
  <c r="L70" i="14" s="1"/>
  <c r="K451" i="14"/>
  <c r="L451" i="14" s="1"/>
  <c r="K601" i="14"/>
  <c r="L601" i="14" s="1"/>
  <c r="K310" i="14"/>
  <c r="L310" i="14" s="1"/>
  <c r="K518" i="14"/>
  <c r="L518" i="14" s="1"/>
  <c r="K776" i="14"/>
  <c r="L776" i="14" s="1"/>
  <c r="K344" i="14"/>
  <c r="L344" i="14" s="1"/>
  <c r="K587" i="14"/>
  <c r="L587" i="14" s="1"/>
  <c r="K77" i="14"/>
  <c r="L77" i="14" s="1"/>
  <c r="K867" i="14"/>
  <c r="L867" i="14" s="1"/>
  <c r="K499" i="14"/>
  <c r="L499" i="14" s="1"/>
  <c r="K789" i="14"/>
  <c r="L789" i="14" s="1"/>
  <c r="K709" i="14"/>
  <c r="L709" i="14" s="1"/>
  <c r="K28" i="14"/>
  <c r="L28" i="14" s="1"/>
  <c r="K268" i="14"/>
  <c r="L268" i="14" s="1"/>
  <c r="K727" i="14"/>
  <c r="L727" i="14" s="1"/>
  <c r="K562" i="14"/>
  <c r="L562" i="14" s="1"/>
  <c r="K228" i="14"/>
  <c r="L228" i="14" s="1"/>
  <c r="K713" i="14"/>
  <c r="L713" i="14" s="1"/>
  <c r="K490" i="14"/>
  <c r="L490" i="14" s="1"/>
  <c r="K729" i="14"/>
  <c r="L729" i="14" s="1"/>
  <c r="K809" i="14"/>
  <c r="L809" i="14" s="1"/>
  <c r="K363" i="14"/>
  <c r="L363" i="14" s="1"/>
  <c r="K85" i="14"/>
  <c r="L85" i="14" s="1"/>
  <c r="K264" i="14"/>
  <c r="L264" i="14" s="1"/>
  <c r="K815" i="14"/>
  <c r="L815" i="14" s="1"/>
  <c r="K419" i="14"/>
  <c r="L419" i="14" s="1"/>
  <c r="K177" i="14"/>
  <c r="L177" i="14" s="1"/>
  <c r="K724" i="14"/>
  <c r="L724" i="14" s="1"/>
  <c r="K346" i="14"/>
  <c r="L346" i="14" s="1"/>
  <c r="K771" i="14"/>
  <c r="L771" i="14" s="1"/>
  <c r="T47" i="14"/>
  <c r="U47" i="14" s="1"/>
  <c r="K546" i="14"/>
  <c r="L546" i="14" s="1"/>
  <c r="K832" i="14"/>
  <c r="L832" i="14" s="1"/>
  <c r="K463" i="14"/>
  <c r="L463" i="14" s="1"/>
  <c r="K992" i="14"/>
  <c r="L992" i="14" s="1"/>
  <c r="K629" i="14"/>
  <c r="L629" i="14" s="1"/>
  <c r="K156" i="14"/>
  <c r="L156" i="14" s="1"/>
  <c r="K376" i="14"/>
  <c r="L376" i="14" s="1"/>
  <c r="K170" i="14"/>
  <c r="L170" i="14" s="1"/>
  <c r="K267" i="14"/>
  <c r="L267" i="14" s="1"/>
  <c r="K479" i="14"/>
  <c r="L479" i="14" s="1"/>
  <c r="K204" i="14"/>
  <c r="L204" i="14" s="1"/>
  <c r="K358" i="14"/>
  <c r="L358" i="14" s="1"/>
  <c r="K911" i="14"/>
  <c r="L911" i="14" s="1"/>
  <c r="K129" i="14"/>
  <c r="L129" i="14" s="1"/>
  <c r="K213" i="14"/>
  <c r="L213" i="14" s="1"/>
  <c r="K246" i="14"/>
  <c r="L246" i="14" s="1"/>
  <c r="K961" i="14"/>
  <c r="L961" i="14" s="1"/>
  <c r="K325" i="14"/>
  <c r="L325" i="14" s="1"/>
  <c r="K335" i="14"/>
  <c r="L335" i="14" s="1"/>
  <c r="K842" i="14"/>
  <c r="L842" i="14" s="1"/>
  <c r="K101" i="14"/>
  <c r="L101" i="14" s="1"/>
  <c r="K549" i="14"/>
  <c r="L549" i="14" s="1"/>
  <c r="K937" i="14"/>
  <c r="L937" i="14" s="1"/>
  <c r="K436" i="14"/>
  <c r="L436" i="14" s="1"/>
  <c r="K334" i="14"/>
  <c r="L334" i="14" s="1"/>
  <c r="K797" i="14"/>
  <c r="L797" i="14" s="1"/>
  <c r="K46" i="14"/>
  <c r="L46" i="14" s="1"/>
  <c r="K278" i="14"/>
  <c r="L278" i="14" s="1"/>
  <c r="K281" i="14"/>
  <c r="L281" i="14" s="1"/>
  <c r="K176" i="14"/>
  <c r="L176" i="14" s="1"/>
  <c r="K337" i="14"/>
  <c r="L337" i="14" s="1"/>
  <c r="K448" i="14"/>
  <c r="L448" i="14" s="1"/>
  <c r="K440" i="14"/>
  <c r="L440" i="14" s="1"/>
  <c r="K665" i="14"/>
  <c r="L665" i="14" s="1"/>
  <c r="K238" i="14"/>
  <c r="L238" i="14" s="1"/>
  <c r="K968" i="14"/>
  <c r="L968" i="14" s="1"/>
  <c r="K568" i="14"/>
  <c r="L568" i="14" s="1"/>
  <c r="K655" i="14"/>
  <c r="L655" i="14" s="1"/>
  <c r="K1010" i="14"/>
  <c r="L1010" i="14" s="1"/>
  <c r="K635" i="14"/>
  <c r="L635" i="14" s="1"/>
  <c r="K171" i="14"/>
  <c r="L171" i="14" s="1"/>
  <c r="K301" i="14"/>
  <c r="L301" i="14" s="1"/>
  <c r="K227" i="14"/>
  <c r="L227" i="14" s="1"/>
  <c r="K374" i="14"/>
  <c r="L374" i="14" s="1"/>
  <c r="K735" i="14"/>
  <c r="L735" i="14" s="1"/>
  <c r="K384" i="14"/>
  <c r="L384" i="14" s="1"/>
  <c r="K643" i="14"/>
  <c r="L643" i="14" s="1"/>
  <c r="K130" i="14"/>
  <c r="L130" i="14" s="1"/>
  <c r="K253" i="14"/>
  <c r="L253" i="14" s="1"/>
  <c r="K320" i="14"/>
  <c r="L320" i="14" s="1"/>
  <c r="K874" i="14"/>
  <c r="L874" i="14" s="1"/>
  <c r="K796" i="14"/>
  <c r="L796" i="14" s="1"/>
  <c r="K858" i="14"/>
  <c r="L858" i="14" s="1"/>
  <c r="K456" i="14"/>
  <c r="L456" i="14" s="1"/>
  <c r="K597" i="14"/>
  <c r="L597" i="14" s="1"/>
  <c r="K851" i="14"/>
  <c r="L851" i="14" s="1"/>
  <c r="K25" i="14"/>
  <c r="L25" i="14" s="1"/>
  <c r="K174" i="14"/>
  <c r="L174" i="14" s="1"/>
  <c r="K428" i="14"/>
  <c r="L428" i="14" s="1"/>
  <c r="K960" i="14"/>
  <c r="L960" i="14" s="1"/>
  <c r="K765" i="14"/>
  <c r="L765" i="14" s="1"/>
  <c r="K31" i="14"/>
  <c r="L31" i="14" s="1"/>
  <c r="K112" i="14"/>
  <c r="L112" i="14" s="1"/>
  <c r="K813" i="14"/>
  <c r="L813" i="14" s="1"/>
  <c r="K282" i="14"/>
  <c r="L282" i="14" s="1"/>
  <c r="K671" i="14"/>
  <c r="L671" i="14" s="1"/>
  <c r="K625" i="14"/>
  <c r="L625" i="14" s="1"/>
  <c r="K744" i="14"/>
  <c r="L744" i="14" s="1"/>
  <c r="K581" i="14"/>
  <c r="L581" i="14" s="1"/>
  <c r="K218" i="14"/>
  <c r="L218" i="14" s="1"/>
  <c r="K195" i="14"/>
  <c r="L195" i="14" s="1"/>
  <c r="K90" i="14"/>
  <c r="L90" i="14" s="1"/>
  <c r="K675" i="14"/>
  <c r="L675" i="14" s="1"/>
  <c r="K556" i="14"/>
  <c r="L556" i="14" s="1"/>
  <c r="K59" i="14"/>
  <c r="L59" i="14" s="1"/>
  <c r="K145" i="14"/>
  <c r="L145" i="14" s="1"/>
  <c r="K265" i="14"/>
  <c r="L265" i="14" s="1"/>
  <c r="K705" i="14"/>
  <c r="L705" i="14" s="1"/>
  <c r="K794" i="14"/>
  <c r="L794" i="14" s="1"/>
  <c r="K747" i="14"/>
  <c r="L747" i="14" s="1"/>
  <c r="K667" i="14"/>
  <c r="L667" i="14" s="1"/>
  <c r="K47" i="14"/>
  <c r="L47" i="14" s="1"/>
  <c r="K951" i="14"/>
  <c r="L951" i="14" s="1"/>
  <c r="K555" i="14"/>
  <c r="L555" i="14" s="1"/>
  <c r="K495" i="14"/>
  <c r="L495" i="14" s="1"/>
  <c r="K370" i="14"/>
  <c r="L370" i="14" s="1"/>
  <c r="K393" i="14"/>
  <c r="L393" i="14" s="1"/>
  <c r="K619" i="14"/>
  <c r="L619" i="14" s="1"/>
  <c r="K938" i="14"/>
  <c r="L938" i="14" s="1"/>
  <c r="K142" i="14"/>
  <c r="L142" i="14" s="1"/>
  <c r="K907" i="14"/>
  <c r="L907" i="14" s="1"/>
  <c r="K576" i="14"/>
  <c r="L576" i="14" s="1"/>
  <c r="K284" i="14"/>
  <c r="L284" i="14" s="1"/>
  <c r="K941" i="14"/>
  <c r="L941" i="14" s="1"/>
  <c r="K674" i="14"/>
  <c r="L674" i="14" s="1"/>
  <c r="K903" i="14"/>
  <c r="L903" i="14" s="1"/>
  <c r="K547" i="14"/>
  <c r="L547" i="14" s="1"/>
  <c r="K329" i="14"/>
  <c r="L329" i="14" s="1"/>
  <c r="K795" i="14"/>
  <c r="L795" i="14" s="1"/>
  <c r="K391" i="14"/>
  <c r="L391" i="14" s="1"/>
  <c r="K286" i="14"/>
  <c r="L286" i="14" s="1"/>
  <c r="K134" i="14"/>
  <c r="L134" i="14" s="1"/>
  <c r="K530" i="14"/>
  <c r="L530" i="14" s="1"/>
  <c r="K711" i="14"/>
  <c r="L711" i="14" s="1"/>
  <c r="K72" i="14"/>
  <c r="L72" i="14" s="1"/>
  <c r="K452" i="14"/>
  <c r="L452" i="14" s="1"/>
  <c r="K892" i="14"/>
  <c r="L892" i="14" s="1"/>
  <c r="K137" i="14"/>
  <c r="L137" i="14" s="1"/>
  <c r="K746" i="14"/>
  <c r="L746" i="14" s="1"/>
  <c r="K975" i="14"/>
  <c r="L975" i="14" s="1"/>
  <c r="K1012" i="14"/>
  <c r="L1012" i="14" s="1"/>
  <c r="K715" i="14"/>
  <c r="L715" i="14" s="1"/>
  <c r="K33" i="14"/>
  <c r="L33" i="14" s="1"/>
  <c r="K582" i="14"/>
  <c r="L582" i="14" s="1"/>
  <c r="K880" i="14"/>
  <c r="L880" i="14" s="1"/>
  <c r="K53" i="14"/>
  <c r="L53" i="14" s="1"/>
  <c r="K928" i="14"/>
  <c r="L928" i="14" s="1"/>
  <c r="K929" i="14"/>
  <c r="L929" i="14" s="1"/>
  <c r="K998" i="14"/>
  <c r="L998" i="14" s="1"/>
  <c r="K118" i="14"/>
  <c r="L118" i="14" s="1"/>
  <c r="K926" i="14"/>
  <c r="L926" i="14" s="1"/>
  <c r="K219" i="14"/>
  <c r="L219" i="14" s="1"/>
  <c r="K859" i="14"/>
  <c r="L859" i="14" s="1"/>
  <c r="K644" i="14"/>
  <c r="L644" i="14" s="1"/>
  <c r="K659" i="14"/>
  <c r="L659" i="14" s="1"/>
  <c r="K113" i="14"/>
  <c r="L113" i="14" s="1"/>
  <c r="K835" i="14"/>
  <c r="L835" i="14" s="1"/>
  <c r="K203" i="14"/>
  <c r="L203" i="14" s="1"/>
  <c r="K873" i="14"/>
  <c r="L873" i="14" s="1"/>
  <c r="K423" i="14"/>
  <c r="L423" i="14" s="1"/>
  <c r="K848" i="14"/>
  <c r="L848" i="14" s="1"/>
  <c r="K78" i="14"/>
  <c r="L78" i="14" s="1"/>
  <c r="K732" i="14"/>
  <c r="L732" i="14" s="1"/>
  <c r="T16" i="14"/>
  <c r="U16" i="14" s="1"/>
  <c r="K65" i="14"/>
  <c r="L65" i="14" s="1"/>
  <c r="K839" i="14"/>
  <c r="L839" i="14" s="1"/>
  <c r="K86" i="14"/>
  <c r="L86" i="14" s="1"/>
  <c r="K535" i="14"/>
  <c r="L535" i="14" s="1"/>
  <c r="K198" i="14"/>
  <c r="L198" i="14" s="1"/>
  <c r="K194" i="14"/>
  <c r="L194" i="14" s="1"/>
  <c r="K412" i="14"/>
  <c r="L412" i="14" s="1"/>
  <c r="K314" i="14"/>
  <c r="L314" i="14" s="1"/>
  <c r="K780" i="14"/>
  <c r="L780" i="14" s="1"/>
  <c r="K164" i="14"/>
  <c r="L164" i="14" s="1"/>
  <c r="K381" i="14"/>
  <c r="L381" i="14" s="1"/>
  <c r="K945" i="14"/>
  <c r="L945" i="14" s="1"/>
  <c r="K429" i="14"/>
  <c r="L429" i="14" s="1"/>
  <c r="K512" i="14"/>
  <c r="L512" i="14" s="1"/>
  <c r="K475" i="14"/>
  <c r="L475" i="14" s="1"/>
  <c r="K63" i="14"/>
  <c r="L63" i="14" s="1"/>
  <c r="K753" i="14"/>
  <c r="L753" i="14" s="1"/>
  <c r="K444" i="14"/>
  <c r="L444" i="14" s="1"/>
  <c r="K102" i="14"/>
  <c r="L102" i="14" s="1"/>
  <c r="K449" i="14"/>
  <c r="L449" i="14" s="1"/>
  <c r="K105" i="14"/>
  <c r="L105" i="14" s="1"/>
  <c r="K106" i="14"/>
  <c r="L106" i="14" s="1"/>
  <c r="K834" i="14"/>
  <c r="L834" i="14" s="1"/>
  <c r="K364" i="14"/>
  <c r="L364" i="14" s="1"/>
  <c r="K515" i="14"/>
  <c r="L515" i="14" s="1"/>
  <c r="K215" i="14"/>
  <c r="L215" i="14" s="1"/>
  <c r="K147" i="14"/>
  <c r="L147" i="14" s="1"/>
  <c r="K15" i="14"/>
  <c r="L15" i="14" s="1"/>
  <c r="K640" i="14"/>
  <c r="L640" i="14" s="1"/>
  <c r="K297" i="14"/>
  <c r="L297" i="14" s="1"/>
  <c r="K341" i="14"/>
  <c r="L341" i="14" s="1"/>
  <c r="K143" i="14"/>
  <c r="L143" i="14" s="1"/>
  <c r="K663" i="14"/>
  <c r="L663" i="14" s="1"/>
  <c r="K557" i="14"/>
  <c r="L557" i="14" s="1"/>
  <c r="K872" i="14"/>
  <c r="L872" i="14" s="1"/>
  <c r="K553" i="14"/>
  <c r="L553" i="14" s="1"/>
  <c r="K824" i="15"/>
  <c r="L824" i="15" s="1"/>
  <c r="K821" i="15"/>
  <c r="L821" i="15" s="1"/>
  <c r="K764" i="15"/>
  <c r="L764" i="15" s="1"/>
  <c r="K165" i="15"/>
  <c r="L165" i="15" s="1"/>
  <c r="K416" i="15"/>
  <c r="L416" i="15" s="1"/>
  <c r="K940" i="15"/>
  <c r="L940" i="15" s="1"/>
  <c r="K1013" i="15"/>
  <c r="L1013" i="15" s="1"/>
  <c r="K174" i="15"/>
  <c r="L174" i="15" s="1"/>
  <c r="K510" i="15"/>
  <c r="L510" i="15" s="1"/>
  <c r="K799" i="15"/>
  <c r="L799" i="15" s="1"/>
  <c r="K895" i="15"/>
  <c r="L895" i="15" s="1"/>
  <c r="K655" i="15"/>
  <c r="L655" i="15" s="1"/>
  <c r="K270" i="15"/>
  <c r="L270" i="15" s="1"/>
  <c r="K335" i="15"/>
  <c r="L335" i="15" s="1"/>
  <c r="K805" i="15"/>
  <c r="L805" i="15" s="1"/>
  <c r="K744" i="15"/>
  <c r="L744" i="15" s="1"/>
  <c r="K159" i="15"/>
  <c r="L159" i="15" s="1"/>
  <c r="K544" i="15"/>
  <c r="L544" i="15" s="1"/>
  <c r="K968" i="15"/>
  <c r="L968" i="15" s="1"/>
  <c r="K282" i="15"/>
  <c r="L282" i="15" s="1"/>
  <c r="K508" i="15"/>
  <c r="L508" i="15" s="1"/>
  <c r="K160" i="15"/>
  <c r="L160" i="15" s="1"/>
  <c r="K797" i="15"/>
  <c r="L797" i="15" s="1"/>
  <c r="K856" i="15"/>
  <c r="L856" i="15" s="1"/>
  <c r="K951" i="15"/>
  <c r="L951" i="15" s="1"/>
  <c r="K996" i="15"/>
  <c r="L996" i="15" s="1"/>
  <c r="K469" i="15"/>
  <c r="L469" i="15" s="1"/>
  <c r="K352" i="15"/>
  <c r="L352" i="15" s="1"/>
  <c r="K795" i="15"/>
  <c r="L795" i="15" s="1"/>
  <c r="K63" i="15"/>
  <c r="L63" i="15" s="1"/>
  <c r="K121" i="15"/>
  <c r="L121" i="15" s="1"/>
  <c r="K729" i="15"/>
  <c r="L729" i="15" s="1"/>
  <c r="K760" i="15"/>
  <c r="L760" i="15" s="1"/>
  <c r="K575" i="15"/>
  <c r="L575" i="15" s="1"/>
  <c r="K108" i="15"/>
  <c r="L108" i="15" s="1"/>
  <c r="K402" i="15"/>
  <c r="L402" i="15" s="1"/>
  <c r="K843" i="15"/>
  <c r="L843" i="15" s="1"/>
  <c r="K101" i="15"/>
  <c r="L101" i="15" s="1"/>
  <c r="K976" i="15"/>
  <c r="L976" i="15" s="1"/>
  <c r="K100" i="15"/>
  <c r="L100" i="15" s="1"/>
  <c r="K225" i="15"/>
  <c r="L225" i="15" s="1"/>
  <c r="K238" i="15"/>
  <c r="L238" i="15" s="1"/>
  <c r="K424" i="15"/>
  <c r="L424" i="15" s="1"/>
  <c r="K650" i="15"/>
  <c r="L650" i="15" s="1"/>
  <c r="K720" i="15"/>
  <c r="L720" i="15" s="1"/>
  <c r="K893" i="15"/>
  <c r="L893" i="15" s="1"/>
  <c r="K640" i="15"/>
  <c r="L640" i="15" s="1"/>
  <c r="K220" i="15"/>
  <c r="L220" i="15" s="1"/>
  <c r="K829" i="15"/>
  <c r="L829" i="15" s="1"/>
  <c r="K672" i="15"/>
  <c r="L672" i="15" s="1"/>
  <c r="K211" i="15"/>
  <c r="L211" i="15" s="1"/>
  <c r="K488" i="15"/>
  <c r="L488" i="15" s="1"/>
  <c r="K865" i="15"/>
  <c r="L865" i="15" s="1"/>
  <c r="K923" i="15"/>
  <c r="L923" i="15" s="1"/>
  <c r="K809" i="15"/>
  <c r="L809" i="15" s="1"/>
  <c r="K490" i="15"/>
  <c r="L490" i="15" s="1"/>
  <c r="K727" i="15"/>
  <c r="L727" i="15" s="1"/>
  <c r="K191" i="15"/>
  <c r="L191" i="15" s="1"/>
  <c r="K22" i="15"/>
  <c r="L22" i="15" s="1"/>
  <c r="K780" i="15"/>
  <c r="L780" i="15" s="1"/>
  <c r="K914" i="15"/>
  <c r="L914" i="15" s="1"/>
  <c r="K522" i="15"/>
  <c r="L522" i="15" s="1"/>
  <c r="K841" i="15"/>
  <c r="L841" i="15" s="1"/>
  <c r="K411" i="15"/>
  <c r="L411" i="15" s="1"/>
  <c r="K511" i="15"/>
  <c r="L511" i="15" s="1"/>
  <c r="K257" i="15"/>
  <c r="L257" i="15" s="1"/>
  <c r="K670" i="15"/>
  <c r="L670" i="15" s="1"/>
  <c r="K926" i="15"/>
  <c r="L926" i="15" s="1"/>
  <c r="K375" i="15"/>
  <c r="L375" i="15" s="1"/>
  <c r="K235" i="15"/>
  <c r="L235" i="15" s="1"/>
  <c r="K750" i="15"/>
  <c r="L750" i="15" s="1"/>
  <c r="K89" i="15"/>
  <c r="L89" i="15" s="1"/>
  <c r="K698" i="15"/>
  <c r="L698" i="15" s="1"/>
  <c r="K110" i="15"/>
  <c r="L110" i="15" s="1"/>
  <c r="K17" i="15"/>
  <c r="L17" i="15" s="1"/>
  <c r="K825" i="15"/>
  <c r="L825" i="15" s="1"/>
  <c r="K48" i="15"/>
  <c r="L48" i="15" s="1"/>
  <c r="K589" i="15"/>
  <c r="L589" i="15" s="1"/>
  <c r="K906" i="15"/>
  <c r="L906" i="15" s="1"/>
  <c r="K803" i="15"/>
  <c r="L803" i="15" s="1"/>
  <c r="K767" i="15"/>
  <c r="L767" i="15" s="1"/>
  <c r="K658" i="15"/>
  <c r="L658" i="15" s="1"/>
  <c r="K648" i="15"/>
  <c r="L648" i="15" s="1"/>
  <c r="K319" i="15"/>
  <c r="L319" i="15" s="1"/>
  <c r="K948" i="15"/>
  <c r="L948" i="15" s="1"/>
  <c r="K960" i="15"/>
  <c r="L960" i="15" s="1"/>
  <c r="K904" i="15"/>
  <c r="L904" i="15" s="1"/>
  <c r="K351" i="15"/>
  <c r="L351" i="15" s="1"/>
  <c r="K64" i="15"/>
  <c r="L64" i="15" s="1"/>
  <c r="K449" i="15"/>
  <c r="L449" i="15" s="1"/>
  <c r="K562" i="15"/>
  <c r="L562" i="15" s="1"/>
  <c r="K210" i="15"/>
  <c r="L210" i="15" s="1"/>
  <c r="K917" i="15"/>
  <c r="L917" i="15" s="1"/>
  <c r="K680" i="15"/>
  <c r="L680" i="15" s="1"/>
  <c r="K712" i="15"/>
  <c r="L712" i="15" s="1"/>
  <c r="K343" i="15"/>
  <c r="L343" i="15" s="1"/>
  <c r="K927" i="15"/>
  <c r="L927" i="15" s="1"/>
  <c r="K245" i="15"/>
  <c r="L245" i="15" s="1"/>
  <c r="K567" i="15"/>
  <c r="L567" i="15" s="1"/>
  <c r="K395" i="15"/>
  <c r="L395" i="15" s="1"/>
  <c r="K496" i="15"/>
  <c r="L496" i="15" s="1"/>
  <c r="K370" i="15"/>
  <c r="L370" i="15" s="1"/>
  <c r="K421" i="15"/>
  <c r="L421" i="15" s="1"/>
  <c r="K875" i="15"/>
  <c r="L875" i="15" s="1"/>
  <c r="K862" i="15"/>
  <c r="L862" i="15" s="1"/>
  <c r="K614" i="15"/>
  <c r="L614" i="15" s="1"/>
  <c r="K259" i="15"/>
  <c r="L259" i="15" s="1"/>
  <c r="K457" i="15"/>
  <c r="L457" i="15" s="1"/>
  <c r="K267" i="15"/>
  <c r="L267" i="15" s="1"/>
  <c r="K389" i="15"/>
  <c r="L389" i="15" s="1"/>
  <c r="K665" i="15"/>
  <c r="L665" i="15" s="1"/>
  <c r="K871" i="15"/>
  <c r="L871" i="15" s="1"/>
  <c r="K40" i="15"/>
  <c r="L40" i="15" s="1"/>
  <c r="K615" i="15"/>
  <c r="L615" i="15" s="1"/>
  <c r="K827" i="15"/>
  <c r="L827" i="15" s="1"/>
  <c r="K213" i="15"/>
  <c r="L213" i="15" s="1"/>
  <c r="K51" i="15"/>
  <c r="L51" i="15" s="1"/>
  <c r="K810" i="15"/>
  <c r="L810" i="15" s="1"/>
  <c r="K23" i="15"/>
  <c r="L23" i="15" s="1"/>
  <c r="K451" i="15"/>
  <c r="L451" i="15" s="1"/>
  <c r="K384" i="15"/>
  <c r="L384" i="15" s="1"/>
  <c r="K664" i="15"/>
  <c r="L664" i="15" s="1"/>
  <c r="K228" i="15"/>
  <c r="L228" i="15" s="1"/>
  <c r="K719" i="15"/>
  <c r="L719" i="15" s="1"/>
  <c r="K489" i="15"/>
  <c r="L489" i="15" s="1"/>
  <c r="K806" i="15"/>
  <c r="L806" i="15" s="1"/>
  <c r="K512" i="15"/>
  <c r="L512" i="15" s="1"/>
  <c r="K414" i="15"/>
  <c r="L414" i="15" s="1"/>
  <c r="K888" i="15"/>
  <c r="L888" i="15" s="1"/>
  <c r="K645" i="15"/>
  <c r="L645" i="15" s="1"/>
  <c r="K709" i="15"/>
  <c r="L709" i="15" s="1"/>
  <c r="K689" i="15"/>
  <c r="L689" i="15" s="1"/>
  <c r="K832" i="15"/>
  <c r="L832" i="15" s="1"/>
  <c r="K280" i="15"/>
  <c r="L280" i="15" s="1"/>
  <c r="K882" i="15"/>
  <c r="L882" i="15" s="1"/>
  <c r="K103" i="15"/>
  <c r="L103" i="15" s="1"/>
  <c r="K991" i="15"/>
  <c r="L991" i="15" s="1"/>
  <c r="K205" i="15"/>
  <c r="L205" i="15" s="1"/>
  <c r="K94" i="15"/>
  <c r="L94" i="15" s="1"/>
  <c r="K646" i="15"/>
  <c r="L646" i="15" s="1"/>
  <c r="K371" i="15"/>
  <c r="L371" i="15" s="1"/>
  <c r="K217" i="15"/>
  <c r="L217" i="15" s="1"/>
  <c r="K978" i="15"/>
  <c r="L978" i="15" s="1"/>
  <c r="K747" i="15"/>
  <c r="L747" i="15" s="1"/>
  <c r="K275" i="15"/>
  <c r="L275" i="15" s="1"/>
  <c r="K876" i="15"/>
  <c r="L876" i="15" s="1"/>
  <c r="K302" i="15"/>
  <c r="L302" i="15" s="1"/>
  <c r="K168" i="15"/>
  <c r="L168" i="15" s="1"/>
  <c r="K433" i="15"/>
  <c r="L433" i="15" s="1"/>
  <c r="K598" i="15"/>
  <c r="L598" i="15" s="1"/>
  <c r="K762" i="15"/>
  <c r="L762" i="15" s="1"/>
  <c r="K521" i="15"/>
  <c r="L521" i="15" s="1"/>
  <c r="K623" i="15"/>
  <c r="L623" i="15" s="1"/>
  <c r="K997" i="15"/>
  <c r="L997" i="15" s="1"/>
  <c r="K516" i="15"/>
  <c r="L516" i="15" s="1"/>
  <c r="K262" i="15"/>
  <c r="L262" i="15" s="1"/>
  <c r="K839" i="15"/>
  <c r="L839" i="15" s="1"/>
  <c r="K563" i="15"/>
  <c r="L563" i="15" s="1"/>
  <c r="K443" i="15"/>
  <c r="L443" i="15" s="1"/>
  <c r="K204" i="15"/>
  <c r="L204" i="15" s="1"/>
  <c r="K95" i="15"/>
  <c r="L95" i="15" s="1"/>
  <c r="K39" i="15"/>
  <c r="L39" i="15" s="1"/>
  <c r="K49" i="15"/>
  <c r="L49" i="15" s="1"/>
  <c r="K102" i="15"/>
  <c r="L102" i="15" s="1"/>
  <c r="K554" i="15"/>
  <c r="L554" i="15" s="1"/>
  <c r="K619" i="15"/>
  <c r="L619" i="15" s="1"/>
  <c r="K162" i="15"/>
  <c r="L162" i="15" s="1"/>
  <c r="K468" i="15"/>
  <c r="L468" i="15" s="1"/>
  <c r="K495" i="15"/>
  <c r="L495" i="15" s="1"/>
  <c r="K796" i="15"/>
  <c r="L796" i="15" s="1"/>
  <c r="K590" i="15"/>
  <c r="L590" i="15" s="1"/>
  <c r="K885" i="15"/>
  <c r="L885" i="15" s="1"/>
  <c r="K737" i="15"/>
  <c r="L737" i="15" s="1"/>
  <c r="K241" i="15"/>
  <c r="L241" i="15" s="1"/>
  <c r="K34" i="15"/>
  <c r="L34" i="15" s="1"/>
  <c r="K543" i="15"/>
  <c r="L543" i="15" s="1"/>
  <c r="K943" i="15"/>
  <c r="L943" i="15" s="1"/>
  <c r="K676" i="15"/>
  <c r="L676" i="15" s="1"/>
  <c r="K696" i="15"/>
  <c r="L696" i="15" s="1"/>
  <c r="K105" i="15"/>
  <c r="L105" i="15" s="1"/>
  <c r="K625" i="15"/>
  <c r="L625" i="15" s="1"/>
  <c r="K180" i="15"/>
  <c r="L180" i="15" s="1"/>
  <c r="K971" i="15"/>
  <c r="L971" i="15" s="1"/>
  <c r="K706" i="15"/>
  <c r="L706" i="15" s="1"/>
  <c r="K53" i="15"/>
  <c r="L53" i="15" s="1"/>
  <c r="K16" i="15"/>
  <c r="L16" i="15" s="1"/>
  <c r="K662" i="15"/>
  <c r="L662" i="15" s="1"/>
  <c r="K802" i="15"/>
  <c r="L802" i="15" s="1"/>
  <c r="K659" i="15"/>
  <c r="L659" i="15" s="1"/>
  <c r="K924" i="15"/>
  <c r="L924" i="15" s="1"/>
  <c r="K941" i="15"/>
  <c r="L941" i="15" s="1"/>
  <c r="K315" i="15"/>
  <c r="L315" i="15" s="1"/>
  <c r="K76" i="15"/>
  <c r="L76" i="15" s="1"/>
  <c r="K65" i="15"/>
  <c r="L65" i="15" s="1"/>
  <c r="K695" i="15"/>
  <c r="L695" i="15" s="1"/>
  <c r="K520" i="15"/>
  <c r="L520" i="15" s="1"/>
  <c r="K755" i="15"/>
  <c r="L755" i="15" s="1"/>
  <c r="K284" i="15"/>
  <c r="L284" i="15" s="1"/>
  <c r="K187" i="15"/>
  <c r="L187" i="15" s="1"/>
  <c r="K478" i="15"/>
  <c r="L478" i="15" s="1"/>
  <c r="K466" i="15"/>
  <c r="L466" i="15" s="1"/>
  <c r="K970" i="15"/>
  <c r="L970" i="15" s="1"/>
  <c r="K703" i="15"/>
  <c r="L703" i="15" s="1"/>
  <c r="K212" i="15"/>
  <c r="L212" i="15" s="1"/>
  <c r="K347" i="15"/>
  <c r="L347" i="15" s="1"/>
  <c r="K223" i="15"/>
  <c r="L223" i="15" s="1"/>
  <c r="K773" i="15"/>
  <c r="L773" i="15" s="1"/>
  <c r="K272" i="15"/>
  <c r="L272" i="15" s="1"/>
  <c r="K182" i="15"/>
  <c r="L182" i="15" s="1"/>
  <c r="K794" i="15"/>
  <c r="L794" i="15" s="1"/>
  <c r="K883" i="15"/>
  <c r="L883" i="15" s="1"/>
  <c r="K863" i="15"/>
  <c r="L863" i="15" s="1"/>
  <c r="K45" i="15"/>
  <c r="L45" i="15" s="1"/>
  <c r="K194" i="15"/>
  <c r="L194" i="15" s="1"/>
  <c r="K303" i="15"/>
  <c r="L303" i="15" s="1"/>
  <c r="K902" i="15"/>
  <c r="L902" i="15" s="1"/>
  <c r="K813" i="15"/>
  <c r="L813" i="15" s="1"/>
  <c r="K155" i="15"/>
  <c r="L155" i="15" s="1"/>
  <c r="K735" i="15"/>
  <c r="L735" i="15" s="1"/>
  <c r="K939" i="15"/>
  <c r="L939" i="15" s="1"/>
  <c r="K880" i="15"/>
  <c r="L880" i="15" s="1"/>
  <c r="K987" i="15"/>
  <c r="L987" i="15" s="1"/>
  <c r="K739" i="15"/>
  <c r="L739" i="15" s="1"/>
  <c r="K37" i="15"/>
  <c r="L37" i="15" s="1"/>
  <c r="K458" i="15"/>
  <c r="L458" i="15" s="1"/>
  <c r="K125" i="15"/>
  <c r="L125" i="15" s="1"/>
  <c r="K349" i="15"/>
  <c r="L349" i="15" s="1"/>
  <c r="K1008" i="15"/>
  <c r="L1008" i="15" s="1"/>
  <c r="K892" i="15"/>
  <c r="L892" i="15" s="1"/>
  <c r="K183" i="15"/>
  <c r="L183" i="15" s="1"/>
  <c r="K341" i="15"/>
  <c r="L341" i="15" s="1"/>
  <c r="K869" i="15"/>
  <c r="L869" i="15" s="1"/>
  <c r="K835" i="15"/>
  <c r="L835" i="15" s="1"/>
  <c r="K769" i="15"/>
  <c r="L769" i="15" s="1"/>
  <c r="K24" i="15"/>
  <c r="L24" i="15" s="1"/>
  <c r="K1004" i="15"/>
  <c r="L1004" i="15" s="1"/>
  <c r="K366" i="15"/>
  <c r="L366" i="15" s="1"/>
  <c r="K435" i="15"/>
  <c r="L435" i="15" s="1"/>
  <c r="K432" i="15"/>
  <c r="L432" i="15" s="1"/>
  <c r="K605" i="15"/>
  <c r="L605" i="15" s="1"/>
  <c r="K278" i="15"/>
  <c r="L278" i="15" s="1"/>
  <c r="K206" i="15"/>
  <c r="L206" i="15" s="1"/>
  <c r="K594" i="15"/>
  <c r="L594" i="15" s="1"/>
  <c r="K483" i="15"/>
  <c r="L483" i="15" s="1"/>
  <c r="K149" i="15"/>
  <c r="L149" i="15" s="1"/>
  <c r="K485" i="15"/>
  <c r="L485" i="15" s="1"/>
  <c r="K817" i="15"/>
  <c r="L817" i="15" s="1"/>
  <c r="K738" i="15"/>
  <c r="L738" i="15" s="1"/>
  <c r="K344" i="15"/>
  <c r="L344" i="15" s="1"/>
  <c r="K707" i="15"/>
  <c r="L707" i="15" s="1"/>
  <c r="K365" i="15"/>
  <c r="L365" i="15" s="1"/>
  <c r="K78" i="15"/>
  <c r="L78" i="15" s="1"/>
  <c r="K792" i="15"/>
  <c r="L792" i="15" s="1"/>
  <c r="K509" i="15"/>
  <c r="L509" i="15" s="1"/>
  <c r="K455" i="15"/>
  <c r="L455" i="15" s="1"/>
  <c r="K553" i="15"/>
  <c r="L553" i="15" s="1"/>
  <c r="K754" i="15"/>
  <c r="L754" i="15" s="1"/>
  <c r="K649" i="15"/>
  <c r="L649" i="15" s="1"/>
  <c r="K610" i="15"/>
  <c r="L610" i="15" s="1"/>
  <c r="K566" i="15"/>
  <c r="L566" i="15" s="1"/>
  <c r="K359" i="15"/>
  <c r="L359" i="15" s="1"/>
  <c r="K202" i="15"/>
  <c r="L202" i="15" s="1"/>
  <c r="K328" i="15"/>
  <c r="L328" i="15" s="1"/>
  <c r="K431" i="15"/>
  <c r="L431" i="15" s="1"/>
  <c r="K136" i="15"/>
  <c r="L136" i="15" s="1"/>
  <c r="K682" i="15"/>
  <c r="L682" i="15" s="1"/>
  <c r="K47" i="15"/>
  <c r="L47" i="15" s="1"/>
  <c r="K117" i="15"/>
  <c r="L117" i="15" s="1"/>
  <c r="K909" i="15"/>
  <c r="L909" i="15" s="1"/>
  <c r="K87" i="15"/>
  <c r="L87" i="15" s="1"/>
  <c r="K465" i="15"/>
  <c r="L465" i="15" s="1"/>
  <c r="K815" i="15"/>
  <c r="L815" i="15" s="1"/>
  <c r="K994" i="15"/>
  <c r="L994" i="15" s="1"/>
  <c r="K704" i="15"/>
  <c r="L704" i="15" s="1"/>
  <c r="K864" i="15"/>
  <c r="L864" i="15" s="1"/>
  <c r="K266" i="15"/>
  <c r="L266" i="15" s="1"/>
  <c r="K113" i="15"/>
  <c r="L113" i="15" s="1"/>
  <c r="K98" i="15"/>
  <c r="L98" i="15" s="1"/>
  <c r="K920" i="15"/>
  <c r="L920" i="15" s="1"/>
  <c r="K1012" i="15"/>
  <c r="L1012" i="15" s="1"/>
  <c r="K311" i="15"/>
  <c r="L311" i="15" s="1"/>
  <c r="K151" i="15"/>
  <c r="L151" i="15" s="1"/>
  <c r="K736" i="15"/>
  <c r="L736" i="15" s="1"/>
  <c r="K899" i="15"/>
  <c r="L899" i="15" s="1"/>
  <c r="K75" i="15"/>
  <c r="L75" i="15" s="1"/>
  <c r="K523" i="15"/>
  <c r="L523" i="15" s="1"/>
  <c r="K828" i="15"/>
  <c r="L828" i="15" s="1"/>
  <c r="K641" i="15"/>
  <c r="L641" i="15" s="1"/>
  <c r="K1009" i="15"/>
  <c r="L1009" i="15" s="1"/>
  <c r="K548" i="15"/>
  <c r="L548" i="15" s="1"/>
  <c r="K572" i="15"/>
  <c r="L572" i="15" s="1"/>
  <c r="K822" i="15"/>
  <c r="L822" i="15" s="1"/>
  <c r="K975" i="15"/>
  <c r="L975" i="15" s="1"/>
  <c r="K153" i="15"/>
  <c r="L153" i="15" s="1"/>
  <c r="K635" i="15"/>
  <c r="L635" i="15" s="1"/>
  <c r="K231" i="15"/>
  <c r="L231" i="15" s="1"/>
  <c r="K133" i="15"/>
  <c r="L133" i="15" s="1"/>
  <c r="K765" i="15"/>
  <c r="L765" i="15" s="1"/>
  <c r="K55" i="15"/>
  <c r="L55" i="15" s="1"/>
  <c r="K686" i="15"/>
  <c r="L686" i="15" s="1"/>
  <c r="K62" i="15"/>
  <c r="L62" i="15" s="1"/>
  <c r="K866" i="15"/>
  <c r="L866" i="15" s="1"/>
  <c r="K18" i="15"/>
  <c r="L18" i="15" s="1"/>
  <c r="K163" i="15"/>
  <c r="L163" i="15" s="1"/>
  <c r="K692" i="15"/>
  <c r="L692" i="15" s="1"/>
  <c r="K491" i="15"/>
  <c r="L491" i="15" s="1"/>
  <c r="K956" i="15"/>
  <c r="L956" i="15" s="1"/>
  <c r="K283" i="15"/>
  <c r="L283" i="15" s="1"/>
  <c r="K186" i="15"/>
  <c r="L186" i="15" s="1"/>
  <c r="K826" i="15"/>
  <c r="L826" i="15" s="1"/>
  <c r="K602" i="15"/>
  <c r="L602" i="15" s="1"/>
  <c r="K169" i="15"/>
  <c r="L169" i="15" s="1"/>
  <c r="K172" i="15"/>
  <c r="L172" i="15" s="1"/>
  <c r="K873" i="15"/>
  <c r="L873" i="15" s="1"/>
  <c r="K505" i="15"/>
  <c r="L505" i="15" s="1"/>
  <c r="K494" i="15"/>
  <c r="L494" i="15" s="1"/>
  <c r="K358" i="15"/>
  <c r="L358" i="15" s="1"/>
  <c r="K184" i="15"/>
  <c r="L184" i="15" s="1"/>
  <c r="K56" i="15"/>
  <c r="L56" i="15" s="1"/>
  <c r="K350" i="15"/>
  <c r="L350" i="15" s="1"/>
  <c r="K955" i="15"/>
  <c r="L955" i="15" s="1"/>
  <c r="K630" i="15"/>
  <c r="L630" i="15" s="1"/>
  <c r="K929" i="15"/>
  <c r="L929" i="15" s="1"/>
  <c r="K778" i="15"/>
  <c r="L778" i="15" s="1"/>
  <c r="K693" i="15"/>
  <c r="L693" i="15" s="1"/>
  <c r="K984" i="15"/>
  <c r="L984" i="15" s="1"/>
  <c r="K195" i="15"/>
  <c r="L195" i="15" s="1"/>
  <c r="K834" i="15"/>
  <c r="L834" i="15" s="1"/>
  <c r="K846" i="15"/>
  <c r="L846" i="15" s="1"/>
  <c r="K214" i="15"/>
  <c r="L214" i="15" s="1"/>
  <c r="K38" i="15"/>
  <c r="L38" i="15" s="1"/>
  <c r="K188" i="15"/>
  <c r="L188" i="15" s="1"/>
  <c r="K936" i="15"/>
  <c r="L936" i="15" s="1"/>
  <c r="K362" i="15"/>
  <c r="L362" i="15" s="1"/>
  <c r="K930" i="15"/>
  <c r="L930" i="15" s="1"/>
  <c r="K857" i="15"/>
  <c r="L857" i="15" s="1"/>
  <c r="K323" i="15"/>
  <c r="L323" i="15" s="1"/>
  <c r="K679" i="15"/>
  <c r="L679" i="15" s="1"/>
  <c r="K838" i="15"/>
  <c r="L838" i="15" s="1"/>
  <c r="K332" i="15"/>
  <c r="L332" i="15" s="1"/>
  <c r="K989" i="15"/>
  <c r="L989" i="15" s="1"/>
  <c r="K296" i="15"/>
  <c r="L296" i="15" s="1"/>
  <c r="K392" i="15"/>
  <c r="L392" i="15" s="1"/>
  <c r="K170" i="15"/>
  <c r="L170" i="15" s="1"/>
  <c r="K878" i="15"/>
  <c r="L878" i="15" s="1"/>
  <c r="K1001" i="15"/>
  <c r="L1001" i="15" s="1"/>
  <c r="K412" i="15"/>
  <c r="L412" i="15" s="1"/>
  <c r="K901" i="15"/>
  <c r="L901" i="15" s="1"/>
  <c r="K218" i="15"/>
  <c r="L218" i="15" s="1"/>
  <c r="K146" i="15"/>
  <c r="L146" i="15" s="1"/>
  <c r="K236" i="15"/>
  <c r="L236" i="15" s="1"/>
  <c r="K831" i="15"/>
  <c r="L831" i="15" s="1"/>
  <c r="K52" i="15"/>
  <c r="L52" i="15" s="1"/>
  <c r="K19" i="15"/>
  <c r="L19" i="15" s="1"/>
  <c r="K361" i="15"/>
  <c r="L361" i="15" s="1"/>
  <c r="K346" i="15"/>
  <c r="L346" i="15" s="1"/>
  <c r="K891" i="15"/>
  <c r="L891" i="15" s="1"/>
  <c r="K276" i="15"/>
  <c r="L276" i="15" s="1"/>
  <c r="K691" i="15"/>
  <c r="L691" i="15" s="1"/>
  <c r="K367" i="15"/>
  <c r="L367" i="15" s="1"/>
  <c r="K175" i="15"/>
  <c r="L175" i="15" s="1"/>
  <c r="K230" i="15"/>
  <c r="L230" i="15" s="1"/>
  <c r="K1005" i="15"/>
  <c r="L1005" i="15" s="1"/>
  <c r="K628" i="15"/>
  <c r="L628" i="15" s="1"/>
  <c r="K77" i="15"/>
  <c r="L77" i="15" s="1"/>
  <c r="K498" i="15"/>
  <c r="L498" i="15" s="1"/>
  <c r="K500" i="15"/>
  <c r="L500" i="15" s="1"/>
  <c r="K134" i="15"/>
  <c r="L134" i="15" s="1"/>
  <c r="K354" i="15"/>
  <c r="L354" i="15" s="1"/>
  <c r="K277" i="15"/>
  <c r="L277" i="15" s="1"/>
  <c r="K50" i="15"/>
  <c r="L50" i="15" s="1"/>
  <c r="K309" i="15"/>
  <c r="L309" i="15" s="1"/>
  <c r="K157" i="15"/>
  <c r="L157" i="15" s="1"/>
  <c r="K954" i="15"/>
  <c r="L954" i="15" s="1"/>
  <c r="K983" i="15"/>
  <c r="L983" i="15" s="1"/>
  <c r="K674" i="15"/>
  <c r="L674" i="15" s="1"/>
  <c r="K91" i="15"/>
  <c r="L91" i="15" s="1"/>
  <c r="K938" i="15"/>
  <c r="L938" i="15" s="1"/>
  <c r="K119" i="15"/>
  <c r="L119" i="15" s="1"/>
  <c r="K932" i="15"/>
  <c r="L932" i="15" s="1"/>
  <c r="K178" i="15"/>
  <c r="L178" i="15" s="1"/>
  <c r="K690" i="15"/>
  <c r="L690" i="15" s="1"/>
  <c r="K268" i="15"/>
  <c r="L268" i="15" s="1"/>
  <c r="K409" i="15"/>
  <c r="L409" i="15" s="1"/>
  <c r="K399" i="15"/>
  <c r="L399" i="15" s="1"/>
  <c r="K333" i="15"/>
  <c r="L333" i="15" s="1"/>
  <c r="K166" i="15"/>
  <c r="L166" i="15" s="1"/>
  <c r="K624" i="15"/>
  <c r="L624" i="15" s="1"/>
  <c r="K781" i="15"/>
  <c r="L781" i="15" s="1"/>
  <c r="K752" i="15"/>
  <c r="L752" i="15" s="1"/>
  <c r="K437" i="15"/>
  <c r="L437" i="15" s="1"/>
  <c r="K224" i="15"/>
  <c r="L224" i="15" s="1"/>
  <c r="K36" i="15"/>
  <c r="L36" i="15" s="1"/>
  <c r="K761" i="15"/>
  <c r="L761" i="15" s="1"/>
  <c r="K905" i="15"/>
  <c r="L905" i="15" s="1"/>
  <c r="K128" i="15"/>
  <c r="L128" i="15" s="1"/>
  <c r="K60" i="15"/>
  <c r="L60" i="15" s="1"/>
  <c r="K618" i="15"/>
  <c r="L618" i="15" s="1"/>
  <c r="K643" i="15"/>
  <c r="L643" i="15" s="1"/>
  <c r="K699" i="15"/>
  <c r="L699" i="15" s="1"/>
  <c r="K671" i="15"/>
  <c r="L671" i="15" s="1"/>
  <c r="K88" i="15"/>
  <c r="L88" i="15" s="1"/>
  <c r="K446" i="15"/>
  <c r="L446" i="15" s="1"/>
  <c r="K531" i="15"/>
  <c r="L531" i="15" s="1"/>
  <c r="K637" i="15"/>
  <c r="L637" i="15" s="1"/>
  <c r="K836" i="15"/>
  <c r="L836" i="15" s="1"/>
  <c r="K732" i="15"/>
  <c r="L732" i="15" s="1"/>
  <c r="K388" i="15"/>
  <c r="L388" i="15" s="1"/>
  <c r="K611" i="15"/>
  <c r="L611" i="15" s="1"/>
  <c r="K448" i="15"/>
  <c r="L448" i="15" s="1"/>
  <c r="K306" i="15"/>
  <c r="L306" i="15" s="1"/>
  <c r="K751" i="15"/>
  <c r="L751" i="15" s="1"/>
  <c r="K626" i="15"/>
  <c r="L626" i="15" s="1"/>
  <c r="K114" i="15"/>
  <c r="L114" i="15" s="1"/>
  <c r="K564" i="15"/>
  <c r="L564" i="15" s="1"/>
  <c r="K585" i="15"/>
  <c r="L585" i="15" s="1"/>
  <c r="K287" i="15"/>
  <c r="L287" i="15" s="1"/>
  <c r="K379" i="15"/>
  <c r="L379" i="15" s="1"/>
  <c r="K482" i="15"/>
  <c r="L482" i="15" s="1"/>
  <c r="K42" i="15"/>
  <c r="L42" i="15" s="1"/>
  <c r="K426" i="15"/>
  <c r="L426" i="15" s="1"/>
  <c r="K725" i="15"/>
  <c r="L725" i="15" s="1"/>
  <c r="K784" i="15"/>
  <c r="L784" i="15" s="1"/>
  <c r="K353" i="15"/>
  <c r="L353" i="15" s="1"/>
  <c r="K1000" i="15"/>
  <c r="L1000" i="15" s="1"/>
  <c r="K467" i="15"/>
  <c r="L467" i="15" s="1"/>
  <c r="K263" i="15"/>
  <c r="L263" i="15" s="1"/>
  <c r="K804" i="15"/>
  <c r="L804" i="15" s="1"/>
  <c r="K758" i="15"/>
  <c r="L758" i="15" s="1"/>
  <c r="K967" i="15"/>
  <c r="L967" i="15" s="1"/>
  <c r="K896" i="15"/>
  <c r="L896" i="15" s="1"/>
  <c r="K849" i="15"/>
  <c r="L849" i="15" s="1"/>
  <c r="K413" i="15"/>
  <c r="L413" i="15" s="1"/>
  <c r="K965" i="15"/>
  <c r="L965" i="15" s="1"/>
  <c r="K312" i="15"/>
  <c r="L312" i="15" s="1"/>
  <c r="K524" i="15"/>
  <c r="L524" i="15" s="1"/>
  <c r="K86" i="15"/>
  <c r="L86" i="15" s="1"/>
  <c r="K247" i="15"/>
  <c r="L247" i="15" s="1"/>
  <c r="K872" i="15"/>
  <c r="L872" i="15" s="1"/>
  <c r="K340" i="15"/>
  <c r="L340" i="15" s="1"/>
  <c r="K616" i="15"/>
  <c r="L616" i="15" s="1"/>
  <c r="K342" i="15"/>
  <c r="L342" i="15" s="1"/>
  <c r="K1011" i="15"/>
  <c r="L1011" i="15" s="1"/>
  <c r="K456" i="15"/>
  <c r="L456" i="15" s="1"/>
  <c r="K666" i="15"/>
  <c r="L666" i="15" s="1"/>
  <c r="K15" i="15"/>
  <c r="L15" i="15" s="1"/>
  <c r="K907" i="15"/>
  <c r="L907" i="15" s="1"/>
  <c r="K215" i="15"/>
  <c r="L215" i="15" s="1"/>
  <c r="K668" i="15"/>
  <c r="L668" i="15" s="1"/>
  <c r="K82" i="15"/>
  <c r="L82" i="15" s="1"/>
  <c r="K471" i="15"/>
  <c r="L471" i="15" s="1"/>
  <c r="K573" i="15"/>
  <c r="L573" i="15" s="1"/>
  <c r="K248" i="15"/>
  <c r="L248" i="15" s="1"/>
  <c r="K606" i="15"/>
  <c r="L606" i="15" s="1"/>
  <c r="K977" i="15"/>
  <c r="L977" i="15" s="1"/>
  <c r="K196" i="15"/>
  <c r="L196" i="15" s="1"/>
  <c r="K596" i="15"/>
  <c r="L596" i="15" s="1"/>
  <c r="K946" i="15"/>
  <c r="L946" i="15" s="1"/>
  <c r="K555" i="15"/>
  <c r="L555" i="15" s="1"/>
  <c r="K881" i="15"/>
  <c r="L881" i="15" s="1"/>
  <c r="K535" i="15"/>
  <c r="L535" i="15" s="1"/>
  <c r="K716" i="15"/>
  <c r="L716" i="15" s="1"/>
  <c r="K376" i="15"/>
  <c r="L376" i="15" s="1"/>
  <c r="K244" i="15"/>
  <c r="L244" i="15" s="1"/>
  <c r="K911" i="15"/>
  <c r="L911" i="15" s="1"/>
  <c r="K313" i="15"/>
  <c r="L313" i="15" s="1"/>
  <c r="K127" i="15"/>
  <c r="L127" i="15" s="1"/>
  <c r="K132" i="15"/>
  <c r="L132" i="15" s="1"/>
  <c r="K935" i="15"/>
  <c r="L935" i="15" s="1"/>
  <c r="K597" i="15"/>
  <c r="L597" i="15" s="1"/>
  <c r="K126" i="15"/>
  <c r="L126" i="15" s="1"/>
  <c r="K173" i="15"/>
  <c r="L173" i="15" s="1"/>
  <c r="K30" i="15"/>
  <c r="L30" i="15" s="1"/>
  <c r="K632" i="15"/>
  <c r="L632" i="15" s="1"/>
  <c r="K855" i="15"/>
  <c r="L855" i="15" s="1"/>
  <c r="K718" i="15"/>
  <c r="L718" i="15" s="1"/>
  <c r="K21" i="15"/>
  <c r="L21" i="15" s="1"/>
  <c r="K337" i="15"/>
  <c r="L337" i="15" s="1"/>
  <c r="K944" i="15"/>
  <c r="L944" i="15" s="1"/>
  <c r="K801" i="15"/>
  <c r="L801" i="15" s="1"/>
  <c r="K418" i="15"/>
  <c r="L418" i="15" s="1"/>
  <c r="K440" i="15"/>
  <c r="L440" i="15" s="1"/>
  <c r="K497" i="15"/>
  <c r="L497" i="15" s="1"/>
  <c r="K560" i="15"/>
  <c r="L560" i="15" s="1"/>
  <c r="K980" i="15"/>
  <c r="L980" i="15" s="1"/>
  <c r="K776" i="15"/>
  <c r="L776" i="15" s="1"/>
  <c r="K519" i="15"/>
  <c r="L519" i="15" s="1"/>
  <c r="K908" i="15"/>
  <c r="L908" i="15" s="1"/>
  <c r="K999" i="15"/>
  <c r="L999" i="15" s="1"/>
  <c r="K28" i="15"/>
  <c r="L28" i="15" s="1"/>
  <c r="K394" i="15"/>
  <c r="L394" i="15" s="1"/>
  <c r="K442" i="15"/>
  <c r="L442" i="15" s="1"/>
  <c r="K179" i="15"/>
  <c r="L179" i="15" s="1"/>
  <c r="K793" i="15"/>
  <c r="L793" i="15" s="1"/>
  <c r="K144" i="15"/>
  <c r="L144" i="15" s="1"/>
  <c r="K462" i="15"/>
  <c r="L462" i="15" s="1"/>
  <c r="K722" i="15"/>
  <c r="L722" i="15" s="1"/>
  <c r="K476" i="15"/>
  <c r="L476" i="15" s="1"/>
  <c r="K685" i="15"/>
  <c r="L685" i="15" s="1"/>
  <c r="K298" i="15"/>
  <c r="L298" i="15" s="1"/>
  <c r="K934" i="15"/>
  <c r="L934" i="15" s="1"/>
  <c r="K219" i="15"/>
  <c r="L219" i="15" s="1"/>
  <c r="K715" i="15"/>
  <c r="L715" i="15" s="1"/>
  <c r="K933" i="15"/>
  <c r="L933" i="15" s="1"/>
  <c r="K717" i="15"/>
  <c r="L717" i="15" s="1"/>
  <c r="K578" i="15"/>
  <c r="L578" i="15" s="1"/>
  <c r="K579" i="15"/>
  <c r="L579" i="15" s="1"/>
  <c r="K35" i="15"/>
  <c r="L35" i="15" s="1"/>
  <c r="K390" i="15"/>
  <c r="L390" i="15" s="1"/>
  <c r="K81" i="15"/>
  <c r="L81" i="15" s="1"/>
  <c r="K591" i="15"/>
  <c r="L591" i="15" s="1"/>
  <c r="K576" i="15"/>
  <c r="L576" i="15" s="1"/>
  <c r="K130" i="15"/>
  <c r="L130" i="15" s="1"/>
  <c r="K152" i="15"/>
  <c r="L152" i="15" s="1"/>
  <c r="K307" i="15"/>
  <c r="L307" i="15" s="1"/>
  <c r="K922" i="15"/>
  <c r="L922" i="15" s="1"/>
  <c r="K207" i="15"/>
  <c r="L207" i="15" s="1"/>
  <c r="K973" i="15"/>
  <c r="L973" i="15" s="1"/>
  <c r="K945" i="15"/>
  <c r="L945" i="15" s="1"/>
  <c r="K848" i="15"/>
  <c r="L848" i="15" s="1"/>
  <c r="K480" i="15"/>
  <c r="L480" i="15" s="1"/>
  <c r="K947" i="15"/>
  <c r="L947" i="15" s="1"/>
  <c r="K261" i="15"/>
  <c r="L261" i="15" s="1"/>
  <c r="K286" i="15"/>
  <c r="L286" i="15" s="1"/>
  <c r="K528" i="15"/>
  <c r="L528" i="15" s="1"/>
  <c r="K536" i="15"/>
  <c r="L536" i="15" s="1"/>
  <c r="K381" i="15"/>
  <c r="L381" i="15" s="1"/>
  <c r="K558" i="15"/>
  <c r="L558" i="15" s="1"/>
  <c r="K898" i="15"/>
  <c r="L898" i="15" s="1"/>
  <c r="K336" i="15"/>
  <c r="L336" i="15" s="1"/>
  <c r="K93" i="15"/>
  <c r="L93" i="15" s="1"/>
  <c r="K879" i="15"/>
  <c r="L879" i="15" s="1"/>
  <c r="K69" i="15"/>
  <c r="L69" i="15" s="1"/>
  <c r="K798" i="15"/>
  <c r="L798" i="15" s="1"/>
  <c r="K853" i="15"/>
  <c r="L853" i="15" s="1"/>
  <c r="K851" i="15"/>
  <c r="L851" i="15" s="1"/>
  <c r="K450" i="15"/>
  <c r="L450" i="15" s="1"/>
  <c r="K842" i="15"/>
  <c r="L842" i="15" s="1"/>
  <c r="K400" i="15"/>
  <c r="L400" i="15" s="1"/>
  <c r="K84" i="15"/>
  <c r="L84" i="15" s="1"/>
  <c r="K601" i="15"/>
  <c r="L601" i="15" s="1"/>
  <c r="K464" i="15"/>
  <c r="L464" i="15" s="1"/>
  <c r="K369" i="15"/>
  <c r="L369" i="15" s="1"/>
  <c r="K782" i="15"/>
  <c r="L782" i="15" s="1"/>
  <c r="K957" i="15"/>
  <c r="L957" i="15" s="1"/>
  <c r="K430" i="15"/>
  <c r="L430" i="15" s="1"/>
  <c r="K181" i="15"/>
  <c r="L181" i="15" s="1"/>
  <c r="K43" i="15"/>
  <c r="L43" i="15" s="1"/>
  <c r="K292" i="15"/>
  <c r="L292" i="15" s="1"/>
  <c r="K808" i="15"/>
  <c r="L808" i="15" s="1"/>
  <c r="K301" i="15"/>
  <c r="L301" i="15" s="1"/>
  <c r="K472" i="15"/>
  <c r="L472" i="15" s="1"/>
  <c r="K595" i="15"/>
  <c r="L595" i="15" s="1"/>
  <c r="K998" i="15"/>
  <c r="L998" i="15" s="1"/>
  <c r="K777" i="15"/>
  <c r="L777" i="15" s="1"/>
  <c r="K70" i="15"/>
  <c r="L70" i="15" s="1"/>
  <c r="K833" i="15"/>
  <c r="L833" i="15" s="1"/>
  <c r="K79" i="15"/>
  <c r="L79" i="15" s="1"/>
  <c r="K454" i="15"/>
  <c r="L454" i="15" s="1"/>
  <c r="K617" i="15"/>
  <c r="L617" i="15" s="1"/>
  <c r="K481" i="15"/>
  <c r="L481" i="15" s="1"/>
  <c r="K325" i="15"/>
  <c r="L325" i="15" s="1"/>
  <c r="K135" i="15"/>
  <c r="L135" i="15" s="1"/>
  <c r="K405" i="15"/>
  <c r="L405" i="15" s="1"/>
  <c r="K710" i="15"/>
  <c r="L710" i="15" s="1"/>
  <c r="K609" i="15"/>
  <c r="L609" i="15" s="1"/>
  <c r="K800" i="15"/>
  <c r="L800" i="15" s="1"/>
  <c r="K962" i="15"/>
  <c r="L962" i="15" s="1"/>
  <c r="K620" i="15"/>
  <c r="L620" i="15" s="1"/>
  <c r="K550" i="15"/>
  <c r="L550" i="15" s="1"/>
  <c r="K251" i="15"/>
  <c r="L251" i="15" s="1"/>
  <c r="K988" i="15"/>
  <c r="L988" i="15" s="1"/>
  <c r="K321" i="15"/>
  <c r="L321" i="15" s="1"/>
  <c r="K242" i="15"/>
  <c r="L242" i="15" s="1"/>
  <c r="K734" i="15"/>
  <c r="L734" i="15" s="1"/>
  <c r="K252" i="15"/>
  <c r="L252" i="15" s="1"/>
  <c r="K981" i="15"/>
  <c r="L981" i="15" s="1"/>
  <c r="K408" i="15"/>
  <c r="L408" i="15" s="1"/>
  <c r="K317" i="15"/>
  <c r="L317" i="15" s="1"/>
  <c r="K1002" i="15"/>
  <c r="L1002" i="15" s="1"/>
  <c r="K916" i="15"/>
  <c r="L916" i="15" s="1"/>
  <c r="K97" i="15"/>
  <c r="L97" i="15" s="1"/>
  <c r="K289" i="15"/>
  <c r="L289" i="15" s="1"/>
  <c r="K958" i="15"/>
  <c r="L958" i="15" s="1"/>
  <c r="K199" i="15"/>
  <c r="L199" i="15" s="1"/>
  <c r="K383" i="15"/>
  <c r="L383" i="15" s="1"/>
  <c r="K990" i="15"/>
  <c r="L990" i="15" s="1"/>
  <c r="K812" i="15"/>
  <c r="L812" i="15" s="1"/>
  <c r="K428" i="15"/>
  <c r="L428" i="15" s="1"/>
  <c r="K621" i="15"/>
  <c r="L621" i="15" s="1"/>
  <c r="K452" i="15"/>
  <c r="L452" i="15" s="1"/>
  <c r="K90" i="15"/>
  <c r="L90" i="15" s="1"/>
  <c r="K861" i="15"/>
  <c r="L861" i="15" s="1"/>
  <c r="K721" i="15"/>
  <c r="L721" i="15" s="1"/>
  <c r="K753" i="15"/>
  <c r="L753" i="15" s="1"/>
  <c r="K44" i="15"/>
  <c r="L44" i="15" s="1"/>
  <c r="K377" i="15"/>
  <c r="L377" i="15" s="1"/>
  <c r="K969" i="15"/>
  <c r="L969" i="15" s="1"/>
  <c r="K59" i="15"/>
  <c r="L59" i="15" s="1"/>
  <c r="K96" i="15"/>
  <c r="L96" i="15" s="1"/>
  <c r="K1003" i="15"/>
  <c r="L1003" i="15" s="1"/>
  <c r="K874" i="15"/>
  <c r="L874" i="15" s="1"/>
  <c r="K592" i="15"/>
  <c r="L592" i="15" s="1"/>
  <c r="K473" i="15"/>
  <c r="L473" i="15" s="1"/>
  <c r="K25" i="15"/>
  <c r="L25" i="15" s="1"/>
  <c r="K158" i="15"/>
  <c r="L158" i="15" s="1"/>
  <c r="K651" i="15"/>
  <c r="L651" i="15" s="1"/>
  <c r="K26" i="15"/>
  <c r="L26" i="15" s="1"/>
  <c r="K73" i="15"/>
  <c r="L73" i="15" s="1"/>
  <c r="K415" i="15"/>
  <c r="L415" i="15" s="1"/>
  <c r="K111" i="15"/>
  <c r="L111" i="15" s="1"/>
  <c r="K687" i="15"/>
  <c r="L687" i="15" s="1"/>
  <c r="K745" i="15"/>
  <c r="L745" i="15" s="1"/>
  <c r="K486" i="15"/>
  <c r="L486" i="15" s="1"/>
  <c r="K507" i="15"/>
  <c r="L507" i="15" s="1"/>
  <c r="K972" i="15"/>
  <c r="L972" i="15" s="1"/>
  <c r="K501" i="15"/>
  <c r="L501" i="15" s="1"/>
  <c r="K475" i="15"/>
  <c r="L475" i="15" s="1"/>
  <c r="K757" i="15"/>
  <c r="L757" i="15" s="1"/>
  <c r="K979" i="15"/>
  <c r="L979" i="15" s="1"/>
  <c r="K216" i="15"/>
  <c r="L216" i="15" s="1"/>
  <c r="K104" i="15"/>
  <c r="L104" i="15" s="1"/>
  <c r="K243" i="15"/>
  <c r="L243" i="15" s="1"/>
  <c r="K339" i="15"/>
  <c r="L339" i="15" s="1"/>
  <c r="K227" i="15"/>
  <c r="L227" i="15" s="1"/>
  <c r="K386" i="15"/>
  <c r="L386" i="15" s="1"/>
  <c r="K423" i="15"/>
  <c r="L423" i="15" s="1"/>
  <c r="K310" i="15"/>
  <c r="L310" i="15" s="1"/>
  <c r="K74" i="15"/>
  <c r="L74" i="15" s="1"/>
  <c r="K604" i="15"/>
  <c r="L604" i="15" s="1"/>
  <c r="K683" i="15"/>
  <c r="L683" i="15" s="1"/>
  <c r="K290" i="15"/>
  <c r="L290" i="15" s="1"/>
  <c r="K807" i="15"/>
  <c r="L807" i="15" s="1"/>
  <c r="K705" i="15"/>
  <c r="L705" i="15" s="1"/>
  <c r="K868" i="15"/>
  <c r="L868" i="15" s="1"/>
  <c r="K627" i="15"/>
  <c r="L627" i="15" s="1"/>
  <c r="K837" i="15"/>
  <c r="L837" i="15" s="1"/>
  <c r="K129" i="15"/>
  <c r="L129" i="15" s="1"/>
  <c r="K884" i="15"/>
  <c r="L884" i="15" s="1"/>
  <c r="K161" i="15"/>
  <c r="L161" i="15" s="1"/>
  <c r="K116" i="15"/>
  <c r="L116" i="15" s="1"/>
  <c r="K816" i="15"/>
  <c r="L816" i="15" s="1"/>
  <c r="K279" i="15"/>
  <c r="L279" i="15" s="1"/>
  <c r="K870" i="15"/>
  <c r="L870" i="15" s="1"/>
  <c r="K913" i="15"/>
  <c r="L913" i="15" s="1"/>
  <c r="K852" i="15"/>
  <c r="L852" i="15" s="1"/>
  <c r="K85" i="15"/>
  <c r="L85" i="15" s="1"/>
  <c r="K660" i="15"/>
  <c r="L660" i="15" s="1"/>
  <c r="K387" i="15"/>
  <c r="L387" i="15" s="1"/>
  <c r="K949" i="15"/>
  <c r="L949" i="15" s="1"/>
  <c r="K200" i="15"/>
  <c r="L200" i="15" s="1"/>
  <c r="K886" i="15"/>
  <c r="L886" i="15" s="1"/>
  <c r="K436" i="15"/>
  <c r="L436" i="15" s="1"/>
  <c r="K982" i="15"/>
  <c r="L982" i="15" s="1"/>
  <c r="K963" i="15"/>
  <c r="L963" i="15" s="1"/>
  <c r="K583" i="15"/>
  <c r="L583" i="15" s="1"/>
  <c r="K551" i="15"/>
  <c r="L551" i="15" s="1"/>
  <c r="K122" i="15"/>
  <c r="L122" i="15" s="1"/>
  <c r="K644" i="15"/>
  <c r="L644" i="15" s="1"/>
  <c r="K265" i="15"/>
  <c r="L265" i="15" s="1"/>
  <c r="K385" i="15"/>
  <c r="L385" i="15" s="1"/>
  <c r="K197" i="15"/>
  <c r="L197" i="15" s="1"/>
  <c r="K124" i="15"/>
  <c r="L124" i="15" s="1"/>
  <c r="K538" i="15"/>
  <c r="L538" i="15" s="1"/>
  <c r="K363" i="15"/>
  <c r="L363" i="15" s="1"/>
  <c r="K661" i="15"/>
  <c r="L661" i="15" s="1"/>
  <c r="K288" i="15"/>
  <c r="L288" i="15" s="1"/>
  <c r="K374" i="15"/>
  <c r="L374" i="15" s="1"/>
  <c r="K143" i="15"/>
  <c r="L143" i="15" s="1"/>
  <c r="K681" i="15"/>
  <c r="L681" i="15" s="1"/>
  <c r="K254" i="15"/>
  <c r="L254" i="15" s="1"/>
  <c r="K986" i="15"/>
  <c r="L986" i="15" s="1"/>
  <c r="K57" i="15"/>
  <c r="L57" i="15" s="1"/>
  <c r="K653" i="15"/>
  <c r="L653" i="15" s="1"/>
  <c r="K974" i="15"/>
  <c r="L974" i="15" s="1"/>
  <c r="K67" i="15"/>
  <c r="L67" i="15" s="1"/>
  <c r="K867" i="15"/>
  <c r="L867" i="15" s="1"/>
  <c r="K115" i="15"/>
  <c r="L115" i="15" s="1"/>
  <c r="K71" i="15"/>
  <c r="L71" i="15" s="1"/>
  <c r="K291" i="15"/>
  <c r="L291" i="15" s="1"/>
  <c r="K571" i="15"/>
  <c r="L571" i="15" s="1"/>
  <c r="K845" i="15"/>
  <c r="L845" i="15" s="1"/>
  <c r="K470" i="15"/>
  <c r="L470" i="15" s="1"/>
  <c r="K547" i="15"/>
  <c r="L547" i="15" s="1"/>
  <c r="K785" i="15"/>
  <c r="L785" i="15" s="1"/>
  <c r="K141" i="15"/>
  <c r="L141" i="15" s="1"/>
  <c r="K552" i="15"/>
  <c r="L552" i="15" s="1"/>
  <c r="K657" i="15"/>
  <c r="L657" i="15" s="1"/>
  <c r="K772" i="15"/>
  <c r="L772" i="15" s="1"/>
  <c r="K790" i="15"/>
  <c r="L790" i="15" s="1"/>
  <c r="K92" i="15"/>
  <c r="L92" i="15" s="1"/>
  <c r="K54" i="15"/>
  <c r="L54" i="15" s="1"/>
  <c r="K887" i="15"/>
  <c r="L887" i="15" s="1"/>
  <c r="K546" i="15"/>
  <c r="L546" i="15" s="1"/>
  <c r="K600" i="15"/>
  <c r="L600" i="15" s="1"/>
  <c r="K226" i="15"/>
  <c r="L226" i="15" s="1"/>
  <c r="K492" i="15"/>
  <c r="L492" i="15" s="1"/>
  <c r="K714" i="15"/>
  <c r="L714" i="15" s="1"/>
  <c r="K99" i="15"/>
  <c r="L99" i="15" s="1"/>
  <c r="K514" i="15"/>
  <c r="L514" i="15" s="1"/>
  <c r="K294" i="15"/>
  <c r="L294" i="15" s="1"/>
  <c r="K318" i="15"/>
  <c r="L318" i="15" s="1"/>
  <c r="K33" i="15"/>
  <c r="L33" i="15" s="1"/>
  <c r="K112" i="15"/>
  <c r="L112" i="15" s="1"/>
  <c r="K918" i="15"/>
  <c r="L918" i="15" s="1"/>
  <c r="K58" i="15"/>
  <c r="L58" i="15" s="1"/>
  <c r="K759" i="15"/>
  <c r="L759" i="15" s="1"/>
  <c r="K889" i="15"/>
  <c r="L889" i="15" s="1"/>
  <c r="K274" i="15"/>
  <c r="L274" i="15" s="1"/>
  <c r="K499" i="15"/>
  <c r="L499" i="15" s="1"/>
  <c r="K708" i="15"/>
  <c r="L708" i="15" s="1"/>
  <c r="K568" i="15"/>
  <c r="L568" i="15" s="1"/>
  <c r="K577" i="15"/>
  <c r="L577" i="15" s="1"/>
  <c r="K783" i="15"/>
  <c r="L783" i="15" s="1"/>
  <c r="K66" i="15"/>
  <c r="L66" i="15" s="1"/>
  <c r="K445" i="15"/>
  <c r="L445" i="15" s="1"/>
  <c r="K120" i="15"/>
  <c r="L120" i="15" s="1"/>
  <c r="K269" i="15"/>
  <c r="L269" i="15" s="1"/>
  <c r="K952" i="15"/>
  <c r="L952" i="15" s="1"/>
  <c r="K422" i="15"/>
  <c r="L422" i="15" s="1"/>
  <c r="K164" i="15"/>
  <c r="L164" i="15" s="1"/>
  <c r="K788" i="15"/>
  <c r="L788" i="15" s="1"/>
  <c r="K859" i="15"/>
  <c r="L859" i="15" s="1"/>
  <c r="K249" i="15"/>
  <c r="L249" i="15" s="1"/>
  <c r="K189" i="15"/>
  <c r="L189" i="15" s="1"/>
  <c r="K786" i="15"/>
  <c r="L786" i="15" s="1"/>
  <c r="K1006" i="15"/>
  <c r="L1006" i="15" s="1"/>
  <c r="K293" i="15"/>
  <c r="L293" i="15" s="1"/>
  <c r="K364" i="15"/>
  <c r="L364" i="15" s="1"/>
  <c r="K334" i="15"/>
  <c r="L334" i="15" s="1"/>
  <c r="K137" i="15"/>
  <c r="L137" i="15" s="1"/>
  <c r="K331" i="15"/>
  <c r="L331" i="15" s="1"/>
  <c r="K295" i="15"/>
  <c r="L295" i="15" s="1"/>
  <c r="K894" i="15"/>
  <c r="L894" i="15" s="1"/>
  <c r="K444" i="15"/>
  <c r="L444" i="15" s="1"/>
  <c r="K46" i="15"/>
  <c r="L46" i="15" s="1"/>
  <c r="K581" i="15"/>
  <c r="L581" i="15" s="1"/>
  <c r="K995" i="15"/>
  <c r="L995" i="15" s="1"/>
  <c r="K299" i="15"/>
  <c r="L299" i="15" s="1"/>
  <c r="K921" i="15"/>
  <c r="L921" i="15" s="1"/>
  <c r="K1010" i="15"/>
  <c r="L1010" i="15" s="1"/>
  <c r="K425" i="15"/>
  <c r="L425" i="15" s="1"/>
  <c r="K372" i="15"/>
  <c r="L372" i="15" s="1"/>
  <c r="K925" i="15"/>
  <c r="L925" i="15" s="1"/>
  <c r="K748" i="15"/>
  <c r="L748" i="15" s="1"/>
  <c r="K877" i="15"/>
  <c r="L877" i="15" s="1"/>
  <c r="K629" i="15"/>
  <c r="L629" i="15" s="1"/>
  <c r="K897" i="15"/>
  <c r="L897" i="15" s="1"/>
  <c r="K237" i="15"/>
  <c r="L237" i="15" s="1"/>
  <c r="K140" i="15"/>
  <c r="L140" i="15" s="1"/>
  <c r="K355" i="15"/>
  <c r="L355" i="15" s="1"/>
  <c r="K724" i="15"/>
  <c r="L724" i="15" s="1"/>
  <c r="K167" i="15"/>
  <c r="L167" i="15" s="1"/>
  <c r="K368" i="15"/>
  <c r="L368" i="15" s="1"/>
  <c r="K142" i="15"/>
  <c r="L142" i="15" s="1"/>
  <c r="K281" i="15"/>
  <c r="L281" i="15" s="1"/>
  <c r="K185" i="15"/>
  <c r="L185" i="15" s="1"/>
  <c r="K723" i="15"/>
  <c r="L723" i="15" s="1"/>
  <c r="K613" i="15"/>
  <c r="L613" i="15" s="1"/>
  <c r="K740" i="15"/>
  <c r="L740" i="15" s="1"/>
  <c r="K239" i="15"/>
  <c r="L239" i="15" s="1"/>
  <c r="K928" i="15"/>
  <c r="L928" i="15" s="1"/>
  <c r="K774" i="15"/>
  <c r="L774" i="15" s="1"/>
  <c r="K493" i="15"/>
  <c r="L493" i="15" s="1"/>
  <c r="K534" i="15"/>
  <c r="L534" i="15" s="1"/>
  <c r="K441" i="15"/>
  <c r="L441" i="15" s="1"/>
  <c r="K232" i="15"/>
  <c r="L232" i="15" s="1"/>
  <c r="K41" i="15"/>
  <c r="L41" i="15" s="1"/>
  <c r="K844" i="15"/>
  <c r="L844" i="15" s="1"/>
  <c r="K297" i="15"/>
  <c r="L297" i="15" s="1"/>
  <c r="K654" i="15"/>
  <c r="L654" i="15" s="1"/>
  <c r="K397" i="15"/>
  <c r="L397" i="15" s="1"/>
  <c r="K663" i="15"/>
  <c r="L663" i="15" s="1"/>
  <c r="K407" i="15"/>
  <c r="L407" i="15" s="1"/>
  <c r="K255" i="15"/>
  <c r="L255" i="15" s="1"/>
  <c r="K439" i="15"/>
  <c r="L439" i="15" s="1"/>
  <c r="K513" i="15"/>
  <c r="L513" i="15" s="1"/>
  <c r="K915" i="15"/>
  <c r="L915" i="15" s="1"/>
  <c r="K931" i="15"/>
  <c r="L931" i="15" s="1"/>
  <c r="K356" i="15"/>
  <c r="L356" i="15" s="1"/>
  <c r="K667" i="15"/>
  <c r="L667" i="15" s="1"/>
  <c r="K642" i="15"/>
  <c r="L642" i="15" s="1"/>
  <c r="K327" i="15"/>
  <c r="L327" i="15" s="1"/>
  <c r="K728" i="15"/>
  <c r="L728" i="15" s="1"/>
  <c r="K80" i="15"/>
  <c r="L80" i="15" s="1"/>
  <c r="K791" i="15"/>
  <c r="L791" i="15" s="1"/>
  <c r="K201" i="15"/>
  <c r="L201" i="15" s="1"/>
  <c r="K393" i="15"/>
  <c r="L393" i="15" s="1"/>
  <c r="K733" i="15"/>
  <c r="L733" i="15" s="1"/>
  <c r="K427" i="15"/>
  <c r="L427" i="15" s="1"/>
  <c r="K586" i="15"/>
  <c r="L586" i="15" s="1"/>
  <c r="K766" i="15"/>
  <c r="L766" i="15" s="1"/>
  <c r="K123" i="15"/>
  <c r="L123" i="15" s="1"/>
  <c r="K258" i="15"/>
  <c r="L258" i="15" s="1"/>
  <c r="K176" i="15"/>
  <c r="L176" i="15" s="1"/>
  <c r="K678" i="15"/>
  <c r="L678" i="15" s="1"/>
  <c r="K330" i="15"/>
  <c r="L330" i="15" s="1"/>
  <c r="K730" i="15"/>
  <c r="L730" i="15" s="1"/>
  <c r="K565" i="15"/>
  <c r="L565" i="15" s="1"/>
  <c r="K818" i="15"/>
  <c r="L818" i="15" s="1"/>
  <c r="K429" i="15"/>
  <c r="L429" i="15" s="1"/>
  <c r="K459" i="15"/>
  <c r="L459" i="15" s="1"/>
  <c r="K587" i="15"/>
  <c r="L587" i="15" s="1"/>
  <c r="K532" i="15"/>
  <c r="L532" i="15" s="1"/>
  <c r="K814" i="15"/>
  <c r="L814" i="15" s="1"/>
  <c r="K527" i="15"/>
  <c r="L527" i="15" s="1"/>
  <c r="K634" i="15"/>
  <c r="L634" i="15" s="1"/>
  <c r="K537" i="15"/>
  <c r="L537" i="15" s="1"/>
  <c r="K677" i="15"/>
  <c r="L677" i="15" s="1"/>
  <c r="K702" i="15"/>
  <c r="L702" i="15" s="1"/>
  <c r="K147" i="15"/>
  <c r="L147" i="15" s="1"/>
  <c r="K701" i="15"/>
  <c r="L701" i="15" s="1"/>
  <c r="K787" i="15"/>
  <c r="L787" i="15" s="1"/>
  <c r="K29" i="15"/>
  <c r="L29" i="15" s="1"/>
  <c r="K910" i="15"/>
  <c r="L910" i="15" s="1"/>
  <c r="K985" i="15"/>
  <c r="L985" i="15" s="1"/>
  <c r="K32" i="15"/>
  <c r="L32" i="15" s="1"/>
  <c r="K246" i="15"/>
  <c r="L246" i="15" s="1"/>
  <c r="K525" i="15"/>
  <c r="L525" i="15" s="1"/>
  <c r="K382" i="15"/>
  <c r="L382" i="15" s="1"/>
  <c r="K504" i="15"/>
  <c r="L504" i="15" s="1"/>
  <c r="K305" i="15"/>
  <c r="L305" i="15" s="1"/>
  <c r="K460" i="15"/>
  <c r="L460" i="15" s="1"/>
  <c r="K529" i="15"/>
  <c r="L529" i="15" s="1"/>
  <c r="K675" i="15"/>
  <c r="L675" i="15" s="1"/>
  <c r="K308" i="15"/>
  <c r="L308" i="15" s="1"/>
  <c r="K118" i="15"/>
  <c r="L118" i="15" s="1"/>
  <c r="K890" i="15"/>
  <c r="L890" i="15" s="1"/>
  <c r="K156" i="15"/>
  <c r="L156" i="15" s="1"/>
  <c r="K198" i="15"/>
  <c r="L198" i="15" s="1"/>
  <c r="K253" i="15"/>
  <c r="L253" i="15" s="1"/>
  <c r="K763" i="15"/>
  <c r="L763" i="15" s="1"/>
  <c r="K541" i="15"/>
  <c r="L541" i="15" s="1"/>
  <c r="K569" i="15"/>
  <c r="L569" i="15" s="1"/>
  <c r="K673" i="15"/>
  <c r="L673" i="15" s="1"/>
  <c r="K373" i="15"/>
  <c r="L373" i="15" s="1"/>
  <c r="K434" i="15"/>
  <c r="L434" i="15" s="1"/>
  <c r="K545" i="15"/>
  <c r="L545" i="15" s="1"/>
  <c r="K20" i="15"/>
  <c r="L20" i="15" s="1"/>
  <c r="K768" i="15"/>
  <c r="L768" i="15" s="1"/>
  <c r="K203" i="15"/>
  <c r="L203" i="15" s="1"/>
  <c r="K840" i="15"/>
  <c r="L840" i="15" s="1"/>
  <c r="K652" i="15"/>
  <c r="L652" i="15" s="1"/>
  <c r="K636" i="15"/>
  <c r="L636" i="15" s="1"/>
  <c r="K417" i="15"/>
  <c r="L417" i="15" s="1"/>
  <c r="K154" i="15"/>
  <c r="L154" i="15" s="1"/>
  <c r="K234" i="15"/>
  <c r="L234" i="15" s="1"/>
  <c r="K515" i="15"/>
  <c r="L515" i="15" s="1"/>
  <c r="K320" i="15"/>
  <c r="L320" i="15" s="1"/>
  <c r="K398" i="15"/>
  <c r="L398" i="15" s="1"/>
  <c r="K72" i="15"/>
  <c r="L72" i="15" s="1"/>
  <c r="K656" i="15"/>
  <c r="L656" i="15" s="1"/>
  <c r="K264" i="15"/>
  <c r="L264" i="15" s="1"/>
  <c r="K533" i="15"/>
  <c r="L533" i="15" s="1"/>
  <c r="K756" i="15"/>
  <c r="L756" i="15" s="1"/>
  <c r="K559" i="15"/>
  <c r="L559" i="15" s="1"/>
  <c r="K789" i="15"/>
  <c r="L789" i="15" s="1"/>
  <c r="K580" i="15"/>
  <c r="L580" i="15" s="1"/>
  <c r="K304" i="15"/>
  <c r="L304" i="15" s="1"/>
  <c r="K404" i="15"/>
  <c r="L404" i="15" s="1"/>
  <c r="K612" i="15"/>
  <c r="L612" i="15" s="1"/>
  <c r="K847" i="15"/>
  <c r="L847" i="15" s="1"/>
  <c r="K461" i="15"/>
  <c r="L461" i="15" s="1"/>
  <c r="K746" i="15"/>
  <c r="L746" i="15" s="1"/>
  <c r="K131" i="15"/>
  <c r="L131" i="15" s="1"/>
  <c r="K209" i="15"/>
  <c r="L209" i="15" s="1"/>
  <c r="K823" i="15"/>
  <c r="L823" i="15" s="1"/>
  <c r="K684" i="15"/>
  <c r="L684" i="15" s="1"/>
  <c r="K607" i="15"/>
  <c r="L607" i="15" s="1"/>
  <c r="K484" i="15"/>
  <c r="L484" i="15" s="1"/>
  <c r="K937" i="15"/>
  <c r="L937" i="15" s="1"/>
  <c r="K401" i="15"/>
  <c r="L401" i="15" s="1"/>
  <c r="K582" i="15"/>
  <c r="L582" i="15" s="1"/>
  <c r="K742" i="15"/>
  <c r="L742" i="15" s="1"/>
  <c r="K324" i="15"/>
  <c r="L324" i="15" s="1"/>
  <c r="K233" i="15"/>
  <c r="L233" i="15" s="1"/>
  <c r="K438" i="15"/>
  <c r="L438" i="15" s="1"/>
  <c r="K966" i="15"/>
  <c r="L966" i="15" s="1"/>
  <c r="K447" i="15"/>
  <c r="L447" i="15" s="1"/>
  <c r="K240" i="15"/>
  <c r="L240" i="15" s="1"/>
  <c r="K410" i="15"/>
  <c r="L410" i="15" s="1"/>
  <c r="K599" i="15"/>
  <c r="L599" i="15" s="1"/>
  <c r="K316" i="15"/>
  <c r="L316" i="15" s="1"/>
  <c r="K726" i="15"/>
  <c r="L726" i="15" s="1"/>
  <c r="K271" i="15"/>
  <c r="L271" i="15" s="1"/>
  <c r="K608" i="15"/>
  <c r="L608" i="15" s="1"/>
  <c r="K83" i="15"/>
  <c r="L83" i="15" s="1"/>
  <c r="K138" i="15"/>
  <c r="L138" i="15" s="1"/>
  <c r="K193" i="15"/>
  <c r="L193" i="15" s="1"/>
  <c r="K539" i="15"/>
  <c r="L539" i="15" s="1"/>
  <c r="K647" i="15"/>
  <c r="L647" i="15" s="1"/>
  <c r="K854" i="15"/>
  <c r="L854" i="15" s="1"/>
  <c r="K357" i="15"/>
  <c r="L357" i="15" s="1"/>
  <c r="K959" i="15"/>
  <c r="L959" i="15" s="1"/>
  <c r="K503" i="15"/>
  <c r="L503" i="15" s="1"/>
  <c r="K487" i="15"/>
  <c r="L487" i="15" s="1"/>
  <c r="K463" i="15"/>
  <c r="L463" i="15" s="1"/>
  <c r="K638" i="15"/>
  <c r="L638" i="15" s="1"/>
  <c r="K192" i="15"/>
  <c r="L192" i="15" s="1"/>
  <c r="K775" i="15"/>
  <c r="L775" i="15" s="1"/>
  <c r="K697" i="15"/>
  <c r="L697" i="15" s="1"/>
  <c r="K406" i="15"/>
  <c r="L406" i="15" s="1"/>
  <c r="K561" i="15"/>
  <c r="L561" i="15" s="1"/>
  <c r="K345" i="15"/>
  <c r="L345" i="15" s="1"/>
  <c r="K584" i="15"/>
  <c r="L584" i="15" s="1"/>
  <c r="K903" i="15"/>
  <c r="L903" i="15" s="1"/>
  <c r="K819" i="15"/>
  <c r="L819" i="15" s="1"/>
  <c r="K540" i="15"/>
  <c r="L540" i="15" s="1"/>
  <c r="K479" i="15"/>
  <c r="L479" i="15" s="1"/>
  <c r="K749" i="15"/>
  <c r="L749" i="15" s="1"/>
  <c r="K109" i="15"/>
  <c r="L109" i="15" s="1"/>
  <c r="K961" i="15"/>
  <c r="L961" i="15" s="1"/>
  <c r="K403" i="15"/>
  <c r="L403" i="15" s="1"/>
  <c r="K273" i="15"/>
  <c r="L273" i="15" s="1"/>
  <c r="K502" i="15"/>
  <c r="L502" i="15" s="1"/>
  <c r="K477" i="15"/>
  <c r="L477" i="15" s="1"/>
  <c r="K378" i="15"/>
  <c r="L378" i="15" s="1"/>
  <c r="K222" i="15"/>
  <c r="L222" i="15" s="1"/>
  <c r="K622" i="15"/>
  <c r="L622" i="15" s="1"/>
  <c r="K106" i="15"/>
  <c r="L106" i="15" s="1"/>
  <c r="K396" i="15"/>
  <c r="L396" i="15" s="1"/>
  <c r="K912" i="15"/>
  <c r="L912" i="15" s="1"/>
  <c r="K830" i="15"/>
  <c r="L830" i="15" s="1"/>
  <c r="K942" i="15"/>
  <c r="L942" i="15" s="1"/>
  <c r="K68" i="15"/>
  <c r="L68" i="15" s="1"/>
  <c r="K1007" i="15"/>
  <c r="L1007" i="15" s="1"/>
  <c r="K190" i="15"/>
  <c r="L190" i="15" s="1"/>
  <c r="K139" i="15"/>
  <c r="L139" i="15" s="1"/>
  <c r="K453" i="15"/>
  <c r="L453" i="15" s="1"/>
  <c r="K380" i="15"/>
  <c r="L380" i="15" s="1"/>
  <c r="K27" i="15"/>
  <c r="L27" i="15" s="1"/>
  <c r="K860" i="15"/>
  <c r="L860" i="15" s="1"/>
  <c r="K208" i="15"/>
  <c r="L208" i="15" s="1"/>
  <c r="K148" i="15"/>
  <c r="L148" i="15" s="1"/>
  <c r="K711" i="15"/>
  <c r="L711" i="15" s="1"/>
  <c r="K570" i="15"/>
  <c r="L570" i="15" s="1"/>
  <c r="K329" i="15"/>
  <c r="L329" i="15" s="1"/>
  <c r="K556" i="15"/>
  <c r="L556" i="15" s="1"/>
  <c r="K688" i="15"/>
  <c r="L688" i="15" s="1"/>
  <c r="K31" i="15"/>
  <c r="L31" i="15" s="1"/>
  <c r="K593" i="15"/>
  <c r="L593" i="15" s="1"/>
  <c r="K771" i="15"/>
  <c r="L771" i="15" s="1"/>
  <c r="K811" i="15"/>
  <c r="L811" i="15" s="1"/>
  <c r="K348" i="15"/>
  <c r="L348" i="15" s="1"/>
  <c r="K779" i="15"/>
  <c r="L779" i="15" s="1"/>
  <c r="K530" i="15"/>
  <c r="L530" i="15" s="1"/>
  <c r="K229" i="15"/>
  <c r="L229" i="15" s="1"/>
  <c r="K713" i="15"/>
  <c r="L713" i="15" s="1"/>
  <c r="K419" i="15"/>
  <c r="L419" i="15" s="1"/>
  <c r="K300" i="15"/>
  <c r="L300" i="15" s="1"/>
  <c r="K517" i="15"/>
  <c r="L517" i="15" s="1"/>
  <c r="K631" i="15"/>
  <c r="L631" i="15" s="1"/>
  <c r="K603" i="15"/>
  <c r="L603" i="15" s="1"/>
  <c r="K950" i="15"/>
  <c r="L950" i="15" s="1"/>
  <c r="K107" i="15"/>
  <c r="L107" i="15" s="1"/>
  <c r="K700" i="15"/>
  <c r="L700" i="15" s="1"/>
  <c r="K314" i="15"/>
  <c r="L314" i="15" s="1"/>
  <c r="K964" i="15"/>
  <c r="L964" i="15" s="1"/>
  <c r="K858" i="15"/>
  <c r="L858" i="15" s="1"/>
  <c r="K549" i="15"/>
  <c r="L549" i="15" s="1"/>
  <c r="K770" i="15"/>
  <c r="L770" i="15" s="1"/>
  <c r="K506" i="15"/>
  <c r="L506" i="15" s="1"/>
  <c r="K731" i="15"/>
  <c r="L731" i="15" s="1"/>
  <c r="K900" i="15"/>
  <c r="L900" i="15" s="1"/>
  <c r="K177" i="15"/>
  <c r="L177" i="15" s="1"/>
  <c r="K633" i="15"/>
  <c r="L633" i="15" s="1"/>
  <c r="K322" i="15"/>
  <c r="L322" i="15" s="1"/>
  <c r="K391" i="15"/>
  <c r="L391" i="15" s="1"/>
  <c r="K338" i="15"/>
  <c r="L338" i="15" s="1"/>
  <c r="K741" i="15"/>
  <c r="L741" i="15" s="1"/>
  <c r="K150" i="15"/>
  <c r="L150" i="15" s="1"/>
  <c r="K669" i="15"/>
  <c r="L669" i="15" s="1"/>
  <c r="K250" i="15"/>
  <c r="L250" i="15" s="1"/>
  <c r="K260" i="15"/>
  <c r="L260" i="15" s="1"/>
  <c r="K850" i="15"/>
  <c r="L850" i="15" s="1"/>
  <c r="K588" i="15"/>
  <c r="L588" i="15" s="1"/>
  <c r="K820" i="15"/>
  <c r="L820" i="15" s="1"/>
  <c r="K557" i="15"/>
  <c r="L557" i="15" s="1"/>
  <c r="K474" i="15"/>
  <c r="L474" i="15" s="1"/>
  <c r="K518" i="15"/>
  <c r="L518" i="15" s="1"/>
  <c r="K285" i="15"/>
  <c r="L285" i="15" s="1"/>
  <c r="K639" i="15"/>
  <c r="L639" i="15" s="1"/>
  <c r="K221" i="15"/>
  <c r="L221" i="15" s="1"/>
  <c r="K574" i="15"/>
  <c r="L574" i="15" s="1"/>
  <c r="K145" i="15"/>
  <c r="L145" i="15" s="1"/>
  <c r="K256" i="15"/>
  <c r="L256" i="15" s="1"/>
  <c r="K743" i="15"/>
  <c r="L743" i="15" s="1"/>
  <c r="K953" i="15"/>
  <c r="L953" i="15" s="1"/>
  <c r="K694" i="15"/>
  <c r="L694" i="15" s="1"/>
  <c r="K542" i="15"/>
  <c r="L542" i="15" s="1"/>
  <c r="K360" i="15"/>
  <c r="L360" i="15" s="1"/>
  <c r="K526" i="15"/>
  <c r="L526" i="15" s="1"/>
  <c r="K420" i="15"/>
  <c r="L420" i="15" s="1"/>
  <c r="K919" i="15"/>
  <c r="L919" i="15" s="1"/>
  <c r="K171" i="15"/>
  <c r="L171" i="15" s="1"/>
  <c r="K326" i="15"/>
  <c r="L326" i="15" s="1"/>
  <c r="K993" i="15"/>
  <c r="L993" i="15" s="1"/>
  <c r="K14" i="15"/>
  <c r="K992" i="15"/>
  <c r="L992" i="15" s="1"/>
  <c r="K61" i="15"/>
  <c r="L61" i="15" s="1"/>
  <c r="T10" i="14" l="1"/>
  <c r="U13" i="14"/>
  <c r="U10" i="14" s="1"/>
  <c r="L13" i="14"/>
  <c r="L10" i="14" s="1"/>
  <c r="A3" i="16" s="1"/>
  <c r="K10" i="14"/>
  <c r="K11" i="15"/>
  <c r="L14" i="15"/>
  <c r="L11" i="15" s="1"/>
  <c r="B3" i="16" s="1"/>
  <c r="G873" i="14"/>
  <c r="G390" i="14"/>
  <c r="G160" i="14"/>
  <c r="G130" i="14"/>
  <c r="G283" i="14"/>
  <c r="G47" i="14"/>
  <c r="G294" i="14"/>
  <c r="P61" i="14"/>
  <c r="G451" i="14"/>
  <c r="G142" i="14"/>
  <c r="G705" i="14"/>
  <c r="G282" i="14"/>
  <c r="G290" i="14"/>
  <c r="G302" i="14"/>
  <c r="G165" i="14"/>
  <c r="G261" i="14"/>
  <c r="P32" i="14"/>
  <c r="G698" i="14"/>
  <c r="G62" i="14"/>
  <c r="G775" i="14"/>
  <c r="G912" i="14"/>
  <c r="G81" i="14"/>
  <c r="G946" i="14"/>
  <c r="G638" i="14"/>
  <c r="G819" i="14"/>
  <c r="G248" i="14"/>
  <c r="G758" i="14"/>
  <c r="G535" i="14"/>
  <c r="G478" i="14"/>
  <c r="P46" i="14"/>
  <c r="G199" i="14"/>
  <c r="G876" i="14"/>
  <c r="G342" i="14"/>
  <c r="G955" i="14"/>
  <c r="G994" i="14"/>
  <c r="G803" i="14"/>
  <c r="G610" i="14"/>
  <c r="P17" i="14"/>
  <c r="G327" i="14"/>
  <c r="G491" i="14"/>
  <c r="G497" i="14"/>
  <c r="G910" i="14"/>
  <c r="G971" i="14"/>
  <c r="G893" i="14"/>
  <c r="G212" i="14"/>
  <c r="G940" i="14"/>
  <c r="G310" i="14"/>
  <c r="G207" i="14"/>
  <c r="G445" i="14"/>
  <c r="G73" i="14"/>
  <c r="G31" i="14"/>
  <c r="G218" i="14"/>
  <c r="G10" i="14"/>
  <c r="I4" i="14" s="1"/>
  <c r="A6" i="16" s="1"/>
  <c r="G824" i="14"/>
  <c r="G524" i="14"/>
  <c r="P28" i="14"/>
  <c r="G335" i="14"/>
  <c r="P48" i="14"/>
  <c r="G18" i="14"/>
  <c r="G865" i="14"/>
  <c r="G304" i="14"/>
  <c r="G919" i="14"/>
  <c r="G906" i="14"/>
  <c r="G762" i="14"/>
  <c r="G492" i="14"/>
  <c r="G947" i="14"/>
  <c r="G580" i="14"/>
  <c r="G448" i="14"/>
  <c r="G721" i="14"/>
  <c r="G237" i="14"/>
  <c r="G202" i="14"/>
  <c r="G875" i="14"/>
  <c r="G280" i="14"/>
  <c r="G257" i="14"/>
  <c r="G563" i="14"/>
  <c r="G661" i="14"/>
  <c r="G701" i="14"/>
  <c r="G728" i="14"/>
  <c r="G837" i="14"/>
  <c r="G654" i="14"/>
  <c r="G329" i="14"/>
  <c r="G108" i="14"/>
  <c r="G432" i="14"/>
  <c r="P55" i="14"/>
  <c r="G423" i="14"/>
  <c r="G920" i="14"/>
  <c r="G414" i="14"/>
  <c r="G87" i="14"/>
  <c r="G170" i="14"/>
  <c r="G780" i="14"/>
  <c r="G78" i="14"/>
  <c r="G811" i="14"/>
  <c r="P24" i="14"/>
  <c r="G800" i="14"/>
  <c r="P57" i="14"/>
  <c r="G983" i="14"/>
  <c r="G560" i="14"/>
  <c r="G662" i="14"/>
  <c r="P49" i="14"/>
  <c r="G578" i="14"/>
  <c r="G806" i="14"/>
  <c r="G505" i="14"/>
  <c r="G846" i="14"/>
  <c r="G516" i="14"/>
  <c r="G175" i="14"/>
  <c r="G555" i="14"/>
  <c r="G966" i="14"/>
  <c r="G198" i="14"/>
  <c r="G80" i="14"/>
  <c r="G421" i="14"/>
  <c r="G725" i="14"/>
  <c r="G360" i="14"/>
  <c r="G886" i="14"/>
  <c r="G144" i="14"/>
  <c r="G570" i="14"/>
  <c r="G899" i="14"/>
  <c r="G936" i="14"/>
  <c r="G810" i="14"/>
  <c r="G987" i="14"/>
  <c r="G440" i="14"/>
  <c r="G724" i="14"/>
  <c r="G487" i="14"/>
  <c r="G598" i="14"/>
  <c r="G117" i="14"/>
  <c r="G656" i="14"/>
  <c r="G996" i="14"/>
  <c r="G66" i="14"/>
  <c r="G346" i="14"/>
  <c r="G881" i="14"/>
  <c r="G730" i="14"/>
  <c r="G435" i="14"/>
  <c r="G285" i="14"/>
  <c r="G474" i="14"/>
  <c r="G752" i="14"/>
  <c r="G85" i="14"/>
  <c r="G429" i="14"/>
  <c r="G822" i="14"/>
  <c r="G540" i="14"/>
  <c r="G930" i="14"/>
  <c r="G501" i="14"/>
  <c r="G533" i="14"/>
  <c r="G513" i="14"/>
  <c r="G442" i="14"/>
  <c r="G384" i="14"/>
  <c r="G177" i="14"/>
  <c r="G1009" i="14"/>
  <c r="G879" i="14"/>
  <c r="G490" i="14"/>
  <c r="G453" i="14"/>
  <c r="G113" i="14"/>
  <c r="G693" i="14"/>
  <c r="G550" i="14"/>
  <c r="G387" i="14"/>
  <c r="G604" i="14"/>
  <c r="G348" i="14"/>
  <c r="G407" i="14"/>
  <c r="G888" i="14"/>
  <c r="G742" i="14"/>
  <c r="G625" i="14"/>
  <c r="G94" i="14"/>
  <c r="G525" i="14"/>
  <c r="G914" i="14"/>
  <c r="G796" i="14"/>
  <c r="G710" i="14"/>
  <c r="G840" i="14"/>
  <c r="G798" i="14"/>
  <c r="P27" i="14"/>
  <c r="G816" i="14"/>
  <c r="G431" i="14"/>
  <c r="P20" i="14"/>
  <c r="G887" i="14"/>
  <c r="G385" i="14"/>
  <c r="G671" i="14"/>
  <c r="G372" i="14"/>
  <c r="G637" i="14"/>
  <c r="G332" i="14"/>
  <c r="G718" i="14"/>
  <c r="G422" i="14"/>
  <c r="G365" i="14"/>
  <c r="G401" i="14"/>
  <c r="G767" i="14"/>
  <c r="G52" i="14"/>
  <c r="G801" i="14"/>
  <c r="G599" i="14"/>
  <c r="G352" i="14"/>
  <c r="G544" i="14"/>
  <c r="P39" i="14"/>
  <c r="G77" i="14"/>
  <c r="G921" i="14"/>
  <c r="G632" i="14"/>
  <c r="G692" i="14"/>
  <c r="G786" i="14"/>
  <c r="G512" i="14"/>
  <c r="G568" i="14"/>
  <c r="G258" i="14"/>
  <c r="G112" i="14"/>
  <c r="G918" i="14"/>
  <c r="G217" i="14"/>
  <c r="G615" i="14"/>
  <c r="G363" i="14"/>
  <c r="P31" i="14"/>
  <c r="G518" i="14"/>
  <c r="G510" i="14"/>
  <c r="G859" i="14"/>
  <c r="G104" i="14"/>
  <c r="G635" i="14"/>
  <c r="G485" i="14"/>
  <c r="G990" i="14"/>
  <c r="G935" i="14"/>
  <c r="G495" i="14"/>
  <c r="G622" i="14"/>
  <c r="G941" i="14"/>
  <c r="G97" i="14"/>
  <c r="G34" i="14"/>
  <c r="G203" i="14"/>
  <c r="G291" i="14"/>
  <c r="G410" i="14"/>
  <c r="G245" i="14"/>
  <c r="G292" i="14"/>
  <c r="G210" i="14"/>
  <c r="G391" i="14"/>
  <c r="G588" i="14"/>
  <c r="G521" i="14"/>
  <c r="G832" i="14"/>
  <c r="P66" i="14"/>
  <c r="G274" i="14"/>
  <c r="G1010" i="14"/>
  <c r="P40" i="14"/>
  <c r="G797" i="14"/>
  <c r="G590" i="14"/>
  <c r="G553" i="14"/>
  <c r="G613" i="14"/>
  <c r="G872" i="14"/>
  <c r="G232" i="14"/>
  <c r="G54" i="14"/>
  <c r="G924" i="14"/>
  <c r="G416" i="14"/>
  <c r="G190" i="14"/>
  <c r="G380" i="14"/>
  <c r="G466" i="14"/>
  <c r="G403" i="14"/>
  <c r="G827" i="14"/>
  <c r="G55" i="14"/>
  <c r="G293" i="14"/>
  <c r="G362" i="14"/>
  <c r="G566" i="14"/>
  <c r="G191" i="14"/>
  <c r="G162" i="14"/>
  <c r="G469" i="14"/>
  <c r="G770" i="14"/>
  <c r="G603" i="14"/>
  <c r="G522" i="14"/>
  <c r="G227" i="14"/>
  <c r="G216" i="14"/>
  <c r="G885" i="14"/>
  <c r="G884" i="14"/>
  <c r="G425" i="14"/>
  <c r="G575" i="14"/>
  <c r="G477" i="14"/>
  <c r="P16" i="14"/>
  <c r="G627" i="14"/>
  <c r="G653" i="14"/>
  <c r="G945" i="14"/>
  <c r="G249" i="14"/>
  <c r="G427" i="14"/>
  <c r="G172" i="14"/>
  <c r="G593" i="14"/>
  <c r="G486" i="14"/>
  <c r="G39" i="14"/>
  <c r="G381" i="14"/>
  <c r="G958" i="14"/>
  <c r="G841" i="14"/>
  <c r="G115" i="14"/>
  <c r="G411" i="14"/>
  <c r="G1000" i="14"/>
  <c r="G106" i="14"/>
  <c r="G804" i="14"/>
  <c r="G124" i="14"/>
  <c r="G1003" i="14"/>
  <c r="G592" i="14"/>
  <c r="G712" i="14"/>
  <c r="G250" i="14"/>
  <c r="G839" i="14"/>
  <c r="G277" i="14"/>
  <c r="G413" i="14"/>
  <c r="G479" i="14"/>
  <c r="G270" i="14"/>
  <c r="G388" i="14"/>
  <c r="P42" i="14"/>
  <c r="G766" i="14"/>
  <c r="G892" i="14"/>
  <c r="G276" i="14"/>
  <c r="G623" i="14"/>
  <c r="G179" i="14"/>
  <c r="G247" i="14"/>
  <c r="G443" i="14"/>
  <c r="G519" i="14"/>
  <c r="G95" i="14"/>
  <c r="G265" i="14"/>
  <c r="G652" i="14"/>
  <c r="G976" i="14"/>
  <c r="G753" i="14"/>
  <c r="G600" i="14"/>
  <c r="G901" i="14"/>
  <c r="G542" i="14"/>
  <c r="G314" i="14"/>
  <c r="G582" i="14"/>
  <c r="G838" i="14"/>
  <c r="G565" i="14"/>
  <c r="G591" i="14"/>
  <c r="G964" i="14"/>
  <c r="G639" i="14"/>
  <c r="G269" i="14"/>
  <c r="G16" i="14"/>
  <c r="G641" i="14"/>
  <c r="G103" i="14"/>
  <c r="G242" i="14"/>
  <c r="G602" i="14"/>
  <c r="G644" i="14"/>
  <c r="G673" i="14"/>
  <c r="G367" i="14"/>
  <c r="G273" i="14"/>
  <c r="G417" i="14"/>
  <c r="G853" i="14"/>
  <c r="G866" i="14"/>
  <c r="G322" i="14"/>
  <c r="G166" i="14"/>
  <c r="G454" i="14"/>
  <c r="G297" i="14"/>
  <c r="G584" i="14"/>
  <c r="G953" i="14"/>
  <c r="G534" i="14"/>
  <c r="G645" i="14"/>
  <c r="G682" i="14"/>
  <c r="G133" i="14"/>
  <c r="G931" i="14"/>
  <c r="G369" i="14"/>
  <c r="G856" i="14"/>
  <c r="G323" i="14"/>
  <c r="G494" i="14"/>
  <c r="G137" i="14"/>
  <c r="G961" i="14"/>
  <c r="G768" i="14"/>
  <c r="G690" i="14"/>
  <c r="G980" i="14"/>
  <c r="G146" i="14"/>
  <c r="G76" i="14"/>
  <c r="G917" i="14"/>
  <c r="G586" i="14"/>
  <c r="G741" i="14"/>
  <c r="G255" i="14"/>
  <c r="G620" i="14"/>
  <c r="G740" i="14"/>
  <c r="G185" i="14"/>
  <c r="G328" i="14"/>
  <c r="G321" i="14"/>
  <c r="G471" i="14"/>
  <c r="G63" i="14"/>
  <c r="G883" i="14"/>
  <c r="G713" i="14"/>
  <c r="G345" i="14"/>
  <c r="G686" i="14"/>
  <c r="G869" i="14"/>
  <c r="G949" i="14"/>
  <c r="G514" i="14"/>
  <c r="G506" i="14"/>
  <c r="G702" i="14"/>
  <c r="G793" i="14"/>
  <c r="G944" i="14"/>
  <c r="G747" i="14"/>
  <c r="G576" i="14"/>
  <c r="P47" i="14"/>
  <c r="P30" i="14"/>
  <c r="G89" i="14"/>
  <c r="G196" i="14"/>
  <c r="G230" i="14"/>
  <c r="G208" i="14"/>
  <c r="G716" i="14"/>
  <c r="G428" i="14"/>
  <c r="G908" i="14"/>
  <c r="G308" i="14"/>
  <c r="G842" i="14"/>
  <c r="G126" i="14"/>
  <c r="G795" i="14"/>
  <c r="G624" i="14"/>
  <c r="G938" i="14"/>
  <c r="G992" i="14"/>
  <c r="P22" i="14"/>
  <c r="G281" i="14"/>
  <c r="G351" i="14"/>
  <c r="G601" i="14"/>
  <c r="G769" i="14"/>
  <c r="G341" i="14"/>
  <c r="G382" i="14"/>
  <c r="G790" i="14"/>
  <c r="G93" i="14"/>
  <c r="G763" i="14"/>
  <c r="G152" i="14"/>
  <c r="G963" i="14"/>
  <c r="G636" i="14"/>
  <c r="G200" i="14"/>
  <c r="G447" i="14"/>
  <c r="G939" i="14"/>
  <c r="G697" i="14"/>
  <c r="G122" i="14"/>
  <c r="G419" i="14"/>
  <c r="G558" i="14"/>
  <c r="G744" i="14"/>
  <c r="G496" i="14"/>
  <c r="G408" i="14"/>
  <c r="G319" i="14"/>
  <c r="G15" i="14"/>
  <c r="G402" i="14"/>
  <c r="G127" i="14"/>
  <c r="G643" i="14"/>
  <c r="G925" i="14"/>
  <c r="G376" i="14"/>
  <c r="G738" i="14"/>
  <c r="G462" i="14"/>
  <c r="G978" i="14"/>
  <c r="G991" i="14"/>
  <c r="G997" i="14"/>
  <c r="G897" i="14"/>
  <c r="G275" i="14"/>
  <c r="G507" i="14"/>
  <c r="G562" i="14"/>
  <c r="P18" i="14"/>
  <c r="G119" i="14"/>
  <c r="G948" i="14"/>
  <c r="G748" i="14"/>
  <c r="G22" i="14"/>
  <c r="G1004" i="14"/>
  <c r="G755" i="14"/>
  <c r="G484" i="14"/>
  <c r="G298" i="14"/>
  <c r="P26" i="14"/>
  <c r="G630" i="14"/>
  <c r="G244" i="14"/>
  <c r="G359" i="14"/>
  <c r="G111" i="14"/>
  <c r="G288" i="14"/>
  <c r="G722" i="14"/>
  <c r="G681" i="14"/>
  <c r="G719" i="14"/>
  <c r="G251" i="14"/>
  <c r="G472" i="14"/>
  <c r="G779" i="14"/>
  <c r="G706" i="14"/>
  <c r="G680" i="14"/>
  <c r="G699" i="14"/>
  <c r="G672" i="14"/>
  <c r="G458" i="14"/>
  <c r="G386" i="14"/>
  <c r="G642" i="14"/>
  <c r="P45" i="14"/>
  <c r="P19" i="14"/>
  <c r="G531" i="14"/>
  <c r="G14" i="14"/>
  <c r="P58" i="14"/>
  <c r="G154" i="14"/>
  <c r="G338" i="14"/>
  <c r="G646" i="14"/>
  <c r="P63" i="14"/>
  <c r="P41" i="14"/>
  <c r="G145" i="14"/>
  <c r="G515" i="14"/>
  <c r="G204" i="14"/>
  <c r="G808" i="14"/>
  <c r="G46" i="14"/>
  <c r="G420" i="14"/>
  <c r="G169" i="14"/>
  <c r="G818" i="14"/>
  <c r="P60" i="14"/>
  <c r="G182" i="14"/>
  <c r="G243" i="14"/>
  <c r="G361" i="14"/>
  <c r="G683" i="14"/>
  <c r="G25" i="14"/>
  <c r="G922" i="14"/>
  <c r="G377" i="14"/>
  <c r="G331" i="14"/>
  <c r="G389" i="14"/>
  <c r="G49" i="14"/>
  <c r="G356" i="14"/>
  <c r="G189" i="14"/>
  <c r="G259" i="14"/>
  <c r="G973" i="14"/>
  <c r="G366" i="14"/>
  <c r="G640" i="14"/>
  <c r="G611" i="14"/>
  <c r="G969" i="14"/>
  <c r="P73" i="14"/>
  <c r="G765" i="14"/>
  <c r="G347" i="14"/>
  <c r="G982" i="14"/>
  <c r="G457" i="14"/>
  <c r="G651" i="14"/>
  <c r="G174" i="14"/>
  <c r="G58" i="14"/>
  <c r="G585" i="14"/>
  <c r="G225" i="14"/>
  <c r="G373" i="14"/>
  <c r="G238" i="14"/>
  <c r="G723" i="14"/>
  <c r="G284" i="14"/>
  <c r="G548" i="14"/>
  <c r="G98" i="14"/>
  <c r="G444" i="14"/>
  <c r="G221" i="14"/>
  <c r="G950" i="14"/>
  <c r="P68" i="14"/>
  <c r="G336" i="14"/>
  <c r="G334" i="14"/>
  <c r="G235" i="14"/>
  <c r="G572" i="14"/>
  <c r="G552" i="14"/>
  <c r="G541" i="14"/>
  <c r="G913" i="14"/>
  <c r="G118" i="14"/>
  <c r="G778" i="14"/>
  <c r="G45" i="14"/>
  <c r="G355" i="14"/>
  <c r="P62" i="14"/>
  <c r="G929" i="14"/>
  <c r="G595" i="14"/>
  <c r="G783" i="14"/>
  <c r="G771" i="14"/>
  <c r="G464" i="14"/>
  <c r="G239" i="14"/>
  <c r="P13" i="14"/>
  <c r="G874" i="14"/>
  <c r="G926" i="14"/>
  <c r="G400" i="14"/>
  <c r="G502" i="14"/>
  <c r="G574" i="14"/>
  <c r="G848" i="14"/>
  <c r="G509" i="14"/>
  <c r="G79" i="14"/>
  <c r="G594" i="14"/>
  <c r="G861" i="14"/>
  <c r="P69" i="14"/>
  <c r="G222" i="14"/>
  <c r="G932" i="14"/>
  <c r="G499" i="14"/>
  <c r="G467" i="14"/>
  <c r="G830" i="14"/>
  <c r="G537" i="14"/>
  <c r="G855" i="14"/>
  <c r="G357" i="14"/>
  <c r="G844" i="14"/>
  <c r="G539" i="14"/>
  <c r="G374" i="14"/>
  <c r="G161" i="14"/>
  <c r="G787" i="14"/>
  <c r="G214" i="14"/>
  <c r="G315" i="14"/>
  <c r="G734" i="14"/>
  <c r="G607" i="14"/>
  <c r="G353" i="14"/>
  <c r="G782" i="14"/>
  <c r="G40" i="14"/>
  <c r="G882" i="14"/>
  <c r="G781" i="14"/>
  <c r="G149" i="14"/>
  <c r="G750" i="14"/>
  <c r="G74" i="14"/>
  <c r="G679" i="14"/>
  <c r="G700" i="14"/>
  <c r="G33" i="14"/>
  <c r="P67" i="14"/>
  <c r="G577" i="14"/>
  <c r="G508" i="14"/>
  <c r="G396" i="14"/>
  <c r="G82" i="14"/>
  <c r="P37" i="14"/>
  <c r="P14" i="14"/>
  <c r="G201" i="14"/>
  <c r="G378" i="14"/>
  <c r="G35" i="14"/>
  <c r="G498" i="14"/>
  <c r="G709" i="14"/>
  <c r="G812" i="14"/>
  <c r="G831" i="14"/>
  <c r="G549" i="14"/>
  <c r="G42" i="14"/>
  <c r="G895" i="14"/>
  <c r="G57" i="14"/>
  <c r="G836" i="14"/>
  <c r="G260" i="14"/>
  <c r="G626" i="14"/>
  <c r="P70" i="14"/>
  <c r="G923" i="14"/>
  <c r="G463" i="14"/>
  <c r="G732" i="14"/>
  <c r="G965" i="14"/>
  <c r="G634" i="14"/>
  <c r="G621" i="14"/>
  <c r="G737" i="14"/>
  <c r="G240" i="14"/>
  <c r="P75" i="14"/>
  <c r="G150" i="14"/>
  <c r="G857" i="14"/>
  <c r="G68" i="14"/>
  <c r="G83" i="14"/>
  <c r="G868" i="14"/>
  <c r="G951" i="14"/>
  <c r="P71" i="14"/>
  <c r="G134" i="14"/>
  <c r="G970" i="14"/>
  <c r="G854" i="14"/>
  <c r="G746" i="14"/>
  <c r="G226" i="14"/>
  <c r="G148" i="14"/>
  <c r="G668" i="14"/>
  <c r="G596" i="14"/>
  <c r="G517" i="14"/>
  <c r="G229" i="14"/>
  <c r="G209" i="14"/>
  <c r="G155" i="14"/>
  <c r="G649" i="14"/>
  <c r="G530" i="14"/>
  <c r="G64" i="14"/>
  <c r="G660" i="14"/>
  <c r="G761" i="14"/>
  <c r="G483" i="14"/>
  <c r="G254" i="14"/>
  <c r="G128" i="14"/>
  <c r="G72" i="14"/>
  <c r="G88" i="14"/>
  <c r="G461" i="14"/>
  <c r="G65" i="14"/>
  <c r="G985" i="14"/>
  <c r="G316" i="14"/>
  <c r="G101" i="14"/>
  <c r="G473" i="14"/>
  <c r="G147" i="14"/>
  <c r="G704" i="14"/>
  <c r="G102" i="14"/>
  <c r="G383" i="14"/>
  <c r="G564" i="14"/>
  <c r="G814" i="14"/>
  <c r="G845" i="14"/>
  <c r="G465" i="14"/>
  <c r="G364" i="14"/>
  <c r="G833" i="14"/>
  <c r="G193" i="14"/>
  <c r="G306" i="14"/>
  <c r="G667" i="14"/>
  <c r="G957" i="14"/>
  <c r="G504" i="14"/>
  <c r="G915" i="14"/>
  <c r="P52" i="14"/>
  <c r="G21" i="14"/>
  <c r="G70" i="14"/>
  <c r="G56" i="14"/>
  <c r="G999" i="14"/>
  <c r="G731" i="14"/>
  <c r="G404" i="14"/>
  <c r="G802" i="14"/>
  <c r="G736" i="14"/>
  <c r="G186" i="14"/>
  <c r="G412" i="14"/>
  <c r="G307" i="14"/>
  <c r="G168" i="14"/>
  <c r="G437" i="14"/>
  <c r="G300" i="14"/>
  <c r="G205" i="14"/>
  <c r="G84" i="14"/>
  <c r="G829" i="14"/>
  <c r="G902" i="14"/>
  <c r="G511" i="14"/>
  <c r="G847" i="14"/>
  <c r="G19" i="14"/>
  <c r="G181" i="14"/>
  <c r="G536" i="14"/>
  <c r="G735" i="14"/>
  <c r="G398" i="14"/>
  <c r="G898" i="14"/>
  <c r="G655" i="14"/>
  <c r="G823" i="14"/>
  <c r="G43" i="14"/>
  <c r="G339" i="14"/>
  <c r="G301" i="14"/>
  <c r="P21" i="14"/>
  <c r="G777" i="14"/>
  <c r="G605" i="14"/>
  <c r="P51" i="14"/>
  <c r="G132" i="14"/>
  <c r="G981" i="14"/>
  <c r="G745" i="14"/>
  <c r="G773" i="14"/>
  <c r="G867" i="14"/>
  <c r="G772" i="14"/>
  <c r="G581" i="14"/>
  <c r="G538" i="14"/>
  <c r="G337" i="14"/>
  <c r="G545" i="14"/>
  <c r="G183" i="14"/>
  <c r="G86" i="14"/>
  <c r="G813" i="14"/>
  <c r="G192" i="14"/>
  <c r="G116" i="14"/>
  <c r="P38" i="14"/>
  <c r="G664" i="14"/>
  <c r="G296" i="14"/>
  <c r="G206" i="14"/>
  <c r="G583" i="14"/>
  <c r="G979" i="14"/>
  <c r="G395" i="14"/>
  <c r="P33" i="14"/>
  <c r="G120" i="14"/>
  <c r="G756" i="14"/>
  <c r="G354" i="14"/>
  <c r="G309" i="14"/>
  <c r="G171" i="14"/>
  <c r="G167" i="14"/>
  <c r="G100" i="14"/>
  <c r="G29" i="14"/>
  <c r="G863" i="14"/>
  <c r="G224" i="14"/>
  <c r="G687" i="14"/>
  <c r="G223" i="14"/>
  <c r="G139" i="14"/>
  <c r="G299" i="14"/>
  <c r="G587" i="14"/>
  <c r="G278" i="14"/>
  <c r="G556" i="14"/>
  <c r="G136" i="14"/>
  <c r="G459" i="14"/>
  <c r="G739" i="14"/>
  <c r="G446" i="14"/>
  <c r="G820" i="14"/>
  <c r="G933" i="14"/>
  <c r="G907" i="14"/>
  <c r="G754" i="14"/>
  <c r="G253" i="14"/>
  <c r="G665" i="14"/>
  <c r="G720" i="14"/>
  <c r="G815" i="14"/>
  <c r="G430" i="14"/>
  <c r="G176" i="14"/>
  <c r="G891" i="14"/>
  <c r="G937" i="14"/>
  <c r="G905" i="14"/>
  <c r="G28" i="14"/>
  <c r="G616" i="14"/>
  <c r="G546" i="14"/>
  <c r="G889" i="14"/>
  <c r="G784" i="14"/>
  <c r="G998" i="14"/>
  <c r="P15" i="14"/>
  <c r="G493" i="14"/>
  <c r="G807" i="14"/>
  <c r="G371" i="14"/>
  <c r="G156" i="14"/>
  <c r="G305" i="14"/>
  <c r="G974" i="14"/>
  <c r="G1007" i="14"/>
  <c r="G503" i="14"/>
  <c r="G433" i="14"/>
  <c r="G326" i="14"/>
  <c r="G272" i="14"/>
  <c r="G942" i="14"/>
  <c r="G703" i="14"/>
  <c r="G59" i="14"/>
  <c r="G1011" i="14"/>
  <c r="G821" i="14"/>
  <c r="G197" i="14"/>
  <c r="G379" i="14"/>
  <c r="G60" i="14"/>
  <c r="G343" i="14"/>
  <c r="G158" i="14"/>
  <c r="G105" i="14"/>
  <c r="G589" i="14"/>
  <c r="P25" i="14"/>
  <c r="G500" i="14"/>
  <c r="G606" i="14"/>
  <c r="G825" i="14"/>
  <c r="G959" i="14"/>
  <c r="G579" i="14"/>
  <c r="G439" i="14"/>
  <c r="G159" i="14"/>
  <c r="G995" i="14"/>
  <c r="G674" i="14"/>
  <c r="G263" i="14"/>
  <c r="G37" i="14"/>
  <c r="G788" i="14"/>
  <c r="G349" i="14"/>
  <c r="G743" i="14"/>
  <c r="G340" i="14"/>
  <c r="G38" i="14"/>
  <c r="G858" i="14"/>
  <c r="G434" i="14"/>
  <c r="G694" i="14"/>
  <c r="G794" i="14"/>
  <c r="G528" i="14"/>
  <c r="G164" i="14"/>
  <c r="G666" i="14"/>
  <c r="G851" i="14"/>
  <c r="G470" i="14"/>
  <c r="G107" i="14"/>
  <c r="G934" i="14"/>
  <c r="G312" i="14"/>
  <c r="P50" i="14"/>
  <c r="G557" i="14"/>
  <c r="G707" i="14"/>
  <c r="G688" i="14"/>
  <c r="G135" i="14"/>
  <c r="G30" i="14"/>
  <c r="P29" i="14"/>
  <c r="G26" i="14"/>
  <c r="G370" i="14"/>
  <c r="G648" i="14"/>
  <c r="G219" i="14"/>
  <c r="G916" i="14"/>
  <c r="G231" i="14"/>
  <c r="G523" i="14"/>
  <c r="G993" i="14"/>
  <c r="G99" i="14"/>
  <c r="G928" i="14"/>
  <c r="G138" i="14"/>
  <c r="G228" i="14"/>
  <c r="G234" i="14"/>
  <c r="G36" i="14"/>
  <c r="G1001" i="14"/>
  <c r="G880" i="14"/>
  <c r="G163" i="14"/>
  <c r="G482" i="14"/>
  <c r="G287" i="14"/>
  <c r="G927" i="14"/>
  <c r="G213" i="14"/>
  <c r="G17" i="14"/>
  <c r="G333" i="14"/>
  <c r="G438" i="14"/>
  <c r="G53" i="14"/>
  <c r="G289" i="14"/>
  <c r="G368" i="14"/>
  <c r="G460" i="14"/>
  <c r="G344" i="14"/>
  <c r="G143" i="14"/>
  <c r="G989" i="14"/>
  <c r="G262" i="14"/>
  <c r="G267" i="14"/>
  <c r="G685" i="14"/>
  <c r="G675" i="14"/>
  <c r="G51" i="14"/>
  <c r="G125" i="14"/>
  <c r="G904" i="14"/>
  <c r="G268" i="14"/>
  <c r="G48" i="14"/>
  <c r="G561" i="14"/>
  <c r="G488" i="14"/>
  <c r="G90" i="14"/>
  <c r="G776" i="14"/>
  <c r="P59" i="14"/>
  <c r="G962" i="14"/>
  <c r="G256" i="14"/>
  <c r="G972" i="14"/>
  <c r="G629" i="14"/>
  <c r="G520" i="14"/>
  <c r="G252" i="14"/>
  <c r="P23" i="14"/>
  <c r="G862" i="14"/>
  <c r="G286" i="14"/>
  <c r="G852" i="14"/>
  <c r="G71" i="14"/>
  <c r="G597" i="14"/>
  <c r="G173" i="14"/>
  <c r="G689" i="14"/>
  <c r="G631" i="14"/>
  <c r="G406" i="14"/>
  <c r="G184" i="14"/>
  <c r="G41" i="14"/>
  <c r="G23" i="14"/>
  <c r="P43" i="14"/>
  <c r="G691" i="14"/>
  <c r="G393" i="14"/>
  <c r="G129" i="14"/>
  <c r="G711" i="14"/>
  <c r="G608" i="14"/>
  <c r="G114" i="14"/>
  <c r="G764" i="14"/>
  <c r="G20" i="14"/>
  <c r="G900" i="14"/>
  <c r="G543" i="14"/>
  <c r="G279" i="14"/>
  <c r="G828" i="14"/>
  <c r="G696" i="14"/>
  <c r="G527" i="14"/>
  <c r="G313" i="14"/>
  <c r="G180" i="14"/>
  <c r="G967" i="14"/>
  <c r="G774" i="14"/>
  <c r="G628" i="14"/>
  <c r="G1008" i="14"/>
  <c r="P65" i="14"/>
  <c r="G529" i="14"/>
  <c r="G532" i="14"/>
  <c r="G318" i="14"/>
  <c r="G896" i="14"/>
  <c r="G295" i="14"/>
  <c r="G954" i="14"/>
  <c r="G476" i="14"/>
  <c r="G415" i="14"/>
  <c r="G418" i="14"/>
  <c r="G956" i="14"/>
  <c r="G140" i="14"/>
  <c r="G860" i="14"/>
  <c r="G677" i="14"/>
  <c r="G424" i="14"/>
  <c r="G559" i="14"/>
  <c r="G24" i="14"/>
  <c r="G757" i="14"/>
  <c r="G988" i="14"/>
  <c r="P34" i="14"/>
  <c r="G468" i="14"/>
  <c r="G330" i="14"/>
  <c r="G619" i="14"/>
  <c r="G153" i="14"/>
  <c r="G864" i="14"/>
  <c r="G669" i="14"/>
  <c r="G264" i="14"/>
  <c r="G397" i="14"/>
  <c r="G977" i="14"/>
  <c r="G658" i="14"/>
  <c r="G303" i="14"/>
  <c r="G911" i="14"/>
  <c r="G877" i="14"/>
  <c r="G215" i="14"/>
  <c r="G211" i="14"/>
  <c r="G481" i="14"/>
  <c r="G69" i="14"/>
  <c r="G452" i="14"/>
  <c r="P74" i="14"/>
  <c r="G903" i="14"/>
  <c r="G573" i="14"/>
  <c r="G727" i="14"/>
  <c r="G657" i="14"/>
  <c r="G714" i="14"/>
  <c r="G843" i="14"/>
  <c r="G455" i="14"/>
  <c r="G835" i="14"/>
  <c r="G392" i="14"/>
  <c r="G785" i="14"/>
  <c r="G449" i="14"/>
  <c r="G633" i="14"/>
  <c r="G13" i="14"/>
  <c r="G717" i="14"/>
  <c r="G617" i="14"/>
  <c r="G399" i="14"/>
  <c r="G792" i="14"/>
  <c r="G986" i="14"/>
  <c r="G436" i="14"/>
  <c r="G178" i="14"/>
  <c r="G325" i="14"/>
  <c r="G650" i="14"/>
  <c r="G849" i="14"/>
  <c r="G1012" i="14"/>
  <c r="G751" i="14"/>
  <c r="G676" i="14"/>
  <c r="P44" i="14"/>
  <c r="G733" i="14"/>
  <c r="G826" i="14"/>
  <c r="G358" i="14"/>
  <c r="G647" i="14"/>
  <c r="G195" i="14"/>
  <c r="G121" i="14"/>
  <c r="G715" i="14"/>
  <c r="G311" i="14"/>
  <c r="P64" i="14"/>
  <c r="G50" i="14"/>
  <c r="G809" i="14"/>
  <c r="G612" i="14"/>
  <c r="G799" i="14"/>
  <c r="G188" i="14"/>
  <c r="G317" i="14"/>
  <c r="G67" i="14"/>
  <c r="G791" i="14"/>
  <c r="G871" i="14"/>
  <c r="G375" i="14"/>
  <c r="P72" i="14"/>
  <c r="G320" i="14"/>
  <c r="G975" i="14"/>
  <c r="P36" i="14"/>
  <c r="G441" i="14"/>
  <c r="G684" i="14"/>
  <c r="G547" i="14"/>
  <c r="G151" i="14"/>
  <c r="G968" i="14"/>
  <c r="G609" i="14"/>
  <c r="G475" i="14"/>
  <c r="G870" i="14"/>
  <c r="G141" i="14"/>
  <c r="G405" i="14"/>
  <c r="G233" i="14"/>
  <c r="P35" i="14"/>
  <c r="G109" i="14"/>
  <c r="G571" i="14"/>
  <c r="G75" i="14"/>
  <c r="G220" i="14"/>
  <c r="G834" i="14"/>
  <c r="G890" i="14"/>
  <c r="G194" i="14"/>
  <c r="P53" i="14"/>
  <c r="G92" i="14"/>
  <c r="G394" i="14"/>
  <c r="G567" i="14"/>
  <c r="G659" i="14"/>
  <c r="G489" i="14"/>
  <c r="G551" i="14"/>
  <c r="G480" i="14"/>
  <c r="G850" i="14"/>
  <c r="G236" i="14"/>
  <c r="G678" i="14"/>
  <c r="G805" i="14"/>
  <c r="P56" i="14"/>
  <c r="G91" i="14"/>
  <c r="G96" i="14"/>
  <c r="G123" i="14"/>
  <c r="G241" i="14"/>
  <c r="G618" i="14"/>
  <c r="G670" i="14"/>
  <c r="G729" i="14"/>
  <c r="G960" i="14"/>
  <c r="G450" i="14"/>
  <c r="G726" i="14"/>
  <c r="G817" i="14"/>
  <c r="G456" i="14"/>
  <c r="G760" i="14"/>
  <c r="G526" i="14"/>
  <c r="G695" i="14"/>
  <c r="G271" i="14"/>
  <c r="G44" i="14"/>
  <c r="G708" i="14"/>
  <c r="G984" i="14"/>
  <c r="P54" i="14"/>
  <c r="G614" i="14"/>
  <c r="G61" i="14"/>
  <c r="G1002" i="14"/>
  <c r="G426" i="14"/>
  <c r="G409" i="14"/>
  <c r="G324" i="14"/>
  <c r="G27" i="14"/>
  <c r="G569" i="14"/>
  <c r="G187" i="14"/>
  <c r="G350" i="14"/>
  <c r="G157" i="14"/>
  <c r="G943" i="14"/>
  <c r="G1005" i="14"/>
  <c r="G952" i="14"/>
  <c r="G789" i="14"/>
  <c r="G266" i="14"/>
  <c r="G894" i="14"/>
  <c r="G131" i="14"/>
  <c r="G759" i="14"/>
  <c r="G246" i="14"/>
  <c r="G878" i="14"/>
  <c r="G663" i="14"/>
  <c r="G110" i="14"/>
  <c r="G749" i="14"/>
  <c r="G554" i="14"/>
  <c r="G32" i="14"/>
  <c r="G909" i="14"/>
  <c r="G1006" i="14"/>
  <c r="G231" i="15"/>
  <c r="G378" i="15"/>
  <c r="G604" i="15"/>
  <c r="G915" i="15"/>
  <c r="G938" i="15"/>
  <c r="G62" i="15"/>
  <c r="G738" i="15"/>
  <c r="G759" i="15"/>
  <c r="G412" i="15"/>
  <c r="G469" i="15"/>
  <c r="G380" i="15"/>
  <c r="G490" i="15"/>
  <c r="G1002" i="15"/>
  <c r="G388" i="15"/>
  <c r="G867" i="15"/>
  <c r="G311" i="15"/>
  <c r="G158" i="15"/>
  <c r="G235" i="15"/>
  <c r="G882" i="15"/>
  <c r="G17" i="15"/>
  <c r="G926" i="15"/>
  <c r="G774" i="15"/>
  <c r="G1003" i="15"/>
  <c r="G947" i="15"/>
  <c r="G534" i="15"/>
  <c r="G121" i="15"/>
  <c r="G453" i="15"/>
  <c r="G257" i="15"/>
  <c r="G814" i="15"/>
  <c r="G477" i="15"/>
  <c r="G458" i="15"/>
  <c r="G99" i="15"/>
  <c r="G811" i="15"/>
  <c r="G419" i="15"/>
  <c r="G204" i="15"/>
  <c r="G979" i="15"/>
  <c r="G475" i="15"/>
  <c r="G638" i="15"/>
  <c r="G902" i="15"/>
  <c r="G831" i="15"/>
  <c r="G171" i="15"/>
  <c r="G233" i="15"/>
  <c r="G69" i="15"/>
  <c r="G859" i="15"/>
  <c r="G828" i="15"/>
  <c r="G964" i="15"/>
  <c r="G180" i="15"/>
  <c r="G178" i="15"/>
  <c r="G985" i="15"/>
  <c r="G850" i="15"/>
  <c r="G290" i="15"/>
  <c r="G621" i="15"/>
  <c r="G935" i="15"/>
  <c r="G507" i="15"/>
  <c r="G606" i="15"/>
  <c r="G35" i="15"/>
  <c r="G898" i="15"/>
  <c r="G637" i="15"/>
  <c r="G304" i="15"/>
  <c r="G63" i="15"/>
  <c r="G326" i="15"/>
  <c r="G337" i="15"/>
  <c r="G940" i="15"/>
  <c r="G888" i="15"/>
  <c r="G397" i="15"/>
  <c r="G922" i="15"/>
  <c r="G399" i="15"/>
  <c r="G369" i="15"/>
  <c r="G974" i="15"/>
  <c r="G494" i="15"/>
  <c r="G403" i="15"/>
  <c r="G966" i="15"/>
  <c r="G886" i="15"/>
  <c r="G77" i="15"/>
  <c r="G445" i="15"/>
  <c r="G659" i="15"/>
  <c r="G480" i="15"/>
  <c r="G925" i="15"/>
  <c r="G763" i="15"/>
  <c r="G512" i="15"/>
  <c r="G267" i="15"/>
  <c r="G443" i="15"/>
  <c r="G227" i="15"/>
  <c r="G42" i="15"/>
  <c r="G911" i="15"/>
  <c r="G275" i="15"/>
  <c r="G360" i="15"/>
  <c r="G88" i="15"/>
  <c r="G330" i="15"/>
  <c r="G313" i="15"/>
  <c r="G761" i="15"/>
  <c r="G566" i="15"/>
  <c r="G585" i="15"/>
  <c r="G336" i="15"/>
  <c r="G615" i="15"/>
  <c r="G321" i="15"/>
  <c r="G245" i="15"/>
  <c r="G407" i="15"/>
  <c r="G713" i="15"/>
  <c r="G532" i="15"/>
  <c r="G846" i="15"/>
  <c r="G148" i="15"/>
  <c r="G892" i="15"/>
  <c r="G251" i="15"/>
  <c r="G281" i="15"/>
  <c r="G674" i="15"/>
  <c r="G564" i="15"/>
  <c r="G993" i="15"/>
  <c r="G997" i="15"/>
  <c r="G744" i="15"/>
  <c r="G174" i="15"/>
  <c r="G950" i="15"/>
  <c r="G349" i="15"/>
  <c r="G276" i="15"/>
  <c r="G396" i="15"/>
  <c r="G370" i="15"/>
  <c r="G350" i="15"/>
  <c r="G894" i="15"/>
  <c r="G644" i="15"/>
  <c r="G775" i="15"/>
  <c r="G157" i="15"/>
  <c r="G876" i="15"/>
  <c r="G109" i="15"/>
  <c r="G435" i="15"/>
  <c r="G858" i="15"/>
  <c r="G593" i="15"/>
  <c r="G560" i="15"/>
  <c r="G618" i="15"/>
  <c r="G740" i="15"/>
  <c r="G525" i="15"/>
  <c r="G203" i="15"/>
  <c r="G600" i="15"/>
  <c r="G589" i="15"/>
  <c r="G760" i="15"/>
  <c r="G791" i="15"/>
  <c r="G784" i="15"/>
  <c r="G769" i="15"/>
  <c r="G773" i="15"/>
  <c r="G781" i="15"/>
  <c r="G877" i="15"/>
  <c r="G697" i="15"/>
  <c r="G1010" i="15"/>
  <c r="G987" i="15"/>
  <c r="G452" i="15"/>
  <c r="G102" i="15"/>
  <c r="G543" i="15"/>
  <c r="G741" i="15"/>
  <c r="G317" i="15"/>
  <c r="G960" i="15"/>
  <c r="G895" i="15"/>
  <c r="G810" i="15"/>
  <c r="G807" i="15"/>
  <c r="G365" i="15"/>
  <c r="G591" i="15"/>
  <c r="G372" i="15"/>
  <c r="G499" i="15"/>
  <c r="G527" i="15"/>
  <c r="G567" i="15"/>
  <c r="G636" i="15"/>
  <c r="G177" i="15"/>
  <c r="G414" i="15"/>
  <c r="G666" i="15"/>
  <c r="G687" i="15"/>
  <c r="G559" i="15"/>
  <c r="G341" i="15"/>
  <c r="G460" i="15"/>
  <c r="G194" i="15"/>
  <c r="G790" i="15"/>
  <c r="G955" i="15"/>
  <c r="G798" i="15"/>
  <c r="G428" i="15"/>
  <c r="G577" i="15"/>
  <c r="G79" i="15"/>
  <c r="G323" i="15"/>
  <c r="G347" i="15"/>
  <c r="G989" i="15"/>
  <c r="G700" i="15"/>
  <c r="G871" i="15"/>
  <c r="G19" i="15"/>
  <c r="G103" i="15"/>
  <c r="G983" i="15"/>
  <c r="G656" i="15"/>
  <c r="G442" i="15"/>
  <c r="G316" i="15"/>
  <c r="G752" i="15"/>
  <c r="G517" i="15"/>
  <c r="G47" i="15"/>
  <c r="G398" i="15"/>
  <c r="G209" i="15"/>
  <c r="G669" i="15"/>
  <c r="G410" i="15"/>
  <c r="G764" i="15"/>
  <c r="G302" i="15"/>
  <c r="G376" i="15"/>
  <c r="G277" i="15"/>
  <c r="G778" i="15"/>
  <c r="G848" i="15"/>
  <c r="G324" i="15"/>
  <c r="G164" i="15"/>
  <c r="G982" i="15"/>
  <c r="G128" i="15"/>
  <c r="G289" i="15"/>
  <c r="G652" i="15"/>
  <c r="G678" i="15"/>
  <c r="G716" i="15"/>
  <c r="G1006" i="15"/>
  <c r="G465" i="15"/>
  <c r="G53" i="15"/>
  <c r="G971" i="15"/>
  <c r="G753" i="15"/>
  <c r="G642" i="15"/>
  <c r="G342" i="15"/>
  <c r="G502" i="15"/>
  <c r="G285" i="15"/>
  <c r="G417" i="15"/>
  <c r="G872" i="15"/>
  <c r="G573" i="15"/>
  <c r="G725" i="15"/>
  <c r="G438" i="15"/>
  <c r="G658" i="15"/>
  <c r="G371" i="15"/>
  <c r="G496" i="15"/>
  <c r="G943" i="15"/>
  <c r="G908" i="15"/>
  <c r="G228" i="15"/>
  <c r="G689" i="15"/>
  <c r="G237" i="15"/>
  <c r="G582" i="15"/>
  <c r="G584" i="15"/>
  <c r="G664" i="15"/>
  <c r="G482" i="15"/>
  <c r="G72" i="15"/>
  <c r="G224" i="15"/>
  <c r="G236" i="15"/>
  <c r="G928" i="15"/>
  <c r="G301" i="15"/>
  <c r="G189" i="15"/>
  <c r="G116" i="15"/>
  <c r="G122" i="15"/>
  <c r="G327" i="15"/>
  <c r="G772" i="15"/>
  <c r="G48" i="15"/>
  <c r="G296" i="15"/>
  <c r="G727" i="15"/>
  <c r="G520" i="15"/>
  <c r="G568" i="15"/>
  <c r="G586" i="15"/>
  <c r="G98" i="15"/>
  <c r="G720" i="15"/>
  <c r="G243" i="15"/>
  <c r="G703" i="15"/>
  <c r="G61" i="15"/>
  <c r="G14" i="15"/>
  <c r="G514" i="15"/>
  <c r="G660" i="15"/>
  <c r="G878" i="15"/>
  <c r="G749" i="15"/>
  <c r="G508" i="15"/>
  <c r="G661" i="15"/>
  <c r="G352" i="15"/>
  <c r="G213" i="15"/>
  <c r="G221" i="15"/>
  <c r="G918" i="15"/>
  <c r="G662" i="15"/>
  <c r="G487" i="15"/>
  <c r="G439" i="15"/>
  <c r="G160" i="15"/>
  <c r="G400" i="15"/>
  <c r="G373" i="15"/>
  <c r="G386" i="15"/>
  <c r="G506" i="15"/>
  <c r="G34" i="15"/>
  <c r="G166" i="15"/>
  <c r="G724" i="15"/>
  <c r="G535" i="15"/>
  <c r="G307" i="15"/>
  <c r="G353" i="15"/>
  <c r="G464" i="15"/>
  <c r="G565" i="15"/>
  <c r="G770" i="15"/>
  <c r="G1009" i="15"/>
  <c r="G363" i="15"/>
  <c r="G609" i="15"/>
  <c r="G789" i="15"/>
  <c r="G936" i="15"/>
  <c r="G274" i="15"/>
  <c r="G999" i="15"/>
  <c r="G890" i="15"/>
  <c r="G60" i="15"/>
  <c r="G368" i="15"/>
  <c r="G640" i="15"/>
  <c r="G885" i="15"/>
  <c r="G254" i="15"/>
  <c r="G624" i="15"/>
  <c r="G832" i="15"/>
  <c r="G242" i="15"/>
  <c r="G578" i="15"/>
  <c r="G910" i="15"/>
  <c r="G29" i="15"/>
  <c r="G684" i="15"/>
  <c r="G552" i="15"/>
  <c r="G853" i="15"/>
  <c r="G198" i="15"/>
  <c r="G30" i="15"/>
  <c r="G310" i="15"/>
  <c r="G338" i="15"/>
  <c r="G916" i="15"/>
  <c r="G864" i="15"/>
  <c r="G626" i="15"/>
  <c r="G214" i="15"/>
  <c r="G240" i="15"/>
  <c r="G202" i="15"/>
  <c r="G874" i="15"/>
  <c r="G293" i="15"/>
  <c r="G883" i="15"/>
  <c r="G250" i="15"/>
  <c r="G16" i="15"/>
  <c r="G110" i="15"/>
  <c r="G71" i="15"/>
  <c r="G995" i="15"/>
  <c r="G50" i="15"/>
  <c r="G523" i="15"/>
  <c r="G571" i="15"/>
  <c r="G826" i="15"/>
  <c r="G484" i="15"/>
  <c r="G545" i="15"/>
  <c r="G973" i="15"/>
  <c r="G961" i="15"/>
  <c r="G111" i="15"/>
  <c r="G133" i="15"/>
  <c r="G651" i="15"/>
  <c r="G196" i="15"/>
  <c r="G962" i="15"/>
  <c r="G562" i="15"/>
  <c r="G639" i="15"/>
  <c r="G106" i="15"/>
  <c r="G59" i="15"/>
  <c r="G421" i="15"/>
  <c r="G262" i="15"/>
  <c r="G259" i="15"/>
  <c r="G190" i="15"/>
  <c r="G834" i="15"/>
  <c r="G984" i="15"/>
  <c r="G796" i="15"/>
  <c r="G169" i="15"/>
  <c r="G788" i="15"/>
  <c r="G466" i="15"/>
  <c r="G921" i="15"/>
  <c r="G978" i="15"/>
  <c r="G26" i="15"/>
  <c r="G818" i="15"/>
  <c r="G963" i="15"/>
  <c r="G641" i="15"/>
  <c r="G869" i="15"/>
  <c r="G456" i="15"/>
  <c r="G526" i="15"/>
  <c r="G620" i="15"/>
  <c r="G167" i="15"/>
  <c r="G208" i="15"/>
  <c r="G45" i="15"/>
  <c r="G952" i="15"/>
  <c r="G191" i="15"/>
  <c r="G127" i="15"/>
  <c r="G468" i="15"/>
  <c r="G54" i="15"/>
  <c r="G710" i="15"/>
  <c r="G553" i="15"/>
  <c r="G750" i="15"/>
  <c r="G411" i="15"/>
  <c r="G485" i="15"/>
  <c r="G942" i="15"/>
  <c r="G210" i="15"/>
  <c r="G849" i="15"/>
  <c r="G521" i="15"/>
  <c r="G766" i="15"/>
  <c r="G27" i="15"/>
  <c r="G470" i="15"/>
  <c r="G258" i="15"/>
  <c r="G1001" i="15"/>
  <c r="G592" i="15"/>
  <c r="G134" i="15"/>
  <c r="G654" i="15"/>
  <c r="G622" i="15"/>
  <c r="G362" i="15"/>
  <c r="G762" i="15"/>
  <c r="G717" i="15"/>
  <c r="G875" i="15"/>
  <c r="G1013" i="15"/>
  <c r="G144" i="15"/>
  <c r="G139" i="15"/>
  <c r="G364" i="15"/>
  <c r="G819" i="15"/>
  <c r="G580" i="15"/>
  <c r="G757" i="15"/>
  <c r="G483" i="15"/>
  <c r="G863" i="15"/>
  <c r="G617" i="15"/>
  <c r="G611" i="15"/>
  <c r="G145" i="15"/>
  <c r="G226" i="15"/>
  <c r="G187" i="15"/>
  <c r="G377" i="15"/>
  <c r="G268" i="15"/>
  <c r="G679" i="15"/>
  <c r="G777" i="15"/>
  <c r="G977" i="15"/>
  <c r="G44" i="15"/>
  <c r="G680" i="15"/>
  <c r="G946" i="15"/>
  <c r="G156" i="15"/>
  <c r="G384" i="15"/>
  <c r="G554" i="15"/>
  <c r="G794" i="15"/>
  <c r="G159" i="15"/>
  <c r="G730" i="15"/>
  <c r="G269" i="15"/>
  <c r="G785" i="15"/>
  <c r="G539" i="15"/>
  <c r="G755" i="15"/>
  <c r="G967" i="15"/>
  <c r="G348" i="15"/>
  <c r="G852" i="15"/>
  <c r="G945" i="15"/>
  <c r="G815" i="15"/>
  <c r="G797" i="15"/>
  <c r="G298" i="15"/>
  <c r="G646" i="15"/>
  <c r="G215" i="15"/>
  <c r="G367" i="15"/>
  <c r="G182" i="15"/>
  <c r="G392" i="15"/>
  <c r="G857" i="15"/>
  <c r="G941" i="15"/>
  <c r="G129" i="15"/>
  <c r="G135" i="15"/>
  <c r="G312" i="15"/>
  <c r="G913" i="15"/>
  <c r="G272" i="15"/>
  <c r="G488" i="15"/>
  <c r="G38" i="15"/>
  <c r="G748" i="15"/>
  <c r="G590" i="15"/>
  <c r="G32" i="15"/>
  <c r="G746" i="15"/>
  <c r="G137" i="15"/>
  <c r="G229" i="15"/>
  <c r="G413" i="15"/>
  <c r="G686" i="15"/>
  <c r="G22" i="15"/>
  <c r="G299" i="15"/>
  <c r="G241" i="15"/>
  <c r="G630" i="15"/>
  <c r="G865" i="15"/>
  <c r="G563" i="15"/>
  <c r="G486" i="15"/>
  <c r="G970" i="15"/>
  <c r="G331" i="15"/>
  <c r="G728" i="15"/>
  <c r="G671" i="15"/>
  <c r="G78" i="15"/>
  <c r="G286" i="15"/>
  <c r="G284" i="15"/>
  <c r="G839" i="15"/>
  <c r="G80" i="15"/>
  <c r="G130" i="15"/>
  <c r="G528" i="15"/>
  <c r="G991" i="15"/>
  <c r="G463" i="15"/>
  <c r="G476" i="15"/>
  <c r="G217" i="15"/>
  <c r="G917" i="15"/>
  <c r="G320" i="15"/>
  <c r="G980" i="15"/>
  <c r="G792" i="15"/>
  <c r="G801" i="15"/>
  <c r="G479" i="15"/>
  <c r="G698" i="15"/>
  <c r="G448" i="15"/>
  <c r="G184" i="15"/>
  <c r="G696" i="15"/>
  <c r="G24" i="15"/>
  <c r="G223" i="15"/>
  <c r="G803" i="15"/>
  <c r="G930" i="15"/>
  <c r="G495" i="15"/>
  <c r="G823" i="15"/>
  <c r="G49" i="15"/>
  <c r="G462" i="15"/>
  <c r="G473" i="15"/>
  <c r="G457" i="15"/>
  <c r="G866" i="15"/>
  <c r="G806" i="15"/>
  <c r="G575" i="15"/>
  <c r="G650" i="15"/>
  <c r="G558" i="15"/>
  <c r="G431" i="15"/>
  <c r="G220" i="15"/>
  <c r="G97" i="15"/>
  <c r="G472" i="15"/>
  <c r="G948" i="15"/>
  <c r="G836" i="15"/>
  <c r="G40" i="15"/>
  <c r="G780" i="15"/>
  <c r="G408" i="15"/>
  <c r="G546" i="15"/>
  <c r="G52" i="15"/>
  <c r="G602" i="15"/>
  <c r="G222" i="15"/>
  <c r="G93" i="15"/>
  <c r="G891" i="15"/>
  <c r="G899" i="15"/>
  <c r="G395" i="15"/>
  <c r="G401" i="15"/>
  <c r="G455" i="15"/>
  <c r="G261" i="15"/>
  <c r="G513" i="15"/>
  <c r="G119" i="15"/>
  <c r="G57" i="15"/>
  <c r="G115" i="15"/>
  <c r="G73" i="15"/>
  <c r="G726" i="15"/>
  <c r="G607" i="15"/>
  <c r="G887" i="15"/>
  <c r="G253" i="15"/>
  <c r="G771" i="15"/>
  <c r="G909" i="15"/>
  <c r="G447" i="15"/>
  <c r="G522" i="15"/>
  <c r="G820" i="15"/>
  <c r="G672" i="15"/>
  <c r="G782" i="15"/>
  <c r="G903" i="15"/>
  <c r="G860" i="15"/>
  <c r="G75" i="15"/>
  <c r="G731" i="15"/>
  <c r="G31" i="15"/>
  <c r="G366" i="15"/>
  <c r="G147" i="15"/>
  <c r="G200" i="15"/>
  <c r="G385" i="15"/>
  <c r="G821" i="15"/>
  <c r="G345" i="15"/>
  <c r="G822" i="15"/>
  <c r="G96" i="15"/>
  <c r="G939" i="15"/>
  <c r="G297" i="15"/>
  <c r="G719" i="15"/>
  <c r="G837" i="15"/>
  <c r="G86" i="15"/>
  <c r="G556" i="15"/>
  <c r="G603" i="15"/>
  <c r="G529" i="15"/>
  <c r="G394" i="15"/>
  <c r="G515" i="15"/>
  <c r="G404" i="15"/>
  <c r="G1005" i="15"/>
  <c r="G721" i="15"/>
  <c r="G881" i="15"/>
  <c r="G1000" i="15"/>
  <c r="G988" i="15"/>
  <c r="G381" i="15"/>
  <c r="G975" i="15"/>
  <c r="G619" i="15"/>
  <c r="G990" i="15"/>
  <c r="G682" i="15"/>
  <c r="G471" i="15"/>
  <c r="G141" i="15"/>
  <c r="G1012" i="15"/>
  <c r="G758" i="15"/>
  <c r="G854" i="15"/>
  <c r="G85" i="15"/>
  <c r="G804" i="15"/>
  <c r="G449" i="15"/>
  <c r="G125" i="15"/>
  <c r="G704" i="15"/>
  <c r="G670" i="15"/>
  <c r="G706" i="15"/>
  <c r="G478" i="15"/>
  <c r="G743" i="15"/>
  <c r="G100" i="15"/>
  <c r="G391" i="15"/>
  <c r="G249" i="15"/>
  <c r="G67" i="15"/>
  <c r="G459" i="15"/>
  <c r="G572" i="15"/>
  <c r="G645" i="15"/>
  <c r="G610" i="15"/>
  <c r="G64" i="15"/>
  <c r="G842" i="15"/>
  <c r="G557" i="15"/>
  <c r="G244" i="15"/>
  <c r="G737" i="15"/>
  <c r="G632" i="15"/>
  <c r="G294" i="15"/>
  <c r="G149" i="15"/>
  <c r="G688" i="15"/>
  <c r="G118" i="15"/>
  <c r="G576" i="15"/>
  <c r="G18" i="15"/>
  <c r="G957" i="15"/>
  <c r="G505" i="15"/>
  <c r="G186" i="15"/>
  <c r="G425" i="15"/>
  <c r="G986" i="15"/>
  <c r="G530" i="15"/>
  <c r="G813" i="15"/>
  <c r="G195" i="15"/>
  <c r="G812" i="15"/>
  <c r="G851" i="15"/>
  <c r="G150" i="15"/>
  <c r="G533" i="15"/>
  <c r="G628" i="15"/>
  <c r="G55" i="15"/>
  <c r="G351" i="15"/>
  <c r="G416" i="15"/>
  <c r="G23" i="15"/>
  <c r="G91" i="15"/>
  <c r="G683" i="15"/>
  <c r="G870" i="15"/>
  <c r="G467" i="15"/>
  <c r="G904" i="15"/>
  <c r="G581" i="15"/>
  <c r="G504" i="15"/>
  <c r="G677" i="15"/>
  <c r="G168" i="15"/>
  <c r="G751" i="15"/>
  <c r="G161" i="15"/>
  <c r="G409" i="15"/>
  <c r="G207" i="15"/>
  <c r="G998" i="15"/>
  <c r="G230" i="15"/>
  <c r="G153" i="15"/>
  <c r="G333" i="15"/>
  <c r="G306" i="15"/>
  <c r="G379" i="15"/>
  <c r="G524" i="15"/>
  <c r="G211" i="15"/>
  <c r="G51" i="15"/>
  <c r="G344" i="15"/>
  <c r="G140" i="15"/>
  <c r="G681" i="15"/>
  <c r="G461" i="15"/>
  <c r="G663" i="15"/>
  <c r="G343" i="15"/>
  <c r="G934" i="15"/>
  <c r="G583" i="15"/>
  <c r="G944" i="15"/>
  <c r="G181" i="15"/>
  <c r="G627" i="15"/>
  <c r="G497" i="15"/>
  <c r="G937" i="15"/>
  <c r="G120" i="15"/>
  <c r="G489" i="15"/>
  <c r="G667" i="15"/>
  <c r="G76" i="15"/>
  <c r="G893" i="15"/>
  <c r="G920" i="15"/>
  <c r="G597" i="15"/>
  <c r="G547" i="15"/>
  <c r="G21" i="15"/>
  <c r="G665" i="15"/>
  <c r="G225" i="15"/>
  <c r="G205" i="15"/>
  <c r="G424" i="15"/>
  <c r="G295" i="15"/>
  <c r="G264" i="15"/>
  <c r="G152" i="15"/>
  <c r="G474" i="15"/>
  <c r="G549" i="15"/>
  <c r="G328" i="15"/>
  <c r="G315" i="15"/>
  <c r="G548" i="15"/>
  <c r="G104" i="15"/>
  <c r="G503" i="15"/>
  <c r="G623" i="15"/>
  <c r="G90" i="15"/>
  <c r="G176" i="15"/>
  <c r="G126" i="15"/>
  <c r="G718" i="15"/>
  <c r="G136" i="15"/>
  <c r="G516" i="15"/>
  <c r="G43" i="15"/>
  <c r="G89" i="15"/>
  <c r="G83" i="15"/>
  <c r="G729" i="15"/>
  <c r="G972" i="15"/>
  <c r="G114" i="15"/>
  <c r="G493" i="15"/>
  <c r="G747" i="15"/>
  <c r="G648" i="15"/>
  <c r="G81" i="15"/>
  <c r="G37" i="15"/>
  <c r="G234" i="15"/>
  <c r="G805" i="15"/>
  <c r="G65" i="15"/>
  <c r="G594" i="15"/>
  <c r="G346" i="15"/>
  <c r="G949" i="15"/>
  <c r="G138" i="15"/>
  <c r="G314" i="15"/>
  <c r="G358" i="15"/>
  <c r="G843" i="15"/>
  <c r="G374" i="15"/>
  <c r="G92" i="15"/>
  <c r="G216" i="15"/>
  <c r="G695" i="15"/>
  <c r="G450" i="15"/>
  <c r="G219" i="15"/>
  <c r="G994" i="15"/>
  <c r="G84" i="15"/>
  <c r="G701" i="15"/>
  <c r="G555" i="15"/>
  <c r="G536" i="15"/>
  <c r="G101" i="15"/>
  <c r="G969" i="15"/>
  <c r="G66" i="15"/>
  <c r="G711" i="15"/>
  <c r="G56" i="15"/>
  <c r="G492" i="15"/>
  <c r="G992" i="15"/>
  <c r="G170" i="15"/>
  <c r="G287" i="15"/>
  <c r="G996" i="15"/>
  <c r="G185" i="15"/>
  <c r="G599" i="15"/>
  <c r="G382" i="15"/>
  <c r="G779" i="15"/>
  <c r="G68" i="15"/>
  <c r="G252" i="15"/>
  <c r="G375" i="15"/>
  <c r="G702" i="15"/>
  <c r="G699" i="15"/>
  <c r="G932" i="15"/>
  <c r="G1008" i="15"/>
  <c r="G657" i="15"/>
  <c r="G165" i="15"/>
  <c r="G817" i="15"/>
  <c r="G232" i="15"/>
  <c r="G732" i="15"/>
  <c r="G544" i="15"/>
  <c r="G900" i="15"/>
  <c r="G173" i="15"/>
  <c r="G415" i="15"/>
  <c r="G653" i="15"/>
  <c r="G923" i="15"/>
  <c r="G722" i="15"/>
  <c r="G429" i="15"/>
  <c r="G405" i="15"/>
  <c r="G708" i="15"/>
  <c r="G896" i="15"/>
  <c r="G931" i="15"/>
  <c r="G855" i="15"/>
  <c r="G426" i="15"/>
  <c r="G673" i="15"/>
  <c r="G108" i="15"/>
  <c r="G509" i="15"/>
  <c r="G824" i="15"/>
  <c r="G742" i="15"/>
  <c r="G239" i="15"/>
  <c r="G927" i="15"/>
  <c r="G745" i="15"/>
  <c r="G765" i="15"/>
  <c r="G280" i="15"/>
  <c r="G612" i="15"/>
  <c r="G800" i="15"/>
  <c r="G188" i="15"/>
  <c r="G422" i="15"/>
  <c r="G768" i="15"/>
  <c r="G183" i="15"/>
  <c r="G212" i="15"/>
  <c r="G959" i="15"/>
  <c r="G668" i="15"/>
  <c r="G322" i="15"/>
  <c r="G605" i="15"/>
  <c r="G629" i="15"/>
  <c r="G440" i="15"/>
  <c r="G912" i="15"/>
  <c r="G335" i="15"/>
  <c r="G260" i="15"/>
  <c r="G655" i="15"/>
  <c r="G712" i="15"/>
  <c r="G919" i="15"/>
  <c r="G74" i="15"/>
  <c r="G1011" i="15"/>
  <c r="G15" i="15"/>
  <c r="G433" i="15"/>
  <c r="G783" i="15"/>
  <c r="G112" i="15"/>
  <c r="G437" i="15"/>
  <c r="G163" i="15"/>
  <c r="G844" i="15"/>
  <c r="G569" i="15"/>
  <c r="G924" i="15"/>
  <c r="G847" i="15"/>
  <c r="G357" i="15"/>
  <c r="G283" i="15"/>
  <c r="G579" i="15"/>
  <c r="G734" i="15"/>
  <c r="G332" i="15"/>
  <c r="G340" i="15"/>
  <c r="G862" i="15"/>
  <c r="G799" i="15"/>
  <c r="G151" i="15"/>
  <c r="G339" i="15"/>
  <c r="G956" i="15"/>
  <c r="G247" i="15"/>
  <c r="G965" i="15"/>
  <c r="G1007" i="15"/>
  <c r="G356" i="15"/>
  <c r="G192" i="15"/>
  <c r="G808" i="15"/>
  <c r="G833" i="15"/>
  <c r="G193" i="15"/>
  <c r="G33" i="15"/>
  <c r="G402" i="15"/>
  <c r="G329" i="15"/>
  <c r="G271" i="15"/>
  <c r="G880" i="15"/>
  <c r="G501" i="15"/>
  <c r="G510" i="15"/>
  <c r="G418" i="15"/>
  <c r="G816" i="15"/>
  <c r="G481" i="15"/>
  <c r="G423" i="15"/>
  <c r="G538" i="15"/>
  <c r="G953" i="15"/>
  <c r="G308" i="15"/>
  <c r="G25" i="15"/>
  <c r="G692" i="15"/>
  <c r="G634" i="15"/>
  <c r="G155" i="15"/>
  <c r="G28" i="15"/>
  <c r="G705" i="15"/>
  <c r="G427" i="15"/>
  <c r="G454" i="15"/>
  <c r="G691" i="15"/>
  <c r="G518" i="15"/>
  <c r="G519" i="15"/>
  <c r="G199" i="15"/>
  <c r="G39" i="15"/>
  <c r="G907" i="15"/>
  <c r="G608" i="15"/>
  <c r="G500" i="15"/>
  <c r="G809" i="15"/>
  <c r="G406" i="15"/>
  <c r="G359" i="15"/>
  <c r="G256" i="15"/>
  <c r="G550" i="15"/>
  <c r="G266" i="15"/>
  <c r="G958" i="15"/>
  <c r="G20" i="15"/>
  <c r="G540" i="15"/>
  <c r="G300" i="15"/>
  <c r="G197" i="15"/>
  <c r="G825" i="15"/>
  <c r="G393" i="15"/>
  <c r="G420" i="15"/>
  <c r="G968" i="15"/>
  <c r="G827" i="15"/>
  <c r="G58" i="15"/>
  <c r="G614" i="15"/>
  <c r="G146" i="15"/>
  <c r="G914" i="15"/>
  <c r="G951" i="15"/>
  <c r="G270" i="15"/>
  <c r="G238" i="15"/>
  <c r="G901" i="15"/>
  <c r="G334" i="15"/>
  <c r="G124" i="15"/>
  <c r="G694" i="15"/>
  <c r="G595" i="15"/>
  <c r="G218" i="15"/>
  <c r="G273" i="15"/>
  <c r="G319" i="15"/>
  <c r="G906" i="15"/>
  <c r="G309" i="15"/>
  <c r="G838" i="15"/>
  <c r="G498" i="15"/>
  <c r="G929" i="15"/>
  <c r="G676" i="15"/>
  <c r="G756" i="15"/>
  <c r="G206" i="15"/>
  <c r="G976" i="15"/>
  <c r="G282" i="15"/>
  <c r="G436" i="15"/>
  <c r="G441" i="15"/>
  <c r="G613" i="15"/>
  <c r="G795" i="15"/>
  <c r="G117" i="15"/>
  <c r="G292" i="15"/>
  <c r="G588" i="15"/>
  <c r="G265" i="15"/>
  <c r="G889" i="15"/>
  <c r="G95" i="15"/>
  <c r="G491" i="15"/>
  <c r="G735" i="15"/>
  <c r="G861" i="15"/>
  <c r="G830" i="15"/>
  <c r="G845" i="15"/>
  <c r="G647" i="15"/>
  <c r="G361" i="15"/>
  <c r="G175" i="15"/>
  <c r="G574" i="15"/>
  <c r="G355" i="15"/>
  <c r="G776" i="15"/>
  <c r="G41" i="15"/>
  <c r="G616" i="15"/>
  <c r="G179" i="15"/>
  <c r="G46" i="15"/>
  <c r="G868" i="15"/>
  <c r="G113" i="15"/>
  <c r="G542" i="15"/>
  <c r="G263" i="15"/>
  <c r="G693" i="15"/>
  <c r="G601" i="15"/>
  <c r="G649" i="15"/>
  <c r="G154" i="15"/>
  <c r="G288" i="15"/>
  <c r="G598" i="15"/>
  <c r="G383" i="15"/>
  <c r="G446" i="15"/>
  <c r="G278" i="15"/>
  <c r="G541" i="15"/>
  <c r="G36" i="15"/>
  <c r="G879" i="15"/>
  <c r="G625" i="15"/>
  <c r="G305" i="15"/>
  <c r="G767" i="15"/>
  <c r="G631" i="15"/>
  <c r="G162" i="15"/>
  <c r="G389" i="15"/>
  <c r="G905" i="15"/>
  <c r="G707" i="15"/>
  <c r="G829" i="15"/>
  <c r="G354" i="15"/>
  <c r="G131" i="15"/>
  <c r="G561" i="15"/>
  <c r="G70" i="15"/>
  <c r="G390" i="15"/>
  <c r="G840" i="15"/>
  <c r="G451" i="15"/>
  <c r="G635" i="15"/>
  <c r="G709" i="15"/>
  <c r="G714" i="15"/>
  <c r="G430" i="15"/>
  <c r="G123" i="15"/>
  <c r="G596" i="15"/>
  <c r="G303" i="15"/>
  <c r="G387" i="15"/>
  <c r="G551" i="15"/>
  <c r="G172" i="15"/>
  <c r="G786" i="15"/>
  <c r="G933" i="15"/>
  <c r="G248" i="15"/>
  <c r="G835" i="15"/>
  <c r="G981" i="15"/>
  <c r="G201" i="15"/>
  <c r="G255" i="15"/>
  <c r="G723" i="15"/>
  <c r="G633" i="15"/>
  <c r="G432" i="15"/>
  <c r="G279" i="15"/>
  <c r="G754" i="15"/>
  <c r="G511" i="15"/>
  <c r="G856" i="15"/>
  <c r="G434" i="15"/>
  <c r="G94" i="15"/>
  <c r="G733" i="15"/>
  <c r="G531" i="15"/>
  <c r="G793" i="15"/>
  <c r="G787" i="15"/>
  <c r="G873" i="15"/>
  <c r="G954" i="15"/>
  <c r="G802" i="15"/>
  <c r="G143" i="15"/>
  <c r="G444" i="15"/>
  <c r="G675" i="15"/>
  <c r="G107" i="15"/>
  <c r="G690" i="15"/>
  <c r="G587" i="15"/>
  <c r="G736" i="15"/>
  <c r="G739" i="15"/>
  <c r="G897" i="15"/>
  <c r="G291" i="15"/>
  <c r="G841" i="15"/>
  <c r="G87" i="15"/>
  <c r="G82" i="15"/>
  <c r="G318" i="15"/>
  <c r="G105" i="15"/>
  <c r="G570" i="15"/>
  <c r="G142" i="15"/>
  <c r="G246" i="15"/>
  <c r="G325" i="15"/>
  <c r="G685" i="15"/>
  <c r="G715" i="15"/>
  <c r="G1004" i="15"/>
  <c r="G884" i="15"/>
  <c r="G537" i="15"/>
  <c r="G132" i="15"/>
  <c r="G643" i="15"/>
  <c r="P10" i="14" l="1"/>
  <c r="R7" i="14" s="1"/>
  <c r="G11" i="15"/>
  <c r="I5" i="15" s="1"/>
  <c r="B6" i="16" s="1"/>
  <c r="C18" i="16"/>
  <c r="A10" i="16" l="1"/>
  <c r="D18" i="16"/>
  <c r="F18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<sst xmlns="http://schemas.openxmlformats.org/spreadsheetml/2006/main" count="715" uniqueCount="293">
  <si>
    <t>Green cells are editable</t>
  </si>
  <si>
    <t>Gray cells - no impact on calculation</t>
  </si>
  <si>
    <r>
      <rPr>
        <b/>
        <sz val="11"/>
        <rFont val="Calibri"/>
        <family val="2"/>
      </rPr>
      <t>INPUTS</t>
    </r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</si>
  <si>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</si>
  <si>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Value</t>
    </r>
  </si>
  <si>
    <r>
      <rPr>
        <b/>
        <sz val="11"/>
        <rFont val="Calibri"/>
        <family val="2"/>
      </rPr>
      <t>Reference in TreeAge</t>
    </r>
  </si>
  <si>
    <r>
      <rPr>
        <b/>
        <sz val="11"/>
        <rFont val="Calibri"/>
        <family val="2"/>
      </rPr>
      <t>Parameter Variables</t>
    </r>
  </si>
  <si>
    <t/>
  </si>
  <si>
    <t>discount_rate</t>
  </si>
  <si>
    <t>uSingleAmp</t>
  </si>
  <si>
    <t>uMultipleAmp</t>
  </si>
  <si>
    <t>uHearingLoss</t>
  </si>
  <si>
    <t>uNeuroDis</t>
  </si>
  <si>
    <t>uAlive</t>
  </si>
  <si>
    <t>uSkinScarring</t>
  </si>
  <si>
    <t>cSkinScarring</t>
  </si>
  <si>
    <t>cSingleAmp</t>
  </si>
  <si>
    <t>cHearingLoss</t>
  </si>
  <si>
    <t>cNeuroDis</t>
  </si>
  <si>
    <t>cAcute</t>
  </si>
  <si>
    <t>pSkinScarring</t>
  </si>
  <si>
    <t>pSingleAmp</t>
  </si>
  <si>
    <t>pMultipleAmp</t>
  </si>
  <si>
    <t>pHearingLoss</t>
  </si>
  <si>
    <t>pNeuroDis</t>
  </si>
  <si>
    <t>pDead</t>
  </si>
  <si>
    <t>uAcute</t>
  </si>
  <si>
    <t>cDead</t>
  </si>
  <si>
    <t>cMultipleAmp</t>
  </si>
  <si>
    <t>cAcute (Defined in node Recovered with no sequelae)</t>
  </si>
  <si>
    <t>uAcute (Defined in node Recovered with no sequelae)</t>
  </si>
  <si>
    <t>cAcute (Defined in node Recovered with skin scarring)</t>
  </si>
  <si>
    <t>cSkinScarring (Defined in node Recovered with skin scarring)</t>
  </si>
  <si>
    <t>uSkinScarring (Defined in node Recovered with skin scarring)</t>
  </si>
  <si>
    <t>cAcute (Defined in node Recovered with single amputation)</t>
  </si>
  <si>
    <t>cSingleAmp (Defined in node Recovered with single amputation)</t>
  </si>
  <si>
    <t>uSingleAmp (Defined in node Recovered with single amputation)</t>
  </si>
  <si>
    <t>cAcute (Defined in node Recovered with multiple amputation)</t>
  </si>
  <si>
    <t>cMultipleAmp (Defined in node Recovered with multiple amputation)</t>
  </si>
  <si>
    <t>uMultipleAmp (Defined in node Recovered with multiple amputation)</t>
  </si>
  <si>
    <t>cAcute (Defined in node Recovered with hearing loss)</t>
  </si>
  <si>
    <t>cHearingLoss (Defined in node Recovered with hearing loss)</t>
  </si>
  <si>
    <t>uHearingLoss (Defined in node Recovered with hearing loss)</t>
  </si>
  <si>
    <t>cAcute (Defined in node Recovered with neurologic disability)</t>
  </si>
  <si>
    <t>cNeuroDis (Defined in node Recovered with neurologic disability)</t>
  </si>
  <si>
    <t>uNeuroDis (Defined in node Recovered with neurologic disability)</t>
  </si>
  <si>
    <t>cAcute (Defined in node Dead)</t>
  </si>
  <si>
    <t>uAlive (Defined in node Alive no sequelae)</t>
  </si>
  <si>
    <t>Strategy</t>
  </si>
  <si>
    <t>Infected</t>
  </si>
  <si>
    <t>States</t>
  </si>
  <si>
    <t>All</t>
  </si>
  <si>
    <t>Cohort State Proportions</t>
  </si>
  <si>
    <t>Cycle</t>
  </si>
  <si>
    <t>Recovered with no sequelae</t>
  </si>
  <si>
    <t>Recovered with skin scarring</t>
  </si>
  <si>
    <t>Recovered with single amputation</t>
  </si>
  <si>
    <t>Recovered with multiple amputation</t>
  </si>
  <si>
    <t>Recovered with hearing loss</t>
  </si>
  <si>
    <t>Recovered with neurologic disability</t>
  </si>
  <si>
    <t>Dead</t>
  </si>
  <si>
    <t>Payoff 1 - Cost</t>
  </si>
  <si>
    <t>No Discount</t>
  </si>
  <si>
    <t>Discounted</t>
  </si>
  <si>
    <t>Cum Disc</t>
  </si>
  <si>
    <t>Payoff 2 - Effectiveness</t>
  </si>
  <si>
    <t>Checksum of Cohort %</t>
  </si>
  <si>
    <t>Total</t>
  </si>
  <si>
    <t>Uninfected</t>
  </si>
  <si>
    <t>Alive no sequelae</t>
  </si>
  <si>
    <r>
      <rPr>
        <b/>
        <sz val="11"/>
        <rFont val="Calibri"/>
        <family val="2"/>
      </rPr>
      <t>State Transition Diagram of Strategy:</t>
    </r>
  </si>
  <si>
    <r>
      <rPr>
        <b/>
        <sz val="11"/>
        <rFont val="Calibri"/>
        <family val="2"/>
      </rPr>
      <t>Infected</t>
    </r>
  </si>
  <si>
    <r>
      <rPr>
        <b/>
        <sz val="11"/>
        <rFont val="Calibri"/>
        <family val="2"/>
      </rPr>
      <t>Uninfected</t>
    </r>
  </si>
  <si>
    <r>
      <rPr>
        <b/>
        <sz val="11"/>
        <rFont val="Calibri"/>
        <family val="2"/>
      </rPr>
      <t>Tree Diagram</t>
    </r>
  </si>
  <si>
    <r>
      <rPr>
        <b/>
        <sz val="11"/>
        <rFont val="Calibri"/>
        <family val="2"/>
      </rPr>
      <t xml:space="preserve">Table: </t>
    </r>
  </si>
  <si>
    <r>
      <rPr>
        <b/>
        <sz val="11"/>
        <rFont val="Calibri"/>
        <family val="2"/>
      </rPr>
      <t>tdead</t>
    </r>
  </si>
  <si>
    <r>
      <rPr>
        <b/>
        <sz val="11"/>
        <rFont val="Calibri"/>
        <family val="2"/>
      </rPr>
      <t xml:space="preserve">Lookup method: </t>
    </r>
  </si>
  <si>
    <r>
      <rPr>
        <b/>
        <sz val="11"/>
        <rFont val="Calibri"/>
        <family val="2"/>
      </rPr>
      <t>RowColInterpolate</t>
    </r>
  </si>
  <si>
    <r>
      <rPr>
        <b/>
        <sz val="11"/>
        <rFont val="Calibri"/>
        <family val="2"/>
      </rPr>
      <t xml:space="preserve">Off-edge error: </t>
    </r>
  </si>
  <si>
    <r>
      <rPr>
        <b/>
        <sz val="11"/>
        <rFont val="Calibri"/>
        <family val="2"/>
      </rPr>
      <t>No</t>
    </r>
  </si>
  <si>
    <t>Index</t>
  </si>
  <si>
    <t>Mortality</t>
  </si>
  <si>
    <r>
      <rPr>
        <b/>
        <sz val="11"/>
        <rFont val="Calibri"/>
        <family val="2"/>
      </rPr>
      <t>tdead_inc</t>
    </r>
  </si>
  <si>
    <t>Changing this may require manual changes to Excel formulas</t>
  </si>
  <si>
    <t>Global Discounting</t>
  </si>
  <si>
    <t>Payoff 1 - 
Cost</t>
  </si>
  <si>
    <t>Payoff 2 - 
Effectiveness</t>
  </si>
  <si>
    <t>Cohort %</t>
  </si>
  <si>
    <t>1.1
 State</t>
  </si>
  <si>
    <t>1.1.1
 Transition</t>
  </si>
  <si>
    <t>1.1.2
 Transition</t>
  </si>
  <si>
    <t>Stay recovered with no Sequelae</t>
  </si>
  <si>
    <t>1.1
State</t>
  </si>
  <si>
    <t>1.1.2
Transition</t>
  </si>
  <si>
    <t>State/Trans</t>
  </si>
  <si>
    <t>State Total</t>
  </si>
  <si>
    <t>Recovered with no sequelae - State 1.1</t>
  </si>
  <si>
    <t>1.2
 State</t>
  </si>
  <si>
    <t>1.2.1
 Transition</t>
  </si>
  <si>
    <t>1.2.2
 Transition</t>
  </si>
  <si>
    <t>Stay recovered with skin scarring</t>
  </si>
  <si>
    <t>1.2
State</t>
  </si>
  <si>
    <t>1.2.2
Transition</t>
  </si>
  <si>
    <t>Recovered with skin scarring - State 1.2</t>
  </si>
  <si>
    <t>1.3
 State</t>
  </si>
  <si>
    <t>1.3.1
 Transition</t>
  </si>
  <si>
    <t>1.3.2
 Transition</t>
  </si>
  <si>
    <t>Stay recovered with single amputation</t>
  </si>
  <si>
    <t>1.3
State</t>
  </si>
  <si>
    <t>1.3.2
Transition</t>
  </si>
  <si>
    <t>Recovered with single amputation - State 1.3</t>
  </si>
  <si>
    <t>1.4
 State</t>
  </si>
  <si>
    <t>1.4.1
 Transition</t>
  </si>
  <si>
    <t>1.4.2
 Transition</t>
  </si>
  <si>
    <t>Stay recovered with multiple amputation</t>
  </si>
  <si>
    <t>1.4
State</t>
  </si>
  <si>
    <t>1.4.2
Transition</t>
  </si>
  <si>
    <t>Recovered with multiple amputation - State 1.4</t>
  </si>
  <si>
    <t>1.5
 State</t>
  </si>
  <si>
    <t>1.5.1
 Transition</t>
  </si>
  <si>
    <t>1.5.2
 Transition</t>
  </si>
  <si>
    <t>Stay recovered with hearing loss</t>
  </si>
  <si>
    <t>1.5
State</t>
  </si>
  <si>
    <t>1.5.2
Transition</t>
  </si>
  <si>
    <t>Recovered with hearing loss - State 1.5</t>
  </si>
  <si>
    <t>1.6
 State</t>
  </si>
  <si>
    <t>1.6.1
 Transition</t>
  </si>
  <si>
    <t>1.6.2
 Transition</t>
  </si>
  <si>
    <t>Stay recovered with neurologic disability</t>
  </si>
  <si>
    <t>1.6
State</t>
  </si>
  <si>
    <t>1.6.2
Transition</t>
  </si>
  <si>
    <t>Recovered with neurologic disability - State 1.6</t>
  </si>
  <si>
    <t>1.7
 State</t>
  </si>
  <si>
    <t>1.7
State</t>
  </si>
  <si>
    <t>Dead - State 1.7</t>
  </si>
  <si>
    <t>2.1
 State</t>
  </si>
  <si>
    <t>2.1.1
 Transition</t>
  </si>
  <si>
    <t>2.1.2
 Transition</t>
  </si>
  <si>
    <t>2.1.2
Transition</t>
  </si>
  <si>
    <t>2.1
State</t>
  </si>
  <si>
    <t>Alive no sequelae - State 2.1</t>
  </si>
  <si>
    <t>2.2
 State</t>
  </si>
  <si>
    <t>Dead - State 2.2</t>
  </si>
  <si>
    <r>
      <rPr>
        <b/>
        <sz val="11"/>
        <rFont val="Calibri"/>
        <family val="2"/>
      </rPr>
      <t>EXTRAS</t>
    </r>
  </si>
  <si>
    <t>This worksheet includes elements from the TreeAge Pro model that are not actively used in the exported Excel model.</t>
  </si>
  <si>
    <t>They are included here for reference only.</t>
  </si>
  <si>
    <r>
      <rPr>
        <b/>
        <sz val="11"/>
        <rFont val="Calibri"/>
        <family val="2"/>
      </rPr>
      <t>TreeAge Pro Variable Sensitivity Analysis Range</t>
    </r>
  </si>
  <si>
    <t>Name</t>
  </si>
  <si>
    <t>Low</t>
  </si>
  <si>
    <t>High</t>
  </si>
  <si>
    <t>Sensitivity analysis ranges are used in TreeAge Pro, but not in the converted Excel model.</t>
  </si>
  <si>
    <t>Model Information</t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</si>
  <si>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</si>
  <si>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STRATEGIES</t>
    </r>
  </si>
  <si>
    <r>
      <rPr>
        <b/>
        <sz val="11"/>
        <rFont val="Calibri"/>
        <family val="2"/>
      </rPr>
      <t>MODEL RESULTS</t>
    </r>
  </si>
  <si>
    <r>
      <rPr>
        <b/>
        <sz val="11"/>
        <rFont val="Calibri"/>
        <family val="2"/>
      </rPr>
      <t>WTP:</t>
    </r>
  </si>
  <si>
    <t>Cost</t>
  </si>
  <si>
    <t>Eff</t>
  </si>
  <si>
    <t>Original Data from TreeAge Pro Model</t>
  </si>
  <si>
    <r>
      <rPr>
        <b/>
        <sz val="11"/>
        <rFont val="Calibri"/>
        <family val="2"/>
      </rPr>
      <t>CURRENT MODEL RESULTS</t>
    </r>
  </si>
  <si>
    <r>
      <rPr>
        <b/>
        <sz val="11"/>
        <rFont val="Calibri"/>
        <family val="2"/>
      </rPr>
      <t>ORIGINAL MODEL RESULTS FROM EXCEL</t>
    </r>
  </si>
  <si>
    <r>
      <rPr>
        <b/>
        <sz val="11"/>
        <rFont val="Calibri"/>
        <family val="2"/>
      </rPr>
      <t>Strategy</t>
    </r>
  </si>
  <si>
    <r>
      <rPr>
        <b/>
        <sz val="11"/>
        <rFont val="Calibri"/>
        <family val="2"/>
      </rPr>
      <t>Cost</t>
    </r>
  </si>
  <si>
    <r>
      <rPr>
        <b/>
        <sz val="11"/>
        <rFont val="Calibri"/>
        <family val="2"/>
      </rPr>
      <t>Eff</t>
    </r>
  </si>
  <si>
    <r>
      <rPr>
        <b/>
        <sz val="11"/>
        <rFont val="Calibri"/>
        <family val="2"/>
      </rPr>
      <t>ORIGINAL MODEL RESULTS FROM TREEAGE PRO</t>
    </r>
  </si>
  <si>
    <t>Category</t>
  </si>
  <si>
    <t>Incr. Cost</t>
  </si>
  <si>
    <t>Incr. Eff</t>
  </si>
  <si>
    <t>ICER</t>
  </si>
  <si>
    <t>NMB</t>
  </si>
  <si>
    <t>CE</t>
  </si>
  <si>
    <t>Undominated</t>
  </si>
  <si>
    <t>Abs. dominated</t>
  </si>
  <si>
    <t>Vaccine cost</t>
  </si>
  <si>
    <t>Vaccine wastage</t>
  </si>
  <si>
    <t>0.06</t>
  </si>
  <si>
    <t>0.39</t>
  </si>
  <si>
    <t>0</t>
  </si>
  <si>
    <t>0.72</t>
  </si>
  <si>
    <t>0.82</t>
  </si>
  <si>
    <t>0.64</t>
  </si>
  <si>
    <t>0.61</t>
  </si>
  <si>
    <t>0.71</t>
  </si>
  <si>
    <t>0.31</t>
  </si>
  <si>
    <t>0.7</t>
  </si>
  <si>
    <t>0.8</t>
  </si>
  <si>
    <t>1</t>
  </si>
  <si>
    <t>Nml, trunc</t>
  </si>
  <si>
    <t>Case fatality rate</t>
  </si>
  <si>
    <t>Distribution</t>
  </si>
  <si>
    <t>RANDOM</t>
  </si>
  <si>
    <t>Base Case</t>
  </si>
  <si>
    <t>Value in the Model</t>
  </si>
  <si>
    <t>Parameters</t>
  </si>
  <si>
    <t>Discount rate</t>
  </si>
  <si>
    <t>Students QALYs</t>
  </si>
  <si>
    <t>Total Cost</t>
  </si>
  <si>
    <t>Disease Cost</t>
  </si>
  <si>
    <t>Variable Cost</t>
  </si>
  <si>
    <t>Fixed Cost</t>
  </si>
  <si>
    <t>Spillover QALYs Lost</t>
  </si>
  <si>
    <t>Infection QALYs Lost</t>
  </si>
  <si>
    <t>Cases</t>
  </si>
  <si>
    <t>Simulation</t>
  </si>
  <si>
    <t>Carers QALYs (# cases * 3)</t>
  </si>
  <si>
    <t>Health Spillover</t>
  </si>
  <si>
    <t>Avg Tot Cost</t>
  </si>
  <si>
    <t>Avg Disease Cost</t>
  </si>
  <si>
    <t>Avg Vari Cost</t>
  </si>
  <si>
    <t>Avg Fixed Cost</t>
  </si>
  <si>
    <t>Avg QALY Lost to Spillover</t>
  </si>
  <si>
    <t>Avg QALY Lost to Infection</t>
  </si>
  <si>
    <t>Sum Cases</t>
  </si>
  <si>
    <t># of outbreaks</t>
  </si>
  <si>
    <t>Per Infection</t>
  </si>
  <si>
    <t>Markov Model</t>
  </si>
  <si>
    <t>QALYs Lost</t>
  </si>
  <si>
    <t>Max Outbreak Size</t>
  </si>
  <si>
    <t>Avg QALY Lost</t>
  </si>
  <si>
    <t>Disease</t>
  </si>
  <si>
    <t>Costs/QALYs Given Outbreak</t>
  </si>
  <si>
    <t>Outbreak Admin Cost</t>
  </si>
  <si>
    <t>Fixed</t>
  </si>
  <si>
    <t>Variable</t>
  </si>
  <si>
    <t>Costs</t>
  </si>
  <si>
    <t>Base Case - No Population Vaccination</t>
  </si>
  <si>
    <t># outbreaks</t>
  </si>
  <si>
    <t>Cost of vaccinating 90% of the population</t>
  </si>
  <si>
    <t>Cost Savings</t>
  </si>
  <si>
    <t>ICER Given an Outbreak</t>
  </si>
  <si>
    <t>90% Vacc - Base</t>
  </si>
  <si>
    <t>Avg QALY Int 90%</t>
  </si>
  <si>
    <t>Avg QALY Base</t>
  </si>
  <si>
    <t>QALYs</t>
  </si>
  <si>
    <t>Avg Cost Int 90%</t>
  </si>
  <si>
    <t>Avg Cost Base</t>
  </si>
  <si>
    <t>Vaccine Cost</t>
  </si>
  <si>
    <t>Vaccine Administration</t>
  </si>
  <si>
    <t>Vaccine Cost, accounting for wastage and admin</t>
  </si>
  <si>
    <t>Nml</t>
  </si>
  <si>
    <t>Productivity cost of early death</t>
  </si>
  <si>
    <t>Cost of outbreak response</t>
  </si>
  <si>
    <t>Cost of vaccine administration</t>
  </si>
  <si>
    <t>Probability of skin scarring</t>
  </si>
  <si>
    <t>Probability of single amputation</t>
  </si>
  <si>
    <t>Probability of multiple amputations</t>
  </si>
  <si>
    <t>Probability of hearing loss</t>
  </si>
  <si>
    <t>Probability of neurologic disability</t>
  </si>
  <si>
    <t>Cost of acute disease</t>
  </si>
  <si>
    <t>Cost of skin scarring</t>
  </si>
  <si>
    <t>Cost of single amputation</t>
  </si>
  <si>
    <t>Cost of multiple amputations</t>
  </si>
  <si>
    <t>Cost of hearing loss</t>
  </si>
  <si>
    <t>Cost of neurologic disability</t>
  </si>
  <si>
    <t>Utility of acute disease</t>
  </si>
  <si>
    <t>Utility of skin scarring</t>
  </si>
  <si>
    <t>Utility of single amputation</t>
  </si>
  <si>
    <t>Utility of multiple amputations</t>
  </si>
  <si>
    <t>Utility of hearing loss</t>
  </si>
  <si>
    <t>Utility of neurologic disability</t>
  </si>
  <si>
    <t>Avg Variable Cost</t>
  </si>
  <si>
    <t>Max</t>
  </si>
  <si>
    <t>Min</t>
  </si>
  <si>
    <t>Mean</t>
  </si>
  <si>
    <t>Sum</t>
  </si>
  <si>
    <t>sum</t>
  </si>
  <si>
    <t>Random transmission simulation</t>
  </si>
  <si>
    <t>Iteration</t>
  </si>
  <si>
    <t>Inputs</t>
  </si>
  <si>
    <t>WTP</t>
  </si>
  <si>
    <t>Outputs</t>
  </si>
  <si>
    <t>Vaccination</t>
  </si>
  <si>
    <t>BC best?</t>
  </si>
  <si>
    <t>V best?</t>
  </si>
  <si>
    <t>for the CEAC</t>
  </si>
  <si>
    <t>QALYs lost</t>
  </si>
  <si>
    <t>Vaccination Cost</t>
  </si>
  <si>
    <t>Meningitis Costs</t>
  </si>
  <si>
    <t>Total Costs</t>
  </si>
  <si>
    <t>Average incremental QALYs</t>
  </si>
  <si>
    <t>V QALYs lost</t>
  </si>
  <si>
    <t>BC QALYs lost</t>
  </si>
  <si>
    <t>SE</t>
  </si>
  <si>
    <t>1.96*SE</t>
  </si>
  <si>
    <t>BC Meningitis Costs</t>
  </si>
  <si>
    <t>BC Vaccination Costs</t>
  </si>
  <si>
    <t>BC Total Costs</t>
  </si>
  <si>
    <t>V Total Costs</t>
  </si>
  <si>
    <t>V Meningitis Costs</t>
  </si>
  <si>
    <t>V Vaccination Costs</t>
  </si>
  <si>
    <t>95% CI Lower Bound</t>
  </si>
  <si>
    <t>95% CI Upper Bound</t>
  </si>
  <si>
    <t>Average incremental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</si>
</sst>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none">
        <bgColor indexed="9"/>
      </patternFill>
    </fill>
    <fill>
      <patternFill patternType="solid">
        <fgColor rgb="FF84E173"/>
      </patternFill>
    </fill>
    <fill>
      <patternFill patternType="solid">
        <fgColor rgb="FFC8C8C8"/>
      </patternFill>
    </fill>
    <fill>
      <patternFill patternType="solid">
        <fgColor rgb="FFFF2F2F"/>
      </patternFill>
    </fill>
    <fill>
      <patternFill patternType="none"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4E173"/>
        <bgColor indexed="64"/>
      </patternFill>
    </fill>
    <fill>
      <patternFill patternType="none">
        <bgColor indexed="9"/>
      </patternFill>
    </fill>
    <fill>
      <patternFill patternType="solid">
        <fgColor rgb="FFFFE4D6"/>
        <bgColor indexed="9"/>
      </patternFill>
    </fill>
    <fill>
      <patternFill patternType="solid">
        <fgColor rgb="FFC8C8C8"/>
        <bgColor indexed="9"/>
      </patternFill>
    </fill>
    <fill>
      <patternFill patternType="none">
        <bgColor indexed="9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 style="medium">
        <color indexed="8"/>
      </right>
      <top style="double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/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double">
        <color indexed="8"/>
      </bottom>
      <diagonal/>
    </border>
    <border>
      <left style="medium">
        <color auto="1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15" fillId="12" borderId="11"/>
    <xf numFmtId="44" fontId="15" fillId="12" borderId="11" applyFont="0" applyFill="0" applyBorder="0" applyAlignment="0" applyProtection="0"/>
    <xf numFmtId="0" fontId="4" fillId="12" borderId="11"/>
    <xf numFmtId="44" fontId="16" fillId="12" borderId="11" applyFont="0" applyFill="0" applyBorder="0" applyAlignment="0" applyProtection="0"/>
    <xf numFmtId="0" fontId="16" fillId="12" borderId="11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49">
    <xf numFmtId="0" fontId="0" fillId="2" borderId="0" xfId="0" applyFill="1"/>
    <xf numFmtId="0" fontId="7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0" fontId="0" fillId="3" borderId="0" xfId="0" applyFill="1"/>
    <xf numFmtId="0" fontId="10" fillId="6" borderId="14" xfId="0" applyNumberFormat="1" applyFont="1" applyFill="1" applyBorder="1"/>
    <xf numFmtId="0" fontId="0" fillId="9" borderId="12" xfId="0" applyNumberFormat="1" applyFont="1" applyFill="1" applyBorder="1"/>
    <xf numFmtId="0" fontId="0" fillId="6" borderId="15" xfId="0" applyNumberFormat="1" applyFont="1" applyFill="1" applyBorder="1"/>
    <xf numFmtId="0" fontId="0" fillId="9" borderId="16" xfId="0" applyNumberFormat="1" applyFont="1" applyFill="1" applyBorder="1"/>
    <xf numFmtId="0" fontId="10" fillId="7" borderId="14" xfId="0" applyNumberFormat="1" applyFont="1" applyFill="1" applyBorder="1"/>
    <xf numFmtId="0" fontId="9" fillId="7" borderId="15" xfId="0" applyNumberFormat="1" applyFont="1" applyFill="1" applyBorder="1"/>
    <xf numFmtId="0" fontId="9" fillId="7" borderId="12" xfId="0" applyNumberFormat="1" applyFont="1" applyFill="1" applyBorder="1"/>
    <xf numFmtId="0" fontId="9" fillId="7" borderId="16" xfId="0" applyNumberFormat="1" applyFont="1" applyFill="1" applyBorder="1"/>
    <xf numFmtId="0" fontId="9" fillId="8" borderId="15" xfId="0" applyNumberFormat="1" applyFont="1" applyFill="1" applyBorder="1"/>
    <xf numFmtId="0" fontId="8" fillId="9" borderId="13" xfId="0" applyNumberFormat="1" applyFont="1" applyFill="1" applyBorder="1" applyAlignment="1">
      <alignment horizontal="center" vertical="center" wrapText="1"/>
    </xf>
    <xf numFmtId="0" fontId="9" fillId="5" borderId="6" xfId="0" applyNumberFormat="1" applyFont="1" applyFill="1" applyBorder="1"/>
    <xf numFmtId="0" fontId="9" fillId="5" borderId="9" xfId="0" applyNumberFormat="1" applyFont="1" applyFill="1" applyBorder="1"/>
    <xf numFmtId="0" fontId="9" fillId="3" borderId="7" xfId="0" applyNumberFormat="1" applyFont="1" applyFill="1" applyBorder="1"/>
    <xf numFmtId="0" fontId="9" fillId="3" borderId="10" xfId="0" applyNumberFormat="1" applyFont="1" applyFill="1" applyBorder="1"/>
    <xf numFmtId="0" fontId="11" fillId="9" borderId="14" xfId="0" applyNumberFormat="1" applyFont="1" applyFill="1" applyBorder="1" applyAlignment="1">
      <alignment horizontal="center" vertical="center" wrapText="1"/>
    </xf>
    <xf numFmtId="0" fontId="0" fillId="9" borderId="19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7" fillId="9" borderId="21" xfId="0" applyNumberFormat="1" applyFont="1" applyFill="1" applyBorder="1" applyAlignment="1">
      <alignment horizontal="center" vertical="center" wrapText="1"/>
    </xf>
    <xf numFmtId="0" fontId="7" fillId="9" borderId="25" xfId="0" applyNumberFormat="1" applyFont="1" applyFill="1" applyBorder="1" applyAlignment="1">
      <alignment horizontal="center" vertical="center" wrapText="1"/>
    </xf>
    <xf numFmtId="0" fontId="7" fillId="9" borderId="26" xfId="0" applyNumberFormat="1" applyFont="1" applyFill="1" applyBorder="1" applyAlignment="1">
      <alignment horizontal="center" vertical="center" wrapText="1"/>
    </xf>
    <xf numFmtId="0" fontId="0" fillId="9" borderId="28" xfId="0" applyNumberFormat="1" applyFont="1" applyFill="1" applyBorder="1"/>
    <xf numFmtId="0" fontId="0" fillId="9" borderId="29" xfId="0" applyNumberFormat="1" applyFont="1" applyFill="1" applyBorder="1"/>
    <xf numFmtId="0" fontId="0" fillId="9" borderId="30" xfId="0" applyNumberFormat="1" applyFont="1" applyFill="1" applyBorder="1"/>
    <xf numFmtId="0" fontId="7" fillId="9" borderId="17" xfId="0" applyNumberFormat="1" applyFont="1" applyFill="1" applyBorder="1" applyAlignment="1">
      <alignment horizontal="center" vertical="center" wrapText="1"/>
    </xf>
    <xf numFmtId="0" fontId="7" fillId="9" borderId="31" xfId="0" applyNumberFormat="1" applyFont="1" applyFill="1" applyBorder="1" applyAlignment="1">
      <alignment horizontal="center" vertical="center" wrapText="1"/>
    </xf>
    <xf numFmtId="0" fontId="0" fillId="9" borderId="15" xfId="0" applyNumberFormat="1" applyFont="1" applyFill="1" applyBorder="1"/>
    <xf numFmtId="0" fontId="6" fillId="9" borderId="32" xfId="0" applyNumberFormat="1" applyFont="1" applyFill="1" applyBorder="1" applyAlignment="1">
      <alignment horizontal="center" vertical="center" wrapText="1"/>
    </xf>
    <xf numFmtId="0" fontId="0" fillId="9" borderId="34" xfId="0" applyNumberFormat="1" applyFont="1" applyFill="1" applyBorder="1"/>
    <xf numFmtId="0" fontId="0" fillId="9" borderId="35" xfId="0" applyNumberFormat="1" applyFont="1" applyFill="1" applyBorder="1"/>
    <xf numFmtId="0" fontId="9" fillId="10" borderId="28" xfId="0" applyNumberFormat="1" applyFont="1" applyFill="1" applyBorder="1"/>
    <xf numFmtId="0" fontId="9" fillId="10" borderId="29" xfId="0" applyNumberFormat="1" applyFont="1" applyFill="1" applyBorder="1"/>
    <xf numFmtId="0" fontId="9" fillId="10" borderId="30" xfId="0" applyNumberFormat="1" applyFont="1" applyFill="1" applyBorder="1"/>
    <xf numFmtId="0" fontId="9" fillId="10" borderId="6" xfId="0" applyNumberFormat="1" applyFont="1" applyFill="1" applyBorder="1"/>
    <xf numFmtId="0" fontId="9" fillId="10" borderId="11" xfId="0" applyNumberFormat="1" applyFont="1" applyFill="1" applyBorder="1"/>
    <xf numFmtId="0" fontId="9" fillId="10" borderId="7" xfId="0" applyNumberFormat="1" applyFont="1" applyFill="1" applyBorder="1"/>
    <xf numFmtId="0" fontId="9" fillId="10" borderId="9" xfId="0" applyNumberFormat="1" applyFont="1" applyFill="1" applyBorder="1"/>
    <xf numFmtId="0" fontId="9" fillId="10" borderId="8" xfId="0" applyNumberFormat="1" applyFont="1" applyFill="1" applyBorder="1"/>
    <xf numFmtId="0" fontId="9" fillId="10" borderId="10" xfId="0" applyNumberFormat="1" applyFont="1" applyFill="1" applyBorder="1"/>
    <xf numFmtId="0" fontId="11" fillId="10" borderId="21" xfId="0" applyNumberFormat="1" applyFont="1" applyFill="1" applyBorder="1" applyAlignment="1">
      <alignment horizontal="center" vertical="center" wrapText="1"/>
    </xf>
    <xf numFmtId="0" fontId="11" fillId="10" borderId="1" xfId="0" applyNumberFormat="1" applyFont="1" applyFill="1" applyBorder="1" applyAlignment="1">
      <alignment horizontal="center" vertical="center" wrapText="1"/>
    </xf>
    <xf numFmtId="0" fontId="11" fillId="10" borderId="20" xfId="0" applyNumberFormat="1" applyFont="1" applyFill="1" applyBorder="1" applyAlignment="1">
      <alignment horizontal="center" vertical="center" wrapText="1"/>
    </xf>
    <xf numFmtId="0" fontId="11" fillId="10" borderId="25" xfId="0" applyNumberFormat="1" applyFont="1" applyFill="1" applyBorder="1" applyAlignment="1">
      <alignment horizontal="center" vertical="center" wrapText="1"/>
    </xf>
    <xf numFmtId="0" fontId="11" fillId="10" borderId="26" xfId="0" applyNumberFormat="1" applyFont="1" applyFill="1" applyBorder="1" applyAlignment="1">
      <alignment horizontal="center" vertical="center" wrapText="1"/>
    </xf>
    <xf numFmtId="0" fontId="11" fillId="10" borderId="27" xfId="0" applyNumberFormat="1" applyFont="1" applyFill="1" applyBorder="1" applyAlignment="1">
      <alignment horizontal="center" vertical="center" wrapText="1"/>
    </xf>
    <xf numFmtId="0" fontId="9" fillId="10" borderId="15" xfId="0" applyNumberFormat="1" applyFont="1" applyFill="1" applyBorder="1"/>
    <xf numFmtId="0" fontId="9" fillId="10" borderId="12" xfId="0" applyNumberFormat="1" applyFont="1" applyFill="1" applyBorder="1"/>
    <xf numFmtId="0" fontId="9" fillId="10" borderId="16" xfId="0" applyNumberFormat="1" applyFont="1" applyFill="1" applyBorder="1"/>
    <xf numFmtId="0" fontId="11" fillId="10" borderId="13" xfId="0" applyNumberFormat="1" applyFont="1" applyFill="1" applyBorder="1" applyAlignment="1">
      <alignment horizontal="center" vertical="center" wrapText="1"/>
    </xf>
    <xf numFmtId="0" fontId="11" fillId="10" borderId="17" xfId="0" applyNumberFormat="1" applyFont="1" applyFill="1" applyBorder="1" applyAlignment="1">
      <alignment horizontal="center" vertical="center" wrapText="1"/>
    </xf>
    <xf numFmtId="0" fontId="11" fillId="10" borderId="31" xfId="0" applyNumberFormat="1" applyFont="1" applyFill="1" applyBorder="1" applyAlignment="1">
      <alignment horizontal="center" vertical="center" wrapText="1"/>
    </xf>
    <xf numFmtId="0" fontId="8" fillId="9" borderId="36" xfId="0" applyNumberFormat="1" applyFont="1" applyFill="1" applyBorder="1" applyAlignment="1">
      <alignment horizontal="center" vertical="center" wrapText="1"/>
    </xf>
    <xf numFmtId="0" fontId="8" fillId="9" borderId="37" xfId="0" applyNumberFormat="1" applyFont="1" applyFill="1" applyBorder="1" applyAlignment="1">
      <alignment horizontal="center" vertical="center" wrapText="1"/>
    </xf>
    <xf numFmtId="0" fontId="8" fillId="9" borderId="38" xfId="0" applyNumberFormat="1" applyFont="1" applyFill="1" applyBorder="1" applyAlignment="1">
      <alignment horizontal="center" vertical="center" wrapText="1"/>
    </xf>
    <xf numFmtId="0" fontId="6" fillId="9" borderId="18" xfId="0" applyNumberFormat="1" applyFont="1" applyFill="1" applyBorder="1" applyAlignment="1">
      <alignment horizontal="center" vertical="center" wrapText="1"/>
    </xf>
    <xf numFmtId="0" fontId="0" fillId="9" borderId="39" xfId="0" applyNumberFormat="1" applyFont="1" applyFill="1" applyBorder="1"/>
    <xf numFmtId="0" fontId="9" fillId="10" borderId="39" xfId="0" applyNumberFormat="1" applyFont="1" applyFill="1" applyBorder="1"/>
    <xf numFmtId="0" fontId="9" fillId="10" borderId="34" xfId="0" applyNumberFormat="1" applyFont="1" applyFill="1" applyBorder="1"/>
    <xf numFmtId="0" fontId="9" fillId="10" borderId="35" xfId="0" applyNumberFormat="1" applyFont="1" applyFill="1" applyBorder="1"/>
    <xf numFmtId="0" fontId="11" fillId="4" borderId="4" xfId="0" applyNumberFormat="1" applyFont="1" applyFill="1" applyBorder="1" applyAlignment="1">
      <alignment horizontal="center" vertical="center"/>
    </xf>
    <xf numFmtId="0" fontId="11" fillId="4" borderId="3" xfId="0" applyNumberFormat="1" applyFont="1" applyFill="1" applyBorder="1" applyAlignment="1">
      <alignment horizontal="center" vertical="center"/>
    </xf>
    <xf numFmtId="0" fontId="11" fillId="4" borderId="5" xfId="0" applyNumberFormat="1" applyFont="1" applyFill="1" applyBorder="1" applyAlignment="1">
      <alignment horizontal="center" vertical="center"/>
    </xf>
    <xf numFmtId="0" fontId="9" fillId="11" borderId="6" xfId="0" applyNumberFormat="1" applyFont="1" applyFill="1" applyBorder="1"/>
    <xf numFmtId="0" fontId="9" fillId="11" borderId="11" xfId="0" applyNumberFormat="1" applyFont="1" applyFill="1" applyBorder="1"/>
    <xf numFmtId="0" fontId="9" fillId="11" borderId="7" xfId="0" applyNumberFormat="1" applyFont="1" applyFill="1" applyBorder="1"/>
    <xf numFmtId="0" fontId="9" fillId="11" borderId="9" xfId="0" applyNumberFormat="1" applyFont="1" applyFill="1" applyBorder="1"/>
    <xf numFmtId="0" fontId="9" fillId="11" borderId="8" xfId="0" applyNumberFormat="1" applyFont="1" applyFill="1" applyBorder="1"/>
    <xf numFmtId="0" fontId="9" fillId="11" borderId="10" xfId="0" applyNumberFormat="1" applyFont="1" applyFill="1" applyBorder="1"/>
    <xf numFmtId="0" fontId="12" fillId="12" borderId="11" xfId="0" applyNumberFormat="1" applyFont="1" applyFill="1" applyBorder="1"/>
    <xf numFmtId="0" fontId="0" fillId="9" borderId="28" xfId="0" applyNumberFormat="1" applyFont="1" applyFill="1" applyBorder="1"/>
    <xf numFmtId="0" fontId="0" fillId="9" borderId="40" xfId="0" applyNumberFormat="1" applyFont="1" applyFill="1" applyBorder="1"/>
    <xf numFmtId="0" fontId="0" fillId="9" borderId="41" xfId="0" applyNumberFormat="1" applyFont="1" applyFill="1" applyBorder="1"/>
    <xf numFmtId="0" fontId="0" fillId="9" borderId="36" xfId="0" applyNumberFormat="1" applyFont="1" applyFill="1" applyBorder="1"/>
    <xf numFmtId="0" fontId="0" fillId="9" borderId="42" xfId="0" applyNumberFormat="1" applyFont="1" applyFill="1" applyBorder="1"/>
    <xf numFmtId="0" fontId="0" fillId="9" borderId="43" xfId="0" applyNumberFormat="1" applyFont="1" applyFill="1" applyBorder="1"/>
    <xf numFmtId="0" fontId="7" fillId="9" borderId="33" xfId="0" applyNumberFormat="1" applyFont="1" applyFill="1" applyBorder="1" applyAlignment="1">
      <alignment horizontal="center" vertical="center" wrapText="1"/>
    </xf>
    <xf numFmtId="0" fontId="7" fillId="9" borderId="44" xfId="0" applyNumberFormat="1" applyFont="1" applyFill="1" applyBorder="1" applyAlignment="1">
      <alignment horizontal="center" vertical="center" wrapText="1"/>
    </xf>
    <xf numFmtId="0" fontId="7" fillId="9" borderId="45" xfId="0" applyNumberFormat="1" applyFont="1" applyFill="1" applyBorder="1" applyAlignment="1">
      <alignment horizontal="center" vertical="center" wrapText="1"/>
    </xf>
    <xf numFmtId="0" fontId="10" fillId="9" borderId="14" xfId="0" applyNumberFormat="1" applyFont="1" applyFill="1" applyBorder="1"/>
    <xf numFmtId="0" fontId="10" fillId="11" borderId="14" xfId="0" applyNumberFormat="1" applyFont="1" applyFill="1" applyBorder="1"/>
    <xf numFmtId="0" fontId="9" fillId="11" borderId="15" xfId="0" applyNumberFormat="1" applyFont="1" applyFill="1" applyBorder="1"/>
    <xf numFmtId="0" fontId="9" fillId="11" borderId="12" xfId="0" applyNumberFormat="1" applyFont="1" applyFill="1" applyBorder="1"/>
    <xf numFmtId="0" fontId="9" fillId="11" borderId="16" xfId="0" applyNumberFormat="1" applyFont="1" applyFill="1" applyBorder="1"/>
    <xf numFmtId="0" fontId="13" fillId="9" borderId="46" xfId="0" applyNumberFormat="1" applyFont="1" applyFill="1" applyBorder="1"/>
    <xf numFmtId="0" fontId="13" fillId="9" borderId="47" xfId="0" applyNumberFormat="1" applyFont="1" applyFill="1" applyBorder="1"/>
    <xf numFmtId="0" fontId="13" fillId="9" borderId="48" xfId="0" applyNumberFormat="1" applyFont="1" applyFill="1" applyBorder="1"/>
    <xf numFmtId="0" fontId="9" fillId="11" borderId="22" xfId="0" applyNumberFormat="1" applyFont="1" applyFill="1" applyBorder="1"/>
    <xf numFmtId="0" fontId="9" fillId="11" borderId="23" xfId="0" applyNumberFormat="1" applyFont="1" applyFill="1" applyBorder="1"/>
    <xf numFmtId="0" fontId="9" fillId="11" borderId="24" xfId="0" applyNumberFormat="1" applyFon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14" fillId="2" borderId="52" xfId="0" applyFont="1" applyFill="1" applyBorder="1"/>
    <xf numFmtId="0" fontId="14" fillId="2" borderId="53" xfId="0" applyFont="1" applyFill="1" applyBorder="1"/>
    <xf numFmtId="0" fontId="14" fillId="2" borderId="54" xfId="0" applyFont="1" applyFill="1" applyBorder="1"/>
    <xf numFmtId="0" fontId="15" fillId="12" borderId="11" xfId="1"/>
    <xf numFmtId="0" fontId="4" fillId="12" borderId="11" xfId="1" applyFont="1"/>
    <xf numFmtId="0" fontId="0" fillId="12" borderId="12" xfId="1" applyFont="1" applyBorder="1"/>
    <xf numFmtId="0" fontId="15" fillId="12" borderId="55" xfId="1" applyBorder="1"/>
    <xf numFmtId="0" fontId="4" fillId="12" borderId="55" xfId="1" applyFont="1" applyBorder="1"/>
    <xf numFmtId="0" fontId="16" fillId="12" borderId="11" xfId="5"/>
    <xf numFmtId="0" fontId="17" fillId="12" borderId="11" xfId="5" applyFont="1"/>
    <xf numFmtId="44" fontId="18" fillId="12" borderId="11" xfId="4" applyFont="1"/>
    <xf numFmtId="0" fontId="18" fillId="12" borderId="11" xfId="5" applyFont="1"/>
    <xf numFmtId="44" fontId="17" fillId="12" borderId="11" xfId="4" applyFont="1"/>
    <xf numFmtId="37" fontId="17" fillId="12" borderId="11" xfId="4" applyNumberFormat="1" applyFont="1"/>
    <xf numFmtId="0" fontId="19" fillId="12" borderId="11" xfId="5" applyFont="1"/>
    <xf numFmtId="0" fontId="4" fillId="12" borderId="11" xfId="1" applyNumberFormat="1" applyFont="1" applyAlignment="1">
      <alignment horizontal="right"/>
    </xf>
    <xf numFmtId="0" fontId="15" fillId="12" borderId="11" xfId="6" applyNumberFormat="1" applyFill="1" applyBorder="1"/>
    <xf numFmtId="44" fontId="16" fillId="12" borderId="11" xfId="6" applyFont="1" applyFill="1" applyBorder="1"/>
    <xf numFmtId="0" fontId="16" fillId="12" borderId="11" xfId="5" applyFont="1" applyBorder="1"/>
    <xf numFmtId="0" fontId="4" fillId="12" borderId="55" xfId="1" applyNumberFormat="1" applyFont="1" applyBorder="1" applyAlignment="1">
      <alignment horizontal="right"/>
    </xf>
    <xf numFmtId="0" fontId="15" fillId="12" borderId="55" xfId="1" applyNumberFormat="1" applyBorder="1"/>
    <xf numFmtId="0" fontId="15" fillId="12" borderId="11" xfId="1" applyNumberFormat="1"/>
    <xf numFmtId="0" fontId="4" fillId="12" borderId="11" xfId="6" applyNumberFormat="1" applyFont="1" applyFill="1" applyBorder="1" applyAlignment="1">
      <alignment horizontal="right"/>
    </xf>
    <xf numFmtId="0" fontId="3" fillId="12" borderId="11" xfId="1" applyFont="1"/>
    <xf numFmtId="0" fontId="9" fillId="8" borderId="12" xfId="0" applyNumberFormat="1" applyFont="1" applyFill="1" applyBorder="1" applyAlignment="1">
      <alignment horizontal="right"/>
    </xf>
    <xf numFmtId="0" fontId="9" fillId="8" borderId="16" xfId="0" applyNumberFormat="1" applyFont="1" applyFill="1" applyBorder="1" applyAlignment="1">
      <alignment horizontal="right"/>
    </xf>
    <xf numFmtId="0" fontId="0" fillId="0" borderId="0" xfId="0"/>
    <xf numFmtId="0" fontId="20" fillId="12" borderId="11" xfId="5" applyFont="1"/>
    <xf numFmtId="0" fontId="16" fillId="12" borderId="11" xfId="5" applyFont="1"/>
    <xf numFmtId="44" fontId="16" fillId="12" borderId="11" xfId="4" applyFont="1"/>
    <xf numFmtId="2" fontId="16" fillId="12" borderId="11" xfId="5" applyNumberFormat="1" applyFont="1"/>
    <xf numFmtId="44" fontId="16" fillId="12" borderId="11" xfId="5" applyNumberFormat="1" applyFont="1"/>
    <xf numFmtId="0" fontId="16" fillId="12" borderId="58" xfId="5" applyFont="1" applyBorder="1"/>
    <xf numFmtId="0" fontId="16" fillId="12" borderId="57" xfId="5" applyFont="1" applyBorder="1"/>
    <xf numFmtId="0" fontId="16" fillId="12" borderId="56" xfId="5" applyFont="1" applyBorder="1"/>
    <xf numFmtId="0" fontId="16" fillId="12" borderId="6" xfId="5" applyFont="1" applyBorder="1"/>
    <xf numFmtId="0" fontId="16" fillId="12" borderId="7" xfId="5" applyFont="1" applyBorder="1"/>
    <xf numFmtId="0" fontId="16" fillId="12" borderId="11" xfId="4" applyNumberFormat="1" applyFont="1"/>
    <xf numFmtId="2" fontId="16" fillId="12" borderId="11" xfId="4" applyNumberFormat="1" applyFont="1"/>
    <xf numFmtId="1" fontId="16" fillId="12" borderId="8" xfId="4" applyNumberFormat="1" applyFont="1" applyBorder="1"/>
    <xf numFmtId="44" fontId="16" fillId="12" borderId="8" xfId="4" applyFont="1" applyBorder="1"/>
    <xf numFmtId="44" fontId="16" fillId="12" borderId="10" xfId="4" applyFont="1" applyBorder="1"/>
    <xf numFmtId="1" fontId="16" fillId="12" borderId="11" xfId="4" applyNumberFormat="1" applyFont="1"/>
    <xf numFmtId="164" fontId="16" fillId="12" borderId="11" xfId="4" applyNumberFormat="1" applyFont="1"/>
    <xf numFmtId="0" fontId="16" fillId="12" borderId="62" xfId="5" applyFont="1" applyBorder="1"/>
    <xf numFmtId="44" fontId="16" fillId="12" borderId="61" xfId="5" applyNumberFormat="1" applyFont="1" applyBorder="1"/>
    <xf numFmtId="0" fontId="16" fillId="12" borderId="60" xfId="5" applyFont="1" applyBorder="1"/>
    <xf numFmtId="44" fontId="16" fillId="12" borderId="59" xfId="5" applyNumberFormat="1" applyFont="1" applyBorder="1"/>
    <xf numFmtId="2" fontId="16" fillId="12" borderId="9" xfId="4" applyNumberFormat="1" applyFont="1" applyBorder="1"/>
    <xf numFmtId="2" fontId="16" fillId="12" borderId="60" xfId="5" applyNumberFormat="1" applyFont="1" applyBorder="1"/>
    <xf numFmtId="0" fontId="16" fillId="0" borderId="0" xfId="0" applyFont="1"/>
    <xf numFmtId="0" fontId="21" fillId="12" borderId="11" xfId="5" applyFont="1"/>
    <xf numFmtId="2" fontId="21" fillId="12" borderId="11" xfId="5" applyNumberFormat="1" applyFont="1"/>
    <xf numFmtId="2" fontId="21" fillId="0" borderId="2" xfId="5" applyNumberFormat="1" applyFont="1" applyFill="1" applyBorder="1"/>
    <xf numFmtId="44" fontId="22" fillId="12" borderId="11" xfId="4" applyFont="1"/>
    <xf numFmtId="44" fontId="23" fillId="12" borderId="11" xfId="4" applyFont="1"/>
    <xf numFmtId="44" fontId="22" fillId="12" borderId="2" xfId="4" applyFont="1" applyBorder="1"/>
    <xf numFmtId="0" fontId="24" fillId="12" borderId="11" xfId="5" applyFont="1"/>
    <xf numFmtId="0" fontId="25" fillId="12" borderId="11" xfId="5" applyFont="1"/>
    <xf numFmtId="2" fontId="26" fillId="12" borderId="11" xfId="5" applyNumberFormat="1" applyFont="1"/>
    <xf numFmtId="0" fontId="26" fillId="12" borderId="11" xfId="5" applyFont="1"/>
    <xf numFmtId="2" fontId="26" fillId="0" borderId="2" xfId="5" applyNumberFormat="1" applyFont="1" applyFill="1" applyBorder="1"/>
    <xf numFmtId="44" fontId="22" fillId="12" borderId="11" xfId="4" applyNumberFormat="1" applyFont="1"/>
    <xf numFmtId="164" fontId="22" fillId="12" borderId="11" xfId="4" applyNumberFormat="1" applyFont="1"/>
    <xf numFmtId="44" fontId="22" fillId="12" borderId="2" xfId="4" applyNumberFormat="1" applyFont="1" applyBorder="1"/>
    <xf numFmtId="0" fontId="0" fillId="0" borderId="58" xfId="0" applyBorder="1"/>
    <xf numFmtId="0" fontId="0" fillId="0" borderId="56" xfId="0" applyBorder="1"/>
    <xf numFmtId="0" fontId="0" fillId="0" borderId="63" xfId="0" applyBorder="1"/>
    <xf numFmtId="0" fontId="0" fillId="0" borderId="7" xfId="0" applyBorder="1"/>
    <xf numFmtId="0" fontId="0" fillId="0" borderId="61" xfId="0" applyBorder="1"/>
    <xf numFmtId="0" fontId="0" fillId="0" borderId="64" xfId="0" applyBorder="1"/>
    <xf numFmtId="0" fontId="0" fillId="2" borderId="0" xfId="0" applyFill="1"/>
    <xf numFmtId="0" fontId="0" fillId="2" borderId="65" xfId="0" applyFill="1" applyBorder="1"/>
    <xf numFmtId="0" fontId="0" fillId="2" borderId="66" xfId="0" applyFill="1" applyBorder="1"/>
    <xf numFmtId="0" fontId="0" fillId="2" borderId="67" xfId="0" applyFill="1" applyBorder="1"/>
    <xf numFmtId="0" fontId="20" fillId="12" borderId="2" xfId="5" applyFont="1" applyBorder="1"/>
    <xf numFmtId="0" fontId="16" fillId="12" borderId="2" xfId="5" applyFont="1" applyBorder="1"/>
    <xf numFmtId="0" fontId="15" fillId="12" borderId="11" xfId="1" applyAlignment="1">
      <alignment textRotation="90" shrinkToFit="1"/>
    </xf>
    <xf numFmtId="0" fontId="14" fillId="12" borderId="11" xfId="1" applyFont="1" applyAlignment="1">
      <alignment textRotation="90" shrinkToFit="1"/>
    </xf>
    <xf numFmtId="0" fontId="15" fillId="12" borderId="11" xfId="1" applyAlignment="1">
      <alignment shrinkToFit="1"/>
    </xf>
    <xf numFmtId="0" fontId="14" fillId="2" borderId="0" xfId="0" applyFont="1" applyFill="1"/>
    <xf numFmtId="3" fontId="0" fillId="2" borderId="0" xfId="0" applyNumberFormat="1" applyFill="1"/>
    <xf numFmtId="0" fontId="14" fillId="0" borderId="11" xfId="1" applyFont="1" applyFill="1" applyBorder="1" applyAlignment="1">
      <alignment textRotation="90" shrinkToFit="1"/>
    </xf>
    <xf numFmtId="0" fontId="14" fillId="12" borderId="11" xfId="1" applyFont="1" applyBorder="1" applyAlignment="1">
      <alignment textRotation="90" shrinkToFit="1"/>
    </xf>
    <xf numFmtId="0" fontId="14" fillId="2" borderId="11" xfId="0" applyFont="1" applyFill="1" applyBorder="1"/>
    <xf numFmtId="0" fontId="0" fillId="2" borderId="0" xfId="0" applyFill="1"/>
    <xf numFmtId="0" fontId="2" fillId="0" borderId="11" xfId="1" applyFont="1" applyFill="1"/>
    <xf numFmtId="0" fontId="2" fillId="12" borderId="55" xfId="1" applyNumberFormat="1" applyFont="1" applyBorder="1" applyAlignment="1">
      <alignment horizontal="right"/>
    </xf>
    <xf numFmtId="0" fontId="14" fillId="12" borderId="11" xfId="1" applyFont="1" applyBorder="1" applyAlignment="1">
      <alignment shrinkToFit="1"/>
    </xf>
    <xf numFmtId="0" fontId="14" fillId="2" borderId="11" xfId="0" applyFont="1" applyFill="1" applyBorder="1" applyAlignment="1"/>
    <xf numFmtId="164" fontId="0" fillId="0" borderId="0" xfId="6" applyNumberFormat="1" applyFont="1"/>
    <xf numFmtId="3" fontId="0" fillId="2" borderId="2" xfId="0" applyNumberFormat="1" applyFill="1" applyBorder="1"/>
    <xf numFmtId="0" fontId="1" fillId="2" borderId="0" xfId="0" applyFont="1" applyFill="1"/>
    <xf numFmtId="37" fontId="0" fillId="0" borderId="0" xfId="6" applyNumberFormat="1" applyFont="1"/>
    <xf numFmtId="0" fontId="0" fillId="2" borderId="0" xfId="7" applyNumberFormat="1" applyFont="1" applyFill="1"/>
    <xf numFmtId="0" fontId="0" fillId="2" borderId="0" xfId="0" applyFill="1"/>
    <xf numFmtId="0" fontId="0" fillId="2" borderId="0" xfId="0" applyFill="1"/>
    <xf numFmtId="0" fontId="14" fillId="0" borderId="11" xfId="1" applyFont="1" applyFill="1" applyAlignment="1">
      <alignment shrinkToFit="1"/>
    </xf>
    <xf numFmtId="0" fontId="14" fillId="12" borderId="11" xfId="1" applyFont="1" applyAlignment="1">
      <alignment shrinkToFit="1"/>
    </xf>
    <xf numFmtId="0" fontId="0" fillId="2" borderId="0" xfId="0" applyFill="1" applyAlignment="1"/>
    <xf numFmtId="44" fontId="14" fillId="12" borderId="11" xfId="1" applyNumberFormat="1" applyFont="1" applyAlignment="1">
      <alignment shrinkToFit="1"/>
    </xf>
    <xf numFmtId="0" fontId="0" fillId="2" borderId="0" xfId="0" applyFill="1"/>
    <xf numFmtId="0" fontId="0" fillId="0" borderId="0" xfId="0" applyFill="1"/>
    <xf numFmtId="0" fontId="14" fillId="0" borderId="0" xfId="0" applyFont="1" applyFill="1"/>
    <xf numFmtId="0" fontId="14" fillId="0" borderId="11" xfId="1" applyFont="1" applyFill="1" applyBorder="1" applyAlignment="1">
      <alignment shrinkToFit="1"/>
    </xf>
    <xf numFmtId="2" fontId="14" fillId="0" borderId="11" xfId="1" applyNumberFormat="1" applyFont="1" applyFill="1" applyAlignment="1">
      <alignment shrinkToFit="1"/>
    </xf>
    <xf numFmtId="44" fontId="14" fillId="0" borderId="11" xfId="1" applyNumberFormat="1" applyFont="1" applyFill="1" applyAlignment="1">
      <alignment shrinkToFit="1"/>
    </xf>
    <xf numFmtId="0" fontId="0" fillId="12" borderId="0" xfId="0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9" borderId="39" xfId="0" applyNumberFormat="1" applyFont="1" applyFill="1" applyBorder="1"/>
    <xf numFmtId="0" fontId="0" fillId="9" borderId="34" xfId="0" applyNumberFormat="1" applyFont="1" applyFill="1" applyBorder="1"/>
    <xf numFmtId="0" fontId="0" fillId="9" borderId="35" xfId="0" applyNumberFormat="1" applyFont="1" applyFill="1" applyBorder="1"/>
    <xf numFmtId="0" fontId="0" fillId="9" borderId="22" xfId="0" applyNumberFormat="1" applyFont="1" applyFill="1" applyBorder="1"/>
    <xf numFmtId="0" fontId="0" fillId="9" borderId="23" xfId="0" applyNumberFormat="1" applyFont="1" applyFill="1" applyBorder="1"/>
    <xf numFmtId="0" fontId="0" fillId="9" borderId="24" xfId="0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8" xfId="0" applyFill="1" applyBorder="1"/>
    <xf numFmtId="0" fontId="0" fillId="2" borderId="10" xfId="0" applyFill="1" applyBorder="1"/>
    <xf numFmtId="0" fontId="6" fillId="9" borderId="33" xfId="0" applyNumberFormat="1" applyFont="1" applyFill="1" applyBorder="1" applyAlignment="1">
      <alignment horizontal="center" vertical="center" wrapText="1"/>
    </xf>
    <xf numFmtId="0" fontId="8" fillId="9" borderId="13" xfId="0" applyNumberFormat="1" applyFont="1" applyFill="1" applyBorder="1" applyAlignment="1">
      <alignment horizontal="center" vertical="center" wrapText="1"/>
    </xf>
    <xf numFmtId="0" fontId="8" fillId="9" borderId="16" xfId="0" applyNumberFormat="1" applyFont="1" applyFill="1" applyBorder="1" applyAlignment="1">
      <alignment horizontal="center" vertical="center" wrapText="1"/>
    </xf>
    <xf numFmtId="0" fontId="6" fillId="9" borderId="32" xfId="0" applyNumberFormat="1" applyFont="1" applyFill="1" applyBorder="1" applyAlignment="1">
      <alignment horizontal="center" vertical="center" wrapText="1"/>
    </xf>
    <xf numFmtId="0" fontId="11" fillId="10" borderId="22" xfId="0" applyNumberFormat="1" applyFont="1" applyFill="1" applyBorder="1" applyAlignment="1">
      <alignment horizontal="center" vertical="center" wrapText="1"/>
    </xf>
    <xf numFmtId="0" fontId="9" fillId="10" borderId="23" xfId="0" applyNumberFormat="1" applyFont="1" applyFill="1" applyBorder="1"/>
    <xf numFmtId="0" fontId="9" fillId="10" borderId="24" xfId="0" applyNumberFormat="1" applyFont="1" applyFill="1" applyBorder="1"/>
    <xf numFmtId="0" fontId="8" fillId="9" borderId="23" xfId="0" applyNumberFormat="1" applyFont="1" applyFill="1" applyBorder="1" applyAlignment="1">
      <alignment horizontal="center" vertical="center" wrapText="1"/>
    </xf>
    <xf numFmtId="0" fontId="8" fillId="9" borderId="37" xfId="0" applyNumberFormat="1" applyFont="1" applyFill="1" applyBorder="1" applyAlignment="1">
      <alignment horizontal="center" vertical="center" wrapText="1"/>
    </xf>
    <xf numFmtId="0" fontId="8" fillId="9" borderId="24" xfId="0" applyNumberFormat="1" applyFont="1" applyFill="1" applyBorder="1" applyAlignment="1">
      <alignment horizontal="center" vertical="center" wrapText="1"/>
    </xf>
    <xf numFmtId="0" fontId="8" fillId="9" borderId="38" xfId="0" applyNumberFormat="1" applyFont="1" applyFill="1" applyBorder="1" applyAlignment="1">
      <alignment horizontal="center" vertical="center" wrapText="1"/>
    </xf>
    <xf numFmtId="0" fontId="8" fillId="9" borderId="2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0" fillId="9" borderId="16" xfId="0" applyNumberFormat="1" applyFont="1" applyFill="1" applyBorder="1"/>
    <xf numFmtId="0" fontId="8" fillId="9" borderId="36" xfId="0" applyNumberFormat="1" applyFont="1" applyFill="1" applyBorder="1" applyAlignment="1">
      <alignment horizontal="center" vertical="center" wrapText="1"/>
    </xf>
    <xf numFmtId="0" fontId="0" fillId="5" borderId="0" xfId="0" applyFill="1"/>
    <xf numFmtId="2" fontId="0" fillId="0" borderId="0" xfId="0" applyNumberFormat="1" applyFill="1"/>
    <xf numFmtId="1" fontId="0" fillId="0" borderId="0" xfId="0" applyNumberFormat="1" applyFill="1"/>
  </cellXfs>
  <cellStyles count="8">
    <cellStyle name="Currency" xfId="6" builtinId="4"/>
    <cellStyle name="Currency 2" xfId="2" xr:uid="{728E40A3-45BD-4ADB-B6D7-E18651B673FD}"/>
    <cellStyle name="Currency 2 2" xfId="4" xr:uid="{4363441D-7E64-40F0-BEE0-A2E980B61076}"/>
    <cellStyle name="Normal" xfId="0" builtinId="0"/>
    <cellStyle name="Normal 2" xfId="1" xr:uid="{16D4F1E3-3E74-4BEB-A886-06D76DB88C47}"/>
    <cellStyle name="Normal 2 2" xfId="5" xr:uid="{CE9556D9-3403-4339-B3FC-A0CF5F542FF8}"/>
    <cellStyle name="Normal 3" xfId="3" xr:uid="{EDFBB71B-EAA6-4CF8-82C3-5716382E8584}"/>
    <cellStyle name="Percent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Base Case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PSA!$AQ$9:$AQ$35</c:f>
              <c:numCache>
                <c:formatCode>#,##0_);\(#,##0\)</c:formatCode>
                <c:ptCount val="27"/>
                <c:pt idx="0">
                  <c:v>0</c:v>
                </c:pt>
                <c:pt idx="1">
                  <c:v>50000</c:v>
                </c:pt>
                <c:pt idx="2">
                  <c:v>100000</c:v>
                </c:pt>
                <c:pt idx="3">
                  <c:v>150000</c:v>
                </c:pt>
                <c:pt idx="4">
                  <c:v>200000</c:v>
                </c:pt>
                <c:pt idx="5">
                  <c:v>250000</c:v>
                </c:pt>
                <c:pt idx="6">
                  <c:v>300000</c:v>
                </c:pt>
                <c:pt idx="7">
                  <c:v>350000</c:v>
                </c:pt>
                <c:pt idx="8">
                  <c:v>400000</c:v>
                </c:pt>
                <c:pt idx="9">
                  <c:v>450000</c:v>
                </c:pt>
                <c:pt idx="10">
                  <c:v>500000</c:v>
                </c:pt>
                <c:pt idx="11">
                  <c:v>550000</c:v>
                </c:pt>
                <c:pt idx="12">
                  <c:v>600000</c:v>
                </c:pt>
                <c:pt idx="13">
                  <c:v>650000</c:v>
                </c:pt>
                <c:pt idx="14">
                  <c:v>700000</c:v>
                </c:pt>
                <c:pt idx="15">
                  <c:v>750000</c:v>
                </c:pt>
                <c:pt idx="16">
                  <c:v>800000</c:v>
                </c:pt>
                <c:pt idx="17">
                  <c:v>850000</c:v>
                </c:pt>
                <c:pt idx="18">
                  <c:v>900000</c:v>
                </c:pt>
                <c:pt idx="19">
                  <c:v>950000</c:v>
                </c:pt>
                <c:pt idx="20">
                  <c:v>1000000</c:v>
                </c:pt>
                <c:pt idx="21">
                  <c:v>1050000</c:v>
                </c:pt>
                <c:pt idx="22">
                  <c:v>1100000</c:v>
                </c:pt>
                <c:pt idx="23">
                  <c:v>1150000</c:v>
                </c:pt>
                <c:pt idx="24">
                  <c:v>1200000</c:v>
                </c:pt>
                <c:pt idx="25">
                  <c:v>1250000</c:v>
                </c:pt>
                <c:pt idx="26">
                  <c:v>1300000</c:v>
                </c:pt>
              </c:numCache>
            </c:numRef>
          </c:xVal>
          <c:yVal>
            <c:numRef>
              <c:f>PSA!$AR$9:$AR$35</c:f>
              <c:numCache>
                <c:formatCode>General</c:formatCode>
                <c:ptCount val="27"/>
                <c:pt idx="0">
                  <c:v>0.995</c:v>
                </c:pt>
                <c:pt idx="1">
                  <c:v>0.97199999999999998</c:v>
                </c:pt>
                <c:pt idx="2">
                  <c:v>0.91100000000000003</c:v>
                </c:pt>
                <c:pt idx="3">
                  <c:v>0.84799999999999998</c:v>
                </c:pt>
                <c:pt idx="4">
                  <c:v>0.78600000000000003</c:v>
                </c:pt>
                <c:pt idx="5">
                  <c:v>0.73199999999999998</c:v>
                </c:pt>
                <c:pt idx="6">
                  <c:v>0.69399999999999995</c:v>
                </c:pt>
                <c:pt idx="7">
                  <c:v>0.66500000000000004</c:v>
                </c:pt>
                <c:pt idx="8">
                  <c:v>0.63600000000000001</c:v>
                </c:pt>
                <c:pt idx="9">
                  <c:v>0.60499999999999998</c:v>
                </c:pt>
                <c:pt idx="10">
                  <c:v>0.58699999999999997</c:v>
                </c:pt>
                <c:pt idx="11">
                  <c:v>0.57099999999999995</c:v>
                </c:pt>
                <c:pt idx="12">
                  <c:v>0.55500000000000005</c:v>
                </c:pt>
                <c:pt idx="13">
                  <c:v>0.54</c:v>
                </c:pt>
                <c:pt idx="14">
                  <c:v>0.52400000000000002</c:v>
                </c:pt>
                <c:pt idx="15">
                  <c:v>0.51</c:v>
                </c:pt>
                <c:pt idx="16">
                  <c:v>0.49099999999999999</c:v>
                </c:pt>
                <c:pt idx="17">
                  <c:v>0.46899999999999997</c:v>
                </c:pt>
                <c:pt idx="18">
                  <c:v>0.45400000000000001</c:v>
                </c:pt>
                <c:pt idx="19">
                  <c:v>0.441</c:v>
                </c:pt>
                <c:pt idx="20">
                  <c:v>0.42399999999999999</c:v>
                </c:pt>
                <c:pt idx="21">
                  <c:v>0.41299999999999998</c:v>
                </c:pt>
                <c:pt idx="22">
                  <c:v>0.38800000000000001</c:v>
                </c:pt>
                <c:pt idx="23">
                  <c:v>0.371</c:v>
                </c:pt>
                <c:pt idx="24">
                  <c:v>0.36</c:v>
                </c:pt>
                <c:pt idx="25">
                  <c:v>0.35199999999999998</c:v>
                </c:pt>
                <c:pt idx="26">
                  <c:v>0.34599999999999997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C1-4034-921E-1D76695493B4}"/>
            </c:ext>
          </c:extLst>
        </c:ser>
        <c:ser>
          <c:idx val="1"/>
          <c:order val="1"/>
          <c:tx>
            <c:v>Vaccination Strategy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PSA!$AQ$9:$AQ$35</c:f>
              <c:numCache>
                <c:formatCode>#,##0_);\(#,##0\)</c:formatCode>
                <c:ptCount val="27"/>
                <c:pt idx="0">
                  <c:v>0</c:v>
                </c:pt>
                <c:pt idx="1">
                  <c:v>50000</c:v>
                </c:pt>
                <c:pt idx="2">
                  <c:v>100000</c:v>
                </c:pt>
                <c:pt idx="3">
                  <c:v>150000</c:v>
                </c:pt>
                <c:pt idx="4">
                  <c:v>200000</c:v>
                </c:pt>
                <c:pt idx="5">
                  <c:v>250000</c:v>
                </c:pt>
                <c:pt idx="6">
                  <c:v>300000</c:v>
                </c:pt>
                <c:pt idx="7">
                  <c:v>350000</c:v>
                </c:pt>
                <c:pt idx="8">
                  <c:v>400000</c:v>
                </c:pt>
                <c:pt idx="9">
                  <c:v>450000</c:v>
                </c:pt>
                <c:pt idx="10">
                  <c:v>500000</c:v>
                </c:pt>
                <c:pt idx="11">
                  <c:v>550000</c:v>
                </c:pt>
                <c:pt idx="12">
                  <c:v>600000</c:v>
                </c:pt>
                <c:pt idx="13">
                  <c:v>650000</c:v>
                </c:pt>
                <c:pt idx="14">
                  <c:v>700000</c:v>
                </c:pt>
                <c:pt idx="15">
                  <c:v>750000</c:v>
                </c:pt>
                <c:pt idx="16">
                  <c:v>800000</c:v>
                </c:pt>
                <c:pt idx="17">
                  <c:v>850000</c:v>
                </c:pt>
                <c:pt idx="18">
                  <c:v>900000</c:v>
                </c:pt>
                <c:pt idx="19">
                  <c:v>950000</c:v>
                </c:pt>
                <c:pt idx="20">
                  <c:v>1000000</c:v>
                </c:pt>
                <c:pt idx="21">
                  <c:v>1050000</c:v>
                </c:pt>
                <c:pt idx="22">
                  <c:v>1100000</c:v>
                </c:pt>
                <c:pt idx="23">
                  <c:v>1150000</c:v>
                </c:pt>
                <c:pt idx="24">
                  <c:v>1200000</c:v>
                </c:pt>
                <c:pt idx="25">
                  <c:v>1250000</c:v>
                </c:pt>
                <c:pt idx="26">
                  <c:v>1300000</c:v>
                </c:pt>
              </c:numCache>
            </c:numRef>
          </c:xVal>
          <c:yVal>
            <c:numRef>
              <c:f>PSA!$AS$9:$AS$35</c:f>
              <c:numCache>
                <c:formatCode>General</c:formatCode>
                <c:ptCount val="27"/>
                <c:pt idx="0">
                  <c:v>5.0000000000000001E-3</c:v>
                </c:pt>
                <c:pt idx="1">
                  <c:v>2.8000000000000001E-2</c:v>
                </c:pt>
                <c:pt idx="2">
                  <c:v>8.8999999999999996E-2</c:v>
                </c:pt>
                <c:pt idx="3">
                  <c:v>0.152</c:v>
                </c:pt>
                <c:pt idx="4">
                  <c:v>0.214</c:v>
                </c:pt>
                <c:pt idx="5">
                  <c:v>0.26800000000000002</c:v>
                </c:pt>
                <c:pt idx="6">
                  <c:v>0.30599999999999999</c:v>
                </c:pt>
                <c:pt idx="7">
                  <c:v>0.33500000000000002</c:v>
                </c:pt>
                <c:pt idx="8">
                  <c:v>0.36399999999999999</c:v>
                </c:pt>
                <c:pt idx="9">
                  <c:v>0.39500000000000002</c:v>
                </c:pt>
                <c:pt idx="10">
                  <c:v>0.41299999999999998</c:v>
                </c:pt>
                <c:pt idx="11">
                  <c:v>0.42899999999999999</c:v>
                </c:pt>
                <c:pt idx="12">
                  <c:v>0.44500000000000001</c:v>
                </c:pt>
                <c:pt idx="13">
                  <c:v>0.46</c:v>
                </c:pt>
                <c:pt idx="14">
                  <c:v>0.47599999999999998</c:v>
                </c:pt>
                <c:pt idx="15">
                  <c:v>0.49</c:v>
                </c:pt>
                <c:pt idx="16">
                  <c:v>0.50900000000000001</c:v>
                </c:pt>
                <c:pt idx="17">
                  <c:v>0.53100000000000003</c:v>
                </c:pt>
                <c:pt idx="18">
                  <c:v>0.54600000000000004</c:v>
                </c:pt>
                <c:pt idx="19">
                  <c:v>0.55900000000000005</c:v>
                </c:pt>
                <c:pt idx="20">
                  <c:v>0.57599999999999996</c:v>
                </c:pt>
                <c:pt idx="21">
                  <c:v>0.58699999999999997</c:v>
                </c:pt>
                <c:pt idx="22">
                  <c:v>0.61199999999999999</c:v>
                </c:pt>
                <c:pt idx="23">
                  <c:v>0.629</c:v>
                </c:pt>
                <c:pt idx="24">
                  <c:v>0.64</c:v>
                </c:pt>
                <c:pt idx="25">
                  <c:v>0.64800000000000002</c:v>
                </c:pt>
                <c:pt idx="26">
                  <c:v>0.65400000000000003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C1-4034-921E-1D7669549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597984"/>
        <c:axId val="1569286880"/>
      </c:scatterChart>
      <c:valAx>
        <c:axId val="139459798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Willingness to Pay Threshold (US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286880"/>
        <c:crosses val="autoZero"/>
        <c:crossBetween val="midCat"/>
      </c:valAx>
      <c:valAx>
        <c:axId val="15692868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Cost-Effective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9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Cost-Effectiveness Analysis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='1. Strategy Calcs'!AO22</c:v>
          </c:tx>
          <c:spPr>
            <a:ln w="19050">
              <a:noFill/>
            </a:ln>
          </c:spPr>
          <c:marker>
            <c:symbol val="square"/>
            <c:size val="5"/>
          </c:marker>
          <c:dPt>
            <c:idx val="0"/>
            <c:bubble3D val="0"/>
            <c:spPr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DC-4440-BA38-2A860CC4F856}"/>
              </c:ext>
            </c:extLst>
          </c:dPt>
          <c:xVal>
            <c:numRef>
              <c:f>'1. Strategy Calcs'!$J$22</c:f>
              <c:numCache>
                <c:formatCode>General</c:formatCode>
                <c:ptCount val="1"/>
                <c:pt idx="0">
                  <c:v>0.16292775797272274</c:v>
                </c:pt>
              </c:numCache>
            </c:numRef>
          </c:xVal>
          <c:yVal>
            <c:numRef>
              <c:f>'1. Strategy Calcs'!$H$22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BD-4288-ABC8-A68C5F182BA2}"/>
            </c:ext>
          </c:extLst>
        </c:ser>
        <c:ser>
          <c:idx val="2"/>
          <c:order val="1"/>
          <c:tx>
            <c:v>='1. Strategy Calcs'!AO23</c:v>
          </c:tx>
          <c:spPr>
            <a:ln w="25400">
              <a:noFill/>
            </a:ln>
            <a:effectLst/>
          </c:spPr>
          <c:marker>
            <c:symbol val="triangle"/>
            <c:size val="5"/>
          </c:marker>
          <c:xVal>
            <c:numRef>
              <c:f>'1. Strategy Calcs'!$J$23</c:f>
              <c:numCache>
                <c:formatCode>General</c:formatCode>
                <c:ptCount val="1"/>
                <c:pt idx="0">
                  <c:v>0.1639668359357131</c:v>
                </c:pt>
              </c:numCache>
            </c:numRef>
          </c:xVal>
          <c:yVal>
            <c:numRef>
              <c:f>'1. Strategy Calcs'!$H$23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BD-4288-ABC8-A68C5F182BA2}"/>
            </c:ext>
          </c:extLst>
        </c:ser>
        <c:ser>
          <c:idx val="0"/>
          <c:order val="2"/>
          <c:tx>
            <c:v>Not Dominated</c:v>
          </c:tx>
          <c:marker>
            <c:symbol val="none"/>
          </c:marker>
          <c:xVal>
            <c:numRef>
              <c:f>'1. Strategy Calcs'!$J$22</c:f>
              <c:numCache>
                <c:formatCode>General</c:formatCode>
                <c:ptCount val="1"/>
                <c:pt idx="0">
                  <c:v>0.16292775797272274</c:v>
                </c:pt>
              </c:numCache>
            </c:numRef>
          </c:xVal>
          <c:yVal>
            <c:numRef>
              <c:f>'1. Strategy Calcs'!$H$22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BD-4288-ABC8-A68C5F182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68304"/>
        <c:axId val="487614704"/>
      </c:scatterChart>
      <c:valAx>
        <c:axId val="47306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Effectiveness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487614704"/>
        <c:crosses val="autoZero"/>
        <c:crossBetween val="midCat"/>
      </c:valAx>
      <c:valAx>
        <c:axId val="4876147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473068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Recovered with no sequelae</c:v>
          </c:tx>
          <c:marker>
            <c:symbol val="none"/>
          </c:marker>
          <c:val>
            <c:numRef>
              <c:f>'1. Strategy Calcs'!$D$8:$D$90</c:f>
              <c:numCache>
                <c:formatCode>General</c:formatCode>
                <c:ptCount val="83"/>
                <c:pt idx="0">
                  <c:v>0.71374199322729903</c:v>
                </c:pt>
                <c:pt idx="1">
                  <c:v>0.7132315963279422</c:v>
                </c:pt>
                <c:pt idx="2">
                  <c:v>0.71266422059306334</c:v>
                </c:pt>
                <c:pt idx="3">
                  <c:v>0.71203657721398705</c:v>
                </c:pt>
                <c:pt idx="4">
                  <c:v>0.71135124200841859</c:v>
                </c:pt>
                <c:pt idx="5">
                  <c:v>0.71062786893042029</c:v>
                </c:pt>
                <c:pt idx="6">
                  <c:v>0.70989336396509384</c:v>
                </c:pt>
                <c:pt idx="7">
                  <c:v>0.70916742701110314</c:v>
                </c:pt>
                <c:pt idx="8">
                  <c:v>0.70845620299855372</c:v>
                </c:pt>
                <c:pt idx="9">
                  <c:v>0.70775518558568662</c:v>
                </c:pt>
                <c:pt idx="10">
                  <c:v>0.70705981611584867</c:v>
                </c:pt>
                <c:pt idx="11">
                  <c:v>0.70636124101752618</c:v>
                </c:pt>
                <c:pt idx="12">
                  <c:v>0.70565106542580713</c:v>
                </c:pt>
                <c:pt idx="13">
                  <c:v>0.704924174263312</c:v>
                </c:pt>
                <c:pt idx="14">
                  <c:v>0.70417695463859298</c:v>
                </c:pt>
                <c:pt idx="15">
                  <c:v>0.70340313458314063</c:v>
                </c:pt>
                <c:pt idx="16">
                  <c:v>0.70259696425059481</c:v>
                </c:pt>
                <c:pt idx="17">
                  <c:v>0.70175307503683348</c:v>
                </c:pt>
                <c:pt idx="18">
                  <c:v>0.70086577844875686</c:v>
                </c:pt>
                <c:pt idx="19">
                  <c:v>0.69992633795932413</c:v>
                </c:pt>
                <c:pt idx="20">
                  <c:v>0.69892299355385945</c:v>
                </c:pt>
                <c:pt idx="21">
                  <c:v>0.69784078119064064</c:v>
                </c:pt>
                <c:pt idx="22">
                  <c:v>0.696664640338022</c:v>
                </c:pt>
                <c:pt idx="23">
                  <c:v>0.69538584272421744</c:v>
                </c:pt>
                <c:pt idx="24">
                  <c:v>0.69399534919310613</c:v>
                </c:pt>
                <c:pt idx="25">
                  <c:v>0.69247702616814144</c:v>
                </c:pt>
                <c:pt idx="26">
                  <c:v>0.6908152890484458</c:v>
                </c:pt>
                <c:pt idx="27">
                  <c:v>0.68899948106118192</c:v>
                </c:pt>
                <c:pt idx="28">
                  <c:v>0.68702625544737073</c:v>
                </c:pt>
                <c:pt idx="29">
                  <c:v>0.68489173357432132</c:v>
                </c:pt>
                <c:pt idx="30">
                  <c:v>0.682584059367216</c:v>
                </c:pt>
                <c:pt idx="31">
                  <c:v>0.68008518738427859</c:v>
                </c:pt>
                <c:pt idx="32">
                  <c:v>0.67737600003181464</c:v>
                </c:pt>
                <c:pt idx="33">
                  <c:v>0.67443835579487665</c:v>
                </c:pt>
                <c:pt idx="34">
                  <c:v>0.67126249302127416</c:v>
                </c:pt>
                <c:pt idx="35">
                  <c:v>0.66784489429055494</c:v>
                </c:pt>
                <c:pt idx="36">
                  <c:v>0.66418904455471894</c:v>
                </c:pt>
                <c:pt idx="37">
                  <c:v>0.66029483776759013</c:v>
                </c:pt>
                <c:pt idx="38">
                  <c:v>0.65615168574904981</c:v>
                </c:pt>
                <c:pt idx="39">
                  <c:v>0.6517386063562074</c:v>
                </c:pt>
                <c:pt idx="40">
                  <c:v>0.64703285809673372</c:v>
                </c:pt>
                <c:pt idx="41">
                  <c:v>0.64200379520717687</c:v>
                </c:pt>
                <c:pt idx="42">
                  <c:v>0.63661796116880431</c:v>
                </c:pt>
                <c:pt idx="43">
                  <c:v>0.6308370881106149</c:v>
                </c:pt>
                <c:pt idx="44">
                  <c:v>0.62463002966585934</c:v>
                </c:pt>
                <c:pt idx="45">
                  <c:v>0.61797316005070135</c:v>
                </c:pt>
                <c:pt idx="46">
                  <c:v>0.61084570481194056</c:v>
                </c:pt>
                <c:pt idx="47">
                  <c:v>0.60321538677485265</c:v>
                </c:pt>
                <c:pt idx="48">
                  <c:v>0.59501195912240801</c:v>
                </c:pt>
                <c:pt idx="49">
                  <c:v>0.58625201455662024</c:v>
                </c:pt>
                <c:pt idx="50">
                  <c:v>0.57689613590671407</c:v>
                </c:pt>
                <c:pt idx="51">
                  <c:v>0.56692281319877236</c:v>
                </c:pt>
                <c:pt idx="52">
                  <c:v>0.55629000576038545</c:v>
                </c:pt>
                <c:pt idx="53">
                  <c:v>0.54492833868273538</c:v>
                </c:pt>
                <c:pt idx="54">
                  <c:v>0.5327301723141562</c:v>
                </c:pt>
                <c:pt idx="55">
                  <c:v>0.51958319075670123</c:v>
                </c:pt>
                <c:pt idx="56">
                  <c:v>0.50538812602690908</c:v>
                </c:pt>
                <c:pt idx="57">
                  <c:v>0.49007532065760717</c:v>
                </c:pt>
                <c:pt idx="58">
                  <c:v>0.47359134320209617</c:v>
                </c:pt>
                <c:pt idx="59">
                  <c:v>0.45596640456915855</c:v>
                </c:pt>
                <c:pt idx="60">
                  <c:v>0.43719869056717059</c:v>
                </c:pt>
                <c:pt idx="61">
                  <c:v>0.41730466367081637</c:v>
                </c:pt>
                <c:pt idx="62">
                  <c:v>0.39632225133771676</c:v>
                </c:pt>
                <c:pt idx="63">
                  <c:v>0.37431423892758253</c:v>
                </c:pt>
                <c:pt idx="64">
                  <c:v>0.35352834465139055</c:v>
                </c:pt>
                <c:pt idx="65">
                  <c:v>0.33389670355589207</c:v>
                </c:pt>
                <c:pt idx="66">
                  <c:v>0.31535521926941124</c:v>
                </c:pt>
                <c:pt idx="67">
                  <c:v>0.29784335473024925</c:v>
                </c:pt>
                <c:pt idx="68">
                  <c:v>0.28130393453606567</c:v>
                </c:pt>
                <c:pt idx="69">
                  <c:v>0.26568295826891725</c:v>
                </c:pt>
                <c:pt idx="70">
                  <c:v>0.2509294241864693</c:v>
                </c:pt>
                <c:pt idx="71">
                  <c:v>0.23699516270374016</c:v>
                </c:pt>
                <c:pt idx="72">
                  <c:v>0.22383467912170385</c:v>
                </c:pt>
                <c:pt idx="73">
                  <c:v>0.21140500508926816</c:v>
                </c:pt>
                <c:pt idx="74">
                  <c:v>0.19966555831365804</c:v>
                </c:pt>
                <c:pt idx="75">
                  <c:v>0.18857801006116562</c:v>
                </c:pt>
                <c:pt idx="76">
                  <c:v>0.17810616001566307</c:v>
                </c:pt>
                <c:pt idx="77">
                  <c:v>0.16821581808629729</c:v>
                </c:pt>
                <c:pt idx="78">
                  <c:v>0.15887469277847435</c:v>
                </c:pt>
                <c:pt idx="79">
                  <c:v>0.15005228576367</c:v>
                </c:pt>
                <c:pt idx="80">
                  <c:v>0.14171979230384193</c:v>
                </c:pt>
                <c:pt idx="81">
                  <c:v>0.13385000720533421</c:v>
                </c:pt>
                <c:pt idx="82">
                  <c:v>0.12641723599521767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A1-4A4E-9087-0EDC6063F1E1}"/>
            </c:ext>
          </c:extLst>
        </c:ser>
        <c:ser>
          <c:idx val="1"/>
          <c:order val="1"/>
          <c:tx>
            <c:v>Recovered with skin scarring</c:v>
          </c:tx>
          <c:marker>
            <c:symbol val="none"/>
          </c:marker>
          <c:val>
            <c:numRef>
              <c:f>'1. Strategy Calcs'!$E$8:$E$90</c:f>
              <c:numCache>
                <c:formatCode>General</c:formatCode>
                <c:ptCount val="83"/>
                <c:pt idx="0">
                  <c:v>5.6363924966182352E-2</c:v>
                </c:pt>
                <c:pt idx="1">
                  <c:v>5.6323619123439035E-2</c:v>
                </c:pt>
                <c:pt idx="2">
                  <c:v>5.6278813684426339E-2</c:v>
                </c:pt>
                <c:pt idx="3">
                  <c:v>5.6229248933214467E-2</c:v>
                </c:pt>
                <c:pt idx="4">
                  <c:v>5.6175128281116246E-2</c:v>
                </c:pt>
                <c:pt idx="5">
                  <c:v>5.6118003793167177E-2</c:v>
                </c:pt>
                <c:pt idx="6">
                  <c:v>5.6060000224446564E-2</c:v>
                </c:pt>
                <c:pt idx="7">
                  <c:v>5.6002673268217049E-2</c:v>
                </c:pt>
                <c:pt idx="8">
                  <c:v>5.5946508187196355E-2</c:v>
                </c:pt>
                <c:pt idx="9">
                  <c:v>5.5891149117345128E-2</c:v>
                </c:pt>
                <c:pt idx="10">
                  <c:v>5.583623606333734E-2</c:v>
                </c:pt>
                <c:pt idx="11">
                  <c:v>5.5781069862106764E-2</c:v>
                </c:pt>
                <c:pt idx="12">
                  <c:v>5.5724987574467401E-2</c:v>
                </c:pt>
                <c:pt idx="13">
                  <c:v>5.5667585264766943E-2</c:v>
                </c:pt>
                <c:pt idx="14">
                  <c:v>5.5608577624386292E-2</c:v>
                </c:pt>
                <c:pt idx="15">
                  <c:v>5.5547469358434853E-2</c:v>
                </c:pt>
                <c:pt idx="16">
                  <c:v>5.5483806403803147E-2</c:v>
                </c:pt>
                <c:pt idx="17">
                  <c:v>5.5417164803931544E-2</c:v>
                </c:pt>
                <c:pt idx="18">
                  <c:v>5.5347095340753452E-2</c:v>
                </c:pt>
                <c:pt idx="19">
                  <c:v>5.5272908094158704E-2</c:v>
                </c:pt>
                <c:pt idx="20">
                  <c:v>5.5193674380405726E-2</c:v>
                </c:pt>
                <c:pt idx="21">
                  <c:v>5.5108212494995104E-2</c:v>
                </c:pt>
                <c:pt idx="22">
                  <c:v>5.5015333113656043E-2</c:v>
                </c:pt>
                <c:pt idx="23">
                  <c:v>5.4914346968192612E-2</c:v>
                </c:pt>
                <c:pt idx="24">
                  <c:v>5.4804540239995016E-2</c:v>
                </c:pt>
                <c:pt idx="25">
                  <c:v>5.4684638866857954E-2</c:v>
                </c:pt>
                <c:pt idx="26">
                  <c:v>5.4553412138969158E-2</c:v>
                </c:pt>
                <c:pt idx="27">
                  <c:v>5.4410018495161874E-2</c:v>
                </c:pt>
                <c:pt idx="28">
                  <c:v>5.4254193643193581E-2</c:v>
                </c:pt>
                <c:pt idx="29">
                  <c:v>5.4085631288963543E-2</c:v>
                </c:pt>
                <c:pt idx="30">
                  <c:v>5.3903395162898514E-2</c:v>
                </c:pt>
                <c:pt idx="31">
                  <c:v>5.370606022354666E-2</c:v>
                </c:pt>
                <c:pt idx="32">
                  <c:v>5.3492116762040139E-2</c:v>
                </c:pt>
                <c:pt idx="33">
                  <c:v>5.3260132150066523E-2</c:v>
                </c:pt>
                <c:pt idx="34">
                  <c:v>5.3009335513785075E-2</c:v>
                </c:pt>
                <c:pt idx="35">
                  <c:v>5.2739449083883741E-2</c:v>
                </c:pt>
                <c:pt idx="36">
                  <c:v>5.2450748065653648E-2</c:v>
                </c:pt>
                <c:pt idx="37">
                  <c:v>5.2143224084669912E-2</c:v>
                </c:pt>
                <c:pt idx="38">
                  <c:v>5.1816040996505837E-2</c:v>
                </c:pt>
                <c:pt idx="39">
                  <c:v>5.1467541849575638E-2</c:v>
                </c:pt>
                <c:pt idx="40">
                  <c:v>5.1095930757159146E-2</c:v>
                </c:pt>
                <c:pt idx="41">
                  <c:v>5.069878763534913E-2</c:v>
                </c:pt>
                <c:pt idx="42">
                  <c:v>5.0273470435997419E-2</c:v>
                </c:pt>
                <c:pt idx="43">
                  <c:v>4.98169571603563E-2</c:v>
                </c:pt>
                <c:pt idx="44">
                  <c:v>4.9326788192072694E-2</c:v>
                </c:pt>
                <c:pt idx="45">
                  <c:v>4.880109781227332E-2</c:v>
                </c:pt>
                <c:pt idx="46">
                  <c:v>4.8238245470545685E-2</c:v>
                </c:pt>
                <c:pt idx="47">
                  <c:v>4.7635682251074909E-2</c:v>
                </c:pt>
                <c:pt idx="48">
                  <c:v>4.6987860790301414E-2</c:v>
                </c:pt>
                <c:pt idx="49">
                  <c:v>4.6296091407388364E-2</c:v>
                </c:pt>
                <c:pt idx="50">
                  <c:v>4.5557261343836135E-2</c:v>
                </c:pt>
                <c:pt idx="51">
                  <c:v>4.4769671965450029E-2</c:v>
                </c:pt>
                <c:pt idx="52">
                  <c:v>4.3930003336836422E-2</c:v>
                </c:pt>
                <c:pt idx="53">
                  <c:v>4.3032776948684875E-2</c:v>
                </c:pt>
                <c:pt idx="54">
                  <c:v>4.2069492539966259E-2</c:v>
                </c:pt>
                <c:pt idx="55">
                  <c:v>4.1031280568318701E-2</c:v>
                </c:pt>
                <c:pt idx="56">
                  <c:v>3.9910301880064177E-2</c:v>
                </c:pt>
                <c:pt idx="57">
                  <c:v>3.870105565236992E-2</c:v>
                </c:pt>
                <c:pt idx="58">
                  <c:v>3.7399322424869069E-2</c:v>
                </c:pt>
                <c:pt idx="59">
                  <c:v>3.6007487941166351E-2</c:v>
                </c:pt>
                <c:pt idx="60">
                  <c:v>3.4525408935261563E-2</c:v>
                </c:pt>
                <c:pt idx="61">
                  <c:v>3.2954385442316776E-2</c:v>
                </c:pt>
                <c:pt idx="62">
                  <c:v>3.1297412578768731E-2</c:v>
                </c:pt>
                <c:pt idx="63">
                  <c:v>2.9559448479822156E-2</c:v>
                </c:pt>
                <c:pt idx="64">
                  <c:v>2.7917994570068546E-2</c:v>
                </c:pt>
                <c:pt idx="65">
                  <c:v>2.63676915807959E-2</c:v>
                </c:pt>
                <c:pt idx="66">
                  <c:v>2.4903477846699357E-2</c:v>
                </c:pt>
                <c:pt idx="67">
                  <c:v>2.3520572779785434E-2</c:v>
                </c:pt>
                <c:pt idx="68">
                  <c:v>2.221446126098028E-2</c:v>
                </c:pt>
                <c:pt idx="69">
                  <c:v>2.0980878898481291E-2</c:v>
                </c:pt>
                <c:pt idx="70">
                  <c:v>1.9815798104721286E-2</c:v>
                </c:pt>
                <c:pt idx="71">
                  <c:v>1.8715414946487249E-2</c:v>
                </c:pt>
                <c:pt idx="72">
                  <c:v>1.7676136725259844E-2</c:v>
                </c:pt>
                <c:pt idx="73">
                  <c:v>1.6694570247224129E-2</c:v>
                </c:pt>
                <c:pt idx="74">
                  <c:v>1.5767510744653625E-2</c:v>
                </c:pt>
                <c:pt idx="75">
                  <c:v>1.4891931412496564E-2</c:v>
                </c:pt>
                <c:pt idx="76">
                  <c:v>1.4064973526001782E-2</c:v>
                </c:pt>
                <c:pt idx="77">
                  <c:v>1.3283937107118787E-2</c:v>
                </c:pt>
                <c:pt idx="78">
                  <c:v>1.2546272109198217E-2</c:v>
                </c:pt>
                <c:pt idx="79">
                  <c:v>1.1849570091211174E-2</c:v>
                </c:pt>
                <c:pt idx="80">
                  <c:v>1.1191556354304162E-2</c:v>
                </c:pt>
                <c:pt idx="81">
                  <c:v>1.057008251501584E-2</c:v>
                </c:pt>
                <c:pt idx="82">
                  <c:v>9.9831194909075025E-3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A1-4A4E-9087-0EDC6063F1E1}"/>
            </c:ext>
          </c:extLst>
        </c:ser>
        <c:ser>
          <c:idx val="2"/>
          <c:order val="2"/>
          <c:tx>
            <c:v>Recovered with single amputation</c:v>
          </c:tx>
          <c:marker>
            <c:symbol val="none"/>
          </c:marker>
          <c:val>
            <c:numRef>
              <c:f>'1. Strategy Calcs'!$F$8:$F$90</c:f>
              <c:numCache>
                <c:formatCode>General</c:formatCode>
                <c:ptCount val="83"/>
                <c:pt idx="0">
                  <c:v>4.5501589086509642E-2</c:v>
                </c:pt>
                <c:pt idx="1">
                  <c:v>4.5469050900153879E-2</c:v>
                </c:pt>
                <c:pt idx="2">
                  <c:v>4.5432880270162811E-2</c:v>
                </c:pt>
                <c:pt idx="3">
                  <c:v>4.5392867532508881E-2</c:v>
                </c:pt>
                <c:pt idx="4">
                  <c:v>4.5349176897508843E-2</c:v>
                </c:pt>
                <c:pt idx="5">
                  <c:v>4.5303061319521769E-2</c:v>
                </c:pt>
                <c:pt idx="6">
                  <c:v>4.5256236075341912E-2</c:v>
                </c:pt>
                <c:pt idx="7">
                  <c:v>4.5209957048331265E-2</c:v>
                </c:pt>
                <c:pt idx="8">
                  <c:v>4.5164615982407494E-2</c:v>
                </c:pt>
                <c:pt idx="9">
                  <c:v>4.5119925594892904E-2</c:v>
                </c:pt>
                <c:pt idx="10">
                  <c:v>4.507559526799592E-2</c:v>
                </c:pt>
                <c:pt idx="11">
                  <c:v>4.5031060579871142E-2</c:v>
                </c:pt>
                <c:pt idx="12">
                  <c:v>4.4985786351564139E-2</c:v>
                </c:pt>
                <c:pt idx="13">
                  <c:v>4.4939446493043392E-2</c:v>
                </c:pt>
                <c:pt idx="14">
                  <c:v>4.4891810679760766E-2</c:v>
                </c:pt>
                <c:pt idx="15">
                  <c:v>4.4842479069004779E-2</c:v>
                </c:pt>
                <c:pt idx="16">
                  <c:v>4.4791085103743793E-2</c:v>
                </c:pt>
                <c:pt idx="17">
                  <c:v>4.4737286531425689E-2</c:v>
                </c:pt>
                <c:pt idx="18">
                  <c:v>4.4680720706335351E-2</c:v>
                </c:pt>
                <c:pt idx="19">
                  <c:v>4.4620830668300582E-2</c:v>
                </c:pt>
                <c:pt idx="20">
                  <c:v>4.4556866707537571E-2</c:v>
                </c:pt>
                <c:pt idx="21">
                  <c:v>4.4487874855127618E-2</c:v>
                </c:pt>
                <c:pt idx="22">
                  <c:v>4.4412894990846788E-2</c:v>
                </c:pt>
                <c:pt idx="23">
                  <c:v>4.4331370680801591E-2</c:v>
                </c:pt>
                <c:pt idx="24">
                  <c:v>4.424272567198826E-2</c:v>
                </c:pt>
                <c:pt idx="25">
                  <c:v>4.4145931436763083E-2</c:v>
                </c:pt>
                <c:pt idx="26">
                  <c:v>4.403999444509428E-2</c:v>
                </c:pt>
                <c:pt idx="27">
                  <c:v>4.3924235319695346E-2</c:v>
                </c:pt>
                <c:pt idx="28">
                  <c:v>4.3798440702163266E-2</c:v>
                </c:pt>
                <c:pt idx="29">
                  <c:v>4.3662363326745716E-2</c:v>
                </c:pt>
                <c:pt idx="30">
                  <c:v>4.3515247359752582E-2</c:v>
                </c:pt>
                <c:pt idx="31">
                  <c:v>4.3355942390693264E-2</c:v>
                </c:pt>
                <c:pt idx="32">
                  <c:v>4.3183229658585696E-2</c:v>
                </c:pt>
                <c:pt idx="33">
                  <c:v>4.2995952628202341E-2</c:v>
                </c:pt>
                <c:pt idx="34">
                  <c:v>4.2793488986871402E-2</c:v>
                </c:pt>
                <c:pt idx="35">
                  <c:v>4.2575614496392543E-2</c:v>
                </c:pt>
                <c:pt idx="36">
                  <c:v>4.2342551325077839E-2</c:v>
                </c:pt>
                <c:pt idx="37">
                  <c:v>4.2094292712403773E-2</c:v>
                </c:pt>
                <c:pt idx="38">
                  <c:v>4.1830163653921254E-2</c:v>
                </c:pt>
                <c:pt idx="39">
                  <c:v>4.1548826522234072E-2</c:v>
                </c:pt>
                <c:pt idx="40">
                  <c:v>4.1248831530095585E-2</c:v>
                </c:pt>
                <c:pt idx="41">
                  <c:v>4.0928224987027917E-2</c:v>
                </c:pt>
                <c:pt idx="42">
                  <c:v>4.0584874014789239E-2</c:v>
                </c:pt>
                <c:pt idx="43">
                  <c:v>4.0216339007810548E-2</c:v>
                </c:pt>
                <c:pt idx="44">
                  <c:v>3.9820634361777102E-2</c:v>
                </c:pt>
                <c:pt idx="45">
                  <c:v>3.9396253915193337E-2</c:v>
                </c:pt>
                <c:pt idx="46">
                  <c:v>3.8941873281037064E-2</c:v>
                </c:pt>
                <c:pt idx="47">
                  <c:v>3.8455434765134314E-2</c:v>
                </c:pt>
                <c:pt idx="48">
                  <c:v>3.7932460080045867E-2</c:v>
                </c:pt>
                <c:pt idx="49">
                  <c:v>3.7374007023009408E-2</c:v>
                </c:pt>
                <c:pt idx="50">
                  <c:v>3.6777562719730608E-2</c:v>
                </c:pt>
                <c:pt idx="51">
                  <c:v>3.6141755893188174E-2</c:v>
                </c:pt>
                <c:pt idx="52">
                  <c:v>3.5463906418884659E-2</c:v>
                </c:pt>
                <c:pt idx="53">
                  <c:v>3.4739591594185361E-2</c:v>
                </c:pt>
                <c:pt idx="54">
                  <c:v>3.396194931030868E-2</c:v>
                </c:pt>
                <c:pt idx="55">
                  <c:v>3.3123819344254228E-2</c:v>
                </c:pt>
                <c:pt idx="56">
                  <c:v>3.2218873287387269E-2</c:v>
                </c:pt>
                <c:pt idx="57">
                  <c:v>3.1242670423765391E-2</c:v>
                </c:pt>
                <c:pt idx="58">
                  <c:v>3.0191804458459787E-2</c:v>
                </c:pt>
                <c:pt idx="59">
                  <c:v>2.9068201359635976E-2</c:v>
                </c:pt>
                <c:pt idx="60">
                  <c:v>2.787174547121295E-2</c:v>
                </c:pt>
                <c:pt idx="61">
                  <c:v>2.6603486288338158E-2</c:v>
                </c:pt>
                <c:pt idx="62">
                  <c:v>2.5265841714971485E-2</c:v>
                </c:pt>
                <c:pt idx="63">
                  <c:v>2.3862814365034089E-2</c:v>
                </c:pt>
                <c:pt idx="64">
                  <c:v>2.2537697965655128E-2</c:v>
                </c:pt>
                <c:pt idx="65">
                  <c:v>2.1286166075003519E-2</c:v>
                </c:pt>
                <c:pt idx="66">
                  <c:v>2.0104132501158931E-2</c:v>
                </c:pt>
                <c:pt idx="67">
                  <c:v>1.8987737960890073E-2</c:v>
                </c:pt>
                <c:pt idx="68">
                  <c:v>1.7933337479279072E-2</c:v>
                </c:pt>
                <c:pt idx="69">
                  <c:v>1.6937488489052219E-2</c:v>
                </c:pt>
                <c:pt idx="70">
                  <c:v>1.5996939590762056E-2</c:v>
                </c:pt>
                <c:pt idx="71">
                  <c:v>1.5108619937123284E-2</c:v>
                </c:pt>
                <c:pt idx="72">
                  <c:v>1.4269629206842866E-2</c:v>
                </c:pt>
                <c:pt idx="73">
                  <c:v>1.3477228135209358E-2</c:v>
                </c:pt>
                <c:pt idx="74">
                  <c:v>1.2728829570524302E-2</c:v>
                </c:pt>
                <c:pt idx="75">
                  <c:v>1.2021990027175345E-2</c:v>
                </c:pt>
                <c:pt idx="76">
                  <c:v>1.1354401707772282E-2</c:v>
                </c:pt>
                <c:pt idx="77">
                  <c:v>1.0723884968298663E-2</c:v>
                </c:pt>
                <c:pt idx="78">
                  <c:v>1.0128381201678057E-2</c:v>
                </c:pt>
                <c:pt idx="79">
                  <c:v>9.5659461165201534E-3</c:v>
                </c:pt>
                <c:pt idx="80">
                  <c:v>9.0347433891021199E-3</c:v>
                </c:pt>
                <c:pt idx="81">
                  <c:v>8.5330386678592451E-3</c:v>
                </c:pt>
                <c:pt idx="82">
                  <c:v>8.0591939108098209E-3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A1-4A4E-9087-0EDC6063F1E1}"/>
            </c:ext>
          </c:extLst>
        </c:ser>
        <c:ser>
          <c:idx val="3"/>
          <c:order val="3"/>
          <c:tx>
            <c:v>Recovered with multiple amputation</c:v>
          </c:tx>
          <c:marker>
            <c:symbol val="none"/>
          </c:marker>
          <c:val>
            <c:numRef>
              <c:f>'1. Strategy Calcs'!$G$8:$G$90</c:f>
              <c:numCache>
                <c:formatCode>General</c:formatCode>
                <c:ptCount val="83"/>
                <c:pt idx="0">
                  <c:v>1.4190438733467273E-2</c:v>
                </c:pt>
                <c:pt idx="1">
                  <c:v>1.418029115072897E-2</c:v>
                </c:pt>
                <c:pt idx="2">
                  <c:v>1.4169010729118567E-2</c:v>
                </c:pt>
                <c:pt idx="3">
                  <c:v>1.4156532081369433E-2</c:v>
                </c:pt>
                <c:pt idx="4">
                  <c:v>1.4142906419241116E-2</c:v>
                </c:pt>
                <c:pt idx="5">
                  <c:v>1.4128524497703391E-2</c:v>
                </c:pt>
                <c:pt idx="6">
                  <c:v>1.4113921254782565E-2</c:v>
                </c:pt>
                <c:pt idx="7">
                  <c:v>1.4099488358907425E-2</c:v>
                </c:pt>
                <c:pt idx="8">
                  <c:v>1.4085347982032276E-2</c:v>
                </c:pt>
                <c:pt idx="9">
                  <c:v>1.4071410530204055E-2</c:v>
                </c:pt>
                <c:pt idx="10">
                  <c:v>1.405758536935813E-2</c:v>
                </c:pt>
                <c:pt idx="11">
                  <c:v>1.4043696475013204E-2</c:v>
                </c:pt>
                <c:pt idx="12">
                  <c:v>1.4029576942577225E-2</c:v>
                </c:pt>
                <c:pt idx="13">
                  <c:v>1.4015125075368676E-2</c:v>
                </c:pt>
                <c:pt idx="14">
                  <c:v>1.4000269042788786E-2</c:v>
                </c:pt>
                <c:pt idx="15">
                  <c:v>1.3984884147137664E-2</c:v>
                </c:pt>
                <c:pt idx="16">
                  <c:v>1.396885607141663E-2</c:v>
                </c:pt>
                <c:pt idx="17">
                  <c:v>1.3952078078389251E-2</c:v>
                </c:pt>
                <c:pt idx="18">
                  <c:v>1.3934437070866935E-2</c:v>
                </c:pt>
                <c:pt idx="19">
                  <c:v>1.3915759351417145E-2</c:v>
                </c:pt>
                <c:pt idx="20">
                  <c:v>1.389581111038689E-2</c:v>
                </c:pt>
                <c:pt idx="21">
                  <c:v>1.3874294836463567E-2</c:v>
                </c:pt>
                <c:pt idx="22">
                  <c:v>1.3850911099946192E-2</c:v>
                </c:pt>
                <c:pt idx="23">
                  <c:v>1.382548636753113E-2</c:v>
                </c:pt>
                <c:pt idx="24">
                  <c:v>1.3797840924990616E-2</c:v>
                </c:pt>
                <c:pt idx="25">
                  <c:v>1.3767654008614922E-2</c:v>
                </c:pt>
                <c:pt idx="26">
                  <c:v>1.3734615769290449E-2</c:v>
                </c:pt>
                <c:pt idx="27">
                  <c:v>1.3698514331740869E-2</c:v>
                </c:pt>
                <c:pt idx="28">
                  <c:v>1.3659283156546196E-2</c:v>
                </c:pt>
                <c:pt idx="29">
                  <c:v>1.3616845129707122E-2</c:v>
                </c:pt>
                <c:pt idx="30">
                  <c:v>1.3570964531727087E-2</c:v>
                </c:pt>
                <c:pt idx="31">
                  <c:v>1.3521282587672889E-2</c:v>
                </c:pt>
                <c:pt idx="32">
                  <c:v>1.3467419206356634E-2</c:v>
                </c:pt>
                <c:pt idx="33">
                  <c:v>1.3409013702742507E-2</c:v>
                </c:pt>
                <c:pt idx="34">
                  <c:v>1.3345871998117664E-2</c:v>
                </c:pt>
                <c:pt idx="35">
                  <c:v>1.3277924160013646E-2</c:v>
                </c:pt>
                <c:pt idx="36">
                  <c:v>1.3205239475369316E-2</c:v>
                </c:pt>
                <c:pt idx="37">
                  <c:v>1.3127815835801278E-2</c:v>
                </c:pt>
                <c:pt idx="38">
                  <c:v>1.3045442729776376E-2</c:v>
                </c:pt>
                <c:pt idx="39">
                  <c:v>1.2957702995608718E-2</c:v>
                </c:pt>
                <c:pt idx="40">
                  <c:v>1.2864144492669526E-2</c:v>
                </c:pt>
                <c:pt idx="41">
                  <c:v>1.2764157929600253E-2</c:v>
                </c:pt>
                <c:pt idx="42">
                  <c:v>1.2657078132313043E-2</c:v>
                </c:pt>
                <c:pt idx="43">
                  <c:v>1.2542144268624761E-2</c:v>
                </c:pt>
                <c:pt idx="44">
                  <c:v>1.2418737094308055E-2</c:v>
                </c:pt>
                <c:pt idx="45">
                  <c:v>1.2286386887472887E-2</c:v>
                </c:pt>
                <c:pt idx="46">
                  <c:v>1.2144680615667529E-2</c:v>
                </c:pt>
                <c:pt idx="47">
                  <c:v>1.1992976552224978E-2</c:v>
                </c:pt>
                <c:pt idx="48">
                  <c:v>1.1829878067602995E-2</c:v>
                </c:pt>
                <c:pt idx="49">
                  <c:v>1.1655715053728323E-2</c:v>
                </c:pt>
                <c:pt idx="50">
                  <c:v>1.1469703828328884E-2</c:v>
                </c:pt>
                <c:pt idx="51">
                  <c:v>1.1271416735515117E-2</c:v>
                </c:pt>
                <c:pt idx="52">
                  <c:v>1.106001793321551E-2</c:v>
                </c:pt>
                <c:pt idx="53">
                  <c:v>1.0834128126947517E-2</c:v>
                </c:pt>
                <c:pt idx="54">
                  <c:v>1.059160725223861E-2</c:v>
                </c:pt>
                <c:pt idx="55">
                  <c:v>1.0330222272664238E-2</c:v>
                </c:pt>
                <c:pt idx="56">
                  <c:v>1.0047999567152823E-2</c:v>
                </c:pt>
                <c:pt idx="57">
                  <c:v>9.7435542234677024E-3</c:v>
                </c:pt>
                <c:pt idx="58">
                  <c:v>9.4158239310288324E-3</c:v>
                </c:pt>
                <c:pt idx="59">
                  <c:v>9.0654093355236279E-3</c:v>
                </c:pt>
                <c:pt idx="60">
                  <c:v>8.6922743676506736E-3</c:v>
                </c:pt>
                <c:pt idx="61">
                  <c:v>8.2967463301897165E-3</c:v>
                </c:pt>
                <c:pt idx="62">
                  <c:v>7.8795792873107128E-3</c:v>
                </c:pt>
                <c:pt idx="63">
                  <c:v>7.4420215217387764E-3</c:v>
                </c:pt>
                <c:pt idx="64">
                  <c:v>7.0287616014237091E-3</c:v>
                </c:pt>
                <c:pt idx="65">
                  <c:v>6.6384502524396895E-3</c:v>
                </c:pt>
                <c:pt idx="66">
                  <c:v>6.2698131268515622E-3</c:v>
                </c:pt>
                <c:pt idx="67">
                  <c:v>5.9216466420296187E-3</c:v>
                </c:pt>
                <c:pt idx="68">
                  <c:v>5.5928140510097292E-3</c:v>
                </c:pt>
                <c:pt idx="69">
                  <c:v>5.2822417310687281E-3</c:v>
                </c:pt>
                <c:pt idx="70">
                  <c:v>4.9889156783974433E-3</c:v>
                </c:pt>
                <c:pt idx="71">
                  <c:v>4.7118781974266263E-3</c:v>
                </c:pt>
                <c:pt idx="72">
                  <c:v>4.4502247739966073E-3</c:v>
                </c:pt>
                <c:pt idx="73">
                  <c:v>4.2031011221617112E-3</c:v>
                </c:pt>
                <c:pt idx="74">
                  <c:v>3.9697003949873983E-3</c:v>
                </c:pt>
                <c:pt idx="75">
                  <c:v>3.749260550233511E-3</c:v>
                </c:pt>
                <c:pt idx="76">
                  <c:v>3.541061862322714E-3</c:v>
                </c:pt>
                <c:pt idx="77">
                  <c:v>3.3444245724708163E-3</c:v>
                </c:pt>
                <c:pt idx="78">
                  <c:v>3.1587066693067683E-3</c:v>
                </c:pt>
                <c:pt idx="79">
                  <c:v>2.9833017927361617E-3</c:v>
                </c:pt>
                <c:pt idx="80">
                  <c:v>2.817637254204447E-3</c:v>
                </c:pt>
                <c:pt idx="81">
                  <c:v>2.6611721668961218E-3</c:v>
                </c:pt>
                <c:pt idx="82">
                  <c:v>2.51339567976508E-3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A1-4A4E-9087-0EDC6063F1E1}"/>
            </c:ext>
          </c:extLst>
        </c:ser>
        <c:ser>
          <c:idx val="4"/>
          <c:order val="4"/>
          <c:tx>
            <c:v>Recovered with hearing loss</c:v>
          </c:tx>
          <c:marker>
            <c:symbol val="none"/>
          </c:marker>
          <c:val>
            <c:numRef>
              <c:f>'1. Strategy Calcs'!$H$8:$H$90</c:f>
              <c:numCache>
                <c:formatCode>General</c:formatCode>
                <c:ptCount val="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A1-4A4E-9087-0EDC6063F1E1}"/>
            </c:ext>
          </c:extLst>
        </c:ser>
        <c:ser>
          <c:idx val="5"/>
          <c:order val="5"/>
          <c:tx>
            <c:v>Recovered with neurologic disability</c:v>
          </c:tx>
          <c:marker>
            <c:symbol val="none"/>
          </c:marker>
          <c:val>
            <c:numRef>
              <c:f>'1. Strategy Calcs'!$I$8:$I$90</c:f>
              <c:numCache>
                <c:formatCode>General</c:formatCode>
                <c:ptCount val="83"/>
                <c:pt idx="0">
                  <c:v>2.0788714363002076E-2</c:v>
                </c:pt>
                <c:pt idx="1">
                  <c:v>2.0631133829259084E-2</c:v>
                </c:pt>
                <c:pt idx="2">
                  <c:v>2.0457165919470624E-2</c:v>
                </c:pt>
                <c:pt idx="3">
                  <c:v>2.0266190092745998E-2</c:v>
                </c:pt>
                <c:pt idx="4">
                  <c:v>2.0059424288324756E-2</c:v>
                </c:pt>
                <c:pt idx="5">
                  <c:v>1.9907371846276826E-2</c:v>
                </c:pt>
                <c:pt idx="6">
                  <c:v>1.9756471976944863E-2</c:v>
                </c:pt>
                <c:pt idx="7">
                  <c:v>1.9589879478293673E-2</c:v>
                </c:pt>
                <c:pt idx="8">
                  <c:v>1.9407000117412011E-2</c:v>
                </c:pt>
                <c:pt idx="9">
                  <c:v>1.9209000198714115E-2</c:v>
                </c:pt>
                <c:pt idx="10">
                  <c:v>1.9063394056307841E-2</c:v>
                </c:pt>
                <c:pt idx="11">
                  <c:v>1.8918891623021624E-2</c:v>
                </c:pt>
                <c:pt idx="12">
                  <c:v>1.875936185318882E-2</c:v>
                </c:pt>
                <c:pt idx="13">
                  <c:v>1.858423570654456E-2</c:v>
                </c:pt>
                <c:pt idx="14">
                  <c:v>1.8394630041748541E-2</c:v>
                </c:pt>
                <c:pt idx="15">
                  <c:v>1.8255196906569082E-2</c:v>
                </c:pt>
                <c:pt idx="16">
                  <c:v>1.8116820688497598E-2</c:v>
                </c:pt>
                <c:pt idx="17">
                  <c:v>1.7979493375996719E-2</c:v>
                </c:pt>
                <c:pt idx="18">
                  <c:v>1.7900113912741693E-2</c:v>
                </c:pt>
                <c:pt idx="19">
                  <c:v>1.7812619945947603E-2</c:v>
                </c:pt>
                <c:pt idx="20">
                  <c:v>1.7717466711458345E-2</c:v>
                </c:pt>
                <c:pt idx="21">
                  <c:v>1.7647149629573908E-2</c:v>
                </c:pt>
                <c:pt idx="22">
                  <c:v>1.7569237463959341E-2</c:v>
                </c:pt>
                <c:pt idx="23">
                  <c:v>1.7483360788159256E-2</c:v>
                </c:pt>
                <c:pt idx="24">
                  <c:v>1.7389966423164989E-2</c:v>
                </c:pt>
                <c:pt idx="25">
                  <c:v>1.7320949124424733E-2</c:v>
                </c:pt>
                <c:pt idx="26">
                  <c:v>1.7244477134040398E-2</c:v>
                </c:pt>
                <c:pt idx="27">
                  <c:v>1.7160187854256923E-2</c:v>
                </c:pt>
                <c:pt idx="28">
                  <c:v>1.7068519846758268E-2</c:v>
                </c:pt>
                <c:pt idx="29">
                  <c:v>1.7000778305190454E-2</c:v>
                </c:pt>
                <c:pt idx="30">
                  <c:v>1.6925719868973038E-2</c:v>
                </c:pt>
                <c:pt idx="31">
                  <c:v>1.6842988642825487E-2</c:v>
                </c:pt>
                <c:pt idx="32">
                  <c:v>1.6753015081794376E-2</c:v>
                </c:pt>
                <c:pt idx="33">
                  <c:v>1.6686525715537751E-2</c:v>
                </c:pt>
                <c:pt idx="34">
                  <c:v>1.661285470450365E-2</c:v>
                </c:pt>
                <c:pt idx="35">
                  <c:v>1.6531652731993508E-2</c:v>
                </c:pt>
                <c:pt idx="36">
                  <c:v>1.6443342296264471E-2</c:v>
                </c:pt>
                <c:pt idx="37">
                  <c:v>1.6378081959359057E-2</c:v>
                </c:pt>
                <c:pt idx="38">
                  <c:v>1.6344859020104498E-2</c:v>
                </c:pt>
                <c:pt idx="39">
                  <c:v>1.6308151735717147E-2</c:v>
                </c:pt>
                <c:pt idx="40">
                  <c:v>1.6268125008097004E-2</c:v>
                </c:pt>
                <c:pt idx="41">
                  <c:v>1.6235125116518079E-2</c:v>
                </c:pt>
                <c:pt idx="42">
                  <c:v>1.6198664272531405E-2</c:v>
                </c:pt>
                <c:pt idx="43">
                  <c:v>1.6158906270940906E-2</c:v>
                </c:pt>
                <c:pt idx="44">
                  <c:v>1.6126127929570303E-2</c:v>
                </c:pt>
                <c:pt idx="45">
                  <c:v>1.6089911871466075E-2</c:v>
                </c:pt>
                <c:pt idx="46">
                  <c:v>1.6050420791768751E-2</c:v>
                </c:pt>
                <c:pt idx="47">
                  <c:v>1.6017862513192649E-2</c:v>
                </c:pt>
                <c:pt idx="48">
                  <c:v>1.5981889597560521E-2</c:v>
                </c:pt>
                <c:pt idx="49">
                  <c:v>1.594266364773227E-2</c:v>
                </c:pt>
                <c:pt idx="50">
                  <c:v>1.5910323954522847E-2</c:v>
                </c:pt>
                <c:pt idx="51">
                  <c:v>1.587459254898578E-2</c:v>
                </c:pt>
                <c:pt idx="52">
                  <c:v>1.583562994903355E-2</c:v>
                </c:pt>
                <c:pt idx="53">
                  <c:v>1.5803507373681934E-2</c:v>
                </c:pt>
                <c:pt idx="54">
                  <c:v>1.576801585682212E-2</c:v>
                </c:pt>
                <c:pt idx="55">
                  <c:v>1.5729314838703136E-2</c:v>
                </c:pt>
                <c:pt idx="56">
                  <c:v>1.5697407923552828E-2</c:v>
                </c:pt>
                <c:pt idx="57">
                  <c:v>1.5662154684838114E-2</c:v>
                </c:pt>
                <c:pt idx="58">
                  <c:v>1.5623713492379648E-2</c:v>
                </c:pt>
                <c:pt idx="59">
                  <c:v>1.5592020789560356E-2</c:v>
                </c:pt>
                <c:pt idx="60">
                  <c:v>1.5557004229271162E-2</c:v>
                </c:pt>
                <c:pt idx="61">
                  <c:v>1.551882111809084E-2</c:v>
                </c:pt>
                <c:pt idx="62">
                  <c:v>1.5487341189452792E-2</c:v>
                </c:pt>
                <c:pt idx="63">
                  <c:v>1.545255971860952E-2</c:v>
                </c:pt>
                <c:pt idx="64">
                  <c:v>1.5417856359993468E-2</c:v>
                </c:pt>
                <c:pt idx="65">
                  <c:v>1.5383230938180194E-2</c:v>
                </c:pt>
                <c:pt idx="66">
                  <c:v>1.5348683278139231E-2</c:v>
                </c:pt>
                <c:pt idx="67">
                  <c:v>1.5314213205233186E-2</c:v>
                </c:pt>
                <c:pt idx="68">
                  <c:v>1.5279820545216875E-2</c:v>
                </c:pt>
                <c:pt idx="69">
                  <c:v>1.5245505124236428E-2</c:v>
                </c:pt>
                <c:pt idx="70">
                  <c:v>1.5211266768828419E-2</c:v>
                </c:pt>
                <c:pt idx="71">
                  <c:v>1.5177105305918984E-2</c:v>
                </c:pt>
                <c:pt idx="72">
                  <c:v>1.5143020562822952E-2</c:v>
                </c:pt>
                <c:pt idx="73">
                  <c:v>1.5109012367242965E-2</c:v>
                </c:pt>
                <c:pt idx="74">
                  <c:v>1.5075080547268612E-2</c:v>
                </c:pt>
                <c:pt idx="75">
                  <c:v>1.5041224931375557E-2</c:v>
                </c:pt>
                <c:pt idx="76">
                  <c:v>1.5007445348424674E-2</c:v>
                </c:pt>
                <c:pt idx="77">
                  <c:v>1.4973741627661182E-2</c:v>
                </c:pt>
                <c:pt idx="78">
                  <c:v>1.4940113598713781E-2</c:v>
                </c:pt>
                <c:pt idx="79">
                  <c:v>1.490656109159379E-2</c:v>
                </c:pt>
                <c:pt idx="80">
                  <c:v>1.487308393669429E-2</c:v>
                </c:pt>
                <c:pt idx="81">
                  <c:v>1.4839681964789263E-2</c:v>
                </c:pt>
                <c:pt idx="82">
                  <c:v>1.4806355007032739E-2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A1-4A4E-9087-0EDC6063F1E1}"/>
            </c:ext>
          </c:extLst>
        </c:ser>
        <c:ser>
          <c:idx val="6"/>
          <c:order val="6"/>
          <c:tx>
            <c:v>Dead</c:v>
          </c:tx>
          <c:marker>
            <c:symbol val="none"/>
          </c:marker>
          <c:val>
            <c:numRef>
              <c:f>'1. Strategy Calcs'!$J$8:$J$90</c:f>
              <c:numCache>
                <c:formatCode>General</c:formatCode>
                <c:ptCount val="83"/>
                <c:pt idx="0">
                  <c:v>0.1494133396235395</c:v>
                </c:pt>
                <c:pt idx="1">
                  <c:v>0.15016430866847671</c:v>
                </c:pt>
                <c:pt idx="2">
                  <c:v>0.15099790880375824</c:v>
                </c:pt>
                <c:pt idx="3">
                  <c:v>0.15191858414617412</c:v>
                </c:pt>
                <c:pt idx="4">
                  <c:v>0.15292212210539041</c:v>
                </c:pt>
                <c:pt idx="5">
                  <c:v>0.15391516961291057</c:v>
                </c:pt>
                <c:pt idx="6">
                  <c:v>0.15492000650339033</c:v>
                </c:pt>
                <c:pt idx="7">
                  <c:v>0.15593057483514752</c:v>
                </c:pt>
                <c:pt idx="8">
                  <c:v>0.15694032473239825</c:v>
                </c:pt>
                <c:pt idx="9">
                  <c:v>0.15795332897315725</c:v>
                </c:pt>
                <c:pt idx="10">
                  <c:v>0.15890737312715217</c:v>
                </c:pt>
                <c:pt idx="11">
                  <c:v>0.15986404044246114</c:v>
                </c:pt>
                <c:pt idx="12">
                  <c:v>0.16084922185239531</c:v>
                </c:pt>
                <c:pt idx="13">
                  <c:v>0.16186943319696445</c:v>
                </c:pt>
                <c:pt idx="14">
                  <c:v>0.16292775797272274</c:v>
                </c:pt>
                <c:pt idx="15">
                  <c:v>0.1639668359357131</c:v>
                </c:pt>
                <c:pt idx="16">
                  <c:v>0.16504246748194404</c:v>
                </c:pt>
                <c:pt idx="17">
                  <c:v>0.16616090217342341</c:v>
                </c:pt>
                <c:pt idx="18">
                  <c:v>0.16727185452054574</c:v>
                </c:pt>
                <c:pt idx="19">
                  <c:v>0.16845154398085185</c:v>
                </c:pt>
                <c:pt idx="20">
                  <c:v>0.16971318753635203</c:v>
                </c:pt>
                <c:pt idx="21">
                  <c:v>0.17104168699319916</c:v>
                </c:pt>
                <c:pt idx="22">
                  <c:v>0.17248698299356971</c:v>
                </c:pt>
                <c:pt idx="23">
                  <c:v>0.17405959247109795</c:v>
                </c:pt>
                <c:pt idx="24">
                  <c:v>0.17576957754675501</c:v>
                </c:pt>
                <c:pt idx="25">
                  <c:v>0.17760380039519788</c:v>
                </c:pt>
                <c:pt idx="26">
                  <c:v>0.17961221146415998</c:v>
                </c:pt>
                <c:pt idx="27">
                  <c:v>0.1818075629379631</c:v>
                </c:pt>
                <c:pt idx="28">
                  <c:v>0.18419330720396793</c:v>
                </c:pt>
                <c:pt idx="29">
                  <c:v>0.18674264837507185</c:v>
                </c:pt>
                <c:pt idx="30">
                  <c:v>0.18950061370943277</c:v>
                </c:pt>
                <c:pt idx="31">
                  <c:v>0.19248853877098315</c:v>
                </c:pt>
                <c:pt idx="32">
                  <c:v>0.19572821925940861</c:v>
                </c:pt>
                <c:pt idx="33">
                  <c:v>0.19921002000857432</c:v>
                </c:pt>
                <c:pt idx="34">
                  <c:v>0.20297595577544816</c:v>
                </c:pt>
                <c:pt idx="35">
                  <c:v>0.20703046523716173</c:v>
                </c:pt>
                <c:pt idx="36">
                  <c:v>0.21136907428291582</c:v>
                </c:pt>
                <c:pt idx="37">
                  <c:v>0.21596174764017584</c:v>
                </c:pt>
                <c:pt idx="38">
                  <c:v>0.22081180785064219</c:v>
                </c:pt>
                <c:pt idx="39">
                  <c:v>0.22597917054065697</c:v>
                </c:pt>
                <c:pt idx="40">
                  <c:v>0.23149011011524501</c:v>
                </c:pt>
                <c:pt idx="41">
                  <c:v>0.23736990912432776</c:v>
                </c:pt>
                <c:pt idx="42">
                  <c:v>0.24366795197556457</c:v>
                </c:pt>
                <c:pt idx="43">
                  <c:v>0.25042856518165263</c:v>
                </c:pt>
                <c:pt idx="44">
                  <c:v>0.25767768275641256</c:v>
                </c:pt>
                <c:pt idx="45">
                  <c:v>0.26545318946289309</c:v>
                </c:pt>
                <c:pt idx="46">
                  <c:v>0.27377907502904048</c:v>
                </c:pt>
                <c:pt idx="47">
                  <c:v>0.28268265714352053</c:v>
                </c:pt>
                <c:pt idx="48">
                  <c:v>0.29225595234208118</c:v>
                </c:pt>
                <c:pt idx="49">
                  <c:v>0.30247950831152143</c:v>
                </c:pt>
                <c:pt idx="50">
                  <c:v>0.31338901224686749</c:v>
                </c:pt>
                <c:pt idx="51">
                  <c:v>0.32501974965808855</c:v>
                </c:pt>
                <c:pt idx="52">
                  <c:v>0.33742043660164445</c:v>
                </c:pt>
                <c:pt idx="53">
                  <c:v>0.35066165727376503</c:v>
                </c:pt>
                <c:pt idx="54">
                  <c:v>0.36487876272650821</c:v>
                </c:pt>
                <c:pt idx="55">
                  <c:v>0.38020217221935848</c:v>
                </c:pt>
                <c:pt idx="56">
                  <c:v>0.39673729131493385</c:v>
                </c:pt>
                <c:pt idx="57">
                  <c:v>0.41457524435795173</c:v>
                </c:pt>
                <c:pt idx="58">
                  <c:v>0.43377799249116655</c:v>
                </c:pt>
                <c:pt idx="59">
                  <c:v>0.45430047600495521</c:v>
                </c:pt>
                <c:pt idx="60">
                  <c:v>0.4761548764294331</c:v>
                </c:pt>
                <c:pt idx="61">
                  <c:v>0.49932189715024816</c:v>
                </c:pt>
                <c:pt idx="62">
                  <c:v>0.52374757389177951</c:v>
                </c:pt>
                <c:pt idx="63">
                  <c:v>0.54936891698721291</c:v>
                </c:pt>
                <c:pt idx="64">
                  <c:v>0.5735693448514686</c:v>
                </c:pt>
                <c:pt idx="65">
                  <c:v>0.59642775759768862</c:v>
                </c:pt>
                <c:pt idx="66">
                  <c:v>0.61801867397773969</c:v>
                </c:pt>
                <c:pt idx="67">
                  <c:v>0.63841247468181239</c:v>
                </c:pt>
                <c:pt idx="68">
                  <c:v>0.65767563212744828</c:v>
                </c:pt>
                <c:pt idx="69">
                  <c:v>0.67587092748824407</c:v>
                </c:pt>
                <c:pt idx="70">
                  <c:v>0.69305765567082145</c:v>
                </c:pt>
                <c:pt idx="71">
                  <c:v>0.70929181890930371</c:v>
                </c:pt>
                <c:pt idx="72">
                  <c:v>0.72462630960937391</c:v>
                </c:pt>
                <c:pt idx="73">
                  <c:v>0.73911108303889372</c:v>
                </c:pt>
                <c:pt idx="74">
                  <c:v>0.75279332042890812</c:v>
                </c:pt>
                <c:pt idx="75">
                  <c:v>0.76571758301755355</c:v>
                </c:pt>
                <c:pt idx="76">
                  <c:v>0.77792595753981564</c:v>
                </c:pt>
                <c:pt idx="77">
                  <c:v>0.78945819363815339</c:v>
                </c:pt>
                <c:pt idx="78">
                  <c:v>0.80035183364262896</c:v>
                </c:pt>
                <c:pt idx="79">
                  <c:v>0.81064233514426887</c:v>
                </c:pt>
                <c:pt idx="80">
                  <c:v>0.82036318676185316</c:v>
                </c:pt>
                <c:pt idx="81">
                  <c:v>0.82954601748010548</c:v>
                </c:pt>
                <c:pt idx="82">
                  <c:v>0.83822069991626735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A1-4A4E-9087-0EDC6063F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060063"/>
        <c:axId val="648926703"/>
      </c:lineChart>
      <c:catAx>
        <c:axId val="230060063"/>
        <c:scaling>
          <c:orientation val="minMax"/>
        </c:scaling>
        <c:delete val="0"/>
        <c:axPos val="b"/>
        <c:majorTickMark val="out"/>
        <c:minorTickMark val="none"/>
        <c:tickLblPos val="nextTo"/>
        <c:crossAx val="648926703"/>
        <c:crosses val="autoZero"/>
        <c:auto val="1"/>
        <c:lblAlgn val="ctr"/>
        <c:lblOffset val="100"/>
        <c:noMultiLvlLbl val="0"/>
      </c:catAx>
      <c:valAx>
        <c:axId val="648926703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60063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Alive no sequelae</c:v>
          </c:tx>
          <c:marker>
            <c:symbol val="none"/>
          </c:marker>
          <c:val>
            <c:numRef>
              <c:f>'2. Strategy Calcs'!$D$8:$D$90</c:f>
              <c:numCache>
                <c:formatCode>General</c:formatCode>
                <c:ptCount val="83"/>
                <c:pt idx="0">
                  <c:v>1</c:v>
                </c:pt>
                <c:pt idx="1">
                  <c:v>0.99928490000000003</c:v>
                </c:pt>
                <c:pt idx="2">
                  <c:v>0.9984899688620501</c:v>
                </c:pt>
                <c:pt idx="3">
                  <c:v>0.99761059874647329</c:v>
                </c:pt>
                <c:pt idx="4">
                  <c:v>0.99665039854517978</c:v>
                </c:pt>
                <c:pt idx="5">
                  <c:v>0.99563690475489919</c:v>
                </c:pt>
                <c:pt idx="6">
                  <c:v>0.99460781445014457</c:v>
                </c:pt>
                <c:pt idx="7">
                  <c:v>0.99359072849908792</c:v>
                </c:pt>
                <c:pt idx="8">
                  <c:v>0.99259425635747611</c:v>
                </c:pt>
                <c:pt idx="9">
                  <c:v>0.99161208434081038</c:v>
                </c:pt>
                <c:pt idx="10">
                  <c:v>0.99063782546794554</c:v>
                </c:pt>
                <c:pt idx="11">
                  <c:v>0.98965907529638319</c:v>
                </c:pt>
                <c:pt idx="12">
                  <c:v>0.98866407206208018</c:v>
                </c:pt>
                <c:pt idx="13">
                  <c:v>0.98764564920144904</c:v>
                </c:pt>
                <c:pt idx="14">
                  <c:v>0.98659874481329557</c:v>
                </c:pt>
                <c:pt idx="15">
                  <c:v>0.98551457145262022</c:v>
                </c:pt>
                <c:pt idx="16">
                  <c:v>0.9843850732022783</c:v>
                </c:pt>
                <c:pt idx="17">
                  <c:v>0.98320272829085509</c:v>
                </c:pt>
                <c:pt idx="18">
                  <c:v>0.98195956676120411</c:v>
                </c:pt>
                <c:pt idx="19">
                  <c:v>0.98064334815791732</c:v>
                </c:pt>
                <c:pt idx="20">
                  <c:v>0.97923759591833293</c:v>
                </c:pt>
                <c:pt idx="21">
                  <c:v>0.97772134442481295</c:v>
                </c:pt>
                <c:pt idx="22">
                  <c:v>0.97607349287091938</c:v>
                </c:pt>
                <c:pt idx="23">
                  <c:v>0.97428181236740552</c:v>
                </c:pt>
                <c:pt idx="24">
                  <c:v>0.97233363845539567</c:v>
                </c:pt>
                <c:pt idx="25">
                  <c:v>0.97020636692118301</c:v>
                </c:pt>
                <c:pt idx="26">
                  <c:v>0.96787816270248228</c:v>
                </c:pt>
                <c:pt idx="27">
                  <c:v>0.96533409495181877</c:v>
                </c:pt>
                <c:pt idx="28">
                  <c:v>0.96256947463728626</c:v>
                </c:pt>
                <c:pt idx="29">
                  <c:v>0.95957886753653565</c:v>
                </c:pt>
                <c:pt idx="30">
                  <c:v>0.9563456625002581</c:v>
                </c:pt>
                <c:pt idx="31">
                  <c:v>0.95284457666441091</c:v>
                </c:pt>
                <c:pt idx="32">
                  <c:v>0.9490488250088106</c:v>
                </c:pt>
                <c:pt idx="33">
                  <c:v>0.94493299006451237</c:v>
                </c:pt>
                <c:pt idx="34">
                  <c:v>0.9404833951075976</c:v>
                </c:pt>
                <c:pt idx="35">
                  <c:v>0.9356951119980863</c:v>
                </c:pt>
                <c:pt idx="36">
                  <c:v>0.93057302338549752</c:v>
                </c:pt>
                <c:pt idx="37">
                  <c:v>0.92511698069208603</c:v>
                </c:pt>
                <c:pt idx="38">
                  <c:v>0.91931214917333748</c:v>
                </c:pt>
                <c:pt idx="39">
                  <c:v>0.91312913145164232</c:v>
                </c:pt>
                <c:pt idx="40">
                  <c:v>0.90653606518382202</c:v>
                </c:pt>
                <c:pt idx="41">
                  <c:v>0.89949001361718084</c:v>
                </c:pt>
                <c:pt idx="42">
                  <c:v>0.89194410194394491</c:v>
                </c:pt>
                <c:pt idx="43">
                  <c:v>0.88384471433183276</c:v>
                </c:pt>
                <c:pt idx="44">
                  <c:v>0.87514821264963616</c:v>
                </c:pt>
                <c:pt idx="45">
                  <c:v>0.86582149560296517</c:v>
                </c:pt>
                <c:pt idx="46">
                  <c:v>0.85583545680127882</c:v>
                </c:pt>
                <c:pt idx="47">
                  <c:v>0.8451448737761913</c:v>
                </c:pt>
                <c:pt idx="48">
                  <c:v>0.83365132606527204</c:v>
                </c:pt>
                <c:pt idx="49">
                  <c:v>0.82137806114754131</c:v>
                </c:pt>
                <c:pt idx="50">
                  <c:v>0.80826985294529996</c:v>
                </c:pt>
                <c:pt idx="51">
                  <c:v>0.79429656455456688</c:v>
                </c:pt>
                <c:pt idx="52">
                  <c:v>0.77939929419737664</c:v>
                </c:pt>
                <c:pt idx="53">
                  <c:v>0.76348084301268937</c:v>
                </c:pt>
                <c:pt idx="54">
                  <c:v>0.74639040068993456</c:v>
                </c:pt>
                <c:pt idx="55">
                  <c:v>0.72797060518650802</c:v>
                </c:pt>
                <c:pt idx="56">
                  <c:v>0.70808237545575203</c:v>
                </c:pt>
                <c:pt idx="57">
                  <c:v>0.6866281167535806</c:v>
                </c:pt>
                <c:pt idx="58">
                  <c:v>0.66353296806970385</c:v>
                </c:pt>
                <c:pt idx="59">
                  <c:v>0.63883925689650578</c:v>
                </c:pt>
                <c:pt idx="60">
                  <c:v>0.6125444414308685</c:v>
                </c:pt>
                <c:pt idx="61">
                  <c:v>0.58467158669466301</c:v>
                </c:pt>
                <c:pt idx="62">
                  <c:v>0.55527383157838595</c:v>
                </c:pt>
                <c:pt idx="63">
                  <c:v>0.52443914254653923</c:v>
                </c:pt>
                <c:pt idx="64">
                  <c:v>0.49531672229744439</c:v>
                </c:pt>
                <c:pt idx="65">
                  <c:v>0.46781148751823393</c:v>
                </c:pt>
                <c:pt idx="66">
                  <c:v>0.44183363492945388</c:v>
                </c:pt>
                <c:pt idx="67">
                  <c:v>0.41729834808164035</c:v>
                </c:pt>
                <c:pt idx="68">
                  <c:v>0.39412552043365801</c:v>
                </c:pt>
                <c:pt idx="69">
                  <c:v>0.37223949380866472</c:v>
                </c:pt>
                <c:pt idx="70">
                  <c:v>0.35156881137377327</c:v>
                </c:pt>
                <c:pt idx="71">
                  <c:v>0.3320459843369008</c:v>
                </c:pt>
                <c:pt idx="72">
                  <c:v>0.31360727159908208</c:v>
                </c:pt>
                <c:pt idx="73">
                  <c:v>0.29619247164282209</c:v>
                </c:pt>
                <c:pt idx="74">
                  <c:v>0.27974472597701322</c:v>
                </c:pt>
                <c:pt idx="75">
                  <c:v>0.26421033349667411</c:v>
                </c:pt>
                <c:pt idx="76">
                  <c:v>0.24953857515140371</c:v>
                </c:pt>
                <c:pt idx="77">
                  <c:v>0.23568154835010116</c:v>
                </c:pt>
                <c:pt idx="78">
                  <c:v>0.22259401056129105</c:v>
                </c:pt>
                <c:pt idx="79">
                  <c:v>0.21023323159841623</c:v>
                </c:pt>
                <c:pt idx="80">
                  <c:v>0.19855885410781721</c:v>
                </c:pt>
                <c:pt idx="81">
                  <c:v>0.18753276180389766</c:v>
                </c:pt>
                <c:pt idx="82">
                  <c:v>0.17711895502127015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DC-4D39-944A-32E11874811F}"/>
            </c:ext>
          </c:extLst>
        </c:ser>
        <c:ser>
          <c:idx val="1"/>
          <c:order val="1"/>
          <c:tx>
            <c:v>Dead</c:v>
          </c:tx>
          <c:marker>
            <c:symbol val="none"/>
          </c:marker>
          <c:val>
            <c:numRef>
              <c:f>'2. Strategy Calcs'!$E$8:$E$90</c:f>
              <c:numCache>
                <c:formatCode>General</c:formatCode>
                <c:ptCount val="83"/>
                <c:pt idx="0">
                  <c:v>0</c:v>
                </c:pt>
                <c:pt idx="1">
                  <c:v>7.1509999999999998E-4</c:v>
                </c:pt>
                <c:pt idx="2">
                  <c:v>1.51003113795E-3</c:v>
                </c:pt>
                <c:pt idx="3">
                  <c:v>2.3894012535268074E-3</c:v>
                </c:pt>
                <c:pt idx="4">
                  <c:v>3.349601454820288E-3</c:v>
                </c:pt>
                <c:pt idx="5">
                  <c:v>4.3630952451008814E-3</c:v>
                </c:pt>
                <c:pt idx="6">
                  <c:v>5.3921855498555455E-3</c:v>
                </c:pt>
                <c:pt idx="7">
                  <c:v>6.4092715009122633E-3</c:v>
                </c:pt>
                <c:pt idx="8">
                  <c:v>7.4057436425239986E-3</c:v>
                </c:pt>
                <c:pt idx="9">
                  <c:v>8.3879156591897212E-3</c:v>
                </c:pt>
                <c:pt idx="10">
                  <c:v>9.362174532054568E-3</c:v>
                </c:pt>
                <c:pt idx="11">
                  <c:v>1.0340924703616899E-2</c:v>
                </c:pt>
                <c:pt idx="12">
                  <c:v>1.1335927937919883E-2</c:v>
                </c:pt>
                <c:pt idx="13">
                  <c:v>1.2354350798551033E-2</c:v>
                </c:pt>
                <c:pt idx="14">
                  <c:v>1.3401255186704569E-2</c:v>
                </c:pt>
                <c:pt idx="15">
                  <c:v>1.44854285473799E-2</c:v>
                </c:pt>
                <c:pt idx="16">
                  <c:v>1.5614926797721747E-2</c:v>
                </c:pt>
                <c:pt idx="17">
                  <c:v>1.6797271709145006E-2</c:v>
                </c:pt>
                <c:pt idx="18">
                  <c:v>1.8040433238795964E-2</c:v>
                </c:pt>
                <c:pt idx="19">
                  <c:v>1.935665184208268E-2</c:v>
                </c:pt>
                <c:pt idx="20">
                  <c:v>2.0762404081667053E-2</c:v>
                </c:pt>
                <c:pt idx="21">
                  <c:v>2.2278655575187E-2</c:v>
                </c:pt>
                <c:pt idx="22">
                  <c:v>2.3926507129080579E-2</c:v>
                </c:pt>
                <c:pt idx="23">
                  <c:v>2.5718187632594439E-2</c:v>
                </c:pt>
                <c:pt idx="24">
                  <c:v>2.7666361544604303E-2</c:v>
                </c:pt>
                <c:pt idx="25">
                  <c:v>2.9793633078817015E-2</c:v>
                </c:pt>
                <c:pt idx="26">
                  <c:v>3.2121837297517775E-2</c:v>
                </c:pt>
                <c:pt idx="27">
                  <c:v>3.4665905048181248E-2</c:v>
                </c:pt>
                <c:pt idx="28">
                  <c:v>3.7430525362713761E-2</c:v>
                </c:pt>
                <c:pt idx="29">
                  <c:v>4.0421132463464349E-2</c:v>
                </c:pt>
                <c:pt idx="30">
                  <c:v>4.3654337499741951E-2</c:v>
                </c:pt>
                <c:pt idx="31">
                  <c:v>4.7155423335589142E-2</c:v>
                </c:pt>
                <c:pt idx="32">
                  <c:v>5.0951174991189487E-2</c:v>
                </c:pt>
                <c:pt idx="33">
                  <c:v>5.5067009935487694E-2</c:v>
                </c:pt>
                <c:pt idx="34">
                  <c:v>5.9516604892402479E-2</c:v>
                </c:pt>
                <c:pt idx="35">
                  <c:v>6.4304888001913793E-2</c:v>
                </c:pt>
                <c:pt idx="36">
                  <c:v>6.942697661450252E-2</c:v>
                </c:pt>
                <c:pt idx="37">
                  <c:v>7.4883019307914023E-2</c:v>
                </c:pt>
                <c:pt idx="38">
                  <c:v>8.068785082666266E-2</c:v>
                </c:pt>
                <c:pt idx="39">
                  <c:v>8.687086854835778E-2</c:v>
                </c:pt>
                <c:pt idx="40">
                  <c:v>9.3463934816178082E-2</c:v>
                </c:pt>
                <c:pt idx="41">
                  <c:v>0.10050998638281934</c:v>
                </c:pt>
                <c:pt idx="42">
                  <c:v>0.10805589805605524</c:v>
                </c:pt>
                <c:pt idx="43">
                  <c:v>0.11615528566816742</c:v>
                </c:pt>
                <c:pt idx="44">
                  <c:v>0.12485178735036405</c:v>
                </c:pt>
                <c:pt idx="45">
                  <c:v>0.13417850439703502</c:v>
                </c:pt>
                <c:pt idx="46">
                  <c:v>0.14416454319872138</c:v>
                </c:pt>
                <c:pt idx="47">
                  <c:v>0.15485512622380887</c:v>
                </c:pt>
                <c:pt idx="48">
                  <c:v>0.16634867393472819</c:v>
                </c:pt>
                <c:pt idx="49">
                  <c:v>0.17862193885245894</c:v>
                </c:pt>
                <c:pt idx="50">
                  <c:v>0.19173014705470032</c:v>
                </c:pt>
                <c:pt idx="51">
                  <c:v>0.20570343544543337</c:v>
                </c:pt>
                <c:pt idx="52">
                  <c:v>0.22060070580262364</c:v>
                </c:pt>
                <c:pt idx="53">
                  <c:v>0.23651915698731085</c:v>
                </c:pt>
                <c:pt idx="54">
                  <c:v>0.2536095993100656</c:v>
                </c:pt>
                <c:pt idx="55">
                  <c:v>0.27202939481349214</c:v>
                </c:pt>
                <c:pt idx="56">
                  <c:v>0.29191762454424808</c:v>
                </c:pt>
                <c:pt idx="57">
                  <c:v>0.31337188324641946</c:v>
                </c:pt>
                <c:pt idx="58">
                  <c:v>0.3364670319302962</c:v>
                </c:pt>
                <c:pt idx="59">
                  <c:v>0.36116074310349428</c:v>
                </c:pt>
                <c:pt idx="60">
                  <c:v>0.3874555585691315</c:v>
                </c:pt>
                <c:pt idx="61">
                  <c:v>0.41532841330533687</c:v>
                </c:pt>
                <c:pt idx="62">
                  <c:v>0.44472616842161389</c:v>
                </c:pt>
                <c:pt idx="63">
                  <c:v>0.47556085745346061</c:v>
                </c:pt>
                <c:pt idx="64">
                  <c:v>0.5046832777025555</c:v>
                </c:pt>
                <c:pt idx="65">
                  <c:v>0.53218851248176602</c:v>
                </c:pt>
                <c:pt idx="66">
                  <c:v>0.55816636507054607</c:v>
                </c:pt>
                <c:pt idx="67">
                  <c:v>0.58270165191835965</c:v>
                </c:pt>
                <c:pt idx="68">
                  <c:v>0.60587447956634199</c:v>
                </c:pt>
                <c:pt idx="69">
                  <c:v>0.62776050619133528</c:v>
                </c:pt>
                <c:pt idx="70">
                  <c:v>0.64843118862622673</c:v>
                </c:pt>
                <c:pt idx="71">
                  <c:v>0.6679540156630992</c:v>
                </c:pt>
                <c:pt idx="72">
                  <c:v>0.68639272840091792</c:v>
                </c:pt>
                <c:pt idx="73">
                  <c:v>0.70380752835717786</c:v>
                </c:pt>
                <c:pt idx="74">
                  <c:v>0.72025527402298672</c:v>
                </c:pt>
                <c:pt idx="75">
                  <c:v>0.73578966650332589</c:v>
                </c:pt>
                <c:pt idx="76">
                  <c:v>0.75046142484859635</c:v>
                </c:pt>
                <c:pt idx="77">
                  <c:v>0.76431845164989887</c:v>
                </c:pt>
                <c:pt idx="78">
                  <c:v>0.77740598943870898</c:v>
                </c:pt>
                <c:pt idx="79">
                  <c:v>0.78976676840158377</c:v>
                </c:pt>
                <c:pt idx="80">
                  <c:v>0.80144114589218274</c:v>
                </c:pt>
                <c:pt idx="81">
                  <c:v>0.81246723819610234</c:v>
                </c:pt>
                <c:pt idx="82">
                  <c:v>0.82288104497872983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DC-4D39-944A-32E11874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059263"/>
        <c:axId val="648907567"/>
      </c:lineChart>
      <c:catAx>
        <c:axId val="230059263"/>
        <c:scaling>
          <c:orientation val="minMax"/>
        </c:scaling>
        <c:delete val="0"/>
        <c:axPos val="b"/>
        <c:majorTickMark val="out"/>
        <c:minorTickMark val="none"/>
        <c:tickLblPos val="nextTo"/>
        <c:crossAx val="648907567"/>
        <c:crosses val="autoZero"/>
        <c:auto val="1"/>
        <c:lblAlgn val="ctr"/>
        <c:lblOffset val="100"/>
        <c:noMultiLvlLbl val="0"/>
      </c:catAx>
      <c:valAx>
        <c:axId val="648907567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59263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_xlchart.v1.0</cx:f>
      </cx:numDim>
    </cx:data>
  </cx:chartData>
  <cx:chart>
    <cx:title pos="t" align="ctr" overlay="0"/>
    <cx:plotArea>
      <cx:plotAreaRegion>
        <cx:series layoutId="clusteredColumn" uniqueId="{83E55B43-D8B1-448F-A117-AE2C24F93E8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</cx:f>
      </cx:numDim>
    </cx:data>
  </cx:chartData>
  <cx:chart>
    <cx:title pos="t" align="ctr" overlay="0"/>
    <cx:plotArea>
      <cx:plotAreaRegion>
        <cx:series layoutId="clusteredColumn" uniqueId="{3ED6B0C6-3E49-496A-8461-B5D9D28A9D9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501650</xdr:colOff>
      <xdr:row>992</xdr:row>
      <xdr:rowOff>41275</xdr:rowOff>
    </xdr:from>
    <xdr:to>
      <xdr:col>97</xdr:col>
      <xdr:colOff>196850</xdr:colOff>
      <xdr:row>1007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56050" y="1827180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501650</xdr:colOff>
      <xdr:row>988</xdr:row>
      <xdr:rowOff>41275</xdr:rowOff>
    </xdr:from>
    <xdr:to>
      <xdr:col>97</xdr:col>
      <xdr:colOff>196850</xdr:colOff>
      <xdr:row>1003</xdr:row>
      <xdr:rowOff>15875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56050" y="1819814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15875</xdr:colOff>
      <xdr:row>0</xdr:row>
      <xdr:rowOff>184150</xdr:rowOff>
    </xdr:from>
    <xdr:to>
      <xdr:col>48</xdr:col>
      <xdr:colOff>587375</xdr:colOff>
      <xdr:row>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1</xdr:col>
          <xdr:colOff>381000</xdr:colOff>
          <xdr:row>17</xdr:row>
          <xdr:rowOff>6350</xdr:rowOff>
        </xdr:to>
        <xdr:sp macro="" textlink="">
          <xdr:nvSpPr>
            <xdr:cNvPr id="2049" name="btnCE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0" name="btnRestore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1" name="btnRestore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2" name="btnRestore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3" name="btnRestore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4" name="btnRestore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5" name="btnRestore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6" name="btnRestore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7" name="btnRestore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8" name="btnRestore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25</xdr:row>
      <xdr:rowOff>12700</xdr:rowOff>
    </xdr:from>
    <xdr:to>
      <xdr:col>12</xdr:col>
      <xdr:colOff>412750</xdr:colOff>
      <xdr:row>49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531B30E5-0AD2-4AE2-B915-CDA58A501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5BAAAB70-B100-46C5-944E-ACCA6C54E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3" name="Picture 1" descr="Pictur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4" name="Picture 1" descr="Pictur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5" name="Picture 1" descr="Picture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</xdr:row>
      <xdr:rowOff>0</xdr:rowOff>
    </xdr:from>
    <xdr:to>
      <xdr:col>38</xdr:col>
      <xdr:colOff>111709</xdr:colOff>
      <xdr:row>107</xdr:row>
      <xdr:rowOff>152400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0782300" cy="20345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2508250</xdr:colOff>
          <xdr:row>48</xdr:row>
          <xdr:rowOff>12700</xdr:rowOff>
        </xdr:from>
        <xdr:to>
          <xdr:col>3</xdr:col>
          <xdr:colOff>323850</xdr:colOff>
          <xdr:row>50</xdr:row>
          <xdr:rowOff>25400</xdr:rowOff>
        </xdr:to>
        <xdr:sp macro="" textlink="">
          <xdr:nvSpPr>
            <xdr:cNvPr id="6145" name="btnRestor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0D1A-046C-4F37-8389-B9E33702FC53}">
  <sheetPr codeName="Sheet8"/>
  <dimension ref="A1:G26"/>
  <sheetViews>
    <sheetView topLeftCell="A9" workbookViewId="0">
      <selection activeCell="I3" sqref="I3"/>
    </sheetView>
  </sheetViews>
  <sheetFormatPr defaultRowHeight="14.5" x14ac:dyDescent="0.35"/>
  <cols>
    <col min="1" max="1" width="41.1796875" style="113" customWidth="1"/>
    <col min="2" max="2" width="19.36328125" style="124" customWidth="1"/>
    <col min="3" max="4" width="14.6328125" style="124" bestFit="1" customWidth="1"/>
    <col min="5" max="5" width="19.36328125" style="124" customWidth="1"/>
    <col min="6" max="6" width="14.6328125" style="130" customWidth="1"/>
    <col min="7" max="7" width="10.54296875" style="112" customWidth="1"/>
    <col min="8" max="16384" width="8.7265625" style="112"/>
  </cols>
  <sheetData>
    <row r="1" spans="1:7" x14ac:dyDescent="0.35">
      <c r="A1" s="116" t="s">
        <v>193</v>
      </c>
      <c r="B1" s="128" t="s">
        <v>192</v>
      </c>
      <c r="C1" s="128" t="s">
        <v>148</v>
      </c>
      <c r="D1" s="128" t="s">
        <v>149</v>
      </c>
      <c r="E1" s="196" t="s">
        <v>191</v>
      </c>
      <c r="F1" s="129" t="s">
        <v>190</v>
      </c>
      <c r="G1" s="115" t="s">
        <v>189</v>
      </c>
    </row>
    <row r="2" spans="1:7" x14ac:dyDescent="0.35">
      <c r="A2" s="195" t="s">
        <v>266</v>
      </c>
      <c r="B2" s="124">
        <f ca="1">F2</f>
        <v>87</v>
      </c>
      <c r="C2" s="124">
        <v>1</v>
      </c>
      <c r="D2" s="124">
        <v>100</v>
      </c>
      <c r="E2" s="124">
        <v>1</v>
      </c>
      <c r="F2" s="130">
        <f ca="1">RANDBETWEEN(C2,D2)</f>
        <v>87</v>
      </c>
    </row>
    <row r="3" spans="1:7" x14ac:dyDescent="0.35">
      <c r="A3" s="114" t="s">
        <v>194</v>
      </c>
      <c r="B3" s="124">
        <f t="shared" ref="B3:B26" ca="1" si="0">F3</f>
        <v>2.458905499724811E-2</v>
      </c>
      <c r="C3" s="124">
        <v>0.01</v>
      </c>
      <c r="D3" s="124">
        <v>0.05</v>
      </c>
      <c r="E3" s="124">
        <v>0.03</v>
      </c>
      <c r="F3" s="130">
        <f ca="1">_xlfn.NORM.INV(RAND(),E3,(D3-C3)/4)</f>
        <v>2.458905499724811E-2</v>
      </c>
      <c r="G3" s="112" t="s">
        <v>239</v>
      </c>
    </row>
    <row r="4" spans="1:7" x14ac:dyDescent="0.35">
      <c r="A4" s="132" t="s">
        <v>243</v>
      </c>
      <c r="B4" s="124">
        <f t="shared" ca="1" si="0"/>
        <v>5.6363924966182352E-2</v>
      </c>
      <c r="C4" s="124">
        <v>0</v>
      </c>
      <c r="D4" s="124">
        <v>0.19</v>
      </c>
      <c r="E4" s="124">
        <v>7.5999999999999998E-2</v>
      </c>
      <c r="F4" s="130">
        <f ca="1">MAX(_xlfn.NORM.INV(RAND(),E4,(D4-C4)/4), 0)</f>
        <v>5.6363924966182352E-2</v>
      </c>
      <c r="G4" s="112" t="s">
        <v>187</v>
      </c>
    </row>
    <row r="5" spans="1:7" x14ac:dyDescent="0.35">
      <c r="A5" s="132" t="s">
        <v>244</v>
      </c>
      <c r="B5" s="124">
        <f t="shared" ca="1" si="0"/>
        <v>4.5501589086509642E-2</v>
      </c>
      <c r="C5" s="124">
        <v>5.0000000000000001E-3</v>
      </c>
      <c r="D5" s="124">
        <v>0.1</v>
      </c>
      <c r="E5" s="124">
        <v>1.9E-2</v>
      </c>
      <c r="F5" s="130">
        <f ca="1">MAX(_xlfn.NORM.INV(RAND(),E5,(D5-C5)/4), 0)</f>
        <v>4.5501589086509642E-2</v>
      </c>
      <c r="G5" s="112" t="s">
        <v>187</v>
      </c>
    </row>
    <row r="6" spans="1:7" x14ac:dyDescent="0.35">
      <c r="A6" s="132" t="s">
        <v>245</v>
      </c>
      <c r="B6" s="124">
        <f t="shared" ca="1" si="0"/>
        <v>1.4190438733467273E-2</v>
      </c>
      <c r="C6" s="124">
        <v>2.0000000000000001E-4</v>
      </c>
      <c r="D6" s="124">
        <v>0.06</v>
      </c>
      <c r="E6" s="124">
        <v>1.2E-2</v>
      </c>
      <c r="F6" s="130">
        <f ca="1">MAX(_xlfn.NORM.INV(RAND(),E6,(D6-C6)/4), 0)</f>
        <v>1.4190438733467273E-2</v>
      </c>
      <c r="G6" s="112" t="s">
        <v>187</v>
      </c>
    </row>
    <row r="7" spans="1:7" x14ac:dyDescent="0.35">
      <c r="A7" s="132" t="s">
        <v>246</v>
      </c>
      <c r="B7" s="124">
        <f t="shared" ca="1" si="0"/>
        <v>0</v>
      </c>
      <c r="C7" s="124">
        <v>0.02</v>
      </c>
      <c r="D7" s="124">
        <v>0.2</v>
      </c>
      <c r="E7" s="124">
        <v>6.4000000000000001E-2</v>
      </c>
      <c r="F7" s="130">
        <f ca="1">MAX(_xlfn.NORM.INV(RAND(),E7,(D7-C7)/4), 0)</f>
        <v>0</v>
      </c>
      <c r="G7" s="112" t="s">
        <v>187</v>
      </c>
    </row>
    <row r="8" spans="1:7" x14ac:dyDescent="0.35">
      <c r="A8" s="132" t="s">
        <v>247</v>
      </c>
      <c r="B8" s="124">
        <f t="shared" ca="1" si="0"/>
        <v>2.0788714363002076E-2</v>
      </c>
      <c r="C8" s="124">
        <v>2.0000000000000001E-4</v>
      </c>
      <c r="D8" s="124">
        <v>0.11</v>
      </c>
      <c r="E8" s="124">
        <v>2.1000000000000001E-2</v>
      </c>
      <c r="F8" s="130">
        <f ca="1">MAX(_xlfn.NORM.INV(RAND(),E8,(D8-C8)/4), 0)</f>
        <v>2.0788714363002076E-2</v>
      </c>
      <c r="G8" s="112" t="s">
        <v>187</v>
      </c>
    </row>
    <row r="9" spans="1:7" x14ac:dyDescent="0.35">
      <c r="A9" s="113" t="s">
        <v>188</v>
      </c>
      <c r="B9" s="124">
        <f t="shared" ca="1" si="0"/>
        <v>0.1494133396235395</v>
      </c>
      <c r="C9" s="124">
        <v>3.1E-2</v>
      </c>
      <c r="D9" s="124">
        <v>0.13700000000000001</v>
      </c>
      <c r="E9" s="124">
        <v>9.2999999999999999E-2</v>
      </c>
      <c r="F9" s="130">
        <f t="shared" ref="F9:F17" ca="1" si="1">_xlfn.NORM.INV(RAND(),E9,(D9-C9)/4)</f>
        <v>0.1494133396235395</v>
      </c>
      <c r="G9" s="112" t="s">
        <v>239</v>
      </c>
    </row>
    <row r="10" spans="1:7" x14ac:dyDescent="0.35">
      <c r="A10" s="132" t="s">
        <v>248</v>
      </c>
      <c r="B10" s="124">
        <f t="shared" ca="1" si="0"/>
        <v>64325.206314153227</v>
      </c>
      <c r="C10" s="124">
        <v>45997</v>
      </c>
      <c r="D10" s="124">
        <v>64264</v>
      </c>
      <c r="E10" s="124">
        <v>52868</v>
      </c>
      <c r="F10" s="125">
        <f t="shared" ca="1" si="1"/>
        <v>64325.206314153227</v>
      </c>
      <c r="G10" s="112" t="s">
        <v>239</v>
      </c>
    </row>
    <row r="11" spans="1:7" x14ac:dyDescent="0.35">
      <c r="A11" s="114" t="s">
        <v>249</v>
      </c>
      <c r="B11" s="124">
        <f t="shared" ca="1" si="0"/>
        <v>8583.1688102266471</v>
      </c>
      <c r="C11" s="124">
        <v>3689</v>
      </c>
      <c r="D11" s="124">
        <v>11067</v>
      </c>
      <c r="E11" s="124">
        <v>7378</v>
      </c>
      <c r="F11" s="125">
        <f t="shared" ca="1" si="1"/>
        <v>8583.1688102266471</v>
      </c>
      <c r="G11" s="112" t="s">
        <v>239</v>
      </c>
    </row>
    <row r="12" spans="1:7" x14ac:dyDescent="0.35">
      <c r="A12" s="114" t="s">
        <v>250</v>
      </c>
      <c r="B12" s="124">
        <f t="shared" ca="1" si="0"/>
        <v>216772.10385329512</v>
      </c>
      <c r="C12" s="124">
        <v>107677</v>
      </c>
      <c r="D12" s="124">
        <v>323034</v>
      </c>
      <c r="E12" s="124">
        <v>215356</v>
      </c>
      <c r="F12" s="125">
        <f t="shared" ca="1" si="1"/>
        <v>216772.10385329512</v>
      </c>
      <c r="G12" s="112" t="s">
        <v>239</v>
      </c>
    </row>
    <row r="13" spans="1:7" x14ac:dyDescent="0.35">
      <c r="A13" s="114" t="s">
        <v>251</v>
      </c>
      <c r="B13" s="124">
        <f t="shared" ca="1" si="0"/>
        <v>321640.34231159318</v>
      </c>
      <c r="C13" s="124">
        <v>129213</v>
      </c>
      <c r="D13" s="124">
        <v>387639</v>
      </c>
      <c r="E13" s="124">
        <v>258427</v>
      </c>
      <c r="F13" s="125">
        <f t="shared" ca="1" si="1"/>
        <v>321640.34231159318</v>
      </c>
      <c r="G13" s="112" t="s">
        <v>239</v>
      </c>
    </row>
    <row r="14" spans="1:7" x14ac:dyDescent="0.35">
      <c r="A14" s="114" t="s">
        <v>252</v>
      </c>
      <c r="B14" s="124">
        <f t="shared" ca="1" si="0"/>
        <v>92737.929606507314</v>
      </c>
      <c r="C14" s="124">
        <v>33912</v>
      </c>
      <c r="D14" s="124">
        <v>143846</v>
      </c>
      <c r="E14" s="124">
        <v>88879</v>
      </c>
      <c r="F14" s="125">
        <f t="shared" ca="1" si="1"/>
        <v>92737.929606507314</v>
      </c>
      <c r="G14" s="112" t="s">
        <v>239</v>
      </c>
    </row>
    <row r="15" spans="1:7" x14ac:dyDescent="0.35">
      <c r="A15" s="114" t="s">
        <v>253</v>
      </c>
      <c r="B15" s="124">
        <f t="shared" ca="1" si="0"/>
        <v>4067026.2276757872</v>
      </c>
      <c r="C15" s="124">
        <v>1195167</v>
      </c>
      <c r="D15" s="124">
        <v>4257677</v>
      </c>
      <c r="E15" s="124">
        <v>3241896</v>
      </c>
      <c r="F15" s="125">
        <f t="shared" ca="1" si="1"/>
        <v>4067026.2276757872</v>
      </c>
      <c r="G15" s="112" t="s">
        <v>239</v>
      </c>
    </row>
    <row r="16" spans="1:7" x14ac:dyDescent="0.35">
      <c r="A16" s="114" t="s">
        <v>240</v>
      </c>
      <c r="B16" s="124">
        <f t="shared" ca="1" si="0"/>
        <v>9377.7599489550466</v>
      </c>
      <c r="C16" s="124">
        <v>8916</v>
      </c>
      <c r="D16" s="124">
        <v>9432</v>
      </c>
      <c r="E16" s="124">
        <v>9174</v>
      </c>
      <c r="F16" s="125">
        <f t="shared" ca="1" si="1"/>
        <v>9377.7599489550466</v>
      </c>
      <c r="G16" s="112" t="s">
        <v>239</v>
      </c>
    </row>
    <row r="17" spans="1:7" x14ac:dyDescent="0.35">
      <c r="A17" s="114" t="s">
        <v>254</v>
      </c>
      <c r="B17" s="124">
        <f t="shared" ca="1" si="0"/>
        <v>5.5251541744340705E-3</v>
      </c>
      <c r="C17" s="124">
        <v>0</v>
      </c>
      <c r="D17" s="124">
        <v>6.6E-3</v>
      </c>
      <c r="E17" s="124">
        <v>3.3E-3</v>
      </c>
      <c r="F17" s="125">
        <f t="shared" ca="1" si="1"/>
        <v>5.5251541744340705E-3</v>
      </c>
      <c r="G17" s="112" t="s">
        <v>239</v>
      </c>
    </row>
    <row r="18" spans="1:7" x14ac:dyDescent="0.35">
      <c r="A18" s="114" t="s">
        <v>255</v>
      </c>
      <c r="B18" s="124">
        <f t="shared" ca="1" si="0"/>
        <v>1</v>
      </c>
      <c r="C18" s="124" t="s">
        <v>185</v>
      </c>
      <c r="D18" s="124" t="s">
        <v>186</v>
      </c>
      <c r="E18" s="124">
        <v>1</v>
      </c>
      <c r="F18" s="130">
        <f ca="1">MIN(_xlfn.NORM.INV(RAND(),E18,(D18-C18)/4), 1)</f>
        <v>1</v>
      </c>
      <c r="G18" s="112" t="s">
        <v>187</v>
      </c>
    </row>
    <row r="19" spans="1:7" x14ac:dyDescent="0.35">
      <c r="A19" s="114" t="s">
        <v>256</v>
      </c>
      <c r="B19" s="124">
        <f t="shared" ca="1" si="0"/>
        <v>0.4498243533292271</v>
      </c>
      <c r="C19" s="124" t="s">
        <v>183</v>
      </c>
      <c r="D19" s="124" t="s">
        <v>185</v>
      </c>
      <c r="E19" s="124" t="s">
        <v>184</v>
      </c>
      <c r="F19" s="130">
        <f ca="1">_xlfn.NORM.INV(RAND(),E19,(D19-C19)/4)</f>
        <v>0.4498243533292271</v>
      </c>
      <c r="G19" s="112" t="s">
        <v>239</v>
      </c>
    </row>
    <row r="20" spans="1:7" x14ac:dyDescent="0.35">
      <c r="A20" s="114" t="s">
        <v>257</v>
      </c>
      <c r="B20" s="124">
        <f t="shared" ca="1" si="0"/>
        <v>0.58862482027797569</v>
      </c>
      <c r="C20" s="124" t="s">
        <v>183</v>
      </c>
      <c r="D20" s="124" t="s">
        <v>182</v>
      </c>
      <c r="E20" s="124" t="s">
        <v>181</v>
      </c>
      <c r="F20" s="130">
        <f ca="1">_xlfn.NORM.INV(RAND(),E20,(D20-C20)/4)</f>
        <v>0.58862482027797569</v>
      </c>
      <c r="G20" s="112" t="s">
        <v>239</v>
      </c>
    </row>
    <row r="21" spans="1:7" x14ac:dyDescent="0.35">
      <c r="A21" s="114" t="s">
        <v>258</v>
      </c>
      <c r="B21" s="124">
        <f t="shared" ca="1" si="0"/>
        <v>0.65289874360676414</v>
      </c>
      <c r="C21" s="124" t="s">
        <v>180</v>
      </c>
      <c r="D21" s="124" t="s">
        <v>179</v>
      </c>
      <c r="E21" s="124" t="s">
        <v>178</v>
      </c>
      <c r="F21" s="130">
        <f ca="1">_xlfn.NORM.INV(RAND(),E21,(D21-C21)/4)</f>
        <v>0.65289874360676414</v>
      </c>
      <c r="G21" s="112" t="s">
        <v>239</v>
      </c>
    </row>
    <row r="22" spans="1:7" x14ac:dyDescent="0.35">
      <c r="A22" s="114" t="s">
        <v>259</v>
      </c>
      <c r="B22" s="124">
        <f t="shared" ca="1" si="0"/>
        <v>0.2129587782459067</v>
      </c>
      <c r="C22" s="124" t="s">
        <v>177</v>
      </c>
      <c r="D22" s="124" t="s">
        <v>176</v>
      </c>
      <c r="E22" s="124" t="s">
        <v>175</v>
      </c>
      <c r="F22" s="130">
        <f ca="1">MAX(_xlfn.NORM.INV(RAND(),E22,(D22-C22)/4), 0)</f>
        <v>0.2129587782459067</v>
      </c>
      <c r="G22" s="112" t="s">
        <v>187</v>
      </c>
    </row>
    <row r="23" spans="1:7" x14ac:dyDescent="0.35">
      <c r="A23" s="132" t="s">
        <v>241</v>
      </c>
      <c r="B23" s="124">
        <f t="shared" ca="1" si="0"/>
        <v>14686266.498967806</v>
      </c>
      <c r="C23" s="131">
        <v>13200000</v>
      </c>
      <c r="D23" s="131">
        <v>15800000</v>
      </c>
      <c r="E23" s="131">
        <v>14500000</v>
      </c>
      <c r="F23" s="125">
        <f ca="1">_xlfn.NORM.INV(RAND(),E23,(D23-C23)/4)</f>
        <v>14686266.498967806</v>
      </c>
      <c r="G23" s="112" t="s">
        <v>239</v>
      </c>
    </row>
    <row r="24" spans="1:7" x14ac:dyDescent="0.35">
      <c r="A24" s="113" t="s">
        <v>174</v>
      </c>
      <c r="B24" s="124">
        <f t="shared" ca="1" si="0"/>
        <v>0.12751133279305754</v>
      </c>
      <c r="C24" s="124">
        <v>0</v>
      </c>
      <c r="D24" s="124">
        <v>0.25</v>
      </c>
      <c r="E24" s="124">
        <v>0.1</v>
      </c>
      <c r="F24" s="130">
        <f ca="1">_xlfn.NORM.INV(RAND(),E24,(D24-C24)/4)</f>
        <v>0.12751133279305754</v>
      </c>
      <c r="G24" s="112" t="s">
        <v>239</v>
      </c>
    </row>
    <row r="25" spans="1:7" x14ac:dyDescent="0.35">
      <c r="A25" s="132" t="s">
        <v>173</v>
      </c>
      <c r="B25" s="124">
        <f t="shared" ca="1" si="0"/>
        <v>183.40125195522691</v>
      </c>
      <c r="C25" s="131">
        <v>50</v>
      </c>
      <c r="D25" s="131">
        <v>500</v>
      </c>
      <c r="E25" s="131">
        <v>310.27</v>
      </c>
      <c r="F25" s="125">
        <f ca="1">_xlfn.NORM.INV(RAND(),E25,(D25-C25)/4)</f>
        <v>183.40125195522691</v>
      </c>
      <c r="G25" s="112" t="s">
        <v>239</v>
      </c>
    </row>
    <row r="26" spans="1:7" x14ac:dyDescent="0.35">
      <c r="A26" s="132" t="s">
        <v>242</v>
      </c>
      <c r="B26" s="124">
        <f t="shared" ca="1" si="0"/>
        <v>25.633302730290424</v>
      </c>
      <c r="C26" s="131">
        <v>24.06</v>
      </c>
      <c r="D26" s="131">
        <v>43.3</v>
      </c>
      <c r="E26" s="131">
        <v>28.88</v>
      </c>
      <c r="F26" s="125">
        <f ca="1">_xlfn.NORM.INV(RAND(),E26,(D26-C26)/4)</f>
        <v>25.633302730290424</v>
      </c>
      <c r="G26" s="112" t="s">
        <v>239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BAAF3-0749-49F4-A579-A5EC7FAD0E33}">
  <sheetPr codeName="Sheet2"/>
  <dimension ref="A1:CX1006"/>
  <sheetViews>
    <sheetView topLeftCell="A726" workbookViewId="0">
      <selection activeCell="A726" sqref="A726"/>
    </sheetView>
  </sheetViews>
  <sheetFormatPr defaultRowHeight="14.5" x14ac:dyDescent="0.35"/>
  <sheetData>
    <row r="1" spans="1:102" x14ac:dyDescent="0.35">
      <c r="A1" s="135"/>
      <c r="B1" s="135">
        <v>1</v>
      </c>
      <c r="C1" s="135">
        <v>2</v>
      </c>
      <c r="D1" s="135">
        <v>3</v>
      </c>
      <c r="E1" s="135">
        <v>4</v>
      </c>
      <c r="F1" s="135">
        <v>5</v>
      </c>
      <c r="G1" s="135">
        <v>6</v>
      </c>
      <c r="H1" s="135">
        <v>7</v>
      </c>
      <c r="I1" s="135">
        <v>8</v>
      </c>
      <c r="J1" s="135">
        <v>9</v>
      </c>
      <c r="K1" s="135">
        <v>10</v>
      </c>
      <c r="L1" s="135">
        <v>11</v>
      </c>
      <c r="M1" s="135">
        <v>12</v>
      </c>
      <c r="N1" s="135">
        <v>13</v>
      </c>
      <c r="O1" s="135">
        <v>14</v>
      </c>
      <c r="P1" s="135">
        <v>15</v>
      </c>
      <c r="Q1" s="135">
        <v>16</v>
      </c>
      <c r="R1" s="135">
        <v>17</v>
      </c>
      <c r="S1" s="135">
        <v>18</v>
      </c>
      <c r="T1" s="135">
        <v>19</v>
      </c>
      <c r="U1" s="135">
        <v>20</v>
      </c>
      <c r="V1" s="135">
        <v>21</v>
      </c>
      <c r="W1" s="135">
        <v>22</v>
      </c>
      <c r="X1" s="135">
        <v>23</v>
      </c>
      <c r="Y1" s="135">
        <v>24</v>
      </c>
      <c r="Z1" s="135">
        <v>25</v>
      </c>
      <c r="AA1" s="135">
        <v>26</v>
      </c>
      <c r="AB1" s="135">
        <v>27</v>
      </c>
      <c r="AC1" s="135">
        <v>28</v>
      </c>
      <c r="AD1" s="135">
        <v>29</v>
      </c>
      <c r="AE1" s="135">
        <v>30</v>
      </c>
      <c r="AF1" s="135">
        <v>31</v>
      </c>
      <c r="AG1" s="135">
        <v>32</v>
      </c>
      <c r="AH1" s="135">
        <v>33</v>
      </c>
      <c r="AI1" s="135">
        <v>34</v>
      </c>
      <c r="AJ1" s="135">
        <v>35</v>
      </c>
      <c r="AK1" s="135">
        <v>36</v>
      </c>
      <c r="AL1" s="135">
        <v>37</v>
      </c>
      <c r="AM1" s="135">
        <v>38</v>
      </c>
      <c r="AN1" s="135">
        <v>39</v>
      </c>
      <c r="AO1" s="135">
        <v>40</v>
      </c>
      <c r="AP1" s="135">
        <v>41</v>
      </c>
      <c r="AQ1" s="135">
        <v>42</v>
      </c>
      <c r="AR1" s="135">
        <v>43</v>
      </c>
      <c r="AS1" s="135">
        <v>44</v>
      </c>
      <c r="AT1" s="135">
        <v>45</v>
      </c>
      <c r="AU1" s="135">
        <v>46</v>
      </c>
      <c r="AV1" s="135">
        <v>47</v>
      </c>
      <c r="AW1" s="135">
        <v>48</v>
      </c>
      <c r="AX1" s="135">
        <v>49</v>
      </c>
      <c r="AY1" s="135">
        <v>50</v>
      </c>
      <c r="AZ1" s="135">
        <v>51</v>
      </c>
      <c r="BA1" s="135">
        <v>52</v>
      </c>
      <c r="BB1" s="135">
        <v>53</v>
      </c>
      <c r="BC1" s="135">
        <v>54</v>
      </c>
      <c r="BD1" s="135">
        <v>55</v>
      </c>
      <c r="BE1" s="135">
        <v>56</v>
      </c>
      <c r="BF1" s="135">
        <v>57</v>
      </c>
      <c r="BG1" s="135">
        <v>58</v>
      </c>
      <c r="BH1" s="135">
        <v>59</v>
      </c>
      <c r="BI1" s="135">
        <v>60</v>
      </c>
      <c r="BJ1" s="135">
        <v>61</v>
      </c>
      <c r="BK1" s="135">
        <v>62</v>
      </c>
      <c r="BL1" s="135">
        <v>63</v>
      </c>
      <c r="BM1" s="135">
        <v>64</v>
      </c>
      <c r="BN1" s="135">
        <v>65</v>
      </c>
      <c r="BO1" s="135">
        <v>66</v>
      </c>
      <c r="BP1" s="135">
        <v>67</v>
      </c>
      <c r="BQ1" s="135">
        <v>68</v>
      </c>
      <c r="BR1" s="135">
        <v>69</v>
      </c>
      <c r="BS1" s="135">
        <v>70</v>
      </c>
      <c r="BT1" s="135">
        <v>71</v>
      </c>
      <c r="BU1" s="135">
        <v>72</v>
      </c>
      <c r="BV1" s="135">
        <v>73</v>
      </c>
      <c r="BW1" s="135">
        <v>74</v>
      </c>
      <c r="BX1" s="135">
        <v>75</v>
      </c>
      <c r="BY1" s="135">
        <v>76</v>
      </c>
      <c r="BZ1" s="135">
        <v>77</v>
      </c>
      <c r="CA1" s="135">
        <v>78</v>
      </c>
      <c r="CB1" s="135">
        <v>79</v>
      </c>
      <c r="CC1" s="135">
        <v>80</v>
      </c>
      <c r="CD1" s="135">
        <v>81</v>
      </c>
      <c r="CE1" s="135">
        <v>82</v>
      </c>
      <c r="CF1" s="135">
        <v>83</v>
      </c>
      <c r="CG1" s="135">
        <v>84</v>
      </c>
      <c r="CH1" s="135">
        <v>85</v>
      </c>
      <c r="CI1" s="135">
        <v>86</v>
      </c>
      <c r="CJ1" s="135">
        <v>87</v>
      </c>
      <c r="CK1" s="135">
        <v>88</v>
      </c>
      <c r="CL1" s="135">
        <v>89</v>
      </c>
      <c r="CM1" s="135">
        <v>90</v>
      </c>
      <c r="CN1" s="135">
        <v>91</v>
      </c>
      <c r="CO1" s="135">
        <v>92</v>
      </c>
      <c r="CP1" s="135">
        <v>93</v>
      </c>
      <c r="CQ1" s="135">
        <v>94</v>
      </c>
      <c r="CR1" s="135">
        <v>95</v>
      </c>
      <c r="CS1" s="135">
        <v>96</v>
      </c>
      <c r="CT1" s="135">
        <v>97</v>
      </c>
      <c r="CU1" s="135">
        <v>98</v>
      </c>
      <c r="CV1" s="135">
        <v>99</v>
      </c>
      <c r="CW1" s="135">
        <v>100</v>
      </c>
      <c r="CX1" s="135"/>
    </row>
    <row r="2" spans="1:102" x14ac:dyDescent="0.35">
      <c r="A2" s="135">
        <v>1</v>
      </c>
      <c r="B2" s="135">
        <v>0</v>
      </c>
      <c r="C2" s="135">
        <v>1</v>
      </c>
      <c r="D2" s="135">
        <v>0</v>
      </c>
      <c r="E2" s="135">
        <v>0</v>
      </c>
      <c r="F2" s="135">
        <v>0</v>
      </c>
      <c r="G2" s="135">
        <v>0</v>
      </c>
      <c r="H2" s="135">
        <v>0</v>
      </c>
      <c r="I2" s="135">
        <v>0</v>
      </c>
      <c r="J2" s="135">
        <v>0</v>
      </c>
      <c r="K2" s="135">
        <v>0</v>
      </c>
      <c r="L2" s="135">
        <v>0</v>
      </c>
      <c r="M2" s="135">
        <v>0</v>
      </c>
      <c r="N2" s="135">
        <v>7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1</v>
      </c>
      <c r="U2" s="135">
        <v>1</v>
      </c>
      <c r="V2" s="135">
        <v>4</v>
      </c>
      <c r="W2" s="135">
        <v>0</v>
      </c>
      <c r="X2" s="135">
        <v>0</v>
      </c>
      <c r="Y2" s="135">
        <v>0</v>
      </c>
      <c r="Z2" s="135">
        <v>0</v>
      </c>
      <c r="AA2" s="135">
        <v>0</v>
      </c>
      <c r="AB2" s="135">
        <v>0</v>
      </c>
      <c r="AC2" s="135">
        <v>0</v>
      </c>
      <c r="AD2" s="135">
        <v>0</v>
      </c>
      <c r="AE2" s="135">
        <v>0</v>
      </c>
      <c r="AF2" s="135">
        <v>0</v>
      </c>
      <c r="AG2" s="135">
        <v>0</v>
      </c>
      <c r="AH2" s="135">
        <v>0</v>
      </c>
      <c r="AI2" s="135">
        <v>0</v>
      </c>
      <c r="AJ2" s="135">
        <v>1</v>
      </c>
      <c r="AK2" s="135">
        <v>1</v>
      </c>
      <c r="AL2" s="135">
        <v>2</v>
      </c>
      <c r="AM2" s="135">
        <v>2</v>
      </c>
      <c r="AN2" s="135">
        <v>0</v>
      </c>
      <c r="AO2" s="135">
        <v>1</v>
      </c>
      <c r="AP2" s="135">
        <v>1</v>
      </c>
      <c r="AQ2" s="135">
        <v>0</v>
      </c>
      <c r="AR2" s="135">
        <v>1</v>
      </c>
      <c r="AS2" s="135">
        <v>0</v>
      </c>
      <c r="AT2" s="135">
        <v>0</v>
      </c>
      <c r="AU2" s="135">
        <v>13</v>
      </c>
      <c r="AV2" s="135">
        <v>0</v>
      </c>
      <c r="AW2" s="135">
        <v>1</v>
      </c>
      <c r="AX2" s="135">
        <v>0</v>
      </c>
      <c r="AY2" s="135">
        <v>4</v>
      </c>
      <c r="AZ2" s="135">
        <v>0</v>
      </c>
      <c r="BA2" s="135">
        <v>0</v>
      </c>
      <c r="BB2" s="135">
        <v>0</v>
      </c>
      <c r="BC2" s="135">
        <v>0</v>
      </c>
      <c r="BD2" s="135">
        <v>0</v>
      </c>
      <c r="BE2" s="135">
        <v>0</v>
      </c>
      <c r="BF2" s="135">
        <v>1</v>
      </c>
      <c r="BG2" s="135">
        <v>0</v>
      </c>
      <c r="BH2" s="135">
        <v>0</v>
      </c>
      <c r="BI2" s="135">
        <v>0</v>
      </c>
      <c r="BJ2" s="135">
        <v>1</v>
      </c>
      <c r="BK2" s="135">
        <v>0</v>
      </c>
      <c r="BL2" s="135">
        <v>1</v>
      </c>
      <c r="BM2" s="135">
        <v>2</v>
      </c>
      <c r="BN2" s="135">
        <v>1</v>
      </c>
      <c r="BO2" s="135">
        <v>1</v>
      </c>
      <c r="BP2" s="135">
        <v>0</v>
      </c>
      <c r="BQ2" s="135">
        <v>0</v>
      </c>
      <c r="BR2" s="135">
        <v>0</v>
      </c>
      <c r="BS2" s="135">
        <v>0</v>
      </c>
      <c r="BT2" s="135">
        <v>0</v>
      </c>
      <c r="BU2" s="135">
        <v>0</v>
      </c>
      <c r="BV2" s="135">
        <v>0</v>
      </c>
      <c r="BW2" s="135">
        <v>0</v>
      </c>
      <c r="BX2" s="135">
        <v>0</v>
      </c>
      <c r="BY2" s="135">
        <v>0</v>
      </c>
      <c r="BZ2" s="135">
        <v>0</v>
      </c>
      <c r="CA2" s="135">
        <v>0</v>
      </c>
      <c r="CB2" s="135">
        <v>0</v>
      </c>
      <c r="CC2" s="135">
        <v>0</v>
      </c>
      <c r="CD2" s="135">
        <v>2</v>
      </c>
      <c r="CE2" s="135">
        <v>1</v>
      </c>
      <c r="CF2" s="135">
        <v>0</v>
      </c>
      <c r="CG2" s="135">
        <v>0</v>
      </c>
      <c r="CH2" s="135">
        <v>1</v>
      </c>
      <c r="CI2" s="135">
        <v>0</v>
      </c>
      <c r="CJ2" s="135">
        <v>0</v>
      </c>
      <c r="CK2" s="135">
        <v>1</v>
      </c>
      <c r="CL2" s="135">
        <v>0</v>
      </c>
      <c r="CM2" s="135">
        <v>0</v>
      </c>
      <c r="CN2" s="135">
        <v>0</v>
      </c>
      <c r="CO2" s="135">
        <v>2</v>
      </c>
      <c r="CP2" s="135">
        <v>0</v>
      </c>
      <c r="CQ2" s="135">
        <v>0</v>
      </c>
      <c r="CR2" s="135">
        <v>0</v>
      </c>
      <c r="CS2" s="135">
        <v>1</v>
      </c>
      <c r="CT2" s="135">
        <v>0</v>
      </c>
      <c r="CU2" s="135">
        <v>0</v>
      </c>
      <c r="CV2" s="135">
        <v>0</v>
      </c>
      <c r="CW2" s="135">
        <v>0</v>
      </c>
      <c r="CX2" s="135"/>
    </row>
    <row r="3" spans="1:102" x14ac:dyDescent="0.35">
      <c r="A3" s="135">
        <v>2</v>
      </c>
      <c r="B3" s="135">
        <v>0</v>
      </c>
      <c r="C3" s="135">
        <v>0</v>
      </c>
      <c r="D3" s="135">
        <v>0</v>
      </c>
      <c r="E3" s="135">
        <v>1</v>
      </c>
      <c r="F3" s="135">
        <v>0</v>
      </c>
      <c r="G3" s="135">
        <v>0</v>
      </c>
      <c r="H3" s="135">
        <v>0</v>
      </c>
      <c r="I3" s="135">
        <v>1</v>
      </c>
      <c r="J3" s="135">
        <v>0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3</v>
      </c>
      <c r="Q3" s="135">
        <v>0</v>
      </c>
      <c r="R3" s="135">
        <v>0</v>
      </c>
      <c r="S3" s="135">
        <v>0</v>
      </c>
      <c r="T3" s="135">
        <v>0</v>
      </c>
      <c r="U3" s="135">
        <v>1</v>
      </c>
      <c r="V3" s="135">
        <v>2</v>
      </c>
      <c r="W3" s="135">
        <v>0</v>
      </c>
      <c r="X3" s="135">
        <v>1</v>
      </c>
      <c r="Y3" s="135">
        <v>0</v>
      </c>
      <c r="Z3" s="135">
        <v>1</v>
      </c>
      <c r="AA3" s="135">
        <v>1</v>
      </c>
      <c r="AB3" s="135">
        <v>2</v>
      </c>
      <c r="AC3" s="135">
        <v>0</v>
      </c>
      <c r="AD3" s="135">
        <v>0</v>
      </c>
      <c r="AE3" s="135">
        <v>0</v>
      </c>
      <c r="AF3" s="135">
        <v>0</v>
      </c>
      <c r="AG3" s="135">
        <v>0</v>
      </c>
      <c r="AH3" s="135">
        <v>0</v>
      </c>
      <c r="AI3" s="135">
        <v>8</v>
      </c>
      <c r="AJ3" s="135">
        <v>3</v>
      </c>
      <c r="AK3" s="135">
        <v>2</v>
      </c>
      <c r="AL3" s="135">
        <v>1</v>
      </c>
      <c r="AM3" s="135">
        <v>2</v>
      </c>
      <c r="AN3" s="135">
        <v>0</v>
      </c>
      <c r="AO3" s="135">
        <v>0</v>
      </c>
      <c r="AP3" s="135">
        <v>0</v>
      </c>
      <c r="AQ3" s="135">
        <v>1</v>
      </c>
      <c r="AR3" s="135">
        <v>0</v>
      </c>
      <c r="AS3" s="135">
        <v>1</v>
      </c>
      <c r="AT3" s="135">
        <v>0</v>
      </c>
      <c r="AU3" s="135">
        <v>0</v>
      </c>
      <c r="AV3" s="135">
        <v>0</v>
      </c>
      <c r="AW3" s="135">
        <v>0</v>
      </c>
      <c r="AX3" s="135">
        <v>0</v>
      </c>
      <c r="AY3" s="135">
        <v>3</v>
      </c>
      <c r="AZ3" s="135">
        <v>0</v>
      </c>
      <c r="BA3" s="135">
        <v>0</v>
      </c>
      <c r="BB3" s="135">
        <v>1</v>
      </c>
      <c r="BC3" s="135">
        <v>0</v>
      </c>
      <c r="BD3" s="135">
        <v>0</v>
      </c>
      <c r="BE3" s="135">
        <v>1</v>
      </c>
      <c r="BF3" s="135">
        <v>0</v>
      </c>
      <c r="BG3" s="135">
        <v>0</v>
      </c>
      <c r="BH3" s="135">
        <v>0</v>
      </c>
      <c r="BI3" s="135">
        <v>0</v>
      </c>
      <c r="BJ3" s="135">
        <v>0</v>
      </c>
      <c r="BK3" s="135">
        <v>0</v>
      </c>
      <c r="BL3" s="135">
        <v>0</v>
      </c>
      <c r="BM3" s="135">
        <v>0</v>
      </c>
      <c r="BN3" s="135">
        <v>0</v>
      </c>
      <c r="BO3" s="135">
        <v>0</v>
      </c>
      <c r="BP3" s="135">
        <v>1</v>
      </c>
      <c r="BQ3" s="135">
        <v>0</v>
      </c>
      <c r="BR3" s="135">
        <v>0</v>
      </c>
      <c r="BS3" s="135">
        <v>0</v>
      </c>
      <c r="BT3" s="135">
        <v>0</v>
      </c>
      <c r="BU3" s="135">
        <v>1</v>
      </c>
      <c r="BV3" s="135">
        <v>0</v>
      </c>
      <c r="BW3" s="135">
        <v>0</v>
      </c>
      <c r="BX3" s="135">
        <v>1</v>
      </c>
      <c r="BY3" s="135">
        <v>0</v>
      </c>
      <c r="BZ3" s="135">
        <v>0</v>
      </c>
      <c r="CA3" s="135">
        <v>0</v>
      </c>
      <c r="CB3" s="135">
        <v>1</v>
      </c>
      <c r="CC3" s="135">
        <v>0</v>
      </c>
      <c r="CD3" s="135">
        <v>0</v>
      </c>
      <c r="CE3" s="135">
        <v>0</v>
      </c>
      <c r="CF3" s="135">
        <v>4</v>
      </c>
      <c r="CG3" s="135">
        <v>0</v>
      </c>
      <c r="CH3" s="135">
        <v>0</v>
      </c>
      <c r="CI3" s="135">
        <v>0</v>
      </c>
      <c r="CJ3" s="135">
        <v>0</v>
      </c>
      <c r="CK3" s="135">
        <v>0</v>
      </c>
      <c r="CL3" s="135">
        <v>0</v>
      </c>
      <c r="CM3" s="135">
        <v>0</v>
      </c>
      <c r="CN3" s="135">
        <v>0</v>
      </c>
      <c r="CO3" s="135">
        <v>1</v>
      </c>
      <c r="CP3" s="135">
        <v>4</v>
      </c>
      <c r="CQ3" s="135">
        <v>1</v>
      </c>
      <c r="CR3" s="135">
        <v>1</v>
      </c>
      <c r="CS3" s="135">
        <v>0</v>
      </c>
      <c r="CT3" s="135">
        <v>0</v>
      </c>
      <c r="CU3" s="135">
        <v>0</v>
      </c>
      <c r="CV3" s="135">
        <v>0</v>
      </c>
      <c r="CW3" s="135">
        <v>0</v>
      </c>
      <c r="CX3" s="135"/>
    </row>
    <row r="4" spans="1:102" x14ac:dyDescent="0.35">
      <c r="A4" s="135">
        <v>3</v>
      </c>
      <c r="B4" s="135">
        <v>0</v>
      </c>
      <c r="C4" s="135">
        <v>0</v>
      </c>
      <c r="D4" s="135">
        <v>0</v>
      </c>
      <c r="E4" s="135">
        <v>0</v>
      </c>
      <c r="F4" s="135">
        <v>0</v>
      </c>
      <c r="G4" s="135">
        <v>0</v>
      </c>
      <c r="H4" s="135">
        <v>0</v>
      </c>
      <c r="I4" s="135">
        <v>0</v>
      </c>
      <c r="J4" s="135">
        <v>0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2</v>
      </c>
      <c r="T4" s="135">
        <v>0</v>
      </c>
      <c r="U4" s="135">
        <v>0</v>
      </c>
      <c r="V4" s="135">
        <v>6</v>
      </c>
      <c r="W4" s="135">
        <v>0</v>
      </c>
      <c r="X4" s="135">
        <v>0</v>
      </c>
      <c r="Y4" s="135">
        <v>1</v>
      </c>
      <c r="Z4" s="135">
        <v>0</v>
      </c>
      <c r="AA4" s="135">
        <v>0</v>
      </c>
      <c r="AB4" s="135">
        <v>0</v>
      </c>
      <c r="AC4" s="135">
        <v>6</v>
      </c>
      <c r="AD4" s="135">
        <v>0</v>
      </c>
      <c r="AE4" s="135">
        <v>0</v>
      </c>
      <c r="AF4" s="135">
        <v>0</v>
      </c>
      <c r="AG4" s="135">
        <v>1</v>
      </c>
      <c r="AH4" s="135">
        <v>0</v>
      </c>
      <c r="AI4" s="135">
        <v>1</v>
      </c>
      <c r="AJ4" s="135">
        <v>0</v>
      </c>
      <c r="AK4" s="135">
        <v>0</v>
      </c>
      <c r="AL4" s="135">
        <v>0</v>
      </c>
      <c r="AM4" s="135">
        <v>2</v>
      </c>
      <c r="AN4" s="135">
        <v>0</v>
      </c>
      <c r="AO4" s="135">
        <v>0</v>
      </c>
      <c r="AP4" s="135">
        <v>0</v>
      </c>
      <c r="AQ4" s="135">
        <v>0</v>
      </c>
      <c r="AR4" s="135">
        <v>0</v>
      </c>
      <c r="AS4" s="135">
        <v>0</v>
      </c>
      <c r="AT4" s="135">
        <v>1</v>
      </c>
      <c r="AU4" s="135">
        <v>0</v>
      </c>
      <c r="AV4" s="135">
        <v>1</v>
      </c>
      <c r="AW4" s="135">
        <v>1</v>
      </c>
      <c r="AX4" s="135">
        <v>0</v>
      </c>
      <c r="AY4" s="135">
        <v>21</v>
      </c>
      <c r="AZ4" s="135">
        <v>0</v>
      </c>
      <c r="BA4" s="135">
        <v>1</v>
      </c>
      <c r="BB4" s="135">
        <v>1</v>
      </c>
      <c r="BC4" s="135">
        <v>0</v>
      </c>
      <c r="BD4" s="135">
        <v>0</v>
      </c>
      <c r="BE4" s="135">
        <v>0</v>
      </c>
      <c r="BF4" s="135">
        <v>0</v>
      </c>
      <c r="BG4" s="135">
        <v>0</v>
      </c>
      <c r="BH4" s="135">
        <v>0</v>
      </c>
      <c r="BI4" s="135">
        <v>0</v>
      </c>
      <c r="BJ4" s="135">
        <v>0</v>
      </c>
      <c r="BK4" s="135">
        <v>2</v>
      </c>
      <c r="BL4" s="135">
        <v>4</v>
      </c>
      <c r="BM4" s="135">
        <v>0</v>
      </c>
      <c r="BN4" s="135">
        <v>1</v>
      </c>
      <c r="BO4" s="135">
        <v>0</v>
      </c>
      <c r="BP4" s="135">
        <v>0</v>
      </c>
      <c r="BQ4" s="135">
        <v>0</v>
      </c>
      <c r="BR4" s="135">
        <v>0</v>
      </c>
      <c r="BS4" s="135">
        <v>3</v>
      </c>
      <c r="BT4" s="135">
        <v>0</v>
      </c>
      <c r="BU4" s="135">
        <v>0</v>
      </c>
      <c r="BV4" s="135">
        <v>0</v>
      </c>
      <c r="BW4" s="135">
        <v>0</v>
      </c>
      <c r="BX4" s="135">
        <v>1</v>
      </c>
      <c r="BY4" s="135">
        <v>0</v>
      </c>
      <c r="BZ4" s="135">
        <v>0</v>
      </c>
      <c r="CA4" s="135">
        <v>0</v>
      </c>
      <c r="CB4" s="135">
        <v>0</v>
      </c>
      <c r="CC4" s="135">
        <v>0</v>
      </c>
      <c r="CD4" s="135">
        <v>3</v>
      </c>
      <c r="CE4" s="135">
        <v>0</v>
      </c>
      <c r="CF4" s="135">
        <v>1</v>
      </c>
      <c r="CG4" s="135">
        <v>0</v>
      </c>
      <c r="CH4" s="135">
        <v>0</v>
      </c>
      <c r="CI4" s="135">
        <v>0</v>
      </c>
      <c r="CJ4" s="135">
        <v>0</v>
      </c>
      <c r="CK4" s="135">
        <v>0</v>
      </c>
      <c r="CL4" s="135">
        <v>0</v>
      </c>
      <c r="CM4" s="135">
        <v>0</v>
      </c>
      <c r="CN4" s="135">
        <v>0</v>
      </c>
      <c r="CO4" s="135">
        <v>0</v>
      </c>
      <c r="CP4" s="135">
        <v>1</v>
      </c>
      <c r="CQ4" s="135">
        <v>1</v>
      </c>
      <c r="CR4" s="135">
        <v>0</v>
      </c>
      <c r="CS4" s="135">
        <v>3</v>
      </c>
      <c r="CT4" s="135">
        <v>1</v>
      </c>
      <c r="CU4" s="135">
        <v>1</v>
      </c>
      <c r="CV4" s="135">
        <v>0</v>
      </c>
      <c r="CW4" s="135">
        <v>0</v>
      </c>
      <c r="CX4" s="135"/>
    </row>
    <row r="5" spans="1:102" x14ac:dyDescent="0.35">
      <c r="A5" s="135">
        <v>4</v>
      </c>
      <c r="B5" s="135">
        <v>0</v>
      </c>
      <c r="C5" s="135">
        <v>0</v>
      </c>
      <c r="D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8</v>
      </c>
      <c r="O5" s="135">
        <v>0</v>
      </c>
      <c r="P5" s="135">
        <v>1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1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1</v>
      </c>
      <c r="AE5" s="135">
        <v>0</v>
      </c>
      <c r="AF5" s="135">
        <v>0</v>
      </c>
      <c r="AG5" s="135">
        <v>0</v>
      </c>
      <c r="AH5" s="135">
        <v>1</v>
      </c>
      <c r="AI5" s="135">
        <v>0</v>
      </c>
      <c r="AJ5" s="135">
        <v>0</v>
      </c>
      <c r="AK5" s="135">
        <v>0</v>
      </c>
      <c r="AL5" s="135">
        <v>0</v>
      </c>
      <c r="AM5" s="135">
        <v>1</v>
      </c>
      <c r="AN5" s="135">
        <v>0</v>
      </c>
      <c r="AO5" s="135">
        <v>0</v>
      </c>
      <c r="AP5" s="135">
        <v>1</v>
      </c>
      <c r="AQ5" s="135">
        <v>0</v>
      </c>
      <c r="AR5" s="135">
        <v>0</v>
      </c>
      <c r="AS5" s="135">
        <v>0</v>
      </c>
      <c r="AT5" s="135">
        <v>0</v>
      </c>
      <c r="AU5" s="135">
        <v>11</v>
      </c>
      <c r="AV5" s="135">
        <v>0</v>
      </c>
      <c r="AW5" s="135">
        <v>10</v>
      </c>
      <c r="AX5" s="135">
        <v>7</v>
      </c>
      <c r="AY5" s="135">
        <v>0</v>
      </c>
      <c r="AZ5" s="135">
        <v>1</v>
      </c>
      <c r="BA5" s="135">
        <v>0</v>
      </c>
      <c r="BB5" s="135">
        <v>0</v>
      </c>
      <c r="BC5" s="135">
        <v>0</v>
      </c>
      <c r="BD5" s="135">
        <v>2</v>
      </c>
      <c r="BE5" s="135">
        <v>0</v>
      </c>
      <c r="BF5" s="135">
        <v>0</v>
      </c>
      <c r="BG5" s="135">
        <v>0</v>
      </c>
      <c r="BH5" s="135">
        <v>0</v>
      </c>
      <c r="BI5" s="135">
        <v>0</v>
      </c>
      <c r="BJ5" s="135">
        <v>0</v>
      </c>
      <c r="BK5" s="135">
        <v>0</v>
      </c>
      <c r="BL5" s="135">
        <v>4</v>
      </c>
      <c r="BM5" s="135">
        <v>0</v>
      </c>
      <c r="BN5" s="135">
        <v>0</v>
      </c>
      <c r="BO5" s="135">
        <v>0</v>
      </c>
      <c r="BP5" s="135">
        <v>0</v>
      </c>
      <c r="BQ5" s="135">
        <v>2</v>
      </c>
      <c r="BR5" s="135">
        <v>0</v>
      </c>
      <c r="BS5" s="135">
        <v>0</v>
      </c>
      <c r="BT5" s="135">
        <v>1</v>
      </c>
      <c r="BU5" s="135">
        <v>0</v>
      </c>
      <c r="BV5" s="135">
        <v>0</v>
      </c>
      <c r="BW5" s="135">
        <v>2</v>
      </c>
      <c r="BX5" s="135">
        <v>0</v>
      </c>
      <c r="BY5" s="135">
        <v>1</v>
      </c>
      <c r="BZ5" s="135">
        <v>0</v>
      </c>
      <c r="CA5" s="135">
        <v>0</v>
      </c>
      <c r="CB5" s="135">
        <v>0</v>
      </c>
      <c r="CC5" s="135">
        <v>0</v>
      </c>
      <c r="CD5" s="135">
        <v>0</v>
      </c>
      <c r="CE5" s="135">
        <v>0</v>
      </c>
      <c r="CF5" s="135">
        <v>6</v>
      </c>
      <c r="CG5" s="135">
        <v>0</v>
      </c>
      <c r="CH5" s="135">
        <v>0</v>
      </c>
      <c r="CI5" s="135">
        <v>1</v>
      </c>
      <c r="CJ5" s="135">
        <v>0</v>
      </c>
      <c r="CK5" s="135">
        <v>0</v>
      </c>
      <c r="CL5" s="135">
        <v>0</v>
      </c>
      <c r="CM5" s="135">
        <v>0</v>
      </c>
      <c r="CN5" s="135">
        <v>0</v>
      </c>
      <c r="CO5" s="135">
        <v>0</v>
      </c>
      <c r="CP5" s="135">
        <v>0</v>
      </c>
      <c r="CQ5" s="135">
        <v>0</v>
      </c>
      <c r="CR5" s="135">
        <v>3</v>
      </c>
      <c r="CS5" s="135">
        <v>0</v>
      </c>
      <c r="CT5" s="135">
        <v>0</v>
      </c>
      <c r="CU5" s="135">
        <v>0</v>
      </c>
      <c r="CV5" s="135">
        <v>0</v>
      </c>
      <c r="CW5" s="135">
        <v>1</v>
      </c>
      <c r="CX5" s="135"/>
    </row>
    <row r="6" spans="1:102" x14ac:dyDescent="0.35">
      <c r="A6" s="135">
        <v>5</v>
      </c>
      <c r="B6" s="135">
        <v>0</v>
      </c>
      <c r="C6" s="135">
        <v>0</v>
      </c>
      <c r="D6" s="135">
        <v>0</v>
      </c>
      <c r="E6" s="135">
        <v>0</v>
      </c>
      <c r="F6" s="135">
        <v>2</v>
      </c>
      <c r="G6" s="135">
        <v>1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2</v>
      </c>
      <c r="X6" s="135">
        <v>0</v>
      </c>
      <c r="Y6" s="135">
        <v>1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1</v>
      </c>
      <c r="AF6" s="135">
        <v>0</v>
      </c>
      <c r="AG6" s="135">
        <v>0</v>
      </c>
      <c r="AH6" s="135">
        <v>1</v>
      </c>
      <c r="AI6" s="135">
        <v>2</v>
      </c>
      <c r="AJ6" s="135">
        <v>0</v>
      </c>
      <c r="AK6" s="135">
        <v>0</v>
      </c>
      <c r="AL6" s="135">
        <v>1</v>
      </c>
      <c r="AM6" s="135">
        <v>0</v>
      </c>
      <c r="AN6" s="135">
        <v>0</v>
      </c>
      <c r="AO6" s="135">
        <v>0</v>
      </c>
      <c r="AP6" s="135">
        <v>0</v>
      </c>
      <c r="AQ6" s="135">
        <v>1</v>
      </c>
      <c r="AR6" s="135">
        <v>0</v>
      </c>
      <c r="AS6" s="135">
        <v>0</v>
      </c>
      <c r="AT6" s="135">
        <v>0</v>
      </c>
      <c r="AU6" s="135">
        <v>12</v>
      </c>
      <c r="AV6" s="135">
        <v>22</v>
      </c>
      <c r="AW6" s="135">
        <v>0</v>
      </c>
      <c r="AX6" s="135">
        <v>0</v>
      </c>
      <c r="AY6" s="135">
        <v>1</v>
      </c>
      <c r="AZ6" s="135">
        <v>0</v>
      </c>
      <c r="BA6" s="135">
        <v>0</v>
      </c>
      <c r="BB6" s="135">
        <v>0</v>
      </c>
      <c r="BC6" s="135">
        <v>0</v>
      </c>
      <c r="BD6" s="135">
        <v>2</v>
      </c>
      <c r="BE6" s="135">
        <v>0</v>
      </c>
      <c r="BF6" s="135">
        <v>0</v>
      </c>
      <c r="BG6" s="135">
        <v>0</v>
      </c>
      <c r="BH6" s="135">
        <v>1</v>
      </c>
      <c r="BI6" s="135">
        <v>1</v>
      </c>
      <c r="BJ6" s="135">
        <v>0</v>
      </c>
      <c r="BK6" s="135">
        <v>0</v>
      </c>
      <c r="BL6" s="135">
        <v>1</v>
      </c>
      <c r="BM6" s="135">
        <v>0</v>
      </c>
      <c r="BN6" s="135">
        <v>0</v>
      </c>
      <c r="BO6" s="135">
        <v>0</v>
      </c>
      <c r="BP6" s="135">
        <v>0</v>
      </c>
      <c r="BQ6" s="135">
        <v>5</v>
      </c>
      <c r="BR6" s="135">
        <v>0</v>
      </c>
      <c r="BS6" s="135">
        <v>2</v>
      </c>
      <c r="BT6" s="135">
        <v>0</v>
      </c>
      <c r="BU6" s="135">
        <v>2</v>
      </c>
      <c r="BV6" s="135">
        <v>0</v>
      </c>
      <c r="BW6" s="135">
        <v>0</v>
      </c>
      <c r="BX6" s="135">
        <v>0</v>
      </c>
      <c r="BY6" s="135">
        <v>0</v>
      </c>
      <c r="BZ6" s="135">
        <v>0</v>
      </c>
      <c r="CA6" s="135">
        <v>0</v>
      </c>
      <c r="CB6" s="135">
        <v>12</v>
      </c>
      <c r="CC6" s="135">
        <v>0</v>
      </c>
      <c r="CD6" s="135">
        <v>0</v>
      </c>
      <c r="CE6" s="135">
        <v>0</v>
      </c>
      <c r="CF6" s="135">
        <v>0</v>
      </c>
      <c r="CG6" s="135">
        <v>0</v>
      </c>
      <c r="CH6" s="135">
        <v>0</v>
      </c>
      <c r="CI6" s="135">
        <v>0</v>
      </c>
      <c r="CJ6" s="135">
        <v>0</v>
      </c>
      <c r="CK6" s="135">
        <v>1</v>
      </c>
      <c r="CL6" s="135">
        <v>0</v>
      </c>
      <c r="CM6" s="135">
        <v>1</v>
      </c>
      <c r="CN6" s="135">
        <v>0</v>
      </c>
      <c r="CO6" s="135">
        <v>0</v>
      </c>
      <c r="CP6" s="135">
        <v>0</v>
      </c>
      <c r="CQ6" s="135">
        <v>0</v>
      </c>
      <c r="CR6" s="135">
        <v>0</v>
      </c>
      <c r="CS6" s="135">
        <v>1</v>
      </c>
      <c r="CT6" s="135">
        <v>0</v>
      </c>
      <c r="CU6" s="135">
        <v>0</v>
      </c>
      <c r="CV6" s="135">
        <v>0</v>
      </c>
      <c r="CW6" s="135">
        <v>0</v>
      </c>
      <c r="CX6" s="135"/>
    </row>
    <row r="7" spans="1:102" x14ac:dyDescent="0.35">
      <c r="A7" s="135">
        <v>6</v>
      </c>
      <c r="B7" s="135">
        <v>0</v>
      </c>
      <c r="C7" s="135">
        <v>0</v>
      </c>
      <c r="D7" s="135">
        <v>2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3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1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2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  <c r="AI7" s="135">
        <v>0</v>
      </c>
      <c r="AJ7" s="135">
        <v>0</v>
      </c>
      <c r="AK7" s="135">
        <v>0</v>
      </c>
      <c r="AL7" s="135">
        <v>0</v>
      </c>
      <c r="AM7" s="135">
        <v>1</v>
      </c>
      <c r="AN7" s="135">
        <v>0</v>
      </c>
      <c r="AO7" s="135">
        <v>0</v>
      </c>
      <c r="AP7" s="135">
        <v>0</v>
      </c>
      <c r="AQ7" s="135">
        <v>0</v>
      </c>
      <c r="AR7" s="135">
        <v>0</v>
      </c>
      <c r="AS7" s="135">
        <v>0</v>
      </c>
      <c r="AT7" s="135">
        <v>1</v>
      </c>
      <c r="AU7" s="135">
        <v>1</v>
      </c>
      <c r="AV7" s="135">
        <v>1</v>
      </c>
      <c r="AW7" s="135">
        <v>1</v>
      </c>
      <c r="AX7" s="135">
        <v>1</v>
      </c>
      <c r="AY7" s="135">
        <v>1</v>
      </c>
      <c r="AZ7" s="135">
        <v>0</v>
      </c>
      <c r="BA7" s="135">
        <v>0</v>
      </c>
      <c r="BB7" s="135">
        <v>0</v>
      </c>
      <c r="BC7" s="135">
        <v>1</v>
      </c>
      <c r="BD7" s="135">
        <v>0</v>
      </c>
      <c r="BE7" s="135">
        <v>0</v>
      </c>
      <c r="BF7" s="135">
        <v>1</v>
      </c>
      <c r="BG7" s="135">
        <v>0</v>
      </c>
      <c r="BH7" s="135">
        <v>0</v>
      </c>
      <c r="BI7" s="135">
        <v>1</v>
      </c>
      <c r="BJ7" s="135">
        <v>0</v>
      </c>
      <c r="BK7" s="135">
        <v>1</v>
      </c>
      <c r="BL7" s="135">
        <v>0</v>
      </c>
      <c r="BM7" s="135">
        <v>0</v>
      </c>
      <c r="BN7" s="135">
        <v>0</v>
      </c>
      <c r="BO7" s="135">
        <v>0</v>
      </c>
      <c r="BP7" s="135">
        <v>1</v>
      </c>
      <c r="BQ7" s="135">
        <v>0</v>
      </c>
      <c r="BR7" s="135">
        <v>0</v>
      </c>
      <c r="BS7" s="135">
        <v>0</v>
      </c>
      <c r="BT7" s="135">
        <v>0</v>
      </c>
      <c r="BU7" s="135">
        <v>0</v>
      </c>
      <c r="BV7" s="135">
        <v>0</v>
      </c>
      <c r="BW7" s="135">
        <v>0</v>
      </c>
      <c r="BX7" s="135">
        <v>0</v>
      </c>
      <c r="BY7" s="135">
        <v>0</v>
      </c>
      <c r="BZ7" s="135">
        <v>0</v>
      </c>
      <c r="CA7" s="135">
        <v>0</v>
      </c>
      <c r="CB7" s="135">
        <v>2</v>
      </c>
      <c r="CC7" s="135">
        <v>0</v>
      </c>
      <c r="CD7" s="135">
        <v>0</v>
      </c>
      <c r="CE7" s="135">
        <v>0</v>
      </c>
      <c r="CF7" s="135">
        <v>2</v>
      </c>
      <c r="CG7" s="135">
        <v>0</v>
      </c>
      <c r="CH7" s="135">
        <v>0</v>
      </c>
      <c r="CI7" s="135">
        <v>0</v>
      </c>
      <c r="CJ7" s="135">
        <v>1</v>
      </c>
      <c r="CK7" s="135">
        <v>0</v>
      </c>
      <c r="CL7" s="135">
        <v>0</v>
      </c>
      <c r="CM7" s="135">
        <v>0</v>
      </c>
      <c r="CN7" s="135">
        <v>0</v>
      </c>
      <c r="CO7" s="135">
        <v>0</v>
      </c>
      <c r="CP7" s="135">
        <v>0</v>
      </c>
      <c r="CQ7" s="135">
        <v>0</v>
      </c>
      <c r="CR7" s="135">
        <v>3</v>
      </c>
      <c r="CS7" s="135">
        <v>0</v>
      </c>
      <c r="CT7" s="135">
        <v>4</v>
      </c>
      <c r="CU7" s="135">
        <v>0</v>
      </c>
      <c r="CV7" s="135">
        <v>1</v>
      </c>
      <c r="CW7" s="135">
        <v>2</v>
      </c>
      <c r="CX7" s="135"/>
    </row>
    <row r="8" spans="1:102" x14ac:dyDescent="0.35">
      <c r="A8" s="135">
        <v>7</v>
      </c>
      <c r="B8" s="135">
        <v>0</v>
      </c>
      <c r="C8" s="135">
        <v>0</v>
      </c>
      <c r="D8" s="135">
        <v>0</v>
      </c>
      <c r="E8" s="135">
        <v>0</v>
      </c>
      <c r="F8" s="135">
        <v>0</v>
      </c>
      <c r="G8" s="135">
        <v>1</v>
      </c>
      <c r="H8" s="135">
        <v>0</v>
      </c>
      <c r="I8" s="135">
        <v>0</v>
      </c>
      <c r="J8" s="135">
        <v>0</v>
      </c>
      <c r="K8" s="135">
        <v>0</v>
      </c>
      <c r="L8" s="135">
        <v>0</v>
      </c>
      <c r="M8" s="135">
        <v>0</v>
      </c>
      <c r="N8" s="135">
        <v>18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5">
        <v>0</v>
      </c>
      <c r="Z8" s="135">
        <v>0</v>
      </c>
      <c r="AA8" s="135">
        <v>0</v>
      </c>
      <c r="AB8" s="135">
        <v>1</v>
      </c>
      <c r="AC8" s="135">
        <v>0</v>
      </c>
      <c r="AD8" s="135">
        <v>1</v>
      </c>
      <c r="AE8" s="135">
        <v>0</v>
      </c>
      <c r="AF8" s="135">
        <v>0</v>
      </c>
      <c r="AG8" s="135">
        <v>3</v>
      </c>
      <c r="AH8" s="135">
        <v>0</v>
      </c>
      <c r="AI8" s="135">
        <v>0</v>
      </c>
      <c r="AJ8" s="135">
        <v>1</v>
      </c>
      <c r="AK8" s="135">
        <v>0</v>
      </c>
      <c r="AL8" s="135">
        <v>1</v>
      </c>
      <c r="AM8" s="135">
        <v>2</v>
      </c>
      <c r="AN8" s="135">
        <v>0</v>
      </c>
      <c r="AO8" s="135">
        <v>0</v>
      </c>
      <c r="AP8" s="135">
        <v>3</v>
      </c>
      <c r="AQ8" s="135">
        <v>0</v>
      </c>
      <c r="AR8" s="135">
        <v>0</v>
      </c>
      <c r="AS8" s="135">
        <v>0</v>
      </c>
      <c r="AT8" s="135">
        <v>0</v>
      </c>
      <c r="AU8" s="135">
        <v>0</v>
      </c>
      <c r="AV8" s="135">
        <v>10</v>
      </c>
      <c r="AW8" s="135">
        <v>0</v>
      </c>
      <c r="AX8" s="135">
        <v>2</v>
      </c>
      <c r="AY8" s="135">
        <v>7</v>
      </c>
      <c r="AZ8" s="135">
        <v>0</v>
      </c>
      <c r="BA8" s="135">
        <v>0</v>
      </c>
      <c r="BB8" s="135">
        <v>0</v>
      </c>
      <c r="BC8" s="135">
        <v>0</v>
      </c>
      <c r="BD8" s="135">
        <v>0</v>
      </c>
      <c r="BE8" s="135">
        <v>0</v>
      </c>
      <c r="BF8" s="135">
        <v>0</v>
      </c>
      <c r="BG8" s="135">
        <v>0</v>
      </c>
      <c r="BH8" s="135">
        <v>0</v>
      </c>
      <c r="BI8" s="135">
        <v>1</v>
      </c>
      <c r="BJ8" s="135">
        <v>0</v>
      </c>
      <c r="BK8" s="135">
        <v>34</v>
      </c>
      <c r="BL8" s="135">
        <v>1</v>
      </c>
      <c r="BM8" s="135">
        <v>0</v>
      </c>
      <c r="BN8" s="135">
        <v>0</v>
      </c>
      <c r="BO8" s="135">
        <v>0</v>
      </c>
      <c r="BP8" s="135">
        <v>0</v>
      </c>
      <c r="BQ8" s="135">
        <v>0</v>
      </c>
      <c r="BR8" s="135">
        <v>0</v>
      </c>
      <c r="BS8" s="135">
        <v>0</v>
      </c>
      <c r="BT8" s="135">
        <v>0</v>
      </c>
      <c r="BU8" s="135">
        <v>0</v>
      </c>
      <c r="BV8" s="135">
        <v>5</v>
      </c>
      <c r="BW8" s="135">
        <v>0</v>
      </c>
      <c r="BX8" s="135">
        <v>0</v>
      </c>
      <c r="BY8" s="135">
        <v>1</v>
      </c>
      <c r="BZ8" s="135">
        <v>1</v>
      </c>
      <c r="CA8" s="135">
        <v>1</v>
      </c>
      <c r="CB8" s="135">
        <v>0</v>
      </c>
      <c r="CC8" s="135">
        <v>1</v>
      </c>
      <c r="CD8" s="135">
        <v>0</v>
      </c>
      <c r="CE8" s="135">
        <v>1</v>
      </c>
      <c r="CF8" s="135">
        <v>0</v>
      </c>
      <c r="CG8" s="135">
        <v>0</v>
      </c>
      <c r="CH8" s="135">
        <v>0</v>
      </c>
      <c r="CI8" s="135">
        <v>1</v>
      </c>
      <c r="CJ8" s="135">
        <v>6</v>
      </c>
      <c r="CK8" s="135">
        <v>0</v>
      </c>
      <c r="CL8" s="135">
        <v>0</v>
      </c>
      <c r="CM8" s="135">
        <v>0</v>
      </c>
      <c r="CN8" s="135">
        <v>0</v>
      </c>
      <c r="CO8" s="135">
        <v>9</v>
      </c>
      <c r="CP8" s="135">
        <v>1</v>
      </c>
      <c r="CQ8" s="135">
        <v>0</v>
      </c>
      <c r="CR8" s="135">
        <v>1</v>
      </c>
      <c r="CS8" s="135">
        <v>0</v>
      </c>
      <c r="CT8" s="135">
        <v>1</v>
      </c>
      <c r="CU8" s="135">
        <v>0</v>
      </c>
      <c r="CV8" s="135">
        <v>1</v>
      </c>
      <c r="CW8" s="135">
        <v>0</v>
      </c>
      <c r="CX8" s="135"/>
    </row>
    <row r="9" spans="1:102" x14ac:dyDescent="0.35">
      <c r="A9" s="135">
        <v>8</v>
      </c>
      <c r="B9" s="135">
        <v>0</v>
      </c>
      <c r="C9" s="135">
        <v>0</v>
      </c>
      <c r="D9" s="135">
        <v>0</v>
      </c>
      <c r="E9" s="135">
        <v>1</v>
      </c>
      <c r="F9" s="135">
        <v>0</v>
      </c>
      <c r="G9" s="135">
        <v>1</v>
      </c>
      <c r="H9" s="135">
        <v>0</v>
      </c>
      <c r="I9" s="135">
        <v>2</v>
      </c>
      <c r="J9" s="135">
        <v>0</v>
      </c>
      <c r="K9" s="135">
        <v>1</v>
      </c>
      <c r="L9" s="135">
        <v>0</v>
      </c>
      <c r="M9" s="135">
        <v>0</v>
      </c>
      <c r="N9" s="135">
        <v>0</v>
      </c>
      <c r="O9" s="135">
        <v>2</v>
      </c>
      <c r="P9" s="135">
        <v>0</v>
      </c>
      <c r="Q9" s="135">
        <v>1</v>
      </c>
      <c r="R9" s="135">
        <v>0</v>
      </c>
      <c r="S9" s="135">
        <v>2</v>
      </c>
      <c r="T9" s="135">
        <v>0</v>
      </c>
      <c r="U9" s="135">
        <v>0</v>
      </c>
      <c r="V9" s="135">
        <v>0</v>
      </c>
      <c r="W9" s="135">
        <v>1</v>
      </c>
      <c r="X9" s="135">
        <v>1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9</v>
      </c>
      <c r="AG9" s="135">
        <v>0</v>
      </c>
      <c r="AH9" s="135">
        <v>0</v>
      </c>
      <c r="AI9" s="135">
        <v>0</v>
      </c>
      <c r="AJ9" s="135">
        <v>0</v>
      </c>
      <c r="AK9" s="135">
        <v>0</v>
      </c>
      <c r="AL9" s="135">
        <v>0</v>
      </c>
      <c r="AM9" s="135">
        <v>1</v>
      </c>
      <c r="AN9" s="135">
        <v>1</v>
      </c>
      <c r="AO9" s="135">
        <v>0</v>
      </c>
      <c r="AP9" s="135">
        <v>0</v>
      </c>
      <c r="AQ9" s="135">
        <v>0</v>
      </c>
      <c r="AR9" s="135">
        <v>0</v>
      </c>
      <c r="AS9" s="135">
        <v>0</v>
      </c>
      <c r="AT9" s="135">
        <v>0</v>
      </c>
      <c r="AU9" s="135">
        <v>0</v>
      </c>
      <c r="AV9" s="135">
        <v>1</v>
      </c>
      <c r="AW9" s="135">
        <v>1</v>
      </c>
      <c r="AX9" s="135">
        <v>0</v>
      </c>
      <c r="AY9" s="135">
        <v>3</v>
      </c>
      <c r="AZ9" s="135">
        <v>1</v>
      </c>
      <c r="BA9" s="135">
        <v>0</v>
      </c>
      <c r="BB9" s="135">
        <v>3</v>
      </c>
      <c r="BC9" s="135">
        <v>1</v>
      </c>
      <c r="BD9" s="135">
        <v>1</v>
      </c>
      <c r="BE9" s="135">
        <v>0</v>
      </c>
      <c r="BF9" s="135">
        <v>0</v>
      </c>
      <c r="BG9" s="135">
        <v>0</v>
      </c>
      <c r="BH9" s="135">
        <v>0</v>
      </c>
      <c r="BI9" s="135">
        <v>1</v>
      </c>
      <c r="BJ9" s="135">
        <v>0</v>
      </c>
      <c r="BK9" s="135">
        <v>0</v>
      </c>
      <c r="BL9" s="135">
        <v>3</v>
      </c>
      <c r="BM9" s="135">
        <v>0</v>
      </c>
      <c r="BN9" s="135">
        <v>1</v>
      </c>
      <c r="BO9" s="135">
        <v>0</v>
      </c>
      <c r="BP9" s="135">
        <v>0</v>
      </c>
      <c r="BQ9" s="135">
        <v>0</v>
      </c>
      <c r="BR9" s="135">
        <v>0</v>
      </c>
      <c r="BS9" s="135">
        <v>1</v>
      </c>
      <c r="BT9" s="135">
        <v>0</v>
      </c>
      <c r="BU9" s="135">
        <v>0</v>
      </c>
      <c r="BV9" s="135">
        <v>0</v>
      </c>
      <c r="BW9" s="135">
        <v>2</v>
      </c>
      <c r="BX9" s="135">
        <v>0</v>
      </c>
      <c r="BY9" s="135">
        <v>0</v>
      </c>
      <c r="BZ9" s="135">
        <v>0</v>
      </c>
      <c r="CA9" s="135">
        <v>0</v>
      </c>
      <c r="CB9" s="135">
        <v>3</v>
      </c>
      <c r="CC9" s="135">
        <v>0</v>
      </c>
      <c r="CD9" s="135">
        <v>0</v>
      </c>
      <c r="CE9" s="135">
        <v>0</v>
      </c>
      <c r="CF9" s="135">
        <v>19</v>
      </c>
      <c r="CG9" s="135">
        <v>0</v>
      </c>
      <c r="CH9" s="135">
        <v>0</v>
      </c>
      <c r="CI9" s="135">
        <v>0</v>
      </c>
      <c r="CJ9" s="135">
        <v>0</v>
      </c>
      <c r="CK9" s="135">
        <v>0</v>
      </c>
      <c r="CL9" s="135">
        <v>1</v>
      </c>
      <c r="CM9" s="135">
        <v>0</v>
      </c>
      <c r="CN9" s="135">
        <v>0</v>
      </c>
      <c r="CO9" s="135">
        <v>0</v>
      </c>
      <c r="CP9" s="135">
        <v>3</v>
      </c>
      <c r="CQ9" s="135">
        <v>0</v>
      </c>
      <c r="CR9" s="135">
        <v>0</v>
      </c>
      <c r="CS9" s="135">
        <v>0</v>
      </c>
      <c r="CT9" s="135">
        <v>1</v>
      </c>
      <c r="CU9" s="135">
        <v>0</v>
      </c>
      <c r="CV9" s="135">
        <v>0</v>
      </c>
      <c r="CW9" s="135">
        <v>1</v>
      </c>
      <c r="CX9" s="135"/>
    </row>
    <row r="10" spans="1:102" x14ac:dyDescent="0.35">
      <c r="A10" s="135">
        <v>9</v>
      </c>
      <c r="B10" s="135">
        <v>1</v>
      </c>
      <c r="C10" s="135">
        <v>0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2</v>
      </c>
      <c r="L10" s="135">
        <v>0</v>
      </c>
      <c r="M10" s="135">
        <v>0</v>
      </c>
      <c r="N10" s="135">
        <v>1</v>
      </c>
      <c r="O10" s="135">
        <v>0</v>
      </c>
      <c r="P10" s="135">
        <v>0</v>
      </c>
      <c r="Q10" s="135">
        <v>1</v>
      </c>
      <c r="R10" s="135">
        <v>0</v>
      </c>
      <c r="S10" s="135">
        <v>0</v>
      </c>
      <c r="T10" s="135">
        <v>8</v>
      </c>
      <c r="U10" s="135">
        <v>0</v>
      </c>
      <c r="V10" s="135">
        <v>0</v>
      </c>
      <c r="W10" s="135">
        <v>0</v>
      </c>
      <c r="X10" s="135">
        <v>1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2</v>
      </c>
      <c r="AF10" s="135">
        <v>2</v>
      </c>
      <c r="AG10" s="135">
        <v>0</v>
      </c>
      <c r="AH10" s="135">
        <v>0</v>
      </c>
      <c r="AI10" s="135">
        <v>7</v>
      </c>
      <c r="AJ10" s="135">
        <v>0</v>
      </c>
      <c r="AK10" s="135">
        <v>0</v>
      </c>
      <c r="AL10" s="135">
        <v>0</v>
      </c>
      <c r="AM10" s="135">
        <v>0</v>
      </c>
      <c r="AN10" s="135">
        <v>0</v>
      </c>
      <c r="AO10" s="135">
        <v>0</v>
      </c>
      <c r="AP10" s="135">
        <v>0</v>
      </c>
      <c r="AQ10" s="135">
        <v>0</v>
      </c>
      <c r="AR10" s="135">
        <v>0</v>
      </c>
      <c r="AS10" s="135">
        <v>0</v>
      </c>
      <c r="AT10" s="135">
        <v>0</v>
      </c>
      <c r="AU10" s="135">
        <v>0</v>
      </c>
      <c r="AV10" s="135">
        <v>1</v>
      </c>
      <c r="AW10" s="135">
        <v>1</v>
      </c>
      <c r="AX10" s="135">
        <v>1</v>
      </c>
      <c r="AY10" s="135">
        <v>1</v>
      </c>
      <c r="AZ10" s="135">
        <v>0</v>
      </c>
      <c r="BA10" s="135">
        <v>0</v>
      </c>
      <c r="BB10" s="135">
        <v>0</v>
      </c>
      <c r="BC10" s="135">
        <v>1</v>
      </c>
      <c r="BD10" s="135">
        <v>6</v>
      </c>
      <c r="BE10" s="135">
        <v>0</v>
      </c>
      <c r="BF10" s="135">
        <v>0</v>
      </c>
      <c r="BG10" s="135">
        <v>1</v>
      </c>
      <c r="BH10" s="135">
        <v>1</v>
      </c>
      <c r="BI10" s="135">
        <v>0</v>
      </c>
      <c r="BJ10" s="135">
        <v>1</v>
      </c>
      <c r="BK10" s="135">
        <v>0</v>
      </c>
      <c r="BL10" s="135">
        <v>0</v>
      </c>
      <c r="BM10" s="135">
        <v>0</v>
      </c>
      <c r="BN10" s="135">
        <v>0</v>
      </c>
      <c r="BO10" s="135">
        <v>0</v>
      </c>
      <c r="BP10" s="135">
        <v>0</v>
      </c>
      <c r="BQ10" s="135">
        <v>0</v>
      </c>
      <c r="BR10" s="135">
        <v>1</v>
      </c>
      <c r="BS10" s="135">
        <v>0</v>
      </c>
      <c r="BT10" s="135">
        <v>0</v>
      </c>
      <c r="BU10" s="135">
        <v>0</v>
      </c>
      <c r="BV10" s="135">
        <v>1</v>
      </c>
      <c r="BW10" s="135">
        <v>1</v>
      </c>
      <c r="BX10" s="135">
        <v>1</v>
      </c>
      <c r="BY10" s="135">
        <v>0</v>
      </c>
      <c r="BZ10" s="135">
        <v>3</v>
      </c>
      <c r="CA10" s="135">
        <v>0</v>
      </c>
      <c r="CB10" s="135">
        <v>0</v>
      </c>
      <c r="CC10" s="135">
        <v>0</v>
      </c>
      <c r="CD10" s="135">
        <v>0</v>
      </c>
      <c r="CE10" s="135">
        <v>0</v>
      </c>
      <c r="CF10" s="135">
        <v>0</v>
      </c>
      <c r="CG10" s="135">
        <v>0</v>
      </c>
      <c r="CH10" s="135">
        <v>1</v>
      </c>
      <c r="CI10" s="135">
        <v>1</v>
      </c>
      <c r="CJ10" s="135">
        <v>0</v>
      </c>
      <c r="CK10" s="135">
        <v>0</v>
      </c>
      <c r="CL10" s="135">
        <v>2</v>
      </c>
      <c r="CM10" s="135">
        <v>0</v>
      </c>
      <c r="CN10" s="135">
        <v>0</v>
      </c>
      <c r="CO10" s="135">
        <v>0</v>
      </c>
      <c r="CP10" s="135">
        <v>0</v>
      </c>
      <c r="CQ10" s="135">
        <v>0</v>
      </c>
      <c r="CR10" s="135">
        <v>0</v>
      </c>
      <c r="CS10" s="135">
        <v>0</v>
      </c>
      <c r="CT10" s="135">
        <v>0</v>
      </c>
      <c r="CU10" s="135">
        <v>0</v>
      </c>
      <c r="CV10" s="135">
        <v>0</v>
      </c>
      <c r="CW10" s="135">
        <v>4</v>
      </c>
      <c r="CX10" s="135"/>
    </row>
    <row r="11" spans="1:102" x14ac:dyDescent="0.35">
      <c r="A11" s="135">
        <v>10</v>
      </c>
      <c r="B11" s="135">
        <v>0</v>
      </c>
      <c r="C11" s="135">
        <v>0</v>
      </c>
      <c r="D11" s="135">
        <v>0</v>
      </c>
      <c r="E11" s="135">
        <v>1</v>
      </c>
      <c r="F11" s="135">
        <v>3</v>
      </c>
      <c r="G11" s="135">
        <v>0</v>
      </c>
      <c r="H11" s="135">
        <v>0</v>
      </c>
      <c r="I11" s="135">
        <v>1</v>
      </c>
      <c r="J11" s="135">
        <v>0</v>
      </c>
      <c r="K11" s="135">
        <v>0</v>
      </c>
      <c r="L11" s="135">
        <v>0</v>
      </c>
      <c r="M11" s="135">
        <v>1</v>
      </c>
      <c r="N11" s="135">
        <v>0</v>
      </c>
      <c r="O11" s="135">
        <v>0</v>
      </c>
      <c r="P11" s="135">
        <v>0</v>
      </c>
      <c r="Q11" s="135">
        <v>1</v>
      </c>
      <c r="R11" s="135">
        <v>0</v>
      </c>
      <c r="S11" s="135">
        <v>0</v>
      </c>
      <c r="T11" s="135">
        <v>2</v>
      </c>
      <c r="U11" s="135">
        <v>0</v>
      </c>
      <c r="V11" s="135">
        <v>11</v>
      </c>
      <c r="W11" s="135">
        <v>0</v>
      </c>
      <c r="X11" s="135">
        <v>1</v>
      </c>
      <c r="Y11" s="135">
        <v>0</v>
      </c>
      <c r="Z11" s="135">
        <v>0</v>
      </c>
      <c r="AA11" s="135">
        <v>0</v>
      </c>
      <c r="AB11" s="135">
        <v>0</v>
      </c>
      <c r="AC11" s="135">
        <v>1</v>
      </c>
      <c r="AD11" s="135">
        <v>0</v>
      </c>
      <c r="AE11" s="135">
        <v>0</v>
      </c>
      <c r="AF11" s="135">
        <v>4</v>
      </c>
      <c r="AG11" s="135">
        <v>0</v>
      </c>
      <c r="AH11" s="135">
        <v>1</v>
      </c>
      <c r="AI11" s="135">
        <v>0</v>
      </c>
      <c r="AJ11" s="135">
        <v>2</v>
      </c>
      <c r="AK11" s="135">
        <v>0</v>
      </c>
      <c r="AL11" s="135">
        <v>1</v>
      </c>
      <c r="AM11" s="135">
        <v>0</v>
      </c>
      <c r="AN11" s="135">
        <v>1</v>
      </c>
      <c r="AO11" s="135">
        <v>0</v>
      </c>
      <c r="AP11" s="135">
        <v>0</v>
      </c>
      <c r="AQ11" s="135">
        <v>1</v>
      </c>
      <c r="AR11" s="135">
        <v>1</v>
      </c>
      <c r="AS11" s="135">
        <v>0</v>
      </c>
      <c r="AT11" s="135">
        <v>0</v>
      </c>
      <c r="AU11" s="135">
        <v>0</v>
      </c>
      <c r="AV11" s="135">
        <v>1</v>
      </c>
      <c r="AW11" s="135">
        <v>4</v>
      </c>
      <c r="AX11" s="135">
        <v>0</v>
      </c>
      <c r="AY11" s="135">
        <v>2</v>
      </c>
      <c r="AZ11" s="135">
        <v>0</v>
      </c>
      <c r="BA11" s="135">
        <v>0</v>
      </c>
      <c r="BB11" s="135">
        <v>0</v>
      </c>
      <c r="BC11" s="135">
        <v>0</v>
      </c>
      <c r="BD11" s="135">
        <v>4</v>
      </c>
      <c r="BE11" s="135">
        <v>1</v>
      </c>
      <c r="BF11" s="135">
        <v>0</v>
      </c>
      <c r="BG11" s="135">
        <v>3</v>
      </c>
      <c r="BH11" s="135">
        <v>0</v>
      </c>
      <c r="BI11" s="135">
        <v>0</v>
      </c>
      <c r="BJ11" s="135">
        <v>0</v>
      </c>
      <c r="BK11" s="135">
        <v>3</v>
      </c>
      <c r="BL11" s="135">
        <v>0</v>
      </c>
      <c r="BM11" s="135">
        <v>1</v>
      </c>
      <c r="BN11" s="135">
        <v>0</v>
      </c>
      <c r="BO11" s="135">
        <v>0</v>
      </c>
      <c r="BP11" s="135">
        <v>0</v>
      </c>
      <c r="BQ11" s="135">
        <v>0</v>
      </c>
      <c r="BR11" s="135">
        <v>0</v>
      </c>
      <c r="BS11" s="135">
        <v>1</v>
      </c>
      <c r="BT11" s="135">
        <v>0</v>
      </c>
      <c r="BU11" s="135">
        <v>0</v>
      </c>
      <c r="BV11" s="135">
        <v>0</v>
      </c>
      <c r="BW11" s="135">
        <v>0</v>
      </c>
      <c r="BX11" s="135">
        <v>0</v>
      </c>
      <c r="BY11" s="135">
        <v>0</v>
      </c>
      <c r="BZ11" s="135">
        <v>1</v>
      </c>
      <c r="CA11" s="135">
        <v>2</v>
      </c>
      <c r="CB11" s="135">
        <v>0</v>
      </c>
      <c r="CC11" s="135">
        <v>0</v>
      </c>
      <c r="CD11" s="135">
        <v>1</v>
      </c>
      <c r="CE11" s="135">
        <v>0</v>
      </c>
      <c r="CF11" s="135">
        <v>2</v>
      </c>
      <c r="CG11" s="135">
        <v>0</v>
      </c>
      <c r="CH11" s="135">
        <v>0</v>
      </c>
      <c r="CI11" s="135">
        <v>0</v>
      </c>
      <c r="CJ11" s="135">
        <v>2</v>
      </c>
      <c r="CK11" s="135">
        <v>0</v>
      </c>
      <c r="CL11" s="135">
        <v>0</v>
      </c>
      <c r="CM11" s="135">
        <v>0</v>
      </c>
      <c r="CN11" s="135">
        <v>0</v>
      </c>
      <c r="CO11" s="135">
        <v>1</v>
      </c>
      <c r="CP11" s="135">
        <v>1</v>
      </c>
      <c r="CQ11" s="135">
        <v>1</v>
      </c>
      <c r="CR11" s="135">
        <v>2</v>
      </c>
      <c r="CS11" s="135">
        <v>0</v>
      </c>
      <c r="CT11" s="135">
        <v>0</v>
      </c>
      <c r="CU11" s="135">
        <v>0</v>
      </c>
      <c r="CV11" s="135">
        <v>0</v>
      </c>
      <c r="CW11" s="135">
        <v>2</v>
      </c>
      <c r="CX11" s="135"/>
    </row>
    <row r="12" spans="1:102" x14ac:dyDescent="0.35">
      <c r="A12" s="135">
        <v>11</v>
      </c>
      <c r="B12" s="135">
        <v>0</v>
      </c>
      <c r="C12" s="135">
        <v>0</v>
      </c>
      <c r="D12" s="135">
        <v>0</v>
      </c>
      <c r="E12" s="135">
        <v>1</v>
      </c>
      <c r="F12" s="135">
        <v>2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1</v>
      </c>
      <c r="M12" s="135">
        <v>0</v>
      </c>
      <c r="N12" s="135">
        <v>1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5</v>
      </c>
      <c r="U12" s="135">
        <v>0</v>
      </c>
      <c r="V12" s="135">
        <v>0</v>
      </c>
      <c r="W12" s="135">
        <v>0</v>
      </c>
      <c r="X12" s="135">
        <v>0</v>
      </c>
      <c r="Y12" s="135">
        <v>0</v>
      </c>
      <c r="Z12" s="135">
        <v>0</v>
      </c>
      <c r="AA12" s="135">
        <v>2</v>
      </c>
      <c r="AB12" s="135">
        <v>0</v>
      </c>
      <c r="AC12" s="135">
        <v>0</v>
      </c>
      <c r="AD12" s="135">
        <v>0</v>
      </c>
      <c r="AE12" s="135">
        <v>3</v>
      </c>
      <c r="AF12" s="135">
        <v>0</v>
      </c>
      <c r="AG12" s="135">
        <v>0</v>
      </c>
      <c r="AH12" s="135">
        <v>0</v>
      </c>
      <c r="AI12" s="135">
        <v>1</v>
      </c>
      <c r="AJ12" s="135">
        <v>0</v>
      </c>
      <c r="AK12" s="135">
        <v>0</v>
      </c>
      <c r="AL12" s="135">
        <v>0</v>
      </c>
      <c r="AM12" s="135">
        <v>1</v>
      </c>
      <c r="AN12" s="135">
        <v>1</v>
      </c>
      <c r="AO12" s="135">
        <v>1</v>
      </c>
      <c r="AP12" s="135">
        <v>1</v>
      </c>
      <c r="AQ12" s="135">
        <v>0</v>
      </c>
      <c r="AR12" s="135">
        <v>0</v>
      </c>
      <c r="AS12" s="135">
        <v>0</v>
      </c>
      <c r="AT12" s="135">
        <v>0</v>
      </c>
      <c r="AU12" s="135">
        <v>0</v>
      </c>
      <c r="AV12" s="135">
        <v>0</v>
      </c>
      <c r="AW12" s="135">
        <v>0</v>
      </c>
      <c r="AX12" s="135">
        <v>0</v>
      </c>
      <c r="AY12" s="135">
        <v>1</v>
      </c>
      <c r="AZ12" s="135">
        <v>0</v>
      </c>
      <c r="BA12" s="135">
        <v>0</v>
      </c>
      <c r="BB12" s="135">
        <v>0</v>
      </c>
      <c r="BC12" s="135">
        <v>0</v>
      </c>
      <c r="BD12" s="135">
        <v>0</v>
      </c>
      <c r="BE12" s="135">
        <v>1</v>
      </c>
      <c r="BF12" s="135">
        <v>0</v>
      </c>
      <c r="BG12" s="135">
        <v>0</v>
      </c>
      <c r="BH12" s="135">
        <v>0</v>
      </c>
      <c r="BI12" s="135">
        <v>1</v>
      </c>
      <c r="BJ12" s="135">
        <v>0</v>
      </c>
      <c r="BK12" s="135">
        <v>14</v>
      </c>
      <c r="BL12" s="135">
        <v>1</v>
      </c>
      <c r="BM12" s="135">
        <v>0</v>
      </c>
      <c r="BN12" s="135">
        <v>0</v>
      </c>
      <c r="BO12" s="135">
        <v>1</v>
      </c>
      <c r="BP12" s="135">
        <v>0</v>
      </c>
      <c r="BQ12" s="135">
        <v>0</v>
      </c>
      <c r="BR12" s="135">
        <v>0</v>
      </c>
      <c r="BS12" s="135">
        <v>0</v>
      </c>
      <c r="BT12" s="135">
        <v>0</v>
      </c>
      <c r="BU12" s="135">
        <v>4</v>
      </c>
      <c r="BV12" s="135">
        <v>0</v>
      </c>
      <c r="BW12" s="135">
        <v>0</v>
      </c>
      <c r="BX12" s="135">
        <v>2</v>
      </c>
      <c r="BY12" s="135">
        <v>0</v>
      </c>
      <c r="BZ12" s="135">
        <v>0</v>
      </c>
      <c r="CA12" s="135">
        <v>2</v>
      </c>
      <c r="CB12" s="135">
        <v>0</v>
      </c>
      <c r="CC12" s="135">
        <v>0</v>
      </c>
      <c r="CD12" s="135">
        <v>0</v>
      </c>
      <c r="CE12" s="135">
        <v>0</v>
      </c>
      <c r="CF12" s="135">
        <v>0</v>
      </c>
      <c r="CG12" s="135">
        <v>1</v>
      </c>
      <c r="CH12" s="135">
        <v>0</v>
      </c>
      <c r="CI12" s="135">
        <v>1</v>
      </c>
      <c r="CJ12" s="135">
        <v>0</v>
      </c>
      <c r="CK12" s="135">
        <v>2</v>
      </c>
      <c r="CL12" s="135">
        <v>0</v>
      </c>
      <c r="CM12" s="135">
        <v>0</v>
      </c>
      <c r="CN12" s="135">
        <v>0</v>
      </c>
      <c r="CO12" s="135">
        <v>0</v>
      </c>
      <c r="CP12" s="135">
        <v>0</v>
      </c>
      <c r="CQ12" s="135">
        <v>0</v>
      </c>
      <c r="CR12" s="135">
        <v>0</v>
      </c>
      <c r="CS12" s="135">
        <v>0</v>
      </c>
      <c r="CT12" s="135">
        <v>0</v>
      </c>
      <c r="CU12" s="135">
        <v>3</v>
      </c>
      <c r="CV12" s="135">
        <v>1</v>
      </c>
      <c r="CW12" s="135">
        <v>0</v>
      </c>
      <c r="CX12" s="135"/>
    </row>
    <row r="13" spans="1:102" x14ac:dyDescent="0.35">
      <c r="A13" s="135">
        <v>12</v>
      </c>
      <c r="B13" s="135">
        <v>1</v>
      </c>
      <c r="C13" s="135">
        <v>0</v>
      </c>
      <c r="D13" s="135">
        <v>1</v>
      </c>
      <c r="E13" s="135">
        <v>0</v>
      </c>
      <c r="F13" s="135">
        <v>0</v>
      </c>
      <c r="G13" s="135">
        <v>0</v>
      </c>
      <c r="H13" s="135">
        <v>1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1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1</v>
      </c>
      <c r="Y13" s="135">
        <v>0</v>
      </c>
      <c r="Z13" s="135">
        <v>0</v>
      </c>
      <c r="AA13" s="135">
        <v>0</v>
      </c>
      <c r="AB13" s="135">
        <v>1</v>
      </c>
      <c r="AC13" s="135">
        <v>0</v>
      </c>
      <c r="AD13" s="135">
        <v>0</v>
      </c>
      <c r="AE13" s="135">
        <v>0</v>
      </c>
      <c r="AF13" s="135">
        <v>2</v>
      </c>
      <c r="AG13" s="135">
        <v>1</v>
      </c>
      <c r="AH13" s="135">
        <v>0</v>
      </c>
      <c r="AI13" s="135">
        <v>2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1</v>
      </c>
      <c r="AR13" s="135">
        <v>0</v>
      </c>
      <c r="AS13" s="135">
        <v>0</v>
      </c>
      <c r="AT13" s="135">
        <v>0</v>
      </c>
      <c r="AU13" s="135">
        <v>0</v>
      </c>
      <c r="AV13" s="135">
        <v>1</v>
      </c>
      <c r="AW13" s="135">
        <v>0</v>
      </c>
      <c r="AX13" s="135">
        <v>0</v>
      </c>
      <c r="AY13" s="135">
        <v>1</v>
      </c>
      <c r="AZ13" s="135">
        <v>1</v>
      </c>
      <c r="BA13" s="135">
        <v>0</v>
      </c>
      <c r="BB13" s="135">
        <v>0</v>
      </c>
      <c r="BC13" s="135">
        <v>0</v>
      </c>
      <c r="BD13" s="135">
        <v>0</v>
      </c>
      <c r="BE13" s="135">
        <v>0</v>
      </c>
      <c r="BF13" s="135">
        <v>0</v>
      </c>
      <c r="BG13" s="135">
        <v>1</v>
      </c>
      <c r="BH13" s="135">
        <v>0</v>
      </c>
      <c r="BI13" s="135">
        <v>0</v>
      </c>
      <c r="BJ13" s="135">
        <v>0</v>
      </c>
      <c r="BK13" s="135">
        <v>0</v>
      </c>
      <c r="BL13" s="135">
        <v>0</v>
      </c>
      <c r="BM13" s="135">
        <v>0</v>
      </c>
      <c r="BN13" s="135">
        <v>0</v>
      </c>
      <c r="BO13" s="135">
        <v>0</v>
      </c>
      <c r="BP13" s="135">
        <v>0</v>
      </c>
      <c r="BQ13" s="135">
        <v>0</v>
      </c>
      <c r="BR13" s="135">
        <v>0</v>
      </c>
      <c r="BS13" s="135">
        <v>0</v>
      </c>
      <c r="BT13" s="135">
        <v>0</v>
      </c>
      <c r="BU13" s="135">
        <v>0</v>
      </c>
      <c r="BV13" s="135">
        <v>0</v>
      </c>
      <c r="BW13" s="135">
        <v>1</v>
      </c>
      <c r="BX13" s="135">
        <v>1</v>
      </c>
      <c r="BY13" s="135">
        <v>0</v>
      </c>
      <c r="BZ13" s="135">
        <v>0</v>
      </c>
      <c r="CA13" s="135">
        <v>1</v>
      </c>
      <c r="CB13" s="135">
        <v>8</v>
      </c>
      <c r="CC13" s="135">
        <v>1</v>
      </c>
      <c r="CD13" s="135">
        <v>1</v>
      </c>
      <c r="CE13" s="135">
        <v>1</v>
      </c>
      <c r="CF13" s="135">
        <v>3</v>
      </c>
      <c r="CG13" s="135">
        <v>0</v>
      </c>
      <c r="CH13" s="135">
        <v>0</v>
      </c>
      <c r="CI13" s="135">
        <v>1</v>
      </c>
      <c r="CJ13" s="135">
        <v>0</v>
      </c>
      <c r="CK13" s="135">
        <v>0</v>
      </c>
      <c r="CL13" s="135">
        <v>0</v>
      </c>
      <c r="CM13" s="135">
        <v>0</v>
      </c>
      <c r="CN13" s="135">
        <v>0</v>
      </c>
      <c r="CO13" s="135">
        <v>0</v>
      </c>
      <c r="CP13" s="135">
        <v>0</v>
      </c>
      <c r="CQ13" s="135">
        <v>0</v>
      </c>
      <c r="CR13" s="135">
        <v>0</v>
      </c>
      <c r="CS13" s="135">
        <v>0</v>
      </c>
      <c r="CT13" s="135">
        <v>1</v>
      </c>
      <c r="CU13" s="135">
        <v>1</v>
      </c>
      <c r="CV13" s="135">
        <v>0</v>
      </c>
      <c r="CW13" s="135">
        <v>0</v>
      </c>
      <c r="CX13" s="135"/>
    </row>
    <row r="14" spans="1:102" x14ac:dyDescent="0.35">
      <c r="A14" s="135">
        <v>13</v>
      </c>
      <c r="B14" s="135">
        <v>0</v>
      </c>
      <c r="C14" s="135">
        <v>0</v>
      </c>
      <c r="D14" s="135">
        <v>0</v>
      </c>
      <c r="E14" s="135">
        <v>0</v>
      </c>
      <c r="F14" s="135">
        <v>9</v>
      </c>
      <c r="G14" s="135">
        <v>1</v>
      </c>
      <c r="H14" s="135">
        <v>0</v>
      </c>
      <c r="I14" s="135">
        <v>0</v>
      </c>
      <c r="J14" s="135">
        <v>0</v>
      </c>
      <c r="K14" s="135">
        <v>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1</v>
      </c>
      <c r="S14" s="135">
        <v>1</v>
      </c>
      <c r="T14" s="135">
        <v>0</v>
      </c>
      <c r="U14" s="135">
        <v>0</v>
      </c>
      <c r="V14" s="135">
        <v>0</v>
      </c>
      <c r="W14" s="135">
        <v>1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1</v>
      </c>
      <c r="AE14" s="135">
        <v>0</v>
      </c>
      <c r="AF14" s="135">
        <v>0</v>
      </c>
      <c r="AG14" s="135">
        <v>0</v>
      </c>
      <c r="AH14" s="135">
        <v>0</v>
      </c>
      <c r="AI14" s="135">
        <v>0</v>
      </c>
      <c r="AJ14" s="135">
        <v>1</v>
      </c>
      <c r="AK14" s="135">
        <v>0</v>
      </c>
      <c r="AL14" s="135">
        <v>2</v>
      </c>
      <c r="AM14" s="135">
        <v>0</v>
      </c>
      <c r="AN14" s="135">
        <v>0</v>
      </c>
      <c r="AO14" s="135">
        <v>0</v>
      </c>
      <c r="AP14" s="135">
        <v>0</v>
      </c>
      <c r="AQ14" s="135">
        <v>4</v>
      </c>
      <c r="AR14" s="135">
        <v>0</v>
      </c>
      <c r="AS14" s="135">
        <v>0</v>
      </c>
      <c r="AT14" s="135">
        <v>1</v>
      </c>
      <c r="AU14" s="135">
        <v>0</v>
      </c>
      <c r="AV14" s="135">
        <v>30</v>
      </c>
      <c r="AW14" s="135">
        <v>0</v>
      </c>
      <c r="AX14" s="135">
        <v>0</v>
      </c>
      <c r="AY14" s="135">
        <v>5</v>
      </c>
      <c r="AZ14" s="135">
        <v>0</v>
      </c>
      <c r="BA14" s="135">
        <v>0</v>
      </c>
      <c r="BB14" s="135">
        <v>6</v>
      </c>
      <c r="BC14" s="135">
        <v>0</v>
      </c>
      <c r="BD14" s="135">
        <v>0</v>
      </c>
      <c r="BE14" s="135">
        <v>0</v>
      </c>
      <c r="BF14" s="135">
        <v>0</v>
      </c>
      <c r="BG14" s="135">
        <v>0</v>
      </c>
      <c r="BH14" s="135">
        <v>0</v>
      </c>
      <c r="BI14" s="135">
        <v>0</v>
      </c>
      <c r="BJ14" s="135">
        <v>3</v>
      </c>
      <c r="BK14" s="135">
        <v>0</v>
      </c>
      <c r="BL14" s="135">
        <v>2</v>
      </c>
      <c r="BM14" s="135">
        <v>0</v>
      </c>
      <c r="BN14" s="135">
        <v>0</v>
      </c>
      <c r="BO14" s="135">
        <v>0</v>
      </c>
      <c r="BP14" s="135">
        <v>0</v>
      </c>
      <c r="BQ14" s="135">
        <v>1</v>
      </c>
      <c r="BR14" s="135">
        <v>0</v>
      </c>
      <c r="BS14" s="135">
        <v>0</v>
      </c>
      <c r="BT14" s="135">
        <v>0</v>
      </c>
      <c r="BU14" s="135">
        <v>0</v>
      </c>
      <c r="BV14" s="135">
        <v>0</v>
      </c>
      <c r="BW14" s="135">
        <v>0</v>
      </c>
      <c r="BX14" s="135">
        <v>1</v>
      </c>
      <c r="BY14" s="135">
        <v>0</v>
      </c>
      <c r="BZ14" s="135">
        <v>1</v>
      </c>
      <c r="CA14" s="135">
        <v>0</v>
      </c>
      <c r="CB14" s="135">
        <v>0</v>
      </c>
      <c r="CC14" s="135">
        <v>1</v>
      </c>
      <c r="CD14" s="135">
        <v>3</v>
      </c>
      <c r="CE14" s="135">
        <v>0</v>
      </c>
      <c r="CF14" s="135">
        <v>0</v>
      </c>
      <c r="CG14" s="135">
        <v>0</v>
      </c>
      <c r="CH14" s="135">
        <v>0</v>
      </c>
      <c r="CI14" s="135">
        <v>0</v>
      </c>
      <c r="CJ14" s="135">
        <v>1</v>
      </c>
      <c r="CK14" s="135">
        <v>3</v>
      </c>
      <c r="CL14" s="135">
        <v>0</v>
      </c>
      <c r="CM14" s="135">
        <v>0</v>
      </c>
      <c r="CN14" s="135">
        <v>0</v>
      </c>
      <c r="CO14" s="135">
        <v>0</v>
      </c>
      <c r="CP14" s="135">
        <v>1</v>
      </c>
      <c r="CQ14" s="135">
        <v>0</v>
      </c>
      <c r="CR14" s="135">
        <v>0</v>
      </c>
      <c r="CS14" s="135">
        <v>0</v>
      </c>
      <c r="CT14" s="135">
        <v>0</v>
      </c>
      <c r="CU14" s="135">
        <v>0</v>
      </c>
      <c r="CV14" s="135">
        <v>0</v>
      </c>
      <c r="CW14" s="135">
        <v>0</v>
      </c>
      <c r="CX14" s="135"/>
    </row>
    <row r="15" spans="1:102" x14ac:dyDescent="0.35">
      <c r="A15" s="135">
        <v>14</v>
      </c>
      <c r="B15" s="135">
        <v>0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v>0</v>
      </c>
      <c r="I15" s="135">
        <v>0</v>
      </c>
      <c r="J15" s="135">
        <v>0</v>
      </c>
      <c r="K15" s="135">
        <v>1</v>
      </c>
      <c r="L15" s="135">
        <v>1</v>
      </c>
      <c r="M15" s="135">
        <v>0</v>
      </c>
      <c r="N15" s="135">
        <v>17</v>
      </c>
      <c r="O15" s="135">
        <v>4</v>
      </c>
      <c r="P15" s="135">
        <v>0</v>
      </c>
      <c r="Q15" s="135">
        <v>1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1</v>
      </c>
      <c r="AB15" s="135">
        <v>0</v>
      </c>
      <c r="AC15" s="135">
        <v>0</v>
      </c>
      <c r="AD15" s="135">
        <v>0</v>
      </c>
      <c r="AE15" s="135">
        <v>0</v>
      </c>
      <c r="AF15" s="135">
        <v>1</v>
      </c>
      <c r="AG15" s="135">
        <v>0</v>
      </c>
      <c r="AH15" s="135">
        <v>5</v>
      </c>
      <c r="AI15" s="135">
        <v>1</v>
      </c>
      <c r="AJ15" s="135">
        <v>0</v>
      </c>
      <c r="AK15" s="135">
        <v>0</v>
      </c>
      <c r="AL15" s="135">
        <v>0</v>
      </c>
      <c r="AM15" s="135">
        <v>0</v>
      </c>
      <c r="AN15" s="135">
        <v>0</v>
      </c>
      <c r="AO15" s="135">
        <v>0</v>
      </c>
      <c r="AP15" s="135">
        <v>0</v>
      </c>
      <c r="AQ15" s="135">
        <v>2</v>
      </c>
      <c r="AR15" s="135">
        <v>0</v>
      </c>
      <c r="AS15" s="135">
        <v>0</v>
      </c>
      <c r="AT15" s="135">
        <v>1</v>
      </c>
      <c r="AU15" s="135">
        <v>3</v>
      </c>
      <c r="AV15" s="135">
        <v>0</v>
      </c>
      <c r="AW15" s="135">
        <v>0</v>
      </c>
      <c r="AX15" s="135">
        <v>0</v>
      </c>
      <c r="AY15" s="135">
        <v>3</v>
      </c>
      <c r="AZ15" s="135">
        <v>0</v>
      </c>
      <c r="BA15" s="135">
        <v>0</v>
      </c>
      <c r="BB15" s="135">
        <v>1</v>
      </c>
      <c r="BC15" s="135">
        <v>0</v>
      </c>
      <c r="BD15" s="135">
        <v>0</v>
      </c>
      <c r="BE15" s="135">
        <v>0</v>
      </c>
      <c r="BF15" s="135">
        <v>0</v>
      </c>
      <c r="BG15" s="135">
        <v>0</v>
      </c>
      <c r="BH15" s="135">
        <v>0</v>
      </c>
      <c r="BI15" s="135">
        <v>0</v>
      </c>
      <c r="BJ15" s="135">
        <v>0</v>
      </c>
      <c r="BK15" s="135">
        <v>0</v>
      </c>
      <c r="BL15" s="135">
        <v>0</v>
      </c>
      <c r="BM15" s="135">
        <v>1</v>
      </c>
      <c r="BN15" s="135">
        <v>0</v>
      </c>
      <c r="BO15" s="135">
        <v>0</v>
      </c>
      <c r="BP15" s="135">
        <v>0</v>
      </c>
      <c r="BQ15" s="135">
        <v>0</v>
      </c>
      <c r="BR15" s="135">
        <v>0</v>
      </c>
      <c r="BS15" s="135">
        <v>1</v>
      </c>
      <c r="BT15" s="135">
        <v>0</v>
      </c>
      <c r="BU15" s="135">
        <v>1</v>
      </c>
      <c r="BV15" s="135">
        <v>0</v>
      </c>
      <c r="BW15" s="135">
        <v>0</v>
      </c>
      <c r="BX15" s="135">
        <v>0</v>
      </c>
      <c r="BY15" s="135">
        <v>1</v>
      </c>
      <c r="BZ15" s="135">
        <v>1</v>
      </c>
      <c r="CA15" s="135">
        <v>1</v>
      </c>
      <c r="CB15" s="135">
        <v>0</v>
      </c>
      <c r="CC15" s="135">
        <v>0</v>
      </c>
      <c r="CD15" s="135">
        <v>1</v>
      </c>
      <c r="CE15" s="135">
        <v>0</v>
      </c>
      <c r="CF15" s="135">
        <v>1</v>
      </c>
      <c r="CG15" s="135">
        <v>0</v>
      </c>
      <c r="CH15" s="135">
        <v>0</v>
      </c>
      <c r="CI15" s="135">
        <v>0</v>
      </c>
      <c r="CJ15" s="135">
        <v>0</v>
      </c>
      <c r="CK15" s="135">
        <v>0</v>
      </c>
      <c r="CL15" s="135">
        <v>0</v>
      </c>
      <c r="CM15" s="135">
        <v>0</v>
      </c>
      <c r="CN15" s="135">
        <v>0</v>
      </c>
      <c r="CO15" s="135">
        <v>0</v>
      </c>
      <c r="CP15" s="135">
        <v>0</v>
      </c>
      <c r="CQ15" s="135">
        <v>0</v>
      </c>
      <c r="CR15" s="135">
        <v>0</v>
      </c>
      <c r="CS15" s="135">
        <v>0</v>
      </c>
      <c r="CT15" s="135">
        <v>1</v>
      </c>
      <c r="CU15" s="135">
        <v>0</v>
      </c>
      <c r="CV15" s="135">
        <v>0</v>
      </c>
      <c r="CW15" s="135">
        <v>1</v>
      </c>
      <c r="CX15" s="135"/>
    </row>
    <row r="16" spans="1:102" x14ac:dyDescent="0.35">
      <c r="A16" s="135">
        <v>15</v>
      </c>
      <c r="B16" s="135">
        <v>0</v>
      </c>
      <c r="C16" s="135">
        <v>0</v>
      </c>
      <c r="D16" s="135">
        <v>3</v>
      </c>
      <c r="E16" s="135">
        <v>0</v>
      </c>
      <c r="F16" s="135">
        <v>2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0</v>
      </c>
      <c r="N16" s="135">
        <v>0</v>
      </c>
      <c r="O16" s="135">
        <v>0</v>
      </c>
      <c r="P16" s="135">
        <v>1</v>
      </c>
      <c r="Q16" s="135">
        <v>0</v>
      </c>
      <c r="R16" s="135">
        <v>1</v>
      </c>
      <c r="S16" s="135">
        <v>0</v>
      </c>
      <c r="T16" s="135">
        <v>0</v>
      </c>
      <c r="U16" s="135">
        <v>0</v>
      </c>
      <c r="V16" s="135">
        <v>5</v>
      </c>
      <c r="W16" s="135">
        <v>1</v>
      </c>
      <c r="X16" s="135">
        <v>0</v>
      </c>
      <c r="Y16" s="135">
        <v>2</v>
      </c>
      <c r="Z16" s="135">
        <v>1</v>
      </c>
      <c r="AA16" s="135">
        <v>0</v>
      </c>
      <c r="AB16" s="135">
        <v>0</v>
      </c>
      <c r="AC16" s="135">
        <v>1</v>
      </c>
      <c r="AD16" s="135">
        <v>1</v>
      </c>
      <c r="AE16" s="135">
        <v>0</v>
      </c>
      <c r="AF16" s="135">
        <v>1</v>
      </c>
      <c r="AG16" s="135">
        <v>8</v>
      </c>
      <c r="AH16" s="135">
        <v>1</v>
      </c>
      <c r="AI16" s="135">
        <v>0</v>
      </c>
      <c r="AJ16" s="135">
        <v>0</v>
      </c>
      <c r="AK16" s="135">
        <v>0</v>
      </c>
      <c r="AL16" s="135">
        <v>1</v>
      </c>
      <c r="AM16" s="135">
        <v>0</v>
      </c>
      <c r="AN16" s="135">
        <v>0</v>
      </c>
      <c r="AO16" s="135">
        <v>0</v>
      </c>
      <c r="AP16" s="135">
        <v>3</v>
      </c>
      <c r="AQ16" s="135">
        <v>0</v>
      </c>
      <c r="AR16" s="135">
        <v>0</v>
      </c>
      <c r="AS16" s="135">
        <v>0</v>
      </c>
      <c r="AT16" s="135">
        <v>0</v>
      </c>
      <c r="AU16" s="135">
        <v>0</v>
      </c>
      <c r="AV16" s="135">
        <v>0</v>
      </c>
      <c r="AW16" s="135">
        <v>0</v>
      </c>
      <c r="AX16" s="135">
        <v>0</v>
      </c>
      <c r="AY16" s="135">
        <v>0</v>
      </c>
      <c r="AZ16" s="135">
        <v>0</v>
      </c>
      <c r="BA16" s="135">
        <v>1</v>
      </c>
      <c r="BB16" s="135">
        <v>0</v>
      </c>
      <c r="BC16" s="135">
        <v>1</v>
      </c>
      <c r="BD16" s="135">
        <v>0</v>
      </c>
      <c r="BE16" s="135">
        <v>0</v>
      </c>
      <c r="BF16" s="135">
        <v>0</v>
      </c>
      <c r="BG16" s="135">
        <v>0</v>
      </c>
      <c r="BH16" s="135">
        <v>1</v>
      </c>
      <c r="BI16" s="135">
        <v>1</v>
      </c>
      <c r="BJ16" s="135">
        <v>0</v>
      </c>
      <c r="BK16" s="135">
        <v>1</v>
      </c>
      <c r="BL16" s="135">
        <v>0</v>
      </c>
      <c r="BM16" s="135">
        <v>1</v>
      </c>
      <c r="BN16" s="135">
        <v>0</v>
      </c>
      <c r="BO16" s="135">
        <v>0</v>
      </c>
      <c r="BP16" s="135">
        <v>0</v>
      </c>
      <c r="BQ16" s="135">
        <v>0</v>
      </c>
      <c r="BR16" s="135">
        <v>0</v>
      </c>
      <c r="BS16" s="135">
        <v>0</v>
      </c>
      <c r="BT16" s="135">
        <v>0</v>
      </c>
      <c r="BU16" s="135">
        <v>0</v>
      </c>
      <c r="BV16" s="135">
        <v>0</v>
      </c>
      <c r="BW16" s="135">
        <v>0</v>
      </c>
      <c r="BX16" s="135">
        <v>1</v>
      </c>
      <c r="BY16" s="135">
        <v>1</v>
      </c>
      <c r="BZ16" s="135">
        <v>0</v>
      </c>
      <c r="CA16" s="135">
        <v>0</v>
      </c>
      <c r="CB16" s="135">
        <v>1</v>
      </c>
      <c r="CC16" s="135">
        <v>0</v>
      </c>
      <c r="CD16" s="135">
        <v>0</v>
      </c>
      <c r="CE16" s="135">
        <v>0</v>
      </c>
      <c r="CF16" s="135">
        <v>5</v>
      </c>
      <c r="CG16" s="135">
        <v>0</v>
      </c>
      <c r="CH16" s="135">
        <v>1</v>
      </c>
      <c r="CI16" s="135">
        <v>1</v>
      </c>
      <c r="CJ16" s="135">
        <v>3</v>
      </c>
      <c r="CK16" s="135">
        <v>0</v>
      </c>
      <c r="CL16" s="135">
        <v>0</v>
      </c>
      <c r="CM16" s="135">
        <v>0</v>
      </c>
      <c r="CN16" s="135">
        <v>0</v>
      </c>
      <c r="CO16" s="135">
        <v>0</v>
      </c>
      <c r="CP16" s="135">
        <v>0</v>
      </c>
      <c r="CQ16" s="135">
        <v>1</v>
      </c>
      <c r="CR16" s="135">
        <v>1</v>
      </c>
      <c r="CS16" s="135">
        <v>0</v>
      </c>
      <c r="CT16" s="135">
        <v>0</v>
      </c>
      <c r="CU16" s="135">
        <v>0</v>
      </c>
      <c r="CV16" s="135">
        <v>1</v>
      </c>
      <c r="CW16" s="135">
        <v>0</v>
      </c>
      <c r="CX16" s="135"/>
    </row>
    <row r="17" spans="1:102" x14ac:dyDescent="0.35">
      <c r="A17" s="135">
        <v>16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1</v>
      </c>
      <c r="N17" s="135">
        <v>0</v>
      </c>
      <c r="O17" s="135">
        <v>0</v>
      </c>
      <c r="P17" s="135">
        <v>0</v>
      </c>
      <c r="Q17" s="135">
        <v>1</v>
      </c>
      <c r="R17" s="135">
        <v>0</v>
      </c>
      <c r="S17" s="135">
        <v>0</v>
      </c>
      <c r="T17" s="135">
        <v>1</v>
      </c>
      <c r="U17" s="135">
        <v>0</v>
      </c>
      <c r="V17" s="135">
        <v>12</v>
      </c>
      <c r="W17" s="135">
        <v>0</v>
      </c>
      <c r="X17" s="135">
        <v>1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1</v>
      </c>
      <c r="AF17" s="135">
        <v>1</v>
      </c>
      <c r="AG17" s="135">
        <v>0</v>
      </c>
      <c r="AH17" s="135">
        <v>1</v>
      </c>
      <c r="AI17" s="135">
        <v>1</v>
      </c>
      <c r="AJ17" s="135">
        <v>0</v>
      </c>
      <c r="AK17" s="135">
        <v>4</v>
      </c>
      <c r="AL17" s="135">
        <v>0</v>
      </c>
      <c r="AM17" s="135">
        <v>1</v>
      </c>
      <c r="AN17" s="135">
        <v>0</v>
      </c>
      <c r="AO17" s="135">
        <v>0</v>
      </c>
      <c r="AP17" s="135">
        <v>1</v>
      </c>
      <c r="AQ17" s="135">
        <v>1</v>
      </c>
      <c r="AR17" s="135">
        <v>0</v>
      </c>
      <c r="AS17" s="135">
        <v>0</v>
      </c>
      <c r="AT17" s="135">
        <v>0</v>
      </c>
      <c r="AU17" s="135">
        <v>0</v>
      </c>
      <c r="AV17" s="135">
        <v>1</v>
      </c>
      <c r="AW17" s="135">
        <v>4</v>
      </c>
      <c r="AX17" s="135">
        <v>0</v>
      </c>
      <c r="AY17" s="135">
        <v>0</v>
      </c>
      <c r="AZ17" s="135">
        <v>1</v>
      </c>
      <c r="BA17" s="135">
        <v>0</v>
      </c>
      <c r="BB17" s="135">
        <v>0</v>
      </c>
      <c r="BC17" s="135">
        <v>0</v>
      </c>
      <c r="BD17" s="135">
        <v>2</v>
      </c>
      <c r="BE17" s="135">
        <v>1</v>
      </c>
      <c r="BF17" s="135">
        <v>0</v>
      </c>
      <c r="BG17" s="135">
        <v>0</v>
      </c>
      <c r="BH17" s="135">
        <v>0</v>
      </c>
      <c r="BI17" s="135">
        <v>0</v>
      </c>
      <c r="BJ17" s="135">
        <v>0</v>
      </c>
      <c r="BK17" s="135">
        <v>0</v>
      </c>
      <c r="BL17" s="135">
        <v>2</v>
      </c>
      <c r="BM17" s="135">
        <v>0</v>
      </c>
      <c r="BN17" s="135">
        <v>0</v>
      </c>
      <c r="BO17" s="135">
        <v>2</v>
      </c>
      <c r="BP17" s="135">
        <v>0</v>
      </c>
      <c r="BQ17" s="135">
        <v>0</v>
      </c>
      <c r="BR17" s="135">
        <v>0</v>
      </c>
      <c r="BS17" s="135">
        <v>0</v>
      </c>
      <c r="BT17" s="135">
        <v>0</v>
      </c>
      <c r="BU17" s="135">
        <v>0</v>
      </c>
      <c r="BV17" s="135">
        <v>0</v>
      </c>
      <c r="BW17" s="135">
        <v>0</v>
      </c>
      <c r="BX17" s="135">
        <v>1</v>
      </c>
      <c r="BY17" s="135">
        <v>2</v>
      </c>
      <c r="BZ17" s="135">
        <v>0</v>
      </c>
      <c r="CA17" s="135">
        <v>0</v>
      </c>
      <c r="CB17" s="135">
        <v>0</v>
      </c>
      <c r="CC17" s="135">
        <v>0</v>
      </c>
      <c r="CD17" s="135">
        <v>0</v>
      </c>
      <c r="CE17" s="135">
        <v>1</v>
      </c>
      <c r="CF17" s="135">
        <v>0</v>
      </c>
      <c r="CG17" s="135">
        <v>0</v>
      </c>
      <c r="CH17" s="135">
        <v>0</v>
      </c>
      <c r="CI17" s="135">
        <v>0</v>
      </c>
      <c r="CJ17" s="135">
        <v>0</v>
      </c>
      <c r="CK17" s="135">
        <v>1</v>
      </c>
      <c r="CL17" s="135">
        <v>0</v>
      </c>
      <c r="CM17" s="135">
        <v>0</v>
      </c>
      <c r="CN17" s="135">
        <v>0</v>
      </c>
      <c r="CO17" s="135">
        <v>1</v>
      </c>
      <c r="CP17" s="135">
        <v>0</v>
      </c>
      <c r="CQ17" s="135">
        <v>0</v>
      </c>
      <c r="CR17" s="135">
        <v>1</v>
      </c>
      <c r="CS17" s="135">
        <v>0</v>
      </c>
      <c r="CT17" s="135">
        <v>0</v>
      </c>
      <c r="CU17" s="135">
        <v>0</v>
      </c>
      <c r="CV17" s="135">
        <v>0</v>
      </c>
      <c r="CW17" s="135">
        <v>0</v>
      </c>
      <c r="CX17" s="135"/>
    </row>
    <row r="18" spans="1:102" x14ac:dyDescent="0.35">
      <c r="A18" s="135">
        <v>17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</v>
      </c>
      <c r="I18" s="135">
        <v>2</v>
      </c>
      <c r="J18" s="135">
        <v>0</v>
      </c>
      <c r="K18" s="135">
        <v>0</v>
      </c>
      <c r="L18" s="135">
        <v>1</v>
      </c>
      <c r="M18" s="135">
        <v>0</v>
      </c>
      <c r="N18" s="135">
        <v>2</v>
      </c>
      <c r="O18" s="135">
        <v>0</v>
      </c>
      <c r="P18" s="135">
        <v>0</v>
      </c>
      <c r="Q18" s="135">
        <v>1</v>
      </c>
      <c r="R18" s="135">
        <v>0</v>
      </c>
      <c r="S18" s="135">
        <v>1</v>
      </c>
      <c r="T18" s="135">
        <v>0</v>
      </c>
      <c r="U18" s="135">
        <v>0</v>
      </c>
      <c r="V18" s="135">
        <v>2</v>
      </c>
      <c r="W18" s="135">
        <v>0</v>
      </c>
      <c r="X18" s="135">
        <v>0</v>
      </c>
      <c r="Y18" s="135">
        <v>0</v>
      </c>
      <c r="Z18" s="135">
        <v>0</v>
      </c>
      <c r="AA18" s="135">
        <v>0</v>
      </c>
      <c r="AB18" s="135">
        <v>2</v>
      </c>
      <c r="AC18" s="135">
        <v>0</v>
      </c>
      <c r="AD18" s="135">
        <v>1</v>
      </c>
      <c r="AE18" s="135">
        <v>0</v>
      </c>
      <c r="AF18" s="135">
        <v>0</v>
      </c>
      <c r="AG18" s="135">
        <v>0</v>
      </c>
      <c r="AH18" s="135">
        <v>0</v>
      </c>
      <c r="AI18" s="135">
        <v>0</v>
      </c>
      <c r="AJ18" s="135">
        <v>0</v>
      </c>
      <c r="AK18" s="135">
        <v>0</v>
      </c>
      <c r="AL18" s="135">
        <v>0</v>
      </c>
      <c r="AM18" s="135">
        <v>0</v>
      </c>
      <c r="AN18" s="135">
        <v>1</v>
      </c>
      <c r="AO18" s="135">
        <v>0</v>
      </c>
      <c r="AP18" s="135">
        <v>0</v>
      </c>
      <c r="AQ18" s="135">
        <v>0</v>
      </c>
      <c r="AR18" s="135">
        <v>0</v>
      </c>
      <c r="AS18" s="135">
        <v>0</v>
      </c>
      <c r="AT18" s="135">
        <v>0</v>
      </c>
      <c r="AU18" s="135">
        <v>4</v>
      </c>
      <c r="AV18" s="135">
        <v>0</v>
      </c>
      <c r="AW18" s="135">
        <v>0</v>
      </c>
      <c r="AX18" s="135">
        <v>0</v>
      </c>
      <c r="AY18" s="135">
        <v>0</v>
      </c>
      <c r="AZ18" s="135">
        <v>1</v>
      </c>
      <c r="BA18" s="135">
        <v>0</v>
      </c>
      <c r="BB18" s="135">
        <v>0</v>
      </c>
      <c r="BC18" s="135">
        <v>0</v>
      </c>
      <c r="BD18" s="135">
        <v>0</v>
      </c>
      <c r="BE18" s="135">
        <v>0</v>
      </c>
      <c r="BF18" s="135">
        <v>1</v>
      </c>
      <c r="BG18" s="135">
        <v>1</v>
      </c>
      <c r="BH18" s="135">
        <v>0</v>
      </c>
      <c r="BI18" s="135">
        <v>0</v>
      </c>
      <c r="BJ18" s="135">
        <v>0</v>
      </c>
      <c r="BK18" s="135">
        <v>0</v>
      </c>
      <c r="BL18" s="135">
        <v>0</v>
      </c>
      <c r="BM18" s="135">
        <v>0</v>
      </c>
      <c r="BN18" s="135">
        <v>0</v>
      </c>
      <c r="BO18" s="135">
        <v>0</v>
      </c>
      <c r="BP18" s="135">
        <v>0</v>
      </c>
      <c r="BQ18" s="135">
        <v>1</v>
      </c>
      <c r="BR18" s="135">
        <v>0</v>
      </c>
      <c r="BS18" s="135">
        <v>0</v>
      </c>
      <c r="BT18" s="135">
        <v>0</v>
      </c>
      <c r="BU18" s="135">
        <v>0</v>
      </c>
      <c r="BV18" s="135">
        <v>0</v>
      </c>
      <c r="BW18" s="135">
        <v>1</v>
      </c>
      <c r="BX18" s="135">
        <v>0</v>
      </c>
      <c r="BY18" s="135">
        <v>0</v>
      </c>
      <c r="BZ18" s="135">
        <v>0</v>
      </c>
      <c r="CA18" s="135">
        <v>0</v>
      </c>
      <c r="CB18" s="135">
        <v>0</v>
      </c>
      <c r="CC18" s="135">
        <v>0</v>
      </c>
      <c r="CD18" s="135">
        <v>1</v>
      </c>
      <c r="CE18" s="135">
        <v>0</v>
      </c>
      <c r="CF18" s="135">
        <v>1</v>
      </c>
      <c r="CG18" s="135">
        <v>0</v>
      </c>
      <c r="CH18" s="135">
        <v>0</v>
      </c>
      <c r="CI18" s="135">
        <v>0</v>
      </c>
      <c r="CJ18" s="135">
        <v>0</v>
      </c>
      <c r="CK18" s="135">
        <v>0</v>
      </c>
      <c r="CL18" s="135">
        <v>1</v>
      </c>
      <c r="CM18" s="135">
        <v>0</v>
      </c>
      <c r="CN18" s="135">
        <v>1</v>
      </c>
      <c r="CO18" s="135">
        <v>0</v>
      </c>
      <c r="CP18" s="135">
        <v>1</v>
      </c>
      <c r="CQ18" s="135">
        <v>0</v>
      </c>
      <c r="CR18" s="135">
        <v>0</v>
      </c>
      <c r="CS18" s="135">
        <v>0</v>
      </c>
      <c r="CT18" s="135">
        <v>0</v>
      </c>
      <c r="CU18" s="135">
        <v>1</v>
      </c>
      <c r="CV18" s="135">
        <v>0</v>
      </c>
      <c r="CW18" s="135">
        <v>0</v>
      </c>
      <c r="CX18" s="135"/>
    </row>
    <row r="19" spans="1:102" x14ac:dyDescent="0.35">
      <c r="A19" s="135">
        <v>18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1</v>
      </c>
      <c r="H19" s="135">
        <v>0</v>
      </c>
      <c r="I19" s="135">
        <v>0</v>
      </c>
      <c r="J19" s="135">
        <v>0</v>
      </c>
      <c r="K19" s="135">
        <v>0</v>
      </c>
      <c r="L19" s="135">
        <v>1</v>
      </c>
      <c r="M19" s="135">
        <v>0</v>
      </c>
      <c r="N19" s="135">
        <v>0</v>
      </c>
      <c r="O19" s="135">
        <v>1</v>
      </c>
      <c r="P19" s="135">
        <v>0</v>
      </c>
      <c r="Q19" s="135">
        <v>1</v>
      </c>
      <c r="R19" s="135">
        <v>0</v>
      </c>
      <c r="S19" s="135">
        <v>0</v>
      </c>
      <c r="T19" s="135">
        <v>1</v>
      </c>
      <c r="U19" s="135">
        <v>0</v>
      </c>
      <c r="V19" s="135">
        <v>0</v>
      </c>
      <c r="W19" s="135">
        <v>1</v>
      </c>
      <c r="X19" s="135">
        <v>0</v>
      </c>
      <c r="Y19" s="135">
        <v>0</v>
      </c>
      <c r="Z19" s="135">
        <v>1</v>
      </c>
      <c r="AA19" s="135">
        <v>0</v>
      </c>
      <c r="AB19" s="135">
        <v>0</v>
      </c>
      <c r="AC19" s="135">
        <v>0</v>
      </c>
      <c r="AD19" s="135">
        <v>0</v>
      </c>
      <c r="AE19" s="135">
        <v>2</v>
      </c>
      <c r="AF19" s="135">
        <v>1</v>
      </c>
      <c r="AG19" s="135">
        <v>0</v>
      </c>
      <c r="AH19" s="135">
        <v>0</v>
      </c>
      <c r="AI19" s="135">
        <v>15</v>
      </c>
      <c r="AJ19" s="135">
        <v>0</v>
      </c>
      <c r="AK19" s="135">
        <v>1</v>
      </c>
      <c r="AL19" s="135">
        <v>0</v>
      </c>
      <c r="AM19" s="135">
        <v>0</v>
      </c>
      <c r="AN19" s="135">
        <v>0</v>
      </c>
      <c r="AO19" s="135">
        <v>0</v>
      </c>
      <c r="AP19" s="135">
        <v>1</v>
      </c>
      <c r="AQ19" s="135">
        <v>0</v>
      </c>
      <c r="AR19" s="135">
        <v>0</v>
      </c>
      <c r="AS19" s="135">
        <v>0</v>
      </c>
      <c r="AT19" s="135">
        <v>0</v>
      </c>
      <c r="AU19" s="135">
        <v>10</v>
      </c>
      <c r="AV19" s="135">
        <v>0</v>
      </c>
      <c r="AW19" s="135">
        <v>0</v>
      </c>
      <c r="AX19" s="135">
        <v>1</v>
      </c>
      <c r="AY19" s="135">
        <v>1</v>
      </c>
      <c r="AZ19" s="135">
        <v>0</v>
      </c>
      <c r="BA19" s="135">
        <v>0</v>
      </c>
      <c r="BB19" s="135">
        <v>4</v>
      </c>
      <c r="BC19" s="135">
        <v>0</v>
      </c>
      <c r="BD19" s="135">
        <v>0</v>
      </c>
      <c r="BE19" s="135">
        <v>0</v>
      </c>
      <c r="BF19" s="135">
        <v>0</v>
      </c>
      <c r="BG19" s="135">
        <v>0</v>
      </c>
      <c r="BH19" s="135">
        <v>0</v>
      </c>
      <c r="BI19" s="135">
        <v>0</v>
      </c>
      <c r="BJ19" s="135">
        <v>0</v>
      </c>
      <c r="BK19" s="135">
        <v>0</v>
      </c>
      <c r="BL19" s="135">
        <v>3</v>
      </c>
      <c r="BM19" s="135">
        <v>0</v>
      </c>
      <c r="BN19" s="135">
        <v>0</v>
      </c>
      <c r="BO19" s="135">
        <v>0</v>
      </c>
      <c r="BP19" s="135">
        <v>0</v>
      </c>
      <c r="BQ19" s="135">
        <v>0</v>
      </c>
      <c r="BR19" s="135">
        <v>0</v>
      </c>
      <c r="BS19" s="135">
        <v>0</v>
      </c>
      <c r="BT19" s="135">
        <v>1</v>
      </c>
      <c r="BU19" s="135">
        <v>1</v>
      </c>
      <c r="BV19" s="135">
        <v>1</v>
      </c>
      <c r="BW19" s="135">
        <v>0</v>
      </c>
      <c r="BX19" s="135">
        <v>1</v>
      </c>
      <c r="BY19" s="135">
        <v>0</v>
      </c>
      <c r="BZ19" s="135">
        <v>0</v>
      </c>
      <c r="CA19" s="135">
        <v>0</v>
      </c>
      <c r="CB19" s="135">
        <v>0</v>
      </c>
      <c r="CC19" s="135">
        <v>1</v>
      </c>
      <c r="CD19" s="135">
        <v>0</v>
      </c>
      <c r="CE19" s="135">
        <v>0</v>
      </c>
      <c r="CF19" s="135">
        <v>6</v>
      </c>
      <c r="CG19" s="135">
        <v>1</v>
      </c>
      <c r="CH19" s="135">
        <v>0</v>
      </c>
      <c r="CI19" s="135">
        <v>1</v>
      </c>
      <c r="CJ19" s="135">
        <v>0</v>
      </c>
      <c r="CK19" s="135">
        <v>0</v>
      </c>
      <c r="CL19" s="135">
        <v>0</v>
      </c>
      <c r="CM19" s="135">
        <v>0</v>
      </c>
      <c r="CN19" s="135">
        <v>0</v>
      </c>
      <c r="CO19" s="135">
        <v>0</v>
      </c>
      <c r="CP19" s="135">
        <v>0</v>
      </c>
      <c r="CQ19" s="135">
        <v>0</v>
      </c>
      <c r="CR19" s="135">
        <v>1</v>
      </c>
      <c r="CS19" s="135">
        <v>0</v>
      </c>
      <c r="CT19" s="135">
        <v>0</v>
      </c>
      <c r="CU19" s="135">
        <v>1</v>
      </c>
      <c r="CV19" s="135">
        <v>0</v>
      </c>
      <c r="CW19" s="135">
        <v>2</v>
      </c>
      <c r="CX19" s="135"/>
    </row>
    <row r="20" spans="1:102" x14ac:dyDescent="0.35">
      <c r="A20" s="135">
        <v>19</v>
      </c>
      <c r="B20" s="135">
        <v>0</v>
      </c>
      <c r="C20" s="135">
        <v>1</v>
      </c>
      <c r="D20" s="135">
        <v>0</v>
      </c>
      <c r="E20" s="135">
        <v>0</v>
      </c>
      <c r="F20" s="135">
        <v>4</v>
      </c>
      <c r="G20" s="135">
        <v>0</v>
      </c>
      <c r="H20" s="135">
        <v>0</v>
      </c>
      <c r="I20" s="135">
        <v>0</v>
      </c>
      <c r="J20" s="135">
        <v>1</v>
      </c>
      <c r="K20" s="135">
        <v>0</v>
      </c>
      <c r="L20" s="135">
        <v>0</v>
      </c>
      <c r="M20" s="135">
        <v>1</v>
      </c>
      <c r="N20" s="135">
        <v>0</v>
      </c>
      <c r="O20" s="135">
        <v>0</v>
      </c>
      <c r="P20" s="135">
        <v>1</v>
      </c>
      <c r="Q20" s="135">
        <v>1</v>
      </c>
      <c r="R20" s="135">
        <v>0</v>
      </c>
      <c r="S20" s="135">
        <v>3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5">
        <v>0</v>
      </c>
      <c r="Z20" s="135">
        <v>1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2</v>
      </c>
      <c r="AG20" s="135">
        <v>1</v>
      </c>
      <c r="AH20" s="135">
        <v>0</v>
      </c>
      <c r="AI20" s="135">
        <v>1</v>
      </c>
      <c r="AJ20" s="135">
        <v>0</v>
      </c>
      <c r="AK20" s="135">
        <v>0</v>
      </c>
      <c r="AL20" s="135">
        <v>0</v>
      </c>
      <c r="AM20" s="135">
        <v>0</v>
      </c>
      <c r="AN20" s="135">
        <v>0</v>
      </c>
      <c r="AO20" s="135">
        <v>0</v>
      </c>
      <c r="AP20" s="135">
        <v>1</v>
      </c>
      <c r="AQ20" s="135">
        <v>0</v>
      </c>
      <c r="AR20" s="135">
        <v>0</v>
      </c>
      <c r="AS20" s="135">
        <v>0</v>
      </c>
      <c r="AT20" s="135">
        <v>0</v>
      </c>
      <c r="AU20" s="135">
        <v>1</v>
      </c>
      <c r="AV20" s="135">
        <v>0</v>
      </c>
      <c r="AW20" s="135">
        <v>2</v>
      </c>
      <c r="AX20" s="135">
        <v>0</v>
      </c>
      <c r="AY20" s="135">
        <v>7</v>
      </c>
      <c r="AZ20" s="135">
        <v>0</v>
      </c>
      <c r="BA20" s="135">
        <v>0</v>
      </c>
      <c r="BB20" s="135">
        <v>0</v>
      </c>
      <c r="BC20" s="135">
        <v>1</v>
      </c>
      <c r="BD20" s="135">
        <v>0</v>
      </c>
      <c r="BE20" s="135">
        <v>2</v>
      </c>
      <c r="BF20" s="135">
        <v>1</v>
      </c>
      <c r="BG20" s="135">
        <v>0</v>
      </c>
      <c r="BH20" s="135">
        <v>0</v>
      </c>
      <c r="BI20" s="135">
        <v>0</v>
      </c>
      <c r="BJ20" s="135">
        <v>0</v>
      </c>
      <c r="BK20" s="135">
        <v>0</v>
      </c>
      <c r="BL20" s="135">
        <v>0</v>
      </c>
      <c r="BM20" s="135">
        <v>1</v>
      </c>
      <c r="BN20" s="135">
        <v>1</v>
      </c>
      <c r="BO20" s="135">
        <v>0</v>
      </c>
      <c r="BP20" s="135">
        <v>0</v>
      </c>
      <c r="BQ20" s="135">
        <v>1</v>
      </c>
      <c r="BR20" s="135">
        <v>0</v>
      </c>
      <c r="BS20" s="135">
        <v>44</v>
      </c>
      <c r="BT20" s="135">
        <v>0</v>
      </c>
      <c r="BU20" s="135">
        <v>0</v>
      </c>
      <c r="BV20" s="135">
        <v>0</v>
      </c>
      <c r="BW20" s="135">
        <v>0</v>
      </c>
      <c r="BX20" s="135">
        <v>0</v>
      </c>
      <c r="BY20" s="135">
        <v>1</v>
      </c>
      <c r="BZ20" s="135">
        <v>0</v>
      </c>
      <c r="CA20" s="135">
        <v>0</v>
      </c>
      <c r="CB20" s="135">
        <v>0</v>
      </c>
      <c r="CC20" s="135">
        <v>0</v>
      </c>
      <c r="CD20" s="135">
        <v>0</v>
      </c>
      <c r="CE20" s="135">
        <v>1</v>
      </c>
      <c r="CF20" s="135">
        <v>0</v>
      </c>
      <c r="CG20" s="135">
        <v>0</v>
      </c>
      <c r="CH20" s="135">
        <v>0</v>
      </c>
      <c r="CI20" s="135">
        <v>0</v>
      </c>
      <c r="CJ20" s="135">
        <v>2</v>
      </c>
      <c r="CK20" s="135">
        <v>0</v>
      </c>
      <c r="CL20" s="135">
        <v>1</v>
      </c>
      <c r="CM20" s="135">
        <v>0</v>
      </c>
      <c r="CN20" s="135">
        <v>0</v>
      </c>
      <c r="CO20" s="135">
        <v>0</v>
      </c>
      <c r="CP20" s="135">
        <v>0</v>
      </c>
      <c r="CQ20" s="135">
        <v>0</v>
      </c>
      <c r="CR20" s="135">
        <v>3</v>
      </c>
      <c r="CS20" s="135">
        <v>0</v>
      </c>
      <c r="CT20" s="135">
        <v>0</v>
      </c>
      <c r="CU20" s="135">
        <v>1</v>
      </c>
      <c r="CV20" s="135">
        <v>0</v>
      </c>
      <c r="CW20" s="135">
        <v>0</v>
      </c>
      <c r="CX20" s="135"/>
    </row>
    <row r="21" spans="1:102" x14ac:dyDescent="0.35">
      <c r="A21" s="135">
        <v>20</v>
      </c>
      <c r="B21" s="135">
        <v>0</v>
      </c>
      <c r="C21" s="135">
        <v>0</v>
      </c>
      <c r="D21" s="135">
        <v>0</v>
      </c>
      <c r="E21" s="135">
        <v>0</v>
      </c>
      <c r="F21" s="135">
        <v>2</v>
      </c>
      <c r="G21" s="135">
        <v>0</v>
      </c>
      <c r="H21" s="135">
        <v>0</v>
      </c>
      <c r="I21" s="135">
        <v>0</v>
      </c>
      <c r="J21" s="135">
        <v>1</v>
      </c>
      <c r="K21" s="135">
        <v>0</v>
      </c>
      <c r="L21" s="135">
        <v>0</v>
      </c>
      <c r="M21" s="135">
        <v>0</v>
      </c>
      <c r="N21" s="135">
        <v>0</v>
      </c>
      <c r="O21" s="135">
        <v>0</v>
      </c>
      <c r="P21" s="135">
        <v>1</v>
      </c>
      <c r="Q21" s="135">
        <v>1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3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2</v>
      </c>
      <c r="AG21" s="135">
        <v>5</v>
      </c>
      <c r="AH21" s="135">
        <v>5</v>
      </c>
      <c r="AI21" s="135">
        <v>10</v>
      </c>
      <c r="AJ21" s="135">
        <v>1</v>
      </c>
      <c r="AK21" s="135">
        <v>0</v>
      </c>
      <c r="AL21" s="135">
        <v>0</v>
      </c>
      <c r="AM21" s="135">
        <v>1</v>
      </c>
      <c r="AN21" s="135">
        <v>1</v>
      </c>
      <c r="AO21" s="135">
        <v>0</v>
      </c>
      <c r="AP21" s="135">
        <v>21</v>
      </c>
      <c r="AQ21" s="135">
        <v>0</v>
      </c>
      <c r="AR21" s="135">
        <v>0</v>
      </c>
      <c r="AS21" s="135">
        <v>0</v>
      </c>
      <c r="AT21" s="135">
        <v>0</v>
      </c>
      <c r="AU21" s="135">
        <v>0</v>
      </c>
      <c r="AV21" s="135">
        <v>8</v>
      </c>
      <c r="AW21" s="135">
        <v>0</v>
      </c>
      <c r="AX21" s="135">
        <v>0</v>
      </c>
      <c r="AY21" s="135">
        <v>2</v>
      </c>
      <c r="AZ21" s="135">
        <v>0</v>
      </c>
      <c r="BA21" s="135">
        <v>0</v>
      </c>
      <c r="BB21" s="135">
        <v>0</v>
      </c>
      <c r="BC21" s="135">
        <v>0</v>
      </c>
      <c r="BD21" s="135">
        <v>0</v>
      </c>
      <c r="BE21" s="135">
        <v>2</v>
      </c>
      <c r="BF21" s="135">
        <v>0</v>
      </c>
      <c r="BG21" s="135">
        <v>0</v>
      </c>
      <c r="BH21" s="135">
        <v>1</v>
      </c>
      <c r="BI21" s="135">
        <v>0</v>
      </c>
      <c r="BJ21" s="135">
        <v>0</v>
      </c>
      <c r="BK21" s="135">
        <v>0</v>
      </c>
      <c r="BL21" s="135">
        <v>0</v>
      </c>
      <c r="BM21" s="135">
        <v>0</v>
      </c>
      <c r="BN21" s="135">
        <v>0</v>
      </c>
      <c r="BO21" s="135">
        <v>1</v>
      </c>
      <c r="BP21" s="135">
        <v>0</v>
      </c>
      <c r="BQ21" s="135">
        <v>3</v>
      </c>
      <c r="BR21" s="135">
        <v>0</v>
      </c>
      <c r="BS21" s="135">
        <v>3</v>
      </c>
      <c r="BT21" s="135">
        <v>0</v>
      </c>
      <c r="BU21" s="135">
        <v>0</v>
      </c>
      <c r="BV21" s="135">
        <v>0</v>
      </c>
      <c r="BW21" s="135">
        <v>0</v>
      </c>
      <c r="BX21" s="135">
        <v>0</v>
      </c>
      <c r="BY21" s="135">
        <v>0</v>
      </c>
      <c r="BZ21" s="135">
        <v>1</v>
      </c>
      <c r="CA21" s="135">
        <v>0</v>
      </c>
      <c r="CB21" s="135">
        <v>0</v>
      </c>
      <c r="CC21" s="135">
        <v>0</v>
      </c>
      <c r="CD21" s="135">
        <v>1</v>
      </c>
      <c r="CE21" s="135">
        <v>1</v>
      </c>
      <c r="CF21" s="135">
        <v>0</v>
      </c>
      <c r="CG21" s="135">
        <v>0</v>
      </c>
      <c r="CH21" s="135">
        <v>1</v>
      </c>
      <c r="CI21" s="135">
        <v>0</v>
      </c>
      <c r="CJ21" s="135">
        <v>0</v>
      </c>
      <c r="CK21" s="135">
        <v>1</v>
      </c>
      <c r="CL21" s="135">
        <v>0</v>
      </c>
      <c r="CM21" s="135">
        <v>0</v>
      </c>
      <c r="CN21" s="135">
        <v>0</v>
      </c>
      <c r="CO21" s="135">
        <v>0</v>
      </c>
      <c r="CP21" s="135">
        <v>0</v>
      </c>
      <c r="CQ21" s="135">
        <v>1</v>
      </c>
      <c r="CR21" s="135">
        <v>1</v>
      </c>
      <c r="CS21" s="135">
        <v>0</v>
      </c>
      <c r="CT21" s="135">
        <v>0</v>
      </c>
      <c r="CU21" s="135">
        <v>0</v>
      </c>
      <c r="CV21" s="135">
        <v>0</v>
      </c>
      <c r="CW21" s="135">
        <v>1</v>
      </c>
      <c r="CX21" s="135"/>
    </row>
    <row r="22" spans="1:102" x14ac:dyDescent="0.35">
      <c r="A22" s="135">
        <v>21</v>
      </c>
      <c r="B22" s="135">
        <v>0</v>
      </c>
      <c r="C22" s="135">
        <v>0</v>
      </c>
      <c r="D22" s="135">
        <v>0</v>
      </c>
      <c r="E22" s="135">
        <v>0</v>
      </c>
      <c r="F22" s="135">
        <v>0</v>
      </c>
      <c r="G22" s="135">
        <v>0</v>
      </c>
      <c r="H22" s="135">
        <v>0</v>
      </c>
      <c r="I22" s="135">
        <v>1</v>
      </c>
      <c r="J22" s="135">
        <v>0</v>
      </c>
      <c r="K22" s="135">
        <v>0</v>
      </c>
      <c r="L22" s="135">
        <v>0</v>
      </c>
      <c r="M22" s="135">
        <v>0</v>
      </c>
      <c r="N22" s="135">
        <v>0</v>
      </c>
      <c r="O22" s="135">
        <v>1</v>
      </c>
      <c r="P22" s="135">
        <v>0</v>
      </c>
      <c r="Q22" s="135">
        <v>0</v>
      </c>
      <c r="R22" s="135">
        <v>0</v>
      </c>
      <c r="S22" s="135">
        <v>0</v>
      </c>
      <c r="T22" s="135">
        <v>2</v>
      </c>
      <c r="U22" s="135">
        <v>0</v>
      </c>
      <c r="V22" s="135">
        <v>0</v>
      </c>
      <c r="W22" s="135">
        <v>0</v>
      </c>
      <c r="X22" s="135">
        <v>0</v>
      </c>
      <c r="Y22" s="135">
        <v>0</v>
      </c>
      <c r="Z22" s="135">
        <v>1</v>
      </c>
      <c r="AA22" s="135">
        <v>4</v>
      </c>
      <c r="AB22" s="135">
        <v>0</v>
      </c>
      <c r="AC22" s="135">
        <v>0</v>
      </c>
      <c r="AD22" s="135">
        <v>0</v>
      </c>
      <c r="AE22" s="135">
        <v>1</v>
      </c>
      <c r="AF22" s="135">
        <v>0</v>
      </c>
      <c r="AG22" s="135">
        <v>12</v>
      </c>
      <c r="AH22" s="135">
        <v>2</v>
      </c>
      <c r="AI22" s="135">
        <v>1</v>
      </c>
      <c r="AJ22" s="135">
        <v>3</v>
      </c>
      <c r="AK22" s="135">
        <v>0</v>
      </c>
      <c r="AL22" s="135">
        <v>0</v>
      </c>
      <c r="AM22" s="135">
        <v>1</v>
      </c>
      <c r="AN22" s="135">
        <v>0</v>
      </c>
      <c r="AO22" s="135">
        <v>0</v>
      </c>
      <c r="AP22" s="135">
        <v>0</v>
      </c>
      <c r="AQ22" s="135">
        <v>1</v>
      </c>
      <c r="AR22" s="135">
        <v>0</v>
      </c>
      <c r="AS22" s="135">
        <v>0</v>
      </c>
      <c r="AT22" s="135">
        <v>0</v>
      </c>
      <c r="AU22" s="135">
        <v>0</v>
      </c>
      <c r="AV22" s="135">
        <v>14</v>
      </c>
      <c r="AW22" s="135">
        <v>1</v>
      </c>
      <c r="AX22" s="135">
        <v>0</v>
      </c>
      <c r="AY22" s="135">
        <v>0</v>
      </c>
      <c r="AZ22" s="135">
        <v>0</v>
      </c>
      <c r="BA22" s="135">
        <v>0</v>
      </c>
      <c r="BB22" s="135">
        <v>0</v>
      </c>
      <c r="BC22" s="135">
        <v>0</v>
      </c>
      <c r="BD22" s="135">
        <v>0</v>
      </c>
      <c r="BE22" s="135">
        <v>0</v>
      </c>
      <c r="BF22" s="135">
        <v>0</v>
      </c>
      <c r="BG22" s="135">
        <v>0</v>
      </c>
      <c r="BH22" s="135">
        <v>0</v>
      </c>
      <c r="BI22" s="135">
        <v>1</v>
      </c>
      <c r="BJ22" s="135">
        <v>1</v>
      </c>
      <c r="BK22" s="135">
        <v>0</v>
      </c>
      <c r="BL22" s="135">
        <v>0</v>
      </c>
      <c r="BM22" s="135">
        <v>0</v>
      </c>
      <c r="BN22" s="135">
        <v>0</v>
      </c>
      <c r="BO22" s="135">
        <v>0</v>
      </c>
      <c r="BP22" s="135">
        <v>1</v>
      </c>
      <c r="BQ22" s="135">
        <v>1</v>
      </c>
      <c r="BR22" s="135">
        <v>2</v>
      </c>
      <c r="BS22" s="135">
        <v>0</v>
      </c>
      <c r="BT22" s="135">
        <v>1</v>
      </c>
      <c r="BU22" s="135">
        <v>1</v>
      </c>
      <c r="BV22" s="135">
        <v>0</v>
      </c>
      <c r="BW22" s="135">
        <v>0</v>
      </c>
      <c r="BX22" s="135">
        <v>7</v>
      </c>
      <c r="BY22" s="135">
        <v>0</v>
      </c>
      <c r="BZ22" s="135">
        <v>0</v>
      </c>
      <c r="CA22" s="135">
        <v>0</v>
      </c>
      <c r="CB22" s="135">
        <v>0</v>
      </c>
      <c r="CC22" s="135">
        <v>0</v>
      </c>
      <c r="CD22" s="135">
        <v>0</v>
      </c>
      <c r="CE22" s="135">
        <v>0</v>
      </c>
      <c r="CF22" s="135">
        <v>0</v>
      </c>
      <c r="CG22" s="135">
        <v>7</v>
      </c>
      <c r="CH22" s="135">
        <v>1</v>
      </c>
      <c r="CI22" s="135">
        <v>0</v>
      </c>
      <c r="CJ22" s="135">
        <v>0</v>
      </c>
      <c r="CK22" s="135">
        <v>0</v>
      </c>
      <c r="CL22" s="135">
        <v>0</v>
      </c>
      <c r="CM22" s="135">
        <v>1</v>
      </c>
      <c r="CN22" s="135">
        <v>0</v>
      </c>
      <c r="CO22" s="135">
        <v>0</v>
      </c>
      <c r="CP22" s="135">
        <v>0</v>
      </c>
      <c r="CQ22" s="135">
        <v>0</v>
      </c>
      <c r="CR22" s="135">
        <v>0</v>
      </c>
      <c r="CS22" s="135">
        <v>0</v>
      </c>
      <c r="CT22" s="135">
        <v>1</v>
      </c>
      <c r="CU22" s="135">
        <v>0</v>
      </c>
      <c r="CV22" s="135">
        <v>0</v>
      </c>
      <c r="CW22" s="135">
        <v>0</v>
      </c>
      <c r="CX22" s="135"/>
    </row>
    <row r="23" spans="1:102" x14ac:dyDescent="0.35">
      <c r="A23" s="135">
        <v>22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1</v>
      </c>
      <c r="I23" s="135">
        <v>1</v>
      </c>
      <c r="J23" s="135">
        <v>0</v>
      </c>
      <c r="K23" s="135">
        <v>0</v>
      </c>
      <c r="L23" s="135">
        <v>0</v>
      </c>
      <c r="M23" s="135">
        <v>1</v>
      </c>
      <c r="N23" s="135">
        <v>0</v>
      </c>
      <c r="O23" s="135">
        <v>0</v>
      </c>
      <c r="P23" s="135">
        <v>1</v>
      </c>
      <c r="Q23" s="135">
        <v>1</v>
      </c>
      <c r="R23" s="135">
        <v>0</v>
      </c>
      <c r="S23" s="135">
        <v>0</v>
      </c>
      <c r="T23" s="135">
        <v>0</v>
      </c>
      <c r="U23" s="135">
        <v>0</v>
      </c>
      <c r="V23" s="135">
        <v>1</v>
      </c>
      <c r="W23" s="135">
        <v>0</v>
      </c>
      <c r="X23" s="135">
        <v>0</v>
      </c>
      <c r="Y23" s="135">
        <v>0</v>
      </c>
      <c r="Z23" s="135">
        <v>0</v>
      </c>
      <c r="AA23" s="135">
        <v>0</v>
      </c>
      <c r="AB23" s="135">
        <v>1</v>
      </c>
      <c r="AC23" s="135">
        <v>2</v>
      </c>
      <c r="AD23" s="135">
        <v>0</v>
      </c>
      <c r="AE23" s="135">
        <v>1</v>
      </c>
      <c r="AF23" s="135">
        <v>0</v>
      </c>
      <c r="AG23" s="135">
        <v>5</v>
      </c>
      <c r="AH23" s="135">
        <v>0</v>
      </c>
      <c r="AI23" s="135">
        <v>1</v>
      </c>
      <c r="AJ23" s="135">
        <v>0</v>
      </c>
      <c r="AK23" s="135">
        <v>0</v>
      </c>
      <c r="AL23" s="135">
        <v>0</v>
      </c>
      <c r="AM23" s="135">
        <v>0</v>
      </c>
      <c r="AN23" s="135">
        <v>0</v>
      </c>
      <c r="AO23" s="135">
        <v>0</v>
      </c>
      <c r="AP23" s="135">
        <v>0</v>
      </c>
      <c r="AQ23" s="135">
        <v>0</v>
      </c>
      <c r="AR23" s="135">
        <v>0</v>
      </c>
      <c r="AS23" s="135">
        <v>1</v>
      </c>
      <c r="AT23" s="135">
        <v>1</v>
      </c>
      <c r="AU23" s="135">
        <v>0</v>
      </c>
      <c r="AV23" s="135">
        <v>1</v>
      </c>
      <c r="AW23" s="135">
        <v>0</v>
      </c>
      <c r="AX23" s="135">
        <v>1</v>
      </c>
      <c r="AY23" s="135">
        <v>1</v>
      </c>
      <c r="AZ23" s="135">
        <v>1</v>
      </c>
      <c r="BA23" s="135">
        <v>1</v>
      </c>
      <c r="BB23" s="135">
        <v>1</v>
      </c>
      <c r="BC23" s="135">
        <v>1</v>
      </c>
      <c r="BD23" s="135">
        <v>1</v>
      </c>
      <c r="BE23" s="135">
        <v>0</v>
      </c>
      <c r="BF23" s="135">
        <v>0</v>
      </c>
      <c r="BG23" s="135">
        <v>0</v>
      </c>
      <c r="BH23" s="135">
        <v>0</v>
      </c>
      <c r="BI23" s="135">
        <v>1</v>
      </c>
      <c r="BJ23" s="135">
        <v>1</v>
      </c>
      <c r="BK23" s="135">
        <v>0</v>
      </c>
      <c r="BL23" s="135">
        <v>0</v>
      </c>
      <c r="BM23" s="135">
        <v>0</v>
      </c>
      <c r="BN23" s="135">
        <v>0</v>
      </c>
      <c r="BO23" s="135">
        <v>0</v>
      </c>
      <c r="BP23" s="135">
        <v>0</v>
      </c>
      <c r="BQ23" s="135">
        <v>0</v>
      </c>
      <c r="BR23" s="135">
        <v>0</v>
      </c>
      <c r="BS23" s="135">
        <v>2</v>
      </c>
      <c r="BT23" s="135">
        <v>0</v>
      </c>
      <c r="BU23" s="135">
        <v>0</v>
      </c>
      <c r="BV23" s="135">
        <v>0</v>
      </c>
      <c r="BW23" s="135">
        <v>0</v>
      </c>
      <c r="BX23" s="135">
        <v>0</v>
      </c>
      <c r="BY23" s="135">
        <v>0</v>
      </c>
      <c r="BZ23" s="135">
        <v>0</v>
      </c>
      <c r="CA23" s="135">
        <v>0</v>
      </c>
      <c r="CB23" s="135">
        <v>1</v>
      </c>
      <c r="CC23" s="135">
        <v>1</v>
      </c>
      <c r="CD23" s="135">
        <v>2</v>
      </c>
      <c r="CE23" s="135">
        <v>0</v>
      </c>
      <c r="CF23" s="135">
        <v>0</v>
      </c>
      <c r="CG23" s="135">
        <v>0</v>
      </c>
      <c r="CH23" s="135">
        <v>1</v>
      </c>
      <c r="CI23" s="135">
        <v>0</v>
      </c>
      <c r="CJ23" s="135">
        <v>1</v>
      </c>
      <c r="CK23" s="135">
        <v>6</v>
      </c>
      <c r="CL23" s="135">
        <v>0</v>
      </c>
      <c r="CM23" s="135">
        <v>1</v>
      </c>
      <c r="CN23" s="135">
        <v>0</v>
      </c>
      <c r="CO23" s="135">
        <v>4</v>
      </c>
      <c r="CP23" s="135">
        <v>0</v>
      </c>
      <c r="CQ23" s="135">
        <v>0</v>
      </c>
      <c r="CR23" s="135">
        <v>0</v>
      </c>
      <c r="CS23" s="135">
        <v>2</v>
      </c>
      <c r="CT23" s="135">
        <v>0</v>
      </c>
      <c r="CU23" s="135">
        <v>0</v>
      </c>
      <c r="CV23" s="135">
        <v>1</v>
      </c>
      <c r="CW23" s="135">
        <v>1</v>
      </c>
      <c r="CX23" s="135"/>
    </row>
    <row r="24" spans="1:102" x14ac:dyDescent="0.35">
      <c r="A24" s="135">
        <v>23</v>
      </c>
      <c r="B24" s="135">
        <v>0</v>
      </c>
      <c r="C24" s="135">
        <v>0</v>
      </c>
      <c r="D24" s="135">
        <v>1</v>
      </c>
      <c r="E24" s="135">
        <v>1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1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1</v>
      </c>
      <c r="AD24" s="135">
        <v>0</v>
      </c>
      <c r="AE24" s="135">
        <v>1</v>
      </c>
      <c r="AF24" s="135">
        <v>0</v>
      </c>
      <c r="AG24" s="135">
        <v>0</v>
      </c>
      <c r="AH24" s="135">
        <v>17</v>
      </c>
      <c r="AI24" s="135">
        <v>0</v>
      </c>
      <c r="AJ24" s="135">
        <v>0</v>
      </c>
      <c r="AK24" s="135">
        <v>0</v>
      </c>
      <c r="AL24" s="135">
        <v>1</v>
      </c>
      <c r="AM24" s="135">
        <v>0</v>
      </c>
      <c r="AN24" s="135">
        <v>1</v>
      </c>
      <c r="AO24" s="135">
        <v>0</v>
      </c>
      <c r="AP24" s="135">
        <v>0</v>
      </c>
      <c r="AQ24" s="135">
        <v>1</v>
      </c>
      <c r="AR24" s="135">
        <v>0</v>
      </c>
      <c r="AS24" s="135">
        <v>0</v>
      </c>
      <c r="AT24" s="135">
        <v>0</v>
      </c>
      <c r="AU24" s="135">
        <v>0</v>
      </c>
      <c r="AV24" s="135">
        <v>0</v>
      </c>
      <c r="AW24" s="135">
        <v>0</v>
      </c>
      <c r="AX24" s="135">
        <v>1</v>
      </c>
      <c r="AY24" s="135">
        <v>5</v>
      </c>
      <c r="AZ24" s="135">
        <v>0</v>
      </c>
      <c r="BA24" s="135">
        <v>0</v>
      </c>
      <c r="BB24" s="135">
        <v>4</v>
      </c>
      <c r="BC24" s="135">
        <v>0</v>
      </c>
      <c r="BD24" s="135">
        <v>1</v>
      </c>
      <c r="BE24" s="135">
        <v>0</v>
      </c>
      <c r="BF24" s="135">
        <v>0</v>
      </c>
      <c r="BG24" s="135">
        <v>1</v>
      </c>
      <c r="BH24" s="135">
        <v>1</v>
      </c>
      <c r="BI24" s="135">
        <v>0</v>
      </c>
      <c r="BJ24" s="135">
        <v>0</v>
      </c>
      <c r="BK24" s="135">
        <v>1</v>
      </c>
      <c r="BL24" s="135">
        <v>1</v>
      </c>
      <c r="BM24" s="135">
        <v>1</v>
      </c>
      <c r="BN24" s="135">
        <v>0</v>
      </c>
      <c r="BO24" s="135">
        <v>0</v>
      </c>
      <c r="BP24" s="135">
        <v>0</v>
      </c>
      <c r="BQ24" s="135">
        <v>0</v>
      </c>
      <c r="BR24" s="135">
        <v>1</v>
      </c>
      <c r="BS24" s="135">
        <v>2</v>
      </c>
      <c r="BT24" s="135">
        <v>1</v>
      </c>
      <c r="BU24" s="135">
        <v>1</v>
      </c>
      <c r="BV24" s="135">
        <v>0</v>
      </c>
      <c r="BW24" s="135">
        <v>1</v>
      </c>
      <c r="BX24" s="135">
        <v>0</v>
      </c>
      <c r="BY24" s="135">
        <v>0</v>
      </c>
      <c r="BZ24" s="135">
        <v>0</v>
      </c>
      <c r="CA24" s="135">
        <v>0</v>
      </c>
      <c r="CB24" s="135">
        <v>6</v>
      </c>
      <c r="CC24" s="135">
        <v>0</v>
      </c>
      <c r="CD24" s="135">
        <v>0</v>
      </c>
      <c r="CE24" s="135">
        <v>0</v>
      </c>
      <c r="CF24" s="135">
        <v>3</v>
      </c>
      <c r="CG24" s="135">
        <v>1</v>
      </c>
      <c r="CH24" s="135">
        <v>0</v>
      </c>
      <c r="CI24" s="135">
        <v>0</v>
      </c>
      <c r="CJ24" s="135">
        <v>0</v>
      </c>
      <c r="CK24" s="135">
        <v>1</v>
      </c>
      <c r="CL24" s="135">
        <v>1</v>
      </c>
      <c r="CM24" s="135">
        <v>0</v>
      </c>
      <c r="CN24" s="135">
        <v>0</v>
      </c>
      <c r="CO24" s="135">
        <v>0</v>
      </c>
      <c r="CP24" s="135">
        <v>1</v>
      </c>
      <c r="CQ24" s="135">
        <v>0</v>
      </c>
      <c r="CR24" s="135">
        <v>0</v>
      </c>
      <c r="CS24" s="135">
        <v>0</v>
      </c>
      <c r="CT24" s="135">
        <v>0</v>
      </c>
      <c r="CU24" s="135">
        <v>1</v>
      </c>
      <c r="CV24" s="135">
        <v>0</v>
      </c>
      <c r="CW24" s="135">
        <v>0</v>
      </c>
      <c r="CX24" s="135"/>
    </row>
    <row r="25" spans="1:102" x14ac:dyDescent="0.35">
      <c r="A25" s="135">
        <v>24</v>
      </c>
      <c r="B25" s="135">
        <v>1</v>
      </c>
      <c r="C25" s="135">
        <v>0</v>
      </c>
      <c r="D25" s="135">
        <v>3</v>
      </c>
      <c r="E25" s="135">
        <v>0</v>
      </c>
      <c r="F25" s="135">
        <v>0</v>
      </c>
      <c r="G25" s="135">
        <v>0</v>
      </c>
      <c r="H25" s="135">
        <v>0</v>
      </c>
      <c r="I25" s="135">
        <v>1</v>
      </c>
      <c r="J25" s="135">
        <v>0</v>
      </c>
      <c r="K25" s="135">
        <v>0</v>
      </c>
      <c r="L25" s="135">
        <v>3</v>
      </c>
      <c r="M25" s="135">
        <v>0</v>
      </c>
      <c r="N25" s="135">
        <v>12</v>
      </c>
      <c r="O25" s="135">
        <v>0</v>
      </c>
      <c r="P25" s="135">
        <v>0</v>
      </c>
      <c r="Q25" s="135">
        <v>2</v>
      </c>
      <c r="R25" s="135">
        <v>0</v>
      </c>
      <c r="S25" s="135">
        <v>0</v>
      </c>
      <c r="T25" s="135">
        <v>1</v>
      </c>
      <c r="U25" s="135">
        <v>0</v>
      </c>
      <c r="V25" s="135">
        <v>0</v>
      </c>
      <c r="W25" s="135">
        <v>0</v>
      </c>
      <c r="X25" s="135">
        <v>0</v>
      </c>
      <c r="Y25" s="135">
        <v>1</v>
      </c>
      <c r="Z25" s="135">
        <v>0</v>
      </c>
      <c r="AA25" s="135">
        <v>0</v>
      </c>
      <c r="AB25" s="135">
        <v>0</v>
      </c>
      <c r="AC25" s="135">
        <v>0</v>
      </c>
      <c r="AD25" s="135">
        <v>1</v>
      </c>
      <c r="AE25" s="135">
        <v>0</v>
      </c>
      <c r="AF25" s="135">
        <v>0</v>
      </c>
      <c r="AG25" s="135">
        <v>0</v>
      </c>
      <c r="AH25" s="135">
        <v>0</v>
      </c>
      <c r="AI25" s="135">
        <v>3</v>
      </c>
      <c r="AJ25" s="135">
        <v>3</v>
      </c>
      <c r="AK25" s="135">
        <v>2</v>
      </c>
      <c r="AL25" s="135">
        <v>0</v>
      </c>
      <c r="AM25" s="135">
        <v>0</v>
      </c>
      <c r="AN25" s="135">
        <v>0</v>
      </c>
      <c r="AO25" s="135">
        <v>0</v>
      </c>
      <c r="AP25" s="135">
        <v>0</v>
      </c>
      <c r="AQ25" s="135">
        <v>1</v>
      </c>
      <c r="AR25" s="135">
        <v>0</v>
      </c>
      <c r="AS25" s="135">
        <v>0</v>
      </c>
      <c r="AT25" s="135">
        <v>0</v>
      </c>
      <c r="AU25" s="135">
        <v>0</v>
      </c>
      <c r="AV25" s="135">
        <v>0</v>
      </c>
      <c r="AW25" s="135">
        <v>0</v>
      </c>
      <c r="AX25" s="135">
        <v>0</v>
      </c>
      <c r="AY25" s="135">
        <v>0</v>
      </c>
      <c r="AZ25" s="135">
        <v>0</v>
      </c>
      <c r="BA25" s="135">
        <v>1</v>
      </c>
      <c r="BB25" s="135">
        <v>0</v>
      </c>
      <c r="BC25" s="135">
        <v>0</v>
      </c>
      <c r="BD25" s="135">
        <v>0</v>
      </c>
      <c r="BE25" s="135">
        <v>0</v>
      </c>
      <c r="BF25" s="135">
        <v>0</v>
      </c>
      <c r="BG25" s="135">
        <v>0</v>
      </c>
      <c r="BH25" s="135">
        <v>0</v>
      </c>
      <c r="BI25" s="135">
        <v>0</v>
      </c>
      <c r="BJ25" s="135">
        <v>0</v>
      </c>
      <c r="BK25" s="135">
        <v>0</v>
      </c>
      <c r="BL25" s="135">
        <v>1</v>
      </c>
      <c r="BM25" s="135">
        <v>0</v>
      </c>
      <c r="BN25" s="135">
        <v>0</v>
      </c>
      <c r="BO25" s="135">
        <v>0</v>
      </c>
      <c r="BP25" s="135">
        <v>0</v>
      </c>
      <c r="BQ25" s="135">
        <v>0</v>
      </c>
      <c r="BR25" s="135">
        <v>1</v>
      </c>
      <c r="BS25" s="135">
        <v>1</v>
      </c>
      <c r="BT25" s="135">
        <v>0</v>
      </c>
      <c r="BU25" s="135">
        <v>1</v>
      </c>
      <c r="BV25" s="135">
        <v>0</v>
      </c>
      <c r="BW25" s="135">
        <v>0</v>
      </c>
      <c r="BX25" s="135">
        <v>0</v>
      </c>
      <c r="BY25" s="135">
        <v>0</v>
      </c>
      <c r="BZ25" s="135">
        <v>1</v>
      </c>
      <c r="CA25" s="135">
        <v>0</v>
      </c>
      <c r="CB25" s="135">
        <v>0</v>
      </c>
      <c r="CC25" s="135">
        <v>1</v>
      </c>
      <c r="CD25" s="135">
        <v>0</v>
      </c>
      <c r="CE25" s="135">
        <v>1</v>
      </c>
      <c r="CF25" s="135">
        <v>0</v>
      </c>
      <c r="CG25" s="135">
        <v>0</v>
      </c>
      <c r="CH25" s="135">
        <v>0</v>
      </c>
      <c r="CI25" s="135">
        <v>0</v>
      </c>
      <c r="CJ25" s="135">
        <v>0</v>
      </c>
      <c r="CK25" s="135">
        <v>0</v>
      </c>
      <c r="CL25" s="135">
        <v>0</v>
      </c>
      <c r="CM25" s="135">
        <v>0</v>
      </c>
      <c r="CN25" s="135">
        <v>0</v>
      </c>
      <c r="CO25" s="135">
        <v>0</v>
      </c>
      <c r="CP25" s="135">
        <v>0</v>
      </c>
      <c r="CQ25" s="135">
        <v>0</v>
      </c>
      <c r="CR25" s="135">
        <v>0</v>
      </c>
      <c r="CS25" s="135">
        <v>1</v>
      </c>
      <c r="CT25" s="135">
        <v>3</v>
      </c>
      <c r="CU25" s="135">
        <v>0</v>
      </c>
      <c r="CV25" s="135">
        <v>0</v>
      </c>
      <c r="CW25" s="135">
        <v>0</v>
      </c>
      <c r="CX25" s="135"/>
    </row>
    <row r="26" spans="1:102" x14ac:dyDescent="0.35">
      <c r="A26" s="135">
        <v>25</v>
      </c>
      <c r="B26" s="135">
        <v>0</v>
      </c>
      <c r="C26" s="135">
        <v>0</v>
      </c>
      <c r="D26" s="135">
        <v>0</v>
      </c>
      <c r="E26" s="135">
        <v>1</v>
      </c>
      <c r="F26" s="135">
        <v>0</v>
      </c>
      <c r="G26" s="135">
        <v>0</v>
      </c>
      <c r="H26" s="135">
        <v>0</v>
      </c>
      <c r="I26" s="135">
        <v>1</v>
      </c>
      <c r="J26" s="135">
        <v>0</v>
      </c>
      <c r="K26" s="135">
        <v>0</v>
      </c>
      <c r="L26" s="135">
        <v>3</v>
      </c>
      <c r="M26" s="135">
        <v>0</v>
      </c>
      <c r="N26" s="135">
        <v>0</v>
      </c>
      <c r="O26" s="135">
        <v>1</v>
      </c>
      <c r="P26" s="135">
        <v>0</v>
      </c>
      <c r="Q26" s="135">
        <v>0</v>
      </c>
      <c r="R26" s="135">
        <v>1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5">
        <v>0</v>
      </c>
      <c r="Z26" s="135">
        <v>0</v>
      </c>
      <c r="AA26" s="135">
        <v>9</v>
      </c>
      <c r="AB26" s="135">
        <v>0</v>
      </c>
      <c r="AC26" s="135">
        <v>1</v>
      </c>
      <c r="AD26" s="135">
        <v>0</v>
      </c>
      <c r="AE26" s="135">
        <v>3</v>
      </c>
      <c r="AF26" s="135">
        <v>0</v>
      </c>
      <c r="AG26" s="135">
        <v>1</v>
      </c>
      <c r="AH26" s="135">
        <v>0</v>
      </c>
      <c r="AI26" s="135">
        <v>2</v>
      </c>
      <c r="AJ26" s="135">
        <v>0</v>
      </c>
      <c r="AK26" s="135">
        <v>0</v>
      </c>
      <c r="AL26" s="135">
        <v>1</v>
      </c>
      <c r="AM26" s="135">
        <v>0</v>
      </c>
      <c r="AN26" s="135">
        <v>0</v>
      </c>
      <c r="AO26" s="135">
        <v>0</v>
      </c>
      <c r="AP26" s="135">
        <v>1</v>
      </c>
      <c r="AQ26" s="135">
        <v>0</v>
      </c>
      <c r="AR26" s="135">
        <v>1</v>
      </c>
      <c r="AS26" s="135">
        <v>0</v>
      </c>
      <c r="AT26" s="135">
        <v>0</v>
      </c>
      <c r="AU26" s="135">
        <v>0</v>
      </c>
      <c r="AV26" s="135">
        <v>1</v>
      </c>
      <c r="AW26" s="135">
        <v>0</v>
      </c>
      <c r="AX26" s="135">
        <v>2</v>
      </c>
      <c r="AY26" s="135">
        <v>1</v>
      </c>
      <c r="AZ26" s="135">
        <v>0</v>
      </c>
      <c r="BA26" s="135">
        <v>0</v>
      </c>
      <c r="BB26" s="135">
        <v>0</v>
      </c>
      <c r="BC26" s="135">
        <v>0</v>
      </c>
      <c r="BD26" s="135">
        <v>0</v>
      </c>
      <c r="BE26" s="135">
        <v>0</v>
      </c>
      <c r="BF26" s="135">
        <v>0</v>
      </c>
      <c r="BG26" s="135">
        <v>0</v>
      </c>
      <c r="BH26" s="135">
        <v>1</v>
      </c>
      <c r="BI26" s="135">
        <v>0</v>
      </c>
      <c r="BJ26" s="135">
        <v>5</v>
      </c>
      <c r="BK26" s="135">
        <v>0</v>
      </c>
      <c r="BL26" s="135">
        <v>1</v>
      </c>
      <c r="BM26" s="135">
        <v>0</v>
      </c>
      <c r="BN26" s="135">
        <v>0</v>
      </c>
      <c r="BO26" s="135">
        <v>0</v>
      </c>
      <c r="BP26" s="135">
        <v>0</v>
      </c>
      <c r="BQ26" s="135">
        <v>0</v>
      </c>
      <c r="BR26" s="135">
        <v>1</v>
      </c>
      <c r="BS26" s="135">
        <v>0</v>
      </c>
      <c r="BT26" s="135">
        <v>0</v>
      </c>
      <c r="BU26" s="135">
        <v>0</v>
      </c>
      <c r="BV26" s="135">
        <v>0</v>
      </c>
      <c r="BW26" s="135">
        <v>0</v>
      </c>
      <c r="BX26" s="135">
        <v>0</v>
      </c>
      <c r="BY26" s="135">
        <v>0</v>
      </c>
      <c r="BZ26" s="135">
        <v>1</v>
      </c>
      <c r="CA26" s="135">
        <v>0</v>
      </c>
      <c r="CB26" s="135">
        <v>0</v>
      </c>
      <c r="CC26" s="135">
        <v>0</v>
      </c>
      <c r="CD26" s="135">
        <v>4</v>
      </c>
      <c r="CE26" s="135">
        <v>1</v>
      </c>
      <c r="CF26" s="135">
        <v>0</v>
      </c>
      <c r="CG26" s="135">
        <v>0</v>
      </c>
      <c r="CH26" s="135">
        <v>0</v>
      </c>
      <c r="CI26" s="135">
        <v>0</v>
      </c>
      <c r="CJ26" s="135">
        <v>3</v>
      </c>
      <c r="CK26" s="135">
        <v>0</v>
      </c>
      <c r="CL26" s="135">
        <v>0</v>
      </c>
      <c r="CM26" s="135">
        <v>0</v>
      </c>
      <c r="CN26" s="135">
        <v>0</v>
      </c>
      <c r="CO26" s="135">
        <v>0</v>
      </c>
      <c r="CP26" s="135">
        <v>1</v>
      </c>
      <c r="CQ26" s="135">
        <v>0</v>
      </c>
      <c r="CR26" s="135">
        <v>1</v>
      </c>
      <c r="CS26" s="135">
        <v>0</v>
      </c>
      <c r="CT26" s="135">
        <v>2</v>
      </c>
      <c r="CU26" s="135">
        <v>0</v>
      </c>
      <c r="CV26" s="135">
        <v>3</v>
      </c>
      <c r="CW26" s="135">
        <v>0</v>
      </c>
      <c r="CX26" s="135"/>
    </row>
    <row r="27" spans="1:102" x14ac:dyDescent="0.35">
      <c r="A27" s="135">
        <v>26</v>
      </c>
      <c r="B27" s="135">
        <v>0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2</v>
      </c>
      <c r="I27" s="135">
        <v>1</v>
      </c>
      <c r="J27" s="135">
        <v>0</v>
      </c>
      <c r="K27" s="135">
        <v>0</v>
      </c>
      <c r="L27" s="135">
        <v>0</v>
      </c>
      <c r="M27" s="135">
        <v>0</v>
      </c>
      <c r="N27" s="135">
        <v>3</v>
      </c>
      <c r="O27" s="135">
        <v>0</v>
      </c>
      <c r="P27" s="135">
        <v>2</v>
      </c>
      <c r="Q27" s="135">
        <v>0</v>
      </c>
      <c r="R27" s="135">
        <v>0</v>
      </c>
      <c r="S27" s="135">
        <v>0</v>
      </c>
      <c r="T27" s="135">
        <v>0</v>
      </c>
      <c r="U27" s="135">
        <v>1</v>
      </c>
      <c r="V27" s="135">
        <v>0</v>
      </c>
      <c r="W27" s="135">
        <v>0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3</v>
      </c>
      <c r="AD27" s="135">
        <v>1</v>
      </c>
      <c r="AE27" s="135">
        <v>0</v>
      </c>
      <c r="AF27" s="135">
        <v>0</v>
      </c>
      <c r="AG27" s="135">
        <v>0</v>
      </c>
      <c r="AH27" s="135">
        <v>0</v>
      </c>
      <c r="AI27" s="135">
        <v>0</v>
      </c>
      <c r="AJ27" s="135">
        <v>1</v>
      </c>
      <c r="AK27" s="135">
        <v>1</v>
      </c>
      <c r="AL27" s="135">
        <v>0</v>
      </c>
      <c r="AM27" s="135">
        <v>1</v>
      </c>
      <c r="AN27" s="135">
        <v>0</v>
      </c>
      <c r="AO27" s="135">
        <v>0</v>
      </c>
      <c r="AP27" s="135">
        <v>3</v>
      </c>
      <c r="AQ27" s="135">
        <v>0</v>
      </c>
      <c r="AR27" s="135">
        <v>0</v>
      </c>
      <c r="AS27" s="135">
        <v>0</v>
      </c>
      <c r="AT27" s="135">
        <v>0</v>
      </c>
      <c r="AU27" s="135">
        <v>1</v>
      </c>
      <c r="AV27" s="135">
        <v>0</v>
      </c>
      <c r="AW27" s="135">
        <v>0</v>
      </c>
      <c r="AX27" s="135">
        <v>0</v>
      </c>
      <c r="AY27" s="135">
        <v>0</v>
      </c>
      <c r="AZ27" s="135">
        <v>0</v>
      </c>
      <c r="BA27" s="135">
        <v>0</v>
      </c>
      <c r="BB27" s="135">
        <v>6</v>
      </c>
      <c r="BC27" s="135">
        <v>0</v>
      </c>
      <c r="BD27" s="135">
        <v>3</v>
      </c>
      <c r="BE27" s="135">
        <v>0</v>
      </c>
      <c r="BF27" s="135">
        <v>0</v>
      </c>
      <c r="BG27" s="135">
        <v>0</v>
      </c>
      <c r="BH27" s="135">
        <v>0</v>
      </c>
      <c r="BI27" s="135">
        <v>0</v>
      </c>
      <c r="BJ27" s="135">
        <v>1</v>
      </c>
      <c r="BK27" s="135">
        <v>6</v>
      </c>
      <c r="BL27" s="135">
        <v>0</v>
      </c>
      <c r="BM27" s="135">
        <v>1</v>
      </c>
      <c r="BN27" s="135">
        <v>0</v>
      </c>
      <c r="BO27" s="135">
        <v>0</v>
      </c>
      <c r="BP27" s="135">
        <v>0</v>
      </c>
      <c r="BQ27" s="135">
        <v>0</v>
      </c>
      <c r="BR27" s="135">
        <v>0</v>
      </c>
      <c r="BS27" s="135">
        <v>4</v>
      </c>
      <c r="BT27" s="135">
        <v>1</v>
      </c>
      <c r="BU27" s="135">
        <v>0</v>
      </c>
      <c r="BV27" s="135">
        <v>0</v>
      </c>
      <c r="BW27" s="135">
        <v>1</v>
      </c>
      <c r="BX27" s="135">
        <v>0</v>
      </c>
      <c r="BY27" s="135">
        <v>0</v>
      </c>
      <c r="BZ27" s="135">
        <v>0</v>
      </c>
      <c r="CA27" s="135">
        <v>0</v>
      </c>
      <c r="CB27" s="135">
        <v>0</v>
      </c>
      <c r="CC27" s="135">
        <v>0</v>
      </c>
      <c r="CD27" s="135">
        <v>0</v>
      </c>
      <c r="CE27" s="135">
        <v>0</v>
      </c>
      <c r="CF27" s="135">
        <v>0</v>
      </c>
      <c r="CG27" s="135">
        <v>1</v>
      </c>
      <c r="CH27" s="135">
        <v>1</v>
      </c>
      <c r="CI27" s="135">
        <v>0</v>
      </c>
      <c r="CJ27" s="135">
        <v>0</v>
      </c>
      <c r="CK27" s="135">
        <v>4</v>
      </c>
      <c r="CL27" s="135">
        <v>0</v>
      </c>
      <c r="CM27" s="135">
        <v>0</v>
      </c>
      <c r="CN27" s="135">
        <v>0</v>
      </c>
      <c r="CO27" s="135">
        <v>0</v>
      </c>
      <c r="CP27" s="135">
        <v>0</v>
      </c>
      <c r="CQ27" s="135">
        <v>0</v>
      </c>
      <c r="CR27" s="135">
        <v>0</v>
      </c>
      <c r="CS27" s="135">
        <v>2</v>
      </c>
      <c r="CT27" s="135">
        <v>0</v>
      </c>
      <c r="CU27" s="135">
        <v>0</v>
      </c>
      <c r="CV27" s="135">
        <v>1</v>
      </c>
      <c r="CW27" s="135">
        <v>4</v>
      </c>
      <c r="CX27" s="135"/>
    </row>
    <row r="28" spans="1:102" x14ac:dyDescent="0.35">
      <c r="A28" s="135">
        <v>27</v>
      </c>
      <c r="B28" s="135">
        <v>0</v>
      </c>
      <c r="C28" s="135">
        <v>1</v>
      </c>
      <c r="D28" s="135">
        <v>0</v>
      </c>
      <c r="E28" s="135">
        <v>0</v>
      </c>
      <c r="F28" s="135">
        <v>1</v>
      </c>
      <c r="G28" s="135">
        <v>0</v>
      </c>
      <c r="H28" s="135">
        <v>0</v>
      </c>
      <c r="I28" s="135">
        <v>0</v>
      </c>
      <c r="J28" s="135">
        <v>1</v>
      </c>
      <c r="K28" s="135">
        <v>0</v>
      </c>
      <c r="L28" s="135">
        <v>24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5">
        <v>1</v>
      </c>
      <c r="S28" s="135">
        <v>0</v>
      </c>
      <c r="T28" s="135">
        <v>0</v>
      </c>
      <c r="U28" s="135">
        <v>0</v>
      </c>
      <c r="V28" s="135">
        <v>14</v>
      </c>
      <c r="W28" s="135">
        <v>0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5">
        <v>1</v>
      </c>
      <c r="AH28" s="135">
        <v>13</v>
      </c>
      <c r="AI28" s="135">
        <v>0</v>
      </c>
      <c r="AJ28" s="135">
        <v>2</v>
      </c>
      <c r="AK28" s="135">
        <v>0</v>
      </c>
      <c r="AL28" s="135">
        <v>0</v>
      </c>
      <c r="AM28" s="135">
        <v>0</v>
      </c>
      <c r="AN28" s="135">
        <v>0</v>
      </c>
      <c r="AO28" s="135">
        <v>0</v>
      </c>
      <c r="AP28" s="135">
        <v>0</v>
      </c>
      <c r="AQ28" s="135">
        <v>0</v>
      </c>
      <c r="AR28" s="135">
        <v>1</v>
      </c>
      <c r="AS28" s="135">
        <v>0</v>
      </c>
      <c r="AT28" s="135">
        <v>0</v>
      </c>
      <c r="AU28" s="135">
        <v>2</v>
      </c>
      <c r="AV28" s="135">
        <v>16</v>
      </c>
      <c r="AW28" s="135">
        <v>3</v>
      </c>
      <c r="AX28" s="135">
        <v>1</v>
      </c>
      <c r="AY28" s="135">
        <v>0</v>
      </c>
      <c r="AZ28" s="135">
        <v>1</v>
      </c>
      <c r="BA28" s="135">
        <v>0</v>
      </c>
      <c r="BB28" s="135">
        <v>0</v>
      </c>
      <c r="BC28" s="135">
        <v>0</v>
      </c>
      <c r="BD28" s="135">
        <v>1</v>
      </c>
      <c r="BE28" s="135">
        <v>0</v>
      </c>
      <c r="BF28" s="135">
        <v>0</v>
      </c>
      <c r="BG28" s="135">
        <v>0</v>
      </c>
      <c r="BH28" s="135">
        <v>0</v>
      </c>
      <c r="BI28" s="135">
        <v>0</v>
      </c>
      <c r="BJ28" s="135">
        <v>0</v>
      </c>
      <c r="BK28" s="135">
        <v>0</v>
      </c>
      <c r="BL28" s="135">
        <v>1</v>
      </c>
      <c r="BM28" s="135">
        <v>0</v>
      </c>
      <c r="BN28" s="135">
        <v>0</v>
      </c>
      <c r="BO28" s="135">
        <v>0</v>
      </c>
      <c r="BP28" s="135">
        <v>1</v>
      </c>
      <c r="BQ28" s="135">
        <v>1</v>
      </c>
      <c r="BR28" s="135">
        <v>0</v>
      </c>
      <c r="BS28" s="135">
        <v>0</v>
      </c>
      <c r="BT28" s="135">
        <v>0</v>
      </c>
      <c r="BU28" s="135">
        <v>1</v>
      </c>
      <c r="BV28" s="135">
        <v>1</v>
      </c>
      <c r="BW28" s="135">
        <v>2</v>
      </c>
      <c r="BX28" s="135">
        <v>0</v>
      </c>
      <c r="BY28" s="135">
        <v>0</v>
      </c>
      <c r="BZ28" s="135">
        <v>1</v>
      </c>
      <c r="CA28" s="135">
        <v>1</v>
      </c>
      <c r="CB28" s="135">
        <v>0</v>
      </c>
      <c r="CC28" s="135">
        <v>0</v>
      </c>
      <c r="CD28" s="135">
        <v>0</v>
      </c>
      <c r="CE28" s="135">
        <v>0</v>
      </c>
      <c r="CF28" s="135">
        <v>2</v>
      </c>
      <c r="CG28" s="135">
        <v>0</v>
      </c>
      <c r="CH28" s="135">
        <v>0</v>
      </c>
      <c r="CI28" s="135">
        <v>1</v>
      </c>
      <c r="CJ28" s="135">
        <v>0</v>
      </c>
      <c r="CK28" s="135">
        <v>1</v>
      </c>
      <c r="CL28" s="135">
        <v>0</v>
      </c>
      <c r="CM28" s="135">
        <v>0</v>
      </c>
      <c r="CN28" s="135">
        <v>0</v>
      </c>
      <c r="CO28" s="135">
        <v>0</v>
      </c>
      <c r="CP28" s="135">
        <v>0</v>
      </c>
      <c r="CQ28" s="135">
        <v>1</v>
      </c>
      <c r="CR28" s="135">
        <v>1</v>
      </c>
      <c r="CS28" s="135">
        <v>0</v>
      </c>
      <c r="CT28" s="135">
        <v>0</v>
      </c>
      <c r="CU28" s="135">
        <v>2</v>
      </c>
      <c r="CV28" s="135">
        <v>1</v>
      </c>
      <c r="CW28" s="135">
        <v>0</v>
      </c>
      <c r="CX28" s="135"/>
    </row>
    <row r="29" spans="1:102" x14ac:dyDescent="0.35">
      <c r="A29" s="135">
        <v>28</v>
      </c>
      <c r="B29" s="135">
        <v>0</v>
      </c>
      <c r="C29" s="135">
        <v>1</v>
      </c>
      <c r="D29" s="135">
        <v>1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1</v>
      </c>
      <c r="P29" s="135">
        <v>0</v>
      </c>
      <c r="Q29" s="135">
        <v>1</v>
      </c>
      <c r="R29" s="135">
        <v>1</v>
      </c>
      <c r="S29" s="135">
        <v>3</v>
      </c>
      <c r="T29" s="135">
        <v>0</v>
      </c>
      <c r="U29" s="135">
        <v>0</v>
      </c>
      <c r="V29" s="135">
        <v>0</v>
      </c>
      <c r="W29" s="135">
        <v>1</v>
      </c>
      <c r="X29" s="135">
        <v>0</v>
      </c>
      <c r="Y29" s="135">
        <v>0</v>
      </c>
      <c r="Z29" s="135">
        <v>0</v>
      </c>
      <c r="AA29" s="135">
        <v>0</v>
      </c>
      <c r="AB29" s="135">
        <v>2</v>
      </c>
      <c r="AC29" s="135">
        <v>0</v>
      </c>
      <c r="AD29" s="135">
        <v>1</v>
      </c>
      <c r="AE29" s="135">
        <v>1</v>
      </c>
      <c r="AF29" s="135">
        <v>0</v>
      </c>
      <c r="AG29" s="135">
        <v>0</v>
      </c>
      <c r="AH29" s="135">
        <v>0</v>
      </c>
      <c r="AI29" s="135">
        <v>2</v>
      </c>
      <c r="AJ29" s="135">
        <v>1</v>
      </c>
      <c r="AK29" s="135">
        <v>0</v>
      </c>
      <c r="AL29" s="135">
        <v>0</v>
      </c>
      <c r="AM29" s="135">
        <v>0</v>
      </c>
      <c r="AN29" s="135">
        <v>0</v>
      </c>
      <c r="AO29" s="135">
        <v>1</v>
      </c>
      <c r="AP29" s="135">
        <v>11</v>
      </c>
      <c r="AQ29" s="135">
        <v>0</v>
      </c>
      <c r="AR29" s="135">
        <v>0</v>
      </c>
      <c r="AS29" s="135">
        <v>1</v>
      </c>
      <c r="AT29" s="135">
        <v>0</v>
      </c>
      <c r="AU29" s="135">
        <v>0</v>
      </c>
      <c r="AV29" s="135">
        <v>0</v>
      </c>
      <c r="AW29" s="135">
        <v>0</v>
      </c>
      <c r="AX29" s="135">
        <v>1</v>
      </c>
      <c r="AY29" s="135">
        <v>0</v>
      </c>
      <c r="AZ29" s="135">
        <v>1</v>
      </c>
      <c r="BA29" s="135">
        <v>0</v>
      </c>
      <c r="BB29" s="135">
        <v>1</v>
      </c>
      <c r="BC29" s="135">
        <v>0</v>
      </c>
      <c r="BD29" s="135">
        <v>0</v>
      </c>
      <c r="BE29" s="135">
        <v>0</v>
      </c>
      <c r="BF29" s="135">
        <v>1</v>
      </c>
      <c r="BG29" s="135">
        <v>0</v>
      </c>
      <c r="BH29" s="135">
        <v>0</v>
      </c>
      <c r="BI29" s="135">
        <v>0</v>
      </c>
      <c r="BJ29" s="135">
        <v>0</v>
      </c>
      <c r="BK29" s="135">
        <v>0</v>
      </c>
      <c r="BL29" s="135">
        <v>0</v>
      </c>
      <c r="BM29" s="135">
        <v>3</v>
      </c>
      <c r="BN29" s="135">
        <v>0</v>
      </c>
      <c r="BO29" s="135">
        <v>0</v>
      </c>
      <c r="BP29" s="135">
        <v>0</v>
      </c>
      <c r="BQ29" s="135">
        <v>0</v>
      </c>
      <c r="BR29" s="135">
        <v>1</v>
      </c>
      <c r="BS29" s="135">
        <v>0</v>
      </c>
      <c r="BT29" s="135">
        <v>0</v>
      </c>
      <c r="BU29" s="135">
        <v>0</v>
      </c>
      <c r="BV29" s="135">
        <v>0</v>
      </c>
      <c r="BW29" s="135">
        <v>0</v>
      </c>
      <c r="BX29" s="135">
        <v>1</v>
      </c>
      <c r="BY29" s="135">
        <v>0</v>
      </c>
      <c r="BZ29" s="135">
        <v>0</v>
      </c>
      <c r="CA29" s="135">
        <v>1</v>
      </c>
      <c r="CB29" s="135">
        <v>2</v>
      </c>
      <c r="CC29" s="135">
        <v>0</v>
      </c>
      <c r="CD29" s="135">
        <v>0</v>
      </c>
      <c r="CE29" s="135">
        <v>0</v>
      </c>
      <c r="CF29" s="135">
        <v>1</v>
      </c>
      <c r="CG29" s="135">
        <v>0</v>
      </c>
      <c r="CH29" s="135">
        <v>0</v>
      </c>
      <c r="CI29" s="135">
        <v>0</v>
      </c>
      <c r="CJ29" s="135">
        <v>0</v>
      </c>
      <c r="CK29" s="135">
        <v>1</v>
      </c>
      <c r="CL29" s="135">
        <v>0</v>
      </c>
      <c r="CM29" s="135">
        <v>0</v>
      </c>
      <c r="CN29" s="135">
        <v>0</v>
      </c>
      <c r="CO29" s="135">
        <v>2</v>
      </c>
      <c r="CP29" s="135">
        <v>0</v>
      </c>
      <c r="CQ29" s="135">
        <v>0</v>
      </c>
      <c r="CR29" s="135">
        <v>0</v>
      </c>
      <c r="CS29" s="135">
        <v>0</v>
      </c>
      <c r="CT29" s="135">
        <v>0</v>
      </c>
      <c r="CU29" s="135">
        <v>0</v>
      </c>
      <c r="CV29" s="135">
        <v>2</v>
      </c>
      <c r="CW29" s="135">
        <v>0</v>
      </c>
      <c r="CX29" s="135"/>
    </row>
    <row r="30" spans="1:102" x14ac:dyDescent="0.35">
      <c r="A30" s="135">
        <v>29</v>
      </c>
      <c r="B30" s="135">
        <v>1</v>
      </c>
      <c r="C30" s="135">
        <v>0</v>
      </c>
      <c r="D30" s="135">
        <v>1</v>
      </c>
      <c r="E30" s="135">
        <v>0</v>
      </c>
      <c r="F30" s="135">
        <v>0</v>
      </c>
      <c r="G30" s="135">
        <v>1</v>
      </c>
      <c r="H30" s="135">
        <v>0</v>
      </c>
      <c r="I30" s="135">
        <v>2</v>
      </c>
      <c r="J30" s="135">
        <v>1</v>
      </c>
      <c r="K30" s="135">
        <v>0</v>
      </c>
      <c r="L30" s="135">
        <v>0</v>
      </c>
      <c r="M30" s="135">
        <v>0</v>
      </c>
      <c r="N30" s="135">
        <v>0</v>
      </c>
      <c r="O30" s="135">
        <v>0</v>
      </c>
      <c r="P30" s="135">
        <v>0</v>
      </c>
      <c r="Q30" s="135">
        <v>1</v>
      </c>
      <c r="R30" s="135">
        <v>0</v>
      </c>
      <c r="S30" s="135">
        <v>0</v>
      </c>
      <c r="T30" s="135">
        <v>0</v>
      </c>
      <c r="U30" s="135">
        <v>0</v>
      </c>
      <c r="V30" s="135">
        <v>5</v>
      </c>
      <c r="W30" s="135">
        <v>0</v>
      </c>
      <c r="X30" s="135">
        <v>1</v>
      </c>
      <c r="Y30" s="135">
        <v>1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5">
        <v>2</v>
      </c>
      <c r="AH30" s="135">
        <v>9</v>
      </c>
      <c r="AI30" s="135">
        <v>1</v>
      </c>
      <c r="AJ30" s="135">
        <v>0</v>
      </c>
      <c r="AK30" s="135">
        <v>0</v>
      </c>
      <c r="AL30" s="135">
        <v>0</v>
      </c>
      <c r="AM30" s="135">
        <v>0</v>
      </c>
      <c r="AN30" s="135">
        <v>0</v>
      </c>
      <c r="AO30" s="135">
        <v>0</v>
      </c>
      <c r="AP30" s="135">
        <v>3</v>
      </c>
      <c r="AQ30" s="135">
        <v>0</v>
      </c>
      <c r="AR30" s="135">
        <v>0</v>
      </c>
      <c r="AS30" s="135">
        <v>0</v>
      </c>
      <c r="AT30" s="135">
        <v>1</v>
      </c>
      <c r="AU30" s="135">
        <v>0</v>
      </c>
      <c r="AV30" s="135">
        <v>1</v>
      </c>
      <c r="AW30" s="135">
        <v>0</v>
      </c>
      <c r="AX30" s="135">
        <v>0</v>
      </c>
      <c r="AY30" s="135">
        <v>1</v>
      </c>
      <c r="AZ30" s="135">
        <v>0</v>
      </c>
      <c r="BA30" s="135">
        <v>1</v>
      </c>
      <c r="BB30" s="135">
        <v>2</v>
      </c>
      <c r="BC30" s="135">
        <v>0</v>
      </c>
      <c r="BD30" s="135">
        <v>0</v>
      </c>
      <c r="BE30" s="135">
        <v>0</v>
      </c>
      <c r="BF30" s="135">
        <v>0</v>
      </c>
      <c r="BG30" s="135">
        <v>0</v>
      </c>
      <c r="BH30" s="135">
        <v>0</v>
      </c>
      <c r="BI30" s="135">
        <v>0</v>
      </c>
      <c r="BJ30" s="135">
        <v>0</v>
      </c>
      <c r="BK30" s="135">
        <v>0</v>
      </c>
      <c r="BL30" s="135">
        <v>1</v>
      </c>
      <c r="BM30" s="135">
        <v>0</v>
      </c>
      <c r="BN30" s="135">
        <v>0</v>
      </c>
      <c r="BO30" s="135">
        <v>0</v>
      </c>
      <c r="BP30" s="135">
        <v>0</v>
      </c>
      <c r="BQ30" s="135">
        <v>0</v>
      </c>
      <c r="BR30" s="135">
        <v>0</v>
      </c>
      <c r="BS30" s="135">
        <v>2</v>
      </c>
      <c r="BT30" s="135">
        <v>0</v>
      </c>
      <c r="BU30" s="135">
        <v>0</v>
      </c>
      <c r="BV30" s="135">
        <v>0</v>
      </c>
      <c r="BW30" s="135">
        <v>0</v>
      </c>
      <c r="BX30" s="135">
        <v>1</v>
      </c>
      <c r="BY30" s="135">
        <v>0</v>
      </c>
      <c r="BZ30" s="135">
        <v>0</v>
      </c>
      <c r="CA30" s="135">
        <v>0</v>
      </c>
      <c r="CB30" s="135">
        <v>0</v>
      </c>
      <c r="CC30" s="135">
        <v>0</v>
      </c>
      <c r="CD30" s="135">
        <v>0</v>
      </c>
      <c r="CE30" s="135">
        <v>0</v>
      </c>
      <c r="CF30" s="135">
        <v>0</v>
      </c>
      <c r="CG30" s="135">
        <v>1</v>
      </c>
      <c r="CH30" s="135">
        <v>0</v>
      </c>
      <c r="CI30" s="135">
        <v>0</v>
      </c>
      <c r="CJ30" s="135">
        <v>0</v>
      </c>
      <c r="CK30" s="135">
        <v>0</v>
      </c>
      <c r="CL30" s="135">
        <v>0</v>
      </c>
      <c r="CM30" s="135">
        <v>0</v>
      </c>
      <c r="CN30" s="135">
        <v>0</v>
      </c>
      <c r="CO30" s="135">
        <v>1</v>
      </c>
      <c r="CP30" s="135">
        <v>0</v>
      </c>
      <c r="CQ30" s="135">
        <v>0</v>
      </c>
      <c r="CR30" s="135">
        <v>1</v>
      </c>
      <c r="CS30" s="135">
        <v>0</v>
      </c>
      <c r="CT30" s="135">
        <v>0</v>
      </c>
      <c r="CU30" s="135">
        <v>1</v>
      </c>
      <c r="CV30" s="135">
        <v>0</v>
      </c>
      <c r="CW30" s="135">
        <v>0</v>
      </c>
      <c r="CX30" s="135"/>
    </row>
    <row r="31" spans="1:102" x14ac:dyDescent="0.35">
      <c r="A31" s="135">
        <v>30</v>
      </c>
      <c r="B31" s="135">
        <v>0</v>
      </c>
      <c r="C31" s="135">
        <v>0</v>
      </c>
      <c r="D31" s="135">
        <v>0</v>
      </c>
      <c r="E31" s="135">
        <v>0</v>
      </c>
      <c r="F31" s="135">
        <v>0</v>
      </c>
      <c r="G31" s="135">
        <v>0</v>
      </c>
      <c r="H31" s="135">
        <v>0</v>
      </c>
      <c r="I31" s="135">
        <v>0</v>
      </c>
      <c r="J31" s="135">
        <v>0</v>
      </c>
      <c r="K31" s="135">
        <v>0</v>
      </c>
      <c r="L31" s="135">
        <v>1</v>
      </c>
      <c r="M31" s="135">
        <v>2</v>
      </c>
      <c r="N31" s="135">
        <v>1</v>
      </c>
      <c r="O31" s="135">
        <v>1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1</v>
      </c>
      <c r="W31" s="135">
        <v>0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2</v>
      </c>
      <c r="AF31" s="135">
        <v>0</v>
      </c>
      <c r="AG31" s="135">
        <v>0</v>
      </c>
      <c r="AH31" s="135">
        <v>0</v>
      </c>
      <c r="AI31" s="135">
        <v>1</v>
      </c>
      <c r="AJ31" s="135">
        <v>0</v>
      </c>
      <c r="AK31" s="135">
        <v>0</v>
      </c>
      <c r="AL31" s="135">
        <v>0</v>
      </c>
      <c r="AM31" s="135">
        <v>0</v>
      </c>
      <c r="AN31" s="135">
        <v>2</v>
      </c>
      <c r="AO31" s="135">
        <v>0</v>
      </c>
      <c r="AP31" s="135">
        <v>1</v>
      </c>
      <c r="AQ31" s="135">
        <v>13</v>
      </c>
      <c r="AR31" s="135">
        <v>0</v>
      </c>
      <c r="AS31" s="135">
        <v>0</v>
      </c>
      <c r="AT31" s="135">
        <v>1</v>
      </c>
      <c r="AU31" s="135">
        <v>0</v>
      </c>
      <c r="AV31" s="135">
        <v>1</v>
      </c>
      <c r="AW31" s="135">
        <v>0</v>
      </c>
      <c r="AX31" s="135">
        <v>0</v>
      </c>
      <c r="AY31" s="135">
        <v>1</v>
      </c>
      <c r="AZ31" s="135">
        <v>0</v>
      </c>
      <c r="BA31" s="135">
        <v>1</v>
      </c>
      <c r="BB31" s="135">
        <v>1</v>
      </c>
      <c r="BC31" s="135">
        <v>0</v>
      </c>
      <c r="BD31" s="135">
        <v>1</v>
      </c>
      <c r="BE31" s="135">
        <v>0</v>
      </c>
      <c r="BF31" s="135">
        <v>5</v>
      </c>
      <c r="BG31" s="135">
        <v>1</v>
      </c>
      <c r="BH31" s="135">
        <v>0</v>
      </c>
      <c r="BI31" s="135">
        <v>0</v>
      </c>
      <c r="BJ31" s="135">
        <v>6</v>
      </c>
      <c r="BK31" s="135">
        <v>0</v>
      </c>
      <c r="BL31" s="135">
        <v>0</v>
      </c>
      <c r="BM31" s="135">
        <v>0</v>
      </c>
      <c r="BN31" s="135">
        <v>1</v>
      </c>
      <c r="BO31" s="135">
        <v>0</v>
      </c>
      <c r="BP31" s="135">
        <v>1</v>
      </c>
      <c r="BQ31" s="135">
        <v>1</v>
      </c>
      <c r="BR31" s="135">
        <v>0</v>
      </c>
      <c r="BS31" s="135">
        <v>4</v>
      </c>
      <c r="BT31" s="135">
        <v>0</v>
      </c>
      <c r="BU31" s="135">
        <v>0</v>
      </c>
      <c r="BV31" s="135">
        <v>1</v>
      </c>
      <c r="BW31" s="135">
        <v>0</v>
      </c>
      <c r="BX31" s="135">
        <v>0</v>
      </c>
      <c r="BY31" s="135">
        <v>0</v>
      </c>
      <c r="BZ31" s="135">
        <v>1</v>
      </c>
      <c r="CA31" s="135">
        <v>0</v>
      </c>
      <c r="CB31" s="135">
        <v>0</v>
      </c>
      <c r="CC31" s="135">
        <v>0</v>
      </c>
      <c r="CD31" s="135">
        <v>1</v>
      </c>
      <c r="CE31" s="135">
        <v>0</v>
      </c>
      <c r="CF31" s="135">
        <v>1</v>
      </c>
      <c r="CG31" s="135">
        <v>0</v>
      </c>
      <c r="CH31" s="135">
        <v>0</v>
      </c>
      <c r="CI31" s="135">
        <v>0</v>
      </c>
      <c r="CJ31" s="135">
        <v>0</v>
      </c>
      <c r="CK31" s="135">
        <v>0</v>
      </c>
      <c r="CL31" s="135">
        <v>0</v>
      </c>
      <c r="CM31" s="135">
        <v>0</v>
      </c>
      <c r="CN31" s="135">
        <v>1</v>
      </c>
      <c r="CO31" s="135">
        <v>0</v>
      </c>
      <c r="CP31" s="135">
        <v>3</v>
      </c>
      <c r="CQ31" s="135">
        <v>1</v>
      </c>
      <c r="CR31" s="135">
        <v>0</v>
      </c>
      <c r="CS31" s="135">
        <v>0</v>
      </c>
      <c r="CT31" s="135">
        <v>0</v>
      </c>
      <c r="CU31" s="135">
        <v>0</v>
      </c>
      <c r="CV31" s="135">
        <v>1</v>
      </c>
      <c r="CW31" s="135">
        <v>0</v>
      </c>
      <c r="CX31" s="135"/>
    </row>
    <row r="32" spans="1:102" x14ac:dyDescent="0.35">
      <c r="A32" s="135">
        <v>31</v>
      </c>
      <c r="B32" s="135">
        <v>0</v>
      </c>
      <c r="C32" s="135">
        <v>1</v>
      </c>
      <c r="D32" s="135">
        <v>0</v>
      </c>
      <c r="E32" s="135">
        <v>0</v>
      </c>
      <c r="F32" s="135">
        <v>0</v>
      </c>
      <c r="G32" s="135">
        <v>1</v>
      </c>
      <c r="H32" s="135">
        <v>6</v>
      </c>
      <c r="I32" s="135">
        <v>0</v>
      </c>
      <c r="J32" s="135">
        <v>0</v>
      </c>
      <c r="K32" s="135">
        <v>0</v>
      </c>
      <c r="L32" s="135">
        <v>1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2</v>
      </c>
      <c r="U32" s="135">
        <v>0</v>
      </c>
      <c r="V32" s="135">
        <v>2</v>
      </c>
      <c r="W32" s="135">
        <v>1</v>
      </c>
      <c r="X32" s="135">
        <v>0</v>
      </c>
      <c r="Y32" s="135">
        <v>0</v>
      </c>
      <c r="Z32" s="135">
        <v>0</v>
      </c>
      <c r="AA32" s="135">
        <v>0</v>
      </c>
      <c r="AB32" s="135">
        <v>2</v>
      </c>
      <c r="AC32" s="135">
        <v>0</v>
      </c>
      <c r="AD32" s="135">
        <v>1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  <c r="AJ32" s="135">
        <v>0</v>
      </c>
      <c r="AK32" s="135">
        <v>1</v>
      </c>
      <c r="AL32" s="135">
        <v>0</v>
      </c>
      <c r="AM32" s="135">
        <v>0</v>
      </c>
      <c r="AN32" s="135">
        <v>0</v>
      </c>
      <c r="AO32" s="135">
        <v>1</v>
      </c>
      <c r="AP32" s="135">
        <v>1</v>
      </c>
      <c r="AQ32" s="135">
        <v>2</v>
      </c>
      <c r="AR32" s="135">
        <v>1</v>
      </c>
      <c r="AS32" s="135">
        <v>0</v>
      </c>
      <c r="AT32" s="135">
        <v>0</v>
      </c>
      <c r="AU32" s="135">
        <v>1</v>
      </c>
      <c r="AV32" s="135">
        <v>0</v>
      </c>
      <c r="AW32" s="135">
        <v>0</v>
      </c>
      <c r="AX32" s="135">
        <v>1</v>
      </c>
      <c r="AY32" s="135">
        <v>1</v>
      </c>
      <c r="AZ32" s="135">
        <v>1</v>
      </c>
      <c r="BA32" s="135">
        <v>0</v>
      </c>
      <c r="BB32" s="135">
        <v>1</v>
      </c>
      <c r="BC32" s="135">
        <v>1</v>
      </c>
      <c r="BD32" s="135">
        <v>0</v>
      </c>
      <c r="BE32" s="135">
        <v>0</v>
      </c>
      <c r="BF32" s="135">
        <v>0</v>
      </c>
      <c r="BG32" s="135">
        <v>1</v>
      </c>
      <c r="BH32" s="135">
        <v>0</v>
      </c>
      <c r="BI32" s="135">
        <v>0</v>
      </c>
      <c r="BJ32" s="135">
        <v>1</v>
      </c>
      <c r="BK32" s="135">
        <v>26</v>
      </c>
      <c r="BL32" s="135">
        <v>1</v>
      </c>
      <c r="BM32" s="135">
        <v>0</v>
      </c>
      <c r="BN32" s="135">
        <v>0</v>
      </c>
      <c r="BO32" s="135">
        <v>2</v>
      </c>
      <c r="BP32" s="135">
        <v>1</v>
      </c>
      <c r="BQ32" s="135">
        <v>1</v>
      </c>
      <c r="BR32" s="135">
        <v>0</v>
      </c>
      <c r="BS32" s="135">
        <v>0</v>
      </c>
      <c r="BT32" s="135">
        <v>1</v>
      </c>
      <c r="BU32" s="135">
        <v>0</v>
      </c>
      <c r="BV32" s="135">
        <v>1</v>
      </c>
      <c r="BW32" s="135">
        <v>0</v>
      </c>
      <c r="BX32" s="135">
        <v>1</v>
      </c>
      <c r="BY32" s="135">
        <v>0</v>
      </c>
      <c r="BZ32" s="135">
        <v>0</v>
      </c>
      <c r="CA32" s="135">
        <v>0</v>
      </c>
      <c r="CB32" s="135">
        <v>1</v>
      </c>
      <c r="CC32" s="135">
        <v>1</v>
      </c>
      <c r="CD32" s="135">
        <v>0</v>
      </c>
      <c r="CE32" s="135">
        <v>0</v>
      </c>
      <c r="CF32" s="135">
        <v>0</v>
      </c>
      <c r="CG32" s="135">
        <v>0</v>
      </c>
      <c r="CH32" s="135">
        <v>0</v>
      </c>
      <c r="CI32" s="135">
        <v>0</v>
      </c>
      <c r="CJ32" s="135">
        <v>0</v>
      </c>
      <c r="CK32" s="135">
        <v>0</v>
      </c>
      <c r="CL32" s="135">
        <v>0</v>
      </c>
      <c r="CM32" s="135">
        <v>0</v>
      </c>
      <c r="CN32" s="135">
        <v>0</v>
      </c>
      <c r="CO32" s="135">
        <v>0</v>
      </c>
      <c r="CP32" s="135">
        <v>0</v>
      </c>
      <c r="CQ32" s="135">
        <v>0</v>
      </c>
      <c r="CR32" s="135">
        <v>0</v>
      </c>
      <c r="CS32" s="135">
        <v>0</v>
      </c>
      <c r="CT32" s="135">
        <v>1</v>
      </c>
      <c r="CU32" s="135">
        <v>0</v>
      </c>
      <c r="CV32" s="135">
        <v>0</v>
      </c>
      <c r="CW32" s="135">
        <v>0</v>
      </c>
      <c r="CX32" s="135"/>
    </row>
    <row r="33" spans="1:102" x14ac:dyDescent="0.35">
      <c r="A33" s="135">
        <v>32</v>
      </c>
      <c r="B33" s="135">
        <v>0</v>
      </c>
      <c r="C33" s="135">
        <v>0</v>
      </c>
      <c r="D33" s="135">
        <v>0</v>
      </c>
      <c r="E33" s="135">
        <v>0</v>
      </c>
      <c r="F33" s="135">
        <v>0</v>
      </c>
      <c r="G33" s="135">
        <v>0</v>
      </c>
      <c r="H33" s="135">
        <v>0</v>
      </c>
      <c r="I33" s="135">
        <v>0</v>
      </c>
      <c r="J33" s="135">
        <v>0</v>
      </c>
      <c r="K33" s="135">
        <v>0</v>
      </c>
      <c r="L33" s="135">
        <v>0</v>
      </c>
      <c r="M33" s="135">
        <v>0</v>
      </c>
      <c r="N33" s="135">
        <v>0</v>
      </c>
      <c r="O33" s="135">
        <v>1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1</v>
      </c>
      <c r="W33" s="135">
        <v>0</v>
      </c>
      <c r="X33" s="135">
        <v>0</v>
      </c>
      <c r="Y33" s="135">
        <v>1</v>
      </c>
      <c r="Z33" s="135">
        <v>0</v>
      </c>
      <c r="AA33" s="135">
        <v>0</v>
      </c>
      <c r="AB33" s="135">
        <v>0</v>
      </c>
      <c r="AC33" s="135">
        <v>1</v>
      </c>
      <c r="AD33" s="135">
        <v>0</v>
      </c>
      <c r="AE33" s="135">
        <v>0</v>
      </c>
      <c r="AF33" s="135">
        <v>1</v>
      </c>
      <c r="AG33" s="135">
        <v>7</v>
      </c>
      <c r="AH33" s="135">
        <v>7</v>
      </c>
      <c r="AI33" s="135">
        <v>0</v>
      </c>
      <c r="AJ33" s="135">
        <v>0</v>
      </c>
      <c r="AK33" s="135">
        <v>0</v>
      </c>
      <c r="AL33" s="135">
        <v>0</v>
      </c>
      <c r="AM33" s="135">
        <v>0</v>
      </c>
      <c r="AN33" s="135">
        <v>2</v>
      </c>
      <c r="AO33" s="135">
        <v>0</v>
      </c>
      <c r="AP33" s="135">
        <v>0</v>
      </c>
      <c r="AQ33" s="135">
        <v>0</v>
      </c>
      <c r="AR33" s="135">
        <v>0</v>
      </c>
      <c r="AS33" s="135">
        <v>0</v>
      </c>
      <c r="AT33" s="135">
        <v>1</v>
      </c>
      <c r="AU33" s="135">
        <v>2</v>
      </c>
      <c r="AV33" s="135">
        <v>0</v>
      </c>
      <c r="AW33" s="135">
        <v>5</v>
      </c>
      <c r="AX33" s="135">
        <v>0</v>
      </c>
      <c r="AY33" s="135">
        <v>1</v>
      </c>
      <c r="AZ33" s="135">
        <v>0</v>
      </c>
      <c r="BA33" s="135">
        <v>0</v>
      </c>
      <c r="BB33" s="135">
        <v>0</v>
      </c>
      <c r="BC33" s="135">
        <v>0</v>
      </c>
      <c r="BD33" s="135">
        <v>0</v>
      </c>
      <c r="BE33" s="135">
        <v>0</v>
      </c>
      <c r="BF33" s="135">
        <v>0</v>
      </c>
      <c r="BG33" s="135">
        <v>0</v>
      </c>
      <c r="BH33" s="135">
        <v>1</v>
      </c>
      <c r="BI33" s="135">
        <v>1</v>
      </c>
      <c r="BJ33" s="135">
        <v>0</v>
      </c>
      <c r="BK33" s="135">
        <v>0</v>
      </c>
      <c r="BL33" s="135">
        <v>4</v>
      </c>
      <c r="BM33" s="135">
        <v>0</v>
      </c>
      <c r="BN33" s="135">
        <v>0</v>
      </c>
      <c r="BO33" s="135">
        <v>0</v>
      </c>
      <c r="BP33" s="135">
        <v>0</v>
      </c>
      <c r="BQ33" s="135">
        <v>0</v>
      </c>
      <c r="BR33" s="135">
        <v>1</v>
      </c>
      <c r="BS33" s="135">
        <v>0</v>
      </c>
      <c r="BT33" s="135">
        <v>0</v>
      </c>
      <c r="BU33" s="135">
        <v>0</v>
      </c>
      <c r="BV33" s="135">
        <v>2</v>
      </c>
      <c r="BW33" s="135">
        <v>0</v>
      </c>
      <c r="BX33" s="135">
        <v>1</v>
      </c>
      <c r="BY33" s="135">
        <v>0</v>
      </c>
      <c r="BZ33" s="135">
        <v>0</v>
      </c>
      <c r="CA33" s="135">
        <v>1</v>
      </c>
      <c r="CB33" s="135">
        <v>0</v>
      </c>
      <c r="CC33" s="135">
        <v>0</v>
      </c>
      <c r="CD33" s="135">
        <v>0</v>
      </c>
      <c r="CE33" s="135">
        <v>0</v>
      </c>
      <c r="CF33" s="135">
        <v>0</v>
      </c>
      <c r="CG33" s="135">
        <v>2</v>
      </c>
      <c r="CH33" s="135">
        <v>1</v>
      </c>
      <c r="CI33" s="135">
        <v>0</v>
      </c>
      <c r="CJ33" s="135">
        <v>0</v>
      </c>
      <c r="CK33" s="135">
        <v>1</v>
      </c>
      <c r="CL33" s="135">
        <v>1</v>
      </c>
      <c r="CM33" s="135">
        <v>0</v>
      </c>
      <c r="CN33" s="135">
        <v>0</v>
      </c>
      <c r="CO33" s="135">
        <v>0</v>
      </c>
      <c r="CP33" s="135">
        <v>0</v>
      </c>
      <c r="CQ33" s="135">
        <v>0</v>
      </c>
      <c r="CR33" s="135">
        <v>1</v>
      </c>
      <c r="CS33" s="135">
        <v>0</v>
      </c>
      <c r="CT33" s="135">
        <v>0</v>
      </c>
      <c r="CU33" s="135">
        <v>0</v>
      </c>
      <c r="CV33" s="135">
        <v>0</v>
      </c>
      <c r="CW33" s="135">
        <v>0</v>
      </c>
      <c r="CX33" s="135"/>
    </row>
    <row r="34" spans="1:102" x14ac:dyDescent="0.35">
      <c r="A34" s="135">
        <v>33</v>
      </c>
      <c r="B34" s="135">
        <v>0</v>
      </c>
      <c r="C34" s="135">
        <v>0</v>
      </c>
      <c r="D34" s="135">
        <v>0</v>
      </c>
      <c r="E34" s="135">
        <v>0</v>
      </c>
      <c r="F34" s="135">
        <v>1</v>
      </c>
      <c r="G34" s="135">
        <v>0</v>
      </c>
      <c r="H34" s="135">
        <v>1</v>
      </c>
      <c r="I34" s="135">
        <v>1</v>
      </c>
      <c r="J34" s="135">
        <v>0</v>
      </c>
      <c r="K34" s="135">
        <v>0</v>
      </c>
      <c r="L34" s="135">
        <v>0</v>
      </c>
      <c r="M34" s="135">
        <v>0</v>
      </c>
      <c r="N34" s="135">
        <v>2</v>
      </c>
      <c r="O34" s="135">
        <v>1</v>
      </c>
      <c r="P34" s="135">
        <v>1</v>
      </c>
      <c r="Q34" s="135">
        <v>0</v>
      </c>
      <c r="R34" s="135">
        <v>0</v>
      </c>
      <c r="S34" s="135">
        <v>0</v>
      </c>
      <c r="T34" s="135">
        <v>1</v>
      </c>
      <c r="U34" s="135">
        <v>0</v>
      </c>
      <c r="V34" s="135">
        <v>0</v>
      </c>
      <c r="W34" s="135">
        <v>0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2</v>
      </c>
      <c r="AE34" s="135">
        <v>0</v>
      </c>
      <c r="AF34" s="135">
        <v>0</v>
      </c>
      <c r="AG34" s="135">
        <v>0</v>
      </c>
      <c r="AH34" s="135">
        <v>0</v>
      </c>
      <c r="AI34" s="135">
        <v>0</v>
      </c>
      <c r="AJ34" s="135">
        <v>0</v>
      </c>
      <c r="AK34" s="135">
        <v>0</v>
      </c>
      <c r="AL34" s="135">
        <v>0</v>
      </c>
      <c r="AM34" s="135">
        <v>3</v>
      </c>
      <c r="AN34" s="135">
        <v>0</v>
      </c>
      <c r="AO34" s="135">
        <v>0</v>
      </c>
      <c r="AP34" s="135">
        <v>1</v>
      </c>
      <c r="AQ34" s="135">
        <v>1</v>
      </c>
      <c r="AR34" s="135">
        <v>0</v>
      </c>
      <c r="AS34" s="135">
        <v>0</v>
      </c>
      <c r="AT34" s="135">
        <v>0</v>
      </c>
      <c r="AU34" s="135">
        <v>0</v>
      </c>
      <c r="AV34" s="135">
        <v>1</v>
      </c>
      <c r="AW34" s="135">
        <v>0</v>
      </c>
      <c r="AX34" s="135">
        <v>1</v>
      </c>
      <c r="AY34" s="135">
        <v>0</v>
      </c>
      <c r="AZ34" s="135">
        <v>0</v>
      </c>
      <c r="BA34" s="135">
        <v>0</v>
      </c>
      <c r="BB34" s="135">
        <v>0</v>
      </c>
      <c r="BC34" s="135">
        <v>0</v>
      </c>
      <c r="BD34" s="135">
        <v>0</v>
      </c>
      <c r="BE34" s="135">
        <v>0</v>
      </c>
      <c r="BF34" s="135">
        <v>1</v>
      </c>
      <c r="BG34" s="135">
        <v>0</v>
      </c>
      <c r="BH34" s="135">
        <v>3</v>
      </c>
      <c r="BI34" s="135">
        <v>0</v>
      </c>
      <c r="BJ34" s="135">
        <v>0</v>
      </c>
      <c r="BK34" s="135">
        <v>0</v>
      </c>
      <c r="BL34" s="135">
        <v>1</v>
      </c>
      <c r="BM34" s="135">
        <v>0</v>
      </c>
      <c r="BN34" s="135">
        <v>0</v>
      </c>
      <c r="BO34" s="135">
        <v>3</v>
      </c>
      <c r="BP34" s="135">
        <v>0</v>
      </c>
      <c r="BQ34" s="135">
        <v>1</v>
      </c>
      <c r="BR34" s="135">
        <v>0</v>
      </c>
      <c r="BS34" s="135">
        <v>0</v>
      </c>
      <c r="BT34" s="135">
        <v>0</v>
      </c>
      <c r="BU34" s="135">
        <v>0</v>
      </c>
      <c r="BV34" s="135">
        <v>0</v>
      </c>
      <c r="BW34" s="135">
        <v>0</v>
      </c>
      <c r="BX34" s="135">
        <v>0</v>
      </c>
      <c r="BY34" s="135">
        <v>1</v>
      </c>
      <c r="BZ34" s="135">
        <v>0</v>
      </c>
      <c r="CA34" s="135">
        <v>0</v>
      </c>
      <c r="CB34" s="135">
        <v>0</v>
      </c>
      <c r="CC34" s="135">
        <v>1</v>
      </c>
      <c r="CD34" s="135">
        <v>0</v>
      </c>
      <c r="CE34" s="135">
        <v>0</v>
      </c>
      <c r="CF34" s="135">
        <v>0</v>
      </c>
      <c r="CG34" s="135">
        <v>0</v>
      </c>
      <c r="CH34" s="135">
        <v>0</v>
      </c>
      <c r="CI34" s="135">
        <v>0</v>
      </c>
      <c r="CJ34" s="135">
        <v>0</v>
      </c>
      <c r="CK34" s="135">
        <v>0</v>
      </c>
      <c r="CL34" s="135">
        <v>0</v>
      </c>
      <c r="CM34" s="135">
        <v>0</v>
      </c>
      <c r="CN34" s="135">
        <v>0</v>
      </c>
      <c r="CO34" s="135">
        <v>0</v>
      </c>
      <c r="CP34" s="135">
        <v>0</v>
      </c>
      <c r="CQ34" s="135">
        <v>0</v>
      </c>
      <c r="CR34" s="135">
        <v>0</v>
      </c>
      <c r="CS34" s="135">
        <v>0</v>
      </c>
      <c r="CT34" s="135">
        <v>0</v>
      </c>
      <c r="CU34" s="135">
        <v>0</v>
      </c>
      <c r="CV34" s="135">
        <v>0</v>
      </c>
      <c r="CW34" s="135">
        <v>0</v>
      </c>
      <c r="CX34" s="135"/>
    </row>
    <row r="35" spans="1:102" x14ac:dyDescent="0.35">
      <c r="A35" s="135">
        <v>34</v>
      </c>
      <c r="B35" s="135">
        <v>0</v>
      </c>
      <c r="C35" s="135">
        <v>2</v>
      </c>
      <c r="D35" s="135">
        <v>0</v>
      </c>
      <c r="E35" s="135">
        <v>1</v>
      </c>
      <c r="F35" s="135">
        <v>0</v>
      </c>
      <c r="G35" s="135">
        <v>0</v>
      </c>
      <c r="H35" s="135">
        <v>0</v>
      </c>
      <c r="I35" s="135">
        <v>3</v>
      </c>
      <c r="J35" s="135">
        <v>1</v>
      </c>
      <c r="K35" s="135">
        <v>0</v>
      </c>
      <c r="L35" s="135">
        <v>1</v>
      </c>
      <c r="M35" s="135">
        <v>0</v>
      </c>
      <c r="N35" s="135">
        <v>0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1</v>
      </c>
      <c r="U35" s="135">
        <v>0</v>
      </c>
      <c r="V35" s="135">
        <v>3</v>
      </c>
      <c r="W35" s="135">
        <v>0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5">
        <v>0</v>
      </c>
      <c r="AH35" s="135">
        <v>0</v>
      </c>
      <c r="AI35" s="135">
        <v>0</v>
      </c>
      <c r="AJ35" s="135">
        <v>0</v>
      </c>
      <c r="AK35" s="135">
        <v>0</v>
      </c>
      <c r="AL35" s="135">
        <v>0</v>
      </c>
      <c r="AM35" s="135">
        <v>0</v>
      </c>
      <c r="AN35" s="135">
        <v>0</v>
      </c>
      <c r="AO35" s="135">
        <v>0</v>
      </c>
      <c r="AP35" s="135">
        <v>0</v>
      </c>
      <c r="AQ35" s="135">
        <v>0</v>
      </c>
      <c r="AR35" s="135">
        <v>0</v>
      </c>
      <c r="AS35" s="135">
        <v>0</v>
      </c>
      <c r="AT35" s="135">
        <v>1</v>
      </c>
      <c r="AU35" s="135">
        <v>6</v>
      </c>
      <c r="AV35" s="135">
        <v>5</v>
      </c>
      <c r="AW35" s="135">
        <v>0</v>
      </c>
      <c r="AX35" s="135">
        <v>0</v>
      </c>
      <c r="AY35" s="135">
        <v>0</v>
      </c>
      <c r="AZ35" s="135">
        <v>1</v>
      </c>
      <c r="BA35" s="135">
        <v>0</v>
      </c>
      <c r="BB35" s="135">
        <v>0</v>
      </c>
      <c r="BC35" s="135">
        <v>0</v>
      </c>
      <c r="BD35" s="135">
        <v>0</v>
      </c>
      <c r="BE35" s="135">
        <v>1</v>
      </c>
      <c r="BF35" s="135">
        <v>0</v>
      </c>
      <c r="BG35" s="135">
        <v>0</v>
      </c>
      <c r="BH35" s="135">
        <v>0</v>
      </c>
      <c r="BI35" s="135">
        <v>0</v>
      </c>
      <c r="BJ35" s="135">
        <v>0</v>
      </c>
      <c r="BK35" s="135">
        <v>0</v>
      </c>
      <c r="BL35" s="135">
        <v>2</v>
      </c>
      <c r="BM35" s="135">
        <v>0</v>
      </c>
      <c r="BN35" s="135">
        <v>0</v>
      </c>
      <c r="BO35" s="135">
        <v>0</v>
      </c>
      <c r="BP35" s="135">
        <v>0</v>
      </c>
      <c r="BQ35" s="135">
        <v>0</v>
      </c>
      <c r="BR35" s="135">
        <v>1</v>
      </c>
      <c r="BS35" s="135">
        <v>0</v>
      </c>
      <c r="BT35" s="135">
        <v>0</v>
      </c>
      <c r="BU35" s="135">
        <v>0</v>
      </c>
      <c r="BV35" s="135">
        <v>0</v>
      </c>
      <c r="BW35" s="135">
        <v>1</v>
      </c>
      <c r="BX35" s="135">
        <v>1</v>
      </c>
      <c r="BY35" s="135">
        <v>0</v>
      </c>
      <c r="BZ35" s="135">
        <v>0</v>
      </c>
      <c r="CA35" s="135">
        <v>0</v>
      </c>
      <c r="CB35" s="135">
        <v>1</v>
      </c>
      <c r="CC35" s="135">
        <v>0</v>
      </c>
      <c r="CD35" s="135">
        <v>0</v>
      </c>
      <c r="CE35" s="135">
        <v>0</v>
      </c>
      <c r="CF35" s="135">
        <v>1</v>
      </c>
      <c r="CG35" s="135">
        <v>0</v>
      </c>
      <c r="CH35" s="135">
        <v>1</v>
      </c>
      <c r="CI35" s="135">
        <v>0</v>
      </c>
      <c r="CJ35" s="135">
        <v>0</v>
      </c>
      <c r="CK35" s="135">
        <v>0</v>
      </c>
      <c r="CL35" s="135">
        <v>0</v>
      </c>
      <c r="CM35" s="135">
        <v>0</v>
      </c>
      <c r="CN35" s="135">
        <v>0</v>
      </c>
      <c r="CO35" s="135">
        <v>0</v>
      </c>
      <c r="CP35" s="135">
        <v>1</v>
      </c>
      <c r="CQ35" s="135">
        <v>0</v>
      </c>
      <c r="CR35" s="135">
        <v>1</v>
      </c>
      <c r="CS35" s="135">
        <v>0</v>
      </c>
      <c r="CT35" s="135">
        <v>0</v>
      </c>
      <c r="CU35" s="135">
        <v>0</v>
      </c>
      <c r="CV35" s="135">
        <v>0</v>
      </c>
      <c r="CW35" s="135">
        <v>1</v>
      </c>
      <c r="CX35" s="135"/>
    </row>
    <row r="36" spans="1:102" x14ac:dyDescent="0.35">
      <c r="A36" s="135">
        <v>35</v>
      </c>
      <c r="B36" s="135">
        <v>1</v>
      </c>
      <c r="C36" s="135">
        <v>1</v>
      </c>
      <c r="D36" s="135">
        <v>1</v>
      </c>
      <c r="E36" s="135">
        <v>1</v>
      </c>
      <c r="F36" s="135">
        <v>0</v>
      </c>
      <c r="G36" s="135">
        <v>0</v>
      </c>
      <c r="H36" s="135">
        <v>0</v>
      </c>
      <c r="I36" s="135">
        <v>0</v>
      </c>
      <c r="J36" s="135">
        <v>0</v>
      </c>
      <c r="K36" s="135">
        <v>0</v>
      </c>
      <c r="L36" s="135">
        <v>3</v>
      </c>
      <c r="M36" s="135">
        <v>0</v>
      </c>
      <c r="N36" s="135">
        <v>1</v>
      </c>
      <c r="O36" s="135">
        <v>0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3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1</v>
      </c>
      <c r="AD36" s="135">
        <v>0</v>
      </c>
      <c r="AE36" s="135">
        <v>1</v>
      </c>
      <c r="AF36" s="135">
        <v>0</v>
      </c>
      <c r="AG36" s="135">
        <v>0</v>
      </c>
      <c r="AH36" s="135">
        <v>0</v>
      </c>
      <c r="AI36" s="135">
        <v>0</v>
      </c>
      <c r="AJ36" s="135">
        <v>0</v>
      </c>
      <c r="AK36" s="135">
        <v>0</v>
      </c>
      <c r="AL36" s="135">
        <v>0</v>
      </c>
      <c r="AM36" s="135">
        <v>1</v>
      </c>
      <c r="AN36" s="135">
        <v>0</v>
      </c>
      <c r="AO36" s="135">
        <v>1</v>
      </c>
      <c r="AP36" s="135">
        <v>12</v>
      </c>
      <c r="AQ36" s="135">
        <v>1</v>
      </c>
      <c r="AR36" s="135">
        <v>0</v>
      </c>
      <c r="AS36" s="135">
        <v>1</v>
      </c>
      <c r="AT36" s="135">
        <v>1</v>
      </c>
      <c r="AU36" s="135">
        <v>0</v>
      </c>
      <c r="AV36" s="135">
        <v>0</v>
      </c>
      <c r="AW36" s="135">
        <v>0</v>
      </c>
      <c r="AX36" s="135">
        <v>3</v>
      </c>
      <c r="AY36" s="135">
        <v>0</v>
      </c>
      <c r="AZ36" s="135">
        <v>1</v>
      </c>
      <c r="BA36" s="135">
        <v>0</v>
      </c>
      <c r="BB36" s="135">
        <v>0</v>
      </c>
      <c r="BC36" s="135">
        <v>0</v>
      </c>
      <c r="BD36" s="135">
        <v>0</v>
      </c>
      <c r="BE36" s="135">
        <v>0</v>
      </c>
      <c r="BF36" s="135">
        <v>1</v>
      </c>
      <c r="BG36" s="135">
        <v>1</v>
      </c>
      <c r="BH36" s="135">
        <v>0</v>
      </c>
      <c r="BI36" s="135">
        <v>0</v>
      </c>
      <c r="BJ36" s="135">
        <v>0</v>
      </c>
      <c r="BK36" s="135">
        <v>3</v>
      </c>
      <c r="BL36" s="135">
        <v>0</v>
      </c>
      <c r="BM36" s="135">
        <v>0</v>
      </c>
      <c r="BN36" s="135">
        <v>0</v>
      </c>
      <c r="BO36" s="135">
        <v>2</v>
      </c>
      <c r="BP36" s="135">
        <v>0</v>
      </c>
      <c r="BQ36" s="135">
        <v>0</v>
      </c>
      <c r="BR36" s="135">
        <v>0</v>
      </c>
      <c r="BS36" s="135">
        <v>0</v>
      </c>
      <c r="BT36" s="135">
        <v>0</v>
      </c>
      <c r="BU36" s="135">
        <v>0</v>
      </c>
      <c r="BV36" s="135">
        <v>0</v>
      </c>
      <c r="BW36" s="135">
        <v>0</v>
      </c>
      <c r="BX36" s="135">
        <v>0</v>
      </c>
      <c r="BY36" s="135">
        <v>0</v>
      </c>
      <c r="BZ36" s="135">
        <v>1</v>
      </c>
      <c r="CA36" s="135">
        <v>0</v>
      </c>
      <c r="CB36" s="135">
        <v>0</v>
      </c>
      <c r="CC36" s="135">
        <v>1</v>
      </c>
      <c r="CD36" s="135">
        <v>0</v>
      </c>
      <c r="CE36" s="135">
        <v>3</v>
      </c>
      <c r="CF36" s="135">
        <v>0</v>
      </c>
      <c r="CG36" s="135">
        <v>0</v>
      </c>
      <c r="CH36" s="135">
        <v>0</v>
      </c>
      <c r="CI36" s="135">
        <v>0</v>
      </c>
      <c r="CJ36" s="135">
        <v>0</v>
      </c>
      <c r="CK36" s="135">
        <v>0</v>
      </c>
      <c r="CL36" s="135">
        <v>0</v>
      </c>
      <c r="CM36" s="135">
        <v>1</v>
      </c>
      <c r="CN36" s="135">
        <v>0</v>
      </c>
      <c r="CO36" s="135">
        <v>0</v>
      </c>
      <c r="CP36" s="135">
        <v>2</v>
      </c>
      <c r="CQ36" s="135">
        <v>0</v>
      </c>
      <c r="CR36" s="135">
        <v>3</v>
      </c>
      <c r="CS36" s="135">
        <v>0</v>
      </c>
      <c r="CT36" s="135">
        <v>0</v>
      </c>
      <c r="CU36" s="135">
        <v>1</v>
      </c>
      <c r="CV36" s="135">
        <v>0</v>
      </c>
      <c r="CW36" s="135">
        <v>0</v>
      </c>
      <c r="CX36" s="135"/>
    </row>
    <row r="37" spans="1:102" x14ac:dyDescent="0.35">
      <c r="A37" s="135">
        <v>36</v>
      </c>
      <c r="B37" s="135">
        <v>0</v>
      </c>
      <c r="C37" s="135">
        <v>1</v>
      </c>
      <c r="D37" s="135">
        <v>0</v>
      </c>
      <c r="E37" s="135">
        <v>0</v>
      </c>
      <c r="F37" s="135">
        <v>0</v>
      </c>
      <c r="G37" s="135">
        <v>0</v>
      </c>
      <c r="H37" s="135">
        <v>4</v>
      </c>
      <c r="I37" s="135">
        <v>0</v>
      </c>
      <c r="J37" s="135">
        <v>1</v>
      </c>
      <c r="K37" s="135">
        <v>0</v>
      </c>
      <c r="L37" s="135">
        <v>1</v>
      </c>
      <c r="M37" s="135">
        <v>0</v>
      </c>
      <c r="N37" s="135">
        <v>0</v>
      </c>
      <c r="O37" s="135">
        <v>1</v>
      </c>
      <c r="P37" s="135">
        <v>0</v>
      </c>
      <c r="Q37" s="135">
        <v>1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5">
        <v>0</v>
      </c>
      <c r="Z37" s="135">
        <v>1</v>
      </c>
      <c r="AA37" s="135">
        <v>0</v>
      </c>
      <c r="AB37" s="135">
        <v>0</v>
      </c>
      <c r="AC37" s="135">
        <v>0</v>
      </c>
      <c r="AD37" s="135">
        <v>0</v>
      </c>
      <c r="AE37" s="135">
        <v>1</v>
      </c>
      <c r="AF37" s="135">
        <v>0</v>
      </c>
      <c r="AG37" s="135">
        <v>0</v>
      </c>
      <c r="AH37" s="135">
        <v>2</v>
      </c>
      <c r="AI37" s="135">
        <v>1</v>
      </c>
      <c r="AJ37" s="135">
        <v>0</v>
      </c>
      <c r="AK37" s="135">
        <v>0</v>
      </c>
      <c r="AL37" s="135">
        <v>1</v>
      </c>
      <c r="AM37" s="135">
        <v>0</v>
      </c>
      <c r="AN37" s="135">
        <v>0</v>
      </c>
      <c r="AO37" s="135">
        <v>0</v>
      </c>
      <c r="AP37" s="135">
        <v>1</v>
      </c>
      <c r="AQ37" s="135">
        <v>1</v>
      </c>
      <c r="AR37" s="135">
        <v>0</v>
      </c>
      <c r="AS37" s="135">
        <v>0</v>
      </c>
      <c r="AT37" s="135">
        <v>0</v>
      </c>
      <c r="AU37" s="135">
        <v>0</v>
      </c>
      <c r="AV37" s="135">
        <v>0</v>
      </c>
      <c r="AW37" s="135">
        <v>0</v>
      </c>
      <c r="AX37" s="135">
        <v>1</v>
      </c>
      <c r="AY37" s="135">
        <v>1</v>
      </c>
      <c r="AZ37" s="135">
        <v>0</v>
      </c>
      <c r="BA37" s="135">
        <v>1</v>
      </c>
      <c r="BB37" s="135">
        <v>0</v>
      </c>
      <c r="BC37" s="135">
        <v>0</v>
      </c>
      <c r="BD37" s="135">
        <v>16</v>
      </c>
      <c r="BE37" s="135">
        <v>0</v>
      </c>
      <c r="BF37" s="135">
        <v>0</v>
      </c>
      <c r="BG37" s="135">
        <v>0</v>
      </c>
      <c r="BH37" s="135">
        <v>0</v>
      </c>
      <c r="BI37" s="135">
        <v>0</v>
      </c>
      <c r="BJ37" s="135">
        <v>0</v>
      </c>
      <c r="BK37" s="135">
        <v>1</v>
      </c>
      <c r="BL37" s="135">
        <v>0</v>
      </c>
      <c r="BM37" s="135">
        <v>0</v>
      </c>
      <c r="BN37" s="135">
        <v>0</v>
      </c>
      <c r="BO37" s="135">
        <v>0</v>
      </c>
      <c r="BP37" s="135">
        <v>0</v>
      </c>
      <c r="BQ37" s="135">
        <v>0</v>
      </c>
      <c r="BR37" s="135">
        <v>0</v>
      </c>
      <c r="BS37" s="135">
        <v>0</v>
      </c>
      <c r="BT37" s="135">
        <v>0</v>
      </c>
      <c r="BU37" s="135">
        <v>0</v>
      </c>
      <c r="BV37" s="135">
        <v>0</v>
      </c>
      <c r="BW37" s="135">
        <v>2</v>
      </c>
      <c r="BX37" s="135">
        <v>0</v>
      </c>
      <c r="BY37" s="135">
        <v>1</v>
      </c>
      <c r="BZ37" s="135">
        <v>0</v>
      </c>
      <c r="CA37" s="135">
        <v>0</v>
      </c>
      <c r="CB37" s="135">
        <v>0</v>
      </c>
      <c r="CC37" s="135">
        <v>0</v>
      </c>
      <c r="CD37" s="135">
        <v>0</v>
      </c>
      <c r="CE37" s="135">
        <v>0</v>
      </c>
      <c r="CF37" s="135">
        <v>0</v>
      </c>
      <c r="CG37" s="135">
        <v>1</v>
      </c>
      <c r="CH37" s="135">
        <v>0</v>
      </c>
      <c r="CI37" s="135">
        <v>0</v>
      </c>
      <c r="CJ37" s="135">
        <v>0</v>
      </c>
      <c r="CK37" s="135">
        <v>0</v>
      </c>
      <c r="CL37" s="135">
        <v>0</v>
      </c>
      <c r="CM37" s="135">
        <v>1</v>
      </c>
      <c r="CN37" s="135">
        <v>0</v>
      </c>
      <c r="CO37" s="135">
        <v>0</v>
      </c>
      <c r="CP37" s="135">
        <v>0</v>
      </c>
      <c r="CQ37" s="135">
        <v>0</v>
      </c>
      <c r="CR37" s="135">
        <v>1</v>
      </c>
      <c r="CS37" s="135">
        <v>0</v>
      </c>
      <c r="CT37" s="135">
        <v>0</v>
      </c>
      <c r="CU37" s="135">
        <v>0</v>
      </c>
      <c r="CV37" s="135">
        <v>0</v>
      </c>
      <c r="CW37" s="135">
        <v>0</v>
      </c>
      <c r="CX37" s="135"/>
    </row>
    <row r="38" spans="1:102" x14ac:dyDescent="0.35">
      <c r="A38" s="135">
        <v>37</v>
      </c>
      <c r="B38" s="135">
        <v>1</v>
      </c>
      <c r="C38" s="135">
        <v>0</v>
      </c>
      <c r="D38" s="135">
        <v>0</v>
      </c>
      <c r="E38" s="135">
        <v>0</v>
      </c>
      <c r="F38" s="135">
        <v>0</v>
      </c>
      <c r="G38" s="135">
        <v>0</v>
      </c>
      <c r="H38" s="135">
        <v>0</v>
      </c>
      <c r="I38" s="135">
        <v>0</v>
      </c>
      <c r="J38" s="135">
        <v>0</v>
      </c>
      <c r="K38" s="135">
        <v>0</v>
      </c>
      <c r="L38" s="135">
        <v>6</v>
      </c>
      <c r="M38" s="135">
        <v>0</v>
      </c>
      <c r="N38" s="135">
        <v>1</v>
      </c>
      <c r="O38" s="135">
        <v>0</v>
      </c>
      <c r="P38" s="135">
        <v>0</v>
      </c>
      <c r="Q38" s="135">
        <v>0</v>
      </c>
      <c r="R38" s="135">
        <v>0</v>
      </c>
      <c r="S38" s="135">
        <v>1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5">
        <v>1</v>
      </c>
      <c r="Z38" s="135">
        <v>0</v>
      </c>
      <c r="AA38" s="135">
        <v>5</v>
      </c>
      <c r="AB38" s="135">
        <v>0</v>
      </c>
      <c r="AC38" s="135">
        <v>0</v>
      </c>
      <c r="AD38" s="135">
        <v>0</v>
      </c>
      <c r="AE38" s="135">
        <v>1</v>
      </c>
      <c r="AF38" s="135">
        <v>1</v>
      </c>
      <c r="AG38" s="135">
        <v>2</v>
      </c>
      <c r="AH38" s="135">
        <v>24</v>
      </c>
      <c r="AI38" s="135">
        <v>0</v>
      </c>
      <c r="AJ38" s="135">
        <v>0</v>
      </c>
      <c r="AK38" s="135">
        <v>0</v>
      </c>
      <c r="AL38" s="135">
        <v>1</v>
      </c>
      <c r="AM38" s="135">
        <v>1</v>
      </c>
      <c r="AN38" s="135">
        <v>0</v>
      </c>
      <c r="AO38" s="135">
        <v>0</v>
      </c>
      <c r="AP38" s="135">
        <v>0</v>
      </c>
      <c r="AQ38" s="135">
        <v>0</v>
      </c>
      <c r="AR38" s="135">
        <v>0</v>
      </c>
      <c r="AS38" s="135">
        <v>0</v>
      </c>
      <c r="AT38" s="135">
        <v>0</v>
      </c>
      <c r="AU38" s="135">
        <v>0</v>
      </c>
      <c r="AV38" s="135">
        <v>15</v>
      </c>
      <c r="AW38" s="135">
        <v>1</v>
      </c>
      <c r="AX38" s="135">
        <v>1</v>
      </c>
      <c r="AY38" s="135">
        <v>1</v>
      </c>
      <c r="AZ38" s="135">
        <v>0</v>
      </c>
      <c r="BA38" s="135">
        <v>0</v>
      </c>
      <c r="BB38" s="135">
        <v>0</v>
      </c>
      <c r="BC38" s="135">
        <v>0</v>
      </c>
      <c r="BD38" s="135">
        <v>1</v>
      </c>
      <c r="BE38" s="135">
        <v>0</v>
      </c>
      <c r="BF38" s="135">
        <v>1</v>
      </c>
      <c r="BG38" s="135">
        <v>0</v>
      </c>
      <c r="BH38" s="135">
        <v>1</v>
      </c>
      <c r="BI38" s="135">
        <v>0</v>
      </c>
      <c r="BJ38" s="135">
        <v>0</v>
      </c>
      <c r="BK38" s="135">
        <v>21</v>
      </c>
      <c r="BL38" s="135">
        <v>0</v>
      </c>
      <c r="BM38" s="135">
        <v>0</v>
      </c>
      <c r="BN38" s="135">
        <v>0</v>
      </c>
      <c r="BO38" s="135">
        <v>0</v>
      </c>
      <c r="BP38" s="135">
        <v>0</v>
      </c>
      <c r="BQ38" s="135">
        <v>0</v>
      </c>
      <c r="BR38" s="135">
        <v>0</v>
      </c>
      <c r="BS38" s="135">
        <v>1</v>
      </c>
      <c r="BT38" s="135">
        <v>0</v>
      </c>
      <c r="BU38" s="135">
        <v>3</v>
      </c>
      <c r="BV38" s="135">
        <v>0</v>
      </c>
      <c r="BW38" s="135">
        <v>1</v>
      </c>
      <c r="BX38" s="135">
        <v>1</v>
      </c>
      <c r="BY38" s="135">
        <v>0</v>
      </c>
      <c r="BZ38" s="135">
        <v>2</v>
      </c>
      <c r="CA38" s="135">
        <v>1</v>
      </c>
      <c r="CB38" s="135">
        <v>0</v>
      </c>
      <c r="CC38" s="135">
        <v>0</v>
      </c>
      <c r="CD38" s="135">
        <v>0</v>
      </c>
      <c r="CE38" s="135">
        <v>1</v>
      </c>
      <c r="CF38" s="135">
        <v>5</v>
      </c>
      <c r="CG38" s="135">
        <v>0</v>
      </c>
      <c r="CH38" s="135">
        <v>0</v>
      </c>
      <c r="CI38" s="135">
        <v>0</v>
      </c>
      <c r="CJ38" s="135">
        <v>0</v>
      </c>
      <c r="CK38" s="135">
        <v>0</v>
      </c>
      <c r="CL38" s="135">
        <v>0</v>
      </c>
      <c r="CM38" s="135">
        <v>0</v>
      </c>
      <c r="CN38" s="135">
        <v>0</v>
      </c>
      <c r="CO38" s="135">
        <v>3</v>
      </c>
      <c r="CP38" s="135">
        <v>0</v>
      </c>
      <c r="CQ38" s="135">
        <v>1</v>
      </c>
      <c r="CR38" s="135">
        <v>0</v>
      </c>
      <c r="CS38" s="135">
        <v>0</v>
      </c>
      <c r="CT38" s="135">
        <v>0</v>
      </c>
      <c r="CU38" s="135">
        <v>0</v>
      </c>
      <c r="CV38" s="135">
        <v>0</v>
      </c>
      <c r="CW38" s="135">
        <v>0</v>
      </c>
      <c r="CX38" s="135"/>
    </row>
    <row r="39" spans="1:102" x14ac:dyDescent="0.35">
      <c r="A39" s="135">
        <v>38</v>
      </c>
      <c r="B39" s="135">
        <v>0</v>
      </c>
      <c r="C39" s="135">
        <v>1</v>
      </c>
      <c r="D39" s="135">
        <v>0</v>
      </c>
      <c r="E39" s="135">
        <v>0</v>
      </c>
      <c r="F39" s="135">
        <v>0</v>
      </c>
      <c r="G39" s="135">
        <v>0</v>
      </c>
      <c r="H39" s="135">
        <v>0</v>
      </c>
      <c r="I39" s="135">
        <v>0</v>
      </c>
      <c r="J39" s="135">
        <v>0</v>
      </c>
      <c r="K39" s="135">
        <v>0</v>
      </c>
      <c r="L39" s="135">
        <v>0</v>
      </c>
      <c r="M39" s="135">
        <v>0</v>
      </c>
      <c r="N39" s="135">
        <v>0</v>
      </c>
      <c r="O39" s="135">
        <v>0</v>
      </c>
      <c r="P39" s="135">
        <v>0</v>
      </c>
      <c r="Q39" s="135">
        <v>1</v>
      </c>
      <c r="R39" s="135">
        <v>0</v>
      </c>
      <c r="S39" s="135">
        <v>0</v>
      </c>
      <c r="T39" s="135">
        <v>0</v>
      </c>
      <c r="U39" s="135">
        <v>0</v>
      </c>
      <c r="V39" s="135">
        <v>3</v>
      </c>
      <c r="W39" s="135">
        <v>1</v>
      </c>
      <c r="X39" s="135">
        <v>0</v>
      </c>
      <c r="Y39" s="135">
        <v>1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3</v>
      </c>
      <c r="AF39" s="135">
        <v>0</v>
      </c>
      <c r="AG39" s="135">
        <v>1</v>
      </c>
      <c r="AH39" s="135">
        <v>0</v>
      </c>
      <c r="AI39" s="135">
        <v>0</v>
      </c>
      <c r="AJ39" s="135">
        <v>0</v>
      </c>
      <c r="AK39" s="135">
        <v>1</v>
      </c>
      <c r="AL39" s="135">
        <v>0</v>
      </c>
      <c r="AM39" s="135">
        <v>1</v>
      </c>
      <c r="AN39" s="135">
        <v>0</v>
      </c>
      <c r="AO39" s="135">
        <v>0</v>
      </c>
      <c r="AP39" s="135">
        <v>0</v>
      </c>
      <c r="AQ39" s="135">
        <v>4</v>
      </c>
      <c r="AR39" s="135">
        <v>0</v>
      </c>
      <c r="AS39" s="135">
        <v>0</v>
      </c>
      <c r="AT39" s="135">
        <v>0</v>
      </c>
      <c r="AU39" s="135">
        <v>1</v>
      </c>
      <c r="AV39" s="135">
        <v>3</v>
      </c>
      <c r="AW39" s="135">
        <v>4</v>
      </c>
      <c r="AX39" s="135">
        <v>0</v>
      </c>
      <c r="AY39" s="135">
        <v>0</v>
      </c>
      <c r="AZ39" s="135">
        <v>0</v>
      </c>
      <c r="BA39" s="135">
        <v>0</v>
      </c>
      <c r="BB39" s="135">
        <v>3</v>
      </c>
      <c r="BC39" s="135">
        <v>0</v>
      </c>
      <c r="BD39" s="135">
        <v>0</v>
      </c>
      <c r="BE39" s="135">
        <v>0</v>
      </c>
      <c r="BF39" s="135">
        <v>0</v>
      </c>
      <c r="BG39" s="135">
        <v>0</v>
      </c>
      <c r="BH39" s="135">
        <v>0</v>
      </c>
      <c r="BI39" s="135">
        <v>1</v>
      </c>
      <c r="BJ39" s="135">
        <v>0</v>
      </c>
      <c r="BK39" s="135">
        <v>0</v>
      </c>
      <c r="BL39" s="135">
        <v>0</v>
      </c>
      <c r="BM39" s="135">
        <v>1</v>
      </c>
      <c r="BN39" s="135">
        <v>0</v>
      </c>
      <c r="BO39" s="135">
        <v>0</v>
      </c>
      <c r="BP39" s="135">
        <v>0</v>
      </c>
      <c r="BQ39" s="135">
        <v>0</v>
      </c>
      <c r="BR39" s="135">
        <v>0</v>
      </c>
      <c r="BS39" s="135">
        <v>11</v>
      </c>
      <c r="BT39" s="135">
        <v>0</v>
      </c>
      <c r="BU39" s="135">
        <v>1</v>
      </c>
      <c r="BV39" s="135">
        <v>1</v>
      </c>
      <c r="BW39" s="135">
        <v>0</v>
      </c>
      <c r="BX39" s="135">
        <v>0</v>
      </c>
      <c r="BY39" s="135">
        <v>0</v>
      </c>
      <c r="BZ39" s="135">
        <v>0</v>
      </c>
      <c r="CA39" s="135">
        <v>0</v>
      </c>
      <c r="CB39" s="135">
        <v>0</v>
      </c>
      <c r="CC39" s="135">
        <v>1</v>
      </c>
      <c r="CD39" s="135">
        <v>0</v>
      </c>
      <c r="CE39" s="135">
        <v>0</v>
      </c>
      <c r="CF39" s="135">
        <v>0</v>
      </c>
      <c r="CG39" s="135">
        <v>0</v>
      </c>
      <c r="CH39" s="135">
        <v>0</v>
      </c>
      <c r="CI39" s="135">
        <v>0</v>
      </c>
      <c r="CJ39" s="135">
        <v>0</v>
      </c>
      <c r="CK39" s="135">
        <v>3</v>
      </c>
      <c r="CL39" s="135">
        <v>0</v>
      </c>
      <c r="CM39" s="135">
        <v>0</v>
      </c>
      <c r="CN39" s="135">
        <v>0</v>
      </c>
      <c r="CO39" s="135">
        <v>0</v>
      </c>
      <c r="CP39" s="135">
        <v>0</v>
      </c>
      <c r="CQ39" s="135">
        <v>0</v>
      </c>
      <c r="CR39" s="135">
        <v>1</v>
      </c>
      <c r="CS39" s="135">
        <v>0</v>
      </c>
      <c r="CT39" s="135">
        <v>0</v>
      </c>
      <c r="CU39" s="135">
        <v>1</v>
      </c>
      <c r="CV39" s="135">
        <v>0</v>
      </c>
      <c r="CW39" s="135">
        <v>0</v>
      </c>
      <c r="CX39" s="135"/>
    </row>
    <row r="40" spans="1:102" x14ac:dyDescent="0.35">
      <c r="A40" s="135">
        <v>39</v>
      </c>
      <c r="B40" s="135">
        <v>0</v>
      </c>
      <c r="C40" s="135">
        <v>0</v>
      </c>
      <c r="D40" s="135">
        <v>0</v>
      </c>
      <c r="E40" s="135">
        <v>1</v>
      </c>
      <c r="F40" s="135">
        <v>0</v>
      </c>
      <c r="G40" s="135">
        <v>0</v>
      </c>
      <c r="H40" s="135">
        <v>0</v>
      </c>
      <c r="I40" s="135">
        <v>1</v>
      </c>
      <c r="J40" s="135">
        <v>0</v>
      </c>
      <c r="K40" s="135">
        <v>0</v>
      </c>
      <c r="L40" s="135">
        <v>3</v>
      </c>
      <c r="M40" s="135">
        <v>0</v>
      </c>
      <c r="N40" s="135"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2</v>
      </c>
      <c r="W40" s="135">
        <v>0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1</v>
      </c>
      <c r="AG40" s="135">
        <v>0</v>
      </c>
      <c r="AH40" s="135">
        <v>1</v>
      </c>
      <c r="AI40" s="135">
        <v>0</v>
      </c>
      <c r="AJ40" s="135">
        <v>1</v>
      </c>
      <c r="AK40" s="135">
        <v>0</v>
      </c>
      <c r="AL40" s="135">
        <v>0</v>
      </c>
      <c r="AM40" s="135">
        <v>0</v>
      </c>
      <c r="AN40" s="135">
        <v>0</v>
      </c>
      <c r="AO40" s="135">
        <v>0</v>
      </c>
      <c r="AP40" s="135">
        <v>0</v>
      </c>
      <c r="AQ40" s="135">
        <v>18</v>
      </c>
      <c r="AR40" s="135">
        <v>0</v>
      </c>
      <c r="AS40" s="135">
        <v>0</v>
      </c>
      <c r="AT40" s="135">
        <v>0</v>
      </c>
      <c r="AU40" s="135">
        <v>1</v>
      </c>
      <c r="AV40" s="135">
        <v>0</v>
      </c>
      <c r="AW40" s="135">
        <v>0</v>
      </c>
      <c r="AX40" s="135">
        <v>0</v>
      </c>
      <c r="AY40" s="135">
        <v>0</v>
      </c>
      <c r="AZ40" s="135">
        <v>0</v>
      </c>
      <c r="BA40" s="135">
        <v>0</v>
      </c>
      <c r="BB40" s="135">
        <v>1</v>
      </c>
      <c r="BC40" s="135">
        <v>0</v>
      </c>
      <c r="BD40" s="135">
        <v>0</v>
      </c>
      <c r="BE40" s="135">
        <v>0</v>
      </c>
      <c r="BF40" s="135">
        <v>0</v>
      </c>
      <c r="BG40" s="135">
        <v>0</v>
      </c>
      <c r="BH40" s="135">
        <v>0</v>
      </c>
      <c r="BI40" s="135">
        <v>0</v>
      </c>
      <c r="BJ40" s="135">
        <v>0</v>
      </c>
      <c r="BK40" s="135">
        <v>1</v>
      </c>
      <c r="BL40" s="135">
        <v>0</v>
      </c>
      <c r="BM40" s="135">
        <v>0</v>
      </c>
      <c r="BN40" s="135">
        <v>1</v>
      </c>
      <c r="BO40" s="135">
        <v>0</v>
      </c>
      <c r="BP40" s="135">
        <v>0</v>
      </c>
      <c r="BQ40" s="135">
        <v>0</v>
      </c>
      <c r="BR40" s="135">
        <v>0</v>
      </c>
      <c r="BS40" s="135">
        <v>0</v>
      </c>
      <c r="BT40" s="135">
        <v>0</v>
      </c>
      <c r="BU40" s="135">
        <v>0</v>
      </c>
      <c r="BV40" s="135">
        <v>0</v>
      </c>
      <c r="BW40" s="135">
        <v>1</v>
      </c>
      <c r="BX40" s="135">
        <v>1</v>
      </c>
      <c r="BY40" s="135">
        <v>0</v>
      </c>
      <c r="BZ40" s="135">
        <v>0</v>
      </c>
      <c r="CA40" s="135">
        <v>0</v>
      </c>
      <c r="CB40" s="135">
        <v>0</v>
      </c>
      <c r="CC40" s="135">
        <v>0</v>
      </c>
      <c r="CD40" s="135">
        <v>12</v>
      </c>
      <c r="CE40" s="135">
        <v>0</v>
      </c>
      <c r="CF40" s="135">
        <v>2</v>
      </c>
      <c r="CG40" s="135">
        <v>0</v>
      </c>
      <c r="CH40" s="135">
        <v>1</v>
      </c>
      <c r="CI40" s="135">
        <v>0</v>
      </c>
      <c r="CJ40" s="135">
        <v>0</v>
      </c>
      <c r="CK40" s="135">
        <v>0</v>
      </c>
      <c r="CL40" s="135">
        <v>0</v>
      </c>
      <c r="CM40" s="135">
        <v>0</v>
      </c>
      <c r="CN40" s="135">
        <v>0</v>
      </c>
      <c r="CO40" s="135">
        <v>0</v>
      </c>
      <c r="CP40" s="135">
        <v>0</v>
      </c>
      <c r="CQ40" s="135">
        <v>0</v>
      </c>
      <c r="CR40" s="135">
        <v>5</v>
      </c>
      <c r="CS40" s="135">
        <v>4</v>
      </c>
      <c r="CT40" s="135">
        <v>0</v>
      </c>
      <c r="CU40" s="135">
        <v>0</v>
      </c>
      <c r="CV40" s="135">
        <v>0</v>
      </c>
      <c r="CW40" s="135">
        <v>0</v>
      </c>
      <c r="CX40" s="135"/>
    </row>
    <row r="41" spans="1:102" x14ac:dyDescent="0.35">
      <c r="A41" s="135">
        <v>40</v>
      </c>
      <c r="B41" s="135">
        <v>0</v>
      </c>
      <c r="C41" s="135">
        <v>1</v>
      </c>
      <c r="D41" s="135">
        <v>0</v>
      </c>
      <c r="E41" s="135">
        <v>1</v>
      </c>
      <c r="F41" s="135">
        <v>0</v>
      </c>
      <c r="G41" s="135">
        <v>1</v>
      </c>
      <c r="H41" s="135">
        <v>0</v>
      </c>
      <c r="I41" s="135">
        <v>0</v>
      </c>
      <c r="J41" s="135">
        <v>0</v>
      </c>
      <c r="K41" s="135">
        <v>1</v>
      </c>
      <c r="L41" s="135">
        <v>0</v>
      </c>
      <c r="M41" s="135">
        <v>0</v>
      </c>
      <c r="N41" s="135">
        <v>15</v>
      </c>
      <c r="O41" s="135">
        <v>4</v>
      </c>
      <c r="P41" s="135">
        <v>0</v>
      </c>
      <c r="Q41" s="135">
        <v>2</v>
      </c>
      <c r="R41" s="135">
        <v>0</v>
      </c>
      <c r="S41" s="135">
        <v>0</v>
      </c>
      <c r="T41" s="135">
        <v>0</v>
      </c>
      <c r="U41" s="135">
        <v>0</v>
      </c>
      <c r="V41" s="135">
        <v>6</v>
      </c>
      <c r="W41" s="135">
        <v>0</v>
      </c>
      <c r="X41" s="135">
        <v>0</v>
      </c>
      <c r="Y41" s="135">
        <v>0</v>
      </c>
      <c r="Z41" s="135">
        <v>0</v>
      </c>
      <c r="AA41" s="135">
        <v>1</v>
      </c>
      <c r="AB41" s="135">
        <v>1</v>
      </c>
      <c r="AC41" s="135">
        <v>0</v>
      </c>
      <c r="AD41" s="135">
        <v>0</v>
      </c>
      <c r="AE41" s="135">
        <v>2</v>
      </c>
      <c r="AF41" s="135">
        <v>0</v>
      </c>
      <c r="AG41" s="135">
        <v>6</v>
      </c>
      <c r="AH41" s="135">
        <v>0</v>
      </c>
      <c r="AI41" s="135">
        <v>0</v>
      </c>
      <c r="AJ41" s="135">
        <v>0</v>
      </c>
      <c r="AK41" s="135">
        <v>2</v>
      </c>
      <c r="AL41" s="135">
        <v>0</v>
      </c>
      <c r="AM41" s="135">
        <v>0</v>
      </c>
      <c r="AN41" s="135">
        <v>0</v>
      </c>
      <c r="AO41" s="135">
        <v>0</v>
      </c>
      <c r="AP41" s="135">
        <v>13</v>
      </c>
      <c r="AQ41" s="135">
        <v>0</v>
      </c>
      <c r="AR41" s="135">
        <v>0</v>
      </c>
      <c r="AS41" s="135">
        <v>1</v>
      </c>
      <c r="AT41" s="135">
        <v>0</v>
      </c>
      <c r="AU41" s="135">
        <v>0</v>
      </c>
      <c r="AV41" s="135">
        <v>1</v>
      </c>
      <c r="AW41" s="135">
        <v>0</v>
      </c>
      <c r="AX41" s="135">
        <v>0</v>
      </c>
      <c r="AY41" s="135">
        <v>0</v>
      </c>
      <c r="AZ41" s="135">
        <v>0</v>
      </c>
      <c r="BA41" s="135">
        <v>1</v>
      </c>
      <c r="BB41" s="135">
        <v>0</v>
      </c>
      <c r="BC41" s="135">
        <v>0</v>
      </c>
      <c r="BD41" s="135">
        <v>0</v>
      </c>
      <c r="BE41" s="135">
        <v>0</v>
      </c>
      <c r="BF41" s="135">
        <v>0</v>
      </c>
      <c r="BG41" s="135">
        <v>0</v>
      </c>
      <c r="BH41" s="135">
        <v>0</v>
      </c>
      <c r="BI41" s="135">
        <v>0</v>
      </c>
      <c r="BJ41" s="135">
        <v>0</v>
      </c>
      <c r="BK41" s="135">
        <v>1</v>
      </c>
      <c r="BL41" s="135">
        <v>0</v>
      </c>
      <c r="BM41" s="135">
        <v>0</v>
      </c>
      <c r="BN41" s="135">
        <v>2</v>
      </c>
      <c r="BO41" s="135">
        <v>0</v>
      </c>
      <c r="BP41" s="135">
        <v>0</v>
      </c>
      <c r="BQ41" s="135">
        <v>0</v>
      </c>
      <c r="BR41" s="135">
        <v>0</v>
      </c>
      <c r="BS41" s="135">
        <v>0</v>
      </c>
      <c r="BT41" s="135">
        <v>0</v>
      </c>
      <c r="BU41" s="135">
        <v>2</v>
      </c>
      <c r="BV41" s="135">
        <v>0</v>
      </c>
      <c r="BW41" s="135">
        <v>0</v>
      </c>
      <c r="BX41" s="135">
        <v>0</v>
      </c>
      <c r="BY41" s="135">
        <v>0</v>
      </c>
      <c r="BZ41" s="135">
        <v>0</v>
      </c>
      <c r="CA41" s="135">
        <v>0</v>
      </c>
      <c r="CB41" s="135">
        <v>0</v>
      </c>
      <c r="CC41" s="135">
        <v>0</v>
      </c>
      <c r="CD41" s="135">
        <v>0</v>
      </c>
      <c r="CE41" s="135">
        <v>0</v>
      </c>
      <c r="CF41" s="135">
        <v>3</v>
      </c>
      <c r="CG41" s="135">
        <v>2</v>
      </c>
      <c r="CH41" s="135">
        <v>0</v>
      </c>
      <c r="CI41" s="135">
        <v>1</v>
      </c>
      <c r="CJ41" s="135">
        <v>1</v>
      </c>
      <c r="CK41" s="135">
        <v>0</v>
      </c>
      <c r="CL41" s="135">
        <v>0</v>
      </c>
      <c r="CM41" s="135">
        <v>0</v>
      </c>
      <c r="CN41" s="135">
        <v>0</v>
      </c>
      <c r="CO41" s="135">
        <v>4</v>
      </c>
      <c r="CP41" s="135">
        <v>0</v>
      </c>
      <c r="CQ41" s="135">
        <v>0</v>
      </c>
      <c r="CR41" s="135">
        <v>0</v>
      </c>
      <c r="CS41" s="135">
        <v>0</v>
      </c>
      <c r="CT41" s="135">
        <v>1</v>
      </c>
      <c r="CU41" s="135">
        <v>0</v>
      </c>
      <c r="CV41" s="135">
        <v>0</v>
      </c>
      <c r="CW41" s="135">
        <v>0</v>
      </c>
      <c r="CX41" s="135"/>
    </row>
    <row r="42" spans="1:102" x14ac:dyDescent="0.35">
      <c r="A42" s="135">
        <v>41</v>
      </c>
      <c r="B42" s="135">
        <v>0</v>
      </c>
      <c r="C42" s="135">
        <v>1</v>
      </c>
      <c r="D42" s="135">
        <v>0</v>
      </c>
      <c r="E42" s="135">
        <v>0</v>
      </c>
      <c r="F42" s="135">
        <v>0</v>
      </c>
      <c r="G42" s="135">
        <v>3</v>
      </c>
      <c r="H42" s="135">
        <v>0</v>
      </c>
      <c r="I42" s="135">
        <v>0</v>
      </c>
      <c r="J42" s="135">
        <v>0</v>
      </c>
      <c r="K42" s="135">
        <v>0</v>
      </c>
      <c r="L42" s="135">
        <v>5</v>
      </c>
      <c r="M42" s="135">
        <v>0</v>
      </c>
      <c r="N42" s="135">
        <v>0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1</v>
      </c>
      <c r="U42" s="135">
        <v>0</v>
      </c>
      <c r="V42" s="135">
        <v>1</v>
      </c>
      <c r="W42" s="135">
        <v>0</v>
      </c>
      <c r="X42" s="135">
        <v>0</v>
      </c>
      <c r="Y42" s="135">
        <v>0</v>
      </c>
      <c r="Z42" s="135">
        <v>1</v>
      </c>
      <c r="AA42" s="135">
        <v>0</v>
      </c>
      <c r="AB42" s="135">
        <v>0</v>
      </c>
      <c r="AC42" s="135">
        <v>0</v>
      </c>
      <c r="AD42" s="135">
        <v>3</v>
      </c>
      <c r="AE42" s="135">
        <v>1</v>
      </c>
      <c r="AF42" s="135">
        <v>0</v>
      </c>
      <c r="AG42" s="135">
        <v>0</v>
      </c>
      <c r="AH42" s="135">
        <v>0</v>
      </c>
      <c r="AI42" s="135">
        <v>0</v>
      </c>
      <c r="AJ42" s="135">
        <v>0</v>
      </c>
      <c r="AK42" s="135">
        <v>0</v>
      </c>
      <c r="AL42" s="135">
        <v>0</v>
      </c>
      <c r="AM42" s="135">
        <v>0</v>
      </c>
      <c r="AN42" s="135">
        <v>0</v>
      </c>
      <c r="AO42" s="135">
        <v>0</v>
      </c>
      <c r="AP42" s="135">
        <v>0</v>
      </c>
      <c r="AQ42" s="135">
        <v>0</v>
      </c>
      <c r="AR42" s="135">
        <v>1</v>
      </c>
      <c r="AS42" s="135">
        <v>0</v>
      </c>
      <c r="AT42" s="135">
        <v>0</v>
      </c>
      <c r="AU42" s="135">
        <v>3</v>
      </c>
      <c r="AV42" s="135">
        <v>0</v>
      </c>
      <c r="AW42" s="135">
        <v>4</v>
      </c>
      <c r="AX42" s="135">
        <v>0</v>
      </c>
      <c r="AY42" s="135">
        <v>0</v>
      </c>
      <c r="AZ42" s="135">
        <v>0</v>
      </c>
      <c r="BA42" s="135">
        <v>1</v>
      </c>
      <c r="BB42" s="135">
        <v>1</v>
      </c>
      <c r="BC42" s="135">
        <v>1</v>
      </c>
      <c r="BD42" s="135">
        <v>1</v>
      </c>
      <c r="BE42" s="135">
        <v>0</v>
      </c>
      <c r="BF42" s="135">
        <v>1</v>
      </c>
      <c r="BG42" s="135">
        <v>1</v>
      </c>
      <c r="BH42" s="135">
        <v>0</v>
      </c>
      <c r="BI42" s="135">
        <v>0</v>
      </c>
      <c r="BJ42" s="135">
        <v>0</v>
      </c>
      <c r="BK42" s="135">
        <v>0</v>
      </c>
      <c r="BL42" s="135">
        <v>1</v>
      </c>
      <c r="BM42" s="135">
        <v>0</v>
      </c>
      <c r="BN42" s="135">
        <v>0</v>
      </c>
      <c r="BO42" s="135">
        <v>0</v>
      </c>
      <c r="BP42" s="135">
        <v>1</v>
      </c>
      <c r="BQ42" s="135">
        <v>0</v>
      </c>
      <c r="BR42" s="135">
        <v>0</v>
      </c>
      <c r="BS42" s="135">
        <v>0</v>
      </c>
      <c r="BT42" s="135">
        <v>0</v>
      </c>
      <c r="BU42" s="135">
        <v>0</v>
      </c>
      <c r="BV42" s="135">
        <v>1</v>
      </c>
      <c r="BW42" s="135">
        <v>0</v>
      </c>
      <c r="BX42" s="135">
        <v>0</v>
      </c>
      <c r="BY42" s="135">
        <v>0</v>
      </c>
      <c r="BZ42" s="135">
        <v>1</v>
      </c>
      <c r="CA42" s="135">
        <v>0</v>
      </c>
      <c r="CB42" s="135">
        <v>1</v>
      </c>
      <c r="CC42" s="135">
        <v>0</v>
      </c>
      <c r="CD42" s="135">
        <v>0</v>
      </c>
      <c r="CE42" s="135">
        <v>0</v>
      </c>
      <c r="CF42" s="135">
        <v>0</v>
      </c>
      <c r="CG42" s="135">
        <v>0</v>
      </c>
      <c r="CH42" s="135">
        <v>1</v>
      </c>
      <c r="CI42" s="135">
        <v>0</v>
      </c>
      <c r="CJ42" s="135">
        <v>1</v>
      </c>
      <c r="CK42" s="135">
        <v>1</v>
      </c>
      <c r="CL42" s="135">
        <v>0</v>
      </c>
      <c r="CM42" s="135">
        <v>1</v>
      </c>
      <c r="CN42" s="135">
        <v>0</v>
      </c>
      <c r="CO42" s="135">
        <v>0</v>
      </c>
      <c r="CP42" s="135">
        <v>1</v>
      </c>
      <c r="CQ42" s="135">
        <v>0</v>
      </c>
      <c r="CR42" s="135">
        <v>1</v>
      </c>
      <c r="CS42" s="135">
        <v>0</v>
      </c>
      <c r="CT42" s="135">
        <v>3</v>
      </c>
      <c r="CU42" s="135">
        <v>0</v>
      </c>
      <c r="CV42" s="135">
        <v>0</v>
      </c>
      <c r="CW42" s="135">
        <v>0</v>
      </c>
      <c r="CX42" s="135"/>
    </row>
    <row r="43" spans="1:102" x14ac:dyDescent="0.35">
      <c r="A43" s="135">
        <v>42</v>
      </c>
      <c r="B43" s="135">
        <v>0</v>
      </c>
      <c r="C43" s="135">
        <v>0</v>
      </c>
      <c r="D43" s="135">
        <v>1</v>
      </c>
      <c r="E43" s="135">
        <v>0</v>
      </c>
      <c r="F43" s="135">
        <v>0</v>
      </c>
      <c r="G43" s="135">
        <v>0</v>
      </c>
      <c r="H43" s="135">
        <v>0</v>
      </c>
      <c r="I43" s="135">
        <v>0</v>
      </c>
      <c r="J43" s="135">
        <v>0</v>
      </c>
      <c r="K43" s="135">
        <v>0</v>
      </c>
      <c r="L43" s="135">
        <v>0</v>
      </c>
      <c r="M43" s="135">
        <v>2</v>
      </c>
      <c r="N43" s="135">
        <v>0</v>
      </c>
      <c r="O43" s="135">
        <v>0</v>
      </c>
      <c r="P43" s="135">
        <v>0</v>
      </c>
      <c r="Q43" s="135">
        <v>0</v>
      </c>
      <c r="R43" s="135">
        <v>0</v>
      </c>
      <c r="S43" s="135">
        <v>0</v>
      </c>
      <c r="T43" s="135">
        <v>1</v>
      </c>
      <c r="U43" s="135">
        <v>0</v>
      </c>
      <c r="V43" s="135">
        <v>1</v>
      </c>
      <c r="W43" s="135">
        <v>1</v>
      </c>
      <c r="X43" s="135">
        <v>0</v>
      </c>
      <c r="Y43" s="135"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5">
        <v>0</v>
      </c>
      <c r="AG43" s="135">
        <v>0</v>
      </c>
      <c r="AH43" s="135">
        <v>7</v>
      </c>
      <c r="AI43" s="135">
        <v>7</v>
      </c>
      <c r="AJ43" s="135">
        <v>0</v>
      </c>
      <c r="AK43" s="135">
        <v>0</v>
      </c>
      <c r="AL43" s="135">
        <v>1</v>
      </c>
      <c r="AM43" s="135">
        <v>0</v>
      </c>
      <c r="AN43" s="135">
        <v>0</v>
      </c>
      <c r="AO43" s="135">
        <v>0</v>
      </c>
      <c r="AP43" s="135">
        <v>8</v>
      </c>
      <c r="AQ43" s="135">
        <v>0</v>
      </c>
      <c r="AR43" s="135">
        <v>0</v>
      </c>
      <c r="AS43" s="135">
        <v>0</v>
      </c>
      <c r="AT43" s="135">
        <v>0</v>
      </c>
      <c r="AU43" s="135">
        <v>0</v>
      </c>
      <c r="AV43" s="135">
        <v>1</v>
      </c>
      <c r="AW43" s="135">
        <v>1</v>
      </c>
      <c r="AX43" s="135">
        <v>0</v>
      </c>
      <c r="AY43" s="135">
        <v>1</v>
      </c>
      <c r="AZ43" s="135">
        <v>0</v>
      </c>
      <c r="BA43" s="135">
        <v>0</v>
      </c>
      <c r="BB43" s="135">
        <v>0</v>
      </c>
      <c r="BC43" s="135">
        <v>0</v>
      </c>
      <c r="BD43" s="135">
        <v>0</v>
      </c>
      <c r="BE43" s="135">
        <v>0</v>
      </c>
      <c r="BF43" s="135">
        <v>0</v>
      </c>
      <c r="BG43" s="135">
        <v>1</v>
      </c>
      <c r="BH43" s="135">
        <v>0</v>
      </c>
      <c r="BI43" s="135">
        <v>0</v>
      </c>
      <c r="BJ43" s="135">
        <v>0</v>
      </c>
      <c r="BK43" s="135">
        <v>0</v>
      </c>
      <c r="BL43" s="135">
        <v>0</v>
      </c>
      <c r="BM43" s="135">
        <v>0</v>
      </c>
      <c r="BN43" s="135">
        <v>0</v>
      </c>
      <c r="BO43" s="135">
        <v>0</v>
      </c>
      <c r="BP43" s="135">
        <v>0</v>
      </c>
      <c r="BQ43" s="135">
        <v>0</v>
      </c>
      <c r="BR43" s="135">
        <v>0</v>
      </c>
      <c r="BS43" s="135">
        <v>0</v>
      </c>
      <c r="BT43" s="135">
        <v>1</v>
      </c>
      <c r="BU43" s="135">
        <v>0</v>
      </c>
      <c r="BV43" s="135">
        <v>1</v>
      </c>
      <c r="BW43" s="135">
        <v>0</v>
      </c>
      <c r="BX43" s="135">
        <v>0</v>
      </c>
      <c r="BY43" s="135">
        <v>0</v>
      </c>
      <c r="BZ43" s="135">
        <v>0</v>
      </c>
      <c r="CA43" s="135">
        <v>0</v>
      </c>
      <c r="CB43" s="135">
        <v>1</v>
      </c>
      <c r="CC43" s="135">
        <v>0</v>
      </c>
      <c r="CD43" s="135">
        <v>0</v>
      </c>
      <c r="CE43" s="135">
        <v>1</v>
      </c>
      <c r="CF43" s="135">
        <v>12</v>
      </c>
      <c r="CG43" s="135">
        <v>0</v>
      </c>
      <c r="CH43" s="135">
        <v>0</v>
      </c>
      <c r="CI43" s="135">
        <v>0</v>
      </c>
      <c r="CJ43" s="135">
        <v>0</v>
      </c>
      <c r="CK43" s="135">
        <v>0</v>
      </c>
      <c r="CL43" s="135">
        <v>0</v>
      </c>
      <c r="CM43" s="135">
        <v>0</v>
      </c>
      <c r="CN43" s="135">
        <v>0</v>
      </c>
      <c r="CO43" s="135">
        <v>5</v>
      </c>
      <c r="CP43" s="135">
        <v>0</v>
      </c>
      <c r="CQ43" s="135">
        <v>0</v>
      </c>
      <c r="CR43" s="135">
        <v>0</v>
      </c>
      <c r="CS43" s="135">
        <v>1</v>
      </c>
      <c r="CT43" s="135">
        <v>0</v>
      </c>
      <c r="CU43" s="135">
        <v>0</v>
      </c>
      <c r="CV43" s="135">
        <v>0</v>
      </c>
      <c r="CW43" s="135">
        <v>1</v>
      </c>
      <c r="CX43" s="135"/>
    </row>
    <row r="44" spans="1:102" x14ac:dyDescent="0.35">
      <c r="A44" s="135">
        <v>43</v>
      </c>
      <c r="B44" s="135">
        <v>0</v>
      </c>
      <c r="C44" s="135">
        <v>0</v>
      </c>
      <c r="D44" s="135">
        <v>1</v>
      </c>
      <c r="E44" s="135">
        <v>0</v>
      </c>
      <c r="F44" s="135">
        <v>0</v>
      </c>
      <c r="G44" s="135">
        <v>0</v>
      </c>
      <c r="H44" s="135">
        <v>0</v>
      </c>
      <c r="I44" s="135">
        <v>0</v>
      </c>
      <c r="J44" s="135">
        <v>1</v>
      </c>
      <c r="K44" s="135">
        <v>0</v>
      </c>
      <c r="L44" s="135">
        <v>0</v>
      </c>
      <c r="M44" s="135">
        <v>0</v>
      </c>
      <c r="N44" s="135">
        <v>2</v>
      </c>
      <c r="O44" s="135">
        <v>2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5">
        <v>0</v>
      </c>
      <c r="Z44" s="135">
        <v>1</v>
      </c>
      <c r="AA44" s="135">
        <v>0</v>
      </c>
      <c r="AB44" s="135">
        <v>1</v>
      </c>
      <c r="AC44" s="135">
        <v>1</v>
      </c>
      <c r="AD44" s="135">
        <v>3</v>
      </c>
      <c r="AE44" s="135">
        <v>0</v>
      </c>
      <c r="AF44" s="135">
        <v>5</v>
      </c>
      <c r="AG44" s="135">
        <v>0</v>
      </c>
      <c r="AH44" s="135">
        <v>0</v>
      </c>
      <c r="AI44" s="135">
        <v>0</v>
      </c>
      <c r="AJ44" s="135">
        <v>1</v>
      </c>
      <c r="AK44" s="135">
        <v>1</v>
      </c>
      <c r="AL44" s="135">
        <v>0</v>
      </c>
      <c r="AM44" s="135">
        <v>0</v>
      </c>
      <c r="AN44" s="135">
        <v>0</v>
      </c>
      <c r="AO44" s="135">
        <v>1</v>
      </c>
      <c r="AP44" s="135">
        <v>0</v>
      </c>
      <c r="AQ44" s="135">
        <v>2</v>
      </c>
      <c r="AR44" s="135">
        <v>1</v>
      </c>
      <c r="AS44" s="135">
        <v>0</v>
      </c>
      <c r="AT44" s="135">
        <v>1</v>
      </c>
      <c r="AU44" s="135">
        <v>0</v>
      </c>
      <c r="AV44" s="135">
        <v>1</v>
      </c>
      <c r="AW44" s="135">
        <v>1</v>
      </c>
      <c r="AX44" s="135">
        <v>0</v>
      </c>
      <c r="AY44" s="135">
        <v>0</v>
      </c>
      <c r="AZ44" s="135">
        <v>0</v>
      </c>
      <c r="BA44" s="135">
        <v>0</v>
      </c>
      <c r="BB44" s="135">
        <v>0</v>
      </c>
      <c r="BC44" s="135">
        <v>0</v>
      </c>
      <c r="BD44" s="135">
        <v>0</v>
      </c>
      <c r="BE44" s="135">
        <v>0</v>
      </c>
      <c r="BF44" s="135">
        <v>0</v>
      </c>
      <c r="BG44" s="135">
        <v>0</v>
      </c>
      <c r="BH44" s="135">
        <v>0</v>
      </c>
      <c r="BI44" s="135">
        <v>0</v>
      </c>
      <c r="BJ44" s="135">
        <v>0</v>
      </c>
      <c r="BK44" s="135">
        <v>0</v>
      </c>
      <c r="BL44" s="135">
        <v>0</v>
      </c>
      <c r="BM44" s="135">
        <v>0</v>
      </c>
      <c r="BN44" s="135">
        <v>2</v>
      </c>
      <c r="BO44" s="135">
        <v>0</v>
      </c>
      <c r="BP44" s="135">
        <v>0</v>
      </c>
      <c r="BQ44" s="135">
        <v>1</v>
      </c>
      <c r="BR44" s="135">
        <v>0</v>
      </c>
      <c r="BS44" s="135">
        <v>0</v>
      </c>
      <c r="BT44" s="135">
        <v>0</v>
      </c>
      <c r="BU44" s="135">
        <v>0</v>
      </c>
      <c r="BV44" s="135">
        <v>0</v>
      </c>
      <c r="BW44" s="135">
        <v>0</v>
      </c>
      <c r="BX44" s="135">
        <v>0</v>
      </c>
      <c r="BY44" s="135">
        <v>1</v>
      </c>
      <c r="BZ44" s="135">
        <v>0</v>
      </c>
      <c r="CA44" s="135">
        <v>0</v>
      </c>
      <c r="CB44" s="135">
        <v>1</v>
      </c>
      <c r="CC44" s="135">
        <v>0</v>
      </c>
      <c r="CD44" s="135">
        <v>15</v>
      </c>
      <c r="CE44" s="135">
        <v>0</v>
      </c>
      <c r="CF44" s="135">
        <v>0</v>
      </c>
      <c r="CG44" s="135">
        <v>0</v>
      </c>
      <c r="CH44" s="135">
        <v>0</v>
      </c>
      <c r="CI44" s="135">
        <v>0</v>
      </c>
      <c r="CJ44" s="135">
        <v>1</v>
      </c>
      <c r="CK44" s="135">
        <v>0</v>
      </c>
      <c r="CL44" s="135">
        <v>1</v>
      </c>
      <c r="CM44" s="135">
        <v>0</v>
      </c>
      <c r="CN44" s="135">
        <v>0</v>
      </c>
      <c r="CO44" s="135">
        <v>1</v>
      </c>
      <c r="CP44" s="135">
        <v>0</v>
      </c>
      <c r="CQ44" s="135">
        <v>0</v>
      </c>
      <c r="CR44" s="135">
        <v>0</v>
      </c>
      <c r="CS44" s="135">
        <v>1</v>
      </c>
      <c r="CT44" s="135">
        <v>2</v>
      </c>
      <c r="CU44" s="135">
        <v>1</v>
      </c>
      <c r="CV44" s="135">
        <v>0</v>
      </c>
      <c r="CW44" s="135">
        <v>0</v>
      </c>
      <c r="CX44" s="135"/>
    </row>
    <row r="45" spans="1:102" x14ac:dyDescent="0.35">
      <c r="A45" s="135">
        <v>44</v>
      </c>
      <c r="B45" s="135">
        <v>0</v>
      </c>
      <c r="C45" s="135">
        <v>0</v>
      </c>
      <c r="D45" s="135">
        <v>0</v>
      </c>
      <c r="E45" s="135">
        <v>1</v>
      </c>
      <c r="F45" s="135">
        <v>0</v>
      </c>
      <c r="G45" s="135">
        <v>0</v>
      </c>
      <c r="H45" s="135">
        <v>1</v>
      </c>
      <c r="I45" s="135">
        <v>3</v>
      </c>
      <c r="J45" s="135">
        <v>1</v>
      </c>
      <c r="K45" s="135">
        <v>0</v>
      </c>
      <c r="L45" s="135">
        <v>0</v>
      </c>
      <c r="M45" s="135">
        <v>0</v>
      </c>
      <c r="N45" s="135">
        <v>2</v>
      </c>
      <c r="O45" s="135">
        <v>0</v>
      </c>
      <c r="P45" s="135">
        <v>0</v>
      </c>
      <c r="Q45" s="135">
        <v>1</v>
      </c>
      <c r="R45" s="135">
        <v>0</v>
      </c>
      <c r="S45" s="135">
        <v>0</v>
      </c>
      <c r="T45" s="135">
        <v>0</v>
      </c>
      <c r="U45" s="135">
        <v>1</v>
      </c>
      <c r="V45" s="135">
        <v>28</v>
      </c>
      <c r="W45" s="135">
        <v>0</v>
      </c>
      <c r="X45" s="135">
        <v>1</v>
      </c>
      <c r="Y45" s="135">
        <v>0</v>
      </c>
      <c r="Z45" s="135">
        <v>0</v>
      </c>
      <c r="AA45" s="135">
        <v>0</v>
      </c>
      <c r="AB45" s="135">
        <v>1</v>
      </c>
      <c r="AC45" s="135">
        <v>1</v>
      </c>
      <c r="AD45" s="135">
        <v>0</v>
      </c>
      <c r="AE45" s="135">
        <v>1</v>
      </c>
      <c r="AF45" s="135">
        <v>1</v>
      </c>
      <c r="AG45" s="135">
        <v>0</v>
      </c>
      <c r="AH45" s="135">
        <v>0</v>
      </c>
      <c r="AI45" s="135">
        <v>1</v>
      </c>
      <c r="AJ45" s="135">
        <v>1</v>
      </c>
      <c r="AK45" s="135">
        <v>0</v>
      </c>
      <c r="AL45" s="135">
        <v>1</v>
      </c>
      <c r="AM45" s="135">
        <v>1</v>
      </c>
      <c r="AN45" s="135">
        <v>0</v>
      </c>
      <c r="AO45" s="135">
        <v>0</v>
      </c>
      <c r="AP45" s="135">
        <v>0</v>
      </c>
      <c r="AQ45" s="135">
        <v>0</v>
      </c>
      <c r="AR45" s="135">
        <v>0</v>
      </c>
      <c r="AS45" s="135">
        <v>0</v>
      </c>
      <c r="AT45" s="135">
        <v>0</v>
      </c>
      <c r="AU45" s="135">
        <v>0</v>
      </c>
      <c r="AV45" s="135">
        <v>4</v>
      </c>
      <c r="AW45" s="135">
        <v>1</v>
      </c>
      <c r="AX45" s="135">
        <v>0</v>
      </c>
      <c r="AY45" s="135">
        <v>0</v>
      </c>
      <c r="AZ45" s="135">
        <v>0</v>
      </c>
      <c r="BA45" s="135">
        <v>0</v>
      </c>
      <c r="BB45" s="135">
        <v>1</v>
      </c>
      <c r="BC45" s="135">
        <v>0</v>
      </c>
      <c r="BD45" s="135">
        <v>0</v>
      </c>
      <c r="BE45" s="135">
        <v>0</v>
      </c>
      <c r="BF45" s="135">
        <v>0</v>
      </c>
      <c r="BG45" s="135">
        <v>1</v>
      </c>
      <c r="BH45" s="135">
        <v>0</v>
      </c>
      <c r="BI45" s="135">
        <v>0</v>
      </c>
      <c r="BJ45" s="135">
        <v>1</v>
      </c>
      <c r="BK45" s="135">
        <v>0</v>
      </c>
      <c r="BL45" s="135">
        <v>0</v>
      </c>
      <c r="BM45" s="135">
        <v>0</v>
      </c>
      <c r="BN45" s="135">
        <v>0</v>
      </c>
      <c r="BO45" s="135">
        <v>1</v>
      </c>
      <c r="BP45" s="135">
        <v>0</v>
      </c>
      <c r="BQ45" s="135">
        <v>0</v>
      </c>
      <c r="BR45" s="135">
        <v>0</v>
      </c>
      <c r="BS45" s="135">
        <v>0</v>
      </c>
      <c r="BT45" s="135">
        <v>0</v>
      </c>
      <c r="BU45" s="135">
        <v>0</v>
      </c>
      <c r="BV45" s="135">
        <v>0</v>
      </c>
      <c r="BW45" s="135">
        <v>0</v>
      </c>
      <c r="BX45" s="135">
        <v>0</v>
      </c>
      <c r="BY45" s="135">
        <v>0</v>
      </c>
      <c r="BZ45" s="135">
        <v>1</v>
      </c>
      <c r="CA45" s="135">
        <v>0</v>
      </c>
      <c r="CB45" s="135">
        <v>1</v>
      </c>
      <c r="CC45" s="135">
        <v>0</v>
      </c>
      <c r="CD45" s="135">
        <v>0</v>
      </c>
      <c r="CE45" s="135">
        <v>0</v>
      </c>
      <c r="CF45" s="135">
        <v>0</v>
      </c>
      <c r="CG45" s="135">
        <v>1</v>
      </c>
      <c r="CH45" s="135">
        <v>0</v>
      </c>
      <c r="CI45" s="135">
        <v>0</v>
      </c>
      <c r="CJ45" s="135">
        <v>1</v>
      </c>
      <c r="CK45" s="135">
        <v>0</v>
      </c>
      <c r="CL45" s="135">
        <v>0</v>
      </c>
      <c r="CM45" s="135">
        <v>0</v>
      </c>
      <c r="CN45" s="135">
        <v>0</v>
      </c>
      <c r="CO45" s="135">
        <v>2</v>
      </c>
      <c r="CP45" s="135">
        <v>0</v>
      </c>
      <c r="CQ45" s="135">
        <v>0</v>
      </c>
      <c r="CR45" s="135">
        <v>0</v>
      </c>
      <c r="CS45" s="135">
        <v>0</v>
      </c>
      <c r="CT45" s="135">
        <v>2</v>
      </c>
      <c r="CU45" s="135">
        <v>0</v>
      </c>
      <c r="CV45" s="135">
        <v>0</v>
      </c>
      <c r="CW45" s="135">
        <v>1</v>
      </c>
      <c r="CX45" s="135"/>
    </row>
    <row r="46" spans="1:102" x14ac:dyDescent="0.35">
      <c r="A46" s="135">
        <v>45</v>
      </c>
      <c r="B46" s="135">
        <v>0</v>
      </c>
      <c r="C46" s="135">
        <v>0</v>
      </c>
      <c r="D46" s="135">
        <v>0</v>
      </c>
      <c r="E46" s="135">
        <v>0</v>
      </c>
      <c r="F46" s="135">
        <v>1</v>
      </c>
      <c r="G46" s="135">
        <v>2</v>
      </c>
      <c r="H46" s="135">
        <v>3</v>
      </c>
      <c r="I46" s="135">
        <v>0</v>
      </c>
      <c r="J46" s="135">
        <v>0</v>
      </c>
      <c r="K46" s="135">
        <v>1</v>
      </c>
      <c r="L46" s="135">
        <v>6</v>
      </c>
      <c r="M46" s="135">
        <v>2</v>
      </c>
      <c r="N46" s="135">
        <v>1</v>
      </c>
      <c r="O46" s="135">
        <v>1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5">
        <v>1</v>
      </c>
      <c r="X46" s="135">
        <v>1</v>
      </c>
      <c r="Y46" s="135">
        <v>0</v>
      </c>
      <c r="Z46" s="135">
        <v>0</v>
      </c>
      <c r="AA46" s="135">
        <v>0</v>
      </c>
      <c r="AB46" s="135">
        <v>1</v>
      </c>
      <c r="AC46" s="135">
        <v>0</v>
      </c>
      <c r="AD46" s="135">
        <v>0</v>
      </c>
      <c r="AE46" s="135">
        <v>0</v>
      </c>
      <c r="AF46" s="135">
        <v>3</v>
      </c>
      <c r="AG46" s="135">
        <v>4</v>
      </c>
      <c r="AH46" s="135">
        <v>0</v>
      </c>
      <c r="AI46" s="135">
        <v>1</v>
      </c>
      <c r="AJ46" s="135">
        <v>0</v>
      </c>
      <c r="AK46" s="135">
        <v>0</v>
      </c>
      <c r="AL46" s="135">
        <v>0</v>
      </c>
      <c r="AM46" s="135">
        <v>0</v>
      </c>
      <c r="AN46" s="135">
        <v>0</v>
      </c>
      <c r="AO46" s="135">
        <v>0</v>
      </c>
      <c r="AP46" s="135">
        <v>3</v>
      </c>
      <c r="AQ46" s="135">
        <v>2</v>
      </c>
      <c r="AR46" s="135">
        <v>0</v>
      </c>
      <c r="AS46" s="135">
        <v>0</v>
      </c>
      <c r="AT46" s="135">
        <v>1</v>
      </c>
      <c r="AU46" s="135">
        <v>0</v>
      </c>
      <c r="AV46" s="135">
        <v>1</v>
      </c>
      <c r="AW46" s="135">
        <v>1</v>
      </c>
      <c r="AX46" s="135">
        <v>0</v>
      </c>
      <c r="AY46" s="135">
        <v>0</v>
      </c>
      <c r="AZ46" s="135">
        <v>0</v>
      </c>
      <c r="BA46" s="135">
        <v>0</v>
      </c>
      <c r="BB46" s="135">
        <v>0</v>
      </c>
      <c r="BC46" s="135">
        <v>0</v>
      </c>
      <c r="BD46" s="135">
        <v>0</v>
      </c>
      <c r="BE46" s="135">
        <v>0</v>
      </c>
      <c r="BF46" s="135">
        <v>0</v>
      </c>
      <c r="BG46" s="135">
        <v>0</v>
      </c>
      <c r="BH46" s="135">
        <v>0</v>
      </c>
      <c r="BI46" s="135">
        <v>0</v>
      </c>
      <c r="BJ46" s="135">
        <v>1</v>
      </c>
      <c r="BK46" s="135">
        <v>1</v>
      </c>
      <c r="BL46" s="135">
        <v>0</v>
      </c>
      <c r="BM46" s="135">
        <v>0</v>
      </c>
      <c r="BN46" s="135">
        <v>3</v>
      </c>
      <c r="BO46" s="135">
        <v>0</v>
      </c>
      <c r="BP46" s="135">
        <v>0</v>
      </c>
      <c r="BQ46" s="135">
        <v>0</v>
      </c>
      <c r="BR46" s="135">
        <v>0</v>
      </c>
      <c r="BS46" s="135">
        <v>0</v>
      </c>
      <c r="BT46" s="135">
        <v>0</v>
      </c>
      <c r="BU46" s="135">
        <v>1</v>
      </c>
      <c r="BV46" s="135">
        <v>0</v>
      </c>
      <c r="BW46" s="135">
        <v>0</v>
      </c>
      <c r="BX46" s="135">
        <v>0</v>
      </c>
      <c r="BY46" s="135">
        <v>0</v>
      </c>
      <c r="BZ46" s="135">
        <v>0</v>
      </c>
      <c r="CA46" s="135">
        <v>1</v>
      </c>
      <c r="CB46" s="135">
        <v>0</v>
      </c>
      <c r="CC46" s="135">
        <v>0</v>
      </c>
      <c r="CD46" s="135">
        <v>0</v>
      </c>
      <c r="CE46" s="135">
        <v>0</v>
      </c>
      <c r="CF46" s="135">
        <v>1</v>
      </c>
      <c r="CG46" s="135">
        <v>1</v>
      </c>
      <c r="CH46" s="135">
        <v>0</v>
      </c>
      <c r="CI46" s="135">
        <v>0</v>
      </c>
      <c r="CJ46" s="135">
        <v>3</v>
      </c>
      <c r="CK46" s="135">
        <v>1</v>
      </c>
      <c r="CL46" s="135">
        <v>0</v>
      </c>
      <c r="CM46" s="135">
        <v>0</v>
      </c>
      <c r="CN46" s="135">
        <v>0</v>
      </c>
      <c r="CO46" s="135">
        <v>3</v>
      </c>
      <c r="CP46" s="135">
        <v>0</v>
      </c>
      <c r="CQ46" s="135">
        <v>0</v>
      </c>
      <c r="CR46" s="135">
        <v>3</v>
      </c>
      <c r="CS46" s="135">
        <v>0</v>
      </c>
      <c r="CT46" s="135">
        <v>0</v>
      </c>
      <c r="CU46" s="135">
        <v>5</v>
      </c>
      <c r="CV46" s="135">
        <v>0</v>
      </c>
      <c r="CW46" s="135">
        <v>0</v>
      </c>
      <c r="CX46" s="135"/>
    </row>
    <row r="47" spans="1:102" x14ac:dyDescent="0.35">
      <c r="A47" s="135">
        <v>46</v>
      </c>
      <c r="B47" s="135">
        <v>0</v>
      </c>
      <c r="C47" s="135">
        <v>0</v>
      </c>
      <c r="D47" s="135">
        <v>1</v>
      </c>
      <c r="E47" s="135">
        <v>1</v>
      </c>
      <c r="F47" s="135">
        <v>0</v>
      </c>
      <c r="G47" s="135">
        <v>0</v>
      </c>
      <c r="H47" s="135">
        <v>0</v>
      </c>
      <c r="I47" s="135">
        <v>0</v>
      </c>
      <c r="J47" s="135">
        <v>0</v>
      </c>
      <c r="K47" s="135">
        <v>0</v>
      </c>
      <c r="L47" s="135">
        <v>0</v>
      </c>
      <c r="M47" s="135">
        <v>0</v>
      </c>
      <c r="N47" s="135">
        <v>1</v>
      </c>
      <c r="O47" s="135">
        <v>1</v>
      </c>
      <c r="P47" s="135">
        <v>1</v>
      </c>
      <c r="Q47" s="135">
        <v>0</v>
      </c>
      <c r="R47" s="135">
        <v>0</v>
      </c>
      <c r="S47" s="135">
        <v>0</v>
      </c>
      <c r="T47" s="135">
        <v>5</v>
      </c>
      <c r="U47" s="135">
        <v>0</v>
      </c>
      <c r="V47" s="135">
        <v>0</v>
      </c>
      <c r="W47" s="135">
        <v>0</v>
      </c>
      <c r="X47" s="135">
        <v>0</v>
      </c>
      <c r="Y47" s="135">
        <v>1</v>
      </c>
      <c r="Z47" s="135">
        <v>1</v>
      </c>
      <c r="AA47" s="135">
        <v>0</v>
      </c>
      <c r="AB47" s="135">
        <v>2</v>
      </c>
      <c r="AC47" s="135">
        <v>0</v>
      </c>
      <c r="AD47" s="135">
        <v>0</v>
      </c>
      <c r="AE47" s="135">
        <v>0</v>
      </c>
      <c r="AF47" s="135">
        <v>0</v>
      </c>
      <c r="AG47" s="135">
        <v>1</v>
      </c>
      <c r="AH47" s="135">
        <v>7</v>
      </c>
      <c r="AI47" s="135">
        <v>7</v>
      </c>
      <c r="AJ47" s="135">
        <v>1</v>
      </c>
      <c r="AK47" s="135">
        <v>0</v>
      </c>
      <c r="AL47" s="135">
        <v>1</v>
      </c>
      <c r="AM47" s="135">
        <v>0</v>
      </c>
      <c r="AN47" s="135">
        <v>0</v>
      </c>
      <c r="AO47" s="135">
        <v>0</v>
      </c>
      <c r="AP47" s="135">
        <v>0</v>
      </c>
      <c r="AQ47" s="135">
        <v>0</v>
      </c>
      <c r="AR47" s="135">
        <v>0</v>
      </c>
      <c r="AS47" s="135">
        <v>0</v>
      </c>
      <c r="AT47" s="135">
        <v>0</v>
      </c>
      <c r="AU47" s="135">
        <v>6</v>
      </c>
      <c r="AV47" s="135">
        <v>0</v>
      </c>
      <c r="AW47" s="135">
        <v>0</v>
      </c>
      <c r="AX47" s="135">
        <v>0</v>
      </c>
      <c r="AY47" s="135">
        <v>2</v>
      </c>
      <c r="AZ47" s="135">
        <v>8</v>
      </c>
      <c r="BA47" s="135">
        <v>0</v>
      </c>
      <c r="BB47" s="135">
        <v>1</v>
      </c>
      <c r="BC47" s="135">
        <v>0</v>
      </c>
      <c r="BD47" s="135">
        <v>0</v>
      </c>
      <c r="BE47" s="135">
        <v>0</v>
      </c>
      <c r="BF47" s="135">
        <v>2</v>
      </c>
      <c r="BG47" s="135">
        <v>0</v>
      </c>
      <c r="BH47" s="135">
        <v>0</v>
      </c>
      <c r="BI47" s="135">
        <v>1</v>
      </c>
      <c r="BJ47" s="135">
        <v>0</v>
      </c>
      <c r="BK47" s="135">
        <v>0</v>
      </c>
      <c r="BL47" s="135">
        <v>0</v>
      </c>
      <c r="BM47" s="135">
        <v>0</v>
      </c>
      <c r="BN47" s="135">
        <v>1</v>
      </c>
      <c r="BO47" s="135">
        <v>0</v>
      </c>
      <c r="BP47" s="135">
        <v>0</v>
      </c>
      <c r="BQ47" s="135">
        <v>0</v>
      </c>
      <c r="BR47" s="135">
        <v>0</v>
      </c>
      <c r="BS47" s="135">
        <v>0</v>
      </c>
      <c r="BT47" s="135">
        <v>1</v>
      </c>
      <c r="BU47" s="135">
        <v>0</v>
      </c>
      <c r="BV47" s="135">
        <v>0</v>
      </c>
      <c r="BW47" s="135">
        <v>1</v>
      </c>
      <c r="BX47" s="135">
        <v>0</v>
      </c>
      <c r="BY47" s="135">
        <v>0</v>
      </c>
      <c r="BZ47" s="135">
        <v>0</v>
      </c>
      <c r="CA47" s="135">
        <v>1</v>
      </c>
      <c r="CB47" s="135">
        <v>0</v>
      </c>
      <c r="CC47" s="135">
        <v>0</v>
      </c>
      <c r="CD47" s="135">
        <v>0</v>
      </c>
      <c r="CE47" s="135">
        <v>0</v>
      </c>
      <c r="CF47" s="135">
        <v>0</v>
      </c>
      <c r="CG47" s="135">
        <v>0</v>
      </c>
      <c r="CH47" s="135">
        <v>0</v>
      </c>
      <c r="CI47" s="135">
        <v>1</v>
      </c>
      <c r="CJ47" s="135">
        <v>0</v>
      </c>
      <c r="CK47" s="135">
        <v>1</v>
      </c>
      <c r="CL47" s="135">
        <v>1</v>
      </c>
      <c r="CM47" s="135">
        <v>0</v>
      </c>
      <c r="CN47" s="135">
        <v>0</v>
      </c>
      <c r="CO47" s="135">
        <v>0</v>
      </c>
      <c r="CP47" s="135">
        <v>1</v>
      </c>
      <c r="CQ47" s="135">
        <v>0</v>
      </c>
      <c r="CR47" s="135">
        <v>0</v>
      </c>
      <c r="CS47" s="135">
        <v>0</v>
      </c>
      <c r="CT47" s="135">
        <v>0</v>
      </c>
      <c r="CU47" s="135">
        <v>0</v>
      </c>
      <c r="CV47" s="135">
        <v>0</v>
      </c>
      <c r="CW47" s="135">
        <v>1</v>
      </c>
      <c r="CX47" s="135"/>
    </row>
    <row r="48" spans="1:102" x14ac:dyDescent="0.35">
      <c r="A48" s="135">
        <v>47</v>
      </c>
      <c r="B48" s="135">
        <v>0</v>
      </c>
      <c r="C48" s="135">
        <v>1</v>
      </c>
      <c r="D48" s="135">
        <v>0</v>
      </c>
      <c r="E48" s="135">
        <v>0</v>
      </c>
      <c r="F48" s="135">
        <v>0</v>
      </c>
      <c r="G48" s="135">
        <v>0</v>
      </c>
      <c r="H48" s="135">
        <v>1</v>
      </c>
      <c r="I48" s="135">
        <v>0</v>
      </c>
      <c r="J48" s="135">
        <v>0</v>
      </c>
      <c r="K48" s="135">
        <v>0</v>
      </c>
      <c r="L48" s="135">
        <v>0</v>
      </c>
      <c r="M48" s="135">
        <v>0</v>
      </c>
      <c r="N48" s="135"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5">
        <v>0</v>
      </c>
      <c r="AH48" s="135">
        <v>0</v>
      </c>
      <c r="AI48" s="135">
        <v>0</v>
      </c>
      <c r="AJ48" s="135">
        <v>1</v>
      </c>
      <c r="AK48" s="135">
        <v>0</v>
      </c>
      <c r="AL48" s="135">
        <v>0</v>
      </c>
      <c r="AM48" s="135">
        <v>0</v>
      </c>
      <c r="AN48" s="135">
        <v>0</v>
      </c>
      <c r="AO48" s="135">
        <v>0</v>
      </c>
      <c r="AP48" s="135">
        <v>0</v>
      </c>
      <c r="AQ48" s="135">
        <v>0</v>
      </c>
      <c r="AR48" s="135">
        <v>0</v>
      </c>
      <c r="AS48" s="135">
        <v>0</v>
      </c>
      <c r="AT48" s="135">
        <v>0</v>
      </c>
      <c r="AU48" s="135">
        <v>0</v>
      </c>
      <c r="AV48" s="135">
        <v>1</v>
      </c>
      <c r="AW48" s="135">
        <v>0</v>
      </c>
      <c r="AX48" s="135">
        <v>0</v>
      </c>
      <c r="AY48" s="135">
        <v>6</v>
      </c>
      <c r="AZ48" s="135">
        <v>0</v>
      </c>
      <c r="BA48" s="135">
        <v>1</v>
      </c>
      <c r="BB48" s="135">
        <v>0</v>
      </c>
      <c r="BC48" s="135">
        <v>1</v>
      </c>
      <c r="BD48" s="135">
        <v>0</v>
      </c>
      <c r="BE48" s="135">
        <v>0</v>
      </c>
      <c r="BF48" s="135">
        <v>1</v>
      </c>
      <c r="BG48" s="135">
        <v>0</v>
      </c>
      <c r="BH48" s="135">
        <v>0</v>
      </c>
      <c r="BI48" s="135">
        <v>0</v>
      </c>
      <c r="BJ48" s="135">
        <v>0</v>
      </c>
      <c r="BK48" s="135">
        <v>0</v>
      </c>
      <c r="BL48" s="135">
        <v>4</v>
      </c>
      <c r="BM48" s="135">
        <v>1</v>
      </c>
      <c r="BN48" s="135">
        <v>0</v>
      </c>
      <c r="BO48" s="135">
        <v>0</v>
      </c>
      <c r="BP48" s="135">
        <v>0</v>
      </c>
      <c r="BQ48" s="135">
        <v>0</v>
      </c>
      <c r="BR48" s="135">
        <v>0</v>
      </c>
      <c r="BS48" s="135">
        <v>0</v>
      </c>
      <c r="BT48" s="135">
        <v>0</v>
      </c>
      <c r="BU48" s="135">
        <v>0</v>
      </c>
      <c r="BV48" s="135">
        <v>0</v>
      </c>
      <c r="BW48" s="135">
        <v>0</v>
      </c>
      <c r="BX48" s="135">
        <v>0</v>
      </c>
      <c r="BY48" s="135">
        <v>0</v>
      </c>
      <c r="BZ48" s="135">
        <v>0</v>
      </c>
      <c r="CA48" s="135">
        <v>1</v>
      </c>
      <c r="CB48" s="135">
        <v>0</v>
      </c>
      <c r="CC48" s="135">
        <v>0</v>
      </c>
      <c r="CD48" s="135">
        <v>22</v>
      </c>
      <c r="CE48" s="135">
        <v>0</v>
      </c>
      <c r="CF48" s="135">
        <v>0</v>
      </c>
      <c r="CG48" s="135">
        <v>1</v>
      </c>
      <c r="CH48" s="135">
        <v>0</v>
      </c>
      <c r="CI48" s="135">
        <v>0</v>
      </c>
      <c r="CJ48" s="135">
        <v>2</v>
      </c>
      <c r="CK48" s="135">
        <v>0</v>
      </c>
      <c r="CL48" s="135">
        <v>0</v>
      </c>
      <c r="CM48" s="135">
        <v>0</v>
      </c>
      <c r="CN48" s="135">
        <v>0</v>
      </c>
      <c r="CO48" s="135">
        <v>0</v>
      </c>
      <c r="CP48" s="135">
        <v>0</v>
      </c>
      <c r="CQ48" s="135">
        <v>0</v>
      </c>
      <c r="CR48" s="135">
        <v>0</v>
      </c>
      <c r="CS48" s="135">
        <v>1</v>
      </c>
      <c r="CT48" s="135">
        <v>0</v>
      </c>
      <c r="CU48" s="135">
        <v>0</v>
      </c>
      <c r="CV48" s="135">
        <v>2</v>
      </c>
      <c r="CW48" s="135">
        <v>1</v>
      </c>
      <c r="CX48" s="135"/>
    </row>
    <row r="49" spans="1:102" x14ac:dyDescent="0.35">
      <c r="A49" s="135">
        <v>48</v>
      </c>
      <c r="B49" s="135">
        <v>0</v>
      </c>
      <c r="C49" s="135">
        <v>1</v>
      </c>
      <c r="D49" s="135">
        <v>1</v>
      </c>
      <c r="E49" s="135">
        <v>0</v>
      </c>
      <c r="F49" s="135">
        <v>1</v>
      </c>
      <c r="G49" s="135">
        <v>0</v>
      </c>
      <c r="H49" s="135">
        <v>0</v>
      </c>
      <c r="I49" s="135">
        <v>0</v>
      </c>
      <c r="J49" s="135">
        <v>0</v>
      </c>
      <c r="K49" s="135">
        <v>0</v>
      </c>
      <c r="L49" s="135">
        <v>0</v>
      </c>
      <c r="M49" s="135">
        <v>0</v>
      </c>
      <c r="N49" s="135">
        <v>0</v>
      </c>
      <c r="O49" s="135">
        <v>1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1</v>
      </c>
      <c r="V49" s="135">
        <v>1</v>
      </c>
      <c r="W49" s="135">
        <v>0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1</v>
      </c>
      <c r="AF49" s="135">
        <v>1</v>
      </c>
      <c r="AG49" s="135">
        <v>1</v>
      </c>
      <c r="AH49" s="135">
        <v>0</v>
      </c>
      <c r="AI49" s="135">
        <v>0</v>
      </c>
      <c r="AJ49" s="135">
        <v>0</v>
      </c>
      <c r="AK49" s="135">
        <v>0</v>
      </c>
      <c r="AL49" s="135">
        <v>0</v>
      </c>
      <c r="AM49" s="135">
        <v>0</v>
      </c>
      <c r="AN49" s="135">
        <v>0</v>
      </c>
      <c r="AO49" s="135">
        <v>0</v>
      </c>
      <c r="AP49" s="135">
        <v>0</v>
      </c>
      <c r="AQ49" s="135">
        <v>0</v>
      </c>
      <c r="AR49" s="135">
        <v>0</v>
      </c>
      <c r="AS49" s="135">
        <v>0</v>
      </c>
      <c r="AT49" s="135">
        <v>0</v>
      </c>
      <c r="AU49" s="135">
        <v>0</v>
      </c>
      <c r="AV49" s="135">
        <v>2</v>
      </c>
      <c r="AW49" s="135">
        <v>0</v>
      </c>
      <c r="AX49" s="135">
        <v>0</v>
      </c>
      <c r="AY49" s="135">
        <v>1</v>
      </c>
      <c r="AZ49" s="135">
        <v>0</v>
      </c>
      <c r="BA49" s="135">
        <v>0</v>
      </c>
      <c r="BB49" s="135">
        <v>0</v>
      </c>
      <c r="BC49" s="135">
        <v>0</v>
      </c>
      <c r="BD49" s="135">
        <v>1</v>
      </c>
      <c r="BE49" s="135">
        <v>0</v>
      </c>
      <c r="BF49" s="135">
        <v>0</v>
      </c>
      <c r="BG49" s="135">
        <v>0</v>
      </c>
      <c r="BH49" s="135">
        <v>0</v>
      </c>
      <c r="BI49" s="135">
        <v>1</v>
      </c>
      <c r="BJ49" s="135">
        <v>1</v>
      </c>
      <c r="BK49" s="135">
        <v>0</v>
      </c>
      <c r="BL49" s="135">
        <v>0</v>
      </c>
      <c r="BM49" s="135">
        <v>1</v>
      </c>
      <c r="BN49" s="135">
        <v>0</v>
      </c>
      <c r="BO49" s="135">
        <v>0</v>
      </c>
      <c r="BP49" s="135">
        <v>0</v>
      </c>
      <c r="BQ49" s="135">
        <v>0</v>
      </c>
      <c r="BR49" s="135">
        <v>0</v>
      </c>
      <c r="BS49" s="135">
        <v>0</v>
      </c>
      <c r="BT49" s="135">
        <v>0</v>
      </c>
      <c r="BU49" s="135">
        <v>0</v>
      </c>
      <c r="BV49" s="135">
        <v>0</v>
      </c>
      <c r="BW49" s="135">
        <v>0</v>
      </c>
      <c r="BX49" s="135">
        <v>1</v>
      </c>
      <c r="BY49" s="135">
        <v>0</v>
      </c>
      <c r="BZ49" s="135">
        <v>0</v>
      </c>
      <c r="CA49" s="135">
        <v>1</v>
      </c>
      <c r="CB49" s="135">
        <v>1</v>
      </c>
      <c r="CC49" s="135">
        <v>2</v>
      </c>
      <c r="CD49" s="135">
        <v>1</v>
      </c>
      <c r="CE49" s="135">
        <v>0</v>
      </c>
      <c r="CF49" s="135">
        <v>1</v>
      </c>
      <c r="CG49" s="135">
        <v>0</v>
      </c>
      <c r="CH49" s="135">
        <v>0</v>
      </c>
      <c r="CI49" s="135">
        <v>0</v>
      </c>
      <c r="CJ49" s="135">
        <v>0</v>
      </c>
      <c r="CK49" s="135">
        <v>0</v>
      </c>
      <c r="CL49" s="135">
        <v>0</v>
      </c>
      <c r="CM49" s="135">
        <v>0</v>
      </c>
      <c r="CN49" s="135">
        <v>0</v>
      </c>
      <c r="CO49" s="135">
        <v>0</v>
      </c>
      <c r="CP49" s="135">
        <v>3</v>
      </c>
      <c r="CQ49" s="135">
        <v>0</v>
      </c>
      <c r="CR49" s="135">
        <v>0</v>
      </c>
      <c r="CS49" s="135">
        <v>0</v>
      </c>
      <c r="CT49" s="135">
        <v>0</v>
      </c>
      <c r="CU49" s="135">
        <v>1</v>
      </c>
      <c r="CV49" s="135">
        <v>0</v>
      </c>
      <c r="CW49" s="135">
        <v>1</v>
      </c>
      <c r="CX49" s="135"/>
    </row>
    <row r="50" spans="1:102" x14ac:dyDescent="0.35">
      <c r="A50" s="135">
        <v>49</v>
      </c>
      <c r="B50" s="135">
        <v>2</v>
      </c>
      <c r="C50" s="135">
        <v>0</v>
      </c>
      <c r="D50" s="135">
        <v>0</v>
      </c>
      <c r="E50" s="135">
        <v>0</v>
      </c>
      <c r="F50" s="135">
        <v>0</v>
      </c>
      <c r="G50" s="135">
        <v>0</v>
      </c>
      <c r="H50" s="135">
        <v>0</v>
      </c>
      <c r="I50" s="135">
        <v>0</v>
      </c>
      <c r="J50" s="135">
        <v>0</v>
      </c>
      <c r="K50" s="135">
        <v>0</v>
      </c>
      <c r="L50" s="135">
        <v>0</v>
      </c>
      <c r="M50" s="135">
        <v>0</v>
      </c>
      <c r="N50" s="135">
        <v>4</v>
      </c>
      <c r="O50" s="135">
        <v>0</v>
      </c>
      <c r="P50" s="135">
        <v>1</v>
      </c>
      <c r="Q50" s="135">
        <v>2</v>
      </c>
      <c r="R50" s="135">
        <v>0</v>
      </c>
      <c r="S50" s="135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5">
        <v>1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1</v>
      </c>
      <c r="AF50" s="135">
        <v>1</v>
      </c>
      <c r="AG50" s="135">
        <v>0</v>
      </c>
      <c r="AH50" s="135">
        <v>0</v>
      </c>
      <c r="AI50" s="135">
        <v>0</v>
      </c>
      <c r="AJ50" s="135">
        <v>0</v>
      </c>
      <c r="AK50" s="135">
        <v>0</v>
      </c>
      <c r="AL50" s="135">
        <v>0</v>
      </c>
      <c r="AM50" s="135">
        <v>2</v>
      </c>
      <c r="AN50" s="135">
        <v>0</v>
      </c>
      <c r="AO50" s="135">
        <v>1</v>
      </c>
      <c r="AP50" s="135">
        <v>0</v>
      </c>
      <c r="AQ50" s="135">
        <v>0</v>
      </c>
      <c r="AR50" s="135">
        <v>0</v>
      </c>
      <c r="AS50" s="135">
        <v>0</v>
      </c>
      <c r="AT50" s="135">
        <v>1</v>
      </c>
      <c r="AU50" s="135">
        <v>0</v>
      </c>
      <c r="AV50" s="135">
        <v>0</v>
      </c>
      <c r="AW50" s="135">
        <v>0</v>
      </c>
      <c r="AX50" s="135">
        <v>0</v>
      </c>
      <c r="AY50" s="135">
        <v>0</v>
      </c>
      <c r="AZ50" s="135">
        <v>0</v>
      </c>
      <c r="BA50" s="135">
        <v>0</v>
      </c>
      <c r="BB50" s="135">
        <v>0</v>
      </c>
      <c r="BC50" s="135">
        <v>0</v>
      </c>
      <c r="BD50" s="135">
        <v>1</v>
      </c>
      <c r="BE50" s="135">
        <v>0</v>
      </c>
      <c r="BF50" s="135">
        <v>0</v>
      </c>
      <c r="BG50" s="135">
        <v>0</v>
      </c>
      <c r="BH50" s="135">
        <v>0</v>
      </c>
      <c r="BI50" s="135">
        <v>1</v>
      </c>
      <c r="BJ50" s="135">
        <v>1</v>
      </c>
      <c r="BK50" s="135">
        <v>0</v>
      </c>
      <c r="BL50" s="135">
        <v>1</v>
      </c>
      <c r="BM50" s="135">
        <v>0</v>
      </c>
      <c r="BN50" s="135">
        <v>0</v>
      </c>
      <c r="BO50" s="135">
        <v>1</v>
      </c>
      <c r="BP50" s="135">
        <v>0</v>
      </c>
      <c r="BQ50" s="135">
        <v>1</v>
      </c>
      <c r="BR50" s="135">
        <v>0</v>
      </c>
      <c r="BS50" s="135">
        <v>0</v>
      </c>
      <c r="BT50" s="135">
        <v>0</v>
      </c>
      <c r="BU50" s="135">
        <v>2</v>
      </c>
      <c r="BV50" s="135">
        <v>0</v>
      </c>
      <c r="BW50" s="135">
        <v>0</v>
      </c>
      <c r="BX50" s="135">
        <v>0</v>
      </c>
      <c r="BY50" s="135">
        <v>0</v>
      </c>
      <c r="BZ50" s="135">
        <v>1</v>
      </c>
      <c r="CA50" s="135">
        <v>0</v>
      </c>
      <c r="CB50" s="135">
        <v>0</v>
      </c>
      <c r="CC50" s="135">
        <v>0</v>
      </c>
      <c r="CD50" s="135">
        <v>3</v>
      </c>
      <c r="CE50" s="135">
        <v>0</v>
      </c>
      <c r="CF50" s="135">
        <v>0</v>
      </c>
      <c r="CG50" s="135">
        <v>1</v>
      </c>
      <c r="CH50" s="135">
        <v>0</v>
      </c>
      <c r="CI50" s="135">
        <v>0</v>
      </c>
      <c r="CJ50" s="135">
        <v>0</v>
      </c>
      <c r="CK50" s="135">
        <v>0</v>
      </c>
      <c r="CL50" s="135">
        <v>0</v>
      </c>
      <c r="CM50" s="135">
        <v>0</v>
      </c>
      <c r="CN50" s="135">
        <v>0</v>
      </c>
      <c r="CO50" s="135">
        <v>0</v>
      </c>
      <c r="CP50" s="135">
        <v>0</v>
      </c>
      <c r="CQ50" s="135">
        <v>0</v>
      </c>
      <c r="CR50" s="135">
        <v>0</v>
      </c>
      <c r="CS50" s="135">
        <v>0</v>
      </c>
      <c r="CT50" s="135">
        <v>1</v>
      </c>
      <c r="CU50" s="135">
        <v>0</v>
      </c>
      <c r="CV50" s="135">
        <v>0</v>
      </c>
      <c r="CW50" s="135">
        <v>0</v>
      </c>
      <c r="CX50" s="135"/>
    </row>
    <row r="51" spans="1:102" x14ac:dyDescent="0.35">
      <c r="A51" s="135">
        <v>50</v>
      </c>
      <c r="B51" s="135">
        <v>0</v>
      </c>
      <c r="C51" s="135">
        <v>3</v>
      </c>
      <c r="D51" s="135">
        <v>0</v>
      </c>
      <c r="E51" s="135">
        <v>0</v>
      </c>
      <c r="F51" s="135">
        <v>0</v>
      </c>
      <c r="G51" s="135">
        <v>1</v>
      </c>
      <c r="H51" s="135">
        <v>0</v>
      </c>
      <c r="I51" s="135">
        <v>1</v>
      </c>
      <c r="J51" s="135">
        <v>0</v>
      </c>
      <c r="K51" s="135">
        <v>0</v>
      </c>
      <c r="L51" s="135">
        <v>2</v>
      </c>
      <c r="M51" s="135">
        <v>0</v>
      </c>
      <c r="N51" s="135">
        <v>0</v>
      </c>
      <c r="O51" s="135">
        <v>0</v>
      </c>
      <c r="P51" s="135">
        <v>0</v>
      </c>
      <c r="Q51" s="135">
        <v>0</v>
      </c>
      <c r="R51" s="135">
        <v>0</v>
      </c>
      <c r="S51" s="135">
        <v>0</v>
      </c>
      <c r="T51" s="135">
        <v>0</v>
      </c>
      <c r="U51" s="135">
        <v>0</v>
      </c>
      <c r="V51" s="135">
        <v>0</v>
      </c>
      <c r="W51" s="135">
        <v>1</v>
      </c>
      <c r="X51" s="135">
        <v>1</v>
      </c>
      <c r="Y51" s="135">
        <v>0</v>
      </c>
      <c r="Z51" s="135">
        <v>0</v>
      </c>
      <c r="AA51" s="135">
        <v>0</v>
      </c>
      <c r="AB51" s="135">
        <v>1</v>
      </c>
      <c r="AC51" s="135">
        <v>0</v>
      </c>
      <c r="AD51" s="135">
        <v>0</v>
      </c>
      <c r="AE51" s="135">
        <v>1</v>
      </c>
      <c r="AF51" s="135">
        <v>0</v>
      </c>
      <c r="AG51" s="135">
        <v>2</v>
      </c>
      <c r="AH51" s="135">
        <v>1</v>
      </c>
      <c r="AI51" s="135">
        <v>0</v>
      </c>
      <c r="AJ51" s="135">
        <v>0</v>
      </c>
      <c r="AK51" s="135">
        <v>0</v>
      </c>
      <c r="AL51" s="135">
        <v>2</v>
      </c>
      <c r="AM51" s="135">
        <v>0</v>
      </c>
      <c r="AN51" s="135">
        <v>0</v>
      </c>
      <c r="AO51" s="135">
        <v>1</v>
      </c>
      <c r="AP51" s="135">
        <v>0</v>
      </c>
      <c r="AQ51" s="135">
        <v>0</v>
      </c>
      <c r="AR51" s="135">
        <v>0</v>
      </c>
      <c r="AS51" s="135">
        <v>0</v>
      </c>
      <c r="AT51" s="135">
        <v>0</v>
      </c>
      <c r="AU51" s="135">
        <v>0</v>
      </c>
      <c r="AV51" s="135">
        <v>0</v>
      </c>
      <c r="AW51" s="135">
        <v>4</v>
      </c>
      <c r="AX51" s="135">
        <v>1</v>
      </c>
      <c r="AY51" s="135">
        <v>0</v>
      </c>
      <c r="AZ51" s="135">
        <v>1</v>
      </c>
      <c r="BA51" s="135">
        <v>0</v>
      </c>
      <c r="BB51" s="135">
        <v>0</v>
      </c>
      <c r="BC51" s="135">
        <v>0</v>
      </c>
      <c r="BD51" s="135">
        <v>0</v>
      </c>
      <c r="BE51" s="135">
        <v>0</v>
      </c>
      <c r="BF51" s="135">
        <v>0</v>
      </c>
      <c r="BG51" s="135">
        <v>0</v>
      </c>
      <c r="BH51" s="135">
        <v>0</v>
      </c>
      <c r="BI51" s="135">
        <v>0</v>
      </c>
      <c r="BJ51" s="135">
        <v>0</v>
      </c>
      <c r="BK51" s="135">
        <v>0</v>
      </c>
      <c r="BL51" s="135">
        <v>0</v>
      </c>
      <c r="BM51" s="135">
        <v>0</v>
      </c>
      <c r="BN51" s="135">
        <v>0</v>
      </c>
      <c r="BO51" s="135">
        <v>0</v>
      </c>
      <c r="BP51" s="135">
        <v>1</v>
      </c>
      <c r="BQ51" s="135">
        <v>0</v>
      </c>
      <c r="BR51" s="135">
        <v>0</v>
      </c>
      <c r="BS51" s="135">
        <v>1</v>
      </c>
      <c r="BT51" s="135">
        <v>0</v>
      </c>
      <c r="BU51" s="135">
        <v>1</v>
      </c>
      <c r="BV51" s="135">
        <v>0</v>
      </c>
      <c r="BW51" s="135">
        <v>0</v>
      </c>
      <c r="BX51" s="135">
        <v>0</v>
      </c>
      <c r="BY51" s="135">
        <v>0</v>
      </c>
      <c r="BZ51" s="135">
        <v>0</v>
      </c>
      <c r="CA51" s="135">
        <v>1</v>
      </c>
      <c r="CB51" s="135">
        <v>0</v>
      </c>
      <c r="CC51" s="135">
        <v>0</v>
      </c>
      <c r="CD51" s="135">
        <v>0</v>
      </c>
      <c r="CE51" s="135">
        <v>0</v>
      </c>
      <c r="CF51" s="135">
        <v>0</v>
      </c>
      <c r="CG51" s="135">
        <v>2</v>
      </c>
      <c r="CH51" s="135">
        <v>0</v>
      </c>
      <c r="CI51" s="135">
        <v>1</v>
      </c>
      <c r="CJ51" s="135">
        <v>0</v>
      </c>
      <c r="CK51" s="135">
        <v>0</v>
      </c>
      <c r="CL51" s="135">
        <v>0</v>
      </c>
      <c r="CM51" s="135">
        <v>0</v>
      </c>
      <c r="CN51" s="135">
        <v>0</v>
      </c>
      <c r="CO51" s="135">
        <v>1</v>
      </c>
      <c r="CP51" s="135">
        <v>0</v>
      </c>
      <c r="CQ51" s="135">
        <v>1</v>
      </c>
      <c r="CR51" s="135">
        <v>0</v>
      </c>
      <c r="CS51" s="135">
        <v>0</v>
      </c>
      <c r="CT51" s="135">
        <v>0</v>
      </c>
      <c r="CU51" s="135">
        <v>0</v>
      </c>
      <c r="CV51" s="135">
        <v>0</v>
      </c>
      <c r="CW51" s="135">
        <v>0</v>
      </c>
      <c r="CX51" s="135"/>
    </row>
    <row r="52" spans="1:102" x14ac:dyDescent="0.35">
      <c r="A52" s="135">
        <v>51</v>
      </c>
      <c r="B52" s="135">
        <v>0</v>
      </c>
      <c r="C52" s="135">
        <v>0</v>
      </c>
      <c r="D52" s="135">
        <v>0</v>
      </c>
      <c r="E52" s="135">
        <v>0</v>
      </c>
      <c r="F52" s="135">
        <v>1</v>
      </c>
      <c r="G52" s="135">
        <v>0</v>
      </c>
      <c r="H52" s="135">
        <v>4</v>
      </c>
      <c r="I52" s="135">
        <v>0</v>
      </c>
      <c r="J52" s="135">
        <v>0</v>
      </c>
      <c r="K52" s="135">
        <v>1</v>
      </c>
      <c r="L52" s="135">
        <v>0</v>
      </c>
      <c r="M52" s="135">
        <v>0</v>
      </c>
      <c r="N52" s="135">
        <v>0</v>
      </c>
      <c r="O52" s="135">
        <v>0</v>
      </c>
      <c r="P52" s="135">
        <v>0</v>
      </c>
      <c r="Q52" s="135">
        <v>1</v>
      </c>
      <c r="R52" s="135">
        <v>0</v>
      </c>
      <c r="S52" s="135">
        <v>3</v>
      </c>
      <c r="T52" s="135">
        <v>6</v>
      </c>
      <c r="U52" s="135">
        <v>0</v>
      </c>
      <c r="V52" s="135">
        <v>0</v>
      </c>
      <c r="W52" s="135">
        <v>0</v>
      </c>
      <c r="X52" s="135">
        <v>0</v>
      </c>
      <c r="Y52" s="135">
        <v>0</v>
      </c>
      <c r="Z52" s="135">
        <v>0</v>
      </c>
      <c r="AA52" s="135">
        <v>0</v>
      </c>
      <c r="AB52" s="135">
        <v>0</v>
      </c>
      <c r="AC52" s="135">
        <v>2</v>
      </c>
      <c r="AD52" s="135">
        <v>0</v>
      </c>
      <c r="AE52" s="135">
        <v>2</v>
      </c>
      <c r="AF52" s="135">
        <v>0</v>
      </c>
      <c r="AG52" s="135">
        <v>0</v>
      </c>
      <c r="AH52" s="135">
        <v>1</v>
      </c>
      <c r="AI52" s="135">
        <v>1</v>
      </c>
      <c r="AJ52" s="135">
        <v>1</v>
      </c>
      <c r="AK52" s="135">
        <v>1</v>
      </c>
      <c r="AL52" s="135">
        <v>0</v>
      </c>
      <c r="AM52" s="135">
        <v>4</v>
      </c>
      <c r="AN52" s="135">
        <v>0</v>
      </c>
      <c r="AO52" s="135">
        <v>0</v>
      </c>
      <c r="AP52" s="135">
        <v>6</v>
      </c>
      <c r="AQ52" s="135">
        <v>1</v>
      </c>
      <c r="AR52" s="135">
        <v>1</v>
      </c>
      <c r="AS52" s="135">
        <v>0</v>
      </c>
      <c r="AT52" s="135">
        <v>0</v>
      </c>
      <c r="AU52" s="135">
        <v>0</v>
      </c>
      <c r="AV52" s="135">
        <v>0</v>
      </c>
      <c r="AW52" s="135">
        <v>1</v>
      </c>
      <c r="AX52" s="135">
        <v>1</v>
      </c>
      <c r="AY52" s="135">
        <v>0</v>
      </c>
      <c r="AZ52" s="135">
        <v>1</v>
      </c>
      <c r="BA52" s="135">
        <v>0</v>
      </c>
      <c r="BB52" s="135">
        <v>0</v>
      </c>
      <c r="BC52" s="135">
        <v>0</v>
      </c>
      <c r="BD52" s="135">
        <v>0</v>
      </c>
      <c r="BE52" s="135">
        <v>0</v>
      </c>
      <c r="BF52" s="135">
        <v>1</v>
      </c>
      <c r="BG52" s="135">
        <v>0</v>
      </c>
      <c r="BH52" s="135">
        <v>1</v>
      </c>
      <c r="BI52" s="135">
        <v>0</v>
      </c>
      <c r="BJ52" s="135">
        <v>0</v>
      </c>
      <c r="BK52" s="135">
        <v>0</v>
      </c>
      <c r="BL52" s="135">
        <v>0</v>
      </c>
      <c r="BM52" s="135">
        <v>0</v>
      </c>
      <c r="BN52" s="135">
        <v>0</v>
      </c>
      <c r="BO52" s="135">
        <v>0</v>
      </c>
      <c r="BP52" s="135">
        <v>0</v>
      </c>
      <c r="BQ52" s="135">
        <v>0</v>
      </c>
      <c r="BR52" s="135">
        <v>0</v>
      </c>
      <c r="BS52" s="135">
        <v>37</v>
      </c>
      <c r="BT52" s="135">
        <v>0</v>
      </c>
      <c r="BU52" s="135">
        <v>2</v>
      </c>
      <c r="BV52" s="135">
        <v>1</v>
      </c>
      <c r="BW52" s="135">
        <v>0</v>
      </c>
      <c r="BX52" s="135">
        <v>1</v>
      </c>
      <c r="BY52" s="135">
        <v>0</v>
      </c>
      <c r="BZ52" s="135">
        <v>0</v>
      </c>
      <c r="CA52" s="135">
        <v>0</v>
      </c>
      <c r="CB52" s="135">
        <v>0</v>
      </c>
      <c r="CC52" s="135">
        <v>1</v>
      </c>
      <c r="CD52" s="135">
        <v>3</v>
      </c>
      <c r="CE52" s="135">
        <v>0</v>
      </c>
      <c r="CF52" s="135">
        <v>1</v>
      </c>
      <c r="CG52" s="135">
        <v>1</v>
      </c>
      <c r="CH52" s="135">
        <v>0</v>
      </c>
      <c r="CI52" s="135">
        <v>0</v>
      </c>
      <c r="CJ52" s="135">
        <v>0</v>
      </c>
      <c r="CK52" s="135">
        <v>0</v>
      </c>
      <c r="CL52" s="135">
        <v>0</v>
      </c>
      <c r="CM52" s="135">
        <v>0</v>
      </c>
      <c r="CN52" s="135">
        <v>0</v>
      </c>
      <c r="CO52" s="135">
        <v>1</v>
      </c>
      <c r="CP52" s="135">
        <v>0</v>
      </c>
      <c r="CQ52" s="135">
        <v>0</v>
      </c>
      <c r="CR52" s="135">
        <v>0</v>
      </c>
      <c r="CS52" s="135">
        <v>0</v>
      </c>
      <c r="CT52" s="135">
        <v>0</v>
      </c>
      <c r="CU52" s="135">
        <v>1</v>
      </c>
      <c r="CV52" s="135">
        <v>0</v>
      </c>
      <c r="CW52" s="135">
        <v>1</v>
      </c>
      <c r="CX52" s="135"/>
    </row>
    <row r="53" spans="1:102" x14ac:dyDescent="0.35">
      <c r="A53" s="135">
        <v>52</v>
      </c>
      <c r="B53" s="135">
        <v>0</v>
      </c>
      <c r="C53" s="135">
        <v>1</v>
      </c>
      <c r="D53" s="135">
        <v>1</v>
      </c>
      <c r="E53" s="135">
        <v>0</v>
      </c>
      <c r="F53" s="135">
        <v>0</v>
      </c>
      <c r="G53" s="135">
        <v>0</v>
      </c>
      <c r="H53" s="135">
        <v>0</v>
      </c>
      <c r="I53" s="135">
        <v>0</v>
      </c>
      <c r="J53" s="135">
        <v>0</v>
      </c>
      <c r="K53" s="135">
        <v>2</v>
      </c>
      <c r="L53" s="135">
        <v>0</v>
      </c>
      <c r="M53" s="135">
        <v>0</v>
      </c>
      <c r="N53" s="135">
        <v>0</v>
      </c>
      <c r="O53" s="135">
        <v>0</v>
      </c>
      <c r="P53" s="135">
        <v>0</v>
      </c>
      <c r="Q53" s="135">
        <v>0</v>
      </c>
      <c r="R53" s="135">
        <v>0</v>
      </c>
      <c r="S53" s="135">
        <v>0</v>
      </c>
      <c r="T53" s="135">
        <v>2</v>
      </c>
      <c r="U53" s="135">
        <v>0</v>
      </c>
      <c r="V53" s="135">
        <v>0</v>
      </c>
      <c r="W53" s="135">
        <v>0</v>
      </c>
      <c r="X53" s="135">
        <v>0</v>
      </c>
      <c r="Y53" s="135">
        <v>0</v>
      </c>
      <c r="Z53" s="135">
        <v>0</v>
      </c>
      <c r="AA53" s="135">
        <v>0</v>
      </c>
      <c r="AB53" s="135">
        <v>1</v>
      </c>
      <c r="AC53" s="135">
        <v>0</v>
      </c>
      <c r="AD53" s="135">
        <v>1</v>
      </c>
      <c r="AE53" s="135">
        <v>0</v>
      </c>
      <c r="AF53" s="135">
        <v>0</v>
      </c>
      <c r="AG53" s="135">
        <v>0</v>
      </c>
      <c r="AH53" s="135">
        <v>2</v>
      </c>
      <c r="AI53" s="135">
        <v>0</v>
      </c>
      <c r="AJ53" s="135">
        <v>0</v>
      </c>
      <c r="AK53" s="135">
        <v>0</v>
      </c>
      <c r="AL53" s="135">
        <v>0</v>
      </c>
      <c r="AM53" s="135">
        <v>0</v>
      </c>
      <c r="AN53" s="135">
        <v>0</v>
      </c>
      <c r="AO53" s="135">
        <v>0</v>
      </c>
      <c r="AP53" s="135">
        <v>0</v>
      </c>
      <c r="AQ53" s="135">
        <v>0</v>
      </c>
      <c r="AR53" s="135">
        <v>0</v>
      </c>
      <c r="AS53" s="135">
        <v>0</v>
      </c>
      <c r="AT53" s="135">
        <v>0</v>
      </c>
      <c r="AU53" s="135">
        <v>0</v>
      </c>
      <c r="AV53" s="135">
        <v>3</v>
      </c>
      <c r="AW53" s="135">
        <v>0</v>
      </c>
      <c r="AX53" s="135">
        <v>2</v>
      </c>
      <c r="AY53" s="135">
        <v>0</v>
      </c>
      <c r="AZ53" s="135">
        <v>0</v>
      </c>
      <c r="BA53" s="135">
        <v>0</v>
      </c>
      <c r="BB53" s="135">
        <v>0</v>
      </c>
      <c r="BC53" s="135">
        <v>0</v>
      </c>
      <c r="BD53" s="135">
        <v>0</v>
      </c>
      <c r="BE53" s="135">
        <v>0</v>
      </c>
      <c r="BF53" s="135">
        <v>0</v>
      </c>
      <c r="BG53" s="135">
        <v>0</v>
      </c>
      <c r="BH53" s="135">
        <v>0</v>
      </c>
      <c r="BI53" s="135">
        <v>0</v>
      </c>
      <c r="BJ53" s="135">
        <v>0</v>
      </c>
      <c r="BK53" s="135">
        <v>1</v>
      </c>
      <c r="BL53" s="135">
        <v>0</v>
      </c>
      <c r="BM53" s="135">
        <v>0</v>
      </c>
      <c r="BN53" s="135">
        <v>0</v>
      </c>
      <c r="BO53" s="135">
        <v>0</v>
      </c>
      <c r="BP53" s="135">
        <v>0</v>
      </c>
      <c r="BQ53" s="135">
        <v>1</v>
      </c>
      <c r="BR53" s="135">
        <v>0</v>
      </c>
      <c r="BS53" s="135">
        <v>0</v>
      </c>
      <c r="BT53" s="135">
        <v>0</v>
      </c>
      <c r="BU53" s="135">
        <v>0</v>
      </c>
      <c r="BV53" s="135">
        <v>0</v>
      </c>
      <c r="BW53" s="135">
        <v>0</v>
      </c>
      <c r="BX53" s="135">
        <v>0</v>
      </c>
      <c r="BY53" s="135">
        <v>0</v>
      </c>
      <c r="BZ53" s="135">
        <v>0</v>
      </c>
      <c r="CA53" s="135">
        <v>1</v>
      </c>
      <c r="CB53" s="135">
        <v>7</v>
      </c>
      <c r="CC53" s="135">
        <v>0</v>
      </c>
      <c r="CD53" s="135">
        <v>0</v>
      </c>
      <c r="CE53" s="135">
        <v>0</v>
      </c>
      <c r="CF53" s="135">
        <v>3</v>
      </c>
      <c r="CG53" s="135">
        <v>0</v>
      </c>
      <c r="CH53" s="135">
        <v>2</v>
      </c>
      <c r="CI53" s="135">
        <v>0</v>
      </c>
      <c r="CJ53" s="135">
        <v>0</v>
      </c>
      <c r="CK53" s="135">
        <v>0</v>
      </c>
      <c r="CL53" s="135">
        <v>1</v>
      </c>
      <c r="CM53" s="135">
        <v>0</v>
      </c>
      <c r="CN53" s="135">
        <v>1</v>
      </c>
      <c r="CO53" s="135">
        <v>0</v>
      </c>
      <c r="CP53" s="135">
        <v>0</v>
      </c>
      <c r="CQ53" s="135">
        <v>0</v>
      </c>
      <c r="CR53" s="135">
        <v>0</v>
      </c>
      <c r="CS53" s="135">
        <v>1</v>
      </c>
      <c r="CT53" s="135">
        <v>0</v>
      </c>
      <c r="CU53" s="135">
        <v>0</v>
      </c>
      <c r="CV53" s="135">
        <v>0</v>
      </c>
      <c r="CW53" s="135">
        <v>0</v>
      </c>
      <c r="CX53" s="135"/>
    </row>
    <row r="54" spans="1:102" x14ac:dyDescent="0.35">
      <c r="A54" s="135">
        <v>53</v>
      </c>
      <c r="B54" s="135">
        <v>1</v>
      </c>
      <c r="C54" s="135">
        <v>0</v>
      </c>
      <c r="D54" s="135">
        <v>0</v>
      </c>
      <c r="E54" s="135">
        <v>0</v>
      </c>
      <c r="F54" s="135">
        <v>0</v>
      </c>
      <c r="G54" s="135">
        <v>0</v>
      </c>
      <c r="H54" s="135">
        <v>1</v>
      </c>
      <c r="I54" s="135">
        <v>0</v>
      </c>
      <c r="J54" s="135">
        <v>0</v>
      </c>
      <c r="K54" s="135">
        <v>0</v>
      </c>
      <c r="L54" s="135">
        <v>0</v>
      </c>
      <c r="M54" s="135">
        <v>1</v>
      </c>
      <c r="N54" s="135">
        <v>2</v>
      </c>
      <c r="O54" s="135">
        <v>0</v>
      </c>
      <c r="P54" s="135">
        <v>0</v>
      </c>
      <c r="Q54" s="135">
        <v>1</v>
      </c>
      <c r="R54" s="135">
        <v>0</v>
      </c>
      <c r="S54" s="135">
        <v>1</v>
      </c>
      <c r="T54" s="135">
        <v>12</v>
      </c>
      <c r="U54" s="135">
        <v>3</v>
      </c>
      <c r="V54" s="135">
        <v>0</v>
      </c>
      <c r="W54" s="135">
        <v>0</v>
      </c>
      <c r="X54" s="135">
        <v>0</v>
      </c>
      <c r="Y54" s="135">
        <v>0</v>
      </c>
      <c r="Z54" s="135">
        <v>0</v>
      </c>
      <c r="AA54" s="135">
        <v>0</v>
      </c>
      <c r="AB54" s="135">
        <v>2</v>
      </c>
      <c r="AC54" s="135">
        <v>2</v>
      </c>
      <c r="AD54" s="135">
        <v>0</v>
      </c>
      <c r="AE54" s="135">
        <v>2</v>
      </c>
      <c r="AF54" s="135">
        <v>0</v>
      </c>
      <c r="AG54" s="135">
        <v>2</v>
      </c>
      <c r="AH54" s="135">
        <v>0</v>
      </c>
      <c r="AI54" s="135">
        <v>0</v>
      </c>
      <c r="AJ54" s="135">
        <v>0</v>
      </c>
      <c r="AK54" s="135">
        <v>1</v>
      </c>
      <c r="AL54" s="135">
        <v>0</v>
      </c>
      <c r="AM54" s="135">
        <v>1</v>
      </c>
      <c r="AN54" s="135">
        <v>1</v>
      </c>
      <c r="AO54" s="135">
        <v>0</v>
      </c>
      <c r="AP54" s="135">
        <v>1</v>
      </c>
      <c r="AQ54" s="135">
        <v>2</v>
      </c>
      <c r="AR54" s="135">
        <v>0</v>
      </c>
      <c r="AS54" s="135">
        <v>1</v>
      </c>
      <c r="AT54" s="135">
        <v>0</v>
      </c>
      <c r="AU54" s="135">
        <v>0</v>
      </c>
      <c r="AV54" s="135">
        <v>4</v>
      </c>
      <c r="AW54" s="135">
        <v>0</v>
      </c>
      <c r="AX54" s="135">
        <v>1</v>
      </c>
      <c r="AY54" s="135">
        <v>1</v>
      </c>
      <c r="AZ54" s="135">
        <v>1</v>
      </c>
      <c r="BA54" s="135">
        <v>0</v>
      </c>
      <c r="BB54" s="135">
        <v>0</v>
      </c>
      <c r="BC54" s="135">
        <v>0</v>
      </c>
      <c r="BD54" s="135">
        <v>0</v>
      </c>
      <c r="BE54" s="135">
        <v>0</v>
      </c>
      <c r="BF54" s="135">
        <v>0</v>
      </c>
      <c r="BG54" s="135">
        <v>0</v>
      </c>
      <c r="BH54" s="135">
        <v>0</v>
      </c>
      <c r="BI54" s="135">
        <v>0</v>
      </c>
      <c r="BJ54" s="135">
        <v>1</v>
      </c>
      <c r="BK54" s="135">
        <v>1</v>
      </c>
      <c r="BL54" s="135">
        <v>1</v>
      </c>
      <c r="BM54" s="135">
        <v>0</v>
      </c>
      <c r="BN54" s="135">
        <v>0</v>
      </c>
      <c r="BO54" s="135">
        <v>0</v>
      </c>
      <c r="BP54" s="135">
        <v>0</v>
      </c>
      <c r="BQ54" s="135">
        <v>0</v>
      </c>
      <c r="BR54" s="135">
        <v>1</v>
      </c>
      <c r="BS54" s="135">
        <v>0</v>
      </c>
      <c r="BT54" s="135">
        <v>0</v>
      </c>
      <c r="BU54" s="135">
        <v>0</v>
      </c>
      <c r="BV54" s="135">
        <v>0</v>
      </c>
      <c r="BW54" s="135">
        <v>1</v>
      </c>
      <c r="BX54" s="135">
        <v>4</v>
      </c>
      <c r="BY54" s="135">
        <v>0</v>
      </c>
      <c r="BZ54" s="135">
        <v>0</v>
      </c>
      <c r="CA54" s="135">
        <v>0</v>
      </c>
      <c r="CB54" s="135">
        <v>1</v>
      </c>
      <c r="CC54" s="135">
        <v>0</v>
      </c>
      <c r="CD54" s="135">
        <v>2</v>
      </c>
      <c r="CE54" s="135">
        <v>0</v>
      </c>
      <c r="CF54" s="135">
        <v>0</v>
      </c>
      <c r="CG54" s="135">
        <v>0</v>
      </c>
      <c r="CH54" s="135">
        <v>0</v>
      </c>
      <c r="CI54" s="135">
        <v>0</v>
      </c>
      <c r="CJ54" s="135">
        <v>0</v>
      </c>
      <c r="CK54" s="135">
        <v>0</v>
      </c>
      <c r="CL54" s="135">
        <v>0</v>
      </c>
      <c r="CM54" s="135">
        <v>0</v>
      </c>
      <c r="CN54" s="135">
        <v>0</v>
      </c>
      <c r="CO54" s="135">
        <v>1</v>
      </c>
      <c r="CP54" s="135">
        <v>0</v>
      </c>
      <c r="CQ54" s="135">
        <v>0</v>
      </c>
      <c r="CR54" s="135">
        <v>0</v>
      </c>
      <c r="CS54" s="135">
        <v>4</v>
      </c>
      <c r="CT54" s="135">
        <v>0</v>
      </c>
      <c r="CU54" s="135">
        <v>1</v>
      </c>
      <c r="CV54" s="135">
        <v>4</v>
      </c>
      <c r="CW54" s="135">
        <v>0</v>
      </c>
      <c r="CX54" s="135"/>
    </row>
    <row r="55" spans="1:102" x14ac:dyDescent="0.35">
      <c r="A55" s="135">
        <v>54</v>
      </c>
      <c r="B55" s="135">
        <v>0</v>
      </c>
      <c r="C55" s="135">
        <v>0</v>
      </c>
      <c r="D55" s="135">
        <v>1</v>
      </c>
      <c r="E55" s="135">
        <v>0</v>
      </c>
      <c r="F55" s="135">
        <v>1</v>
      </c>
      <c r="G55" s="135">
        <v>0</v>
      </c>
      <c r="H55" s="135">
        <v>0</v>
      </c>
      <c r="I55" s="135">
        <v>0</v>
      </c>
      <c r="J55" s="135">
        <v>0</v>
      </c>
      <c r="K55" s="135">
        <v>0</v>
      </c>
      <c r="L55" s="135">
        <v>0</v>
      </c>
      <c r="M55" s="135">
        <v>0</v>
      </c>
      <c r="N55" s="135">
        <v>0</v>
      </c>
      <c r="O55" s="135">
        <v>0</v>
      </c>
      <c r="P55" s="135">
        <v>1</v>
      </c>
      <c r="Q55" s="135">
        <v>0</v>
      </c>
      <c r="R55" s="135">
        <v>0</v>
      </c>
      <c r="S55" s="135">
        <v>2</v>
      </c>
      <c r="T55" s="135">
        <v>0</v>
      </c>
      <c r="U55" s="135">
        <v>0</v>
      </c>
      <c r="V55" s="135">
        <v>4</v>
      </c>
      <c r="W55" s="135">
        <v>1</v>
      </c>
      <c r="X55" s="135">
        <v>0</v>
      </c>
      <c r="Y55" s="135">
        <v>0</v>
      </c>
      <c r="Z55" s="135">
        <v>0</v>
      </c>
      <c r="AA55" s="135">
        <v>0</v>
      </c>
      <c r="AB55" s="135">
        <v>0</v>
      </c>
      <c r="AC55" s="135">
        <v>0</v>
      </c>
      <c r="AD55" s="135">
        <v>0</v>
      </c>
      <c r="AE55" s="135">
        <v>0</v>
      </c>
      <c r="AF55" s="135">
        <v>0</v>
      </c>
      <c r="AG55" s="135">
        <v>0</v>
      </c>
      <c r="AH55" s="135">
        <v>4</v>
      </c>
      <c r="AI55" s="135">
        <v>1</v>
      </c>
      <c r="AJ55" s="135">
        <v>0</v>
      </c>
      <c r="AK55" s="135">
        <v>0</v>
      </c>
      <c r="AL55" s="135">
        <v>0</v>
      </c>
      <c r="AM55" s="135">
        <v>0</v>
      </c>
      <c r="AN55" s="135">
        <v>0</v>
      </c>
      <c r="AO55" s="135">
        <v>0</v>
      </c>
      <c r="AP55" s="135">
        <v>0</v>
      </c>
      <c r="AQ55" s="135">
        <v>0</v>
      </c>
      <c r="AR55" s="135">
        <v>0</v>
      </c>
      <c r="AS55" s="135">
        <v>0</v>
      </c>
      <c r="AT55" s="135">
        <v>0</v>
      </c>
      <c r="AU55" s="135">
        <v>0</v>
      </c>
      <c r="AV55" s="135">
        <v>1</v>
      </c>
      <c r="AW55" s="135">
        <v>0</v>
      </c>
      <c r="AX55" s="135">
        <v>0</v>
      </c>
      <c r="AY55" s="135">
        <v>1</v>
      </c>
      <c r="AZ55" s="135">
        <v>0</v>
      </c>
      <c r="BA55" s="135">
        <v>0</v>
      </c>
      <c r="BB55" s="135">
        <v>2</v>
      </c>
      <c r="BC55" s="135">
        <v>0</v>
      </c>
      <c r="BD55" s="135">
        <v>2</v>
      </c>
      <c r="BE55" s="135">
        <v>0</v>
      </c>
      <c r="BF55" s="135">
        <v>0</v>
      </c>
      <c r="BG55" s="135">
        <v>0</v>
      </c>
      <c r="BH55" s="135">
        <v>0</v>
      </c>
      <c r="BI55" s="135">
        <v>0</v>
      </c>
      <c r="BJ55" s="135">
        <v>1</v>
      </c>
      <c r="BK55" s="135">
        <v>0</v>
      </c>
      <c r="BL55" s="135">
        <v>3</v>
      </c>
      <c r="BM55" s="135">
        <v>0</v>
      </c>
      <c r="BN55" s="135">
        <v>0</v>
      </c>
      <c r="BO55" s="135">
        <v>0</v>
      </c>
      <c r="BP55" s="135">
        <v>0</v>
      </c>
      <c r="BQ55" s="135">
        <v>1</v>
      </c>
      <c r="BR55" s="135">
        <v>1</v>
      </c>
      <c r="BS55" s="135">
        <v>0</v>
      </c>
      <c r="BT55" s="135">
        <v>0</v>
      </c>
      <c r="BU55" s="135">
        <v>1</v>
      </c>
      <c r="BV55" s="135">
        <v>0</v>
      </c>
      <c r="BW55" s="135">
        <v>0</v>
      </c>
      <c r="BX55" s="135">
        <v>1</v>
      </c>
      <c r="BY55" s="135">
        <v>0</v>
      </c>
      <c r="BZ55" s="135">
        <v>0</v>
      </c>
      <c r="CA55" s="135">
        <v>0</v>
      </c>
      <c r="CB55" s="135">
        <v>0</v>
      </c>
      <c r="CC55" s="135">
        <v>0</v>
      </c>
      <c r="CD55" s="135">
        <v>0</v>
      </c>
      <c r="CE55" s="135">
        <v>0</v>
      </c>
      <c r="CF55" s="135">
        <v>0</v>
      </c>
      <c r="CG55" s="135">
        <v>0</v>
      </c>
      <c r="CH55" s="135">
        <v>0</v>
      </c>
      <c r="CI55" s="135">
        <v>0</v>
      </c>
      <c r="CJ55" s="135">
        <v>0</v>
      </c>
      <c r="CK55" s="135">
        <v>0</v>
      </c>
      <c r="CL55" s="135">
        <v>0</v>
      </c>
      <c r="CM55" s="135">
        <v>0</v>
      </c>
      <c r="CN55" s="135">
        <v>0</v>
      </c>
      <c r="CO55" s="135">
        <v>0</v>
      </c>
      <c r="CP55" s="135">
        <v>0</v>
      </c>
      <c r="CQ55" s="135">
        <v>0</v>
      </c>
      <c r="CR55" s="135">
        <v>1</v>
      </c>
      <c r="CS55" s="135">
        <v>0</v>
      </c>
      <c r="CT55" s="135">
        <v>0</v>
      </c>
      <c r="CU55" s="135">
        <v>0</v>
      </c>
      <c r="CV55" s="135">
        <v>0</v>
      </c>
      <c r="CW55" s="135">
        <v>1</v>
      </c>
      <c r="CX55" s="135"/>
    </row>
    <row r="56" spans="1:102" x14ac:dyDescent="0.35">
      <c r="A56" s="135">
        <v>55</v>
      </c>
      <c r="B56" s="135">
        <v>0</v>
      </c>
      <c r="C56" s="135">
        <v>0</v>
      </c>
      <c r="D56" s="135">
        <v>1</v>
      </c>
      <c r="E56" s="135">
        <v>0</v>
      </c>
      <c r="F56" s="135">
        <v>0</v>
      </c>
      <c r="G56" s="135">
        <v>0</v>
      </c>
      <c r="H56" s="135">
        <v>0</v>
      </c>
      <c r="I56" s="135">
        <v>4</v>
      </c>
      <c r="J56" s="135">
        <v>0</v>
      </c>
      <c r="K56" s="135">
        <v>0</v>
      </c>
      <c r="L56" s="135">
        <v>0</v>
      </c>
      <c r="M56" s="135">
        <v>1</v>
      </c>
      <c r="N56" s="135">
        <v>0</v>
      </c>
      <c r="O56" s="135">
        <v>0</v>
      </c>
      <c r="P56" s="135">
        <v>0</v>
      </c>
      <c r="Q56" s="135">
        <v>1</v>
      </c>
      <c r="R56" s="135">
        <v>0</v>
      </c>
      <c r="S56" s="135">
        <v>1</v>
      </c>
      <c r="T56" s="135">
        <v>2</v>
      </c>
      <c r="U56" s="135">
        <v>0</v>
      </c>
      <c r="V56" s="135">
        <v>1</v>
      </c>
      <c r="W56" s="135">
        <v>0</v>
      </c>
      <c r="X56" s="135">
        <v>0</v>
      </c>
      <c r="Y56" s="135">
        <v>1</v>
      </c>
      <c r="Z56" s="135">
        <v>0</v>
      </c>
      <c r="AA56" s="135">
        <v>0</v>
      </c>
      <c r="AB56" s="135">
        <v>1</v>
      </c>
      <c r="AC56" s="135">
        <v>0</v>
      </c>
      <c r="AD56" s="135">
        <v>1</v>
      </c>
      <c r="AE56" s="135">
        <v>1</v>
      </c>
      <c r="AF56" s="135">
        <v>0</v>
      </c>
      <c r="AG56" s="135">
        <v>0</v>
      </c>
      <c r="AH56" s="135">
        <v>0</v>
      </c>
      <c r="AI56" s="135">
        <v>0</v>
      </c>
      <c r="AJ56" s="135">
        <v>0</v>
      </c>
      <c r="AK56" s="135">
        <v>0</v>
      </c>
      <c r="AL56" s="135">
        <v>0</v>
      </c>
      <c r="AM56" s="135">
        <v>0</v>
      </c>
      <c r="AN56" s="135">
        <v>0</v>
      </c>
      <c r="AO56" s="135">
        <v>0</v>
      </c>
      <c r="AP56" s="135">
        <v>4</v>
      </c>
      <c r="AQ56" s="135">
        <v>0</v>
      </c>
      <c r="AR56" s="135">
        <v>0</v>
      </c>
      <c r="AS56" s="135">
        <v>0</v>
      </c>
      <c r="AT56" s="135">
        <v>0</v>
      </c>
      <c r="AU56" s="135">
        <v>0</v>
      </c>
      <c r="AV56" s="135">
        <v>2</v>
      </c>
      <c r="AW56" s="135">
        <v>0</v>
      </c>
      <c r="AX56" s="135">
        <v>0</v>
      </c>
      <c r="AY56" s="135">
        <v>3</v>
      </c>
      <c r="AZ56" s="135">
        <v>0</v>
      </c>
      <c r="BA56" s="135">
        <v>1</v>
      </c>
      <c r="BB56" s="135">
        <v>1</v>
      </c>
      <c r="BC56" s="135">
        <v>0</v>
      </c>
      <c r="BD56" s="135">
        <v>4</v>
      </c>
      <c r="BE56" s="135">
        <v>0</v>
      </c>
      <c r="BF56" s="135">
        <v>0</v>
      </c>
      <c r="BG56" s="135">
        <v>0</v>
      </c>
      <c r="BH56" s="135">
        <v>1</v>
      </c>
      <c r="BI56" s="135">
        <v>0</v>
      </c>
      <c r="BJ56" s="135">
        <v>4</v>
      </c>
      <c r="BK56" s="135">
        <v>2</v>
      </c>
      <c r="BL56" s="135">
        <v>3</v>
      </c>
      <c r="BM56" s="135">
        <v>0</v>
      </c>
      <c r="BN56" s="135">
        <v>1</v>
      </c>
      <c r="BO56" s="135">
        <v>0</v>
      </c>
      <c r="BP56" s="135">
        <v>0</v>
      </c>
      <c r="BQ56" s="135">
        <v>1</v>
      </c>
      <c r="BR56" s="135">
        <v>0</v>
      </c>
      <c r="BS56" s="135">
        <v>0</v>
      </c>
      <c r="BT56" s="135">
        <v>0</v>
      </c>
      <c r="BU56" s="135">
        <v>0</v>
      </c>
      <c r="BV56" s="135">
        <v>0</v>
      </c>
      <c r="BW56" s="135">
        <v>0</v>
      </c>
      <c r="BX56" s="135">
        <v>2</v>
      </c>
      <c r="BY56" s="135">
        <v>0</v>
      </c>
      <c r="BZ56" s="135">
        <v>0</v>
      </c>
      <c r="CA56" s="135">
        <v>0</v>
      </c>
      <c r="CB56" s="135">
        <v>0</v>
      </c>
      <c r="CC56" s="135">
        <v>0</v>
      </c>
      <c r="CD56" s="135">
        <v>0</v>
      </c>
      <c r="CE56" s="135">
        <v>0</v>
      </c>
      <c r="CF56" s="135">
        <v>0</v>
      </c>
      <c r="CG56" s="135">
        <v>0</v>
      </c>
      <c r="CH56" s="135">
        <v>1</v>
      </c>
      <c r="CI56" s="135">
        <v>0</v>
      </c>
      <c r="CJ56" s="135">
        <v>0</v>
      </c>
      <c r="CK56" s="135">
        <v>1</v>
      </c>
      <c r="CL56" s="135">
        <v>0</v>
      </c>
      <c r="CM56" s="135">
        <v>1</v>
      </c>
      <c r="CN56" s="135">
        <v>0</v>
      </c>
      <c r="CO56" s="135">
        <v>1</v>
      </c>
      <c r="CP56" s="135">
        <v>0</v>
      </c>
      <c r="CQ56" s="135">
        <v>0</v>
      </c>
      <c r="CR56" s="135">
        <v>6</v>
      </c>
      <c r="CS56" s="135">
        <v>1</v>
      </c>
      <c r="CT56" s="135">
        <v>0</v>
      </c>
      <c r="CU56" s="135">
        <v>1</v>
      </c>
      <c r="CV56" s="135">
        <v>0</v>
      </c>
      <c r="CW56" s="135">
        <v>1</v>
      </c>
      <c r="CX56" s="135"/>
    </row>
    <row r="57" spans="1:102" x14ac:dyDescent="0.35">
      <c r="A57" s="135">
        <v>56</v>
      </c>
      <c r="B57" s="135">
        <v>0</v>
      </c>
      <c r="C57" s="135">
        <v>2</v>
      </c>
      <c r="D57" s="135">
        <v>2</v>
      </c>
      <c r="E57" s="135">
        <v>0</v>
      </c>
      <c r="F57" s="135">
        <v>0</v>
      </c>
      <c r="G57" s="135">
        <v>0</v>
      </c>
      <c r="H57" s="135">
        <v>0</v>
      </c>
      <c r="I57" s="135">
        <v>0</v>
      </c>
      <c r="J57" s="135">
        <v>0</v>
      </c>
      <c r="K57" s="135">
        <v>0</v>
      </c>
      <c r="L57" s="135">
        <v>0</v>
      </c>
      <c r="M57" s="135">
        <v>0</v>
      </c>
      <c r="N57" s="135">
        <v>3</v>
      </c>
      <c r="O57" s="135">
        <v>1</v>
      </c>
      <c r="P57" s="135">
        <v>1</v>
      </c>
      <c r="Q57" s="135">
        <v>1</v>
      </c>
      <c r="R57" s="135">
        <v>0</v>
      </c>
      <c r="S57" s="135">
        <v>0</v>
      </c>
      <c r="T57" s="135">
        <v>0</v>
      </c>
      <c r="U57" s="135">
        <v>0</v>
      </c>
      <c r="V57" s="135">
        <v>0</v>
      </c>
      <c r="W57" s="135">
        <v>1</v>
      </c>
      <c r="X57" s="135">
        <v>0</v>
      </c>
      <c r="Y57" s="135">
        <v>0</v>
      </c>
      <c r="Z57" s="135">
        <v>0</v>
      </c>
      <c r="AA57" s="135">
        <v>0</v>
      </c>
      <c r="AB57" s="135">
        <v>1</v>
      </c>
      <c r="AC57" s="135">
        <v>0</v>
      </c>
      <c r="AD57" s="135">
        <v>0</v>
      </c>
      <c r="AE57" s="135">
        <v>0</v>
      </c>
      <c r="AF57" s="135">
        <v>1</v>
      </c>
      <c r="AG57" s="135">
        <v>1</v>
      </c>
      <c r="AH57" s="135">
        <v>9</v>
      </c>
      <c r="AI57" s="135">
        <v>0</v>
      </c>
      <c r="AJ57" s="135">
        <v>1</v>
      </c>
      <c r="AK57" s="135">
        <v>0</v>
      </c>
      <c r="AL57" s="135">
        <v>0</v>
      </c>
      <c r="AM57" s="135">
        <v>2</v>
      </c>
      <c r="AN57" s="135">
        <v>1</v>
      </c>
      <c r="AO57" s="135">
        <v>0</v>
      </c>
      <c r="AP57" s="135">
        <v>0</v>
      </c>
      <c r="AQ57" s="135">
        <v>4</v>
      </c>
      <c r="AR57" s="135">
        <v>0</v>
      </c>
      <c r="AS57" s="135">
        <v>0</v>
      </c>
      <c r="AT57" s="135">
        <v>1</v>
      </c>
      <c r="AU57" s="135">
        <v>1</v>
      </c>
      <c r="AV57" s="135">
        <v>0</v>
      </c>
      <c r="AW57" s="135">
        <v>2</v>
      </c>
      <c r="AX57" s="135">
        <v>2</v>
      </c>
      <c r="AY57" s="135">
        <v>0</v>
      </c>
      <c r="AZ57" s="135">
        <v>0</v>
      </c>
      <c r="BA57" s="135">
        <v>0</v>
      </c>
      <c r="BB57" s="135">
        <v>0</v>
      </c>
      <c r="BC57" s="135">
        <v>0</v>
      </c>
      <c r="BD57" s="135">
        <v>0</v>
      </c>
      <c r="BE57" s="135">
        <v>0</v>
      </c>
      <c r="BF57" s="135">
        <v>0</v>
      </c>
      <c r="BG57" s="135">
        <v>0</v>
      </c>
      <c r="BH57" s="135">
        <v>0</v>
      </c>
      <c r="BI57" s="135">
        <v>1</v>
      </c>
      <c r="BJ57" s="135">
        <v>0</v>
      </c>
      <c r="BK57" s="135">
        <v>7</v>
      </c>
      <c r="BL57" s="135">
        <v>0</v>
      </c>
      <c r="BM57" s="135">
        <v>0</v>
      </c>
      <c r="BN57" s="135">
        <v>0</v>
      </c>
      <c r="BO57" s="135">
        <v>0</v>
      </c>
      <c r="BP57" s="135">
        <v>0</v>
      </c>
      <c r="BQ57" s="135">
        <v>0</v>
      </c>
      <c r="BR57" s="135">
        <v>0</v>
      </c>
      <c r="BS57" s="135">
        <v>0</v>
      </c>
      <c r="BT57" s="135">
        <v>0</v>
      </c>
      <c r="BU57" s="135">
        <v>1</v>
      </c>
      <c r="BV57" s="135">
        <v>0</v>
      </c>
      <c r="BW57" s="135">
        <v>1</v>
      </c>
      <c r="BX57" s="135">
        <v>0</v>
      </c>
      <c r="BY57" s="135">
        <v>0</v>
      </c>
      <c r="BZ57" s="135">
        <v>0</v>
      </c>
      <c r="CA57" s="135">
        <v>0</v>
      </c>
      <c r="CB57" s="135">
        <v>0</v>
      </c>
      <c r="CC57" s="135">
        <v>0</v>
      </c>
      <c r="CD57" s="135">
        <v>0</v>
      </c>
      <c r="CE57" s="135">
        <v>2</v>
      </c>
      <c r="CF57" s="135">
        <v>0</v>
      </c>
      <c r="CG57" s="135">
        <v>0</v>
      </c>
      <c r="CH57" s="135">
        <v>1</v>
      </c>
      <c r="CI57" s="135">
        <v>0</v>
      </c>
      <c r="CJ57" s="135">
        <v>0</v>
      </c>
      <c r="CK57" s="135">
        <v>0</v>
      </c>
      <c r="CL57" s="135">
        <v>0</v>
      </c>
      <c r="CM57" s="135">
        <v>0</v>
      </c>
      <c r="CN57" s="135">
        <v>0</v>
      </c>
      <c r="CO57" s="135">
        <v>0</v>
      </c>
      <c r="CP57" s="135">
        <v>0</v>
      </c>
      <c r="CQ57" s="135">
        <v>0</v>
      </c>
      <c r="CR57" s="135">
        <v>0</v>
      </c>
      <c r="CS57" s="135">
        <v>0</v>
      </c>
      <c r="CT57" s="135">
        <v>0</v>
      </c>
      <c r="CU57" s="135">
        <v>0</v>
      </c>
      <c r="CV57" s="135">
        <v>0</v>
      </c>
      <c r="CW57" s="135">
        <v>0</v>
      </c>
      <c r="CX57" s="135"/>
    </row>
    <row r="58" spans="1:102" x14ac:dyDescent="0.35">
      <c r="A58" s="135">
        <v>57</v>
      </c>
      <c r="B58" s="135">
        <v>0</v>
      </c>
      <c r="C58" s="135">
        <v>0</v>
      </c>
      <c r="D58" s="135">
        <v>0</v>
      </c>
      <c r="E58" s="135">
        <v>1</v>
      </c>
      <c r="F58" s="135">
        <v>1</v>
      </c>
      <c r="G58" s="135">
        <v>0</v>
      </c>
      <c r="H58" s="135">
        <v>1</v>
      </c>
      <c r="I58" s="135">
        <v>0</v>
      </c>
      <c r="J58" s="135">
        <v>0</v>
      </c>
      <c r="K58" s="135">
        <v>0</v>
      </c>
      <c r="L58" s="135">
        <v>2</v>
      </c>
      <c r="M58" s="135">
        <v>0</v>
      </c>
      <c r="N58" s="135">
        <v>0</v>
      </c>
      <c r="O58" s="135">
        <v>0</v>
      </c>
      <c r="P58" s="135">
        <v>0</v>
      </c>
      <c r="Q58" s="135">
        <v>0</v>
      </c>
      <c r="R58" s="135">
        <v>0</v>
      </c>
      <c r="S58" s="135">
        <v>1</v>
      </c>
      <c r="T58" s="135">
        <v>0</v>
      </c>
      <c r="U58" s="135">
        <v>0</v>
      </c>
      <c r="V58" s="135">
        <v>1</v>
      </c>
      <c r="W58" s="135">
        <v>0</v>
      </c>
      <c r="X58" s="135">
        <v>0</v>
      </c>
      <c r="Y58" s="135">
        <v>0</v>
      </c>
      <c r="Z58" s="135">
        <v>0</v>
      </c>
      <c r="AA58" s="135">
        <v>0</v>
      </c>
      <c r="AB58" s="135">
        <v>1</v>
      </c>
      <c r="AC58" s="135">
        <v>0</v>
      </c>
      <c r="AD58" s="135">
        <v>0</v>
      </c>
      <c r="AE58" s="135">
        <v>0</v>
      </c>
      <c r="AF58" s="135">
        <v>1</v>
      </c>
      <c r="AG58" s="135">
        <v>0</v>
      </c>
      <c r="AH58" s="135">
        <v>0</v>
      </c>
      <c r="AI58" s="135">
        <v>0</v>
      </c>
      <c r="AJ58" s="135">
        <v>3</v>
      </c>
      <c r="AK58" s="135">
        <v>0</v>
      </c>
      <c r="AL58" s="135">
        <v>0</v>
      </c>
      <c r="AM58" s="135">
        <v>0</v>
      </c>
      <c r="AN58" s="135">
        <v>0</v>
      </c>
      <c r="AO58" s="135">
        <v>1</v>
      </c>
      <c r="AP58" s="135">
        <v>0</v>
      </c>
      <c r="AQ58" s="135">
        <v>0</v>
      </c>
      <c r="AR58" s="135">
        <v>0</v>
      </c>
      <c r="AS58" s="135">
        <v>0</v>
      </c>
      <c r="AT58" s="135">
        <v>0</v>
      </c>
      <c r="AU58" s="135">
        <v>3</v>
      </c>
      <c r="AV58" s="135">
        <v>0</v>
      </c>
      <c r="AW58" s="135">
        <v>0</v>
      </c>
      <c r="AX58" s="135">
        <v>0</v>
      </c>
      <c r="AY58" s="135">
        <v>0</v>
      </c>
      <c r="AZ58" s="135">
        <v>0</v>
      </c>
      <c r="BA58" s="135">
        <v>0</v>
      </c>
      <c r="BB58" s="135">
        <v>0</v>
      </c>
      <c r="BC58" s="135">
        <v>2</v>
      </c>
      <c r="BD58" s="135">
        <v>0</v>
      </c>
      <c r="BE58" s="135">
        <v>1</v>
      </c>
      <c r="BF58" s="135">
        <v>0</v>
      </c>
      <c r="BG58" s="135">
        <v>0</v>
      </c>
      <c r="BH58" s="135">
        <v>0</v>
      </c>
      <c r="BI58" s="135">
        <v>0</v>
      </c>
      <c r="BJ58" s="135">
        <v>1</v>
      </c>
      <c r="BK58" s="135">
        <v>2</v>
      </c>
      <c r="BL58" s="135">
        <v>0</v>
      </c>
      <c r="BM58" s="135">
        <v>0</v>
      </c>
      <c r="BN58" s="135">
        <v>1</v>
      </c>
      <c r="BO58" s="135">
        <v>0</v>
      </c>
      <c r="BP58" s="135">
        <v>0</v>
      </c>
      <c r="BQ58" s="135">
        <v>0</v>
      </c>
      <c r="BR58" s="135">
        <v>0</v>
      </c>
      <c r="BS58" s="135">
        <v>5</v>
      </c>
      <c r="BT58" s="135">
        <v>0</v>
      </c>
      <c r="BU58" s="135">
        <v>0</v>
      </c>
      <c r="BV58" s="135">
        <v>0</v>
      </c>
      <c r="BW58" s="135">
        <v>1</v>
      </c>
      <c r="BX58" s="135">
        <v>0</v>
      </c>
      <c r="BY58" s="135">
        <v>0</v>
      </c>
      <c r="BZ58" s="135">
        <v>0</v>
      </c>
      <c r="CA58" s="135">
        <v>1</v>
      </c>
      <c r="CB58" s="135">
        <v>0</v>
      </c>
      <c r="CC58" s="135">
        <v>0</v>
      </c>
      <c r="CD58" s="135">
        <v>0</v>
      </c>
      <c r="CE58" s="135">
        <v>0</v>
      </c>
      <c r="CF58" s="135">
        <v>1</v>
      </c>
      <c r="CG58" s="135">
        <v>1</v>
      </c>
      <c r="CH58" s="135">
        <v>1</v>
      </c>
      <c r="CI58" s="135">
        <v>1</v>
      </c>
      <c r="CJ58" s="135">
        <v>0</v>
      </c>
      <c r="CK58" s="135">
        <v>2</v>
      </c>
      <c r="CL58" s="135">
        <v>1</v>
      </c>
      <c r="CM58" s="135">
        <v>0</v>
      </c>
      <c r="CN58" s="135">
        <v>0</v>
      </c>
      <c r="CO58" s="135">
        <v>0</v>
      </c>
      <c r="CP58" s="135">
        <v>0</v>
      </c>
      <c r="CQ58" s="135">
        <v>0</v>
      </c>
      <c r="CR58" s="135">
        <v>0</v>
      </c>
      <c r="CS58" s="135">
        <v>4</v>
      </c>
      <c r="CT58" s="135">
        <v>0</v>
      </c>
      <c r="CU58" s="135">
        <v>0</v>
      </c>
      <c r="CV58" s="135">
        <v>0</v>
      </c>
      <c r="CW58" s="135">
        <v>2</v>
      </c>
      <c r="CX58" s="135"/>
    </row>
    <row r="59" spans="1:102" x14ac:dyDescent="0.35">
      <c r="A59" s="135">
        <v>58</v>
      </c>
      <c r="B59" s="135">
        <v>1</v>
      </c>
      <c r="C59" s="135">
        <v>1</v>
      </c>
      <c r="D59" s="135">
        <v>1</v>
      </c>
      <c r="E59" s="135">
        <v>1</v>
      </c>
      <c r="F59" s="135">
        <v>0</v>
      </c>
      <c r="G59" s="135">
        <v>1</v>
      </c>
      <c r="H59" s="135">
        <v>0</v>
      </c>
      <c r="I59" s="135">
        <v>0</v>
      </c>
      <c r="J59" s="135">
        <v>0</v>
      </c>
      <c r="K59" s="135">
        <v>0</v>
      </c>
      <c r="L59" s="135">
        <v>0</v>
      </c>
      <c r="M59" s="135">
        <v>0</v>
      </c>
      <c r="N59" s="135">
        <v>1</v>
      </c>
      <c r="O59" s="135">
        <v>0</v>
      </c>
      <c r="P59" s="135">
        <v>0</v>
      </c>
      <c r="Q59" s="135">
        <v>2</v>
      </c>
      <c r="R59" s="135">
        <v>0</v>
      </c>
      <c r="S59" s="135">
        <v>0</v>
      </c>
      <c r="T59" s="135">
        <v>0</v>
      </c>
      <c r="U59" s="135">
        <v>1</v>
      </c>
      <c r="V59" s="135">
        <v>14</v>
      </c>
      <c r="W59" s="135">
        <v>0</v>
      </c>
      <c r="X59" s="135">
        <v>0</v>
      </c>
      <c r="Y59" s="135">
        <v>0</v>
      </c>
      <c r="Z59" s="135">
        <v>0</v>
      </c>
      <c r="AA59" s="135">
        <v>5</v>
      </c>
      <c r="AB59" s="135">
        <v>0</v>
      </c>
      <c r="AC59" s="135">
        <v>0</v>
      </c>
      <c r="AD59" s="135">
        <v>0</v>
      </c>
      <c r="AE59" s="135">
        <v>0</v>
      </c>
      <c r="AF59" s="135">
        <v>3</v>
      </c>
      <c r="AG59" s="135">
        <v>0</v>
      </c>
      <c r="AH59" s="135">
        <v>0</v>
      </c>
      <c r="AI59" s="135">
        <v>0</v>
      </c>
      <c r="AJ59" s="135">
        <v>0</v>
      </c>
      <c r="AK59" s="135">
        <v>0</v>
      </c>
      <c r="AL59" s="135">
        <v>0</v>
      </c>
      <c r="AM59" s="135">
        <v>1</v>
      </c>
      <c r="AN59" s="135">
        <v>0</v>
      </c>
      <c r="AO59" s="135">
        <v>0</v>
      </c>
      <c r="AP59" s="135">
        <v>0</v>
      </c>
      <c r="AQ59" s="135">
        <v>1</v>
      </c>
      <c r="AR59" s="135">
        <v>0</v>
      </c>
      <c r="AS59" s="135">
        <v>0</v>
      </c>
      <c r="AT59" s="135">
        <v>0</v>
      </c>
      <c r="AU59" s="135">
        <v>0</v>
      </c>
      <c r="AV59" s="135">
        <v>0</v>
      </c>
      <c r="AW59" s="135">
        <v>7</v>
      </c>
      <c r="AX59" s="135">
        <v>0</v>
      </c>
      <c r="AY59" s="135">
        <v>0</v>
      </c>
      <c r="AZ59" s="135">
        <v>0</v>
      </c>
      <c r="BA59" s="135">
        <v>0</v>
      </c>
      <c r="BB59" s="135">
        <v>0</v>
      </c>
      <c r="BC59" s="135">
        <v>0</v>
      </c>
      <c r="BD59" s="135">
        <v>1</v>
      </c>
      <c r="BE59" s="135">
        <v>0</v>
      </c>
      <c r="BF59" s="135">
        <v>0</v>
      </c>
      <c r="BG59" s="135">
        <v>1</v>
      </c>
      <c r="BH59" s="135">
        <v>1</v>
      </c>
      <c r="BI59" s="135">
        <v>0</v>
      </c>
      <c r="BJ59" s="135">
        <v>0</v>
      </c>
      <c r="BK59" s="135">
        <v>0</v>
      </c>
      <c r="BL59" s="135">
        <v>0</v>
      </c>
      <c r="BM59" s="135">
        <v>0</v>
      </c>
      <c r="BN59" s="135">
        <v>1</v>
      </c>
      <c r="BO59" s="135">
        <v>0</v>
      </c>
      <c r="BP59" s="135">
        <v>0</v>
      </c>
      <c r="BQ59" s="135">
        <v>0</v>
      </c>
      <c r="BR59" s="135">
        <v>0</v>
      </c>
      <c r="BS59" s="135">
        <v>0</v>
      </c>
      <c r="BT59" s="135">
        <v>1</v>
      </c>
      <c r="BU59" s="135">
        <v>0</v>
      </c>
      <c r="BV59" s="135">
        <v>0</v>
      </c>
      <c r="BW59" s="135">
        <v>0</v>
      </c>
      <c r="BX59" s="135">
        <v>0</v>
      </c>
      <c r="BY59" s="135">
        <v>1</v>
      </c>
      <c r="BZ59" s="135">
        <v>0</v>
      </c>
      <c r="CA59" s="135">
        <v>0</v>
      </c>
      <c r="CB59" s="135">
        <v>0</v>
      </c>
      <c r="CC59" s="135">
        <v>0</v>
      </c>
      <c r="CD59" s="135">
        <v>0</v>
      </c>
      <c r="CE59" s="135">
        <v>0</v>
      </c>
      <c r="CF59" s="135">
        <v>1</v>
      </c>
      <c r="CG59" s="135">
        <v>0</v>
      </c>
      <c r="CH59" s="135">
        <v>0</v>
      </c>
      <c r="CI59" s="135">
        <v>0</v>
      </c>
      <c r="CJ59" s="135">
        <v>5</v>
      </c>
      <c r="CK59" s="135">
        <v>0</v>
      </c>
      <c r="CL59" s="135">
        <v>3</v>
      </c>
      <c r="CM59" s="135">
        <v>1</v>
      </c>
      <c r="CN59" s="135">
        <v>0</v>
      </c>
      <c r="CO59" s="135">
        <v>0</v>
      </c>
      <c r="CP59" s="135">
        <v>0</v>
      </c>
      <c r="CQ59" s="135">
        <v>0</v>
      </c>
      <c r="CR59" s="135">
        <v>0</v>
      </c>
      <c r="CS59" s="135">
        <v>0</v>
      </c>
      <c r="CT59" s="135">
        <v>0</v>
      </c>
      <c r="CU59" s="135">
        <v>0</v>
      </c>
      <c r="CV59" s="135">
        <v>0</v>
      </c>
      <c r="CW59" s="135">
        <v>0</v>
      </c>
      <c r="CX59" s="135"/>
    </row>
    <row r="60" spans="1:102" x14ac:dyDescent="0.35">
      <c r="A60" s="135">
        <v>59</v>
      </c>
      <c r="B60" s="135">
        <v>0</v>
      </c>
      <c r="C60" s="135">
        <v>0</v>
      </c>
      <c r="D60" s="135">
        <v>0</v>
      </c>
      <c r="E60" s="135">
        <v>0</v>
      </c>
      <c r="F60" s="135">
        <v>1</v>
      </c>
      <c r="G60" s="135">
        <v>0</v>
      </c>
      <c r="H60" s="135">
        <v>0</v>
      </c>
      <c r="I60" s="135">
        <v>0</v>
      </c>
      <c r="J60" s="135">
        <v>0</v>
      </c>
      <c r="K60" s="135">
        <v>0</v>
      </c>
      <c r="L60" s="135">
        <v>1</v>
      </c>
      <c r="M60" s="135">
        <v>0</v>
      </c>
      <c r="N60" s="135">
        <v>6</v>
      </c>
      <c r="O60" s="135">
        <v>0</v>
      </c>
      <c r="P60" s="135">
        <v>1</v>
      </c>
      <c r="Q60" s="135">
        <v>0</v>
      </c>
      <c r="R60" s="135">
        <v>0</v>
      </c>
      <c r="S60" s="135">
        <v>0</v>
      </c>
      <c r="T60" s="135">
        <v>0</v>
      </c>
      <c r="U60" s="135">
        <v>0</v>
      </c>
      <c r="V60" s="135">
        <v>0</v>
      </c>
      <c r="W60" s="135">
        <v>0</v>
      </c>
      <c r="X60" s="135">
        <v>2</v>
      </c>
      <c r="Y60" s="135">
        <v>0</v>
      </c>
      <c r="Z60" s="135">
        <v>1</v>
      </c>
      <c r="AA60" s="135">
        <v>0</v>
      </c>
      <c r="AB60" s="135">
        <v>0</v>
      </c>
      <c r="AC60" s="135">
        <v>0</v>
      </c>
      <c r="AD60" s="135">
        <v>0</v>
      </c>
      <c r="AE60" s="135">
        <v>0</v>
      </c>
      <c r="AF60" s="135">
        <v>0</v>
      </c>
      <c r="AG60" s="135">
        <v>0</v>
      </c>
      <c r="AH60" s="135">
        <v>1</v>
      </c>
      <c r="AI60" s="135">
        <v>1</v>
      </c>
      <c r="AJ60" s="135">
        <v>0</v>
      </c>
      <c r="AK60" s="135">
        <v>0</v>
      </c>
      <c r="AL60" s="135">
        <v>0</v>
      </c>
      <c r="AM60" s="135">
        <v>0</v>
      </c>
      <c r="AN60" s="135">
        <v>0</v>
      </c>
      <c r="AO60" s="135">
        <v>0</v>
      </c>
      <c r="AP60" s="135">
        <v>3</v>
      </c>
      <c r="AQ60" s="135">
        <v>0</v>
      </c>
      <c r="AR60" s="135">
        <v>0</v>
      </c>
      <c r="AS60" s="135">
        <v>0</v>
      </c>
      <c r="AT60" s="135">
        <v>0</v>
      </c>
      <c r="AU60" s="135">
        <v>0</v>
      </c>
      <c r="AV60" s="135">
        <v>0</v>
      </c>
      <c r="AW60" s="135">
        <v>0</v>
      </c>
      <c r="AX60" s="135">
        <v>1</v>
      </c>
      <c r="AY60" s="135">
        <v>2</v>
      </c>
      <c r="AZ60" s="135">
        <v>0</v>
      </c>
      <c r="BA60" s="135">
        <v>0</v>
      </c>
      <c r="BB60" s="135">
        <v>0</v>
      </c>
      <c r="BC60" s="135">
        <v>0</v>
      </c>
      <c r="BD60" s="135">
        <v>1</v>
      </c>
      <c r="BE60" s="135">
        <v>0</v>
      </c>
      <c r="BF60" s="135">
        <v>0</v>
      </c>
      <c r="BG60" s="135">
        <v>0</v>
      </c>
      <c r="BH60" s="135">
        <v>1</v>
      </c>
      <c r="BI60" s="135">
        <v>0</v>
      </c>
      <c r="BJ60" s="135">
        <v>0</v>
      </c>
      <c r="BK60" s="135">
        <v>15</v>
      </c>
      <c r="BL60" s="135">
        <v>5</v>
      </c>
      <c r="BM60" s="135">
        <v>1</v>
      </c>
      <c r="BN60" s="135">
        <v>0</v>
      </c>
      <c r="BO60" s="135">
        <v>0</v>
      </c>
      <c r="BP60" s="135">
        <v>0</v>
      </c>
      <c r="BQ60" s="135">
        <v>0</v>
      </c>
      <c r="BR60" s="135">
        <v>0</v>
      </c>
      <c r="BS60" s="135">
        <v>1</v>
      </c>
      <c r="BT60" s="135">
        <v>0</v>
      </c>
      <c r="BU60" s="135">
        <v>1</v>
      </c>
      <c r="BV60" s="135">
        <v>0</v>
      </c>
      <c r="BW60" s="135">
        <v>0</v>
      </c>
      <c r="BX60" s="135">
        <v>0</v>
      </c>
      <c r="BY60" s="135">
        <v>0</v>
      </c>
      <c r="BZ60" s="135">
        <v>1</v>
      </c>
      <c r="CA60" s="135">
        <v>0</v>
      </c>
      <c r="CB60" s="135">
        <v>0</v>
      </c>
      <c r="CC60" s="135">
        <v>1</v>
      </c>
      <c r="CD60" s="135">
        <v>3</v>
      </c>
      <c r="CE60" s="135">
        <v>1</v>
      </c>
      <c r="CF60" s="135">
        <v>0</v>
      </c>
      <c r="CG60" s="135">
        <v>1</v>
      </c>
      <c r="CH60" s="135">
        <v>0</v>
      </c>
      <c r="CI60" s="135">
        <v>0</v>
      </c>
      <c r="CJ60" s="135">
        <v>0</v>
      </c>
      <c r="CK60" s="135">
        <v>0</v>
      </c>
      <c r="CL60" s="135">
        <v>0</v>
      </c>
      <c r="CM60" s="135">
        <v>0</v>
      </c>
      <c r="CN60" s="135">
        <v>1</v>
      </c>
      <c r="CO60" s="135">
        <v>1</v>
      </c>
      <c r="CP60" s="135">
        <v>0</v>
      </c>
      <c r="CQ60" s="135">
        <v>0</v>
      </c>
      <c r="CR60" s="135">
        <v>0</v>
      </c>
      <c r="CS60" s="135">
        <v>0</v>
      </c>
      <c r="CT60" s="135">
        <v>1</v>
      </c>
      <c r="CU60" s="135">
        <v>1</v>
      </c>
      <c r="CV60" s="135">
        <v>0</v>
      </c>
      <c r="CW60" s="135">
        <v>0</v>
      </c>
      <c r="CX60" s="135"/>
    </row>
    <row r="61" spans="1:102" x14ac:dyDescent="0.35">
      <c r="A61" s="135">
        <v>60</v>
      </c>
      <c r="B61" s="135">
        <v>0</v>
      </c>
      <c r="C61" s="135">
        <v>2</v>
      </c>
      <c r="D61" s="135">
        <v>1</v>
      </c>
      <c r="E61" s="135">
        <v>1</v>
      </c>
      <c r="F61" s="135">
        <v>1</v>
      </c>
      <c r="G61" s="135">
        <v>0</v>
      </c>
      <c r="H61" s="135">
        <v>10</v>
      </c>
      <c r="I61" s="135">
        <v>0</v>
      </c>
      <c r="J61" s="135">
        <v>0</v>
      </c>
      <c r="K61" s="135">
        <v>0</v>
      </c>
      <c r="L61" s="135">
        <v>1</v>
      </c>
      <c r="M61" s="135">
        <v>0</v>
      </c>
      <c r="N61" s="135">
        <v>0</v>
      </c>
      <c r="O61" s="135">
        <v>1</v>
      </c>
      <c r="P61" s="135">
        <v>0</v>
      </c>
      <c r="Q61" s="135">
        <v>0</v>
      </c>
      <c r="R61" s="135">
        <v>0</v>
      </c>
      <c r="S61" s="135">
        <v>0</v>
      </c>
      <c r="T61" s="135">
        <v>0</v>
      </c>
      <c r="U61" s="135">
        <v>1</v>
      </c>
      <c r="V61" s="135">
        <v>2</v>
      </c>
      <c r="W61" s="135">
        <v>0</v>
      </c>
      <c r="X61" s="135">
        <v>0</v>
      </c>
      <c r="Y61" s="135">
        <v>0</v>
      </c>
      <c r="Z61" s="135">
        <v>0</v>
      </c>
      <c r="AA61" s="135">
        <v>1</v>
      </c>
      <c r="AB61" s="135">
        <v>0</v>
      </c>
      <c r="AC61" s="135">
        <v>0</v>
      </c>
      <c r="AD61" s="135">
        <v>1</v>
      </c>
      <c r="AE61" s="135">
        <v>1</v>
      </c>
      <c r="AF61" s="135">
        <v>0</v>
      </c>
      <c r="AG61" s="135">
        <v>1</v>
      </c>
      <c r="AH61" s="135">
        <v>1</v>
      </c>
      <c r="AI61" s="135">
        <v>1</v>
      </c>
      <c r="AJ61" s="135">
        <v>0</v>
      </c>
      <c r="AK61" s="135">
        <v>0</v>
      </c>
      <c r="AL61" s="135">
        <v>0</v>
      </c>
      <c r="AM61" s="135">
        <v>1</v>
      </c>
      <c r="AN61" s="135">
        <v>0</v>
      </c>
      <c r="AO61" s="135">
        <v>1</v>
      </c>
      <c r="AP61" s="135">
        <v>1</v>
      </c>
      <c r="AQ61" s="135">
        <v>0</v>
      </c>
      <c r="AR61" s="135">
        <v>0</v>
      </c>
      <c r="AS61" s="135">
        <v>0</v>
      </c>
      <c r="AT61" s="135">
        <v>1</v>
      </c>
      <c r="AU61" s="135">
        <v>8</v>
      </c>
      <c r="AV61" s="135">
        <v>1</v>
      </c>
      <c r="AW61" s="135">
        <v>3</v>
      </c>
      <c r="AX61" s="135">
        <v>0</v>
      </c>
      <c r="AY61" s="135">
        <v>0</v>
      </c>
      <c r="AZ61" s="135">
        <v>0</v>
      </c>
      <c r="BA61" s="135">
        <v>1</v>
      </c>
      <c r="BB61" s="135">
        <v>0</v>
      </c>
      <c r="BC61" s="135">
        <v>1</v>
      </c>
      <c r="BD61" s="135">
        <v>6</v>
      </c>
      <c r="BE61" s="135">
        <v>0</v>
      </c>
      <c r="BF61" s="135">
        <v>0</v>
      </c>
      <c r="BG61" s="135">
        <v>0</v>
      </c>
      <c r="BH61" s="135">
        <v>1</v>
      </c>
      <c r="BI61" s="135">
        <v>2</v>
      </c>
      <c r="BJ61" s="135">
        <v>0</v>
      </c>
      <c r="BK61" s="135">
        <v>1</v>
      </c>
      <c r="BL61" s="135">
        <v>1</v>
      </c>
      <c r="BM61" s="135">
        <v>0</v>
      </c>
      <c r="BN61" s="135">
        <v>0</v>
      </c>
      <c r="BO61" s="135">
        <v>0</v>
      </c>
      <c r="BP61" s="135">
        <v>0</v>
      </c>
      <c r="BQ61" s="135">
        <v>1</v>
      </c>
      <c r="BR61" s="135">
        <v>0</v>
      </c>
      <c r="BS61" s="135">
        <v>1</v>
      </c>
      <c r="BT61" s="135">
        <v>0</v>
      </c>
      <c r="BU61" s="135">
        <v>0</v>
      </c>
      <c r="BV61" s="135">
        <v>0</v>
      </c>
      <c r="BW61" s="135">
        <v>0</v>
      </c>
      <c r="BX61" s="135">
        <v>0</v>
      </c>
      <c r="BY61" s="135">
        <v>0</v>
      </c>
      <c r="BZ61" s="135">
        <v>1</v>
      </c>
      <c r="CA61" s="135">
        <v>0</v>
      </c>
      <c r="CB61" s="135">
        <v>0</v>
      </c>
      <c r="CC61" s="135">
        <v>0</v>
      </c>
      <c r="CD61" s="135">
        <v>0</v>
      </c>
      <c r="CE61" s="135">
        <v>0</v>
      </c>
      <c r="CF61" s="135">
        <v>0</v>
      </c>
      <c r="CG61" s="135">
        <v>0</v>
      </c>
      <c r="CH61" s="135">
        <v>1</v>
      </c>
      <c r="CI61" s="135">
        <v>0</v>
      </c>
      <c r="CJ61" s="135">
        <v>0</v>
      </c>
      <c r="CK61" s="135">
        <v>2</v>
      </c>
      <c r="CL61" s="135">
        <v>0</v>
      </c>
      <c r="CM61" s="135">
        <v>0</v>
      </c>
      <c r="CN61" s="135">
        <v>0</v>
      </c>
      <c r="CO61" s="135">
        <v>1</v>
      </c>
      <c r="CP61" s="135">
        <v>1</v>
      </c>
      <c r="CQ61" s="135">
        <v>0</v>
      </c>
      <c r="CR61" s="135">
        <v>0</v>
      </c>
      <c r="CS61" s="135">
        <v>0</v>
      </c>
      <c r="CT61" s="135">
        <v>0</v>
      </c>
      <c r="CU61" s="135">
        <v>2</v>
      </c>
      <c r="CV61" s="135">
        <v>0</v>
      </c>
      <c r="CW61" s="135">
        <v>0</v>
      </c>
      <c r="CX61" s="135"/>
    </row>
    <row r="62" spans="1:102" x14ac:dyDescent="0.35">
      <c r="A62" s="135">
        <v>61</v>
      </c>
      <c r="B62" s="135">
        <v>0</v>
      </c>
      <c r="C62" s="135">
        <v>0</v>
      </c>
      <c r="D62" s="135">
        <v>0</v>
      </c>
      <c r="E62" s="135">
        <v>0</v>
      </c>
      <c r="F62" s="135">
        <v>0</v>
      </c>
      <c r="G62" s="135">
        <v>0</v>
      </c>
      <c r="H62" s="135">
        <v>0</v>
      </c>
      <c r="I62" s="135">
        <v>0</v>
      </c>
      <c r="J62" s="135">
        <v>0</v>
      </c>
      <c r="K62" s="135">
        <v>0</v>
      </c>
      <c r="L62" s="135">
        <v>0</v>
      </c>
      <c r="M62" s="135">
        <v>0</v>
      </c>
      <c r="N62" s="135">
        <v>0</v>
      </c>
      <c r="O62" s="135">
        <v>1</v>
      </c>
      <c r="P62" s="135">
        <v>1</v>
      </c>
      <c r="Q62" s="135">
        <v>0</v>
      </c>
      <c r="R62" s="135">
        <v>0</v>
      </c>
      <c r="S62" s="135">
        <v>0</v>
      </c>
      <c r="T62" s="135">
        <v>0</v>
      </c>
      <c r="U62" s="135">
        <v>1</v>
      </c>
      <c r="V62" s="135">
        <v>0</v>
      </c>
      <c r="W62" s="135">
        <v>0</v>
      </c>
      <c r="X62" s="135">
        <v>1</v>
      </c>
      <c r="Y62" s="135">
        <v>0</v>
      </c>
      <c r="Z62" s="135">
        <v>0</v>
      </c>
      <c r="AA62" s="135">
        <v>1</v>
      </c>
      <c r="AB62" s="135">
        <v>1</v>
      </c>
      <c r="AC62" s="135">
        <v>1</v>
      </c>
      <c r="AD62" s="135">
        <v>0</v>
      </c>
      <c r="AE62" s="135">
        <v>0</v>
      </c>
      <c r="AF62" s="135">
        <v>0</v>
      </c>
      <c r="AG62" s="135">
        <v>0</v>
      </c>
      <c r="AH62" s="135">
        <v>0</v>
      </c>
      <c r="AI62" s="135">
        <v>6</v>
      </c>
      <c r="AJ62" s="135">
        <v>0</v>
      </c>
      <c r="AK62" s="135">
        <v>1</v>
      </c>
      <c r="AL62" s="135">
        <v>0</v>
      </c>
      <c r="AM62" s="135">
        <v>0</v>
      </c>
      <c r="AN62" s="135">
        <v>0</v>
      </c>
      <c r="AO62" s="135">
        <v>0</v>
      </c>
      <c r="AP62" s="135">
        <v>1</v>
      </c>
      <c r="AQ62" s="135">
        <v>0</v>
      </c>
      <c r="AR62" s="135">
        <v>1</v>
      </c>
      <c r="AS62" s="135">
        <v>0</v>
      </c>
      <c r="AT62" s="135">
        <v>1</v>
      </c>
      <c r="AU62" s="135">
        <v>2</v>
      </c>
      <c r="AV62" s="135">
        <v>0</v>
      </c>
      <c r="AW62" s="135">
        <v>0</v>
      </c>
      <c r="AX62" s="135">
        <v>0</v>
      </c>
      <c r="AY62" s="135">
        <v>3</v>
      </c>
      <c r="AZ62" s="135">
        <v>0</v>
      </c>
      <c r="BA62" s="135">
        <v>0</v>
      </c>
      <c r="BB62" s="135">
        <v>3</v>
      </c>
      <c r="BC62" s="135">
        <v>0</v>
      </c>
      <c r="BD62" s="135">
        <v>1</v>
      </c>
      <c r="BE62" s="135">
        <v>0</v>
      </c>
      <c r="BF62" s="135">
        <v>0</v>
      </c>
      <c r="BG62" s="135">
        <v>0</v>
      </c>
      <c r="BH62" s="135">
        <v>0</v>
      </c>
      <c r="BI62" s="135">
        <v>0</v>
      </c>
      <c r="BJ62" s="135">
        <v>0</v>
      </c>
      <c r="BK62" s="135">
        <v>8</v>
      </c>
      <c r="BL62" s="135">
        <v>0</v>
      </c>
      <c r="BM62" s="135">
        <v>0</v>
      </c>
      <c r="BN62" s="135">
        <v>0</v>
      </c>
      <c r="BO62" s="135">
        <v>0</v>
      </c>
      <c r="BP62" s="135">
        <v>0</v>
      </c>
      <c r="BQ62" s="135">
        <v>0</v>
      </c>
      <c r="BR62" s="135">
        <v>1</v>
      </c>
      <c r="BS62" s="135">
        <v>0</v>
      </c>
      <c r="BT62" s="135">
        <v>0</v>
      </c>
      <c r="BU62" s="135">
        <v>0</v>
      </c>
      <c r="BV62" s="135">
        <v>0</v>
      </c>
      <c r="BW62" s="135">
        <v>0</v>
      </c>
      <c r="BX62" s="135">
        <v>0</v>
      </c>
      <c r="BY62" s="135">
        <v>0</v>
      </c>
      <c r="BZ62" s="135">
        <v>1</v>
      </c>
      <c r="CA62" s="135">
        <v>0</v>
      </c>
      <c r="CB62" s="135">
        <v>1</v>
      </c>
      <c r="CC62" s="135">
        <v>0</v>
      </c>
      <c r="CD62" s="135">
        <v>1</v>
      </c>
      <c r="CE62" s="135">
        <v>0</v>
      </c>
      <c r="CF62" s="135">
        <v>1</v>
      </c>
      <c r="CG62" s="135">
        <v>0</v>
      </c>
      <c r="CH62" s="135">
        <v>0</v>
      </c>
      <c r="CI62" s="135">
        <v>0</v>
      </c>
      <c r="CJ62" s="135">
        <v>1</v>
      </c>
      <c r="CK62" s="135">
        <v>9</v>
      </c>
      <c r="CL62" s="135">
        <v>0</v>
      </c>
      <c r="CM62" s="135">
        <v>1</v>
      </c>
      <c r="CN62" s="135">
        <v>0</v>
      </c>
      <c r="CO62" s="135">
        <v>0</v>
      </c>
      <c r="CP62" s="135">
        <v>0</v>
      </c>
      <c r="CQ62" s="135">
        <v>0</v>
      </c>
      <c r="CR62" s="135">
        <v>0</v>
      </c>
      <c r="CS62" s="135">
        <v>0</v>
      </c>
      <c r="CT62" s="135">
        <v>1</v>
      </c>
      <c r="CU62" s="135">
        <v>0</v>
      </c>
      <c r="CV62" s="135">
        <v>1</v>
      </c>
      <c r="CW62" s="135">
        <v>2</v>
      </c>
      <c r="CX62" s="135"/>
    </row>
    <row r="63" spans="1:102" x14ac:dyDescent="0.35">
      <c r="A63" s="135">
        <v>62</v>
      </c>
      <c r="B63" s="135">
        <v>1</v>
      </c>
      <c r="C63" s="135">
        <v>0</v>
      </c>
      <c r="D63" s="135">
        <v>0</v>
      </c>
      <c r="E63" s="135">
        <v>0</v>
      </c>
      <c r="F63" s="135">
        <v>0</v>
      </c>
      <c r="G63" s="135">
        <v>0</v>
      </c>
      <c r="H63" s="135">
        <v>4</v>
      </c>
      <c r="I63" s="135">
        <v>0</v>
      </c>
      <c r="J63" s="135">
        <v>1</v>
      </c>
      <c r="K63" s="135">
        <v>0</v>
      </c>
      <c r="L63" s="135">
        <v>0</v>
      </c>
      <c r="M63" s="135">
        <v>0</v>
      </c>
      <c r="N63" s="135">
        <v>22</v>
      </c>
      <c r="O63" s="135">
        <v>0</v>
      </c>
      <c r="P63" s="135">
        <v>0</v>
      </c>
      <c r="Q63" s="135">
        <v>0</v>
      </c>
      <c r="R63" s="135">
        <v>0</v>
      </c>
      <c r="S63" s="135">
        <v>0</v>
      </c>
      <c r="T63" s="135">
        <v>0</v>
      </c>
      <c r="U63" s="135">
        <v>0</v>
      </c>
      <c r="V63" s="135">
        <v>6</v>
      </c>
      <c r="W63" s="135">
        <v>1</v>
      </c>
      <c r="X63" s="135">
        <v>0</v>
      </c>
      <c r="Y63" s="135">
        <v>1</v>
      </c>
      <c r="Z63" s="135">
        <v>0</v>
      </c>
      <c r="AA63" s="135">
        <v>0</v>
      </c>
      <c r="AB63" s="135">
        <v>1</v>
      </c>
      <c r="AC63" s="135">
        <v>0</v>
      </c>
      <c r="AD63" s="135">
        <v>1</v>
      </c>
      <c r="AE63" s="135">
        <v>0</v>
      </c>
      <c r="AF63" s="135">
        <v>2</v>
      </c>
      <c r="AG63" s="135">
        <v>0</v>
      </c>
      <c r="AH63" s="135">
        <v>0</v>
      </c>
      <c r="AI63" s="135">
        <v>12</v>
      </c>
      <c r="AJ63" s="135">
        <v>0</v>
      </c>
      <c r="AK63" s="135">
        <v>1</v>
      </c>
      <c r="AL63" s="135">
        <v>0</v>
      </c>
      <c r="AM63" s="135">
        <v>0</v>
      </c>
      <c r="AN63" s="135">
        <v>0</v>
      </c>
      <c r="AO63" s="135">
        <v>0</v>
      </c>
      <c r="AP63" s="135">
        <v>1</v>
      </c>
      <c r="AQ63" s="135">
        <v>0</v>
      </c>
      <c r="AR63" s="135">
        <v>1</v>
      </c>
      <c r="AS63" s="135">
        <v>0</v>
      </c>
      <c r="AT63" s="135">
        <v>0</v>
      </c>
      <c r="AU63" s="135">
        <v>1</v>
      </c>
      <c r="AV63" s="135">
        <v>0</v>
      </c>
      <c r="AW63" s="135">
        <v>1</v>
      </c>
      <c r="AX63" s="135">
        <v>0</v>
      </c>
      <c r="AY63" s="135">
        <v>0</v>
      </c>
      <c r="AZ63" s="135">
        <v>0</v>
      </c>
      <c r="BA63" s="135">
        <v>0</v>
      </c>
      <c r="BB63" s="135">
        <v>0</v>
      </c>
      <c r="BC63" s="135">
        <v>0</v>
      </c>
      <c r="BD63" s="135">
        <v>2</v>
      </c>
      <c r="BE63" s="135">
        <v>0</v>
      </c>
      <c r="BF63" s="135">
        <v>1</v>
      </c>
      <c r="BG63" s="135">
        <v>0</v>
      </c>
      <c r="BH63" s="135">
        <v>0</v>
      </c>
      <c r="BI63" s="135">
        <v>0</v>
      </c>
      <c r="BJ63" s="135">
        <v>0</v>
      </c>
      <c r="BK63" s="135">
        <v>0</v>
      </c>
      <c r="BL63" s="135">
        <v>1</v>
      </c>
      <c r="BM63" s="135">
        <v>0</v>
      </c>
      <c r="BN63" s="135">
        <v>0</v>
      </c>
      <c r="BO63" s="135">
        <v>0</v>
      </c>
      <c r="BP63" s="135">
        <v>0</v>
      </c>
      <c r="BQ63" s="135">
        <v>0</v>
      </c>
      <c r="BR63" s="135">
        <v>0</v>
      </c>
      <c r="BS63" s="135">
        <v>0</v>
      </c>
      <c r="BT63" s="135">
        <v>0</v>
      </c>
      <c r="BU63" s="135">
        <v>1</v>
      </c>
      <c r="BV63" s="135">
        <v>0</v>
      </c>
      <c r="BW63" s="135">
        <v>0</v>
      </c>
      <c r="BX63" s="135">
        <v>0</v>
      </c>
      <c r="BY63" s="135">
        <v>0</v>
      </c>
      <c r="BZ63" s="135">
        <v>0</v>
      </c>
      <c r="CA63" s="135">
        <v>0</v>
      </c>
      <c r="CB63" s="135">
        <v>1</v>
      </c>
      <c r="CC63" s="135">
        <v>0</v>
      </c>
      <c r="CD63" s="135">
        <v>0</v>
      </c>
      <c r="CE63" s="135">
        <v>0</v>
      </c>
      <c r="CF63" s="135">
        <v>0</v>
      </c>
      <c r="CG63" s="135">
        <v>0</v>
      </c>
      <c r="CH63" s="135">
        <v>0</v>
      </c>
      <c r="CI63" s="135">
        <v>0</v>
      </c>
      <c r="CJ63" s="135">
        <v>1</v>
      </c>
      <c r="CK63" s="135">
        <v>0</v>
      </c>
      <c r="CL63" s="135">
        <v>0</v>
      </c>
      <c r="CM63" s="135">
        <v>0</v>
      </c>
      <c r="CN63" s="135">
        <v>0</v>
      </c>
      <c r="CO63" s="135">
        <v>0</v>
      </c>
      <c r="CP63" s="135">
        <v>0</v>
      </c>
      <c r="CQ63" s="135">
        <v>0</v>
      </c>
      <c r="CR63" s="135">
        <v>0</v>
      </c>
      <c r="CS63" s="135">
        <v>0</v>
      </c>
      <c r="CT63" s="135">
        <v>0</v>
      </c>
      <c r="CU63" s="135">
        <v>1</v>
      </c>
      <c r="CV63" s="135">
        <v>0</v>
      </c>
      <c r="CW63" s="135">
        <v>1</v>
      </c>
      <c r="CX63" s="135"/>
    </row>
    <row r="64" spans="1:102" x14ac:dyDescent="0.35">
      <c r="A64" s="135">
        <v>63</v>
      </c>
      <c r="B64" s="135">
        <v>0</v>
      </c>
      <c r="C64" s="135">
        <v>0</v>
      </c>
      <c r="D64" s="135">
        <v>1</v>
      </c>
      <c r="E64" s="135">
        <v>1</v>
      </c>
      <c r="F64" s="135">
        <v>0</v>
      </c>
      <c r="G64" s="135">
        <v>0</v>
      </c>
      <c r="H64" s="135">
        <v>2</v>
      </c>
      <c r="I64" s="135">
        <v>0</v>
      </c>
      <c r="J64" s="135">
        <v>0</v>
      </c>
      <c r="K64" s="135">
        <v>0</v>
      </c>
      <c r="L64" s="135">
        <v>0</v>
      </c>
      <c r="M64" s="135">
        <v>0</v>
      </c>
      <c r="N64" s="135">
        <v>5</v>
      </c>
      <c r="O64" s="135">
        <v>1</v>
      </c>
      <c r="P64" s="135">
        <v>0</v>
      </c>
      <c r="Q64" s="135">
        <v>0</v>
      </c>
      <c r="R64" s="135">
        <v>1</v>
      </c>
      <c r="S64" s="135">
        <v>2</v>
      </c>
      <c r="T64" s="135">
        <v>0</v>
      </c>
      <c r="U64" s="135">
        <v>1</v>
      </c>
      <c r="V64" s="135">
        <v>0</v>
      </c>
      <c r="W64" s="135">
        <v>0</v>
      </c>
      <c r="X64" s="135">
        <v>0</v>
      </c>
      <c r="Y64" s="135">
        <v>1</v>
      </c>
      <c r="Z64" s="135">
        <v>0</v>
      </c>
      <c r="AA64" s="135">
        <v>2</v>
      </c>
      <c r="AB64" s="135">
        <v>2</v>
      </c>
      <c r="AC64" s="135">
        <v>0</v>
      </c>
      <c r="AD64" s="135">
        <v>0</v>
      </c>
      <c r="AE64" s="135">
        <v>2</v>
      </c>
      <c r="AF64" s="135">
        <v>0</v>
      </c>
      <c r="AG64" s="135">
        <v>1</v>
      </c>
      <c r="AH64" s="135">
        <v>0</v>
      </c>
      <c r="AI64" s="135">
        <v>8</v>
      </c>
      <c r="AJ64" s="135">
        <v>1</v>
      </c>
      <c r="AK64" s="135">
        <v>0</v>
      </c>
      <c r="AL64" s="135">
        <v>0</v>
      </c>
      <c r="AM64" s="135">
        <v>0</v>
      </c>
      <c r="AN64" s="135">
        <v>0</v>
      </c>
      <c r="AO64" s="135">
        <v>0</v>
      </c>
      <c r="AP64" s="135">
        <v>0</v>
      </c>
      <c r="AQ64" s="135">
        <v>2</v>
      </c>
      <c r="AR64" s="135">
        <v>1</v>
      </c>
      <c r="AS64" s="135">
        <v>0</v>
      </c>
      <c r="AT64" s="135">
        <v>0</v>
      </c>
      <c r="AU64" s="135">
        <v>1</v>
      </c>
      <c r="AV64" s="135">
        <v>10</v>
      </c>
      <c r="AW64" s="135">
        <v>2</v>
      </c>
      <c r="AX64" s="135">
        <v>0</v>
      </c>
      <c r="AY64" s="135">
        <v>0</v>
      </c>
      <c r="AZ64" s="135">
        <v>0</v>
      </c>
      <c r="BA64" s="135">
        <v>1</v>
      </c>
      <c r="BB64" s="135">
        <v>0</v>
      </c>
      <c r="BC64" s="135">
        <v>0</v>
      </c>
      <c r="BD64" s="135">
        <v>0</v>
      </c>
      <c r="BE64" s="135">
        <v>0</v>
      </c>
      <c r="BF64" s="135">
        <v>0</v>
      </c>
      <c r="BG64" s="135">
        <v>1</v>
      </c>
      <c r="BH64" s="135">
        <v>0</v>
      </c>
      <c r="BI64" s="135">
        <v>0</v>
      </c>
      <c r="BJ64" s="135">
        <v>0</v>
      </c>
      <c r="BK64" s="135">
        <v>0</v>
      </c>
      <c r="BL64" s="135">
        <v>0</v>
      </c>
      <c r="BM64" s="135">
        <v>0</v>
      </c>
      <c r="BN64" s="135">
        <v>1</v>
      </c>
      <c r="BO64" s="135">
        <v>0</v>
      </c>
      <c r="BP64" s="135">
        <v>0</v>
      </c>
      <c r="BQ64" s="135">
        <v>0</v>
      </c>
      <c r="BR64" s="135">
        <v>0</v>
      </c>
      <c r="BS64" s="135">
        <v>1</v>
      </c>
      <c r="BT64" s="135">
        <v>0</v>
      </c>
      <c r="BU64" s="135">
        <v>0</v>
      </c>
      <c r="BV64" s="135">
        <v>0</v>
      </c>
      <c r="BW64" s="135">
        <v>0</v>
      </c>
      <c r="BX64" s="135">
        <v>1</v>
      </c>
      <c r="BY64" s="135">
        <v>0</v>
      </c>
      <c r="BZ64" s="135">
        <v>0</v>
      </c>
      <c r="CA64" s="135">
        <v>1</v>
      </c>
      <c r="CB64" s="135">
        <v>0</v>
      </c>
      <c r="CC64" s="135">
        <v>2</v>
      </c>
      <c r="CD64" s="135">
        <v>1</v>
      </c>
      <c r="CE64" s="135">
        <v>1</v>
      </c>
      <c r="CF64" s="135">
        <v>0</v>
      </c>
      <c r="CG64" s="135">
        <v>0</v>
      </c>
      <c r="CH64" s="135">
        <v>1</v>
      </c>
      <c r="CI64" s="135">
        <v>0</v>
      </c>
      <c r="CJ64" s="135">
        <v>0</v>
      </c>
      <c r="CK64" s="135">
        <v>2</v>
      </c>
      <c r="CL64" s="135">
        <v>0</v>
      </c>
      <c r="CM64" s="135">
        <v>0</v>
      </c>
      <c r="CN64" s="135">
        <v>0</v>
      </c>
      <c r="CO64" s="135">
        <v>0</v>
      </c>
      <c r="CP64" s="135">
        <v>0</v>
      </c>
      <c r="CQ64" s="135">
        <v>0</v>
      </c>
      <c r="CR64" s="135">
        <v>0</v>
      </c>
      <c r="CS64" s="135">
        <v>1</v>
      </c>
      <c r="CT64" s="135">
        <v>5</v>
      </c>
      <c r="CU64" s="135">
        <v>1</v>
      </c>
      <c r="CV64" s="135">
        <v>0</v>
      </c>
      <c r="CW64" s="135">
        <v>0</v>
      </c>
      <c r="CX64" s="135"/>
    </row>
    <row r="65" spans="1:102" x14ac:dyDescent="0.35">
      <c r="A65" s="135">
        <v>64</v>
      </c>
      <c r="B65" s="135">
        <v>0</v>
      </c>
      <c r="C65" s="135">
        <v>0</v>
      </c>
      <c r="D65" s="135">
        <v>0</v>
      </c>
      <c r="E65" s="135">
        <v>0</v>
      </c>
      <c r="F65" s="135">
        <v>1</v>
      </c>
      <c r="G65" s="135">
        <v>0</v>
      </c>
      <c r="H65" s="135">
        <v>0</v>
      </c>
      <c r="I65" s="135">
        <v>0</v>
      </c>
      <c r="J65" s="135">
        <v>0</v>
      </c>
      <c r="K65" s="135">
        <v>0</v>
      </c>
      <c r="L65" s="135">
        <v>0</v>
      </c>
      <c r="M65" s="135">
        <v>0</v>
      </c>
      <c r="N65" s="135">
        <v>1</v>
      </c>
      <c r="O65" s="135">
        <v>0</v>
      </c>
      <c r="P65" s="135">
        <v>0</v>
      </c>
      <c r="Q65" s="135">
        <v>0</v>
      </c>
      <c r="R65" s="135">
        <v>0</v>
      </c>
      <c r="S65" s="135">
        <v>0</v>
      </c>
      <c r="T65" s="135">
        <v>0</v>
      </c>
      <c r="U65" s="135">
        <v>0</v>
      </c>
      <c r="V65" s="135">
        <v>0</v>
      </c>
      <c r="W65" s="135">
        <v>2</v>
      </c>
      <c r="X65" s="135">
        <v>2</v>
      </c>
      <c r="Y65" s="135">
        <v>0</v>
      </c>
      <c r="Z65" s="135">
        <v>0</v>
      </c>
      <c r="AA65" s="135">
        <v>0</v>
      </c>
      <c r="AB65" s="135">
        <v>0</v>
      </c>
      <c r="AC65" s="135">
        <v>0</v>
      </c>
      <c r="AD65" s="135">
        <v>0</v>
      </c>
      <c r="AE65" s="135">
        <v>0</v>
      </c>
      <c r="AF65" s="135">
        <v>10</v>
      </c>
      <c r="AG65" s="135">
        <v>0</v>
      </c>
      <c r="AH65" s="135">
        <v>0</v>
      </c>
      <c r="AI65" s="135">
        <v>0</v>
      </c>
      <c r="AJ65" s="135">
        <v>2</v>
      </c>
      <c r="AK65" s="135">
        <v>0</v>
      </c>
      <c r="AL65" s="135">
        <v>0</v>
      </c>
      <c r="AM65" s="135">
        <v>0</v>
      </c>
      <c r="AN65" s="135">
        <v>0</v>
      </c>
      <c r="AO65" s="135">
        <v>0</v>
      </c>
      <c r="AP65" s="135">
        <v>0</v>
      </c>
      <c r="AQ65" s="135">
        <v>0</v>
      </c>
      <c r="AR65" s="135">
        <v>0</v>
      </c>
      <c r="AS65" s="135">
        <v>0</v>
      </c>
      <c r="AT65" s="135">
        <v>0</v>
      </c>
      <c r="AU65" s="135">
        <v>0</v>
      </c>
      <c r="AV65" s="135">
        <v>3</v>
      </c>
      <c r="AW65" s="135">
        <v>0</v>
      </c>
      <c r="AX65" s="135">
        <v>0</v>
      </c>
      <c r="AY65" s="135">
        <v>5</v>
      </c>
      <c r="AZ65" s="135">
        <v>1</v>
      </c>
      <c r="BA65" s="135">
        <v>0</v>
      </c>
      <c r="BB65" s="135">
        <v>0</v>
      </c>
      <c r="BC65" s="135">
        <v>0</v>
      </c>
      <c r="BD65" s="135">
        <v>0</v>
      </c>
      <c r="BE65" s="135">
        <v>0</v>
      </c>
      <c r="BF65" s="135">
        <v>0</v>
      </c>
      <c r="BG65" s="135">
        <v>0</v>
      </c>
      <c r="BH65" s="135">
        <v>0</v>
      </c>
      <c r="BI65" s="135">
        <v>1</v>
      </c>
      <c r="BJ65" s="135">
        <v>0</v>
      </c>
      <c r="BK65" s="135">
        <v>8</v>
      </c>
      <c r="BL65" s="135">
        <v>6</v>
      </c>
      <c r="BM65" s="135">
        <v>0</v>
      </c>
      <c r="BN65" s="135">
        <v>1</v>
      </c>
      <c r="BO65" s="135">
        <v>0</v>
      </c>
      <c r="BP65" s="135">
        <v>0</v>
      </c>
      <c r="BQ65" s="135">
        <v>2</v>
      </c>
      <c r="BR65" s="135">
        <v>0</v>
      </c>
      <c r="BS65" s="135">
        <v>1</v>
      </c>
      <c r="BT65" s="135">
        <v>0</v>
      </c>
      <c r="BU65" s="135">
        <v>0</v>
      </c>
      <c r="BV65" s="135">
        <v>0</v>
      </c>
      <c r="BW65" s="135">
        <v>0</v>
      </c>
      <c r="BX65" s="135">
        <v>0</v>
      </c>
      <c r="BY65" s="135">
        <v>0</v>
      </c>
      <c r="BZ65" s="135">
        <v>0</v>
      </c>
      <c r="CA65" s="135">
        <v>0</v>
      </c>
      <c r="CB65" s="135">
        <v>0</v>
      </c>
      <c r="CC65" s="135">
        <v>0</v>
      </c>
      <c r="CD65" s="135">
        <v>2</v>
      </c>
      <c r="CE65" s="135">
        <v>0</v>
      </c>
      <c r="CF65" s="135">
        <v>1</v>
      </c>
      <c r="CG65" s="135">
        <v>3</v>
      </c>
      <c r="CH65" s="135">
        <v>0</v>
      </c>
      <c r="CI65" s="135">
        <v>0</v>
      </c>
      <c r="CJ65" s="135">
        <v>3</v>
      </c>
      <c r="CK65" s="135">
        <v>0</v>
      </c>
      <c r="CL65" s="135">
        <v>0</v>
      </c>
      <c r="CM65" s="135">
        <v>1</v>
      </c>
      <c r="CN65" s="135">
        <v>0</v>
      </c>
      <c r="CO65" s="135">
        <v>0</v>
      </c>
      <c r="CP65" s="135">
        <v>0</v>
      </c>
      <c r="CQ65" s="135">
        <v>0</v>
      </c>
      <c r="CR65" s="135">
        <v>1</v>
      </c>
      <c r="CS65" s="135">
        <v>0</v>
      </c>
      <c r="CT65" s="135">
        <v>0</v>
      </c>
      <c r="CU65" s="135">
        <v>0</v>
      </c>
      <c r="CV65" s="135">
        <v>0</v>
      </c>
      <c r="CW65" s="135">
        <v>8</v>
      </c>
      <c r="CX65" s="135"/>
    </row>
    <row r="66" spans="1:102" x14ac:dyDescent="0.35">
      <c r="A66" s="135">
        <v>65</v>
      </c>
      <c r="B66" s="135">
        <v>0</v>
      </c>
      <c r="C66" s="135">
        <v>0</v>
      </c>
      <c r="D66" s="135">
        <v>0</v>
      </c>
      <c r="E66" s="135">
        <v>0</v>
      </c>
      <c r="F66" s="135">
        <v>0</v>
      </c>
      <c r="G66" s="135">
        <v>0</v>
      </c>
      <c r="H66" s="135">
        <v>0</v>
      </c>
      <c r="I66" s="135">
        <v>0</v>
      </c>
      <c r="J66" s="135">
        <v>0</v>
      </c>
      <c r="K66" s="135">
        <v>0</v>
      </c>
      <c r="L66" s="135">
        <v>1</v>
      </c>
      <c r="M66" s="135">
        <v>0</v>
      </c>
      <c r="N66" s="135">
        <v>1</v>
      </c>
      <c r="O66" s="135">
        <v>0</v>
      </c>
      <c r="P66" s="135">
        <v>0</v>
      </c>
      <c r="Q66" s="135">
        <v>0</v>
      </c>
      <c r="R66" s="135">
        <v>0</v>
      </c>
      <c r="S66" s="135">
        <v>0</v>
      </c>
      <c r="T66" s="135">
        <v>0</v>
      </c>
      <c r="U66" s="135">
        <v>0</v>
      </c>
      <c r="V66" s="135">
        <v>9</v>
      </c>
      <c r="W66" s="135">
        <v>1</v>
      </c>
      <c r="X66" s="135">
        <v>0</v>
      </c>
      <c r="Y66" s="135">
        <v>2</v>
      </c>
      <c r="Z66" s="135">
        <v>0</v>
      </c>
      <c r="AA66" s="135">
        <v>0</v>
      </c>
      <c r="AB66" s="135">
        <v>0</v>
      </c>
      <c r="AC66" s="135">
        <v>0</v>
      </c>
      <c r="AD66" s="135">
        <v>1</v>
      </c>
      <c r="AE66" s="135">
        <v>0</v>
      </c>
      <c r="AF66" s="135">
        <v>1</v>
      </c>
      <c r="AG66" s="135">
        <v>1</v>
      </c>
      <c r="AH66" s="135">
        <v>0</v>
      </c>
      <c r="AI66" s="135">
        <v>3</v>
      </c>
      <c r="AJ66" s="135">
        <v>1</v>
      </c>
      <c r="AK66" s="135">
        <v>0</v>
      </c>
      <c r="AL66" s="135">
        <v>0</v>
      </c>
      <c r="AM66" s="135">
        <v>0</v>
      </c>
      <c r="AN66" s="135">
        <v>0</v>
      </c>
      <c r="AO66" s="135">
        <v>3</v>
      </c>
      <c r="AP66" s="135">
        <v>0</v>
      </c>
      <c r="AQ66" s="135">
        <v>0</v>
      </c>
      <c r="AR66" s="135">
        <v>0</v>
      </c>
      <c r="AS66" s="135">
        <v>0</v>
      </c>
      <c r="AT66" s="135">
        <v>0</v>
      </c>
      <c r="AU66" s="135">
        <v>1</v>
      </c>
      <c r="AV66" s="135">
        <v>8</v>
      </c>
      <c r="AW66" s="135">
        <v>3</v>
      </c>
      <c r="AX66" s="135">
        <v>0</v>
      </c>
      <c r="AY66" s="135">
        <v>2</v>
      </c>
      <c r="AZ66" s="135">
        <v>1</v>
      </c>
      <c r="BA66" s="135">
        <v>0</v>
      </c>
      <c r="BB66" s="135">
        <v>2</v>
      </c>
      <c r="BC66" s="135">
        <v>0</v>
      </c>
      <c r="BD66" s="135">
        <v>1</v>
      </c>
      <c r="BE66" s="135">
        <v>0</v>
      </c>
      <c r="BF66" s="135">
        <v>0</v>
      </c>
      <c r="BG66" s="135">
        <v>1</v>
      </c>
      <c r="BH66" s="135">
        <v>0</v>
      </c>
      <c r="BI66" s="135">
        <v>1</v>
      </c>
      <c r="BJ66" s="135">
        <v>0</v>
      </c>
      <c r="BK66" s="135">
        <v>18</v>
      </c>
      <c r="BL66" s="135">
        <v>3</v>
      </c>
      <c r="BM66" s="135">
        <v>0</v>
      </c>
      <c r="BN66" s="135">
        <v>0</v>
      </c>
      <c r="BO66" s="135">
        <v>0</v>
      </c>
      <c r="BP66" s="135">
        <v>0</v>
      </c>
      <c r="BQ66" s="135">
        <v>0</v>
      </c>
      <c r="BR66" s="135">
        <v>2</v>
      </c>
      <c r="BS66" s="135">
        <v>0</v>
      </c>
      <c r="BT66" s="135">
        <v>0</v>
      </c>
      <c r="BU66" s="135">
        <v>10</v>
      </c>
      <c r="BV66" s="135">
        <v>1</v>
      </c>
      <c r="BW66" s="135">
        <v>0</v>
      </c>
      <c r="BX66" s="135">
        <v>1</v>
      </c>
      <c r="BY66" s="135">
        <v>0</v>
      </c>
      <c r="BZ66" s="135">
        <v>0</v>
      </c>
      <c r="CA66" s="135">
        <v>1</v>
      </c>
      <c r="CB66" s="135">
        <v>0</v>
      </c>
      <c r="CC66" s="135">
        <v>0</v>
      </c>
      <c r="CD66" s="135">
        <v>0</v>
      </c>
      <c r="CE66" s="135">
        <v>0</v>
      </c>
      <c r="CF66" s="135">
        <v>1</v>
      </c>
      <c r="CG66" s="135">
        <v>0</v>
      </c>
      <c r="CH66" s="135">
        <v>0</v>
      </c>
      <c r="CI66" s="135">
        <v>0</v>
      </c>
      <c r="CJ66" s="135">
        <v>2</v>
      </c>
      <c r="CK66" s="135">
        <v>1</v>
      </c>
      <c r="CL66" s="135">
        <v>0</v>
      </c>
      <c r="CM66" s="135">
        <v>1</v>
      </c>
      <c r="CN66" s="135">
        <v>1</v>
      </c>
      <c r="CO66" s="135">
        <v>1</v>
      </c>
      <c r="CP66" s="135">
        <v>1</v>
      </c>
      <c r="CQ66" s="135">
        <v>0</v>
      </c>
      <c r="CR66" s="135">
        <v>0</v>
      </c>
      <c r="CS66" s="135">
        <v>0</v>
      </c>
      <c r="CT66" s="135">
        <v>2</v>
      </c>
      <c r="CU66" s="135">
        <v>0</v>
      </c>
      <c r="CV66" s="135">
        <v>0</v>
      </c>
      <c r="CW66" s="135">
        <v>0</v>
      </c>
      <c r="CX66" s="135"/>
    </row>
    <row r="67" spans="1:102" x14ac:dyDescent="0.35">
      <c r="A67" s="135">
        <v>66</v>
      </c>
      <c r="B67" s="135">
        <v>0</v>
      </c>
      <c r="C67" s="135">
        <v>1</v>
      </c>
      <c r="D67" s="135">
        <v>0</v>
      </c>
      <c r="E67" s="135">
        <v>0</v>
      </c>
      <c r="F67" s="135">
        <v>4</v>
      </c>
      <c r="G67" s="135">
        <v>1</v>
      </c>
      <c r="H67" s="135">
        <v>1</v>
      </c>
      <c r="I67" s="135">
        <v>0</v>
      </c>
      <c r="J67" s="135">
        <v>0</v>
      </c>
      <c r="K67" s="135">
        <v>0</v>
      </c>
      <c r="L67" s="135">
        <v>0</v>
      </c>
      <c r="M67" s="135">
        <v>1</v>
      </c>
      <c r="N67" s="135">
        <v>0</v>
      </c>
      <c r="O67" s="135">
        <v>0</v>
      </c>
      <c r="P67" s="135">
        <v>0</v>
      </c>
      <c r="Q67" s="135">
        <v>0</v>
      </c>
      <c r="R67" s="135">
        <v>0</v>
      </c>
      <c r="S67" s="135">
        <v>0</v>
      </c>
      <c r="T67" s="135">
        <v>0</v>
      </c>
      <c r="U67" s="135">
        <v>0</v>
      </c>
      <c r="V67" s="135">
        <v>0</v>
      </c>
      <c r="W67" s="135">
        <v>0</v>
      </c>
      <c r="X67" s="135">
        <v>0</v>
      </c>
      <c r="Y67" s="135">
        <v>0</v>
      </c>
      <c r="Z67" s="135">
        <v>0</v>
      </c>
      <c r="AA67" s="135">
        <v>0</v>
      </c>
      <c r="AB67" s="135">
        <v>0</v>
      </c>
      <c r="AC67" s="135">
        <v>1</v>
      </c>
      <c r="AD67" s="135">
        <v>0</v>
      </c>
      <c r="AE67" s="135">
        <v>0</v>
      </c>
      <c r="AF67" s="135">
        <v>5</v>
      </c>
      <c r="AG67" s="135">
        <v>0</v>
      </c>
      <c r="AH67" s="135">
        <v>0</v>
      </c>
      <c r="AI67" s="135">
        <v>1</v>
      </c>
      <c r="AJ67" s="135">
        <v>0</v>
      </c>
      <c r="AK67" s="135">
        <v>1</v>
      </c>
      <c r="AL67" s="135">
        <v>0</v>
      </c>
      <c r="AM67" s="135">
        <v>1</v>
      </c>
      <c r="AN67" s="135">
        <v>0</v>
      </c>
      <c r="AO67" s="135">
        <v>0</v>
      </c>
      <c r="AP67" s="135">
        <v>13</v>
      </c>
      <c r="AQ67" s="135">
        <v>1</v>
      </c>
      <c r="AR67" s="135">
        <v>0</v>
      </c>
      <c r="AS67" s="135">
        <v>1</v>
      </c>
      <c r="AT67" s="135">
        <v>0</v>
      </c>
      <c r="AU67" s="135">
        <v>0</v>
      </c>
      <c r="AV67" s="135">
        <v>0</v>
      </c>
      <c r="AW67" s="135">
        <v>0</v>
      </c>
      <c r="AX67" s="135">
        <v>0</v>
      </c>
      <c r="AY67" s="135">
        <v>0</v>
      </c>
      <c r="AZ67" s="135">
        <v>0</v>
      </c>
      <c r="BA67" s="135">
        <v>0</v>
      </c>
      <c r="BB67" s="135">
        <v>0</v>
      </c>
      <c r="BC67" s="135">
        <v>0</v>
      </c>
      <c r="BD67" s="135">
        <v>0</v>
      </c>
      <c r="BE67" s="135">
        <v>0</v>
      </c>
      <c r="BF67" s="135">
        <v>0</v>
      </c>
      <c r="BG67" s="135">
        <v>1</v>
      </c>
      <c r="BH67" s="135">
        <v>0</v>
      </c>
      <c r="BI67" s="135">
        <v>0</v>
      </c>
      <c r="BJ67" s="135">
        <v>0</v>
      </c>
      <c r="BK67" s="135">
        <v>2</v>
      </c>
      <c r="BL67" s="135">
        <v>0</v>
      </c>
      <c r="BM67" s="135">
        <v>2</v>
      </c>
      <c r="BN67" s="135">
        <v>12</v>
      </c>
      <c r="BO67" s="135">
        <v>0</v>
      </c>
      <c r="BP67" s="135">
        <v>0</v>
      </c>
      <c r="BQ67" s="135">
        <v>0</v>
      </c>
      <c r="BR67" s="135">
        <v>0</v>
      </c>
      <c r="BS67" s="135">
        <v>0</v>
      </c>
      <c r="BT67" s="135">
        <v>0</v>
      </c>
      <c r="BU67" s="135">
        <v>0</v>
      </c>
      <c r="BV67" s="135">
        <v>1</v>
      </c>
      <c r="BW67" s="135">
        <v>0</v>
      </c>
      <c r="BX67" s="135">
        <v>0</v>
      </c>
      <c r="BY67" s="135">
        <v>1</v>
      </c>
      <c r="BZ67" s="135">
        <v>0</v>
      </c>
      <c r="CA67" s="135">
        <v>1</v>
      </c>
      <c r="CB67" s="135">
        <v>0</v>
      </c>
      <c r="CC67" s="135">
        <v>0</v>
      </c>
      <c r="CD67" s="135">
        <v>6</v>
      </c>
      <c r="CE67" s="135">
        <v>0</v>
      </c>
      <c r="CF67" s="135">
        <v>0</v>
      </c>
      <c r="CG67" s="135">
        <v>0</v>
      </c>
      <c r="CH67" s="135">
        <v>0</v>
      </c>
      <c r="CI67" s="135">
        <v>0</v>
      </c>
      <c r="CJ67" s="135">
        <v>0</v>
      </c>
      <c r="CK67" s="135">
        <v>1</v>
      </c>
      <c r="CL67" s="135">
        <v>0</v>
      </c>
      <c r="CM67" s="135">
        <v>1</v>
      </c>
      <c r="CN67" s="135">
        <v>0</v>
      </c>
      <c r="CO67" s="135">
        <v>0</v>
      </c>
      <c r="CP67" s="135">
        <v>0</v>
      </c>
      <c r="CQ67" s="135">
        <v>0</v>
      </c>
      <c r="CR67" s="135">
        <v>0</v>
      </c>
      <c r="CS67" s="135">
        <v>0</v>
      </c>
      <c r="CT67" s="135">
        <v>0</v>
      </c>
      <c r="CU67" s="135">
        <v>1</v>
      </c>
      <c r="CV67" s="135">
        <v>0</v>
      </c>
      <c r="CW67" s="135">
        <v>1</v>
      </c>
      <c r="CX67" s="135"/>
    </row>
    <row r="68" spans="1:102" x14ac:dyDescent="0.35">
      <c r="A68" s="135">
        <v>67</v>
      </c>
      <c r="B68" s="135">
        <v>1</v>
      </c>
      <c r="C68" s="135">
        <v>0</v>
      </c>
      <c r="D68" s="135">
        <v>0</v>
      </c>
      <c r="E68" s="135">
        <v>0</v>
      </c>
      <c r="F68" s="135">
        <v>0</v>
      </c>
      <c r="G68" s="135">
        <v>1</v>
      </c>
      <c r="H68" s="135">
        <v>0</v>
      </c>
      <c r="I68" s="135">
        <v>0</v>
      </c>
      <c r="J68" s="135">
        <v>0</v>
      </c>
      <c r="K68" s="135">
        <v>1</v>
      </c>
      <c r="L68" s="135">
        <v>0</v>
      </c>
      <c r="M68" s="135">
        <v>0</v>
      </c>
      <c r="N68" s="135">
        <v>2</v>
      </c>
      <c r="O68" s="135">
        <v>0</v>
      </c>
      <c r="P68" s="135">
        <v>0</v>
      </c>
      <c r="Q68" s="135">
        <v>0</v>
      </c>
      <c r="R68" s="135">
        <v>0</v>
      </c>
      <c r="S68" s="135">
        <v>1</v>
      </c>
      <c r="T68" s="135">
        <v>0</v>
      </c>
      <c r="U68" s="135">
        <v>0</v>
      </c>
      <c r="V68" s="135">
        <v>0</v>
      </c>
      <c r="W68" s="135">
        <v>0</v>
      </c>
      <c r="X68" s="135">
        <v>0</v>
      </c>
      <c r="Y68" s="135">
        <v>0</v>
      </c>
      <c r="Z68" s="135">
        <v>0</v>
      </c>
      <c r="AA68" s="135">
        <v>1</v>
      </c>
      <c r="AB68" s="135">
        <v>0</v>
      </c>
      <c r="AC68" s="135">
        <v>0</v>
      </c>
      <c r="AD68" s="135">
        <v>0</v>
      </c>
      <c r="AE68" s="135">
        <v>0</v>
      </c>
      <c r="AF68" s="135">
        <v>2</v>
      </c>
      <c r="AG68" s="135">
        <v>0</v>
      </c>
      <c r="AH68" s="135">
        <v>0</v>
      </c>
      <c r="AI68" s="135">
        <v>1</v>
      </c>
      <c r="AJ68" s="135">
        <v>0</v>
      </c>
      <c r="AK68" s="135">
        <v>0</v>
      </c>
      <c r="AL68" s="135">
        <v>0</v>
      </c>
      <c r="AM68" s="135">
        <v>0</v>
      </c>
      <c r="AN68" s="135">
        <v>0</v>
      </c>
      <c r="AO68" s="135">
        <v>0</v>
      </c>
      <c r="AP68" s="135">
        <v>1</v>
      </c>
      <c r="AQ68" s="135">
        <v>6</v>
      </c>
      <c r="AR68" s="135">
        <v>0</v>
      </c>
      <c r="AS68" s="135">
        <v>0</v>
      </c>
      <c r="AT68" s="135">
        <v>0</v>
      </c>
      <c r="AU68" s="135">
        <v>0</v>
      </c>
      <c r="AV68" s="135">
        <v>8</v>
      </c>
      <c r="AW68" s="135">
        <v>3</v>
      </c>
      <c r="AX68" s="135">
        <v>2</v>
      </c>
      <c r="AY68" s="135">
        <v>0</v>
      </c>
      <c r="AZ68" s="135">
        <v>0</v>
      </c>
      <c r="BA68" s="135">
        <v>0</v>
      </c>
      <c r="BB68" s="135">
        <v>0</v>
      </c>
      <c r="BC68" s="135">
        <v>1</v>
      </c>
      <c r="BD68" s="135">
        <v>0</v>
      </c>
      <c r="BE68" s="135">
        <v>0</v>
      </c>
      <c r="BF68" s="135">
        <v>0</v>
      </c>
      <c r="BG68" s="135">
        <v>1</v>
      </c>
      <c r="BH68" s="135">
        <v>0</v>
      </c>
      <c r="BI68" s="135">
        <v>0</v>
      </c>
      <c r="BJ68" s="135">
        <v>0</v>
      </c>
      <c r="BK68" s="135">
        <v>1</v>
      </c>
      <c r="BL68" s="135">
        <v>1</v>
      </c>
      <c r="BM68" s="135">
        <v>0</v>
      </c>
      <c r="BN68" s="135">
        <v>0</v>
      </c>
      <c r="BO68" s="135">
        <v>0</v>
      </c>
      <c r="BP68" s="135">
        <v>0</v>
      </c>
      <c r="BQ68" s="135">
        <v>3</v>
      </c>
      <c r="BR68" s="135">
        <v>0</v>
      </c>
      <c r="BS68" s="135">
        <v>0</v>
      </c>
      <c r="BT68" s="135">
        <v>0</v>
      </c>
      <c r="BU68" s="135">
        <v>7</v>
      </c>
      <c r="BV68" s="135">
        <v>0</v>
      </c>
      <c r="BW68" s="135">
        <v>0</v>
      </c>
      <c r="BX68" s="135">
        <v>0</v>
      </c>
      <c r="BY68" s="135">
        <v>0</v>
      </c>
      <c r="BZ68" s="135">
        <v>0</v>
      </c>
      <c r="CA68" s="135">
        <v>0</v>
      </c>
      <c r="CB68" s="135">
        <v>2</v>
      </c>
      <c r="CC68" s="135">
        <v>0</v>
      </c>
      <c r="CD68" s="135">
        <v>1</v>
      </c>
      <c r="CE68" s="135">
        <v>0</v>
      </c>
      <c r="CF68" s="135">
        <v>0</v>
      </c>
      <c r="CG68" s="135">
        <v>0</v>
      </c>
      <c r="CH68" s="135">
        <v>0</v>
      </c>
      <c r="CI68" s="135">
        <v>0</v>
      </c>
      <c r="CJ68" s="135">
        <v>0</v>
      </c>
      <c r="CK68" s="135">
        <v>0</v>
      </c>
      <c r="CL68" s="135">
        <v>2</v>
      </c>
      <c r="CM68" s="135">
        <v>0</v>
      </c>
      <c r="CN68" s="135">
        <v>0</v>
      </c>
      <c r="CO68" s="135">
        <v>1</v>
      </c>
      <c r="CP68" s="135">
        <v>1</v>
      </c>
      <c r="CQ68" s="135">
        <v>0</v>
      </c>
      <c r="CR68" s="135">
        <v>1</v>
      </c>
      <c r="CS68" s="135">
        <v>1</v>
      </c>
      <c r="CT68" s="135">
        <v>7</v>
      </c>
      <c r="CU68" s="135">
        <v>0</v>
      </c>
      <c r="CV68" s="135">
        <v>0</v>
      </c>
      <c r="CW68" s="135">
        <v>1</v>
      </c>
      <c r="CX68" s="135"/>
    </row>
    <row r="69" spans="1:102" x14ac:dyDescent="0.35">
      <c r="A69" s="135">
        <v>68</v>
      </c>
      <c r="B69" s="135">
        <v>2</v>
      </c>
      <c r="C69" s="135">
        <v>0</v>
      </c>
      <c r="D69" s="135">
        <v>0</v>
      </c>
      <c r="E69" s="135">
        <v>0</v>
      </c>
      <c r="F69" s="135">
        <v>0</v>
      </c>
      <c r="G69" s="135">
        <v>0</v>
      </c>
      <c r="H69" s="135">
        <v>2</v>
      </c>
      <c r="I69" s="135">
        <v>0</v>
      </c>
      <c r="J69" s="135">
        <v>0</v>
      </c>
      <c r="K69" s="135">
        <v>1</v>
      </c>
      <c r="L69" s="135">
        <v>5</v>
      </c>
      <c r="M69" s="135">
        <v>0</v>
      </c>
      <c r="N69" s="135">
        <v>0</v>
      </c>
      <c r="O69" s="135">
        <v>0</v>
      </c>
      <c r="P69" s="135">
        <v>0</v>
      </c>
      <c r="Q69" s="135">
        <v>0</v>
      </c>
      <c r="R69" s="135">
        <v>0</v>
      </c>
      <c r="S69" s="135">
        <v>0</v>
      </c>
      <c r="T69" s="135">
        <v>0</v>
      </c>
      <c r="U69" s="135">
        <v>0</v>
      </c>
      <c r="V69" s="135">
        <v>0</v>
      </c>
      <c r="W69" s="135">
        <v>0</v>
      </c>
      <c r="X69" s="135">
        <v>0</v>
      </c>
      <c r="Y69" s="135">
        <v>0</v>
      </c>
      <c r="Z69" s="135">
        <v>0</v>
      </c>
      <c r="AA69" s="135">
        <v>1</v>
      </c>
      <c r="AB69" s="135">
        <v>0</v>
      </c>
      <c r="AC69" s="135">
        <v>1</v>
      </c>
      <c r="AD69" s="135">
        <v>0</v>
      </c>
      <c r="AE69" s="135">
        <v>0</v>
      </c>
      <c r="AF69" s="135">
        <v>0</v>
      </c>
      <c r="AG69" s="135">
        <v>0</v>
      </c>
      <c r="AH69" s="135">
        <v>0</v>
      </c>
      <c r="AI69" s="135">
        <v>1</v>
      </c>
      <c r="AJ69" s="135">
        <v>0</v>
      </c>
      <c r="AK69" s="135">
        <v>0</v>
      </c>
      <c r="AL69" s="135">
        <v>1</v>
      </c>
      <c r="AM69" s="135">
        <v>0</v>
      </c>
      <c r="AN69" s="135">
        <v>0</v>
      </c>
      <c r="AO69" s="135">
        <v>0</v>
      </c>
      <c r="AP69" s="135">
        <v>0</v>
      </c>
      <c r="AQ69" s="135">
        <v>0</v>
      </c>
      <c r="AR69" s="135">
        <v>0</v>
      </c>
      <c r="AS69" s="135">
        <v>0</v>
      </c>
      <c r="AT69" s="135">
        <v>0</v>
      </c>
      <c r="AU69" s="135">
        <v>2</v>
      </c>
      <c r="AV69" s="135">
        <v>5</v>
      </c>
      <c r="AW69" s="135">
        <v>1</v>
      </c>
      <c r="AX69" s="135">
        <v>0</v>
      </c>
      <c r="AY69" s="135">
        <v>1</v>
      </c>
      <c r="AZ69" s="135">
        <v>0</v>
      </c>
      <c r="BA69" s="135">
        <v>0</v>
      </c>
      <c r="BB69" s="135">
        <v>0</v>
      </c>
      <c r="BC69" s="135">
        <v>0</v>
      </c>
      <c r="BD69" s="135">
        <v>0</v>
      </c>
      <c r="BE69" s="135">
        <v>0</v>
      </c>
      <c r="BF69" s="135">
        <v>0</v>
      </c>
      <c r="BG69" s="135">
        <v>0</v>
      </c>
      <c r="BH69" s="135">
        <v>0</v>
      </c>
      <c r="BI69" s="135">
        <v>0</v>
      </c>
      <c r="BJ69" s="135">
        <v>0</v>
      </c>
      <c r="BK69" s="135">
        <v>1</v>
      </c>
      <c r="BL69" s="135">
        <v>1</v>
      </c>
      <c r="BM69" s="135">
        <v>0</v>
      </c>
      <c r="BN69" s="135">
        <v>0</v>
      </c>
      <c r="BO69" s="135">
        <v>0</v>
      </c>
      <c r="BP69" s="135">
        <v>0</v>
      </c>
      <c r="BQ69" s="135">
        <v>0</v>
      </c>
      <c r="BR69" s="135">
        <v>0</v>
      </c>
      <c r="BS69" s="135">
        <v>1</v>
      </c>
      <c r="BT69" s="135">
        <v>0</v>
      </c>
      <c r="BU69" s="135">
        <v>0</v>
      </c>
      <c r="BV69" s="135">
        <v>0</v>
      </c>
      <c r="BW69" s="135">
        <v>1</v>
      </c>
      <c r="BX69" s="135">
        <v>0</v>
      </c>
      <c r="BY69" s="135">
        <v>0</v>
      </c>
      <c r="BZ69" s="135">
        <v>0</v>
      </c>
      <c r="CA69" s="135">
        <v>1</v>
      </c>
      <c r="CB69" s="135">
        <v>0</v>
      </c>
      <c r="CC69" s="135">
        <v>0</v>
      </c>
      <c r="CD69" s="135">
        <v>4</v>
      </c>
      <c r="CE69" s="135">
        <v>0</v>
      </c>
      <c r="CF69" s="135">
        <v>18</v>
      </c>
      <c r="CG69" s="135">
        <v>1</v>
      </c>
      <c r="CH69" s="135">
        <v>0</v>
      </c>
      <c r="CI69" s="135">
        <v>0</v>
      </c>
      <c r="CJ69" s="135">
        <v>1</v>
      </c>
      <c r="CK69" s="135">
        <v>2</v>
      </c>
      <c r="CL69" s="135">
        <v>0</v>
      </c>
      <c r="CM69" s="135">
        <v>0</v>
      </c>
      <c r="CN69" s="135">
        <v>0</v>
      </c>
      <c r="CO69" s="135">
        <v>3</v>
      </c>
      <c r="CP69" s="135">
        <v>1</v>
      </c>
      <c r="CQ69" s="135">
        <v>0</v>
      </c>
      <c r="CR69" s="135">
        <v>1</v>
      </c>
      <c r="CS69" s="135">
        <v>1</v>
      </c>
      <c r="CT69" s="135">
        <v>0</v>
      </c>
      <c r="CU69" s="135">
        <v>1</v>
      </c>
      <c r="CV69" s="135">
        <v>0</v>
      </c>
      <c r="CW69" s="135">
        <v>0</v>
      </c>
      <c r="CX69" s="135"/>
    </row>
    <row r="70" spans="1:102" x14ac:dyDescent="0.35">
      <c r="A70" s="135">
        <v>69</v>
      </c>
      <c r="B70" s="135">
        <v>0</v>
      </c>
      <c r="C70" s="135">
        <v>0</v>
      </c>
      <c r="D70" s="135">
        <v>0</v>
      </c>
      <c r="E70" s="135">
        <v>3</v>
      </c>
      <c r="F70" s="135">
        <v>1</v>
      </c>
      <c r="G70" s="135">
        <v>0</v>
      </c>
      <c r="H70" s="135">
        <v>0</v>
      </c>
      <c r="I70" s="135">
        <v>1</v>
      </c>
      <c r="J70" s="135">
        <v>2</v>
      </c>
      <c r="K70" s="135">
        <v>0</v>
      </c>
      <c r="L70" s="135">
        <v>0</v>
      </c>
      <c r="M70" s="135">
        <v>0</v>
      </c>
      <c r="N70" s="135">
        <v>0</v>
      </c>
      <c r="O70" s="135">
        <v>1</v>
      </c>
      <c r="P70" s="135">
        <v>0</v>
      </c>
      <c r="Q70" s="135">
        <v>1</v>
      </c>
      <c r="R70" s="135">
        <v>0</v>
      </c>
      <c r="S70" s="135">
        <v>2</v>
      </c>
      <c r="T70" s="135">
        <v>0</v>
      </c>
      <c r="U70" s="135">
        <v>0</v>
      </c>
      <c r="V70" s="135">
        <v>12</v>
      </c>
      <c r="W70" s="135">
        <v>1</v>
      </c>
      <c r="X70" s="135">
        <v>1</v>
      </c>
      <c r="Y70" s="135">
        <v>0</v>
      </c>
      <c r="Z70" s="135">
        <v>0</v>
      </c>
      <c r="AA70" s="135">
        <v>2</v>
      </c>
      <c r="AB70" s="135">
        <v>0</v>
      </c>
      <c r="AC70" s="135">
        <v>0</v>
      </c>
      <c r="AD70" s="135">
        <v>0</v>
      </c>
      <c r="AE70" s="135">
        <v>1</v>
      </c>
      <c r="AF70" s="135">
        <v>1</v>
      </c>
      <c r="AG70" s="135">
        <v>0</v>
      </c>
      <c r="AH70" s="135">
        <v>4</v>
      </c>
      <c r="AI70" s="135">
        <v>0</v>
      </c>
      <c r="AJ70" s="135">
        <v>0</v>
      </c>
      <c r="AK70" s="135">
        <v>0</v>
      </c>
      <c r="AL70" s="135">
        <v>0</v>
      </c>
      <c r="AM70" s="135">
        <v>0</v>
      </c>
      <c r="AN70" s="135">
        <v>0</v>
      </c>
      <c r="AO70" s="135">
        <v>1</v>
      </c>
      <c r="AP70" s="135">
        <v>0</v>
      </c>
      <c r="AQ70" s="135">
        <v>7</v>
      </c>
      <c r="AR70" s="135">
        <v>0</v>
      </c>
      <c r="AS70" s="135">
        <v>0</v>
      </c>
      <c r="AT70" s="135">
        <v>0</v>
      </c>
      <c r="AU70" s="135">
        <v>0</v>
      </c>
      <c r="AV70" s="135">
        <v>1</v>
      </c>
      <c r="AW70" s="135">
        <v>0</v>
      </c>
      <c r="AX70" s="135">
        <v>0</v>
      </c>
      <c r="AY70" s="135">
        <v>7</v>
      </c>
      <c r="AZ70" s="135">
        <v>2</v>
      </c>
      <c r="BA70" s="135">
        <v>0</v>
      </c>
      <c r="BB70" s="135">
        <v>1</v>
      </c>
      <c r="BC70" s="135">
        <v>0</v>
      </c>
      <c r="BD70" s="135">
        <v>0</v>
      </c>
      <c r="BE70" s="135">
        <v>0</v>
      </c>
      <c r="BF70" s="135">
        <v>1</v>
      </c>
      <c r="BG70" s="135">
        <v>0</v>
      </c>
      <c r="BH70" s="135">
        <v>1</v>
      </c>
      <c r="BI70" s="135">
        <v>0</v>
      </c>
      <c r="BJ70" s="135">
        <v>0</v>
      </c>
      <c r="BK70" s="135">
        <v>1</v>
      </c>
      <c r="BL70" s="135">
        <v>0</v>
      </c>
      <c r="BM70" s="135">
        <v>1</v>
      </c>
      <c r="BN70" s="135">
        <v>1</v>
      </c>
      <c r="BO70" s="135">
        <v>0</v>
      </c>
      <c r="BP70" s="135">
        <v>1</v>
      </c>
      <c r="BQ70" s="135">
        <v>0</v>
      </c>
      <c r="BR70" s="135">
        <v>1</v>
      </c>
      <c r="BS70" s="135">
        <v>2</v>
      </c>
      <c r="BT70" s="135">
        <v>0</v>
      </c>
      <c r="BU70" s="135">
        <v>1</v>
      </c>
      <c r="BV70" s="135">
        <v>1</v>
      </c>
      <c r="BW70" s="135">
        <v>0</v>
      </c>
      <c r="BX70" s="135">
        <v>0</v>
      </c>
      <c r="BY70" s="135">
        <v>0</v>
      </c>
      <c r="BZ70" s="135">
        <v>0</v>
      </c>
      <c r="CA70" s="135">
        <v>1</v>
      </c>
      <c r="CB70" s="135">
        <v>0</v>
      </c>
      <c r="CC70" s="135">
        <v>0</v>
      </c>
      <c r="CD70" s="135">
        <v>5</v>
      </c>
      <c r="CE70" s="135">
        <v>4</v>
      </c>
      <c r="CF70" s="135">
        <v>0</v>
      </c>
      <c r="CG70" s="135">
        <v>0</v>
      </c>
      <c r="CH70" s="135">
        <v>0</v>
      </c>
      <c r="CI70" s="135">
        <v>1</v>
      </c>
      <c r="CJ70" s="135">
        <v>0</v>
      </c>
      <c r="CK70" s="135">
        <v>6</v>
      </c>
      <c r="CL70" s="135">
        <v>0</v>
      </c>
      <c r="CM70" s="135">
        <v>0</v>
      </c>
      <c r="CN70" s="135">
        <v>0</v>
      </c>
      <c r="CO70" s="135">
        <v>0</v>
      </c>
      <c r="CP70" s="135">
        <v>0</v>
      </c>
      <c r="CQ70" s="135">
        <v>0</v>
      </c>
      <c r="CR70" s="135">
        <v>0</v>
      </c>
      <c r="CS70" s="135">
        <v>0</v>
      </c>
      <c r="CT70" s="135">
        <v>0</v>
      </c>
      <c r="CU70" s="135">
        <v>0</v>
      </c>
      <c r="CV70" s="135">
        <v>0</v>
      </c>
      <c r="CW70" s="135">
        <v>9</v>
      </c>
      <c r="CX70" s="135"/>
    </row>
    <row r="71" spans="1:102" x14ac:dyDescent="0.35">
      <c r="A71" s="135">
        <v>70</v>
      </c>
      <c r="B71" s="135">
        <v>0</v>
      </c>
      <c r="C71" s="135">
        <v>0</v>
      </c>
      <c r="D71" s="135">
        <v>2</v>
      </c>
      <c r="E71" s="135">
        <v>0</v>
      </c>
      <c r="F71" s="135">
        <v>1</v>
      </c>
      <c r="G71" s="135">
        <v>0</v>
      </c>
      <c r="H71" s="135">
        <v>2</v>
      </c>
      <c r="I71" s="135">
        <v>0</v>
      </c>
      <c r="J71" s="135">
        <v>0</v>
      </c>
      <c r="K71" s="135">
        <v>0</v>
      </c>
      <c r="L71" s="135">
        <v>10</v>
      </c>
      <c r="M71" s="135">
        <v>1</v>
      </c>
      <c r="N71" s="135">
        <v>0</v>
      </c>
      <c r="O71" s="135">
        <v>1</v>
      </c>
      <c r="P71" s="135">
        <v>1</v>
      </c>
      <c r="Q71" s="135">
        <v>0</v>
      </c>
      <c r="R71" s="135">
        <v>1</v>
      </c>
      <c r="S71" s="135">
        <v>2</v>
      </c>
      <c r="T71" s="135">
        <v>0</v>
      </c>
      <c r="U71" s="135">
        <v>0</v>
      </c>
      <c r="V71" s="135">
        <v>1</v>
      </c>
      <c r="W71" s="135">
        <v>0</v>
      </c>
      <c r="X71" s="135">
        <v>0</v>
      </c>
      <c r="Y71" s="135">
        <v>0</v>
      </c>
      <c r="Z71" s="135">
        <v>0</v>
      </c>
      <c r="AA71" s="135">
        <v>2</v>
      </c>
      <c r="AB71" s="135">
        <v>0</v>
      </c>
      <c r="AC71" s="135">
        <v>0</v>
      </c>
      <c r="AD71" s="135">
        <v>0</v>
      </c>
      <c r="AE71" s="135">
        <v>0</v>
      </c>
      <c r="AF71" s="135">
        <v>0</v>
      </c>
      <c r="AG71" s="135">
        <v>0</v>
      </c>
      <c r="AH71" s="135">
        <v>0</v>
      </c>
      <c r="AI71" s="135">
        <v>0</v>
      </c>
      <c r="AJ71" s="135">
        <v>0</v>
      </c>
      <c r="AK71" s="135">
        <v>0</v>
      </c>
      <c r="AL71" s="135">
        <v>0</v>
      </c>
      <c r="AM71" s="135">
        <v>3</v>
      </c>
      <c r="AN71" s="135">
        <v>0</v>
      </c>
      <c r="AO71" s="135">
        <v>0</v>
      </c>
      <c r="AP71" s="135">
        <v>1</v>
      </c>
      <c r="AQ71" s="135">
        <v>1</v>
      </c>
      <c r="AR71" s="135">
        <v>0</v>
      </c>
      <c r="AS71" s="135">
        <v>1</v>
      </c>
      <c r="AT71" s="135">
        <v>0</v>
      </c>
      <c r="AU71" s="135">
        <v>0</v>
      </c>
      <c r="AV71" s="135">
        <v>1</v>
      </c>
      <c r="AW71" s="135">
        <v>0</v>
      </c>
      <c r="AX71" s="135">
        <v>0</v>
      </c>
      <c r="AY71" s="135">
        <v>7</v>
      </c>
      <c r="AZ71" s="135">
        <v>2</v>
      </c>
      <c r="BA71" s="135">
        <v>0</v>
      </c>
      <c r="BB71" s="135">
        <v>0</v>
      </c>
      <c r="BC71" s="135">
        <v>0</v>
      </c>
      <c r="BD71" s="135">
        <v>0</v>
      </c>
      <c r="BE71" s="135">
        <v>1</v>
      </c>
      <c r="BF71" s="135">
        <v>0</v>
      </c>
      <c r="BG71" s="135">
        <v>1</v>
      </c>
      <c r="BH71" s="135">
        <v>0</v>
      </c>
      <c r="BI71" s="135">
        <v>0</v>
      </c>
      <c r="BJ71" s="135">
        <v>0</v>
      </c>
      <c r="BK71" s="135">
        <v>4</v>
      </c>
      <c r="BL71" s="135">
        <v>0</v>
      </c>
      <c r="BM71" s="135">
        <v>0</v>
      </c>
      <c r="BN71" s="135">
        <v>0</v>
      </c>
      <c r="BO71" s="135">
        <v>0</v>
      </c>
      <c r="BP71" s="135">
        <v>0</v>
      </c>
      <c r="BQ71" s="135">
        <v>0</v>
      </c>
      <c r="BR71" s="135">
        <v>0</v>
      </c>
      <c r="BS71" s="135">
        <v>2</v>
      </c>
      <c r="BT71" s="135">
        <v>0</v>
      </c>
      <c r="BU71" s="135">
        <v>0</v>
      </c>
      <c r="BV71" s="135">
        <v>0</v>
      </c>
      <c r="BW71" s="135">
        <v>1</v>
      </c>
      <c r="BX71" s="135">
        <v>0</v>
      </c>
      <c r="BY71" s="135">
        <v>0</v>
      </c>
      <c r="BZ71" s="135">
        <v>1</v>
      </c>
      <c r="CA71" s="135">
        <v>0</v>
      </c>
      <c r="CB71" s="135">
        <v>0</v>
      </c>
      <c r="CC71" s="135">
        <v>0</v>
      </c>
      <c r="CD71" s="135">
        <v>8</v>
      </c>
      <c r="CE71" s="135">
        <v>0</v>
      </c>
      <c r="CF71" s="135">
        <v>0</v>
      </c>
      <c r="CG71" s="135">
        <v>0</v>
      </c>
      <c r="CH71" s="135">
        <v>0</v>
      </c>
      <c r="CI71" s="135">
        <v>0</v>
      </c>
      <c r="CJ71" s="135">
        <v>0</v>
      </c>
      <c r="CK71" s="135">
        <v>1</v>
      </c>
      <c r="CL71" s="135">
        <v>0</v>
      </c>
      <c r="CM71" s="135">
        <v>0</v>
      </c>
      <c r="CN71" s="135">
        <v>0</v>
      </c>
      <c r="CO71" s="135">
        <v>2</v>
      </c>
      <c r="CP71" s="135">
        <v>0</v>
      </c>
      <c r="CQ71" s="135">
        <v>0</v>
      </c>
      <c r="CR71" s="135">
        <v>0</v>
      </c>
      <c r="CS71" s="135">
        <v>0</v>
      </c>
      <c r="CT71" s="135">
        <v>0</v>
      </c>
      <c r="CU71" s="135">
        <v>0</v>
      </c>
      <c r="CV71" s="135">
        <v>0</v>
      </c>
      <c r="CW71" s="135">
        <v>0</v>
      </c>
      <c r="CX71" s="135"/>
    </row>
    <row r="72" spans="1:102" x14ac:dyDescent="0.35">
      <c r="A72" s="135">
        <v>71</v>
      </c>
      <c r="B72" s="135">
        <v>0</v>
      </c>
      <c r="C72" s="135">
        <v>1</v>
      </c>
      <c r="D72" s="135">
        <v>1</v>
      </c>
      <c r="E72" s="135">
        <v>0</v>
      </c>
      <c r="F72" s="135">
        <v>0</v>
      </c>
      <c r="G72" s="135">
        <v>0</v>
      </c>
      <c r="H72" s="135">
        <v>11</v>
      </c>
      <c r="I72" s="135">
        <v>0</v>
      </c>
      <c r="J72" s="135">
        <v>1</v>
      </c>
      <c r="K72" s="135">
        <v>0</v>
      </c>
      <c r="L72" s="135">
        <v>0</v>
      </c>
      <c r="M72" s="135">
        <v>0</v>
      </c>
      <c r="N72" s="135">
        <v>8</v>
      </c>
      <c r="O72" s="135">
        <v>0</v>
      </c>
      <c r="P72" s="135">
        <v>1</v>
      </c>
      <c r="Q72" s="135">
        <v>0</v>
      </c>
      <c r="R72" s="135">
        <v>1</v>
      </c>
      <c r="S72" s="135">
        <v>0</v>
      </c>
      <c r="T72" s="135">
        <v>0</v>
      </c>
      <c r="U72" s="135">
        <v>0</v>
      </c>
      <c r="V72" s="135">
        <v>2</v>
      </c>
      <c r="W72" s="135">
        <v>1</v>
      </c>
      <c r="X72" s="135">
        <v>0</v>
      </c>
      <c r="Y72" s="135">
        <v>0</v>
      </c>
      <c r="Z72" s="135">
        <v>0</v>
      </c>
      <c r="AA72" s="135">
        <v>0</v>
      </c>
      <c r="AB72" s="135">
        <v>0</v>
      </c>
      <c r="AC72" s="135">
        <v>0</v>
      </c>
      <c r="AD72" s="135">
        <v>0</v>
      </c>
      <c r="AE72" s="135">
        <v>0</v>
      </c>
      <c r="AF72" s="135">
        <v>1</v>
      </c>
      <c r="AG72" s="135">
        <v>0</v>
      </c>
      <c r="AH72" s="135">
        <v>0</v>
      </c>
      <c r="AI72" s="135">
        <v>0</v>
      </c>
      <c r="AJ72" s="135">
        <v>0</v>
      </c>
      <c r="AK72" s="135">
        <v>0</v>
      </c>
      <c r="AL72" s="135">
        <v>0</v>
      </c>
      <c r="AM72" s="135">
        <v>0</v>
      </c>
      <c r="AN72" s="135">
        <v>0</v>
      </c>
      <c r="AO72" s="135">
        <v>0</v>
      </c>
      <c r="AP72" s="135">
        <v>7</v>
      </c>
      <c r="AQ72" s="135">
        <v>0</v>
      </c>
      <c r="AR72" s="135">
        <v>0</v>
      </c>
      <c r="AS72" s="135">
        <v>0</v>
      </c>
      <c r="AT72" s="135">
        <v>0</v>
      </c>
      <c r="AU72" s="135">
        <v>0</v>
      </c>
      <c r="AV72" s="135">
        <v>17</v>
      </c>
      <c r="AW72" s="135">
        <v>0</v>
      </c>
      <c r="AX72" s="135">
        <v>0</v>
      </c>
      <c r="AY72" s="135">
        <v>1</v>
      </c>
      <c r="AZ72" s="135">
        <v>0</v>
      </c>
      <c r="BA72" s="135">
        <v>0</v>
      </c>
      <c r="BB72" s="135">
        <v>0</v>
      </c>
      <c r="BC72" s="135">
        <v>1</v>
      </c>
      <c r="BD72" s="135">
        <v>0</v>
      </c>
      <c r="BE72" s="135">
        <v>0</v>
      </c>
      <c r="BF72" s="135">
        <v>0</v>
      </c>
      <c r="BG72" s="135">
        <v>0</v>
      </c>
      <c r="BH72" s="135">
        <v>0</v>
      </c>
      <c r="BI72" s="135">
        <v>0</v>
      </c>
      <c r="BJ72" s="135">
        <v>0</v>
      </c>
      <c r="BK72" s="135">
        <v>0</v>
      </c>
      <c r="BL72" s="135">
        <v>0</v>
      </c>
      <c r="BM72" s="135">
        <v>1</v>
      </c>
      <c r="BN72" s="135">
        <v>0</v>
      </c>
      <c r="BO72" s="135">
        <v>0</v>
      </c>
      <c r="BP72" s="135">
        <v>0</v>
      </c>
      <c r="BQ72" s="135">
        <v>0</v>
      </c>
      <c r="BR72" s="135">
        <v>0</v>
      </c>
      <c r="BS72" s="135">
        <v>1</v>
      </c>
      <c r="BT72" s="135">
        <v>0</v>
      </c>
      <c r="BU72" s="135">
        <v>0</v>
      </c>
      <c r="BV72" s="135">
        <v>1</v>
      </c>
      <c r="BW72" s="135">
        <v>1</v>
      </c>
      <c r="BX72" s="135">
        <v>0</v>
      </c>
      <c r="BY72" s="135">
        <v>0</v>
      </c>
      <c r="BZ72" s="135">
        <v>0</v>
      </c>
      <c r="CA72" s="135">
        <v>1</v>
      </c>
      <c r="CB72" s="135">
        <v>0</v>
      </c>
      <c r="CC72" s="135">
        <v>0</v>
      </c>
      <c r="CD72" s="135">
        <v>0</v>
      </c>
      <c r="CE72" s="135">
        <v>3</v>
      </c>
      <c r="CF72" s="135">
        <v>4</v>
      </c>
      <c r="CG72" s="135">
        <v>0</v>
      </c>
      <c r="CH72" s="135">
        <v>0</v>
      </c>
      <c r="CI72" s="135">
        <v>1</v>
      </c>
      <c r="CJ72" s="135">
        <v>5</v>
      </c>
      <c r="CK72" s="135">
        <v>7</v>
      </c>
      <c r="CL72" s="135">
        <v>0</v>
      </c>
      <c r="CM72" s="135">
        <v>0</v>
      </c>
      <c r="CN72" s="135">
        <v>0</v>
      </c>
      <c r="CO72" s="135">
        <v>0</v>
      </c>
      <c r="CP72" s="135">
        <v>1</v>
      </c>
      <c r="CQ72" s="135">
        <v>0</v>
      </c>
      <c r="CR72" s="135">
        <v>0</v>
      </c>
      <c r="CS72" s="135">
        <v>0</v>
      </c>
      <c r="CT72" s="135">
        <v>0</v>
      </c>
      <c r="CU72" s="135">
        <v>0</v>
      </c>
      <c r="CV72" s="135">
        <v>0</v>
      </c>
      <c r="CW72" s="135">
        <v>0</v>
      </c>
      <c r="CX72" s="135"/>
    </row>
    <row r="73" spans="1:102" x14ac:dyDescent="0.35">
      <c r="A73" s="135">
        <v>72</v>
      </c>
      <c r="B73" s="135">
        <v>0</v>
      </c>
      <c r="C73" s="135">
        <v>1</v>
      </c>
      <c r="D73" s="135">
        <v>0</v>
      </c>
      <c r="E73" s="135">
        <v>0</v>
      </c>
      <c r="F73" s="135">
        <v>0</v>
      </c>
      <c r="G73" s="135">
        <v>0</v>
      </c>
      <c r="H73" s="135">
        <v>0</v>
      </c>
      <c r="I73" s="135">
        <v>0</v>
      </c>
      <c r="J73" s="135">
        <v>0</v>
      </c>
      <c r="K73" s="135">
        <v>0</v>
      </c>
      <c r="L73" s="135">
        <v>1</v>
      </c>
      <c r="M73" s="135">
        <v>0</v>
      </c>
      <c r="N73" s="135">
        <v>2</v>
      </c>
      <c r="O73" s="135">
        <v>2</v>
      </c>
      <c r="P73" s="135">
        <v>0</v>
      </c>
      <c r="Q73" s="135">
        <v>0</v>
      </c>
      <c r="R73" s="135">
        <v>0</v>
      </c>
      <c r="S73" s="135">
        <v>0</v>
      </c>
      <c r="T73" s="135">
        <v>0</v>
      </c>
      <c r="U73" s="135">
        <v>0</v>
      </c>
      <c r="V73" s="135">
        <v>0</v>
      </c>
      <c r="W73" s="135">
        <v>0</v>
      </c>
      <c r="X73" s="135">
        <v>1</v>
      </c>
      <c r="Y73" s="135">
        <v>0</v>
      </c>
      <c r="Z73" s="135">
        <v>0</v>
      </c>
      <c r="AA73" s="135">
        <v>1</v>
      </c>
      <c r="AB73" s="135">
        <v>0</v>
      </c>
      <c r="AC73" s="135">
        <v>0</v>
      </c>
      <c r="AD73" s="135">
        <v>0</v>
      </c>
      <c r="AE73" s="135">
        <v>0</v>
      </c>
      <c r="AF73" s="135">
        <v>0</v>
      </c>
      <c r="AG73" s="135">
        <v>0</v>
      </c>
      <c r="AH73" s="135">
        <v>0</v>
      </c>
      <c r="AI73" s="135">
        <v>0</v>
      </c>
      <c r="AJ73" s="135">
        <v>0</v>
      </c>
      <c r="AK73" s="135">
        <v>0</v>
      </c>
      <c r="AL73" s="135">
        <v>0</v>
      </c>
      <c r="AM73" s="135">
        <v>0</v>
      </c>
      <c r="AN73" s="135">
        <v>0</v>
      </c>
      <c r="AO73" s="135">
        <v>0</v>
      </c>
      <c r="AP73" s="135">
        <v>9</v>
      </c>
      <c r="AQ73" s="135">
        <v>1</v>
      </c>
      <c r="AR73" s="135">
        <v>1</v>
      </c>
      <c r="AS73" s="135">
        <v>0</v>
      </c>
      <c r="AT73" s="135">
        <v>0</v>
      </c>
      <c r="AU73" s="135">
        <v>1</v>
      </c>
      <c r="AV73" s="135">
        <v>0</v>
      </c>
      <c r="AW73" s="135">
        <v>0</v>
      </c>
      <c r="AX73" s="135">
        <v>0</v>
      </c>
      <c r="AY73" s="135">
        <v>1</v>
      </c>
      <c r="AZ73" s="135">
        <v>1</v>
      </c>
      <c r="BA73" s="135">
        <v>1</v>
      </c>
      <c r="BB73" s="135">
        <v>0</v>
      </c>
      <c r="BC73" s="135">
        <v>0</v>
      </c>
      <c r="BD73" s="135">
        <v>0</v>
      </c>
      <c r="BE73" s="135">
        <v>1</v>
      </c>
      <c r="BF73" s="135">
        <v>0</v>
      </c>
      <c r="BG73" s="135">
        <v>0</v>
      </c>
      <c r="BH73" s="135">
        <v>0</v>
      </c>
      <c r="BI73" s="135">
        <v>0</v>
      </c>
      <c r="BJ73" s="135">
        <v>0</v>
      </c>
      <c r="BK73" s="135">
        <v>2</v>
      </c>
      <c r="BL73" s="135">
        <v>0</v>
      </c>
      <c r="BM73" s="135">
        <v>0</v>
      </c>
      <c r="BN73" s="135">
        <v>0</v>
      </c>
      <c r="BO73" s="135">
        <v>1</v>
      </c>
      <c r="BP73" s="135">
        <v>0</v>
      </c>
      <c r="BQ73" s="135">
        <v>0</v>
      </c>
      <c r="BR73" s="135">
        <v>0</v>
      </c>
      <c r="BS73" s="135">
        <v>0</v>
      </c>
      <c r="BT73" s="135">
        <v>0</v>
      </c>
      <c r="BU73" s="135">
        <v>1</v>
      </c>
      <c r="BV73" s="135">
        <v>0</v>
      </c>
      <c r="BW73" s="135">
        <v>0</v>
      </c>
      <c r="BX73" s="135">
        <v>0</v>
      </c>
      <c r="BY73" s="135">
        <v>0</v>
      </c>
      <c r="BZ73" s="135">
        <v>0</v>
      </c>
      <c r="CA73" s="135">
        <v>0</v>
      </c>
      <c r="CB73" s="135">
        <v>0</v>
      </c>
      <c r="CC73" s="135">
        <v>1</v>
      </c>
      <c r="CD73" s="135">
        <v>1</v>
      </c>
      <c r="CE73" s="135">
        <v>0</v>
      </c>
      <c r="CF73" s="135">
        <v>5</v>
      </c>
      <c r="CG73" s="135">
        <v>0</v>
      </c>
      <c r="CH73" s="135">
        <v>0</v>
      </c>
      <c r="CI73" s="135">
        <v>0</v>
      </c>
      <c r="CJ73" s="135">
        <v>0</v>
      </c>
      <c r="CK73" s="135">
        <v>0</v>
      </c>
      <c r="CL73" s="135">
        <v>0</v>
      </c>
      <c r="CM73" s="135">
        <v>0</v>
      </c>
      <c r="CN73" s="135">
        <v>0</v>
      </c>
      <c r="CO73" s="135">
        <v>0</v>
      </c>
      <c r="CP73" s="135">
        <v>1</v>
      </c>
      <c r="CQ73" s="135">
        <v>1</v>
      </c>
      <c r="CR73" s="135">
        <v>0</v>
      </c>
      <c r="CS73" s="135">
        <v>1</v>
      </c>
      <c r="CT73" s="135">
        <v>1</v>
      </c>
      <c r="CU73" s="135">
        <v>2</v>
      </c>
      <c r="CV73" s="135">
        <v>0</v>
      </c>
      <c r="CW73" s="135">
        <v>0</v>
      </c>
      <c r="CX73" s="135"/>
    </row>
    <row r="74" spans="1:102" x14ac:dyDescent="0.35">
      <c r="A74" s="135">
        <v>73</v>
      </c>
      <c r="B74" s="135">
        <v>0</v>
      </c>
      <c r="C74" s="135">
        <v>0</v>
      </c>
      <c r="D74" s="135">
        <v>0</v>
      </c>
      <c r="E74" s="135">
        <v>0</v>
      </c>
      <c r="F74" s="135">
        <v>0</v>
      </c>
      <c r="G74" s="135">
        <v>0</v>
      </c>
      <c r="H74" s="135">
        <v>0</v>
      </c>
      <c r="I74" s="135">
        <v>0</v>
      </c>
      <c r="J74" s="135">
        <v>0</v>
      </c>
      <c r="K74" s="135">
        <v>0</v>
      </c>
      <c r="L74" s="135">
        <v>0</v>
      </c>
      <c r="M74" s="135">
        <v>1</v>
      </c>
      <c r="N74" s="135">
        <v>0</v>
      </c>
      <c r="O74" s="135">
        <v>0</v>
      </c>
      <c r="P74" s="135">
        <v>1</v>
      </c>
      <c r="Q74" s="135">
        <v>0</v>
      </c>
      <c r="R74" s="135">
        <v>0</v>
      </c>
      <c r="S74" s="135">
        <v>0</v>
      </c>
      <c r="T74" s="135">
        <v>0</v>
      </c>
      <c r="U74" s="135">
        <v>0</v>
      </c>
      <c r="V74" s="135">
        <v>0</v>
      </c>
      <c r="W74" s="135">
        <v>0</v>
      </c>
      <c r="X74" s="135">
        <v>0</v>
      </c>
      <c r="Y74" s="135">
        <v>0</v>
      </c>
      <c r="Z74" s="135">
        <v>0</v>
      </c>
      <c r="AA74" s="135">
        <v>0</v>
      </c>
      <c r="AB74" s="135">
        <v>0</v>
      </c>
      <c r="AC74" s="135">
        <v>2</v>
      </c>
      <c r="AD74" s="135">
        <v>1</v>
      </c>
      <c r="AE74" s="135">
        <v>0</v>
      </c>
      <c r="AF74" s="135">
        <v>1</v>
      </c>
      <c r="AG74" s="135">
        <v>0</v>
      </c>
      <c r="AH74" s="135">
        <v>0</v>
      </c>
      <c r="AI74" s="135">
        <v>1</v>
      </c>
      <c r="AJ74" s="135">
        <v>0</v>
      </c>
      <c r="AK74" s="135">
        <v>0</v>
      </c>
      <c r="AL74" s="135">
        <v>0</v>
      </c>
      <c r="AM74" s="135">
        <v>1</v>
      </c>
      <c r="AN74" s="135">
        <v>0</v>
      </c>
      <c r="AO74" s="135">
        <v>1</v>
      </c>
      <c r="AP74" s="135">
        <v>0</v>
      </c>
      <c r="AQ74" s="135">
        <v>0</v>
      </c>
      <c r="AR74" s="135">
        <v>0</v>
      </c>
      <c r="AS74" s="135">
        <v>0</v>
      </c>
      <c r="AT74" s="135">
        <v>1</v>
      </c>
      <c r="AU74" s="135">
        <v>2</v>
      </c>
      <c r="AV74" s="135">
        <v>0</v>
      </c>
      <c r="AW74" s="135">
        <v>0</v>
      </c>
      <c r="AX74" s="135">
        <v>0</v>
      </c>
      <c r="AY74" s="135">
        <v>11</v>
      </c>
      <c r="AZ74" s="135">
        <v>0</v>
      </c>
      <c r="BA74" s="135">
        <v>1</v>
      </c>
      <c r="BB74" s="135">
        <v>2</v>
      </c>
      <c r="BC74" s="135">
        <v>0</v>
      </c>
      <c r="BD74" s="135">
        <v>5</v>
      </c>
      <c r="BE74" s="135">
        <v>0</v>
      </c>
      <c r="BF74" s="135">
        <v>0</v>
      </c>
      <c r="BG74" s="135">
        <v>0</v>
      </c>
      <c r="BH74" s="135">
        <v>0</v>
      </c>
      <c r="BI74" s="135">
        <v>0</v>
      </c>
      <c r="BJ74" s="135">
        <v>0</v>
      </c>
      <c r="BK74" s="135">
        <v>1</v>
      </c>
      <c r="BL74" s="135">
        <v>0</v>
      </c>
      <c r="BM74" s="135">
        <v>0</v>
      </c>
      <c r="BN74" s="135">
        <v>0</v>
      </c>
      <c r="BO74" s="135">
        <v>0</v>
      </c>
      <c r="BP74" s="135">
        <v>0</v>
      </c>
      <c r="BQ74" s="135">
        <v>0</v>
      </c>
      <c r="BR74" s="135">
        <v>0</v>
      </c>
      <c r="BS74" s="135">
        <v>0</v>
      </c>
      <c r="BT74" s="135">
        <v>0</v>
      </c>
      <c r="BU74" s="135">
        <v>1</v>
      </c>
      <c r="BV74" s="135">
        <v>0</v>
      </c>
      <c r="BW74" s="135">
        <v>0</v>
      </c>
      <c r="BX74" s="135">
        <v>0</v>
      </c>
      <c r="BY74" s="135">
        <v>0</v>
      </c>
      <c r="BZ74" s="135">
        <v>0</v>
      </c>
      <c r="CA74" s="135">
        <v>0</v>
      </c>
      <c r="CB74" s="135">
        <v>0</v>
      </c>
      <c r="CC74" s="135">
        <v>0</v>
      </c>
      <c r="CD74" s="135">
        <v>0</v>
      </c>
      <c r="CE74" s="135">
        <v>0</v>
      </c>
      <c r="CF74" s="135">
        <v>0</v>
      </c>
      <c r="CG74" s="135">
        <v>1</v>
      </c>
      <c r="CH74" s="135">
        <v>2</v>
      </c>
      <c r="CI74" s="135">
        <v>0</v>
      </c>
      <c r="CJ74" s="135">
        <v>0</v>
      </c>
      <c r="CK74" s="135">
        <v>0</v>
      </c>
      <c r="CL74" s="135">
        <v>0</v>
      </c>
      <c r="CM74" s="135">
        <v>0</v>
      </c>
      <c r="CN74" s="135">
        <v>0</v>
      </c>
      <c r="CO74" s="135">
        <v>0</v>
      </c>
      <c r="CP74" s="135">
        <v>0</v>
      </c>
      <c r="CQ74" s="135">
        <v>0</v>
      </c>
      <c r="CR74" s="135">
        <v>0</v>
      </c>
      <c r="CS74" s="135">
        <v>0</v>
      </c>
      <c r="CT74" s="135">
        <v>1</v>
      </c>
      <c r="CU74" s="135">
        <v>0</v>
      </c>
      <c r="CV74" s="135">
        <v>0</v>
      </c>
      <c r="CW74" s="135">
        <v>0</v>
      </c>
      <c r="CX74" s="135"/>
    </row>
    <row r="75" spans="1:102" x14ac:dyDescent="0.35">
      <c r="A75" s="135">
        <v>74</v>
      </c>
      <c r="B75" s="135">
        <v>0</v>
      </c>
      <c r="C75" s="135">
        <v>1</v>
      </c>
      <c r="D75" s="135">
        <v>0</v>
      </c>
      <c r="E75" s="135">
        <v>0</v>
      </c>
      <c r="F75" s="135">
        <v>0</v>
      </c>
      <c r="G75" s="135">
        <v>1</v>
      </c>
      <c r="H75" s="135">
        <v>0</v>
      </c>
      <c r="I75" s="135">
        <v>0</v>
      </c>
      <c r="J75" s="135">
        <v>0</v>
      </c>
      <c r="K75" s="135">
        <v>0</v>
      </c>
      <c r="L75" s="135">
        <v>1</v>
      </c>
      <c r="M75" s="135">
        <v>0</v>
      </c>
      <c r="N75" s="135">
        <v>1</v>
      </c>
      <c r="O75" s="135">
        <v>0</v>
      </c>
      <c r="P75" s="135">
        <v>1</v>
      </c>
      <c r="Q75" s="135">
        <v>0</v>
      </c>
      <c r="R75" s="135">
        <v>0</v>
      </c>
      <c r="S75" s="135">
        <v>0</v>
      </c>
      <c r="T75" s="135">
        <v>0</v>
      </c>
      <c r="U75" s="135">
        <v>0</v>
      </c>
      <c r="V75" s="135">
        <v>0</v>
      </c>
      <c r="W75" s="135">
        <v>0</v>
      </c>
      <c r="X75" s="135">
        <v>0</v>
      </c>
      <c r="Y75" s="135">
        <v>0</v>
      </c>
      <c r="Z75" s="135">
        <v>0</v>
      </c>
      <c r="AA75" s="135">
        <v>0</v>
      </c>
      <c r="AB75" s="135">
        <v>0</v>
      </c>
      <c r="AC75" s="135">
        <v>0</v>
      </c>
      <c r="AD75" s="135">
        <v>0</v>
      </c>
      <c r="AE75" s="135">
        <v>0</v>
      </c>
      <c r="AF75" s="135">
        <v>1</v>
      </c>
      <c r="AG75" s="135">
        <v>6</v>
      </c>
      <c r="AH75" s="135">
        <v>0</v>
      </c>
      <c r="AI75" s="135">
        <v>0</v>
      </c>
      <c r="AJ75" s="135">
        <v>1</v>
      </c>
      <c r="AK75" s="135">
        <v>0</v>
      </c>
      <c r="AL75" s="135">
        <v>0</v>
      </c>
      <c r="AM75" s="135">
        <v>2</v>
      </c>
      <c r="AN75" s="135">
        <v>0</v>
      </c>
      <c r="AO75" s="135">
        <v>0</v>
      </c>
      <c r="AP75" s="135">
        <v>0</v>
      </c>
      <c r="AQ75" s="135">
        <v>0</v>
      </c>
      <c r="AR75" s="135">
        <v>0</v>
      </c>
      <c r="AS75" s="135">
        <v>0</v>
      </c>
      <c r="AT75" s="135">
        <v>0</v>
      </c>
      <c r="AU75" s="135">
        <v>1</v>
      </c>
      <c r="AV75" s="135">
        <v>0</v>
      </c>
      <c r="AW75" s="135">
        <v>0</v>
      </c>
      <c r="AX75" s="135">
        <v>0</v>
      </c>
      <c r="AY75" s="135">
        <v>0</v>
      </c>
      <c r="AZ75" s="135">
        <v>4</v>
      </c>
      <c r="BA75" s="135">
        <v>1</v>
      </c>
      <c r="BB75" s="135">
        <v>0</v>
      </c>
      <c r="BC75" s="135">
        <v>0</v>
      </c>
      <c r="BD75" s="135">
        <v>0</v>
      </c>
      <c r="BE75" s="135">
        <v>0</v>
      </c>
      <c r="BF75" s="135">
        <v>0</v>
      </c>
      <c r="BG75" s="135">
        <v>0</v>
      </c>
      <c r="BH75" s="135">
        <v>1</v>
      </c>
      <c r="BI75" s="135">
        <v>0</v>
      </c>
      <c r="BJ75" s="135">
        <v>0</v>
      </c>
      <c r="BK75" s="135">
        <v>0</v>
      </c>
      <c r="BL75" s="135">
        <v>2</v>
      </c>
      <c r="BM75" s="135">
        <v>0</v>
      </c>
      <c r="BN75" s="135">
        <v>1</v>
      </c>
      <c r="BO75" s="135">
        <v>0</v>
      </c>
      <c r="BP75" s="135">
        <v>0</v>
      </c>
      <c r="BQ75" s="135">
        <v>0</v>
      </c>
      <c r="BR75" s="135">
        <v>0</v>
      </c>
      <c r="BS75" s="135">
        <v>0</v>
      </c>
      <c r="BT75" s="135">
        <v>0</v>
      </c>
      <c r="BU75" s="135">
        <v>7</v>
      </c>
      <c r="BV75" s="135">
        <v>0</v>
      </c>
      <c r="BW75" s="135">
        <v>0</v>
      </c>
      <c r="BX75" s="135">
        <v>0</v>
      </c>
      <c r="BY75" s="135">
        <v>0</v>
      </c>
      <c r="BZ75" s="135">
        <v>0</v>
      </c>
      <c r="CA75" s="135">
        <v>0</v>
      </c>
      <c r="CB75" s="135">
        <v>0</v>
      </c>
      <c r="CC75" s="135">
        <v>0</v>
      </c>
      <c r="CD75" s="135">
        <v>0</v>
      </c>
      <c r="CE75" s="135">
        <v>0</v>
      </c>
      <c r="CF75" s="135">
        <v>1</v>
      </c>
      <c r="CG75" s="135">
        <v>0</v>
      </c>
      <c r="CH75" s="135">
        <v>0</v>
      </c>
      <c r="CI75" s="135">
        <v>0</v>
      </c>
      <c r="CJ75" s="135">
        <v>0</v>
      </c>
      <c r="CK75" s="135">
        <v>0</v>
      </c>
      <c r="CL75" s="135">
        <v>1</v>
      </c>
      <c r="CM75" s="135">
        <v>1</v>
      </c>
      <c r="CN75" s="135">
        <v>0</v>
      </c>
      <c r="CO75" s="135">
        <v>1</v>
      </c>
      <c r="CP75" s="135">
        <v>1</v>
      </c>
      <c r="CQ75" s="135">
        <v>0</v>
      </c>
      <c r="CR75" s="135">
        <v>2</v>
      </c>
      <c r="CS75" s="135">
        <v>1</v>
      </c>
      <c r="CT75" s="135">
        <v>0</v>
      </c>
      <c r="CU75" s="135">
        <v>0</v>
      </c>
      <c r="CV75" s="135">
        <v>0</v>
      </c>
      <c r="CW75" s="135">
        <v>0</v>
      </c>
      <c r="CX75" s="135"/>
    </row>
    <row r="76" spans="1:102" x14ac:dyDescent="0.35">
      <c r="A76" s="135">
        <v>75</v>
      </c>
      <c r="B76" s="135">
        <v>1</v>
      </c>
      <c r="C76" s="135">
        <v>0</v>
      </c>
      <c r="D76" s="135">
        <v>0</v>
      </c>
      <c r="E76" s="135">
        <v>0</v>
      </c>
      <c r="F76" s="135">
        <v>0</v>
      </c>
      <c r="G76" s="135">
        <v>0</v>
      </c>
      <c r="H76" s="135">
        <v>1</v>
      </c>
      <c r="I76" s="135">
        <v>0</v>
      </c>
      <c r="J76" s="135">
        <v>0</v>
      </c>
      <c r="K76" s="135">
        <v>0</v>
      </c>
      <c r="L76" s="135">
        <v>1</v>
      </c>
      <c r="M76" s="135">
        <v>0</v>
      </c>
      <c r="N76" s="135">
        <v>0</v>
      </c>
      <c r="O76" s="135">
        <v>6</v>
      </c>
      <c r="P76" s="135">
        <v>0</v>
      </c>
      <c r="Q76" s="135">
        <v>0</v>
      </c>
      <c r="R76" s="135">
        <v>0</v>
      </c>
      <c r="S76" s="135">
        <v>1</v>
      </c>
      <c r="T76" s="135">
        <v>1</v>
      </c>
      <c r="U76" s="135">
        <v>0</v>
      </c>
      <c r="V76" s="135">
        <v>29</v>
      </c>
      <c r="W76" s="135">
        <v>0</v>
      </c>
      <c r="X76" s="135">
        <v>0</v>
      </c>
      <c r="Y76" s="135">
        <v>1</v>
      </c>
      <c r="Z76" s="135">
        <v>0</v>
      </c>
      <c r="AA76" s="135">
        <v>9</v>
      </c>
      <c r="AB76" s="135">
        <v>0</v>
      </c>
      <c r="AC76" s="135">
        <v>5</v>
      </c>
      <c r="AD76" s="135">
        <v>0</v>
      </c>
      <c r="AE76" s="135">
        <v>1</v>
      </c>
      <c r="AF76" s="135">
        <v>1</v>
      </c>
      <c r="AG76" s="135">
        <v>0</v>
      </c>
      <c r="AH76" s="135">
        <v>5</v>
      </c>
      <c r="AI76" s="135">
        <v>0</v>
      </c>
      <c r="AJ76" s="135">
        <v>0</v>
      </c>
      <c r="AK76" s="135">
        <v>0</v>
      </c>
      <c r="AL76" s="135">
        <v>1</v>
      </c>
      <c r="AM76" s="135">
        <v>0</v>
      </c>
      <c r="AN76" s="135">
        <v>0</v>
      </c>
      <c r="AO76" s="135">
        <v>0</v>
      </c>
      <c r="AP76" s="135">
        <v>0</v>
      </c>
      <c r="AQ76" s="135">
        <v>0</v>
      </c>
      <c r="AR76" s="135">
        <v>0</v>
      </c>
      <c r="AS76" s="135">
        <v>0</v>
      </c>
      <c r="AT76" s="135">
        <v>0</v>
      </c>
      <c r="AU76" s="135">
        <v>3</v>
      </c>
      <c r="AV76" s="135">
        <v>0</v>
      </c>
      <c r="AW76" s="135">
        <v>2</v>
      </c>
      <c r="AX76" s="135">
        <v>0</v>
      </c>
      <c r="AY76" s="135">
        <v>0</v>
      </c>
      <c r="AZ76" s="135">
        <v>0</v>
      </c>
      <c r="BA76" s="135">
        <v>0</v>
      </c>
      <c r="BB76" s="135">
        <v>1</v>
      </c>
      <c r="BC76" s="135">
        <v>0</v>
      </c>
      <c r="BD76" s="135">
        <v>0</v>
      </c>
      <c r="BE76" s="135">
        <v>0</v>
      </c>
      <c r="BF76" s="135">
        <v>0</v>
      </c>
      <c r="BG76" s="135">
        <v>0</v>
      </c>
      <c r="BH76" s="135">
        <v>0</v>
      </c>
      <c r="BI76" s="135">
        <v>0</v>
      </c>
      <c r="BJ76" s="135">
        <v>0</v>
      </c>
      <c r="BK76" s="135">
        <v>1</v>
      </c>
      <c r="BL76" s="135">
        <v>0</v>
      </c>
      <c r="BM76" s="135">
        <v>0</v>
      </c>
      <c r="BN76" s="135">
        <v>0</v>
      </c>
      <c r="BO76" s="135">
        <v>0</v>
      </c>
      <c r="BP76" s="135">
        <v>0</v>
      </c>
      <c r="BQ76" s="135">
        <v>0</v>
      </c>
      <c r="BR76" s="135">
        <v>0</v>
      </c>
      <c r="BS76" s="135">
        <v>1</v>
      </c>
      <c r="BT76" s="135">
        <v>0</v>
      </c>
      <c r="BU76" s="135">
        <v>0</v>
      </c>
      <c r="BV76" s="135">
        <v>2</v>
      </c>
      <c r="BW76" s="135">
        <v>1</v>
      </c>
      <c r="BX76" s="135">
        <v>0</v>
      </c>
      <c r="BY76" s="135">
        <v>0</v>
      </c>
      <c r="BZ76" s="135">
        <v>0</v>
      </c>
      <c r="CA76" s="135">
        <v>0</v>
      </c>
      <c r="CB76" s="135">
        <v>0</v>
      </c>
      <c r="CC76" s="135">
        <v>0</v>
      </c>
      <c r="CD76" s="135">
        <v>0</v>
      </c>
      <c r="CE76" s="135">
        <v>0</v>
      </c>
      <c r="CF76" s="135">
        <v>0</v>
      </c>
      <c r="CG76" s="135">
        <v>0</v>
      </c>
      <c r="CH76" s="135">
        <v>2</v>
      </c>
      <c r="CI76" s="135">
        <v>0</v>
      </c>
      <c r="CJ76" s="135">
        <v>0</v>
      </c>
      <c r="CK76" s="135">
        <v>0</v>
      </c>
      <c r="CL76" s="135">
        <v>0</v>
      </c>
      <c r="CM76" s="135">
        <v>0</v>
      </c>
      <c r="CN76" s="135">
        <v>0</v>
      </c>
      <c r="CO76" s="135">
        <v>0</v>
      </c>
      <c r="CP76" s="135">
        <v>0</v>
      </c>
      <c r="CQ76" s="135">
        <v>0</v>
      </c>
      <c r="CR76" s="135">
        <v>0</v>
      </c>
      <c r="CS76" s="135">
        <v>4</v>
      </c>
      <c r="CT76" s="135">
        <v>0</v>
      </c>
      <c r="CU76" s="135">
        <v>1</v>
      </c>
      <c r="CV76" s="135">
        <v>0</v>
      </c>
      <c r="CW76" s="135">
        <v>0</v>
      </c>
      <c r="CX76" s="135"/>
    </row>
    <row r="77" spans="1:102" x14ac:dyDescent="0.35">
      <c r="A77" s="135">
        <v>76</v>
      </c>
      <c r="B77" s="135">
        <v>0</v>
      </c>
      <c r="C77" s="135">
        <v>0</v>
      </c>
      <c r="D77" s="135">
        <v>0</v>
      </c>
      <c r="E77" s="135">
        <v>0</v>
      </c>
      <c r="F77" s="135">
        <v>22</v>
      </c>
      <c r="G77" s="135">
        <v>0</v>
      </c>
      <c r="H77" s="135">
        <v>0</v>
      </c>
      <c r="I77" s="135">
        <v>0</v>
      </c>
      <c r="J77" s="135">
        <v>0</v>
      </c>
      <c r="K77" s="135">
        <v>0</v>
      </c>
      <c r="L77" s="135">
        <v>5</v>
      </c>
      <c r="M77" s="135">
        <v>0</v>
      </c>
      <c r="N77" s="135">
        <v>0</v>
      </c>
      <c r="O77" s="135">
        <v>0</v>
      </c>
      <c r="P77" s="135">
        <v>0</v>
      </c>
      <c r="Q77" s="135">
        <v>0</v>
      </c>
      <c r="R77" s="135">
        <v>0</v>
      </c>
      <c r="S77" s="135">
        <v>0</v>
      </c>
      <c r="T77" s="135">
        <v>0</v>
      </c>
      <c r="U77" s="135">
        <v>0</v>
      </c>
      <c r="V77" s="135">
        <v>0</v>
      </c>
      <c r="W77" s="135">
        <v>0</v>
      </c>
      <c r="X77" s="135">
        <v>0</v>
      </c>
      <c r="Y77" s="135">
        <v>0</v>
      </c>
      <c r="Z77" s="135">
        <v>0</v>
      </c>
      <c r="AA77" s="135">
        <v>0</v>
      </c>
      <c r="AB77" s="135">
        <v>1</v>
      </c>
      <c r="AC77" s="135">
        <v>0</v>
      </c>
      <c r="AD77" s="135">
        <v>0</v>
      </c>
      <c r="AE77" s="135">
        <v>0</v>
      </c>
      <c r="AF77" s="135">
        <v>0</v>
      </c>
      <c r="AG77" s="135">
        <v>0</v>
      </c>
      <c r="AH77" s="135">
        <v>7</v>
      </c>
      <c r="AI77" s="135">
        <v>0</v>
      </c>
      <c r="AJ77" s="135">
        <v>1</v>
      </c>
      <c r="AK77" s="135">
        <v>1</v>
      </c>
      <c r="AL77" s="135">
        <v>0</v>
      </c>
      <c r="AM77" s="135">
        <v>0</v>
      </c>
      <c r="AN77" s="135">
        <v>0</v>
      </c>
      <c r="AO77" s="135">
        <v>0</v>
      </c>
      <c r="AP77" s="135">
        <v>1</v>
      </c>
      <c r="AQ77" s="135">
        <v>1</v>
      </c>
      <c r="AR77" s="135">
        <v>0</v>
      </c>
      <c r="AS77" s="135">
        <v>1</v>
      </c>
      <c r="AT77" s="135">
        <v>0</v>
      </c>
      <c r="AU77" s="135">
        <v>0</v>
      </c>
      <c r="AV77" s="135">
        <v>0</v>
      </c>
      <c r="AW77" s="135">
        <v>0</v>
      </c>
      <c r="AX77" s="135">
        <v>0</v>
      </c>
      <c r="AY77" s="135">
        <v>3</v>
      </c>
      <c r="AZ77" s="135">
        <v>0</v>
      </c>
      <c r="BA77" s="135">
        <v>0</v>
      </c>
      <c r="BB77" s="135">
        <v>0</v>
      </c>
      <c r="BC77" s="135">
        <v>0</v>
      </c>
      <c r="BD77" s="135">
        <v>2</v>
      </c>
      <c r="BE77" s="135">
        <v>0</v>
      </c>
      <c r="BF77" s="135">
        <v>0</v>
      </c>
      <c r="BG77" s="135">
        <v>2</v>
      </c>
      <c r="BH77" s="135">
        <v>0</v>
      </c>
      <c r="BI77" s="135">
        <v>0</v>
      </c>
      <c r="BJ77" s="135">
        <v>1</v>
      </c>
      <c r="BK77" s="135">
        <v>0</v>
      </c>
      <c r="BL77" s="135">
        <v>0</v>
      </c>
      <c r="BM77" s="135">
        <v>6</v>
      </c>
      <c r="BN77" s="135">
        <v>1</v>
      </c>
      <c r="BO77" s="135">
        <v>0</v>
      </c>
      <c r="BP77" s="135">
        <v>0</v>
      </c>
      <c r="BQ77" s="135">
        <v>0</v>
      </c>
      <c r="BR77" s="135">
        <v>0</v>
      </c>
      <c r="BS77" s="135">
        <v>0</v>
      </c>
      <c r="BT77" s="135">
        <v>1</v>
      </c>
      <c r="BU77" s="135">
        <v>0</v>
      </c>
      <c r="BV77" s="135">
        <v>1</v>
      </c>
      <c r="BW77" s="135">
        <v>1</v>
      </c>
      <c r="BX77" s="135">
        <v>0</v>
      </c>
      <c r="BY77" s="135">
        <v>0</v>
      </c>
      <c r="BZ77" s="135">
        <v>0</v>
      </c>
      <c r="CA77" s="135">
        <v>0</v>
      </c>
      <c r="CB77" s="135">
        <v>14</v>
      </c>
      <c r="CC77" s="135">
        <v>0</v>
      </c>
      <c r="CD77" s="135">
        <v>0</v>
      </c>
      <c r="CE77" s="135">
        <v>0</v>
      </c>
      <c r="CF77" s="135">
        <v>0</v>
      </c>
      <c r="CG77" s="135">
        <v>0</v>
      </c>
      <c r="CH77" s="135">
        <v>0</v>
      </c>
      <c r="CI77" s="135">
        <v>0</v>
      </c>
      <c r="CJ77" s="135">
        <v>0</v>
      </c>
      <c r="CK77" s="135">
        <v>0</v>
      </c>
      <c r="CL77" s="135">
        <v>1</v>
      </c>
      <c r="CM77" s="135">
        <v>0</v>
      </c>
      <c r="CN77" s="135">
        <v>0</v>
      </c>
      <c r="CO77" s="135">
        <v>0</v>
      </c>
      <c r="CP77" s="135">
        <v>1</v>
      </c>
      <c r="CQ77" s="135">
        <v>0</v>
      </c>
      <c r="CR77" s="135">
        <v>1</v>
      </c>
      <c r="CS77" s="135">
        <v>0</v>
      </c>
      <c r="CT77" s="135">
        <v>0</v>
      </c>
      <c r="CU77" s="135">
        <v>0</v>
      </c>
      <c r="CV77" s="135">
        <v>2</v>
      </c>
      <c r="CW77" s="135">
        <v>0</v>
      </c>
      <c r="CX77" s="135"/>
    </row>
    <row r="78" spans="1:102" x14ac:dyDescent="0.35">
      <c r="A78" s="135">
        <v>77</v>
      </c>
      <c r="B78" s="135">
        <v>0</v>
      </c>
      <c r="C78" s="135">
        <v>0</v>
      </c>
      <c r="D78" s="135">
        <v>0</v>
      </c>
      <c r="E78" s="135">
        <v>0</v>
      </c>
      <c r="F78" s="135">
        <v>1</v>
      </c>
      <c r="G78" s="135">
        <v>0</v>
      </c>
      <c r="H78" s="135">
        <v>0</v>
      </c>
      <c r="I78" s="135">
        <v>0</v>
      </c>
      <c r="J78" s="135">
        <v>0</v>
      </c>
      <c r="K78" s="135">
        <v>0</v>
      </c>
      <c r="L78" s="135">
        <v>1</v>
      </c>
      <c r="M78" s="135">
        <v>0</v>
      </c>
      <c r="N78" s="135">
        <v>0</v>
      </c>
      <c r="O78" s="135">
        <v>0</v>
      </c>
      <c r="P78" s="135">
        <v>0</v>
      </c>
      <c r="Q78" s="135">
        <v>1</v>
      </c>
      <c r="R78" s="135">
        <v>0</v>
      </c>
      <c r="S78" s="135">
        <v>0</v>
      </c>
      <c r="T78" s="135">
        <v>5</v>
      </c>
      <c r="U78" s="135">
        <v>0</v>
      </c>
      <c r="V78" s="135">
        <v>0</v>
      </c>
      <c r="W78" s="135">
        <v>0</v>
      </c>
      <c r="X78" s="135">
        <v>0</v>
      </c>
      <c r="Y78" s="135">
        <v>0</v>
      </c>
      <c r="Z78" s="135">
        <v>0</v>
      </c>
      <c r="AA78" s="135">
        <v>1</v>
      </c>
      <c r="AB78" s="135">
        <v>1</v>
      </c>
      <c r="AC78" s="135">
        <v>0</v>
      </c>
      <c r="AD78" s="135">
        <v>0</v>
      </c>
      <c r="AE78" s="135">
        <v>0</v>
      </c>
      <c r="AF78" s="135">
        <v>1</v>
      </c>
      <c r="AG78" s="135">
        <v>0</v>
      </c>
      <c r="AH78" s="135">
        <v>0</v>
      </c>
      <c r="AI78" s="135">
        <v>1</v>
      </c>
      <c r="AJ78" s="135">
        <v>0</v>
      </c>
      <c r="AK78" s="135">
        <v>0</v>
      </c>
      <c r="AL78" s="135">
        <v>0</v>
      </c>
      <c r="AM78" s="135">
        <v>1</v>
      </c>
      <c r="AN78" s="135">
        <v>0</v>
      </c>
      <c r="AO78" s="135">
        <v>1</v>
      </c>
      <c r="AP78" s="135">
        <v>1</v>
      </c>
      <c r="AQ78" s="135">
        <v>0</v>
      </c>
      <c r="AR78" s="135">
        <v>0</v>
      </c>
      <c r="AS78" s="135">
        <v>0</v>
      </c>
      <c r="AT78" s="135">
        <v>1</v>
      </c>
      <c r="AU78" s="135">
        <v>0</v>
      </c>
      <c r="AV78" s="135">
        <v>0</v>
      </c>
      <c r="AW78" s="135">
        <v>12</v>
      </c>
      <c r="AX78" s="135">
        <v>0</v>
      </c>
      <c r="AY78" s="135">
        <v>0</v>
      </c>
      <c r="AZ78" s="135">
        <v>0</v>
      </c>
      <c r="BA78" s="135">
        <v>1</v>
      </c>
      <c r="BB78" s="135">
        <v>0</v>
      </c>
      <c r="BC78" s="135">
        <v>0</v>
      </c>
      <c r="BD78" s="135">
        <v>2</v>
      </c>
      <c r="BE78" s="135">
        <v>0</v>
      </c>
      <c r="BF78" s="135">
        <v>0</v>
      </c>
      <c r="BG78" s="135">
        <v>0</v>
      </c>
      <c r="BH78" s="135">
        <v>0</v>
      </c>
      <c r="BI78" s="135">
        <v>1</v>
      </c>
      <c r="BJ78" s="135">
        <v>0</v>
      </c>
      <c r="BK78" s="135">
        <v>0</v>
      </c>
      <c r="BL78" s="135">
        <v>1</v>
      </c>
      <c r="BM78" s="135">
        <v>0</v>
      </c>
      <c r="BN78" s="135">
        <v>0</v>
      </c>
      <c r="BO78" s="135">
        <v>0</v>
      </c>
      <c r="BP78" s="135">
        <v>0</v>
      </c>
      <c r="BQ78" s="135">
        <v>2</v>
      </c>
      <c r="BR78" s="135">
        <v>1</v>
      </c>
      <c r="BS78" s="135">
        <v>3</v>
      </c>
      <c r="BT78" s="135">
        <v>0</v>
      </c>
      <c r="BU78" s="135">
        <v>0</v>
      </c>
      <c r="BV78" s="135">
        <v>1</v>
      </c>
      <c r="BW78" s="135">
        <v>0</v>
      </c>
      <c r="BX78" s="135">
        <v>1</v>
      </c>
      <c r="BY78" s="135">
        <v>0</v>
      </c>
      <c r="BZ78" s="135">
        <v>0</v>
      </c>
      <c r="CA78" s="135">
        <v>0</v>
      </c>
      <c r="CB78" s="135">
        <v>0</v>
      </c>
      <c r="CC78" s="135">
        <v>0</v>
      </c>
      <c r="CD78" s="135">
        <v>5</v>
      </c>
      <c r="CE78" s="135">
        <v>0</v>
      </c>
      <c r="CF78" s="135">
        <v>0</v>
      </c>
      <c r="CG78" s="135">
        <v>0</v>
      </c>
      <c r="CH78" s="135">
        <v>0</v>
      </c>
      <c r="CI78" s="135">
        <v>0</v>
      </c>
      <c r="CJ78" s="135">
        <v>0</v>
      </c>
      <c r="CK78" s="135">
        <v>0</v>
      </c>
      <c r="CL78" s="135">
        <v>1</v>
      </c>
      <c r="CM78" s="135">
        <v>0</v>
      </c>
      <c r="CN78" s="135">
        <v>0</v>
      </c>
      <c r="CO78" s="135">
        <v>0</v>
      </c>
      <c r="CP78" s="135">
        <v>0</v>
      </c>
      <c r="CQ78" s="135">
        <v>0</v>
      </c>
      <c r="CR78" s="135">
        <v>0</v>
      </c>
      <c r="CS78" s="135">
        <v>0</v>
      </c>
      <c r="CT78" s="135">
        <v>0</v>
      </c>
      <c r="CU78" s="135">
        <v>1</v>
      </c>
      <c r="CV78" s="135">
        <v>0</v>
      </c>
      <c r="CW78" s="135">
        <v>0</v>
      </c>
      <c r="CX78" s="135"/>
    </row>
    <row r="79" spans="1:102" x14ac:dyDescent="0.35">
      <c r="A79" s="135">
        <v>78</v>
      </c>
      <c r="B79" s="135">
        <v>0</v>
      </c>
      <c r="C79" s="135">
        <v>0</v>
      </c>
      <c r="D79" s="135">
        <v>0</v>
      </c>
      <c r="E79" s="135">
        <v>1</v>
      </c>
      <c r="F79" s="135">
        <v>2</v>
      </c>
      <c r="G79" s="135">
        <v>0</v>
      </c>
      <c r="H79" s="135">
        <v>0</v>
      </c>
      <c r="I79" s="135">
        <v>0</v>
      </c>
      <c r="J79" s="135">
        <v>0</v>
      </c>
      <c r="K79" s="135">
        <v>0</v>
      </c>
      <c r="L79" s="135">
        <v>1</v>
      </c>
      <c r="M79" s="135">
        <v>0</v>
      </c>
      <c r="N79" s="135">
        <v>0</v>
      </c>
      <c r="O79" s="135">
        <v>0</v>
      </c>
      <c r="P79" s="135">
        <v>0</v>
      </c>
      <c r="Q79" s="135">
        <v>0</v>
      </c>
      <c r="R79" s="135">
        <v>0</v>
      </c>
      <c r="S79" s="135">
        <v>0</v>
      </c>
      <c r="T79" s="135">
        <v>0</v>
      </c>
      <c r="U79" s="135">
        <v>0</v>
      </c>
      <c r="V79" s="135">
        <v>0</v>
      </c>
      <c r="W79" s="135">
        <v>0</v>
      </c>
      <c r="X79" s="135">
        <v>0</v>
      </c>
      <c r="Y79" s="135">
        <v>0</v>
      </c>
      <c r="Z79" s="135">
        <v>0</v>
      </c>
      <c r="AA79" s="135">
        <v>0</v>
      </c>
      <c r="AB79" s="135">
        <v>1</v>
      </c>
      <c r="AC79" s="135">
        <v>1</v>
      </c>
      <c r="AD79" s="135">
        <v>0</v>
      </c>
      <c r="AE79" s="135">
        <v>1</v>
      </c>
      <c r="AF79" s="135">
        <v>0</v>
      </c>
      <c r="AG79" s="135">
        <v>0</v>
      </c>
      <c r="AH79" s="135">
        <v>0</v>
      </c>
      <c r="AI79" s="135">
        <v>0</v>
      </c>
      <c r="AJ79" s="135">
        <v>3</v>
      </c>
      <c r="AK79" s="135">
        <v>1</v>
      </c>
      <c r="AL79" s="135">
        <v>1</v>
      </c>
      <c r="AM79" s="135">
        <v>0</v>
      </c>
      <c r="AN79" s="135">
        <v>1</v>
      </c>
      <c r="AO79" s="135">
        <v>0</v>
      </c>
      <c r="AP79" s="135">
        <v>0</v>
      </c>
      <c r="AQ79" s="135">
        <v>0</v>
      </c>
      <c r="AR79" s="135">
        <v>0</v>
      </c>
      <c r="AS79" s="135">
        <v>0</v>
      </c>
      <c r="AT79" s="135">
        <v>0</v>
      </c>
      <c r="AU79" s="135">
        <v>0</v>
      </c>
      <c r="AV79" s="135">
        <v>0</v>
      </c>
      <c r="AW79" s="135">
        <v>0</v>
      </c>
      <c r="AX79" s="135">
        <v>0</v>
      </c>
      <c r="AY79" s="135">
        <v>1</v>
      </c>
      <c r="AZ79" s="135">
        <v>0</v>
      </c>
      <c r="BA79" s="135">
        <v>0</v>
      </c>
      <c r="BB79" s="135">
        <v>0</v>
      </c>
      <c r="BC79" s="135">
        <v>0</v>
      </c>
      <c r="BD79" s="135">
        <v>10</v>
      </c>
      <c r="BE79" s="135">
        <v>0</v>
      </c>
      <c r="BF79" s="135">
        <v>0</v>
      </c>
      <c r="BG79" s="135">
        <v>0</v>
      </c>
      <c r="BH79" s="135">
        <v>1</v>
      </c>
      <c r="BI79" s="135">
        <v>0</v>
      </c>
      <c r="BJ79" s="135">
        <v>0</v>
      </c>
      <c r="BK79" s="135">
        <v>0</v>
      </c>
      <c r="BL79" s="135">
        <v>1</v>
      </c>
      <c r="BM79" s="135">
        <v>1</v>
      </c>
      <c r="BN79" s="135">
        <v>0</v>
      </c>
      <c r="BO79" s="135">
        <v>0</v>
      </c>
      <c r="BP79" s="135">
        <v>0</v>
      </c>
      <c r="BQ79" s="135">
        <v>0</v>
      </c>
      <c r="BR79" s="135">
        <v>0</v>
      </c>
      <c r="BS79" s="135">
        <v>1</v>
      </c>
      <c r="BT79" s="135">
        <v>0</v>
      </c>
      <c r="BU79" s="135">
        <v>0</v>
      </c>
      <c r="BV79" s="135">
        <v>0</v>
      </c>
      <c r="BW79" s="135">
        <v>0</v>
      </c>
      <c r="BX79" s="135">
        <v>1</v>
      </c>
      <c r="BY79" s="135">
        <v>0</v>
      </c>
      <c r="BZ79" s="135">
        <v>0</v>
      </c>
      <c r="CA79" s="135">
        <v>0</v>
      </c>
      <c r="CB79" s="135">
        <v>0</v>
      </c>
      <c r="CC79" s="135">
        <v>0</v>
      </c>
      <c r="CD79" s="135">
        <v>0</v>
      </c>
      <c r="CE79" s="135">
        <v>0</v>
      </c>
      <c r="CF79" s="135">
        <v>0</v>
      </c>
      <c r="CG79" s="135">
        <v>0</v>
      </c>
      <c r="CH79" s="135">
        <v>0</v>
      </c>
      <c r="CI79" s="135">
        <v>0</v>
      </c>
      <c r="CJ79" s="135">
        <v>0</v>
      </c>
      <c r="CK79" s="135">
        <v>0</v>
      </c>
      <c r="CL79" s="135">
        <v>0</v>
      </c>
      <c r="CM79" s="135">
        <v>0</v>
      </c>
      <c r="CN79" s="135">
        <v>0</v>
      </c>
      <c r="CO79" s="135">
        <v>0</v>
      </c>
      <c r="CP79" s="135">
        <v>0</v>
      </c>
      <c r="CQ79" s="135">
        <v>1</v>
      </c>
      <c r="CR79" s="135">
        <v>0</v>
      </c>
      <c r="CS79" s="135">
        <v>0</v>
      </c>
      <c r="CT79" s="135">
        <v>0</v>
      </c>
      <c r="CU79" s="135">
        <v>1</v>
      </c>
      <c r="CV79" s="135">
        <v>0</v>
      </c>
      <c r="CW79" s="135">
        <v>0</v>
      </c>
      <c r="CX79" s="135"/>
    </row>
    <row r="80" spans="1:102" x14ac:dyDescent="0.35">
      <c r="A80" s="135">
        <v>79</v>
      </c>
      <c r="B80" s="135">
        <v>0</v>
      </c>
      <c r="C80" s="135">
        <v>0</v>
      </c>
      <c r="D80" s="135">
        <v>0</v>
      </c>
      <c r="E80" s="135">
        <v>1</v>
      </c>
      <c r="F80" s="135">
        <v>0</v>
      </c>
      <c r="G80" s="135">
        <v>0</v>
      </c>
      <c r="H80" s="135">
        <v>0</v>
      </c>
      <c r="I80" s="135">
        <v>2</v>
      </c>
      <c r="J80" s="135">
        <v>0</v>
      </c>
      <c r="K80" s="135">
        <v>1</v>
      </c>
      <c r="L80" s="135">
        <v>1</v>
      </c>
      <c r="M80" s="135">
        <v>0</v>
      </c>
      <c r="N80" s="135">
        <v>0</v>
      </c>
      <c r="O80" s="135">
        <v>0</v>
      </c>
      <c r="P80" s="135">
        <v>0</v>
      </c>
      <c r="Q80" s="135">
        <v>0</v>
      </c>
      <c r="R80" s="135">
        <v>0</v>
      </c>
      <c r="S80" s="135">
        <v>0</v>
      </c>
      <c r="T80" s="135">
        <v>1</v>
      </c>
      <c r="U80" s="135">
        <v>0</v>
      </c>
      <c r="V80" s="135">
        <v>0</v>
      </c>
      <c r="W80" s="135">
        <v>0</v>
      </c>
      <c r="X80" s="135">
        <v>1</v>
      </c>
      <c r="Y80" s="135">
        <v>0</v>
      </c>
      <c r="Z80" s="135">
        <v>0</v>
      </c>
      <c r="AA80" s="135">
        <v>2</v>
      </c>
      <c r="AB80" s="135">
        <v>0</v>
      </c>
      <c r="AC80" s="135">
        <v>1</v>
      </c>
      <c r="AD80" s="135">
        <v>0</v>
      </c>
      <c r="AE80" s="135">
        <v>1</v>
      </c>
      <c r="AF80" s="135">
        <v>0</v>
      </c>
      <c r="AG80" s="135">
        <v>0</v>
      </c>
      <c r="AH80" s="135">
        <v>0</v>
      </c>
      <c r="AI80" s="135">
        <v>0</v>
      </c>
      <c r="AJ80" s="135">
        <v>1</v>
      </c>
      <c r="AK80" s="135">
        <v>1</v>
      </c>
      <c r="AL80" s="135">
        <v>0</v>
      </c>
      <c r="AM80" s="135">
        <v>0</v>
      </c>
      <c r="AN80" s="135">
        <v>0</v>
      </c>
      <c r="AO80" s="135">
        <v>0</v>
      </c>
      <c r="AP80" s="135">
        <v>1</v>
      </c>
      <c r="AQ80" s="135">
        <v>0</v>
      </c>
      <c r="AR80" s="135">
        <v>0</v>
      </c>
      <c r="AS80" s="135">
        <v>1</v>
      </c>
      <c r="AT80" s="135">
        <v>0</v>
      </c>
      <c r="AU80" s="135">
        <v>0</v>
      </c>
      <c r="AV80" s="135">
        <v>0</v>
      </c>
      <c r="AW80" s="135">
        <v>10</v>
      </c>
      <c r="AX80" s="135">
        <v>0</v>
      </c>
      <c r="AY80" s="135">
        <v>0</v>
      </c>
      <c r="AZ80" s="135">
        <v>2</v>
      </c>
      <c r="BA80" s="135">
        <v>0</v>
      </c>
      <c r="BB80" s="135">
        <v>1</v>
      </c>
      <c r="BC80" s="135">
        <v>0</v>
      </c>
      <c r="BD80" s="135">
        <v>0</v>
      </c>
      <c r="BE80" s="135">
        <v>0</v>
      </c>
      <c r="BF80" s="135">
        <v>0</v>
      </c>
      <c r="BG80" s="135">
        <v>0</v>
      </c>
      <c r="BH80" s="135">
        <v>1</v>
      </c>
      <c r="BI80" s="135">
        <v>0</v>
      </c>
      <c r="BJ80" s="135">
        <v>1</v>
      </c>
      <c r="BK80" s="135">
        <v>5</v>
      </c>
      <c r="BL80" s="135">
        <v>0</v>
      </c>
      <c r="BM80" s="135">
        <v>0</v>
      </c>
      <c r="BN80" s="135">
        <v>1</v>
      </c>
      <c r="BO80" s="135">
        <v>0</v>
      </c>
      <c r="BP80" s="135">
        <v>0</v>
      </c>
      <c r="BQ80" s="135">
        <v>0</v>
      </c>
      <c r="BR80" s="135">
        <v>0</v>
      </c>
      <c r="BS80" s="135">
        <v>0</v>
      </c>
      <c r="BT80" s="135">
        <v>0</v>
      </c>
      <c r="BU80" s="135">
        <v>1</v>
      </c>
      <c r="BV80" s="135">
        <v>1</v>
      </c>
      <c r="BW80" s="135">
        <v>1</v>
      </c>
      <c r="BX80" s="135">
        <v>0</v>
      </c>
      <c r="BY80" s="135">
        <v>0</v>
      </c>
      <c r="BZ80" s="135">
        <v>0</v>
      </c>
      <c r="CA80" s="135">
        <v>0</v>
      </c>
      <c r="CB80" s="135">
        <v>1</v>
      </c>
      <c r="CC80" s="135">
        <v>0</v>
      </c>
      <c r="CD80" s="135">
        <v>2</v>
      </c>
      <c r="CE80" s="135">
        <v>0</v>
      </c>
      <c r="CF80" s="135">
        <v>5</v>
      </c>
      <c r="CG80" s="135">
        <v>0</v>
      </c>
      <c r="CH80" s="135">
        <v>3</v>
      </c>
      <c r="CI80" s="135">
        <v>1</v>
      </c>
      <c r="CJ80" s="135">
        <v>0</v>
      </c>
      <c r="CK80" s="135">
        <v>1</v>
      </c>
      <c r="CL80" s="135">
        <v>1</v>
      </c>
      <c r="CM80" s="135">
        <v>0</v>
      </c>
      <c r="CN80" s="135">
        <v>0</v>
      </c>
      <c r="CO80" s="135">
        <v>7</v>
      </c>
      <c r="CP80" s="135">
        <v>0</v>
      </c>
      <c r="CQ80" s="135">
        <v>0</v>
      </c>
      <c r="CR80" s="135">
        <v>1</v>
      </c>
      <c r="CS80" s="135">
        <v>0</v>
      </c>
      <c r="CT80" s="135">
        <v>0</v>
      </c>
      <c r="CU80" s="135">
        <v>0</v>
      </c>
      <c r="CV80" s="135">
        <v>0</v>
      </c>
      <c r="CW80" s="135">
        <v>1</v>
      </c>
      <c r="CX80" s="135"/>
    </row>
    <row r="81" spans="1:102" x14ac:dyDescent="0.35">
      <c r="A81" s="135">
        <v>80</v>
      </c>
      <c r="B81" s="135">
        <v>0</v>
      </c>
      <c r="C81" s="135">
        <v>0</v>
      </c>
      <c r="D81" s="135">
        <v>0</v>
      </c>
      <c r="E81" s="135">
        <v>0</v>
      </c>
      <c r="F81" s="135">
        <v>1</v>
      </c>
      <c r="G81" s="135">
        <v>0</v>
      </c>
      <c r="H81" s="135">
        <v>0</v>
      </c>
      <c r="I81" s="135">
        <v>0</v>
      </c>
      <c r="J81" s="135">
        <v>0</v>
      </c>
      <c r="K81" s="135">
        <v>0</v>
      </c>
      <c r="L81" s="135">
        <v>4</v>
      </c>
      <c r="M81" s="135">
        <v>0</v>
      </c>
      <c r="N81" s="135">
        <v>2</v>
      </c>
      <c r="O81" s="135">
        <v>0</v>
      </c>
      <c r="P81" s="135">
        <v>0</v>
      </c>
      <c r="Q81" s="135">
        <v>0</v>
      </c>
      <c r="R81" s="135">
        <v>0</v>
      </c>
      <c r="S81" s="135">
        <v>0</v>
      </c>
      <c r="T81" s="135">
        <v>0</v>
      </c>
      <c r="U81" s="135">
        <v>0</v>
      </c>
      <c r="V81" s="135">
        <v>0</v>
      </c>
      <c r="W81" s="135">
        <v>0</v>
      </c>
      <c r="X81" s="135">
        <v>0</v>
      </c>
      <c r="Y81" s="135">
        <v>0</v>
      </c>
      <c r="Z81" s="135">
        <v>0</v>
      </c>
      <c r="AA81" s="135">
        <v>0</v>
      </c>
      <c r="AB81" s="135">
        <v>0</v>
      </c>
      <c r="AC81" s="135">
        <v>0</v>
      </c>
      <c r="AD81" s="135">
        <v>0</v>
      </c>
      <c r="AE81" s="135">
        <v>1</v>
      </c>
      <c r="AF81" s="135">
        <v>0</v>
      </c>
      <c r="AG81" s="135">
        <v>0</v>
      </c>
      <c r="AH81" s="135">
        <v>5</v>
      </c>
      <c r="AI81" s="135">
        <v>3</v>
      </c>
      <c r="AJ81" s="135">
        <v>0</v>
      </c>
      <c r="AK81" s="135">
        <v>0</v>
      </c>
      <c r="AL81" s="135">
        <v>1</v>
      </c>
      <c r="AM81" s="135">
        <v>1</v>
      </c>
      <c r="AN81" s="135">
        <v>0</v>
      </c>
      <c r="AO81" s="135">
        <v>1</v>
      </c>
      <c r="AP81" s="135">
        <v>8</v>
      </c>
      <c r="AQ81" s="135">
        <v>1</v>
      </c>
      <c r="AR81" s="135">
        <v>0</v>
      </c>
      <c r="AS81" s="135">
        <v>0</v>
      </c>
      <c r="AT81" s="135">
        <v>0</v>
      </c>
      <c r="AU81" s="135">
        <v>1</v>
      </c>
      <c r="AV81" s="135">
        <v>0</v>
      </c>
      <c r="AW81" s="135">
        <v>0</v>
      </c>
      <c r="AX81" s="135">
        <v>0</v>
      </c>
      <c r="AY81" s="135">
        <v>0</v>
      </c>
      <c r="AZ81" s="135">
        <v>0</v>
      </c>
      <c r="BA81" s="135">
        <v>0</v>
      </c>
      <c r="BB81" s="135">
        <v>0</v>
      </c>
      <c r="BC81" s="135">
        <v>0</v>
      </c>
      <c r="BD81" s="135">
        <v>0</v>
      </c>
      <c r="BE81" s="135">
        <v>0</v>
      </c>
      <c r="BF81" s="135">
        <v>0</v>
      </c>
      <c r="BG81" s="135">
        <v>0</v>
      </c>
      <c r="BH81" s="135">
        <v>0</v>
      </c>
      <c r="BI81" s="135">
        <v>0</v>
      </c>
      <c r="BJ81" s="135">
        <v>0</v>
      </c>
      <c r="BK81" s="135">
        <v>0</v>
      </c>
      <c r="BL81" s="135">
        <v>0</v>
      </c>
      <c r="BM81" s="135">
        <v>0</v>
      </c>
      <c r="BN81" s="135">
        <v>1</v>
      </c>
      <c r="BO81" s="135">
        <v>0</v>
      </c>
      <c r="BP81" s="135">
        <v>2</v>
      </c>
      <c r="BQ81" s="135">
        <v>0</v>
      </c>
      <c r="BR81" s="135">
        <v>0</v>
      </c>
      <c r="BS81" s="135">
        <v>0</v>
      </c>
      <c r="BT81" s="135">
        <v>0</v>
      </c>
      <c r="BU81" s="135">
        <v>0</v>
      </c>
      <c r="BV81" s="135">
        <v>0</v>
      </c>
      <c r="BW81" s="135">
        <v>0</v>
      </c>
      <c r="BX81" s="135">
        <v>0</v>
      </c>
      <c r="BY81" s="135">
        <v>0</v>
      </c>
      <c r="BZ81" s="135">
        <v>0</v>
      </c>
      <c r="CA81" s="135">
        <v>0</v>
      </c>
      <c r="CB81" s="135">
        <v>1</v>
      </c>
      <c r="CC81" s="135">
        <v>0</v>
      </c>
      <c r="CD81" s="135">
        <v>2</v>
      </c>
      <c r="CE81" s="135">
        <v>0</v>
      </c>
      <c r="CF81" s="135">
        <v>1</v>
      </c>
      <c r="CG81" s="135">
        <v>0</v>
      </c>
      <c r="CH81" s="135">
        <v>1</v>
      </c>
      <c r="CI81" s="135">
        <v>0</v>
      </c>
      <c r="CJ81" s="135">
        <v>0</v>
      </c>
      <c r="CK81" s="135">
        <v>1</v>
      </c>
      <c r="CL81" s="135">
        <v>0</v>
      </c>
      <c r="CM81" s="135">
        <v>0</v>
      </c>
      <c r="CN81" s="135">
        <v>0</v>
      </c>
      <c r="CO81" s="135">
        <v>0</v>
      </c>
      <c r="CP81" s="135">
        <v>1</v>
      </c>
      <c r="CQ81" s="135">
        <v>0</v>
      </c>
      <c r="CR81" s="135">
        <v>0</v>
      </c>
      <c r="CS81" s="135">
        <v>0</v>
      </c>
      <c r="CT81" s="135">
        <v>1</v>
      </c>
      <c r="CU81" s="135">
        <v>0</v>
      </c>
      <c r="CV81" s="135">
        <v>0</v>
      </c>
      <c r="CW81" s="135">
        <v>0</v>
      </c>
      <c r="CX81" s="135"/>
    </row>
    <row r="82" spans="1:102" x14ac:dyDescent="0.35">
      <c r="A82" s="135">
        <v>81</v>
      </c>
      <c r="B82" s="135">
        <v>0</v>
      </c>
      <c r="C82" s="135">
        <v>0</v>
      </c>
      <c r="D82" s="135">
        <v>0</v>
      </c>
      <c r="E82" s="135">
        <v>1</v>
      </c>
      <c r="F82" s="135">
        <v>0</v>
      </c>
      <c r="G82" s="135">
        <v>1</v>
      </c>
      <c r="H82" s="135">
        <v>0</v>
      </c>
      <c r="I82" s="135">
        <v>0</v>
      </c>
      <c r="J82" s="135">
        <v>0</v>
      </c>
      <c r="K82" s="135">
        <v>0</v>
      </c>
      <c r="L82" s="135">
        <v>0</v>
      </c>
      <c r="M82" s="135">
        <v>0</v>
      </c>
      <c r="N82" s="135">
        <v>0</v>
      </c>
      <c r="O82" s="135">
        <v>0</v>
      </c>
      <c r="P82" s="135">
        <v>0</v>
      </c>
      <c r="Q82" s="135">
        <v>0</v>
      </c>
      <c r="R82" s="135">
        <v>0</v>
      </c>
      <c r="S82" s="135">
        <v>0</v>
      </c>
      <c r="T82" s="135">
        <v>1</v>
      </c>
      <c r="U82" s="135">
        <v>0</v>
      </c>
      <c r="V82" s="135">
        <v>0</v>
      </c>
      <c r="W82" s="135">
        <v>0</v>
      </c>
      <c r="X82" s="135">
        <v>0</v>
      </c>
      <c r="Y82" s="135">
        <v>1</v>
      </c>
      <c r="Z82" s="135">
        <v>0</v>
      </c>
      <c r="AA82" s="135">
        <v>1</v>
      </c>
      <c r="AB82" s="135">
        <v>0</v>
      </c>
      <c r="AC82" s="135">
        <v>0</v>
      </c>
      <c r="AD82" s="135">
        <v>0</v>
      </c>
      <c r="AE82" s="135">
        <v>0</v>
      </c>
      <c r="AF82" s="135">
        <v>1</v>
      </c>
      <c r="AG82" s="135">
        <v>1</v>
      </c>
      <c r="AH82" s="135">
        <v>0</v>
      </c>
      <c r="AI82" s="135">
        <v>0</v>
      </c>
      <c r="AJ82" s="135">
        <v>0</v>
      </c>
      <c r="AK82" s="135">
        <v>0</v>
      </c>
      <c r="AL82" s="135">
        <v>0</v>
      </c>
      <c r="AM82" s="135">
        <v>1</v>
      </c>
      <c r="AN82" s="135">
        <v>0</v>
      </c>
      <c r="AO82" s="135">
        <v>1</v>
      </c>
      <c r="AP82" s="135">
        <v>0</v>
      </c>
      <c r="AQ82" s="135">
        <v>1</v>
      </c>
      <c r="AR82" s="135">
        <v>0</v>
      </c>
      <c r="AS82" s="135">
        <v>0</v>
      </c>
      <c r="AT82" s="135">
        <v>0</v>
      </c>
      <c r="AU82" s="135">
        <v>0</v>
      </c>
      <c r="AV82" s="135">
        <v>1</v>
      </c>
      <c r="AW82" s="135">
        <v>0</v>
      </c>
      <c r="AX82" s="135">
        <v>0</v>
      </c>
      <c r="AY82" s="135">
        <v>3</v>
      </c>
      <c r="AZ82" s="135">
        <v>0</v>
      </c>
      <c r="BA82" s="135">
        <v>0</v>
      </c>
      <c r="BB82" s="135">
        <v>0</v>
      </c>
      <c r="BC82" s="135">
        <v>0</v>
      </c>
      <c r="BD82" s="135">
        <v>0</v>
      </c>
      <c r="BE82" s="135">
        <v>0</v>
      </c>
      <c r="BF82" s="135">
        <v>0</v>
      </c>
      <c r="BG82" s="135">
        <v>0</v>
      </c>
      <c r="BH82" s="135">
        <v>0</v>
      </c>
      <c r="BI82" s="135">
        <v>0</v>
      </c>
      <c r="BJ82" s="135">
        <v>0</v>
      </c>
      <c r="BK82" s="135">
        <v>0</v>
      </c>
      <c r="BL82" s="135">
        <v>1</v>
      </c>
      <c r="BM82" s="135">
        <v>1</v>
      </c>
      <c r="BN82" s="135">
        <v>6</v>
      </c>
      <c r="BO82" s="135">
        <v>0</v>
      </c>
      <c r="BP82" s="135">
        <v>0</v>
      </c>
      <c r="BQ82" s="135">
        <v>0</v>
      </c>
      <c r="BR82" s="135">
        <v>2</v>
      </c>
      <c r="BS82" s="135">
        <v>1</v>
      </c>
      <c r="BT82" s="135">
        <v>0</v>
      </c>
      <c r="BU82" s="135">
        <v>0</v>
      </c>
      <c r="BV82" s="135">
        <v>0</v>
      </c>
      <c r="BW82" s="135">
        <v>0</v>
      </c>
      <c r="BX82" s="135">
        <v>0</v>
      </c>
      <c r="BY82" s="135">
        <v>0</v>
      </c>
      <c r="BZ82" s="135">
        <v>0</v>
      </c>
      <c r="CA82" s="135">
        <v>0</v>
      </c>
      <c r="CB82" s="135">
        <v>0</v>
      </c>
      <c r="CC82" s="135">
        <v>2</v>
      </c>
      <c r="CD82" s="135">
        <v>5</v>
      </c>
      <c r="CE82" s="135">
        <v>0</v>
      </c>
      <c r="CF82" s="135">
        <v>1</v>
      </c>
      <c r="CG82" s="135">
        <v>2</v>
      </c>
      <c r="CH82" s="135">
        <v>0</v>
      </c>
      <c r="CI82" s="135">
        <v>0</v>
      </c>
      <c r="CJ82" s="135">
        <v>1</v>
      </c>
      <c r="CK82" s="135">
        <v>0</v>
      </c>
      <c r="CL82" s="135">
        <v>0</v>
      </c>
      <c r="CM82" s="135">
        <v>0</v>
      </c>
      <c r="CN82" s="135">
        <v>0</v>
      </c>
      <c r="CO82" s="135">
        <v>0</v>
      </c>
      <c r="CP82" s="135">
        <v>0</v>
      </c>
      <c r="CQ82" s="135">
        <v>0</v>
      </c>
      <c r="CR82" s="135">
        <v>0</v>
      </c>
      <c r="CS82" s="135">
        <v>0</v>
      </c>
      <c r="CT82" s="135">
        <v>0</v>
      </c>
      <c r="CU82" s="135">
        <v>2</v>
      </c>
      <c r="CV82" s="135">
        <v>0</v>
      </c>
      <c r="CW82" s="135">
        <v>1</v>
      </c>
      <c r="CX82" s="135"/>
    </row>
    <row r="83" spans="1:102" x14ac:dyDescent="0.35">
      <c r="A83" s="135">
        <v>82</v>
      </c>
      <c r="B83" s="135">
        <v>0</v>
      </c>
      <c r="C83" s="135">
        <v>0</v>
      </c>
      <c r="D83" s="135">
        <v>0</v>
      </c>
      <c r="E83" s="135">
        <v>0</v>
      </c>
      <c r="F83" s="135">
        <v>0</v>
      </c>
      <c r="G83" s="135">
        <v>0</v>
      </c>
      <c r="H83" s="135">
        <v>0</v>
      </c>
      <c r="I83" s="135">
        <v>1</v>
      </c>
      <c r="J83" s="135">
        <v>0</v>
      </c>
      <c r="K83" s="135">
        <v>0</v>
      </c>
      <c r="L83" s="135">
        <v>5</v>
      </c>
      <c r="M83" s="135">
        <v>0</v>
      </c>
      <c r="N83" s="135">
        <v>0</v>
      </c>
      <c r="O83" s="135">
        <v>1</v>
      </c>
      <c r="P83" s="135">
        <v>0</v>
      </c>
      <c r="Q83" s="135">
        <v>0</v>
      </c>
      <c r="R83" s="135">
        <v>1</v>
      </c>
      <c r="S83" s="135">
        <v>2</v>
      </c>
      <c r="T83" s="135">
        <v>0</v>
      </c>
      <c r="U83" s="135">
        <v>0</v>
      </c>
      <c r="V83" s="135">
        <v>0</v>
      </c>
      <c r="W83" s="135">
        <v>0</v>
      </c>
      <c r="X83" s="135">
        <v>0</v>
      </c>
      <c r="Y83" s="135">
        <v>0</v>
      </c>
      <c r="Z83" s="135">
        <v>0</v>
      </c>
      <c r="AA83" s="135">
        <v>0</v>
      </c>
      <c r="AB83" s="135">
        <v>0</v>
      </c>
      <c r="AC83" s="135">
        <v>0</v>
      </c>
      <c r="AD83" s="135">
        <v>0</v>
      </c>
      <c r="AE83" s="135">
        <v>0</v>
      </c>
      <c r="AF83" s="135">
        <v>0</v>
      </c>
      <c r="AG83" s="135">
        <v>0</v>
      </c>
      <c r="AH83" s="135">
        <v>0</v>
      </c>
      <c r="AI83" s="135">
        <v>0</v>
      </c>
      <c r="AJ83" s="135">
        <v>0</v>
      </c>
      <c r="AK83" s="135">
        <v>2</v>
      </c>
      <c r="AL83" s="135">
        <v>0</v>
      </c>
      <c r="AM83" s="135">
        <v>0</v>
      </c>
      <c r="AN83" s="135">
        <v>0</v>
      </c>
      <c r="AO83" s="135">
        <v>1</v>
      </c>
      <c r="AP83" s="135">
        <v>0</v>
      </c>
      <c r="AQ83" s="135">
        <v>1</v>
      </c>
      <c r="AR83" s="135">
        <v>0</v>
      </c>
      <c r="AS83" s="135">
        <v>0</v>
      </c>
      <c r="AT83" s="135">
        <v>0</v>
      </c>
      <c r="AU83" s="135">
        <v>4</v>
      </c>
      <c r="AV83" s="135">
        <v>16</v>
      </c>
      <c r="AW83" s="135">
        <v>1</v>
      </c>
      <c r="AX83" s="135">
        <v>0</v>
      </c>
      <c r="AY83" s="135">
        <v>0</v>
      </c>
      <c r="AZ83" s="135">
        <v>0</v>
      </c>
      <c r="BA83" s="135">
        <v>0</v>
      </c>
      <c r="BB83" s="135">
        <v>7</v>
      </c>
      <c r="BC83" s="135">
        <v>0</v>
      </c>
      <c r="BD83" s="135">
        <v>4</v>
      </c>
      <c r="BE83" s="135">
        <v>0</v>
      </c>
      <c r="BF83" s="135">
        <v>1</v>
      </c>
      <c r="BG83" s="135">
        <v>0</v>
      </c>
      <c r="BH83" s="135">
        <v>0</v>
      </c>
      <c r="BI83" s="135">
        <v>0</v>
      </c>
      <c r="BJ83" s="135">
        <v>0</v>
      </c>
      <c r="BK83" s="135">
        <v>0</v>
      </c>
      <c r="BL83" s="135">
        <v>0</v>
      </c>
      <c r="BM83" s="135">
        <v>0</v>
      </c>
      <c r="BN83" s="135">
        <v>1</v>
      </c>
      <c r="BO83" s="135">
        <v>0</v>
      </c>
      <c r="BP83" s="135">
        <v>0</v>
      </c>
      <c r="BQ83" s="135">
        <v>0</v>
      </c>
      <c r="BR83" s="135">
        <v>0</v>
      </c>
      <c r="BS83" s="135">
        <v>0</v>
      </c>
      <c r="BT83" s="135">
        <v>0</v>
      </c>
      <c r="BU83" s="135">
        <v>0</v>
      </c>
      <c r="BV83" s="135">
        <v>1</v>
      </c>
      <c r="BW83" s="135">
        <v>1</v>
      </c>
      <c r="BX83" s="135">
        <v>1</v>
      </c>
      <c r="BY83" s="135">
        <v>0</v>
      </c>
      <c r="BZ83" s="135">
        <v>0</v>
      </c>
      <c r="CA83" s="135">
        <v>0</v>
      </c>
      <c r="CB83" s="135">
        <v>0</v>
      </c>
      <c r="CC83" s="135">
        <v>0</v>
      </c>
      <c r="CD83" s="135">
        <v>0</v>
      </c>
      <c r="CE83" s="135">
        <v>0</v>
      </c>
      <c r="CF83" s="135">
        <v>4</v>
      </c>
      <c r="CG83" s="135">
        <v>0</v>
      </c>
      <c r="CH83" s="135">
        <v>2</v>
      </c>
      <c r="CI83" s="135">
        <v>1</v>
      </c>
      <c r="CJ83" s="135">
        <v>0</v>
      </c>
      <c r="CK83" s="135">
        <v>0</v>
      </c>
      <c r="CL83" s="135">
        <v>0</v>
      </c>
      <c r="CM83" s="135">
        <v>0</v>
      </c>
      <c r="CN83" s="135">
        <v>0</v>
      </c>
      <c r="CO83" s="135">
        <v>1</v>
      </c>
      <c r="CP83" s="135">
        <v>0</v>
      </c>
      <c r="CQ83" s="135">
        <v>0</v>
      </c>
      <c r="CR83" s="135">
        <v>0</v>
      </c>
      <c r="CS83" s="135">
        <v>0</v>
      </c>
      <c r="CT83" s="135">
        <v>0</v>
      </c>
      <c r="CU83" s="135">
        <v>0</v>
      </c>
      <c r="CV83" s="135">
        <v>0</v>
      </c>
      <c r="CW83" s="135">
        <v>0</v>
      </c>
      <c r="CX83" s="135"/>
    </row>
    <row r="84" spans="1:102" x14ac:dyDescent="0.35">
      <c r="A84" s="135">
        <v>83</v>
      </c>
      <c r="B84" s="135">
        <v>0</v>
      </c>
      <c r="C84" s="135">
        <v>0</v>
      </c>
      <c r="D84" s="135">
        <v>0</v>
      </c>
      <c r="E84" s="135">
        <v>0</v>
      </c>
      <c r="F84" s="135">
        <v>1</v>
      </c>
      <c r="G84" s="135">
        <v>0</v>
      </c>
      <c r="H84" s="135">
        <v>1</v>
      </c>
      <c r="I84" s="135">
        <v>0</v>
      </c>
      <c r="J84" s="135">
        <v>0</v>
      </c>
      <c r="K84" s="135">
        <v>1</v>
      </c>
      <c r="L84" s="135">
        <v>4</v>
      </c>
      <c r="M84" s="135">
        <v>0</v>
      </c>
      <c r="N84" s="135">
        <v>0</v>
      </c>
      <c r="O84" s="135">
        <v>2</v>
      </c>
      <c r="P84" s="135">
        <v>0</v>
      </c>
      <c r="Q84" s="135">
        <v>2</v>
      </c>
      <c r="R84" s="135">
        <v>0</v>
      </c>
      <c r="S84" s="135">
        <v>0</v>
      </c>
      <c r="T84" s="135">
        <v>3</v>
      </c>
      <c r="U84" s="135">
        <v>0</v>
      </c>
      <c r="V84" s="135">
        <v>4</v>
      </c>
      <c r="W84" s="135">
        <v>0</v>
      </c>
      <c r="X84" s="135">
        <v>0</v>
      </c>
      <c r="Y84" s="135">
        <v>0</v>
      </c>
      <c r="Z84" s="135">
        <v>0</v>
      </c>
      <c r="AA84" s="135">
        <v>0</v>
      </c>
      <c r="AB84" s="135">
        <v>0</v>
      </c>
      <c r="AC84" s="135">
        <v>0</v>
      </c>
      <c r="AD84" s="135">
        <v>1</v>
      </c>
      <c r="AE84" s="135">
        <v>0</v>
      </c>
      <c r="AF84" s="135">
        <v>0</v>
      </c>
      <c r="AG84" s="135">
        <v>0</v>
      </c>
      <c r="AH84" s="135">
        <v>0</v>
      </c>
      <c r="AI84" s="135">
        <v>0</v>
      </c>
      <c r="AJ84" s="135">
        <v>1</v>
      </c>
      <c r="AK84" s="135">
        <v>0</v>
      </c>
      <c r="AL84" s="135">
        <v>0</v>
      </c>
      <c r="AM84" s="135">
        <v>0</v>
      </c>
      <c r="AN84" s="135">
        <v>0</v>
      </c>
      <c r="AO84" s="135">
        <v>0</v>
      </c>
      <c r="AP84" s="135">
        <v>1</v>
      </c>
      <c r="AQ84" s="135">
        <v>0</v>
      </c>
      <c r="AR84" s="135">
        <v>0</v>
      </c>
      <c r="AS84" s="135">
        <v>0</v>
      </c>
      <c r="AT84" s="135">
        <v>0</v>
      </c>
      <c r="AU84" s="135">
        <v>1</v>
      </c>
      <c r="AV84" s="135">
        <v>4</v>
      </c>
      <c r="AW84" s="135">
        <v>2</v>
      </c>
      <c r="AX84" s="135">
        <v>4</v>
      </c>
      <c r="AY84" s="135">
        <v>7</v>
      </c>
      <c r="AZ84" s="135">
        <v>0</v>
      </c>
      <c r="BA84" s="135">
        <v>0</v>
      </c>
      <c r="BB84" s="135">
        <v>3</v>
      </c>
      <c r="BC84" s="135">
        <v>1</v>
      </c>
      <c r="BD84" s="135">
        <v>0</v>
      </c>
      <c r="BE84" s="135">
        <v>0</v>
      </c>
      <c r="BF84" s="135">
        <v>1</v>
      </c>
      <c r="BG84" s="135">
        <v>0</v>
      </c>
      <c r="BH84" s="135">
        <v>0</v>
      </c>
      <c r="BI84" s="135">
        <v>0</v>
      </c>
      <c r="BJ84" s="135">
        <v>5</v>
      </c>
      <c r="BK84" s="135">
        <v>4</v>
      </c>
      <c r="BL84" s="135">
        <v>19</v>
      </c>
      <c r="BM84" s="135">
        <v>0</v>
      </c>
      <c r="BN84" s="135">
        <v>1</v>
      </c>
      <c r="BO84" s="135">
        <v>0</v>
      </c>
      <c r="BP84" s="135">
        <v>0</v>
      </c>
      <c r="BQ84" s="135">
        <v>1</v>
      </c>
      <c r="BR84" s="135">
        <v>1</v>
      </c>
      <c r="BS84" s="135">
        <v>8</v>
      </c>
      <c r="BT84" s="135">
        <v>0</v>
      </c>
      <c r="BU84" s="135">
        <v>0</v>
      </c>
      <c r="BV84" s="135">
        <v>0</v>
      </c>
      <c r="BW84" s="135">
        <v>0</v>
      </c>
      <c r="BX84" s="135">
        <v>0</v>
      </c>
      <c r="BY84" s="135">
        <v>1</v>
      </c>
      <c r="BZ84" s="135">
        <v>0</v>
      </c>
      <c r="CA84" s="135">
        <v>5</v>
      </c>
      <c r="CB84" s="135">
        <v>2</v>
      </c>
      <c r="CC84" s="135">
        <v>0</v>
      </c>
      <c r="CD84" s="135">
        <v>1</v>
      </c>
      <c r="CE84" s="135">
        <v>0</v>
      </c>
      <c r="CF84" s="135">
        <v>1</v>
      </c>
      <c r="CG84" s="135">
        <v>0</v>
      </c>
      <c r="CH84" s="135">
        <v>6</v>
      </c>
      <c r="CI84" s="135">
        <v>0</v>
      </c>
      <c r="CJ84" s="135">
        <v>1</v>
      </c>
      <c r="CK84" s="135">
        <v>2</v>
      </c>
      <c r="CL84" s="135">
        <v>0</v>
      </c>
      <c r="CM84" s="135">
        <v>0</v>
      </c>
      <c r="CN84" s="135">
        <v>0</v>
      </c>
      <c r="CO84" s="135">
        <v>2</v>
      </c>
      <c r="CP84" s="135">
        <v>0</v>
      </c>
      <c r="CQ84" s="135">
        <v>0</v>
      </c>
      <c r="CR84" s="135">
        <v>0</v>
      </c>
      <c r="CS84" s="135">
        <v>0</v>
      </c>
      <c r="CT84" s="135">
        <v>0</v>
      </c>
      <c r="CU84" s="135">
        <v>0</v>
      </c>
      <c r="CV84" s="135">
        <v>0</v>
      </c>
      <c r="CW84" s="135">
        <v>0</v>
      </c>
      <c r="CX84" s="135"/>
    </row>
    <row r="85" spans="1:102" x14ac:dyDescent="0.35">
      <c r="A85" s="135">
        <v>84</v>
      </c>
      <c r="B85" s="135">
        <v>1</v>
      </c>
      <c r="C85" s="135">
        <v>1</v>
      </c>
      <c r="D85" s="135">
        <v>0</v>
      </c>
      <c r="E85" s="135">
        <v>1</v>
      </c>
      <c r="F85" s="135">
        <v>0</v>
      </c>
      <c r="G85" s="135">
        <v>2</v>
      </c>
      <c r="H85" s="135">
        <v>0</v>
      </c>
      <c r="I85" s="135">
        <v>0</v>
      </c>
      <c r="J85" s="135">
        <v>0</v>
      </c>
      <c r="K85" s="135">
        <v>0</v>
      </c>
      <c r="L85" s="135">
        <v>1</v>
      </c>
      <c r="M85" s="135">
        <v>1</v>
      </c>
      <c r="N85" s="135">
        <v>0</v>
      </c>
      <c r="O85" s="135">
        <v>1</v>
      </c>
      <c r="P85" s="135">
        <v>0</v>
      </c>
      <c r="Q85" s="135">
        <v>0</v>
      </c>
      <c r="R85" s="135">
        <v>0</v>
      </c>
      <c r="S85" s="135">
        <v>0</v>
      </c>
      <c r="T85" s="135">
        <v>0</v>
      </c>
      <c r="U85" s="135">
        <v>0</v>
      </c>
      <c r="V85" s="135">
        <v>0</v>
      </c>
      <c r="W85" s="135">
        <v>0</v>
      </c>
      <c r="X85" s="135">
        <v>0</v>
      </c>
      <c r="Y85" s="135">
        <v>0</v>
      </c>
      <c r="Z85" s="135">
        <v>0</v>
      </c>
      <c r="AA85" s="135">
        <v>0</v>
      </c>
      <c r="AB85" s="135">
        <v>0</v>
      </c>
      <c r="AC85" s="135">
        <v>0</v>
      </c>
      <c r="AD85" s="135">
        <v>1</v>
      </c>
      <c r="AE85" s="135">
        <v>0</v>
      </c>
      <c r="AF85" s="135">
        <v>3</v>
      </c>
      <c r="AG85" s="135">
        <v>2</v>
      </c>
      <c r="AH85" s="135">
        <v>16</v>
      </c>
      <c r="AI85" s="135">
        <v>0</v>
      </c>
      <c r="AJ85" s="135">
        <v>1</v>
      </c>
      <c r="AK85" s="135">
        <v>0</v>
      </c>
      <c r="AL85" s="135">
        <v>0</v>
      </c>
      <c r="AM85" s="135">
        <v>0</v>
      </c>
      <c r="AN85" s="135">
        <v>0</v>
      </c>
      <c r="AO85" s="135">
        <v>0</v>
      </c>
      <c r="AP85" s="135">
        <v>1</v>
      </c>
      <c r="AQ85" s="135">
        <v>0</v>
      </c>
      <c r="AR85" s="135">
        <v>0</v>
      </c>
      <c r="AS85" s="135">
        <v>0</v>
      </c>
      <c r="AT85" s="135">
        <v>0</v>
      </c>
      <c r="AU85" s="135">
        <v>0</v>
      </c>
      <c r="AV85" s="135">
        <v>1</v>
      </c>
      <c r="AW85" s="135">
        <v>2</v>
      </c>
      <c r="AX85" s="135">
        <v>0</v>
      </c>
      <c r="AY85" s="135">
        <v>0</v>
      </c>
      <c r="AZ85" s="135">
        <v>1</v>
      </c>
      <c r="BA85" s="135">
        <v>0</v>
      </c>
      <c r="BB85" s="135">
        <v>0</v>
      </c>
      <c r="BC85" s="135">
        <v>0</v>
      </c>
      <c r="BD85" s="135">
        <v>0</v>
      </c>
      <c r="BE85" s="135">
        <v>0</v>
      </c>
      <c r="BF85" s="135">
        <v>0</v>
      </c>
      <c r="BG85" s="135">
        <v>0</v>
      </c>
      <c r="BH85" s="135">
        <v>0</v>
      </c>
      <c r="BI85" s="135">
        <v>0</v>
      </c>
      <c r="BJ85" s="135">
        <v>1</v>
      </c>
      <c r="BK85" s="135">
        <v>2</v>
      </c>
      <c r="BL85" s="135">
        <v>0</v>
      </c>
      <c r="BM85" s="135">
        <v>2</v>
      </c>
      <c r="BN85" s="135">
        <v>0</v>
      </c>
      <c r="BO85" s="135">
        <v>0</v>
      </c>
      <c r="BP85" s="135">
        <v>0</v>
      </c>
      <c r="BQ85" s="135">
        <v>1</v>
      </c>
      <c r="BR85" s="135">
        <v>1</v>
      </c>
      <c r="BS85" s="135">
        <v>0</v>
      </c>
      <c r="BT85" s="135">
        <v>0</v>
      </c>
      <c r="BU85" s="135">
        <v>0</v>
      </c>
      <c r="BV85" s="135">
        <v>0</v>
      </c>
      <c r="BW85" s="135">
        <v>1</v>
      </c>
      <c r="BX85" s="135">
        <v>1</v>
      </c>
      <c r="BY85" s="135">
        <v>0</v>
      </c>
      <c r="BZ85" s="135">
        <v>0</v>
      </c>
      <c r="CA85" s="135">
        <v>0</v>
      </c>
      <c r="CB85" s="135">
        <v>0</v>
      </c>
      <c r="CC85" s="135">
        <v>0</v>
      </c>
      <c r="CD85" s="135">
        <v>0</v>
      </c>
      <c r="CE85" s="135">
        <v>0</v>
      </c>
      <c r="CF85" s="135">
        <v>0</v>
      </c>
      <c r="CG85" s="135">
        <v>1</v>
      </c>
      <c r="CH85" s="135">
        <v>3</v>
      </c>
      <c r="CI85" s="135">
        <v>1</v>
      </c>
      <c r="CJ85" s="135">
        <v>0</v>
      </c>
      <c r="CK85" s="135">
        <v>4</v>
      </c>
      <c r="CL85" s="135">
        <v>0</v>
      </c>
      <c r="CM85" s="135">
        <v>0</v>
      </c>
      <c r="CN85" s="135">
        <v>1</v>
      </c>
      <c r="CO85" s="135">
        <v>0</v>
      </c>
      <c r="CP85" s="135">
        <v>0</v>
      </c>
      <c r="CQ85" s="135">
        <v>0</v>
      </c>
      <c r="CR85" s="135">
        <v>2</v>
      </c>
      <c r="CS85" s="135">
        <v>0</v>
      </c>
      <c r="CT85" s="135">
        <v>2</v>
      </c>
      <c r="CU85" s="135">
        <v>0</v>
      </c>
      <c r="CV85" s="135">
        <v>0</v>
      </c>
      <c r="CW85" s="135">
        <v>0</v>
      </c>
      <c r="CX85" s="135"/>
    </row>
    <row r="86" spans="1:102" x14ac:dyDescent="0.35">
      <c r="A86" s="135">
        <v>85</v>
      </c>
      <c r="B86" s="135">
        <v>2</v>
      </c>
      <c r="C86" s="135">
        <v>0</v>
      </c>
      <c r="D86" s="135">
        <v>0</v>
      </c>
      <c r="E86" s="135">
        <v>0</v>
      </c>
      <c r="F86" s="135">
        <v>0</v>
      </c>
      <c r="G86" s="135">
        <v>0</v>
      </c>
      <c r="H86" s="135">
        <v>5</v>
      </c>
      <c r="I86" s="135">
        <v>0</v>
      </c>
      <c r="J86" s="135">
        <v>0</v>
      </c>
      <c r="K86" s="135">
        <v>0</v>
      </c>
      <c r="L86" s="135">
        <v>0</v>
      </c>
      <c r="M86" s="135">
        <v>0</v>
      </c>
      <c r="N86" s="135">
        <v>0</v>
      </c>
      <c r="O86" s="135">
        <v>1</v>
      </c>
      <c r="P86" s="135">
        <v>0</v>
      </c>
      <c r="Q86" s="135">
        <v>1</v>
      </c>
      <c r="R86" s="135">
        <v>0</v>
      </c>
      <c r="S86" s="135">
        <v>0</v>
      </c>
      <c r="T86" s="135">
        <v>4</v>
      </c>
      <c r="U86" s="135">
        <v>1</v>
      </c>
      <c r="V86" s="135">
        <v>11</v>
      </c>
      <c r="W86" s="135">
        <v>0</v>
      </c>
      <c r="X86" s="135">
        <v>1</v>
      </c>
      <c r="Y86" s="135">
        <v>0</v>
      </c>
      <c r="Z86" s="135">
        <v>1</v>
      </c>
      <c r="AA86" s="135">
        <v>1</v>
      </c>
      <c r="AB86" s="135">
        <v>1</v>
      </c>
      <c r="AC86" s="135">
        <v>0</v>
      </c>
      <c r="AD86" s="135">
        <v>0</v>
      </c>
      <c r="AE86" s="135">
        <v>0</v>
      </c>
      <c r="AF86" s="135">
        <v>0</v>
      </c>
      <c r="AG86" s="135">
        <v>1</v>
      </c>
      <c r="AH86" s="135">
        <v>0</v>
      </c>
      <c r="AI86" s="135">
        <v>1</v>
      </c>
      <c r="AJ86" s="135">
        <v>4</v>
      </c>
      <c r="AK86" s="135">
        <v>0</v>
      </c>
      <c r="AL86" s="135">
        <v>1</v>
      </c>
      <c r="AM86" s="135">
        <v>1</v>
      </c>
      <c r="AN86" s="135">
        <v>0</v>
      </c>
      <c r="AO86" s="135">
        <v>1</v>
      </c>
      <c r="AP86" s="135">
        <v>1</v>
      </c>
      <c r="AQ86" s="135">
        <v>0</v>
      </c>
      <c r="AR86" s="135">
        <v>1</v>
      </c>
      <c r="AS86" s="135">
        <v>0</v>
      </c>
      <c r="AT86" s="135">
        <v>0</v>
      </c>
      <c r="AU86" s="135">
        <v>0</v>
      </c>
      <c r="AV86" s="135">
        <v>2</v>
      </c>
      <c r="AW86" s="135">
        <v>0</v>
      </c>
      <c r="AX86" s="135">
        <v>0</v>
      </c>
      <c r="AY86" s="135">
        <v>9</v>
      </c>
      <c r="AZ86" s="135">
        <v>0</v>
      </c>
      <c r="BA86" s="135">
        <v>1</v>
      </c>
      <c r="BB86" s="135">
        <v>1</v>
      </c>
      <c r="BC86" s="135">
        <v>0</v>
      </c>
      <c r="BD86" s="135">
        <v>6</v>
      </c>
      <c r="BE86" s="135">
        <v>0</v>
      </c>
      <c r="BF86" s="135">
        <v>1</v>
      </c>
      <c r="BG86" s="135">
        <v>0</v>
      </c>
      <c r="BH86" s="135">
        <v>0</v>
      </c>
      <c r="BI86" s="135">
        <v>1</v>
      </c>
      <c r="BJ86" s="135">
        <v>0</v>
      </c>
      <c r="BK86" s="135">
        <v>0</v>
      </c>
      <c r="BL86" s="135">
        <v>0</v>
      </c>
      <c r="BM86" s="135">
        <v>0</v>
      </c>
      <c r="BN86" s="135">
        <v>1</v>
      </c>
      <c r="BO86" s="135">
        <v>0</v>
      </c>
      <c r="BP86" s="135">
        <v>0</v>
      </c>
      <c r="BQ86" s="135">
        <v>0</v>
      </c>
      <c r="BR86" s="135">
        <v>0</v>
      </c>
      <c r="BS86" s="135">
        <v>0</v>
      </c>
      <c r="BT86" s="135">
        <v>2</v>
      </c>
      <c r="BU86" s="135">
        <v>1</v>
      </c>
      <c r="BV86" s="135">
        <v>0</v>
      </c>
      <c r="BW86" s="135">
        <v>0</v>
      </c>
      <c r="BX86" s="135">
        <v>0</v>
      </c>
      <c r="BY86" s="135">
        <v>0</v>
      </c>
      <c r="BZ86" s="135">
        <v>0</v>
      </c>
      <c r="CA86" s="135">
        <v>0</v>
      </c>
      <c r="CB86" s="135">
        <v>0</v>
      </c>
      <c r="CC86" s="135">
        <v>1</v>
      </c>
      <c r="CD86" s="135">
        <v>6</v>
      </c>
      <c r="CE86" s="135">
        <v>1</v>
      </c>
      <c r="CF86" s="135">
        <v>0</v>
      </c>
      <c r="CG86" s="135">
        <v>0</v>
      </c>
      <c r="CH86" s="135">
        <v>0</v>
      </c>
      <c r="CI86" s="135">
        <v>0</v>
      </c>
      <c r="CJ86" s="135">
        <v>0</v>
      </c>
      <c r="CK86" s="135">
        <v>0</v>
      </c>
      <c r="CL86" s="135">
        <v>0</v>
      </c>
      <c r="CM86" s="135">
        <v>0</v>
      </c>
      <c r="CN86" s="135">
        <v>0</v>
      </c>
      <c r="CO86" s="135">
        <v>0</v>
      </c>
      <c r="CP86" s="135">
        <v>1</v>
      </c>
      <c r="CQ86" s="135">
        <v>0</v>
      </c>
      <c r="CR86" s="135">
        <v>1</v>
      </c>
      <c r="CS86" s="135">
        <v>6</v>
      </c>
      <c r="CT86" s="135">
        <v>1</v>
      </c>
      <c r="CU86" s="135">
        <v>2</v>
      </c>
      <c r="CV86" s="135">
        <v>0</v>
      </c>
      <c r="CW86" s="135">
        <v>0</v>
      </c>
      <c r="CX86" s="135"/>
    </row>
    <row r="87" spans="1:102" x14ac:dyDescent="0.35">
      <c r="A87" s="135">
        <v>86</v>
      </c>
      <c r="B87" s="135">
        <v>0</v>
      </c>
      <c r="C87" s="135">
        <v>0</v>
      </c>
      <c r="D87" s="135">
        <v>0</v>
      </c>
      <c r="E87" s="135">
        <v>0</v>
      </c>
      <c r="F87" s="135">
        <v>3</v>
      </c>
      <c r="G87" s="135">
        <v>3</v>
      </c>
      <c r="H87" s="135">
        <v>0</v>
      </c>
      <c r="I87" s="135">
        <v>1</v>
      </c>
      <c r="J87" s="135">
        <v>0</v>
      </c>
      <c r="K87" s="135">
        <v>0</v>
      </c>
      <c r="L87" s="135">
        <v>0</v>
      </c>
      <c r="M87" s="135">
        <v>0</v>
      </c>
      <c r="N87" s="135">
        <v>2</v>
      </c>
      <c r="O87" s="135">
        <v>0</v>
      </c>
      <c r="P87" s="135">
        <v>0</v>
      </c>
      <c r="Q87" s="135">
        <v>0</v>
      </c>
      <c r="R87" s="135">
        <v>0</v>
      </c>
      <c r="S87" s="135">
        <v>0</v>
      </c>
      <c r="T87" s="135">
        <v>1</v>
      </c>
      <c r="U87" s="135">
        <v>1</v>
      </c>
      <c r="V87" s="135">
        <v>7</v>
      </c>
      <c r="W87" s="135">
        <v>0</v>
      </c>
      <c r="X87" s="135">
        <v>1</v>
      </c>
      <c r="Y87" s="135">
        <v>1</v>
      </c>
      <c r="Z87" s="135">
        <v>0</v>
      </c>
      <c r="AA87" s="135">
        <v>0</v>
      </c>
      <c r="AB87" s="135">
        <v>0</v>
      </c>
      <c r="AC87" s="135">
        <v>0</v>
      </c>
      <c r="AD87" s="135">
        <v>0</v>
      </c>
      <c r="AE87" s="135">
        <v>0</v>
      </c>
      <c r="AF87" s="135">
        <v>1</v>
      </c>
      <c r="AG87" s="135">
        <v>0</v>
      </c>
      <c r="AH87" s="135">
        <v>1</v>
      </c>
      <c r="AI87" s="135">
        <v>0</v>
      </c>
      <c r="AJ87" s="135">
        <v>0</v>
      </c>
      <c r="AK87" s="135">
        <v>0</v>
      </c>
      <c r="AL87" s="135">
        <v>0</v>
      </c>
      <c r="AM87" s="135">
        <v>0</v>
      </c>
      <c r="AN87" s="135">
        <v>0</v>
      </c>
      <c r="AO87" s="135">
        <v>0</v>
      </c>
      <c r="AP87" s="135">
        <v>6</v>
      </c>
      <c r="AQ87" s="135">
        <v>1</v>
      </c>
      <c r="AR87" s="135">
        <v>0</v>
      </c>
      <c r="AS87" s="135">
        <v>0</v>
      </c>
      <c r="AT87" s="135">
        <v>0</v>
      </c>
      <c r="AU87" s="135">
        <v>0</v>
      </c>
      <c r="AV87" s="135">
        <v>6</v>
      </c>
      <c r="AW87" s="135">
        <v>3</v>
      </c>
      <c r="AX87" s="135">
        <v>0</v>
      </c>
      <c r="AY87" s="135">
        <v>0</v>
      </c>
      <c r="AZ87" s="135">
        <v>0</v>
      </c>
      <c r="BA87" s="135">
        <v>1</v>
      </c>
      <c r="BB87" s="135">
        <v>0</v>
      </c>
      <c r="BC87" s="135">
        <v>0</v>
      </c>
      <c r="BD87" s="135">
        <v>0</v>
      </c>
      <c r="BE87" s="135">
        <v>0</v>
      </c>
      <c r="BF87" s="135">
        <v>0</v>
      </c>
      <c r="BG87" s="135">
        <v>0</v>
      </c>
      <c r="BH87" s="135">
        <v>0</v>
      </c>
      <c r="BI87" s="135">
        <v>1</v>
      </c>
      <c r="BJ87" s="135">
        <v>3</v>
      </c>
      <c r="BK87" s="135">
        <v>0</v>
      </c>
      <c r="BL87" s="135">
        <v>4</v>
      </c>
      <c r="BM87" s="135">
        <v>1</v>
      </c>
      <c r="BN87" s="135">
        <v>0</v>
      </c>
      <c r="BO87" s="135">
        <v>2</v>
      </c>
      <c r="BP87" s="135">
        <v>0</v>
      </c>
      <c r="BQ87" s="135">
        <v>0</v>
      </c>
      <c r="BR87" s="135">
        <v>0</v>
      </c>
      <c r="BS87" s="135">
        <v>0</v>
      </c>
      <c r="BT87" s="135">
        <v>0</v>
      </c>
      <c r="BU87" s="135">
        <v>0</v>
      </c>
      <c r="BV87" s="135">
        <v>0</v>
      </c>
      <c r="BW87" s="135">
        <v>0</v>
      </c>
      <c r="BX87" s="135">
        <v>0</v>
      </c>
      <c r="BY87" s="135">
        <v>0</v>
      </c>
      <c r="BZ87" s="135">
        <v>0</v>
      </c>
      <c r="CA87" s="135">
        <v>0</v>
      </c>
      <c r="CB87" s="135">
        <v>0</v>
      </c>
      <c r="CC87" s="135">
        <v>0</v>
      </c>
      <c r="CD87" s="135">
        <v>1</v>
      </c>
      <c r="CE87" s="135">
        <v>0</v>
      </c>
      <c r="CF87" s="135">
        <v>4</v>
      </c>
      <c r="CG87" s="135">
        <v>0</v>
      </c>
      <c r="CH87" s="135">
        <v>0</v>
      </c>
      <c r="CI87" s="135">
        <v>1</v>
      </c>
      <c r="CJ87" s="135">
        <v>2</v>
      </c>
      <c r="CK87" s="135">
        <v>0</v>
      </c>
      <c r="CL87" s="135">
        <v>0</v>
      </c>
      <c r="CM87" s="135">
        <v>0</v>
      </c>
      <c r="CN87" s="135">
        <v>1</v>
      </c>
      <c r="CO87" s="135">
        <v>0</v>
      </c>
      <c r="CP87" s="135">
        <v>0</v>
      </c>
      <c r="CQ87" s="135">
        <v>0</v>
      </c>
      <c r="CR87" s="135">
        <v>0</v>
      </c>
      <c r="CS87" s="135">
        <v>1</v>
      </c>
      <c r="CT87" s="135">
        <v>0</v>
      </c>
      <c r="CU87" s="135">
        <v>0</v>
      </c>
      <c r="CV87" s="135">
        <v>0</v>
      </c>
      <c r="CW87" s="135">
        <v>0</v>
      </c>
      <c r="CX87" s="135"/>
    </row>
    <row r="88" spans="1:102" x14ac:dyDescent="0.35">
      <c r="A88" s="135">
        <v>87</v>
      </c>
      <c r="B88" s="135">
        <v>1</v>
      </c>
      <c r="C88" s="135">
        <v>0</v>
      </c>
      <c r="D88" s="135">
        <v>0</v>
      </c>
      <c r="E88" s="135">
        <v>0</v>
      </c>
      <c r="F88" s="135">
        <v>1</v>
      </c>
      <c r="G88" s="135">
        <v>1</v>
      </c>
      <c r="H88" s="135">
        <v>0</v>
      </c>
      <c r="I88" s="135">
        <v>0</v>
      </c>
      <c r="J88" s="135">
        <v>0</v>
      </c>
      <c r="K88" s="135">
        <v>0</v>
      </c>
      <c r="L88" s="135">
        <v>0</v>
      </c>
      <c r="M88" s="135">
        <v>0</v>
      </c>
      <c r="N88" s="135">
        <v>0</v>
      </c>
      <c r="O88" s="135">
        <v>1</v>
      </c>
      <c r="P88" s="135">
        <v>1</v>
      </c>
      <c r="Q88" s="135">
        <v>0</v>
      </c>
      <c r="R88" s="135">
        <v>0</v>
      </c>
      <c r="S88" s="135">
        <v>1</v>
      </c>
      <c r="T88" s="135">
        <v>5</v>
      </c>
      <c r="U88" s="135">
        <v>1</v>
      </c>
      <c r="V88" s="135">
        <v>0</v>
      </c>
      <c r="W88" s="135">
        <v>0</v>
      </c>
      <c r="X88" s="135">
        <v>0</v>
      </c>
      <c r="Y88" s="135">
        <v>1</v>
      </c>
      <c r="Z88" s="135">
        <v>0</v>
      </c>
      <c r="AA88" s="135">
        <v>1</v>
      </c>
      <c r="AB88" s="135">
        <v>0</v>
      </c>
      <c r="AC88" s="135">
        <v>2</v>
      </c>
      <c r="AD88" s="135">
        <v>0</v>
      </c>
      <c r="AE88" s="135">
        <v>0</v>
      </c>
      <c r="AF88" s="135">
        <v>0</v>
      </c>
      <c r="AG88" s="135">
        <v>15</v>
      </c>
      <c r="AH88" s="135">
        <v>0</v>
      </c>
      <c r="AI88" s="135">
        <v>0</v>
      </c>
      <c r="AJ88" s="135">
        <v>0</v>
      </c>
      <c r="AK88" s="135">
        <v>0</v>
      </c>
      <c r="AL88" s="135">
        <v>1</v>
      </c>
      <c r="AM88" s="135">
        <v>2</v>
      </c>
      <c r="AN88" s="135">
        <v>0</v>
      </c>
      <c r="AO88" s="135">
        <v>0</v>
      </c>
      <c r="AP88" s="135">
        <v>1</v>
      </c>
      <c r="AQ88" s="135">
        <v>0</v>
      </c>
      <c r="AR88" s="135">
        <v>0</v>
      </c>
      <c r="AS88" s="135">
        <v>0</v>
      </c>
      <c r="AT88" s="135">
        <v>0</v>
      </c>
      <c r="AU88" s="135">
        <v>3</v>
      </c>
      <c r="AV88" s="135">
        <v>0</v>
      </c>
      <c r="AW88" s="135">
        <v>0</v>
      </c>
      <c r="AX88" s="135">
        <v>0</v>
      </c>
      <c r="AY88" s="135">
        <v>1</v>
      </c>
      <c r="AZ88" s="135">
        <v>0</v>
      </c>
      <c r="BA88" s="135">
        <v>0</v>
      </c>
      <c r="BB88" s="135">
        <v>0</v>
      </c>
      <c r="BC88" s="135">
        <v>0</v>
      </c>
      <c r="BD88" s="135">
        <v>0</v>
      </c>
      <c r="BE88" s="135">
        <v>0</v>
      </c>
      <c r="BF88" s="135">
        <v>1</v>
      </c>
      <c r="BG88" s="135">
        <v>0</v>
      </c>
      <c r="BH88" s="135">
        <v>0</v>
      </c>
      <c r="BI88" s="135">
        <v>0</v>
      </c>
      <c r="BJ88" s="135">
        <v>0</v>
      </c>
      <c r="BK88" s="135">
        <v>1</v>
      </c>
      <c r="BL88" s="135">
        <v>7</v>
      </c>
      <c r="BM88" s="135">
        <v>0</v>
      </c>
      <c r="BN88" s="135">
        <v>0</v>
      </c>
      <c r="BO88" s="135">
        <v>0</v>
      </c>
      <c r="BP88" s="135">
        <v>1</v>
      </c>
      <c r="BQ88" s="135">
        <v>0</v>
      </c>
      <c r="BR88" s="135">
        <v>0</v>
      </c>
      <c r="BS88" s="135">
        <v>0</v>
      </c>
      <c r="BT88" s="135">
        <v>0</v>
      </c>
      <c r="BU88" s="135">
        <v>1</v>
      </c>
      <c r="BV88" s="135">
        <v>0</v>
      </c>
      <c r="BW88" s="135">
        <v>0</v>
      </c>
      <c r="BX88" s="135">
        <v>0</v>
      </c>
      <c r="BY88" s="135">
        <v>0</v>
      </c>
      <c r="BZ88" s="135">
        <v>0</v>
      </c>
      <c r="CA88" s="135">
        <v>0</v>
      </c>
      <c r="CB88" s="135">
        <v>0</v>
      </c>
      <c r="CC88" s="135">
        <v>0</v>
      </c>
      <c r="CD88" s="135">
        <v>18</v>
      </c>
      <c r="CE88" s="135">
        <v>0</v>
      </c>
      <c r="CF88" s="135">
        <v>0</v>
      </c>
      <c r="CG88" s="135">
        <v>1</v>
      </c>
      <c r="CH88" s="135">
        <v>0</v>
      </c>
      <c r="CI88" s="135">
        <v>0</v>
      </c>
      <c r="CJ88" s="135">
        <v>0</v>
      </c>
      <c r="CK88" s="135">
        <v>0</v>
      </c>
      <c r="CL88" s="135">
        <v>1</v>
      </c>
      <c r="CM88" s="135">
        <v>0</v>
      </c>
      <c r="CN88" s="135">
        <v>0</v>
      </c>
      <c r="CO88" s="135">
        <v>2</v>
      </c>
      <c r="CP88" s="135">
        <v>0</v>
      </c>
      <c r="CQ88" s="135">
        <v>0</v>
      </c>
      <c r="CR88" s="135">
        <v>0</v>
      </c>
      <c r="CS88" s="135">
        <v>0</v>
      </c>
      <c r="CT88" s="135">
        <v>0</v>
      </c>
      <c r="CU88" s="135">
        <v>1</v>
      </c>
      <c r="CV88" s="135">
        <v>0</v>
      </c>
      <c r="CW88" s="135">
        <v>1</v>
      </c>
      <c r="CX88" s="135"/>
    </row>
    <row r="89" spans="1:102" x14ac:dyDescent="0.35">
      <c r="A89" s="135">
        <v>88</v>
      </c>
      <c r="B89" s="135">
        <v>1</v>
      </c>
      <c r="C89" s="135">
        <v>0</v>
      </c>
      <c r="D89" s="135">
        <v>2</v>
      </c>
      <c r="E89" s="135">
        <v>0</v>
      </c>
      <c r="F89" s="135">
        <v>0</v>
      </c>
      <c r="G89" s="135">
        <v>1</v>
      </c>
      <c r="H89" s="135">
        <v>0</v>
      </c>
      <c r="I89" s="135">
        <v>0</v>
      </c>
      <c r="J89" s="135">
        <v>0</v>
      </c>
      <c r="K89" s="135">
        <v>0</v>
      </c>
      <c r="L89" s="135">
        <v>0</v>
      </c>
      <c r="M89" s="135">
        <v>1</v>
      </c>
      <c r="N89" s="135">
        <v>7</v>
      </c>
      <c r="O89" s="135">
        <v>2</v>
      </c>
      <c r="P89" s="135">
        <v>0</v>
      </c>
      <c r="Q89" s="135">
        <v>0</v>
      </c>
      <c r="R89" s="135">
        <v>0</v>
      </c>
      <c r="S89" s="135">
        <v>5</v>
      </c>
      <c r="T89" s="135">
        <v>0</v>
      </c>
      <c r="U89" s="135">
        <v>0</v>
      </c>
      <c r="V89" s="135">
        <v>13</v>
      </c>
      <c r="W89" s="135">
        <v>0</v>
      </c>
      <c r="X89" s="135">
        <v>0</v>
      </c>
      <c r="Y89" s="135">
        <v>0</v>
      </c>
      <c r="Z89" s="135">
        <v>0</v>
      </c>
      <c r="AA89" s="135">
        <v>0</v>
      </c>
      <c r="AB89" s="135">
        <v>0</v>
      </c>
      <c r="AC89" s="135">
        <v>2</v>
      </c>
      <c r="AD89" s="135">
        <v>0</v>
      </c>
      <c r="AE89" s="135">
        <v>0</v>
      </c>
      <c r="AF89" s="135">
        <v>0</v>
      </c>
      <c r="AG89" s="135">
        <v>0</v>
      </c>
      <c r="AH89" s="135">
        <v>0</v>
      </c>
      <c r="AI89" s="135">
        <v>0</v>
      </c>
      <c r="AJ89" s="135">
        <v>0</v>
      </c>
      <c r="AK89" s="135">
        <v>0</v>
      </c>
      <c r="AL89" s="135">
        <v>0</v>
      </c>
      <c r="AM89" s="135">
        <v>1</v>
      </c>
      <c r="AN89" s="135">
        <v>0</v>
      </c>
      <c r="AO89" s="135">
        <v>1</v>
      </c>
      <c r="AP89" s="135">
        <v>3</v>
      </c>
      <c r="AQ89" s="135">
        <v>0</v>
      </c>
      <c r="AR89" s="135">
        <v>0</v>
      </c>
      <c r="AS89" s="135">
        <v>0</v>
      </c>
      <c r="AT89" s="135">
        <v>0</v>
      </c>
      <c r="AU89" s="135">
        <v>0</v>
      </c>
      <c r="AV89" s="135">
        <v>1</v>
      </c>
      <c r="AW89" s="135">
        <v>0</v>
      </c>
      <c r="AX89" s="135">
        <v>2</v>
      </c>
      <c r="AY89" s="135">
        <v>1</v>
      </c>
      <c r="AZ89" s="135">
        <v>0</v>
      </c>
      <c r="BA89" s="135">
        <v>1</v>
      </c>
      <c r="BB89" s="135">
        <v>0</v>
      </c>
      <c r="BC89" s="135">
        <v>1</v>
      </c>
      <c r="BD89" s="135">
        <v>1</v>
      </c>
      <c r="BE89" s="135">
        <v>0</v>
      </c>
      <c r="BF89" s="135">
        <v>0</v>
      </c>
      <c r="BG89" s="135">
        <v>0</v>
      </c>
      <c r="BH89" s="135">
        <v>0</v>
      </c>
      <c r="BI89" s="135">
        <v>0</v>
      </c>
      <c r="BJ89" s="135">
        <v>0</v>
      </c>
      <c r="BK89" s="135">
        <v>0</v>
      </c>
      <c r="BL89" s="135">
        <v>4</v>
      </c>
      <c r="BM89" s="135">
        <v>0</v>
      </c>
      <c r="BN89" s="135">
        <v>0</v>
      </c>
      <c r="BO89" s="135">
        <v>0</v>
      </c>
      <c r="BP89" s="135">
        <v>0</v>
      </c>
      <c r="BQ89" s="135">
        <v>0</v>
      </c>
      <c r="BR89" s="135">
        <v>0</v>
      </c>
      <c r="BS89" s="135">
        <v>0</v>
      </c>
      <c r="BT89" s="135">
        <v>0</v>
      </c>
      <c r="BU89" s="135">
        <v>0</v>
      </c>
      <c r="BV89" s="135">
        <v>0</v>
      </c>
      <c r="BW89" s="135">
        <v>0</v>
      </c>
      <c r="BX89" s="135">
        <v>0</v>
      </c>
      <c r="BY89" s="135">
        <v>0</v>
      </c>
      <c r="BZ89" s="135">
        <v>1</v>
      </c>
      <c r="CA89" s="135">
        <v>1</v>
      </c>
      <c r="CB89" s="135">
        <v>0</v>
      </c>
      <c r="CC89" s="135">
        <v>0</v>
      </c>
      <c r="CD89" s="135">
        <v>10</v>
      </c>
      <c r="CE89" s="135">
        <v>0</v>
      </c>
      <c r="CF89" s="135">
        <v>0</v>
      </c>
      <c r="CG89" s="135">
        <v>0</v>
      </c>
      <c r="CH89" s="135">
        <v>4</v>
      </c>
      <c r="CI89" s="135">
        <v>0</v>
      </c>
      <c r="CJ89" s="135">
        <v>0</v>
      </c>
      <c r="CK89" s="135">
        <v>0</v>
      </c>
      <c r="CL89" s="135">
        <v>0</v>
      </c>
      <c r="CM89" s="135">
        <v>0</v>
      </c>
      <c r="CN89" s="135">
        <v>0</v>
      </c>
      <c r="CO89" s="135">
        <v>0</v>
      </c>
      <c r="CP89" s="135">
        <v>1</v>
      </c>
      <c r="CQ89" s="135">
        <v>0</v>
      </c>
      <c r="CR89" s="135">
        <v>0</v>
      </c>
      <c r="CS89" s="135">
        <v>0</v>
      </c>
      <c r="CT89" s="135">
        <v>0</v>
      </c>
      <c r="CU89" s="135">
        <v>0</v>
      </c>
      <c r="CV89" s="135">
        <v>1</v>
      </c>
      <c r="CW89" s="135">
        <v>1</v>
      </c>
      <c r="CX89" s="135"/>
    </row>
    <row r="90" spans="1:102" x14ac:dyDescent="0.35">
      <c r="A90" s="135">
        <v>89</v>
      </c>
      <c r="B90" s="135">
        <v>0</v>
      </c>
      <c r="C90" s="135">
        <v>0</v>
      </c>
      <c r="D90" s="135">
        <v>0</v>
      </c>
      <c r="E90" s="135">
        <v>1</v>
      </c>
      <c r="F90" s="135">
        <v>0</v>
      </c>
      <c r="G90" s="135">
        <v>0</v>
      </c>
      <c r="H90" s="135">
        <v>0</v>
      </c>
      <c r="I90" s="135">
        <v>1</v>
      </c>
      <c r="J90" s="135">
        <v>3</v>
      </c>
      <c r="K90" s="135">
        <v>0</v>
      </c>
      <c r="L90" s="135">
        <v>0</v>
      </c>
      <c r="M90" s="135">
        <v>2</v>
      </c>
      <c r="N90" s="135">
        <v>0</v>
      </c>
      <c r="O90" s="135">
        <v>0</v>
      </c>
      <c r="P90" s="135">
        <v>0</v>
      </c>
      <c r="Q90" s="135">
        <v>0</v>
      </c>
      <c r="R90" s="135">
        <v>0</v>
      </c>
      <c r="S90" s="135">
        <v>0</v>
      </c>
      <c r="T90" s="135">
        <v>0</v>
      </c>
      <c r="U90" s="135">
        <v>0</v>
      </c>
      <c r="V90" s="135">
        <v>0</v>
      </c>
      <c r="W90" s="135">
        <v>1</v>
      </c>
      <c r="X90" s="135">
        <v>0</v>
      </c>
      <c r="Y90" s="135">
        <v>1</v>
      </c>
      <c r="Z90" s="135">
        <v>1</v>
      </c>
      <c r="AA90" s="135">
        <v>3</v>
      </c>
      <c r="AB90" s="135">
        <v>0</v>
      </c>
      <c r="AC90" s="135">
        <v>1</v>
      </c>
      <c r="AD90" s="135">
        <v>0</v>
      </c>
      <c r="AE90" s="135">
        <v>2</v>
      </c>
      <c r="AF90" s="135">
        <v>0</v>
      </c>
      <c r="AG90" s="135">
        <v>0</v>
      </c>
      <c r="AH90" s="135">
        <v>0</v>
      </c>
      <c r="AI90" s="135">
        <v>0</v>
      </c>
      <c r="AJ90" s="135">
        <v>0</v>
      </c>
      <c r="AK90" s="135">
        <v>0</v>
      </c>
      <c r="AL90" s="135">
        <v>0</v>
      </c>
      <c r="AM90" s="135">
        <v>0</v>
      </c>
      <c r="AN90" s="135">
        <v>0</v>
      </c>
      <c r="AO90" s="135">
        <v>1</v>
      </c>
      <c r="AP90" s="135">
        <v>1</v>
      </c>
      <c r="AQ90" s="135">
        <v>0</v>
      </c>
      <c r="AR90" s="135">
        <v>0</v>
      </c>
      <c r="AS90" s="135">
        <v>0</v>
      </c>
      <c r="AT90" s="135">
        <v>0</v>
      </c>
      <c r="AU90" s="135">
        <v>0</v>
      </c>
      <c r="AV90" s="135">
        <v>19</v>
      </c>
      <c r="AW90" s="135">
        <v>0</v>
      </c>
      <c r="AX90" s="135">
        <v>1</v>
      </c>
      <c r="AY90" s="135">
        <v>1</v>
      </c>
      <c r="AZ90" s="135">
        <v>0</v>
      </c>
      <c r="BA90" s="135">
        <v>0</v>
      </c>
      <c r="BB90" s="135">
        <v>0</v>
      </c>
      <c r="BC90" s="135">
        <v>1</v>
      </c>
      <c r="BD90" s="135">
        <v>0</v>
      </c>
      <c r="BE90" s="135">
        <v>0</v>
      </c>
      <c r="BF90" s="135">
        <v>1</v>
      </c>
      <c r="BG90" s="135">
        <v>0</v>
      </c>
      <c r="BH90" s="135">
        <v>0</v>
      </c>
      <c r="BI90" s="135">
        <v>0</v>
      </c>
      <c r="BJ90" s="135">
        <v>0</v>
      </c>
      <c r="BK90" s="135">
        <v>4</v>
      </c>
      <c r="BL90" s="135">
        <v>0</v>
      </c>
      <c r="BM90" s="135">
        <v>0</v>
      </c>
      <c r="BN90" s="135">
        <v>0</v>
      </c>
      <c r="BO90" s="135">
        <v>0</v>
      </c>
      <c r="BP90" s="135">
        <v>0</v>
      </c>
      <c r="BQ90" s="135">
        <v>0</v>
      </c>
      <c r="BR90" s="135">
        <v>0</v>
      </c>
      <c r="BS90" s="135">
        <v>0</v>
      </c>
      <c r="BT90" s="135">
        <v>0</v>
      </c>
      <c r="BU90" s="135">
        <v>0</v>
      </c>
      <c r="BV90" s="135">
        <v>0</v>
      </c>
      <c r="BW90" s="135">
        <v>1</v>
      </c>
      <c r="BX90" s="135">
        <v>0</v>
      </c>
      <c r="BY90" s="135">
        <v>1</v>
      </c>
      <c r="BZ90" s="135">
        <v>0</v>
      </c>
      <c r="CA90" s="135">
        <v>0</v>
      </c>
      <c r="CB90" s="135">
        <v>0</v>
      </c>
      <c r="CC90" s="135">
        <v>0</v>
      </c>
      <c r="CD90" s="135">
        <v>0</v>
      </c>
      <c r="CE90" s="135">
        <v>0</v>
      </c>
      <c r="CF90" s="135">
        <v>1</v>
      </c>
      <c r="CG90" s="135">
        <v>0</v>
      </c>
      <c r="CH90" s="135">
        <v>0</v>
      </c>
      <c r="CI90" s="135">
        <v>0</v>
      </c>
      <c r="CJ90" s="135">
        <v>2</v>
      </c>
      <c r="CK90" s="135">
        <v>0</v>
      </c>
      <c r="CL90" s="135">
        <v>0</v>
      </c>
      <c r="CM90" s="135">
        <v>0</v>
      </c>
      <c r="CN90" s="135">
        <v>1</v>
      </c>
      <c r="CO90" s="135">
        <v>0</v>
      </c>
      <c r="CP90" s="135">
        <v>0</v>
      </c>
      <c r="CQ90" s="135">
        <v>1</v>
      </c>
      <c r="CR90" s="135">
        <v>0</v>
      </c>
      <c r="CS90" s="135">
        <v>5</v>
      </c>
      <c r="CT90" s="135">
        <v>0</v>
      </c>
      <c r="CU90" s="135">
        <v>0</v>
      </c>
      <c r="CV90" s="135">
        <v>0</v>
      </c>
      <c r="CW90" s="135">
        <v>1</v>
      </c>
      <c r="CX90" s="135"/>
    </row>
    <row r="91" spans="1:102" x14ac:dyDescent="0.35">
      <c r="A91" s="135">
        <v>90</v>
      </c>
      <c r="B91" s="135">
        <v>0</v>
      </c>
      <c r="C91" s="135">
        <v>0</v>
      </c>
      <c r="D91" s="135">
        <v>0</v>
      </c>
      <c r="E91" s="135">
        <v>0</v>
      </c>
      <c r="F91" s="135">
        <v>2</v>
      </c>
      <c r="G91" s="135">
        <v>0</v>
      </c>
      <c r="H91" s="135">
        <v>1</v>
      </c>
      <c r="I91" s="135">
        <v>0</v>
      </c>
      <c r="J91" s="135">
        <v>0</v>
      </c>
      <c r="K91" s="135">
        <v>0</v>
      </c>
      <c r="L91" s="135">
        <v>1</v>
      </c>
      <c r="M91" s="135">
        <v>0</v>
      </c>
      <c r="N91" s="135">
        <v>0</v>
      </c>
      <c r="O91" s="135">
        <v>2</v>
      </c>
      <c r="P91" s="135">
        <v>0</v>
      </c>
      <c r="Q91" s="135">
        <v>0</v>
      </c>
      <c r="R91" s="135">
        <v>2</v>
      </c>
      <c r="S91" s="135">
        <v>2</v>
      </c>
      <c r="T91" s="135">
        <v>3</v>
      </c>
      <c r="U91" s="135">
        <v>0</v>
      </c>
      <c r="V91" s="135">
        <v>9</v>
      </c>
      <c r="W91" s="135">
        <v>0</v>
      </c>
      <c r="X91" s="135">
        <v>0</v>
      </c>
      <c r="Y91" s="135">
        <v>0</v>
      </c>
      <c r="Z91" s="135">
        <v>0</v>
      </c>
      <c r="AA91" s="135">
        <v>1</v>
      </c>
      <c r="AB91" s="135">
        <v>2</v>
      </c>
      <c r="AC91" s="135">
        <v>0</v>
      </c>
      <c r="AD91" s="135">
        <v>0</v>
      </c>
      <c r="AE91" s="135">
        <v>0</v>
      </c>
      <c r="AF91" s="135">
        <v>1</v>
      </c>
      <c r="AG91" s="135">
        <v>0</v>
      </c>
      <c r="AH91" s="135">
        <v>0</v>
      </c>
      <c r="AI91" s="135">
        <v>1</v>
      </c>
      <c r="AJ91" s="135">
        <v>8</v>
      </c>
      <c r="AK91" s="135">
        <v>0</v>
      </c>
      <c r="AL91" s="135">
        <v>0</v>
      </c>
      <c r="AM91" s="135">
        <v>0</v>
      </c>
      <c r="AN91" s="135">
        <v>0</v>
      </c>
      <c r="AO91" s="135">
        <v>1</v>
      </c>
      <c r="AP91" s="135">
        <v>1</v>
      </c>
      <c r="AQ91" s="135">
        <v>6</v>
      </c>
      <c r="AR91" s="135">
        <v>0</v>
      </c>
      <c r="AS91" s="135">
        <v>0</v>
      </c>
      <c r="AT91" s="135">
        <v>0</v>
      </c>
      <c r="AU91" s="135">
        <v>22</v>
      </c>
      <c r="AV91" s="135">
        <v>27</v>
      </c>
      <c r="AW91" s="135">
        <v>0</v>
      </c>
      <c r="AX91" s="135">
        <v>0</v>
      </c>
      <c r="AY91" s="135">
        <v>1</v>
      </c>
      <c r="AZ91" s="135">
        <v>0</v>
      </c>
      <c r="BA91" s="135">
        <v>0</v>
      </c>
      <c r="BB91" s="135">
        <v>0</v>
      </c>
      <c r="BC91" s="135">
        <v>0</v>
      </c>
      <c r="BD91" s="135">
        <v>0</v>
      </c>
      <c r="BE91" s="135">
        <v>0</v>
      </c>
      <c r="BF91" s="135">
        <v>0</v>
      </c>
      <c r="BG91" s="135">
        <v>0</v>
      </c>
      <c r="BH91" s="135">
        <v>1</v>
      </c>
      <c r="BI91" s="135">
        <v>0</v>
      </c>
      <c r="BJ91" s="135">
        <v>0</v>
      </c>
      <c r="BK91" s="135">
        <v>0</v>
      </c>
      <c r="BL91" s="135">
        <v>1</v>
      </c>
      <c r="BM91" s="135">
        <v>1</v>
      </c>
      <c r="BN91" s="135">
        <v>0</v>
      </c>
      <c r="BO91" s="135">
        <v>0</v>
      </c>
      <c r="BP91" s="135">
        <v>0</v>
      </c>
      <c r="BQ91" s="135">
        <v>0</v>
      </c>
      <c r="BR91" s="135">
        <v>1</v>
      </c>
      <c r="BS91" s="135">
        <v>0</v>
      </c>
      <c r="BT91" s="135">
        <v>0</v>
      </c>
      <c r="BU91" s="135">
        <v>0</v>
      </c>
      <c r="BV91" s="135">
        <v>0</v>
      </c>
      <c r="BW91" s="135">
        <v>0</v>
      </c>
      <c r="BX91" s="135">
        <v>0</v>
      </c>
      <c r="BY91" s="135">
        <v>0</v>
      </c>
      <c r="BZ91" s="135">
        <v>0</v>
      </c>
      <c r="CA91" s="135">
        <v>0</v>
      </c>
      <c r="CB91" s="135">
        <v>1</v>
      </c>
      <c r="CC91" s="135">
        <v>0</v>
      </c>
      <c r="CD91" s="135">
        <v>2</v>
      </c>
      <c r="CE91" s="135">
        <v>0</v>
      </c>
      <c r="CF91" s="135">
        <v>2</v>
      </c>
      <c r="CG91" s="135">
        <v>0</v>
      </c>
      <c r="CH91" s="135">
        <v>0</v>
      </c>
      <c r="CI91" s="135">
        <v>0</v>
      </c>
      <c r="CJ91" s="135">
        <v>1</v>
      </c>
      <c r="CK91" s="135">
        <v>0</v>
      </c>
      <c r="CL91" s="135">
        <v>0</v>
      </c>
      <c r="CM91" s="135">
        <v>0</v>
      </c>
      <c r="CN91" s="135">
        <v>0</v>
      </c>
      <c r="CO91" s="135">
        <v>3</v>
      </c>
      <c r="CP91" s="135">
        <v>0</v>
      </c>
      <c r="CQ91" s="135">
        <v>0</v>
      </c>
      <c r="CR91" s="135">
        <v>1</v>
      </c>
      <c r="CS91" s="135">
        <v>1</v>
      </c>
      <c r="CT91" s="135">
        <v>0</v>
      </c>
      <c r="CU91" s="135">
        <v>0</v>
      </c>
      <c r="CV91" s="135">
        <v>2</v>
      </c>
      <c r="CW91" s="135">
        <v>0</v>
      </c>
      <c r="CX91" s="135"/>
    </row>
    <row r="92" spans="1:102" x14ac:dyDescent="0.35">
      <c r="A92" s="135">
        <v>91</v>
      </c>
      <c r="B92" s="135">
        <v>2</v>
      </c>
      <c r="C92" s="135">
        <v>1</v>
      </c>
      <c r="D92" s="135">
        <v>0</v>
      </c>
      <c r="E92" s="135">
        <v>0</v>
      </c>
      <c r="F92" s="135">
        <v>2</v>
      </c>
      <c r="G92" s="135">
        <v>1</v>
      </c>
      <c r="H92" s="135">
        <v>0</v>
      </c>
      <c r="I92" s="135">
        <v>0</v>
      </c>
      <c r="J92" s="135">
        <v>0</v>
      </c>
      <c r="K92" s="135">
        <v>1</v>
      </c>
      <c r="L92" s="135">
        <v>2</v>
      </c>
      <c r="M92" s="135">
        <v>0</v>
      </c>
      <c r="N92" s="135">
        <v>7</v>
      </c>
      <c r="O92" s="135">
        <v>1</v>
      </c>
      <c r="P92" s="135">
        <v>0</v>
      </c>
      <c r="Q92" s="135">
        <v>0</v>
      </c>
      <c r="R92" s="135">
        <v>0</v>
      </c>
      <c r="S92" s="135">
        <v>0</v>
      </c>
      <c r="T92" s="135">
        <v>0</v>
      </c>
      <c r="U92" s="135">
        <v>0</v>
      </c>
      <c r="V92" s="135">
        <v>2</v>
      </c>
      <c r="W92" s="135">
        <v>0</v>
      </c>
      <c r="X92" s="135">
        <v>0</v>
      </c>
      <c r="Y92" s="135">
        <v>0</v>
      </c>
      <c r="Z92" s="135">
        <v>0</v>
      </c>
      <c r="AA92" s="135">
        <v>1</v>
      </c>
      <c r="AB92" s="135">
        <v>0</v>
      </c>
      <c r="AC92" s="135">
        <v>2</v>
      </c>
      <c r="AD92" s="135">
        <v>0</v>
      </c>
      <c r="AE92" s="135">
        <v>0</v>
      </c>
      <c r="AF92" s="135">
        <v>0</v>
      </c>
      <c r="AG92" s="135">
        <v>1</v>
      </c>
      <c r="AH92" s="135">
        <v>0</v>
      </c>
      <c r="AI92" s="135">
        <v>3</v>
      </c>
      <c r="AJ92" s="135">
        <v>0</v>
      </c>
      <c r="AK92" s="135">
        <v>1</v>
      </c>
      <c r="AL92" s="135">
        <v>0</v>
      </c>
      <c r="AM92" s="135">
        <v>0</v>
      </c>
      <c r="AN92" s="135">
        <v>0</v>
      </c>
      <c r="AO92" s="135">
        <v>0</v>
      </c>
      <c r="AP92" s="135">
        <v>1</v>
      </c>
      <c r="AQ92" s="135">
        <v>1</v>
      </c>
      <c r="AR92" s="135">
        <v>0</v>
      </c>
      <c r="AS92" s="135">
        <v>0</v>
      </c>
      <c r="AT92" s="135">
        <v>1</v>
      </c>
      <c r="AU92" s="135">
        <v>0</v>
      </c>
      <c r="AV92" s="135">
        <v>0</v>
      </c>
      <c r="AW92" s="135">
        <v>1</v>
      </c>
      <c r="AX92" s="135">
        <v>0</v>
      </c>
      <c r="AY92" s="135">
        <v>0</v>
      </c>
      <c r="AZ92" s="135">
        <v>0</v>
      </c>
      <c r="BA92" s="135">
        <v>1</v>
      </c>
      <c r="BB92" s="135">
        <v>0</v>
      </c>
      <c r="BC92" s="135">
        <v>0</v>
      </c>
      <c r="BD92" s="135">
        <v>0</v>
      </c>
      <c r="BE92" s="135">
        <v>0</v>
      </c>
      <c r="BF92" s="135">
        <v>0</v>
      </c>
      <c r="BG92" s="135">
        <v>1</v>
      </c>
      <c r="BH92" s="135">
        <v>0</v>
      </c>
      <c r="BI92" s="135">
        <v>0</v>
      </c>
      <c r="BJ92" s="135">
        <v>0</v>
      </c>
      <c r="BK92" s="135">
        <v>0</v>
      </c>
      <c r="BL92" s="135">
        <v>0</v>
      </c>
      <c r="BM92" s="135">
        <v>0</v>
      </c>
      <c r="BN92" s="135">
        <v>0</v>
      </c>
      <c r="BO92" s="135">
        <v>0</v>
      </c>
      <c r="BP92" s="135">
        <v>1</v>
      </c>
      <c r="BQ92" s="135">
        <v>0</v>
      </c>
      <c r="BR92" s="135">
        <v>1</v>
      </c>
      <c r="BS92" s="135">
        <v>2</v>
      </c>
      <c r="BT92" s="135">
        <v>0</v>
      </c>
      <c r="BU92" s="135">
        <v>0</v>
      </c>
      <c r="BV92" s="135">
        <v>0</v>
      </c>
      <c r="BW92" s="135">
        <v>0</v>
      </c>
      <c r="BX92" s="135">
        <v>0</v>
      </c>
      <c r="BY92" s="135">
        <v>0</v>
      </c>
      <c r="BZ92" s="135">
        <v>1</v>
      </c>
      <c r="CA92" s="135">
        <v>0</v>
      </c>
      <c r="CB92" s="135">
        <v>0</v>
      </c>
      <c r="CC92" s="135">
        <v>1</v>
      </c>
      <c r="CD92" s="135">
        <v>0</v>
      </c>
      <c r="CE92" s="135">
        <v>0</v>
      </c>
      <c r="CF92" s="135">
        <v>0</v>
      </c>
      <c r="CG92" s="135">
        <v>0</v>
      </c>
      <c r="CH92" s="135">
        <v>7</v>
      </c>
      <c r="CI92" s="135">
        <v>0</v>
      </c>
      <c r="CJ92" s="135">
        <v>1</v>
      </c>
      <c r="CK92" s="135">
        <v>0</v>
      </c>
      <c r="CL92" s="135">
        <v>0</v>
      </c>
      <c r="CM92" s="135">
        <v>0</v>
      </c>
      <c r="CN92" s="135">
        <v>0</v>
      </c>
      <c r="CO92" s="135">
        <v>0</v>
      </c>
      <c r="CP92" s="135">
        <v>1</v>
      </c>
      <c r="CQ92" s="135">
        <v>0</v>
      </c>
      <c r="CR92" s="135">
        <v>2</v>
      </c>
      <c r="CS92" s="135">
        <v>0</v>
      </c>
      <c r="CT92" s="135">
        <v>0</v>
      </c>
      <c r="CU92" s="135">
        <v>0</v>
      </c>
      <c r="CV92" s="135">
        <v>0</v>
      </c>
      <c r="CW92" s="135">
        <v>1</v>
      </c>
      <c r="CX92" s="135"/>
    </row>
    <row r="93" spans="1:102" x14ac:dyDescent="0.35">
      <c r="A93" s="135">
        <v>92</v>
      </c>
      <c r="B93" s="135">
        <v>0</v>
      </c>
      <c r="C93" s="135">
        <v>0</v>
      </c>
      <c r="D93" s="135">
        <v>0</v>
      </c>
      <c r="E93" s="135">
        <v>0</v>
      </c>
      <c r="F93" s="135">
        <v>0</v>
      </c>
      <c r="G93" s="135">
        <v>0</v>
      </c>
      <c r="H93" s="135">
        <v>0</v>
      </c>
      <c r="I93" s="135">
        <v>1</v>
      </c>
      <c r="J93" s="135">
        <v>0</v>
      </c>
      <c r="K93" s="135">
        <v>0</v>
      </c>
      <c r="L93" s="135">
        <v>1</v>
      </c>
      <c r="M93" s="135">
        <v>0</v>
      </c>
      <c r="N93" s="135">
        <v>4</v>
      </c>
      <c r="O93" s="135">
        <v>0</v>
      </c>
      <c r="P93" s="135">
        <v>0</v>
      </c>
      <c r="Q93" s="135">
        <v>0</v>
      </c>
      <c r="R93" s="135">
        <v>0</v>
      </c>
      <c r="S93" s="135">
        <v>0</v>
      </c>
      <c r="T93" s="135">
        <v>0</v>
      </c>
      <c r="U93" s="135">
        <v>0</v>
      </c>
      <c r="V93" s="135">
        <v>0</v>
      </c>
      <c r="W93" s="135">
        <v>0</v>
      </c>
      <c r="X93" s="135">
        <v>0</v>
      </c>
      <c r="Y93" s="135">
        <v>0</v>
      </c>
      <c r="Z93" s="135">
        <v>0</v>
      </c>
      <c r="AA93" s="135">
        <v>1</v>
      </c>
      <c r="AB93" s="135">
        <v>0</v>
      </c>
      <c r="AC93" s="135">
        <v>0</v>
      </c>
      <c r="AD93" s="135">
        <v>0</v>
      </c>
      <c r="AE93" s="135">
        <v>7</v>
      </c>
      <c r="AF93" s="135">
        <v>0</v>
      </c>
      <c r="AG93" s="135">
        <v>13</v>
      </c>
      <c r="AH93" s="135">
        <v>0</v>
      </c>
      <c r="AI93" s="135">
        <v>0</v>
      </c>
      <c r="AJ93" s="135">
        <v>0</v>
      </c>
      <c r="AK93" s="135">
        <v>0</v>
      </c>
      <c r="AL93" s="135">
        <v>0</v>
      </c>
      <c r="AM93" s="135">
        <v>0</v>
      </c>
      <c r="AN93" s="135">
        <v>0</v>
      </c>
      <c r="AO93" s="135">
        <v>1</v>
      </c>
      <c r="AP93" s="135">
        <v>0</v>
      </c>
      <c r="AQ93" s="135">
        <v>1</v>
      </c>
      <c r="AR93" s="135">
        <v>0</v>
      </c>
      <c r="AS93" s="135">
        <v>0</v>
      </c>
      <c r="AT93" s="135">
        <v>0</v>
      </c>
      <c r="AU93" s="135">
        <v>0</v>
      </c>
      <c r="AV93" s="135">
        <v>0</v>
      </c>
      <c r="AW93" s="135">
        <v>0</v>
      </c>
      <c r="AX93" s="135">
        <v>5</v>
      </c>
      <c r="AY93" s="135">
        <v>6</v>
      </c>
      <c r="AZ93" s="135">
        <v>1</v>
      </c>
      <c r="BA93" s="135">
        <v>0</v>
      </c>
      <c r="BB93" s="135">
        <v>0</v>
      </c>
      <c r="BC93" s="135">
        <v>0</v>
      </c>
      <c r="BD93" s="135">
        <v>0</v>
      </c>
      <c r="BE93" s="135">
        <v>0</v>
      </c>
      <c r="BF93" s="135">
        <v>2</v>
      </c>
      <c r="BG93" s="135">
        <v>0</v>
      </c>
      <c r="BH93" s="135">
        <v>0</v>
      </c>
      <c r="BI93" s="135">
        <v>0</v>
      </c>
      <c r="BJ93" s="135">
        <v>0</v>
      </c>
      <c r="BK93" s="135">
        <v>2</v>
      </c>
      <c r="BL93" s="135">
        <v>8</v>
      </c>
      <c r="BM93" s="135">
        <v>0</v>
      </c>
      <c r="BN93" s="135">
        <v>0</v>
      </c>
      <c r="BO93" s="135">
        <v>0</v>
      </c>
      <c r="BP93" s="135">
        <v>0</v>
      </c>
      <c r="BQ93" s="135">
        <v>0</v>
      </c>
      <c r="BR93" s="135">
        <v>0</v>
      </c>
      <c r="BS93" s="135">
        <v>0</v>
      </c>
      <c r="BT93" s="135">
        <v>0</v>
      </c>
      <c r="BU93" s="135">
        <v>3</v>
      </c>
      <c r="BV93" s="135">
        <v>0</v>
      </c>
      <c r="BW93" s="135">
        <v>0</v>
      </c>
      <c r="BX93" s="135">
        <v>0</v>
      </c>
      <c r="BY93" s="135">
        <v>0</v>
      </c>
      <c r="BZ93" s="135">
        <v>0</v>
      </c>
      <c r="CA93" s="135">
        <v>0</v>
      </c>
      <c r="CB93" s="135">
        <v>1</v>
      </c>
      <c r="CC93" s="135">
        <v>0</v>
      </c>
      <c r="CD93" s="135">
        <v>0</v>
      </c>
      <c r="CE93" s="135">
        <v>0</v>
      </c>
      <c r="CF93" s="135">
        <v>1</v>
      </c>
      <c r="CG93" s="135">
        <v>0</v>
      </c>
      <c r="CH93" s="135">
        <v>0</v>
      </c>
      <c r="CI93" s="135">
        <v>0</v>
      </c>
      <c r="CJ93" s="135">
        <v>0</v>
      </c>
      <c r="CK93" s="135">
        <v>1</v>
      </c>
      <c r="CL93" s="135">
        <v>0</v>
      </c>
      <c r="CM93" s="135">
        <v>0</v>
      </c>
      <c r="CN93" s="135">
        <v>0</v>
      </c>
      <c r="CO93" s="135">
        <v>0</v>
      </c>
      <c r="CP93" s="135">
        <v>0</v>
      </c>
      <c r="CQ93" s="135">
        <v>0</v>
      </c>
      <c r="CR93" s="135">
        <v>0</v>
      </c>
      <c r="CS93" s="135">
        <v>1</v>
      </c>
      <c r="CT93" s="135">
        <v>0</v>
      </c>
      <c r="CU93" s="135">
        <v>0</v>
      </c>
      <c r="CV93" s="135">
        <v>0</v>
      </c>
      <c r="CW93" s="135">
        <v>0</v>
      </c>
      <c r="CX93" s="135"/>
    </row>
    <row r="94" spans="1:102" x14ac:dyDescent="0.35">
      <c r="A94" s="135">
        <v>93</v>
      </c>
      <c r="B94" s="135">
        <v>0</v>
      </c>
      <c r="C94" s="135">
        <v>0</v>
      </c>
      <c r="D94" s="135">
        <v>1</v>
      </c>
      <c r="E94" s="135">
        <v>0</v>
      </c>
      <c r="F94" s="135">
        <v>1</v>
      </c>
      <c r="G94" s="135">
        <v>0</v>
      </c>
      <c r="H94" s="135">
        <v>0</v>
      </c>
      <c r="I94" s="135">
        <v>0</v>
      </c>
      <c r="J94" s="135">
        <v>0</v>
      </c>
      <c r="K94" s="135">
        <v>0</v>
      </c>
      <c r="L94" s="135">
        <v>0</v>
      </c>
      <c r="M94" s="135">
        <v>0</v>
      </c>
      <c r="N94" s="135">
        <v>0</v>
      </c>
      <c r="O94" s="135">
        <v>0</v>
      </c>
      <c r="P94" s="135">
        <v>0</v>
      </c>
      <c r="Q94" s="135">
        <v>0</v>
      </c>
      <c r="R94" s="135">
        <v>0</v>
      </c>
      <c r="S94" s="135">
        <v>0</v>
      </c>
      <c r="T94" s="135">
        <v>12</v>
      </c>
      <c r="U94" s="135">
        <v>0</v>
      </c>
      <c r="V94" s="135">
        <v>0</v>
      </c>
      <c r="W94" s="135">
        <v>0</v>
      </c>
      <c r="X94" s="135">
        <v>0</v>
      </c>
      <c r="Y94" s="135">
        <v>1</v>
      </c>
      <c r="Z94" s="135">
        <v>0</v>
      </c>
      <c r="AA94" s="135">
        <v>0</v>
      </c>
      <c r="AB94" s="135">
        <v>1</v>
      </c>
      <c r="AC94" s="135">
        <v>0</v>
      </c>
      <c r="AD94" s="135">
        <v>0</v>
      </c>
      <c r="AE94" s="135">
        <v>2</v>
      </c>
      <c r="AF94" s="135">
        <v>0</v>
      </c>
      <c r="AG94" s="135">
        <v>0</v>
      </c>
      <c r="AH94" s="135">
        <v>0</v>
      </c>
      <c r="AI94" s="135">
        <v>0</v>
      </c>
      <c r="AJ94" s="135">
        <v>2</v>
      </c>
      <c r="AK94" s="135">
        <v>0</v>
      </c>
      <c r="AL94" s="135">
        <v>0</v>
      </c>
      <c r="AM94" s="135">
        <v>0</v>
      </c>
      <c r="AN94" s="135">
        <v>0</v>
      </c>
      <c r="AO94" s="135">
        <v>0</v>
      </c>
      <c r="AP94" s="135">
        <v>1</v>
      </c>
      <c r="AQ94" s="135">
        <v>0</v>
      </c>
      <c r="AR94" s="135">
        <v>0</v>
      </c>
      <c r="AS94" s="135">
        <v>0</v>
      </c>
      <c r="AT94" s="135">
        <v>1</v>
      </c>
      <c r="AU94" s="135">
        <v>0</v>
      </c>
      <c r="AV94" s="135">
        <v>0</v>
      </c>
      <c r="AW94" s="135">
        <v>0</v>
      </c>
      <c r="AX94" s="135">
        <v>0</v>
      </c>
      <c r="AY94" s="135">
        <v>4</v>
      </c>
      <c r="AZ94" s="135">
        <v>1</v>
      </c>
      <c r="BA94" s="135">
        <v>0</v>
      </c>
      <c r="BB94" s="135">
        <v>0</v>
      </c>
      <c r="BC94" s="135">
        <v>0</v>
      </c>
      <c r="BD94" s="135">
        <v>0</v>
      </c>
      <c r="BE94" s="135">
        <v>2</v>
      </c>
      <c r="BF94" s="135">
        <v>0</v>
      </c>
      <c r="BG94" s="135">
        <v>2</v>
      </c>
      <c r="BH94" s="135">
        <v>1</v>
      </c>
      <c r="BI94" s="135">
        <v>1</v>
      </c>
      <c r="BJ94" s="135">
        <v>0</v>
      </c>
      <c r="BK94" s="135">
        <v>17</v>
      </c>
      <c r="BL94" s="135">
        <v>0</v>
      </c>
      <c r="BM94" s="135">
        <v>0</v>
      </c>
      <c r="BN94" s="135">
        <v>0</v>
      </c>
      <c r="BO94" s="135">
        <v>0</v>
      </c>
      <c r="BP94" s="135">
        <v>0</v>
      </c>
      <c r="BQ94" s="135">
        <v>1</v>
      </c>
      <c r="BR94" s="135">
        <v>0</v>
      </c>
      <c r="BS94" s="135">
        <v>0</v>
      </c>
      <c r="BT94" s="135">
        <v>0</v>
      </c>
      <c r="BU94" s="135">
        <v>0</v>
      </c>
      <c r="BV94" s="135">
        <v>0</v>
      </c>
      <c r="BW94" s="135">
        <v>0</v>
      </c>
      <c r="BX94" s="135">
        <v>0</v>
      </c>
      <c r="BY94" s="135">
        <v>0</v>
      </c>
      <c r="BZ94" s="135">
        <v>0</v>
      </c>
      <c r="CA94" s="135">
        <v>0</v>
      </c>
      <c r="CB94" s="135">
        <v>1</v>
      </c>
      <c r="CC94" s="135">
        <v>0</v>
      </c>
      <c r="CD94" s="135">
        <v>2</v>
      </c>
      <c r="CE94" s="135">
        <v>0</v>
      </c>
      <c r="CF94" s="135">
        <v>1</v>
      </c>
      <c r="CG94" s="135">
        <v>1</v>
      </c>
      <c r="CH94" s="135">
        <v>0</v>
      </c>
      <c r="CI94" s="135">
        <v>0</v>
      </c>
      <c r="CJ94" s="135">
        <v>0</v>
      </c>
      <c r="CK94" s="135">
        <v>0</v>
      </c>
      <c r="CL94" s="135">
        <v>0</v>
      </c>
      <c r="CM94" s="135">
        <v>0</v>
      </c>
      <c r="CN94" s="135">
        <v>0</v>
      </c>
      <c r="CO94" s="135">
        <v>1</v>
      </c>
      <c r="CP94" s="135">
        <v>0</v>
      </c>
      <c r="CQ94" s="135">
        <v>0</v>
      </c>
      <c r="CR94" s="135">
        <v>4</v>
      </c>
      <c r="CS94" s="135">
        <v>0</v>
      </c>
      <c r="CT94" s="135">
        <v>1</v>
      </c>
      <c r="CU94" s="135">
        <v>0</v>
      </c>
      <c r="CV94" s="135">
        <v>0</v>
      </c>
      <c r="CW94" s="135">
        <v>2</v>
      </c>
      <c r="CX94" s="135"/>
    </row>
    <row r="95" spans="1:102" x14ac:dyDescent="0.35">
      <c r="A95" s="135">
        <v>94</v>
      </c>
      <c r="B95" s="135">
        <v>0</v>
      </c>
      <c r="C95" s="135">
        <v>0</v>
      </c>
      <c r="D95" s="135">
        <v>3</v>
      </c>
      <c r="E95" s="135">
        <v>1</v>
      </c>
      <c r="F95" s="135">
        <v>2</v>
      </c>
      <c r="G95" s="135">
        <v>0</v>
      </c>
      <c r="H95" s="135">
        <v>0</v>
      </c>
      <c r="I95" s="135">
        <v>0</v>
      </c>
      <c r="J95" s="135">
        <v>2</v>
      </c>
      <c r="K95" s="135">
        <v>0</v>
      </c>
      <c r="L95" s="135">
        <v>0</v>
      </c>
      <c r="M95" s="135">
        <v>1</v>
      </c>
      <c r="N95" s="135">
        <v>2</v>
      </c>
      <c r="O95" s="135">
        <v>0</v>
      </c>
      <c r="P95" s="135">
        <v>0</v>
      </c>
      <c r="Q95" s="135">
        <v>0</v>
      </c>
      <c r="R95" s="135">
        <v>0</v>
      </c>
      <c r="S95" s="135">
        <v>0</v>
      </c>
      <c r="T95" s="135">
        <v>0</v>
      </c>
      <c r="U95" s="135">
        <v>0</v>
      </c>
      <c r="V95" s="135">
        <v>0</v>
      </c>
      <c r="W95" s="135">
        <v>0</v>
      </c>
      <c r="X95" s="135">
        <v>1</v>
      </c>
      <c r="Y95" s="135">
        <v>0</v>
      </c>
      <c r="Z95" s="135">
        <v>0</v>
      </c>
      <c r="AA95" s="135">
        <v>3</v>
      </c>
      <c r="AB95" s="135">
        <v>1</v>
      </c>
      <c r="AC95" s="135">
        <v>0</v>
      </c>
      <c r="AD95" s="135">
        <v>0</v>
      </c>
      <c r="AE95" s="135">
        <v>1</v>
      </c>
      <c r="AF95" s="135">
        <v>3</v>
      </c>
      <c r="AG95" s="135">
        <v>0</v>
      </c>
      <c r="AH95" s="135">
        <v>0</v>
      </c>
      <c r="AI95" s="135">
        <v>0</v>
      </c>
      <c r="AJ95" s="135">
        <v>1</v>
      </c>
      <c r="AK95" s="135">
        <v>0</v>
      </c>
      <c r="AL95" s="135">
        <v>0</v>
      </c>
      <c r="AM95" s="135">
        <v>0</v>
      </c>
      <c r="AN95" s="135">
        <v>0</v>
      </c>
      <c r="AO95" s="135">
        <v>0</v>
      </c>
      <c r="AP95" s="135">
        <v>9</v>
      </c>
      <c r="AQ95" s="135">
        <v>0</v>
      </c>
      <c r="AR95" s="135">
        <v>0</v>
      </c>
      <c r="AS95" s="135">
        <v>0</v>
      </c>
      <c r="AT95" s="135">
        <v>0</v>
      </c>
      <c r="AU95" s="135">
        <v>3</v>
      </c>
      <c r="AV95" s="135">
        <v>0</v>
      </c>
      <c r="AW95" s="135">
        <v>0</v>
      </c>
      <c r="AX95" s="135">
        <v>0</v>
      </c>
      <c r="AY95" s="135">
        <v>12</v>
      </c>
      <c r="AZ95" s="135">
        <v>0</v>
      </c>
      <c r="BA95" s="135">
        <v>0</v>
      </c>
      <c r="BB95" s="135">
        <v>0</v>
      </c>
      <c r="BC95" s="135">
        <v>0</v>
      </c>
      <c r="BD95" s="135">
        <v>0</v>
      </c>
      <c r="BE95" s="135">
        <v>0</v>
      </c>
      <c r="BF95" s="135">
        <v>1</v>
      </c>
      <c r="BG95" s="135">
        <v>0</v>
      </c>
      <c r="BH95" s="135">
        <v>0</v>
      </c>
      <c r="BI95" s="135">
        <v>0</v>
      </c>
      <c r="BJ95" s="135">
        <v>0</v>
      </c>
      <c r="BK95" s="135">
        <v>0</v>
      </c>
      <c r="BL95" s="135">
        <v>1</v>
      </c>
      <c r="BM95" s="135">
        <v>0</v>
      </c>
      <c r="BN95" s="135">
        <v>0</v>
      </c>
      <c r="BO95" s="135">
        <v>0</v>
      </c>
      <c r="BP95" s="135">
        <v>0</v>
      </c>
      <c r="BQ95" s="135">
        <v>0</v>
      </c>
      <c r="BR95" s="135">
        <v>0</v>
      </c>
      <c r="BS95" s="135">
        <v>1</v>
      </c>
      <c r="BT95" s="135">
        <v>0</v>
      </c>
      <c r="BU95" s="135">
        <v>0</v>
      </c>
      <c r="BV95" s="135">
        <v>0</v>
      </c>
      <c r="BW95" s="135">
        <v>0</v>
      </c>
      <c r="BX95" s="135">
        <v>0</v>
      </c>
      <c r="BY95" s="135">
        <v>0</v>
      </c>
      <c r="BZ95" s="135">
        <v>0</v>
      </c>
      <c r="CA95" s="135">
        <v>0</v>
      </c>
      <c r="CB95" s="135">
        <v>0</v>
      </c>
      <c r="CC95" s="135">
        <v>0</v>
      </c>
      <c r="CD95" s="135">
        <v>1</v>
      </c>
      <c r="CE95" s="135">
        <v>0</v>
      </c>
      <c r="CF95" s="135">
        <v>0</v>
      </c>
      <c r="CG95" s="135">
        <v>1</v>
      </c>
      <c r="CH95" s="135">
        <v>0</v>
      </c>
      <c r="CI95" s="135">
        <v>0</v>
      </c>
      <c r="CJ95" s="135">
        <v>0</v>
      </c>
      <c r="CK95" s="135">
        <v>3</v>
      </c>
      <c r="CL95" s="135">
        <v>1</v>
      </c>
      <c r="CM95" s="135">
        <v>0</v>
      </c>
      <c r="CN95" s="135">
        <v>0</v>
      </c>
      <c r="CO95" s="135">
        <v>0</v>
      </c>
      <c r="CP95" s="135">
        <v>0</v>
      </c>
      <c r="CQ95" s="135">
        <v>0</v>
      </c>
      <c r="CR95" s="135">
        <v>0</v>
      </c>
      <c r="CS95" s="135">
        <v>0</v>
      </c>
      <c r="CT95" s="135">
        <v>0</v>
      </c>
      <c r="CU95" s="135">
        <v>0</v>
      </c>
      <c r="CV95" s="135">
        <v>1</v>
      </c>
      <c r="CW95" s="135">
        <v>0</v>
      </c>
      <c r="CX95" s="135"/>
    </row>
    <row r="96" spans="1:102" x14ac:dyDescent="0.35">
      <c r="A96" s="135">
        <v>95</v>
      </c>
      <c r="B96" s="135">
        <v>0</v>
      </c>
      <c r="C96" s="135">
        <v>0</v>
      </c>
      <c r="D96" s="135">
        <v>0</v>
      </c>
      <c r="E96" s="135">
        <v>0</v>
      </c>
      <c r="F96" s="135">
        <v>0</v>
      </c>
      <c r="G96" s="135">
        <v>2</v>
      </c>
      <c r="H96" s="135">
        <v>1</v>
      </c>
      <c r="I96" s="135">
        <v>1</v>
      </c>
      <c r="J96" s="135">
        <v>1</v>
      </c>
      <c r="K96" s="135">
        <v>0</v>
      </c>
      <c r="L96" s="135">
        <v>0</v>
      </c>
      <c r="M96" s="135">
        <v>0</v>
      </c>
      <c r="N96" s="135">
        <v>0</v>
      </c>
      <c r="O96" s="135">
        <v>1</v>
      </c>
      <c r="P96" s="135">
        <v>0</v>
      </c>
      <c r="Q96" s="135">
        <v>1</v>
      </c>
      <c r="R96" s="135">
        <v>0</v>
      </c>
      <c r="S96" s="135">
        <v>0</v>
      </c>
      <c r="T96" s="135">
        <v>1</v>
      </c>
      <c r="U96" s="135">
        <v>0</v>
      </c>
      <c r="V96" s="135">
        <v>0</v>
      </c>
      <c r="W96" s="135">
        <v>0</v>
      </c>
      <c r="X96" s="135">
        <v>0</v>
      </c>
      <c r="Y96" s="135">
        <v>0</v>
      </c>
      <c r="Z96" s="135">
        <v>0</v>
      </c>
      <c r="AA96" s="135">
        <v>0</v>
      </c>
      <c r="AB96" s="135">
        <v>0</v>
      </c>
      <c r="AC96" s="135">
        <v>0</v>
      </c>
      <c r="AD96" s="135">
        <v>1</v>
      </c>
      <c r="AE96" s="135">
        <v>0</v>
      </c>
      <c r="AF96" s="135">
        <v>0</v>
      </c>
      <c r="AG96" s="135">
        <v>0</v>
      </c>
      <c r="AH96" s="135">
        <v>0</v>
      </c>
      <c r="AI96" s="135">
        <v>0</v>
      </c>
      <c r="AJ96" s="135">
        <v>1</v>
      </c>
      <c r="AK96" s="135">
        <v>1</v>
      </c>
      <c r="AL96" s="135">
        <v>0</v>
      </c>
      <c r="AM96" s="135">
        <v>2</v>
      </c>
      <c r="AN96" s="135">
        <v>0</v>
      </c>
      <c r="AO96" s="135">
        <v>0</v>
      </c>
      <c r="AP96" s="135">
        <v>0</v>
      </c>
      <c r="AQ96" s="135">
        <v>0</v>
      </c>
      <c r="AR96" s="135">
        <v>0</v>
      </c>
      <c r="AS96" s="135">
        <v>1</v>
      </c>
      <c r="AT96" s="135">
        <v>0</v>
      </c>
      <c r="AU96" s="135">
        <v>0</v>
      </c>
      <c r="AV96" s="135">
        <v>0</v>
      </c>
      <c r="AW96" s="135">
        <v>10</v>
      </c>
      <c r="AX96" s="135">
        <v>0</v>
      </c>
      <c r="AY96" s="135">
        <v>1</v>
      </c>
      <c r="AZ96" s="135">
        <v>0</v>
      </c>
      <c r="BA96" s="135">
        <v>0</v>
      </c>
      <c r="BB96" s="135">
        <v>1</v>
      </c>
      <c r="BC96" s="135">
        <v>0</v>
      </c>
      <c r="BD96" s="135">
        <v>0</v>
      </c>
      <c r="BE96" s="135">
        <v>0</v>
      </c>
      <c r="BF96" s="135">
        <v>0</v>
      </c>
      <c r="BG96" s="135">
        <v>0</v>
      </c>
      <c r="BH96" s="135">
        <v>0</v>
      </c>
      <c r="BI96" s="135">
        <v>1</v>
      </c>
      <c r="BJ96" s="135">
        <v>0</v>
      </c>
      <c r="BK96" s="135">
        <v>0</v>
      </c>
      <c r="BL96" s="135">
        <v>0</v>
      </c>
      <c r="BM96" s="135">
        <v>0</v>
      </c>
      <c r="BN96" s="135">
        <v>0</v>
      </c>
      <c r="BO96" s="135">
        <v>0</v>
      </c>
      <c r="BP96" s="135">
        <v>0</v>
      </c>
      <c r="BQ96" s="135">
        <v>2</v>
      </c>
      <c r="BR96" s="135">
        <v>0</v>
      </c>
      <c r="BS96" s="135">
        <v>1</v>
      </c>
      <c r="BT96" s="135">
        <v>0</v>
      </c>
      <c r="BU96" s="135">
        <v>0</v>
      </c>
      <c r="BV96" s="135">
        <v>0</v>
      </c>
      <c r="BW96" s="135">
        <v>0</v>
      </c>
      <c r="BX96" s="135">
        <v>6</v>
      </c>
      <c r="BY96" s="135">
        <v>0</v>
      </c>
      <c r="BZ96" s="135">
        <v>0</v>
      </c>
      <c r="CA96" s="135">
        <v>0</v>
      </c>
      <c r="CB96" s="135">
        <v>1</v>
      </c>
      <c r="CC96" s="135">
        <v>1</v>
      </c>
      <c r="CD96" s="135">
        <v>0</v>
      </c>
      <c r="CE96" s="135">
        <v>0</v>
      </c>
      <c r="CF96" s="135">
        <v>0</v>
      </c>
      <c r="CG96" s="135">
        <v>0</v>
      </c>
      <c r="CH96" s="135">
        <v>0</v>
      </c>
      <c r="CI96" s="135">
        <v>0</v>
      </c>
      <c r="CJ96" s="135">
        <v>0</v>
      </c>
      <c r="CK96" s="135">
        <v>0</v>
      </c>
      <c r="CL96" s="135">
        <v>1</v>
      </c>
      <c r="CM96" s="135">
        <v>0</v>
      </c>
      <c r="CN96" s="135">
        <v>0</v>
      </c>
      <c r="CO96" s="135">
        <v>1</v>
      </c>
      <c r="CP96" s="135">
        <v>0</v>
      </c>
      <c r="CQ96" s="135">
        <v>0</v>
      </c>
      <c r="CR96" s="135">
        <v>0</v>
      </c>
      <c r="CS96" s="135">
        <v>0</v>
      </c>
      <c r="CT96" s="135">
        <v>0</v>
      </c>
      <c r="CU96" s="135">
        <v>0</v>
      </c>
      <c r="CV96" s="135">
        <v>0</v>
      </c>
      <c r="CW96" s="135">
        <v>5</v>
      </c>
      <c r="CX96" s="135"/>
    </row>
    <row r="97" spans="1:102" x14ac:dyDescent="0.35">
      <c r="A97" s="135">
        <v>96</v>
      </c>
      <c r="B97" s="135">
        <v>0</v>
      </c>
      <c r="C97" s="135">
        <v>1</v>
      </c>
      <c r="D97" s="135">
        <v>0</v>
      </c>
      <c r="E97" s="135">
        <v>0</v>
      </c>
      <c r="F97" s="135">
        <v>0</v>
      </c>
      <c r="G97" s="135">
        <v>0</v>
      </c>
      <c r="H97" s="135">
        <v>3</v>
      </c>
      <c r="I97" s="135">
        <v>0</v>
      </c>
      <c r="J97" s="135">
        <v>0</v>
      </c>
      <c r="K97" s="135">
        <v>0</v>
      </c>
      <c r="L97" s="135">
        <v>0</v>
      </c>
      <c r="M97" s="135">
        <v>0</v>
      </c>
      <c r="N97" s="135">
        <v>0</v>
      </c>
      <c r="O97" s="135">
        <v>0</v>
      </c>
      <c r="P97" s="135">
        <v>2</v>
      </c>
      <c r="Q97" s="135">
        <v>0</v>
      </c>
      <c r="R97" s="135">
        <v>0</v>
      </c>
      <c r="S97" s="135">
        <v>0</v>
      </c>
      <c r="T97" s="135">
        <v>0</v>
      </c>
      <c r="U97" s="135">
        <v>0</v>
      </c>
      <c r="V97" s="135">
        <v>0</v>
      </c>
      <c r="W97" s="135">
        <v>0</v>
      </c>
      <c r="X97" s="135">
        <v>0</v>
      </c>
      <c r="Y97" s="135">
        <v>0</v>
      </c>
      <c r="Z97" s="135">
        <v>0</v>
      </c>
      <c r="AA97" s="135">
        <v>1</v>
      </c>
      <c r="AB97" s="135">
        <v>1</v>
      </c>
      <c r="AC97" s="135">
        <v>0</v>
      </c>
      <c r="AD97" s="135">
        <v>1</v>
      </c>
      <c r="AE97" s="135">
        <v>0</v>
      </c>
      <c r="AF97" s="135">
        <v>2</v>
      </c>
      <c r="AG97" s="135">
        <v>1</v>
      </c>
      <c r="AH97" s="135">
        <v>0</v>
      </c>
      <c r="AI97" s="135">
        <v>5</v>
      </c>
      <c r="AJ97" s="135">
        <v>0</v>
      </c>
      <c r="AK97" s="135">
        <v>0</v>
      </c>
      <c r="AL97" s="135">
        <v>0</v>
      </c>
      <c r="AM97" s="135">
        <v>3</v>
      </c>
      <c r="AN97" s="135">
        <v>0</v>
      </c>
      <c r="AO97" s="135">
        <v>2</v>
      </c>
      <c r="AP97" s="135">
        <v>2</v>
      </c>
      <c r="AQ97" s="135">
        <v>0</v>
      </c>
      <c r="AR97" s="135">
        <v>1</v>
      </c>
      <c r="AS97" s="135">
        <v>0</v>
      </c>
      <c r="AT97" s="135">
        <v>0</v>
      </c>
      <c r="AU97" s="135">
        <v>6</v>
      </c>
      <c r="AV97" s="135">
        <v>0</v>
      </c>
      <c r="AW97" s="135">
        <v>0</v>
      </c>
      <c r="AX97" s="135">
        <v>0</v>
      </c>
      <c r="AY97" s="135">
        <v>1</v>
      </c>
      <c r="AZ97" s="135">
        <v>0</v>
      </c>
      <c r="BA97" s="135">
        <v>0</v>
      </c>
      <c r="BB97" s="135">
        <v>0</v>
      </c>
      <c r="BC97" s="135">
        <v>0</v>
      </c>
      <c r="BD97" s="135">
        <v>3</v>
      </c>
      <c r="BE97" s="135">
        <v>0</v>
      </c>
      <c r="BF97" s="135">
        <v>0</v>
      </c>
      <c r="BG97" s="135">
        <v>0</v>
      </c>
      <c r="BH97" s="135">
        <v>0</v>
      </c>
      <c r="BI97" s="135">
        <v>0</v>
      </c>
      <c r="BJ97" s="135">
        <v>2</v>
      </c>
      <c r="BK97" s="135">
        <v>0</v>
      </c>
      <c r="BL97" s="135">
        <v>0</v>
      </c>
      <c r="BM97" s="135">
        <v>0</v>
      </c>
      <c r="BN97" s="135">
        <v>0</v>
      </c>
      <c r="BO97" s="135">
        <v>0</v>
      </c>
      <c r="BP97" s="135">
        <v>0</v>
      </c>
      <c r="BQ97" s="135">
        <v>0</v>
      </c>
      <c r="BR97" s="135">
        <v>2</v>
      </c>
      <c r="BS97" s="135">
        <v>0</v>
      </c>
      <c r="BT97" s="135">
        <v>1</v>
      </c>
      <c r="BU97" s="135">
        <v>1</v>
      </c>
      <c r="BV97" s="135">
        <v>0</v>
      </c>
      <c r="BW97" s="135">
        <v>1</v>
      </c>
      <c r="BX97" s="135">
        <v>0</v>
      </c>
      <c r="BY97" s="135">
        <v>0</v>
      </c>
      <c r="BZ97" s="135">
        <v>1</v>
      </c>
      <c r="CA97" s="135">
        <v>0</v>
      </c>
      <c r="CB97" s="135">
        <v>0</v>
      </c>
      <c r="CC97" s="135">
        <v>0</v>
      </c>
      <c r="CD97" s="135">
        <v>1</v>
      </c>
      <c r="CE97" s="135">
        <v>0</v>
      </c>
      <c r="CF97" s="135">
        <v>0</v>
      </c>
      <c r="CG97" s="135">
        <v>0</v>
      </c>
      <c r="CH97" s="135">
        <v>0</v>
      </c>
      <c r="CI97" s="135">
        <v>0</v>
      </c>
      <c r="CJ97" s="135">
        <v>0</v>
      </c>
      <c r="CK97" s="135">
        <v>0</v>
      </c>
      <c r="CL97" s="135">
        <v>2</v>
      </c>
      <c r="CM97" s="135">
        <v>0</v>
      </c>
      <c r="CN97" s="135">
        <v>0</v>
      </c>
      <c r="CO97" s="135">
        <v>0</v>
      </c>
      <c r="CP97" s="135">
        <v>1</v>
      </c>
      <c r="CQ97" s="135">
        <v>0</v>
      </c>
      <c r="CR97" s="135">
        <v>0</v>
      </c>
      <c r="CS97" s="135">
        <v>0</v>
      </c>
      <c r="CT97" s="135">
        <v>2</v>
      </c>
      <c r="CU97" s="135">
        <v>1</v>
      </c>
      <c r="CV97" s="135">
        <v>0</v>
      </c>
      <c r="CW97" s="135">
        <v>0</v>
      </c>
      <c r="CX97" s="135"/>
    </row>
    <row r="98" spans="1:102" x14ac:dyDescent="0.35">
      <c r="A98" s="135">
        <v>97</v>
      </c>
      <c r="B98" s="135">
        <v>0</v>
      </c>
      <c r="C98" s="135">
        <v>1</v>
      </c>
      <c r="D98" s="135">
        <v>0</v>
      </c>
      <c r="E98" s="135">
        <v>0</v>
      </c>
      <c r="F98" s="135">
        <v>0</v>
      </c>
      <c r="G98" s="135">
        <v>1</v>
      </c>
      <c r="H98" s="135">
        <v>0</v>
      </c>
      <c r="I98" s="135">
        <v>2</v>
      </c>
      <c r="J98" s="135">
        <v>0</v>
      </c>
      <c r="K98" s="135">
        <v>0</v>
      </c>
      <c r="L98" s="135">
        <v>1</v>
      </c>
      <c r="M98" s="135">
        <v>0</v>
      </c>
      <c r="N98" s="135">
        <v>0</v>
      </c>
      <c r="O98" s="135">
        <v>0</v>
      </c>
      <c r="P98" s="135">
        <v>0</v>
      </c>
      <c r="Q98" s="135">
        <v>0</v>
      </c>
      <c r="R98" s="135">
        <v>1</v>
      </c>
      <c r="S98" s="135">
        <v>0</v>
      </c>
      <c r="T98" s="135">
        <v>1</v>
      </c>
      <c r="U98" s="135">
        <v>0</v>
      </c>
      <c r="V98" s="135">
        <v>0</v>
      </c>
      <c r="W98" s="135">
        <v>0</v>
      </c>
      <c r="X98" s="135">
        <v>0</v>
      </c>
      <c r="Y98" s="135">
        <v>0</v>
      </c>
      <c r="Z98" s="135">
        <v>1</v>
      </c>
      <c r="AA98" s="135">
        <v>0</v>
      </c>
      <c r="AB98" s="135">
        <v>0</v>
      </c>
      <c r="AC98" s="135">
        <v>0</v>
      </c>
      <c r="AD98" s="135">
        <v>0</v>
      </c>
      <c r="AE98" s="135">
        <v>0</v>
      </c>
      <c r="AF98" s="135">
        <v>0</v>
      </c>
      <c r="AG98" s="135">
        <v>24</v>
      </c>
      <c r="AH98" s="135">
        <v>5</v>
      </c>
      <c r="AI98" s="135">
        <v>0</v>
      </c>
      <c r="AJ98" s="135">
        <v>0</v>
      </c>
      <c r="AK98" s="135">
        <v>0</v>
      </c>
      <c r="AL98" s="135">
        <v>0</v>
      </c>
      <c r="AM98" s="135">
        <v>0</v>
      </c>
      <c r="AN98" s="135">
        <v>0</v>
      </c>
      <c r="AO98" s="135">
        <v>0</v>
      </c>
      <c r="AP98" s="135">
        <v>2</v>
      </c>
      <c r="AQ98" s="135">
        <v>0</v>
      </c>
      <c r="AR98" s="135">
        <v>0</v>
      </c>
      <c r="AS98" s="135">
        <v>0</v>
      </c>
      <c r="AT98" s="135">
        <v>0</v>
      </c>
      <c r="AU98" s="135">
        <v>0</v>
      </c>
      <c r="AV98" s="135">
        <v>0</v>
      </c>
      <c r="AW98" s="135">
        <v>0</v>
      </c>
      <c r="AX98" s="135">
        <v>0</v>
      </c>
      <c r="AY98" s="135">
        <v>0</v>
      </c>
      <c r="AZ98" s="135">
        <v>0</v>
      </c>
      <c r="BA98" s="135">
        <v>0</v>
      </c>
      <c r="BB98" s="135">
        <v>0</v>
      </c>
      <c r="BC98" s="135">
        <v>1</v>
      </c>
      <c r="BD98" s="135">
        <v>4</v>
      </c>
      <c r="BE98" s="135">
        <v>1</v>
      </c>
      <c r="BF98" s="135">
        <v>1</v>
      </c>
      <c r="BG98" s="135">
        <v>0</v>
      </c>
      <c r="BH98" s="135">
        <v>0</v>
      </c>
      <c r="BI98" s="135">
        <v>0</v>
      </c>
      <c r="BJ98" s="135">
        <v>0</v>
      </c>
      <c r="BK98" s="135">
        <v>0</v>
      </c>
      <c r="BL98" s="135">
        <v>0</v>
      </c>
      <c r="BM98" s="135">
        <v>0</v>
      </c>
      <c r="BN98" s="135">
        <v>0</v>
      </c>
      <c r="BO98" s="135">
        <v>0</v>
      </c>
      <c r="BP98" s="135">
        <v>0</v>
      </c>
      <c r="BQ98" s="135">
        <v>0</v>
      </c>
      <c r="BR98" s="135">
        <v>0</v>
      </c>
      <c r="BS98" s="135">
        <v>1</v>
      </c>
      <c r="BT98" s="135">
        <v>2</v>
      </c>
      <c r="BU98" s="135">
        <v>1</v>
      </c>
      <c r="BV98" s="135">
        <v>1</v>
      </c>
      <c r="BW98" s="135">
        <v>0</v>
      </c>
      <c r="BX98" s="135">
        <v>0</v>
      </c>
      <c r="BY98" s="135">
        <v>0</v>
      </c>
      <c r="BZ98" s="135">
        <v>1</v>
      </c>
      <c r="CA98" s="135">
        <v>0</v>
      </c>
      <c r="CB98" s="135">
        <v>0</v>
      </c>
      <c r="CC98" s="135">
        <v>0</v>
      </c>
      <c r="CD98" s="135">
        <v>1</v>
      </c>
      <c r="CE98" s="135">
        <v>0</v>
      </c>
      <c r="CF98" s="135">
        <v>2</v>
      </c>
      <c r="CG98" s="135">
        <v>0</v>
      </c>
      <c r="CH98" s="135">
        <v>1</v>
      </c>
      <c r="CI98" s="135">
        <v>1</v>
      </c>
      <c r="CJ98" s="135">
        <v>2</v>
      </c>
      <c r="CK98" s="135">
        <v>1</v>
      </c>
      <c r="CL98" s="135">
        <v>0</v>
      </c>
      <c r="CM98" s="135">
        <v>0</v>
      </c>
      <c r="CN98" s="135">
        <v>0</v>
      </c>
      <c r="CO98" s="135">
        <v>1</v>
      </c>
      <c r="CP98" s="135">
        <v>0</v>
      </c>
      <c r="CQ98" s="135">
        <v>0</v>
      </c>
      <c r="CR98" s="135">
        <v>0</v>
      </c>
      <c r="CS98" s="135">
        <v>0</v>
      </c>
      <c r="CT98" s="135">
        <v>0</v>
      </c>
      <c r="CU98" s="135">
        <v>2</v>
      </c>
      <c r="CV98" s="135">
        <v>0</v>
      </c>
      <c r="CW98" s="135">
        <v>0</v>
      </c>
      <c r="CX98" s="135"/>
    </row>
    <row r="99" spans="1:102" x14ac:dyDescent="0.35">
      <c r="A99" s="135">
        <v>98</v>
      </c>
      <c r="B99" s="135">
        <v>0</v>
      </c>
      <c r="C99" s="135">
        <v>0</v>
      </c>
      <c r="D99" s="135">
        <v>0</v>
      </c>
      <c r="E99" s="135">
        <v>0</v>
      </c>
      <c r="F99" s="135">
        <v>0</v>
      </c>
      <c r="G99" s="135">
        <v>0</v>
      </c>
      <c r="H99" s="135">
        <v>1</v>
      </c>
      <c r="I99" s="135">
        <v>0</v>
      </c>
      <c r="J99" s="135">
        <v>0</v>
      </c>
      <c r="K99" s="135">
        <v>0</v>
      </c>
      <c r="L99" s="135">
        <v>0</v>
      </c>
      <c r="M99" s="135">
        <v>0</v>
      </c>
      <c r="N99" s="135">
        <v>8</v>
      </c>
      <c r="O99" s="135">
        <v>0</v>
      </c>
      <c r="P99" s="135">
        <v>0</v>
      </c>
      <c r="Q99" s="135">
        <v>1</v>
      </c>
      <c r="R99" s="135">
        <v>0</v>
      </c>
      <c r="S99" s="135">
        <v>1</v>
      </c>
      <c r="T99" s="135">
        <v>2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1</v>
      </c>
      <c r="AB99" s="135">
        <v>0</v>
      </c>
      <c r="AC99" s="135">
        <v>0</v>
      </c>
      <c r="AD99" s="135">
        <v>0</v>
      </c>
      <c r="AE99" s="135">
        <v>0</v>
      </c>
      <c r="AF99" s="135">
        <v>1</v>
      </c>
      <c r="AG99" s="135">
        <v>0</v>
      </c>
      <c r="AH99" s="135">
        <v>21</v>
      </c>
      <c r="AI99" s="135">
        <v>1</v>
      </c>
      <c r="AJ99" s="135">
        <v>1</v>
      </c>
      <c r="AK99" s="135">
        <v>0</v>
      </c>
      <c r="AL99" s="135">
        <v>0</v>
      </c>
      <c r="AM99" s="135">
        <v>1</v>
      </c>
      <c r="AN99" s="135">
        <v>0</v>
      </c>
      <c r="AO99" s="135">
        <v>0</v>
      </c>
      <c r="AP99" s="135">
        <v>1</v>
      </c>
      <c r="AQ99" s="135">
        <v>0</v>
      </c>
      <c r="AR99" s="135">
        <v>0</v>
      </c>
      <c r="AS99" s="135">
        <v>0</v>
      </c>
      <c r="AT99" s="135">
        <v>0</v>
      </c>
      <c r="AU99" s="135">
        <v>3</v>
      </c>
      <c r="AV99" s="135">
        <v>1</v>
      </c>
      <c r="AW99" s="135">
        <v>6</v>
      </c>
      <c r="AX99" s="135">
        <v>0</v>
      </c>
      <c r="AY99" s="135">
        <v>1</v>
      </c>
      <c r="AZ99" s="135">
        <v>0</v>
      </c>
      <c r="BA99" s="135">
        <v>1</v>
      </c>
      <c r="BB99" s="135">
        <v>0</v>
      </c>
      <c r="BC99" s="135">
        <v>0</v>
      </c>
      <c r="BD99" s="135">
        <v>6</v>
      </c>
      <c r="BE99" s="135">
        <v>0</v>
      </c>
      <c r="BF99" s="135">
        <v>1</v>
      </c>
      <c r="BG99" s="135">
        <v>0</v>
      </c>
      <c r="BH99" s="135">
        <v>0</v>
      </c>
      <c r="BI99" s="135">
        <v>0</v>
      </c>
      <c r="BJ99" s="135">
        <v>0</v>
      </c>
      <c r="BK99" s="135">
        <v>4</v>
      </c>
      <c r="BL99" s="135">
        <v>0</v>
      </c>
      <c r="BM99" s="135">
        <v>0</v>
      </c>
      <c r="BN99" s="135">
        <v>0</v>
      </c>
      <c r="BO99" s="135">
        <v>0</v>
      </c>
      <c r="BP99" s="135">
        <v>0</v>
      </c>
      <c r="BQ99" s="135">
        <v>0</v>
      </c>
      <c r="BR99" s="135">
        <v>2</v>
      </c>
      <c r="BS99" s="135">
        <v>0</v>
      </c>
      <c r="BT99" s="135">
        <v>0</v>
      </c>
      <c r="BU99" s="135">
        <v>0</v>
      </c>
      <c r="BV99" s="135">
        <v>0</v>
      </c>
      <c r="BW99" s="135">
        <v>0</v>
      </c>
      <c r="BX99" s="135">
        <v>1</v>
      </c>
      <c r="BY99" s="135">
        <v>0</v>
      </c>
      <c r="BZ99" s="135">
        <v>0</v>
      </c>
      <c r="CA99" s="135">
        <v>0</v>
      </c>
      <c r="CB99" s="135">
        <v>1</v>
      </c>
      <c r="CC99" s="135">
        <v>0</v>
      </c>
      <c r="CD99" s="135">
        <v>10</v>
      </c>
      <c r="CE99" s="135">
        <v>0</v>
      </c>
      <c r="CF99" s="135">
        <v>0</v>
      </c>
      <c r="CG99" s="135">
        <v>0</v>
      </c>
      <c r="CH99" s="135">
        <v>0</v>
      </c>
      <c r="CI99" s="135">
        <v>0</v>
      </c>
      <c r="CJ99" s="135">
        <v>0</v>
      </c>
      <c r="CK99" s="135">
        <v>0</v>
      </c>
      <c r="CL99" s="135">
        <v>0</v>
      </c>
      <c r="CM99" s="135">
        <v>0</v>
      </c>
      <c r="CN99" s="135">
        <v>0</v>
      </c>
      <c r="CO99" s="135">
        <v>0</v>
      </c>
      <c r="CP99" s="135">
        <v>0</v>
      </c>
      <c r="CQ99" s="135">
        <v>0</v>
      </c>
      <c r="CR99" s="135">
        <v>0</v>
      </c>
      <c r="CS99" s="135">
        <v>0</v>
      </c>
      <c r="CT99" s="135">
        <v>0</v>
      </c>
      <c r="CU99" s="135">
        <v>1</v>
      </c>
      <c r="CV99" s="135">
        <v>0</v>
      </c>
      <c r="CW99" s="135">
        <v>0</v>
      </c>
      <c r="CX99" s="135"/>
    </row>
    <row r="100" spans="1:102" x14ac:dyDescent="0.35">
      <c r="A100" s="135">
        <v>99</v>
      </c>
      <c r="B100" s="135">
        <v>0</v>
      </c>
      <c r="C100" s="135">
        <v>0</v>
      </c>
      <c r="D100" s="135">
        <v>0</v>
      </c>
      <c r="E100" s="135">
        <v>0</v>
      </c>
      <c r="F100" s="135">
        <v>0</v>
      </c>
      <c r="G100" s="135">
        <v>0</v>
      </c>
      <c r="H100" s="135">
        <v>2</v>
      </c>
      <c r="I100" s="135">
        <v>0</v>
      </c>
      <c r="J100" s="135">
        <v>1</v>
      </c>
      <c r="K100" s="135">
        <v>0</v>
      </c>
      <c r="L100" s="135">
        <v>1</v>
      </c>
      <c r="M100" s="135">
        <v>0</v>
      </c>
      <c r="N100" s="135">
        <v>2</v>
      </c>
      <c r="O100" s="135">
        <v>0</v>
      </c>
      <c r="P100" s="135">
        <v>0</v>
      </c>
      <c r="Q100" s="135">
        <v>0</v>
      </c>
      <c r="R100" s="135">
        <v>1</v>
      </c>
      <c r="S100" s="135">
        <v>1</v>
      </c>
      <c r="T100" s="135">
        <v>0</v>
      </c>
      <c r="U100" s="135">
        <v>0</v>
      </c>
      <c r="V100" s="135">
        <v>1</v>
      </c>
      <c r="W100" s="135">
        <v>0</v>
      </c>
      <c r="X100" s="135">
        <v>0</v>
      </c>
      <c r="Y100" s="135">
        <v>0</v>
      </c>
      <c r="Z100" s="135">
        <v>0</v>
      </c>
      <c r="AA100" s="135">
        <v>0</v>
      </c>
      <c r="AB100" s="135">
        <v>0</v>
      </c>
      <c r="AC100" s="135">
        <v>0</v>
      </c>
      <c r="AD100" s="135">
        <v>0</v>
      </c>
      <c r="AE100" s="135">
        <v>3</v>
      </c>
      <c r="AF100" s="135">
        <v>0</v>
      </c>
      <c r="AG100" s="135">
        <v>0</v>
      </c>
      <c r="AH100" s="135">
        <v>1</v>
      </c>
      <c r="AI100" s="135">
        <v>10</v>
      </c>
      <c r="AJ100" s="135">
        <v>0</v>
      </c>
      <c r="AK100" s="135">
        <v>0</v>
      </c>
      <c r="AL100" s="135">
        <v>0</v>
      </c>
      <c r="AM100" s="135">
        <v>0</v>
      </c>
      <c r="AN100" s="135">
        <v>0</v>
      </c>
      <c r="AO100" s="135">
        <v>0</v>
      </c>
      <c r="AP100" s="135">
        <v>0</v>
      </c>
      <c r="AQ100" s="135">
        <v>0</v>
      </c>
      <c r="AR100" s="135">
        <v>0</v>
      </c>
      <c r="AS100" s="135">
        <v>0</v>
      </c>
      <c r="AT100" s="135">
        <v>0</v>
      </c>
      <c r="AU100" s="135">
        <v>0</v>
      </c>
      <c r="AV100" s="135">
        <v>0</v>
      </c>
      <c r="AW100" s="135">
        <v>0</v>
      </c>
      <c r="AX100" s="135">
        <v>1</v>
      </c>
      <c r="AY100" s="135">
        <v>0</v>
      </c>
      <c r="AZ100" s="135">
        <v>1</v>
      </c>
      <c r="BA100" s="135">
        <v>0</v>
      </c>
      <c r="BB100" s="135">
        <v>3</v>
      </c>
      <c r="BC100" s="135">
        <v>0</v>
      </c>
      <c r="BD100" s="135">
        <v>0</v>
      </c>
      <c r="BE100" s="135">
        <v>1</v>
      </c>
      <c r="BF100" s="135">
        <v>0</v>
      </c>
      <c r="BG100" s="135">
        <v>0</v>
      </c>
      <c r="BH100" s="135">
        <v>0</v>
      </c>
      <c r="BI100" s="135">
        <v>0</v>
      </c>
      <c r="BJ100" s="135">
        <v>1</v>
      </c>
      <c r="BK100" s="135">
        <v>2</v>
      </c>
      <c r="BL100" s="135">
        <v>1</v>
      </c>
      <c r="BM100" s="135">
        <v>1</v>
      </c>
      <c r="BN100" s="135">
        <v>0</v>
      </c>
      <c r="BO100" s="135">
        <v>0</v>
      </c>
      <c r="BP100" s="135">
        <v>0</v>
      </c>
      <c r="BQ100" s="135">
        <v>1</v>
      </c>
      <c r="BR100" s="135">
        <v>1</v>
      </c>
      <c r="BS100" s="135">
        <v>0</v>
      </c>
      <c r="BT100" s="135">
        <v>0</v>
      </c>
      <c r="BU100" s="135">
        <v>0</v>
      </c>
      <c r="BV100" s="135">
        <v>0</v>
      </c>
      <c r="BW100" s="135">
        <v>0</v>
      </c>
      <c r="BX100" s="135">
        <v>5</v>
      </c>
      <c r="BY100" s="135">
        <v>1</v>
      </c>
      <c r="BZ100" s="135">
        <v>0</v>
      </c>
      <c r="CA100" s="135">
        <v>1</v>
      </c>
      <c r="CB100" s="135">
        <v>0</v>
      </c>
      <c r="CC100" s="135">
        <v>0</v>
      </c>
      <c r="CD100" s="135">
        <v>1</v>
      </c>
      <c r="CE100" s="135">
        <v>0</v>
      </c>
      <c r="CF100" s="135">
        <v>4</v>
      </c>
      <c r="CG100" s="135">
        <v>0</v>
      </c>
      <c r="CH100" s="135">
        <v>0</v>
      </c>
      <c r="CI100" s="135">
        <v>0</v>
      </c>
      <c r="CJ100" s="135">
        <v>3</v>
      </c>
      <c r="CK100" s="135">
        <v>1</v>
      </c>
      <c r="CL100" s="135">
        <v>0</v>
      </c>
      <c r="CM100" s="135">
        <v>0</v>
      </c>
      <c r="CN100" s="135">
        <v>1</v>
      </c>
      <c r="CO100" s="135">
        <v>0</v>
      </c>
      <c r="CP100" s="135">
        <v>0</v>
      </c>
      <c r="CQ100" s="135">
        <v>0</v>
      </c>
      <c r="CR100" s="135">
        <v>0</v>
      </c>
      <c r="CS100" s="135">
        <v>0</v>
      </c>
      <c r="CT100" s="135">
        <v>0</v>
      </c>
      <c r="CU100" s="135">
        <v>0</v>
      </c>
      <c r="CV100" s="135">
        <v>1</v>
      </c>
      <c r="CW100" s="135">
        <v>0</v>
      </c>
      <c r="CX100" s="135"/>
    </row>
    <row r="101" spans="1:102" x14ac:dyDescent="0.35">
      <c r="A101" s="135">
        <v>100</v>
      </c>
      <c r="B101" s="135">
        <v>1</v>
      </c>
      <c r="C101" s="135">
        <v>4</v>
      </c>
      <c r="D101" s="135">
        <v>0</v>
      </c>
      <c r="E101" s="135">
        <v>0</v>
      </c>
      <c r="F101" s="135">
        <v>0</v>
      </c>
      <c r="G101" s="135">
        <v>0</v>
      </c>
      <c r="H101" s="135">
        <v>0</v>
      </c>
      <c r="I101" s="135">
        <v>1</v>
      </c>
      <c r="J101" s="135">
        <v>0</v>
      </c>
      <c r="K101" s="135">
        <v>0</v>
      </c>
      <c r="L101" s="135">
        <v>1</v>
      </c>
      <c r="M101" s="135">
        <v>0</v>
      </c>
      <c r="N101" s="135">
        <v>0</v>
      </c>
      <c r="O101" s="135">
        <v>1</v>
      </c>
      <c r="P101" s="135">
        <v>0</v>
      </c>
      <c r="Q101" s="135">
        <v>0</v>
      </c>
      <c r="R101" s="135">
        <v>0</v>
      </c>
      <c r="S101" s="135">
        <v>2</v>
      </c>
      <c r="T101" s="135">
        <v>3</v>
      </c>
      <c r="U101" s="135">
        <v>0</v>
      </c>
      <c r="V101" s="135">
        <v>1</v>
      </c>
      <c r="W101" s="135">
        <v>0</v>
      </c>
      <c r="X101" s="135">
        <v>0</v>
      </c>
      <c r="Y101" s="135">
        <v>1</v>
      </c>
      <c r="Z101" s="135">
        <v>0</v>
      </c>
      <c r="AA101" s="135">
        <v>0</v>
      </c>
      <c r="AB101" s="135">
        <v>1</v>
      </c>
      <c r="AC101" s="135">
        <v>3</v>
      </c>
      <c r="AD101" s="135">
        <v>0</v>
      </c>
      <c r="AE101" s="135">
        <v>0</v>
      </c>
      <c r="AF101" s="135">
        <v>3</v>
      </c>
      <c r="AG101" s="135">
        <v>0</v>
      </c>
      <c r="AH101" s="135">
        <v>0</v>
      </c>
      <c r="AI101" s="135">
        <v>1</v>
      </c>
      <c r="AJ101" s="135">
        <v>0</v>
      </c>
      <c r="AK101" s="135">
        <v>0</v>
      </c>
      <c r="AL101" s="135">
        <v>1</v>
      </c>
      <c r="AM101" s="135">
        <v>0</v>
      </c>
      <c r="AN101" s="135">
        <v>0</v>
      </c>
      <c r="AO101" s="135">
        <v>0</v>
      </c>
      <c r="AP101" s="135">
        <v>0</v>
      </c>
      <c r="AQ101" s="135">
        <v>0</v>
      </c>
      <c r="AR101" s="135">
        <v>0</v>
      </c>
      <c r="AS101" s="135">
        <v>0</v>
      </c>
      <c r="AT101" s="135">
        <v>0</v>
      </c>
      <c r="AU101" s="135">
        <v>3</v>
      </c>
      <c r="AV101" s="135">
        <v>0</v>
      </c>
      <c r="AW101" s="135">
        <v>7</v>
      </c>
      <c r="AX101" s="135">
        <v>0</v>
      </c>
      <c r="AY101" s="135">
        <v>8</v>
      </c>
      <c r="AZ101" s="135">
        <v>0</v>
      </c>
      <c r="BA101" s="135">
        <v>0</v>
      </c>
      <c r="BB101" s="135">
        <v>0</v>
      </c>
      <c r="BC101" s="135">
        <v>0</v>
      </c>
      <c r="BD101" s="135">
        <v>0</v>
      </c>
      <c r="BE101" s="135">
        <v>1</v>
      </c>
      <c r="BF101" s="135">
        <v>0</v>
      </c>
      <c r="BG101" s="135">
        <v>1</v>
      </c>
      <c r="BH101" s="135">
        <v>0</v>
      </c>
      <c r="BI101" s="135">
        <v>0</v>
      </c>
      <c r="BJ101" s="135">
        <v>0</v>
      </c>
      <c r="BK101" s="135">
        <v>4</v>
      </c>
      <c r="BL101" s="135">
        <v>0</v>
      </c>
      <c r="BM101" s="135">
        <v>0</v>
      </c>
      <c r="BN101" s="135">
        <v>0</v>
      </c>
      <c r="BO101" s="135">
        <v>1</v>
      </c>
      <c r="BP101" s="135">
        <v>0</v>
      </c>
      <c r="BQ101" s="135">
        <v>0</v>
      </c>
      <c r="BR101" s="135">
        <v>1</v>
      </c>
      <c r="BS101" s="135">
        <v>6</v>
      </c>
      <c r="BT101" s="135">
        <v>0</v>
      </c>
      <c r="BU101" s="135">
        <v>0</v>
      </c>
      <c r="BV101" s="135">
        <v>0</v>
      </c>
      <c r="BW101" s="135">
        <v>1</v>
      </c>
      <c r="BX101" s="135">
        <v>0</v>
      </c>
      <c r="BY101" s="135">
        <v>0</v>
      </c>
      <c r="BZ101" s="135">
        <v>1</v>
      </c>
      <c r="CA101" s="135">
        <v>0</v>
      </c>
      <c r="CB101" s="135">
        <v>1</v>
      </c>
      <c r="CC101" s="135">
        <v>0</v>
      </c>
      <c r="CD101" s="135">
        <v>0</v>
      </c>
      <c r="CE101" s="135">
        <v>0</v>
      </c>
      <c r="CF101" s="135">
        <v>0</v>
      </c>
      <c r="CG101" s="135">
        <v>1</v>
      </c>
      <c r="CH101" s="135">
        <v>1</v>
      </c>
      <c r="CI101" s="135">
        <v>0</v>
      </c>
      <c r="CJ101" s="135">
        <v>0</v>
      </c>
      <c r="CK101" s="135">
        <v>1</v>
      </c>
      <c r="CL101" s="135">
        <v>0</v>
      </c>
      <c r="CM101" s="135">
        <v>0</v>
      </c>
      <c r="CN101" s="135">
        <v>0</v>
      </c>
      <c r="CO101" s="135">
        <v>0</v>
      </c>
      <c r="CP101" s="135">
        <v>0</v>
      </c>
      <c r="CQ101" s="135">
        <v>0</v>
      </c>
      <c r="CR101" s="135">
        <v>4</v>
      </c>
      <c r="CS101" s="135">
        <v>0</v>
      </c>
      <c r="CT101" s="135">
        <v>0</v>
      </c>
      <c r="CU101" s="135">
        <v>0</v>
      </c>
      <c r="CV101" s="135">
        <v>0</v>
      </c>
      <c r="CW101" s="135">
        <v>1</v>
      </c>
      <c r="CX101" s="135"/>
    </row>
    <row r="102" spans="1:102" x14ac:dyDescent="0.35">
      <c r="A102" s="135">
        <v>101</v>
      </c>
      <c r="B102" s="135">
        <v>0</v>
      </c>
      <c r="C102" s="135">
        <v>2</v>
      </c>
      <c r="D102" s="135">
        <v>1</v>
      </c>
      <c r="E102" s="135">
        <v>1</v>
      </c>
      <c r="F102" s="135">
        <v>0</v>
      </c>
      <c r="G102" s="135">
        <v>1</v>
      </c>
      <c r="H102" s="135">
        <v>0</v>
      </c>
      <c r="I102" s="135">
        <v>4</v>
      </c>
      <c r="J102" s="135">
        <v>0</v>
      </c>
      <c r="K102" s="135">
        <v>0</v>
      </c>
      <c r="L102" s="135">
        <v>0</v>
      </c>
      <c r="M102" s="135">
        <v>1</v>
      </c>
      <c r="N102" s="135">
        <v>5</v>
      </c>
      <c r="O102" s="135">
        <v>2</v>
      </c>
      <c r="P102" s="135">
        <v>0</v>
      </c>
      <c r="Q102" s="135">
        <v>0</v>
      </c>
      <c r="R102" s="135">
        <v>0</v>
      </c>
      <c r="S102" s="135">
        <v>0</v>
      </c>
      <c r="T102" s="135">
        <v>1</v>
      </c>
      <c r="U102" s="135">
        <v>0</v>
      </c>
      <c r="V102" s="135">
        <v>3</v>
      </c>
      <c r="W102" s="135">
        <v>1</v>
      </c>
      <c r="X102" s="135">
        <v>0</v>
      </c>
      <c r="Y102" s="135">
        <v>0</v>
      </c>
      <c r="Z102" s="135">
        <v>0</v>
      </c>
      <c r="AA102" s="135">
        <v>0</v>
      </c>
      <c r="AB102" s="135">
        <v>0</v>
      </c>
      <c r="AC102" s="135">
        <v>0</v>
      </c>
      <c r="AD102" s="135">
        <v>0</v>
      </c>
      <c r="AE102" s="135">
        <v>0</v>
      </c>
      <c r="AF102" s="135">
        <v>0</v>
      </c>
      <c r="AG102" s="135">
        <v>0</v>
      </c>
      <c r="AH102" s="135">
        <v>1</v>
      </c>
      <c r="AI102" s="135">
        <v>16</v>
      </c>
      <c r="AJ102" s="135">
        <v>0</v>
      </c>
      <c r="AK102" s="135">
        <v>0</v>
      </c>
      <c r="AL102" s="135">
        <v>1</v>
      </c>
      <c r="AM102" s="135">
        <v>1</v>
      </c>
      <c r="AN102" s="135">
        <v>0</v>
      </c>
      <c r="AO102" s="135">
        <v>0</v>
      </c>
      <c r="AP102" s="135">
        <v>28</v>
      </c>
      <c r="AQ102" s="135">
        <v>1</v>
      </c>
      <c r="AR102" s="135">
        <v>0</v>
      </c>
      <c r="AS102" s="135">
        <v>0</v>
      </c>
      <c r="AT102" s="135">
        <v>1</v>
      </c>
      <c r="AU102" s="135">
        <v>0</v>
      </c>
      <c r="AV102" s="135">
        <v>0</v>
      </c>
      <c r="AW102" s="135">
        <v>4</v>
      </c>
      <c r="AX102" s="135">
        <v>1</v>
      </c>
      <c r="AY102" s="135">
        <v>0</v>
      </c>
      <c r="AZ102" s="135">
        <v>0</v>
      </c>
      <c r="BA102" s="135">
        <v>0</v>
      </c>
      <c r="BB102" s="135">
        <v>0</v>
      </c>
      <c r="BC102" s="135">
        <v>0</v>
      </c>
      <c r="BD102" s="135">
        <v>0</v>
      </c>
      <c r="BE102" s="135">
        <v>0</v>
      </c>
      <c r="BF102" s="135">
        <v>0</v>
      </c>
      <c r="BG102" s="135">
        <v>0</v>
      </c>
      <c r="BH102" s="135">
        <v>1</v>
      </c>
      <c r="BI102" s="135">
        <v>0</v>
      </c>
      <c r="BJ102" s="135">
        <v>0</v>
      </c>
      <c r="BK102" s="135">
        <v>15</v>
      </c>
      <c r="BL102" s="135">
        <v>0</v>
      </c>
      <c r="BM102" s="135">
        <v>0</v>
      </c>
      <c r="BN102" s="135">
        <v>0</v>
      </c>
      <c r="BO102" s="135">
        <v>1</v>
      </c>
      <c r="BP102" s="135">
        <v>1</v>
      </c>
      <c r="BQ102" s="135">
        <v>1</v>
      </c>
      <c r="BR102" s="135">
        <v>1</v>
      </c>
      <c r="BS102" s="135">
        <v>20</v>
      </c>
      <c r="BT102" s="135">
        <v>0</v>
      </c>
      <c r="BU102" s="135">
        <v>2</v>
      </c>
      <c r="BV102" s="135">
        <v>0</v>
      </c>
      <c r="BW102" s="135">
        <v>0</v>
      </c>
      <c r="BX102" s="135">
        <v>1</v>
      </c>
      <c r="BY102" s="135">
        <v>0</v>
      </c>
      <c r="BZ102" s="135">
        <v>0</v>
      </c>
      <c r="CA102" s="135">
        <v>0</v>
      </c>
      <c r="CB102" s="135">
        <v>0</v>
      </c>
      <c r="CC102" s="135">
        <v>0</v>
      </c>
      <c r="CD102" s="135">
        <v>0</v>
      </c>
      <c r="CE102" s="135">
        <v>0</v>
      </c>
      <c r="CF102" s="135">
        <v>1</v>
      </c>
      <c r="CG102" s="135">
        <v>0</v>
      </c>
      <c r="CH102" s="135">
        <v>0</v>
      </c>
      <c r="CI102" s="135">
        <v>0</v>
      </c>
      <c r="CJ102" s="135">
        <v>1</v>
      </c>
      <c r="CK102" s="135">
        <v>2</v>
      </c>
      <c r="CL102" s="135">
        <v>0</v>
      </c>
      <c r="CM102" s="135">
        <v>0</v>
      </c>
      <c r="CN102" s="135">
        <v>1</v>
      </c>
      <c r="CO102" s="135">
        <v>0</v>
      </c>
      <c r="CP102" s="135">
        <v>4</v>
      </c>
      <c r="CQ102" s="135">
        <v>0</v>
      </c>
      <c r="CR102" s="135">
        <v>0</v>
      </c>
      <c r="CS102" s="135">
        <v>0</v>
      </c>
      <c r="CT102" s="135">
        <v>0</v>
      </c>
      <c r="CU102" s="135">
        <v>0</v>
      </c>
      <c r="CV102" s="135">
        <v>1</v>
      </c>
      <c r="CW102" s="135">
        <v>0</v>
      </c>
      <c r="CX102" s="135"/>
    </row>
    <row r="103" spans="1:102" x14ac:dyDescent="0.35">
      <c r="A103" s="135">
        <v>102</v>
      </c>
      <c r="B103" s="135">
        <v>1</v>
      </c>
      <c r="C103" s="135">
        <v>1</v>
      </c>
      <c r="D103" s="135">
        <v>1</v>
      </c>
      <c r="E103" s="135">
        <v>2</v>
      </c>
      <c r="F103" s="135">
        <v>1</v>
      </c>
      <c r="G103" s="135">
        <v>0</v>
      </c>
      <c r="H103" s="135">
        <v>1</v>
      </c>
      <c r="I103" s="135">
        <v>1</v>
      </c>
      <c r="J103" s="135">
        <v>0</v>
      </c>
      <c r="K103" s="135">
        <v>0</v>
      </c>
      <c r="L103" s="135">
        <v>2</v>
      </c>
      <c r="M103" s="135">
        <v>0</v>
      </c>
      <c r="N103" s="135">
        <v>0</v>
      </c>
      <c r="O103" s="135">
        <v>1</v>
      </c>
      <c r="P103" s="135">
        <v>0</v>
      </c>
      <c r="Q103" s="135">
        <v>1</v>
      </c>
      <c r="R103" s="135">
        <v>0</v>
      </c>
      <c r="S103" s="135">
        <v>0</v>
      </c>
      <c r="T103" s="135">
        <v>0</v>
      </c>
      <c r="U103" s="135">
        <v>0</v>
      </c>
      <c r="V103" s="135">
        <v>0</v>
      </c>
      <c r="W103" s="135">
        <v>0</v>
      </c>
      <c r="X103" s="135">
        <v>0</v>
      </c>
      <c r="Y103" s="135">
        <v>0</v>
      </c>
      <c r="Z103" s="135">
        <v>1</v>
      </c>
      <c r="AA103" s="135">
        <v>1</v>
      </c>
      <c r="AB103" s="135">
        <v>0</v>
      </c>
      <c r="AC103" s="135">
        <v>0</v>
      </c>
      <c r="AD103" s="135">
        <v>0</v>
      </c>
      <c r="AE103" s="135">
        <v>0</v>
      </c>
      <c r="AF103" s="135">
        <v>0</v>
      </c>
      <c r="AG103" s="135">
        <v>0</v>
      </c>
      <c r="AH103" s="135">
        <v>19</v>
      </c>
      <c r="AI103" s="135">
        <v>1</v>
      </c>
      <c r="AJ103" s="135">
        <v>0</v>
      </c>
      <c r="AK103" s="135">
        <v>0</v>
      </c>
      <c r="AL103" s="135">
        <v>1</v>
      </c>
      <c r="AM103" s="135">
        <v>0</v>
      </c>
      <c r="AN103" s="135">
        <v>0</v>
      </c>
      <c r="AO103" s="135">
        <v>0</v>
      </c>
      <c r="AP103" s="135">
        <v>1</v>
      </c>
      <c r="AQ103" s="135">
        <v>0</v>
      </c>
      <c r="AR103" s="135">
        <v>0</v>
      </c>
      <c r="AS103" s="135">
        <v>1</v>
      </c>
      <c r="AT103" s="135">
        <v>0</v>
      </c>
      <c r="AU103" s="135">
        <v>0</v>
      </c>
      <c r="AV103" s="135">
        <v>0</v>
      </c>
      <c r="AW103" s="135">
        <v>0</v>
      </c>
      <c r="AX103" s="135">
        <v>0</v>
      </c>
      <c r="AY103" s="135">
        <v>7</v>
      </c>
      <c r="AZ103" s="135">
        <v>1</v>
      </c>
      <c r="BA103" s="135">
        <v>0</v>
      </c>
      <c r="BB103" s="135">
        <v>0</v>
      </c>
      <c r="BC103" s="135">
        <v>0</v>
      </c>
      <c r="BD103" s="135">
        <v>1</v>
      </c>
      <c r="BE103" s="135">
        <v>0</v>
      </c>
      <c r="BF103" s="135">
        <v>0</v>
      </c>
      <c r="BG103" s="135">
        <v>0</v>
      </c>
      <c r="BH103" s="135">
        <v>0</v>
      </c>
      <c r="BI103" s="135">
        <v>0</v>
      </c>
      <c r="BJ103" s="135">
        <v>0</v>
      </c>
      <c r="BK103" s="135">
        <v>0</v>
      </c>
      <c r="BL103" s="135">
        <v>0</v>
      </c>
      <c r="BM103" s="135">
        <v>1</v>
      </c>
      <c r="BN103" s="135">
        <v>1</v>
      </c>
      <c r="BO103" s="135">
        <v>0</v>
      </c>
      <c r="BP103" s="135">
        <v>1</v>
      </c>
      <c r="BQ103" s="135">
        <v>0</v>
      </c>
      <c r="BR103" s="135">
        <v>0</v>
      </c>
      <c r="BS103" s="135">
        <v>17</v>
      </c>
      <c r="BT103" s="135">
        <v>0</v>
      </c>
      <c r="BU103" s="135">
        <v>0</v>
      </c>
      <c r="BV103" s="135">
        <v>1</v>
      </c>
      <c r="BW103" s="135">
        <v>0</v>
      </c>
      <c r="BX103" s="135">
        <v>1</v>
      </c>
      <c r="BY103" s="135">
        <v>1</v>
      </c>
      <c r="BZ103" s="135">
        <v>0</v>
      </c>
      <c r="CA103" s="135">
        <v>1</v>
      </c>
      <c r="CB103" s="135">
        <v>0</v>
      </c>
      <c r="CC103" s="135">
        <v>1</v>
      </c>
      <c r="CD103" s="135">
        <v>0</v>
      </c>
      <c r="CE103" s="135">
        <v>0</v>
      </c>
      <c r="CF103" s="135">
        <v>0</v>
      </c>
      <c r="CG103" s="135">
        <v>0</v>
      </c>
      <c r="CH103" s="135">
        <v>0</v>
      </c>
      <c r="CI103" s="135">
        <v>0</v>
      </c>
      <c r="CJ103" s="135">
        <v>0</v>
      </c>
      <c r="CK103" s="135">
        <v>1</v>
      </c>
      <c r="CL103" s="135">
        <v>0</v>
      </c>
      <c r="CM103" s="135">
        <v>0</v>
      </c>
      <c r="CN103" s="135">
        <v>0</v>
      </c>
      <c r="CO103" s="135">
        <v>1</v>
      </c>
      <c r="CP103" s="135">
        <v>1</v>
      </c>
      <c r="CQ103" s="135">
        <v>0</v>
      </c>
      <c r="CR103" s="135">
        <v>0</v>
      </c>
      <c r="CS103" s="135">
        <v>1</v>
      </c>
      <c r="CT103" s="135">
        <v>0</v>
      </c>
      <c r="CU103" s="135">
        <v>0</v>
      </c>
      <c r="CV103" s="135">
        <v>0</v>
      </c>
      <c r="CW103" s="135">
        <v>4</v>
      </c>
      <c r="CX103" s="135"/>
    </row>
    <row r="104" spans="1:102" x14ac:dyDescent="0.35">
      <c r="A104" s="135">
        <v>103</v>
      </c>
      <c r="B104" s="135">
        <v>1</v>
      </c>
      <c r="C104" s="135">
        <v>2</v>
      </c>
      <c r="D104" s="135">
        <v>0</v>
      </c>
      <c r="E104" s="135">
        <v>0</v>
      </c>
      <c r="F104" s="135">
        <v>0</v>
      </c>
      <c r="G104" s="135">
        <v>0</v>
      </c>
      <c r="H104" s="135">
        <v>0</v>
      </c>
      <c r="I104" s="135">
        <v>0</v>
      </c>
      <c r="J104" s="135">
        <v>0</v>
      </c>
      <c r="K104" s="135">
        <v>0</v>
      </c>
      <c r="L104" s="135">
        <v>5</v>
      </c>
      <c r="M104" s="135">
        <v>1</v>
      </c>
      <c r="N104" s="135">
        <v>0</v>
      </c>
      <c r="O104" s="135">
        <v>2</v>
      </c>
      <c r="P104" s="135">
        <v>0</v>
      </c>
      <c r="Q104" s="135">
        <v>0</v>
      </c>
      <c r="R104" s="135">
        <v>1</v>
      </c>
      <c r="S104" s="135">
        <v>0</v>
      </c>
      <c r="T104" s="135">
        <v>1</v>
      </c>
      <c r="U104" s="135">
        <v>0</v>
      </c>
      <c r="V104" s="135">
        <v>6</v>
      </c>
      <c r="W104" s="135">
        <v>0</v>
      </c>
      <c r="X104" s="135">
        <v>2</v>
      </c>
      <c r="Y104" s="135">
        <v>0</v>
      </c>
      <c r="Z104" s="135">
        <v>0</v>
      </c>
      <c r="AA104" s="135">
        <v>0</v>
      </c>
      <c r="AB104" s="135">
        <v>0</v>
      </c>
      <c r="AC104" s="135">
        <v>0</v>
      </c>
      <c r="AD104" s="135">
        <v>0</v>
      </c>
      <c r="AE104" s="135">
        <v>0</v>
      </c>
      <c r="AF104" s="135">
        <v>0</v>
      </c>
      <c r="AG104" s="135">
        <v>0</v>
      </c>
      <c r="AH104" s="135">
        <v>0</v>
      </c>
      <c r="AI104" s="135">
        <v>1</v>
      </c>
      <c r="AJ104" s="135">
        <v>0</v>
      </c>
      <c r="AK104" s="135">
        <v>0</v>
      </c>
      <c r="AL104" s="135">
        <v>0</v>
      </c>
      <c r="AM104" s="135">
        <v>1</v>
      </c>
      <c r="AN104" s="135">
        <v>0</v>
      </c>
      <c r="AO104" s="135">
        <v>1</v>
      </c>
      <c r="AP104" s="135">
        <v>1</v>
      </c>
      <c r="AQ104" s="135">
        <v>3</v>
      </c>
      <c r="AR104" s="135">
        <v>0</v>
      </c>
      <c r="AS104" s="135">
        <v>0</v>
      </c>
      <c r="AT104" s="135">
        <v>0</v>
      </c>
      <c r="AU104" s="135">
        <v>1</v>
      </c>
      <c r="AV104" s="135">
        <v>0</v>
      </c>
      <c r="AW104" s="135">
        <v>1</v>
      </c>
      <c r="AX104" s="135">
        <v>0</v>
      </c>
      <c r="AY104" s="135">
        <v>3</v>
      </c>
      <c r="AZ104" s="135">
        <v>1</v>
      </c>
      <c r="BA104" s="135">
        <v>0</v>
      </c>
      <c r="BB104" s="135">
        <v>0</v>
      </c>
      <c r="BC104" s="135">
        <v>0</v>
      </c>
      <c r="BD104" s="135">
        <v>1</v>
      </c>
      <c r="BE104" s="135">
        <v>0</v>
      </c>
      <c r="BF104" s="135">
        <v>1</v>
      </c>
      <c r="BG104" s="135">
        <v>1</v>
      </c>
      <c r="BH104" s="135">
        <v>1</v>
      </c>
      <c r="BI104" s="135">
        <v>0</v>
      </c>
      <c r="BJ104" s="135">
        <v>0</v>
      </c>
      <c r="BK104" s="135">
        <v>5</v>
      </c>
      <c r="BL104" s="135">
        <v>3</v>
      </c>
      <c r="BM104" s="135">
        <v>0</v>
      </c>
      <c r="BN104" s="135">
        <v>1</v>
      </c>
      <c r="BO104" s="135">
        <v>0</v>
      </c>
      <c r="BP104" s="135">
        <v>0</v>
      </c>
      <c r="BQ104" s="135">
        <v>0</v>
      </c>
      <c r="BR104" s="135">
        <v>1</v>
      </c>
      <c r="BS104" s="135">
        <v>0</v>
      </c>
      <c r="BT104" s="135">
        <v>0</v>
      </c>
      <c r="BU104" s="135">
        <v>0</v>
      </c>
      <c r="BV104" s="135">
        <v>1</v>
      </c>
      <c r="BW104" s="135">
        <v>2</v>
      </c>
      <c r="BX104" s="135">
        <v>5</v>
      </c>
      <c r="BY104" s="135">
        <v>0</v>
      </c>
      <c r="BZ104" s="135">
        <v>0</v>
      </c>
      <c r="CA104" s="135">
        <v>1</v>
      </c>
      <c r="CB104" s="135">
        <v>11</v>
      </c>
      <c r="CC104" s="135">
        <v>2</v>
      </c>
      <c r="CD104" s="135">
        <v>0</v>
      </c>
      <c r="CE104" s="135">
        <v>0</v>
      </c>
      <c r="CF104" s="135">
        <v>2</v>
      </c>
      <c r="CG104" s="135">
        <v>0</v>
      </c>
      <c r="CH104" s="135">
        <v>2</v>
      </c>
      <c r="CI104" s="135">
        <v>0</v>
      </c>
      <c r="CJ104" s="135">
        <v>0</v>
      </c>
      <c r="CK104" s="135">
        <v>0</v>
      </c>
      <c r="CL104" s="135">
        <v>1</v>
      </c>
      <c r="CM104" s="135">
        <v>1</v>
      </c>
      <c r="CN104" s="135">
        <v>0</v>
      </c>
      <c r="CO104" s="135">
        <v>0</v>
      </c>
      <c r="CP104" s="135">
        <v>0</v>
      </c>
      <c r="CQ104" s="135">
        <v>0</v>
      </c>
      <c r="CR104" s="135">
        <v>0</v>
      </c>
      <c r="CS104" s="135">
        <v>0</v>
      </c>
      <c r="CT104" s="135">
        <v>0</v>
      </c>
      <c r="CU104" s="135">
        <v>0</v>
      </c>
      <c r="CV104" s="135">
        <v>0</v>
      </c>
      <c r="CW104" s="135">
        <v>3</v>
      </c>
      <c r="CX104" s="135"/>
    </row>
    <row r="105" spans="1:102" x14ac:dyDescent="0.35">
      <c r="A105" s="135">
        <v>104</v>
      </c>
      <c r="B105" s="135">
        <v>0</v>
      </c>
      <c r="C105" s="135">
        <v>0</v>
      </c>
      <c r="D105" s="135">
        <v>0</v>
      </c>
      <c r="E105" s="135">
        <v>0</v>
      </c>
      <c r="F105" s="135">
        <v>0</v>
      </c>
      <c r="G105" s="135">
        <v>0</v>
      </c>
      <c r="H105" s="135">
        <v>0</v>
      </c>
      <c r="I105" s="135">
        <v>0</v>
      </c>
      <c r="J105" s="135">
        <v>0</v>
      </c>
      <c r="K105" s="135">
        <v>0</v>
      </c>
      <c r="L105" s="135">
        <v>0</v>
      </c>
      <c r="M105" s="135">
        <v>1</v>
      </c>
      <c r="N105" s="135">
        <v>0</v>
      </c>
      <c r="O105" s="135">
        <v>1</v>
      </c>
      <c r="P105" s="135">
        <v>0</v>
      </c>
      <c r="Q105" s="135">
        <v>0</v>
      </c>
      <c r="R105" s="135">
        <v>0</v>
      </c>
      <c r="S105" s="135">
        <v>0</v>
      </c>
      <c r="T105" s="135">
        <v>1</v>
      </c>
      <c r="U105" s="135">
        <v>0</v>
      </c>
      <c r="V105" s="135">
        <v>5</v>
      </c>
      <c r="W105" s="135">
        <v>0</v>
      </c>
      <c r="X105" s="135">
        <v>0</v>
      </c>
      <c r="Y105" s="135">
        <v>0</v>
      </c>
      <c r="Z105" s="135">
        <v>1</v>
      </c>
      <c r="AA105" s="135">
        <v>0</v>
      </c>
      <c r="AB105" s="135">
        <v>0</v>
      </c>
      <c r="AC105" s="135">
        <v>0</v>
      </c>
      <c r="AD105" s="135">
        <v>0</v>
      </c>
      <c r="AE105" s="135">
        <v>0</v>
      </c>
      <c r="AF105" s="135">
        <v>0</v>
      </c>
      <c r="AG105" s="135">
        <v>1</v>
      </c>
      <c r="AH105" s="135">
        <v>0</v>
      </c>
      <c r="AI105" s="135">
        <v>0</v>
      </c>
      <c r="AJ105" s="135">
        <v>2</v>
      </c>
      <c r="AK105" s="135">
        <v>0</v>
      </c>
      <c r="AL105" s="135">
        <v>1</v>
      </c>
      <c r="AM105" s="135">
        <v>1</v>
      </c>
      <c r="AN105" s="135">
        <v>0</v>
      </c>
      <c r="AO105" s="135">
        <v>0</v>
      </c>
      <c r="AP105" s="135">
        <v>0</v>
      </c>
      <c r="AQ105" s="135">
        <v>0</v>
      </c>
      <c r="AR105" s="135">
        <v>0</v>
      </c>
      <c r="AS105" s="135">
        <v>0</v>
      </c>
      <c r="AT105" s="135">
        <v>0</v>
      </c>
      <c r="AU105" s="135">
        <v>4</v>
      </c>
      <c r="AV105" s="135">
        <v>7</v>
      </c>
      <c r="AW105" s="135">
        <v>0</v>
      </c>
      <c r="AX105" s="135">
        <v>0</v>
      </c>
      <c r="AY105" s="135">
        <v>0</v>
      </c>
      <c r="AZ105" s="135">
        <v>0</v>
      </c>
      <c r="BA105" s="135">
        <v>0</v>
      </c>
      <c r="BB105" s="135">
        <v>3</v>
      </c>
      <c r="BC105" s="135">
        <v>0</v>
      </c>
      <c r="BD105" s="135">
        <v>0</v>
      </c>
      <c r="BE105" s="135">
        <v>0</v>
      </c>
      <c r="BF105" s="135">
        <v>1</v>
      </c>
      <c r="BG105" s="135">
        <v>0</v>
      </c>
      <c r="BH105" s="135">
        <v>1</v>
      </c>
      <c r="BI105" s="135">
        <v>0</v>
      </c>
      <c r="BJ105" s="135">
        <v>0</v>
      </c>
      <c r="BK105" s="135">
        <v>0</v>
      </c>
      <c r="BL105" s="135">
        <v>0</v>
      </c>
      <c r="BM105" s="135">
        <v>0</v>
      </c>
      <c r="BN105" s="135">
        <v>0</v>
      </c>
      <c r="BO105" s="135">
        <v>0</v>
      </c>
      <c r="BP105" s="135">
        <v>0</v>
      </c>
      <c r="BQ105" s="135">
        <v>0</v>
      </c>
      <c r="BR105" s="135">
        <v>2</v>
      </c>
      <c r="BS105" s="135">
        <v>0</v>
      </c>
      <c r="BT105" s="135">
        <v>0</v>
      </c>
      <c r="BU105" s="135">
        <v>0</v>
      </c>
      <c r="BV105" s="135">
        <v>1</v>
      </c>
      <c r="BW105" s="135">
        <v>0</v>
      </c>
      <c r="BX105" s="135">
        <v>0</v>
      </c>
      <c r="BY105" s="135">
        <v>0</v>
      </c>
      <c r="BZ105" s="135">
        <v>1</v>
      </c>
      <c r="CA105" s="135">
        <v>1</v>
      </c>
      <c r="CB105" s="135">
        <v>0</v>
      </c>
      <c r="CC105" s="135">
        <v>1</v>
      </c>
      <c r="CD105" s="135">
        <v>0</v>
      </c>
      <c r="CE105" s="135">
        <v>0</v>
      </c>
      <c r="CF105" s="135">
        <v>1</v>
      </c>
      <c r="CG105" s="135">
        <v>1</v>
      </c>
      <c r="CH105" s="135">
        <v>0</v>
      </c>
      <c r="CI105" s="135">
        <v>0</v>
      </c>
      <c r="CJ105" s="135">
        <v>0</v>
      </c>
      <c r="CK105" s="135">
        <v>1</v>
      </c>
      <c r="CL105" s="135">
        <v>0</v>
      </c>
      <c r="CM105" s="135">
        <v>0</v>
      </c>
      <c r="CN105" s="135">
        <v>0</v>
      </c>
      <c r="CO105" s="135">
        <v>0</v>
      </c>
      <c r="CP105" s="135">
        <v>0</v>
      </c>
      <c r="CQ105" s="135">
        <v>0</v>
      </c>
      <c r="CR105" s="135">
        <v>0</v>
      </c>
      <c r="CS105" s="135">
        <v>0</v>
      </c>
      <c r="CT105" s="135">
        <v>0</v>
      </c>
      <c r="CU105" s="135">
        <v>0</v>
      </c>
      <c r="CV105" s="135">
        <v>0</v>
      </c>
      <c r="CW105" s="135">
        <v>1</v>
      </c>
      <c r="CX105" s="135"/>
    </row>
    <row r="106" spans="1:102" x14ac:dyDescent="0.35">
      <c r="A106" s="135">
        <v>105</v>
      </c>
      <c r="B106" s="135">
        <v>0</v>
      </c>
      <c r="C106" s="135">
        <v>0</v>
      </c>
      <c r="D106" s="135">
        <v>1</v>
      </c>
      <c r="E106" s="135">
        <v>0</v>
      </c>
      <c r="F106" s="135">
        <v>0</v>
      </c>
      <c r="G106" s="135">
        <v>0</v>
      </c>
      <c r="H106" s="135">
        <v>0</v>
      </c>
      <c r="I106" s="135">
        <v>0</v>
      </c>
      <c r="J106" s="135">
        <v>0</v>
      </c>
      <c r="K106" s="135">
        <v>0</v>
      </c>
      <c r="L106" s="135">
        <v>0</v>
      </c>
      <c r="M106" s="135">
        <v>0</v>
      </c>
      <c r="N106" s="135">
        <v>2</v>
      </c>
      <c r="O106" s="135">
        <v>0</v>
      </c>
      <c r="P106" s="135">
        <v>0</v>
      </c>
      <c r="Q106" s="135">
        <v>0</v>
      </c>
      <c r="R106" s="135">
        <v>0</v>
      </c>
      <c r="S106" s="135">
        <v>0</v>
      </c>
      <c r="T106" s="135">
        <v>0</v>
      </c>
      <c r="U106" s="135">
        <v>0</v>
      </c>
      <c r="V106" s="135">
        <v>2</v>
      </c>
      <c r="W106" s="135">
        <v>0</v>
      </c>
      <c r="X106" s="135">
        <v>0</v>
      </c>
      <c r="Y106" s="135">
        <v>1</v>
      </c>
      <c r="Z106" s="135">
        <v>0</v>
      </c>
      <c r="AA106" s="135">
        <v>2</v>
      </c>
      <c r="AB106" s="135">
        <v>1</v>
      </c>
      <c r="AC106" s="135">
        <v>0</v>
      </c>
      <c r="AD106" s="135">
        <v>0</v>
      </c>
      <c r="AE106" s="135">
        <v>0</v>
      </c>
      <c r="AF106" s="135">
        <v>1</v>
      </c>
      <c r="AG106" s="135">
        <v>0</v>
      </c>
      <c r="AH106" s="135">
        <v>0</v>
      </c>
      <c r="AI106" s="135">
        <v>0</v>
      </c>
      <c r="AJ106" s="135">
        <v>2</v>
      </c>
      <c r="AK106" s="135">
        <v>0</v>
      </c>
      <c r="AL106" s="135">
        <v>0</v>
      </c>
      <c r="AM106" s="135">
        <v>0</v>
      </c>
      <c r="AN106" s="135">
        <v>0</v>
      </c>
      <c r="AO106" s="135">
        <v>0</v>
      </c>
      <c r="AP106" s="135">
        <v>0</v>
      </c>
      <c r="AQ106" s="135">
        <v>2</v>
      </c>
      <c r="AR106" s="135">
        <v>1</v>
      </c>
      <c r="AS106" s="135">
        <v>1</v>
      </c>
      <c r="AT106" s="135">
        <v>1</v>
      </c>
      <c r="AU106" s="135">
        <v>0</v>
      </c>
      <c r="AV106" s="135">
        <v>0</v>
      </c>
      <c r="AW106" s="135">
        <v>0</v>
      </c>
      <c r="AX106" s="135">
        <v>0</v>
      </c>
      <c r="AY106" s="135">
        <v>1</v>
      </c>
      <c r="AZ106" s="135">
        <v>0</v>
      </c>
      <c r="BA106" s="135">
        <v>0</v>
      </c>
      <c r="BB106" s="135">
        <v>0</v>
      </c>
      <c r="BC106" s="135">
        <v>0</v>
      </c>
      <c r="BD106" s="135">
        <v>0</v>
      </c>
      <c r="BE106" s="135">
        <v>0</v>
      </c>
      <c r="BF106" s="135">
        <v>0</v>
      </c>
      <c r="BG106" s="135">
        <v>0</v>
      </c>
      <c r="BH106" s="135">
        <v>0</v>
      </c>
      <c r="BI106" s="135">
        <v>0</v>
      </c>
      <c r="BJ106" s="135">
        <v>0</v>
      </c>
      <c r="BK106" s="135">
        <v>0</v>
      </c>
      <c r="BL106" s="135">
        <v>0</v>
      </c>
      <c r="BM106" s="135">
        <v>0</v>
      </c>
      <c r="BN106" s="135">
        <v>1</v>
      </c>
      <c r="BO106" s="135">
        <v>0</v>
      </c>
      <c r="BP106" s="135">
        <v>0</v>
      </c>
      <c r="BQ106" s="135">
        <v>0</v>
      </c>
      <c r="BR106" s="135">
        <v>0</v>
      </c>
      <c r="BS106" s="135">
        <v>0</v>
      </c>
      <c r="BT106" s="135">
        <v>1</v>
      </c>
      <c r="BU106" s="135">
        <v>0</v>
      </c>
      <c r="BV106" s="135">
        <v>0</v>
      </c>
      <c r="BW106" s="135">
        <v>0</v>
      </c>
      <c r="BX106" s="135">
        <v>1</v>
      </c>
      <c r="BY106" s="135">
        <v>0</v>
      </c>
      <c r="BZ106" s="135">
        <v>0</v>
      </c>
      <c r="CA106" s="135">
        <v>2</v>
      </c>
      <c r="CB106" s="135">
        <v>4</v>
      </c>
      <c r="CC106" s="135">
        <v>0</v>
      </c>
      <c r="CD106" s="135">
        <v>0</v>
      </c>
      <c r="CE106" s="135">
        <v>0</v>
      </c>
      <c r="CF106" s="135">
        <v>0</v>
      </c>
      <c r="CG106" s="135">
        <v>0</v>
      </c>
      <c r="CH106" s="135">
        <v>0</v>
      </c>
      <c r="CI106" s="135">
        <v>0</v>
      </c>
      <c r="CJ106" s="135">
        <v>0</v>
      </c>
      <c r="CK106" s="135">
        <v>0</v>
      </c>
      <c r="CL106" s="135">
        <v>0</v>
      </c>
      <c r="CM106" s="135">
        <v>1</v>
      </c>
      <c r="CN106" s="135">
        <v>0</v>
      </c>
      <c r="CO106" s="135">
        <v>1</v>
      </c>
      <c r="CP106" s="135">
        <v>0</v>
      </c>
      <c r="CQ106" s="135">
        <v>0</v>
      </c>
      <c r="CR106" s="135">
        <v>1</v>
      </c>
      <c r="CS106" s="135">
        <v>0</v>
      </c>
      <c r="CT106" s="135">
        <v>0</v>
      </c>
      <c r="CU106" s="135">
        <v>1</v>
      </c>
      <c r="CV106" s="135">
        <v>0</v>
      </c>
      <c r="CW106" s="135">
        <v>0</v>
      </c>
      <c r="CX106" s="135"/>
    </row>
    <row r="107" spans="1:102" x14ac:dyDescent="0.35">
      <c r="A107" s="135">
        <v>106</v>
      </c>
      <c r="B107" s="135">
        <v>0</v>
      </c>
      <c r="C107" s="135">
        <v>0</v>
      </c>
      <c r="D107" s="135">
        <v>1</v>
      </c>
      <c r="E107" s="135">
        <v>0</v>
      </c>
      <c r="F107" s="135">
        <v>0</v>
      </c>
      <c r="G107" s="135">
        <v>1</v>
      </c>
      <c r="H107" s="135">
        <v>1</v>
      </c>
      <c r="I107" s="135">
        <v>0</v>
      </c>
      <c r="J107" s="135">
        <v>0</v>
      </c>
      <c r="K107" s="135">
        <v>1</v>
      </c>
      <c r="L107" s="135">
        <v>0</v>
      </c>
      <c r="M107" s="135">
        <v>0</v>
      </c>
      <c r="N107" s="135">
        <v>0</v>
      </c>
      <c r="O107" s="135">
        <v>0</v>
      </c>
      <c r="P107" s="135">
        <v>0</v>
      </c>
      <c r="Q107" s="135">
        <v>0</v>
      </c>
      <c r="R107" s="135">
        <v>0</v>
      </c>
      <c r="S107" s="135">
        <v>0</v>
      </c>
      <c r="T107" s="135">
        <v>1</v>
      </c>
      <c r="U107" s="135">
        <v>2</v>
      </c>
      <c r="V107" s="135">
        <v>0</v>
      </c>
      <c r="W107" s="135">
        <v>0</v>
      </c>
      <c r="X107" s="135">
        <v>0</v>
      </c>
      <c r="Y107" s="135">
        <v>0</v>
      </c>
      <c r="Z107" s="135">
        <v>1</v>
      </c>
      <c r="AA107" s="135">
        <v>0</v>
      </c>
      <c r="AB107" s="135">
        <v>0</v>
      </c>
      <c r="AC107" s="135">
        <v>0</v>
      </c>
      <c r="AD107" s="135">
        <v>1</v>
      </c>
      <c r="AE107" s="135">
        <v>0</v>
      </c>
      <c r="AF107" s="135">
        <v>0</v>
      </c>
      <c r="AG107" s="135">
        <v>0</v>
      </c>
      <c r="AH107" s="135">
        <v>1</v>
      </c>
      <c r="AI107" s="135">
        <v>0</v>
      </c>
      <c r="AJ107" s="135">
        <v>0</v>
      </c>
      <c r="AK107" s="135">
        <v>0</v>
      </c>
      <c r="AL107" s="135">
        <v>0</v>
      </c>
      <c r="AM107" s="135">
        <v>0</v>
      </c>
      <c r="AN107" s="135">
        <v>0</v>
      </c>
      <c r="AO107" s="135">
        <v>0</v>
      </c>
      <c r="AP107" s="135">
        <v>0</v>
      </c>
      <c r="AQ107" s="135">
        <v>0</v>
      </c>
      <c r="AR107" s="135">
        <v>0</v>
      </c>
      <c r="AS107" s="135">
        <v>0</v>
      </c>
      <c r="AT107" s="135">
        <v>0</v>
      </c>
      <c r="AU107" s="135">
        <v>0</v>
      </c>
      <c r="AV107" s="135">
        <v>6</v>
      </c>
      <c r="AW107" s="135">
        <v>1</v>
      </c>
      <c r="AX107" s="135">
        <v>0</v>
      </c>
      <c r="AY107" s="135">
        <v>0</v>
      </c>
      <c r="AZ107" s="135">
        <v>0</v>
      </c>
      <c r="BA107" s="135">
        <v>0</v>
      </c>
      <c r="BB107" s="135">
        <v>0</v>
      </c>
      <c r="BC107" s="135">
        <v>1</v>
      </c>
      <c r="BD107" s="135">
        <v>0</v>
      </c>
      <c r="BE107" s="135">
        <v>0</v>
      </c>
      <c r="BF107" s="135">
        <v>0</v>
      </c>
      <c r="BG107" s="135">
        <v>0</v>
      </c>
      <c r="BH107" s="135">
        <v>0</v>
      </c>
      <c r="BI107" s="135">
        <v>1</v>
      </c>
      <c r="BJ107" s="135">
        <v>0</v>
      </c>
      <c r="BK107" s="135">
        <v>1</v>
      </c>
      <c r="BL107" s="135">
        <v>0</v>
      </c>
      <c r="BM107" s="135">
        <v>0</v>
      </c>
      <c r="BN107" s="135">
        <v>0</v>
      </c>
      <c r="BO107" s="135">
        <v>1</v>
      </c>
      <c r="BP107" s="135">
        <v>0</v>
      </c>
      <c r="BQ107" s="135">
        <v>0</v>
      </c>
      <c r="BR107" s="135">
        <v>0</v>
      </c>
      <c r="BS107" s="135">
        <v>5</v>
      </c>
      <c r="BT107" s="135">
        <v>0</v>
      </c>
      <c r="BU107" s="135">
        <v>0</v>
      </c>
      <c r="BV107" s="135">
        <v>0</v>
      </c>
      <c r="BW107" s="135">
        <v>0</v>
      </c>
      <c r="BX107" s="135">
        <v>0</v>
      </c>
      <c r="BY107" s="135">
        <v>0</v>
      </c>
      <c r="BZ107" s="135">
        <v>1</v>
      </c>
      <c r="CA107" s="135">
        <v>0</v>
      </c>
      <c r="CB107" s="135">
        <v>1</v>
      </c>
      <c r="CC107" s="135">
        <v>0</v>
      </c>
      <c r="CD107" s="135">
        <v>0</v>
      </c>
      <c r="CE107" s="135">
        <v>0</v>
      </c>
      <c r="CF107" s="135">
        <v>0</v>
      </c>
      <c r="CG107" s="135">
        <v>1</v>
      </c>
      <c r="CH107" s="135">
        <v>1</v>
      </c>
      <c r="CI107" s="135">
        <v>0</v>
      </c>
      <c r="CJ107" s="135">
        <v>0</v>
      </c>
      <c r="CK107" s="135">
        <v>2</v>
      </c>
      <c r="CL107" s="135">
        <v>0</v>
      </c>
      <c r="CM107" s="135">
        <v>0</v>
      </c>
      <c r="CN107" s="135">
        <v>0</v>
      </c>
      <c r="CO107" s="135">
        <v>0</v>
      </c>
      <c r="CP107" s="135">
        <v>2</v>
      </c>
      <c r="CQ107" s="135">
        <v>0</v>
      </c>
      <c r="CR107" s="135">
        <v>0</v>
      </c>
      <c r="CS107" s="135">
        <v>0</v>
      </c>
      <c r="CT107" s="135">
        <v>0</v>
      </c>
      <c r="CU107" s="135">
        <v>0</v>
      </c>
      <c r="CV107" s="135">
        <v>1</v>
      </c>
      <c r="CW107" s="135">
        <v>0</v>
      </c>
      <c r="CX107" s="135"/>
    </row>
    <row r="108" spans="1:102" x14ac:dyDescent="0.35">
      <c r="A108" s="135">
        <v>107</v>
      </c>
      <c r="B108" s="135">
        <v>0</v>
      </c>
      <c r="C108" s="135">
        <v>1</v>
      </c>
      <c r="D108" s="135">
        <v>1</v>
      </c>
      <c r="E108" s="135">
        <v>1</v>
      </c>
      <c r="F108" s="135">
        <v>1</v>
      </c>
      <c r="G108" s="135">
        <v>0</v>
      </c>
      <c r="H108" s="135">
        <v>1</v>
      </c>
      <c r="I108" s="135">
        <v>0</v>
      </c>
      <c r="J108" s="135">
        <v>2</v>
      </c>
      <c r="K108" s="135">
        <v>0</v>
      </c>
      <c r="L108" s="135">
        <v>1</v>
      </c>
      <c r="M108" s="135">
        <v>0</v>
      </c>
      <c r="N108" s="135">
        <v>0</v>
      </c>
      <c r="O108" s="135">
        <v>1</v>
      </c>
      <c r="P108" s="135">
        <v>0</v>
      </c>
      <c r="Q108" s="135">
        <v>0</v>
      </c>
      <c r="R108" s="135">
        <v>1</v>
      </c>
      <c r="S108" s="135">
        <v>1</v>
      </c>
      <c r="T108" s="135">
        <v>9</v>
      </c>
      <c r="U108" s="135">
        <v>0</v>
      </c>
      <c r="V108" s="135">
        <v>0</v>
      </c>
      <c r="W108" s="135">
        <v>0</v>
      </c>
      <c r="X108" s="135">
        <v>0</v>
      </c>
      <c r="Y108" s="135">
        <v>1</v>
      </c>
      <c r="Z108" s="135">
        <v>0</v>
      </c>
      <c r="AA108" s="135">
        <v>0</v>
      </c>
      <c r="AB108" s="135">
        <v>1</v>
      </c>
      <c r="AC108" s="135">
        <v>0</v>
      </c>
      <c r="AD108" s="135">
        <v>0</v>
      </c>
      <c r="AE108" s="135">
        <v>0</v>
      </c>
      <c r="AF108" s="135">
        <v>1</v>
      </c>
      <c r="AG108" s="135">
        <v>0</v>
      </c>
      <c r="AH108" s="135">
        <v>0</v>
      </c>
      <c r="AI108" s="135">
        <v>0</v>
      </c>
      <c r="AJ108" s="135">
        <v>0</v>
      </c>
      <c r="AK108" s="135">
        <v>0</v>
      </c>
      <c r="AL108" s="135">
        <v>1</v>
      </c>
      <c r="AM108" s="135">
        <v>0</v>
      </c>
      <c r="AN108" s="135">
        <v>1</v>
      </c>
      <c r="AO108" s="135">
        <v>1</v>
      </c>
      <c r="AP108" s="135">
        <v>0</v>
      </c>
      <c r="AQ108" s="135">
        <v>0</v>
      </c>
      <c r="AR108" s="135">
        <v>0</v>
      </c>
      <c r="AS108" s="135">
        <v>0</v>
      </c>
      <c r="AT108" s="135">
        <v>0</v>
      </c>
      <c r="AU108" s="135">
        <v>0</v>
      </c>
      <c r="AV108" s="135">
        <v>0</v>
      </c>
      <c r="AW108" s="135">
        <v>0</v>
      </c>
      <c r="AX108" s="135">
        <v>0</v>
      </c>
      <c r="AY108" s="135">
        <v>7</v>
      </c>
      <c r="AZ108" s="135">
        <v>0</v>
      </c>
      <c r="BA108" s="135">
        <v>2</v>
      </c>
      <c r="BB108" s="135">
        <v>1</v>
      </c>
      <c r="BC108" s="135">
        <v>0</v>
      </c>
      <c r="BD108" s="135">
        <v>1</v>
      </c>
      <c r="BE108" s="135">
        <v>0</v>
      </c>
      <c r="BF108" s="135">
        <v>0</v>
      </c>
      <c r="BG108" s="135">
        <v>1</v>
      </c>
      <c r="BH108" s="135">
        <v>0</v>
      </c>
      <c r="BI108" s="135">
        <v>0</v>
      </c>
      <c r="BJ108" s="135">
        <v>0</v>
      </c>
      <c r="BK108" s="135">
        <v>0</v>
      </c>
      <c r="BL108" s="135">
        <v>0</v>
      </c>
      <c r="BM108" s="135">
        <v>0</v>
      </c>
      <c r="BN108" s="135">
        <v>0</v>
      </c>
      <c r="BO108" s="135">
        <v>1</v>
      </c>
      <c r="BP108" s="135">
        <v>1</v>
      </c>
      <c r="BQ108" s="135">
        <v>0</v>
      </c>
      <c r="BR108" s="135">
        <v>0</v>
      </c>
      <c r="BS108" s="135">
        <v>0</v>
      </c>
      <c r="BT108" s="135">
        <v>0</v>
      </c>
      <c r="BU108" s="135">
        <v>1</v>
      </c>
      <c r="BV108" s="135">
        <v>0</v>
      </c>
      <c r="BW108" s="135">
        <v>0</v>
      </c>
      <c r="BX108" s="135">
        <v>0</v>
      </c>
      <c r="BY108" s="135">
        <v>0</v>
      </c>
      <c r="BZ108" s="135">
        <v>2</v>
      </c>
      <c r="CA108" s="135">
        <v>0</v>
      </c>
      <c r="CB108" s="135">
        <v>5</v>
      </c>
      <c r="CC108" s="135">
        <v>0</v>
      </c>
      <c r="CD108" s="135">
        <v>0</v>
      </c>
      <c r="CE108" s="135">
        <v>0</v>
      </c>
      <c r="CF108" s="135">
        <v>0</v>
      </c>
      <c r="CG108" s="135">
        <v>0</v>
      </c>
      <c r="CH108" s="135">
        <v>1</v>
      </c>
      <c r="CI108" s="135">
        <v>0</v>
      </c>
      <c r="CJ108" s="135">
        <v>0</v>
      </c>
      <c r="CK108" s="135">
        <v>0</v>
      </c>
      <c r="CL108" s="135">
        <v>0</v>
      </c>
      <c r="CM108" s="135">
        <v>0</v>
      </c>
      <c r="CN108" s="135">
        <v>0</v>
      </c>
      <c r="CO108" s="135">
        <v>0</v>
      </c>
      <c r="CP108" s="135">
        <v>0</v>
      </c>
      <c r="CQ108" s="135">
        <v>1</v>
      </c>
      <c r="CR108" s="135">
        <v>0</v>
      </c>
      <c r="CS108" s="135">
        <v>0</v>
      </c>
      <c r="CT108" s="135">
        <v>0</v>
      </c>
      <c r="CU108" s="135">
        <v>1</v>
      </c>
      <c r="CV108" s="135">
        <v>0</v>
      </c>
      <c r="CW108" s="135">
        <v>0</v>
      </c>
      <c r="CX108" s="135"/>
    </row>
    <row r="109" spans="1:102" x14ac:dyDescent="0.35">
      <c r="A109" s="135">
        <v>108</v>
      </c>
      <c r="B109" s="135">
        <v>0</v>
      </c>
      <c r="C109" s="135">
        <v>0</v>
      </c>
      <c r="D109" s="135">
        <v>0</v>
      </c>
      <c r="E109" s="135">
        <v>0</v>
      </c>
      <c r="F109" s="135">
        <v>0</v>
      </c>
      <c r="G109" s="135">
        <v>1</v>
      </c>
      <c r="H109" s="135">
        <v>0</v>
      </c>
      <c r="I109" s="135">
        <v>0</v>
      </c>
      <c r="J109" s="135">
        <v>0</v>
      </c>
      <c r="K109" s="135">
        <v>1</v>
      </c>
      <c r="L109" s="135">
        <v>2</v>
      </c>
      <c r="M109" s="135">
        <v>0</v>
      </c>
      <c r="N109" s="135">
        <v>0</v>
      </c>
      <c r="O109" s="135">
        <v>6</v>
      </c>
      <c r="P109" s="135">
        <v>3</v>
      </c>
      <c r="Q109" s="135">
        <v>0</v>
      </c>
      <c r="R109" s="135">
        <v>0</v>
      </c>
      <c r="S109" s="135">
        <v>2</v>
      </c>
      <c r="T109" s="135">
        <v>0</v>
      </c>
      <c r="U109" s="135">
        <v>0</v>
      </c>
      <c r="V109" s="135">
        <v>0</v>
      </c>
      <c r="W109" s="135">
        <v>0</v>
      </c>
      <c r="X109" s="135">
        <v>0</v>
      </c>
      <c r="Y109" s="135">
        <v>0</v>
      </c>
      <c r="Z109" s="135">
        <v>0</v>
      </c>
      <c r="AA109" s="135">
        <v>0</v>
      </c>
      <c r="AB109" s="135">
        <v>0</v>
      </c>
      <c r="AC109" s="135">
        <v>0</v>
      </c>
      <c r="AD109" s="135">
        <v>0</v>
      </c>
      <c r="AE109" s="135">
        <v>0</v>
      </c>
      <c r="AF109" s="135">
        <v>0</v>
      </c>
      <c r="AG109" s="135">
        <v>1</v>
      </c>
      <c r="AH109" s="135">
        <v>1</v>
      </c>
      <c r="AI109" s="135">
        <v>1</v>
      </c>
      <c r="AJ109" s="135">
        <v>0</v>
      </c>
      <c r="AK109" s="135">
        <v>0</v>
      </c>
      <c r="AL109" s="135">
        <v>0</v>
      </c>
      <c r="AM109" s="135">
        <v>0</v>
      </c>
      <c r="AN109" s="135">
        <v>0</v>
      </c>
      <c r="AO109" s="135">
        <v>0</v>
      </c>
      <c r="AP109" s="135">
        <v>0</v>
      </c>
      <c r="AQ109" s="135">
        <v>0</v>
      </c>
      <c r="AR109" s="135">
        <v>0</v>
      </c>
      <c r="AS109" s="135">
        <v>0</v>
      </c>
      <c r="AT109" s="135">
        <v>0</v>
      </c>
      <c r="AU109" s="135">
        <v>0</v>
      </c>
      <c r="AV109" s="135">
        <v>0</v>
      </c>
      <c r="AW109" s="135">
        <v>1</v>
      </c>
      <c r="AX109" s="135">
        <v>0</v>
      </c>
      <c r="AY109" s="135">
        <v>0</v>
      </c>
      <c r="AZ109" s="135">
        <v>0</v>
      </c>
      <c r="BA109" s="135">
        <v>0</v>
      </c>
      <c r="BB109" s="135">
        <v>2</v>
      </c>
      <c r="BC109" s="135">
        <v>0</v>
      </c>
      <c r="BD109" s="135">
        <v>0</v>
      </c>
      <c r="BE109" s="135">
        <v>0</v>
      </c>
      <c r="BF109" s="135">
        <v>1</v>
      </c>
      <c r="BG109" s="135">
        <v>2</v>
      </c>
      <c r="BH109" s="135">
        <v>0</v>
      </c>
      <c r="BI109" s="135">
        <v>0</v>
      </c>
      <c r="BJ109" s="135">
        <v>0</v>
      </c>
      <c r="BK109" s="135">
        <v>2</v>
      </c>
      <c r="BL109" s="135">
        <v>0</v>
      </c>
      <c r="BM109" s="135">
        <v>0</v>
      </c>
      <c r="BN109" s="135">
        <v>0</v>
      </c>
      <c r="BO109" s="135">
        <v>0</v>
      </c>
      <c r="BP109" s="135">
        <v>0</v>
      </c>
      <c r="BQ109" s="135">
        <v>0</v>
      </c>
      <c r="BR109" s="135">
        <v>0</v>
      </c>
      <c r="BS109" s="135">
        <v>0</v>
      </c>
      <c r="BT109" s="135">
        <v>1</v>
      </c>
      <c r="BU109" s="135">
        <v>0</v>
      </c>
      <c r="BV109" s="135">
        <v>0</v>
      </c>
      <c r="BW109" s="135">
        <v>0</v>
      </c>
      <c r="BX109" s="135">
        <v>5</v>
      </c>
      <c r="BY109" s="135">
        <v>0</v>
      </c>
      <c r="BZ109" s="135">
        <v>3</v>
      </c>
      <c r="CA109" s="135">
        <v>0</v>
      </c>
      <c r="CB109" s="135">
        <v>1</v>
      </c>
      <c r="CC109" s="135">
        <v>0</v>
      </c>
      <c r="CD109" s="135">
        <v>0</v>
      </c>
      <c r="CE109" s="135">
        <v>0</v>
      </c>
      <c r="CF109" s="135">
        <v>3</v>
      </c>
      <c r="CG109" s="135">
        <v>3</v>
      </c>
      <c r="CH109" s="135">
        <v>0</v>
      </c>
      <c r="CI109" s="135">
        <v>0</v>
      </c>
      <c r="CJ109" s="135">
        <v>1</v>
      </c>
      <c r="CK109" s="135">
        <v>0</v>
      </c>
      <c r="CL109" s="135">
        <v>1</v>
      </c>
      <c r="CM109" s="135">
        <v>0</v>
      </c>
      <c r="CN109" s="135">
        <v>0</v>
      </c>
      <c r="CO109" s="135">
        <v>0</v>
      </c>
      <c r="CP109" s="135">
        <v>0</v>
      </c>
      <c r="CQ109" s="135">
        <v>0</v>
      </c>
      <c r="CR109" s="135">
        <v>0</v>
      </c>
      <c r="CS109" s="135">
        <v>0</v>
      </c>
      <c r="CT109" s="135">
        <v>0</v>
      </c>
      <c r="CU109" s="135">
        <v>0</v>
      </c>
      <c r="CV109" s="135">
        <v>1</v>
      </c>
      <c r="CW109" s="135">
        <v>2</v>
      </c>
      <c r="CX109" s="135"/>
    </row>
    <row r="110" spans="1:102" x14ac:dyDescent="0.35">
      <c r="A110" s="135">
        <v>109</v>
      </c>
      <c r="B110" s="135">
        <v>1</v>
      </c>
      <c r="C110" s="135">
        <v>2</v>
      </c>
      <c r="D110" s="135">
        <v>0</v>
      </c>
      <c r="E110" s="135">
        <v>0</v>
      </c>
      <c r="F110" s="135">
        <v>0</v>
      </c>
      <c r="G110" s="135">
        <v>1</v>
      </c>
      <c r="H110" s="135">
        <v>0</v>
      </c>
      <c r="I110" s="135">
        <v>1</v>
      </c>
      <c r="J110" s="135">
        <v>0</v>
      </c>
      <c r="K110" s="135">
        <v>0</v>
      </c>
      <c r="L110" s="135">
        <v>0</v>
      </c>
      <c r="M110" s="135">
        <v>0</v>
      </c>
      <c r="N110" s="135">
        <v>0</v>
      </c>
      <c r="O110" s="135">
        <v>0</v>
      </c>
      <c r="P110" s="135">
        <v>0</v>
      </c>
      <c r="Q110" s="135">
        <v>1</v>
      </c>
      <c r="R110" s="135">
        <v>0</v>
      </c>
      <c r="S110" s="135">
        <v>0</v>
      </c>
      <c r="T110" s="135">
        <v>0</v>
      </c>
      <c r="U110" s="135">
        <v>0</v>
      </c>
      <c r="V110" s="135">
        <v>1</v>
      </c>
      <c r="W110" s="135">
        <v>0</v>
      </c>
      <c r="X110" s="135">
        <v>0</v>
      </c>
      <c r="Y110" s="135">
        <v>0</v>
      </c>
      <c r="Z110" s="135">
        <v>0</v>
      </c>
      <c r="AA110" s="135">
        <v>0</v>
      </c>
      <c r="AB110" s="135">
        <v>0</v>
      </c>
      <c r="AC110" s="135">
        <v>0</v>
      </c>
      <c r="AD110" s="135">
        <v>0</v>
      </c>
      <c r="AE110" s="135">
        <v>0</v>
      </c>
      <c r="AF110" s="135">
        <v>0</v>
      </c>
      <c r="AG110" s="135">
        <v>0</v>
      </c>
      <c r="AH110" s="135">
        <v>0</v>
      </c>
      <c r="AI110" s="135">
        <v>0</v>
      </c>
      <c r="AJ110" s="135">
        <v>4</v>
      </c>
      <c r="AK110" s="135">
        <v>0</v>
      </c>
      <c r="AL110" s="135">
        <v>0</v>
      </c>
      <c r="AM110" s="135">
        <v>0</v>
      </c>
      <c r="AN110" s="135">
        <v>0</v>
      </c>
      <c r="AO110" s="135">
        <v>0</v>
      </c>
      <c r="AP110" s="135">
        <v>2</v>
      </c>
      <c r="AQ110" s="135">
        <v>0</v>
      </c>
      <c r="AR110" s="135">
        <v>0</v>
      </c>
      <c r="AS110" s="135">
        <v>0</v>
      </c>
      <c r="AT110" s="135">
        <v>0</v>
      </c>
      <c r="AU110" s="135">
        <v>0</v>
      </c>
      <c r="AV110" s="135">
        <v>5</v>
      </c>
      <c r="AW110" s="135">
        <v>0</v>
      </c>
      <c r="AX110" s="135">
        <v>0</v>
      </c>
      <c r="AY110" s="135">
        <v>2</v>
      </c>
      <c r="AZ110" s="135">
        <v>0</v>
      </c>
      <c r="BA110" s="135">
        <v>1</v>
      </c>
      <c r="BB110" s="135">
        <v>6</v>
      </c>
      <c r="BC110" s="135">
        <v>0</v>
      </c>
      <c r="BD110" s="135">
        <v>0</v>
      </c>
      <c r="BE110" s="135">
        <v>0</v>
      </c>
      <c r="BF110" s="135">
        <v>0</v>
      </c>
      <c r="BG110" s="135">
        <v>0</v>
      </c>
      <c r="BH110" s="135">
        <v>0</v>
      </c>
      <c r="BI110" s="135">
        <v>0</v>
      </c>
      <c r="BJ110" s="135">
        <v>0</v>
      </c>
      <c r="BK110" s="135">
        <v>0</v>
      </c>
      <c r="BL110" s="135">
        <v>2</v>
      </c>
      <c r="BM110" s="135">
        <v>0</v>
      </c>
      <c r="BN110" s="135">
        <v>1</v>
      </c>
      <c r="BO110" s="135">
        <v>0</v>
      </c>
      <c r="BP110" s="135">
        <v>1</v>
      </c>
      <c r="BQ110" s="135">
        <v>0</v>
      </c>
      <c r="BR110" s="135">
        <v>0</v>
      </c>
      <c r="BS110" s="135">
        <v>5</v>
      </c>
      <c r="BT110" s="135">
        <v>0</v>
      </c>
      <c r="BU110" s="135">
        <v>0</v>
      </c>
      <c r="BV110" s="135">
        <v>0</v>
      </c>
      <c r="BW110" s="135">
        <v>0</v>
      </c>
      <c r="BX110" s="135">
        <v>1</v>
      </c>
      <c r="BY110" s="135">
        <v>0</v>
      </c>
      <c r="BZ110" s="135">
        <v>0</v>
      </c>
      <c r="CA110" s="135">
        <v>2</v>
      </c>
      <c r="CB110" s="135">
        <v>0</v>
      </c>
      <c r="CC110" s="135">
        <v>0</v>
      </c>
      <c r="CD110" s="135">
        <v>0</v>
      </c>
      <c r="CE110" s="135">
        <v>0</v>
      </c>
      <c r="CF110" s="135">
        <v>0</v>
      </c>
      <c r="CG110" s="135">
        <v>0</v>
      </c>
      <c r="CH110" s="135">
        <v>0</v>
      </c>
      <c r="CI110" s="135">
        <v>0</v>
      </c>
      <c r="CJ110" s="135">
        <v>0</v>
      </c>
      <c r="CK110" s="135">
        <v>0</v>
      </c>
      <c r="CL110" s="135">
        <v>0</v>
      </c>
      <c r="CM110" s="135">
        <v>1</v>
      </c>
      <c r="CN110" s="135">
        <v>0</v>
      </c>
      <c r="CO110" s="135">
        <v>0</v>
      </c>
      <c r="CP110" s="135">
        <v>0</v>
      </c>
      <c r="CQ110" s="135">
        <v>0</v>
      </c>
      <c r="CR110" s="135">
        <v>0</v>
      </c>
      <c r="CS110" s="135">
        <v>0</v>
      </c>
      <c r="CT110" s="135">
        <v>1</v>
      </c>
      <c r="CU110" s="135">
        <v>0</v>
      </c>
      <c r="CV110" s="135">
        <v>0</v>
      </c>
      <c r="CW110" s="135">
        <v>1</v>
      </c>
      <c r="CX110" s="135"/>
    </row>
    <row r="111" spans="1:102" x14ac:dyDescent="0.35">
      <c r="A111" s="135">
        <v>110</v>
      </c>
      <c r="B111" s="135">
        <v>1</v>
      </c>
      <c r="C111" s="135">
        <v>0</v>
      </c>
      <c r="D111" s="135">
        <v>0</v>
      </c>
      <c r="E111" s="135">
        <v>0</v>
      </c>
      <c r="F111" s="135">
        <v>1</v>
      </c>
      <c r="G111" s="135">
        <v>0</v>
      </c>
      <c r="H111" s="135">
        <v>1</v>
      </c>
      <c r="I111" s="135">
        <v>0</v>
      </c>
      <c r="J111" s="135">
        <v>1</v>
      </c>
      <c r="K111" s="135">
        <v>0</v>
      </c>
      <c r="L111" s="135">
        <v>1</v>
      </c>
      <c r="M111" s="135">
        <v>0</v>
      </c>
      <c r="N111" s="135">
        <v>5</v>
      </c>
      <c r="O111" s="135">
        <v>1</v>
      </c>
      <c r="P111" s="135">
        <v>0</v>
      </c>
      <c r="Q111" s="135">
        <v>0</v>
      </c>
      <c r="R111" s="135">
        <v>2</v>
      </c>
      <c r="S111" s="135">
        <v>0</v>
      </c>
      <c r="T111" s="135">
        <v>0</v>
      </c>
      <c r="U111" s="135">
        <v>1</v>
      </c>
      <c r="V111" s="135">
        <v>10</v>
      </c>
      <c r="W111" s="135">
        <v>0</v>
      </c>
      <c r="X111" s="135">
        <v>0</v>
      </c>
      <c r="Y111" s="135">
        <v>0</v>
      </c>
      <c r="Z111" s="135">
        <v>0</v>
      </c>
      <c r="AA111" s="135">
        <v>0</v>
      </c>
      <c r="AB111" s="135">
        <v>0</v>
      </c>
      <c r="AC111" s="135">
        <v>1</v>
      </c>
      <c r="AD111" s="135">
        <v>0</v>
      </c>
      <c r="AE111" s="135">
        <v>0</v>
      </c>
      <c r="AF111" s="135">
        <v>0</v>
      </c>
      <c r="AG111" s="135">
        <v>2</v>
      </c>
      <c r="AH111" s="135">
        <v>6</v>
      </c>
      <c r="AI111" s="135">
        <v>0</v>
      </c>
      <c r="AJ111" s="135">
        <v>0</v>
      </c>
      <c r="AK111" s="135">
        <v>0</v>
      </c>
      <c r="AL111" s="135">
        <v>0</v>
      </c>
      <c r="AM111" s="135">
        <v>3</v>
      </c>
      <c r="AN111" s="135">
        <v>0</v>
      </c>
      <c r="AO111" s="135">
        <v>0</v>
      </c>
      <c r="AP111" s="135">
        <v>6</v>
      </c>
      <c r="AQ111" s="135">
        <v>1</v>
      </c>
      <c r="AR111" s="135">
        <v>0</v>
      </c>
      <c r="AS111" s="135">
        <v>0</v>
      </c>
      <c r="AT111" s="135">
        <v>1</v>
      </c>
      <c r="AU111" s="135">
        <v>0</v>
      </c>
      <c r="AV111" s="135">
        <v>1</v>
      </c>
      <c r="AW111" s="135">
        <v>4</v>
      </c>
      <c r="AX111" s="135">
        <v>5</v>
      </c>
      <c r="AY111" s="135">
        <v>0</v>
      </c>
      <c r="AZ111" s="135">
        <v>0</v>
      </c>
      <c r="BA111" s="135">
        <v>0</v>
      </c>
      <c r="BB111" s="135">
        <v>0</v>
      </c>
      <c r="BC111" s="135">
        <v>0</v>
      </c>
      <c r="BD111" s="135">
        <v>0</v>
      </c>
      <c r="BE111" s="135">
        <v>0</v>
      </c>
      <c r="BF111" s="135">
        <v>0</v>
      </c>
      <c r="BG111" s="135">
        <v>0</v>
      </c>
      <c r="BH111" s="135">
        <v>0</v>
      </c>
      <c r="BI111" s="135">
        <v>0</v>
      </c>
      <c r="BJ111" s="135">
        <v>0</v>
      </c>
      <c r="BK111" s="135">
        <v>25</v>
      </c>
      <c r="BL111" s="135">
        <v>0</v>
      </c>
      <c r="BM111" s="135">
        <v>1</v>
      </c>
      <c r="BN111" s="135">
        <v>0</v>
      </c>
      <c r="BO111" s="135">
        <v>0</v>
      </c>
      <c r="BP111" s="135">
        <v>0</v>
      </c>
      <c r="BQ111" s="135">
        <v>0</v>
      </c>
      <c r="BR111" s="135">
        <v>0</v>
      </c>
      <c r="BS111" s="135">
        <v>6</v>
      </c>
      <c r="BT111" s="135">
        <v>0</v>
      </c>
      <c r="BU111" s="135">
        <v>0</v>
      </c>
      <c r="BV111" s="135">
        <v>1</v>
      </c>
      <c r="BW111" s="135">
        <v>0</v>
      </c>
      <c r="BX111" s="135">
        <v>0</v>
      </c>
      <c r="BY111" s="135">
        <v>0</v>
      </c>
      <c r="BZ111" s="135">
        <v>0</v>
      </c>
      <c r="CA111" s="135">
        <v>1</v>
      </c>
      <c r="CB111" s="135">
        <v>0</v>
      </c>
      <c r="CC111" s="135">
        <v>0</v>
      </c>
      <c r="CD111" s="135">
        <v>10</v>
      </c>
      <c r="CE111" s="135">
        <v>0</v>
      </c>
      <c r="CF111" s="135">
        <v>2</v>
      </c>
      <c r="CG111" s="135">
        <v>1</v>
      </c>
      <c r="CH111" s="135">
        <v>1</v>
      </c>
      <c r="CI111" s="135">
        <v>1</v>
      </c>
      <c r="CJ111" s="135">
        <v>0</v>
      </c>
      <c r="CK111" s="135">
        <v>0</v>
      </c>
      <c r="CL111" s="135">
        <v>0</v>
      </c>
      <c r="CM111" s="135">
        <v>2</v>
      </c>
      <c r="CN111" s="135">
        <v>0</v>
      </c>
      <c r="CO111" s="135">
        <v>0</v>
      </c>
      <c r="CP111" s="135">
        <v>0</v>
      </c>
      <c r="CQ111" s="135">
        <v>0</v>
      </c>
      <c r="CR111" s="135">
        <v>0</v>
      </c>
      <c r="CS111" s="135">
        <v>0</v>
      </c>
      <c r="CT111" s="135">
        <v>0</v>
      </c>
      <c r="CU111" s="135">
        <v>0</v>
      </c>
      <c r="CV111" s="135">
        <v>0</v>
      </c>
      <c r="CW111" s="135">
        <v>0</v>
      </c>
      <c r="CX111" s="135"/>
    </row>
    <row r="112" spans="1:102" x14ac:dyDescent="0.35">
      <c r="A112" s="135">
        <v>111</v>
      </c>
      <c r="B112" s="135">
        <v>0</v>
      </c>
      <c r="C112" s="135">
        <v>0</v>
      </c>
      <c r="D112" s="135">
        <v>0</v>
      </c>
      <c r="E112" s="135">
        <v>0</v>
      </c>
      <c r="F112" s="135">
        <v>0</v>
      </c>
      <c r="G112" s="135">
        <v>1</v>
      </c>
      <c r="H112" s="135">
        <v>3</v>
      </c>
      <c r="I112" s="135">
        <v>0</v>
      </c>
      <c r="J112" s="135">
        <v>0</v>
      </c>
      <c r="K112" s="135">
        <v>0</v>
      </c>
      <c r="L112" s="135">
        <v>0</v>
      </c>
      <c r="M112" s="135">
        <v>0</v>
      </c>
      <c r="N112" s="135">
        <v>1</v>
      </c>
      <c r="O112" s="135">
        <v>0</v>
      </c>
      <c r="P112" s="135">
        <v>0</v>
      </c>
      <c r="Q112" s="135">
        <v>0</v>
      </c>
      <c r="R112" s="135">
        <v>0</v>
      </c>
      <c r="S112" s="135">
        <v>0</v>
      </c>
      <c r="T112" s="135">
        <v>2</v>
      </c>
      <c r="U112" s="135">
        <v>0</v>
      </c>
      <c r="V112" s="135">
        <v>1</v>
      </c>
      <c r="W112" s="135">
        <v>0</v>
      </c>
      <c r="X112" s="135">
        <v>0</v>
      </c>
      <c r="Y112" s="135">
        <v>1</v>
      </c>
      <c r="Z112" s="135">
        <v>0</v>
      </c>
      <c r="AA112" s="135">
        <v>0</v>
      </c>
      <c r="AB112" s="135">
        <v>0</v>
      </c>
      <c r="AC112" s="135">
        <v>1</v>
      </c>
      <c r="AD112" s="135">
        <v>0</v>
      </c>
      <c r="AE112" s="135">
        <v>0</v>
      </c>
      <c r="AF112" s="135">
        <v>0</v>
      </c>
      <c r="AG112" s="135">
        <v>3</v>
      </c>
      <c r="AH112" s="135">
        <v>5</v>
      </c>
      <c r="AI112" s="135">
        <v>1</v>
      </c>
      <c r="AJ112" s="135">
        <v>0</v>
      </c>
      <c r="AK112" s="135">
        <v>0</v>
      </c>
      <c r="AL112" s="135">
        <v>0</v>
      </c>
      <c r="AM112" s="135">
        <v>0</v>
      </c>
      <c r="AN112" s="135">
        <v>0</v>
      </c>
      <c r="AO112" s="135">
        <v>0</v>
      </c>
      <c r="AP112" s="135">
        <v>0</v>
      </c>
      <c r="AQ112" s="135">
        <v>0</v>
      </c>
      <c r="AR112" s="135">
        <v>0</v>
      </c>
      <c r="AS112" s="135">
        <v>1</v>
      </c>
      <c r="AT112" s="135">
        <v>0</v>
      </c>
      <c r="AU112" s="135">
        <v>0</v>
      </c>
      <c r="AV112" s="135">
        <v>28</v>
      </c>
      <c r="AW112" s="135">
        <v>11</v>
      </c>
      <c r="AX112" s="135">
        <v>0</v>
      </c>
      <c r="AY112" s="135">
        <v>0</v>
      </c>
      <c r="AZ112" s="135">
        <v>0</v>
      </c>
      <c r="BA112" s="135">
        <v>0</v>
      </c>
      <c r="BB112" s="135">
        <v>1</v>
      </c>
      <c r="BC112" s="135">
        <v>0</v>
      </c>
      <c r="BD112" s="135">
        <v>2</v>
      </c>
      <c r="BE112" s="135">
        <v>0</v>
      </c>
      <c r="BF112" s="135">
        <v>0</v>
      </c>
      <c r="BG112" s="135">
        <v>0</v>
      </c>
      <c r="BH112" s="135">
        <v>0</v>
      </c>
      <c r="BI112" s="135">
        <v>0</v>
      </c>
      <c r="BJ112" s="135">
        <v>0</v>
      </c>
      <c r="BK112" s="135">
        <v>2</v>
      </c>
      <c r="BL112" s="135">
        <v>1</v>
      </c>
      <c r="BM112" s="135">
        <v>0</v>
      </c>
      <c r="BN112" s="135">
        <v>0</v>
      </c>
      <c r="BO112" s="135">
        <v>0</v>
      </c>
      <c r="BP112" s="135">
        <v>0</v>
      </c>
      <c r="BQ112" s="135">
        <v>0</v>
      </c>
      <c r="BR112" s="135">
        <v>0</v>
      </c>
      <c r="BS112" s="135">
        <v>7</v>
      </c>
      <c r="BT112" s="135">
        <v>0</v>
      </c>
      <c r="BU112" s="135">
        <v>0</v>
      </c>
      <c r="BV112" s="135">
        <v>0</v>
      </c>
      <c r="BW112" s="135">
        <v>3</v>
      </c>
      <c r="BX112" s="135">
        <v>1</v>
      </c>
      <c r="BY112" s="135">
        <v>0</v>
      </c>
      <c r="BZ112" s="135">
        <v>0</v>
      </c>
      <c r="CA112" s="135">
        <v>0</v>
      </c>
      <c r="CB112" s="135">
        <v>0</v>
      </c>
      <c r="CC112" s="135">
        <v>0</v>
      </c>
      <c r="CD112" s="135">
        <v>0</v>
      </c>
      <c r="CE112" s="135">
        <v>0</v>
      </c>
      <c r="CF112" s="135">
        <v>8</v>
      </c>
      <c r="CG112" s="135">
        <v>0</v>
      </c>
      <c r="CH112" s="135">
        <v>1</v>
      </c>
      <c r="CI112" s="135">
        <v>0</v>
      </c>
      <c r="CJ112" s="135">
        <v>0</v>
      </c>
      <c r="CK112" s="135">
        <v>0</v>
      </c>
      <c r="CL112" s="135">
        <v>0</v>
      </c>
      <c r="CM112" s="135">
        <v>0</v>
      </c>
      <c r="CN112" s="135">
        <v>0</v>
      </c>
      <c r="CO112" s="135">
        <v>0</v>
      </c>
      <c r="CP112" s="135">
        <v>0</v>
      </c>
      <c r="CQ112" s="135">
        <v>1</v>
      </c>
      <c r="CR112" s="135">
        <v>1</v>
      </c>
      <c r="CS112" s="135">
        <v>0</v>
      </c>
      <c r="CT112" s="135">
        <v>0</v>
      </c>
      <c r="CU112" s="135">
        <v>1</v>
      </c>
      <c r="CV112" s="135">
        <v>0</v>
      </c>
      <c r="CW112" s="135">
        <v>0</v>
      </c>
      <c r="CX112" s="135"/>
    </row>
    <row r="113" spans="1:102" x14ac:dyDescent="0.35">
      <c r="A113" s="135">
        <v>112</v>
      </c>
      <c r="B113" s="135">
        <v>0</v>
      </c>
      <c r="C113" s="135">
        <v>1</v>
      </c>
      <c r="D113" s="135">
        <v>1</v>
      </c>
      <c r="E113" s="135">
        <v>0</v>
      </c>
      <c r="F113" s="135">
        <v>0</v>
      </c>
      <c r="G113" s="135">
        <v>0</v>
      </c>
      <c r="H113" s="135">
        <v>17</v>
      </c>
      <c r="I113" s="135">
        <v>1</v>
      </c>
      <c r="J113" s="135">
        <v>0</v>
      </c>
      <c r="K113" s="135">
        <v>1</v>
      </c>
      <c r="L113" s="135">
        <v>2</v>
      </c>
      <c r="M113" s="135">
        <v>0</v>
      </c>
      <c r="N113" s="135">
        <v>1</v>
      </c>
      <c r="O113" s="135">
        <v>2</v>
      </c>
      <c r="P113" s="135">
        <v>0</v>
      </c>
      <c r="Q113" s="135">
        <v>0</v>
      </c>
      <c r="R113" s="135">
        <v>0</v>
      </c>
      <c r="S113" s="135">
        <v>1</v>
      </c>
      <c r="T113" s="135">
        <v>0</v>
      </c>
      <c r="U113" s="135">
        <v>0</v>
      </c>
      <c r="V113" s="135">
        <v>0</v>
      </c>
      <c r="W113" s="135">
        <v>0</v>
      </c>
      <c r="X113" s="135">
        <v>1</v>
      </c>
      <c r="Y113" s="135">
        <v>0</v>
      </c>
      <c r="Z113" s="135">
        <v>0</v>
      </c>
      <c r="AA113" s="135">
        <v>0</v>
      </c>
      <c r="AB113" s="135">
        <v>0</v>
      </c>
      <c r="AC113" s="135">
        <v>0</v>
      </c>
      <c r="AD113" s="135">
        <v>1</v>
      </c>
      <c r="AE113" s="135">
        <v>0</v>
      </c>
      <c r="AF113" s="135">
        <v>0</v>
      </c>
      <c r="AG113" s="135">
        <v>1</v>
      </c>
      <c r="AH113" s="135">
        <v>16</v>
      </c>
      <c r="AI113" s="135">
        <v>0</v>
      </c>
      <c r="AJ113" s="135">
        <v>0</v>
      </c>
      <c r="AK113" s="135">
        <v>1</v>
      </c>
      <c r="AL113" s="135">
        <v>2</v>
      </c>
      <c r="AM113" s="135">
        <v>1</v>
      </c>
      <c r="AN113" s="135">
        <v>0</v>
      </c>
      <c r="AO113" s="135">
        <v>0</v>
      </c>
      <c r="AP113" s="135">
        <v>5</v>
      </c>
      <c r="AQ113" s="135">
        <v>7</v>
      </c>
      <c r="AR113" s="135">
        <v>0</v>
      </c>
      <c r="AS113" s="135">
        <v>0</v>
      </c>
      <c r="AT113" s="135">
        <v>0</v>
      </c>
      <c r="AU113" s="135">
        <v>2</v>
      </c>
      <c r="AV113" s="135">
        <v>24</v>
      </c>
      <c r="AW113" s="135">
        <v>0</v>
      </c>
      <c r="AX113" s="135">
        <v>0</v>
      </c>
      <c r="AY113" s="135">
        <v>1</v>
      </c>
      <c r="AZ113" s="135">
        <v>1</v>
      </c>
      <c r="BA113" s="135">
        <v>0</v>
      </c>
      <c r="BB113" s="135">
        <v>0</v>
      </c>
      <c r="BC113" s="135">
        <v>0</v>
      </c>
      <c r="BD113" s="135">
        <v>0</v>
      </c>
      <c r="BE113" s="135">
        <v>0</v>
      </c>
      <c r="BF113" s="135">
        <v>0</v>
      </c>
      <c r="BG113" s="135">
        <v>0</v>
      </c>
      <c r="BH113" s="135">
        <v>0</v>
      </c>
      <c r="BI113" s="135">
        <v>0</v>
      </c>
      <c r="BJ113" s="135">
        <v>1</v>
      </c>
      <c r="BK113" s="135">
        <v>6</v>
      </c>
      <c r="BL113" s="135">
        <v>0</v>
      </c>
      <c r="BM113" s="135">
        <v>0</v>
      </c>
      <c r="BN113" s="135">
        <v>0</v>
      </c>
      <c r="BO113" s="135">
        <v>0</v>
      </c>
      <c r="BP113" s="135">
        <v>0</v>
      </c>
      <c r="BQ113" s="135">
        <v>0</v>
      </c>
      <c r="BR113" s="135">
        <v>0</v>
      </c>
      <c r="BS113" s="135">
        <v>0</v>
      </c>
      <c r="BT113" s="135">
        <v>0</v>
      </c>
      <c r="BU113" s="135">
        <v>0</v>
      </c>
      <c r="BV113" s="135">
        <v>0</v>
      </c>
      <c r="BW113" s="135">
        <v>1</v>
      </c>
      <c r="BX113" s="135">
        <v>0</v>
      </c>
      <c r="BY113" s="135">
        <v>0</v>
      </c>
      <c r="BZ113" s="135">
        <v>1</v>
      </c>
      <c r="CA113" s="135">
        <v>0</v>
      </c>
      <c r="CB113" s="135">
        <v>0</v>
      </c>
      <c r="CC113" s="135">
        <v>0</v>
      </c>
      <c r="CD113" s="135">
        <v>0</v>
      </c>
      <c r="CE113" s="135">
        <v>0</v>
      </c>
      <c r="CF113" s="135">
        <v>0</v>
      </c>
      <c r="CG113" s="135">
        <v>0</v>
      </c>
      <c r="CH113" s="135">
        <v>0</v>
      </c>
      <c r="CI113" s="135">
        <v>0</v>
      </c>
      <c r="CJ113" s="135">
        <v>0</v>
      </c>
      <c r="CK113" s="135">
        <v>1</v>
      </c>
      <c r="CL113" s="135">
        <v>0</v>
      </c>
      <c r="CM113" s="135">
        <v>0</v>
      </c>
      <c r="CN113" s="135">
        <v>0</v>
      </c>
      <c r="CO113" s="135">
        <v>6</v>
      </c>
      <c r="CP113" s="135">
        <v>0</v>
      </c>
      <c r="CQ113" s="135">
        <v>0</v>
      </c>
      <c r="CR113" s="135">
        <v>0</v>
      </c>
      <c r="CS113" s="135">
        <v>0</v>
      </c>
      <c r="CT113" s="135">
        <v>0</v>
      </c>
      <c r="CU113" s="135">
        <v>3</v>
      </c>
      <c r="CV113" s="135">
        <v>1</v>
      </c>
      <c r="CW113" s="135">
        <v>1</v>
      </c>
      <c r="CX113" s="135"/>
    </row>
    <row r="114" spans="1:102" x14ac:dyDescent="0.35">
      <c r="A114" s="135">
        <v>113</v>
      </c>
      <c r="B114" s="135">
        <v>0</v>
      </c>
      <c r="C114" s="135">
        <v>0</v>
      </c>
      <c r="D114" s="135">
        <v>0</v>
      </c>
      <c r="E114" s="135">
        <v>0</v>
      </c>
      <c r="F114" s="135">
        <v>0</v>
      </c>
      <c r="G114" s="135">
        <v>0</v>
      </c>
      <c r="H114" s="135">
        <v>1</v>
      </c>
      <c r="I114" s="135">
        <v>0</v>
      </c>
      <c r="J114" s="135">
        <v>1</v>
      </c>
      <c r="K114" s="135">
        <v>0</v>
      </c>
      <c r="L114" s="135">
        <v>0</v>
      </c>
      <c r="M114" s="135">
        <v>0</v>
      </c>
      <c r="N114" s="135">
        <v>1</v>
      </c>
      <c r="O114" s="135">
        <v>0</v>
      </c>
      <c r="P114" s="135">
        <v>0</v>
      </c>
      <c r="Q114" s="135">
        <v>0</v>
      </c>
      <c r="R114" s="135">
        <v>0</v>
      </c>
      <c r="S114" s="135">
        <v>0</v>
      </c>
      <c r="T114" s="135">
        <v>0</v>
      </c>
      <c r="U114" s="135">
        <v>0</v>
      </c>
      <c r="V114" s="135">
        <v>1</v>
      </c>
      <c r="W114" s="135">
        <v>0</v>
      </c>
      <c r="X114" s="135">
        <v>0</v>
      </c>
      <c r="Y114" s="135">
        <v>0</v>
      </c>
      <c r="Z114" s="135">
        <v>0</v>
      </c>
      <c r="AA114" s="135">
        <v>0</v>
      </c>
      <c r="AB114" s="135">
        <v>0</v>
      </c>
      <c r="AC114" s="135">
        <v>0</v>
      </c>
      <c r="AD114" s="135">
        <v>1</v>
      </c>
      <c r="AE114" s="135">
        <v>0</v>
      </c>
      <c r="AF114" s="135">
        <v>1</v>
      </c>
      <c r="AG114" s="135">
        <v>0</v>
      </c>
      <c r="AH114" s="135">
        <v>16</v>
      </c>
      <c r="AI114" s="135">
        <v>11</v>
      </c>
      <c r="AJ114" s="135">
        <v>6</v>
      </c>
      <c r="AK114" s="135">
        <v>0</v>
      </c>
      <c r="AL114" s="135">
        <v>0</v>
      </c>
      <c r="AM114" s="135">
        <v>0</v>
      </c>
      <c r="AN114" s="135">
        <v>0</v>
      </c>
      <c r="AO114" s="135">
        <v>0</v>
      </c>
      <c r="AP114" s="135">
        <v>0</v>
      </c>
      <c r="AQ114" s="135">
        <v>0</v>
      </c>
      <c r="AR114" s="135">
        <v>0</v>
      </c>
      <c r="AS114" s="135">
        <v>0</v>
      </c>
      <c r="AT114" s="135">
        <v>0</v>
      </c>
      <c r="AU114" s="135">
        <v>1</v>
      </c>
      <c r="AV114" s="135">
        <v>5</v>
      </c>
      <c r="AW114" s="135">
        <v>10</v>
      </c>
      <c r="AX114" s="135">
        <v>0</v>
      </c>
      <c r="AY114" s="135">
        <v>3</v>
      </c>
      <c r="AZ114" s="135">
        <v>0</v>
      </c>
      <c r="BA114" s="135">
        <v>0</v>
      </c>
      <c r="BB114" s="135">
        <v>0</v>
      </c>
      <c r="BC114" s="135">
        <v>0</v>
      </c>
      <c r="BD114" s="135">
        <v>1</v>
      </c>
      <c r="BE114" s="135">
        <v>0</v>
      </c>
      <c r="BF114" s="135">
        <v>0</v>
      </c>
      <c r="BG114" s="135">
        <v>0</v>
      </c>
      <c r="BH114" s="135">
        <v>0</v>
      </c>
      <c r="BI114" s="135">
        <v>0</v>
      </c>
      <c r="BJ114" s="135">
        <v>0</v>
      </c>
      <c r="BK114" s="135">
        <v>0</v>
      </c>
      <c r="BL114" s="135">
        <v>0</v>
      </c>
      <c r="BM114" s="135">
        <v>0</v>
      </c>
      <c r="BN114" s="135">
        <v>0</v>
      </c>
      <c r="BO114" s="135">
        <v>0</v>
      </c>
      <c r="BP114" s="135">
        <v>0</v>
      </c>
      <c r="BQ114" s="135">
        <v>1</v>
      </c>
      <c r="BR114" s="135">
        <v>0</v>
      </c>
      <c r="BS114" s="135">
        <v>8</v>
      </c>
      <c r="BT114" s="135">
        <v>0</v>
      </c>
      <c r="BU114" s="135">
        <v>0</v>
      </c>
      <c r="BV114" s="135">
        <v>0</v>
      </c>
      <c r="BW114" s="135">
        <v>0</v>
      </c>
      <c r="BX114" s="135">
        <v>0</v>
      </c>
      <c r="BY114" s="135">
        <v>0</v>
      </c>
      <c r="BZ114" s="135">
        <v>0</v>
      </c>
      <c r="CA114" s="135">
        <v>0</v>
      </c>
      <c r="CB114" s="135">
        <v>1</v>
      </c>
      <c r="CC114" s="135">
        <v>0</v>
      </c>
      <c r="CD114" s="135">
        <v>1</v>
      </c>
      <c r="CE114" s="135">
        <v>0</v>
      </c>
      <c r="CF114" s="135">
        <v>3</v>
      </c>
      <c r="CG114" s="135">
        <v>1</v>
      </c>
      <c r="CH114" s="135">
        <v>0</v>
      </c>
      <c r="CI114" s="135">
        <v>1</v>
      </c>
      <c r="CJ114" s="135">
        <v>0</v>
      </c>
      <c r="CK114" s="135">
        <v>1</v>
      </c>
      <c r="CL114" s="135">
        <v>0</v>
      </c>
      <c r="CM114" s="135">
        <v>0</v>
      </c>
      <c r="CN114" s="135">
        <v>0</v>
      </c>
      <c r="CO114" s="135">
        <v>0</v>
      </c>
      <c r="CP114" s="135">
        <v>1</v>
      </c>
      <c r="CQ114" s="135">
        <v>0</v>
      </c>
      <c r="CR114" s="135">
        <v>0</v>
      </c>
      <c r="CS114" s="135">
        <v>0</v>
      </c>
      <c r="CT114" s="135">
        <v>1</v>
      </c>
      <c r="CU114" s="135">
        <v>0</v>
      </c>
      <c r="CV114" s="135">
        <v>1</v>
      </c>
      <c r="CW114" s="135">
        <v>0</v>
      </c>
      <c r="CX114" s="135"/>
    </row>
    <row r="115" spans="1:102" x14ac:dyDescent="0.35">
      <c r="A115" s="135">
        <v>114</v>
      </c>
      <c r="B115" s="135">
        <v>1</v>
      </c>
      <c r="C115" s="135">
        <v>0</v>
      </c>
      <c r="D115" s="135">
        <v>2</v>
      </c>
      <c r="E115" s="135">
        <v>0</v>
      </c>
      <c r="F115" s="135">
        <v>0</v>
      </c>
      <c r="G115" s="135">
        <v>1</v>
      </c>
      <c r="H115" s="135">
        <v>2</v>
      </c>
      <c r="I115" s="135">
        <v>0</v>
      </c>
      <c r="J115" s="135">
        <v>0</v>
      </c>
      <c r="K115" s="135">
        <v>0</v>
      </c>
      <c r="L115" s="135">
        <v>2</v>
      </c>
      <c r="M115" s="135">
        <v>0</v>
      </c>
      <c r="N115" s="135">
        <v>0</v>
      </c>
      <c r="O115" s="135">
        <v>0</v>
      </c>
      <c r="P115" s="135">
        <v>0</v>
      </c>
      <c r="Q115" s="135">
        <v>0</v>
      </c>
      <c r="R115" s="135">
        <v>0</v>
      </c>
      <c r="S115" s="135">
        <v>0</v>
      </c>
      <c r="T115" s="135">
        <v>12</v>
      </c>
      <c r="U115" s="135">
        <v>0</v>
      </c>
      <c r="V115" s="135">
        <v>1</v>
      </c>
      <c r="W115" s="135">
        <v>0</v>
      </c>
      <c r="X115" s="135">
        <v>0</v>
      </c>
      <c r="Y115" s="135">
        <v>0</v>
      </c>
      <c r="Z115" s="135">
        <v>0</v>
      </c>
      <c r="AA115" s="135">
        <v>0</v>
      </c>
      <c r="AB115" s="135">
        <v>0</v>
      </c>
      <c r="AC115" s="135">
        <v>2</v>
      </c>
      <c r="AD115" s="135">
        <v>0</v>
      </c>
      <c r="AE115" s="135">
        <v>0</v>
      </c>
      <c r="AF115" s="135">
        <v>1</v>
      </c>
      <c r="AG115" s="135">
        <v>0</v>
      </c>
      <c r="AH115" s="135">
        <v>0</v>
      </c>
      <c r="AI115" s="135">
        <v>0</v>
      </c>
      <c r="AJ115" s="135">
        <v>2</v>
      </c>
      <c r="AK115" s="135">
        <v>2</v>
      </c>
      <c r="AL115" s="135">
        <v>0</v>
      </c>
      <c r="AM115" s="135">
        <v>0</v>
      </c>
      <c r="AN115" s="135">
        <v>0</v>
      </c>
      <c r="AO115" s="135">
        <v>0</v>
      </c>
      <c r="AP115" s="135">
        <v>15</v>
      </c>
      <c r="AQ115" s="135">
        <v>0</v>
      </c>
      <c r="AR115" s="135">
        <v>0</v>
      </c>
      <c r="AS115" s="135">
        <v>1</v>
      </c>
      <c r="AT115" s="135">
        <v>0</v>
      </c>
      <c r="AU115" s="135">
        <v>13</v>
      </c>
      <c r="AV115" s="135">
        <v>0</v>
      </c>
      <c r="AW115" s="135">
        <v>1</v>
      </c>
      <c r="AX115" s="135">
        <v>0</v>
      </c>
      <c r="AY115" s="135">
        <v>0</v>
      </c>
      <c r="AZ115" s="135">
        <v>0</v>
      </c>
      <c r="BA115" s="135">
        <v>0</v>
      </c>
      <c r="BB115" s="135">
        <v>0</v>
      </c>
      <c r="BC115" s="135">
        <v>0</v>
      </c>
      <c r="BD115" s="135">
        <v>1</v>
      </c>
      <c r="BE115" s="135">
        <v>0</v>
      </c>
      <c r="BF115" s="135">
        <v>0</v>
      </c>
      <c r="BG115" s="135">
        <v>0</v>
      </c>
      <c r="BH115" s="135">
        <v>0</v>
      </c>
      <c r="BI115" s="135">
        <v>0</v>
      </c>
      <c r="BJ115" s="135">
        <v>1</v>
      </c>
      <c r="BK115" s="135">
        <v>3</v>
      </c>
      <c r="BL115" s="135">
        <v>6</v>
      </c>
      <c r="BM115" s="135">
        <v>1</v>
      </c>
      <c r="BN115" s="135">
        <v>1</v>
      </c>
      <c r="BO115" s="135">
        <v>0</v>
      </c>
      <c r="BP115" s="135">
        <v>0</v>
      </c>
      <c r="BQ115" s="135">
        <v>0</v>
      </c>
      <c r="BR115" s="135">
        <v>0</v>
      </c>
      <c r="BS115" s="135">
        <v>0</v>
      </c>
      <c r="BT115" s="135">
        <v>1</v>
      </c>
      <c r="BU115" s="135">
        <v>1</v>
      </c>
      <c r="BV115" s="135">
        <v>0</v>
      </c>
      <c r="BW115" s="135">
        <v>0</v>
      </c>
      <c r="BX115" s="135">
        <v>0</v>
      </c>
      <c r="BY115" s="135">
        <v>0</v>
      </c>
      <c r="BZ115" s="135">
        <v>0</v>
      </c>
      <c r="CA115" s="135">
        <v>0</v>
      </c>
      <c r="CB115" s="135">
        <v>1</v>
      </c>
      <c r="CC115" s="135">
        <v>0</v>
      </c>
      <c r="CD115" s="135">
        <v>0</v>
      </c>
      <c r="CE115" s="135">
        <v>0</v>
      </c>
      <c r="CF115" s="135">
        <v>0</v>
      </c>
      <c r="CG115" s="135">
        <v>0</v>
      </c>
      <c r="CH115" s="135">
        <v>0</v>
      </c>
      <c r="CI115" s="135">
        <v>0</v>
      </c>
      <c r="CJ115" s="135">
        <v>0</v>
      </c>
      <c r="CK115" s="135">
        <v>2</v>
      </c>
      <c r="CL115" s="135">
        <v>0</v>
      </c>
      <c r="CM115" s="135">
        <v>0</v>
      </c>
      <c r="CN115" s="135">
        <v>0</v>
      </c>
      <c r="CO115" s="135">
        <v>0</v>
      </c>
      <c r="CP115" s="135">
        <v>0</v>
      </c>
      <c r="CQ115" s="135">
        <v>0</v>
      </c>
      <c r="CR115" s="135">
        <v>1</v>
      </c>
      <c r="CS115" s="135">
        <v>0</v>
      </c>
      <c r="CT115" s="135">
        <v>1</v>
      </c>
      <c r="CU115" s="135">
        <v>1</v>
      </c>
      <c r="CV115" s="135">
        <v>1</v>
      </c>
      <c r="CW115" s="135">
        <v>0</v>
      </c>
      <c r="CX115" s="135"/>
    </row>
    <row r="116" spans="1:102" x14ac:dyDescent="0.35">
      <c r="A116" s="135">
        <v>115</v>
      </c>
      <c r="B116" s="135">
        <v>0</v>
      </c>
      <c r="C116" s="135">
        <v>0</v>
      </c>
      <c r="D116" s="135">
        <v>0</v>
      </c>
      <c r="E116" s="135">
        <v>0</v>
      </c>
      <c r="F116" s="135">
        <v>1</v>
      </c>
      <c r="G116" s="135">
        <v>1</v>
      </c>
      <c r="H116" s="135">
        <v>1</v>
      </c>
      <c r="I116" s="135">
        <v>1</v>
      </c>
      <c r="J116" s="135">
        <v>0</v>
      </c>
      <c r="K116" s="135">
        <v>0</v>
      </c>
      <c r="L116" s="135">
        <v>0</v>
      </c>
      <c r="M116" s="135">
        <v>0</v>
      </c>
      <c r="N116" s="135">
        <v>0</v>
      </c>
      <c r="O116" s="135">
        <v>0</v>
      </c>
      <c r="P116" s="135">
        <v>0</v>
      </c>
      <c r="Q116" s="135">
        <v>0</v>
      </c>
      <c r="R116" s="135">
        <v>0</v>
      </c>
      <c r="S116" s="135">
        <v>0</v>
      </c>
      <c r="T116" s="135">
        <v>0</v>
      </c>
      <c r="U116" s="135">
        <v>0</v>
      </c>
      <c r="V116" s="135">
        <v>1</v>
      </c>
      <c r="W116" s="135">
        <v>0</v>
      </c>
      <c r="X116" s="135">
        <v>0</v>
      </c>
      <c r="Y116" s="135">
        <v>0</v>
      </c>
      <c r="Z116" s="135">
        <v>0</v>
      </c>
      <c r="AA116" s="135">
        <v>0</v>
      </c>
      <c r="AB116" s="135">
        <v>0</v>
      </c>
      <c r="AC116" s="135">
        <v>0</v>
      </c>
      <c r="AD116" s="135">
        <v>0</v>
      </c>
      <c r="AE116" s="135">
        <v>0</v>
      </c>
      <c r="AF116" s="135">
        <v>0</v>
      </c>
      <c r="AG116" s="135">
        <v>0</v>
      </c>
      <c r="AH116" s="135">
        <v>0</v>
      </c>
      <c r="AI116" s="135">
        <v>0</v>
      </c>
      <c r="AJ116" s="135">
        <v>0</v>
      </c>
      <c r="AK116" s="135">
        <v>0</v>
      </c>
      <c r="AL116" s="135">
        <v>0</v>
      </c>
      <c r="AM116" s="135">
        <v>0</v>
      </c>
      <c r="AN116" s="135">
        <v>0</v>
      </c>
      <c r="AO116" s="135">
        <v>1</v>
      </c>
      <c r="AP116" s="135">
        <v>1</v>
      </c>
      <c r="AQ116" s="135">
        <v>0</v>
      </c>
      <c r="AR116" s="135">
        <v>0</v>
      </c>
      <c r="AS116" s="135">
        <v>0</v>
      </c>
      <c r="AT116" s="135">
        <v>0</v>
      </c>
      <c r="AU116" s="135">
        <v>1</v>
      </c>
      <c r="AV116" s="135">
        <v>0</v>
      </c>
      <c r="AW116" s="135">
        <v>2</v>
      </c>
      <c r="AX116" s="135">
        <v>0</v>
      </c>
      <c r="AY116" s="135">
        <v>0</v>
      </c>
      <c r="AZ116" s="135">
        <v>0</v>
      </c>
      <c r="BA116" s="135">
        <v>0</v>
      </c>
      <c r="BB116" s="135">
        <v>1</v>
      </c>
      <c r="BC116" s="135">
        <v>0</v>
      </c>
      <c r="BD116" s="135">
        <v>2</v>
      </c>
      <c r="BE116" s="135">
        <v>1</v>
      </c>
      <c r="BF116" s="135">
        <v>1</v>
      </c>
      <c r="BG116" s="135">
        <v>0</v>
      </c>
      <c r="BH116" s="135">
        <v>0</v>
      </c>
      <c r="BI116" s="135">
        <v>0</v>
      </c>
      <c r="BJ116" s="135">
        <v>0</v>
      </c>
      <c r="BK116" s="135">
        <v>0</v>
      </c>
      <c r="BL116" s="135">
        <v>0</v>
      </c>
      <c r="BM116" s="135">
        <v>0</v>
      </c>
      <c r="BN116" s="135">
        <v>2</v>
      </c>
      <c r="BO116" s="135">
        <v>1</v>
      </c>
      <c r="BP116" s="135">
        <v>0</v>
      </c>
      <c r="BQ116" s="135">
        <v>0</v>
      </c>
      <c r="BR116" s="135">
        <v>0</v>
      </c>
      <c r="BS116" s="135">
        <v>3</v>
      </c>
      <c r="BT116" s="135">
        <v>0</v>
      </c>
      <c r="BU116" s="135">
        <v>0</v>
      </c>
      <c r="BV116" s="135">
        <v>0</v>
      </c>
      <c r="BW116" s="135">
        <v>1</v>
      </c>
      <c r="BX116" s="135">
        <v>0</v>
      </c>
      <c r="BY116" s="135">
        <v>0</v>
      </c>
      <c r="BZ116" s="135">
        <v>0</v>
      </c>
      <c r="CA116" s="135">
        <v>0</v>
      </c>
      <c r="CB116" s="135">
        <v>0</v>
      </c>
      <c r="CC116" s="135">
        <v>0</v>
      </c>
      <c r="CD116" s="135">
        <v>0</v>
      </c>
      <c r="CE116" s="135">
        <v>0</v>
      </c>
      <c r="CF116" s="135">
        <v>0</v>
      </c>
      <c r="CG116" s="135">
        <v>0</v>
      </c>
      <c r="CH116" s="135">
        <v>0</v>
      </c>
      <c r="CI116" s="135">
        <v>1</v>
      </c>
      <c r="CJ116" s="135">
        <v>2</v>
      </c>
      <c r="CK116" s="135">
        <v>0</v>
      </c>
      <c r="CL116" s="135">
        <v>0</v>
      </c>
      <c r="CM116" s="135">
        <v>1</v>
      </c>
      <c r="CN116" s="135">
        <v>0</v>
      </c>
      <c r="CO116" s="135">
        <v>0</v>
      </c>
      <c r="CP116" s="135">
        <v>0</v>
      </c>
      <c r="CQ116" s="135">
        <v>1</v>
      </c>
      <c r="CR116" s="135">
        <v>1</v>
      </c>
      <c r="CS116" s="135">
        <v>0</v>
      </c>
      <c r="CT116" s="135">
        <v>4</v>
      </c>
      <c r="CU116" s="135">
        <v>0</v>
      </c>
      <c r="CV116" s="135">
        <v>1</v>
      </c>
      <c r="CW116" s="135">
        <v>0</v>
      </c>
      <c r="CX116" s="135"/>
    </row>
    <row r="117" spans="1:102" x14ac:dyDescent="0.35">
      <c r="A117" s="135">
        <v>116</v>
      </c>
      <c r="B117" s="135">
        <v>0</v>
      </c>
      <c r="C117" s="135">
        <v>1</v>
      </c>
      <c r="D117" s="135">
        <v>0</v>
      </c>
      <c r="E117" s="135">
        <v>0</v>
      </c>
      <c r="F117" s="135">
        <v>1</v>
      </c>
      <c r="G117" s="135">
        <v>1</v>
      </c>
      <c r="H117" s="135">
        <v>0</v>
      </c>
      <c r="I117" s="135">
        <v>0</v>
      </c>
      <c r="J117" s="135">
        <v>1</v>
      </c>
      <c r="K117" s="135">
        <v>0</v>
      </c>
      <c r="L117" s="135">
        <v>2</v>
      </c>
      <c r="M117" s="135">
        <v>1</v>
      </c>
      <c r="N117" s="135">
        <v>0</v>
      </c>
      <c r="O117" s="135">
        <v>1</v>
      </c>
      <c r="P117" s="135">
        <v>1</v>
      </c>
      <c r="Q117" s="135">
        <v>0</v>
      </c>
      <c r="R117" s="135">
        <v>0</v>
      </c>
      <c r="S117" s="135">
        <v>0</v>
      </c>
      <c r="T117" s="135">
        <v>1</v>
      </c>
      <c r="U117" s="135">
        <v>0</v>
      </c>
      <c r="V117" s="135">
        <v>0</v>
      </c>
      <c r="W117" s="135">
        <v>0</v>
      </c>
      <c r="X117" s="135">
        <v>0</v>
      </c>
      <c r="Y117" s="135">
        <v>0</v>
      </c>
      <c r="Z117" s="135">
        <v>0</v>
      </c>
      <c r="AA117" s="135">
        <v>0</v>
      </c>
      <c r="AB117" s="135">
        <v>1</v>
      </c>
      <c r="AC117" s="135">
        <v>5</v>
      </c>
      <c r="AD117" s="135">
        <v>0</v>
      </c>
      <c r="AE117" s="135">
        <v>0</v>
      </c>
      <c r="AF117" s="135">
        <v>0</v>
      </c>
      <c r="AG117" s="135">
        <v>1</v>
      </c>
      <c r="AH117" s="135">
        <v>0</v>
      </c>
      <c r="AI117" s="135">
        <v>3</v>
      </c>
      <c r="AJ117" s="135">
        <v>0</v>
      </c>
      <c r="AK117" s="135">
        <v>0</v>
      </c>
      <c r="AL117" s="135">
        <v>0</v>
      </c>
      <c r="AM117" s="135">
        <v>0</v>
      </c>
      <c r="AN117" s="135">
        <v>0</v>
      </c>
      <c r="AO117" s="135">
        <v>0</v>
      </c>
      <c r="AP117" s="135">
        <v>1</v>
      </c>
      <c r="AQ117" s="135">
        <v>0</v>
      </c>
      <c r="AR117" s="135">
        <v>0</v>
      </c>
      <c r="AS117" s="135">
        <v>1</v>
      </c>
      <c r="AT117" s="135">
        <v>2</v>
      </c>
      <c r="AU117" s="135">
        <v>5</v>
      </c>
      <c r="AV117" s="135">
        <v>0</v>
      </c>
      <c r="AW117" s="135">
        <v>10</v>
      </c>
      <c r="AX117" s="135">
        <v>0</v>
      </c>
      <c r="AY117" s="135">
        <v>5</v>
      </c>
      <c r="AZ117" s="135">
        <v>0</v>
      </c>
      <c r="BA117" s="135">
        <v>0</v>
      </c>
      <c r="BB117" s="135">
        <v>0</v>
      </c>
      <c r="BC117" s="135">
        <v>0</v>
      </c>
      <c r="BD117" s="135">
        <v>8</v>
      </c>
      <c r="BE117" s="135">
        <v>0</v>
      </c>
      <c r="BF117" s="135">
        <v>0</v>
      </c>
      <c r="BG117" s="135">
        <v>0</v>
      </c>
      <c r="BH117" s="135">
        <v>0</v>
      </c>
      <c r="BI117" s="135">
        <v>0</v>
      </c>
      <c r="BJ117" s="135">
        <v>0</v>
      </c>
      <c r="BK117" s="135">
        <v>11</v>
      </c>
      <c r="BL117" s="135">
        <v>0</v>
      </c>
      <c r="BM117" s="135">
        <v>0</v>
      </c>
      <c r="BN117" s="135">
        <v>1</v>
      </c>
      <c r="BO117" s="135">
        <v>0</v>
      </c>
      <c r="BP117" s="135">
        <v>0</v>
      </c>
      <c r="BQ117" s="135">
        <v>1</v>
      </c>
      <c r="BR117" s="135">
        <v>0</v>
      </c>
      <c r="BS117" s="135">
        <v>10</v>
      </c>
      <c r="BT117" s="135">
        <v>0</v>
      </c>
      <c r="BU117" s="135">
        <v>0</v>
      </c>
      <c r="BV117" s="135">
        <v>0</v>
      </c>
      <c r="BW117" s="135">
        <v>0</v>
      </c>
      <c r="BX117" s="135">
        <v>1</v>
      </c>
      <c r="BY117" s="135">
        <v>0</v>
      </c>
      <c r="BZ117" s="135">
        <v>0</v>
      </c>
      <c r="CA117" s="135">
        <v>1</v>
      </c>
      <c r="CB117" s="135">
        <v>0</v>
      </c>
      <c r="CC117" s="135">
        <v>0</v>
      </c>
      <c r="CD117" s="135">
        <v>1</v>
      </c>
      <c r="CE117" s="135">
        <v>0</v>
      </c>
      <c r="CF117" s="135">
        <v>2</v>
      </c>
      <c r="CG117" s="135">
        <v>0</v>
      </c>
      <c r="CH117" s="135">
        <v>0</v>
      </c>
      <c r="CI117" s="135">
        <v>0</v>
      </c>
      <c r="CJ117" s="135">
        <v>0</v>
      </c>
      <c r="CK117" s="135">
        <v>0</v>
      </c>
      <c r="CL117" s="135">
        <v>0</v>
      </c>
      <c r="CM117" s="135">
        <v>0</v>
      </c>
      <c r="CN117" s="135">
        <v>0</v>
      </c>
      <c r="CO117" s="135">
        <v>0</v>
      </c>
      <c r="CP117" s="135">
        <v>0</v>
      </c>
      <c r="CQ117" s="135">
        <v>0</v>
      </c>
      <c r="CR117" s="135">
        <v>0</v>
      </c>
      <c r="CS117" s="135">
        <v>0</v>
      </c>
      <c r="CT117" s="135">
        <v>0</v>
      </c>
      <c r="CU117" s="135">
        <v>1</v>
      </c>
      <c r="CV117" s="135">
        <v>0</v>
      </c>
      <c r="CW117" s="135">
        <v>0</v>
      </c>
      <c r="CX117" s="135"/>
    </row>
    <row r="118" spans="1:102" x14ac:dyDescent="0.35">
      <c r="A118" s="135">
        <v>117</v>
      </c>
      <c r="B118" s="135">
        <v>0</v>
      </c>
      <c r="C118" s="135">
        <v>1</v>
      </c>
      <c r="D118" s="135">
        <v>0</v>
      </c>
      <c r="E118" s="135">
        <v>0</v>
      </c>
      <c r="F118" s="135">
        <v>7</v>
      </c>
      <c r="G118" s="135">
        <v>1</v>
      </c>
      <c r="H118" s="135">
        <v>0</v>
      </c>
      <c r="I118" s="135">
        <v>0</v>
      </c>
      <c r="J118" s="135">
        <v>0</v>
      </c>
      <c r="K118" s="135">
        <v>0</v>
      </c>
      <c r="L118" s="135">
        <v>3</v>
      </c>
      <c r="M118" s="135">
        <v>0</v>
      </c>
      <c r="N118" s="135">
        <v>0</v>
      </c>
      <c r="O118" s="135">
        <v>0</v>
      </c>
      <c r="P118" s="135">
        <v>0</v>
      </c>
      <c r="Q118" s="135">
        <v>0</v>
      </c>
      <c r="R118" s="135">
        <v>0</v>
      </c>
      <c r="S118" s="135">
        <v>0</v>
      </c>
      <c r="T118" s="135">
        <v>1</v>
      </c>
      <c r="U118" s="135">
        <v>0</v>
      </c>
      <c r="V118" s="135">
        <v>0</v>
      </c>
      <c r="W118" s="135">
        <v>0</v>
      </c>
      <c r="X118" s="135">
        <v>0</v>
      </c>
      <c r="Y118" s="135">
        <v>0</v>
      </c>
      <c r="Z118" s="135">
        <v>0</v>
      </c>
      <c r="AA118" s="135">
        <v>1</v>
      </c>
      <c r="AB118" s="135">
        <v>0</v>
      </c>
      <c r="AC118" s="135">
        <v>0</v>
      </c>
      <c r="AD118" s="135">
        <v>0</v>
      </c>
      <c r="AE118" s="135">
        <v>0</v>
      </c>
      <c r="AF118" s="135">
        <v>1</v>
      </c>
      <c r="AG118" s="135">
        <v>7</v>
      </c>
      <c r="AH118" s="135">
        <v>1</v>
      </c>
      <c r="AI118" s="135">
        <v>7</v>
      </c>
      <c r="AJ118" s="135">
        <v>0</v>
      </c>
      <c r="AK118" s="135">
        <v>0</v>
      </c>
      <c r="AL118" s="135">
        <v>0</v>
      </c>
      <c r="AM118" s="135">
        <v>1</v>
      </c>
      <c r="AN118" s="135">
        <v>0</v>
      </c>
      <c r="AO118" s="135">
        <v>0</v>
      </c>
      <c r="AP118" s="135">
        <v>5</v>
      </c>
      <c r="AQ118" s="135">
        <v>0</v>
      </c>
      <c r="AR118" s="135">
        <v>0</v>
      </c>
      <c r="AS118" s="135">
        <v>0</v>
      </c>
      <c r="AT118" s="135">
        <v>0</v>
      </c>
      <c r="AU118" s="135">
        <v>1</v>
      </c>
      <c r="AV118" s="135">
        <v>9</v>
      </c>
      <c r="AW118" s="135">
        <v>0</v>
      </c>
      <c r="AX118" s="135">
        <v>0</v>
      </c>
      <c r="AY118" s="135">
        <v>0</v>
      </c>
      <c r="AZ118" s="135">
        <v>0</v>
      </c>
      <c r="BA118" s="135">
        <v>0</v>
      </c>
      <c r="BB118" s="135">
        <v>0</v>
      </c>
      <c r="BC118" s="135">
        <v>0</v>
      </c>
      <c r="BD118" s="135">
        <v>1</v>
      </c>
      <c r="BE118" s="135">
        <v>0</v>
      </c>
      <c r="BF118" s="135">
        <v>0</v>
      </c>
      <c r="BG118" s="135">
        <v>0</v>
      </c>
      <c r="BH118" s="135">
        <v>0</v>
      </c>
      <c r="BI118" s="135">
        <v>0</v>
      </c>
      <c r="BJ118" s="135">
        <v>0</v>
      </c>
      <c r="BK118" s="135">
        <v>5</v>
      </c>
      <c r="BL118" s="135">
        <v>0</v>
      </c>
      <c r="BM118" s="135">
        <v>0</v>
      </c>
      <c r="BN118" s="135">
        <v>0</v>
      </c>
      <c r="BO118" s="135">
        <v>0</v>
      </c>
      <c r="BP118" s="135">
        <v>0</v>
      </c>
      <c r="BQ118" s="135">
        <v>0</v>
      </c>
      <c r="BR118" s="135">
        <v>0</v>
      </c>
      <c r="BS118" s="135">
        <v>1</v>
      </c>
      <c r="BT118" s="135">
        <v>1</v>
      </c>
      <c r="BU118" s="135">
        <v>0</v>
      </c>
      <c r="BV118" s="135">
        <v>0</v>
      </c>
      <c r="BW118" s="135">
        <v>0</v>
      </c>
      <c r="BX118" s="135">
        <v>1</v>
      </c>
      <c r="BY118" s="135">
        <v>1</v>
      </c>
      <c r="BZ118" s="135">
        <v>0</v>
      </c>
      <c r="CA118" s="135">
        <v>0</v>
      </c>
      <c r="CB118" s="135">
        <v>0</v>
      </c>
      <c r="CC118" s="135">
        <v>0</v>
      </c>
      <c r="CD118" s="135">
        <v>0</v>
      </c>
      <c r="CE118" s="135">
        <v>0</v>
      </c>
      <c r="CF118" s="135">
        <v>0</v>
      </c>
      <c r="CG118" s="135">
        <v>2</v>
      </c>
      <c r="CH118" s="135">
        <v>0</v>
      </c>
      <c r="CI118" s="135">
        <v>0</v>
      </c>
      <c r="CJ118" s="135">
        <v>0</v>
      </c>
      <c r="CK118" s="135">
        <v>0</v>
      </c>
      <c r="CL118" s="135">
        <v>1</v>
      </c>
      <c r="CM118" s="135">
        <v>0</v>
      </c>
      <c r="CN118" s="135">
        <v>0</v>
      </c>
      <c r="CO118" s="135">
        <v>2</v>
      </c>
      <c r="CP118" s="135">
        <v>0</v>
      </c>
      <c r="CQ118" s="135">
        <v>1</v>
      </c>
      <c r="CR118" s="135">
        <v>1</v>
      </c>
      <c r="CS118" s="135">
        <v>3</v>
      </c>
      <c r="CT118" s="135">
        <v>1</v>
      </c>
      <c r="CU118" s="135">
        <v>0</v>
      </c>
      <c r="CV118" s="135">
        <v>0</v>
      </c>
      <c r="CW118" s="135">
        <v>1</v>
      </c>
      <c r="CX118" s="135"/>
    </row>
    <row r="119" spans="1:102" x14ac:dyDescent="0.35">
      <c r="A119" s="135">
        <v>118</v>
      </c>
      <c r="B119" s="135">
        <v>0</v>
      </c>
      <c r="C119" s="135">
        <v>1</v>
      </c>
      <c r="D119" s="135">
        <v>0</v>
      </c>
      <c r="E119" s="135">
        <v>1</v>
      </c>
      <c r="F119" s="135">
        <v>0</v>
      </c>
      <c r="G119" s="135">
        <v>3</v>
      </c>
      <c r="H119" s="135">
        <v>1</v>
      </c>
      <c r="I119" s="135">
        <v>0</v>
      </c>
      <c r="J119" s="135">
        <v>0</v>
      </c>
      <c r="K119" s="135">
        <v>0</v>
      </c>
      <c r="L119" s="135">
        <v>5</v>
      </c>
      <c r="M119" s="135">
        <v>0</v>
      </c>
      <c r="N119" s="135">
        <v>0</v>
      </c>
      <c r="O119" s="135">
        <v>2</v>
      </c>
      <c r="P119" s="135">
        <v>0</v>
      </c>
      <c r="Q119" s="135">
        <v>1</v>
      </c>
      <c r="R119" s="135">
        <v>1</v>
      </c>
      <c r="S119" s="135">
        <v>0</v>
      </c>
      <c r="T119" s="135">
        <v>1</v>
      </c>
      <c r="U119" s="135">
        <v>0</v>
      </c>
      <c r="V119" s="135">
        <v>0</v>
      </c>
      <c r="W119" s="135">
        <v>0</v>
      </c>
      <c r="X119" s="135">
        <v>0</v>
      </c>
      <c r="Y119" s="135">
        <v>0</v>
      </c>
      <c r="Z119" s="135">
        <v>0</v>
      </c>
      <c r="AA119" s="135">
        <v>0</v>
      </c>
      <c r="AB119" s="135">
        <v>0</v>
      </c>
      <c r="AC119" s="135">
        <v>0</v>
      </c>
      <c r="AD119" s="135">
        <v>1</v>
      </c>
      <c r="AE119" s="135">
        <v>0</v>
      </c>
      <c r="AF119" s="135">
        <v>1</v>
      </c>
      <c r="AG119" s="135">
        <v>0</v>
      </c>
      <c r="AH119" s="135">
        <v>0</v>
      </c>
      <c r="AI119" s="135">
        <v>0</v>
      </c>
      <c r="AJ119" s="135">
        <v>0</v>
      </c>
      <c r="AK119" s="135">
        <v>0</v>
      </c>
      <c r="AL119" s="135">
        <v>0</v>
      </c>
      <c r="AM119" s="135">
        <v>0</v>
      </c>
      <c r="AN119" s="135">
        <v>0</v>
      </c>
      <c r="AO119" s="135">
        <v>0</v>
      </c>
      <c r="AP119" s="135">
        <v>6</v>
      </c>
      <c r="AQ119" s="135">
        <v>1</v>
      </c>
      <c r="AR119" s="135">
        <v>0</v>
      </c>
      <c r="AS119" s="135">
        <v>0</v>
      </c>
      <c r="AT119" s="135">
        <v>0</v>
      </c>
      <c r="AU119" s="135">
        <v>0</v>
      </c>
      <c r="AV119" s="135">
        <v>0</v>
      </c>
      <c r="AW119" s="135">
        <v>0</v>
      </c>
      <c r="AX119" s="135">
        <v>0</v>
      </c>
      <c r="AY119" s="135">
        <v>11</v>
      </c>
      <c r="AZ119" s="135">
        <v>1</v>
      </c>
      <c r="BA119" s="135">
        <v>0</v>
      </c>
      <c r="BB119" s="135">
        <v>0</v>
      </c>
      <c r="BC119" s="135">
        <v>1</v>
      </c>
      <c r="BD119" s="135">
        <v>2</v>
      </c>
      <c r="BE119" s="135">
        <v>0</v>
      </c>
      <c r="BF119" s="135">
        <v>0</v>
      </c>
      <c r="BG119" s="135">
        <v>1</v>
      </c>
      <c r="BH119" s="135">
        <v>0</v>
      </c>
      <c r="BI119" s="135">
        <v>0</v>
      </c>
      <c r="BJ119" s="135">
        <v>0</v>
      </c>
      <c r="BK119" s="135">
        <v>2</v>
      </c>
      <c r="BL119" s="135">
        <v>1</v>
      </c>
      <c r="BM119" s="135">
        <v>0</v>
      </c>
      <c r="BN119" s="135">
        <v>4</v>
      </c>
      <c r="BO119" s="135">
        <v>0</v>
      </c>
      <c r="BP119" s="135">
        <v>0</v>
      </c>
      <c r="BQ119" s="135">
        <v>0</v>
      </c>
      <c r="BR119" s="135">
        <v>0</v>
      </c>
      <c r="BS119" s="135">
        <v>4</v>
      </c>
      <c r="BT119" s="135">
        <v>0</v>
      </c>
      <c r="BU119" s="135">
        <v>0</v>
      </c>
      <c r="BV119" s="135">
        <v>0</v>
      </c>
      <c r="BW119" s="135">
        <v>0</v>
      </c>
      <c r="BX119" s="135">
        <v>1</v>
      </c>
      <c r="BY119" s="135">
        <v>0</v>
      </c>
      <c r="BZ119" s="135">
        <v>0</v>
      </c>
      <c r="CA119" s="135">
        <v>1</v>
      </c>
      <c r="CB119" s="135">
        <v>0</v>
      </c>
      <c r="CC119" s="135">
        <v>0</v>
      </c>
      <c r="CD119" s="135">
        <v>0</v>
      </c>
      <c r="CE119" s="135">
        <v>1</v>
      </c>
      <c r="CF119" s="135">
        <v>2</v>
      </c>
      <c r="CG119" s="135">
        <v>2</v>
      </c>
      <c r="CH119" s="135">
        <v>0</v>
      </c>
      <c r="CI119" s="135">
        <v>0</v>
      </c>
      <c r="CJ119" s="135">
        <v>0</v>
      </c>
      <c r="CK119" s="135">
        <v>0</v>
      </c>
      <c r="CL119" s="135">
        <v>1</v>
      </c>
      <c r="CM119" s="135">
        <v>0</v>
      </c>
      <c r="CN119" s="135">
        <v>0</v>
      </c>
      <c r="CO119" s="135">
        <v>0</v>
      </c>
      <c r="CP119" s="135">
        <v>0</v>
      </c>
      <c r="CQ119" s="135">
        <v>0</v>
      </c>
      <c r="CR119" s="135">
        <v>0</v>
      </c>
      <c r="CS119" s="135">
        <v>0</v>
      </c>
      <c r="CT119" s="135">
        <v>0</v>
      </c>
      <c r="CU119" s="135">
        <v>0</v>
      </c>
      <c r="CV119" s="135">
        <v>1</v>
      </c>
      <c r="CW119" s="135">
        <v>0</v>
      </c>
      <c r="CX119" s="135"/>
    </row>
    <row r="120" spans="1:102" x14ac:dyDescent="0.35">
      <c r="A120" s="135">
        <v>119</v>
      </c>
      <c r="B120" s="135">
        <v>0</v>
      </c>
      <c r="C120" s="135">
        <v>7</v>
      </c>
      <c r="D120" s="135">
        <v>0</v>
      </c>
      <c r="E120" s="135">
        <v>0</v>
      </c>
      <c r="F120" s="135">
        <v>0</v>
      </c>
      <c r="G120" s="135">
        <v>0</v>
      </c>
      <c r="H120" s="135">
        <v>8</v>
      </c>
      <c r="I120" s="135">
        <v>5</v>
      </c>
      <c r="J120" s="135">
        <v>0</v>
      </c>
      <c r="K120" s="135">
        <v>0</v>
      </c>
      <c r="L120" s="135">
        <v>0</v>
      </c>
      <c r="M120" s="135">
        <v>0</v>
      </c>
      <c r="N120" s="135">
        <v>0</v>
      </c>
      <c r="O120" s="135">
        <v>0</v>
      </c>
      <c r="P120" s="135">
        <v>0</v>
      </c>
      <c r="Q120" s="135">
        <v>1</v>
      </c>
      <c r="R120" s="135">
        <v>0</v>
      </c>
      <c r="S120" s="135">
        <v>0</v>
      </c>
      <c r="T120" s="135">
        <v>0</v>
      </c>
      <c r="U120" s="135">
        <v>1</v>
      </c>
      <c r="V120" s="135">
        <v>0</v>
      </c>
      <c r="W120" s="135">
        <v>0</v>
      </c>
      <c r="X120" s="135">
        <v>0</v>
      </c>
      <c r="Y120" s="135">
        <v>0</v>
      </c>
      <c r="Z120" s="135">
        <v>1</v>
      </c>
      <c r="AA120" s="135">
        <v>1</v>
      </c>
      <c r="AB120" s="135">
        <v>0</v>
      </c>
      <c r="AC120" s="135">
        <v>0</v>
      </c>
      <c r="AD120" s="135">
        <v>0</v>
      </c>
      <c r="AE120" s="135">
        <v>0</v>
      </c>
      <c r="AF120" s="135">
        <v>0</v>
      </c>
      <c r="AG120" s="135">
        <v>0</v>
      </c>
      <c r="AH120" s="135">
        <v>0</v>
      </c>
      <c r="AI120" s="135">
        <v>0</v>
      </c>
      <c r="AJ120" s="135">
        <v>1</v>
      </c>
      <c r="AK120" s="135">
        <v>1</v>
      </c>
      <c r="AL120" s="135">
        <v>1</v>
      </c>
      <c r="AM120" s="135">
        <v>0</v>
      </c>
      <c r="AN120" s="135">
        <v>0</v>
      </c>
      <c r="AO120" s="135">
        <v>0</v>
      </c>
      <c r="AP120" s="135">
        <v>1</v>
      </c>
      <c r="AQ120" s="135">
        <v>0</v>
      </c>
      <c r="AR120" s="135">
        <v>0</v>
      </c>
      <c r="AS120" s="135">
        <v>0</v>
      </c>
      <c r="AT120" s="135">
        <v>0</v>
      </c>
      <c r="AU120" s="135">
        <v>2</v>
      </c>
      <c r="AV120" s="135">
        <v>7</v>
      </c>
      <c r="AW120" s="135">
        <v>0</v>
      </c>
      <c r="AX120" s="135">
        <v>0</v>
      </c>
      <c r="AY120" s="135">
        <v>0</v>
      </c>
      <c r="AZ120" s="135">
        <v>0</v>
      </c>
      <c r="BA120" s="135">
        <v>0</v>
      </c>
      <c r="BB120" s="135">
        <v>0</v>
      </c>
      <c r="BC120" s="135">
        <v>0</v>
      </c>
      <c r="BD120" s="135">
        <v>0</v>
      </c>
      <c r="BE120" s="135">
        <v>1</v>
      </c>
      <c r="BF120" s="135">
        <v>0</v>
      </c>
      <c r="BG120" s="135">
        <v>0</v>
      </c>
      <c r="BH120" s="135">
        <v>0</v>
      </c>
      <c r="BI120" s="135">
        <v>0</v>
      </c>
      <c r="BJ120" s="135">
        <v>0</v>
      </c>
      <c r="BK120" s="135">
        <v>0</v>
      </c>
      <c r="BL120" s="135">
        <v>1</v>
      </c>
      <c r="BM120" s="135">
        <v>1</v>
      </c>
      <c r="BN120" s="135">
        <v>0</v>
      </c>
      <c r="BO120" s="135">
        <v>0</v>
      </c>
      <c r="BP120" s="135">
        <v>0</v>
      </c>
      <c r="BQ120" s="135">
        <v>1</v>
      </c>
      <c r="BR120" s="135">
        <v>0</v>
      </c>
      <c r="BS120" s="135">
        <v>0</v>
      </c>
      <c r="BT120" s="135">
        <v>0</v>
      </c>
      <c r="BU120" s="135">
        <v>0</v>
      </c>
      <c r="BV120" s="135">
        <v>0</v>
      </c>
      <c r="BW120" s="135">
        <v>0</v>
      </c>
      <c r="BX120" s="135">
        <v>0</v>
      </c>
      <c r="BY120" s="135">
        <v>1</v>
      </c>
      <c r="BZ120" s="135">
        <v>0</v>
      </c>
      <c r="CA120" s="135">
        <v>1</v>
      </c>
      <c r="CB120" s="135">
        <v>5</v>
      </c>
      <c r="CC120" s="135">
        <v>0</v>
      </c>
      <c r="CD120" s="135">
        <v>0</v>
      </c>
      <c r="CE120" s="135">
        <v>0</v>
      </c>
      <c r="CF120" s="135">
        <v>0</v>
      </c>
      <c r="CG120" s="135">
        <v>0</v>
      </c>
      <c r="CH120" s="135">
        <v>0</v>
      </c>
      <c r="CI120" s="135">
        <v>0</v>
      </c>
      <c r="CJ120" s="135">
        <v>0</v>
      </c>
      <c r="CK120" s="135">
        <v>1</v>
      </c>
      <c r="CL120" s="135">
        <v>0</v>
      </c>
      <c r="CM120" s="135">
        <v>0</v>
      </c>
      <c r="CN120" s="135">
        <v>0</v>
      </c>
      <c r="CO120" s="135">
        <v>0</v>
      </c>
      <c r="CP120" s="135">
        <v>0</v>
      </c>
      <c r="CQ120" s="135">
        <v>0</v>
      </c>
      <c r="CR120" s="135">
        <v>0</v>
      </c>
      <c r="CS120" s="135">
        <v>0</v>
      </c>
      <c r="CT120" s="135">
        <v>0</v>
      </c>
      <c r="CU120" s="135">
        <v>1</v>
      </c>
      <c r="CV120" s="135">
        <v>1</v>
      </c>
      <c r="CW120" s="135">
        <v>2</v>
      </c>
      <c r="CX120" s="135"/>
    </row>
    <row r="121" spans="1:102" x14ac:dyDescent="0.35">
      <c r="A121" s="135">
        <v>120</v>
      </c>
      <c r="B121" s="135">
        <v>0</v>
      </c>
      <c r="C121" s="135">
        <v>1</v>
      </c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3</v>
      </c>
      <c r="O121" s="135">
        <v>0</v>
      </c>
      <c r="P121" s="135">
        <v>0</v>
      </c>
      <c r="Q121" s="135">
        <v>0</v>
      </c>
      <c r="R121" s="135">
        <v>0</v>
      </c>
      <c r="S121" s="135">
        <v>0</v>
      </c>
      <c r="T121" s="135">
        <v>2</v>
      </c>
      <c r="U121" s="135">
        <v>0</v>
      </c>
      <c r="V121" s="135">
        <v>0</v>
      </c>
      <c r="W121" s="135">
        <v>0</v>
      </c>
      <c r="X121" s="135">
        <v>0</v>
      </c>
      <c r="Y121" s="135">
        <v>0</v>
      </c>
      <c r="Z121" s="135">
        <v>1</v>
      </c>
      <c r="AA121" s="135">
        <v>1</v>
      </c>
      <c r="AB121" s="135">
        <v>3</v>
      </c>
      <c r="AC121" s="135">
        <v>1</v>
      </c>
      <c r="AD121" s="135">
        <v>2</v>
      </c>
      <c r="AE121" s="135">
        <v>1</v>
      </c>
      <c r="AF121" s="135">
        <v>0</v>
      </c>
      <c r="AG121" s="135">
        <v>0</v>
      </c>
      <c r="AH121" s="135">
        <v>3</v>
      </c>
      <c r="AI121" s="135">
        <v>3</v>
      </c>
      <c r="AJ121" s="135">
        <v>0</v>
      </c>
      <c r="AK121" s="135">
        <v>1</v>
      </c>
      <c r="AL121" s="135">
        <v>0</v>
      </c>
      <c r="AM121" s="135">
        <v>0</v>
      </c>
      <c r="AN121" s="135">
        <v>1</v>
      </c>
      <c r="AO121" s="135">
        <v>0</v>
      </c>
      <c r="AP121" s="135">
        <v>0</v>
      </c>
      <c r="AQ121" s="135">
        <v>2</v>
      </c>
      <c r="AR121" s="135">
        <v>0</v>
      </c>
      <c r="AS121" s="135">
        <v>0</v>
      </c>
      <c r="AT121" s="135">
        <v>0</v>
      </c>
      <c r="AU121" s="135">
        <v>4</v>
      </c>
      <c r="AV121" s="135">
        <v>1</v>
      </c>
      <c r="AW121" s="135">
        <v>2</v>
      </c>
      <c r="AX121" s="135">
        <v>0</v>
      </c>
      <c r="AY121" s="135">
        <v>0</v>
      </c>
      <c r="AZ121" s="135">
        <v>0</v>
      </c>
      <c r="BA121" s="135">
        <v>0</v>
      </c>
      <c r="BB121" s="135">
        <v>0</v>
      </c>
      <c r="BC121" s="135">
        <v>0</v>
      </c>
      <c r="BD121" s="135">
        <v>5</v>
      </c>
      <c r="BE121" s="135">
        <v>1</v>
      </c>
      <c r="BF121" s="135">
        <v>0</v>
      </c>
      <c r="BG121" s="135">
        <v>0</v>
      </c>
      <c r="BH121" s="135">
        <v>0</v>
      </c>
      <c r="BI121" s="135">
        <v>1</v>
      </c>
      <c r="BJ121" s="135">
        <v>0</v>
      </c>
      <c r="BK121" s="135">
        <v>0</v>
      </c>
      <c r="BL121" s="135">
        <v>0</v>
      </c>
      <c r="BM121" s="135">
        <v>0</v>
      </c>
      <c r="BN121" s="135">
        <v>1</v>
      </c>
      <c r="BO121" s="135">
        <v>1</v>
      </c>
      <c r="BP121" s="135">
        <v>0</v>
      </c>
      <c r="BQ121" s="135">
        <v>0</v>
      </c>
      <c r="BR121" s="135">
        <v>0</v>
      </c>
      <c r="BS121" s="135">
        <v>2</v>
      </c>
      <c r="BT121" s="135">
        <v>0</v>
      </c>
      <c r="BU121" s="135">
        <v>0</v>
      </c>
      <c r="BV121" s="135">
        <v>0</v>
      </c>
      <c r="BW121" s="135">
        <v>3</v>
      </c>
      <c r="BX121" s="135">
        <v>0</v>
      </c>
      <c r="BY121" s="135">
        <v>0</v>
      </c>
      <c r="BZ121" s="135">
        <v>2</v>
      </c>
      <c r="CA121" s="135">
        <v>0</v>
      </c>
      <c r="CB121" s="135">
        <v>0</v>
      </c>
      <c r="CC121" s="135">
        <v>0</v>
      </c>
      <c r="CD121" s="135">
        <v>0</v>
      </c>
      <c r="CE121" s="135">
        <v>0</v>
      </c>
      <c r="CF121" s="135">
        <v>0</v>
      </c>
      <c r="CG121" s="135">
        <v>0</v>
      </c>
      <c r="CH121" s="135">
        <v>0</v>
      </c>
      <c r="CI121" s="135">
        <v>0</v>
      </c>
      <c r="CJ121" s="135">
        <v>0</v>
      </c>
      <c r="CK121" s="135">
        <v>0</v>
      </c>
      <c r="CL121" s="135">
        <v>0</v>
      </c>
      <c r="CM121" s="135">
        <v>1</v>
      </c>
      <c r="CN121" s="135">
        <v>0</v>
      </c>
      <c r="CO121" s="135">
        <v>7</v>
      </c>
      <c r="CP121" s="135">
        <v>0</v>
      </c>
      <c r="CQ121" s="135">
        <v>0</v>
      </c>
      <c r="CR121" s="135">
        <v>6</v>
      </c>
      <c r="CS121" s="135">
        <v>0</v>
      </c>
      <c r="CT121" s="135">
        <v>0</v>
      </c>
      <c r="CU121" s="135">
        <v>1</v>
      </c>
      <c r="CV121" s="135">
        <v>0</v>
      </c>
      <c r="CW121" s="135">
        <v>1</v>
      </c>
      <c r="CX121" s="135"/>
    </row>
    <row r="122" spans="1:102" x14ac:dyDescent="0.35">
      <c r="A122" s="135">
        <v>121</v>
      </c>
      <c r="B122" s="135">
        <v>1</v>
      </c>
      <c r="C122" s="135">
        <v>0</v>
      </c>
      <c r="D122" s="135">
        <v>0</v>
      </c>
      <c r="E122" s="135">
        <v>0</v>
      </c>
      <c r="F122" s="135">
        <v>0</v>
      </c>
      <c r="G122" s="135">
        <v>1</v>
      </c>
      <c r="H122" s="135">
        <v>1</v>
      </c>
      <c r="I122" s="135">
        <v>0</v>
      </c>
      <c r="J122" s="135">
        <v>0</v>
      </c>
      <c r="K122" s="135">
        <v>0</v>
      </c>
      <c r="L122" s="135">
        <v>5</v>
      </c>
      <c r="M122" s="135">
        <v>1</v>
      </c>
      <c r="N122" s="135">
        <v>0</v>
      </c>
      <c r="O122" s="135">
        <v>0</v>
      </c>
      <c r="P122" s="135">
        <v>0</v>
      </c>
      <c r="Q122" s="135">
        <v>0</v>
      </c>
      <c r="R122" s="135">
        <v>2</v>
      </c>
      <c r="S122" s="135">
        <v>3</v>
      </c>
      <c r="T122" s="135">
        <v>0</v>
      </c>
      <c r="U122" s="135">
        <v>0</v>
      </c>
      <c r="V122" s="135">
        <v>4</v>
      </c>
      <c r="W122" s="135">
        <v>0</v>
      </c>
      <c r="X122" s="135">
        <v>0</v>
      </c>
      <c r="Y122" s="135">
        <v>0</v>
      </c>
      <c r="Z122" s="135">
        <v>0</v>
      </c>
      <c r="AA122" s="135">
        <v>2</v>
      </c>
      <c r="AB122" s="135">
        <v>0</v>
      </c>
      <c r="AC122" s="135">
        <v>0</v>
      </c>
      <c r="AD122" s="135">
        <v>0</v>
      </c>
      <c r="AE122" s="135">
        <v>0</v>
      </c>
      <c r="AF122" s="135">
        <v>0</v>
      </c>
      <c r="AG122" s="135">
        <v>0</v>
      </c>
      <c r="AH122" s="135">
        <v>1</v>
      </c>
      <c r="AI122" s="135">
        <v>5</v>
      </c>
      <c r="AJ122" s="135">
        <v>3</v>
      </c>
      <c r="AK122" s="135">
        <v>1</v>
      </c>
      <c r="AL122" s="135">
        <v>2</v>
      </c>
      <c r="AM122" s="135">
        <v>0</v>
      </c>
      <c r="AN122" s="135">
        <v>0</v>
      </c>
      <c r="AO122" s="135">
        <v>0</v>
      </c>
      <c r="AP122" s="135">
        <v>0</v>
      </c>
      <c r="AQ122" s="135">
        <v>9</v>
      </c>
      <c r="AR122" s="135">
        <v>0</v>
      </c>
      <c r="AS122" s="135">
        <v>0</v>
      </c>
      <c r="AT122" s="135">
        <v>0</v>
      </c>
      <c r="AU122" s="135">
        <v>0</v>
      </c>
      <c r="AV122" s="135">
        <v>0</v>
      </c>
      <c r="AW122" s="135">
        <v>1</v>
      </c>
      <c r="AX122" s="135">
        <v>1</v>
      </c>
      <c r="AY122" s="135">
        <v>0</v>
      </c>
      <c r="AZ122" s="135">
        <v>0</v>
      </c>
      <c r="BA122" s="135">
        <v>0</v>
      </c>
      <c r="BB122" s="135">
        <v>0</v>
      </c>
      <c r="BC122" s="135">
        <v>0</v>
      </c>
      <c r="BD122" s="135">
        <v>1</v>
      </c>
      <c r="BE122" s="135">
        <v>0</v>
      </c>
      <c r="BF122" s="135">
        <v>0</v>
      </c>
      <c r="BG122" s="135">
        <v>0</v>
      </c>
      <c r="BH122" s="135">
        <v>0</v>
      </c>
      <c r="BI122" s="135">
        <v>0</v>
      </c>
      <c r="BJ122" s="135">
        <v>0</v>
      </c>
      <c r="BK122" s="135">
        <v>0</v>
      </c>
      <c r="BL122" s="135">
        <v>1</v>
      </c>
      <c r="BM122" s="135">
        <v>0</v>
      </c>
      <c r="BN122" s="135">
        <v>0</v>
      </c>
      <c r="BO122" s="135">
        <v>0</v>
      </c>
      <c r="BP122" s="135">
        <v>1</v>
      </c>
      <c r="BQ122" s="135">
        <v>0</v>
      </c>
      <c r="BR122" s="135">
        <v>1</v>
      </c>
      <c r="BS122" s="135">
        <v>0</v>
      </c>
      <c r="BT122" s="135">
        <v>0</v>
      </c>
      <c r="BU122" s="135">
        <v>3</v>
      </c>
      <c r="BV122" s="135">
        <v>2</v>
      </c>
      <c r="BW122" s="135">
        <v>0</v>
      </c>
      <c r="BX122" s="135">
        <v>0</v>
      </c>
      <c r="BY122" s="135">
        <v>0</v>
      </c>
      <c r="BZ122" s="135">
        <v>1</v>
      </c>
      <c r="CA122" s="135">
        <v>0</v>
      </c>
      <c r="CB122" s="135">
        <v>1</v>
      </c>
      <c r="CC122" s="135">
        <v>1</v>
      </c>
      <c r="CD122" s="135">
        <v>0</v>
      </c>
      <c r="CE122" s="135">
        <v>0</v>
      </c>
      <c r="CF122" s="135">
        <v>0</v>
      </c>
      <c r="CG122" s="135">
        <v>0</v>
      </c>
      <c r="CH122" s="135">
        <v>0</v>
      </c>
      <c r="CI122" s="135">
        <v>0</v>
      </c>
      <c r="CJ122" s="135">
        <v>0</v>
      </c>
      <c r="CK122" s="135">
        <v>1</v>
      </c>
      <c r="CL122" s="135">
        <v>1</v>
      </c>
      <c r="CM122" s="135">
        <v>0</v>
      </c>
      <c r="CN122" s="135">
        <v>0</v>
      </c>
      <c r="CO122" s="135">
        <v>0</v>
      </c>
      <c r="CP122" s="135">
        <v>0</v>
      </c>
      <c r="CQ122" s="135">
        <v>0</v>
      </c>
      <c r="CR122" s="135">
        <v>1</v>
      </c>
      <c r="CS122" s="135">
        <v>1</v>
      </c>
      <c r="CT122" s="135">
        <v>7</v>
      </c>
      <c r="CU122" s="135">
        <v>0</v>
      </c>
      <c r="CV122" s="135">
        <v>1</v>
      </c>
      <c r="CW122" s="135">
        <v>0</v>
      </c>
      <c r="CX122" s="135"/>
    </row>
    <row r="123" spans="1:102" x14ac:dyDescent="0.35">
      <c r="A123" s="135">
        <v>122</v>
      </c>
      <c r="B123" s="135">
        <v>0</v>
      </c>
      <c r="C123" s="135">
        <v>0</v>
      </c>
      <c r="D123" s="135">
        <v>0</v>
      </c>
      <c r="E123" s="135">
        <v>0</v>
      </c>
      <c r="F123" s="135">
        <v>0</v>
      </c>
      <c r="G123" s="135">
        <v>0</v>
      </c>
      <c r="H123" s="135">
        <v>1</v>
      </c>
      <c r="I123" s="135">
        <v>1</v>
      </c>
      <c r="J123" s="135">
        <v>0</v>
      </c>
      <c r="K123" s="135">
        <v>0</v>
      </c>
      <c r="L123" s="135">
        <v>13</v>
      </c>
      <c r="M123" s="135">
        <v>0</v>
      </c>
      <c r="N123" s="135">
        <v>0</v>
      </c>
      <c r="O123" s="135">
        <v>0</v>
      </c>
      <c r="P123" s="135">
        <v>1</v>
      </c>
      <c r="Q123" s="135">
        <v>0</v>
      </c>
      <c r="R123" s="135">
        <v>0</v>
      </c>
      <c r="S123" s="135">
        <v>1</v>
      </c>
      <c r="T123" s="135">
        <v>1</v>
      </c>
      <c r="U123" s="135">
        <v>0</v>
      </c>
      <c r="V123" s="135">
        <v>0</v>
      </c>
      <c r="W123" s="135">
        <v>0</v>
      </c>
      <c r="X123" s="135">
        <v>0</v>
      </c>
      <c r="Y123" s="135">
        <v>0</v>
      </c>
      <c r="Z123" s="135">
        <v>0</v>
      </c>
      <c r="AA123" s="135">
        <v>0</v>
      </c>
      <c r="AB123" s="135">
        <v>0</v>
      </c>
      <c r="AC123" s="135">
        <v>1</v>
      </c>
      <c r="AD123" s="135">
        <v>0</v>
      </c>
      <c r="AE123" s="135">
        <v>0</v>
      </c>
      <c r="AF123" s="135">
        <v>0</v>
      </c>
      <c r="AG123" s="135">
        <v>2</v>
      </c>
      <c r="AH123" s="135">
        <v>1</v>
      </c>
      <c r="AI123" s="135">
        <v>1</v>
      </c>
      <c r="AJ123" s="135">
        <v>0</v>
      </c>
      <c r="AK123" s="135">
        <v>0</v>
      </c>
      <c r="AL123" s="135">
        <v>0</v>
      </c>
      <c r="AM123" s="135">
        <v>0</v>
      </c>
      <c r="AN123" s="135">
        <v>0</v>
      </c>
      <c r="AO123" s="135">
        <v>0</v>
      </c>
      <c r="AP123" s="135">
        <v>6</v>
      </c>
      <c r="AQ123" s="135">
        <v>0</v>
      </c>
      <c r="AR123" s="135">
        <v>0</v>
      </c>
      <c r="AS123" s="135">
        <v>0</v>
      </c>
      <c r="AT123" s="135">
        <v>0</v>
      </c>
      <c r="AU123" s="135">
        <v>8</v>
      </c>
      <c r="AV123" s="135">
        <v>0</v>
      </c>
      <c r="AW123" s="135">
        <v>5</v>
      </c>
      <c r="AX123" s="135">
        <v>0</v>
      </c>
      <c r="AY123" s="135">
        <v>7</v>
      </c>
      <c r="AZ123" s="135">
        <v>0</v>
      </c>
      <c r="BA123" s="135">
        <v>2</v>
      </c>
      <c r="BB123" s="135">
        <v>0</v>
      </c>
      <c r="BC123" s="135">
        <v>0</v>
      </c>
      <c r="BD123" s="135">
        <v>1</v>
      </c>
      <c r="BE123" s="135">
        <v>0</v>
      </c>
      <c r="BF123" s="135">
        <v>0</v>
      </c>
      <c r="BG123" s="135">
        <v>1</v>
      </c>
      <c r="BH123" s="135">
        <v>0</v>
      </c>
      <c r="BI123" s="135">
        <v>1</v>
      </c>
      <c r="BJ123" s="135">
        <v>0</v>
      </c>
      <c r="BK123" s="135">
        <v>1</v>
      </c>
      <c r="BL123" s="135">
        <v>0</v>
      </c>
      <c r="BM123" s="135">
        <v>0</v>
      </c>
      <c r="BN123" s="135">
        <v>0</v>
      </c>
      <c r="BO123" s="135">
        <v>0</v>
      </c>
      <c r="BP123" s="135">
        <v>1</v>
      </c>
      <c r="BQ123" s="135">
        <v>0</v>
      </c>
      <c r="BR123" s="135">
        <v>0</v>
      </c>
      <c r="BS123" s="135">
        <v>0</v>
      </c>
      <c r="BT123" s="135">
        <v>0</v>
      </c>
      <c r="BU123" s="135">
        <v>1</v>
      </c>
      <c r="BV123" s="135">
        <v>1</v>
      </c>
      <c r="BW123" s="135">
        <v>0</v>
      </c>
      <c r="BX123" s="135">
        <v>0</v>
      </c>
      <c r="BY123" s="135">
        <v>0</v>
      </c>
      <c r="BZ123" s="135">
        <v>1</v>
      </c>
      <c r="CA123" s="135">
        <v>0</v>
      </c>
      <c r="CB123" s="135">
        <v>0</v>
      </c>
      <c r="CC123" s="135">
        <v>0</v>
      </c>
      <c r="CD123" s="135">
        <v>24</v>
      </c>
      <c r="CE123" s="135">
        <v>0</v>
      </c>
      <c r="CF123" s="135">
        <v>1</v>
      </c>
      <c r="CG123" s="135">
        <v>0</v>
      </c>
      <c r="CH123" s="135">
        <v>0</v>
      </c>
      <c r="CI123" s="135">
        <v>0</v>
      </c>
      <c r="CJ123" s="135">
        <v>0</v>
      </c>
      <c r="CK123" s="135">
        <v>0</v>
      </c>
      <c r="CL123" s="135">
        <v>0</v>
      </c>
      <c r="CM123" s="135">
        <v>0</v>
      </c>
      <c r="CN123" s="135">
        <v>0</v>
      </c>
      <c r="CO123" s="135">
        <v>2</v>
      </c>
      <c r="CP123" s="135">
        <v>0</v>
      </c>
      <c r="CQ123" s="135">
        <v>1</v>
      </c>
      <c r="CR123" s="135">
        <v>0</v>
      </c>
      <c r="CS123" s="135">
        <v>0</v>
      </c>
      <c r="CT123" s="135">
        <v>1</v>
      </c>
      <c r="CU123" s="135">
        <v>0</v>
      </c>
      <c r="CV123" s="135">
        <v>2</v>
      </c>
      <c r="CW123" s="135">
        <v>0</v>
      </c>
      <c r="CX123" s="135"/>
    </row>
    <row r="124" spans="1:102" x14ac:dyDescent="0.35">
      <c r="A124" s="135">
        <v>123</v>
      </c>
      <c r="B124" s="135">
        <v>0</v>
      </c>
      <c r="C124" s="135">
        <v>0</v>
      </c>
      <c r="D124" s="135">
        <v>0</v>
      </c>
      <c r="E124" s="135">
        <v>0</v>
      </c>
      <c r="F124" s="135">
        <v>0</v>
      </c>
      <c r="G124" s="135">
        <v>1</v>
      </c>
      <c r="H124" s="135">
        <v>0</v>
      </c>
      <c r="I124" s="135">
        <v>0</v>
      </c>
      <c r="J124" s="135">
        <v>0</v>
      </c>
      <c r="K124" s="135">
        <v>0</v>
      </c>
      <c r="L124" s="135">
        <v>1</v>
      </c>
      <c r="M124" s="135">
        <v>0</v>
      </c>
      <c r="N124" s="135">
        <v>0</v>
      </c>
      <c r="O124" s="135">
        <v>0</v>
      </c>
      <c r="P124" s="135">
        <v>1</v>
      </c>
      <c r="Q124" s="135">
        <v>0</v>
      </c>
      <c r="R124" s="135">
        <v>0</v>
      </c>
      <c r="S124" s="135">
        <v>3</v>
      </c>
      <c r="T124" s="135">
        <v>0</v>
      </c>
      <c r="U124" s="135">
        <v>0</v>
      </c>
      <c r="V124" s="135">
        <v>1</v>
      </c>
      <c r="W124" s="135">
        <v>0</v>
      </c>
      <c r="X124" s="135">
        <v>1</v>
      </c>
      <c r="Y124" s="135">
        <v>0</v>
      </c>
      <c r="Z124" s="135">
        <v>0</v>
      </c>
      <c r="AA124" s="135">
        <v>1</v>
      </c>
      <c r="AB124" s="135">
        <v>1</v>
      </c>
      <c r="AC124" s="135">
        <v>0</v>
      </c>
      <c r="AD124" s="135">
        <v>0</v>
      </c>
      <c r="AE124" s="135">
        <v>2</v>
      </c>
      <c r="AF124" s="135">
        <v>0</v>
      </c>
      <c r="AG124" s="135">
        <v>0</v>
      </c>
      <c r="AH124" s="135">
        <v>0</v>
      </c>
      <c r="AI124" s="135">
        <v>19</v>
      </c>
      <c r="AJ124" s="135">
        <v>0</v>
      </c>
      <c r="AK124" s="135">
        <v>0</v>
      </c>
      <c r="AL124" s="135">
        <v>0</v>
      </c>
      <c r="AM124" s="135">
        <v>0</v>
      </c>
      <c r="AN124" s="135">
        <v>0</v>
      </c>
      <c r="AO124" s="135">
        <v>0</v>
      </c>
      <c r="AP124" s="135">
        <v>1</v>
      </c>
      <c r="AQ124" s="135">
        <v>0</v>
      </c>
      <c r="AR124" s="135">
        <v>0</v>
      </c>
      <c r="AS124" s="135">
        <v>0</v>
      </c>
      <c r="AT124" s="135">
        <v>0</v>
      </c>
      <c r="AU124" s="135">
        <v>5</v>
      </c>
      <c r="AV124" s="135">
        <v>18</v>
      </c>
      <c r="AW124" s="135">
        <v>0</v>
      </c>
      <c r="AX124" s="135">
        <v>0</v>
      </c>
      <c r="AY124" s="135">
        <v>1</v>
      </c>
      <c r="AZ124" s="135">
        <v>0</v>
      </c>
      <c r="BA124" s="135">
        <v>0</v>
      </c>
      <c r="BB124" s="135">
        <v>1</v>
      </c>
      <c r="BC124" s="135">
        <v>0</v>
      </c>
      <c r="BD124" s="135">
        <v>0</v>
      </c>
      <c r="BE124" s="135">
        <v>0</v>
      </c>
      <c r="BF124" s="135">
        <v>0</v>
      </c>
      <c r="BG124" s="135">
        <v>0</v>
      </c>
      <c r="BH124" s="135">
        <v>0</v>
      </c>
      <c r="BI124" s="135">
        <v>0</v>
      </c>
      <c r="BJ124" s="135">
        <v>0</v>
      </c>
      <c r="BK124" s="135">
        <v>4</v>
      </c>
      <c r="BL124" s="135">
        <v>0</v>
      </c>
      <c r="BM124" s="135">
        <v>0</v>
      </c>
      <c r="BN124" s="135">
        <v>0</v>
      </c>
      <c r="BO124" s="135">
        <v>0</v>
      </c>
      <c r="BP124" s="135">
        <v>0</v>
      </c>
      <c r="BQ124" s="135">
        <v>0</v>
      </c>
      <c r="BR124" s="135">
        <v>0</v>
      </c>
      <c r="BS124" s="135">
        <v>0</v>
      </c>
      <c r="BT124" s="135">
        <v>2</v>
      </c>
      <c r="BU124" s="135">
        <v>1</v>
      </c>
      <c r="BV124" s="135">
        <v>0</v>
      </c>
      <c r="BW124" s="135">
        <v>0</v>
      </c>
      <c r="BX124" s="135">
        <v>0</v>
      </c>
      <c r="BY124" s="135">
        <v>1</v>
      </c>
      <c r="BZ124" s="135">
        <v>0</v>
      </c>
      <c r="CA124" s="135">
        <v>0</v>
      </c>
      <c r="CB124" s="135">
        <v>0</v>
      </c>
      <c r="CC124" s="135">
        <v>0</v>
      </c>
      <c r="CD124" s="135">
        <v>0</v>
      </c>
      <c r="CE124" s="135">
        <v>0</v>
      </c>
      <c r="CF124" s="135">
        <v>1</v>
      </c>
      <c r="CG124" s="135">
        <v>1</v>
      </c>
      <c r="CH124" s="135">
        <v>0</v>
      </c>
      <c r="CI124" s="135">
        <v>0</v>
      </c>
      <c r="CJ124" s="135">
        <v>0</v>
      </c>
      <c r="CK124" s="135">
        <v>0</v>
      </c>
      <c r="CL124" s="135">
        <v>0</v>
      </c>
      <c r="CM124" s="135">
        <v>0</v>
      </c>
      <c r="CN124" s="135">
        <v>0</v>
      </c>
      <c r="CO124" s="135">
        <v>2</v>
      </c>
      <c r="CP124" s="135">
        <v>1</v>
      </c>
      <c r="CQ124" s="135">
        <v>0</v>
      </c>
      <c r="CR124" s="135">
        <v>2</v>
      </c>
      <c r="CS124" s="135">
        <v>0</v>
      </c>
      <c r="CT124" s="135">
        <v>1</v>
      </c>
      <c r="CU124" s="135">
        <v>0</v>
      </c>
      <c r="CV124" s="135">
        <v>0</v>
      </c>
      <c r="CW124" s="135">
        <v>0</v>
      </c>
      <c r="CX124" s="135"/>
    </row>
    <row r="125" spans="1:102" x14ac:dyDescent="0.35">
      <c r="A125" s="135">
        <v>124</v>
      </c>
      <c r="B125" s="135">
        <v>1</v>
      </c>
      <c r="C125" s="135">
        <v>0</v>
      </c>
      <c r="D125" s="135">
        <v>0</v>
      </c>
      <c r="E125" s="135">
        <v>0</v>
      </c>
      <c r="F125" s="135">
        <v>0</v>
      </c>
      <c r="G125" s="135">
        <v>1</v>
      </c>
      <c r="H125" s="135">
        <v>1</v>
      </c>
      <c r="I125" s="135">
        <v>0</v>
      </c>
      <c r="J125" s="135">
        <v>2</v>
      </c>
      <c r="K125" s="135">
        <v>0</v>
      </c>
      <c r="L125" s="135">
        <v>8</v>
      </c>
      <c r="M125" s="135">
        <v>0</v>
      </c>
      <c r="N125" s="135">
        <v>0</v>
      </c>
      <c r="O125" s="135">
        <v>0</v>
      </c>
      <c r="P125" s="135">
        <v>0</v>
      </c>
      <c r="Q125" s="135">
        <v>1</v>
      </c>
      <c r="R125" s="135">
        <v>0</v>
      </c>
      <c r="S125" s="135">
        <v>1</v>
      </c>
      <c r="T125" s="135">
        <v>7</v>
      </c>
      <c r="U125" s="135">
        <v>0</v>
      </c>
      <c r="V125" s="135">
        <v>3</v>
      </c>
      <c r="W125" s="135">
        <v>0</v>
      </c>
      <c r="X125" s="135">
        <v>0</v>
      </c>
      <c r="Y125" s="135">
        <v>1</v>
      </c>
      <c r="Z125" s="135">
        <v>1</v>
      </c>
      <c r="AA125" s="135">
        <v>5</v>
      </c>
      <c r="AB125" s="135">
        <v>0</v>
      </c>
      <c r="AC125" s="135">
        <v>0</v>
      </c>
      <c r="AD125" s="135">
        <v>0</v>
      </c>
      <c r="AE125" s="135">
        <v>10</v>
      </c>
      <c r="AF125" s="135">
        <v>0</v>
      </c>
      <c r="AG125" s="135">
        <v>0</v>
      </c>
      <c r="AH125" s="135">
        <v>0</v>
      </c>
      <c r="AI125" s="135">
        <v>2</v>
      </c>
      <c r="AJ125" s="135">
        <v>0</v>
      </c>
      <c r="AK125" s="135">
        <v>1</v>
      </c>
      <c r="AL125" s="135">
        <v>1</v>
      </c>
      <c r="AM125" s="135">
        <v>1</v>
      </c>
      <c r="AN125" s="135">
        <v>0</v>
      </c>
      <c r="AO125" s="135">
        <v>1</v>
      </c>
      <c r="AP125" s="135">
        <v>0</v>
      </c>
      <c r="AQ125" s="135">
        <v>0</v>
      </c>
      <c r="AR125" s="135">
        <v>0</v>
      </c>
      <c r="AS125" s="135">
        <v>0</v>
      </c>
      <c r="AT125" s="135">
        <v>0</v>
      </c>
      <c r="AU125" s="135">
        <v>11</v>
      </c>
      <c r="AV125" s="135">
        <v>3</v>
      </c>
      <c r="AW125" s="135">
        <v>2</v>
      </c>
      <c r="AX125" s="135">
        <v>0</v>
      </c>
      <c r="AY125" s="135">
        <v>0</v>
      </c>
      <c r="AZ125" s="135">
        <v>0</v>
      </c>
      <c r="BA125" s="135">
        <v>0</v>
      </c>
      <c r="BB125" s="135">
        <v>0</v>
      </c>
      <c r="BC125" s="135">
        <v>0</v>
      </c>
      <c r="BD125" s="135">
        <v>0</v>
      </c>
      <c r="BE125" s="135">
        <v>0</v>
      </c>
      <c r="BF125" s="135">
        <v>0</v>
      </c>
      <c r="BG125" s="135">
        <v>0</v>
      </c>
      <c r="BH125" s="135">
        <v>0</v>
      </c>
      <c r="BI125" s="135">
        <v>0</v>
      </c>
      <c r="BJ125" s="135">
        <v>1</v>
      </c>
      <c r="BK125" s="135">
        <v>0</v>
      </c>
      <c r="BL125" s="135">
        <v>0</v>
      </c>
      <c r="BM125" s="135">
        <v>0</v>
      </c>
      <c r="BN125" s="135">
        <v>5</v>
      </c>
      <c r="BO125" s="135">
        <v>0</v>
      </c>
      <c r="BP125" s="135">
        <v>0</v>
      </c>
      <c r="BQ125" s="135">
        <v>1</v>
      </c>
      <c r="BR125" s="135">
        <v>0</v>
      </c>
      <c r="BS125" s="135">
        <v>12</v>
      </c>
      <c r="BT125" s="135">
        <v>1</v>
      </c>
      <c r="BU125" s="135">
        <v>0</v>
      </c>
      <c r="BV125" s="135">
        <v>0</v>
      </c>
      <c r="BW125" s="135">
        <v>0</v>
      </c>
      <c r="BX125" s="135">
        <v>0</v>
      </c>
      <c r="BY125" s="135">
        <v>0</v>
      </c>
      <c r="BZ125" s="135">
        <v>1</v>
      </c>
      <c r="CA125" s="135">
        <v>2</v>
      </c>
      <c r="CB125" s="135">
        <v>0</v>
      </c>
      <c r="CC125" s="135">
        <v>0</v>
      </c>
      <c r="CD125" s="135">
        <v>0</v>
      </c>
      <c r="CE125" s="135">
        <v>0</v>
      </c>
      <c r="CF125" s="135">
        <v>0</v>
      </c>
      <c r="CG125" s="135">
        <v>0</v>
      </c>
      <c r="CH125" s="135">
        <v>0</v>
      </c>
      <c r="CI125" s="135">
        <v>0</v>
      </c>
      <c r="CJ125" s="135">
        <v>0</v>
      </c>
      <c r="CK125" s="135">
        <v>0</v>
      </c>
      <c r="CL125" s="135">
        <v>0</v>
      </c>
      <c r="CM125" s="135">
        <v>1</v>
      </c>
      <c r="CN125" s="135">
        <v>1</v>
      </c>
      <c r="CO125" s="135">
        <v>0</v>
      </c>
      <c r="CP125" s="135">
        <v>0</v>
      </c>
      <c r="CQ125" s="135">
        <v>0</v>
      </c>
      <c r="CR125" s="135">
        <v>2</v>
      </c>
      <c r="CS125" s="135">
        <v>0</v>
      </c>
      <c r="CT125" s="135">
        <v>0</v>
      </c>
      <c r="CU125" s="135">
        <v>1</v>
      </c>
      <c r="CV125" s="135">
        <v>0</v>
      </c>
      <c r="CW125" s="135">
        <v>0</v>
      </c>
      <c r="CX125" s="135"/>
    </row>
    <row r="126" spans="1:102" x14ac:dyDescent="0.35">
      <c r="A126" s="135">
        <v>125</v>
      </c>
      <c r="B126" s="135">
        <v>1</v>
      </c>
      <c r="C126" s="135">
        <v>0</v>
      </c>
      <c r="D126" s="135">
        <v>0</v>
      </c>
      <c r="E126" s="135">
        <v>1</v>
      </c>
      <c r="F126" s="135">
        <v>0</v>
      </c>
      <c r="G126" s="135">
        <v>0</v>
      </c>
      <c r="H126" s="135">
        <v>1</v>
      </c>
      <c r="I126" s="135">
        <v>0</v>
      </c>
      <c r="J126" s="135">
        <v>1</v>
      </c>
      <c r="K126" s="135">
        <v>0</v>
      </c>
      <c r="L126" s="135">
        <v>2</v>
      </c>
      <c r="M126" s="135">
        <v>0</v>
      </c>
      <c r="N126" s="135">
        <v>0</v>
      </c>
      <c r="O126" s="135">
        <v>0</v>
      </c>
      <c r="P126" s="135">
        <v>0</v>
      </c>
      <c r="Q126" s="135">
        <v>0</v>
      </c>
      <c r="R126" s="135">
        <v>1</v>
      </c>
      <c r="S126" s="135">
        <v>0</v>
      </c>
      <c r="T126" s="135">
        <v>0</v>
      </c>
      <c r="U126" s="135">
        <v>0</v>
      </c>
      <c r="V126" s="135">
        <v>2</v>
      </c>
      <c r="W126" s="135">
        <v>0</v>
      </c>
      <c r="X126" s="135">
        <v>1</v>
      </c>
      <c r="Y126" s="135">
        <v>0</v>
      </c>
      <c r="Z126" s="135">
        <v>0</v>
      </c>
      <c r="AA126" s="135">
        <v>0</v>
      </c>
      <c r="AB126" s="135">
        <v>0</v>
      </c>
      <c r="AC126" s="135">
        <v>0</v>
      </c>
      <c r="AD126" s="135">
        <v>0</v>
      </c>
      <c r="AE126" s="135">
        <v>1</v>
      </c>
      <c r="AF126" s="135">
        <v>0</v>
      </c>
      <c r="AG126" s="135">
        <v>5</v>
      </c>
      <c r="AH126" s="135">
        <v>0</v>
      </c>
      <c r="AI126" s="135">
        <v>0</v>
      </c>
      <c r="AJ126" s="135">
        <v>3</v>
      </c>
      <c r="AK126" s="135">
        <v>0</v>
      </c>
      <c r="AL126" s="135">
        <v>1</v>
      </c>
      <c r="AM126" s="135">
        <v>1</v>
      </c>
      <c r="AN126" s="135">
        <v>0</v>
      </c>
      <c r="AO126" s="135">
        <v>0</v>
      </c>
      <c r="AP126" s="135">
        <v>0</v>
      </c>
      <c r="AQ126" s="135">
        <v>1</v>
      </c>
      <c r="AR126" s="135">
        <v>0</v>
      </c>
      <c r="AS126" s="135">
        <v>0</v>
      </c>
      <c r="AT126" s="135">
        <v>0</v>
      </c>
      <c r="AU126" s="135">
        <v>20</v>
      </c>
      <c r="AV126" s="135">
        <v>0</v>
      </c>
      <c r="AW126" s="135">
        <v>1</v>
      </c>
      <c r="AX126" s="135">
        <v>0</v>
      </c>
      <c r="AY126" s="135">
        <v>0</v>
      </c>
      <c r="AZ126" s="135">
        <v>0</v>
      </c>
      <c r="BA126" s="135">
        <v>0</v>
      </c>
      <c r="BB126" s="135">
        <v>0</v>
      </c>
      <c r="BC126" s="135">
        <v>0</v>
      </c>
      <c r="BD126" s="135">
        <v>0</v>
      </c>
      <c r="BE126" s="135">
        <v>2</v>
      </c>
      <c r="BF126" s="135">
        <v>0</v>
      </c>
      <c r="BG126" s="135">
        <v>0</v>
      </c>
      <c r="BH126" s="135">
        <v>0</v>
      </c>
      <c r="BI126" s="135">
        <v>0</v>
      </c>
      <c r="BJ126" s="135">
        <v>0</v>
      </c>
      <c r="BK126" s="135">
        <v>1</v>
      </c>
      <c r="BL126" s="135">
        <v>0</v>
      </c>
      <c r="BM126" s="135">
        <v>0</v>
      </c>
      <c r="BN126" s="135">
        <v>0</v>
      </c>
      <c r="BO126" s="135">
        <v>0</v>
      </c>
      <c r="BP126" s="135">
        <v>0</v>
      </c>
      <c r="BQ126" s="135">
        <v>0</v>
      </c>
      <c r="BR126" s="135">
        <v>1</v>
      </c>
      <c r="BS126" s="135">
        <v>3</v>
      </c>
      <c r="BT126" s="135">
        <v>1</v>
      </c>
      <c r="BU126" s="135">
        <v>2</v>
      </c>
      <c r="BV126" s="135">
        <v>0</v>
      </c>
      <c r="BW126" s="135">
        <v>0</v>
      </c>
      <c r="BX126" s="135">
        <v>0</v>
      </c>
      <c r="BY126" s="135">
        <v>0</v>
      </c>
      <c r="BZ126" s="135">
        <v>1</v>
      </c>
      <c r="CA126" s="135">
        <v>0</v>
      </c>
      <c r="CB126" s="135">
        <v>0</v>
      </c>
      <c r="CC126" s="135">
        <v>0</v>
      </c>
      <c r="CD126" s="135">
        <v>7</v>
      </c>
      <c r="CE126" s="135">
        <v>0</v>
      </c>
      <c r="CF126" s="135">
        <v>10</v>
      </c>
      <c r="CG126" s="135">
        <v>0</v>
      </c>
      <c r="CH126" s="135">
        <v>1</v>
      </c>
      <c r="CI126" s="135">
        <v>0</v>
      </c>
      <c r="CJ126" s="135">
        <v>1</v>
      </c>
      <c r="CK126" s="135">
        <v>0</v>
      </c>
      <c r="CL126" s="135">
        <v>0</v>
      </c>
      <c r="CM126" s="135">
        <v>0</v>
      </c>
      <c r="CN126" s="135">
        <v>0</v>
      </c>
      <c r="CO126" s="135">
        <v>0</v>
      </c>
      <c r="CP126" s="135">
        <v>0</v>
      </c>
      <c r="CQ126" s="135">
        <v>0</v>
      </c>
      <c r="CR126" s="135">
        <v>0</v>
      </c>
      <c r="CS126" s="135">
        <v>0</v>
      </c>
      <c r="CT126" s="135">
        <v>0</v>
      </c>
      <c r="CU126" s="135">
        <v>0</v>
      </c>
      <c r="CV126" s="135">
        <v>2</v>
      </c>
      <c r="CW126" s="135">
        <v>0</v>
      </c>
      <c r="CX126" s="135"/>
    </row>
    <row r="127" spans="1:102" x14ac:dyDescent="0.35">
      <c r="A127" s="135">
        <v>126</v>
      </c>
      <c r="B127" s="135">
        <v>0</v>
      </c>
      <c r="C127" s="135">
        <v>0</v>
      </c>
      <c r="D127" s="135">
        <v>0</v>
      </c>
      <c r="E127" s="135">
        <v>0</v>
      </c>
      <c r="F127" s="135">
        <v>4</v>
      </c>
      <c r="G127" s="135">
        <v>0</v>
      </c>
      <c r="H127" s="135">
        <v>0</v>
      </c>
      <c r="I127" s="135">
        <v>0</v>
      </c>
      <c r="J127" s="135">
        <v>1</v>
      </c>
      <c r="K127" s="135">
        <v>0</v>
      </c>
      <c r="L127" s="135">
        <v>0</v>
      </c>
      <c r="M127" s="135">
        <v>0</v>
      </c>
      <c r="N127" s="135">
        <v>1</v>
      </c>
      <c r="O127" s="135">
        <v>0</v>
      </c>
      <c r="P127" s="135">
        <v>1</v>
      </c>
      <c r="Q127" s="135">
        <v>0</v>
      </c>
      <c r="R127" s="135">
        <v>0</v>
      </c>
      <c r="S127" s="135">
        <v>0</v>
      </c>
      <c r="T127" s="135">
        <v>3</v>
      </c>
      <c r="U127" s="135">
        <v>1</v>
      </c>
      <c r="V127" s="135">
        <v>6</v>
      </c>
      <c r="W127" s="135">
        <v>0</v>
      </c>
      <c r="X127" s="135">
        <v>0</v>
      </c>
      <c r="Y127" s="135">
        <v>0</v>
      </c>
      <c r="Z127" s="135">
        <v>1</v>
      </c>
      <c r="AA127" s="135">
        <v>0</v>
      </c>
      <c r="AB127" s="135">
        <v>0</v>
      </c>
      <c r="AC127" s="135">
        <v>0</v>
      </c>
      <c r="AD127" s="135">
        <v>0</v>
      </c>
      <c r="AE127" s="135">
        <v>0</v>
      </c>
      <c r="AF127" s="135">
        <v>0</v>
      </c>
      <c r="AG127" s="135">
        <v>0</v>
      </c>
      <c r="AH127" s="135">
        <v>0</v>
      </c>
      <c r="AI127" s="135">
        <v>1</v>
      </c>
      <c r="AJ127" s="135">
        <v>0</v>
      </c>
      <c r="AK127" s="135">
        <v>0</v>
      </c>
      <c r="AL127" s="135">
        <v>0</v>
      </c>
      <c r="AM127" s="135">
        <v>1</v>
      </c>
      <c r="AN127" s="135">
        <v>0</v>
      </c>
      <c r="AO127" s="135">
        <v>1</v>
      </c>
      <c r="AP127" s="135">
        <v>2</v>
      </c>
      <c r="AQ127" s="135">
        <v>1</v>
      </c>
      <c r="AR127" s="135">
        <v>0</v>
      </c>
      <c r="AS127" s="135">
        <v>0</v>
      </c>
      <c r="AT127" s="135">
        <v>0</v>
      </c>
      <c r="AU127" s="135">
        <v>0</v>
      </c>
      <c r="AV127" s="135">
        <v>1</v>
      </c>
      <c r="AW127" s="135">
        <v>6</v>
      </c>
      <c r="AX127" s="135">
        <v>0</v>
      </c>
      <c r="AY127" s="135">
        <v>0</v>
      </c>
      <c r="AZ127" s="135">
        <v>0</v>
      </c>
      <c r="BA127" s="135">
        <v>0</v>
      </c>
      <c r="BB127" s="135">
        <v>3</v>
      </c>
      <c r="BC127" s="135">
        <v>0</v>
      </c>
      <c r="BD127" s="135">
        <v>0</v>
      </c>
      <c r="BE127" s="135">
        <v>0</v>
      </c>
      <c r="BF127" s="135">
        <v>0</v>
      </c>
      <c r="BG127" s="135">
        <v>1</v>
      </c>
      <c r="BH127" s="135">
        <v>2</v>
      </c>
      <c r="BI127" s="135">
        <v>2</v>
      </c>
      <c r="BJ127" s="135">
        <v>1</v>
      </c>
      <c r="BK127" s="135">
        <v>0</v>
      </c>
      <c r="BL127" s="135">
        <v>4</v>
      </c>
      <c r="BM127" s="135">
        <v>0</v>
      </c>
      <c r="BN127" s="135">
        <v>1</v>
      </c>
      <c r="BO127" s="135">
        <v>1</v>
      </c>
      <c r="BP127" s="135">
        <v>0</v>
      </c>
      <c r="BQ127" s="135">
        <v>0</v>
      </c>
      <c r="BR127" s="135">
        <v>0</v>
      </c>
      <c r="BS127" s="135">
        <v>1</v>
      </c>
      <c r="BT127" s="135">
        <v>0</v>
      </c>
      <c r="BU127" s="135">
        <v>0</v>
      </c>
      <c r="BV127" s="135">
        <v>0</v>
      </c>
      <c r="BW127" s="135">
        <v>1</v>
      </c>
      <c r="BX127" s="135">
        <v>1</v>
      </c>
      <c r="BY127" s="135">
        <v>1</v>
      </c>
      <c r="BZ127" s="135">
        <v>0</v>
      </c>
      <c r="CA127" s="135">
        <v>0</v>
      </c>
      <c r="CB127" s="135">
        <v>0</v>
      </c>
      <c r="CC127" s="135">
        <v>0</v>
      </c>
      <c r="CD127" s="135">
        <v>0</v>
      </c>
      <c r="CE127" s="135">
        <v>1</v>
      </c>
      <c r="CF127" s="135">
        <v>13</v>
      </c>
      <c r="CG127" s="135">
        <v>1</v>
      </c>
      <c r="CH127" s="135">
        <v>0</v>
      </c>
      <c r="CI127" s="135">
        <v>0</v>
      </c>
      <c r="CJ127" s="135">
        <v>6</v>
      </c>
      <c r="CK127" s="135">
        <v>0</v>
      </c>
      <c r="CL127" s="135">
        <v>0</v>
      </c>
      <c r="CM127" s="135">
        <v>0</v>
      </c>
      <c r="CN127" s="135">
        <v>0</v>
      </c>
      <c r="CO127" s="135">
        <v>0</v>
      </c>
      <c r="CP127" s="135">
        <v>1</v>
      </c>
      <c r="CQ127" s="135">
        <v>0</v>
      </c>
      <c r="CR127" s="135">
        <v>0</v>
      </c>
      <c r="CS127" s="135">
        <v>0</v>
      </c>
      <c r="CT127" s="135">
        <v>0</v>
      </c>
      <c r="CU127" s="135">
        <v>1</v>
      </c>
      <c r="CV127" s="135">
        <v>1</v>
      </c>
      <c r="CW127" s="135">
        <v>0</v>
      </c>
      <c r="CX127" s="135"/>
    </row>
    <row r="128" spans="1:102" x14ac:dyDescent="0.35">
      <c r="A128" s="135">
        <v>127</v>
      </c>
      <c r="B128" s="135">
        <v>0</v>
      </c>
      <c r="C128" s="135">
        <v>0</v>
      </c>
      <c r="D128" s="135">
        <v>0</v>
      </c>
      <c r="E128" s="135">
        <v>0</v>
      </c>
      <c r="F128" s="135">
        <v>0</v>
      </c>
      <c r="G128" s="135">
        <v>0</v>
      </c>
      <c r="H128" s="135">
        <v>3</v>
      </c>
      <c r="I128" s="135">
        <v>0</v>
      </c>
      <c r="J128" s="135">
        <v>0</v>
      </c>
      <c r="K128" s="135">
        <v>0</v>
      </c>
      <c r="L128" s="135">
        <v>0</v>
      </c>
      <c r="M128" s="135">
        <v>1</v>
      </c>
      <c r="N128" s="135">
        <v>0</v>
      </c>
      <c r="O128" s="135">
        <v>2</v>
      </c>
      <c r="P128" s="135">
        <v>1</v>
      </c>
      <c r="Q128" s="135">
        <v>0</v>
      </c>
      <c r="R128" s="135">
        <v>0</v>
      </c>
      <c r="S128" s="135">
        <v>0</v>
      </c>
      <c r="T128" s="135">
        <v>1</v>
      </c>
      <c r="U128" s="135">
        <v>0</v>
      </c>
      <c r="V128" s="135">
        <v>0</v>
      </c>
      <c r="W128" s="135">
        <v>0</v>
      </c>
      <c r="X128" s="135">
        <v>0</v>
      </c>
      <c r="Y128" s="135">
        <v>0</v>
      </c>
      <c r="Z128" s="135">
        <v>0</v>
      </c>
      <c r="AA128" s="135">
        <v>0</v>
      </c>
      <c r="AB128" s="135">
        <v>0</v>
      </c>
      <c r="AC128" s="135">
        <v>0</v>
      </c>
      <c r="AD128" s="135">
        <v>0</v>
      </c>
      <c r="AE128" s="135">
        <v>0</v>
      </c>
      <c r="AF128" s="135">
        <v>0</v>
      </c>
      <c r="AG128" s="135">
        <v>0</v>
      </c>
      <c r="AH128" s="135">
        <v>7</v>
      </c>
      <c r="AI128" s="135">
        <v>1</v>
      </c>
      <c r="AJ128" s="135">
        <v>6</v>
      </c>
      <c r="AK128" s="135">
        <v>0</v>
      </c>
      <c r="AL128" s="135">
        <v>0</v>
      </c>
      <c r="AM128" s="135">
        <v>1</v>
      </c>
      <c r="AN128" s="135">
        <v>0</v>
      </c>
      <c r="AO128" s="135">
        <v>1</v>
      </c>
      <c r="AP128" s="135">
        <v>1</v>
      </c>
      <c r="AQ128" s="135">
        <v>1</v>
      </c>
      <c r="AR128" s="135">
        <v>0</v>
      </c>
      <c r="AS128" s="135">
        <v>0</v>
      </c>
      <c r="AT128" s="135">
        <v>0</v>
      </c>
      <c r="AU128" s="135">
        <v>0</v>
      </c>
      <c r="AV128" s="135">
        <v>1</v>
      </c>
      <c r="AW128" s="135">
        <v>0</v>
      </c>
      <c r="AX128" s="135">
        <v>1</v>
      </c>
      <c r="AY128" s="135">
        <v>0</v>
      </c>
      <c r="AZ128" s="135">
        <v>1</v>
      </c>
      <c r="BA128" s="135">
        <v>0</v>
      </c>
      <c r="BB128" s="135">
        <v>0</v>
      </c>
      <c r="BC128" s="135">
        <v>0</v>
      </c>
      <c r="BD128" s="135">
        <v>1</v>
      </c>
      <c r="BE128" s="135">
        <v>0</v>
      </c>
      <c r="BF128" s="135">
        <v>0</v>
      </c>
      <c r="BG128" s="135">
        <v>1</v>
      </c>
      <c r="BH128" s="135">
        <v>1</v>
      </c>
      <c r="BI128" s="135">
        <v>0</v>
      </c>
      <c r="BJ128" s="135">
        <v>0</v>
      </c>
      <c r="BK128" s="135">
        <v>0</v>
      </c>
      <c r="BL128" s="135">
        <v>0</v>
      </c>
      <c r="BM128" s="135">
        <v>0</v>
      </c>
      <c r="BN128" s="135">
        <v>1</v>
      </c>
      <c r="BO128" s="135">
        <v>1</v>
      </c>
      <c r="BP128" s="135">
        <v>1</v>
      </c>
      <c r="BQ128" s="135">
        <v>0</v>
      </c>
      <c r="BR128" s="135">
        <v>0</v>
      </c>
      <c r="BS128" s="135">
        <v>1</v>
      </c>
      <c r="BT128" s="135">
        <v>0</v>
      </c>
      <c r="BU128" s="135">
        <v>1</v>
      </c>
      <c r="BV128" s="135">
        <v>1</v>
      </c>
      <c r="BW128" s="135">
        <v>0</v>
      </c>
      <c r="BX128" s="135">
        <v>1</v>
      </c>
      <c r="BY128" s="135">
        <v>0</v>
      </c>
      <c r="BZ128" s="135">
        <v>0</v>
      </c>
      <c r="CA128" s="135">
        <v>0</v>
      </c>
      <c r="CB128" s="135">
        <v>0</v>
      </c>
      <c r="CC128" s="135">
        <v>0</v>
      </c>
      <c r="CD128" s="135">
        <v>0</v>
      </c>
      <c r="CE128" s="135">
        <v>1</v>
      </c>
      <c r="CF128" s="135">
        <v>0</v>
      </c>
      <c r="CG128" s="135">
        <v>0</v>
      </c>
      <c r="CH128" s="135">
        <v>1</v>
      </c>
      <c r="CI128" s="135">
        <v>0</v>
      </c>
      <c r="CJ128" s="135">
        <v>1</v>
      </c>
      <c r="CK128" s="135">
        <v>1</v>
      </c>
      <c r="CL128" s="135">
        <v>1</v>
      </c>
      <c r="CM128" s="135">
        <v>0</v>
      </c>
      <c r="CN128" s="135">
        <v>0</v>
      </c>
      <c r="CO128" s="135">
        <v>14</v>
      </c>
      <c r="CP128" s="135">
        <v>1</v>
      </c>
      <c r="CQ128" s="135">
        <v>1</v>
      </c>
      <c r="CR128" s="135">
        <v>0</v>
      </c>
      <c r="CS128" s="135">
        <v>0</v>
      </c>
      <c r="CT128" s="135">
        <v>0</v>
      </c>
      <c r="CU128" s="135">
        <v>0</v>
      </c>
      <c r="CV128" s="135">
        <v>0</v>
      </c>
      <c r="CW128" s="135">
        <v>1</v>
      </c>
      <c r="CX128" s="135"/>
    </row>
    <row r="129" spans="1:102" x14ac:dyDescent="0.35">
      <c r="A129" s="135">
        <v>128</v>
      </c>
      <c r="B129" s="135">
        <v>0</v>
      </c>
      <c r="C129" s="135">
        <v>1</v>
      </c>
      <c r="D129" s="135">
        <v>0</v>
      </c>
      <c r="E129" s="135">
        <v>0</v>
      </c>
      <c r="F129" s="135">
        <v>1</v>
      </c>
      <c r="G129" s="135">
        <v>0</v>
      </c>
      <c r="H129" s="135">
        <v>3</v>
      </c>
      <c r="I129" s="135">
        <v>0</v>
      </c>
      <c r="J129" s="135">
        <v>0</v>
      </c>
      <c r="K129" s="135">
        <v>1</v>
      </c>
      <c r="L129" s="135">
        <v>0</v>
      </c>
      <c r="M129" s="135">
        <v>0</v>
      </c>
      <c r="N129" s="135">
        <v>0</v>
      </c>
      <c r="O129" s="135">
        <v>0</v>
      </c>
      <c r="P129" s="135">
        <v>0</v>
      </c>
      <c r="Q129" s="135">
        <v>1</v>
      </c>
      <c r="R129" s="135">
        <v>0</v>
      </c>
      <c r="S129" s="135">
        <v>0</v>
      </c>
      <c r="T129" s="135">
        <v>0</v>
      </c>
      <c r="U129" s="135">
        <v>0</v>
      </c>
      <c r="V129" s="135">
        <v>0</v>
      </c>
      <c r="W129" s="135">
        <v>2</v>
      </c>
      <c r="X129" s="135">
        <v>0</v>
      </c>
      <c r="Y129" s="135">
        <v>0</v>
      </c>
      <c r="Z129" s="135">
        <v>0</v>
      </c>
      <c r="AA129" s="135">
        <v>0</v>
      </c>
      <c r="AB129" s="135">
        <v>0</v>
      </c>
      <c r="AC129" s="135">
        <v>0</v>
      </c>
      <c r="AD129" s="135">
        <v>0</v>
      </c>
      <c r="AE129" s="135">
        <v>0</v>
      </c>
      <c r="AF129" s="135">
        <v>0</v>
      </c>
      <c r="AG129" s="135">
        <v>0</v>
      </c>
      <c r="AH129" s="135">
        <v>0</v>
      </c>
      <c r="AI129" s="135">
        <v>1</v>
      </c>
      <c r="AJ129" s="135">
        <v>1</v>
      </c>
      <c r="AK129" s="135">
        <v>0</v>
      </c>
      <c r="AL129" s="135">
        <v>1</v>
      </c>
      <c r="AM129" s="135">
        <v>2</v>
      </c>
      <c r="AN129" s="135">
        <v>0</v>
      </c>
      <c r="AO129" s="135">
        <v>0</v>
      </c>
      <c r="AP129" s="135">
        <v>0</v>
      </c>
      <c r="AQ129" s="135">
        <v>2</v>
      </c>
      <c r="AR129" s="135">
        <v>0</v>
      </c>
      <c r="AS129" s="135">
        <v>0</v>
      </c>
      <c r="AT129" s="135">
        <v>0</v>
      </c>
      <c r="AU129" s="135">
        <v>0</v>
      </c>
      <c r="AV129" s="135">
        <v>1</v>
      </c>
      <c r="AW129" s="135">
        <v>0</v>
      </c>
      <c r="AX129" s="135">
        <v>1</v>
      </c>
      <c r="AY129" s="135">
        <v>0</v>
      </c>
      <c r="AZ129" s="135">
        <v>0</v>
      </c>
      <c r="BA129" s="135">
        <v>0</v>
      </c>
      <c r="BB129" s="135">
        <v>0</v>
      </c>
      <c r="BC129" s="135">
        <v>1</v>
      </c>
      <c r="BD129" s="135">
        <v>0</v>
      </c>
      <c r="BE129" s="135">
        <v>3</v>
      </c>
      <c r="BF129" s="135">
        <v>0</v>
      </c>
      <c r="BG129" s="135">
        <v>0</v>
      </c>
      <c r="BH129" s="135">
        <v>0</v>
      </c>
      <c r="BI129" s="135">
        <v>1</v>
      </c>
      <c r="BJ129" s="135">
        <v>0</v>
      </c>
      <c r="BK129" s="135">
        <v>3</v>
      </c>
      <c r="BL129" s="135">
        <v>0</v>
      </c>
      <c r="BM129" s="135">
        <v>0</v>
      </c>
      <c r="BN129" s="135">
        <v>0</v>
      </c>
      <c r="BO129" s="135">
        <v>0</v>
      </c>
      <c r="BP129" s="135">
        <v>0</v>
      </c>
      <c r="BQ129" s="135">
        <v>0</v>
      </c>
      <c r="BR129" s="135">
        <v>0</v>
      </c>
      <c r="BS129" s="135">
        <v>0</v>
      </c>
      <c r="BT129" s="135">
        <v>0</v>
      </c>
      <c r="BU129" s="135">
        <v>0</v>
      </c>
      <c r="BV129" s="135">
        <v>1</v>
      </c>
      <c r="BW129" s="135">
        <v>3</v>
      </c>
      <c r="BX129" s="135">
        <v>2</v>
      </c>
      <c r="BY129" s="135">
        <v>1</v>
      </c>
      <c r="BZ129" s="135">
        <v>0</v>
      </c>
      <c r="CA129" s="135">
        <v>0</v>
      </c>
      <c r="CB129" s="135">
        <v>0</v>
      </c>
      <c r="CC129" s="135">
        <v>0</v>
      </c>
      <c r="CD129" s="135">
        <v>9</v>
      </c>
      <c r="CE129" s="135">
        <v>0</v>
      </c>
      <c r="CF129" s="135">
        <v>0</v>
      </c>
      <c r="CG129" s="135">
        <v>0</v>
      </c>
      <c r="CH129" s="135">
        <v>0</v>
      </c>
      <c r="CI129" s="135">
        <v>0</v>
      </c>
      <c r="CJ129" s="135">
        <v>0</v>
      </c>
      <c r="CK129" s="135">
        <v>0</v>
      </c>
      <c r="CL129" s="135">
        <v>0</v>
      </c>
      <c r="CM129" s="135">
        <v>0</v>
      </c>
      <c r="CN129" s="135">
        <v>0</v>
      </c>
      <c r="CO129" s="135">
        <v>2</v>
      </c>
      <c r="CP129" s="135">
        <v>0</v>
      </c>
      <c r="CQ129" s="135">
        <v>1</v>
      </c>
      <c r="CR129" s="135">
        <v>3</v>
      </c>
      <c r="CS129" s="135">
        <v>1</v>
      </c>
      <c r="CT129" s="135">
        <v>0</v>
      </c>
      <c r="CU129" s="135">
        <v>1</v>
      </c>
      <c r="CV129" s="135">
        <v>0</v>
      </c>
      <c r="CW129" s="135">
        <v>0</v>
      </c>
      <c r="CX129" s="135"/>
    </row>
    <row r="130" spans="1:102" x14ac:dyDescent="0.35">
      <c r="A130" s="135">
        <v>129</v>
      </c>
      <c r="B130" s="135">
        <v>0</v>
      </c>
      <c r="C130" s="135">
        <v>0</v>
      </c>
      <c r="D130" s="135">
        <v>0</v>
      </c>
      <c r="E130" s="135">
        <v>0</v>
      </c>
      <c r="F130" s="135">
        <v>0</v>
      </c>
      <c r="G130" s="135">
        <v>1</v>
      </c>
      <c r="H130" s="135">
        <v>1</v>
      </c>
      <c r="I130" s="135">
        <v>0</v>
      </c>
      <c r="J130" s="135">
        <v>0</v>
      </c>
      <c r="K130" s="135">
        <v>0</v>
      </c>
      <c r="L130" s="135">
        <v>0</v>
      </c>
      <c r="M130" s="135">
        <v>0</v>
      </c>
      <c r="N130" s="135">
        <v>0</v>
      </c>
      <c r="O130" s="135">
        <v>2</v>
      </c>
      <c r="P130" s="135">
        <v>0</v>
      </c>
      <c r="Q130" s="135">
        <v>0</v>
      </c>
      <c r="R130" s="135">
        <v>0</v>
      </c>
      <c r="S130" s="135">
        <v>7</v>
      </c>
      <c r="T130" s="135">
        <v>1</v>
      </c>
      <c r="U130" s="135">
        <v>0</v>
      </c>
      <c r="V130" s="135">
        <v>0</v>
      </c>
      <c r="W130" s="135">
        <v>0</v>
      </c>
      <c r="X130" s="135">
        <v>0</v>
      </c>
      <c r="Y130" s="135">
        <v>0</v>
      </c>
      <c r="Z130" s="135">
        <v>0</v>
      </c>
      <c r="AA130" s="135">
        <v>0</v>
      </c>
      <c r="AB130" s="135">
        <v>0</v>
      </c>
      <c r="AC130" s="135">
        <v>1</v>
      </c>
      <c r="AD130" s="135">
        <v>0</v>
      </c>
      <c r="AE130" s="135">
        <v>0</v>
      </c>
      <c r="AF130" s="135">
        <v>0</v>
      </c>
      <c r="AG130" s="135">
        <v>0</v>
      </c>
      <c r="AH130" s="135">
        <v>7</v>
      </c>
      <c r="AI130" s="135">
        <v>0</v>
      </c>
      <c r="AJ130" s="135">
        <v>2</v>
      </c>
      <c r="AK130" s="135">
        <v>0</v>
      </c>
      <c r="AL130" s="135">
        <v>0</v>
      </c>
      <c r="AM130" s="135">
        <v>2</v>
      </c>
      <c r="AN130" s="135">
        <v>0</v>
      </c>
      <c r="AO130" s="135">
        <v>0</v>
      </c>
      <c r="AP130" s="135">
        <v>2</v>
      </c>
      <c r="AQ130" s="135">
        <v>0</v>
      </c>
      <c r="AR130" s="135">
        <v>0</v>
      </c>
      <c r="AS130" s="135">
        <v>0</v>
      </c>
      <c r="AT130" s="135">
        <v>0</v>
      </c>
      <c r="AU130" s="135">
        <v>1</v>
      </c>
      <c r="AV130" s="135">
        <v>1</v>
      </c>
      <c r="AW130" s="135">
        <v>0</v>
      </c>
      <c r="AX130" s="135">
        <v>0</v>
      </c>
      <c r="AY130" s="135">
        <v>1</v>
      </c>
      <c r="AZ130" s="135">
        <v>0</v>
      </c>
      <c r="BA130" s="135">
        <v>1</v>
      </c>
      <c r="BB130" s="135">
        <v>0</v>
      </c>
      <c r="BC130" s="135">
        <v>0</v>
      </c>
      <c r="BD130" s="135">
        <v>4</v>
      </c>
      <c r="BE130" s="135">
        <v>0</v>
      </c>
      <c r="BF130" s="135">
        <v>1</v>
      </c>
      <c r="BG130" s="135">
        <v>0</v>
      </c>
      <c r="BH130" s="135">
        <v>0</v>
      </c>
      <c r="BI130" s="135">
        <v>0</v>
      </c>
      <c r="BJ130" s="135">
        <v>0</v>
      </c>
      <c r="BK130" s="135">
        <v>0</v>
      </c>
      <c r="BL130" s="135">
        <v>0</v>
      </c>
      <c r="BM130" s="135">
        <v>0</v>
      </c>
      <c r="BN130" s="135">
        <v>0</v>
      </c>
      <c r="BO130" s="135">
        <v>0</v>
      </c>
      <c r="BP130" s="135">
        <v>1</v>
      </c>
      <c r="BQ130" s="135">
        <v>0</v>
      </c>
      <c r="BR130" s="135">
        <v>0</v>
      </c>
      <c r="BS130" s="135">
        <v>0</v>
      </c>
      <c r="BT130" s="135">
        <v>0</v>
      </c>
      <c r="BU130" s="135">
        <v>0</v>
      </c>
      <c r="BV130" s="135">
        <v>0</v>
      </c>
      <c r="BW130" s="135">
        <v>1</v>
      </c>
      <c r="BX130" s="135">
        <v>0</v>
      </c>
      <c r="BY130" s="135">
        <v>0</v>
      </c>
      <c r="BZ130" s="135">
        <v>0</v>
      </c>
      <c r="CA130" s="135">
        <v>0</v>
      </c>
      <c r="CB130" s="135">
        <v>2</v>
      </c>
      <c r="CC130" s="135">
        <v>0</v>
      </c>
      <c r="CD130" s="135">
        <v>0</v>
      </c>
      <c r="CE130" s="135">
        <v>1</v>
      </c>
      <c r="CF130" s="135">
        <v>10</v>
      </c>
      <c r="CG130" s="135">
        <v>0</v>
      </c>
      <c r="CH130" s="135">
        <v>0</v>
      </c>
      <c r="CI130" s="135">
        <v>0</v>
      </c>
      <c r="CJ130" s="135">
        <v>0</v>
      </c>
      <c r="CK130" s="135">
        <v>0</v>
      </c>
      <c r="CL130" s="135">
        <v>0</v>
      </c>
      <c r="CM130" s="135">
        <v>0</v>
      </c>
      <c r="CN130" s="135">
        <v>0</v>
      </c>
      <c r="CO130" s="135">
        <v>0</v>
      </c>
      <c r="CP130" s="135">
        <v>0</v>
      </c>
      <c r="CQ130" s="135">
        <v>0</v>
      </c>
      <c r="CR130" s="135">
        <v>1</v>
      </c>
      <c r="CS130" s="135">
        <v>0</v>
      </c>
      <c r="CT130" s="135">
        <v>0</v>
      </c>
      <c r="CU130" s="135">
        <v>0</v>
      </c>
      <c r="CV130" s="135">
        <v>0</v>
      </c>
      <c r="CW130" s="135">
        <v>0</v>
      </c>
      <c r="CX130" s="135"/>
    </row>
    <row r="131" spans="1:102" x14ac:dyDescent="0.35">
      <c r="A131" s="135">
        <v>130</v>
      </c>
      <c r="B131" s="135">
        <v>1</v>
      </c>
      <c r="C131" s="135">
        <v>0</v>
      </c>
      <c r="D131" s="135">
        <v>1</v>
      </c>
      <c r="E131" s="135">
        <v>0</v>
      </c>
      <c r="F131" s="135">
        <v>3</v>
      </c>
      <c r="G131" s="135">
        <v>2</v>
      </c>
      <c r="H131" s="135">
        <v>16</v>
      </c>
      <c r="I131" s="135">
        <v>0</v>
      </c>
      <c r="J131" s="135">
        <v>1</v>
      </c>
      <c r="K131" s="135">
        <v>0</v>
      </c>
      <c r="L131" s="135">
        <v>0</v>
      </c>
      <c r="M131" s="135">
        <v>0</v>
      </c>
      <c r="N131" s="135">
        <v>0</v>
      </c>
      <c r="O131" s="135">
        <v>1</v>
      </c>
      <c r="P131" s="135">
        <v>1</v>
      </c>
      <c r="Q131" s="135">
        <v>0</v>
      </c>
      <c r="R131" s="135">
        <v>1</v>
      </c>
      <c r="S131" s="135">
        <v>0</v>
      </c>
      <c r="T131" s="135">
        <v>1</v>
      </c>
      <c r="U131" s="135">
        <v>0</v>
      </c>
      <c r="V131" s="135">
        <v>11</v>
      </c>
      <c r="W131" s="135">
        <v>0</v>
      </c>
      <c r="X131" s="135">
        <v>0</v>
      </c>
      <c r="Y131" s="135">
        <v>0</v>
      </c>
      <c r="Z131" s="135">
        <v>1</v>
      </c>
      <c r="AA131" s="135">
        <v>1</v>
      </c>
      <c r="AB131" s="135">
        <v>1</v>
      </c>
      <c r="AC131" s="135">
        <v>0</v>
      </c>
      <c r="AD131" s="135">
        <v>0</v>
      </c>
      <c r="AE131" s="135">
        <v>7</v>
      </c>
      <c r="AF131" s="135">
        <v>0</v>
      </c>
      <c r="AG131" s="135">
        <v>0</v>
      </c>
      <c r="AH131" s="135">
        <v>0</v>
      </c>
      <c r="AI131" s="135">
        <v>9</v>
      </c>
      <c r="AJ131" s="135">
        <v>0</v>
      </c>
      <c r="AK131" s="135">
        <v>0</v>
      </c>
      <c r="AL131" s="135">
        <v>0</v>
      </c>
      <c r="AM131" s="135">
        <v>0</v>
      </c>
      <c r="AN131" s="135">
        <v>0</v>
      </c>
      <c r="AO131" s="135">
        <v>0</v>
      </c>
      <c r="AP131" s="135">
        <v>6</v>
      </c>
      <c r="AQ131" s="135">
        <v>2</v>
      </c>
      <c r="AR131" s="135">
        <v>1</v>
      </c>
      <c r="AS131" s="135">
        <v>0</v>
      </c>
      <c r="AT131" s="135">
        <v>0</v>
      </c>
      <c r="AU131" s="135">
        <v>0</v>
      </c>
      <c r="AV131" s="135">
        <v>0</v>
      </c>
      <c r="AW131" s="135">
        <v>0</v>
      </c>
      <c r="AX131" s="135">
        <v>1</v>
      </c>
      <c r="AY131" s="135">
        <v>1</v>
      </c>
      <c r="AZ131" s="135">
        <v>0</v>
      </c>
      <c r="BA131" s="135">
        <v>0</v>
      </c>
      <c r="BB131" s="135">
        <v>0</v>
      </c>
      <c r="BC131" s="135">
        <v>0</v>
      </c>
      <c r="BD131" s="135">
        <v>0</v>
      </c>
      <c r="BE131" s="135">
        <v>0</v>
      </c>
      <c r="BF131" s="135">
        <v>0</v>
      </c>
      <c r="BG131" s="135">
        <v>0</v>
      </c>
      <c r="BH131" s="135">
        <v>0</v>
      </c>
      <c r="BI131" s="135">
        <v>1</v>
      </c>
      <c r="BJ131" s="135">
        <v>0</v>
      </c>
      <c r="BK131" s="135">
        <v>7</v>
      </c>
      <c r="BL131" s="135">
        <v>2</v>
      </c>
      <c r="BM131" s="135">
        <v>1</v>
      </c>
      <c r="BN131" s="135">
        <v>0</v>
      </c>
      <c r="BO131" s="135">
        <v>1</v>
      </c>
      <c r="BP131" s="135">
        <v>0</v>
      </c>
      <c r="BQ131" s="135">
        <v>0</v>
      </c>
      <c r="BR131" s="135">
        <v>1</v>
      </c>
      <c r="BS131" s="135">
        <v>0</v>
      </c>
      <c r="BT131" s="135">
        <v>0</v>
      </c>
      <c r="BU131" s="135">
        <v>0</v>
      </c>
      <c r="BV131" s="135">
        <v>0</v>
      </c>
      <c r="BW131" s="135">
        <v>0</v>
      </c>
      <c r="BX131" s="135">
        <v>1</v>
      </c>
      <c r="BY131" s="135">
        <v>0</v>
      </c>
      <c r="BZ131" s="135">
        <v>0</v>
      </c>
      <c r="CA131" s="135">
        <v>1</v>
      </c>
      <c r="CB131" s="135">
        <v>2</v>
      </c>
      <c r="CC131" s="135">
        <v>0</v>
      </c>
      <c r="CD131" s="135">
        <v>0</v>
      </c>
      <c r="CE131" s="135">
        <v>0</v>
      </c>
      <c r="CF131" s="135">
        <v>21</v>
      </c>
      <c r="CG131" s="135">
        <v>0</v>
      </c>
      <c r="CH131" s="135">
        <v>0</v>
      </c>
      <c r="CI131" s="135">
        <v>0</v>
      </c>
      <c r="CJ131" s="135">
        <v>0</v>
      </c>
      <c r="CK131" s="135">
        <v>0</v>
      </c>
      <c r="CL131" s="135">
        <v>1</v>
      </c>
      <c r="CM131" s="135">
        <v>0</v>
      </c>
      <c r="CN131" s="135">
        <v>0</v>
      </c>
      <c r="CO131" s="135">
        <v>0</v>
      </c>
      <c r="CP131" s="135">
        <v>0</v>
      </c>
      <c r="CQ131" s="135">
        <v>0</v>
      </c>
      <c r="CR131" s="135">
        <v>0</v>
      </c>
      <c r="CS131" s="135">
        <v>0</v>
      </c>
      <c r="CT131" s="135">
        <v>0</v>
      </c>
      <c r="CU131" s="135">
        <v>1</v>
      </c>
      <c r="CV131" s="135">
        <v>0</v>
      </c>
      <c r="CW131" s="135">
        <v>1</v>
      </c>
      <c r="CX131" s="135"/>
    </row>
    <row r="132" spans="1:102" x14ac:dyDescent="0.35">
      <c r="A132" s="135">
        <v>131</v>
      </c>
      <c r="B132" s="135">
        <v>2</v>
      </c>
      <c r="C132" s="135">
        <v>1</v>
      </c>
      <c r="D132" s="135">
        <v>0</v>
      </c>
      <c r="E132" s="135">
        <v>0</v>
      </c>
      <c r="F132" s="135">
        <v>1</v>
      </c>
      <c r="G132" s="135">
        <v>1</v>
      </c>
      <c r="H132" s="135">
        <v>8</v>
      </c>
      <c r="I132" s="135">
        <v>0</v>
      </c>
      <c r="J132" s="135">
        <v>1</v>
      </c>
      <c r="K132" s="135">
        <v>0</v>
      </c>
      <c r="L132" s="135">
        <v>1</v>
      </c>
      <c r="M132" s="135">
        <v>2</v>
      </c>
      <c r="N132" s="135">
        <v>1</v>
      </c>
      <c r="O132" s="135">
        <v>0</v>
      </c>
      <c r="P132" s="135">
        <v>0</v>
      </c>
      <c r="Q132" s="135">
        <v>0</v>
      </c>
      <c r="R132" s="135">
        <v>0</v>
      </c>
      <c r="S132" s="135">
        <v>0</v>
      </c>
      <c r="T132" s="135">
        <v>1</v>
      </c>
      <c r="U132" s="135">
        <v>0</v>
      </c>
      <c r="V132" s="135">
        <v>0</v>
      </c>
      <c r="W132" s="135">
        <v>1</v>
      </c>
      <c r="X132" s="135">
        <v>0</v>
      </c>
      <c r="Y132" s="135">
        <v>0</v>
      </c>
      <c r="Z132" s="135">
        <v>0</v>
      </c>
      <c r="AA132" s="135">
        <v>0</v>
      </c>
      <c r="AB132" s="135">
        <v>1</v>
      </c>
      <c r="AC132" s="135">
        <v>0</v>
      </c>
      <c r="AD132" s="135">
        <v>0</v>
      </c>
      <c r="AE132" s="135">
        <v>1</v>
      </c>
      <c r="AF132" s="135">
        <v>3</v>
      </c>
      <c r="AG132" s="135">
        <v>0</v>
      </c>
      <c r="AH132" s="135">
        <v>1</v>
      </c>
      <c r="AI132" s="135">
        <v>3</v>
      </c>
      <c r="AJ132" s="135">
        <v>0</v>
      </c>
      <c r="AK132" s="135">
        <v>0</v>
      </c>
      <c r="AL132" s="135">
        <v>0</v>
      </c>
      <c r="AM132" s="135">
        <v>0</v>
      </c>
      <c r="AN132" s="135">
        <v>0</v>
      </c>
      <c r="AO132" s="135">
        <v>0</v>
      </c>
      <c r="AP132" s="135">
        <v>3</v>
      </c>
      <c r="AQ132" s="135">
        <v>2</v>
      </c>
      <c r="AR132" s="135">
        <v>0</v>
      </c>
      <c r="AS132" s="135">
        <v>0</v>
      </c>
      <c r="AT132" s="135">
        <v>0</v>
      </c>
      <c r="AU132" s="135">
        <v>0</v>
      </c>
      <c r="AV132" s="135">
        <v>0</v>
      </c>
      <c r="AW132" s="135">
        <v>0</v>
      </c>
      <c r="AX132" s="135">
        <v>0</v>
      </c>
      <c r="AY132" s="135">
        <v>0</v>
      </c>
      <c r="AZ132" s="135">
        <v>1</v>
      </c>
      <c r="BA132" s="135">
        <v>0</v>
      </c>
      <c r="BB132" s="135">
        <v>1</v>
      </c>
      <c r="BC132" s="135">
        <v>0</v>
      </c>
      <c r="BD132" s="135">
        <v>0</v>
      </c>
      <c r="BE132" s="135">
        <v>0</v>
      </c>
      <c r="BF132" s="135">
        <v>0</v>
      </c>
      <c r="BG132" s="135">
        <v>0</v>
      </c>
      <c r="BH132" s="135">
        <v>0</v>
      </c>
      <c r="BI132" s="135">
        <v>0</v>
      </c>
      <c r="BJ132" s="135">
        <v>0</v>
      </c>
      <c r="BK132" s="135">
        <v>0</v>
      </c>
      <c r="BL132" s="135">
        <v>1</v>
      </c>
      <c r="BM132" s="135">
        <v>0</v>
      </c>
      <c r="BN132" s="135">
        <v>1</v>
      </c>
      <c r="BO132" s="135">
        <v>0</v>
      </c>
      <c r="BP132" s="135">
        <v>0</v>
      </c>
      <c r="BQ132" s="135">
        <v>1</v>
      </c>
      <c r="BR132" s="135">
        <v>0</v>
      </c>
      <c r="BS132" s="135">
        <v>0</v>
      </c>
      <c r="BT132" s="135">
        <v>0</v>
      </c>
      <c r="BU132" s="135">
        <v>1</v>
      </c>
      <c r="BV132" s="135">
        <v>0</v>
      </c>
      <c r="BW132" s="135">
        <v>0</v>
      </c>
      <c r="BX132" s="135">
        <v>0</v>
      </c>
      <c r="BY132" s="135">
        <v>0</v>
      </c>
      <c r="BZ132" s="135">
        <v>0</v>
      </c>
      <c r="CA132" s="135">
        <v>0</v>
      </c>
      <c r="CB132" s="135">
        <v>0</v>
      </c>
      <c r="CC132" s="135">
        <v>0</v>
      </c>
      <c r="CD132" s="135">
        <v>0</v>
      </c>
      <c r="CE132" s="135">
        <v>1</v>
      </c>
      <c r="CF132" s="135">
        <v>1</v>
      </c>
      <c r="CG132" s="135">
        <v>0</v>
      </c>
      <c r="CH132" s="135">
        <v>4</v>
      </c>
      <c r="CI132" s="135">
        <v>0</v>
      </c>
      <c r="CJ132" s="135">
        <v>1</v>
      </c>
      <c r="CK132" s="135">
        <v>0</v>
      </c>
      <c r="CL132" s="135">
        <v>0</v>
      </c>
      <c r="CM132" s="135">
        <v>0</v>
      </c>
      <c r="CN132" s="135">
        <v>0</v>
      </c>
      <c r="CO132" s="135">
        <v>0</v>
      </c>
      <c r="CP132" s="135">
        <v>1</v>
      </c>
      <c r="CQ132" s="135">
        <v>1</v>
      </c>
      <c r="CR132" s="135">
        <v>1</v>
      </c>
      <c r="CS132" s="135">
        <v>0</v>
      </c>
      <c r="CT132" s="135">
        <v>0</v>
      </c>
      <c r="CU132" s="135">
        <v>0</v>
      </c>
      <c r="CV132" s="135">
        <v>0</v>
      </c>
      <c r="CW132" s="135">
        <v>0</v>
      </c>
      <c r="CX132" s="135"/>
    </row>
    <row r="133" spans="1:102" x14ac:dyDescent="0.35">
      <c r="A133" s="135">
        <v>132</v>
      </c>
      <c r="B133" s="135">
        <v>1</v>
      </c>
      <c r="C133" s="135">
        <v>1</v>
      </c>
      <c r="D133" s="135">
        <v>2</v>
      </c>
      <c r="E133" s="135">
        <v>0</v>
      </c>
      <c r="F133" s="135">
        <v>0</v>
      </c>
      <c r="G133" s="135">
        <v>0</v>
      </c>
      <c r="H133" s="135">
        <v>0</v>
      </c>
      <c r="I133" s="135">
        <v>1</v>
      </c>
      <c r="J133" s="135">
        <v>1</v>
      </c>
      <c r="K133" s="135">
        <v>0</v>
      </c>
      <c r="L133" s="135">
        <v>4</v>
      </c>
      <c r="M133" s="135">
        <v>0</v>
      </c>
      <c r="N133" s="135">
        <v>0</v>
      </c>
      <c r="O133" s="135">
        <v>0</v>
      </c>
      <c r="P133" s="135">
        <v>0</v>
      </c>
      <c r="Q133" s="135">
        <v>0</v>
      </c>
      <c r="R133" s="135">
        <v>1</v>
      </c>
      <c r="S133" s="135">
        <v>0</v>
      </c>
      <c r="T133" s="135">
        <v>0</v>
      </c>
      <c r="U133" s="135">
        <v>0</v>
      </c>
      <c r="V133" s="135">
        <v>0</v>
      </c>
      <c r="W133" s="135">
        <v>1</v>
      </c>
      <c r="X133" s="135">
        <v>0</v>
      </c>
      <c r="Y133" s="135">
        <v>0</v>
      </c>
      <c r="Z133" s="135">
        <v>0</v>
      </c>
      <c r="AA133" s="135">
        <v>0</v>
      </c>
      <c r="AB133" s="135">
        <v>0</v>
      </c>
      <c r="AC133" s="135">
        <v>0</v>
      </c>
      <c r="AD133" s="135">
        <v>1</v>
      </c>
      <c r="AE133" s="135">
        <v>0</v>
      </c>
      <c r="AF133" s="135">
        <v>0</v>
      </c>
      <c r="AG133" s="135">
        <v>0</v>
      </c>
      <c r="AH133" s="135">
        <v>18</v>
      </c>
      <c r="AI133" s="135">
        <v>7</v>
      </c>
      <c r="AJ133" s="135">
        <v>0</v>
      </c>
      <c r="AK133" s="135">
        <v>0</v>
      </c>
      <c r="AL133" s="135">
        <v>0</v>
      </c>
      <c r="AM133" s="135">
        <v>0</v>
      </c>
      <c r="AN133" s="135">
        <v>0</v>
      </c>
      <c r="AO133" s="135">
        <v>0</v>
      </c>
      <c r="AP133" s="135">
        <v>0</v>
      </c>
      <c r="AQ133" s="135">
        <v>0</v>
      </c>
      <c r="AR133" s="135">
        <v>1</v>
      </c>
      <c r="AS133" s="135">
        <v>0</v>
      </c>
      <c r="AT133" s="135">
        <v>0</v>
      </c>
      <c r="AU133" s="135">
        <v>4</v>
      </c>
      <c r="AV133" s="135">
        <v>0</v>
      </c>
      <c r="AW133" s="135">
        <v>1</v>
      </c>
      <c r="AX133" s="135">
        <v>1</v>
      </c>
      <c r="AY133" s="135">
        <v>0</v>
      </c>
      <c r="AZ133" s="135">
        <v>0</v>
      </c>
      <c r="BA133" s="135">
        <v>0</v>
      </c>
      <c r="BB133" s="135">
        <v>0</v>
      </c>
      <c r="BC133" s="135">
        <v>0</v>
      </c>
      <c r="BD133" s="135">
        <v>0</v>
      </c>
      <c r="BE133" s="135">
        <v>0</v>
      </c>
      <c r="BF133" s="135">
        <v>0</v>
      </c>
      <c r="BG133" s="135">
        <v>0</v>
      </c>
      <c r="BH133" s="135">
        <v>0</v>
      </c>
      <c r="BI133" s="135">
        <v>0</v>
      </c>
      <c r="BJ133" s="135">
        <v>0</v>
      </c>
      <c r="BK133" s="135">
        <v>0</v>
      </c>
      <c r="BL133" s="135">
        <v>2</v>
      </c>
      <c r="BM133" s="135">
        <v>0</v>
      </c>
      <c r="BN133" s="135">
        <v>0</v>
      </c>
      <c r="BO133" s="135">
        <v>1</v>
      </c>
      <c r="BP133" s="135">
        <v>0</v>
      </c>
      <c r="BQ133" s="135">
        <v>1</v>
      </c>
      <c r="BR133" s="135">
        <v>2</v>
      </c>
      <c r="BS133" s="135">
        <v>1</v>
      </c>
      <c r="BT133" s="135">
        <v>0</v>
      </c>
      <c r="BU133" s="135">
        <v>1</v>
      </c>
      <c r="BV133" s="135">
        <v>0</v>
      </c>
      <c r="BW133" s="135">
        <v>0</v>
      </c>
      <c r="BX133" s="135">
        <v>0</v>
      </c>
      <c r="BY133" s="135">
        <v>0</v>
      </c>
      <c r="BZ133" s="135">
        <v>0</v>
      </c>
      <c r="CA133" s="135">
        <v>0</v>
      </c>
      <c r="CB133" s="135">
        <v>1</v>
      </c>
      <c r="CC133" s="135">
        <v>0</v>
      </c>
      <c r="CD133" s="135">
        <v>12</v>
      </c>
      <c r="CE133" s="135">
        <v>0</v>
      </c>
      <c r="CF133" s="135">
        <v>4</v>
      </c>
      <c r="CG133" s="135">
        <v>0</v>
      </c>
      <c r="CH133" s="135">
        <v>0</v>
      </c>
      <c r="CI133" s="135">
        <v>0</v>
      </c>
      <c r="CJ133" s="135">
        <v>0</v>
      </c>
      <c r="CK133" s="135">
        <v>0</v>
      </c>
      <c r="CL133" s="135">
        <v>0</v>
      </c>
      <c r="CM133" s="135">
        <v>0</v>
      </c>
      <c r="CN133" s="135">
        <v>0</v>
      </c>
      <c r="CO133" s="135">
        <v>0</v>
      </c>
      <c r="CP133" s="135">
        <v>0</v>
      </c>
      <c r="CQ133" s="135">
        <v>0</v>
      </c>
      <c r="CR133" s="135">
        <v>0</v>
      </c>
      <c r="CS133" s="135">
        <v>0</v>
      </c>
      <c r="CT133" s="135">
        <v>0</v>
      </c>
      <c r="CU133" s="135">
        <v>0</v>
      </c>
      <c r="CV133" s="135">
        <v>0</v>
      </c>
      <c r="CW133" s="135">
        <v>0</v>
      </c>
      <c r="CX133" s="135"/>
    </row>
    <row r="134" spans="1:102" x14ac:dyDescent="0.35">
      <c r="A134" s="135">
        <v>133</v>
      </c>
      <c r="B134" s="135">
        <v>0</v>
      </c>
      <c r="C134" s="135">
        <v>0</v>
      </c>
      <c r="D134" s="135">
        <v>1</v>
      </c>
      <c r="E134" s="135">
        <v>0</v>
      </c>
      <c r="F134" s="135">
        <v>0</v>
      </c>
      <c r="G134" s="135">
        <v>3</v>
      </c>
      <c r="H134" s="135">
        <v>1</v>
      </c>
      <c r="I134" s="135">
        <v>1</v>
      </c>
      <c r="J134" s="135">
        <v>0</v>
      </c>
      <c r="K134" s="135">
        <v>0</v>
      </c>
      <c r="L134" s="135">
        <v>0</v>
      </c>
      <c r="M134" s="135">
        <v>0</v>
      </c>
      <c r="N134" s="135">
        <v>0</v>
      </c>
      <c r="O134" s="135">
        <v>0</v>
      </c>
      <c r="P134" s="135">
        <v>0</v>
      </c>
      <c r="Q134" s="135">
        <v>1</v>
      </c>
      <c r="R134" s="135">
        <v>0</v>
      </c>
      <c r="S134" s="135">
        <v>0</v>
      </c>
      <c r="T134" s="135">
        <v>0</v>
      </c>
      <c r="U134" s="135">
        <v>0</v>
      </c>
      <c r="V134" s="135">
        <v>0</v>
      </c>
      <c r="W134" s="135">
        <v>0</v>
      </c>
      <c r="X134" s="135">
        <v>1</v>
      </c>
      <c r="Y134" s="135">
        <v>0</v>
      </c>
      <c r="Z134" s="135">
        <v>0</v>
      </c>
      <c r="AA134" s="135">
        <v>0</v>
      </c>
      <c r="AB134" s="135">
        <v>1</v>
      </c>
      <c r="AC134" s="135">
        <v>1</v>
      </c>
      <c r="AD134" s="135">
        <v>0</v>
      </c>
      <c r="AE134" s="135">
        <v>0</v>
      </c>
      <c r="AF134" s="135">
        <v>5</v>
      </c>
      <c r="AG134" s="135">
        <v>0</v>
      </c>
      <c r="AH134" s="135">
        <v>0</v>
      </c>
      <c r="AI134" s="135">
        <v>0</v>
      </c>
      <c r="AJ134" s="135">
        <v>0</v>
      </c>
      <c r="AK134" s="135">
        <v>0</v>
      </c>
      <c r="AL134" s="135">
        <v>0</v>
      </c>
      <c r="AM134" s="135">
        <v>0</v>
      </c>
      <c r="AN134" s="135">
        <v>0</v>
      </c>
      <c r="AO134" s="135">
        <v>0</v>
      </c>
      <c r="AP134" s="135">
        <v>0</v>
      </c>
      <c r="AQ134" s="135">
        <v>0</v>
      </c>
      <c r="AR134" s="135">
        <v>0</v>
      </c>
      <c r="AS134" s="135">
        <v>0</v>
      </c>
      <c r="AT134" s="135">
        <v>0</v>
      </c>
      <c r="AU134" s="135">
        <v>12</v>
      </c>
      <c r="AV134" s="135">
        <v>0</v>
      </c>
      <c r="AW134" s="135">
        <v>7</v>
      </c>
      <c r="AX134" s="135">
        <v>0</v>
      </c>
      <c r="AY134" s="135">
        <v>0</v>
      </c>
      <c r="AZ134" s="135">
        <v>0</v>
      </c>
      <c r="BA134" s="135">
        <v>0</v>
      </c>
      <c r="BB134" s="135">
        <v>0</v>
      </c>
      <c r="BC134" s="135">
        <v>0</v>
      </c>
      <c r="BD134" s="135">
        <v>1</v>
      </c>
      <c r="BE134" s="135">
        <v>2</v>
      </c>
      <c r="BF134" s="135">
        <v>0</v>
      </c>
      <c r="BG134" s="135">
        <v>0</v>
      </c>
      <c r="BH134" s="135">
        <v>0</v>
      </c>
      <c r="BI134" s="135">
        <v>0</v>
      </c>
      <c r="BJ134" s="135">
        <v>0</v>
      </c>
      <c r="BK134" s="135">
        <v>0</v>
      </c>
      <c r="BL134" s="135">
        <v>0</v>
      </c>
      <c r="BM134" s="135">
        <v>1</v>
      </c>
      <c r="BN134" s="135">
        <v>2</v>
      </c>
      <c r="BO134" s="135">
        <v>0</v>
      </c>
      <c r="BP134" s="135">
        <v>1</v>
      </c>
      <c r="BQ134" s="135">
        <v>0</v>
      </c>
      <c r="BR134" s="135">
        <v>1</v>
      </c>
      <c r="BS134" s="135">
        <v>1</v>
      </c>
      <c r="BT134" s="135">
        <v>0</v>
      </c>
      <c r="BU134" s="135">
        <v>0</v>
      </c>
      <c r="BV134" s="135">
        <v>0</v>
      </c>
      <c r="BW134" s="135">
        <v>1</v>
      </c>
      <c r="BX134" s="135">
        <v>0</v>
      </c>
      <c r="BY134" s="135">
        <v>0</v>
      </c>
      <c r="BZ134" s="135">
        <v>0</v>
      </c>
      <c r="CA134" s="135">
        <v>0</v>
      </c>
      <c r="CB134" s="135">
        <v>0</v>
      </c>
      <c r="CC134" s="135">
        <v>0</v>
      </c>
      <c r="CD134" s="135">
        <v>0</v>
      </c>
      <c r="CE134" s="135">
        <v>0</v>
      </c>
      <c r="CF134" s="135">
        <v>0</v>
      </c>
      <c r="CG134" s="135">
        <v>2</v>
      </c>
      <c r="CH134" s="135">
        <v>0</v>
      </c>
      <c r="CI134" s="135">
        <v>0</v>
      </c>
      <c r="CJ134" s="135">
        <v>2</v>
      </c>
      <c r="CK134" s="135">
        <v>0</v>
      </c>
      <c r="CL134" s="135">
        <v>0</v>
      </c>
      <c r="CM134" s="135">
        <v>0</v>
      </c>
      <c r="CN134" s="135">
        <v>1</v>
      </c>
      <c r="CO134" s="135">
        <v>0</v>
      </c>
      <c r="CP134" s="135">
        <v>0</v>
      </c>
      <c r="CQ134" s="135">
        <v>1</v>
      </c>
      <c r="CR134" s="135">
        <v>1</v>
      </c>
      <c r="CS134" s="135">
        <v>0</v>
      </c>
      <c r="CT134" s="135">
        <v>1</v>
      </c>
      <c r="CU134" s="135">
        <v>1</v>
      </c>
      <c r="CV134" s="135">
        <v>0</v>
      </c>
      <c r="CW134" s="135">
        <v>0</v>
      </c>
      <c r="CX134" s="135"/>
    </row>
    <row r="135" spans="1:102" x14ac:dyDescent="0.35">
      <c r="A135" s="135">
        <v>134</v>
      </c>
      <c r="B135" s="135">
        <v>0</v>
      </c>
      <c r="C135" s="135">
        <v>0</v>
      </c>
      <c r="D135" s="135">
        <v>4</v>
      </c>
      <c r="E135" s="135">
        <v>0</v>
      </c>
      <c r="F135" s="135">
        <v>0</v>
      </c>
      <c r="G135" s="135">
        <v>0</v>
      </c>
      <c r="H135" s="135">
        <v>1</v>
      </c>
      <c r="I135" s="135">
        <v>0</v>
      </c>
      <c r="J135" s="135">
        <v>1</v>
      </c>
      <c r="K135" s="135">
        <v>0</v>
      </c>
      <c r="L135" s="135">
        <v>0</v>
      </c>
      <c r="M135" s="135">
        <v>0</v>
      </c>
      <c r="N135" s="135">
        <v>1</v>
      </c>
      <c r="O135" s="135">
        <v>1</v>
      </c>
      <c r="P135" s="135">
        <v>1</v>
      </c>
      <c r="Q135" s="135">
        <v>1</v>
      </c>
      <c r="R135" s="135">
        <v>0</v>
      </c>
      <c r="S135" s="135">
        <v>0</v>
      </c>
      <c r="T135" s="135">
        <v>0</v>
      </c>
      <c r="U135" s="135">
        <v>0</v>
      </c>
      <c r="V135" s="135">
        <v>5</v>
      </c>
      <c r="W135" s="135">
        <v>0</v>
      </c>
      <c r="X135" s="135">
        <v>1</v>
      </c>
      <c r="Y135" s="135">
        <v>0</v>
      </c>
      <c r="Z135" s="135">
        <v>1</v>
      </c>
      <c r="AA135" s="135">
        <v>1</v>
      </c>
      <c r="AB135" s="135">
        <v>0</v>
      </c>
      <c r="AC135" s="135">
        <v>0</v>
      </c>
      <c r="AD135" s="135">
        <v>0</v>
      </c>
      <c r="AE135" s="135">
        <v>0</v>
      </c>
      <c r="AF135" s="135">
        <v>0</v>
      </c>
      <c r="AG135" s="135">
        <v>0</v>
      </c>
      <c r="AH135" s="135">
        <v>0</v>
      </c>
      <c r="AI135" s="135">
        <v>0</v>
      </c>
      <c r="AJ135" s="135">
        <v>0</v>
      </c>
      <c r="AK135" s="135">
        <v>5</v>
      </c>
      <c r="AL135" s="135">
        <v>0</v>
      </c>
      <c r="AM135" s="135">
        <v>1</v>
      </c>
      <c r="AN135" s="135">
        <v>0</v>
      </c>
      <c r="AO135" s="135">
        <v>0</v>
      </c>
      <c r="AP135" s="135">
        <v>0</v>
      </c>
      <c r="AQ135" s="135">
        <v>0</v>
      </c>
      <c r="AR135" s="135">
        <v>0</v>
      </c>
      <c r="AS135" s="135">
        <v>0</v>
      </c>
      <c r="AT135" s="135">
        <v>0</v>
      </c>
      <c r="AU135" s="135">
        <v>1</v>
      </c>
      <c r="AV135" s="135">
        <v>2</v>
      </c>
      <c r="AW135" s="135">
        <v>0</v>
      </c>
      <c r="AX135" s="135">
        <v>0</v>
      </c>
      <c r="AY135" s="135">
        <v>4</v>
      </c>
      <c r="AZ135" s="135">
        <v>0</v>
      </c>
      <c r="BA135" s="135">
        <v>0</v>
      </c>
      <c r="BB135" s="135">
        <v>1</v>
      </c>
      <c r="BC135" s="135">
        <v>0</v>
      </c>
      <c r="BD135" s="135">
        <v>1</v>
      </c>
      <c r="BE135" s="135">
        <v>0</v>
      </c>
      <c r="BF135" s="135">
        <v>0</v>
      </c>
      <c r="BG135" s="135">
        <v>0</v>
      </c>
      <c r="BH135" s="135">
        <v>0</v>
      </c>
      <c r="BI135" s="135">
        <v>0</v>
      </c>
      <c r="BJ135" s="135">
        <v>0</v>
      </c>
      <c r="BK135" s="135">
        <v>0</v>
      </c>
      <c r="BL135" s="135">
        <v>2</v>
      </c>
      <c r="BM135" s="135">
        <v>0</v>
      </c>
      <c r="BN135" s="135">
        <v>0</v>
      </c>
      <c r="BO135" s="135">
        <v>0</v>
      </c>
      <c r="BP135" s="135">
        <v>0</v>
      </c>
      <c r="BQ135" s="135">
        <v>0</v>
      </c>
      <c r="BR135" s="135">
        <v>2</v>
      </c>
      <c r="BS135" s="135">
        <v>0</v>
      </c>
      <c r="BT135" s="135">
        <v>0</v>
      </c>
      <c r="BU135" s="135">
        <v>8</v>
      </c>
      <c r="BV135" s="135">
        <v>0</v>
      </c>
      <c r="BW135" s="135">
        <v>0</v>
      </c>
      <c r="BX135" s="135">
        <v>1</v>
      </c>
      <c r="BY135" s="135">
        <v>0</v>
      </c>
      <c r="BZ135" s="135">
        <v>0</v>
      </c>
      <c r="CA135" s="135">
        <v>0</v>
      </c>
      <c r="CB135" s="135">
        <v>0</v>
      </c>
      <c r="CC135" s="135">
        <v>1</v>
      </c>
      <c r="CD135" s="135">
        <v>0</v>
      </c>
      <c r="CE135" s="135">
        <v>0</v>
      </c>
      <c r="CF135" s="135">
        <v>3</v>
      </c>
      <c r="CG135" s="135">
        <v>0</v>
      </c>
      <c r="CH135" s="135">
        <v>2</v>
      </c>
      <c r="CI135" s="135">
        <v>0</v>
      </c>
      <c r="CJ135" s="135">
        <v>0</v>
      </c>
      <c r="CK135" s="135">
        <v>2</v>
      </c>
      <c r="CL135" s="135">
        <v>0</v>
      </c>
      <c r="CM135" s="135">
        <v>0</v>
      </c>
      <c r="CN135" s="135">
        <v>0</v>
      </c>
      <c r="CO135" s="135">
        <v>0</v>
      </c>
      <c r="CP135" s="135">
        <v>0</v>
      </c>
      <c r="CQ135" s="135">
        <v>0</v>
      </c>
      <c r="CR135" s="135">
        <v>1</v>
      </c>
      <c r="CS135" s="135">
        <v>3</v>
      </c>
      <c r="CT135" s="135">
        <v>0</v>
      </c>
      <c r="CU135" s="135">
        <v>0</v>
      </c>
      <c r="CV135" s="135">
        <v>0</v>
      </c>
      <c r="CW135" s="135">
        <v>0</v>
      </c>
      <c r="CX135" s="135"/>
    </row>
    <row r="136" spans="1:102" x14ac:dyDescent="0.35">
      <c r="A136" s="135">
        <v>135</v>
      </c>
      <c r="B136" s="135">
        <v>1</v>
      </c>
      <c r="C136" s="135">
        <v>3</v>
      </c>
      <c r="D136" s="135">
        <v>0</v>
      </c>
      <c r="E136" s="135">
        <v>0</v>
      </c>
      <c r="F136" s="135">
        <v>0</v>
      </c>
      <c r="G136" s="135">
        <v>0</v>
      </c>
      <c r="H136" s="135">
        <v>4</v>
      </c>
      <c r="I136" s="135">
        <v>0</v>
      </c>
      <c r="J136" s="135">
        <v>0</v>
      </c>
      <c r="K136" s="135">
        <v>1</v>
      </c>
      <c r="L136" s="135">
        <v>0</v>
      </c>
      <c r="M136" s="135">
        <v>0</v>
      </c>
      <c r="N136" s="135">
        <v>0</v>
      </c>
      <c r="O136" s="135">
        <v>1</v>
      </c>
      <c r="P136" s="135">
        <v>0</v>
      </c>
      <c r="Q136" s="135">
        <v>0</v>
      </c>
      <c r="R136" s="135">
        <v>1</v>
      </c>
      <c r="S136" s="135">
        <v>0</v>
      </c>
      <c r="T136" s="135">
        <v>0</v>
      </c>
      <c r="U136" s="135">
        <v>0</v>
      </c>
      <c r="V136" s="135">
        <v>0</v>
      </c>
      <c r="W136" s="135">
        <v>0</v>
      </c>
      <c r="X136" s="135">
        <v>0</v>
      </c>
      <c r="Y136" s="135">
        <v>0</v>
      </c>
      <c r="Z136" s="135">
        <v>0</v>
      </c>
      <c r="AA136" s="135">
        <v>0</v>
      </c>
      <c r="AB136" s="135">
        <v>0</v>
      </c>
      <c r="AC136" s="135">
        <v>0</v>
      </c>
      <c r="AD136" s="135">
        <v>0</v>
      </c>
      <c r="AE136" s="135">
        <v>0</v>
      </c>
      <c r="AF136" s="135">
        <v>0</v>
      </c>
      <c r="AG136" s="135">
        <v>0</v>
      </c>
      <c r="AH136" s="135">
        <v>0</v>
      </c>
      <c r="AI136" s="135">
        <v>0</v>
      </c>
      <c r="AJ136" s="135">
        <v>2</v>
      </c>
      <c r="AK136" s="135">
        <v>0</v>
      </c>
      <c r="AL136" s="135">
        <v>2</v>
      </c>
      <c r="AM136" s="135">
        <v>0</v>
      </c>
      <c r="AN136" s="135">
        <v>0</v>
      </c>
      <c r="AO136" s="135">
        <v>0</v>
      </c>
      <c r="AP136" s="135">
        <v>0</v>
      </c>
      <c r="AQ136" s="135">
        <v>1</v>
      </c>
      <c r="AR136" s="135">
        <v>0</v>
      </c>
      <c r="AS136" s="135">
        <v>0</v>
      </c>
      <c r="AT136" s="135">
        <v>0</v>
      </c>
      <c r="AU136" s="135">
        <v>1</v>
      </c>
      <c r="AV136" s="135">
        <v>1</v>
      </c>
      <c r="AW136" s="135">
        <v>0</v>
      </c>
      <c r="AX136" s="135">
        <v>0</v>
      </c>
      <c r="AY136" s="135">
        <v>1</v>
      </c>
      <c r="AZ136" s="135">
        <v>0</v>
      </c>
      <c r="BA136" s="135">
        <v>0</v>
      </c>
      <c r="BB136" s="135">
        <v>0</v>
      </c>
      <c r="BC136" s="135">
        <v>0</v>
      </c>
      <c r="BD136" s="135">
        <v>0</v>
      </c>
      <c r="BE136" s="135">
        <v>0</v>
      </c>
      <c r="BF136" s="135">
        <v>0</v>
      </c>
      <c r="BG136" s="135">
        <v>0</v>
      </c>
      <c r="BH136" s="135">
        <v>0</v>
      </c>
      <c r="BI136" s="135">
        <v>0</v>
      </c>
      <c r="BJ136" s="135">
        <v>0</v>
      </c>
      <c r="BK136" s="135">
        <v>0</v>
      </c>
      <c r="BL136" s="135">
        <v>1</v>
      </c>
      <c r="BM136" s="135">
        <v>0</v>
      </c>
      <c r="BN136" s="135">
        <v>1</v>
      </c>
      <c r="BO136" s="135">
        <v>0</v>
      </c>
      <c r="BP136" s="135">
        <v>0</v>
      </c>
      <c r="BQ136" s="135">
        <v>0</v>
      </c>
      <c r="BR136" s="135">
        <v>0</v>
      </c>
      <c r="BS136" s="135">
        <v>0</v>
      </c>
      <c r="BT136" s="135">
        <v>0</v>
      </c>
      <c r="BU136" s="135">
        <v>0</v>
      </c>
      <c r="BV136" s="135">
        <v>0</v>
      </c>
      <c r="BW136" s="135">
        <v>0</v>
      </c>
      <c r="BX136" s="135">
        <v>0</v>
      </c>
      <c r="BY136" s="135">
        <v>0</v>
      </c>
      <c r="BZ136" s="135">
        <v>0</v>
      </c>
      <c r="CA136" s="135">
        <v>1</v>
      </c>
      <c r="CB136" s="135">
        <v>0</v>
      </c>
      <c r="CC136" s="135">
        <v>0</v>
      </c>
      <c r="CD136" s="135">
        <v>1</v>
      </c>
      <c r="CE136" s="135">
        <v>0</v>
      </c>
      <c r="CF136" s="135">
        <v>0</v>
      </c>
      <c r="CG136" s="135">
        <v>1</v>
      </c>
      <c r="CH136" s="135">
        <v>0</v>
      </c>
      <c r="CI136" s="135">
        <v>0</v>
      </c>
      <c r="CJ136" s="135">
        <v>0</v>
      </c>
      <c r="CK136" s="135">
        <v>0</v>
      </c>
      <c r="CL136" s="135">
        <v>0</v>
      </c>
      <c r="CM136" s="135">
        <v>0</v>
      </c>
      <c r="CN136" s="135">
        <v>0</v>
      </c>
      <c r="CO136" s="135">
        <v>0</v>
      </c>
      <c r="CP136" s="135">
        <v>0</v>
      </c>
      <c r="CQ136" s="135">
        <v>0</v>
      </c>
      <c r="CR136" s="135">
        <v>0</v>
      </c>
      <c r="CS136" s="135">
        <v>0</v>
      </c>
      <c r="CT136" s="135">
        <v>1</v>
      </c>
      <c r="CU136" s="135">
        <v>0</v>
      </c>
      <c r="CV136" s="135">
        <v>1</v>
      </c>
      <c r="CW136" s="135">
        <v>0</v>
      </c>
      <c r="CX136" s="135"/>
    </row>
    <row r="137" spans="1:102" x14ac:dyDescent="0.35">
      <c r="A137" s="135">
        <v>136</v>
      </c>
      <c r="B137" s="135">
        <v>0</v>
      </c>
      <c r="C137" s="135">
        <v>0</v>
      </c>
      <c r="D137" s="135">
        <v>1</v>
      </c>
      <c r="E137" s="135">
        <v>0</v>
      </c>
      <c r="F137" s="135">
        <v>0</v>
      </c>
      <c r="G137" s="135">
        <v>0</v>
      </c>
      <c r="H137" s="135">
        <v>0</v>
      </c>
      <c r="I137" s="135">
        <v>0</v>
      </c>
      <c r="J137" s="135">
        <v>0</v>
      </c>
      <c r="K137" s="135">
        <v>0</v>
      </c>
      <c r="L137" s="135">
        <v>6</v>
      </c>
      <c r="M137" s="135">
        <v>0</v>
      </c>
      <c r="N137" s="135">
        <v>0</v>
      </c>
      <c r="O137" s="135">
        <v>0</v>
      </c>
      <c r="P137" s="135">
        <v>0</v>
      </c>
      <c r="Q137" s="135">
        <v>0</v>
      </c>
      <c r="R137" s="135">
        <v>0</v>
      </c>
      <c r="S137" s="135">
        <v>4</v>
      </c>
      <c r="T137" s="135">
        <v>1</v>
      </c>
      <c r="U137" s="135">
        <v>0</v>
      </c>
      <c r="V137" s="135">
        <v>0</v>
      </c>
      <c r="W137" s="135">
        <v>1</v>
      </c>
      <c r="X137" s="135">
        <v>0</v>
      </c>
      <c r="Y137" s="135">
        <v>0</v>
      </c>
      <c r="Z137" s="135">
        <v>0</v>
      </c>
      <c r="AA137" s="135">
        <v>0</v>
      </c>
      <c r="AB137" s="135">
        <v>0</v>
      </c>
      <c r="AC137" s="135">
        <v>1</v>
      </c>
      <c r="AD137" s="135">
        <v>0</v>
      </c>
      <c r="AE137" s="135">
        <v>1</v>
      </c>
      <c r="AF137" s="135">
        <v>0</v>
      </c>
      <c r="AG137" s="135">
        <v>0</v>
      </c>
      <c r="AH137" s="135">
        <v>22</v>
      </c>
      <c r="AI137" s="135">
        <v>2</v>
      </c>
      <c r="AJ137" s="135">
        <v>1</v>
      </c>
      <c r="AK137" s="135">
        <v>1</v>
      </c>
      <c r="AL137" s="135">
        <v>2</v>
      </c>
      <c r="AM137" s="135">
        <v>0</v>
      </c>
      <c r="AN137" s="135">
        <v>0</v>
      </c>
      <c r="AO137" s="135">
        <v>0</v>
      </c>
      <c r="AP137" s="135">
        <v>8</v>
      </c>
      <c r="AQ137" s="135">
        <v>0</v>
      </c>
      <c r="AR137" s="135">
        <v>0</v>
      </c>
      <c r="AS137" s="135">
        <v>0</v>
      </c>
      <c r="AT137" s="135">
        <v>1</v>
      </c>
      <c r="AU137" s="135">
        <v>6</v>
      </c>
      <c r="AV137" s="135">
        <v>1</v>
      </c>
      <c r="AW137" s="135">
        <v>0</v>
      </c>
      <c r="AX137" s="135">
        <v>0</v>
      </c>
      <c r="AY137" s="135">
        <v>0</v>
      </c>
      <c r="AZ137" s="135">
        <v>0</v>
      </c>
      <c r="BA137" s="135">
        <v>0</v>
      </c>
      <c r="BB137" s="135">
        <v>0</v>
      </c>
      <c r="BC137" s="135">
        <v>0</v>
      </c>
      <c r="BD137" s="135">
        <v>0</v>
      </c>
      <c r="BE137" s="135">
        <v>0</v>
      </c>
      <c r="BF137" s="135">
        <v>0</v>
      </c>
      <c r="BG137" s="135">
        <v>0</v>
      </c>
      <c r="BH137" s="135">
        <v>0</v>
      </c>
      <c r="BI137" s="135">
        <v>0</v>
      </c>
      <c r="BJ137" s="135">
        <v>0</v>
      </c>
      <c r="BK137" s="135">
        <v>0</v>
      </c>
      <c r="BL137" s="135">
        <v>10</v>
      </c>
      <c r="BM137" s="135">
        <v>1</v>
      </c>
      <c r="BN137" s="135">
        <v>1</v>
      </c>
      <c r="BO137" s="135">
        <v>0</v>
      </c>
      <c r="BP137" s="135">
        <v>0</v>
      </c>
      <c r="BQ137" s="135">
        <v>0</v>
      </c>
      <c r="BR137" s="135">
        <v>0</v>
      </c>
      <c r="BS137" s="135">
        <v>0</v>
      </c>
      <c r="BT137" s="135">
        <v>0</v>
      </c>
      <c r="BU137" s="135">
        <v>3</v>
      </c>
      <c r="BV137" s="135">
        <v>1</v>
      </c>
      <c r="BW137" s="135">
        <v>0</v>
      </c>
      <c r="BX137" s="135">
        <v>0</v>
      </c>
      <c r="BY137" s="135">
        <v>0</v>
      </c>
      <c r="BZ137" s="135">
        <v>0</v>
      </c>
      <c r="CA137" s="135">
        <v>0</v>
      </c>
      <c r="CB137" s="135">
        <v>0</v>
      </c>
      <c r="CC137" s="135">
        <v>0</v>
      </c>
      <c r="CD137" s="135">
        <v>4</v>
      </c>
      <c r="CE137" s="135">
        <v>0</v>
      </c>
      <c r="CF137" s="135">
        <v>5</v>
      </c>
      <c r="CG137" s="135">
        <v>0</v>
      </c>
      <c r="CH137" s="135">
        <v>1</v>
      </c>
      <c r="CI137" s="135">
        <v>0</v>
      </c>
      <c r="CJ137" s="135">
        <v>0</v>
      </c>
      <c r="CK137" s="135">
        <v>0</v>
      </c>
      <c r="CL137" s="135">
        <v>0</v>
      </c>
      <c r="CM137" s="135">
        <v>0</v>
      </c>
      <c r="CN137" s="135">
        <v>0</v>
      </c>
      <c r="CO137" s="135">
        <v>0</v>
      </c>
      <c r="CP137" s="135">
        <v>0</v>
      </c>
      <c r="CQ137" s="135">
        <v>0</v>
      </c>
      <c r="CR137" s="135">
        <v>0</v>
      </c>
      <c r="CS137" s="135">
        <v>0</v>
      </c>
      <c r="CT137" s="135">
        <v>0</v>
      </c>
      <c r="CU137" s="135">
        <v>1</v>
      </c>
      <c r="CV137" s="135">
        <v>0</v>
      </c>
      <c r="CW137" s="135">
        <v>3</v>
      </c>
      <c r="CX137" s="135"/>
    </row>
    <row r="138" spans="1:102" x14ac:dyDescent="0.35">
      <c r="A138" s="135">
        <v>137</v>
      </c>
      <c r="B138" s="135">
        <v>0</v>
      </c>
      <c r="C138" s="135">
        <v>0</v>
      </c>
      <c r="D138" s="135">
        <v>0</v>
      </c>
      <c r="E138" s="135">
        <v>0</v>
      </c>
      <c r="F138" s="135">
        <v>1</v>
      </c>
      <c r="G138" s="135">
        <v>0</v>
      </c>
      <c r="H138" s="135">
        <v>0</v>
      </c>
      <c r="I138" s="135">
        <v>1</v>
      </c>
      <c r="J138" s="135">
        <v>1</v>
      </c>
      <c r="K138" s="135">
        <v>0</v>
      </c>
      <c r="L138" s="135">
        <v>0</v>
      </c>
      <c r="M138" s="135">
        <v>1</v>
      </c>
      <c r="N138" s="135">
        <v>0</v>
      </c>
      <c r="O138" s="135">
        <v>0</v>
      </c>
      <c r="P138" s="135">
        <v>0</v>
      </c>
      <c r="Q138" s="135">
        <v>0</v>
      </c>
      <c r="R138" s="135">
        <v>0</v>
      </c>
      <c r="S138" s="135">
        <v>0</v>
      </c>
      <c r="T138" s="135">
        <v>6</v>
      </c>
      <c r="U138" s="135">
        <v>0</v>
      </c>
      <c r="V138" s="135">
        <v>0</v>
      </c>
      <c r="W138" s="135">
        <v>0</v>
      </c>
      <c r="X138" s="135">
        <v>0</v>
      </c>
      <c r="Y138" s="135">
        <v>0</v>
      </c>
      <c r="Z138" s="135">
        <v>0</v>
      </c>
      <c r="AA138" s="135">
        <v>0</v>
      </c>
      <c r="AB138" s="135">
        <v>0</v>
      </c>
      <c r="AC138" s="135">
        <v>1</v>
      </c>
      <c r="AD138" s="135">
        <v>2</v>
      </c>
      <c r="AE138" s="135">
        <v>5</v>
      </c>
      <c r="AF138" s="135">
        <v>1</v>
      </c>
      <c r="AG138" s="135">
        <v>1</v>
      </c>
      <c r="AH138" s="135">
        <v>0</v>
      </c>
      <c r="AI138" s="135">
        <v>2</v>
      </c>
      <c r="AJ138" s="135">
        <v>0</v>
      </c>
      <c r="AK138" s="135">
        <v>0</v>
      </c>
      <c r="AL138" s="135">
        <v>0</v>
      </c>
      <c r="AM138" s="135">
        <v>0</v>
      </c>
      <c r="AN138" s="135">
        <v>1</v>
      </c>
      <c r="AO138" s="135">
        <v>0</v>
      </c>
      <c r="AP138" s="135">
        <v>1</v>
      </c>
      <c r="AQ138" s="135">
        <v>0</v>
      </c>
      <c r="AR138" s="135">
        <v>1</v>
      </c>
      <c r="AS138" s="135">
        <v>0</v>
      </c>
      <c r="AT138" s="135">
        <v>1</v>
      </c>
      <c r="AU138" s="135">
        <v>0</v>
      </c>
      <c r="AV138" s="135">
        <v>0</v>
      </c>
      <c r="AW138" s="135">
        <v>0</v>
      </c>
      <c r="AX138" s="135">
        <v>0</v>
      </c>
      <c r="AY138" s="135">
        <v>0</v>
      </c>
      <c r="AZ138" s="135">
        <v>0</v>
      </c>
      <c r="BA138" s="135">
        <v>1</v>
      </c>
      <c r="BB138" s="135">
        <v>0</v>
      </c>
      <c r="BC138" s="135">
        <v>0</v>
      </c>
      <c r="BD138" s="135">
        <v>0</v>
      </c>
      <c r="BE138" s="135">
        <v>0</v>
      </c>
      <c r="BF138" s="135">
        <v>0</v>
      </c>
      <c r="BG138" s="135">
        <v>0</v>
      </c>
      <c r="BH138" s="135">
        <v>0</v>
      </c>
      <c r="BI138" s="135">
        <v>0</v>
      </c>
      <c r="BJ138" s="135">
        <v>0</v>
      </c>
      <c r="BK138" s="135">
        <v>1</v>
      </c>
      <c r="BL138" s="135">
        <v>0</v>
      </c>
      <c r="BM138" s="135">
        <v>0</v>
      </c>
      <c r="BN138" s="135">
        <v>1</v>
      </c>
      <c r="BO138" s="135">
        <v>0</v>
      </c>
      <c r="BP138" s="135">
        <v>1</v>
      </c>
      <c r="BQ138" s="135">
        <v>1</v>
      </c>
      <c r="BR138" s="135">
        <v>0</v>
      </c>
      <c r="BS138" s="135">
        <v>0</v>
      </c>
      <c r="BT138" s="135">
        <v>0</v>
      </c>
      <c r="BU138" s="135">
        <v>0</v>
      </c>
      <c r="BV138" s="135">
        <v>0</v>
      </c>
      <c r="BW138" s="135">
        <v>0</v>
      </c>
      <c r="BX138" s="135">
        <v>0</v>
      </c>
      <c r="BY138" s="135">
        <v>0</v>
      </c>
      <c r="BZ138" s="135">
        <v>0</v>
      </c>
      <c r="CA138" s="135">
        <v>0</v>
      </c>
      <c r="CB138" s="135">
        <v>2</v>
      </c>
      <c r="CC138" s="135">
        <v>0</v>
      </c>
      <c r="CD138" s="135">
        <v>0</v>
      </c>
      <c r="CE138" s="135">
        <v>0</v>
      </c>
      <c r="CF138" s="135">
        <v>3</v>
      </c>
      <c r="CG138" s="135">
        <v>0</v>
      </c>
      <c r="CH138" s="135">
        <v>0</v>
      </c>
      <c r="CI138" s="135">
        <v>0</v>
      </c>
      <c r="CJ138" s="135">
        <v>0</v>
      </c>
      <c r="CK138" s="135">
        <v>0</v>
      </c>
      <c r="CL138" s="135">
        <v>0</v>
      </c>
      <c r="CM138" s="135">
        <v>0</v>
      </c>
      <c r="CN138" s="135">
        <v>0</v>
      </c>
      <c r="CO138" s="135">
        <v>1</v>
      </c>
      <c r="CP138" s="135">
        <v>0</v>
      </c>
      <c r="CQ138" s="135">
        <v>1</v>
      </c>
      <c r="CR138" s="135">
        <v>3</v>
      </c>
      <c r="CS138" s="135">
        <v>0</v>
      </c>
      <c r="CT138" s="135">
        <v>0</v>
      </c>
      <c r="CU138" s="135">
        <v>0</v>
      </c>
      <c r="CV138" s="135">
        <v>1</v>
      </c>
      <c r="CW138" s="135">
        <v>0</v>
      </c>
      <c r="CX138" s="135"/>
    </row>
    <row r="139" spans="1:102" x14ac:dyDescent="0.35">
      <c r="A139" s="135">
        <v>138</v>
      </c>
      <c r="B139" s="135">
        <v>1</v>
      </c>
      <c r="C139" s="135">
        <v>1</v>
      </c>
      <c r="D139" s="135">
        <v>0</v>
      </c>
      <c r="E139" s="135">
        <v>0</v>
      </c>
      <c r="F139" s="135">
        <v>0</v>
      </c>
      <c r="G139" s="135">
        <v>1</v>
      </c>
      <c r="H139" s="135">
        <v>0</v>
      </c>
      <c r="I139" s="135">
        <v>0</v>
      </c>
      <c r="J139" s="135">
        <v>1</v>
      </c>
      <c r="K139" s="135">
        <v>0</v>
      </c>
      <c r="L139" s="135">
        <v>3</v>
      </c>
      <c r="M139" s="135">
        <v>0</v>
      </c>
      <c r="N139" s="135">
        <v>0</v>
      </c>
      <c r="O139" s="135">
        <v>0</v>
      </c>
      <c r="P139" s="135">
        <v>1</v>
      </c>
      <c r="Q139" s="135">
        <v>1</v>
      </c>
      <c r="R139" s="135">
        <v>3</v>
      </c>
      <c r="S139" s="135">
        <v>0</v>
      </c>
      <c r="T139" s="135">
        <v>1</v>
      </c>
      <c r="U139" s="135">
        <v>0</v>
      </c>
      <c r="V139" s="135">
        <v>0</v>
      </c>
      <c r="W139" s="135">
        <v>0</v>
      </c>
      <c r="X139" s="135">
        <v>0</v>
      </c>
      <c r="Y139" s="135">
        <v>0</v>
      </c>
      <c r="Z139" s="135">
        <v>1</v>
      </c>
      <c r="AA139" s="135">
        <v>1</v>
      </c>
      <c r="AB139" s="135">
        <v>2</v>
      </c>
      <c r="AC139" s="135">
        <v>0</v>
      </c>
      <c r="AD139" s="135">
        <v>0</v>
      </c>
      <c r="AE139" s="135">
        <v>0</v>
      </c>
      <c r="AF139" s="135">
        <v>0</v>
      </c>
      <c r="AG139" s="135">
        <v>2</v>
      </c>
      <c r="AH139" s="135">
        <v>0</v>
      </c>
      <c r="AI139" s="135">
        <v>0</v>
      </c>
      <c r="AJ139" s="135">
        <v>0</v>
      </c>
      <c r="AK139" s="135">
        <v>0</v>
      </c>
      <c r="AL139" s="135">
        <v>0</v>
      </c>
      <c r="AM139" s="135">
        <v>0</v>
      </c>
      <c r="AN139" s="135">
        <v>0</v>
      </c>
      <c r="AO139" s="135">
        <v>1</v>
      </c>
      <c r="AP139" s="135">
        <v>0</v>
      </c>
      <c r="AQ139" s="135">
        <v>0</v>
      </c>
      <c r="AR139" s="135">
        <v>0</v>
      </c>
      <c r="AS139" s="135">
        <v>0</v>
      </c>
      <c r="AT139" s="135">
        <v>0</v>
      </c>
      <c r="AU139" s="135">
        <v>0</v>
      </c>
      <c r="AV139" s="135">
        <v>4</v>
      </c>
      <c r="AW139" s="135">
        <v>3</v>
      </c>
      <c r="AX139" s="135">
        <v>0</v>
      </c>
      <c r="AY139" s="135">
        <v>2</v>
      </c>
      <c r="AZ139" s="135">
        <v>0</v>
      </c>
      <c r="BA139" s="135">
        <v>0</v>
      </c>
      <c r="BB139" s="135">
        <v>0</v>
      </c>
      <c r="BC139" s="135">
        <v>2</v>
      </c>
      <c r="BD139" s="135">
        <v>1</v>
      </c>
      <c r="BE139" s="135">
        <v>0</v>
      </c>
      <c r="BF139" s="135">
        <v>1</v>
      </c>
      <c r="BG139" s="135">
        <v>0</v>
      </c>
      <c r="BH139" s="135">
        <v>0</v>
      </c>
      <c r="BI139" s="135">
        <v>1</v>
      </c>
      <c r="BJ139" s="135">
        <v>0</v>
      </c>
      <c r="BK139" s="135">
        <v>0</v>
      </c>
      <c r="BL139" s="135">
        <v>0</v>
      </c>
      <c r="BM139" s="135">
        <v>0</v>
      </c>
      <c r="BN139" s="135">
        <v>0</v>
      </c>
      <c r="BO139" s="135">
        <v>0</v>
      </c>
      <c r="BP139" s="135">
        <v>0</v>
      </c>
      <c r="BQ139" s="135">
        <v>1</v>
      </c>
      <c r="BR139" s="135">
        <v>0</v>
      </c>
      <c r="BS139" s="135">
        <v>0</v>
      </c>
      <c r="BT139" s="135">
        <v>0</v>
      </c>
      <c r="BU139" s="135">
        <v>0</v>
      </c>
      <c r="BV139" s="135">
        <v>0</v>
      </c>
      <c r="BW139" s="135">
        <v>0</v>
      </c>
      <c r="BX139" s="135">
        <v>0</v>
      </c>
      <c r="BY139" s="135">
        <v>0</v>
      </c>
      <c r="BZ139" s="135">
        <v>0</v>
      </c>
      <c r="CA139" s="135">
        <v>1</v>
      </c>
      <c r="CB139" s="135">
        <v>0</v>
      </c>
      <c r="CC139" s="135">
        <v>0</v>
      </c>
      <c r="CD139" s="135">
        <v>0</v>
      </c>
      <c r="CE139" s="135">
        <v>2</v>
      </c>
      <c r="CF139" s="135">
        <v>0</v>
      </c>
      <c r="CG139" s="135">
        <v>0</v>
      </c>
      <c r="CH139" s="135">
        <v>0</v>
      </c>
      <c r="CI139" s="135">
        <v>0</v>
      </c>
      <c r="CJ139" s="135">
        <v>1</v>
      </c>
      <c r="CK139" s="135">
        <v>3</v>
      </c>
      <c r="CL139" s="135">
        <v>1</v>
      </c>
      <c r="CM139" s="135">
        <v>0</v>
      </c>
      <c r="CN139" s="135">
        <v>0</v>
      </c>
      <c r="CO139" s="135">
        <v>4</v>
      </c>
      <c r="CP139" s="135">
        <v>1</v>
      </c>
      <c r="CQ139" s="135">
        <v>0</v>
      </c>
      <c r="CR139" s="135">
        <v>0</v>
      </c>
      <c r="CS139" s="135">
        <v>0</v>
      </c>
      <c r="CT139" s="135">
        <v>0</v>
      </c>
      <c r="CU139" s="135">
        <v>0</v>
      </c>
      <c r="CV139" s="135">
        <v>1</v>
      </c>
      <c r="CW139" s="135">
        <v>0</v>
      </c>
      <c r="CX139" s="135"/>
    </row>
    <row r="140" spans="1:102" x14ac:dyDescent="0.35">
      <c r="A140" s="135">
        <v>139</v>
      </c>
      <c r="B140" s="135">
        <v>0</v>
      </c>
      <c r="C140" s="135">
        <v>0</v>
      </c>
      <c r="D140" s="135">
        <v>0</v>
      </c>
      <c r="E140" s="135">
        <v>0</v>
      </c>
      <c r="F140" s="135">
        <v>0</v>
      </c>
      <c r="G140" s="135">
        <v>0</v>
      </c>
      <c r="H140" s="135">
        <v>0</v>
      </c>
      <c r="I140" s="135">
        <v>0</v>
      </c>
      <c r="J140" s="135">
        <v>0</v>
      </c>
      <c r="K140" s="135">
        <v>0</v>
      </c>
      <c r="L140" s="135">
        <v>0</v>
      </c>
      <c r="M140" s="135">
        <v>0</v>
      </c>
      <c r="N140" s="135">
        <v>1</v>
      </c>
      <c r="O140" s="135">
        <v>1</v>
      </c>
      <c r="P140" s="135">
        <v>0</v>
      </c>
      <c r="Q140" s="135">
        <v>0</v>
      </c>
      <c r="R140" s="135">
        <v>0</v>
      </c>
      <c r="S140" s="135">
        <v>0</v>
      </c>
      <c r="T140" s="135">
        <v>1</v>
      </c>
      <c r="U140" s="135">
        <v>0</v>
      </c>
      <c r="V140" s="135">
        <v>0</v>
      </c>
      <c r="W140" s="135">
        <v>1</v>
      </c>
      <c r="X140" s="135">
        <v>0</v>
      </c>
      <c r="Y140" s="135">
        <v>0</v>
      </c>
      <c r="Z140" s="135">
        <v>0</v>
      </c>
      <c r="AA140" s="135">
        <v>1</v>
      </c>
      <c r="AB140" s="135">
        <v>1</v>
      </c>
      <c r="AC140" s="135">
        <v>0</v>
      </c>
      <c r="AD140" s="135">
        <v>0</v>
      </c>
      <c r="AE140" s="135">
        <v>0</v>
      </c>
      <c r="AF140" s="135">
        <v>0</v>
      </c>
      <c r="AG140" s="135">
        <v>2</v>
      </c>
      <c r="AH140" s="135">
        <v>1</v>
      </c>
      <c r="AI140" s="135">
        <v>0</v>
      </c>
      <c r="AJ140" s="135">
        <v>0</v>
      </c>
      <c r="AK140" s="135">
        <v>0</v>
      </c>
      <c r="AL140" s="135">
        <v>0</v>
      </c>
      <c r="AM140" s="135">
        <v>0</v>
      </c>
      <c r="AN140" s="135">
        <v>1</v>
      </c>
      <c r="AO140" s="135">
        <v>0</v>
      </c>
      <c r="AP140" s="135">
        <v>3</v>
      </c>
      <c r="AQ140" s="135">
        <v>1</v>
      </c>
      <c r="AR140" s="135">
        <v>1</v>
      </c>
      <c r="AS140" s="135">
        <v>0</v>
      </c>
      <c r="AT140" s="135">
        <v>1</v>
      </c>
      <c r="AU140" s="135">
        <v>1</v>
      </c>
      <c r="AV140" s="135">
        <v>24</v>
      </c>
      <c r="AW140" s="135">
        <v>0</v>
      </c>
      <c r="AX140" s="135">
        <v>1</v>
      </c>
      <c r="AY140" s="135">
        <v>1</v>
      </c>
      <c r="AZ140" s="135">
        <v>7</v>
      </c>
      <c r="BA140" s="135">
        <v>0</v>
      </c>
      <c r="BB140" s="135">
        <v>0</v>
      </c>
      <c r="BC140" s="135">
        <v>0</v>
      </c>
      <c r="BD140" s="135">
        <v>0</v>
      </c>
      <c r="BE140" s="135">
        <v>0</v>
      </c>
      <c r="BF140" s="135">
        <v>1</v>
      </c>
      <c r="BG140" s="135">
        <v>1</v>
      </c>
      <c r="BH140" s="135">
        <v>0</v>
      </c>
      <c r="BI140" s="135">
        <v>0</v>
      </c>
      <c r="BJ140" s="135">
        <v>0</v>
      </c>
      <c r="BK140" s="135">
        <v>0</v>
      </c>
      <c r="BL140" s="135">
        <v>3</v>
      </c>
      <c r="BM140" s="135">
        <v>1</v>
      </c>
      <c r="BN140" s="135">
        <v>0</v>
      </c>
      <c r="BO140" s="135">
        <v>0</v>
      </c>
      <c r="BP140" s="135">
        <v>0</v>
      </c>
      <c r="BQ140" s="135">
        <v>0</v>
      </c>
      <c r="BR140" s="135">
        <v>1</v>
      </c>
      <c r="BS140" s="135">
        <v>0</v>
      </c>
      <c r="BT140" s="135">
        <v>0</v>
      </c>
      <c r="BU140" s="135">
        <v>1</v>
      </c>
      <c r="BV140" s="135">
        <v>1</v>
      </c>
      <c r="BW140" s="135">
        <v>0</v>
      </c>
      <c r="BX140" s="135">
        <v>0</v>
      </c>
      <c r="BY140" s="135">
        <v>0</v>
      </c>
      <c r="BZ140" s="135">
        <v>0</v>
      </c>
      <c r="CA140" s="135">
        <v>0</v>
      </c>
      <c r="CB140" s="135">
        <v>0</v>
      </c>
      <c r="CC140" s="135">
        <v>0</v>
      </c>
      <c r="CD140" s="135">
        <v>7</v>
      </c>
      <c r="CE140" s="135">
        <v>0</v>
      </c>
      <c r="CF140" s="135">
        <v>0</v>
      </c>
      <c r="CG140" s="135">
        <v>0</v>
      </c>
      <c r="CH140" s="135">
        <v>5</v>
      </c>
      <c r="CI140" s="135">
        <v>0</v>
      </c>
      <c r="CJ140" s="135">
        <v>0</v>
      </c>
      <c r="CK140" s="135">
        <v>0</v>
      </c>
      <c r="CL140" s="135">
        <v>0</v>
      </c>
      <c r="CM140" s="135">
        <v>0</v>
      </c>
      <c r="CN140" s="135">
        <v>0</v>
      </c>
      <c r="CO140" s="135">
        <v>1</v>
      </c>
      <c r="CP140" s="135">
        <v>0</v>
      </c>
      <c r="CQ140" s="135">
        <v>0</v>
      </c>
      <c r="CR140" s="135">
        <v>0</v>
      </c>
      <c r="CS140" s="135">
        <v>0</v>
      </c>
      <c r="CT140" s="135">
        <v>0</v>
      </c>
      <c r="CU140" s="135">
        <v>2</v>
      </c>
      <c r="CV140" s="135">
        <v>0</v>
      </c>
      <c r="CW140" s="135">
        <v>0</v>
      </c>
      <c r="CX140" s="135"/>
    </row>
    <row r="141" spans="1:102" x14ac:dyDescent="0.35">
      <c r="A141" s="135">
        <v>140</v>
      </c>
      <c r="B141" s="135">
        <v>0</v>
      </c>
      <c r="C141" s="135">
        <v>0</v>
      </c>
      <c r="D141" s="135">
        <v>0</v>
      </c>
      <c r="E141" s="135">
        <v>0</v>
      </c>
      <c r="F141" s="135">
        <v>0</v>
      </c>
      <c r="G141" s="135">
        <v>0</v>
      </c>
      <c r="H141" s="135">
        <v>7</v>
      </c>
      <c r="I141" s="135">
        <v>0</v>
      </c>
      <c r="J141" s="135">
        <v>1</v>
      </c>
      <c r="K141" s="135">
        <v>0</v>
      </c>
      <c r="L141" s="135">
        <v>0</v>
      </c>
      <c r="M141" s="135">
        <v>0</v>
      </c>
      <c r="N141" s="135">
        <v>0</v>
      </c>
      <c r="O141" s="135">
        <v>1</v>
      </c>
      <c r="P141" s="135">
        <v>0</v>
      </c>
      <c r="Q141" s="135">
        <v>2</v>
      </c>
      <c r="R141" s="135">
        <v>0</v>
      </c>
      <c r="S141" s="135">
        <v>0</v>
      </c>
      <c r="T141" s="135">
        <v>0</v>
      </c>
      <c r="U141" s="135">
        <v>0</v>
      </c>
      <c r="V141" s="135">
        <v>0</v>
      </c>
      <c r="W141" s="135">
        <v>0</v>
      </c>
      <c r="X141" s="135">
        <v>1</v>
      </c>
      <c r="Y141" s="135">
        <v>1</v>
      </c>
      <c r="Z141" s="135">
        <v>0</v>
      </c>
      <c r="AA141" s="135">
        <v>0</v>
      </c>
      <c r="AB141" s="135">
        <v>0</v>
      </c>
      <c r="AC141" s="135">
        <v>0</v>
      </c>
      <c r="AD141" s="135">
        <v>0</v>
      </c>
      <c r="AE141" s="135">
        <v>0</v>
      </c>
      <c r="AF141" s="135">
        <v>2</v>
      </c>
      <c r="AG141" s="135">
        <v>0</v>
      </c>
      <c r="AH141" s="135">
        <v>0</v>
      </c>
      <c r="AI141" s="135">
        <v>0</v>
      </c>
      <c r="AJ141" s="135">
        <v>5</v>
      </c>
      <c r="AK141" s="135">
        <v>0</v>
      </c>
      <c r="AL141" s="135">
        <v>0</v>
      </c>
      <c r="AM141" s="135">
        <v>0</v>
      </c>
      <c r="AN141" s="135">
        <v>0</v>
      </c>
      <c r="AO141" s="135">
        <v>0</v>
      </c>
      <c r="AP141" s="135">
        <v>4</v>
      </c>
      <c r="AQ141" s="135">
        <v>0</v>
      </c>
      <c r="AR141" s="135">
        <v>0</v>
      </c>
      <c r="AS141" s="135">
        <v>0</v>
      </c>
      <c r="AT141" s="135">
        <v>0</v>
      </c>
      <c r="AU141" s="135">
        <v>0</v>
      </c>
      <c r="AV141" s="135">
        <v>9</v>
      </c>
      <c r="AW141" s="135">
        <v>1</v>
      </c>
      <c r="AX141" s="135">
        <v>0</v>
      </c>
      <c r="AY141" s="135">
        <v>4</v>
      </c>
      <c r="AZ141" s="135">
        <v>4</v>
      </c>
      <c r="BA141" s="135">
        <v>0</v>
      </c>
      <c r="BB141" s="135">
        <v>0</v>
      </c>
      <c r="BC141" s="135">
        <v>0</v>
      </c>
      <c r="BD141" s="135">
        <v>17</v>
      </c>
      <c r="BE141" s="135">
        <v>0</v>
      </c>
      <c r="BF141" s="135">
        <v>0</v>
      </c>
      <c r="BG141" s="135">
        <v>0</v>
      </c>
      <c r="BH141" s="135">
        <v>0</v>
      </c>
      <c r="BI141" s="135">
        <v>0</v>
      </c>
      <c r="BJ141" s="135">
        <v>0</v>
      </c>
      <c r="BK141" s="135">
        <v>1</v>
      </c>
      <c r="BL141" s="135">
        <v>0</v>
      </c>
      <c r="BM141" s="135">
        <v>1</v>
      </c>
      <c r="BN141" s="135">
        <v>0</v>
      </c>
      <c r="BO141" s="135">
        <v>0</v>
      </c>
      <c r="BP141" s="135">
        <v>0</v>
      </c>
      <c r="BQ141" s="135">
        <v>0</v>
      </c>
      <c r="BR141" s="135">
        <v>0</v>
      </c>
      <c r="BS141" s="135">
        <v>19</v>
      </c>
      <c r="BT141" s="135">
        <v>0</v>
      </c>
      <c r="BU141" s="135">
        <v>0</v>
      </c>
      <c r="BV141" s="135">
        <v>0</v>
      </c>
      <c r="BW141" s="135">
        <v>0</v>
      </c>
      <c r="BX141" s="135">
        <v>1</v>
      </c>
      <c r="BY141" s="135">
        <v>0</v>
      </c>
      <c r="BZ141" s="135">
        <v>0</v>
      </c>
      <c r="CA141" s="135">
        <v>0</v>
      </c>
      <c r="CB141" s="135">
        <v>1</v>
      </c>
      <c r="CC141" s="135">
        <v>0</v>
      </c>
      <c r="CD141" s="135">
        <v>4</v>
      </c>
      <c r="CE141" s="135">
        <v>0</v>
      </c>
      <c r="CF141" s="135">
        <v>3</v>
      </c>
      <c r="CG141" s="135">
        <v>0</v>
      </c>
      <c r="CH141" s="135">
        <v>0</v>
      </c>
      <c r="CI141" s="135">
        <v>0</v>
      </c>
      <c r="CJ141" s="135">
        <v>0</v>
      </c>
      <c r="CK141" s="135">
        <v>0</v>
      </c>
      <c r="CL141" s="135">
        <v>0</v>
      </c>
      <c r="CM141" s="135">
        <v>0</v>
      </c>
      <c r="CN141" s="135">
        <v>0</v>
      </c>
      <c r="CO141" s="135">
        <v>1</v>
      </c>
      <c r="CP141" s="135">
        <v>0</v>
      </c>
      <c r="CQ141" s="135">
        <v>0</v>
      </c>
      <c r="CR141" s="135">
        <v>0</v>
      </c>
      <c r="CS141" s="135">
        <v>1</v>
      </c>
      <c r="CT141" s="135">
        <v>0</v>
      </c>
      <c r="CU141" s="135">
        <v>0</v>
      </c>
      <c r="CV141" s="135">
        <v>0</v>
      </c>
      <c r="CW141" s="135">
        <v>1</v>
      </c>
      <c r="CX141" s="135"/>
    </row>
    <row r="142" spans="1:102" x14ac:dyDescent="0.35">
      <c r="A142" s="135">
        <v>141</v>
      </c>
      <c r="B142" s="135">
        <v>0</v>
      </c>
      <c r="C142" s="135">
        <v>0</v>
      </c>
      <c r="D142" s="135">
        <v>0</v>
      </c>
      <c r="E142" s="135">
        <v>0</v>
      </c>
      <c r="F142" s="135">
        <v>1</v>
      </c>
      <c r="G142" s="135">
        <v>0</v>
      </c>
      <c r="H142" s="135">
        <v>0</v>
      </c>
      <c r="I142" s="135">
        <v>0</v>
      </c>
      <c r="J142" s="135">
        <v>1</v>
      </c>
      <c r="K142" s="135">
        <v>0</v>
      </c>
      <c r="L142" s="135">
        <v>0</v>
      </c>
      <c r="M142" s="135">
        <v>0</v>
      </c>
      <c r="N142" s="135">
        <v>0</v>
      </c>
      <c r="O142" s="135">
        <v>1</v>
      </c>
      <c r="P142" s="135">
        <v>0</v>
      </c>
      <c r="Q142" s="135">
        <v>0</v>
      </c>
      <c r="R142" s="135">
        <v>1</v>
      </c>
      <c r="S142" s="135">
        <v>0</v>
      </c>
      <c r="T142" s="135">
        <v>0</v>
      </c>
      <c r="U142" s="135">
        <v>0</v>
      </c>
      <c r="V142" s="135">
        <v>0</v>
      </c>
      <c r="W142" s="135">
        <v>0</v>
      </c>
      <c r="X142" s="135">
        <v>0</v>
      </c>
      <c r="Y142" s="135">
        <v>0</v>
      </c>
      <c r="Z142" s="135">
        <v>0</v>
      </c>
      <c r="AA142" s="135">
        <v>0</v>
      </c>
      <c r="AB142" s="135">
        <v>0</v>
      </c>
      <c r="AC142" s="135">
        <v>0</v>
      </c>
      <c r="AD142" s="135">
        <v>0</v>
      </c>
      <c r="AE142" s="135">
        <v>1</v>
      </c>
      <c r="AF142" s="135">
        <v>0</v>
      </c>
      <c r="AG142" s="135">
        <v>0</v>
      </c>
      <c r="AH142" s="135">
        <v>6</v>
      </c>
      <c r="AI142" s="135">
        <v>0</v>
      </c>
      <c r="AJ142" s="135">
        <v>3</v>
      </c>
      <c r="AK142" s="135">
        <v>1</v>
      </c>
      <c r="AL142" s="135">
        <v>0</v>
      </c>
      <c r="AM142" s="135">
        <v>0</v>
      </c>
      <c r="AN142" s="135">
        <v>1</v>
      </c>
      <c r="AO142" s="135">
        <v>0</v>
      </c>
      <c r="AP142" s="135">
        <v>0</v>
      </c>
      <c r="AQ142" s="135">
        <v>0</v>
      </c>
      <c r="AR142" s="135">
        <v>0</v>
      </c>
      <c r="AS142" s="135">
        <v>0</v>
      </c>
      <c r="AT142" s="135">
        <v>0</v>
      </c>
      <c r="AU142" s="135">
        <v>0</v>
      </c>
      <c r="AV142" s="135">
        <v>0</v>
      </c>
      <c r="AW142" s="135">
        <v>0</v>
      </c>
      <c r="AX142" s="135">
        <v>0</v>
      </c>
      <c r="AY142" s="135">
        <v>1</v>
      </c>
      <c r="AZ142" s="135">
        <v>0</v>
      </c>
      <c r="BA142" s="135">
        <v>0</v>
      </c>
      <c r="BB142" s="135">
        <v>0</v>
      </c>
      <c r="BC142" s="135">
        <v>0</v>
      </c>
      <c r="BD142" s="135">
        <v>0</v>
      </c>
      <c r="BE142" s="135">
        <v>1</v>
      </c>
      <c r="BF142" s="135">
        <v>1</v>
      </c>
      <c r="BG142" s="135">
        <v>0</v>
      </c>
      <c r="BH142" s="135">
        <v>0</v>
      </c>
      <c r="BI142" s="135">
        <v>0</v>
      </c>
      <c r="BJ142" s="135">
        <v>0</v>
      </c>
      <c r="BK142" s="135">
        <v>1</v>
      </c>
      <c r="BL142" s="135">
        <v>0</v>
      </c>
      <c r="BM142" s="135">
        <v>0</v>
      </c>
      <c r="BN142" s="135">
        <v>0</v>
      </c>
      <c r="BO142" s="135">
        <v>0</v>
      </c>
      <c r="BP142" s="135">
        <v>0</v>
      </c>
      <c r="BQ142" s="135">
        <v>0</v>
      </c>
      <c r="BR142" s="135">
        <v>0</v>
      </c>
      <c r="BS142" s="135">
        <v>10</v>
      </c>
      <c r="BT142" s="135">
        <v>0</v>
      </c>
      <c r="BU142" s="135">
        <v>0</v>
      </c>
      <c r="BV142" s="135">
        <v>0</v>
      </c>
      <c r="BW142" s="135">
        <v>1</v>
      </c>
      <c r="BX142" s="135">
        <v>0</v>
      </c>
      <c r="BY142" s="135">
        <v>1</v>
      </c>
      <c r="BZ142" s="135">
        <v>0</v>
      </c>
      <c r="CA142" s="135">
        <v>0</v>
      </c>
      <c r="CB142" s="135">
        <v>2</v>
      </c>
      <c r="CC142" s="135">
        <v>0</v>
      </c>
      <c r="CD142" s="135">
        <v>0</v>
      </c>
      <c r="CE142" s="135">
        <v>0</v>
      </c>
      <c r="CF142" s="135">
        <v>0</v>
      </c>
      <c r="CG142" s="135">
        <v>0</v>
      </c>
      <c r="CH142" s="135">
        <v>1</v>
      </c>
      <c r="CI142" s="135">
        <v>0</v>
      </c>
      <c r="CJ142" s="135">
        <v>0</v>
      </c>
      <c r="CK142" s="135">
        <v>1</v>
      </c>
      <c r="CL142" s="135">
        <v>0</v>
      </c>
      <c r="CM142" s="135">
        <v>0</v>
      </c>
      <c r="CN142" s="135">
        <v>0</v>
      </c>
      <c r="CO142" s="135">
        <v>0</v>
      </c>
      <c r="CP142" s="135">
        <v>0</v>
      </c>
      <c r="CQ142" s="135">
        <v>0</v>
      </c>
      <c r="CR142" s="135">
        <v>2</v>
      </c>
      <c r="CS142" s="135">
        <v>1</v>
      </c>
      <c r="CT142" s="135">
        <v>0</v>
      </c>
      <c r="CU142" s="135">
        <v>0</v>
      </c>
      <c r="CV142" s="135">
        <v>0</v>
      </c>
      <c r="CW142" s="135">
        <v>0</v>
      </c>
      <c r="CX142" s="135"/>
    </row>
    <row r="143" spans="1:102" x14ac:dyDescent="0.35">
      <c r="A143" s="135">
        <v>142</v>
      </c>
      <c r="B143" s="135">
        <v>0</v>
      </c>
      <c r="C143" s="135">
        <v>0</v>
      </c>
      <c r="D143" s="135">
        <v>0</v>
      </c>
      <c r="E143" s="135">
        <v>0</v>
      </c>
      <c r="F143" s="135">
        <v>2</v>
      </c>
      <c r="G143" s="135">
        <v>0</v>
      </c>
      <c r="H143" s="135">
        <v>0</v>
      </c>
      <c r="I143" s="135">
        <v>0</v>
      </c>
      <c r="J143" s="135">
        <v>0</v>
      </c>
      <c r="K143" s="135">
        <v>0</v>
      </c>
      <c r="L143" s="135">
        <v>0</v>
      </c>
      <c r="M143" s="135">
        <v>0</v>
      </c>
      <c r="N143" s="135">
        <v>0</v>
      </c>
      <c r="O143" s="135">
        <v>0</v>
      </c>
      <c r="P143" s="135">
        <v>0</v>
      </c>
      <c r="Q143" s="135">
        <v>0</v>
      </c>
      <c r="R143" s="135">
        <v>0</v>
      </c>
      <c r="S143" s="135">
        <v>0</v>
      </c>
      <c r="T143" s="135">
        <v>2</v>
      </c>
      <c r="U143" s="135">
        <v>0</v>
      </c>
      <c r="V143" s="135">
        <v>8</v>
      </c>
      <c r="W143" s="135">
        <v>0</v>
      </c>
      <c r="X143" s="135">
        <v>2</v>
      </c>
      <c r="Y143" s="135">
        <v>0</v>
      </c>
      <c r="Z143" s="135">
        <v>0</v>
      </c>
      <c r="AA143" s="135">
        <v>0</v>
      </c>
      <c r="AB143" s="135">
        <v>0</v>
      </c>
      <c r="AC143" s="135">
        <v>0</v>
      </c>
      <c r="AD143" s="135">
        <v>1</v>
      </c>
      <c r="AE143" s="135">
        <v>0</v>
      </c>
      <c r="AF143" s="135">
        <v>1</v>
      </c>
      <c r="AG143" s="135">
        <v>0</v>
      </c>
      <c r="AH143" s="135">
        <v>1</v>
      </c>
      <c r="AI143" s="135">
        <v>2</v>
      </c>
      <c r="AJ143" s="135">
        <v>0</v>
      </c>
      <c r="AK143" s="135">
        <v>0</v>
      </c>
      <c r="AL143" s="135">
        <v>0</v>
      </c>
      <c r="AM143" s="135">
        <v>0</v>
      </c>
      <c r="AN143" s="135">
        <v>0</v>
      </c>
      <c r="AO143" s="135">
        <v>0</v>
      </c>
      <c r="AP143" s="135">
        <v>0</v>
      </c>
      <c r="AQ143" s="135">
        <v>0</v>
      </c>
      <c r="AR143" s="135">
        <v>1</v>
      </c>
      <c r="AS143" s="135">
        <v>0</v>
      </c>
      <c r="AT143" s="135">
        <v>0</v>
      </c>
      <c r="AU143" s="135">
        <v>1</v>
      </c>
      <c r="AV143" s="135">
        <v>0</v>
      </c>
      <c r="AW143" s="135">
        <v>2</v>
      </c>
      <c r="AX143" s="135">
        <v>0</v>
      </c>
      <c r="AY143" s="135">
        <v>0</v>
      </c>
      <c r="AZ143" s="135">
        <v>0</v>
      </c>
      <c r="BA143" s="135">
        <v>0</v>
      </c>
      <c r="BB143" s="135">
        <v>1</v>
      </c>
      <c r="BC143" s="135">
        <v>4</v>
      </c>
      <c r="BD143" s="135">
        <v>14</v>
      </c>
      <c r="BE143" s="135">
        <v>0</v>
      </c>
      <c r="BF143" s="135">
        <v>0</v>
      </c>
      <c r="BG143" s="135">
        <v>0</v>
      </c>
      <c r="BH143" s="135">
        <v>1</v>
      </c>
      <c r="BI143" s="135">
        <v>0</v>
      </c>
      <c r="BJ143" s="135">
        <v>1</v>
      </c>
      <c r="BK143" s="135">
        <v>0</v>
      </c>
      <c r="BL143" s="135">
        <v>0</v>
      </c>
      <c r="BM143" s="135">
        <v>0</v>
      </c>
      <c r="BN143" s="135">
        <v>0</v>
      </c>
      <c r="BO143" s="135">
        <v>0</v>
      </c>
      <c r="BP143" s="135">
        <v>1</v>
      </c>
      <c r="BQ143" s="135">
        <v>0</v>
      </c>
      <c r="BR143" s="135">
        <v>0</v>
      </c>
      <c r="BS143" s="135">
        <v>1</v>
      </c>
      <c r="BT143" s="135">
        <v>1</v>
      </c>
      <c r="BU143" s="135">
        <v>6</v>
      </c>
      <c r="BV143" s="135">
        <v>0</v>
      </c>
      <c r="BW143" s="135">
        <v>0</v>
      </c>
      <c r="BX143" s="135">
        <v>0</v>
      </c>
      <c r="BY143" s="135">
        <v>0</v>
      </c>
      <c r="BZ143" s="135">
        <v>0</v>
      </c>
      <c r="CA143" s="135">
        <v>0</v>
      </c>
      <c r="CB143" s="135">
        <v>0</v>
      </c>
      <c r="CC143" s="135">
        <v>0</v>
      </c>
      <c r="CD143" s="135">
        <v>5</v>
      </c>
      <c r="CE143" s="135">
        <v>1</v>
      </c>
      <c r="CF143" s="135">
        <v>1</v>
      </c>
      <c r="CG143" s="135">
        <v>0</v>
      </c>
      <c r="CH143" s="135">
        <v>0</v>
      </c>
      <c r="CI143" s="135">
        <v>0</v>
      </c>
      <c r="CJ143" s="135">
        <v>1</v>
      </c>
      <c r="CK143" s="135">
        <v>0</v>
      </c>
      <c r="CL143" s="135">
        <v>0</v>
      </c>
      <c r="CM143" s="135">
        <v>0</v>
      </c>
      <c r="CN143" s="135">
        <v>0</v>
      </c>
      <c r="CO143" s="135">
        <v>0</v>
      </c>
      <c r="CP143" s="135">
        <v>0</v>
      </c>
      <c r="CQ143" s="135">
        <v>0</v>
      </c>
      <c r="CR143" s="135">
        <v>1</v>
      </c>
      <c r="CS143" s="135">
        <v>0</v>
      </c>
      <c r="CT143" s="135">
        <v>0</v>
      </c>
      <c r="CU143" s="135">
        <v>2</v>
      </c>
      <c r="CV143" s="135">
        <v>0</v>
      </c>
      <c r="CW143" s="135">
        <v>0</v>
      </c>
      <c r="CX143" s="135"/>
    </row>
    <row r="144" spans="1:102" x14ac:dyDescent="0.35">
      <c r="A144" s="135">
        <v>143</v>
      </c>
      <c r="B144" s="135">
        <v>0</v>
      </c>
      <c r="C144" s="135">
        <v>0</v>
      </c>
      <c r="D144" s="135">
        <v>1</v>
      </c>
      <c r="E144" s="135">
        <v>0</v>
      </c>
      <c r="F144" s="135">
        <v>6</v>
      </c>
      <c r="G144" s="135">
        <v>0</v>
      </c>
      <c r="H144" s="135">
        <v>0</v>
      </c>
      <c r="I144" s="135">
        <v>0</v>
      </c>
      <c r="J144" s="135">
        <v>2</v>
      </c>
      <c r="K144" s="135">
        <v>1</v>
      </c>
      <c r="L144" s="135">
        <v>0</v>
      </c>
      <c r="M144" s="135">
        <v>0</v>
      </c>
      <c r="N144" s="135">
        <v>3</v>
      </c>
      <c r="O144" s="135">
        <v>1</v>
      </c>
      <c r="P144" s="135">
        <v>0</v>
      </c>
      <c r="Q144" s="135">
        <v>1</v>
      </c>
      <c r="R144" s="135">
        <v>0</v>
      </c>
      <c r="S144" s="135">
        <v>0</v>
      </c>
      <c r="T144" s="135">
        <v>1</v>
      </c>
      <c r="U144" s="135">
        <v>0</v>
      </c>
      <c r="V144" s="135">
        <v>0</v>
      </c>
      <c r="W144" s="135">
        <v>1</v>
      </c>
      <c r="X144" s="135">
        <v>0</v>
      </c>
      <c r="Y144" s="135">
        <v>1</v>
      </c>
      <c r="Z144" s="135">
        <v>0</v>
      </c>
      <c r="AA144" s="135">
        <v>1</v>
      </c>
      <c r="AB144" s="135">
        <v>1</v>
      </c>
      <c r="AC144" s="135">
        <v>0</v>
      </c>
      <c r="AD144" s="135">
        <v>0</v>
      </c>
      <c r="AE144" s="135">
        <v>0</v>
      </c>
      <c r="AF144" s="135">
        <v>0</v>
      </c>
      <c r="AG144" s="135">
        <v>0</v>
      </c>
      <c r="AH144" s="135">
        <v>0</v>
      </c>
      <c r="AI144" s="135">
        <v>0</v>
      </c>
      <c r="AJ144" s="135">
        <v>1</v>
      </c>
      <c r="AK144" s="135">
        <v>0</v>
      </c>
      <c r="AL144" s="135">
        <v>0</v>
      </c>
      <c r="AM144" s="135">
        <v>0</v>
      </c>
      <c r="AN144" s="135">
        <v>0</v>
      </c>
      <c r="AO144" s="135">
        <v>0</v>
      </c>
      <c r="AP144" s="135">
        <v>0</v>
      </c>
      <c r="AQ144" s="135">
        <v>0</v>
      </c>
      <c r="AR144" s="135">
        <v>0</v>
      </c>
      <c r="AS144" s="135">
        <v>0</v>
      </c>
      <c r="AT144" s="135">
        <v>0</v>
      </c>
      <c r="AU144" s="135">
        <v>0</v>
      </c>
      <c r="AV144" s="135">
        <v>5</v>
      </c>
      <c r="AW144" s="135">
        <v>0</v>
      </c>
      <c r="AX144" s="135">
        <v>0</v>
      </c>
      <c r="AY144" s="135">
        <v>1</v>
      </c>
      <c r="AZ144" s="135">
        <v>0</v>
      </c>
      <c r="BA144" s="135">
        <v>0</v>
      </c>
      <c r="BB144" s="135">
        <v>0</v>
      </c>
      <c r="BC144" s="135">
        <v>0</v>
      </c>
      <c r="BD144" s="135">
        <v>0</v>
      </c>
      <c r="BE144" s="135">
        <v>0</v>
      </c>
      <c r="BF144" s="135">
        <v>1</v>
      </c>
      <c r="BG144" s="135">
        <v>1</v>
      </c>
      <c r="BH144" s="135">
        <v>1</v>
      </c>
      <c r="BI144" s="135">
        <v>0</v>
      </c>
      <c r="BJ144" s="135">
        <v>0</v>
      </c>
      <c r="BK144" s="135">
        <v>0</v>
      </c>
      <c r="BL144" s="135">
        <v>0</v>
      </c>
      <c r="BM144" s="135">
        <v>0</v>
      </c>
      <c r="BN144" s="135">
        <v>0</v>
      </c>
      <c r="BO144" s="135">
        <v>0</v>
      </c>
      <c r="BP144" s="135">
        <v>0</v>
      </c>
      <c r="BQ144" s="135">
        <v>0</v>
      </c>
      <c r="BR144" s="135">
        <v>3</v>
      </c>
      <c r="BS144" s="135">
        <v>0</v>
      </c>
      <c r="BT144" s="135">
        <v>0</v>
      </c>
      <c r="BU144" s="135">
        <v>1</v>
      </c>
      <c r="BV144" s="135">
        <v>0</v>
      </c>
      <c r="BW144" s="135">
        <v>0</v>
      </c>
      <c r="BX144" s="135">
        <v>3</v>
      </c>
      <c r="BY144" s="135">
        <v>0</v>
      </c>
      <c r="BZ144" s="135">
        <v>0</v>
      </c>
      <c r="CA144" s="135">
        <v>0</v>
      </c>
      <c r="CB144" s="135">
        <v>0</v>
      </c>
      <c r="CC144" s="135">
        <v>0</v>
      </c>
      <c r="CD144" s="135">
        <v>0</v>
      </c>
      <c r="CE144" s="135">
        <v>0</v>
      </c>
      <c r="CF144" s="135">
        <v>0</v>
      </c>
      <c r="CG144" s="135">
        <v>1</v>
      </c>
      <c r="CH144" s="135">
        <v>0</v>
      </c>
      <c r="CI144" s="135">
        <v>0</v>
      </c>
      <c r="CJ144" s="135">
        <v>0</v>
      </c>
      <c r="CK144" s="135">
        <v>0</v>
      </c>
      <c r="CL144" s="135">
        <v>0</v>
      </c>
      <c r="CM144" s="135">
        <v>0</v>
      </c>
      <c r="CN144" s="135">
        <v>0</v>
      </c>
      <c r="CO144" s="135">
        <v>0</v>
      </c>
      <c r="CP144" s="135">
        <v>0</v>
      </c>
      <c r="CQ144" s="135">
        <v>0</v>
      </c>
      <c r="CR144" s="135">
        <v>0</v>
      </c>
      <c r="CS144" s="135">
        <v>0</v>
      </c>
      <c r="CT144" s="135">
        <v>0</v>
      </c>
      <c r="CU144" s="135">
        <v>0</v>
      </c>
      <c r="CV144" s="135">
        <v>0</v>
      </c>
      <c r="CW144" s="135">
        <v>1</v>
      </c>
      <c r="CX144" s="135"/>
    </row>
    <row r="145" spans="1:102" x14ac:dyDescent="0.35">
      <c r="A145" s="135">
        <v>144</v>
      </c>
      <c r="B145" s="135">
        <v>1</v>
      </c>
      <c r="C145" s="135">
        <v>0</v>
      </c>
      <c r="D145" s="135">
        <v>0</v>
      </c>
      <c r="E145" s="135">
        <v>0</v>
      </c>
      <c r="F145" s="135">
        <v>0</v>
      </c>
      <c r="G145" s="135">
        <v>0</v>
      </c>
      <c r="H145" s="135">
        <v>0</v>
      </c>
      <c r="I145" s="135">
        <v>0</v>
      </c>
      <c r="J145" s="135">
        <v>1</v>
      </c>
      <c r="K145" s="135">
        <v>0</v>
      </c>
      <c r="L145" s="135">
        <v>6</v>
      </c>
      <c r="M145" s="135">
        <v>0</v>
      </c>
      <c r="N145" s="135">
        <v>0</v>
      </c>
      <c r="O145" s="135">
        <v>0</v>
      </c>
      <c r="P145" s="135">
        <v>0</v>
      </c>
      <c r="Q145" s="135">
        <v>1</v>
      </c>
      <c r="R145" s="135">
        <v>0</v>
      </c>
      <c r="S145" s="135">
        <v>0</v>
      </c>
      <c r="T145" s="135">
        <v>0</v>
      </c>
      <c r="U145" s="135">
        <v>0</v>
      </c>
      <c r="V145" s="135">
        <v>3</v>
      </c>
      <c r="W145" s="135">
        <v>0</v>
      </c>
      <c r="X145" s="135">
        <v>0</v>
      </c>
      <c r="Y145" s="135">
        <v>0</v>
      </c>
      <c r="Z145" s="135">
        <v>1</v>
      </c>
      <c r="AA145" s="135">
        <v>1</v>
      </c>
      <c r="AB145" s="135">
        <v>0</v>
      </c>
      <c r="AC145" s="135">
        <v>0</v>
      </c>
      <c r="AD145" s="135">
        <v>0</v>
      </c>
      <c r="AE145" s="135">
        <v>1</v>
      </c>
      <c r="AF145" s="135">
        <v>5</v>
      </c>
      <c r="AG145" s="135">
        <v>0</v>
      </c>
      <c r="AH145" s="135">
        <v>0</v>
      </c>
      <c r="AI145" s="135">
        <v>0</v>
      </c>
      <c r="AJ145" s="135">
        <v>0</v>
      </c>
      <c r="AK145" s="135">
        <v>1</v>
      </c>
      <c r="AL145" s="135">
        <v>0</v>
      </c>
      <c r="AM145" s="135">
        <v>0</v>
      </c>
      <c r="AN145" s="135">
        <v>0</v>
      </c>
      <c r="AO145" s="135">
        <v>0</v>
      </c>
      <c r="AP145" s="135">
        <v>1</v>
      </c>
      <c r="AQ145" s="135">
        <v>0</v>
      </c>
      <c r="AR145" s="135">
        <v>1</v>
      </c>
      <c r="AS145" s="135">
        <v>0</v>
      </c>
      <c r="AT145" s="135">
        <v>0</v>
      </c>
      <c r="AU145" s="135">
        <v>7</v>
      </c>
      <c r="AV145" s="135">
        <v>0</v>
      </c>
      <c r="AW145" s="135">
        <v>0</v>
      </c>
      <c r="AX145" s="135">
        <v>0</v>
      </c>
      <c r="AY145" s="135">
        <v>0</v>
      </c>
      <c r="AZ145" s="135">
        <v>0</v>
      </c>
      <c r="BA145" s="135">
        <v>0</v>
      </c>
      <c r="BB145" s="135">
        <v>0</v>
      </c>
      <c r="BC145" s="135">
        <v>0</v>
      </c>
      <c r="BD145" s="135">
        <v>0</v>
      </c>
      <c r="BE145" s="135">
        <v>0</v>
      </c>
      <c r="BF145" s="135">
        <v>0</v>
      </c>
      <c r="BG145" s="135">
        <v>0</v>
      </c>
      <c r="BH145" s="135">
        <v>0</v>
      </c>
      <c r="BI145" s="135">
        <v>0</v>
      </c>
      <c r="BJ145" s="135">
        <v>0</v>
      </c>
      <c r="BK145" s="135">
        <v>0</v>
      </c>
      <c r="BL145" s="135">
        <v>0</v>
      </c>
      <c r="BM145" s="135">
        <v>0</v>
      </c>
      <c r="BN145" s="135">
        <v>1</v>
      </c>
      <c r="BO145" s="135">
        <v>0</v>
      </c>
      <c r="BP145" s="135">
        <v>0</v>
      </c>
      <c r="BQ145" s="135">
        <v>0</v>
      </c>
      <c r="BR145" s="135">
        <v>1</v>
      </c>
      <c r="BS145" s="135">
        <v>1</v>
      </c>
      <c r="BT145" s="135">
        <v>0</v>
      </c>
      <c r="BU145" s="135">
        <v>0</v>
      </c>
      <c r="BV145" s="135">
        <v>0</v>
      </c>
      <c r="BW145" s="135">
        <v>0</v>
      </c>
      <c r="BX145" s="135">
        <v>0</v>
      </c>
      <c r="BY145" s="135">
        <v>0</v>
      </c>
      <c r="BZ145" s="135">
        <v>0</v>
      </c>
      <c r="CA145" s="135">
        <v>0</v>
      </c>
      <c r="CB145" s="135">
        <v>0</v>
      </c>
      <c r="CC145" s="135">
        <v>0</v>
      </c>
      <c r="CD145" s="135">
        <v>9</v>
      </c>
      <c r="CE145" s="135">
        <v>0</v>
      </c>
      <c r="CF145" s="135">
        <v>0</v>
      </c>
      <c r="CG145" s="135">
        <v>0</v>
      </c>
      <c r="CH145" s="135">
        <v>0</v>
      </c>
      <c r="CI145" s="135">
        <v>0</v>
      </c>
      <c r="CJ145" s="135">
        <v>1</v>
      </c>
      <c r="CK145" s="135">
        <v>0</v>
      </c>
      <c r="CL145" s="135">
        <v>4</v>
      </c>
      <c r="CM145" s="135">
        <v>1</v>
      </c>
      <c r="CN145" s="135">
        <v>0</v>
      </c>
      <c r="CO145" s="135">
        <v>2</v>
      </c>
      <c r="CP145" s="135">
        <v>1</v>
      </c>
      <c r="CQ145" s="135">
        <v>0</v>
      </c>
      <c r="CR145" s="135">
        <v>0</v>
      </c>
      <c r="CS145" s="135">
        <v>0</v>
      </c>
      <c r="CT145" s="135">
        <v>0</v>
      </c>
      <c r="CU145" s="135">
        <v>1</v>
      </c>
      <c r="CV145" s="135">
        <v>0</v>
      </c>
      <c r="CW145" s="135">
        <v>1</v>
      </c>
      <c r="CX145" s="135"/>
    </row>
    <row r="146" spans="1:102" x14ac:dyDescent="0.35">
      <c r="A146" s="135">
        <v>145</v>
      </c>
      <c r="B146" s="135">
        <v>1</v>
      </c>
      <c r="C146" s="135">
        <v>0</v>
      </c>
      <c r="D146" s="135">
        <v>4</v>
      </c>
      <c r="E146" s="135">
        <v>0</v>
      </c>
      <c r="F146" s="135">
        <v>0</v>
      </c>
      <c r="G146" s="135">
        <v>0</v>
      </c>
      <c r="H146" s="135">
        <v>1</v>
      </c>
      <c r="I146" s="135">
        <v>1</v>
      </c>
      <c r="J146" s="135">
        <v>1</v>
      </c>
      <c r="K146" s="135">
        <v>0</v>
      </c>
      <c r="L146" s="135">
        <v>1</v>
      </c>
      <c r="M146" s="135">
        <v>0</v>
      </c>
      <c r="N146" s="135">
        <v>0</v>
      </c>
      <c r="O146" s="135">
        <v>1</v>
      </c>
      <c r="P146" s="135">
        <v>0</v>
      </c>
      <c r="Q146" s="135">
        <v>1</v>
      </c>
      <c r="R146" s="135">
        <v>1</v>
      </c>
      <c r="S146" s="135">
        <v>0</v>
      </c>
      <c r="T146" s="135">
        <v>0</v>
      </c>
      <c r="U146" s="135">
        <v>0</v>
      </c>
      <c r="V146" s="135">
        <v>0</v>
      </c>
      <c r="W146" s="135">
        <v>0</v>
      </c>
      <c r="X146" s="135">
        <v>0</v>
      </c>
      <c r="Y146" s="135">
        <v>0</v>
      </c>
      <c r="Z146" s="135">
        <v>0</v>
      </c>
      <c r="AA146" s="135">
        <v>0</v>
      </c>
      <c r="AB146" s="135">
        <v>0</v>
      </c>
      <c r="AC146" s="135">
        <v>0</v>
      </c>
      <c r="AD146" s="135">
        <v>1</v>
      </c>
      <c r="AE146" s="135">
        <v>0</v>
      </c>
      <c r="AF146" s="135">
        <v>0</v>
      </c>
      <c r="AG146" s="135">
        <v>0</v>
      </c>
      <c r="AH146" s="135">
        <v>0</v>
      </c>
      <c r="AI146" s="135">
        <v>1</v>
      </c>
      <c r="AJ146" s="135">
        <v>0</v>
      </c>
      <c r="AK146" s="135">
        <v>0</v>
      </c>
      <c r="AL146" s="135">
        <v>0</v>
      </c>
      <c r="AM146" s="135">
        <v>1</v>
      </c>
      <c r="AN146" s="135">
        <v>1</v>
      </c>
      <c r="AO146" s="135">
        <v>0</v>
      </c>
      <c r="AP146" s="135">
        <v>0</v>
      </c>
      <c r="AQ146" s="135">
        <v>0</v>
      </c>
      <c r="AR146" s="135">
        <v>3</v>
      </c>
      <c r="AS146" s="135">
        <v>0</v>
      </c>
      <c r="AT146" s="135">
        <v>0</v>
      </c>
      <c r="AU146" s="135">
        <v>1</v>
      </c>
      <c r="AV146" s="135">
        <v>0</v>
      </c>
      <c r="AW146" s="135">
        <v>0</v>
      </c>
      <c r="AX146" s="135">
        <v>0</v>
      </c>
      <c r="AY146" s="135">
        <v>6</v>
      </c>
      <c r="AZ146" s="135">
        <v>0</v>
      </c>
      <c r="BA146" s="135">
        <v>0</v>
      </c>
      <c r="BB146" s="135">
        <v>0</v>
      </c>
      <c r="BC146" s="135">
        <v>0</v>
      </c>
      <c r="BD146" s="135">
        <v>2</v>
      </c>
      <c r="BE146" s="135">
        <v>1</v>
      </c>
      <c r="BF146" s="135">
        <v>1</v>
      </c>
      <c r="BG146" s="135">
        <v>1</v>
      </c>
      <c r="BH146" s="135">
        <v>0</v>
      </c>
      <c r="BI146" s="135">
        <v>0</v>
      </c>
      <c r="BJ146" s="135">
        <v>0</v>
      </c>
      <c r="BK146" s="135">
        <v>26</v>
      </c>
      <c r="BL146" s="135">
        <v>22</v>
      </c>
      <c r="BM146" s="135">
        <v>0</v>
      </c>
      <c r="BN146" s="135">
        <v>1</v>
      </c>
      <c r="BO146" s="135">
        <v>0</v>
      </c>
      <c r="BP146" s="135">
        <v>0</v>
      </c>
      <c r="BQ146" s="135">
        <v>0</v>
      </c>
      <c r="BR146" s="135">
        <v>0</v>
      </c>
      <c r="BS146" s="135">
        <v>7</v>
      </c>
      <c r="BT146" s="135">
        <v>1</v>
      </c>
      <c r="BU146" s="135">
        <v>0</v>
      </c>
      <c r="BV146" s="135">
        <v>0</v>
      </c>
      <c r="BW146" s="135">
        <v>0</v>
      </c>
      <c r="BX146" s="135">
        <v>1</v>
      </c>
      <c r="BY146" s="135">
        <v>0</v>
      </c>
      <c r="BZ146" s="135">
        <v>0</v>
      </c>
      <c r="CA146" s="135">
        <v>0</v>
      </c>
      <c r="CB146" s="135">
        <v>0</v>
      </c>
      <c r="CC146" s="135">
        <v>1</v>
      </c>
      <c r="CD146" s="135">
        <v>0</v>
      </c>
      <c r="CE146" s="135">
        <v>0</v>
      </c>
      <c r="CF146" s="135">
        <v>0</v>
      </c>
      <c r="CG146" s="135">
        <v>0</v>
      </c>
      <c r="CH146" s="135">
        <v>6</v>
      </c>
      <c r="CI146" s="135">
        <v>0</v>
      </c>
      <c r="CJ146" s="135">
        <v>0</v>
      </c>
      <c r="CK146" s="135">
        <v>4</v>
      </c>
      <c r="CL146" s="135">
        <v>0</v>
      </c>
      <c r="CM146" s="135">
        <v>0</v>
      </c>
      <c r="CN146" s="135">
        <v>0</v>
      </c>
      <c r="CO146" s="135">
        <v>0</v>
      </c>
      <c r="CP146" s="135">
        <v>0</v>
      </c>
      <c r="CQ146" s="135">
        <v>0</v>
      </c>
      <c r="CR146" s="135">
        <v>0</v>
      </c>
      <c r="CS146" s="135">
        <v>0</v>
      </c>
      <c r="CT146" s="135">
        <v>0</v>
      </c>
      <c r="CU146" s="135">
        <v>0</v>
      </c>
      <c r="CV146" s="135">
        <v>0</v>
      </c>
      <c r="CW146" s="135">
        <v>2</v>
      </c>
      <c r="CX146" s="135"/>
    </row>
    <row r="147" spans="1:102" x14ac:dyDescent="0.35">
      <c r="A147" s="135">
        <v>146</v>
      </c>
      <c r="B147" s="135">
        <v>0</v>
      </c>
      <c r="C147" s="135">
        <v>0</v>
      </c>
      <c r="D147" s="135">
        <v>0</v>
      </c>
      <c r="E147" s="135">
        <v>0</v>
      </c>
      <c r="F147" s="135">
        <v>0</v>
      </c>
      <c r="G147" s="135">
        <v>0</v>
      </c>
      <c r="H147" s="135">
        <v>0</v>
      </c>
      <c r="I147" s="135">
        <v>0</v>
      </c>
      <c r="J147" s="135">
        <v>0</v>
      </c>
      <c r="K147" s="135">
        <v>0</v>
      </c>
      <c r="L147" s="135">
        <v>3</v>
      </c>
      <c r="M147" s="135">
        <v>0</v>
      </c>
      <c r="N147" s="135">
        <v>0</v>
      </c>
      <c r="O147" s="135">
        <v>1</v>
      </c>
      <c r="P147" s="135">
        <v>0</v>
      </c>
      <c r="Q147" s="135">
        <v>1</v>
      </c>
      <c r="R147" s="135">
        <v>0</v>
      </c>
      <c r="S147" s="135">
        <v>0</v>
      </c>
      <c r="T147" s="135">
        <v>5</v>
      </c>
      <c r="U147" s="135">
        <v>0</v>
      </c>
      <c r="V147" s="135">
        <v>0</v>
      </c>
      <c r="W147" s="135">
        <v>1</v>
      </c>
      <c r="X147" s="135">
        <v>0</v>
      </c>
      <c r="Y147" s="135">
        <v>0</v>
      </c>
      <c r="Z147" s="135">
        <v>0</v>
      </c>
      <c r="AA147" s="135">
        <v>0</v>
      </c>
      <c r="AB147" s="135">
        <v>1</v>
      </c>
      <c r="AC147" s="135">
        <v>0</v>
      </c>
      <c r="AD147" s="135">
        <v>0</v>
      </c>
      <c r="AE147" s="135">
        <v>0</v>
      </c>
      <c r="AF147" s="135">
        <v>0</v>
      </c>
      <c r="AG147" s="135">
        <v>0</v>
      </c>
      <c r="AH147" s="135">
        <v>0</v>
      </c>
      <c r="AI147" s="135">
        <v>7</v>
      </c>
      <c r="AJ147" s="135">
        <v>0</v>
      </c>
      <c r="AK147" s="135">
        <v>2</v>
      </c>
      <c r="AL147" s="135">
        <v>0</v>
      </c>
      <c r="AM147" s="135">
        <v>3</v>
      </c>
      <c r="AN147" s="135">
        <v>0</v>
      </c>
      <c r="AO147" s="135">
        <v>0</v>
      </c>
      <c r="AP147" s="135">
        <v>4</v>
      </c>
      <c r="AQ147" s="135">
        <v>1</v>
      </c>
      <c r="AR147" s="135">
        <v>0</v>
      </c>
      <c r="AS147" s="135">
        <v>0</v>
      </c>
      <c r="AT147" s="135">
        <v>1</v>
      </c>
      <c r="AU147" s="135">
        <v>13</v>
      </c>
      <c r="AV147" s="135">
        <v>0</v>
      </c>
      <c r="AW147" s="135">
        <v>0</v>
      </c>
      <c r="AX147" s="135">
        <v>0</v>
      </c>
      <c r="AY147" s="135">
        <v>2</v>
      </c>
      <c r="AZ147" s="135">
        <v>0</v>
      </c>
      <c r="BA147" s="135">
        <v>0</v>
      </c>
      <c r="BB147" s="135">
        <v>1</v>
      </c>
      <c r="BC147" s="135">
        <v>0</v>
      </c>
      <c r="BD147" s="135">
        <v>4</v>
      </c>
      <c r="BE147" s="135">
        <v>0</v>
      </c>
      <c r="BF147" s="135">
        <v>0</v>
      </c>
      <c r="BG147" s="135">
        <v>1</v>
      </c>
      <c r="BH147" s="135">
        <v>0</v>
      </c>
      <c r="BI147" s="135">
        <v>1</v>
      </c>
      <c r="BJ147" s="135">
        <v>0</v>
      </c>
      <c r="BK147" s="135">
        <v>7</v>
      </c>
      <c r="BL147" s="135">
        <v>0</v>
      </c>
      <c r="BM147" s="135">
        <v>0</v>
      </c>
      <c r="BN147" s="135">
        <v>0</v>
      </c>
      <c r="BO147" s="135">
        <v>0</v>
      </c>
      <c r="BP147" s="135">
        <v>0</v>
      </c>
      <c r="BQ147" s="135">
        <v>1</v>
      </c>
      <c r="BR147" s="135">
        <v>0</v>
      </c>
      <c r="BS147" s="135">
        <v>0</v>
      </c>
      <c r="BT147" s="135">
        <v>0</v>
      </c>
      <c r="BU147" s="135">
        <v>0</v>
      </c>
      <c r="BV147" s="135">
        <v>0</v>
      </c>
      <c r="BW147" s="135">
        <v>0</v>
      </c>
      <c r="BX147" s="135">
        <v>0</v>
      </c>
      <c r="BY147" s="135">
        <v>0</v>
      </c>
      <c r="BZ147" s="135">
        <v>0</v>
      </c>
      <c r="CA147" s="135">
        <v>0</v>
      </c>
      <c r="CB147" s="135">
        <v>0</v>
      </c>
      <c r="CC147" s="135">
        <v>0</v>
      </c>
      <c r="CD147" s="135">
        <v>0</v>
      </c>
      <c r="CE147" s="135">
        <v>0</v>
      </c>
      <c r="CF147" s="135">
        <v>0</v>
      </c>
      <c r="CG147" s="135">
        <v>0</v>
      </c>
      <c r="CH147" s="135">
        <v>0</v>
      </c>
      <c r="CI147" s="135">
        <v>0</v>
      </c>
      <c r="CJ147" s="135">
        <v>2</v>
      </c>
      <c r="CK147" s="135">
        <v>2</v>
      </c>
      <c r="CL147" s="135">
        <v>0</v>
      </c>
      <c r="CM147" s="135">
        <v>0</v>
      </c>
      <c r="CN147" s="135">
        <v>0</v>
      </c>
      <c r="CO147" s="135">
        <v>0</v>
      </c>
      <c r="CP147" s="135">
        <v>0</v>
      </c>
      <c r="CQ147" s="135">
        <v>0</v>
      </c>
      <c r="CR147" s="135">
        <v>4</v>
      </c>
      <c r="CS147" s="135">
        <v>0</v>
      </c>
      <c r="CT147" s="135">
        <v>0</v>
      </c>
      <c r="CU147" s="135">
        <v>0</v>
      </c>
      <c r="CV147" s="135">
        <v>3</v>
      </c>
      <c r="CW147" s="135">
        <v>0</v>
      </c>
      <c r="CX147" s="135"/>
    </row>
    <row r="148" spans="1:102" x14ac:dyDescent="0.35">
      <c r="A148" s="135">
        <v>147</v>
      </c>
      <c r="B148" s="135">
        <v>0</v>
      </c>
      <c r="C148" s="135">
        <v>0</v>
      </c>
      <c r="D148" s="135">
        <v>0</v>
      </c>
      <c r="E148" s="135">
        <v>0</v>
      </c>
      <c r="F148" s="135">
        <v>0</v>
      </c>
      <c r="G148" s="135">
        <v>0</v>
      </c>
      <c r="H148" s="135">
        <v>1</v>
      </c>
      <c r="I148" s="135">
        <v>0</v>
      </c>
      <c r="J148" s="135">
        <v>1</v>
      </c>
      <c r="K148" s="135">
        <v>0</v>
      </c>
      <c r="L148" s="135">
        <v>0</v>
      </c>
      <c r="M148" s="135">
        <v>0</v>
      </c>
      <c r="N148" s="135">
        <v>4</v>
      </c>
      <c r="O148" s="135">
        <v>0</v>
      </c>
      <c r="P148" s="135">
        <v>0</v>
      </c>
      <c r="Q148" s="135">
        <v>0</v>
      </c>
      <c r="R148" s="135">
        <v>0</v>
      </c>
      <c r="S148" s="135">
        <v>0</v>
      </c>
      <c r="T148" s="135">
        <v>0</v>
      </c>
      <c r="U148" s="135">
        <v>0</v>
      </c>
      <c r="V148" s="135">
        <v>1</v>
      </c>
      <c r="W148" s="135">
        <v>0</v>
      </c>
      <c r="X148" s="135">
        <v>0</v>
      </c>
      <c r="Y148" s="135">
        <v>0</v>
      </c>
      <c r="Z148" s="135">
        <v>1</v>
      </c>
      <c r="AA148" s="135">
        <v>0</v>
      </c>
      <c r="AB148" s="135">
        <v>0</v>
      </c>
      <c r="AC148" s="135">
        <v>0</v>
      </c>
      <c r="AD148" s="135">
        <v>0</v>
      </c>
      <c r="AE148" s="135">
        <v>1</v>
      </c>
      <c r="AF148" s="135">
        <v>1</v>
      </c>
      <c r="AG148" s="135">
        <v>0</v>
      </c>
      <c r="AH148" s="135">
        <v>10</v>
      </c>
      <c r="AI148" s="135">
        <v>0</v>
      </c>
      <c r="AJ148" s="135">
        <v>0</v>
      </c>
      <c r="AK148" s="135">
        <v>0</v>
      </c>
      <c r="AL148" s="135">
        <v>0</v>
      </c>
      <c r="AM148" s="135">
        <v>1</v>
      </c>
      <c r="AN148" s="135">
        <v>0</v>
      </c>
      <c r="AO148" s="135">
        <v>0</v>
      </c>
      <c r="AP148" s="135">
        <v>0</v>
      </c>
      <c r="AQ148" s="135">
        <v>0</v>
      </c>
      <c r="AR148" s="135">
        <v>0</v>
      </c>
      <c r="AS148" s="135">
        <v>0</v>
      </c>
      <c r="AT148" s="135">
        <v>0</v>
      </c>
      <c r="AU148" s="135">
        <v>1</v>
      </c>
      <c r="AV148" s="135">
        <v>0</v>
      </c>
      <c r="AW148" s="135">
        <v>1</v>
      </c>
      <c r="AX148" s="135">
        <v>0</v>
      </c>
      <c r="AY148" s="135">
        <v>0</v>
      </c>
      <c r="AZ148" s="135">
        <v>0</v>
      </c>
      <c r="BA148" s="135">
        <v>0</v>
      </c>
      <c r="BB148" s="135">
        <v>2</v>
      </c>
      <c r="BC148" s="135">
        <v>0</v>
      </c>
      <c r="BD148" s="135">
        <v>5</v>
      </c>
      <c r="BE148" s="135">
        <v>0</v>
      </c>
      <c r="BF148" s="135">
        <v>0</v>
      </c>
      <c r="BG148" s="135">
        <v>0</v>
      </c>
      <c r="BH148" s="135">
        <v>1</v>
      </c>
      <c r="BI148" s="135">
        <v>0</v>
      </c>
      <c r="BJ148" s="135">
        <v>1</v>
      </c>
      <c r="BK148" s="135">
        <v>0</v>
      </c>
      <c r="BL148" s="135">
        <v>0</v>
      </c>
      <c r="BM148" s="135">
        <v>0</v>
      </c>
      <c r="BN148" s="135">
        <v>1</v>
      </c>
      <c r="BO148" s="135">
        <v>0</v>
      </c>
      <c r="BP148" s="135">
        <v>1</v>
      </c>
      <c r="BQ148" s="135">
        <v>0</v>
      </c>
      <c r="BR148" s="135">
        <v>1</v>
      </c>
      <c r="BS148" s="135">
        <v>0</v>
      </c>
      <c r="BT148" s="135">
        <v>1</v>
      </c>
      <c r="BU148" s="135">
        <v>0</v>
      </c>
      <c r="BV148" s="135">
        <v>0</v>
      </c>
      <c r="BW148" s="135">
        <v>2</v>
      </c>
      <c r="BX148" s="135">
        <v>2</v>
      </c>
      <c r="BY148" s="135">
        <v>1</v>
      </c>
      <c r="BZ148" s="135">
        <v>0</v>
      </c>
      <c r="CA148" s="135">
        <v>0</v>
      </c>
      <c r="CB148" s="135">
        <v>0</v>
      </c>
      <c r="CC148" s="135">
        <v>0</v>
      </c>
      <c r="CD148" s="135">
        <v>0</v>
      </c>
      <c r="CE148" s="135">
        <v>0</v>
      </c>
      <c r="CF148" s="135">
        <v>1</v>
      </c>
      <c r="CG148" s="135">
        <v>0</v>
      </c>
      <c r="CH148" s="135">
        <v>0</v>
      </c>
      <c r="CI148" s="135">
        <v>0</v>
      </c>
      <c r="CJ148" s="135">
        <v>0</v>
      </c>
      <c r="CK148" s="135">
        <v>2</v>
      </c>
      <c r="CL148" s="135">
        <v>0</v>
      </c>
      <c r="CM148" s="135">
        <v>0</v>
      </c>
      <c r="CN148" s="135">
        <v>0</v>
      </c>
      <c r="CO148" s="135">
        <v>0</v>
      </c>
      <c r="CP148" s="135">
        <v>0</v>
      </c>
      <c r="CQ148" s="135">
        <v>0</v>
      </c>
      <c r="CR148" s="135">
        <v>0</v>
      </c>
      <c r="CS148" s="135">
        <v>0</v>
      </c>
      <c r="CT148" s="135">
        <v>0</v>
      </c>
      <c r="CU148" s="135">
        <v>1</v>
      </c>
      <c r="CV148" s="135">
        <v>0</v>
      </c>
      <c r="CW148" s="135">
        <v>1</v>
      </c>
      <c r="CX148" s="135"/>
    </row>
    <row r="149" spans="1:102" x14ac:dyDescent="0.35">
      <c r="A149" s="135">
        <v>148</v>
      </c>
      <c r="B149" s="135">
        <v>0</v>
      </c>
      <c r="C149" s="135">
        <v>0</v>
      </c>
      <c r="D149" s="135">
        <v>1</v>
      </c>
      <c r="E149" s="135">
        <v>1</v>
      </c>
      <c r="F149" s="135">
        <v>1</v>
      </c>
      <c r="G149" s="135">
        <v>0</v>
      </c>
      <c r="H149" s="135">
        <v>0</v>
      </c>
      <c r="I149" s="135">
        <v>1</v>
      </c>
      <c r="J149" s="135">
        <v>0</v>
      </c>
      <c r="K149" s="135">
        <v>0</v>
      </c>
      <c r="L149" s="135">
        <v>0</v>
      </c>
      <c r="M149" s="135">
        <v>0</v>
      </c>
      <c r="N149" s="135">
        <v>0</v>
      </c>
      <c r="O149" s="135">
        <v>0</v>
      </c>
      <c r="P149" s="135">
        <v>0</v>
      </c>
      <c r="Q149" s="135">
        <v>1</v>
      </c>
      <c r="R149" s="135">
        <v>0</v>
      </c>
      <c r="S149" s="135">
        <v>0</v>
      </c>
      <c r="T149" s="135">
        <v>1</v>
      </c>
      <c r="U149" s="135">
        <v>0</v>
      </c>
      <c r="V149" s="135">
        <v>0</v>
      </c>
      <c r="W149" s="135">
        <v>0</v>
      </c>
      <c r="X149" s="135">
        <v>0</v>
      </c>
      <c r="Y149" s="135">
        <v>0</v>
      </c>
      <c r="Z149" s="135">
        <v>0</v>
      </c>
      <c r="AA149" s="135">
        <v>0</v>
      </c>
      <c r="AB149" s="135">
        <v>0</v>
      </c>
      <c r="AC149" s="135">
        <v>0</v>
      </c>
      <c r="AD149" s="135">
        <v>0</v>
      </c>
      <c r="AE149" s="135">
        <v>1</v>
      </c>
      <c r="AF149" s="135">
        <v>0</v>
      </c>
      <c r="AG149" s="135">
        <v>0</v>
      </c>
      <c r="AH149" s="135">
        <v>1</v>
      </c>
      <c r="AI149" s="135">
        <v>0</v>
      </c>
      <c r="AJ149" s="135">
        <v>0</v>
      </c>
      <c r="AK149" s="135">
        <v>0</v>
      </c>
      <c r="AL149" s="135">
        <v>0</v>
      </c>
      <c r="AM149" s="135">
        <v>0</v>
      </c>
      <c r="AN149" s="135">
        <v>0</v>
      </c>
      <c r="AO149" s="135">
        <v>0</v>
      </c>
      <c r="AP149" s="135">
        <v>0</v>
      </c>
      <c r="AQ149" s="135">
        <v>0</v>
      </c>
      <c r="AR149" s="135">
        <v>0</v>
      </c>
      <c r="AS149" s="135">
        <v>0</v>
      </c>
      <c r="AT149" s="135">
        <v>1</v>
      </c>
      <c r="AU149" s="135">
        <v>0</v>
      </c>
      <c r="AV149" s="135">
        <v>6</v>
      </c>
      <c r="AW149" s="135">
        <v>0</v>
      </c>
      <c r="AX149" s="135">
        <v>0</v>
      </c>
      <c r="AY149" s="135">
        <v>0</v>
      </c>
      <c r="AZ149" s="135">
        <v>0</v>
      </c>
      <c r="BA149" s="135">
        <v>0</v>
      </c>
      <c r="BB149" s="135">
        <v>0</v>
      </c>
      <c r="BC149" s="135">
        <v>0</v>
      </c>
      <c r="BD149" s="135">
        <v>0</v>
      </c>
      <c r="BE149" s="135">
        <v>0</v>
      </c>
      <c r="BF149" s="135">
        <v>0</v>
      </c>
      <c r="BG149" s="135">
        <v>1</v>
      </c>
      <c r="BH149" s="135">
        <v>0</v>
      </c>
      <c r="BI149" s="135">
        <v>1</v>
      </c>
      <c r="BJ149" s="135">
        <v>1</v>
      </c>
      <c r="BK149" s="135">
        <v>5</v>
      </c>
      <c r="BL149" s="135">
        <v>0</v>
      </c>
      <c r="BM149" s="135">
        <v>1</v>
      </c>
      <c r="BN149" s="135">
        <v>0</v>
      </c>
      <c r="BO149" s="135">
        <v>0</v>
      </c>
      <c r="BP149" s="135">
        <v>0</v>
      </c>
      <c r="BQ149" s="135">
        <v>0</v>
      </c>
      <c r="BR149" s="135">
        <v>0</v>
      </c>
      <c r="BS149" s="135">
        <v>4</v>
      </c>
      <c r="BT149" s="135">
        <v>0</v>
      </c>
      <c r="BU149" s="135">
        <v>0</v>
      </c>
      <c r="BV149" s="135">
        <v>0</v>
      </c>
      <c r="BW149" s="135">
        <v>0</v>
      </c>
      <c r="BX149" s="135">
        <v>0</v>
      </c>
      <c r="BY149" s="135">
        <v>0</v>
      </c>
      <c r="BZ149" s="135">
        <v>0</v>
      </c>
      <c r="CA149" s="135">
        <v>0</v>
      </c>
      <c r="CB149" s="135">
        <v>0</v>
      </c>
      <c r="CC149" s="135">
        <v>0</v>
      </c>
      <c r="CD149" s="135">
        <v>1</v>
      </c>
      <c r="CE149" s="135">
        <v>0</v>
      </c>
      <c r="CF149" s="135">
        <v>0</v>
      </c>
      <c r="CG149" s="135">
        <v>0</v>
      </c>
      <c r="CH149" s="135">
        <v>1</v>
      </c>
      <c r="CI149" s="135">
        <v>0</v>
      </c>
      <c r="CJ149" s="135">
        <v>0</v>
      </c>
      <c r="CK149" s="135">
        <v>0</v>
      </c>
      <c r="CL149" s="135">
        <v>0</v>
      </c>
      <c r="CM149" s="135">
        <v>0</v>
      </c>
      <c r="CN149" s="135">
        <v>0</v>
      </c>
      <c r="CO149" s="135">
        <v>0</v>
      </c>
      <c r="CP149" s="135">
        <v>1</v>
      </c>
      <c r="CQ149" s="135">
        <v>0</v>
      </c>
      <c r="CR149" s="135">
        <v>0</v>
      </c>
      <c r="CS149" s="135">
        <v>0</v>
      </c>
      <c r="CT149" s="135">
        <v>1</v>
      </c>
      <c r="CU149" s="135">
        <v>2</v>
      </c>
      <c r="CV149" s="135">
        <v>3</v>
      </c>
      <c r="CW149" s="135">
        <v>0</v>
      </c>
      <c r="CX149" s="135"/>
    </row>
    <row r="150" spans="1:102" x14ac:dyDescent="0.35">
      <c r="A150" s="135">
        <v>149</v>
      </c>
      <c r="B150" s="135">
        <v>0</v>
      </c>
      <c r="C150" s="135">
        <v>0</v>
      </c>
      <c r="D150" s="135">
        <v>0</v>
      </c>
      <c r="E150" s="135">
        <v>0</v>
      </c>
      <c r="F150" s="135">
        <v>0</v>
      </c>
      <c r="G150" s="135">
        <v>0</v>
      </c>
      <c r="H150" s="135">
        <v>0</v>
      </c>
      <c r="I150" s="135">
        <v>0</v>
      </c>
      <c r="J150" s="135">
        <v>0</v>
      </c>
      <c r="K150" s="135">
        <v>0</v>
      </c>
      <c r="L150" s="135">
        <v>0</v>
      </c>
      <c r="M150" s="135">
        <v>0</v>
      </c>
      <c r="N150" s="135">
        <v>4</v>
      </c>
      <c r="O150" s="135">
        <v>0</v>
      </c>
      <c r="P150" s="135">
        <v>0</v>
      </c>
      <c r="Q150" s="135">
        <v>2</v>
      </c>
      <c r="R150" s="135">
        <v>0</v>
      </c>
      <c r="S150" s="135">
        <v>1</v>
      </c>
      <c r="T150" s="135">
        <v>0</v>
      </c>
      <c r="U150" s="135">
        <v>1</v>
      </c>
      <c r="V150" s="135">
        <v>2</v>
      </c>
      <c r="W150" s="135">
        <v>0</v>
      </c>
      <c r="X150" s="135">
        <v>0</v>
      </c>
      <c r="Y150" s="135">
        <v>0</v>
      </c>
      <c r="Z150" s="135">
        <v>0</v>
      </c>
      <c r="AA150" s="135">
        <v>0</v>
      </c>
      <c r="AB150" s="135">
        <v>0</v>
      </c>
      <c r="AC150" s="135">
        <v>3</v>
      </c>
      <c r="AD150" s="135">
        <v>0</v>
      </c>
      <c r="AE150" s="135">
        <v>2</v>
      </c>
      <c r="AF150" s="135">
        <v>0</v>
      </c>
      <c r="AG150" s="135">
        <v>10</v>
      </c>
      <c r="AH150" s="135">
        <v>24</v>
      </c>
      <c r="AI150" s="135">
        <v>1</v>
      </c>
      <c r="AJ150" s="135">
        <v>0</v>
      </c>
      <c r="AK150" s="135">
        <v>0</v>
      </c>
      <c r="AL150" s="135">
        <v>0</v>
      </c>
      <c r="AM150" s="135">
        <v>0</v>
      </c>
      <c r="AN150" s="135">
        <v>1</v>
      </c>
      <c r="AO150" s="135">
        <v>0</v>
      </c>
      <c r="AP150" s="135">
        <v>1</v>
      </c>
      <c r="AQ150" s="135">
        <v>1</v>
      </c>
      <c r="AR150" s="135">
        <v>0</v>
      </c>
      <c r="AS150" s="135">
        <v>0</v>
      </c>
      <c r="AT150" s="135">
        <v>1</v>
      </c>
      <c r="AU150" s="135">
        <v>0</v>
      </c>
      <c r="AV150" s="135">
        <v>0</v>
      </c>
      <c r="AW150" s="135">
        <v>0</v>
      </c>
      <c r="AX150" s="135">
        <v>2</v>
      </c>
      <c r="AY150" s="135">
        <v>0</v>
      </c>
      <c r="AZ150" s="135">
        <v>0</v>
      </c>
      <c r="BA150" s="135">
        <v>0</v>
      </c>
      <c r="BB150" s="135">
        <v>1</v>
      </c>
      <c r="BC150" s="135">
        <v>1</v>
      </c>
      <c r="BD150" s="135">
        <v>1</v>
      </c>
      <c r="BE150" s="135">
        <v>0</v>
      </c>
      <c r="BF150" s="135">
        <v>0</v>
      </c>
      <c r="BG150" s="135">
        <v>1</v>
      </c>
      <c r="BH150" s="135">
        <v>0</v>
      </c>
      <c r="BI150" s="135">
        <v>0</v>
      </c>
      <c r="BJ150" s="135">
        <v>0</v>
      </c>
      <c r="BK150" s="135">
        <v>0</v>
      </c>
      <c r="BL150" s="135">
        <v>0</v>
      </c>
      <c r="BM150" s="135">
        <v>0</v>
      </c>
      <c r="BN150" s="135">
        <v>1</v>
      </c>
      <c r="BO150" s="135">
        <v>1</v>
      </c>
      <c r="BP150" s="135">
        <v>1</v>
      </c>
      <c r="BQ150" s="135">
        <v>0</v>
      </c>
      <c r="BR150" s="135">
        <v>1</v>
      </c>
      <c r="BS150" s="135">
        <v>0</v>
      </c>
      <c r="BT150" s="135">
        <v>0</v>
      </c>
      <c r="BU150" s="135">
        <v>0</v>
      </c>
      <c r="BV150" s="135">
        <v>0</v>
      </c>
      <c r="BW150" s="135">
        <v>0</v>
      </c>
      <c r="BX150" s="135">
        <v>1</v>
      </c>
      <c r="BY150" s="135">
        <v>0</v>
      </c>
      <c r="BZ150" s="135">
        <v>0</v>
      </c>
      <c r="CA150" s="135">
        <v>0</v>
      </c>
      <c r="CB150" s="135">
        <v>0</v>
      </c>
      <c r="CC150" s="135">
        <v>0</v>
      </c>
      <c r="CD150" s="135">
        <v>0</v>
      </c>
      <c r="CE150" s="135">
        <v>2</v>
      </c>
      <c r="CF150" s="135">
        <v>1</v>
      </c>
      <c r="CG150" s="135">
        <v>2</v>
      </c>
      <c r="CH150" s="135">
        <v>0</v>
      </c>
      <c r="CI150" s="135">
        <v>0</v>
      </c>
      <c r="CJ150" s="135">
        <v>0</v>
      </c>
      <c r="CK150" s="135">
        <v>0</v>
      </c>
      <c r="CL150" s="135">
        <v>0</v>
      </c>
      <c r="CM150" s="135">
        <v>0</v>
      </c>
      <c r="CN150" s="135">
        <v>0</v>
      </c>
      <c r="CO150" s="135">
        <v>0</v>
      </c>
      <c r="CP150" s="135">
        <v>0</v>
      </c>
      <c r="CQ150" s="135">
        <v>1</v>
      </c>
      <c r="CR150" s="135">
        <v>0</v>
      </c>
      <c r="CS150" s="135">
        <v>0</v>
      </c>
      <c r="CT150" s="135">
        <v>0</v>
      </c>
      <c r="CU150" s="135">
        <v>0</v>
      </c>
      <c r="CV150" s="135">
        <v>3</v>
      </c>
      <c r="CW150" s="135">
        <v>0</v>
      </c>
      <c r="CX150" s="135"/>
    </row>
    <row r="151" spans="1:102" x14ac:dyDescent="0.35">
      <c r="A151" s="135">
        <v>150</v>
      </c>
      <c r="B151" s="135">
        <v>0</v>
      </c>
      <c r="C151" s="135">
        <v>0</v>
      </c>
      <c r="D151" s="135">
        <v>0</v>
      </c>
      <c r="E151" s="135">
        <v>1</v>
      </c>
      <c r="F151" s="135">
        <v>1</v>
      </c>
      <c r="G151" s="135">
        <v>3</v>
      </c>
      <c r="H151" s="135">
        <v>5</v>
      </c>
      <c r="I151" s="135">
        <v>0</v>
      </c>
      <c r="J151" s="135">
        <v>0</v>
      </c>
      <c r="K151" s="135">
        <v>1</v>
      </c>
      <c r="L151" s="135">
        <v>0</v>
      </c>
      <c r="M151" s="135">
        <v>0</v>
      </c>
      <c r="N151" s="135">
        <v>0</v>
      </c>
      <c r="O151" s="135">
        <v>1</v>
      </c>
      <c r="P151" s="135">
        <v>0</v>
      </c>
      <c r="Q151" s="135">
        <v>0</v>
      </c>
      <c r="R151" s="135">
        <v>2</v>
      </c>
      <c r="S151" s="135">
        <v>0</v>
      </c>
      <c r="T151" s="135">
        <v>0</v>
      </c>
      <c r="U151" s="135">
        <v>0</v>
      </c>
      <c r="V151" s="135">
        <v>2</v>
      </c>
      <c r="W151" s="135">
        <v>0</v>
      </c>
      <c r="X151" s="135">
        <v>0</v>
      </c>
      <c r="Y151" s="135">
        <v>0</v>
      </c>
      <c r="Z151" s="135">
        <v>0</v>
      </c>
      <c r="AA151" s="135">
        <v>0</v>
      </c>
      <c r="AB151" s="135">
        <v>0</v>
      </c>
      <c r="AC151" s="135">
        <v>0</v>
      </c>
      <c r="AD151" s="135">
        <v>0</v>
      </c>
      <c r="AE151" s="135">
        <v>0</v>
      </c>
      <c r="AF151" s="135">
        <v>0</v>
      </c>
      <c r="AG151" s="135">
        <v>0</v>
      </c>
      <c r="AH151" s="135">
        <v>1</v>
      </c>
      <c r="AI151" s="135">
        <v>0</v>
      </c>
      <c r="AJ151" s="135">
        <v>0</v>
      </c>
      <c r="AK151" s="135">
        <v>0</v>
      </c>
      <c r="AL151" s="135">
        <v>0</v>
      </c>
      <c r="AM151" s="135">
        <v>0</v>
      </c>
      <c r="AN151" s="135">
        <v>0</v>
      </c>
      <c r="AO151" s="135">
        <v>0</v>
      </c>
      <c r="AP151" s="135">
        <v>2</v>
      </c>
      <c r="AQ151" s="135">
        <v>0</v>
      </c>
      <c r="AR151" s="135">
        <v>1</v>
      </c>
      <c r="AS151" s="135">
        <v>0</v>
      </c>
      <c r="AT151" s="135">
        <v>0</v>
      </c>
      <c r="AU151" s="135">
        <v>0</v>
      </c>
      <c r="AV151" s="135">
        <v>1</v>
      </c>
      <c r="AW151" s="135">
        <v>0</v>
      </c>
      <c r="AX151" s="135">
        <v>0</v>
      </c>
      <c r="AY151" s="135">
        <v>0</v>
      </c>
      <c r="AZ151" s="135">
        <v>0</v>
      </c>
      <c r="BA151" s="135">
        <v>0</v>
      </c>
      <c r="BB151" s="135">
        <v>0</v>
      </c>
      <c r="BC151" s="135">
        <v>0</v>
      </c>
      <c r="BD151" s="135">
        <v>0</v>
      </c>
      <c r="BE151" s="135">
        <v>0</v>
      </c>
      <c r="BF151" s="135">
        <v>2</v>
      </c>
      <c r="BG151" s="135">
        <v>0</v>
      </c>
      <c r="BH151" s="135">
        <v>0</v>
      </c>
      <c r="BI151" s="135">
        <v>0</v>
      </c>
      <c r="BJ151" s="135">
        <v>1</v>
      </c>
      <c r="BK151" s="135">
        <v>0</v>
      </c>
      <c r="BL151" s="135">
        <v>0</v>
      </c>
      <c r="BM151" s="135">
        <v>0</v>
      </c>
      <c r="BN151" s="135">
        <v>0</v>
      </c>
      <c r="BO151" s="135">
        <v>0</v>
      </c>
      <c r="BP151" s="135">
        <v>0</v>
      </c>
      <c r="BQ151" s="135">
        <v>2</v>
      </c>
      <c r="BR151" s="135">
        <v>0</v>
      </c>
      <c r="BS151" s="135">
        <v>8</v>
      </c>
      <c r="BT151" s="135">
        <v>0</v>
      </c>
      <c r="BU151" s="135">
        <v>0</v>
      </c>
      <c r="BV151" s="135">
        <v>2</v>
      </c>
      <c r="BW151" s="135">
        <v>0</v>
      </c>
      <c r="BX151" s="135">
        <v>0</v>
      </c>
      <c r="BY151" s="135">
        <v>0</v>
      </c>
      <c r="BZ151" s="135">
        <v>0</v>
      </c>
      <c r="CA151" s="135">
        <v>0</v>
      </c>
      <c r="CB151" s="135">
        <v>4</v>
      </c>
      <c r="CC151" s="135">
        <v>0</v>
      </c>
      <c r="CD151" s="135">
        <v>7</v>
      </c>
      <c r="CE151" s="135">
        <v>0</v>
      </c>
      <c r="CF151" s="135">
        <v>1</v>
      </c>
      <c r="CG151" s="135">
        <v>0</v>
      </c>
      <c r="CH151" s="135">
        <v>1</v>
      </c>
      <c r="CI151" s="135">
        <v>0</v>
      </c>
      <c r="CJ151" s="135">
        <v>0</v>
      </c>
      <c r="CK151" s="135">
        <v>0</v>
      </c>
      <c r="CL151" s="135">
        <v>0</v>
      </c>
      <c r="CM151" s="135">
        <v>0</v>
      </c>
      <c r="CN151" s="135">
        <v>0</v>
      </c>
      <c r="CO151" s="135">
        <v>0</v>
      </c>
      <c r="CP151" s="135">
        <v>1</v>
      </c>
      <c r="CQ151" s="135">
        <v>0</v>
      </c>
      <c r="CR151" s="135">
        <v>1</v>
      </c>
      <c r="CS151" s="135">
        <v>0</v>
      </c>
      <c r="CT151" s="135">
        <v>0</v>
      </c>
      <c r="CU151" s="135">
        <v>0</v>
      </c>
      <c r="CV151" s="135">
        <v>0</v>
      </c>
      <c r="CW151" s="135">
        <v>3</v>
      </c>
      <c r="CX151" s="135"/>
    </row>
    <row r="152" spans="1:102" x14ac:dyDescent="0.35">
      <c r="A152" s="135">
        <v>151</v>
      </c>
      <c r="B152" s="135">
        <v>0</v>
      </c>
      <c r="C152" s="135">
        <v>0</v>
      </c>
      <c r="D152" s="135">
        <v>0</v>
      </c>
      <c r="E152" s="135">
        <v>0</v>
      </c>
      <c r="F152" s="135">
        <v>2</v>
      </c>
      <c r="G152" s="135">
        <v>0</v>
      </c>
      <c r="H152" s="135">
        <v>0</v>
      </c>
      <c r="I152" s="135">
        <v>1</v>
      </c>
      <c r="J152" s="135">
        <v>0</v>
      </c>
      <c r="K152" s="135">
        <v>0</v>
      </c>
      <c r="L152" s="135">
        <v>3</v>
      </c>
      <c r="M152" s="135">
        <v>1</v>
      </c>
      <c r="N152" s="135">
        <v>8</v>
      </c>
      <c r="O152" s="135">
        <v>0</v>
      </c>
      <c r="P152" s="135">
        <v>0</v>
      </c>
      <c r="Q152" s="135">
        <v>0</v>
      </c>
      <c r="R152" s="135">
        <v>0</v>
      </c>
      <c r="S152" s="135">
        <v>0</v>
      </c>
      <c r="T152" s="135">
        <v>0</v>
      </c>
      <c r="U152" s="135">
        <v>0</v>
      </c>
      <c r="V152" s="135">
        <v>0</v>
      </c>
      <c r="W152" s="135">
        <v>1</v>
      </c>
      <c r="X152" s="135">
        <v>0</v>
      </c>
      <c r="Y152" s="135">
        <v>0</v>
      </c>
      <c r="Z152" s="135">
        <v>0</v>
      </c>
      <c r="AA152" s="135">
        <v>0</v>
      </c>
      <c r="AB152" s="135">
        <v>1</v>
      </c>
      <c r="AC152" s="135">
        <v>1</v>
      </c>
      <c r="AD152" s="135">
        <v>0</v>
      </c>
      <c r="AE152" s="135">
        <v>2</v>
      </c>
      <c r="AF152" s="135">
        <v>0</v>
      </c>
      <c r="AG152" s="135">
        <v>1</v>
      </c>
      <c r="AH152" s="135">
        <v>1</v>
      </c>
      <c r="AI152" s="135">
        <v>1</v>
      </c>
      <c r="AJ152" s="135">
        <v>0</v>
      </c>
      <c r="AK152" s="135">
        <v>0</v>
      </c>
      <c r="AL152" s="135">
        <v>0</v>
      </c>
      <c r="AM152" s="135">
        <v>0</v>
      </c>
      <c r="AN152" s="135">
        <v>0</v>
      </c>
      <c r="AO152" s="135">
        <v>0</v>
      </c>
      <c r="AP152" s="135">
        <v>5</v>
      </c>
      <c r="AQ152" s="135">
        <v>2</v>
      </c>
      <c r="AR152" s="135">
        <v>0</v>
      </c>
      <c r="AS152" s="135">
        <v>0</v>
      </c>
      <c r="AT152" s="135">
        <v>1</v>
      </c>
      <c r="AU152" s="135">
        <v>0</v>
      </c>
      <c r="AV152" s="135">
        <v>0</v>
      </c>
      <c r="AW152" s="135">
        <v>1</v>
      </c>
      <c r="AX152" s="135">
        <v>0</v>
      </c>
      <c r="AY152" s="135">
        <v>3</v>
      </c>
      <c r="AZ152" s="135">
        <v>1</v>
      </c>
      <c r="BA152" s="135">
        <v>0</v>
      </c>
      <c r="BB152" s="135">
        <v>0</v>
      </c>
      <c r="BC152" s="135">
        <v>0</v>
      </c>
      <c r="BD152" s="135">
        <v>0</v>
      </c>
      <c r="BE152" s="135">
        <v>0</v>
      </c>
      <c r="BF152" s="135">
        <v>2</v>
      </c>
      <c r="BG152" s="135">
        <v>1</v>
      </c>
      <c r="BH152" s="135">
        <v>1</v>
      </c>
      <c r="BI152" s="135">
        <v>1</v>
      </c>
      <c r="BJ152" s="135">
        <v>0</v>
      </c>
      <c r="BK152" s="135">
        <v>0</v>
      </c>
      <c r="BL152" s="135">
        <v>1</v>
      </c>
      <c r="BM152" s="135">
        <v>0</v>
      </c>
      <c r="BN152" s="135">
        <v>0</v>
      </c>
      <c r="BO152" s="135">
        <v>0</v>
      </c>
      <c r="BP152" s="135">
        <v>0</v>
      </c>
      <c r="BQ152" s="135">
        <v>0</v>
      </c>
      <c r="BR152" s="135">
        <v>0</v>
      </c>
      <c r="BS152" s="135">
        <v>0</v>
      </c>
      <c r="BT152" s="135">
        <v>0</v>
      </c>
      <c r="BU152" s="135">
        <v>0</v>
      </c>
      <c r="BV152" s="135">
        <v>0</v>
      </c>
      <c r="BW152" s="135">
        <v>0</v>
      </c>
      <c r="BX152" s="135">
        <v>0</v>
      </c>
      <c r="BY152" s="135">
        <v>0</v>
      </c>
      <c r="BZ152" s="135">
        <v>1</v>
      </c>
      <c r="CA152" s="135">
        <v>1</v>
      </c>
      <c r="CB152" s="135">
        <v>3</v>
      </c>
      <c r="CC152" s="135">
        <v>0</v>
      </c>
      <c r="CD152" s="135">
        <v>0</v>
      </c>
      <c r="CE152" s="135">
        <v>1</v>
      </c>
      <c r="CF152" s="135">
        <v>1</v>
      </c>
      <c r="CG152" s="135">
        <v>0</v>
      </c>
      <c r="CH152" s="135">
        <v>0</v>
      </c>
      <c r="CI152" s="135">
        <v>0</v>
      </c>
      <c r="CJ152" s="135">
        <v>0</v>
      </c>
      <c r="CK152" s="135">
        <v>0</v>
      </c>
      <c r="CL152" s="135">
        <v>0</v>
      </c>
      <c r="CM152" s="135">
        <v>1</v>
      </c>
      <c r="CN152" s="135">
        <v>0</v>
      </c>
      <c r="CO152" s="135">
        <v>0</v>
      </c>
      <c r="CP152" s="135">
        <v>0</v>
      </c>
      <c r="CQ152" s="135">
        <v>0</v>
      </c>
      <c r="CR152" s="135">
        <v>2</v>
      </c>
      <c r="CS152" s="135">
        <v>1</v>
      </c>
      <c r="CT152" s="135">
        <v>0</v>
      </c>
      <c r="CU152" s="135">
        <v>0</v>
      </c>
      <c r="CV152" s="135">
        <v>0</v>
      </c>
      <c r="CW152" s="135">
        <v>1</v>
      </c>
      <c r="CX152" s="135"/>
    </row>
    <row r="153" spans="1:102" x14ac:dyDescent="0.35">
      <c r="A153" s="135">
        <v>152</v>
      </c>
      <c r="B153" s="135">
        <v>0</v>
      </c>
      <c r="C153" s="135">
        <v>0</v>
      </c>
      <c r="D153" s="135">
        <v>1</v>
      </c>
      <c r="E153" s="135">
        <v>0</v>
      </c>
      <c r="F153" s="135">
        <v>0</v>
      </c>
      <c r="G153" s="135">
        <v>1</v>
      </c>
      <c r="H153" s="135">
        <v>0</v>
      </c>
      <c r="I153" s="135">
        <v>1</v>
      </c>
      <c r="J153" s="135">
        <v>0</v>
      </c>
      <c r="K153" s="135">
        <v>0</v>
      </c>
      <c r="L153" s="135">
        <v>0</v>
      </c>
      <c r="M153" s="135">
        <v>0</v>
      </c>
      <c r="N153" s="135">
        <v>1</v>
      </c>
      <c r="O153" s="135">
        <v>0</v>
      </c>
      <c r="P153" s="135">
        <v>0</v>
      </c>
      <c r="Q153" s="135">
        <v>1</v>
      </c>
      <c r="R153" s="135">
        <v>0</v>
      </c>
      <c r="S153" s="135">
        <v>0</v>
      </c>
      <c r="T153" s="135">
        <v>0</v>
      </c>
      <c r="U153" s="135">
        <v>0</v>
      </c>
      <c r="V153" s="135">
        <v>1</v>
      </c>
      <c r="W153" s="135">
        <v>0</v>
      </c>
      <c r="X153" s="135">
        <v>0</v>
      </c>
      <c r="Y153" s="135">
        <v>0</v>
      </c>
      <c r="Z153" s="135">
        <v>0</v>
      </c>
      <c r="AA153" s="135">
        <v>0</v>
      </c>
      <c r="AB153" s="135">
        <v>0</v>
      </c>
      <c r="AC153" s="135">
        <v>0</v>
      </c>
      <c r="AD153" s="135">
        <v>1</v>
      </c>
      <c r="AE153" s="135">
        <v>1</v>
      </c>
      <c r="AF153" s="135">
        <v>1</v>
      </c>
      <c r="AG153" s="135">
        <v>5</v>
      </c>
      <c r="AH153" s="135">
        <v>3</v>
      </c>
      <c r="AI153" s="135">
        <v>3</v>
      </c>
      <c r="AJ153" s="135">
        <v>1</v>
      </c>
      <c r="AK153" s="135">
        <v>0</v>
      </c>
      <c r="AL153" s="135">
        <v>0</v>
      </c>
      <c r="AM153" s="135">
        <v>0</v>
      </c>
      <c r="AN153" s="135">
        <v>0</v>
      </c>
      <c r="AO153" s="135">
        <v>0</v>
      </c>
      <c r="AP153" s="135">
        <v>0</v>
      </c>
      <c r="AQ153" s="135">
        <v>0</v>
      </c>
      <c r="AR153" s="135">
        <v>0</v>
      </c>
      <c r="AS153" s="135">
        <v>1</v>
      </c>
      <c r="AT153" s="135">
        <v>0</v>
      </c>
      <c r="AU153" s="135">
        <v>1</v>
      </c>
      <c r="AV153" s="135">
        <v>0</v>
      </c>
      <c r="AW153" s="135">
        <v>0</v>
      </c>
      <c r="AX153" s="135">
        <v>0</v>
      </c>
      <c r="AY153" s="135">
        <v>1</v>
      </c>
      <c r="AZ153" s="135">
        <v>0</v>
      </c>
      <c r="BA153" s="135">
        <v>0</v>
      </c>
      <c r="BB153" s="135">
        <v>1</v>
      </c>
      <c r="BC153" s="135">
        <v>0</v>
      </c>
      <c r="BD153" s="135">
        <v>0</v>
      </c>
      <c r="BE153" s="135">
        <v>1</v>
      </c>
      <c r="BF153" s="135">
        <v>1</v>
      </c>
      <c r="BG153" s="135">
        <v>0</v>
      </c>
      <c r="BH153" s="135">
        <v>0</v>
      </c>
      <c r="BI153" s="135">
        <v>0</v>
      </c>
      <c r="BJ153" s="135">
        <v>0</v>
      </c>
      <c r="BK153" s="135">
        <v>0</v>
      </c>
      <c r="BL153" s="135">
        <v>0</v>
      </c>
      <c r="BM153" s="135">
        <v>0</v>
      </c>
      <c r="BN153" s="135">
        <v>0</v>
      </c>
      <c r="BO153" s="135">
        <v>1</v>
      </c>
      <c r="BP153" s="135">
        <v>0</v>
      </c>
      <c r="BQ153" s="135">
        <v>0</v>
      </c>
      <c r="BR153" s="135">
        <v>0</v>
      </c>
      <c r="BS153" s="135">
        <v>0</v>
      </c>
      <c r="BT153" s="135">
        <v>0</v>
      </c>
      <c r="BU153" s="135">
        <v>0</v>
      </c>
      <c r="BV153" s="135">
        <v>0</v>
      </c>
      <c r="BW153" s="135">
        <v>0</v>
      </c>
      <c r="BX153" s="135">
        <v>0</v>
      </c>
      <c r="BY153" s="135">
        <v>0</v>
      </c>
      <c r="BZ153" s="135">
        <v>0</v>
      </c>
      <c r="CA153" s="135">
        <v>0</v>
      </c>
      <c r="CB153" s="135">
        <v>0</v>
      </c>
      <c r="CC153" s="135">
        <v>0</v>
      </c>
      <c r="CD153" s="135">
        <v>5</v>
      </c>
      <c r="CE153" s="135">
        <v>0</v>
      </c>
      <c r="CF153" s="135">
        <v>0</v>
      </c>
      <c r="CG153" s="135">
        <v>1</v>
      </c>
      <c r="CH153" s="135">
        <v>0</v>
      </c>
      <c r="CI153" s="135">
        <v>1</v>
      </c>
      <c r="CJ153" s="135">
        <v>0</v>
      </c>
      <c r="CK153" s="135">
        <v>0</v>
      </c>
      <c r="CL153" s="135">
        <v>0</v>
      </c>
      <c r="CM153" s="135">
        <v>0</v>
      </c>
      <c r="CN153" s="135">
        <v>0</v>
      </c>
      <c r="CO153" s="135">
        <v>0</v>
      </c>
      <c r="CP153" s="135">
        <v>0</v>
      </c>
      <c r="CQ153" s="135">
        <v>1</v>
      </c>
      <c r="CR153" s="135">
        <v>0</v>
      </c>
      <c r="CS153" s="135">
        <v>0</v>
      </c>
      <c r="CT153" s="135">
        <v>0</v>
      </c>
      <c r="CU153" s="135">
        <v>1</v>
      </c>
      <c r="CV153" s="135">
        <v>0</v>
      </c>
      <c r="CW153" s="135">
        <v>0</v>
      </c>
      <c r="CX153" s="135"/>
    </row>
    <row r="154" spans="1:102" x14ac:dyDescent="0.35">
      <c r="A154" s="135">
        <v>153</v>
      </c>
      <c r="B154" s="135">
        <v>1</v>
      </c>
      <c r="C154" s="135">
        <v>0</v>
      </c>
      <c r="D154" s="135">
        <v>0</v>
      </c>
      <c r="E154" s="135">
        <v>0</v>
      </c>
      <c r="F154" s="135">
        <v>0</v>
      </c>
      <c r="G154" s="135">
        <v>0</v>
      </c>
      <c r="H154" s="135">
        <v>0</v>
      </c>
      <c r="I154" s="135">
        <v>0</v>
      </c>
      <c r="J154" s="135">
        <v>0</v>
      </c>
      <c r="K154" s="135">
        <v>1</v>
      </c>
      <c r="L154" s="135">
        <v>9</v>
      </c>
      <c r="M154" s="135">
        <v>0</v>
      </c>
      <c r="N154" s="135">
        <v>0</v>
      </c>
      <c r="O154" s="135">
        <v>0</v>
      </c>
      <c r="P154" s="135">
        <v>0</v>
      </c>
      <c r="Q154" s="135">
        <v>1</v>
      </c>
      <c r="R154" s="135">
        <v>0</v>
      </c>
      <c r="S154" s="135">
        <v>1</v>
      </c>
      <c r="T154" s="135">
        <v>0</v>
      </c>
      <c r="U154" s="135">
        <v>1</v>
      </c>
      <c r="V154" s="135">
        <v>1</v>
      </c>
      <c r="W154" s="135">
        <v>0</v>
      </c>
      <c r="X154" s="135">
        <v>0</v>
      </c>
      <c r="Y154" s="135">
        <v>1</v>
      </c>
      <c r="Z154" s="135">
        <v>0</v>
      </c>
      <c r="AA154" s="135">
        <v>1</v>
      </c>
      <c r="AB154" s="135">
        <v>0</v>
      </c>
      <c r="AC154" s="135">
        <v>0</v>
      </c>
      <c r="AD154" s="135">
        <v>0</v>
      </c>
      <c r="AE154" s="135">
        <v>0</v>
      </c>
      <c r="AF154" s="135">
        <v>0</v>
      </c>
      <c r="AG154" s="135">
        <v>1</v>
      </c>
      <c r="AH154" s="135">
        <v>1</v>
      </c>
      <c r="AI154" s="135">
        <v>0</v>
      </c>
      <c r="AJ154" s="135">
        <v>1</v>
      </c>
      <c r="AK154" s="135">
        <v>1</v>
      </c>
      <c r="AL154" s="135">
        <v>1</v>
      </c>
      <c r="AM154" s="135">
        <v>0</v>
      </c>
      <c r="AN154" s="135">
        <v>0</v>
      </c>
      <c r="AO154" s="135">
        <v>0</v>
      </c>
      <c r="AP154" s="135">
        <v>1</v>
      </c>
      <c r="AQ154" s="135">
        <v>0</v>
      </c>
      <c r="AR154" s="135">
        <v>2</v>
      </c>
      <c r="AS154" s="135">
        <v>0</v>
      </c>
      <c r="AT154" s="135">
        <v>0</v>
      </c>
      <c r="AU154" s="135">
        <v>7</v>
      </c>
      <c r="AV154" s="135">
        <v>0</v>
      </c>
      <c r="AW154" s="135">
        <v>0</v>
      </c>
      <c r="AX154" s="135">
        <v>0</v>
      </c>
      <c r="AY154" s="135">
        <v>1</v>
      </c>
      <c r="AZ154" s="135">
        <v>1</v>
      </c>
      <c r="BA154" s="135">
        <v>0</v>
      </c>
      <c r="BB154" s="135">
        <v>2</v>
      </c>
      <c r="BC154" s="135">
        <v>1</v>
      </c>
      <c r="BD154" s="135">
        <v>0</v>
      </c>
      <c r="BE154" s="135">
        <v>0</v>
      </c>
      <c r="BF154" s="135">
        <v>0</v>
      </c>
      <c r="BG154" s="135">
        <v>1</v>
      </c>
      <c r="BH154" s="135">
        <v>0</v>
      </c>
      <c r="BI154" s="135">
        <v>0</v>
      </c>
      <c r="BJ154" s="135">
        <v>0</v>
      </c>
      <c r="BK154" s="135">
        <v>1</v>
      </c>
      <c r="BL154" s="135">
        <v>1</v>
      </c>
      <c r="BM154" s="135">
        <v>0</v>
      </c>
      <c r="BN154" s="135">
        <v>0</v>
      </c>
      <c r="BO154" s="135">
        <v>0</v>
      </c>
      <c r="BP154" s="135">
        <v>0</v>
      </c>
      <c r="BQ154" s="135">
        <v>0</v>
      </c>
      <c r="BR154" s="135">
        <v>0</v>
      </c>
      <c r="BS154" s="135">
        <v>1</v>
      </c>
      <c r="BT154" s="135">
        <v>0</v>
      </c>
      <c r="BU154" s="135">
        <v>0</v>
      </c>
      <c r="BV154" s="135">
        <v>0</v>
      </c>
      <c r="BW154" s="135">
        <v>0</v>
      </c>
      <c r="BX154" s="135">
        <v>0</v>
      </c>
      <c r="BY154" s="135">
        <v>0</v>
      </c>
      <c r="BZ154" s="135">
        <v>0</v>
      </c>
      <c r="CA154" s="135">
        <v>0</v>
      </c>
      <c r="CB154" s="135">
        <v>0</v>
      </c>
      <c r="CC154" s="135">
        <v>0</v>
      </c>
      <c r="CD154" s="135">
        <v>1</v>
      </c>
      <c r="CE154" s="135">
        <v>0</v>
      </c>
      <c r="CF154" s="135">
        <v>1</v>
      </c>
      <c r="CG154" s="135">
        <v>3</v>
      </c>
      <c r="CH154" s="135">
        <v>0</v>
      </c>
      <c r="CI154" s="135">
        <v>0</v>
      </c>
      <c r="CJ154" s="135">
        <v>0</v>
      </c>
      <c r="CK154" s="135">
        <v>1</v>
      </c>
      <c r="CL154" s="135">
        <v>1</v>
      </c>
      <c r="CM154" s="135">
        <v>0</v>
      </c>
      <c r="CN154" s="135">
        <v>0</v>
      </c>
      <c r="CO154" s="135">
        <v>0</v>
      </c>
      <c r="CP154" s="135">
        <v>1</v>
      </c>
      <c r="CQ154" s="135">
        <v>0</v>
      </c>
      <c r="CR154" s="135">
        <v>0</v>
      </c>
      <c r="CS154" s="135">
        <v>0</v>
      </c>
      <c r="CT154" s="135">
        <v>0</v>
      </c>
      <c r="CU154" s="135">
        <v>0</v>
      </c>
      <c r="CV154" s="135">
        <v>0</v>
      </c>
      <c r="CW154" s="135">
        <v>0</v>
      </c>
      <c r="CX154" s="135"/>
    </row>
    <row r="155" spans="1:102" x14ac:dyDescent="0.35">
      <c r="A155" s="135">
        <v>154</v>
      </c>
      <c r="B155" s="135">
        <v>0</v>
      </c>
      <c r="C155" s="135">
        <v>0</v>
      </c>
      <c r="D155" s="135">
        <v>0</v>
      </c>
      <c r="E155" s="135">
        <v>0</v>
      </c>
      <c r="F155" s="135">
        <v>0</v>
      </c>
      <c r="G155" s="135">
        <v>0</v>
      </c>
      <c r="H155" s="135">
        <v>1</v>
      </c>
      <c r="I155" s="135">
        <v>0</v>
      </c>
      <c r="J155" s="135">
        <v>0</v>
      </c>
      <c r="K155" s="135">
        <v>0</v>
      </c>
      <c r="L155" s="135">
        <v>0</v>
      </c>
      <c r="M155" s="135">
        <v>0</v>
      </c>
      <c r="N155" s="135">
        <v>0</v>
      </c>
      <c r="O155" s="135">
        <v>0</v>
      </c>
      <c r="P155" s="135">
        <v>1</v>
      </c>
      <c r="Q155" s="135">
        <v>0</v>
      </c>
      <c r="R155" s="135">
        <v>1</v>
      </c>
      <c r="S155" s="135">
        <v>0</v>
      </c>
      <c r="T155" s="135">
        <v>1</v>
      </c>
      <c r="U155" s="135">
        <v>0</v>
      </c>
      <c r="V155" s="135">
        <v>0</v>
      </c>
      <c r="W155" s="135">
        <v>0</v>
      </c>
      <c r="X155" s="135">
        <v>0</v>
      </c>
      <c r="Y155" s="135">
        <v>0</v>
      </c>
      <c r="Z155" s="135">
        <v>0</v>
      </c>
      <c r="AA155" s="135">
        <v>0</v>
      </c>
      <c r="AB155" s="135">
        <v>1</v>
      </c>
      <c r="AC155" s="135">
        <v>3</v>
      </c>
      <c r="AD155" s="135">
        <v>0</v>
      </c>
      <c r="AE155" s="135">
        <v>0</v>
      </c>
      <c r="AF155" s="135">
        <v>0</v>
      </c>
      <c r="AG155" s="135">
        <v>1</v>
      </c>
      <c r="AH155" s="135">
        <v>0</v>
      </c>
      <c r="AI155" s="135">
        <v>0</v>
      </c>
      <c r="AJ155" s="135">
        <v>1</v>
      </c>
      <c r="AK155" s="135">
        <v>0</v>
      </c>
      <c r="AL155" s="135">
        <v>1</v>
      </c>
      <c r="AM155" s="135">
        <v>1</v>
      </c>
      <c r="AN155" s="135">
        <v>0</v>
      </c>
      <c r="AO155" s="135">
        <v>0</v>
      </c>
      <c r="AP155" s="135">
        <v>0</v>
      </c>
      <c r="AQ155" s="135">
        <v>0</v>
      </c>
      <c r="AR155" s="135">
        <v>1</v>
      </c>
      <c r="AS155" s="135">
        <v>0</v>
      </c>
      <c r="AT155" s="135">
        <v>0</v>
      </c>
      <c r="AU155" s="135">
        <v>0</v>
      </c>
      <c r="AV155" s="135">
        <v>0</v>
      </c>
      <c r="AW155" s="135">
        <v>1</v>
      </c>
      <c r="AX155" s="135">
        <v>1</v>
      </c>
      <c r="AY155" s="135">
        <v>1</v>
      </c>
      <c r="AZ155" s="135">
        <v>1</v>
      </c>
      <c r="BA155" s="135">
        <v>0</v>
      </c>
      <c r="BB155" s="135">
        <v>2</v>
      </c>
      <c r="BC155" s="135">
        <v>0</v>
      </c>
      <c r="BD155" s="135">
        <v>0</v>
      </c>
      <c r="BE155" s="135">
        <v>0</v>
      </c>
      <c r="BF155" s="135">
        <v>0</v>
      </c>
      <c r="BG155" s="135">
        <v>0</v>
      </c>
      <c r="BH155" s="135">
        <v>3</v>
      </c>
      <c r="BI155" s="135">
        <v>0</v>
      </c>
      <c r="BJ155" s="135">
        <v>1</v>
      </c>
      <c r="BK155" s="135">
        <v>0</v>
      </c>
      <c r="BL155" s="135">
        <v>0</v>
      </c>
      <c r="BM155" s="135">
        <v>0</v>
      </c>
      <c r="BN155" s="135">
        <v>0</v>
      </c>
      <c r="BO155" s="135">
        <v>0</v>
      </c>
      <c r="BP155" s="135">
        <v>0</v>
      </c>
      <c r="BQ155" s="135">
        <v>0</v>
      </c>
      <c r="BR155" s="135">
        <v>1</v>
      </c>
      <c r="BS155" s="135">
        <v>4</v>
      </c>
      <c r="BT155" s="135">
        <v>0</v>
      </c>
      <c r="BU155" s="135">
        <v>0</v>
      </c>
      <c r="BV155" s="135">
        <v>0</v>
      </c>
      <c r="BW155" s="135">
        <v>0</v>
      </c>
      <c r="BX155" s="135">
        <v>2</v>
      </c>
      <c r="BY155" s="135">
        <v>0</v>
      </c>
      <c r="BZ155" s="135">
        <v>0</v>
      </c>
      <c r="CA155" s="135">
        <v>1</v>
      </c>
      <c r="CB155" s="135">
        <v>0</v>
      </c>
      <c r="CC155" s="135">
        <v>0</v>
      </c>
      <c r="CD155" s="135">
        <v>2</v>
      </c>
      <c r="CE155" s="135">
        <v>0</v>
      </c>
      <c r="CF155" s="135">
        <v>0</v>
      </c>
      <c r="CG155" s="135">
        <v>0</v>
      </c>
      <c r="CH155" s="135">
        <v>1</v>
      </c>
      <c r="CI155" s="135">
        <v>1</v>
      </c>
      <c r="CJ155" s="135">
        <v>0</v>
      </c>
      <c r="CK155" s="135">
        <v>2</v>
      </c>
      <c r="CL155" s="135">
        <v>0</v>
      </c>
      <c r="CM155" s="135">
        <v>0</v>
      </c>
      <c r="CN155" s="135">
        <v>0</v>
      </c>
      <c r="CO155" s="135">
        <v>0</v>
      </c>
      <c r="CP155" s="135">
        <v>0</v>
      </c>
      <c r="CQ155" s="135">
        <v>0</v>
      </c>
      <c r="CR155" s="135">
        <v>0</v>
      </c>
      <c r="CS155" s="135">
        <v>0</v>
      </c>
      <c r="CT155" s="135">
        <v>0</v>
      </c>
      <c r="CU155" s="135">
        <v>0</v>
      </c>
      <c r="CV155" s="135">
        <v>0</v>
      </c>
      <c r="CW155" s="135">
        <v>0</v>
      </c>
      <c r="CX155" s="135"/>
    </row>
    <row r="156" spans="1:102" x14ac:dyDescent="0.35">
      <c r="A156" s="135">
        <v>155</v>
      </c>
      <c r="B156" s="135">
        <v>1</v>
      </c>
      <c r="C156" s="135">
        <v>0</v>
      </c>
      <c r="D156" s="135">
        <v>0</v>
      </c>
      <c r="E156" s="135">
        <v>1</v>
      </c>
      <c r="F156" s="135">
        <v>0</v>
      </c>
      <c r="G156" s="135">
        <v>0</v>
      </c>
      <c r="H156" s="135">
        <v>2</v>
      </c>
      <c r="I156" s="135">
        <v>0</v>
      </c>
      <c r="J156" s="135">
        <v>0</v>
      </c>
      <c r="K156" s="135">
        <v>0</v>
      </c>
      <c r="L156" s="135">
        <v>0</v>
      </c>
      <c r="M156" s="135">
        <v>0</v>
      </c>
      <c r="N156" s="135">
        <v>1</v>
      </c>
      <c r="O156" s="135">
        <v>0</v>
      </c>
      <c r="P156" s="135">
        <v>0</v>
      </c>
      <c r="Q156" s="135">
        <v>0</v>
      </c>
      <c r="R156" s="135">
        <v>0</v>
      </c>
      <c r="S156" s="135">
        <v>1</v>
      </c>
      <c r="T156" s="135">
        <v>2</v>
      </c>
      <c r="U156" s="135">
        <v>0</v>
      </c>
      <c r="V156" s="135">
        <v>5</v>
      </c>
      <c r="W156" s="135">
        <v>0</v>
      </c>
      <c r="X156" s="135">
        <v>0</v>
      </c>
      <c r="Y156" s="135">
        <v>1</v>
      </c>
      <c r="Z156" s="135">
        <v>0</v>
      </c>
      <c r="AA156" s="135">
        <v>0</v>
      </c>
      <c r="AB156" s="135">
        <v>1</v>
      </c>
      <c r="AC156" s="135">
        <v>0</v>
      </c>
      <c r="AD156" s="135">
        <v>0</v>
      </c>
      <c r="AE156" s="135">
        <v>0</v>
      </c>
      <c r="AF156" s="135">
        <v>0</v>
      </c>
      <c r="AG156" s="135">
        <v>12</v>
      </c>
      <c r="AH156" s="135">
        <v>0</v>
      </c>
      <c r="AI156" s="135">
        <v>4</v>
      </c>
      <c r="AJ156" s="135">
        <v>1</v>
      </c>
      <c r="AK156" s="135">
        <v>0</v>
      </c>
      <c r="AL156" s="135">
        <v>0</v>
      </c>
      <c r="AM156" s="135">
        <v>0</v>
      </c>
      <c r="AN156" s="135">
        <v>0</v>
      </c>
      <c r="AO156" s="135">
        <v>2</v>
      </c>
      <c r="AP156" s="135">
        <v>0</v>
      </c>
      <c r="AQ156" s="135">
        <v>0</v>
      </c>
      <c r="AR156" s="135">
        <v>1</v>
      </c>
      <c r="AS156" s="135">
        <v>0</v>
      </c>
      <c r="AT156" s="135">
        <v>0</v>
      </c>
      <c r="AU156" s="135">
        <v>4</v>
      </c>
      <c r="AV156" s="135">
        <v>0</v>
      </c>
      <c r="AW156" s="135">
        <v>0</v>
      </c>
      <c r="AX156" s="135">
        <v>0</v>
      </c>
      <c r="AY156" s="135">
        <v>0</v>
      </c>
      <c r="AZ156" s="135">
        <v>0</v>
      </c>
      <c r="BA156" s="135">
        <v>1</v>
      </c>
      <c r="BB156" s="135">
        <v>0</v>
      </c>
      <c r="BC156" s="135">
        <v>0</v>
      </c>
      <c r="BD156" s="135">
        <v>0</v>
      </c>
      <c r="BE156" s="135">
        <v>0</v>
      </c>
      <c r="BF156" s="135">
        <v>1</v>
      </c>
      <c r="BG156" s="135">
        <v>0</v>
      </c>
      <c r="BH156" s="135">
        <v>0</v>
      </c>
      <c r="BI156" s="135">
        <v>0</v>
      </c>
      <c r="BJ156" s="135">
        <v>0</v>
      </c>
      <c r="BK156" s="135">
        <v>1</v>
      </c>
      <c r="BL156" s="135">
        <v>10</v>
      </c>
      <c r="BM156" s="135">
        <v>0</v>
      </c>
      <c r="BN156" s="135">
        <v>0</v>
      </c>
      <c r="BO156" s="135">
        <v>0</v>
      </c>
      <c r="BP156" s="135">
        <v>0</v>
      </c>
      <c r="BQ156" s="135">
        <v>0</v>
      </c>
      <c r="BR156" s="135">
        <v>0</v>
      </c>
      <c r="BS156" s="135">
        <v>1</v>
      </c>
      <c r="BT156" s="135">
        <v>0</v>
      </c>
      <c r="BU156" s="135">
        <v>0</v>
      </c>
      <c r="BV156" s="135">
        <v>0</v>
      </c>
      <c r="BW156" s="135">
        <v>0</v>
      </c>
      <c r="BX156" s="135">
        <v>0</v>
      </c>
      <c r="BY156" s="135">
        <v>0</v>
      </c>
      <c r="BZ156" s="135">
        <v>2</v>
      </c>
      <c r="CA156" s="135">
        <v>0</v>
      </c>
      <c r="CB156" s="135">
        <v>0</v>
      </c>
      <c r="CC156" s="135">
        <v>0</v>
      </c>
      <c r="CD156" s="135">
        <v>0</v>
      </c>
      <c r="CE156" s="135">
        <v>0</v>
      </c>
      <c r="CF156" s="135">
        <v>0</v>
      </c>
      <c r="CG156" s="135">
        <v>0</v>
      </c>
      <c r="CH156" s="135">
        <v>0</v>
      </c>
      <c r="CI156" s="135">
        <v>0</v>
      </c>
      <c r="CJ156" s="135">
        <v>1</v>
      </c>
      <c r="CK156" s="135">
        <v>0</v>
      </c>
      <c r="CL156" s="135">
        <v>0</v>
      </c>
      <c r="CM156" s="135">
        <v>0</v>
      </c>
      <c r="CN156" s="135">
        <v>0</v>
      </c>
      <c r="CO156" s="135">
        <v>1</v>
      </c>
      <c r="CP156" s="135">
        <v>1</v>
      </c>
      <c r="CQ156" s="135">
        <v>0</v>
      </c>
      <c r="CR156" s="135">
        <v>0</v>
      </c>
      <c r="CS156" s="135">
        <v>0</v>
      </c>
      <c r="CT156" s="135">
        <v>0</v>
      </c>
      <c r="CU156" s="135">
        <v>3</v>
      </c>
      <c r="CV156" s="135">
        <v>1</v>
      </c>
      <c r="CW156" s="135">
        <v>0</v>
      </c>
      <c r="CX156" s="135"/>
    </row>
    <row r="157" spans="1:102" x14ac:dyDescent="0.35">
      <c r="A157" s="135">
        <v>156</v>
      </c>
      <c r="B157" s="135">
        <v>0</v>
      </c>
      <c r="C157" s="135">
        <v>0</v>
      </c>
      <c r="D157" s="135">
        <v>1</v>
      </c>
      <c r="E157" s="135">
        <v>1</v>
      </c>
      <c r="F157" s="135">
        <v>0</v>
      </c>
      <c r="G157" s="135">
        <v>0</v>
      </c>
      <c r="H157" s="135">
        <v>1</v>
      </c>
      <c r="I157" s="135">
        <v>1</v>
      </c>
      <c r="J157" s="135">
        <v>0</v>
      </c>
      <c r="K157" s="135">
        <v>0</v>
      </c>
      <c r="L157" s="135">
        <v>0</v>
      </c>
      <c r="M157" s="135">
        <v>0</v>
      </c>
      <c r="N157" s="135">
        <v>0</v>
      </c>
      <c r="O157" s="135">
        <v>0</v>
      </c>
      <c r="P157" s="135">
        <v>0</v>
      </c>
      <c r="Q157" s="135">
        <v>0</v>
      </c>
      <c r="R157" s="135">
        <v>0</v>
      </c>
      <c r="S157" s="135">
        <v>0</v>
      </c>
      <c r="T157" s="135">
        <v>1</v>
      </c>
      <c r="U157" s="135">
        <v>0</v>
      </c>
      <c r="V157" s="135">
        <v>2</v>
      </c>
      <c r="W157" s="135">
        <v>1</v>
      </c>
      <c r="X157" s="135">
        <v>0</v>
      </c>
      <c r="Y157" s="135">
        <v>0</v>
      </c>
      <c r="Z157" s="135">
        <v>0</v>
      </c>
      <c r="AA157" s="135">
        <v>0</v>
      </c>
      <c r="AB157" s="135">
        <v>0</v>
      </c>
      <c r="AC157" s="135">
        <v>0</v>
      </c>
      <c r="AD157" s="135">
        <v>0</v>
      </c>
      <c r="AE157" s="135">
        <v>0</v>
      </c>
      <c r="AF157" s="135">
        <v>1</v>
      </c>
      <c r="AG157" s="135">
        <v>0</v>
      </c>
      <c r="AH157" s="135">
        <v>0</v>
      </c>
      <c r="AI157" s="135">
        <v>0</v>
      </c>
      <c r="AJ157" s="135">
        <v>0</v>
      </c>
      <c r="AK157" s="135">
        <v>0</v>
      </c>
      <c r="AL157" s="135">
        <v>0</v>
      </c>
      <c r="AM157" s="135">
        <v>1</v>
      </c>
      <c r="AN157" s="135">
        <v>2</v>
      </c>
      <c r="AO157" s="135">
        <v>0</v>
      </c>
      <c r="AP157" s="135">
        <v>0</v>
      </c>
      <c r="AQ157" s="135">
        <v>0</v>
      </c>
      <c r="AR157" s="135">
        <v>1</v>
      </c>
      <c r="AS157" s="135">
        <v>0</v>
      </c>
      <c r="AT157" s="135">
        <v>0</v>
      </c>
      <c r="AU157" s="135">
        <v>0</v>
      </c>
      <c r="AV157" s="135">
        <v>0</v>
      </c>
      <c r="AW157" s="135">
        <v>1</v>
      </c>
      <c r="AX157" s="135">
        <v>1</v>
      </c>
      <c r="AY157" s="135">
        <v>0</v>
      </c>
      <c r="AZ157" s="135">
        <v>0</v>
      </c>
      <c r="BA157" s="135">
        <v>0</v>
      </c>
      <c r="BB157" s="135">
        <v>0</v>
      </c>
      <c r="BC157" s="135">
        <v>1</v>
      </c>
      <c r="BD157" s="135">
        <v>2</v>
      </c>
      <c r="BE157" s="135">
        <v>0</v>
      </c>
      <c r="BF157" s="135">
        <v>0</v>
      </c>
      <c r="BG157" s="135">
        <v>0</v>
      </c>
      <c r="BH157" s="135">
        <v>2</v>
      </c>
      <c r="BI157" s="135">
        <v>0</v>
      </c>
      <c r="BJ157" s="135">
        <v>0</v>
      </c>
      <c r="BK157" s="135">
        <v>1</v>
      </c>
      <c r="BL157" s="135">
        <v>1</v>
      </c>
      <c r="BM157" s="135">
        <v>0</v>
      </c>
      <c r="BN157" s="135">
        <v>2</v>
      </c>
      <c r="BO157" s="135">
        <v>0</v>
      </c>
      <c r="BP157" s="135">
        <v>1</v>
      </c>
      <c r="BQ157" s="135">
        <v>0</v>
      </c>
      <c r="BR157" s="135">
        <v>0</v>
      </c>
      <c r="BS157" s="135">
        <v>1</v>
      </c>
      <c r="BT157" s="135">
        <v>0</v>
      </c>
      <c r="BU157" s="135">
        <v>0</v>
      </c>
      <c r="BV157" s="135">
        <v>0</v>
      </c>
      <c r="BW157" s="135">
        <v>0</v>
      </c>
      <c r="BX157" s="135">
        <v>0</v>
      </c>
      <c r="BY157" s="135">
        <v>0</v>
      </c>
      <c r="BZ157" s="135">
        <v>0</v>
      </c>
      <c r="CA157" s="135">
        <v>2</v>
      </c>
      <c r="CB157" s="135">
        <v>0</v>
      </c>
      <c r="CC157" s="135">
        <v>0</v>
      </c>
      <c r="CD157" s="135">
        <v>17</v>
      </c>
      <c r="CE157" s="135">
        <v>0</v>
      </c>
      <c r="CF157" s="135">
        <v>1</v>
      </c>
      <c r="CG157" s="135">
        <v>0</v>
      </c>
      <c r="CH157" s="135">
        <v>0</v>
      </c>
      <c r="CI157" s="135">
        <v>0</v>
      </c>
      <c r="CJ157" s="135">
        <v>0</v>
      </c>
      <c r="CK157" s="135">
        <v>0</v>
      </c>
      <c r="CL157" s="135">
        <v>0</v>
      </c>
      <c r="CM157" s="135">
        <v>0</v>
      </c>
      <c r="CN157" s="135">
        <v>0</v>
      </c>
      <c r="CO157" s="135">
        <v>1</v>
      </c>
      <c r="CP157" s="135">
        <v>0</v>
      </c>
      <c r="CQ157" s="135">
        <v>0</v>
      </c>
      <c r="CR157" s="135">
        <v>1</v>
      </c>
      <c r="CS157" s="135">
        <v>0</v>
      </c>
      <c r="CT157" s="135">
        <v>0</v>
      </c>
      <c r="CU157" s="135">
        <v>1</v>
      </c>
      <c r="CV157" s="135">
        <v>2</v>
      </c>
      <c r="CW157" s="135">
        <v>0</v>
      </c>
      <c r="CX157" s="135"/>
    </row>
    <row r="158" spans="1:102" x14ac:dyDescent="0.35">
      <c r="A158" s="135">
        <v>157</v>
      </c>
      <c r="B158" s="135">
        <v>0</v>
      </c>
      <c r="C158" s="135">
        <v>0</v>
      </c>
      <c r="D158" s="135">
        <v>0</v>
      </c>
      <c r="E158" s="135">
        <v>1</v>
      </c>
      <c r="F158" s="135">
        <v>4</v>
      </c>
      <c r="G158" s="135">
        <v>4</v>
      </c>
      <c r="H158" s="135">
        <v>0</v>
      </c>
      <c r="I158" s="135">
        <v>0</v>
      </c>
      <c r="J158" s="135">
        <v>1</v>
      </c>
      <c r="K158" s="135">
        <v>0</v>
      </c>
      <c r="L158" s="135">
        <v>1</v>
      </c>
      <c r="M158" s="135">
        <v>0</v>
      </c>
      <c r="N158" s="135">
        <v>3</v>
      </c>
      <c r="O158" s="135">
        <v>0</v>
      </c>
      <c r="P158" s="135">
        <v>0</v>
      </c>
      <c r="Q158" s="135">
        <v>1</v>
      </c>
      <c r="R158" s="135">
        <v>0</v>
      </c>
      <c r="S158" s="135">
        <v>0</v>
      </c>
      <c r="T158" s="135">
        <v>0</v>
      </c>
      <c r="U158" s="135">
        <v>0</v>
      </c>
      <c r="V158" s="135">
        <v>0</v>
      </c>
      <c r="W158" s="135">
        <v>0</v>
      </c>
      <c r="X158" s="135">
        <v>0</v>
      </c>
      <c r="Y158" s="135">
        <v>0</v>
      </c>
      <c r="Z158" s="135">
        <v>0</v>
      </c>
      <c r="AA158" s="135">
        <v>0</v>
      </c>
      <c r="AB158" s="135">
        <v>0</v>
      </c>
      <c r="AC158" s="135">
        <v>0</v>
      </c>
      <c r="AD158" s="135">
        <v>1</v>
      </c>
      <c r="AE158" s="135">
        <v>0</v>
      </c>
      <c r="AF158" s="135">
        <v>0</v>
      </c>
      <c r="AG158" s="135">
        <v>0</v>
      </c>
      <c r="AH158" s="135">
        <v>0</v>
      </c>
      <c r="AI158" s="135">
        <v>15</v>
      </c>
      <c r="AJ158" s="135">
        <v>2</v>
      </c>
      <c r="AK158" s="135">
        <v>0</v>
      </c>
      <c r="AL158" s="135">
        <v>0</v>
      </c>
      <c r="AM158" s="135">
        <v>3</v>
      </c>
      <c r="AN158" s="135">
        <v>0</v>
      </c>
      <c r="AO158" s="135">
        <v>0</v>
      </c>
      <c r="AP158" s="135">
        <v>0</v>
      </c>
      <c r="AQ158" s="135">
        <v>0</v>
      </c>
      <c r="AR158" s="135">
        <v>0</v>
      </c>
      <c r="AS158" s="135">
        <v>0</v>
      </c>
      <c r="AT158" s="135">
        <v>0</v>
      </c>
      <c r="AU158" s="135">
        <v>3</v>
      </c>
      <c r="AV158" s="135">
        <v>0</v>
      </c>
      <c r="AW158" s="135">
        <v>0</v>
      </c>
      <c r="AX158" s="135">
        <v>2</v>
      </c>
      <c r="AY158" s="135">
        <v>0</v>
      </c>
      <c r="AZ158" s="135">
        <v>0</v>
      </c>
      <c r="BA158" s="135">
        <v>0</v>
      </c>
      <c r="BB158" s="135">
        <v>0</v>
      </c>
      <c r="BC158" s="135">
        <v>0</v>
      </c>
      <c r="BD158" s="135">
        <v>0</v>
      </c>
      <c r="BE158" s="135">
        <v>0</v>
      </c>
      <c r="BF158" s="135">
        <v>1</v>
      </c>
      <c r="BG158" s="135">
        <v>0</v>
      </c>
      <c r="BH158" s="135">
        <v>0</v>
      </c>
      <c r="BI158" s="135">
        <v>0</v>
      </c>
      <c r="BJ158" s="135">
        <v>0</v>
      </c>
      <c r="BK158" s="135">
        <v>2</v>
      </c>
      <c r="BL158" s="135">
        <v>1</v>
      </c>
      <c r="BM158" s="135">
        <v>0</v>
      </c>
      <c r="BN158" s="135">
        <v>0</v>
      </c>
      <c r="BO158" s="135">
        <v>0</v>
      </c>
      <c r="BP158" s="135">
        <v>0</v>
      </c>
      <c r="BQ158" s="135">
        <v>0</v>
      </c>
      <c r="BR158" s="135">
        <v>0</v>
      </c>
      <c r="BS158" s="135">
        <v>22</v>
      </c>
      <c r="BT158" s="135">
        <v>0</v>
      </c>
      <c r="BU158" s="135">
        <v>0</v>
      </c>
      <c r="BV158" s="135">
        <v>0</v>
      </c>
      <c r="BW158" s="135">
        <v>0</v>
      </c>
      <c r="BX158" s="135">
        <v>0</v>
      </c>
      <c r="BY158" s="135">
        <v>0</v>
      </c>
      <c r="BZ158" s="135">
        <v>1</v>
      </c>
      <c r="CA158" s="135">
        <v>0</v>
      </c>
      <c r="CB158" s="135">
        <v>0</v>
      </c>
      <c r="CC158" s="135">
        <v>0</v>
      </c>
      <c r="CD158" s="135">
        <v>0</v>
      </c>
      <c r="CE158" s="135">
        <v>0</v>
      </c>
      <c r="CF158" s="135">
        <v>0</v>
      </c>
      <c r="CG158" s="135">
        <v>0</v>
      </c>
      <c r="CH158" s="135">
        <v>0</v>
      </c>
      <c r="CI158" s="135">
        <v>0</v>
      </c>
      <c r="CJ158" s="135">
        <v>0</v>
      </c>
      <c r="CK158" s="135">
        <v>0</v>
      </c>
      <c r="CL158" s="135">
        <v>0</v>
      </c>
      <c r="CM158" s="135">
        <v>0</v>
      </c>
      <c r="CN158" s="135">
        <v>0</v>
      </c>
      <c r="CO158" s="135">
        <v>4</v>
      </c>
      <c r="CP158" s="135">
        <v>0</v>
      </c>
      <c r="CQ158" s="135">
        <v>0</v>
      </c>
      <c r="CR158" s="135">
        <v>4</v>
      </c>
      <c r="CS158" s="135">
        <v>0</v>
      </c>
      <c r="CT158" s="135">
        <v>0</v>
      </c>
      <c r="CU158" s="135">
        <v>0</v>
      </c>
      <c r="CV158" s="135">
        <v>4</v>
      </c>
      <c r="CW158" s="135">
        <v>0</v>
      </c>
      <c r="CX158" s="135"/>
    </row>
    <row r="159" spans="1:102" x14ac:dyDescent="0.35">
      <c r="A159" s="135">
        <v>158</v>
      </c>
      <c r="B159" s="135">
        <v>0</v>
      </c>
      <c r="C159" s="135">
        <v>0</v>
      </c>
      <c r="D159" s="135">
        <v>0</v>
      </c>
      <c r="E159" s="135">
        <v>0</v>
      </c>
      <c r="F159" s="135">
        <v>0</v>
      </c>
      <c r="G159" s="135">
        <v>0</v>
      </c>
      <c r="H159" s="135">
        <v>0</v>
      </c>
      <c r="I159" s="135">
        <v>0</v>
      </c>
      <c r="J159" s="135">
        <v>0</v>
      </c>
      <c r="K159" s="135">
        <v>0</v>
      </c>
      <c r="L159" s="135">
        <v>1</v>
      </c>
      <c r="M159" s="135">
        <v>0</v>
      </c>
      <c r="N159" s="135">
        <v>0</v>
      </c>
      <c r="O159" s="135">
        <v>0</v>
      </c>
      <c r="P159" s="135">
        <v>0</v>
      </c>
      <c r="Q159" s="135">
        <v>0</v>
      </c>
      <c r="R159" s="135">
        <v>0</v>
      </c>
      <c r="S159" s="135">
        <v>0</v>
      </c>
      <c r="T159" s="135">
        <v>1</v>
      </c>
      <c r="U159" s="135">
        <v>0</v>
      </c>
      <c r="V159" s="135">
        <v>0</v>
      </c>
      <c r="W159" s="135">
        <v>0</v>
      </c>
      <c r="X159" s="135">
        <v>0</v>
      </c>
      <c r="Y159" s="135">
        <v>0</v>
      </c>
      <c r="Z159" s="135">
        <v>0</v>
      </c>
      <c r="AA159" s="135">
        <v>1</v>
      </c>
      <c r="AB159" s="135">
        <v>1</v>
      </c>
      <c r="AC159" s="135">
        <v>0</v>
      </c>
      <c r="AD159" s="135">
        <v>0</v>
      </c>
      <c r="AE159" s="135">
        <v>0</v>
      </c>
      <c r="AF159" s="135">
        <v>0</v>
      </c>
      <c r="AG159" s="135">
        <v>0</v>
      </c>
      <c r="AH159" s="135">
        <v>0</v>
      </c>
      <c r="AI159" s="135">
        <v>1</v>
      </c>
      <c r="AJ159" s="135">
        <v>0</v>
      </c>
      <c r="AK159" s="135">
        <v>0</v>
      </c>
      <c r="AL159" s="135">
        <v>0</v>
      </c>
      <c r="AM159" s="135">
        <v>0</v>
      </c>
      <c r="AN159" s="135">
        <v>5</v>
      </c>
      <c r="AO159" s="135">
        <v>0</v>
      </c>
      <c r="AP159" s="135">
        <v>0</v>
      </c>
      <c r="AQ159" s="135">
        <v>0</v>
      </c>
      <c r="AR159" s="135">
        <v>0</v>
      </c>
      <c r="AS159" s="135">
        <v>0</v>
      </c>
      <c r="AT159" s="135">
        <v>1</v>
      </c>
      <c r="AU159" s="135">
        <v>0</v>
      </c>
      <c r="AV159" s="135">
        <v>0</v>
      </c>
      <c r="AW159" s="135">
        <v>1</v>
      </c>
      <c r="AX159" s="135">
        <v>0</v>
      </c>
      <c r="AY159" s="135">
        <v>0</v>
      </c>
      <c r="AZ159" s="135">
        <v>0</v>
      </c>
      <c r="BA159" s="135">
        <v>0</v>
      </c>
      <c r="BB159" s="135">
        <v>0</v>
      </c>
      <c r="BC159" s="135">
        <v>0</v>
      </c>
      <c r="BD159" s="135">
        <v>0</v>
      </c>
      <c r="BE159" s="135">
        <v>0</v>
      </c>
      <c r="BF159" s="135">
        <v>0</v>
      </c>
      <c r="BG159" s="135">
        <v>0</v>
      </c>
      <c r="BH159" s="135">
        <v>1</v>
      </c>
      <c r="BI159" s="135">
        <v>0</v>
      </c>
      <c r="BJ159" s="135">
        <v>0</v>
      </c>
      <c r="BK159" s="135">
        <v>0</v>
      </c>
      <c r="BL159" s="135">
        <v>1</v>
      </c>
      <c r="BM159" s="135">
        <v>0</v>
      </c>
      <c r="BN159" s="135">
        <v>0</v>
      </c>
      <c r="BO159" s="135">
        <v>0</v>
      </c>
      <c r="BP159" s="135">
        <v>1</v>
      </c>
      <c r="BQ159" s="135">
        <v>0</v>
      </c>
      <c r="BR159" s="135">
        <v>0</v>
      </c>
      <c r="BS159" s="135">
        <v>0</v>
      </c>
      <c r="BT159" s="135">
        <v>0</v>
      </c>
      <c r="BU159" s="135">
        <v>0</v>
      </c>
      <c r="BV159" s="135">
        <v>2</v>
      </c>
      <c r="BW159" s="135">
        <v>0</v>
      </c>
      <c r="BX159" s="135">
        <v>0</v>
      </c>
      <c r="BY159" s="135">
        <v>0</v>
      </c>
      <c r="BZ159" s="135">
        <v>0</v>
      </c>
      <c r="CA159" s="135">
        <v>0</v>
      </c>
      <c r="CB159" s="135">
        <v>0</v>
      </c>
      <c r="CC159" s="135">
        <v>0</v>
      </c>
      <c r="CD159" s="135">
        <v>1</v>
      </c>
      <c r="CE159" s="135">
        <v>0</v>
      </c>
      <c r="CF159" s="135">
        <v>0</v>
      </c>
      <c r="CG159" s="135">
        <v>0</v>
      </c>
      <c r="CH159" s="135">
        <v>0</v>
      </c>
      <c r="CI159" s="135">
        <v>0</v>
      </c>
      <c r="CJ159" s="135">
        <v>0</v>
      </c>
      <c r="CK159" s="135">
        <v>0</v>
      </c>
      <c r="CL159" s="135">
        <v>0</v>
      </c>
      <c r="CM159" s="135">
        <v>0</v>
      </c>
      <c r="CN159" s="135">
        <v>0</v>
      </c>
      <c r="CO159" s="135">
        <v>2</v>
      </c>
      <c r="CP159" s="135">
        <v>0</v>
      </c>
      <c r="CQ159" s="135">
        <v>0</v>
      </c>
      <c r="CR159" s="135">
        <v>0</v>
      </c>
      <c r="CS159" s="135">
        <v>0</v>
      </c>
      <c r="CT159" s="135">
        <v>0</v>
      </c>
      <c r="CU159" s="135">
        <v>1</v>
      </c>
      <c r="CV159" s="135">
        <v>1</v>
      </c>
      <c r="CW159" s="135">
        <v>0</v>
      </c>
      <c r="CX159" s="135"/>
    </row>
    <row r="160" spans="1:102" x14ac:dyDescent="0.35">
      <c r="A160" s="135">
        <v>159</v>
      </c>
      <c r="B160" s="135">
        <v>0</v>
      </c>
      <c r="C160" s="135">
        <v>0</v>
      </c>
      <c r="D160" s="135">
        <v>0</v>
      </c>
      <c r="E160" s="135">
        <v>0</v>
      </c>
      <c r="F160" s="135">
        <v>2</v>
      </c>
      <c r="G160" s="135">
        <v>0</v>
      </c>
      <c r="H160" s="135">
        <v>2</v>
      </c>
      <c r="I160" s="135">
        <v>1</v>
      </c>
      <c r="J160" s="135">
        <v>1</v>
      </c>
      <c r="K160" s="135">
        <v>0</v>
      </c>
      <c r="L160" s="135">
        <v>1</v>
      </c>
      <c r="M160" s="135">
        <v>1</v>
      </c>
      <c r="N160" s="135">
        <v>0</v>
      </c>
      <c r="O160" s="135">
        <v>0</v>
      </c>
      <c r="P160" s="135">
        <v>0</v>
      </c>
      <c r="Q160" s="135">
        <v>0</v>
      </c>
      <c r="R160" s="135">
        <v>0</v>
      </c>
      <c r="S160" s="135">
        <v>0</v>
      </c>
      <c r="T160" s="135">
        <v>0</v>
      </c>
      <c r="U160" s="135">
        <v>0</v>
      </c>
      <c r="V160" s="135">
        <v>1</v>
      </c>
      <c r="W160" s="135">
        <v>1</v>
      </c>
      <c r="X160" s="135">
        <v>0</v>
      </c>
      <c r="Y160" s="135">
        <v>0</v>
      </c>
      <c r="Z160" s="135">
        <v>0</v>
      </c>
      <c r="AA160" s="135">
        <v>0</v>
      </c>
      <c r="AB160" s="135">
        <v>1</v>
      </c>
      <c r="AC160" s="135">
        <v>0</v>
      </c>
      <c r="AD160" s="135">
        <v>0</v>
      </c>
      <c r="AE160" s="135">
        <v>0</v>
      </c>
      <c r="AF160" s="135">
        <v>0</v>
      </c>
      <c r="AG160" s="135">
        <v>0</v>
      </c>
      <c r="AH160" s="135">
        <v>1</v>
      </c>
      <c r="AI160" s="135">
        <v>0</v>
      </c>
      <c r="AJ160" s="135">
        <v>0</v>
      </c>
      <c r="AK160" s="135">
        <v>4</v>
      </c>
      <c r="AL160" s="135">
        <v>0</v>
      </c>
      <c r="AM160" s="135">
        <v>0</v>
      </c>
      <c r="AN160" s="135">
        <v>0</v>
      </c>
      <c r="AO160" s="135">
        <v>0</v>
      </c>
      <c r="AP160" s="135">
        <v>0</v>
      </c>
      <c r="AQ160" s="135">
        <v>0</v>
      </c>
      <c r="AR160" s="135">
        <v>0</v>
      </c>
      <c r="AS160" s="135">
        <v>0</v>
      </c>
      <c r="AT160" s="135">
        <v>0</v>
      </c>
      <c r="AU160" s="135">
        <v>3</v>
      </c>
      <c r="AV160" s="135">
        <v>0</v>
      </c>
      <c r="AW160" s="135">
        <v>0</v>
      </c>
      <c r="AX160" s="135">
        <v>1</v>
      </c>
      <c r="AY160" s="135">
        <v>0</v>
      </c>
      <c r="AZ160" s="135">
        <v>0</v>
      </c>
      <c r="BA160" s="135">
        <v>0</v>
      </c>
      <c r="BB160" s="135">
        <v>0</v>
      </c>
      <c r="BC160" s="135">
        <v>0</v>
      </c>
      <c r="BD160" s="135">
        <v>5</v>
      </c>
      <c r="BE160" s="135">
        <v>0</v>
      </c>
      <c r="BF160" s="135">
        <v>0</v>
      </c>
      <c r="BG160" s="135">
        <v>0</v>
      </c>
      <c r="BH160" s="135">
        <v>0</v>
      </c>
      <c r="BI160" s="135">
        <v>1</v>
      </c>
      <c r="BJ160" s="135">
        <v>0</v>
      </c>
      <c r="BK160" s="135">
        <v>4</v>
      </c>
      <c r="BL160" s="135">
        <v>0</v>
      </c>
      <c r="BM160" s="135">
        <v>0</v>
      </c>
      <c r="BN160" s="135">
        <v>0</v>
      </c>
      <c r="BO160" s="135">
        <v>0</v>
      </c>
      <c r="BP160" s="135">
        <v>0</v>
      </c>
      <c r="BQ160" s="135">
        <v>0</v>
      </c>
      <c r="BR160" s="135">
        <v>0</v>
      </c>
      <c r="BS160" s="135">
        <v>0</v>
      </c>
      <c r="BT160" s="135">
        <v>0</v>
      </c>
      <c r="BU160" s="135">
        <v>0</v>
      </c>
      <c r="BV160" s="135">
        <v>0</v>
      </c>
      <c r="BW160" s="135">
        <v>0</v>
      </c>
      <c r="BX160" s="135">
        <v>0</v>
      </c>
      <c r="BY160" s="135">
        <v>0</v>
      </c>
      <c r="BZ160" s="135">
        <v>0</v>
      </c>
      <c r="CA160" s="135">
        <v>0</v>
      </c>
      <c r="CB160" s="135">
        <v>3</v>
      </c>
      <c r="CC160" s="135">
        <v>0</v>
      </c>
      <c r="CD160" s="135">
        <v>4</v>
      </c>
      <c r="CE160" s="135">
        <v>0</v>
      </c>
      <c r="CF160" s="135">
        <v>0</v>
      </c>
      <c r="CG160" s="135">
        <v>0</v>
      </c>
      <c r="CH160" s="135">
        <v>0</v>
      </c>
      <c r="CI160" s="135">
        <v>0</v>
      </c>
      <c r="CJ160" s="135">
        <v>0</v>
      </c>
      <c r="CK160" s="135">
        <v>0</v>
      </c>
      <c r="CL160" s="135">
        <v>0</v>
      </c>
      <c r="CM160" s="135">
        <v>0</v>
      </c>
      <c r="CN160" s="135">
        <v>0</v>
      </c>
      <c r="CO160" s="135">
        <v>0</v>
      </c>
      <c r="CP160" s="135">
        <v>0</v>
      </c>
      <c r="CQ160" s="135">
        <v>0</v>
      </c>
      <c r="CR160" s="135">
        <v>0</v>
      </c>
      <c r="CS160" s="135">
        <v>0</v>
      </c>
      <c r="CT160" s="135">
        <v>1</v>
      </c>
      <c r="CU160" s="135">
        <v>2</v>
      </c>
      <c r="CV160" s="135">
        <v>0</v>
      </c>
      <c r="CW160" s="135">
        <v>0</v>
      </c>
      <c r="CX160" s="135"/>
    </row>
    <row r="161" spans="1:102" x14ac:dyDescent="0.35">
      <c r="A161" s="135">
        <v>160</v>
      </c>
      <c r="B161" s="135">
        <v>1</v>
      </c>
      <c r="C161" s="135">
        <v>0</v>
      </c>
      <c r="D161" s="135">
        <v>0</v>
      </c>
      <c r="E161" s="135">
        <v>0</v>
      </c>
      <c r="F161" s="135">
        <v>0</v>
      </c>
      <c r="G161" s="135">
        <v>0</v>
      </c>
      <c r="H161" s="135">
        <v>3</v>
      </c>
      <c r="I161" s="135">
        <v>0</v>
      </c>
      <c r="J161" s="135">
        <v>0</v>
      </c>
      <c r="K161" s="135">
        <v>0</v>
      </c>
      <c r="L161" s="135">
        <v>0</v>
      </c>
      <c r="M161" s="135">
        <v>0</v>
      </c>
      <c r="N161" s="135">
        <v>9</v>
      </c>
      <c r="O161" s="135">
        <v>2</v>
      </c>
      <c r="P161" s="135">
        <v>0</v>
      </c>
      <c r="Q161" s="135">
        <v>1</v>
      </c>
      <c r="R161" s="135">
        <v>0</v>
      </c>
      <c r="S161" s="135">
        <v>0</v>
      </c>
      <c r="T161" s="135">
        <v>6</v>
      </c>
      <c r="U161" s="135">
        <v>0</v>
      </c>
      <c r="V161" s="135">
        <v>0</v>
      </c>
      <c r="W161" s="135">
        <v>0</v>
      </c>
      <c r="X161" s="135">
        <v>0</v>
      </c>
      <c r="Y161" s="135">
        <v>0</v>
      </c>
      <c r="Z161" s="135">
        <v>0</v>
      </c>
      <c r="AA161" s="135">
        <v>0</v>
      </c>
      <c r="AB161" s="135">
        <v>1</v>
      </c>
      <c r="AC161" s="135">
        <v>1</v>
      </c>
      <c r="AD161" s="135">
        <v>0</v>
      </c>
      <c r="AE161" s="135">
        <v>1</v>
      </c>
      <c r="AF161" s="135">
        <v>5</v>
      </c>
      <c r="AG161" s="135">
        <v>0</v>
      </c>
      <c r="AH161" s="135">
        <v>7</v>
      </c>
      <c r="AI161" s="135">
        <v>1</v>
      </c>
      <c r="AJ161" s="135">
        <v>1</v>
      </c>
      <c r="AK161" s="135">
        <v>0</v>
      </c>
      <c r="AL161" s="135">
        <v>0</v>
      </c>
      <c r="AM161" s="135">
        <v>0</v>
      </c>
      <c r="AN161" s="135">
        <v>0</v>
      </c>
      <c r="AO161" s="135">
        <v>0</v>
      </c>
      <c r="AP161" s="135">
        <v>1</v>
      </c>
      <c r="AQ161" s="135">
        <v>2</v>
      </c>
      <c r="AR161" s="135">
        <v>0</v>
      </c>
      <c r="AS161" s="135">
        <v>0</v>
      </c>
      <c r="AT161" s="135">
        <v>0</v>
      </c>
      <c r="AU161" s="135">
        <v>0</v>
      </c>
      <c r="AV161" s="135">
        <v>0</v>
      </c>
      <c r="AW161" s="135">
        <v>1</v>
      </c>
      <c r="AX161" s="135">
        <v>0</v>
      </c>
      <c r="AY161" s="135">
        <v>1</v>
      </c>
      <c r="AZ161" s="135">
        <v>1</v>
      </c>
      <c r="BA161" s="135">
        <v>0</v>
      </c>
      <c r="BB161" s="135">
        <v>0</v>
      </c>
      <c r="BC161" s="135">
        <v>0</v>
      </c>
      <c r="BD161" s="135">
        <v>8</v>
      </c>
      <c r="BE161" s="135">
        <v>0</v>
      </c>
      <c r="BF161" s="135">
        <v>0</v>
      </c>
      <c r="BG161" s="135">
        <v>0</v>
      </c>
      <c r="BH161" s="135">
        <v>0</v>
      </c>
      <c r="BI161" s="135">
        <v>0</v>
      </c>
      <c r="BJ161" s="135">
        <v>0</v>
      </c>
      <c r="BK161" s="135">
        <v>0</v>
      </c>
      <c r="BL161" s="135">
        <v>0</v>
      </c>
      <c r="BM161" s="135">
        <v>0</v>
      </c>
      <c r="BN161" s="135">
        <v>0</v>
      </c>
      <c r="BO161" s="135">
        <v>0</v>
      </c>
      <c r="BP161" s="135">
        <v>0</v>
      </c>
      <c r="BQ161" s="135">
        <v>0</v>
      </c>
      <c r="BR161" s="135">
        <v>0</v>
      </c>
      <c r="BS161" s="135">
        <v>16</v>
      </c>
      <c r="BT161" s="135">
        <v>1</v>
      </c>
      <c r="BU161" s="135">
        <v>1</v>
      </c>
      <c r="BV161" s="135">
        <v>3</v>
      </c>
      <c r="BW161" s="135">
        <v>0</v>
      </c>
      <c r="BX161" s="135">
        <v>0</v>
      </c>
      <c r="BY161" s="135">
        <v>0</v>
      </c>
      <c r="BZ161" s="135">
        <v>0</v>
      </c>
      <c r="CA161" s="135">
        <v>0</v>
      </c>
      <c r="CB161" s="135">
        <v>0</v>
      </c>
      <c r="CC161" s="135">
        <v>0</v>
      </c>
      <c r="CD161" s="135">
        <v>0</v>
      </c>
      <c r="CE161" s="135">
        <v>0</v>
      </c>
      <c r="CF161" s="135">
        <v>0</v>
      </c>
      <c r="CG161" s="135">
        <v>0</v>
      </c>
      <c r="CH161" s="135">
        <v>2</v>
      </c>
      <c r="CI161" s="135">
        <v>0</v>
      </c>
      <c r="CJ161" s="135">
        <v>3</v>
      </c>
      <c r="CK161" s="135">
        <v>0</v>
      </c>
      <c r="CL161" s="135">
        <v>0</v>
      </c>
      <c r="CM161" s="135">
        <v>0</v>
      </c>
      <c r="CN161" s="135">
        <v>0</v>
      </c>
      <c r="CO161" s="135">
        <v>0</v>
      </c>
      <c r="CP161" s="135">
        <v>0</v>
      </c>
      <c r="CQ161" s="135">
        <v>0</v>
      </c>
      <c r="CR161" s="135">
        <v>1</v>
      </c>
      <c r="CS161" s="135">
        <v>0</v>
      </c>
      <c r="CT161" s="135">
        <v>1</v>
      </c>
      <c r="CU161" s="135">
        <v>0</v>
      </c>
      <c r="CV161" s="135">
        <v>1</v>
      </c>
      <c r="CW161" s="135">
        <v>1</v>
      </c>
      <c r="CX161" s="135"/>
    </row>
    <row r="162" spans="1:102" x14ac:dyDescent="0.35">
      <c r="A162" s="135">
        <v>161</v>
      </c>
      <c r="B162" s="135">
        <v>0</v>
      </c>
      <c r="C162" s="135">
        <v>0</v>
      </c>
      <c r="D162" s="135">
        <v>1</v>
      </c>
      <c r="E162" s="135">
        <v>0</v>
      </c>
      <c r="F162" s="135">
        <v>0</v>
      </c>
      <c r="G162" s="135">
        <v>0</v>
      </c>
      <c r="H162" s="135">
        <v>0</v>
      </c>
      <c r="I162" s="135">
        <v>0</v>
      </c>
      <c r="J162" s="135">
        <v>0</v>
      </c>
      <c r="K162" s="135">
        <v>1</v>
      </c>
      <c r="L162" s="135">
        <v>0</v>
      </c>
      <c r="M162" s="135">
        <v>1</v>
      </c>
      <c r="N162" s="135">
        <v>2</v>
      </c>
      <c r="O162" s="135">
        <v>1</v>
      </c>
      <c r="P162" s="135">
        <v>0</v>
      </c>
      <c r="Q162" s="135">
        <v>0</v>
      </c>
      <c r="R162" s="135">
        <v>0</v>
      </c>
      <c r="S162" s="135">
        <v>0</v>
      </c>
      <c r="T162" s="135">
        <v>0</v>
      </c>
      <c r="U162" s="135">
        <v>0</v>
      </c>
      <c r="V162" s="135">
        <v>1</v>
      </c>
      <c r="W162" s="135">
        <v>2</v>
      </c>
      <c r="X162" s="135">
        <v>0</v>
      </c>
      <c r="Y162" s="135">
        <v>0</v>
      </c>
      <c r="Z162" s="135">
        <v>0</v>
      </c>
      <c r="AA162" s="135">
        <v>0</v>
      </c>
      <c r="AB162" s="135">
        <v>0</v>
      </c>
      <c r="AC162" s="135">
        <v>4</v>
      </c>
      <c r="AD162" s="135">
        <v>0</v>
      </c>
      <c r="AE162" s="135">
        <v>0</v>
      </c>
      <c r="AF162" s="135">
        <v>0</v>
      </c>
      <c r="AG162" s="135">
        <v>0</v>
      </c>
      <c r="AH162" s="135">
        <v>0</v>
      </c>
      <c r="AI162" s="135">
        <v>0</v>
      </c>
      <c r="AJ162" s="135">
        <v>0</v>
      </c>
      <c r="AK162" s="135">
        <v>0</v>
      </c>
      <c r="AL162" s="135">
        <v>0</v>
      </c>
      <c r="AM162" s="135">
        <v>0</v>
      </c>
      <c r="AN162" s="135">
        <v>0</v>
      </c>
      <c r="AO162" s="135">
        <v>0</v>
      </c>
      <c r="AP162" s="135">
        <v>0</v>
      </c>
      <c r="AQ162" s="135">
        <v>0</v>
      </c>
      <c r="AR162" s="135">
        <v>0</v>
      </c>
      <c r="AS162" s="135">
        <v>0</v>
      </c>
      <c r="AT162" s="135">
        <v>0</v>
      </c>
      <c r="AU162" s="135">
        <v>1</v>
      </c>
      <c r="AV162" s="135">
        <v>3</v>
      </c>
      <c r="AW162" s="135">
        <v>1</v>
      </c>
      <c r="AX162" s="135">
        <v>0</v>
      </c>
      <c r="AY162" s="135">
        <v>0</v>
      </c>
      <c r="AZ162" s="135">
        <v>0</v>
      </c>
      <c r="BA162" s="135">
        <v>0</v>
      </c>
      <c r="BB162" s="135">
        <v>0</v>
      </c>
      <c r="BC162" s="135">
        <v>0</v>
      </c>
      <c r="BD162" s="135">
        <v>2</v>
      </c>
      <c r="BE162" s="135">
        <v>0</v>
      </c>
      <c r="BF162" s="135">
        <v>0</v>
      </c>
      <c r="BG162" s="135">
        <v>0</v>
      </c>
      <c r="BH162" s="135">
        <v>0</v>
      </c>
      <c r="BI162" s="135">
        <v>0</v>
      </c>
      <c r="BJ162" s="135">
        <v>0</v>
      </c>
      <c r="BK162" s="135">
        <v>0</v>
      </c>
      <c r="BL162" s="135">
        <v>0</v>
      </c>
      <c r="BM162" s="135">
        <v>0</v>
      </c>
      <c r="BN162" s="135">
        <v>0</v>
      </c>
      <c r="BO162" s="135">
        <v>0</v>
      </c>
      <c r="BP162" s="135">
        <v>1</v>
      </c>
      <c r="BQ162" s="135">
        <v>0</v>
      </c>
      <c r="BR162" s="135">
        <v>0</v>
      </c>
      <c r="BS162" s="135">
        <v>1</v>
      </c>
      <c r="BT162" s="135">
        <v>0</v>
      </c>
      <c r="BU162" s="135">
        <v>0</v>
      </c>
      <c r="BV162" s="135">
        <v>0</v>
      </c>
      <c r="BW162" s="135">
        <v>0</v>
      </c>
      <c r="BX162" s="135">
        <v>0</v>
      </c>
      <c r="BY162" s="135">
        <v>0</v>
      </c>
      <c r="BZ162" s="135">
        <v>0</v>
      </c>
      <c r="CA162" s="135">
        <v>0</v>
      </c>
      <c r="CB162" s="135">
        <v>0</v>
      </c>
      <c r="CC162" s="135">
        <v>0</v>
      </c>
      <c r="CD162" s="135">
        <v>5</v>
      </c>
      <c r="CE162" s="135">
        <v>0</v>
      </c>
      <c r="CF162" s="135">
        <v>1</v>
      </c>
      <c r="CG162" s="135">
        <v>0</v>
      </c>
      <c r="CH162" s="135">
        <v>0</v>
      </c>
      <c r="CI162" s="135">
        <v>0</v>
      </c>
      <c r="CJ162" s="135">
        <v>0</v>
      </c>
      <c r="CK162" s="135">
        <v>2</v>
      </c>
      <c r="CL162" s="135">
        <v>0</v>
      </c>
      <c r="CM162" s="135">
        <v>0</v>
      </c>
      <c r="CN162" s="135">
        <v>0</v>
      </c>
      <c r="CO162" s="135">
        <v>6</v>
      </c>
      <c r="CP162" s="135">
        <v>0</v>
      </c>
      <c r="CQ162" s="135">
        <v>2</v>
      </c>
      <c r="CR162" s="135">
        <v>3</v>
      </c>
      <c r="CS162" s="135">
        <v>1</v>
      </c>
      <c r="CT162" s="135">
        <v>1</v>
      </c>
      <c r="CU162" s="135">
        <v>2</v>
      </c>
      <c r="CV162" s="135">
        <v>0</v>
      </c>
      <c r="CW162" s="135">
        <v>0</v>
      </c>
      <c r="CX162" s="135"/>
    </row>
    <row r="163" spans="1:102" x14ac:dyDescent="0.35">
      <c r="A163" s="135">
        <v>162</v>
      </c>
      <c r="B163" s="135">
        <v>0</v>
      </c>
      <c r="C163" s="135">
        <v>0</v>
      </c>
      <c r="D163" s="135">
        <v>0</v>
      </c>
      <c r="E163" s="135">
        <v>0</v>
      </c>
      <c r="F163" s="135">
        <v>0</v>
      </c>
      <c r="G163" s="135">
        <v>0</v>
      </c>
      <c r="H163" s="135">
        <v>3</v>
      </c>
      <c r="I163" s="135">
        <v>0</v>
      </c>
      <c r="J163" s="135">
        <v>0</v>
      </c>
      <c r="K163" s="135">
        <v>0</v>
      </c>
      <c r="L163" s="135">
        <v>0</v>
      </c>
      <c r="M163" s="135">
        <v>0</v>
      </c>
      <c r="N163" s="135">
        <v>1</v>
      </c>
      <c r="O163" s="135">
        <v>1</v>
      </c>
      <c r="P163" s="135">
        <v>0</v>
      </c>
      <c r="Q163" s="135">
        <v>0</v>
      </c>
      <c r="R163" s="135">
        <v>2</v>
      </c>
      <c r="S163" s="135">
        <v>1</v>
      </c>
      <c r="T163" s="135">
        <v>0</v>
      </c>
      <c r="U163" s="135">
        <v>1</v>
      </c>
      <c r="V163" s="135">
        <v>2</v>
      </c>
      <c r="W163" s="135">
        <v>0</v>
      </c>
      <c r="X163" s="135">
        <v>0</v>
      </c>
      <c r="Y163" s="135">
        <v>0</v>
      </c>
      <c r="Z163" s="135">
        <v>1</v>
      </c>
      <c r="AA163" s="135">
        <v>0</v>
      </c>
      <c r="AB163" s="135">
        <v>0</v>
      </c>
      <c r="AC163" s="135">
        <v>0</v>
      </c>
      <c r="AD163" s="135">
        <v>0</v>
      </c>
      <c r="AE163" s="135">
        <v>0</v>
      </c>
      <c r="AF163" s="135">
        <v>0</v>
      </c>
      <c r="AG163" s="135">
        <v>2</v>
      </c>
      <c r="AH163" s="135">
        <v>1</v>
      </c>
      <c r="AI163" s="135">
        <v>1</v>
      </c>
      <c r="AJ163" s="135">
        <v>2</v>
      </c>
      <c r="AK163" s="135">
        <v>0</v>
      </c>
      <c r="AL163" s="135">
        <v>0</v>
      </c>
      <c r="AM163" s="135">
        <v>0</v>
      </c>
      <c r="AN163" s="135">
        <v>0</v>
      </c>
      <c r="AO163" s="135">
        <v>0</v>
      </c>
      <c r="AP163" s="135">
        <v>1</v>
      </c>
      <c r="AQ163" s="135">
        <v>0</v>
      </c>
      <c r="AR163" s="135">
        <v>0</v>
      </c>
      <c r="AS163" s="135">
        <v>0</v>
      </c>
      <c r="AT163" s="135">
        <v>1</v>
      </c>
      <c r="AU163" s="135">
        <v>0</v>
      </c>
      <c r="AV163" s="135">
        <v>4</v>
      </c>
      <c r="AW163" s="135">
        <v>0</v>
      </c>
      <c r="AX163" s="135">
        <v>5</v>
      </c>
      <c r="AY163" s="135">
        <v>0</v>
      </c>
      <c r="AZ163" s="135">
        <v>0</v>
      </c>
      <c r="BA163" s="135">
        <v>0</v>
      </c>
      <c r="BB163" s="135">
        <v>0</v>
      </c>
      <c r="BC163" s="135">
        <v>0</v>
      </c>
      <c r="BD163" s="135">
        <v>18</v>
      </c>
      <c r="BE163" s="135">
        <v>0</v>
      </c>
      <c r="BF163" s="135">
        <v>0</v>
      </c>
      <c r="BG163" s="135">
        <v>1</v>
      </c>
      <c r="BH163" s="135">
        <v>0</v>
      </c>
      <c r="BI163" s="135">
        <v>0</v>
      </c>
      <c r="BJ163" s="135">
        <v>0</v>
      </c>
      <c r="BK163" s="135">
        <v>11</v>
      </c>
      <c r="BL163" s="135">
        <v>0</v>
      </c>
      <c r="BM163" s="135">
        <v>0</v>
      </c>
      <c r="BN163" s="135">
        <v>1</v>
      </c>
      <c r="BO163" s="135">
        <v>0</v>
      </c>
      <c r="BP163" s="135">
        <v>0</v>
      </c>
      <c r="BQ163" s="135">
        <v>1</v>
      </c>
      <c r="BR163" s="135">
        <v>1</v>
      </c>
      <c r="BS163" s="135">
        <v>2</v>
      </c>
      <c r="BT163" s="135">
        <v>0</v>
      </c>
      <c r="BU163" s="135">
        <v>0</v>
      </c>
      <c r="BV163" s="135">
        <v>3</v>
      </c>
      <c r="BW163" s="135">
        <v>0</v>
      </c>
      <c r="BX163" s="135">
        <v>0</v>
      </c>
      <c r="BY163" s="135">
        <v>0</v>
      </c>
      <c r="BZ163" s="135">
        <v>0</v>
      </c>
      <c r="CA163" s="135">
        <v>0</v>
      </c>
      <c r="CB163" s="135">
        <v>0</v>
      </c>
      <c r="CC163" s="135">
        <v>0</v>
      </c>
      <c r="CD163" s="135">
        <v>2</v>
      </c>
      <c r="CE163" s="135">
        <v>0</v>
      </c>
      <c r="CF163" s="135">
        <v>0</v>
      </c>
      <c r="CG163" s="135">
        <v>0</v>
      </c>
      <c r="CH163" s="135">
        <v>0</v>
      </c>
      <c r="CI163" s="135">
        <v>1</v>
      </c>
      <c r="CJ163" s="135">
        <v>0</v>
      </c>
      <c r="CK163" s="135">
        <v>0</v>
      </c>
      <c r="CL163" s="135">
        <v>0</v>
      </c>
      <c r="CM163" s="135">
        <v>1</v>
      </c>
      <c r="CN163" s="135">
        <v>0</v>
      </c>
      <c r="CO163" s="135">
        <v>0</v>
      </c>
      <c r="CP163" s="135">
        <v>0</v>
      </c>
      <c r="CQ163" s="135">
        <v>0</v>
      </c>
      <c r="CR163" s="135">
        <v>0</v>
      </c>
      <c r="CS163" s="135">
        <v>0</v>
      </c>
      <c r="CT163" s="135">
        <v>0</v>
      </c>
      <c r="CU163" s="135">
        <v>0</v>
      </c>
      <c r="CV163" s="135">
        <v>0</v>
      </c>
      <c r="CW163" s="135">
        <v>0</v>
      </c>
      <c r="CX163" s="135"/>
    </row>
    <row r="164" spans="1:102" x14ac:dyDescent="0.35">
      <c r="A164" s="135">
        <v>163</v>
      </c>
      <c r="B164" s="135">
        <v>0</v>
      </c>
      <c r="C164" s="135">
        <v>1</v>
      </c>
      <c r="D164" s="135">
        <v>0</v>
      </c>
      <c r="E164" s="135">
        <v>0</v>
      </c>
      <c r="F164" s="135">
        <v>0</v>
      </c>
      <c r="G164" s="135">
        <v>2</v>
      </c>
      <c r="H164" s="135">
        <v>0</v>
      </c>
      <c r="I164" s="135">
        <v>0</v>
      </c>
      <c r="J164" s="135">
        <v>1</v>
      </c>
      <c r="K164" s="135">
        <v>1</v>
      </c>
      <c r="L164" s="135">
        <v>0</v>
      </c>
      <c r="M164" s="135">
        <v>0</v>
      </c>
      <c r="N164" s="135">
        <v>1</v>
      </c>
      <c r="O164" s="135">
        <v>1</v>
      </c>
      <c r="P164" s="135">
        <v>1</v>
      </c>
      <c r="Q164" s="135">
        <v>0</v>
      </c>
      <c r="R164" s="135">
        <v>1</v>
      </c>
      <c r="S164" s="135">
        <v>0</v>
      </c>
      <c r="T164" s="135">
        <v>0</v>
      </c>
      <c r="U164" s="135">
        <v>0</v>
      </c>
      <c r="V164" s="135">
        <v>0</v>
      </c>
      <c r="W164" s="135">
        <v>0</v>
      </c>
      <c r="X164" s="135">
        <v>1</v>
      </c>
      <c r="Y164" s="135">
        <v>0</v>
      </c>
      <c r="Z164" s="135">
        <v>0</v>
      </c>
      <c r="AA164" s="135">
        <v>1</v>
      </c>
      <c r="AB164" s="135">
        <v>0</v>
      </c>
      <c r="AC164" s="135">
        <v>0</v>
      </c>
      <c r="AD164" s="135">
        <v>0</v>
      </c>
      <c r="AE164" s="135">
        <v>0</v>
      </c>
      <c r="AF164" s="135">
        <v>0</v>
      </c>
      <c r="AG164" s="135">
        <v>0</v>
      </c>
      <c r="AH164" s="135">
        <v>4</v>
      </c>
      <c r="AI164" s="135">
        <v>1</v>
      </c>
      <c r="AJ164" s="135">
        <v>1</v>
      </c>
      <c r="AK164" s="135">
        <v>0</v>
      </c>
      <c r="AL164" s="135">
        <v>0</v>
      </c>
      <c r="AM164" s="135">
        <v>0</v>
      </c>
      <c r="AN164" s="135">
        <v>0</v>
      </c>
      <c r="AO164" s="135">
        <v>0</v>
      </c>
      <c r="AP164" s="135">
        <v>0</v>
      </c>
      <c r="AQ164" s="135">
        <v>1</v>
      </c>
      <c r="AR164" s="135">
        <v>2</v>
      </c>
      <c r="AS164" s="135">
        <v>0</v>
      </c>
      <c r="AT164" s="135">
        <v>0</v>
      </c>
      <c r="AU164" s="135">
        <v>7</v>
      </c>
      <c r="AV164" s="135">
        <v>4</v>
      </c>
      <c r="AW164" s="135">
        <v>0</v>
      </c>
      <c r="AX164" s="135">
        <v>0</v>
      </c>
      <c r="AY164" s="135">
        <v>0</v>
      </c>
      <c r="AZ164" s="135">
        <v>1</v>
      </c>
      <c r="BA164" s="135">
        <v>0</v>
      </c>
      <c r="BB164" s="135">
        <v>0</v>
      </c>
      <c r="BC164" s="135">
        <v>0</v>
      </c>
      <c r="BD164" s="135">
        <v>1</v>
      </c>
      <c r="BE164" s="135">
        <v>0</v>
      </c>
      <c r="BF164" s="135">
        <v>0</v>
      </c>
      <c r="BG164" s="135">
        <v>1</v>
      </c>
      <c r="BH164" s="135">
        <v>0</v>
      </c>
      <c r="BI164" s="135">
        <v>0</v>
      </c>
      <c r="BJ164" s="135">
        <v>0</v>
      </c>
      <c r="BK164" s="135">
        <v>0</v>
      </c>
      <c r="BL164" s="135">
        <v>1</v>
      </c>
      <c r="BM164" s="135">
        <v>0</v>
      </c>
      <c r="BN164" s="135">
        <v>3</v>
      </c>
      <c r="BO164" s="135">
        <v>0</v>
      </c>
      <c r="BP164" s="135">
        <v>1</v>
      </c>
      <c r="BQ164" s="135">
        <v>0</v>
      </c>
      <c r="BR164" s="135">
        <v>0</v>
      </c>
      <c r="BS164" s="135">
        <v>0</v>
      </c>
      <c r="BT164" s="135">
        <v>0</v>
      </c>
      <c r="BU164" s="135">
        <v>1</v>
      </c>
      <c r="BV164" s="135">
        <v>0</v>
      </c>
      <c r="BW164" s="135">
        <v>0</v>
      </c>
      <c r="BX164" s="135">
        <v>0</v>
      </c>
      <c r="BY164" s="135">
        <v>0</v>
      </c>
      <c r="BZ164" s="135">
        <v>0</v>
      </c>
      <c r="CA164" s="135">
        <v>0</v>
      </c>
      <c r="CB164" s="135">
        <v>0</v>
      </c>
      <c r="CC164" s="135">
        <v>0</v>
      </c>
      <c r="CD164" s="135">
        <v>0</v>
      </c>
      <c r="CE164" s="135">
        <v>0</v>
      </c>
      <c r="CF164" s="135">
        <v>4</v>
      </c>
      <c r="CG164" s="135">
        <v>0</v>
      </c>
      <c r="CH164" s="135">
        <v>0</v>
      </c>
      <c r="CI164" s="135">
        <v>0</v>
      </c>
      <c r="CJ164" s="135">
        <v>2</v>
      </c>
      <c r="CK164" s="135">
        <v>1</v>
      </c>
      <c r="CL164" s="135">
        <v>0</v>
      </c>
      <c r="CM164" s="135">
        <v>1</v>
      </c>
      <c r="CN164" s="135">
        <v>0</v>
      </c>
      <c r="CO164" s="135">
        <v>0</v>
      </c>
      <c r="CP164" s="135">
        <v>1</v>
      </c>
      <c r="CQ164" s="135">
        <v>0</v>
      </c>
      <c r="CR164" s="135">
        <v>0</v>
      </c>
      <c r="CS164" s="135">
        <v>0</v>
      </c>
      <c r="CT164" s="135">
        <v>1</v>
      </c>
      <c r="CU164" s="135">
        <v>2</v>
      </c>
      <c r="CV164" s="135">
        <v>1</v>
      </c>
      <c r="CW164" s="135">
        <v>0</v>
      </c>
      <c r="CX164" s="135"/>
    </row>
    <row r="165" spans="1:102" x14ac:dyDescent="0.35">
      <c r="A165" s="135">
        <v>164</v>
      </c>
      <c r="B165" s="135">
        <v>0</v>
      </c>
      <c r="C165" s="135">
        <v>0</v>
      </c>
      <c r="D165" s="135">
        <v>0</v>
      </c>
      <c r="E165" s="135">
        <v>1</v>
      </c>
      <c r="F165" s="135">
        <v>1</v>
      </c>
      <c r="G165" s="135">
        <v>0</v>
      </c>
      <c r="H165" s="135">
        <v>3</v>
      </c>
      <c r="I165" s="135">
        <v>0</v>
      </c>
      <c r="J165" s="135">
        <v>0</v>
      </c>
      <c r="K165" s="135">
        <v>0</v>
      </c>
      <c r="L165" s="135">
        <v>0</v>
      </c>
      <c r="M165" s="135">
        <v>0</v>
      </c>
      <c r="N165" s="135">
        <v>0</v>
      </c>
      <c r="O165" s="135">
        <v>0</v>
      </c>
      <c r="P165" s="135">
        <v>0</v>
      </c>
      <c r="Q165" s="135">
        <v>0</v>
      </c>
      <c r="R165" s="135">
        <v>1</v>
      </c>
      <c r="S165" s="135">
        <v>0</v>
      </c>
      <c r="T165" s="135">
        <v>0</v>
      </c>
      <c r="U165" s="135">
        <v>1</v>
      </c>
      <c r="V165" s="135">
        <v>0</v>
      </c>
      <c r="W165" s="135">
        <v>0</v>
      </c>
      <c r="X165" s="135">
        <v>0</v>
      </c>
      <c r="Y165" s="135">
        <v>0</v>
      </c>
      <c r="Z165" s="135">
        <v>0</v>
      </c>
      <c r="AA165" s="135">
        <v>0</v>
      </c>
      <c r="AB165" s="135">
        <v>0</v>
      </c>
      <c r="AC165" s="135">
        <v>0</v>
      </c>
      <c r="AD165" s="135">
        <v>0</v>
      </c>
      <c r="AE165" s="135">
        <v>0</v>
      </c>
      <c r="AF165" s="135">
        <v>0</v>
      </c>
      <c r="AG165" s="135">
        <v>0</v>
      </c>
      <c r="AH165" s="135">
        <v>0</v>
      </c>
      <c r="AI165" s="135">
        <v>0</v>
      </c>
      <c r="AJ165" s="135">
        <v>0</v>
      </c>
      <c r="AK165" s="135">
        <v>0</v>
      </c>
      <c r="AL165" s="135">
        <v>0</v>
      </c>
      <c r="AM165" s="135">
        <v>1</v>
      </c>
      <c r="AN165" s="135">
        <v>1</v>
      </c>
      <c r="AO165" s="135">
        <v>0</v>
      </c>
      <c r="AP165" s="135">
        <v>0</v>
      </c>
      <c r="AQ165" s="135">
        <v>0</v>
      </c>
      <c r="AR165" s="135">
        <v>0</v>
      </c>
      <c r="AS165" s="135">
        <v>0</v>
      </c>
      <c r="AT165" s="135">
        <v>0</v>
      </c>
      <c r="AU165" s="135">
        <v>0</v>
      </c>
      <c r="AV165" s="135">
        <v>0</v>
      </c>
      <c r="AW165" s="135">
        <v>1</v>
      </c>
      <c r="AX165" s="135">
        <v>0</v>
      </c>
      <c r="AY165" s="135">
        <v>0</v>
      </c>
      <c r="AZ165" s="135">
        <v>0</v>
      </c>
      <c r="BA165" s="135">
        <v>0</v>
      </c>
      <c r="BB165" s="135">
        <v>1</v>
      </c>
      <c r="BC165" s="135">
        <v>0</v>
      </c>
      <c r="BD165" s="135">
        <v>0</v>
      </c>
      <c r="BE165" s="135">
        <v>0</v>
      </c>
      <c r="BF165" s="135">
        <v>0</v>
      </c>
      <c r="BG165" s="135">
        <v>0</v>
      </c>
      <c r="BH165" s="135">
        <v>0</v>
      </c>
      <c r="BI165" s="135">
        <v>0</v>
      </c>
      <c r="BJ165" s="135">
        <v>0</v>
      </c>
      <c r="BK165" s="135">
        <v>4</v>
      </c>
      <c r="BL165" s="135">
        <v>0</v>
      </c>
      <c r="BM165" s="135">
        <v>0</v>
      </c>
      <c r="BN165" s="135">
        <v>1</v>
      </c>
      <c r="BO165" s="135">
        <v>1</v>
      </c>
      <c r="BP165" s="135">
        <v>0</v>
      </c>
      <c r="BQ165" s="135">
        <v>1</v>
      </c>
      <c r="BR165" s="135">
        <v>1</v>
      </c>
      <c r="BS165" s="135">
        <v>6</v>
      </c>
      <c r="BT165" s="135">
        <v>0</v>
      </c>
      <c r="BU165" s="135">
        <v>0</v>
      </c>
      <c r="BV165" s="135">
        <v>2</v>
      </c>
      <c r="BW165" s="135">
        <v>0</v>
      </c>
      <c r="BX165" s="135">
        <v>1</v>
      </c>
      <c r="BY165" s="135">
        <v>0</v>
      </c>
      <c r="BZ165" s="135">
        <v>0</v>
      </c>
      <c r="CA165" s="135">
        <v>1</v>
      </c>
      <c r="CB165" s="135">
        <v>0</v>
      </c>
      <c r="CC165" s="135">
        <v>0</v>
      </c>
      <c r="CD165" s="135">
        <v>5</v>
      </c>
      <c r="CE165" s="135">
        <v>0</v>
      </c>
      <c r="CF165" s="135">
        <v>0</v>
      </c>
      <c r="CG165" s="135">
        <v>0</v>
      </c>
      <c r="CH165" s="135">
        <v>0</v>
      </c>
      <c r="CI165" s="135">
        <v>0</v>
      </c>
      <c r="CJ165" s="135">
        <v>0</v>
      </c>
      <c r="CK165" s="135">
        <v>0</v>
      </c>
      <c r="CL165" s="135">
        <v>0</v>
      </c>
      <c r="CM165" s="135">
        <v>0</v>
      </c>
      <c r="CN165" s="135">
        <v>0</v>
      </c>
      <c r="CO165" s="135">
        <v>0</v>
      </c>
      <c r="CP165" s="135">
        <v>0</v>
      </c>
      <c r="CQ165" s="135">
        <v>0</v>
      </c>
      <c r="CR165" s="135">
        <v>0</v>
      </c>
      <c r="CS165" s="135">
        <v>1</v>
      </c>
      <c r="CT165" s="135">
        <v>4</v>
      </c>
      <c r="CU165" s="135">
        <v>0</v>
      </c>
      <c r="CV165" s="135">
        <v>0</v>
      </c>
      <c r="CW165" s="135">
        <v>0</v>
      </c>
      <c r="CX165" s="135"/>
    </row>
    <row r="166" spans="1:102" x14ac:dyDescent="0.35">
      <c r="A166" s="135">
        <v>165</v>
      </c>
      <c r="B166" s="135">
        <v>0</v>
      </c>
      <c r="C166" s="135">
        <v>0</v>
      </c>
      <c r="D166" s="135">
        <v>0</v>
      </c>
      <c r="E166" s="135">
        <v>0</v>
      </c>
      <c r="F166" s="135">
        <v>1</v>
      </c>
      <c r="G166" s="135">
        <v>0</v>
      </c>
      <c r="H166" s="135">
        <v>16</v>
      </c>
      <c r="I166" s="135">
        <v>1</v>
      </c>
      <c r="J166" s="135">
        <v>0</v>
      </c>
      <c r="K166" s="135">
        <v>0</v>
      </c>
      <c r="L166" s="135">
        <v>0</v>
      </c>
      <c r="M166" s="135">
        <v>0</v>
      </c>
      <c r="N166" s="135">
        <v>1</v>
      </c>
      <c r="O166" s="135">
        <v>1</v>
      </c>
      <c r="P166" s="135">
        <v>0</v>
      </c>
      <c r="Q166" s="135">
        <v>0</v>
      </c>
      <c r="R166" s="135">
        <v>1</v>
      </c>
      <c r="S166" s="135">
        <v>0</v>
      </c>
      <c r="T166" s="135">
        <v>4</v>
      </c>
      <c r="U166" s="135">
        <v>0</v>
      </c>
      <c r="V166" s="135">
        <v>1</v>
      </c>
      <c r="W166" s="135">
        <v>1</v>
      </c>
      <c r="X166" s="135">
        <v>0</v>
      </c>
      <c r="Y166" s="135">
        <v>1</v>
      </c>
      <c r="Z166" s="135">
        <v>1</v>
      </c>
      <c r="AA166" s="135">
        <v>0</v>
      </c>
      <c r="AB166" s="135">
        <v>1</v>
      </c>
      <c r="AC166" s="135">
        <v>0</v>
      </c>
      <c r="AD166" s="135">
        <v>0</v>
      </c>
      <c r="AE166" s="135">
        <v>0</v>
      </c>
      <c r="AF166" s="135">
        <v>0</v>
      </c>
      <c r="AG166" s="135">
        <v>0</v>
      </c>
      <c r="AH166" s="135">
        <v>0</v>
      </c>
      <c r="AI166" s="135">
        <v>0</v>
      </c>
      <c r="AJ166" s="135">
        <v>0</v>
      </c>
      <c r="AK166" s="135">
        <v>0</v>
      </c>
      <c r="AL166" s="135">
        <v>0</v>
      </c>
      <c r="AM166" s="135">
        <v>1</v>
      </c>
      <c r="AN166" s="135">
        <v>0</v>
      </c>
      <c r="AO166" s="135">
        <v>0</v>
      </c>
      <c r="AP166" s="135">
        <v>0</v>
      </c>
      <c r="AQ166" s="135">
        <v>0</v>
      </c>
      <c r="AR166" s="135">
        <v>0</v>
      </c>
      <c r="AS166" s="135">
        <v>1</v>
      </c>
      <c r="AT166" s="135">
        <v>0</v>
      </c>
      <c r="AU166" s="135">
        <v>0</v>
      </c>
      <c r="AV166" s="135">
        <v>1</v>
      </c>
      <c r="AW166" s="135">
        <v>0</v>
      </c>
      <c r="AX166" s="135">
        <v>2</v>
      </c>
      <c r="AY166" s="135">
        <v>10</v>
      </c>
      <c r="AZ166" s="135">
        <v>1</v>
      </c>
      <c r="BA166" s="135">
        <v>0</v>
      </c>
      <c r="BB166" s="135">
        <v>1</v>
      </c>
      <c r="BC166" s="135">
        <v>0</v>
      </c>
      <c r="BD166" s="135">
        <v>0</v>
      </c>
      <c r="BE166" s="135">
        <v>0</v>
      </c>
      <c r="BF166" s="135">
        <v>0</v>
      </c>
      <c r="BG166" s="135">
        <v>0</v>
      </c>
      <c r="BH166" s="135">
        <v>0</v>
      </c>
      <c r="BI166" s="135">
        <v>0</v>
      </c>
      <c r="BJ166" s="135">
        <v>0</v>
      </c>
      <c r="BK166" s="135">
        <v>0</v>
      </c>
      <c r="BL166" s="135">
        <v>0</v>
      </c>
      <c r="BM166" s="135">
        <v>0</v>
      </c>
      <c r="BN166" s="135">
        <v>0</v>
      </c>
      <c r="BO166" s="135">
        <v>0</v>
      </c>
      <c r="BP166" s="135">
        <v>0</v>
      </c>
      <c r="BQ166" s="135">
        <v>0</v>
      </c>
      <c r="BR166" s="135">
        <v>1</v>
      </c>
      <c r="BS166" s="135">
        <v>0</v>
      </c>
      <c r="BT166" s="135">
        <v>0</v>
      </c>
      <c r="BU166" s="135">
        <v>0</v>
      </c>
      <c r="BV166" s="135">
        <v>1</v>
      </c>
      <c r="BW166" s="135">
        <v>0</v>
      </c>
      <c r="BX166" s="135">
        <v>0</v>
      </c>
      <c r="BY166" s="135">
        <v>0</v>
      </c>
      <c r="BZ166" s="135">
        <v>0</v>
      </c>
      <c r="CA166" s="135">
        <v>0</v>
      </c>
      <c r="CB166" s="135">
        <v>0</v>
      </c>
      <c r="CC166" s="135">
        <v>0</v>
      </c>
      <c r="CD166" s="135">
        <v>10</v>
      </c>
      <c r="CE166" s="135">
        <v>0</v>
      </c>
      <c r="CF166" s="135">
        <v>0</v>
      </c>
      <c r="CG166" s="135">
        <v>0</v>
      </c>
      <c r="CH166" s="135">
        <v>0</v>
      </c>
      <c r="CI166" s="135">
        <v>0</v>
      </c>
      <c r="CJ166" s="135">
        <v>1</v>
      </c>
      <c r="CK166" s="135">
        <v>0</v>
      </c>
      <c r="CL166" s="135">
        <v>0</v>
      </c>
      <c r="CM166" s="135">
        <v>0</v>
      </c>
      <c r="CN166" s="135">
        <v>0</v>
      </c>
      <c r="CO166" s="135">
        <v>0</v>
      </c>
      <c r="CP166" s="135">
        <v>0</v>
      </c>
      <c r="CQ166" s="135">
        <v>0</v>
      </c>
      <c r="CR166" s="135">
        <v>0</v>
      </c>
      <c r="CS166" s="135">
        <v>0</v>
      </c>
      <c r="CT166" s="135">
        <v>2</v>
      </c>
      <c r="CU166" s="135">
        <v>1</v>
      </c>
      <c r="CV166" s="135">
        <v>0</v>
      </c>
      <c r="CW166" s="135">
        <v>0</v>
      </c>
      <c r="CX166" s="135"/>
    </row>
    <row r="167" spans="1:102" x14ac:dyDescent="0.35">
      <c r="A167" s="135">
        <v>166</v>
      </c>
      <c r="B167" s="135">
        <v>0</v>
      </c>
      <c r="C167" s="135">
        <v>0</v>
      </c>
      <c r="D167" s="135">
        <v>0</v>
      </c>
      <c r="E167" s="135">
        <v>0</v>
      </c>
      <c r="F167" s="135">
        <v>0</v>
      </c>
      <c r="G167" s="135">
        <v>1</v>
      </c>
      <c r="H167" s="135">
        <v>0</v>
      </c>
      <c r="I167" s="135">
        <v>0</v>
      </c>
      <c r="J167" s="135">
        <v>0</v>
      </c>
      <c r="K167" s="135">
        <v>0</v>
      </c>
      <c r="L167" s="135">
        <v>0</v>
      </c>
      <c r="M167" s="135">
        <v>1</v>
      </c>
      <c r="N167" s="135">
        <v>0</v>
      </c>
      <c r="O167" s="135">
        <v>0</v>
      </c>
      <c r="P167" s="135">
        <v>0</v>
      </c>
      <c r="Q167" s="135">
        <v>0</v>
      </c>
      <c r="R167" s="135">
        <v>0</v>
      </c>
      <c r="S167" s="135">
        <v>0</v>
      </c>
      <c r="T167" s="135">
        <v>1</v>
      </c>
      <c r="U167" s="135">
        <v>0</v>
      </c>
      <c r="V167" s="135">
        <v>3</v>
      </c>
      <c r="W167" s="135">
        <v>0</v>
      </c>
      <c r="X167" s="135">
        <v>0</v>
      </c>
      <c r="Y167" s="135">
        <v>0</v>
      </c>
      <c r="Z167" s="135">
        <v>0</v>
      </c>
      <c r="AA167" s="135">
        <v>0</v>
      </c>
      <c r="AB167" s="135">
        <v>1</v>
      </c>
      <c r="AC167" s="135">
        <v>0</v>
      </c>
      <c r="AD167" s="135">
        <v>0</v>
      </c>
      <c r="AE167" s="135">
        <v>0</v>
      </c>
      <c r="AF167" s="135">
        <v>0</v>
      </c>
      <c r="AG167" s="135">
        <v>14</v>
      </c>
      <c r="AH167" s="135">
        <v>2</v>
      </c>
      <c r="AI167" s="135">
        <v>4</v>
      </c>
      <c r="AJ167" s="135">
        <v>2</v>
      </c>
      <c r="AK167" s="135">
        <v>0</v>
      </c>
      <c r="AL167" s="135">
        <v>0</v>
      </c>
      <c r="AM167" s="135">
        <v>1</v>
      </c>
      <c r="AN167" s="135">
        <v>0</v>
      </c>
      <c r="AO167" s="135">
        <v>0</v>
      </c>
      <c r="AP167" s="135">
        <v>4</v>
      </c>
      <c r="AQ167" s="135">
        <v>0</v>
      </c>
      <c r="AR167" s="135">
        <v>0</v>
      </c>
      <c r="AS167" s="135">
        <v>0</v>
      </c>
      <c r="AT167" s="135">
        <v>0</v>
      </c>
      <c r="AU167" s="135">
        <v>0</v>
      </c>
      <c r="AV167" s="135">
        <v>0</v>
      </c>
      <c r="AW167" s="135">
        <v>0</v>
      </c>
      <c r="AX167" s="135">
        <v>0</v>
      </c>
      <c r="AY167" s="135">
        <v>0</v>
      </c>
      <c r="AZ167" s="135">
        <v>0</v>
      </c>
      <c r="BA167" s="135">
        <v>1</v>
      </c>
      <c r="BB167" s="135">
        <v>0</v>
      </c>
      <c r="BC167" s="135">
        <v>1</v>
      </c>
      <c r="BD167" s="135">
        <v>0</v>
      </c>
      <c r="BE167" s="135">
        <v>0</v>
      </c>
      <c r="BF167" s="135">
        <v>0</v>
      </c>
      <c r="BG167" s="135">
        <v>0</v>
      </c>
      <c r="BH167" s="135">
        <v>0</v>
      </c>
      <c r="BI167" s="135">
        <v>0</v>
      </c>
      <c r="BJ167" s="135">
        <v>0</v>
      </c>
      <c r="BK167" s="135">
        <v>0</v>
      </c>
      <c r="BL167" s="135">
        <v>0</v>
      </c>
      <c r="BM167" s="135">
        <v>0</v>
      </c>
      <c r="BN167" s="135">
        <v>0</v>
      </c>
      <c r="BO167" s="135">
        <v>0</v>
      </c>
      <c r="BP167" s="135">
        <v>0</v>
      </c>
      <c r="BQ167" s="135">
        <v>1</v>
      </c>
      <c r="BR167" s="135">
        <v>0</v>
      </c>
      <c r="BS167" s="135">
        <v>0</v>
      </c>
      <c r="BT167" s="135">
        <v>0</v>
      </c>
      <c r="BU167" s="135">
        <v>0</v>
      </c>
      <c r="BV167" s="135">
        <v>0</v>
      </c>
      <c r="BW167" s="135">
        <v>0</v>
      </c>
      <c r="BX167" s="135">
        <v>0</v>
      </c>
      <c r="BY167" s="135">
        <v>0</v>
      </c>
      <c r="BZ167" s="135">
        <v>0</v>
      </c>
      <c r="CA167" s="135">
        <v>1</v>
      </c>
      <c r="CB167" s="135">
        <v>0</v>
      </c>
      <c r="CC167" s="135">
        <v>0</v>
      </c>
      <c r="CD167" s="135">
        <v>0</v>
      </c>
      <c r="CE167" s="135">
        <v>0</v>
      </c>
      <c r="CF167" s="135">
        <v>0</v>
      </c>
      <c r="CG167" s="135">
        <v>0</v>
      </c>
      <c r="CH167" s="135">
        <v>0</v>
      </c>
      <c r="CI167" s="135">
        <v>0</v>
      </c>
      <c r="CJ167" s="135">
        <v>0</v>
      </c>
      <c r="CK167" s="135">
        <v>0</v>
      </c>
      <c r="CL167" s="135">
        <v>0</v>
      </c>
      <c r="CM167" s="135">
        <v>0</v>
      </c>
      <c r="CN167" s="135">
        <v>0</v>
      </c>
      <c r="CO167" s="135">
        <v>0</v>
      </c>
      <c r="CP167" s="135">
        <v>0</v>
      </c>
      <c r="CQ167" s="135">
        <v>0</v>
      </c>
      <c r="CR167" s="135">
        <v>0</v>
      </c>
      <c r="CS167" s="135">
        <v>3</v>
      </c>
      <c r="CT167" s="135">
        <v>0</v>
      </c>
      <c r="CU167" s="135">
        <v>0</v>
      </c>
      <c r="CV167" s="135">
        <v>0</v>
      </c>
      <c r="CW167" s="135">
        <v>0</v>
      </c>
      <c r="CX167" s="135"/>
    </row>
    <row r="168" spans="1:102" x14ac:dyDescent="0.35">
      <c r="A168" s="135">
        <v>167</v>
      </c>
      <c r="B168" s="135">
        <v>1</v>
      </c>
      <c r="C168" s="135">
        <v>0</v>
      </c>
      <c r="D168" s="135">
        <v>1</v>
      </c>
      <c r="E168" s="135">
        <v>0</v>
      </c>
      <c r="F168" s="135">
        <v>0</v>
      </c>
      <c r="G168" s="135">
        <v>0</v>
      </c>
      <c r="H168" s="135">
        <v>0</v>
      </c>
      <c r="I168" s="135">
        <v>0</v>
      </c>
      <c r="J168" s="135">
        <v>1</v>
      </c>
      <c r="K168" s="135">
        <v>0</v>
      </c>
      <c r="L168" s="135">
        <v>7</v>
      </c>
      <c r="M168" s="135">
        <v>0</v>
      </c>
      <c r="N168" s="135">
        <v>4</v>
      </c>
      <c r="O168" s="135">
        <v>1</v>
      </c>
      <c r="P168" s="135">
        <v>0</v>
      </c>
      <c r="Q168" s="135">
        <v>0</v>
      </c>
      <c r="R168" s="135">
        <v>0</v>
      </c>
      <c r="S168" s="135">
        <v>2</v>
      </c>
      <c r="T168" s="135">
        <v>0</v>
      </c>
      <c r="U168" s="135">
        <v>0</v>
      </c>
      <c r="V168" s="135">
        <v>6</v>
      </c>
      <c r="W168" s="135">
        <v>0</v>
      </c>
      <c r="X168" s="135">
        <v>1</v>
      </c>
      <c r="Y168" s="135">
        <v>0</v>
      </c>
      <c r="Z168" s="135">
        <v>0</v>
      </c>
      <c r="AA168" s="135">
        <v>1</v>
      </c>
      <c r="AB168" s="135">
        <v>0</v>
      </c>
      <c r="AC168" s="135">
        <v>0</v>
      </c>
      <c r="AD168" s="135">
        <v>0</v>
      </c>
      <c r="AE168" s="135">
        <v>1</v>
      </c>
      <c r="AF168" s="135">
        <v>0</v>
      </c>
      <c r="AG168" s="135">
        <v>1</v>
      </c>
      <c r="AH168" s="135">
        <v>0</v>
      </c>
      <c r="AI168" s="135">
        <v>2</v>
      </c>
      <c r="AJ168" s="135">
        <v>0</v>
      </c>
      <c r="AK168" s="135">
        <v>0</v>
      </c>
      <c r="AL168" s="135">
        <v>1</v>
      </c>
      <c r="AM168" s="135">
        <v>0</v>
      </c>
      <c r="AN168" s="135">
        <v>0</v>
      </c>
      <c r="AO168" s="135">
        <v>0</v>
      </c>
      <c r="AP168" s="135">
        <v>0</v>
      </c>
      <c r="AQ168" s="135">
        <v>0</v>
      </c>
      <c r="AR168" s="135">
        <v>0</v>
      </c>
      <c r="AS168" s="135">
        <v>0</v>
      </c>
      <c r="AT168" s="135">
        <v>1</v>
      </c>
      <c r="AU168" s="135">
        <v>1</v>
      </c>
      <c r="AV168" s="135">
        <v>0</v>
      </c>
      <c r="AW168" s="135">
        <v>0</v>
      </c>
      <c r="AX168" s="135">
        <v>0</v>
      </c>
      <c r="AY168" s="135">
        <v>2</v>
      </c>
      <c r="AZ168" s="135">
        <v>0</v>
      </c>
      <c r="BA168" s="135">
        <v>0</v>
      </c>
      <c r="BB168" s="135">
        <v>12</v>
      </c>
      <c r="BC168" s="135">
        <v>0</v>
      </c>
      <c r="BD168" s="135">
        <v>1</v>
      </c>
      <c r="BE168" s="135">
        <v>0</v>
      </c>
      <c r="BF168" s="135">
        <v>0</v>
      </c>
      <c r="BG168" s="135">
        <v>1</v>
      </c>
      <c r="BH168" s="135">
        <v>1</v>
      </c>
      <c r="BI168" s="135">
        <v>0</v>
      </c>
      <c r="BJ168" s="135">
        <v>1</v>
      </c>
      <c r="BK168" s="135">
        <v>18</v>
      </c>
      <c r="BL168" s="135">
        <v>1</v>
      </c>
      <c r="BM168" s="135">
        <v>0</v>
      </c>
      <c r="BN168" s="135">
        <v>0</v>
      </c>
      <c r="BO168" s="135">
        <v>0</v>
      </c>
      <c r="BP168" s="135">
        <v>0</v>
      </c>
      <c r="BQ168" s="135">
        <v>0</v>
      </c>
      <c r="BR168" s="135">
        <v>0</v>
      </c>
      <c r="BS168" s="135">
        <v>1</v>
      </c>
      <c r="BT168" s="135">
        <v>0</v>
      </c>
      <c r="BU168" s="135">
        <v>5</v>
      </c>
      <c r="BV168" s="135">
        <v>0</v>
      </c>
      <c r="BW168" s="135">
        <v>1</v>
      </c>
      <c r="BX168" s="135">
        <v>1</v>
      </c>
      <c r="BY168" s="135">
        <v>1</v>
      </c>
      <c r="BZ168" s="135">
        <v>0</v>
      </c>
      <c r="CA168" s="135">
        <v>0</v>
      </c>
      <c r="CB168" s="135">
        <v>0</v>
      </c>
      <c r="CC168" s="135">
        <v>1</v>
      </c>
      <c r="CD168" s="135">
        <v>0</v>
      </c>
      <c r="CE168" s="135">
        <v>0</v>
      </c>
      <c r="CF168" s="135">
        <v>2</v>
      </c>
      <c r="CG168" s="135">
        <v>0</v>
      </c>
      <c r="CH168" s="135">
        <v>0</v>
      </c>
      <c r="CI168" s="135">
        <v>0</v>
      </c>
      <c r="CJ168" s="135">
        <v>0</v>
      </c>
      <c r="CK168" s="135">
        <v>0</v>
      </c>
      <c r="CL168" s="135">
        <v>0</v>
      </c>
      <c r="CM168" s="135">
        <v>0</v>
      </c>
      <c r="CN168" s="135">
        <v>0</v>
      </c>
      <c r="CO168" s="135">
        <v>0</v>
      </c>
      <c r="CP168" s="135">
        <v>0</v>
      </c>
      <c r="CQ168" s="135">
        <v>0</v>
      </c>
      <c r="CR168" s="135">
        <v>1</v>
      </c>
      <c r="CS168" s="135">
        <v>0</v>
      </c>
      <c r="CT168" s="135">
        <v>0</v>
      </c>
      <c r="CU168" s="135">
        <v>0</v>
      </c>
      <c r="CV168" s="135">
        <v>1</v>
      </c>
      <c r="CW168" s="135">
        <v>0</v>
      </c>
      <c r="CX168" s="135"/>
    </row>
    <row r="169" spans="1:102" x14ac:dyDescent="0.35">
      <c r="A169" s="135">
        <v>168</v>
      </c>
      <c r="B169" s="135">
        <v>1</v>
      </c>
      <c r="C169" s="135">
        <v>4</v>
      </c>
      <c r="D169" s="135">
        <v>0</v>
      </c>
      <c r="E169" s="135">
        <v>0</v>
      </c>
      <c r="F169" s="135">
        <v>0</v>
      </c>
      <c r="G169" s="135">
        <v>1</v>
      </c>
      <c r="H169" s="135">
        <v>0</v>
      </c>
      <c r="I169" s="135">
        <v>1</v>
      </c>
      <c r="J169" s="135">
        <v>0</v>
      </c>
      <c r="K169" s="135">
        <v>0</v>
      </c>
      <c r="L169" s="135">
        <v>0</v>
      </c>
      <c r="M169" s="135">
        <v>0</v>
      </c>
      <c r="N169" s="135">
        <v>0</v>
      </c>
      <c r="O169" s="135">
        <v>0</v>
      </c>
      <c r="P169" s="135">
        <v>0</v>
      </c>
      <c r="Q169" s="135">
        <v>0</v>
      </c>
      <c r="R169" s="135">
        <v>0</v>
      </c>
      <c r="S169" s="135">
        <v>1</v>
      </c>
      <c r="T169" s="135">
        <v>0</v>
      </c>
      <c r="U169" s="135">
        <v>0</v>
      </c>
      <c r="V169" s="135">
        <v>0</v>
      </c>
      <c r="W169" s="135">
        <v>1</v>
      </c>
      <c r="X169" s="135">
        <v>0</v>
      </c>
      <c r="Y169" s="135">
        <v>0</v>
      </c>
      <c r="Z169" s="135">
        <v>0</v>
      </c>
      <c r="AA169" s="135">
        <v>7</v>
      </c>
      <c r="AB169" s="135">
        <v>0</v>
      </c>
      <c r="AC169" s="135">
        <v>0</v>
      </c>
      <c r="AD169" s="135">
        <v>0</v>
      </c>
      <c r="AE169" s="135">
        <v>0</v>
      </c>
      <c r="AF169" s="135">
        <v>0</v>
      </c>
      <c r="AG169" s="135">
        <v>0</v>
      </c>
      <c r="AH169" s="135">
        <v>0</v>
      </c>
      <c r="AI169" s="135">
        <v>0</v>
      </c>
      <c r="AJ169" s="135">
        <v>0</v>
      </c>
      <c r="AK169" s="135">
        <v>0</v>
      </c>
      <c r="AL169" s="135">
        <v>1</v>
      </c>
      <c r="AM169" s="135">
        <v>3</v>
      </c>
      <c r="AN169" s="135">
        <v>0</v>
      </c>
      <c r="AO169" s="135">
        <v>1</v>
      </c>
      <c r="AP169" s="135">
        <v>7</v>
      </c>
      <c r="AQ169" s="135">
        <v>0</v>
      </c>
      <c r="AR169" s="135">
        <v>0</v>
      </c>
      <c r="AS169" s="135">
        <v>0</v>
      </c>
      <c r="AT169" s="135">
        <v>0</v>
      </c>
      <c r="AU169" s="135">
        <v>0</v>
      </c>
      <c r="AV169" s="135">
        <v>11</v>
      </c>
      <c r="AW169" s="135">
        <v>1</v>
      </c>
      <c r="AX169" s="135">
        <v>0</v>
      </c>
      <c r="AY169" s="135">
        <v>3</v>
      </c>
      <c r="AZ169" s="135">
        <v>0</v>
      </c>
      <c r="BA169" s="135">
        <v>0</v>
      </c>
      <c r="BB169" s="135">
        <v>0</v>
      </c>
      <c r="BC169" s="135">
        <v>0</v>
      </c>
      <c r="BD169" s="135">
        <v>0</v>
      </c>
      <c r="BE169" s="135">
        <v>0</v>
      </c>
      <c r="BF169" s="135">
        <v>0</v>
      </c>
      <c r="BG169" s="135">
        <v>1</v>
      </c>
      <c r="BH169" s="135">
        <v>0</v>
      </c>
      <c r="BI169" s="135">
        <v>0</v>
      </c>
      <c r="BJ169" s="135">
        <v>0</v>
      </c>
      <c r="BK169" s="135">
        <v>1</v>
      </c>
      <c r="BL169" s="135">
        <v>0</v>
      </c>
      <c r="BM169" s="135">
        <v>0</v>
      </c>
      <c r="BN169" s="135">
        <v>0</v>
      </c>
      <c r="BO169" s="135">
        <v>0</v>
      </c>
      <c r="BP169" s="135">
        <v>0</v>
      </c>
      <c r="BQ169" s="135">
        <v>0</v>
      </c>
      <c r="BR169" s="135">
        <v>1</v>
      </c>
      <c r="BS169" s="135">
        <v>0</v>
      </c>
      <c r="BT169" s="135">
        <v>0</v>
      </c>
      <c r="BU169" s="135">
        <v>0</v>
      </c>
      <c r="BV169" s="135">
        <v>0</v>
      </c>
      <c r="BW169" s="135">
        <v>1</v>
      </c>
      <c r="BX169" s="135">
        <v>1</v>
      </c>
      <c r="BY169" s="135">
        <v>1</v>
      </c>
      <c r="BZ169" s="135">
        <v>0</v>
      </c>
      <c r="CA169" s="135">
        <v>0</v>
      </c>
      <c r="CB169" s="135">
        <v>0</v>
      </c>
      <c r="CC169" s="135">
        <v>0</v>
      </c>
      <c r="CD169" s="135">
        <v>1</v>
      </c>
      <c r="CE169" s="135">
        <v>1</v>
      </c>
      <c r="CF169" s="135">
        <v>0</v>
      </c>
      <c r="CG169" s="135">
        <v>1</v>
      </c>
      <c r="CH169" s="135">
        <v>1</v>
      </c>
      <c r="CI169" s="135">
        <v>0</v>
      </c>
      <c r="CJ169" s="135">
        <v>0</v>
      </c>
      <c r="CK169" s="135">
        <v>0</v>
      </c>
      <c r="CL169" s="135">
        <v>0</v>
      </c>
      <c r="CM169" s="135">
        <v>0</v>
      </c>
      <c r="CN169" s="135">
        <v>0</v>
      </c>
      <c r="CO169" s="135">
        <v>0</v>
      </c>
      <c r="CP169" s="135">
        <v>1</v>
      </c>
      <c r="CQ169" s="135">
        <v>0</v>
      </c>
      <c r="CR169" s="135">
        <v>0</v>
      </c>
      <c r="CS169" s="135">
        <v>0</v>
      </c>
      <c r="CT169" s="135">
        <v>0</v>
      </c>
      <c r="CU169" s="135">
        <v>1</v>
      </c>
      <c r="CV169" s="135">
        <v>0</v>
      </c>
      <c r="CW169" s="135">
        <v>0</v>
      </c>
      <c r="CX169" s="135"/>
    </row>
    <row r="170" spans="1:102" x14ac:dyDescent="0.35">
      <c r="A170" s="135">
        <v>169</v>
      </c>
      <c r="B170" s="135">
        <v>0</v>
      </c>
      <c r="C170" s="135">
        <v>3</v>
      </c>
      <c r="D170" s="135">
        <v>0</v>
      </c>
      <c r="E170" s="135">
        <v>0</v>
      </c>
      <c r="F170" s="135">
        <v>1</v>
      </c>
      <c r="G170" s="135">
        <v>2</v>
      </c>
      <c r="H170" s="135">
        <v>1</v>
      </c>
      <c r="I170" s="135">
        <v>1</v>
      </c>
      <c r="J170" s="135">
        <v>0</v>
      </c>
      <c r="K170" s="135">
        <v>0</v>
      </c>
      <c r="L170" s="135">
        <v>0</v>
      </c>
      <c r="M170" s="135">
        <v>0</v>
      </c>
      <c r="N170" s="135">
        <v>0</v>
      </c>
      <c r="O170" s="135">
        <v>1</v>
      </c>
      <c r="P170" s="135">
        <v>0</v>
      </c>
      <c r="Q170" s="135">
        <v>0</v>
      </c>
      <c r="R170" s="135">
        <v>0</v>
      </c>
      <c r="S170" s="135">
        <v>0</v>
      </c>
      <c r="T170" s="135">
        <v>0</v>
      </c>
      <c r="U170" s="135">
        <v>0</v>
      </c>
      <c r="V170" s="135">
        <v>10</v>
      </c>
      <c r="W170" s="135">
        <v>0</v>
      </c>
      <c r="X170" s="135">
        <v>0</v>
      </c>
      <c r="Y170" s="135">
        <v>0</v>
      </c>
      <c r="Z170" s="135">
        <v>0</v>
      </c>
      <c r="AA170" s="135">
        <v>2</v>
      </c>
      <c r="AB170" s="135">
        <v>0</v>
      </c>
      <c r="AC170" s="135">
        <v>1</v>
      </c>
      <c r="AD170" s="135">
        <v>0</v>
      </c>
      <c r="AE170" s="135">
        <v>0</v>
      </c>
      <c r="AF170" s="135">
        <v>1</v>
      </c>
      <c r="AG170" s="135">
        <v>1</v>
      </c>
      <c r="AH170" s="135">
        <v>0</v>
      </c>
      <c r="AI170" s="135">
        <v>0</v>
      </c>
      <c r="AJ170" s="135">
        <v>0</v>
      </c>
      <c r="AK170" s="135">
        <v>0</v>
      </c>
      <c r="AL170" s="135">
        <v>1</v>
      </c>
      <c r="AM170" s="135">
        <v>0</v>
      </c>
      <c r="AN170" s="135">
        <v>0</v>
      </c>
      <c r="AO170" s="135">
        <v>0</v>
      </c>
      <c r="AP170" s="135">
        <v>4</v>
      </c>
      <c r="AQ170" s="135">
        <v>0</v>
      </c>
      <c r="AR170" s="135">
        <v>0</v>
      </c>
      <c r="AS170" s="135">
        <v>1</v>
      </c>
      <c r="AT170" s="135">
        <v>0</v>
      </c>
      <c r="AU170" s="135">
        <v>0</v>
      </c>
      <c r="AV170" s="135">
        <v>0</v>
      </c>
      <c r="AW170" s="135">
        <v>0</v>
      </c>
      <c r="AX170" s="135">
        <v>1</v>
      </c>
      <c r="AY170" s="135">
        <v>11</v>
      </c>
      <c r="AZ170" s="135">
        <v>0</v>
      </c>
      <c r="BA170" s="135">
        <v>0</v>
      </c>
      <c r="BB170" s="135">
        <v>0</v>
      </c>
      <c r="BC170" s="135">
        <v>0</v>
      </c>
      <c r="BD170" s="135">
        <v>1</v>
      </c>
      <c r="BE170" s="135">
        <v>0</v>
      </c>
      <c r="BF170" s="135">
        <v>0</v>
      </c>
      <c r="BG170" s="135">
        <v>0</v>
      </c>
      <c r="BH170" s="135">
        <v>1</v>
      </c>
      <c r="BI170" s="135">
        <v>0</v>
      </c>
      <c r="BJ170" s="135">
        <v>2</v>
      </c>
      <c r="BK170" s="135">
        <v>1</v>
      </c>
      <c r="BL170" s="135">
        <v>1</v>
      </c>
      <c r="BM170" s="135">
        <v>0</v>
      </c>
      <c r="BN170" s="135">
        <v>0</v>
      </c>
      <c r="BO170" s="135">
        <v>0</v>
      </c>
      <c r="BP170" s="135">
        <v>0</v>
      </c>
      <c r="BQ170" s="135">
        <v>0</v>
      </c>
      <c r="BR170" s="135">
        <v>0</v>
      </c>
      <c r="BS170" s="135">
        <v>0</v>
      </c>
      <c r="BT170" s="135">
        <v>0</v>
      </c>
      <c r="BU170" s="135">
        <v>0</v>
      </c>
      <c r="BV170" s="135">
        <v>0</v>
      </c>
      <c r="BW170" s="135">
        <v>0</v>
      </c>
      <c r="BX170" s="135">
        <v>0</v>
      </c>
      <c r="BY170" s="135">
        <v>1</v>
      </c>
      <c r="BZ170" s="135">
        <v>0</v>
      </c>
      <c r="CA170" s="135">
        <v>0</v>
      </c>
      <c r="CB170" s="135">
        <v>0</v>
      </c>
      <c r="CC170" s="135">
        <v>1</v>
      </c>
      <c r="CD170" s="135">
        <v>0</v>
      </c>
      <c r="CE170" s="135">
        <v>0</v>
      </c>
      <c r="CF170" s="135">
        <v>1</v>
      </c>
      <c r="CG170" s="135">
        <v>1</v>
      </c>
      <c r="CH170" s="135">
        <v>0</v>
      </c>
      <c r="CI170" s="135">
        <v>0</v>
      </c>
      <c r="CJ170" s="135">
        <v>0</v>
      </c>
      <c r="CK170" s="135">
        <v>0</v>
      </c>
      <c r="CL170" s="135">
        <v>1</v>
      </c>
      <c r="CM170" s="135">
        <v>0</v>
      </c>
      <c r="CN170" s="135">
        <v>0</v>
      </c>
      <c r="CO170" s="135">
        <v>2</v>
      </c>
      <c r="CP170" s="135">
        <v>0</v>
      </c>
      <c r="CQ170" s="135">
        <v>0</v>
      </c>
      <c r="CR170" s="135">
        <v>0</v>
      </c>
      <c r="CS170" s="135">
        <v>0</v>
      </c>
      <c r="CT170" s="135">
        <v>0</v>
      </c>
      <c r="CU170" s="135">
        <v>0</v>
      </c>
      <c r="CV170" s="135">
        <v>0</v>
      </c>
      <c r="CW170" s="135">
        <v>0</v>
      </c>
      <c r="CX170" s="135"/>
    </row>
    <row r="171" spans="1:102" x14ac:dyDescent="0.35">
      <c r="A171" s="135">
        <v>170</v>
      </c>
      <c r="B171" s="135">
        <v>0</v>
      </c>
      <c r="C171" s="135">
        <v>2</v>
      </c>
      <c r="D171" s="135">
        <v>0</v>
      </c>
      <c r="E171" s="135">
        <v>0</v>
      </c>
      <c r="F171" s="135">
        <v>0</v>
      </c>
      <c r="G171" s="135">
        <v>0</v>
      </c>
      <c r="H171" s="135">
        <v>0</v>
      </c>
      <c r="I171" s="135">
        <v>0</v>
      </c>
      <c r="J171" s="135">
        <v>0</v>
      </c>
      <c r="K171" s="135">
        <v>0</v>
      </c>
      <c r="L171" s="135">
        <v>0</v>
      </c>
      <c r="M171" s="135">
        <v>0</v>
      </c>
      <c r="N171" s="135">
        <v>3</v>
      </c>
      <c r="O171" s="135">
        <v>0</v>
      </c>
      <c r="P171" s="135">
        <v>0</v>
      </c>
      <c r="Q171" s="135">
        <v>1</v>
      </c>
      <c r="R171" s="135">
        <v>0</v>
      </c>
      <c r="S171" s="135">
        <v>1</v>
      </c>
      <c r="T171" s="135">
        <v>0</v>
      </c>
      <c r="U171" s="135">
        <v>0</v>
      </c>
      <c r="V171" s="135">
        <v>0</v>
      </c>
      <c r="W171" s="135">
        <v>0</v>
      </c>
      <c r="X171" s="135">
        <v>0</v>
      </c>
      <c r="Y171" s="135">
        <v>0</v>
      </c>
      <c r="Z171" s="135">
        <v>0</v>
      </c>
      <c r="AA171" s="135">
        <v>0</v>
      </c>
      <c r="AB171" s="135">
        <v>0</v>
      </c>
      <c r="AC171" s="135">
        <v>0</v>
      </c>
      <c r="AD171" s="135">
        <v>0</v>
      </c>
      <c r="AE171" s="135">
        <v>0</v>
      </c>
      <c r="AF171" s="135">
        <v>0</v>
      </c>
      <c r="AG171" s="135">
        <v>1</v>
      </c>
      <c r="AH171" s="135">
        <v>0</v>
      </c>
      <c r="AI171" s="135">
        <v>0</v>
      </c>
      <c r="AJ171" s="135">
        <v>0</v>
      </c>
      <c r="AK171" s="135">
        <v>0</v>
      </c>
      <c r="AL171" s="135">
        <v>0</v>
      </c>
      <c r="AM171" s="135">
        <v>0</v>
      </c>
      <c r="AN171" s="135">
        <v>0</v>
      </c>
      <c r="AO171" s="135">
        <v>0</v>
      </c>
      <c r="AP171" s="135">
        <v>0</v>
      </c>
      <c r="AQ171" s="135">
        <v>0</v>
      </c>
      <c r="AR171" s="135">
        <v>1</v>
      </c>
      <c r="AS171" s="135">
        <v>0</v>
      </c>
      <c r="AT171" s="135">
        <v>0</v>
      </c>
      <c r="AU171" s="135">
        <v>0</v>
      </c>
      <c r="AV171" s="135">
        <v>0</v>
      </c>
      <c r="AW171" s="135">
        <v>0</v>
      </c>
      <c r="AX171" s="135">
        <v>0</v>
      </c>
      <c r="AY171" s="135">
        <v>2</v>
      </c>
      <c r="AZ171" s="135">
        <v>0</v>
      </c>
      <c r="BA171" s="135">
        <v>1</v>
      </c>
      <c r="BB171" s="135">
        <v>1</v>
      </c>
      <c r="BC171" s="135">
        <v>0</v>
      </c>
      <c r="BD171" s="135">
        <v>1</v>
      </c>
      <c r="BE171" s="135">
        <v>1</v>
      </c>
      <c r="BF171" s="135">
        <v>0</v>
      </c>
      <c r="BG171" s="135">
        <v>1</v>
      </c>
      <c r="BH171" s="135">
        <v>0</v>
      </c>
      <c r="BI171" s="135">
        <v>0</v>
      </c>
      <c r="BJ171" s="135">
        <v>0</v>
      </c>
      <c r="BK171" s="135">
        <v>0</v>
      </c>
      <c r="BL171" s="135">
        <v>1</v>
      </c>
      <c r="BM171" s="135">
        <v>0</v>
      </c>
      <c r="BN171" s="135">
        <v>0</v>
      </c>
      <c r="BO171" s="135">
        <v>0</v>
      </c>
      <c r="BP171" s="135">
        <v>1</v>
      </c>
      <c r="BQ171" s="135">
        <v>0</v>
      </c>
      <c r="BR171" s="135">
        <v>0</v>
      </c>
      <c r="BS171" s="135">
        <v>0</v>
      </c>
      <c r="BT171" s="135">
        <v>0</v>
      </c>
      <c r="BU171" s="135">
        <v>0</v>
      </c>
      <c r="BV171" s="135">
        <v>0</v>
      </c>
      <c r="BW171" s="135">
        <v>0</v>
      </c>
      <c r="BX171" s="135">
        <v>0</v>
      </c>
      <c r="BY171" s="135">
        <v>0</v>
      </c>
      <c r="BZ171" s="135">
        <v>1</v>
      </c>
      <c r="CA171" s="135">
        <v>0</v>
      </c>
      <c r="CB171" s="135">
        <v>2</v>
      </c>
      <c r="CC171" s="135">
        <v>0</v>
      </c>
      <c r="CD171" s="135">
        <v>2</v>
      </c>
      <c r="CE171" s="135">
        <v>0</v>
      </c>
      <c r="CF171" s="135">
        <v>1</v>
      </c>
      <c r="CG171" s="135">
        <v>2</v>
      </c>
      <c r="CH171" s="135">
        <v>0</v>
      </c>
      <c r="CI171" s="135">
        <v>0</v>
      </c>
      <c r="CJ171" s="135">
        <v>0</v>
      </c>
      <c r="CK171" s="135">
        <v>0</v>
      </c>
      <c r="CL171" s="135">
        <v>0</v>
      </c>
      <c r="CM171" s="135">
        <v>0</v>
      </c>
      <c r="CN171" s="135">
        <v>0</v>
      </c>
      <c r="CO171" s="135">
        <v>1</v>
      </c>
      <c r="CP171" s="135">
        <v>0</v>
      </c>
      <c r="CQ171" s="135">
        <v>0</v>
      </c>
      <c r="CR171" s="135">
        <v>0</v>
      </c>
      <c r="CS171" s="135">
        <v>0</v>
      </c>
      <c r="CT171" s="135">
        <v>0</v>
      </c>
      <c r="CU171" s="135">
        <v>1</v>
      </c>
      <c r="CV171" s="135">
        <v>1</v>
      </c>
      <c r="CW171" s="135">
        <v>0</v>
      </c>
      <c r="CX171" s="135"/>
    </row>
    <row r="172" spans="1:102" x14ac:dyDescent="0.35">
      <c r="A172" s="135">
        <v>171</v>
      </c>
      <c r="B172" s="135">
        <v>1</v>
      </c>
      <c r="C172" s="135">
        <v>0</v>
      </c>
      <c r="D172" s="135">
        <v>0</v>
      </c>
      <c r="E172" s="135">
        <v>0</v>
      </c>
      <c r="F172" s="135">
        <v>0</v>
      </c>
      <c r="G172" s="135">
        <v>0</v>
      </c>
      <c r="H172" s="135">
        <v>0</v>
      </c>
      <c r="I172" s="135">
        <v>0</v>
      </c>
      <c r="J172" s="135">
        <v>0</v>
      </c>
      <c r="K172" s="135">
        <v>0</v>
      </c>
      <c r="L172" s="135">
        <v>1</v>
      </c>
      <c r="M172" s="135">
        <v>0</v>
      </c>
      <c r="N172" s="135">
        <v>1</v>
      </c>
      <c r="O172" s="135">
        <v>2</v>
      </c>
      <c r="P172" s="135">
        <v>1</v>
      </c>
      <c r="Q172" s="135">
        <v>0</v>
      </c>
      <c r="R172" s="135">
        <v>0</v>
      </c>
      <c r="S172" s="135">
        <v>1</v>
      </c>
      <c r="T172" s="135">
        <v>0</v>
      </c>
      <c r="U172" s="135">
        <v>0</v>
      </c>
      <c r="V172" s="135">
        <v>2</v>
      </c>
      <c r="W172" s="135">
        <v>1</v>
      </c>
      <c r="X172" s="135">
        <v>1</v>
      </c>
      <c r="Y172" s="135">
        <v>0</v>
      </c>
      <c r="Z172" s="135">
        <v>0</v>
      </c>
      <c r="AA172" s="135">
        <v>0</v>
      </c>
      <c r="AB172" s="135">
        <v>0</v>
      </c>
      <c r="AC172" s="135">
        <v>0</v>
      </c>
      <c r="AD172" s="135">
        <v>0</v>
      </c>
      <c r="AE172" s="135">
        <v>1</v>
      </c>
      <c r="AF172" s="135">
        <v>0</v>
      </c>
      <c r="AG172" s="135">
        <v>0</v>
      </c>
      <c r="AH172" s="135">
        <v>0</v>
      </c>
      <c r="AI172" s="135">
        <v>1</v>
      </c>
      <c r="AJ172" s="135">
        <v>3</v>
      </c>
      <c r="AK172" s="135">
        <v>0</v>
      </c>
      <c r="AL172" s="135">
        <v>1</v>
      </c>
      <c r="AM172" s="135">
        <v>0</v>
      </c>
      <c r="AN172" s="135">
        <v>0</v>
      </c>
      <c r="AO172" s="135">
        <v>0</v>
      </c>
      <c r="AP172" s="135">
        <v>2</v>
      </c>
      <c r="AQ172" s="135">
        <v>1</v>
      </c>
      <c r="AR172" s="135">
        <v>1</v>
      </c>
      <c r="AS172" s="135">
        <v>0</v>
      </c>
      <c r="AT172" s="135">
        <v>1</v>
      </c>
      <c r="AU172" s="135">
        <v>0</v>
      </c>
      <c r="AV172" s="135">
        <v>0</v>
      </c>
      <c r="AW172" s="135">
        <v>3</v>
      </c>
      <c r="AX172" s="135">
        <v>0</v>
      </c>
      <c r="AY172" s="135">
        <v>0</v>
      </c>
      <c r="AZ172" s="135">
        <v>0</v>
      </c>
      <c r="BA172" s="135">
        <v>0</v>
      </c>
      <c r="BB172" s="135">
        <v>0</v>
      </c>
      <c r="BC172" s="135">
        <v>0</v>
      </c>
      <c r="BD172" s="135">
        <v>0</v>
      </c>
      <c r="BE172" s="135">
        <v>0</v>
      </c>
      <c r="BF172" s="135">
        <v>0</v>
      </c>
      <c r="BG172" s="135">
        <v>0</v>
      </c>
      <c r="BH172" s="135">
        <v>0</v>
      </c>
      <c r="BI172" s="135">
        <v>1</v>
      </c>
      <c r="BJ172" s="135">
        <v>0</v>
      </c>
      <c r="BK172" s="135">
        <v>0</v>
      </c>
      <c r="BL172" s="135">
        <v>0</v>
      </c>
      <c r="BM172" s="135">
        <v>0</v>
      </c>
      <c r="BN172" s="135">
        <v>0</v>
      </c>
      <c r="BO172" s="135">
        <v>0</v>
      </c>
      <c r="BP172" s="135">
        <v>0</v>
      </c>
      <c r="BQ172" s="135">
        <v>0</v>
      </c>
      <c r="BR172" s="135">
        <v>0</v>
      </c>
      <c r="BS172" s="135">
        <v>0</v>
      </c>
      <c r="BT172" s="135">
        <v>0</v>
      </c>
      <c r="BU172" s="135">
        <v>0</v>
      </c>
      <c r="BV172" s="135">
        <v>0</v>
      </c>
      <c r="BW172" s="135">
        <v>0</v>
      </c>
      <c r="BX172" s="135">
        <v>1</v>
      </c>
      <c r="BY172" s="135">
        <v>0</v>
      </c>
      <c r="BZ172" s="135">
        <v>1</v>
      </c>
      <c r="CA172" s="135">
        <v>0</v>
      </c>
      <c r="CB172" s="135">
        <v>1</v>
      </c>
      <c r="CC172" s="135">
        <v>0</v>
      </c>
      <c r="CD172" s="135">
        <v>3</v>
      </c>
      <c r="CE172" s="135">
        <v>0</v>
      </c>
      <c r="CF172" s="135">
        <v>12</v>
      </c>
      <c r="CG172" s="135">
        <v>1</v>
      </c>
      <c r="CH172" s="135">
        <v>0</v>
      </c>
      <c r="CI172" s="135">
        <v>0</v>
      </c>
      <c r="CJ172" s="135">
        <v>0</v>
      </c>
      <c r="CK172" s="135">
        <v>0</v>
      </c>
      <c r="CL172" s="135">
        <v>1</v>
      </c>
      <c r="CM172" s="135">
        <v>0</v>
      </c>
      <c r="CN172" s="135">
        <v>0</v>
      </c>
      <c r="CO172" s="135">
        <v>0</v>
      </c>
      <c r="CP172" s="135">
        <v>0</v>
      </c>
      <c r="CQ172" s="135">
        <v>0</v>
      </c>
      <c r="CR172" s="135">
        <v>1</v>
      </c>
      <c r="CS172" s="135">
        <v>3</v>
      </c>
      <c r="CT172" s="135">
        <v>0</v>
      </c>
      <c r="CU172" s="135">
        <v>0</v>
      </c>
      <c r="CV172" s="135">
        <v>0</v>
      </c>
      <c r="CW172" s="135">
        <v>2</v>
      </c>
      <c r="CX172" s="135"/>
    </row>
    <row r="173" spans="1:102" x14ac:dyDescent="0.35">
      <c r="A173" s="135">
        <v>172</v>
      </c>
      <c r="B173" s="135">
        <v>0</v>
      </c>
      <c r="C173" s="135">
        <v>0</v>
      </c>
      <c r="D173" s="135">
        <v>0</v>
      </c>
      <c r="E173" s="135">
        <v>0</v>
      </c>
      <c r="F173" s="135">
        <v>1</v>
      </c>
      <c r="G173" s="135">
        <v>0</v>
      </c>
      <c r="H173" s="135">
        <v>1</v>
      </c>
      <c r="I173" s="135">
        <v>0</v>
      </c>
      <c r="J173" s="135">
        <v>1</v>
      </c>
      <c r="K173" s="135">
        <v>0</v>
      </c>
      <c r="L173" s="135">
        <v>0</v>
      </c>
      <c r="M173" s="135">
        <v>1</v>
      </c>
      <c r="N173" s="135">
        <v>0</v>
      </c>
      <c r="O173" s="135">
        <v>1</v>
      </c>
      <c r="P173" s="135">
        <v>0</v>
      </c>
      <c r="Q173" s="135">
        <v>1</v>
      </c>
      <c r="R173" s="135">
        <v>1</v>
      </c>
      <c r="S173" s="135">
        <v>2</v>
      </c>
      <c r="T173" s="135">
        <v>1</v>
      </c>
      <c r="U173" s="135">
        <v>0</v>
      </c>
      <c r="V173" s="135">
        <v>0</v>
      </c>
      <c r="W173" s="135">
        <v>0</v>
      </c>
      <c r="X173" s="135">
        <v>0</v>
      </c>
      <c r="Y173" s="135">
        <v>0</v>
      </c>
      <c r="Z173" s="135">
        <v>0</v>
      </c>
      <c r="AA173" s="135">
        <v>0</v>
      </c>
      <c r="AB173" s="135">
        <v>0</v>
      </c>
      <c r="AC173" s="135">
        <v>0</v>
      </c>
      <c r="AD173" s="135">
        <v>1</v>
      </c>
      <c r="AE173" s="135">
        <v>2</v>
      </c>
      <c r="AF173" s="135">
        <v>0</v>
      </c>
      <c r="AG173" s="135">
        <v>0</v>
      </c>
      <c r="AH173" s="135">
        <v>3</v>
      </c>
      <c r="AI173" s="135">
        <v>5</v>
      </c>
      <c r="AJ173" s="135">
        <v>0</v>
      </c>
      <c r="AK173" s="135">
        <v>0</v>
      </c>
      <c r="AL173" s="135">
        <v>0</v>
      </c>
      <c r="AM173" s="135">
        <v>0</v>
      </c>
      <c r="AN173" s="135">
        <v>0</v>
      </c>
      <c r="AO173" s="135">
        <v>1</v>
      </c>
      <c r="AP173" s="135">
        <v>0</v>
      </c>
      <c r="AQ173" s="135">
        <v>1</v>
      </c>
      <c r="AR173" s="135">
        <v>0</v>
      </c>
      <c r="AS173" s="135">
        <v>0</v>
      </c>
      <c r="AT173" s="135">
        <v>1</v>
      </c>
      <c r="AU173" s="135">
        <v>3</v>
      </c>
      <c r="AV173" s="135">
        <v>0</v>
      </c>
      <c r="AW173" s="135">
        <v>1</v>
      </c>
      <c r="AX173" s="135">
        <v>0</v>
      </c>
      <c r="AY173" s="135">
        <v>6</v>
      </c>
      <c r="AZ173" s="135">
        <v>2</v>
      </c>
      <c r="BA173" s="135">
        <v>0</v>
      </c>
      <c r="BB173" s="135">
        <v>0</v>
      </c>
      <c r="BC173" s="135">
        <v>0</v>
      </c>
      <c r="BD173" s="135">
        <v>0</v>
      </c>
      <c r="BE173" s="135">
        <v>0</v>
      </c>
      <c r="BF173" s="135">
        <v>0</v>
      </c>
      <c r="BG173" s="135">
        <v>0</v>
      </c>
      <c r="BH173" s="135">
        <v>0</v>
      </c>
      <c r="BI173" s="135">
        <v>0</v>
      </c>
      <c r="BJ173" s="135">
        <v>2</v>
      </c>
      <c r="BK173" s="135">
        <v>3</v>
      </c>
      <c r="BL173" s="135">
        <v>1</v>
      </c>
      <c r="BM173" s="135">
        <v>0</v>
      </c>
      <c r="BN173" s="135">
        <v>1</v>
      </c>
      <c r="BO173" s="135">
        <v>0</v>
      </c>
      <c r="BP173" s="135">
        <v>0</v>
      </c>
      <c r="BQ173" s="135">
        <v>1</v>
      </c>
      <c r="BR173" s="135">
        <v>0</v>
      </c>
      <c r="BS173" s="135">
        <v>0</v>
      </c>
      <c r="BT173" s="135">
        <v>0</v>
      </c>
      <c r="BU173" s="135">
        <v>0</v>
      </c>
      <c r="BV173" s="135">
        <v>1</v>
      </c>
      <c r="BW173" s="135">
        <v>0</v>
      </c>
      <c r="BX173" s="135">
        <v>0</v>
      </c>
      <c r="BY173" s="135">
        <v>0</v>
      </c>
      <c r="BZ173" s="135">
        <v>0</v>
      </c>
      <c r="CA173" s="135">
        <v>0</v>
      </c>
      <c r="CB173" s="135">
        <v>0</v>
      </c>
      <c r="CC173" s="135">
        <v>0</v>
      </c>
      <c r="CD173" s="135">
        <v>11</v>
      </c>
      <c r="CE173" s="135">
        <v>0</v>
      </c>
      <c r="CF173" s="135">
        <v>0</v>
      </c>
      <c r="CG173" s="135">
        <v>1</v>
      </c>
      <c r="CH173" s="135">
        <v>0</v>
      </c>
      <c r="CI173" s="135">
        <v>0</v>
      </c>
      <c r="CJ173" s="135">
        <v>1</v>
      </c>
      <c r="CK173" s="135">
        <v>0</v>
      </c>
      <c r="CL173" s="135">
        <v>0</v>
      </c>
      <c r="CM173" s="135">
        <v>1</v>
      </c>
      <c r="CN173" s="135">
        <v>0</v>
      </c>
      <c r="CO173" s="135">
        <v>0</v>
      </c>
      <c r="CP173" s="135">
        <v>0</v>
      </c>
      <c r="CQ173" s="135">
        <v>0</v>
      </c>
      <c r="CR173" s="135">
        <v>0</v>
      </c>
      <c r="CS173" s="135">
        <v>1</v>
      </c>
      <c r="CT173" s="135">
        <v>0</v>
      </c>
      <c r="CU173" s="135">
        <v>1</v>
      </c>
      <c r="CV173" s="135">
        <v>0</v>
      </c>
      <c r="CW173" s="135">
        <v>0</v>
      </c>
      <c r="CX173" s="135"/>
    </row>
    <row r="174" spans="1:102" x14ac:dyDescent="0.35">
      <c r="A174" s="135">
        <v>173</v>
      </c>
      <c r="B174" s="135">
        <v>0</v>
      </c>
      <c r="C174" s="135">
        <v>0</v>
      </c>
      <c r="D174" s="135">
        <v>2</v>
      </c>
      <c r="E174" s="135">
        <v>0</v>
      </c>
      <c r="F174" s="135">
        <v>1</v>
      </c>
      <c r="G174" s="135">
        <v>1</v>
      </c>
      <c r="H174" s="135">
        <v>0</v>
      </c>
      <c r="I174" s="135">
        <v>0</v>
      </c>
      <c r="J174" s="135">
        <v>0</v>
      </c>
      <c r="K174" s="135">
        <v>0</v>
      </c>
      <c r="L174" s="135">
        <v>0</v>
      </c>
      <c r="M174" s="135">
        <v>0</v>
      </c>
      <c r="N174" s="135">
        <v>0</v>
      </c>
      <c r="O174" s="135">
        <v>1</v>
      </c>
      <c r="P174" s="135">
        <v>0</v>
      </c>
      <c r="Q174" s="135">
        <v>2</v>
      </c>
      <c r="R174" s="135">
        <v>1</v>
      </c>
      <c r="S174" s="135">
        <v>0</v>
      </c>
      <c r="T174" s="135">
        <v>0</v>
      </c>
      <c r="U174" s="135">
        <v>0</v>
      </c>
      <c r="V174" s="135">
        <v>6</v>
      </c>
      <c r="W174" s="135">
        <v>4</v>
      </c>
      <c r="X174" s="135">
        <v>0</v>
      </c>
      <c r="Y174" s="135">
        <v>0</v>
      </c>
      <c r="Z174" s="135">
        <v>0</v>
      </c>
      <c r="AA174" s="135">
        <v>0</v>
      </c>
      <c r="AB174" s="135">
        <v>1</v>
      </c>
      <c r="AC174" s="135">
        <v>0</v>
      </c>
      <c r="AD174" s="135">
        <v>0</v>
      </c>
      <c r="AE174" s="135">
        <v>0</v>
      </c>
      <c r="AF174" s="135">
        <v>0</v>
      </c>
      <c r="AG174" s="135">
        <v>0</v>
      </c>
      <c r="AH174" s="135">
        <v>0</v>
      </c>
      <c r="AI174" s="135">
        <v>0</v>
      </c>
      <c r="AJ174" s="135">
        <v>0</v>
      </c>
      <c r="AK174" s="135">
        <v>0</v>
      </c>
      <c r="AL174" s="135">
        <v>0</v>
      </c>
      <c r="AM174" s="135">
        <v>1</v>
      </c>
      <c r="AN174" s="135">
        <v>0</v>
      </c>
      <c r="AO174" s="135">
        <v>1</v>
      </c>
      <c r="AP174" s="135">
        <v>0</v>
      </c>
      <c r="AQ174" s="135">
        <v>0</v>
      </c>
      <c r="AR174" s="135">
        <v>0</v>
      </c>
      <c r="AS174" s="135">
        <v>0</v>
      </c>
      <c r="AT174" s="135">
        <v>0</v>
      </c>
      <c r="AU174" s="135">
        <v>2</v>
      </c>
      <c r="AV174" s="135">
        <v>0</v>
      </c>
      <c r="AW174" s="135">
        <v>0</v>
      </c>
      <c r="AX174" s="135">
        <v>0</v>
      </c>
      <c r="AY174" s="135">
        <v>0</v>
      </c>
      <c r="AZ174" s="135">
        <v>0</v>
      </c>
      <c r="BA174" s="135">
        <v>0</v>
      </c>
      <c r="BB174" s="135">
        <v>7</v>
      </c>
      <c r="BC174" s="135">
        <v>0</v>
      </c>
      <c r="BD174" s="135">
        <v>0</v>
      </c>
      <c r="BE174" s="135">
        <v>0</v>
      </c>
      <c r="BF174" s="135">
        <v>1</v>
      </c>
      <c r="BG174" s="135">
        <v>0</v>
      </c>
      <c r="BH174" s="135">
        <v>0</v>
      </c>
      <c r="BI174" s="135">
        <v>0</v>
      </c>
      <c r="BJ174" s="135">
        <v>0</v>
      </c>
      <c r="BK174" s="135">
        <v>3</v>
      </c>
      <c r="BL174" s="135">
        <v>2</v>
      </c>
      <c r="BM174" s="135">
        <v>1</v>
      </c>
      <c r="BN174" s="135">
        <v>0</v>
      </c>
      <c r="BO174" s="135">
        <v>1</v>
      </c>
      <c r="BP174" s="135">
        <v>0</v>
      </c>
      <c r="BQ174" s="135">
        <v>0</v>
      </c>
      <c r="BR174" s="135">
        <v>0</v>
      </c>
      <c r="BS174" s="135">
        <v>0</v>
      </c>
      <c r="BT174" s="135">
        <v>0</v>
      </c>
      <c r="BU174" s="135">
        <v>0</v>
      </c>
      <c r="BV174" s="135">
        <v>0</v>
      </c>
      <c r="BW174" s="135">
        <v>0</v>
      </c>
      <c r="BX174" s="135">
        <v>1</v>
      </c>
      <c r="BY174" s="135">
        <v>0</v>
      </c>
      <c r="BZ174" s="135">
        <v>1</v>
      </c>
      <c r="CA174" s="135">
        <v>1</v>
      </c>
      <c r="CB174" s="135">
        <v>0</v>
      </c>
      <c r="CC174" s="135">
        <v>0</v>
      </c>
      <c r="CD174" s="135">
        <v>0</v>
      </c>
      <c r="CE174" s="135">
        <v>0</v>
      </c>
      <c r="CF174" s="135">
        <v>0</v>
      </c>
      <c r="CG174" s="135">
        <v>1</v>
      </c>
      <c r="CH174" s="135">
        <v>0</v>
      </c>
      <c r="CI174" s="135">
        <v>0</v>
      </c>
      <c r="CJ174" s="135">
        <v>0</v>
      </c>
      <c r="CK174" s="135">
        <v>1</v>
      </c>
      <c r="CL174" s="135">
        <v>0</v>
      </c>
      <c r="CM174" s="135">
        <v>0</v>
      </c>
      <c r="CN174" s="135">
        <v>2</v>
      </c>
      <c r="CO174" s="135">
        <v>0</v>
      </c>
      <c r="CP174" s="135">
        <v>0</v>
      </c>
      <c r="CQ174" s="135">
        <v>0</v>
      </c>
      <c r="CR174" s="135">
        <v>1</v>
      </c>
      <c r="CS174" s="135">
        <v>0</v>
      </c>
      <c r="CT174" s="135">
        <v>0</v>
      </c>
      <c r="CU174" s="135">
        <v>0</v>
      </c>
      <c r="CV174" s="135">
        <v>0</v>
      </c>
      <c r="CW174" s="135">
        <v>0</v>
      </c>
      <c r="CX174" s="135"/>
    </row>
    <row r="175" spans="1:102" x14ac:dyDescent="0.35">
      <c r="A175" s="135">
        <v>174</v>
      </c>
      <c r="B175" s="135">
        <v>0</v>
      </c>
      <c r="C175" s="135">
        <v>1</v>
      </c>
      <c r="D175" s="135">
        <v>1</v>
      </c>
      <c r="E175" s="135">
        <v>2</v>
      </c>
      <c r="F175" s="135">
        <v>0</v>
      </c>
      <c r="G175" s="135">
        <v>0</v>
      </c>
      <c r="H175" s="135">
        <v>1</v>
      </c>
      <c r="I175" s="135">
        <v>0</v>
      </c>
      <c r="J175" s="135">
        <v>1</v>
      </c>
      <c r="K175" s="135">
        <v>0</v>
      </c>
      <c r="L175" s="135">
        <v>0</v>
      </c>
      <c r="M175" s="135">
        <v>0</v>
      </c>
      <c r="N175" s="135">
        <v>0</v>
      </c>
      <c r="O175" s="135">
        <v>2</v>
      </c>
      <c r="P175" s="135">
        <v>0</v>
      </c>
      <c r="Q175" s="135">
        <v>1</v>
      </c>
      <c r="R175" s="135">
        <v>0</v>
      </c>
      <c r="S175" s="135">
        <v>0</v>
      </c>
      <c r="T175" s="135">
        <v>0</v>
      </c>
      <c r="U175" s="135">
        <v>0</v>
      </c>
      <c r="V175" s="135">
        <v>0</v>
      </c>
      <c r="W175" s="135">
        <v>0</v>
      </c>
      <c r="X175" s="135">
        <v>1</v>
      </c>
      <c r="Y175" s="135">
        <v>1</v>
      </c>
      <c r="Z175" s="135">
        <v>0</v>
      </c>
      <c r="AA175" s="135">
        <v>3</v>
      </c>
      <c r="AB175" s="135">
        <v>0</v>
      </c>
      <c r="AC175" s="135">
        <v>0</v>
      </c>
      <c r="AD175" s="135">
        <v>0</v>
      </c>
      <c r="AE175" s="135">
        <v>1</v>
      </c>
      <c r="AF175" s="135">
        <v>0</v>
      </c>
      <c r="AG175" s="135">
        <v>2</v>
      </c>
      <c r="AH175" s="135">
        <v>7</v>
      </c>
      <c r="AI175" s="135">
        <v>8</v>
      </c>
      <c r="AJ175" s="135">
        <v>3</v>
      </c>
      <c r="AK175" s="135">
        <v>0</v>
      </c>
      <c r="AL175" s="135">
        <v>0</v>
      </c>
      <c r="AM175" s="135">
        <v>1</v>
      </c>
      <c r="AN175" s="135">
        <v>0</v>
      </c>
      <c r="AO175" s="135">
        <v>0</v>
      </c>
      <c r="AP175" s="135">
        <v>1</v>
      </c>
      <c r="AQ175" s="135">
        <v>0</v>
      </c>
      <c r="AR175" s="135">
        <v>1</v>
      </c>
      <c r="AS175" s="135">
        <v>0</v>
      </c>
      <c r="AT175" s="135">
        <v>0</v>
      </c>
      <c r="AU175" s="135">
        <v>4</v>
      </c>
      <c r="AV175" s="135">
        <v>3</v>
      </c>
      <c r="AW175" s="135">
        <v>0</v>
      </c>
      <c r="AX175" s="135">
        <v>2</v>
      </c>
      <c r="AY175" s="135">
        <v>1</v>
      </c>
      <c r="AZ175" s="135">
        <v>0</v>
      </c>
      <c r="BA175" s="135">
        <v>0</v>
      </c>
      <c r="BB175" s="135">
        <v>0</v>
      </c>
      <c r="BC175" s="135">
        <v>0</v>
      </c>
      <c r="BD175" s="135">
        <v>0</v>
      </c>
      <c r="BE175" s="135">
        <v>1</v>
      </c>
      <c r="BF175" s="135">
        <v>0</v>
      </c>
      <c r="BG175" s="135">
        <v>0</v>
      </c>
      <c r="BH175" s="135">
        <v>0</v>
      </c>
      <c r="BI175" s="135">
        <v>1</v>
      </c>
      <c r="BJ175" s="135">
        <v>0</v>
      </c>
      <c r="BK175" s="135">
        <v>1</v>
      </c>
      <c r="BL175" s="135">
        <v>4</v>
      </c>
      <c r="BM175" s="135">
        <v>0</v>
      </c>
      <c r="BN175" s="135">
        <v>1</v>
      </c>
      <c r="BO175" s="135">
        <v>0</v>
      </c>
      <c r="BP175" s="135">
        <v>1</v>
      </c>
      <c r="BQ175" s="135">
        <v>0</v>
      </c>
      <c r="BR175" s="135">
        <v>0</v>
      </c>
      <c r="BS175" s="135">
        <v>0</v>
      </c>
      <c r="BT175" s="135">
        <v>0</v>
      </c>
      <c r="BU175" s="135">
        <v>0</v>
      </c>
      <c r="BV175" s="135">
        <v>0</v>
      </c>
      <c r="BW175" s="135">
        <v>0</v>
      </c>
      <c r="BX175" s="135">
        <v>0</v>
      </c>
      <c r="BY175" s="135">
        <v>0</v>
      </c>
      <c r="BZ175" s="135">
        <v>0</v>
      </c>
      <c r="CA175" s="135">
        <v>0</v>
      </c>
      <c r="CB175" s="135">
        <v>2</v>
      </c>
      <c r="CC175" s="135">
        <v>0</v>
      </c>
      <c r="CD175" s="135">
        <v>1</v>
      </c>
      <c r="CE175" s="135">
        <v>0</v>
      </c>
      <c r="CF175" s="135">
        <v>1</v>
      </c>
      <c r="CG175" s="135">
        <v>0</v>
      </c>
      <c r="CH175" s="135">
        <v>0</v>
      </c>
      <c r="CI175" s="135">
        <v>0</v>
      </c>
      <c r="CJ175" s="135">
        <v>1</v>
      </c>
      <c r="CK175" s="135">
        <v>2</v>
      </c>
      <c r="CL175" s="135">
        <v>0</v>
      </c>
      <c r="CM175" s="135">
        <v>1</v>
      </c>
      <c r="CN175" s="135">
        <v>0</v>
      </c>
      <c r="CO175" s="135">
        <v>1</v>
      </c>
      <c r="CP175" s="135">
        <v>0</v>
      </c>
      <c r="CQ175" s="135">
        <v>0</v>
      </c>
      <c r="CR175" s="135">
        <v>1</v>
      </c>
      <c r="CS175" s="135">
        <v>0</v>
      </c>
      <c r="CT175" s="135">
        <v>1</v>
      </c>
      <c r="CU175" s="135">
        <v>0</v>
      </c>
      <c r="CV175" s="135">
        <v>0</v>
      </c>
      <c r="CW175" s="135">
        <v>1</v>
      </c>
      <c r="CX175" s="135"/>
    </row>
    <row r="176" spans="1:102" x14ac:dyDescent="0.35">
      <c r="A176" s="135">
        <v>175</v>
      </c>
      <c r="B176" s="135">
        <v>0</v>
      </c>
      <c r="C176" s="135">
        <v>0</v>
      </c>
      <c r="D176" s="135">
        <v>0</v>
      </c>
      <c r="E176" s="135">
        <v>0</v>
      </c>
      <c r="F176" s="135">
        <v>0</v>
      </c>
      <c r="G176" s="135">
        <v>1</v>
      </c>
      <c r="H176" s="135">
        <v>0</v>
      </c>
      <c r="I176" s="135">
        <v>1</v>
      </c>
      <c r="J176" s="135">
        <v>0</v>
      </c>
      <c r="K176" s="135">
        <v>0</v>
      </c>
      <c r="L176" s="135">
        <v>2</v>
      </c>
      <c r="M176" s="135">
        <v>0</v>
      </c>
      <c r="N176" s="135">
        <v>0</v>
      </c>
      <c r="O176" s="135">
        <v>0</v>
      </c>
      <c r="P176" s="135">
        <v>0</v>
      </c>
      <c r="Q176" s="135">
        <v>0</v>
      </c>
      <c r="R176" s="135">
        <v>0</v>
      </c>
      <c r="S176" s="135">
        <v>0</v>
      </c>
      <c r="T176" s="135">
        <v>0</v>
      </c>
      <c r="U176" s="135">
        <v>0</v>
      </c>
      <c r="V176" s="135">
        <v>0</v>
      </c>
      <c r="W176" s="135">
        <v>0</v>
      </c>
      <c r="X176" s="135">
        <v>1</v>
      </c>
      <c r="Y176" s="135">
        <v>0</v>
      </c>
      <c r="Z176" s="135">
        <v>0</v>
      </c>
      <c r="AA176" s="135">
        <v>0</v>
      </c>
      <c r="AB176" s="135">
        <v>0</v>
      </c>
      <c r="AC176" s="135">
        <v>0</v>
      </c>
      <c r="AD176" s="135">
        <v>0</v>
      </c>
      <c r="AE176" s="135">
        <v>0</v>
      </c>
      <c r="AF176" s="135">
        <v>1</v>
      </c>
      <c r="AG176" s="135">
        <v>0</v>
      </c>
      <c r="AH176" s="135">
        <v>0</v>
      </c>
      <c r="AI176" s="135">
        <v>1</v>
      </c>
      <c r="AJ176" s="135">
        <v>0</v>
      </c>
      <c r="AK176" s="135">
        <v>0</v>
      </c>
      <c r="AL176" s="135">
        <v>0</v>
      </c>
      <c r="AM176" s="135">
        <v>0</v>
      </c>
      <c r="AN176" s="135">
        <v>2</v>
      </c>
      <c r="AO176" s="135">
        <v>1</v>
      </c>
      <c r="AP176" s="135">
        <v>0</v>
      </c>
      <c r="AQ176" s="135">
        <v>1</v>
      </c>
      <c r="AR176" s="135">
        <v>0</v>
      </c>
      <c r="AS176" s="135">
        <v>0</v>
      </c>
      <c r="AT176" s="135">
        <v>0</v>
      </c>
      <c r="AU176" s="135">
        <v>0</v>
      </c>
      <c r="AV176" s="135">
        <v>3</v>
      </c>
      <c r="AW176" s="135">
        <v>0</v>
      </c>
      <c r="AX176" s="135">
        <v>0</v>
      </c>
      <c r="AY176" s="135">
        <v>4</v>
      </c>
      <c r="AZ176" s="135">
        <v>0</v>
      </c>
      <c r="BA176" s="135">
        <v>0</v>
      </c>
      <c r="BB176" s="135">
        <v>0</v>
      </c>
      <c r="BC176" s="135">
        <v>0</v>
      </c>
      <c r="BD176" s="135">
        <v>1</v>
      </c>
      <c r="BE176" s="135">
        <v>0</v>
      </c>
      <c r="BF176" s="135">
        <v>0</v>
      </c>
      <c r="BG176" s="135">
        <v>0</v>
      </c>
      <c r="BH176" s="135">
        <v>0</v>
      </c>
      <c r="BI176" s="135">
        <v>0</v>
      </c>
      <c r="BJ176" s="135">
        <v>0</v>
      </c>
      <c r="BK176" s="135">
        <v>0</v>
      </c>
      <c r="BL176" s="135">
        <v>2</v>
      </c>
      <c r="BM176" s="135">
        <v>0</v>
      </c>
      <c r="BN176" s="135">
        <v>0</v>
      </c>
      <c r="BO176" s="135">
        <v>0</v>
      </c>
      <c r="BP176" s="135">
        <v>1</v>
      </c>
      <c r="BQ176" s="135">
        <v>0</v>
      </c>
      <c r="BR176" s="135">
        <v>1</v>
      </c>
      <c r="BS176" s="135">
        <v>0</v>
      </c>
      <c r="BT176" s="135">
        <v>0</v>
      </c>
      <c r="BU176" s="135">
        <v>0</v>
      </c>
      <c r="BV176" s="135">
        <v>0</v>
      </c>
      <c r="BW176" s="135">
        <v>0</v>
      </c>
      <c r="BX176" s="135">
        <v>1</v>
      </c>
      <c r="BY176" s="135">
        <v>0</v>
      </c>
      <c r="BZ176" s="135">
        <v>0</v>
      </c>
      <c r="CA176" s="135">
        <v>0</v>
      </c>
      <c r="CB176" s="135">
        <v>0</v>
      </c>
      <c r="CC176" s="135">
        <v>0</v>
      </c>
      <c r="CD176" s="135">
        <v>1</v>
      </c>
      <c r="CE176" s="135">
        <v>3</v>
      </c>
      <c r="CF176" s="135">
        <v>2</v>
      </c>
      <c r="CG176" s="135">
        <v>0</v>
      </c>
      <c r="CH176" s="135">
        <v>2</v>
      </c>
      <c r="CI176" s="135">
        <v>0</v>
      </c>
      <c r="CJ176" s="135">
        <v>1</v>
      </c>
      <c r="CK176" s="135">
        <v>0</v>
      </c>
      <c r="CL176" s="135">
        <v>0</v>
      </c>
      <c r="CM176" s="135">
        <v>0</v>
      </c>
      <c r="CN176" s="135">
        <v>0</v>
      </c>
      <c r="CO176" s="135">
        <v>1</v>
      </c>
      <c r="CP176" s="135">
        <v>0</v>
      </c>
      <c r="CQ176" s="135">
        <v>0</v>
      </c>
      <c r="CR176" s="135">
        <v>0</v>
      </c>
      <c r="CS176" s="135">
        <v>1</v>
      </c>
      <c r="CT176" s="135">
        <v>0</v>
      </c>
      <c r="CU176" s="135">
        <v>3</v>
      </c>
      <c r="CV176" s="135">
        <v>1</v>
      </c>
      <c r="CW176" s="135">
        <v>0</v>
      </c>
      <c r="CX176" s="135"/>
    </row>
    <row r="177" spans="1:102" x14ac:dyDescent="0.35">
      <c r="A177" s="135">
        <v>176</v>
      </c>
      <c r="B177" s="135">
        <v>0</v>
      </c>
      <c r="C177" s="135">
        <v>0</v>
      </c>
      <c r="D177" s="135">
        <v>1</v>
      </c>
      <c r="E177" s="135">
        <v>0</v>
      </c>
      <c r="F177" s="135">
        <v>0</v>
      </c>
      <c r="G177" s="135">
        <v>0</v>
      </c>
      <c r="H177" s="135">
        <v>0</v>
      </c>
      <c r="I177" s="135">
        <v>0</v>
      </c>
      <c r="J177" s="135">
        <v>0</v>
      </c>
      <c r="K177" s="135">
        <v>0</v>
      </c>
      <c r="L177" s="135">
        <v>1</v>
      </c>
      <c r="M177" s="135">
        <v>1</v>
      </c>
      <c r="N177" s="135">
        <v>6</v>
      </c>
      <c r="O177" s="135">
        <v>0</v>
      </c>
      <c r="P177" s="135">
        <v>1</v>
      </c>
      <c r="Q177" s="135">
        <v>0</v>
      </c>
      <c r="R177" s="135">
        <v>0</v>
      </c>
      <c r="S177" s="135">
        <v>0</v>
      </c>
      <c r="T177" s="135">
        <v>0</v>
      </c>
      <c r="U177" s="135">
        <v>0</v>
      </c>
      <c r="V177" s="135">
        <v>1</v>
      </c>
      <c r="W177" s="135">
        <v>0</v>
      </c>
      <c r="X177" s="135">
        <v>3</v>
      </c>
      <c r="Y177" s="135">
        <v>0</v>
      </c>
      <c r="Z177" s="135">
        <v>0</v>
      </c>
      <c r="AA177" s="135">
        <v>0</v>
      </c>
      <c r="AB177" s="135">
        <v>0</v>
      </c>
      <c r="AC177" s="135">
        <v>0</v>
      </c>
      <c r="AD177" s="135">
        <v>0</v>
      </c>
      <c r="AE177" s="135">
        <v>0</v>
      </c>
      <c r="AF177" s="135">
        <v>0</v>
      </c>
      <c r="AG177" s="135">
        <v>0</v>
      </c>
      <c r="AH177" s="135">
        <v>0</v>
      </c>
      <c r="AI177" s="135">
        <v>0</v>
      </c>
      <c r="AJ177" s="135">
        <v>1</v>
      </c>
      <c r="AK177" s="135">
        <v>0</v>
      </c>
      <c r="AL177" s="135">
        <v>0</v>
      </c>
      <c r="AM177" s="135">
        <v>0</v>
      </c>
      <c r="AN177" s="135">
        <v>0</v>
      </c>
      <c r="AO177" s="135">
        <v>0</v>
      </c>
      <c r="AP177" s="135">
        <v>15</v>
      </c>
      <c r="AQ177" s="135">
        <v>0</v>
      </c>
      <c r="AR177" s="135">
        <v>0</v>
      </c>
      <c r="AS177" s="135">
        <v>0</v>
      </c>
      <c r="AT177" s="135">
        <v>0</v>
      </c>
      <c r="AU177" s="135">
        <v>0</v>
      </c>
      <c r="AV177" s="135">
        <v>0</v>
      </c>
      <c r="AW177" s="135">
        <v>0</v>
      </c>
      <c r="AX177" s="135">
        <v>1</v>
      </c>
      <c r="AY177" s="135">
        <v>0</v>
      </c>
      <c r="AZ177" s="135">
        <v>0</v>
      </c>
      <c r="BA177" s="135">
        <v>0</v>
      </c>
      <c r="BB177" s="135">
        <v>0</v>
      </c>
      <c r="BC177" s="135">
        <v>0</v>
      </c>
      <c r="BD177" s="135">
        <v>0</v>
      </c>
      <c r="BE177" s="135">
        <v>0</v>
      </c>
      <c r="BF177" s="135">
        <v>0</v>
      </c>
      <c r="BG177" s="135">
        <v>0</v>
      </c>
      <c r="BH177" s="135">
        <v>0</v>
      </c>
      <c r="BI177" s="135">
        <v>1</v>
      </c>
      <c r="BJ177" s="135">
        <v>0</v>
      </c>
      <c r="BK177" s="135">
        <v>0</v>
      </c>
      <c r="BL177" s="135">
        <v>0</v>
      </c>
      <c r="BM177" s="135">
        <v>0</v>
      </c>
      <c r="BN177" s="135">
        <v>0</v>
      </c>
      <c r="BO177" s="135">
        <v>1</v>
      </c>
      <c r="BP177" s="135">
        <v>0</v>
      </c>
      <c r="BQ177" s="135">
        <v>0</v>
      </c>
      <c r="BR177" s="135">
        <v>0</v>
      </c>
      <c r="BS177" s="135">
        <v>0</v>
      </c>
      <c r="BT177" s="135">
        <v>0</v>
      </c>
      <c r="BU177" s="135">
        <v>1</v>
      </c>
      <c r="BV177" s="135">
        <v>0</v>
      </c>
      <c r="BW177" s="135">
        <v>0</v>
      </c>
      <c r="BX177" s="135">
        <v>0</v>
      </c>
      <c r="BY177" s="135">
        <v>0</v>
      </c>
      <c r="BZ177" s="135">
        <v>0</v>
      </c>
      <c r="CA177" s="135">
        <v>0</v>
      </c>
      <c r="CB177" s="135">
        <v>0</v>
      </c>
      <c r="CC177" s="135">
        <v>0</v>
      </c>
      <c r="CD177" s="135">
        <v>2</v>
      </c>
      <c r="CE177" s="135">
        <v>0</v>
      </c>
      <c r="CF177" s="135">
        <v>0</v>
      </c>
      <c r="CG177" s="135">
        <v>0</v>
      </c>
      <c r="CH177" s="135">
        <v>0</v>
      </c>
      <c r="CI177" s="135">
        <v>0</v>
      </c>
      <c r="CJ177" s="135">
        <v>0</v>
      </c>
      <c r="CK177" s="135">
        <v>0</v>
      </c>
      <c r="CL177" s="135">
        <v>0</v>
      </c>
      <c r="CM177" s="135">
        <v>0</v>
      </c>
      <c r="CN177" s="135">
        <v>0</v>
      </c>
      <c r="CO177" s="135">
        <v>0</v>
      </c>
      <c r="CP177" s="135">
        <v>1</v>
      </c>
      <c r="CQ177" s="135">
        <v>0</v>
      </c>
      <c r="CR177" s="135">
        <v>1</v>
      </c>
      <c r="CS177" s="135">
        <v>0</v>
      </c>
      <c r="CT177" s="135">
        <v>0</v>
      </c>
      <c r="CU177" s="135">
        <v>0</v>
      </c>
      <c r="CV177" s="135">
        <v>0</v>
      </c>
      <c r="CW177" s="135">
        <v>0</v>
      </c>
      <c r="CX177" s="135"/>
    </row>
    <row r="178" spans="1:102" x14ac:dyDescent="0.35">
      <c r="A178" s="135">
        <v>177</v>
      </c>
      <c r="B178" s="135">
        <v>1</v>
      </c>
      <c r="C178" s="135">
        <v>0</v>
      </c>
      <c r="D178" s="135">
        <v>0</v>
      </c>
      <c r="E178" s="135">
        <v>1</v>
      </c>
      <c r="F178" s="135">
        <v>2</v>
      </c>
      <c r="G178" s="135">
        <v>0</v>
      </c>
      <c r="H178" s="135">
        <v>0</v>
      </c>
      <c r="I178" s="135">
        <v>1</v>
      </c>
      <c r="J178" s="135">
        <v>0</v>
      </c>
      <c r="K178" s="135">
        <v>0</v>
      </c>
      <c r="L178" s="135">
        <v>0</v>
      </c>
      <c r="M178" s="135">
        <v>0</v>
      </c>
      <c r="N178" s="135">
        <v>0</v>
      </c>
      <c r="O178" s="135">
        <v>3</v>
      </c>
      <c r="P178" s="135">
        <v>0</v>
      </c>
      <c r="Q178" s="135">
        <v>0</v>
      </c>
      <c r="R178" s="135">
        <v>0</v>
      </c>
      <c r="S178" s="135">
        <v>0</v>
      </c>
      <c r="T178" s="135">
        <v>0</v>
      </c>
      <c r="U178" s="135">
        <v>0</v>
      </c>
      <c r="V178" s="135">
        <v>6</v>
      </c>
      <c r="W178" s="135">
        <v>0</v>
      </c>
      <c r="X178" s="135">
        <v>0</v>
      </c>
      <c r="Y178" s="135">
        <v>0</v>
      </c>
      <c r="Z178" s="135">
        <v>1</v>
      </c>
      <c r="AA178" s="135">
        <v>0</v>
      </c>
      <c r="AB178" s="135">
        <v>0</v>
      </c>
      <c r="AC178" s="135">
        <v>0</v>
      </c>
      <c r="AD178" s="135">
        <v>0</v>
      </c>
      <c r="AE178" s="135">
        <v>0</v>
      </c>
      <c r="AF178" s="135">
        <v>2</v>
      </c>
      <c r="AG178" s="135">
        <v>0</v>
      </c>
      <c r="AH178" s="135">
        <v>1</v>
      </c>
      <c r="AI178" s="135">
        <v>0</v>
      </c>
      <c r="AJ178" s="135">
        <v>0</v>
      </c>
      <c r="AK178" s="135">
        <v>0</v>
      </c>
      <c r="AL178" s="135">
        <v>0</v>
      </c>
      <c r="AM178" s="135">
        <v>0</v>
      </c>
      <c r="AN178" s="135">
        <v>1</v>
      </c>
      <c r="AO178" s="135">
        <v>0</v>
      </c>
      <c r="AP178" s="135">
        <v>0</v>
      </c>
      <c r="AQ178" s="135">
        <v>0</v>
      </c>
      <c r="AR178" s="135">
        <v>0</v>
      </c>
      <c r="AS178" s="135">
        <v>0</v>
      </c>
      <c r="AT178" s="135">
        <v>0</v>
      </c>
      <c r="AU178" s="135">
        <v>1</v>
      </c>
      <c r="AV178" s="135">
        <v>0</v>
      </c>
      <c r="AW178" s="135">
        <v>1</v>
      </c>
      <c r="AX178" s="135">
        <v>0</v>
      </c>
      <c r="AY178" s="135">
        <v>1</v>
      </c>
      <c r="AZ178" s="135">
        <v>0</v>
      </c>
      <c r="BA178" s="135">
        <v>0</v>
      </c>
      <c r="BB178" s="135">
        <v>0</v>
      </c>
      <c r="BC178" s="135">
        <v>0</v>
      </c>
      <c r="BD178" s="135">
        <v>0</v>
      </c>
      <c r="BE178" s="135">
        <v>0</v>
      </c>
      <c r="BF178" s="135">
        <v>0</v>
      </c>
      <c r="BG178" s="135">
        <v>0</v>
      </c>
      <c r="BH178" s="135">
        <v>0</v>
      </c>
      <c r="BI178" s="135">
        <v>0</v>
      </c>
      <c r="BJ178" s="135">
        <v>0</v>
      </c>
      <c r="BK178" s="135">
        <v>1</v>
      </c>
      <c r="BL178" s="135">
        <v>0</v>
      </c>
      <c r="BM178" s="135">
        <v>0</v>
      </c>
      <c r="BN178" s="135">
        <v>0</v>
      </c>
      <c r="BO178" s="135">
        <v>0</v>
      </c>
      <c r="BP178" s="135">
        <v>0</v>
      </c>
      <c r="BQ178" s="135">
        <v>0</v>
      </c>
      <c r="BR178" s="135">
        <v>0</v>
      </c>
      <c r="BS178" s="135">
        <v>1</v>
      </c>
      <c r="BT178" s="135">
        <v>1</v>
      </c>
      <c r="BU178" s="135">
        <v>0</v>
      </c>
      <c r="BV178" s="135">
        <v>0</v>
      </c>
      <c r="BW178" s="135">
        <v>0</v>
      </c>
      <c r="BX178" s="135">
        <v>0</v>
      </c>
      <c r="BY178" s="135">
        <v>0</v>
      </c>
      <c r="BZ178" s="135">
        <v>0</v>
      </c>
      <c r="CA178" s="135">
        <v>0</v>
      </c>
      <c r="CB178" s="135">
        <v>0</v>
      </c>
      <c r="CC178" s="135">
        <v>0</v>
      </c>
      <c r="CD178" s="135">
        <v>0</v>
      </c>
      <c r="CE178" s="135">
        <v>0</v>
      </c>
      <c r="CF178" s="135">
        <v>1</v>
      </c>
      <c r="CG178" s="135">
        <v>1</v>
      </c>
      <c r="CH178" s="135">
        <v>0</v>
      </c>
      <c r="CI178" s="135">
        <v>1</v>
      </c>
      <c r="CJ178" s="135">
        <v>0</v>
      </c>
      <c r="CK178" s="135">
        <v>0</v>
      </c>
      <c r="CL178" s="135">
        <v>0</v>
      </c>
      <c r="CM178" s="135">
        <v>0</v>
      </c>
      <c r="CN178" s="135">
        <v>0</v>
      </c>
      <c r="CO178" s="135">
        <v>3</v>
      </c>
      <c r="CP178" s="135">
        <v>1</v>
      </c>
      <c r="CQ178" s="135">
        <v>0</v>
      </c>
      <c r="CR178" s="135">
        <v>0</v>
      </c>
      <c r="CS178" s="135">
        <v>1</v>
      </c>
      <c r="CT178" s="135">
        <v>0</v>
      </c>
      <c r="CU178" s="135">
        <v>0</v>
      </c>
      <c r="CV178" s="135">
        <v>1</v>
      </c>
      <c r="CW178" s="135">
        <v>0</v>
      </c>
      <c r="CX178" s="135"/>
    </row>
    <row r="179" spans="1:102" x14ac:dyDescent="0.35">
      <c r="A179" s="135">
        <v>178</v>
      </c>
      <c r="B179" s="135">
        <v>0</v>
      </c>
      <c r="C179" s="135">
        <v>1</v>
      </c>
      <c r="D179" s="135">
        <v>0</v>
      </c>
      <c r="E179" s="135">
        <v>1</v>
      </c>
      <c r="F179" s="135">
        <v>0</v>
      </c>
      <c r="G179" s="135">
        <v>0</v>
      </c>
      <c r="H179" s="135">
        <v>0</v>
      </c>
      <c r="I179" s="135">
        <v>0</v>
      </c>
      <c r="J179" s="135">
        <v>0</v>
      </c>
      <c r="K179" s="135">
        <v>0</v>
      </c>
      <c r="L179" s="135">
        <v>0</v>
      </c>
      <c r="M179" s="135">
        <v>0</v>
      </c>
      <c r="N179" s="135">
        <v>0</v>
      </c>
      <c r="O179" s="135">
        <v>1</v>
      </c>
      <c r="P179" s="135">
        <v>0</v>
      </c>
      <c r="Q179" s="135">
        <v>0</v>
      </c>
      <c r="R179" s="135">
        <v>0</v>
      </c>
      <c r="S179" s="135">
        <v>1</v>
      </c>
      <c r="T179" s="135">
        <v>0</v>
      </c>
      <c r="U179" s="135">
        <v>0</v>
      </c>
      <c r="V179" s="135">
        <v>10</v>
      </c>
      <c r="W179" s="135">
        <v>1</v>
      </c>
      <c r="X179" s="135">
        <v>0</v>
      </c>
      <c r="Y179" s="135">
        <v>1</v>
      </c>
      <c r="Z179" s="135">
        <v>0</v>
      </c>
      <c r="AA179" s="135">
        <v>0</v>
      </c>
      <c r="AB179" s="135">
        <v>0</v>
      </c>
      <c r="AC179" s="135">
        <v>0</v>
      </c>
      <c r="AD179" s="135">
        <v>0</v>
      </c>
      <c r="AE179" s="135">
        <v>1</v>
      </c>
      <c r="AF179" s="135">
        <v>1</v>
      </c>
      <c r="AG179" s="135">
        <v>0</v>
      </c>
      <c r="AH179" s="135">
        <v>3</v>
      </c>
      <c r="AI179" s="135">
        <v>1</v>
      </c>
      <c r="AJ179" s="135">
        <v>1</v>
      </c>
      <c r="AK179" s="135">
        <v>0</v>
      </c>
      <c r="AL179" s="135">
        <v>0</v>
      </c>
      <c r="AM179" s="135">
        <v>0</v>
      </c>
      <c r="AN179" s="135">
        <v>0</v>
      </c>
      <c r="AO179" s="135">
        <v>0</v>
      </c>
      <c r="AP179" s="135">
        <v>1</v>
      </c>
      <c r="AQ179" s="135">
        <v>0</v>
      </c>
      <c r="AR179" s="135">
        <v>0</v>
      </c>
      <c r="AS179" s="135">
        <v>0</v>
      </c>
      <c r="AT179" s="135">
        <v>0</v>
      </c>
      <c r="AU179" s="135">
        <v>9</v>
      </c>
      <c r="AV179" s="135">
        <v>0</v>
      </c>
      <c r="AW179" s="135">
        <v>7</v>
      </c>
      <c r="AX179" s="135">
        <v>0</v>
      </c>
      <c r="AY179" s="135">
        <v>0</v>
      </c>
      <c r="AZ179" s="135">
        <v>0</v>
      </c>
      <c r="BA179" s="135">
        <v>0</v>
      </c>
      <c r="BB179" s="135">
        <v>0</v>
      </c>
      <c r="BC179" s="135">
        <v>0</v>
      </c>
      <c r="BD179" s="135">
        <v>0</v>
      </c>
      <c r="BE179" s="135">
        <v>0</v>
      </c>
      <c r="BF179" s="135">
        <v>0</v>
      </c>
      <c r="BG179" s="135">
        <v>0</v>
      </c>
      <c r="BH179" s="135">
        <v>0</v>
      </c>
      <c r="BI179" s="135">
        <v>0</v>
      </c>
      <c r="BJ179" s="135">
        <v>0</v>
      </c>
      <c r="BK179" s="135">
        <v>0</v>
      </c>
      <c r="BL179" s="135">
        <v>1</v>
      </c>
      <c r="BM179" s="135">
        <v>0</v>
      </c>
      <c r="BN179" s="135">
        <v>0</v>
      </c>
      <c r="BO179" s="135">
        <v>0</v>
      </c>
      <c r="BP179" s="135">
        <v>0</v>
      </c>
      <c r="BQ179" s="135">
        <v>0</v>
      </c>
      <c r="BR179" s="135">
        <v>0</v>
      </c>
      <c r="BS179" s="135">
        <v>0</v>
      </c>
      <c r="BT179" s="135">
        <v>0</v>
      </c>
      <c r="BU179" s="135">
        <v>1</v>
      </c>
      <c r="BV179" s="135">
        <v>1</v>
      </c>
      <c r="BW179" s="135">
        <v>0</v>
      </c>
      <c r="BX179" s="135">
        <v>0</v>
      </c>
      <c r="BY179" s="135">
        <v>0</v>
      </c>
      <c r="BZ179" s="135">
        <v>1</v>
      </c>
      <c r="CA179" s="135">
        <v>0</v>
      </c>
      <c r="CB179" s="135">
        <v>0</v>
      </c>
      <c r="CC179" s="135">
        <v>0</v>
      </c>
      <c r="CD179" s="135">
        <v>0</v>
      </c>
      <c r="CE179" s="135">
        <v>0</v>
      </c>
      <c r="CF179" s="135">
        <v>0</v>
      </c>
      <c r="CG179" s="135">
        <v>0</v>
      </c>
      <c r="CH179" s="135">
        <v>2</v>
      </c>
      <c r="CI179" s="135">
        <v>0</v>
      </c>
      <c r="CJ179" s="135">
        <v>2</v>
      </c>
      <c r="CK179" s="135">
        <v>1</v>
      </c>
      <c r="CL179" s="135">
        <v>0</v>
      </c>
      <c r="CM179" s="135">
        <v>0</v>
      </c>
      <c r="CN179" s="135">
        <v>1</v>
      </c>
      <c r="CO179" s="135">
        <v>0</v>
      </c>
      <c r="CP179" s="135">
        <v>1</v>
      </c>
      <c r="CQ179" s="135">
        <v>0</v>
      </c>
      <c r="CR179" s="135">
        <v>0</v>
      </c>
      <c r="CS179" s="135">
        <v>0</v>
      </c>
      <c r="CT179" s="135">
        <v>2</v>
      </c>
      <c r="CU179" s="135">
        <v>0</v>
      </c>
      <c r="CV179" s="135">
        <v>3</v>
      </c>
      <c r="CW179" s="135">
        <v>0</v>
      </c>
      <c r="CX179" s="135"/>
    </row>
    <row r="180" spans="1:102" x14ac:dyDescent="0.35">
      <c r="A180" s="135">
        <v>179</v>
      </c>
      <c r="B180" s="135">
        <v>0</v>
      </c>
      <c r="C180" s="135">
        <v>0</v>
      </c>
      <c r="D180" s="135">
        <v>0</v>
      </c>
      <c r="E180" s="135">
        <v>0</v>
      </c>
      <c r="F180" s="135">
        <v>0</v>
      </c>
      <c r="G180" s="135">
        <v>0</v>
      </c>
      <c r="H180" s="135">
        <v>4</v>
      </c>
      <c r="I180" s="135">
        <v>0</v>
      </c>
      <c r="J180" s="135">
        <v>1</v>
      </c>
      <c r="K180" s="135">
        <v>1</v>
      </c>
      <c r="L180" s="135">
        <v>0</v>
      </c>
      <c r="M180" s="135">
        <v>0</v>
      </c>
      <c r="N180" s="135">
        <v>0</v>
      </c>
      <c r="O180" s="135">
        <v>1</v>
      </c>
      <c r="P180" s="135">
        <v>1</v>
      </c>
      <c r="Q180" s="135">
        <v>0</v>
      </c>
      <c r="R180" s="135">
        <v>0</v>
      </c>
      <c r="S180" s="135">
        <v>0</v>
      </c>
      <c r="T180" s="135">
        <v>0</v>
      </c>
      <c r="U180" s="135">
        <v>1</v>
      </c>
      <c r="V180" s="135">
        <v>1</v>
      </c>
      <c r="W180" s="135">
        <v>3</v>
      </c>
      <c r="X180" s="135">
        <v>1</v>
      </c>
      <c r="Y180" s="135">
        <v>0</v>
      </c>
      <c r="Z180" s="135">
        <v>0</v>
      </c>
      <c r="AA180" s="135">
        <v>0</v>
      </c>
      <c r="AB180" s="135">
        <v>0</v>
      </c>
      <c r="AC180" s="135">
        <v>1</v>
      </c>
      <c r="AD180" s="135">
        <v>0</v>
      </c>
      <c r="AE180" s="135">
        <v>0</v>
      </c>
      <c r="AF180" s="135">
        <v>0</v>
      </c>
      <c r="AG180" s="135">
        <v>0</v>
      </c>
      <c r="AH180" s="135">
        <v>8</v>
      </c>
      <c r="AI180" s="135">
        <v>6</v>
      </c>
      <c r="AJ180" s="135">
        <v>0</v>
      </c>
      <c r="AK180" s="135">
        <v>0</v>
      </c>
      <c r="AL180" s="135">
        <v>0</v>
      </c>
      <c r="AM180" s="135">
        <v>0</v>
      </c>
      <c r="AN180" s="135">
        <v>0</v>
      </c>
      <c r="AO180" s="135">
        <v>0</v>
      </c>
      <c r="AP180" s="135">
        <v>0</v>
      </c>
      <c r="AQ180" s="135">
        <v>1</v>
      </c>
      <c r="AR180" s="135">
        <v>0</v>
      </c>
      <c r="AS180" s="135">
        <v>0</v>
      </c>
      <c r="AT180" s="135">
        <v>0</v>
      </c>
      <c r="AU180" s="135">
        <v>8</v>
      </c>
      <c r="AV180" s="135">
        <v>2</v>
      </c>
      <c r="AW180" s="135">
        <v>0</v>
      </c>
      <c r="AX180" s="135">
        <v>0</v>
      </c>
      <c r="AY180" s="135">
        <v>3</v>
      </c>
      <c r="AZ180" s="135">
        <v>0</v>
      </c>
      <c r="BA180" s="135">
        <v>0</v>
      </c>
      <c r="BB180" s="135">
        <v>0</v>
      </c>
      <c r="BC180" s="135">
        <v>0</v>
      </c>
      <c r="BD180" s="135">
        <v>0</v>
      </c>
      <c r="BE180" s="135">
        <v>0</v>
      </c>
      <c r="BF180" s="135">
        <v>0</v>
      </c>
      <c r="BG180" s="135">
        <v>0</v>
      </c>
      <c r="BH180" s="135">
        <v>0</v>
      </c>
      <c r="BI180" s="135">
        <v>0</v>
      </c>
      <c r="BJ180" s="135">
        <v>0</v>
      </c>
      <c r="BK180" s="135">
        <v>0</v>
      </c>
      <c r="BL180" s="135">
        <v>0</v>
      </c>
      <c r="BM180" s="135">
        <v>0</v>
      </c>
      <c r="BN180" s="135">
        <v>1</v>
      </c>
      <c r="BO180" s="135">
        <v>0</v>
      </c>
      <c r="BP180" s="135">
        <v>0</v>
      </c>
      <c r="BQ180" s="135">
        <v>0</v>
      </c>
      <c r="BR180" s="135">
        <v>0</v>
      </c>
      <c r="BS180" s="135">
        <v>0</v>
      </c>
      <c r="BT180" s="135">
        <v>0</v>
      </c>
      <c r="BU180" s="135">
        <v>1</v>
      </c>
      <c r="BV180" s="135">
        <v>1</v>
      </c>
      <c r="BW180" s="135">
        <v>0</v>
      </c>
      <c r="BX180" s="135">
        <v>0</v>
      </c>
      <c r="BY180" s="135">
        <v>0</v>
      </c>
      <c r="BZ180" s="135">
        <v>1</v>
      </c>
      <c r="CA180" s="135">
        <v>1</v>
      </c>
      <c r="CB180" s="135">
        <v>0</v>
      </c>
      <c r="CC180" s="135">
        <v>0</v>
      </c>
      <c r="CD180" s="135">
        <v>1</v>
      </c>
      <c r="CE180" s="135">
        <v>0</v>
      </c>
      <c r="CF180" s="135">
        <v>0</v>
      </c>
      <c r="CG180" s="135">
        <v>2</v>
      </c>
      <c r="CH180" s="135">
        <v>0</v>
      </c>
      <c r="CI180" s="135">
        <v>0</v>
      </c>
      <c r="CJ180" s="135">
        <v>0</v>
      </c>
      <c r="CK180" s="135">
        <v>0</v>
      </c>
      <c r="CL180" s="135">
        <v>1</v>
      </c>
      <c r="CM180" s="135">
        <v>0</v>
      </c>
      <c r="CN180" s="135">
        <v>0</v>
      </c>
      <c r="CO180" s="135">
        <v>0</v>
      </c>
      <c r="CP180" s="135">
        <v>0</v>
      </c>
      <c r="CQ180" s="135">
        <v>0</v>
      </c>
      <c r="CR180" s="135">
        <v>0</v>
      </c>
      <c r="CS180" s="135">
        <v>0</v>
      </c>
      <c r="CT180" s="135">
        <v>0</v>
      </c>
      <c r="CU180" s="135">
        <v>1</v>
      </c>
      <c r="CV180" s="135">
        <v>0</v>
      </c>
      <c r="CW180" s="135">
        <v>0</v>
      </c>
      <c r="CX180" s="135"/>
    </row>
    <row r="181" spans="1:102" x14ac:dyDescent="0.35">
      <c r="A181" s="135">
        <v>180</v>
      </c>
      <c r="B181" s="135">
        <v>0</v>
      </c>
      <c r="C181" s="135">
        <v>1</v>
      </c>
      <c r="D181" s="135">
        <v>0</v>
      </c>
      <c r="E181" s="135">
        <v>0</v>
      </c>
      <c r="F181" s="135">
        <v>0</v>
      </c>
      <c r="G181" s="135">
        <v>0</v>
      </c>
      <c r="H181" s="135">
        <v>0</v>
      </c>
      <c r="I181" s="135">
        <v>0</v>
      </c>
      <c r="J181" s="135">
        <v>0</v>
      </c>
      <c r="K181" s="135">
        <v>0</v>
      </c>
      <c r="L181" s="135">
        <v>0</v>
      </c>
      <c r="M181" s="135">
        <v>1</v>
      </c>
      <c r="N181" s="135">
        <v>0</v>
      </c>
      <c r="O181" s="135">
        <v>0</v>
      </c>
      <c r="P181" s="135">
        <v>0</v>
      </c>
      <c r="Q181" s="135">
        <v>1</v>
      </c>
      <c r="R181" s="135">
        <v>0</v>
      </c>
      <c r="S181" s="135">
        <v>0</v>
      </c>
      <c r="T181" s="135">
        <v>0</v>
      </c>
      <c r="U181" s="135">
        <v>0</v>
      </c>
      <c r="V181" s="135">
        <v>0</v>
      </c>
      <c r="W181" s="135">
        <v>0</v>
      </c>
      <c r="X181" s="135">
        <v>0</v>
      </c>
      <c r="Y181" s="135">
        <v>2</v>
      </c>
      <c r="Z181" s="135">
        <v>0</v>
      </c>
      <c r="AA181" s="135">
        <v>1</v>
      </c>
      <c r="AB181" s="135">
        <v>0</v>
      </c>
      <c r="AC181" s="135">
        <v>1</v>
      </c>
      <c r="AD181" s="135">
        <v>0</v>
      </c>
      <c r="AE181" s="135">
        <v>0</v>
      </c>
      <c r="AF181" s="135">
        <v>0</v>
      </c>
      <c r="AG181" s="135">
        <v>1</v>
      </c>
      <c r="AH181" s="135">
        <v>8</v>
      </c>
      <c r="AI181" s="135">
        <v>0</v>
      </c>
      <c r="AJ181" s="135">
        <v>0</v>
      </c>
      <c r="AK181" s="135">
        <v>0</v>
      </c>
      <c r="AL181" s="135">
        <v>0</v>
      </c>
      <c r="AM181" s="135">
        <v>1</v>
      </c>
      <c r="AN181" s="135">
        <v>0</v>
      </c>
      <c r="AO181" s="135">
        <v>0</v>
      </c>
      <c r="AP181" s="135">
        <v>0</v>
      </c>
      <c r="AQ181" s="135">
        <v>0</v>
      </c>
      <c r="AR181" s="135">
        <v>0</v>
      </c>
      <c r="AS181" s="135">
        <v>0</v>
      </c>
      <c r="AT181" s="135">
        <v>0</v>
      </c>
      <c r="AU181" s="135">
        <v>0</v>
      </c>
      <c r="AV181" s="135">
        <v>0</v>
      </c>
      <c r="AW181" s="135">
        <v>1</v>
      </c>
      <c r="AX181" s="135">
        <v>0</v>
      </c>
      <c r="AY181" s="135">
        <v>1</v>
      </c>
      <c r="AZ181" s="135">
        <v>0</v>
      </c>
      <c r="BA181" s="135">
        <v>0</v>
      </c>
      <c r="BB181" s="135">
        <v>0</v>
      </c>
      <c r="BC181" s="135">
        <v>0</v>
      </c>
      <c r="BD181" s="135">
        <v>0</v>
      </c>
      <c r="BE181" s="135">
        <v>0</v>
      </c>
      <c r="BF181" s="135">
        <v>0</v>
      </c>
      <c r="BG181" s="135">
        <v>0</v>
      </c>
      <c r="BH181" s="135">
        <v>0</v>
      </c>
      <c r="BI181" s="135">
        <v>0</v>
      </c>
      <c r="BJ181" s="135">
        <v>0</v>
      </c>
      <c r="BK181" s="135">
        <v>7</v>
      </c>
      <c r="BL181" s="135">
        <v>5</v>
      </c>
      <c r="BM181" s="135">
        <v>1</v>
      </c>
      <c r="BN181" s="135">
        <v>0</v>
      </c>
      <c r="BO181" s="135">
        <v>0</v>
      </c>
      <c r="BP181" s="135">
        <v>0</v>
      </c>
      <c r="BQ181" s="135">
        <v>0</v>
      </c>
      <c r="BR181" s="135">
        <v>1</v>
      </c>
      <c r="BS181" s="135">
        <v>0</v>
      </c>
      <c r="BT181" s="135">
        <v>1</v>
      </c>
      <c r="BU181" s="135">
        <v>0</v>
      </c>
      <c r="BV181" s="135">
        <v>0</v>
      </c>
      <c r="BW181" s="135">
        <v>1</v>
      </c>
      <c r="BX181" s="135">
        <v>6</v>
      </c>
      <c r="BY181" s="135">
        <v>0</v>
      </c>
      <c r="BZ181" s="135">
        <v>0</v>
      </c>
      <c r="CA181" s="135">
        <v>0</v>
      </c>
      <c r="CB181" s="135">
        <v>0</v>
      </c>
      <c r="CC181" s="135">
        <v>0</v>
      </c>
      <c r="CD181" s="135">
        <v>1</v>
      </c>
      <c r="CE181" s="135">
        <v>0</v>
      </c>
      <c r="CF181" s="135">
        <v>0</v>
      </c>
      <c r="CG181" s="135">
        <v>0</v>
      </c>
      <c r="CH181" s="135">
        <v>2</v>
      </c>
      <c r="CI181" s="135">
        <v>0</v>
      </c>
      <c r="CJ181" s="135">
        <v>0</v>
      </c>
      <c r="CK181" s="135">
        <v>0</v>
      </c>
      <c r="CL181" s="135">
        <v>0</v>
      </c>
      <c r="CM181" s="135">
        <v>0</v>
      </c>
      <c r="CN181" s="135">
        <v>0</v>
      </c>
      <c r="CO181" s="135">
        <v>0</v>
      </c>
      <c r="CP181" s="135">
        <v>0</v>
      </c>
      <c r="CQ181" s="135">
        <v>0</v>
      </c>
      <c r="CR181" s="135">
        <v>1</v>
      </c>
      <c r="CS181" s="135">
        <v>0</v>
      </c>
      <c r="CT181" s="135">
        <v>0</v>
      </c>
      <c r="CU181" s="135">
        <v>0</v>
      </c>
      <c r="CV181" s="135">
        <v>0</v>
      </c>
      <c r="CW181" s="135">
        <v>0</v>
      </c>
      <c r="CX181" s="135"/>
    </row>
    <row r="182" spans="1:102" x14ac:dyDescent="0.35">
      <c r="A182" s="135">
        <v>181</v>
      </c>
      <c r="B182" s="135">
        <v>1</v>
      </c>
      <c r="C182" s="135">
        <v>0</v>
      </c>
      <c r="D182" s="135">
        <v>0</v>
      </c>
      <c r="E182" s="135">
        <v>0</v>
      </c>
      <c r="F182" s="135">
        <v>0</v>
      </c>
      <c r="G182" s="135">
        <v>0</v>
      </c>
      <c r="H182" s="135">
        <v>3</v>
      </c>
      <c r="I182" s="135">
        <v>1</v>
      </c>
      <c r="J182" s="135">
        <v>0</v>
      </c>
      <c r="K182" s="135">
        <v>1</v>
      </c>
      <c r="L182" s="135">
        <v>0</v>
      </c>
      <c r="M182" s="135">
        <v>0</v>
      </c>
      <c r="N182" s="135">
        <v>2</v>
      </c>
      <c r="O182" s="135">
        <v>1</v>
      </c>
      <c r="P182" s="135">
        <v>1</v>
      </c>
      <c r="Q182" s="135">
        <v>1</v>
      </c>
      <c r="R182" s="135">
        <v>0</v>
      </c>
      <c r="S182" s="135">
        <v>0</v>
      </c>
      <c r="T182" s="135">
        <v>0</v>
      </c>
      <c r="U182" s="135">
        <v>0</v>
      </c>
      <c r="V182" s="135">
        <v>0</v>
      </c>
      <c r="W182" s="135">
        <v>0</v>
      </c>
      <c r="X182" s="135">
        <v>0</v>
      </c>
      <c r="Y182" s="135">
        <v>1</v>
      </c>
      <c r="Z182" s="135">
        <v>0</v>
      </c>
      <c r="AA182" s="135">
        <v>0</v>
      </c>
      <c r="AB182" s="135">
        <v>0</v>
      </c>
      <c r="AC182" s="135">
        <v>0</v>
      </c>
      <c r="AD182" s="135">
        <v>0</v>
      </c>
      <c r="AE182" s="135">
        <v>0</v>
      </c>
      <c r="AF182" s="135">
        <v>0</v>
      </c>
      <c r="AG182" s="135">
        <v>2</v>
      </c>
      <c r="AH182" s="135">
        <v>0</v>
      </c>
      <c r="AI182" s="135">
        <v>0</v>
      </c>
      <c r="AJ182" s="135">
        <v>1</v>
      </c>
      <c r="AK182" s="135">
        <v>1</v>
      </c>
      <c r="AL182" s="135">
        <v>1</v>
      </c>
      <c r="AM182" s="135">
        <v>4</v>
      </c>
      <c r="AN182" s="135">
        <v>0</v>
      </c>
      <c r="AO182" s="135">
        <v>0</v>
      </c>
      <c r="AP182" s="135">
        <v>0</v>
      </c>
      <c r="AQ182" s="135">
        <v>1</v>
      </c>
      <c r="AR182" s="135">
        <v>0</v>
      </c>
      <c r="AS182" s="135">
        <v>0</v>
      </c>
      <c r="AT182" s="135">
        <v>0</v>
      </c>
      <c r="AU182" s="135">
        <v>0</v>
      </c>
      <c r="AV182" s="135">
        <v>0</v>
      </c>
      <c r="AW182" s="135">
        <v>0</v>
      </c>
      <c r="AX182" s="135">
        <v>1</v>
      </c>
      <c r="AY182" s="135">
        <v>0</v>
      </c>
      <c r="AZ182" s="135">
        <v>0</v>
      </c>
      <c r="BA182" s="135">
        <v>0</v>
      </c>
      <c r="BB182" s="135">
        <v>0</v>
      </c>
      <c r="BC182" s="135">
        <v>0</v>
      </c>
      <c r="BD182" s="135">
        <v>0</v>
      </c>
      <c r="BE182" s="135">
        <v>0</v>
      </c>
      <c r="BF182" s="135">
        <v>0</v>
      </c>
      <c r="BG182" s="135">
        <v>1</v>
      </c>
      <c r="BH182" s="135">
        <v>0</v>
      </c>
      <c r="BI182" s="135">
        <v>0</v>
      </c>
      <c r="BJ182" s="135">
        <v>0</v>
      </c>
      <c r="BK182" s="135">
        <v>10</v>
      </c>
      <c r="BL182" s="135">
        <v>1</v>
      </c>
      <c r="BM182" s="135">
        <v>0</v>
      </c>
      <c r="BN182" s="135">
        <v>0</v>
      </c>
      <c r="BO182" s="135">
        <v>0</v>
      </c>
      <c r="BP182" s="135">
        <v>0</v>
      </c>
      <c r="BQ182" s="135">
        <v>0</v>
      </c>
      <c r="BR182" s="135">
        <v>1</v>
      </c>
      <c r="BS182" s="135">
        <v>0</v>
      </c>
      <c r="BT182" s="135">
        <v>0</v>
      </c>
      <c r="BU182" s="135">
        <v>3</v>
      </c>
      <c r="BV182" s="135">
        <v>0</v>
      </c>
      <c r="BW182" s="135">
        <v>0</v>
      </c>
      <c r="BX182" s="135">
        <v>2</v>
      </c>
      <c r="BY182" s="135">
        <v>0</v>
      </c>
      <c r="BZ182" s="135">
        <v>0</v>
      </c>
      <c r="CA182" s="135">
        <v>1</v>
      </c>
      <c r="CB182" s="135">
        <v>1</v>
      </c>
      <c r="CC182" s="135">
        <v>0</v>
      </c>
      <c r="CD182" s="135">
        <v>0</v>
      </c>
      <c r="CE182" s="135">
        <v>0</v>
      </c>
      <c r="CF182" s="135">
        <v>17</v>
      </c>
      <c r="CG182" s="135">
        <v>0</v>
      </c>
      <c r="CH182" s="135">
        <v>1</v>
      </c>
      <c r="CI182" s="135">
        <v>0</v>
      </c>
      <c r="CJ182" s="135">
        <v>1</v>
      </c>
      <c r="CK182" s="135">
        <v>8</v>
      </c>
      <c r="CL182" s="135">
        <v>0</v>
      </c>
      <c r="CM182" s="135">
        <v>0</v>
      </c>
      <c r="CN182" s="135">
        <v>1</v>
      </c>
      <c r="CO182" s="135">
        <v>0</v>
      </c>
      <c r="CP182" s="135">
        <v>3</v>
      </c>
      <c r="CQ182" s="135">
        <v>0</v>
      </c>
      <c r="CR182" s="135">
        <v>0</v>
      </c>
      <c r="CS182" s="135">
        <v>0</v>
      </c>
      <c r="CT182" s="135">
        <v>0</v>
      </c>
      <c r="CU182" s="135">
        <v>0</v>
      </c>
      <c r="CV182" s="135">
        <v>0</v>
      </c>
      <c r="CW182" s="135">
        <v>1</v>
      </c>
      <c r="CX182" s="135"/>
    </row>
    <row r="183" spans="1:102" x14ac:dyDescent="0.35">
      <c r="A183" s="135">
        <v>182</v>
      </c>
      <c r="B183" s="135">
        <v>0</v>
      </c>
      <c r="C183" s="135">
        <v>0</v>
      </c>
      <c r="D183" s="135">
        <v>0</v>
      </c>
      <c r="E183" s="135">
        <v>0</v>
      </c>
      <c r="F183" s="135">
        <v>0</v>
      </c>
      <c r="G183" s="135">
        <v>1</v>
      </c>
      <c r="H183" s="135">
        <v>0</v>
      </c>
      <c r="I183" s="135">
        <v>1</v>
      </c>
      <c r="J183" s="135">
        <v>0</v>
      </c>
      <c r="K183" s="135">
        <v>0</v>
      </c>
      <c r="L183" s="135">
        <v>0</v>
      </c>
      <c r="M183" s="135">
        <v>0</v>
      </c>
      <c r="N183" s="135">
        <v>1</v>
      </c>
      <c r="O183" s="135">
        <v>0</v>
      </c>
      <c r="P183" s="135">
        <v>1</v>
      </c>
      <c r="Q183" s="135">
        <v>1</v>
      </c>
      <c r="R183" s="135">
        <v>0</v>
      </c>
      <c r="S183" s="135">
        <v>0</v>
      </c>
      <c r="T183" s="135">
        <v>0</v>
      </c>
      <c r="U183" s="135">
        <v>0</v>
      </c>
      <c r="V183" s="135">
        <v>0</v>
      </c>
      <c r="W183" s="135">
        <v>0</v>
      </c>
      <c r="X183" s="135">
        <v>0</v>
      </c>
      <c r="Y183" s="135">
        <v>1</v>
      </c>
      <c r="Z183" s="135">
        <v>0</v>
      </c>
      <c r="AA183" s="135">
        <v>0</v>
      </c>
      <c r="AB183" s="135">
        <v>0</v>
      </c>
      <c r="AC183" s="135">
        <v>0</v>
      </c>
      <c r="AD183" s="135">
        <v>0</v>
      </c>
      <c r="AE183" s="135">
        <v>0</v>
      </c>
      <c r="AF183" s="135">
        <v>0</v>
      </c>
      <c r="AG183" s="135">
        <v>3</v>
      </c>
      <c r="AH183" s="135">
        <v>1</v>
      </c>
      <c r="AI183" s="135">
        <v>0</v>
      </c>
      <c r="AJ183" s="135">
        <v>1</v>
      </c>
      <c r="AK183" s="135">
        <v>1</v>
      </c>
      <c r="AL183" s="135">
        <v>0</v>
      </c>
      <c r="AM183" s="135">
        <v>0</v>
      </c>
      <c r="AN183" s="135">
        <v>0</v>
      </c>
      <c r="AO183" s="135">
        <v>0</v>
      </c>
      <c r="AP183" s="135">
        <v>5</v>
      </c>
      <c r="AQ183" s="135">
        <v>0</v>
      </c>
      <c r="AR183" s="135">
        <v>0</v>
      </c>
      <c r="AS183" s="135">
        <v>0</v>
      </c>
      <c r="AT183" s="135">
        <v>1</v>
      </c>
      <c r="AU183" s="135">
        <v>0</v>
      </c>
      <c r="AV183" s="135">
        <v>0</v>
      </c>
      <c r="AW183" s="135">
        <v>0</v>
      </c>
      <c r="AX183" s="135">
        <v>0</v>
      </c>
      <c r="AY183" s="135">
        <v>0</v>
      </c>
      <c r="AZ183" s="135">
        <v>0</v>
      </c>
      <c r="BA183" s="135">
        <v>0</v>
      </c>
      <c r="BB183" s="135">
        <v>2</v>
      </c>
      <c r="BC183" s="135">
        <v>0</v>
      </c>
      <c r="BD183" s="135">
        <v>0</v>
      </c>
      <c r="BE183" s="135">
        <v>0</v>
      </c>
      <c r="BF183" s="135">
        <v>0</v>
      </c>
      <c r="BG183" s="135">
        <v>0</v>
      </c>
      <c r="BH183" s="135">
        <v>0</v>
      </c>
      <c r="BI183" s="135">
        <v>1</v>
      </c>
      <c r="BJ183" s="135">
        <v>0</v>
      </c>
      <c r="BK183" s="135">
        <v>0</v>
      </c>
      <c r="BL183" s="135">
        <v>1</v>
      </c>
      <c r="BM183" s="135">
        <v>2</v>
      </c>
      <c r="BN183" s="135">
        <v>0</v>
      </c>
      <c r="BO183" s="135">
        <v>2</v>
      </c>
      <c r="BP183" s="135">
        <v>0</v>
      </c>
      <c r="BQ183" s="135">
        <v>0</v>
      </c>
      <c r="BR183" s="135">
        <v>2</v>
      </c>
      <c r="BS183" s="135">
        <v>0</v>
      </c>
      <c r="BT183" s="135">
        <v>0</v>
      </c>
      <c r="BU183" s="135">
        <v>0</v>
      </c>
      <c r="BV183" s="135">
        <v>0</v>
      </c>
      <c r="BW183" s="135">
        <v>1</v>
      </c>
      <c r="BX183" s="135">
        <v>1</v>
      </c>
      <c r="BY183" s="135">
        <v>0</v>
      </c>
      <c r="BZ183" s="135">
        <v>0</v>
      </c>
      <c r="CA183" s="135">
        <v>0</v>
      </c>
      <c r="CB183" s="135">
        <v>0</v>
      </c>
      <c r="CC183" s="135">
        <v>1</v>
      </c>
      <c r="CD183" s="135">
        <v>1</v>
      </c>
      <c r="CE183" s="135">
        <v>0</v>
      </c>
      <c r="CF183" s="135">
        <v>0</v>
      </c>
      <c r="CG183" s="135">
        <v>0</v>
      </c>
      <c r="CH183" s="135">
        <v>1</v>
      </c>
      <c r="CI183" s="135">
        <v>0</v>
      </c>
      <c r="CJ183" s="135">
        <v>0</v>
      </c>
      <c r="CK183" s="135">
        <v>0</v>
      </c>
      <c r="CL183" s="135">
        <v>0</v>
      </c>
      <c r="CM183" s="135">
        <v>0</v>
      </c>
      <c r="CN183" s="135">
        <v>0</v>
      </c>
      <c r="CO183" s="135">
        <v>0</v>
      </c>
      <c r="CP183" s="135">
        <v>1</v>
      </c>
      <c r="CQ183" s="135">
        <v>1</v>
      </c>
      <c r="CR183" s="135">
        <v>0</v>
      </c>
      <c r="CS183" s="135">
        <v>0</v>
      </c>
      <c r="CT183" s="135">
        <v>0</v>
      </c>
      <c r="CU183" s="135">
        <v>0</v>
      </c>
      <c r="CV183" s="135">
        <v>1</v>
      </c>
      <c r="CW183" s="135">
        <v>0</v>
      </c>
      <c r="CX183" s="135"/>
    </row>
    <row r="184" spans="1:102" x14ac:dyDescent="0.35">
      <c r="A184" s="135">
        <v>183</v>
      </c>
      <c r="B184" s="135">
        <v>3</v>
      </c>
      <c r="C184" s="135">
        <v>0</v>
      </c>
      <c r="D184" s="135">
        <v>0</v>
      </c>
      <c r="E184" s="135">
        <v>0</v>
      </c>
      <c r="F184" s="135">
        <v>0</v>
      </c>
      <c r="G184" s="135">
        <v>0</v>
      </c>
      <c r="H184" s="135">
        <v>0</v>
      </c>
      <c r="I184" s="135">
        <v>0</v>
      </c>
      <c r="J184" s="135">
        <v>0</v>
      </c>
      <c r="K184" s="135">
        <v>0</v>
      </c>
      <c r="L184" s="135">
        <v>0</v>
      </c>
      <c r="M184" s="135">
        <v>1</v>
      </c>
      <c r="N184" s="135">
        <v>0</v>
      </c>
      <c r="O184" s="135">
        <v>0</v>
      </c>
      <c r="P184" s="135">
        <v>0</v>
      </c>
      <c r="Q184" s="135">
        <v>0</v>
      </c>
      <c r="R184" s="135">
        <v>0</v>
      </c>
      <c r="S184" s="135">
        <v>1</v>
      </c>
      <c r="T184" s="135">
        <v>0</v>
      </c>
      <c r="U184" s="135">
        <v>0</v>
      </c>
      <c r="V184" s="135">
        <v>0</v>
      </c>
      <c r="W184" s="135">
        <v>1</v>
      </c>
      <c r="X184" s="135">
        <v>0</v>
      </c>
      <c r="Y184" s="135">
        <v>0</v>
      </c>
      <c r="Z184" s="135">
        <v>0</v>
      </c>
      <c r="AA184" s="135">
        <v>0</v>
      </c>
      <c r="AB184" s="135">
        <v>1</v>
      </c>
      <c r="AC184" s="135">
        <v>0</v>
      </c>
      <c r="AD184" s="135">
        <v>0</v>
      </c>
      <c r="AE184" s="135">
        <v>0</v>
      </c>
      <c r="AF184" s="135">
        <v>0</v>
      </c>
      <c r="AG184" s="135">
        <v>0</v>
      </c>
      <c r="AH184" s="135">
        <v>0</v>
      </c>
      <c r="AI184" s="135">
        <v>0</v>
      </c>
      <c r="AJ184" s="135">
        <v>0</v>
      </c>
      <c r="AK184" s="135">
        <v>1</v>
      </c>
      <c r="AL184" s="135">
        <v>0</v>
      </c>
      <c r="AM184" s="135">
        <v>0</v>
      </c>
      <c r="AN184" s="135">
        <v>0</v>
      </c>
      <c r="AO184" s="135">
        <v>0</v>
      </c>
      <c r="AP184" s="135">
        <v>12</v>
      </c>
      <c r="AQ184" s="135">
        <v>0</v>
      </c>
      <c r="AR184" s="135">
        <v>0</v>
      </c>
      <c r="AS184" s="135">
        <v>0</v>
      </c>
      <c r="AT184" s="135">
        <v>0</v>
      </c>
      <c r="AU184" s="135">
        <v>19</v>
      </c>
      <c r="AV184" s="135">
        <v>8</v>
      </c>
      <c r="AW184" s="135">
        <v>12</v>
      </c>
      <c r="AX184" s="135">
        <v>1</v>
      </c>
      <c r="AY184" s="135">
        <v>0</v>
      </c>
      <c r="AZ184" s="135">
        <v>1</v>
      </c>
      <c r="BA184" s="135">
        <v>1</v>
      </c>
      <c r="BB184" s="135">
        <v>1</v>
      </c>
      <c r="BC184" s="135">
        <v>0</v>
      </c>
      <c r="BD184" s="135">
        <v>0</v>
      </c>
      <c r="BE184" s="135">
        <v>1</v>
      </c>
      <c r="BF184" s="135">
        <v>0</v>
      </c>
      <c r="BG184" s="135">
        <v>1</v>
      </c>
      <c r="BH184" s="135">
        <v>0</v>
      </c>
      <c r="BI184" s="135">
        <v>2</v>
      </c>
      <c r="BJ184" s="135">
        <v>0</v>
      </c>
      <c r="BK184" s="135">
        <v>1</v>
      </c>
      <c r="BL184" s="135">
        <v>0</v>
      </c>
      <c r="BM184" s="135">
        <v>0</v>
      </c>
      <c r="BN184" s="135">
        <v>0</v>
      </c>
      <c r="BO184" s="135">
        <v>0</v>
      </c>
      <c r="BP184" s="135">
        <v>0</v>
      </c>
      <c r="BQ184" s="135">
        <v>1</v>
      </c>
      <c r="BR184" s="135">
        <v>0</v>
      </c>
      <c r="BS184" s="135">
        <v>1</v>
      </c>
      <c r="BT184" s="135">
        <v>0</v>
      </c>
      <c r="BU184" s="135">
        <v>0</v>
      </c>
      <c r="BV184" s="135">
        <v>0</v>
      </c>
      <c r="BW184" s="135">
        <v>0</v>
      </c>
      <c r="BX184" s="135">
        <v>1</v>
      </c>
      <c r="BY184" s="135">
        <v>0</v>
      </c>
      <c r="BZ184" s="135">
        <v>0</v>
      </c>
      <c r="CA184" s="135">
        <v>9</v>
      </c>
      <c r="CB184" s="135">
        <v>0</v>
      </c>
      <c r="CC184" s="135">
        <v>0</v>
      </c>
      <c r="CD184" s="135">
        <v>13</v>
      </c>
      <c r="CE184" s="135">
        <v>0</v>
      </c>
      <c r="CF184" s="135">
        <v>4</v>
      </c>
      <c r="CG184" s="135">
        <v>0</v>
      </c>
      <c r="CH184" s="135">
        <v>1</v>
      </c>
      <c r="CI184" s="135">
        <v>0</v>
      </c>
      <c r="CJ184" s="135">
        <v>0</v>
      </c>
      <c r="CK184" s="135">
        <v>0</v>
      </c>
      <c r="CL184" s="135">
        <v>1</v>
      </c>
      <c r="CM184" s="135">
        <v>1</v>
      </c>
      <c r="CN184" s="135">
        <v>0</v>
      </c>
      <c r="CO184" s="135">
        <v>1</v>
      </c>
      <c r="CP184" s="135">
        <v>0</v>
      </c>
      <c r="CQ184" s="135">
        <v>1</v>
      </c>
      <c r="CR184" s="135">
        <v>0</v>
      </c>
      <c r="CS184" s="135">
        <v>0</v>
      </c>
      <c r="CT184" s="135">
        <v>5</v>
      </c>
      <c r="CU184" s="135">
        <v>1</v>
      </c>
      <c r="CV184" s="135">
        <v>0</v>
      </c>
      <c r="CW184" s="135">
        <v>5</v>
      </c>
      <c r="CX184" s="135"/>
    </row>
    <row r="185" spans="1:102" x14ac:dyDescent="0.35">
      <c r="A185" s="135">
        <v>184</v>
      </c>
      <c r="B185" s="135">
        <v>0</v>
      </c>
      <c r="C185" s="135">
        <v>0</v>
      </c>
      <c r="D185" s="135">
        <v>0</v>
      </c>
      <c r="E185" s="135">
        <v>0</v>
      </c>
      <c r="F185" s="135">
        <v>0</v>
      </c>
      <c r="G185" s="135">
        <v>0</v>
      </c>
      <c r="H185" s="135">
        <v>1</v>
      </c>
      <c r="I185" s="135">
        <v>0</v>
      </c>
      <c r="J185" s="135">
        <v>0</v>
      </c>
      <c r="K185" s="135">
        <v>0</v>
      </c>
      <c r="L185" s="135">
        <v>0</v>
      </c>
      <c r="M185" s="135">
        <v>0</v>
      </c>
      <c r="N185" s="135">
        <v>0</v>
      </c>
      <c r="O185" s="135">
        <v>0</v>
      </c>
      <c r="P185" s="135">
        <v>1</v>
      </c>
      <c r="Q185" s="135">
        <v>0</v>
      </c>
      <c r="R185" s="135">
        <v>0</v>
      </c>
      <c r="S185" s="135">
        <v>0</v>
      </c>
      <c r="T185" s="135">
        <v>1</v>
      </c>
      <c r="U185" s="135">
        <v>0</v>
      </c>
      <c r="V185" s="135">
        <v>0</v>
      </c>
      <c r="W185" s="135">
        <v>0</v>
      </c>
      <c r="X185" s="135">
        <v>1</v>
      </c>
      <c r="Y185" s="135">
        <v>0</v>
      </c>
      <c r="Z185" s="135">
        <v>0</v>
      </c>
      <c r="AA185" s="135">
        <v>0</v>
      </c>
      <c r="AB185" s="135">
        <v>0</v>
      </c>
      <c r="AC185" s="135">
        <v>0</v>
      </c>
      <c r="AD185" s="135">
        <v>0</v>
      </c>
      <c r="AE185" s="135">
        <v>0</v>
      </c>
      <c r="AF185" s="135">
        <v>4</v>
      </c>
      <c r="AG185" s="135">
        <v>0</v>
      </c>
      <c r="AH185" s="135">
        <v>0</v>
      </c>
      <c r="AI185" s="135">
        <v>1</v>
      </c>
      <c r="AJ185" s="135">
        <v>0</v>
      </c>
      <c r="AK185" s="135">
        <v>0</v>
      </c>
      <c r="AL185" s="135">
        <v>0</v>
      </c>
      <c r="AM185" s="135">
        <v>3</v>
      </c>
      <c r="AN185" s="135">
        <v>0</v>
      </c>
      <c r="AO185" s="135">
        <v>1</v>
      </c>
      <c r="AP185" s="135">
        <v>0</v>
      </c>
      <c r="AQ185" s="135">
        <v>8</v>
      </c>
      <c r="AR185" s="135">
        <v>1</v>
      </c>
      <c r="AS185" s="135">
        <v>1</v>
      </c>
      <c r="AT185" s="135">
        <v>1</v>
      </c>
      <c r="AU185" s="135">
        <v>5</v>
      </c>
      <c r="AV185" s="135">
        <v>0</v>
      </c>
      <c r="AW185" s="135">
        <v>0</v>
      </c>
      <c r="AX185" s="135">
        <v>0</v>
      </c>
      <c r="AY185" s="135">
        <v>1</v>
      </c>
      <c r="AZ185" s="135">
        <v>0</v>
      </c>
      <c r="BA185" s="135">
        <v>0</v>
      </c>
      <c r="BB185" s="135">
        <v>0</v>
      </c>
      <c r="BC185" s="135">
        <v>0</v>
      </c>
      <c r="BD185" s="135">
        <v>0</v>
      </c>
      <c r="BE185" s="135">
        <v>0</v>
      </c>
      <c r="BF185" s="135">
        <v>1</v>
      </c>
      <c r="BG185" s="135">
        <v>0</v>
      </c>
      <c r="BH185" s="135">
        <v>0</v>
      </c>
      <c r="BI185" s="135">
        <v>0</v>
      </c>
      <c r="BJ185" s="135">
        <v>0</v>
      </c>
      <c r="BK185" s="135">
        <v>0</v>
      </c>
      <c r="BL185" s="135">
        <v>0</v>
      </c>
      <c r="BM185" s="135">
        <v>0</v>
      </c>
      <c r="BN185" s="135">
        <v>0</v>
      </c>
      <c r="BO185" s="135">
        <v>0</v>
      </c>
      <c r="BP185" s="135">
        <v>0</v>
      </c>
      <c r="BQ185" s="135">
        <v>0</v>
      </c>
      <c r="BR185" s="135">
        <v>1</v>
      </c>
      <c r="BS185" s="135">
        <v>5</v>
      </c>
      <c r="BT185" s="135">
        <v>0</v>
      </c>
      <c r="BU185" s="135">
        <v>0</v>
      </c>
      <c r="BV185" s="135">
        <v>1</v>
      </c>
      <c r="BW185" s="135">
        <v>0</v>
      </c>
      <c r="BX185" s="135">
        <v>1</v>
      </c>
      <c r="BY185" s="135">
        <v>0</v>
      </c>
      <c r="BZ185" s="135">
        <v>0</v>
      </c>
      <c r="CA185" s="135">
        <v>0</v>
      </c>
      <c r="CB185" s="135">
        <v>1</v>
      </c>
      <c r="CC185" s="135">
        <v>0</v>
      </c>
      <c r="CD185" s="135">
        <v>0</v>
      </c>
      <c r="CE185" s="135">
        <v>1</v>
      </c>
      <c r="CF185" s="135">
        <v>0</v>
      </c>
      <c r="CG185" s="135">
        <v>0</v>
      </c>
      <c r="CH185" s="135">
        <v>3</v>
      </c>
      <c r="CI185" s="135">
        <v>1</v>
      </c>
      <c r="CJ185" s="135">
        <v>2</v>
      </c>
      <c r="CK185" s="135">
        <v>0</v>
      </c>
      <c r="CL185" s="135">
        <v>0</v>
      </c>
      <c r="CM185" s="135">
        <v>0</v>
      </c>
      <c r="CN185" s="135">
        <v>0</v>
      </c>
      <c r="CO185" s="135">
        <v>1</v>
      </c>
      <c r="CP185" s="135">
        <v>0</v>
      </c>
      <c r="CQ185" s="135">
        <v>0</v>
      </c>
      <c r="CR185" s="135">
        <v>0</v>
      </c>
      <c r="CS185" s="135">
        <v>0</v>
      </c>
      <c r="CT185" s="135">
        <v>0</v>
      </c>
      <c r="CU185" s="135">
        <v>0</v>
      </c>
      <c r="CV185" s="135">
        <v>0</v>
      </c>
      <c r="CW185" s="135">
        <v>0</v>
      </c>
      <c r="CX185" s="135"/>
    </row>
    <row r="186" spans="1:102" x14ac:dyDescent="0.35">
      <c r="A186" s="135">
        <v>185</v>
      </c>
      <c r="B186" s="135">
        <v>0</v>
      </c>
      <c r="C186" s="135">
        <v>1</v>
      </c>
      <c r="D186" s="135">
        <v>1</v>
      </c>
      <c r="E186" s="135">
        <v>0</v>
      </c>
      <c r="F186" s="135">
        <v>0</v>
      </c>
      <c r="G186" s="135">
        <v>0</v>
      </c>
      <c r="H186" s="135">
        <v>0</v>
      </c>
      <c r="I186" s="135">
        <v>0</v>
      </c>
      <c r="J186" s="135">
        <v>0</v>
      </c>
      <c r="K186" s="135">
        <v>0</v>
      </c>
      <c r="L186" s="135">
        <v>1</v>
      </c>
      <c r="M186" s="135">
        <v>0</v>
      </c>
      <c r="N186" s="135">
        <v>1</v>
      </c>
      <c r="O186" s="135">
        <v>0</v>
      </c>
      <c r="P186" s="135">
        <v>0</v>
      </c>
      <c r="Q186" s="135">
        <v>1</v>
      </c>
      <c r="R186" s="135">
        <v>0</v>
      </c>
      <c r="S186" s="135">
        <v>0</v>
      </c>
      <c r="T186" s="135">
        <v>0</v>
      </c>
      <c r="U186" s="135">
        <v>0</v>
      </c>
      <c r="V186" s="135">
        <v>0</v>
      </c>
      <c r="W186" s="135">
        <v>0</v>
      </c>
      <c r="X186" s="135">
        <v>0</v>
      </c>
      <c r="Y186" s="135">
        <v>0</v>
      </c>
      <c r="Z186" s="135">
        <v>0</v>
      </c>
      <c r="AA186" s="135">
        <v>0</v>
      </c>
      <c r="AB186" s="135">
        <v>0</v>
      </c>
      <c r="AC186" s="135">
        <v>0</v>
      </c>
      <c r="AD186" s="135">
        <v>0</v>
      </c>
      <c r="AE186" s="135">
        <v>0</v>
      </c>
      <c r="AF186" s="135">
        <v>1</v>
      </c>
      <c r="AG186" s="135">
        <v>4</v>
      </c>
      <c r="AH186" s="135">
        <v>0</v>
      </c>
      <c r="AI186" s="135">
        <v>3</v>
      </c>
      <c r="AJ186" s="135">
        <v>0</v>
      </c>
      <c r="AK186" s="135">
        <v>0</v>
      </c>
      <c r="AL186" s="135">
        <v>0</v>
      </c>
      <c r="AM186" s="135">
        <v>2</v>
      </c>
      <c r="AN186" s="135">
        <v>0</v>
      </c>
      <c r="AO186" s="135">
        <v>0</v>
      </c>
      <c r="AP186" s="135">
        <v>1</v>
      </c>
      <c r="AQ186" s="135">
        <v>0</v>
      </c>
      <c r="AR186" s="135">
        <v>1</v>
      </c>
      <c r="AS186" s="135">
        <v>0</v>
      </c>
      <c r="AT186" s="135">
        <v>0</v>
      </c>
      <c r="AU186" s="135">
        <v>1</v>
      </c>
      <c r="AV186" s="135">
        <v>3</v>
      </c>
      <c r="AW186" s="135">
        <v>7</v>
      </c>
      <c r="AX186" s="135">
        <v>3</v>
      </c>
      <c r="AY186" s="135">
        <v>0</v>
      </c>
      <c r="AZ186" s="135">
        <v>2</v>
      </c>
      <c r="BA186" s="135">
        <v>0</v>
      </c>
      <c r="BB186" s="135">
        <v>1</v>
      </c>
      <c r="BC186" s="135">
        <v>0</v>
      </c>
      <c r="BD186" s="135">
        <v>0</v>
      </c>
      <c r="BE186" s="135">
        <v>0</v>
      </c>
      <c r="BF186" s="135">
        <v>0</v>
      </c>
      <c r="BG186" s="135">
        <v>0</v>
      </c>
      <c r="BH186" s="135">
        <v>0</v>
      </c>
      <c r="BI186" s="135">
        <v>0</v>
      </c>
      <c r="BJ186" s="135">
        <v>0</v>
      </c>
      <c r="BK186" s="135">
        <v>4</v>
      </c>
      <c r="BL186" s="135">
        <v>0</v>
      </c>
      <c r="BM186" s="135">
        <v>0</v>
      </c>
      <c r="BN186" s="135">
        <v>0</v>
      </c>
      <c r="BO186" s="135">
        <v>0</v>
      </c>
      <c r="BP186" s="135">
        <v>0</v>
      </c>
      <c r="BQ186" s="135">
        <v>0</v>
      </c>
      <c r="BR186" s="135">
        <v>0</v>
      </c>
      <c r="BS186" s="135">
        <v>0</v>
      </c>
      <c r="BT186" s="135">
        <v>0</v>
      </c>
      <c r="BU186" s="135">
        <v>0</v>
      </c>
      <c r="BV186" s="135">
        <v>0</v>
      </c>
      <c r="BW186" s="135">
        <v>0</v>
      </c>
      <c r="BX186" s="135">
        <v>1</v>
      </c>
      <c r="BY186" s="135">
        <v>0</v>
      </c>
      <c r="BZ186" s="135">
        <v>0</v>
      </c>
      <c r="CA186" s="135">
        <v>0</v>
      </c>
      <c r="CB186" s="135">
        <v>0</v>
      </c>
      <c r="CC186" s="135">
        <v>0</v>
      </c>
      <c r="CD186" s="135">
        <v>0</v>
      </c>
      <c r="CE186" s="135">
        <v>0</v>
      </c>
      <c r="CF186" s="135">
        <v>0</v>
      </c>
      <c r="CG186" s="135">
        <v>2</v>
      </c>
      <c r="CH186" s="135">
        <v>0</v>
      </c>
      <c r="CI186" s="135">
        <v>0</v>
      </c>
      <c r="CJ186" s="135">
        <v>0</v>
      </c>
      <c r="CK186" s="135">
        <v>0</v>
      </c>
      <c r="CL186" s="135">
        <v>0</v>
      </c>
      <c r="CM186" s="135">
        <v>0</v>
      </c>
      <c r="CN186" s="135">
        <v>0</v>
      </c>
      <c r="CO186" s="135">
        <v>1</v>
      </c>
      <c r="CP186" s="135">
        <v>0</v>
      </c>
      <c r="CQ186" s="135">
        <v>0</v>
      </c>
      <c r="CR186" s="135">
        <v>1</v>
      </c>
      <c r="CS186" s="135">
        <v>1</v>
      </c>
      <c r="CT186" s="135">
        <v>3</v>
      </c>
      <c r="CU186" s="135">
        <v>1</v>
      </c>
      <c r="CV186" s="135">
        <v>0</v>
      </c>
      <c r="CW186" s="135">
        <v>0</v>
      </c>
      <c r="CX186" s="135"/>
    </row>
    <row r="187" spans="1:102" x14ac:dyDescent="0.35">
      <c r="A187" s="135">
        <v>186</v>
      </c>
      <c r="B187" s="135">
        <v>1</v>
      </c>
      <c r="C187" s="135">
        <v>1</v>
      </c>
      <c r="D187" s="135">
        <v>0</v>
      </c>
      <c r="E187" s="135">
        <v>0</v>
      </c>
      <c r="F187" s="135">
        <v>0</v>
      </c>
      <c r="G187" s="135">
        <v>0</v>
      </c>
      <c r="H187" s="135">
        <v>2</v>
      </c>
      <c r="I187" s="135">
        <v>0</v>
      </c>
      <c r="J187" s="135">
        <v>0</v>
      </c>
      <c r="K187" s="135">
        <v>0</v>
      </c>
      <c r="L187" s="135">
        <v>0</v>
      </c>
      <c r="M187" s="135">
        <v>0</v>
      </c>
      <c r="N187" s="135">
        <v>1</v>
      </c>
      <c r="O187" s="135">
        <v>1</v>
      </c>
      <c r="P187" s="135">
        <v>0</v>
      </c>
      <c r="Q187" s="135">
        <v>0</v>
      </c>
      <c r="R187" s="135">
        <v>0</v>
      </c>
      <c r="S187" s="135">
        <v>0</v>
      </c>
      <c r="T187" s="135">
        <v>1</v>
      </c>
      <c r="U187" s="135">
        <v>1</v>
      </c>
      <c r="V187" s="135">
        <v>0</v>
      </c>
      <c r="W187" s="135">
        <v>0</v>
      </c>
      <c r="X187" s="135">
        <v>0</v>
      </c>
      <c r="Y187" s="135">
        <v>0</v>
      </c>
      <c r="Z187" s="135">
        <v>0</v>
      </c>
      <c r="AA187" s="135">
        <v>0</v>
      </c>
      <c r="AB187" s="135">
        <v>1</v>
      </c>
      <c r="AC187" s="135">
        <v>0</v>
      </c>
      <c r="AD187" s="135">
        <v>0</v>
      </c>
      <c r="AE187" s="135">
        <v>0</v>
      </c>
      <c r="AF187" s="135">
        <v>7</v>
      </c>
      <c r="AG187" s="135">
        <v>1</v>
      </c>
      <c r="AH187" s="135">
        <v>1</v>
      </c>
      <c r="AI187" s="135">
        <v>1</v>
      </c>
      <c r="AJ187" s="135">
        <v>1</v>
      </c>
      <c r="AK187" s="135">
        <v>0</v>
      </c>
      <c r="AL187" s="135">
        <v>2</v>
      </c>
      <c r="AM187" s="135">
        <v>1</v>
      </c>
      <c r="AN187" s="135">
        <v>0</v>
      </c>
      <c r="AO187" s="135">
        <v>0</v>
      </c>
      <c r="AP187" s="135">
        <v>1</v>
      </c>
      <c r="AQ187" s="135">
        <v>6</v>
      </c>
      <c r="AR187" s="135">
        <v>0</v>
      </c>
      <c r="AS187" s="135">
        <v>0</v>
      </c>
      <c r="AT187" s="135">
        <v>0</v>
      </c>
      <c r="AU187" s="135">
        <v>0</v>
      </c>
      <c r="AV187" s="135">
        <v>0</v>
      </c>
      <c r="AW187" s="135">
        <v>0</v>
      </c>
      <c r="AX187" s="135">
        <v>0</v>
      </c>
      <c r="AY187" s="135">
        <v>0</v>
      </c>
      <c r="AZ187" s="135">
        <v>0</v>
      </c>
      <c r="BA187" s="135">
        <v>0</v>
      </c>
      <c r="BB187" s="135">
        <v>1</v>
      </c>
      <c r="BC187" s="135">
        <v>1</v>
      </c>
      <c r="BD187" s="135">
        <v>0</v>
      </c>
      <c r="BE187" s="135">
        <v>1</v>
      </c>
      <c r="BF187" s="135">
        <v>0</v>
      </c>
      <c r="BG187" s="135">
        <v>1</v>
      </c>
      <c r="BH187" s="135">
        <v>0</v>
      </c>
      <c r="BI187" s="135">
        <v>0</v>
      </c>
      <c r="BJ187" s="135">
        <v>0</v>
      </c>
      <c r="BK187" s="135">
        <v>0</v>
      </c>
      <c r="BL187" s="135">
        <v>1</v>
      </c>
      <c r="BM187" s="135">
        <v>0</v>
      </c>
      <c r="BN187" s="135">
        <v>0</v>
      </c>
      <c r="BO187" s="135">
        <v>0</v>
      </c>
      <c r="BP187" s="135">
        <v>3</v>
      </c>
      <c r="BQ187" s="135">
        <v>0</v>
      </c>
      <c r="BR187" s="135">
        <v>0</v>
      </c>
      <c r="BS187" s="135">
        <v>0</v>
      </c>
      <c r="BT187" s="135">
        <v>0</v>
      </c>
      <c r="BU187" s="135">
        <v>0</v>
      </c>
      <c r="BV187" s="135">
        <v>0</v>
      </c>
      <c r="BW187" s="135">
        <v>0</v>
      </c>
      <c r="BX187" s="135">
        <v>0</v>
      </c>
      <c r="BY187" s="135">
        <v>0</v>
      </c>
      <c r="BZ187" s="135">
        <v>0</v>
      </c>
      <c r="CA187" s="135">
        <v>1</v>
      </c>
      <c r="CB187" s="135">
        <v>0</v>
      </c>
      <c r="CC187" s="135">
        <v>0</v>
      </c>
      <c r="CD187" s="135">
        <v>0</v>
      </c>
      <c r="CE187" s="135">
        <v>0</v>
      </c>
      <c r="CF187" s="135">
        <v>4</v>
      </c>
      <c r="CG187" s="135">
        <v>0</v>
      </c>
      <c r="CH187" s="135">
        <v>5</v>
      </c>
      <c r="CI187" s="135">
        <v>0</v>
      </c>
      <c r="CJ187" s="135">
        <v>0</v>
      </c>
      <c r="CK187" s="135">
        <v>11</v>
      </c>
      <c r="CL187" s="135">
        <v>0</v>
      </c>
      <c r="CM187" s="135">
        <v>0</v>
      </c>
      <c r="CN187" s="135">
        <v>0</v>
      </c>
      <c r="CO187" s="135">
        <v>4</v>
      </c>
      <c r="CP187" s="135">
        <v>0</v>
      </c>
      <c r="CQ187" s="135">
        <v>0</v>
      </c>
      <c r="CR187" s="135">
        <v>0</v>
      </c>
      <c r="CS187" s="135">
        <v>0</v>
      </c>
      <c r="CT187" s="135">
        <v>2</v>
      </c>
      <c r="CU187" s="135">
        <v>3</v>
      </c>
      <c r="CV187" s="135">
        <v>2</v>
      </c>
      <c r="CW187" s="135">
        <v>1</v>
      </c>
      <c r="CX187" s="135"/>
    </row>
    <row r="188" spans="1:102" x14ac:dyDescent="0.35">
      <c r="A188" s="135">
        <v>187</v>
      </c>
      <c r="B188" s="135">
        <v>1</v>
      </c>
      <c r="C188" s="135">
        <v>0</v>
      </c>
      <c r="D188" s="135">
        <v>0</v>
      </c>
      <c r="E188" s="135">
        <v>1</v>
      </c>
      <c r="F188" s="135">
        <v>1</v>
      </c>
      <c r="G188" s="135">
        <v>0</v>
      </c>
      <c r="H188" s="135">
        <v>1</v>
      </c>
      <c r="I188" s="135">
        <v>0</v>
      </c>
      <c r="J188" s="135">
        <v>0</v>
      </c>
      <c r="K188" s="135">
        <v>1</v>
      </c>
      <c r="L188" s="135">
        <v>1</v>
      </c>
      <c r="M188" s="135">
        <v>0</v>
      </c>
      <c r="N188" s="135">
        <v>1</v>
      </c>
      <c r="O188" s="135">
        <v>0</v>
      </c>
      <c r="P188" s="135">
        <v>0</v>
      </c>
      <c r="Q188" s="135">
        <v>2</v>
      </c>
      <c r="R188" s="135">
        <v>0</v>
      </c>
      <c r="S188" s="135">
        <v>1</v>
      </c>
      <c r="T188" s="135">
        <v>4</v>
      </c>
      <c r="U188" s="135">
        <v>1</v>
      </c>
      <c r="V188" s="135">
        <v>0</v>
      </c>
      <c r="W188" s="135">
        <v>0</v>
      </c>
      <c r="X188" s="135">
        <v>0</v>
      </c>
      <c r="Y188" s="135">
        <v>0</v>
      </c>
      <c r="Z188" s="135">
        <v>0</v>
      </c>
      <c r="AA188" s="135">
        <v>2</v>
      </c>
      <c r="AB188" s="135">
        <v>1</v>
      </c>
      <c r="AC188" s="135">
        <v>0</v>
      </c>
      <c r="AD188" s="135">
        <v>0</v>
      </c>
      <c r="AE188" s="135">
        <v>0</v>
      </c>
      <c r="AF188" s="135">
        <v>0</v>
      </c>
      <c r="AG188" s="135">
        <v>4</v>
      </c>
      <c r="AH188" s="135">
        <v>0</v>
      </c>
      <c r="AI188" s="135">
        <v>8</v>
      </c>
      <c r="AJ188" s="135">
        <v>0</v>
      </c>
      <c r="AK188" s="135">
        <v>0</v>
      </c>
      <c r="AL188" s="135">
        <v>1</v>
      </c>
      <c r="AM188" s="135">
        <v>1</v>
      </c>
      <c r="AN188" s="135">
        <v>0</v>
      </c>
      <c r="AO188" s="135">
        <v>2</v>
      </c>
      <c r="AP188" s="135">
        <v>1</v>
      </c>
      <c r="AQ188" s="135">
        <v>0</v>
      </c>
      <c r="AR188" s="135">
        <v>0</v>
      </c>
      <c r="AS188" s="135">
        <v>0</v>
      </c>
      <c r="AT188" s="135">
        <v>1</v>
      </c>
      <c r="AU188" s="135">
        <v>1</v>
      </c>
      <c r="AV188" s="135">
        <v>0</v>
      </c>
      <c r="AW188" s="135">
        <v>1</v>
      </c>
      <c r="AX188" s="135">
        <v>4</v>
      </c>
      <c r="AY188" s="135">
        <v>1</v>
      </c>
      <c r="AZ188" s="135">
        <v>0</v>
      </c>
      <c r="BA188" s="135">
        <v>1</v>
      </c>
      <c r="BB188" s="135">
        <v>0</v>
      </c>
      <c r="BC188" s="135">
        <v>0</v>
      </c>
      <c r="BD188" s="135">
        <v>2</v>
      </c>
      <c r="BE188" s="135">
        <v>2</v>
      </c>
      <c r="BF188" s="135">
        <v>0</v>
      </c>
      <c r="BG188" s="135">
        <v>0</v>
      </c>
      <c r="BH188" s="135">
        <v>0</v>
      </c>
      <c r="BI188" s="135">
        <v>1</v>
      </c>
      <c r="BJ188" s="135">
        <v>0</v>
      </c>
      <c r="BK188" s="135">
        <v>0</v>
      </c>
      <c r="BL188" s="135">
        <v>0</v>
      </c>
      <c r="BM188" s="135">
        <v>0</v>
      </c>
      <c r="BN188" s="135">
        <v>0</v>
      </c>
      <c r="BO188" s="135">
        <v>0</v>
      </c>
      <c r="BP188" s="135">
        <v>0</v>
      </c>
      <c r="BQ188" s="135">
        <v>0</v>
      </c>
      <c r="BR188" s="135">
        <v>0</v>
      </c>
      <c r="BS188" s="135">
        <v>1</v>
      </c>
      <c r="BT188" s="135">
        <v>0</v>
      </c>
      <c r="BU188" s="135">
        <v>1</v>
      </c>
      <c r="BV188" s="135">
        <v>0</v>
      </c>
      <c r="BW188" s="135">
        <v>0</v>
      </c>
      <c r="BX188" s="135">
        <v>0</v>
      </c>
      <c r="BY188" s="135">
        <v>0</v>
      </c>
      <c r="BZ188" s="135">
        <v>1</v>
      </c>
      <c r="CA188" s="135">
        <v>1</v>
      </c>
      <c r="CB188" s="135">
        <v>0</v>
      </c>
      <c r="CC188" s="135">
        <v>0</v>
      </c>
      <c r="CD188" s="135">
        <v>1</v>
      </c>
      <c r="CE188" s="135">
        <v>1</v>
      </c>
      <c r="CF188" s="135">
        <v>0</v>
      </c>
      <c r="CG188" s="135">
        <v>0</v>
      </c>
      <c r="CH188" s="135">
        <v>0</v>
      </c>
      <c r="CI188" s="135">
        <v>0</v>
      </c>
      <c r="CJ188" s="135">
        <v>0</v>
      </c>
      <c r="CK188" s="135">
        <v>0</v>
      </c>
      <c r="CL188" s="135">
        <v>0</v>
      </c>
      <c r="CM188" s="135">
        <v>0</v>
      </c>
      <c r="CN188" s="135">
        <v>0</v>
      </c>
      <c r="CO188" s="135">
        <v>0</v>
      </c>
      <c r="CP188" s="135">
        <v>0</v>
      </c>
      <c r="CQ188" s="135">
        <v>0</v>
      </c>
      <c r="CR188" s="135">
        <v>0</v>
      </c>
      <c r="CS188" s="135">
        <v>0</v>
      </c>
      <c r="CT188" s="135">
        <v>0</v>
      </c>
      <c r="CU188" s="135">
        <v>1</v>
      </c>
      <c r="CV188" s="135">
        <v>1</v>
      </c>
      <c r="CW188" s="135">
        <v>1</v>
      </c>
      <c r="CX188" s="135"/>
    </row>
    <row r="189" spans="1:102" x14ac:dyDescent="0.35">
      <c r="A189" s="135">
        <v>188</v>
      </c>
      <c r="B189" s="135">
        <v>0</v>
      </c>
      <c r="C189" s="135">
        <v>0</v>
      </c>
      <c r="D189" s="135">
        <v>0</v>
      </c>
      <c r="E189" s="135">
        <v>0</v>
      </c>
      <c r="F189" s="135">
        <v>0</v>
      </c>
      <c r="G189" s="135">
        <v>1</v>
      </c>
      <c r="H189" s="135">
        <v>0</v>
      </c>
      <c r="I189" s="135">
        <v>0</v>
      </c>
      <c r="J189" s="135">
        <v>0</v>
      </c>
      <c r="K189" s="135">
        <v>0</v>
      </c>
      <c r="L189" s="135">
        <v>2</v>
      </c>
      <c r="M189" s="135">
        <v>0</v>
      </c>
      <c r="N189" s="135">
        <v>0</v>
      </c>
      <c r="O189" s="135">
        <v>1</v>
      </c>
      <c r="P189" s="135">
        <v>0</v>
      </c>
      <c r="Q189" s="135">
        <v>1</v>
      </c>
      <c r="R189" s="135">
        <v>0</v>
      </c>
      <c r="S189" s="135">
        <v>0</v>
      </c>
      <c r="T189" s="135">
        <v>4</v>
      </c>
      <c r="U189" s="135">
        <v>0</v>
      </c>
      <c r="V189" s="135">
        <v>0</v>
      </c>
      <c r="W189" s="135">
        <v>1</v>
      </c>
      <c r="X189" s="135">
        <v>0</v>
      </c>
      <c r="Y189" s="135">
        <v>0</v>
      </c>
      <c r="Z189" s="135">
        <v>1</v>
      </c>
      <c r="AA189" s="135">
        <v>6</v>
      </c>
      <c r="AB189" s="135">
        <v>0</v>
      </c>
      <c r="AC189" s="135">
        <v>0</v>
      </c>
      <c r="AD189" s="135">
        <v>0</v>
      </c>
      <c r="AE189" s="135">
        <v>0</v>
      </c>
      <c r="AF189" s="135">
        <v>0</v>
      </c>
      <c r="AG189" s="135">
        <v>0</v>
      </c>
      <c r="AH189" s="135">
        <v>0</v>
      </c>
      <c r="AI189" s="135">
        <v>2</v>
      </c>
      <c r="AJ189" s="135">
        <v>1</v>
      </c>
      <c r="AK189" s="135">
        <v>0</v>
      </c>
      <c r="AL189" s="135">
        <v>0</v>
      </c>
      <c r="AM189" s="135">
        <v>0</v>
      </c>
      <c r="AN189" s="135">
        <v>1</v>
      </c>
      <c r="AO189" s="135">
        <v>0</v>
      </c>
      <c r="AP189" s="135">
        <v>0</v>
      </c>
      <c r="AQ189" s="135">
        <v>0</v>
      </c>
      <c r="AR189" s="135">
        <v>1</v>
      </c>
      <c r="AS189" s="135">
        <v>0</v>
      </c>
      <c r="AT189" s="135">
        <v>0</v>
      </c>
      <c r="AU189" s="135">
        <v>0</v>
      </c>
      <c r="AV189" s="135">
        <v>2</v>
      </c>
      <c r="AW189" s="135">
        <v>1</v>
      </c>
      <c r="AX189" s="135">
        <v>2</v>
      </c>
      <c r="AY189" s="135">
        <v>0</v>
      </c>
      <c r="AZ189" s="135">
        <v>1</v>
      </c>
      <c r="BA189" s="135">
        <v>0</v>
      </c>
      <c r="BB189" s="135">
        <v>0</v>
      </c>
      <c r="BC189" s="135">
        <v>1</v>
      </c>
      <c r="BD189" s="135">
        <v>1</v>
      </c>
      <c r="BE189" s="135">
        <v>0</v>
      </c>
      <c r="BF189" s="135">
        <v>0</v>
      </c>
      <c r="BG189" s="135">
        <v>0</v>
      </c>
      <c r="BH189" s="135">
        <v>0</v>
      </c>
      <c r="BI189" s="135">
        <v>0</v>
      </c>
      <c r="BJ189" s="135">
        <v>0</v>
      </c>
      <c r="BK189" s="135">
        <v>0</v>
      </c>
      <c r="BL189" s="135">
        <v>0</v>
      </c>
      <c r="BM189" s="135">
        <v>0</v>
      </c>
      <c r="BN189" s="135">
        <v>0</v>
      </c>
      <c r="BO189" s="135">
        <v>1</v>
      </c>
      <c r="BP189" s="135">
        <v>0</v>
      </c>
      <c r="BQ189" s="135">
        <v>0</v>
      </c>
      <c r="BR189" s="135">
        <v>0</v>
      </c>
      <c r="BS189" s="135">
        <v>0</v>
      </c>
      <c r="BT189" s="135">
        <v>0</v>
      </c>
      <c r="BU189" s="135">
        <v>0</v>
      </c>
      <c r="BV189" s="135">
        <v>0</v>
      </c>
      <c r="BW189" s="135">
        <v>0</v>
      </c>
      <c r="BX189" s="135">
        <v>1</v>
      </c>
      <c r="BY189" s="135">
        <v>1</v>
      </c>
      <c r="BZ189" s="135">
        <v>1</v>
      </c>
      <c r="CA189" s="135">
        <v>0</v>
      </c>
      <c r="CB189" s="135">
        <v>0</v>
      </c>
      <c r="CC189" s="135">
        <v>0</v>
      </c>
      <c r="CD189" s="135">
        <v>0</v>
      </c>
      <c r="CE189" s="135">
        <v>0</v>
      </c>
      <c r="CF189" s="135">
        <v>0</v>
      </c>
      <c r="CG189" s="135">
        <v>0</v>
      </c>
      <c r="CH189" s="135">
        <v>0</v>
      </c>
      <c r="CI189" s="135">
        <v>0</v>
      </c>
      <c r="CJ189" s="135">
        <v>2</v>
      </c>
      <c r="CK189" s="135">
        <v>0</v>
      </c>
      <c r="CL189" s="135">
        <v>0</v>
      </c>
      <c r="CM189" s="135">
        <v>0</v>
      </c>
      <c r="CN189" s="135">
        <v>0</v>
      </c>
      <c r="CO189" s="135">
        <v>0</v>
      </c>
      <c r="CP189" s="135">
        <v>1</v>
      </c>
      <c r="CQ189" s="135">
        <v>0</v>
      </c>
      <c r="CR189" s="135">
        <v>1</v>
      </c>
      <c r="CS189" s="135">
        <v>0</v>
      </c>
      <c r="CT189" s="135">
        <v>0</v>
      </c>
      <c r="CU189" s="135">
        <v>0</v>
      </c>
      <c r="CV189" s="135">
        <v>1</v>
      </c>
      <c r="CW189" s="135">
        <v>1</v>
      </c>
      <c r="CX189" s="135"/>
    </row>
    <row r="190" spans="1:102" x14ac:dyDescent="0.35">
      <c r="A190" s="135">
        <v>189</v>
      </c>
      <c r="B190" s="135">
        <v>0</v>
      </c>
      <c r="C190" s="135">
        <v>0</v>
      </c>
      <c r="D190" s="135">
        <v>1</v>
      </c>
      <c r="E190" s="135">
        <v>0</v>
      </c>
      <c r="F190" s="135">
        <v>0</v>
      </c>
      <c r="G190" s="135">
        <v>0</v>
      </c>
      <c r="H190" s="135">
        <v>1</v>
      </c>
      <c r="I190" s="135">
        <v>0</v>
      </c>
      <c r="J190" s="135">
        <v>0</v>
      </c>
      <c r="K190" s="135">
        <v>0</v>
      </c>
      <c r="L190" s="135">
        <v>14</v>
      </c>
      <c r="M190" s="135">
        <v>0</v>
      </c>
      <c r="N190" s="135">
        <v>1</v>
      </c>
      <c r="O190" s="135">
        <v>1</v>
      </c>
      <c r="P190" s="135">
        <v>0</v>
      </c>
      <c r="Q190" s="135">
        <v>0</v>
      </c>
      <c r="R190" s="135">
        <v>0</v>
      </c>
      <c r="S190" s="135">
        <v>0</v>
      </c>
      <c r="T190" s="135">
        <v>0</v>
      </c>
      <c r="U190" s="135">
        <v>0</v>
      </c>
      <c r="V190" s="135">
        <v>0</v>
      </c>
      <c r="W190" s="135">
        <v>0</v>
      </c>
      <c r="X190" s="135">
        <v>0</v>
      </c>
      <c r="Y190" s="135">
        <v>0</v>
      </c>
      <c r="Z190" s="135">
        <v>0</v>
      </c>
      <c r="AA190" s="135">
        <v>0</v>
      </c>
      <c r="AB190" s="135">
        <v>0</v>
      </c>
      <c r="AC190" s="135">
        <v>0</v>
      </c>
      <c r="AD190" s="135">
        <v>0</v>
      </c>
      <c r="AE190" s="135">
        <v>0</v>
      </c>
      <c r="AF190" s="135">
        <v>0</v>
      </c>
      <c r="AG190" s="135">
        <v>0</v>
      </c>
      <c r="AH190" s="135">
        <v>0</v>
      </c>
      <c r="AI190" s="135">
        <v>0</v>
      </c>
      <c r="AJ190" s="135">
        <v>2</v>
      </c>
      <c r="AK190" s="135">
        <v>0</v>
      </c>
      <c r="AL190" s="135">
        <v>0</v>
      </c>
      <c r="AM190" s="135">
        <v>2</v>
      </c>
      <c r="AN190" s="135">
        <v>0</v>
      </c>
      <c r="AO190" s="135">
        <v>2</v>
      </c>
      <c r="AP190" s="135">
        <v>0</v>
      </c>
      <c r="AQ190" s="135">
        <v>0</v>
      </c>
      <c r="AR190" s="135">
        <v>0</v>
      </c>
      <c r="AS190" s="135">
        <v>0</v>
      </c>
      <c r="AT190" s="135">
        <v>0</v>
      </c>
      <c r="AU190" s="135">
        <v>0</v>
      </c>
      <c r="AV190" s="135">
        <v>0</v>
      </c>
      <c r="AW190" s="135">
        <v>0</v>
      </c>
      <c r="AX190" s="135">
        <v>0</v>
      </c>
      <c r="AY190" s="135">
        <v>0</v>
      </c>
      <c r="AZ190" s="135">
        <v>0</v>
      </c>
      <c r="BA190" s="135">
        <v>2</v>
      </c>
      <c r="BB190" s="135">
        <v>0</v>
      </c>
      <c r="BC190" s="135">
        <v>0</v>
      </c>
      <c r="BD190" s="135">
        <v>0</v>
      </c>
      <c r="BE190" s="135">
        <v>0</v>
      </c>
      <c r="BF190" s="135">
        <v>0</v>
      </c>
      <c r="BG190" s="135">
        <v>0</v>
      </c>
      <c r="BH190" s="135">
        <v>0</v>
      </c>
      <c r="BI190" s="135">
        <v>0</v>
      </c>
      <c r="BJ190" s="135">
        <v>1</v>
      </c>
      <c r="BK190" s="135">
        <v>7</v>
      </c>
      <c r="BL190" s="135">
        <v>0</v>
      </c>
      <c r="BM190" s="135">
        <v>0</v>
      </c>
      <c r="BN190" s="135">
        <v>1</v>
      </c>
      <c r="BO190" s="135">
        <v>0</v>
      </c>
      <c r="BP190" s="135">
        <v>0</v>
      </c>
      <c r="BQ190" s="135">
        <v>0</v>
      </c>
      <c r="BR190" s="135">
        <v>0</v>
      </c>
      <c r="BS190" s="135">
        <v>0</v>
      </c>
      <c r="BT190" s="135">
        <v>1</v>
      </c>
      <c r="BU190" s="135">
        <v>0</v>
      </c>
      <c r="BV190" s="135">
        <v>0</v>
      </c>
      <c r="BW190" s="135">
        <v>1</v>
      </c>
      <c r="BX190" s="135">
        <v>0</v>
      </c>
      <c r="BY190" s="135">
        <v>0</v>
      </c>
      <c r="BZ190" s="135">
        <v>0</v>
      </c>
      <c r="CA190" s="135">
        <v>0</v>
      </c>
      <c r="CB190" s="135">
        <v>0</v>
      </c>
      <c r="CC190" s="135">
        <v>0</v>
      </c>
      <c r="CD190" s="135">
        <v>0</v>
      </c>
      <c r="CE190" s="135">
        <v>0</v>
      </c>
      <c r="CF190" s="135">
        <v>0</v>
      </c>
      <c r="CG190" s="135">
        <v>0</v>
      </c>
      <c r="CH190" s="135">
        <v>6</v>
      </c>
      <c r="CI190" s="135">
        <v>0</v>
      </c>
      <c r="CJ190" s="135">
        <v>0</v>
      </c>
      <c r="CK190" s="135">
        <v>0</v>
      </c>
      <c r="CL190" s="135">
        <v>0</v>
      </c>
      <c r="CM190" s="135">
        <v>0</v>
      </c>
      <c r="CN190" s="135">
        <v>0</v>
      </c>
      <c r="CO190" s="135">
        <v>10</v>
      </c>
      <c r="CP190" s="135">
        <v>0</v>
      </c>
      <c r="CQ190" s="135">
        <v>0</v>
      </c>
      <c r="CR190" s="135">
        <v>0</v>
      </c>
      <c r="CS190" s="135">
        <v>0</v>
      </c>
      <c r="CT190" s="135">
        <v>1</v>
      </c>
      <c r="CU190" s="135">
        <v>0</v>
      </c>
      <c r="CV190" s="135">
        <v>1</v>
      </c>
      <c r="CW190" s="135">
        <v>0</v>
      </c>
      <c r="CX190" s="135"/>
    </row>
    <row r="191" spans="1:102" x14ac:dyDescent="0.35">
      <c r="A191" s="135">
        <v>190</v>
      </c>
      <c r="B191" s="135">
        <v>1</v>
      </c>
      <c r="C191" s="135">
        <v>1</v>
      </c>
      <c r="D191" s="135">
        <v>0</v>
      </c>
      <c r="E191" s="135">
        <v>0</v>
      </c>
      <c r="F191" s="135">
        <v>0</v>
      </c>
      <c r="G191" s="135">
        <v>0</v>
      </c>
      <c r="H191" s="135">
        <v>0</v>
      </c>
      <c r="I191" s="135">
        <v>1</v>
      </c>
      <c r="J191" s="135">
        <v>1</v>
      </c>
      <c r="K191" s="135">
        <v>0</v>
      </c>
      <c r="L191" s="135">
        <v>1</v>
      </c>
      <c r="M191" s="135">
        <v>0</v>
      </c>
      <c r="N191" s="135">
        <v>0</v>
      </c>
      <c r="O191" s="135">
        <v>0</v>
      </c>
      <c r="P191" s="135">
        <v>0</v>
      </c>
      <c r="Q191" s="135">
        <v>1</v>
      </c>
      <c r="R191" s="135">
        <v>0</v>
      </c>
      <c r="S191" s="135">
        <v>0</v>
      </c>
      <c r="T191" s="135">
        <v>0</v>
      </c>
      <c r="U191" s="135">
        <v>0</v>
      </c>
      <c r="V191" s="135">
        <v>0</v>
      </c>
      <c r="W191" s="135">
        <v>1</v>
      </c>
      <c r="X191" s="135">
        <v>0</v>
      </c>
      <c r="Y191" s="135">
        <v>0</v>
      </c>
      <c r="Z191" s="135">
        <v>0</v>
      </c>
      <c r="AA191" s="135">
        <v>4</v>
      </c>
      <c r="AB191" s="135">
        <v>2</v>
      </c>
      <c r="AC191" s="135">
        <v>0</v>
      </c>
      <c r="AD191" s="135">
        <v>1</v>
      </c>
      <c r="AE191" s="135">
        <v>0</v>
      </c>
      <c r="AF191" s="135">
        <v>0</v>
      </c>
      <c r="AG191" s="135">
        <v>0</v>
      </c>
      <c r="AH191" s="135">
        <v>0</v>
      </c>
      <c r="AI191" s="135">
        <v>2</v>
      </c>
      <c r="AJ191" s="135">
        <v>0</v>
      </c>
      <c r="AK191" s="135">
        <v>0</v>
      </c>
      <c r="AL191" s="135">
        <v>0</v>
      </c>
      <c r="AM191" s="135">
        <v>1</v>
      </c>
      <c r="AN191" s="135">
        <v>0</v>
      </c>
      <c r="AO191" s="135">
        <v>0</v>
      </c>
      <c r="AP191" s="135">
        <v>29</v>
      </c>
      <c r="AQ191" s="135">
        <v>0</v>
      </c>
      <c r="AR191" s="135">
        <v>0</v>
      </c>
      <c r="AS191" s="135">
        <v>0</v>
      </c>
      <c r="AT191" s="135">
        <v>0</v>
      </c>
      <c r="AU191" s="135">
        <v>0</v>
      </c>
      <c r="AV191" s="135">
        <v>2</v>
      </c>
      <c r="AW191" s="135">
        <v>0</v>
      </c>
      <c r="AX191" s="135">
        <v>0</v>
      </c>
      <c r="AY191" s="135">
        <v>0</v>
      </c>
      <c r="AZ191" s="135">
        <v>2</v>
      </c>
      <c r="BA191" s="135">
        <v>0</v>
      </c>
      <c r="BB191" s="135">
        <v>2</v>
      </c>
      <c r="BC191" s="135">
        <v>0</v>
      </c>
      <c r="BD191" s="135">
        <v>0</v>
      </c>
      <c r="BE191" s="135">
        <v>2</v>
      </c>
      <c r="BF191" s="135">
        <v>0</v>
      </c>
      <c r="BG191" s="135">
        <v>0</v>
      </c>
      <c r="BH191" s="135">
        <v>0</v>
      </c>
      <c r="BI191" s="135">
        <v>0</v>
      </c>
      <c r="BJ191" s="135">
        <v>0</v>
      </c>
      <c r="BK191" s="135">
        <v>0</v>
      </c>
      <c r="BL191" s="135">
        <v>0</v>
      </c>
      <c r="BM191" s="135">
        <v>0</v>
      </c>
      <c r="BN191" s="135">
        <v>0</v>
      </c>
      <c r="BO191" s="135">
        <v>0</v>
      </c>
      <c r="BP191" s="135">
        <v>0</v>
      </c>
      <c r="BQ191" s="135">
        <v>0</v>
      </c>
      <c r="BR191" s="135">
        <v>0</v>
      </c>
      <c r="BS191" s="135">
        <v>38</v>
      </c>
      <c r="BT191" s="135">
        <v>0</v>
      </c>
      <c r="BU191" s="135">
        <v>0</v>
      </c>
      <c r="BV191" s="135">
        <v>0</v>
      </c>
      <c r="BW191" s="135">
        <v>1</v>
      </c>
      <c r="BX191" s="135">
        <v>0</v>
      </c>
      <c r="BY191" s="135">
        <v>0</v>
      </c>
      <c r="BZ191" s="135">
        <v>0</v>
      </c>
      <c r="CA191" s="135">
        <v>0</v>
      </c>
      <c r="CB191" s="135">
        <v>0</v>
      </c>
      <c r="CC191" s="135">
        <v>0</v>
      </c>
      <c r="CD191" s="135">
        <v>0</v>
      </c>
      <c r="CE191" s="135">
        <v>0</v>
      </c>
      <c r="CF191" s="135">
        <v>2</v>
      </c>
      <c r="CG191" s="135">
        <v>0</v>
      </c>
      <c r="CH191" s="135">
        <v>0</v>
      </c>
      <c r="CI191" s="135">
        <v>0</v>
      </c>
      <c r="CJ191" s="135">
        <v>2</v>
      </c>
      <c r="CK191" s="135">
        <v>0</v>
      </c>
      <c r="CL191" s="135">
        <v>0</v>
      </c>
      <c r="CM191" s="135">
        <v>0</v>
      </c>
      <c r="CN191" s="135">
        <v>0</v>
      </c>
      <c r="CO191" s="135">
        <v>0</v>
      </c>
      <c r="CP191" s="135">
        <v>0</v>
      </c>
      <c r="CQ191" s="135">
        <v>0</v>
      </c>
      <c r="CR191" s="135">
        <v>0</v>
      </c>
      <c r="CS191" s="135">
        <v>0</v>
      </c>
      <c r="CT191" s="135">
        <v>1</v>
      </c>
      <c r="CU191" s="135">
        <v>1</v>
      </c>
      <c r="CV191" s="135">
        <v>1</v>
      </c>
      <c r="CW191" s="135">
        <v>0</v>
      </c>
      <c r="CX191" s="135"/>
    </row>
    <row r="192" spans="1:102" x14ac:dyDescent="0.35">
      <c r="A192" s="135">
        <v>191</v>
      </c>
      <c r="B192" s="135">
        <v>0</v>
      </c>
      <c r="C192" s="135">
        <v>0</v>
      </c>
      <c r="D192" s="135">
        <v>0</v>
      </c>
      <c r="E192" s="135">
        <v>0</v>
      </c>
      <c r="F192" s="135">
        <v>0</v>
      </c>
      <c r="G192" s="135">
        <v>0</v>
      </c>
      <c r="H192" s="135">
        <v>0</v>
      </c>
      <c r="I192" s="135">
        <v>0</v>
      </c>
      <c r="J192" s="135">
        <v>1</v>
      </c>
      <c r="K192" s="135">
        <v>0</v>
      </c>
      <c r="L192" s="135">
        <v>0</v>
      </c>
      <c r="M192" s="135">
        <v>1</v>
      </c>
      <c r="N192" s="135">
        <v>2</v>
      </c>
      <c r="O192" s="135">
        <v>0</v>
      </c>
      <c r="P192" s="135">
        <v>0</v>
      </c>
      <c r="Q192" s="135">
        <v>0</v>
      </c>
      <c r="R192" s="135">
        <v>0</v>
      </c>
      <c r="S192" s="135">
        <v>0</v>
      </c>
      <c r="T192" s="135">
        <v>0</v>
      </c>
      <c r="U192" s="135">
        <v>0</v>
      </c>
      <c r="V192" s="135">
        <v>0</v>
      </c>
      <c r="W192" s="135">
        <v>0</v>
      </c>
      <c r="X192" s="135">
        <v>1</v>
      </c>
      <c r="Y192" s="135">
        <v>0</v>
      </c>
      <c r="Z192" s="135">
        <v>1</v>
      </c>
      <c r="AA192" s="135">
        <v>0</v>
      </c>
      <c r="AB192" s="135">
        <v>0</v>
      </c>
      <c r="AC192" s="135">
        <v>0</v>
      </c>
      <c r="AD192" s="135">
        <v>0</v>
      </c>
      <c r="AE192" s="135">
        <v>0</v>
      </c>
      <c r="AF192" s="135">
        <v>7</v>
      </c>
      <c r="AG192" s="135">
        <v>6</v>
      </c>
      <c r="AH192" s="135">
        <v>0</v>
      </c>
      <c r="AI192" s="135">
        <v>0</v>
      </c>
      <c r="AJ192" s="135">
        <v>3</v>
      </c>
      <c r="AK192" s="135">
        <v>0</v>
      </c>
      <c r="AL192" s="135">
        <v>0</v>
      </c>
      <c r="AM192" s="135">
        <v>0</v>
      </c>
      <c r="AN192" s="135">
        <v>0</v>
      </c>
      <c r="AO192" s="135">
        <v>0</v>
      </c>
      <c r="AP192" s="135">
        <v>1</v>
      </c>
      <c r="AQ192" s="135">
        <v>0</v>
      </c>
      <c r="AR192" s="135">
        <v>0</v>
      </c>
      <c r="AS192" s="135">
        <v>1</v>
      </c>
      <c r="AT192" s="135">
        <v>0</v>
      </c>
      <c r="AU192" s="135">
        <v>0</v>
      </c>
      <c r="AV192" s="135">
        <v>0</v>
      </c>
      <c r="AW192" s="135">
        <v>0</v>
      </c>
      <c r="AX192" s="135">
        <v>0</v>
      </c>
      <c r="AY192" s="135">
        <v>6</v>
      </c>
      <c r="AZ192" s="135">
        <v>1</v>
      </c>
      <c r="BA192" s="135">
        <v>0</v>
      </c>
      <c r="BB192" s="135">
        <v>0</v>
      </c>
      <c r="BC192" s="135">
        <v>0</v>
      </c>
      <c r="BD192" s="135">
        <v>4</v>
      </c>
      <c r="BE192" s="135">
        <v>0</v>
      </c>
      <c r="BF192" s="135">
        <v>1</v>
      </c>
      <c r="BG192" s="135">
        <v>0</v>
      </c>
      <c r="BH192" s="135">
        <v>0</v>
      </c>
      <c r="BI192" s="135">
        <v>0</v>
      </c>
      <c r="BJ192" s="135">
        <v>2</v>
      </c>
      <c r="BK192" s="135">
        <v>0</v>
      </c>
      <c r="BL192" s="135">
        <v>0</v>
      </c>
      <c r="BM192" s="135">
        <v>0</v>
      </c>
      <c r="BN192" s="135">
        <v>0</v>
      </c>
      <c r="BO192" s="135">
        <v>0</v>
      </c>
      <c r="BP192" s="135">
        <v>0</v>
      </c>
      <c r="BQ192" s="135">
        <v>0</v>
      </c>
      <c r="BR192" s="135">
        <v>0</v>
      </c>
      <c r="BS192" s="135">
        <v>5</v>
      </c>
      <c r="BT192" s="135">
        <v>0</v>
      </c>
      <c r="BU192" s="135">
        <v>1</v>
      </c>
      <c r="BV192" s="135">
        <v>0</v>
      </c>
      <c r="BW192" s="135">
        <v>0</v>
      </c>
      <c r="BX192" s="135">
        <v>0</v>
      </c>
      <c r="BY192" s="135">
        <v>1</v>
      </c>
      <c r="BZ192" s="135">
        <v>0</v>
      </c>
      <c r="CA192" s="135">
        <v>0</v>
      </c>
      <c r="CB192" s="135">
        <v>0</v>
      </c>
      <c r="CC192" s="135">
        <v>0</v>
      </c>
      <c r="CD192" s="135">
        <v>0</v>
      </c>
      <c r="CE192" s="135">
        <v>0</v>
      </c>
      <c r="CF192" s="135">
        <v>0</v>
      </c>
      <c r="CG192" s="135">
        <v>1</v>
      </c>
      <c r="CH192" s="135">
        <v>0</v>
      </c>
      <c r="CI192" s="135">
        <v>1</v>
      </c>
      <c r="CJ192" s="135">
        <v>1</v>
      </c>
      <c r="CK192" s="135">
        <v>0</v>
      </c>
      <c r="CL192" s="135">
        <v>0</v>
      </c>
      <c r="CM192" s="135">
        <v>0</v>
      </c>
      <c r="CN192" s="135">
        <v>0</v>
      </c>
      <c r="CO192" s="135">
        <v>0</v>
      </c>
      <c r="CP192" s="135">
        <v>0</v>
      </c>
      <c r="CQ192" s="135">
        <v>0</v>
      </c>
      <c r="CR192" s="135">
        <v>0</v>
      </c>
      <c r="CS192" s="135">
        <v>0</v>
      </c>
      <c r="CT192" s="135">
        <v>0</v>
      </c>
      <c r="CU192" s="135">
        <v>1</v>
      </c>
      <c r="CV192" s="135">
        <v>0</v>
      </c>
      <c r="CW192" s="135">
        <v>0</v>
      </c>
      <c r="CX192" s="135"/>
    </row>
    <row r="193" spans="1:102" x14ac:dyDescent="0.35">
      <c r="A193" s="135">
        <v>192</v>
      </c>
      <c r="B193" s="135">
        <v>0</v>
      </c>
      <c r="C193" s="135">
        <v>0</v>
      </c>
      <c r="D193" s="135">
        <v>0</v>
      </c>
      <c r="E193" s="135">
        <v>0</v>
      </c>
      <c r="F193" s="135">
        <v>0</v>
      </c>
      <c r="G193" s="135">
        <v>0</v>
      </c>
      <c r="H193" s="135">
        <v>1</v>
      </c>
      <c r="I193" s="135">
        <v>0</v>
      </c>
      <c r="J193" s="135">
        <v>1</v>
      </c>
      <c r="K193" s="135">
        <v>0</v>
      </c>
      <c r="L193" s="135">
        <v>0</v>
      </c>
      <c r="M193" s="135">
        <v>0</v>
      </c>
      <c r="N193" s="135">
        <v>0</v>
      </c>
      <c r="O193" s="135">
        <v>1</v>
      </c>
      <c r="P193" s="135">
        <v>1</v>
      </c>
      <c r="Q193" s="135">
        <v>1</v>
      </c>
      <c r="R193" s="135">
        <v>1</v>
      </c>
      <c r="S193" s="135">
        <v>0</v>
      </c>
      <c r="T193" s="135">
        <v>0</v>
      </c>
      <c r="U193" s="135">
        <v>0</v>
      </c>
      <c r="V193" s="135">
        <v>0</v>
      </c>
      <c r="W193" s="135">
        <v>0</v>
      </c>
      <c r="X193" s="135">
        <v>0</v>
      </c>
      <c r="Y193" s="135">
        <v>0</v>
      </c>
      <c r="Z193" s="135">
        <v>0</v>
      </c>
      <c r="AA193" s="135">
        <v>1</v>
      </c>
      <c r="AB193" s="135">
        <v>0</v>
      </c>
      <c r="AC193" s="135">
        <v>1</v>
      </c>
      <c r="AD193" s="135">
        <v>0</v>
      </c>
      <c r="AE193" s="135">
        <v>0</v>
      </c>
      <c r="AF193" s="135">
        <v>2</v>
      </c>
      <c r="AG193" s="135">
        <v>0</v>
      </c>
      <c r="AH193" s="135">
        <v>0</v>
      </c>
      <c r="AI193" s="135">
        <v>2</v>
      </c>
      <c r="AJ193" s="135">
        <v>1</v>
      </c>
      <c r="AK193" s="135">
        <v>0</v>
      </c>
      <c r="AL193" s="135">
        <v>0</v>
      </c>
      <c r="AM193" s="135">
        <v>0</v>
      </c>
      <c r="AN193" s="135">
        <v>0</v>
      </c>
      <c r="AO193" s="135">
        <v>1</v>
      </c>
      <c r="AP193" s="135">
        <v>0</v>
      </c>
      <c r="AQ193" s="135">
        <v>1</v>
      </c>
      <c r="AR193" s="135">
        <v>0</v>
      </c>
      <c r="AS193" s="135">
        <v>0</v>
      </c>
      <c r="AT193" s="135">
        <v>0</v>
      </c>
      <c r="AU193" s="135">
        <v>1</v>
      </c>
      <c r="AV193" s="135">
        <v>1</v>
      </c>
      <c r="AW193" s="135">
        <v>0</v>
      </c>
      <c r="AX193" s="135">
        <v>0</v>
      </c>
      <c r="AY193" s="135">
        <v>0</v>
      </c>
      <c r="AZ193" s="135">
        <v>0</v>
      </c>
      <c r="BA193" s="135">
        <v>0</v>
      </c>
      <c r="BB193" s="135">
        <v>0</v>
      </c>
      <c r="BC193" s="135">
        <v>0</v>
      </c>
      <c r="BD193" s="135">
        <v>0</v>
      </c>
      <c r="BE193" s="135">
        <v>1</v>
      </c>
      <c r="BF193" s="135">
        <v>0</v>
      </c>
      <c r="BG193" s="135">
        <v>0</v>
      </c>
      <c r="BH193" s="135">
        <v>0</v>
      </c>
      <c r="BI193" s="135">
        <v>0</v>
      </c>
      <c r="BJ193" s="135">
        <v>0</v>
      </c>
      <c r="BK193" s="135">
        <v>1</v>
      </c>
      <c r="BL193" s="135">
        <v>0</v>
      </c>
      <c r="BM193" s="135">
        <v>0</v>
      </c>
      <c r="BN193" s="135">
        <v>0</v>
      </c>
      <c r="BO193" s="135">
        <v>0</v>
      </c>
      <c r="BP193" s="135">
        <v>1</v>
      </c>
      <c r="BQ193" s="135">
        <v>0</v>
      </c>
      <c r="BR193" s="135">
        <v>0</v>
      </c>
      <c r="BS193" s="135">
        <v>2</v>
      </c>
      <c r="BT193" s="135">
        <v>1</v>
      </c>
      <c r="BU193" s="135">
        <v>0</v>
      </c>
      <c r="BV193" s="135">
        <v>1</v>
      </c>
      <c r="BW193" s="135">
        <v>0</v>
      </c>
      <c r="BX193" s="135">
        <v>3</v>
      </c>
      <c r="BY193" s="135">
        <v>1</v>
      </c>
      <c r="BZ193" s="135">
        <v>0</v>
      </c>
      <c r="CA193" s="135">
        <v>0</v>
      </c>
      <c r="CB193" s="135">
        <v>0</v>
      </c>
      <c r="CC193" s="135">
        <v>2</v>
      </c>
      <c r="CD193" s="135">
        <v>0</v>
      </c>
      <c r="CE193" s="135">
        <v>0</v>
      </c>
      <c r="CF193" s="135">
        <v>0</v>
      </c>
      <c r="CG193" s="135">
        <v>0</v>
      </c>
      <c r="CH193" s="135">
        <v>0</v>
      </c>
      <c r="CI193" s="135">
        <v>0</v>
      </c>
      <c r="CJ193" s="135">
        <v>1</v>
      </c>
      <c r="CK193" s="135">
        <v>0</v>
      </c>
      <c r="CL193" s="135">
        <v>0</v>
      </c>
      <c r="CM193" s="135">
        <v>1</v>
      </c>
      <c r="CN193" s="135">
        <v>0</v>
      </c>
      <c r="CO193" s="135">
        <v>0</v>
      </c>
      <c r="CP193" s="135">
        <v>0</v>
      </c>
      <c r="CQ193" s="135">
        <v>0</v>
      </c>
      <c r="CR193" s="135">
        <v>0</v>
      </c>
      <c r="CS193" s="135">
        <v>0</v>
      </c>
      <c r="CT193" s="135">
        <v>1</v>
      </c>
      <c r="CU193" s="135">
        <v>1</v>
      </c>
      <c r="CV193" s="135">
        <v>1</v>
      </c>
      <c r="CW193" s="135">
        <v>0</v>
      </c>
      <c r="CX193" s="135"/>
    </row>
    <row r="194" spans="1:102" x14ac:dyDescent="0.35">
      <c r="A194" s="135">
        <v>193</v>
      </c>
      <c r="B194" s="135">
        <v>0</v>
      </c>
      <c r="C194" s="135">
        <v>0</v>
      </c>
      <c r="D194" s="135">
        <v>3</v>
      </c>
      <c r="E194" s="135">
        <v>0</v>
      </c>
      <c r="F194" s="135">
        <v>1</v>
      </c>
      <c r="G194" s="135">
        <v>0</v>
      </c>
      <c r="H194" s="135">
        <v>0</v>
      </c>
      <c r="I194" s="135">
        <v>0</v>
      </c>
      <c r="J194" s="135">
        <v>0</v>
      </c>
      <c r="K194" s="135">
        <v>0</v>
      </c>
      <c r="L194" s="135">
        <v>0</v>
      </c>
      <c r="M194" s="135">
        <v>0</v>
      </c>
      <c r="N194" s="135">
        <v>1</v>
      </c>
      <c r="O194" s="135">
        <v>0</v>
      </c>
      <c r="P194" s="135">
        <v>1</v>
      </c>
      <c r="Q194" s="135">
        <v>0</v>
      </c>
      <c r="R194" s="135">
        <v>0</v>
      </c>
      <c r="S194" s="135">
        <v>0</v>
      </c>
      <c r="T194" s="135">
        <v>0</v>
      </c>
      <c r="U194" s="135">
        <v>0</v>
      </c>
      <c r="V194" s="135">
        <v>1</v>
      </c>
      <c r="W194" s="135">
        <v>1</v>
      </c>
      <c r="X194" s="135">
        <v>0</v>
      </c>
      <c r="Y194" s="135">
        <v>1</v>
      </c>
      <c r="Z194" s="135">
        <v>0</v>
      </c>
      <c r="AA194" s="135">
        <v>1</v>
      </c>
      <c r="AB194" s="135">
        <v>1</v>
      </c>
      <c r="AC194" s="135">
        <v>0</v>
      </c>
      <c r="AD194" s="135">
        <v>0</v>
      </c>
      <c r="AE194" s="135">
        <v>0</v>
      </c>
      <c r="AF194" s="135">
        <v>0</v>
      </c>
      <c r="AG194" s="135">
        <v>0</v>
      </c>
      <c r="AH194" s="135">
        <v>2</v>
      </c>
      <c r="AI194" s="135">
        <v>0</v>
      </c>
      <c r="AJ194" s="135">
        <v>0</v>
      </c>
      <c r="AK194" s="135">
        <v>0</v>
      </c>
      <c r="AL194" s="135">
        <v>0</v>
      </c>
      <c r="AM194" s="135">
        <v>0</v>
      </c>
      <c r="AN194" s="135">
        <v>0</v>
      </c>
      <c r="AO194" s="135">
        <v>0</v>
      </c>
      <c r="AP194" s="135">
        <v>3</v>
      </c>
      <c r="AQ194" s="135">
        <v>1</v>
      </c>
      <c r="AR194" s="135">
        <v>0</v>
      </c>
      <c r="AS194" s="135">
        <v>0</v>
      </c>
      <c r="AT194" s="135">
        <v>0</v>
      </c>
      <c r="AU194" s="135">
        <v>0</v>
      </c>
      <c r="AV194" s="135">
        <v>0</v>
      </c>
      <c r="AW194" s="135">
        <v>1</v>
      </c>
      <c r="AX194" s="135">
        <v>0</v>
      </c>
      <c r="AY194" s="135">
        <v>0</v>
      </c>
      <c r="AZ194" s="135">
        <v>0</v>
      </c>
      <c r="BA194" s="135">
        <v>0</v>
      </c>
      <c r="BB194" s="135">
        <v>0</v>
      </c>
      <c r="BC194" s="135">
        <v>0</v>
      </c>
      <c r="BD194" s="135">
        <v>1</v>
      </c>
      <c r="BE194" s="135">
        <v>0</v>
      </c>
      <c r="BF194" s="135">
        <v>1</v>
      </c>
      <c r="BG194" s="135">
        <v>0</v>
      </c>
      <c r="BH194" s="135">
        <v>0</v>
      </c>
      <c r="BI194" s="135">
        <v>0</v>
      </c>
      <c r="BJ194" s="135">
        <v>1</v>
      </c>
      <c r="BK194" s="135">
        <v>0</v>
      </c>
      <c r="BL194" s="135">
        <v>0</v>
      </c>
      <c r="BM194" s="135">
        <v>1</v>
      </c>
      <c r="BN194" s="135">
        <v>1</v>
      </c>
      <c r="BO194" s="135">
        <v>0</v>
      </c>
      <c r="BP194" s="135">
        <v>1</v>
      </c>
      <c r="BQ194" s="135">
        <v>0</v>
      </c>
      <c r="BR194" s="135">
        <v>0</v>
      </c>
      <c r="BS194" s="135">
        <v>2</v>
      </c>
      <c r="BT194" s="135">
        <v>0</v>
      </c>
      <c r="BU194" s="135">
        <v>0</v>
      </c>
      <c r="BV194" s="135">
        <v>0</v>
      </c>
      <c r="BW194" s="135">
        <v>0</v>
      </c>
      <c r="BX194" s="135">
        <v>4</v>
      </c>
      <c r="BY194" s="135">
        <v>0</v>
      </c>
      <c r="BZ194" s="135">
        <v>0</v>
      </c>
      <c r="CA194" s="135">
        <v>0</v>
      </c>
      <c r="CB194" s="135">
        <v>0</v>
      </c>
      <c r="CC194" s="135">
        <v>0</v>
      </c>
      <c r="CD194" s="135">
        <v>0</v>
      </c>
      <c r="CE194" s="135">
        <v>0</v>
      </c>
      <c r="CF194" s="135">
        <v>2</v>
      </c>
      <c r="CG194" s="135">
        <v>0</v>
      </c>
      <c r="CH194" s="135">
        <v>0</v>
      </c>
      <c r="CI194" s="135">
        <v>1</v>
      </c>
      <c r="CJ194" s="135">
        <v>0</v>
      </c>
      <c r="CK194" s="135">
        <v>0</v>
      </c>
      <c r="CL194" s="135">
        <v>0</v>
      </c>
      <c r="CM194" s="135">
        <v>0</v>
      </c>
      <c r="CN194" s="135">
        <v>0</v>
      </c>
      <c r="CO194" s="135">
        <v>0</v>
      </c>
      <c r="CP194" s="135">
        <v>0</v>
      </c>
      <c r="CQ194" s="135">
        <v>0</v>
      </c>
      <c r="CR194" s="135">
        <v>3</v>
      </c>
      <c r="CS194" s="135">
        <v>0</v>
      </c>
      <c r="CT194" s="135">
        <v>2</v>
      </c>
      <c r="CU194" s="135">
        <v>4</v>
      </c>
      <c r="CV194" s="135">
        <v>0</v>
      </c>
      <c r="CW194" s="135">
        <v>0</v>
      </c>
      <c r="CX194" s="135"/>
    </row>
    <row r="195" spans="1:102" x14ac:dyDescent="0.35">
      <c r="A195" s="135">
        <v>194</v>
      </c>
      <c r="B195" s="135">
        <v>0</v>
      </c>
      <c r="C195" s="135">
        <v>0</v>
      </c>
      <c r="D195" s="135">
        <v>0</v>
      </c>
      <c r="E195" s="135">
        <v>0</v>
      </c>
      <c r="F195" s="135">
        <v>0</v>
      </c>
      <c r="G195" s="135">
        <v>0</v>
      </c>
      <c r="H195" s="135">
        <v>2</v>
      </c>
      <c r="I195" s="135">
        <v>0</v>
      </c>
      <c r="J195" s="135">
        <v>0</v>
      </c>
      <c r="K195" s="135">
        <v>0</v>
      </c>
      <c r="L195" s="135">
        <v>0</v>
      </c>
      <c r="M195" s="135">
        <v>0</v>
      </c>
      <c r="N195" s="135">
        <v>2</v>
      </c>
      <c r="O195" s="135">
        <v>0</v>
      </c>
      <c r="P195" s="135">
        <v>0</v>
      </c>
      <c r="Q195" s="135">
        <v>1</v>
      </c>
      <c r="R195" s="135">
        <v>0</v>
      </c>
      <c r="S195" s="135">
        <v>0</v>
      </c>
      <c r="T195" s="135">
        <v>1</v>
      </c>
      <c r="U195" s="135">
        <v>0</v>
      </c>
      <c r="V195" s="135">
        <v>0</v>
      </c>
      <c r="W195" s="135">
        <v>0</v>
      </c>
      <c r="X195" s="135">
        <v>0</v>
      </c>
      <c r="Y195" s="135">
        <v>1</v>
      </c>
      <c r="Z195" s="135">
        <v>0</v>
      </c>
      <c r="AA195" s="135">
        <v>2</v>
      </c>
      <c r="AB195" s="135">
        <v>1</v>
      </c>
      <c r="AC195" s="135">
        <v>0</v>
      </c>
      <c r="AD195" s="135">
        <v>0</v>
      </c>
      <c r="AE195" s="135">
        <v>1</v>
      </c>
      <c r="AF195" s="135">
        <v>0</v>
      </c>
      <c r="AG195" s="135">
        <v>0</v>
      </c>
      <c r="AH195" s="135">
        <v>2</v>
      </c>
      <c r="AI195" s="135">
        <v>2</v>
      </c>
      <c r="AJ195" s="135">
        <v>1</v>
      </c>
      <c r="AK195" s="135">
        <v>0</v>
      </c>
      <c r="AL195" s="135">
        <v>0</v>
      </c>
      <c r="AM195" s="135">
        <v>0</v>
      </c>
      <c r="AN195" s="135">
        <v>0</v>
      </c>
      <c r="AO195" s="135">
        <v>0</v>
      </c>
      <c r="AP195" s="135">
        <v>0</v>
      </c>
      <c r="AQ195" s="135">
        <v>0</v>
      </c>
      <c r="AR195" s="135">
        <v>0</v>
      </c>
      <c r="AS195" s="135">
        <v>0</v>
      </c>
      <c r="AT195" s="135">
        <v>0</v>
      </c>
      <c r="AU195" s="135">
        <v>10</v>
      </c>
      <c r="AV195" s="135">
        <v>0</v>
      </c>
      <c r="AW195" s="135">
        <v>0</v>
      </c>
      <c r="AX195" s="135">
        <v>0</v>
      </c>
      <c r="AY195" s="135">
        <v>1</v>
      </c>
      <c r="AZ195" s="135">
        <v>0</v>
      </c>
      <c r="BA195" s="135">
        <v>0</v>
      </c>
      <c r="BB195" s="135">
        <v>0</v>
      </c>
      <c r="BC195" s="135">
        <v>1</v>
      </c>
      <c r="BD195" s="135">
        <v>0</v>
      </c>
      <c r="BE195" s="135">
        <v>0</v>
      </c>
      <c r="BF195" s="135">
        <v>0</v>
      </c>
      <c r="BG195" s="135">
        <v>0</v>
      </c>
      <c r="BH195" s="135">
        <v>0</v>
      </c>
      <c r="BI195" s="135">
        <v>0</v>
      </c>
      <c r="BJ195" s="135">
        <v>0</v>
      </c>
      <c r="BK195" s="135">
        <v>0</v>
      </c>
      <c r="BL195" s="135">
        <v>0</v>
      </c>
      <c r="BM195" s="135">
        <v>0</v>
      </c>
      <c r="BN195" s="135">
        <v>0</v>
      </c>
      <c r="BO195" s="135">
        <v>1</v>
      </c>
      <c r="BP195" s="135">
        <v>0</v>
      </c>
      <c r="BQ195" s="135">
        <v>0</v>
      </c>
      <c r="BR195" s="135">
        <v>0</v>
      </c>
      <c r="BS195" s="135">
        <v>0</v>
      </c>
      <c r="BT195" s="135">
        <v>0</v>
      </c>
      <c r="BU195" s="135">
        <v>0</v>
      </c>
      <c r="BV195" s="135">
        <v>0</v>
      </c>
      <c r="BW195" s="135">
        <v>0</v>
      </c>
      <c r="BX195" s="135">
        <v>0</v>
      </c>
      <c r="BY195" s="135">
        <v>1</v>
      </c>
      <c r="BZ195" s="135">
        <v>1</v>
      </c>
      <c r="CA195" s="135">
        <v>0</v>
      </c>
      <c r="CB195" s="135">
        <v>0</v>
      </c>
      <c r="CC195" s="135">
        <v>0</v>
      </c>
      <c r="CD195" s="135">
        <v>0</v>
      </c>
      <c r="CE195" s="135">
        <v>0</v>
      </c>
      <c r="CF195" s="135">
        <v>1</v>
      </c>
      <c r="CG195" s="135">
        <v>0</v>
      </c>
      <c r="CH195" s="135">
        <v>1</v>
      </c>
      <c r="CI195" s="135">
        <v>0</v>
      </c>
      <c r="CJ195" s="135">
        <v>2</v>
      </c>
      <c r="CK195" s="135">
        <v>0</v>
      </c>
      <c r="CL195" s="135">
        <v>2</v>
      </c>
      <c r="CM195" s="135">
        <v>0</v>
      </c>
      <c r="CN195" s="135">
        <v>1</v>
      </c>
      <c r="CO195" s="135">
        <v>0</v>
      </c>
      <c r="CP195" s="135">
        <v>0</v>
      </c>
      <c r="CQ195" s="135">
        <v>0</v>
      </c>
      <c r="CR195" s="135">
        <v>1</v>
      </c>
      <c r="CS195" s="135">
        <v>1</v>
      </c>
      <c r="CT195" s="135">
        <v>1</v>
      </c>
      <c r="CU195" s="135">
        <v>1</v>
      </c>
      <c r="CV195" s="135">
        <v>1</v>
      </c>
      <c r="CW195" s="135">
        <v>6</v>
      </c>
      <c r="CX195" s="135"/>
    </row>
    <row r="196" spans="1:102" x14ac:dyDescent="0.35">
      <c r="A196" s="135">
        <v>195</v>
      </c>
      <c r="B196" s="135">
        <v>0</v>
      </c>
      <c r="C196" s="135">
        <v>1</v>
      </c>
      <c r="D196" s="135">
        <v>0</v>
      </c>
      <c r="E196" s="135">
        <v>1</v>
      </c>
      <c r="F196" s="135">
        <v>0</v>
      </c>
      <c r="G196" s="135">
        <v>0</v>
      </c>
      <c r="H196" s="135">
        <v>5</v>
      </c>
      <c r="I196" s="135">
        <v>0</v>
      </c>
      <c r="J196" s="135">
        <v>0</v>
      </c>
      <c r="K196" s="135">
        <v>0</v>
      </c>
      <c r="L196" s="135">
        <v>0</v>
      </c>
      <c r="M196" s="135">
        <v>0</v>
      </c>
      <c r="N196" s="135">
        <v>0</v>
      </c>
      <c r="O196" s="135">
        <v>0</v>
      </c>
      <c r="P196" s="135">
        <v>0</v>
      </c>
      <c r="Q196" s="135">
        <v>1</v>
      </c>
      <c r="R196" s="135">
        <v>0</v>
      </c>
      <c r="S196" s="135">
        <v>0</v>
      </c>
      <c r="T196" s="135">
        <v>0</v>
      </c>
      <c r="U196" s="135">
        <v>0</v>
      </c>
      <c r="V196" s="135">
        <v>1</v>
      </c>
      <c r="W196" s="135">
        <v>0</v>
      </c>
      <c r="X196" s="135">
        <v>0</v>
      </c>
      <c r="Y196" s="135">
        <v>1</v>
      </c>
      <c r="Z196" s="135">
        <v>0</v>
      </c>
      <c r="AA196" s="135">
        <v>1</v>
      </c>
      <c r="AB196" s="135">
        <v>0</v>
      </c>
      <c r="AC196" s="135">
        <v>0</v>
      </c>
      <c r="AD196" s="135">
        <v>0</v>
      </c>
      <c r="AE196" s="135">
        <v>0</v>
      </c>
      <c r="AF196" s="135">
        <v>2</v>
      </c>
      <c r="AG196" s="135">
        <v>0</v>
      </c>
      <c r="AH196" s="135">
        <v>1</v>
      </c>
      <c r="AI196" s="135">
        <v>1</v>
      </c>
      <c r="AJ196" s="135">
        <v>0</v>
      </c>
      <c r="AK196" s="135">
        <v>0</v>
      </c>
      <c r="AL196" s="135">
        <v>0</v>
      </c>
      <c r="AM196" s="135">
        <v>0</v>
      </c>
      <c r="AN196" s="135">
        <v>0</v>
      </c>
      <c r="AO196" s="135">
        <v>0</v>
      </c>
      <c r="AP196" s="135">
        <v>0</v>
      </c>
      <c r="AQ196" s="135">
        <v>0</v>
      </c>
      <c r="AR196" s="135">
        <v>0</v>
      </c>
      <c r="AS196" s="135">
        <v>0</v>
      </c>
      <c r="AT196" s="135">
        <v>0</v>
      </c>
      <c r="AU196" s="135">
        <v>14</v>
      </c>
      <c r="AV196" s="135">
        <v>0</v>
      </c>
      <c r="AW196" s="135">
        <v>3</v>
      </c>
      <c r="AX196" s="135">
        <v>0</v>
      </c>
      <c r="AY196" s="135">
        <v>0</v>
      </c>
      <c r="AZ196" s="135">
        <v>0</v>
      </c>
      <c r="BA196" s="135">
        <v>0</v>
      </c>
      <c r="BB196" s="135">
        <v>0</v>
      </c>
      <c r="BC196" s="135">
        <v>1</v>
      </c>
      <c r="BD196" s="135">
        <v>7</v>
      </c>
      <c r="BE196" s="135">
        <v>0</v>
      </c>
      <c r="BF196" s="135">
        <v>0</v>
      </c>
      <c r="BG196" s="135">
        <v>1</v>
      </c>
      <c r="BH196" s="135">
        <v>0</v>
      </c>
      <c r="BI196" s="135">
        <v>0</v>
      </c>
      <c r="BJ196" s="135">
        <v>0</v>
      </c>
      <c r="BK196" s="135">
        <v>2</v>
      </c>
      <c r="BL196" s="135">
        <v>0</v>
      </c>
      <c r="BM196" s="135">
        <v>0</v>
      </c>
      <c r="BN196" s="135">
        <v>0</v>
      </c>
      <c r="BO196" s="135">
        <v>0</v>
      </c>
      <c r="BP196" s="135">
        <v>0</v>
      </c>
      <c r="BQ196" s="135">
        <v>0</v>
      </c>
      <c r="BR196" s="135">
        <v>0</v>
      </c>
      <c r="BS196" s="135">
        <v>2</v>
      </c>
      <c r="BT196" s="135">
        <v>0</v>
      </c>
      <c r="BU196" s="135">
        <v>0</v>
      </c>
      <c r="BV196" s="135">
        <v>1</v>
      </c>
      <c r="BW196" s="135">
        <v>2</v>
      </c>
      <c r="BX196" s="135">
        <v>0</v>
      </c>
      <c r="BY196" s="135">
        <v>2</v>
      </c>
      <c r="BZ196" s="135">
        <v>0</v>
      </c>
      <c r="CA196" s="135">
        <v>0</v>
      </c>
      <c r="CB196" s="135">
        <v>0</v>
      </c>
      <c r="CC196" s="135">
        <v>0</v>
      </c>
      <c r="CD196" s="135">
        <v>1</v>
      </c>
      <c r="CE196" s="135">
        <v>0</v>
      </c>
      <c r="CF196" s="135">
        <v>10</v>
      </c>
      <c r="CG196" s="135">
        <v>0</v>
      </c>
      <c r="CH196" s="135">
        <v>0</v>
      </c>
      <c r="CI196" s="135">
        <v>0</v>
      </c>
      <c r="CJ196" s="135">
        <v>1</v>
      </c>
      <c r="CK196" s="135">
        <v>8</v>
      </c>
      <c r="CL196" s="135">
        <v>0</v>
      </c>
      <c r="CM196" s="135">
        <v>0</v>
      </c>
      <c r="CN196" s="135">
        <v>0</v>
      </c>
      <c r="CO196" s="135">
        <v>2</v>
      </c>
      <c r="CP196" s="135">
        <v>0</v>
      </c>
      <c r="CQ196" s="135">
        <v>0</v>
      </c>
      <c r="CR196" s="135">
        <v>0</v>
      </c>
      <c r="CS196" s="135">
        <v>1</v>
      </c>
      <c r="CT196" s="135">
        <v>0</v>
      </c>
      <c r="CU196" s="135">
        <v>1</v>
      </c>
      <c r="CV196" s="135">
        <v>0</v>
      </c>
      <c r="CW196" s="135">
        <v>0</v>
      </c>
      <c r="CX196" s="135"/>
    </row>
    <row r="197" spans="1:102" x14ac:dyDescent="0.35">
      <c r="A197" s="135">
        <v>196</v>
      </c>
      <c r="B197" s="135">
        <v>0</v>
      </c>
      <c r="C197" s="135">
        <v>0</v>
      </c>
      <c r="D197" s="135">
        <v>0</v>
      </c>
      <c r="E197" s="135">
        <v>2</v>
      </c>
      <c r="F197" s="135">
        <v>0</v>
      </c>
      <c r="G197" s="135">
        <v>1</v>
      </c>
      <c r="H197" s="135">
        <v>0</v>
      </c>
      <c r="I197" s="135">
        <v>0</v>
      </c>
      <c r="J197" s="135">
        <v>0</v>
      </c>
      <c r="K197" s="135">
        <v>0</v>
      </c>
      <c r="L197" s="135">
        <v>0</v>
      </c>
      <c r="M197" s="135">
        <v>0</v>
      </c>
      <c r="N197" s="135">
        <v>1</v>
      </c>
      <c r="O197" s="135">
        <v>1</v>
      </c>
      <c r="P197" s="135">
        <v>0</v>
      </c>
      <c r="Q197" s="135">
        <v>1</v>
      </c>
      <c r="R197" s="135">
        <v>1</v>
      </c>
      <c r="S197" s="135">
        <v>0</v>
      </c>
      <c r="T197" s="135">
        <v>3</v>
      </c>
      <c r="U197" s="135">
        <v>0</v>
      </c>
      <c r="V197" s="135">
        <v>1</v>
      </c>
      <c r="W197" s="135">
        <v>1</v>
      </c>
      <c r="X197" s="135">
        <v>0</v>
      </c>
      <c r="Y197" s="135">
        <v>0</v>
      </c>
      <c r="Z197" s="135">
        <v>0</v>
      </c>
      <c r="AA197" s="135">
        <v>0</v>
      </c>
      <c r="AB197" s="135">
        <v>0</v>
      </c>
      <c r="AC197" s="135">
        <v>0</v>
      </c>
      <c r="AD197" s="135">
        <v>0</v>
      </c>
      <c r="AE197" s="135">
        <v>0</v>
      </c>
      <c r="AF197" s="135">
        <v>0</v>
      </c>
      <c r="AG197" s="135">
        <v>0</v>
      </c>
      <c r="AH197" s="135">
        <v>2</v>
      </c>
      <c r="AI197" s="135">
        <v>2</v>
      </c>
      <c r="AJ197" s="135">
        <v>0</v>
      </c>
      <c r="AK197" s="135">
        <v>0</v>
      </c>
      <c r="AL197" s="135">
        <v>0</v>
      </c>
      <c r="AM197" s="135">
        <v>0</v>
      </c>
      <c r="AN197" s="135">
        <v>1</v>
      </c>
      <c r="AO197" s="135">
        <v>0</v>
      </c>
      <c r="AP197" s="135">
        <v>0</v>
      </c>
      <c r="AQ197" s="135">
        <v>2</v>
      </c>
      <c r="AR197" s="135">
        <v>0</v>
      </c>
      <c r="AS197" s="135">
        <v>0</v>
      </c>
      <c r="AT197" s="135">
        <v>0</v>
      </c>
      <c r="AU197" s="135">
        <v>0</v>
      </c>
      <c r="AV197" s="135">
        <v>1</v>
      </c>
      <c r="AW197" s="135">
        <v>0</v>
      </c>
      <c r="AX197" s="135">
        <v>1</v>
      </c>
      <c r="AY197" s="135">
        <v>3</v>
      </c>
      <c r="AZ197" s="135">
        <v>1</v>
      </c>
      <c r="BA197" s="135">
        <v>1</v>
      </c>
      <c r="BB197" s="135">
        <v>0</v>
      </c>
      <c r="BC197" s="135">
        <v>0</v>
      </c>
      <c r="BD197" s="135">
        <v>1</v>
      </c>
      <c r="BE197" s="135">
        <v>0</v>
      </c>
      <c r="BF197" s="135">
        <v>0</v>
      </c>
      <c r="BG197" s="135">
        <v>0</v>
      </c>
      <c r="BH197" s="135">
        <v>0</v>
      </c>
      <c r="BI197" s="135">
        <v>0</v>
      </c>
      <c r="BJ197" s="135">
        <v>0</v>
      </c>
      <c r="BK197" s="135">
        <v>0</v>
      </c>
      <c r="BL197" s="135">
        <v>0</v>
      </c>
      <c r="BM197" s="135">
        <v>0</v>
      </c>
      <c r="BN197" s="135">
        <v>1</v>
      </c>
      <c r="BO197" s="135">
        <v>0</v>
      </c>
      <c r="BP197" s="135">
        <v>0</v>
      </c>
      <c r="BQ197" s="135">
        <v>0</v>
      </c>
      <c r="BR197" s="135">
        <v>0</v>
      </c>
      <c r="BS197" s="135">
        <v>0</v>
      </c>
      <c r="BT197" s="135">
        <v>0</v>
      </c>
      <c r="BU197" s="135">
        <v>0</v>
      </c>
      <c r="BV197" s="135">
        <v>1</v>
      </c>
      <c r="BW197" s="135">
        <v>0</v>
      </c>
      <c r="BX197" s="135">
        <v>0</v>
      </c>
      <c r="BY197" s="135">
        <v>1</v>
      </c>
      <c r="BZ197" s="135">
        <v>0</v>
      </c>
      <c r="CA197" s="135">
        <v>0</v>
      </c>
      <c r="CB197" s="135">
        <v>1</v>
      </c>
      <c r="CC197" s="135">
        <v>0</v>
      </c>
      <c r="CD197" s="135">
        <v>0</v>
      </c>
      <c r="CE197" s="135">
        <v>0</v>
      </c>
      <c r="CF197" s="135">
        <v>0</v>
      </c>
      <c r="CG197" s="135">
        <v>0</v>
      </c>
      <c r="CH197" s="135">
        <v>0</v>
      </c>
      <c r="CI197" s="135">
        <v>0</v>
      </c>
      <c r="CJ197" s="135">
        <v>0</v>
      </c>
      <c r="CK197" s="135">
        <v>0</v>
      </c>
      <c r="CL197" s="135">
        <v>0</v>
      </c>
      <c r="CM197" s="135">
        <v>0</v>
      </c>
      <c r="CN197" s="135">
        <v>0</v>
      </c>
      <c r="CO197" s="135">
        <v>0</v>
      </c>
      <c r="CP197" s="135">
        <v>0</v>
      </c>
      <c r="CQ197" s="135">
        <v>1</v>
      </c>
      <c r="CR197" s="135">
        <v>0</v>
      </c>
      <c r="CS197" s="135">
        <v>0</v>
      </c>
      <c r="CT197" s="135">
        <v>1</v>
      </c>
      <c r="CU197" s="135">
        <v>1</v>
      </c>
      <c r="CV197" s="135">
        <v>0</v>
      </c>
      <c r="CW197" s="135">
        <v>0</v>
      </c>
      <c r="CX197" s="135"/>
    </row>
    <row r="198" spans="1:102" x14ac:dyDescent="0.35">
      <c r="A198" s="135">
        <v>197</v>
      </c>
      <c r="B198" s="135">
        <v>0</v>
      </c>
      <c r="C198" s="135">
        <v>0</v>
      </c>
      <c r="D198" s="135">
        <v>1</v>
      </c>
      <c r="E198" s="135">
        <v>0</v>
      </c>
      <c r="F198" s="135">
        <v>2</v>
      </c>
      <c r="G198" s="135">
        <v>0</v>
      </c>
      <c r="H198" s="135">
        <v>0</v>
      </c>
      <c r="I198" s="135">
        <v>0</v>
      </c>
      <c r="J198" s="135">
        <v>0</v>
      </c>
      <c r="K198" s="135">
        <v>0</v>
      </c>
      <c r="L198" s="135">
        <v>0</v>
      </c>
      <c r="M198" s="135">
        <v>0</v>
      </c>
      <c r="N198" s="135">
        <v>1</v>
      </c>
      <c r="O198" s="135">
        <v>0</v>
      </c>
      <c r="P198" s="135">
        <v>0</v>
      </c>
      <c r="Q198" s="135">
        <v>0</v>
      </c>
      <c r="R198" s="135">
        <v>1</v>
      </c>
      <c r="S198" s="135">
        <v>0</v>
      </c>
      <c r="T198" s="135">
        <v>1</v>
      </c>
      <c r="U198" s="135">
        <v>0</v>
      </c>
      <c r="V198" s="135">
        <v>0</v>
      </c>
      <c r="W198" s="135">
        <v>0</v>
      </c>
      <c r="X198" s="135">
        <v>0</v>
      </c>
      <c r="Y198" s="135">
        <v>0</v>
      </c>
      <c r="Z198" s="135">
        <v>0</v>
      </c>
      <c r="AA198" s="135">
        <v>1</v>
      </c>
      <c r="AB198" s="135">
        <v>1</v>
      </c>
      <c r="AC198" s="135">
        <v>0</v>
      </c>
      <c r="AD198" s="135">
        <v>0</v>
      </c>
      <c r="AE198" s="135">
        <v>0</v>
      </c>
      <c r="AF198" s="135">
        <v>0</v>
      </c>
      <c r="AG198" s="135">
        <v>3</v>
      </c>
      <c r="AH198" s="135">
        <v>0</v>
      </c>
      <c r="AI198" s="135">
        <v>0</v>
      </c>
      <c r="AJ198" s="135">
        <v>1</v>
      </c>
      <c r="AK198" s="135">
        <v>1</v>
      </c>
      <c r="AL198" s="135">
        <v>0</v>
      </c>
      <c r="AM198" s="135">
        <v>0</v>
      </c>
      <c r="AN198" s="135">
        <v>0</v>
      </c>
      <c r="AO198" s="135">
        <v>1</v>
      </c>
      <c r="AP198" s="135">
        <v>5</v>
      </c>
      <c r="AQ198" s="135">
        <v>0</v>
      </c>
      <c r="AR198" s="135">
        <v>0</v>
      </c>
      <c r="AS198" s="135">
        <v>0</v>
      </c>
      <c r="AT198" s="135">
        <v>1</v>
      </c>
      <c r="AU198" s="135">
        <v>1</v>
      </c>
      <c r="AV198" s="135">
        <v>5</v>
      </c>
      <c r="AW198" s="135">
        <v>1</v>
      </c>
      <c r="AX198" s="135">
        <v>0</v>
      </c>
      <c r="AY198" s="135">
        <v>7</v>
      </c>
      <c r="AZ198" s="135">
        <v>1</v>
      </c>
      <c r="BA198" s="135">
        <v>0</v>
      </c>
      <c r="BB198" s="135">
        <v>0</v>
      </c>
      <c r="BC198" s="135">
        <v>0</v>
      </c>
      <c r="BD198" s="135">
        <v>1</v>
      </c>
      <c r="BE198" s="135">
        <v>0</v>
      </c>
      <c r="BF198" s="135">
        <v>0</v>
      </c>
      <c r="BG198" s="135">
        <v>0</v>
      </c>
      <c r="BH198" s="135">
        <v>0</v>
      </c>
      <c r="BI198" s="135">
        <v>0</v>
      </c>
      <c r="BJ198" s="135">
        <v>0</v>
      </c>
      <c r="BK198" s="135">
        <v>1</v>
      </c>
      <c r="BL198" s="135">
        <v>1</v>
      </c>
      <c r="BM198" s="135">
        <v>2</v>
      </c>
      <c r="BN198" s="135">
        <v>0</v>
      </c>
      <c r="BO198" s="135">
        <v>0</v>
      </c>
      <c r="BP198" s="135">
        <v>0</v>
      </c>
      <c r="BQ198" s="135">
        <v>0</v>
      </c>
      <c r="BR198" s="135">
        <v>0</v>
      </c>
      <c r="BS198" s="135">
        <v>0</v>
      </c>
      <c r="BT198" s="135">
        <v>1</v>
      </c>
      <c r="BU198" s="135">
        <v>0</v>
      </c>
      <c r="BV198" s="135">
        <v>2</v>
      </c>
      <c r="BW198" s="135">
        <v>0</v>
      </c>
      <c r="BX198" s="135">
        <v>1</v>
      </c>
      <c r="BY198" s="135">
        <v>0</v>
      </c>
      <c r="BZ198" s="135">
        <v>1</v>
      </c>
      <c r="CA198" s="135">
        <v>0</v>
      </c>
      <c r="CB198" s="135">
        <v>2</v>
      </c>
      <c r="CC198" s="135">
        <v>0</v>
      </c>
      <c r="CD198" s="135">
        <v>0</v>
      </c>
      <c r="CE198" s="135">
        <v>0</v>
      </c>
      <c r="CF198" s="135">
        <v>0</v>
      </c>
      <c r="CG198" s="135">
        <v>0</v>
      </c>
      <c r="CH198" s="135">
        <v>0</v>
      </c>
      <c r="CI198" s="135">
        <v>0</v>
      </c>
      <c r="CJ198" s="135">
        <v>1</v>
      </c>
      <c r="CK198" s="135">
        <v>0</v>
      </c>
      <c r="CL198" s="135">
        <v>0</v>
      </c>
      <c r="CM198" s="135">
        <v>0</v>
      </c>
      <c r="CN198" s="135">
        <v>0</v>
      </c>
      <c r="CO198" s="135">
        <v>0</v>
      </c>
      <c r="CP198" s="135">
        <v>3</v>
      </c>
      <c r="CQ198" s="135">
        <v>0</v>
      </c>
      <c r="CR198" s="135">
        <v>0</v>
      </c>
      <c r="CS198" s="135">
        <v>0</v>
      </c>
      <c r="CT198" s="135">
        <v>0</v>
      </c>
      <c r="CU198" s="135">
        <v>0</v>
      </c>
      <c r="CV198" s="135">
        <v>0</v>
      </c>
      <c r="CW198" s="135">
        <v>0</v>
      </c>
      <c r="CX198" s="135"/>
    </row>
    <row r="199" spans="1:102" x14ac:dyDescent="0.35">
      <c r="A199" s="135">
        <v>198</v>
      </c>
      <c r="B199" s="135">
        <v>1</v>
      </c>
      <c r="C199" s="135">
        <v>0</v>
      </c>
      <c r="D199" s="135">
        <v>0</v>
      </c>
      <c r="E199" s="135">
        <v>0</v>
      </c>
      <c r="F199" s="135">
        <v>0</v>
      </c>
      <c r="G199" s="135">
        <v>0</v>
      </c>
      <c r="H199" s="135">
        <v>0</v>
      </c>
      <c r="I199" s="135">
        <v>0</v>
      </c>
      <c r="J199" s="135">
        <v>0</v>
      </c>
      <c r="K199" s="135">
        <v>1</v>
      </c>
      <c r="L199" s="135">
        <v>0</v>
      </c>
      <c r="M199" s="135">
        <v>1</v>
      </c>
      <c r="N199" s="135">
        <v>3</v>
      </c>
      <c r="O199" s="135">
        <v>0</v>
      </c>
      <c r="P199" s="135">
        <v>0</v>
      </c>
      <c r="Q199" s="135">
        <v>0</v>
      </c>
      <c r="R199" s="135">
        <v>0</v>
      </c>
      <c r="S199" s="135">
        <v>0</v>
      </c>
      <c r="T199" s="135">
        <v>1</v>
      </c>
      <c r="U199" s="135">
        <v>0</v>
      </c>
      <c r="V199" s="135">
        <v>0</v>
      </c>
      <c r="W199" s="135">
        <v>0</v>
      </c>
      <c r="X199" s="135">
        <v>0</v>
      </c>
      <c r="Y199" s="135">
        <v>0</v>
      </c>
      <c r="Z199" s="135">
        <v>1</v>
      </c>
      <c r="AA199" s="135">
        <v>4</v>
      </c>
      <c r="AB199" s="135">
        <v>0</v>
      </c>
      <c r="AC199" s="135">
        <v>0</v>
      </c>
      <c r="AD199" s="135">
        <v>0</v>
      </c>
      <c r="AE199" s="135">
        <v>0</v>
      </c>
      <c r="AF199" s="135">
        <v>1</v>
      </c>
      <c r="AG199" s="135">
        <v>1</v>
      </c>
      <c r="AH199" s="135">
        <v>0</v>
      </c>
      <c r="AI199" s="135">
        <v>0</v>
      </c>
      <c r="AJ199" s="135">
        <v>1</v>
      </c>
      <c r="AK199" s="135">
        <v>0</v>
      </c>
      <c r="AL199" s="135">
        <v>0</v>
      </c>
      <c r="AM199" s="135">
        <v>0</v>
      </c>
      <c r="AN199" s="135">
        <v>0</v>
      </c>
      <c r="AO199" s="135">
        <v>0</v>
      </c>
      <c r="AP199" s="135">
        <v>5</v>
      </c>
      <c r="AQ199" s="135">
        <v>0</v>
      </c>
      <c r="AR199" s="135">
        <v>0</v>
      </c>
      <c r="AS199" s="135">
        <v>1</v>
      </c>
      <c r="AT199" s="135">
        <v>0</v>
      </c>
      <c r="AU199" s="135">
        <v>1</v>
      </c>
      <c r="AV199" s="135">
        <v>1</v>
      </c>
      <c r="AW199" s="135">
        <v>0</v>
      </c>
      <c r="AX199" s="135">
        <v>2</v>
      </c>
      <c r="AY199" s="135">
        <v>0</v>
      </c>
      <c r="AZ199" s="135">
        <v>0</v>
      </c>
      <c r="BA199" s="135">
        <v>1</v>
      </c>
      <c r="BB199" s="135">
        <v>0</v>
      </c>
      <c r="BC199" s="135">
        <v>0</v>
      </c>
      <c r="BD199" s="135">
        <v>1</v>
      </c>
      <c r="BE199" s="135">
        <v>0</v>
      </c>
      <c r="BF199" s="135">
        <v>0</v>
      </c>
      <c r="BG199" s="135">
        <v>0</v>
      </c>
      <c r="BH199" s="135">
        <v>0</v>
      </c>
      <c r="BI199" s="135">
        <v>0</v>
      </c>
      <c r="BJ199" s="135">
        <v>0</v>
      </c>
      <c r="BK199" s="135">
        <v>0</v>
      </c>
      <c r="BL199" s="135">
        <v>0</v>
      </c>
      <c r="BM199" s="135">
        <v>0</v>
      </c>
      <c r="BN199" s="135">
        <v>0</v>
      </c>
      <c r="BO199" s="135">
        <v>0</v>
      </c>
      <c r="BP199" s="135">
        <v>0</v>
      </c>
      <c r="BQ199" s="135">
        <v>0</v>
      </c>
      <c r="BR199" s="135">
        <v>0</v>
      </c>
      <c r="BS199" s="135">
        <v>0</v>
      </c>
      <c r="BT199" s="135">
        <v>0</v>
      </c>
      <c r="BU199" s="135">
        <v>1</v>
      </c>
      <c r="BV199" s="135">
        <v>0</v>
      </c>
      <c r="BW199" s="135">
        <v>0</v>
      </c>
      <c r="BX199" s="135">
        <v>1</v>
      </c>
      <c r="BY199" s="135">
        <v>1</v>
      </c>
      <c r="BZ199" s="135">
        <v>0</v>
      </c>
      <c r="CA199" s="135">
        <v>0</v>
      </c>
      <c r="CB199" s="135">
        <v>1</v>
      </c>
      <c r="CC199" s="135">
        <v>0</v>
      </c>
      <c r="CD199" s="135">
        <v>1</v>
      </c>
      <c r="CE199" s="135">
        <v>0</v>
      </c>
      <c r="CF199" s="135">
        <v>1</v>
      </c>
      <c r="CG199" s="135">
        <v>0</v>
      </c>
      <c r="CH199" s="135">
        <v>5</v>
      </c>
      <c r="CI199" s="135">
        <v>0</v>
      </c>
      <c r="CJ199" s="135">
        <v>0</v>
      </c>
      <c r="CK199" s="135">
        <v>0</v>
      </c>
      <c r="CL199" s="135">
        <v>2</v>
      </c>
      <c r="CM199" s="135">
        <v>0</v>
      </c>
      <c r="CN199" s="135">
        <v>0</v>
      </c>
      <c r="CO199" s="135">
        <v>0</v>
      </c>
      <c r="CP199" s="135">
        <v>2</v>
      </c>
      <c r="CQ199" s="135">
        <v>0</v>
      </c>
      <c r="CR199" s="135">
        <v>0</v>
      </c>
      <c r="CS199" s="135">
        <v>0</v>
      </c>
      <c r="CT199" s="135">
        <v>0</v>
      </c>
      <c r="CU199" s="135">
        <v>0</v>
      </c>
      <c r="CV199" s="135">
        <v>0</v>
      </c>
      <c r="CW199" s="135">
        <v>0</v>
      </c>
      <c r="CX199" s="135"/>
    </row>
    <row r="200" spans="1:102" x14ac:dyDescent="0.35">
      <c r="A200" s="135">
        <v>199</v>
      </c>
      <c r="B200" s="135">
        <v>0</v>
      </c>
      <c r="C200" s="135">
        <v>0</v>
      </c>
      <c r="D200" s="135">
        <v>0</v>
      </c>
      <c r="E200" s="135">
        <v>0</v>
      </c>
      <c r="F200" s="135">
        <v>0</v>
      </c>
      <c r="G200" s="135">
        <v>0</v>
      </c>
      <c r="H200" s="135">
        <v>0</v>
      </c>
      <c r="I200" s="135">
        <v>0</v>
      </c>
      <c r="J200" s="135">
        <v>1</v>
      </c>
      <c r="K200" s="135">
        <v>0</v>
      </c>
      <c r="L200" s="135">
        <v>1</v>
      </c>
      <c r="M200" s="135">
        <v>0</v>
      </c>
      <c r="N200" s="135">
        <v>1</v>
      </c>
      <c r="O200" s="135">
        <v>1</v>
      </c>
      <c r="P200" s="135">
        <v>0</v>
      </c>
      <c r="Q200" s="135">
        <v>0</v>
      </c>
      <c r="R200" s="135">
        <v>0</v>
      </c>
      <c r="S200" s="135">
        <v>1</v>
      </c>
      <c r="T200" s="135">
        <v>2</v>
      </c>
      <c r="U200" s="135">
        <v>0</v>
      </c>
      <c r="V200" s="135">
        <v>0</v>
      </c>
      <c r="W200" s="135">
        <v>2</v>
      </c>
      <c r="X200" s="135">
        <v>0</v>
      </c>
      <c r="Y200" s="135">
        <v>0</v>
      </c>
      <c r="Z200" s="135">
        <v>0</v>
      </c>
      <c r="AA200" s="135">
        <v>0</v>
      </c>
      <c r="AB200" s="135">
        <v>1</v>
      </c>
      <c r="AC200" s="135">
        <v>0</v>
      </c>
      <c r="AD200" s="135">
        <v>0</v>
      </c>
      <c r="AE200" s="135">
        <v>0</v>
      </c>
      <c r="AF200" s="135">
        <v>0</v>
      </c>
      <c r="AG200" s="135">
        <v>2</v>
      </c>
      <c r="AH200" s="135">
        <v>0</v>
      </c>
      <c r="AI200" s="135">
        <v>0</v>
      </c>
      <c r="AJ200" s="135">
        <v>1</v>
      </c>
      <c r="AK200" s="135">
        <v>1</v>
      </c>
      <c r="AL200" s="135">
        <v>0</v>
      </c>
      <c r="AM200" s="135">
        <v>0</v>
      </c>
      <c r="AN200" s="135">
        <v>0</v>
      </c>
      <c r="AO200" s="135">
        <v>0</v>
      </c>
      <c r="AP200" s="135">
        <v>0</v>
      </c>
      <c r="AQ200" s="135">
        <v>1</v>
      </c>
      <c r="AR200" s="135">
        <v>1</v>
      </c>
      <c r="AS200" s="135">
        <v>0</v>
      </c>
      <c r="AT200" s="135">
        <v>0</v>
      </c>
      <c r="AU200" s="135">
        <v>3</v>
      </c>
      <c r="AV200" s="135">
        <v>0</v>
      </c>
      <c r="AW200" s="135">
        <v>0</v>
      </c>
      <c r="AX200" s="135">
        <v>0</v>
      </c>
      <c r="AY200" s="135">
        <v>1</v>
      </c>
      <c r="AZ200" s="135">
        <v>0</v>
      </c>
      <c r="BA200" s="135">
        <v>0</v>
      </c>
      <c r="BB200" s="135">
        <v>0</v>
      </c>
      <c r="BC200" s="135">
        <v>0</v>
      </c>
      <c r="BD200" s="135">
        <v>3</v>
      </c>
      <c r="BE200" s="135">
        <v>0</v>
      </c>
      <c r="BF200" s="135">
        <v>0</v>
      </c>
      <c r="BG200" s="135">
        <v>0</v>
      </c>
      <c r="BH200" s="135">
        <v>0</v>
      </c>
      <c r="BI200" s="135">
        <v>0</v>
      </c>
      <c r="BJ200" s="135">
        <v>0</v>
      </c>
      <c r="BK200" s="135">
        <v>1</v>
      </c>
      <c r="BL200" s="135">
        <v>4</v>
      </c>
      <c r="BM200" s="135">
        <v>1</v>
      </c>
      <c r="BN200" s="135">
        <v>0</v>
      </c>
      <c r="BO200" s="135">
        <v>0</v>
      </c>
      <c r="BP200" s="135">
        <v>0</v>
      </c>
      <c r="BQ200" s="135">
        <v>0</v>
      </c>
      <c r="BR200" s="135">
        <v>0</v>
      </c>
      <c r="BS200" s="135">
        <v>2</v>
      </c>
      <c r="BT200" s="135">
        <v>0</v>
      </c>
      <c r="BU200" s="135">
        <v>0</v>
      </c>
      <c r="BV200" s="135">
        <v>0</v>
      </c>
      <c r="BW200" s="135">
        <v>0</v>
      </c>
      <c r="BX200" s="135">
        <v>0</v>
      </c>
      <c r="BY200" s="135">
        <v>0</v>
      </c>
      <c r="BZ200" s="135">
        <v>0</v>
      </c>
      <c r="CA200" s="135">
        <v>2</v>
      </c>
      <c r="CB200" s="135">
        <v>1</v>
      </c>
      <c r="CC200" s="135">
        <v>1</v>
      </c>
      <c r="CD200" s="135">
        <v>0</v>
      </c>
      <c r="CE200" s="135">
        <v>0</v>
      </c>
      <c r="CF200" s="135">
        <v>0</v>
      </c>
      <c r="CG200" s="135">
        <v>1</v>
      </c>
      <c r="CH200" s="135">
        <v>8</v>
      </c>
      <c r="CI200" s="135">
        <v>0</v>
      </c>
      <c r="CJ200" s="135">
        <v>0</v>
      </c>
      <c r="CK200" s="135">
        <v>0</v>
      </c>
      <c r="CL200" s="135">
        <v>0</v>
      </c>
      <c r="CM200" s="135">
        <v>0</v>
      </c>
      <c r="CN200" s="135">
        <v>0</v>
      </c>
      <c r="CO200" s="135">
        <v>2</v>
      </c>
      <c r="CP200" s="135">
        <v>0</v>
      </c>
      <c r="CQ200" s="135">
        <v>0</v>
      </c>
      <c r="CR200" s="135">
        <v>0</v>
      </c>
      <c r="CS200" s="135">
        <v>0</v>
      </c>
      <c r="CT200" s="135">
        <v>0</v>
      </c>
      <c r="CU200" s="135">
        <v>2</v>
      </c>
      <c r="CV200" s="135">
        <v>0</v>
      </c>
      <c r="CW200" s="135">
        <v>0</v>
      </c>
      <c r="CX200" s="135"/>
    </row>
    <row r="201" spans="1:102" x14ac:dyDescent="0.35">
      <c r="A201" s="135">
        <v>200</v>
      </c>
      <c r="B201" s="135">
        <v>0</v>
      </c>
      <c r="C201" s="135">
        <v>0</v>
      </c>
      <c r="D201" s="135">
        <v>0</v>
      </c>
      <c r="E201" s="135">
        <v>0</v>
      </c>
      <c r="F201" s="135">
        <v>1</v>
      </c>
      <c r="G201" s="135">
        <v>0</v>
      </c>
      <c r="H201" s="135">
        <v>1</v>
      </c>
      <c r="I201" s="135">
        <v>1</v>
      </c>
      <c r="J201" s="135">
        <v>0</v>
      </c>
      <c r="K201" s="135">
        <v>0</v>
      </c>
      <c r="L201" s="135">
        <v>0</v>
      </c>
      <c r="M201" s="135">
        <v>0</v>
      </c>
      <c r="N201" s="135">
        <v>0</v>
      </c>
      <c r="O201" s="135">
        <v>0</v>
      </c>
      <c r="P201" s="135">
        <v>0</v>
      </c>
      <c r="Q201" s="135">
        <v>0</v>
      </c>
      <c r="R201" s="135">
        <v>0</v>
      </c>
      <c r="S201" s="135">
        <v>0</v>
      </c>
      <c r="T201" s="135">
        <v>0</v>
      </c>
      <c r="U201" s="135">
        <v>0</v>
      </c>
      <c r="V201" s="135">
        <v>1</v>
      </c>
      <c r="W201" s="135">
        <v>0</v>
      </c>
      <c r="X201" s="135">
        <v>0</v>
      </c>
      <c r="Y201" s="135">
        <v>0</v>
      </c>
      <c r="Z201" s="135">
        <v>0</v>
      </c>
      <c r="AA201" s="135">
        <v>0</v>
      </c>
      <c r="AB201" s="135">
        <v>0</v>
      </c>
      <c r="AC201" s="135">
        <v>1</v>
      </c>
      <c r="AD201" s="135">
        <v>0</v>
      </c>
      <c r="AE201" s="135">
        <v>0</v>
      </c>
      <c r="AF201" s="135">
        <v>1</v>
      </c>
      <c r="AG201" s="135">
        <v>0</v>
      </c>
      <c r="AH201" s="135">
        <v>0</v>
      </c>
      <c r="AI201" s="135">
        <v>1</v>
      </c>
      <c r="AJ201" s="135">
        <v>0</v>
      </c>
      <c r="AK201" s="135">
        <v>0</v>
      </c>
      <c r="AL201" s="135">
        <v>0</v>
      </c>
      <c r="AM201" s="135">
        <v>1</v>
      </c>
      <c r="AN201" s="135">
        <v>0</v>
      </c>
      <c r="AO201" s="135">
        <v>1</v>
      </c>
      <c r="AP201" s="135">
        <v>1</v>
      </c>
      <c r="AQ201" s="135">
        <v>0</v>
      </c>
      <c r="AR201" s="135">
        <v>0</v>
      </c>
      <c r="AS201" s="135">
        <v>0</v>
      </c>
      <c r="AT201" s="135">
        <v>0</v>
      </c>
      <c r="AU201" s="135">
        <v>1</v>
      </c>
      <c r="AV201" s="135">
        <v>21</v>
      </c>
      <c r="AW201" s="135">
        <v>0</v>
      </c>
      <c r="AX201" s="135">
        <v>1</v>
      </c>
      <c r="AY201" s="135">
        <v>1</v>
      </c>
      <c r="AZ201" s="135">
        <v>0</v>
      </c>
      <c r="BA201" s="135">
        <v>0</v>
      </c>
      <c r="BB201" s="135">
        <v>0</v>
      </c>
      <c r="BC201" s="135">
        <v>0</v>
      </c>
      <c r="BD201" s="135">
        <v>0</v>
      </c>
      <c r="BE201" s="135">
        <v>0</v>
      </c>
      <c r="BF201" s="135">
        <v>0</v>
      </c>
      <c r="BG201" s="135">
        <v>0</v>
      </c>
      <c r="BH201" s="135">
        <v>0</v>
      </c>
      <c r="BI201" s="135">
        <v>0</v>
      </c>
      <c r="BJ201" s="135">
        <v>0</v>
      </c>
      <c r="BK201" s="135">
        <v>17</v>
      </c>
      <c r="BL201" s="135">
        <v>0</v>
      </c>
      <c r="BM201" s="135">
        <v>0</v>
      </c>
      <c r="BN201" s="135">
        <v>0</v>
      </c>
      <c r="BO201" s="135">
        <v>0</v>
      </c>
      <c r="BP201" s="135">
        <v>1</v>
      </c>
      <c r="BQ201" s="135">
        <v>0</v>
      </c>
      <c r="BR201" s="135">
        <v>0</v>
      </c>
      <c r="BS201" s="135">
        <v>15</v>
      </c>
      <c r="BT201" s="135">
        <v>0</v>
      </c>
      <c r="BU201" s="135">
        <v>0</v>
      </c>
      <c r="BV201" s="135">
        <v>0</v>
      </c>
      <c r="BW201" s="135">
        <v>0</v>
      </c>
      <c r="BX201" s="135">
        <v>1</v>
      </c>
      <c r="BY201" s="135">
        <v>0</v>
      </c>
      <c r="BZ201" s="135">
        <v>0</v>
      </c>
      <c r="CA201" s="135">
        <v>0</v>
      </c>
      <c r="CB201" s="135">
        <v>0</v>
      </c>
      <c r="CC201" s="135">
        <v>1</v>
      </c>
      <c r="CD201" s="135">
        <v>0</v>
      </c>
      <c r="CE201" s="135">
        <v>0</v>
      </c>
      <c r="CF201" s="135">
        <v>1</v>
      </c>
      <c r="CG201" s="135">
        <v>0</v>
      </c>
      <c r="CH201" s="135">
        <v>0</v>
      </c>
      <c r="CI201" s="135">
        <v>0</v>
      </c>
      <c r="CJ201" s="135">
        <v>0</v>
      </c>
      <c r="CK201" s="135">
        <v>0</v>
      </c>
      <c r="CL201" s="135">
        <v>0</v>
      </c>
      <c r="CM201" s="135">
        <v>1</v>
      </c>
      <c r="CN201" s="135">
        <v>0</v>
      </c>
      <c r="CO201" s="135">
        <v>0</v>
      </c>
      <c r="CP201" s="135">
        <v>1</v>
      </c>
      <c r="CQ201" s="135">
        <v>0</v>
      </c>
      <c r="CR201" s="135">
        <v>0</v>
      </c>
      <c r="CS201" s="135">
        <v>0</v>
      </c>
      <c r="CT201" s="135">
        <v>0</v>
      </c>
      <c r="CU201" s="135">
        <v>0</v>
      </c>
      <c r="CV201" s="135">
        <v>0</v>
      </c>
      <c r="CW201" s="135">
        <v>0</v>
      </c>
      <c r="CX201" s="135"/>
    </row>
    <row r="202" spans="1:102" x14ac:dyDescent="0.35">
      <c r="A202" s="135">
        <v>201</v>
      </c>
      <c r="B202" s="135">
        <v>0</v>
      </c>
      <c r="C202" s="135">
        <v>0</v>
      </c>
      <c r="D202" s="135">
        <v>0</v>
      </c>
      <c r="E202" s="135">
        <v>0</v>
      </c>
      <c r="F202" s="135">
        <v>0</v>
      </c>
      <c r="G202" s="135">
        <v>0</v>
      </c>
      <c r="H202" s="135">
        <v>1</v>
      </c>
      <c r="I202" s="135">
        <v>0</v>
      </c>
      <c r="J202" s="135">
        <v>0</v>
      </c>
      <c r="K202" s="135">
        <v>0</v>
      </c>
      <c r="L202" s="135">
        <v>0</v>
      </c>
      <c r="M202" s="135">
        <v>1</v>
      </c>
      <c r="N202" s="135">
        <v>0</v>
      </c>
      <c r="O202" s="135">
        <v>0</v>
      </c>
      <c r="P202" s="135">
        <v>3</v>
      </c>
      <c r="Q202" s="135">
        <v>0</v>
      </c>
      <c r="R202" s="135">
        <v>0</v>
      </c>
      <c r="S202" s="135">
        <v>0</v>
      </c>
      <c r="T202" s="135">
        <v>7</v>
      </c>
      <c r="U202" s="135">
        <v>0</v>
      </c>
      <c r="V202" s="135">
        <v>0</v>
      </c>
      <c r="W202" s="135">
        <v>0</v>
      </c>
      <c r="X202" s="135">
        <v>0</v>
      </c>
      <c r="Y202" s="135">
        <v>0</v>
      </c>
      <c r="Z202" s="135">
        <v>0</v>
      </c>
      <c r="AA202" s="135">
        <v>0</v>
      </c>
      <c r="AB202" s="135">
        <v>1</v>
      </c>
      <c r="AC202" s="135">
        <v>0</v>
      </c>
      <c r="AD202" s="135">
        <v>0</v>
      </c>
      <c r="AE202" s="135">
        <v>0</v>
      </c>
      <c r="AF202" s="135">
        <v>0</v>
      </c>
      <c r="AG202" s="135">
        <v>1</v>
      </c>
      <c r="AH202" s="135">
        <v>0</v>
      </c>
      <c r="AI202" s="135">
        <v>4</v>
      </c>
      <c r="AJ202" s="135">
        <v>0</v>
      </c>
      <c r="AK202" s="135">
        <v>1</v>
      </c>
      <c r="AL202" s="135">
        <v>0</v>
      </c>
      <c r="AM202" s="135">
        <v>0</v>
      </c>
      <c r="AN202" s="135">
        <v>0</v>
      </c>
      <c r="AO202" s="135">
        <v>0</v>
      </c>
      <c r="AP202" s="135">
        <v>9</v>
      </c>
      <c r="AQ202" s="135">
        <v>0</v>
      </c>
      <c r="AR202" s="135">
        <v>0</v>
      </c>
      <c r="AS202" s="135">
        <v>1</v>
      </c>
      <c r="AT202" s="135">
        <v>0</v>
      </c>
      <c r="AU202" s="135">
        <v>8</v>
      </c>
      <c r="AV202" s="135">
        <v>0</v>
      </c>
      <c r="AW202" s="135">
        <v>0</v>
      </c>
      <c r="AX202" s="135">
        <v>2</v>
      </c>
      <c r="AY202" s="135">
        <v>1</v>
      </c>
      <c r="AZ202" s="135">
        <v>2</v>
      </c>
      <c r="BA202" s="135">
        <v>0</v>
      </c>
      <c r="BB202" s="135">
        <v>0</v>
      </c>
      <c r="BC202" s="135">
        <v>0</v>
      </c>
      <c r="BD202" s="135">
        <v>0</v>
      </c>
      <c r="BE202" s="135">
        <v>0</v>
      </c>
      <c r="BF202" s="135">
        <v>0</v>
      </c>
      <c r="BG202" s="135">
        <v>0</v>
      </c>
      <c r="BH202" s="135">
        <v>0</v>
      </c>
      <c r="BI202" s="135">
        <v>0</v>
      </c>
      <c r="BJ202" s="135">
        <v>0</v>
      </c>
      <c r="BK202" s="135">
        <v>0</v>
      </c>
      <c r="BL202" s="135">
        <v>5</v>
      </c>
      <c r="BM202" s="135">
        <v>0</v>
      </c>
      <c r="BN202" s="135">
        <v>0</v>
      </c>
      <c r="BO202" s="135">
        <v>0</v>
      </c>
      <c r="BP202" s="135">
        <v>1</v>
      </c>
      <c r="BQ202" s="135">
        <v>0</v>
      </c>
      <c r="BR202" s="135">
        <v>0</v>
      </c>
      <c r="BS202" s="135">
        <v>0</v>
      </c>
      <c r="BT202" s="135">
        <v>1</v>
      </c>
      <c r="BU202" s="135">
        <v>1</v>
      </c>
      <c r="BV202" s="135">
        <v>0</v>
      </c>
      <c r="BW202" s="135">
        <v>0</v>
      </c>
      <c r="BX202" s="135">
        <v>1</v>
      </c>
      <c r="BY202" s="135">
        <v>0</v>
      </c>
      <c r="BZ202" s="135">
        <v>1</v>
      </c>
      <c r="CA202" s="135">
        <v>0</v>
      </c>
      <c r="CB202" s="135">
        <v>0</v>
      </c>
      <c r="CC202" s="135">
        <v>0</v>
      </c>
      <c r="CD202" s="135">
        <v>5</v>
      </c>
      <c r="CE202" s="135">
        <v>0</v>
      </c>
      <c r="CF202" s="135">
        <v>2</v>
      </c>
      <c r="CG202" s="135">
        <v>0</v>
      </c>
      <c r="CH202" s="135">
        <v>0</v>
      </c>
      <c r="CI202" s="135">
        <v>0</v>
      </c>
      <c r="CJ202" s="135">
        <v>4</v>
      </c>
      <c r="CK202" s="135">
        <v>0</v>
      </c>
      <c r="CL202" s="135">
        <v>1</v>
      </c>
      <c r="CM202" s="135">
        <v>0</v>
      </c>
      <c r="CN202" s="135">
        <v>0</v>
      </c>
      <c r="CO202" s="135">
        <v>0</v>
      </c>
      <c r="CP202" s="135">
        <v>0</v>
      </c>
      <c r="CQ202" s="135">
        <v>0</v>
      </c>
      <c r="CR202" s="135">
        <v>0</v>
      </c>
      <c r="CS202" s="135">
        <v>0</v>
      </c>
      <c r="CT202" s="135">
        <v>1</v>
      </c>
      <c r="CU202" s="135">
        <v>0</v>
      </c>
      <c r="CV202" s="135">
        <v>0</v>
      </c>
      <c r="CW202" s="135">
        <v>0</v>
      </c>
      <c r="CX202" s="135"/>
    </row>
    <row r="203" spans="1:102" x14ac:dyDescent="0.35">
      <c r="A203" s="135">
        <v>202</v>
      </c>
      <c r="B203" s="135">
        <v>0</v>
      </c>
      <c r="C203" s="135">
        <v>0</v>
      </c>
      <c r="D203" s="135">
        <v>1</v>
      </c>
      <c r="E203" s="135">
        <v>1</v>
      </c>
      <c r="F203" s="135">
        <v>1</v>
      </c>
      <c r="G203" s="135">
        <v>2</v>
      </c>
      <c r="H203" s="135">
        <v>0</v>
      </c>
      <c r="I203" s="135">
        <v>0</v>
      </c>
      <c r="J203" s="135">
        <v>0</v>
      </c>
      <c r="K203" s="135">
        <v>0</v>
      </c>
      <c r="L203" s="135">
        <v>1</v>
      </c>
      <c r="M203" s="135">
        <v>1</v>
      </c>
      <c r="N203" s="135">
        <v>8</v>
      </c>
      <c r="O203" s="135">
        <v>0</v>
      </c>
      <c r="P203" s="135">
        <v>0</v>
      </c>
      <c r="Q203" s="135">
        <v>0</v>
      </c>
      <c r="R203" s="135">
        <v>0</v>
      </c>
      <c r="S203" s="135">
        <v>3</v>
      </c>
      <c r="T203" s="135">
        <v>10</v>
      </c>
      <c r="U203" s="135">
        <v>0</v>
      </c>
      <c r="V203" s="135">
        <v>0</v>
      </c>
      <c r="W203" s="135">
        <v>2</v>
      </c>
      <c r="X203" s="135">
        <v>1</v>
      </c>
      <c r="Y203" s="135">
        <v>1</v>
      </c>
      <c r="Z203" s="135">
        <v>0</v>
      </c>
      <c r="AA203" s="135">
        <v>0</v>
      </c>
      <c r="AB203" s="135">
        <v>0</v>
      </c>
      <c r="AC203" s="135">
        <v>0</v>
      </c>
      <c r="AD203" s="135">
        <v>0</v>
      </c>
      <c r="AE203" s="135">
        <v>1</v>
      </c>
      <c r="AF203" s="135">
        <v>0</v>
      </c>
      <c r="AG203" s="135">
        <v>0</v>
      </c>
      <c r="AH203" s="135">
        <v>0</v>
      </c>
      <c r="AI203" s="135">
        <v>0</v>
      </c>
      <c r="AJ203" s="135">
        <v>4</v>
      </c>
      <c r="AK203" s="135">
        <v>0</v>
      </c>
      <c r="AL203" s="135">
        <v>0</v>
      </c>
      <c r="AM203" s="135">
        <v>0</v>
      </c>
      <c r="AN203" s="135">
        <v>0</v>
      </c>
      <c r="AO203" s="135">
        <v>0</v>
      </c>
      <c r="AP203" s="135">
        <v>6</v>
      </c>
      <c r="AQ203" s="135">
        <v>5</v>
      </c>
      <c r="AR203" s="135">
        <v>0</v>
      </c>
      <c r="AS203" s="135">
        <v>0</v>
      </c>
      <c r="AT203" s="135">
        <v>0</v>
      </c>
      <c r="AU203" s="135">
        <v>0</v>
      </c>
      <c r="AV203" s="135">
        <v>0</v>
      </c>
      <c r="AW203" s="135">
        <v>0</v>
      </c>
      <c r="AX203" s="135">
        <v>0</v>
      </c>
      <c r="AY203" s="135">
        <v>0</v>
      </c>
      <c r="AZ203" s="135">
        <v>2</v>
      </c>
      <c r="BA203" s="135">
        <v>1</v>
      </c>
      <c r="BB203" s="135">
        <v>1</v>
      </c>
      <c r="BC203" s="135">
        <v>0</v>
      </c>
      <c r="BD203" s="135">
        <v>0</v>
      </c>
      <c r="BE203" s="135">
        <v>0</v>
      </c>
      <c r="BF203" s="135">
        <v>0</v>
      </c>
      <c r="BG203" s="135">
        <v>2</v>
      </c>
      <c r="BH203" s="135">
        <v>0</v>
      </c>
      <c r="BI203" s="135">
        <v>0</v>
      </c>
      <c r="BJ203" s="135">
        <v>0</v>
      </c>
      <c r="BK203" s="135">
        <v>0</v>
      </c>
      <c r="BL203" s="135">
        <v>2</v>
      </c>
      <c r="BM203" s="135">
        <v>0</v>
      </c>
      <c r="BN203" s="135">
        <v>1</v>
      </c>
      <c r="BO203" s="135">
        <v>3</v>
      </c>
      <c r="BP203" s="135">
        <v>0</v>
      </c>
      <c r="BQ203" s="135">
        <v>0</v>
      </c>
      <c r="BR203" s="135">
        <v>0</v>
      </c>
      <c r="BS203" s="135">
        <v>0</v>
      </c>
      <c r="BT203" s="135">
        <v>1</v>
      </c>
      <c r="BU203" s="135">
        <v>0</v>
      </c>
      <c r="BV203" s="135">
        <v>0</v>
      </c>
      <c r="BW203" s="135">
        <v>0</v>
      </c>
      <c r="BX203" s="135">
        <v>2</v>
      </c>
      <c r="BY203" s="135">
        <v>0</v>
      </c>
      <c r="BZ203" s="135">
        <v>0</v>
      </c>
      <c r="CA203" s="135">
        <v>1</v>
      </c>
      <c r="CB203" s="135">
        <v>0</v>
      </c>
      <c r="CC203" s="135">
        <v>3</v>
      </c>
      <c r="CD203" s="135">
        <v>1</v>
      </c>
      <c r="CE203" s="135">
        <v>0</v>
      </c>
      <c r="CF203" s="135">
        <v>0</v>
      </c>
      <c r="CG203" s="135">
        <v>0</v>
      </c>
      <c r="CH203" s="135">
        <v>1</v>
      </c>
      <c r="CI203" s="135">
        <v>0</v>
      </c>
      <c r="CJ203" s="135">
        <v>0</v>
      </c>
      <c r="CK203" s="135">
        <v>1</v>
      </c>
      <c r="CL203" s="135">
        <v>2</v>
      </c>
      <c r="CM203" s="135">
        <v>0</v>
      </c>
      <c r="CN203" s="135">
        <v>0</v>
      </c>
      <c r="CO203" s="135">
        <v>0</v>
      </c>
      <c r="CP203" s="135">
        <v>0</v>
      </c>
      <c r="CQ203" s="135">
        <v>0</v>
      </c>
      <c r="CR203" s="135">
        <v>0</v>
      </c>
      <c r="CS203" s="135">
        <v>1</v>
      </c>
      <c r="CT203" s="135">
        <v>0</v>
      </c>
      <c r="CU203" s="135">
        <v>0</v>
      </c>
      <c r="CV203" s="135">
        <v>0</v>
      </c>
      <c r="CW203" s="135">
        <v>0</v>
      </c>
      <c r="CX203" s="135"/>
    </row>
    <row r="204" spans="1:102" x14ac:dyDescent="0.35">
      <c r="A204" s="135">
        <v>203</v>
      </c>
      <c r="B204" s="135">
        <v>0</v>
      </c>
      <c r="C204" s="135">
        <v>0</v>
      </c>
      <c r="D204" s="135">
        <v>1</v>
      </c>
      <c r="E204" s="135">
        <v>0</v>
      </c>
      <c r="F204" s="135">
        <v>0</v>
      </c>
      <c r="G204" s="135">
        <v>0</v>
      </c>
      <c r="H204" s="135">
        <v>0</v>
      </c>
      <c r="I204" s="135">
        <v>0</v>
      </c>
      <c r="J204" s="135">
        <v>0</v>
      </c>
      <c r="K204" s="135">
        <v>0</v>
      </c>
      <c r="L204" s="135">
        <v>0</v>
      </c>
      <c r="M204" s="135">
        <v>0</v>
      </c>
      <c r="N204" s="135">
        <v>0</v>
      </c>
      <c r="O204" s="135">
        <v>0</v>
      </c>
      <c r="P204" s="135">
        <v>1</v>
      </c>
      <c r="Q204" s="135">
        <v>0</v>
      </c>
      <c r="R204" s="135">
        <v>0</v>
      </c>
      <c r="S204" s="135">
        <v>0</v>
      </c>
      <c r="T204" s="135">
        <v>6</v>
      </c>
      <c r="U204" s="135">
        <v>0</v>
      </c>
      <c r="V204" s="135">
        <v>0</v>
      </c>
      <c r="W204" s="135">
        <v>0</v>
      </c>
      <c r="X204" s="135">
        <v>0</v>
      </c>
      <c r="Y204" s="135">
        <v>0</v>
      </c>
      <c r="Z204" s="135">
        <v>0</v>
      </c>
      <c r="AA204" s="135">
        <v>0</v>
      </c>
      <c r="AB204" s="135">
        <v>0</v>
      </c>
      <c r="AC204" s="135">
        <v>0</v>
      </c>
      <c r="AD204" s="135">
        <v>0</v>
      </c>
      <c r="AE204" s="135">
        <v>0</v>
      </c>
      <c r="AF204" s="135">
        <v>2</v>
      </c>
      <c r="AG204" s="135">
        <v>0</v>
      </c>
      <c r="AH204" s="135">
        <v>21</v>
      </c>
      <c r="AI204" s="135">
        <v>0</v>
      </c>
      <c r="AJ204" s="135">
        <v>1</v>
      </c>
      <c r="AK204" s="135">
        <v>0</v>
      </c>
      <c r="AL204" s="135">
        <v>0</v>
      </c>
      <c r="AM204" s="135">
        <v>3</v>
      </c>
      <c r="AN204" s="135">
        <v>0</v>
      </c>
      <c r="AO204" s="135">
        <v>0</v>
      </c>
      <c r="AP204" s="135">
        <v>14</v>
      </c>
      <c r="AQ204" s="135">
        <v>0</v>
      </c>
      <c r="AR204" s="135">
        <v>0</v>
      </c>
      <c r="AS204" s="135">
        <v>0</v>
      </c>
      <c r="AT204" s="135">
        <v>0</v>
      </c>
      <c r="AU204" s="135">
        <v>0</v>
      </c>
      <c r="AV204" s="135">
        <v>0</v>
      </c>
      <c r="AW204" s="135">
        <v>11</v>
      </c>
      <c r="AX204" s="135">
        <v>0</v>
      </c>
      <c r="AY204" s="135">
        <v>0</v>
      </c>
      <c r="AZ204" s="135">
        <v>0</v>
      </c>
      <c r="BA204" s="135">
        <v>0</v>
      </c>
      <c r="BB204" s="135">
        <v>0</v>
      </c>
      <c r="BC204" s="135">
        <v>0</v>
      </c>
      <c r="BD204" s="135">
        <v>0</v>
      </c>
      <c r="BE204" s="135">
        <v>0</v>
      </c>
      <c r="BF204" s="135">
        <v>0</v>
      </c>
      <c r="BG204" s="135">
        <v>1</v>
      </c>
      <c r="BH204" s="135">
        <v>0</v>
      </c>
      <c r="BI204" s="135">
        <v>0</v>
      </c>
      <c r="BJ204" s="135">
        <v>0</v>
      </c>
      <c r="BK204" s="135">
        <v>0</v>
      </c>
      <c r="BL204" s="135">
        <v>1</v>
      </c>
      <c r="BM204" s="135">
        <v>0</v>
      </c>
      <c r="BN204" s="135">
        <v>0</v>
      </c>
      <c r="BO204" s="135">
        <v>0</v>
      </c>
      <c r="BP204" s="135">
        <v>0</v>
      </c>
      <c r="BQ204" s="135">
        <v>0</v>
      </c>
      <c r="BR204" s="135">
        <v>0</v>
      </c>
      <c r="BS204" s="135">
        <v>2</v>
      </c>
      <c r="BT204" s="135">
        <v>0</v>
      </c>
      <c r="BU204" s="135">
        <v>10</v>
      </c>
      <c r="BV204" s="135">
        <v>0</v>
      </c>
      <c r="BW204" s="135">
        <v>1</v>
      </c>
      <c r="BX204" s="135">
        <v>1</v>
      </c>
      <c r="BY204" s="135">
        <v>1</v>
      </c>
      <c r="BZ204" s="135">
        <v>1</v>
      </c>
      <c r="CA204" s="135">
        <v>0</v>
      </c>
      <c r="CB204" s="135">
        <v>0</v>
      </c>
      <c r="CC204" s="135">
        <v>1</v>
      </c>
      <c r="CD204" s="135">
        <v>0</v>
      </c>
      <c r="CE204" s="135">
        <v>0</v>
      </c>
      <c r="CF204" s="135">
        <v>0</v>
      </c>
      <c r="CG204" s="135">
        <v>2</v>
      </c>
      <c r="CH204" s="135">
        <v>0</v>
      </c>
      <c r="CI204" s="135">
        <v>0</v>
      </c>
      <c r="CJ204" s="135">
        <v>0</v>
      </c>
      <c r="CK204" s="135">
        <v>1</v>
      </c>
      <c r="CL204" s="135">
        <v>0</v>
      </c>
      <c r="CM204" s="135">
        <v>1</v>
      </c>
      <c r="CN204" s="135">
        <v>0</v>
      </c>
      <c r="CO204" s="135">
        <v>0</v>
      </c>
      <c r="CP204" s="135">
        <v>3</v>
      </c>
      <c r="CQ204" s="135">
        <v>2</v>
      </c>
      <c r="CR204" s="135">
        <v>0</v>
      </c>
      <c r="CS204" s="135">
        <v>0</v>
      </c>
      <c r="CT204" s="135">
        <v>3</v>
      </c>
      <c r="CU204" s="135">
        <v>0</v>
      </c>
      <c r="CV204" s="135">
        <v>1</v>
      </c>
      <c r="CW204" s="135">
        <v>0</v>
      </c>
      <c r="CX204" s="135"/>
    </row>
    <row r="205" spans="1:102" x14ac:dyDescent="0.35">
      <c r="A205" s="135">
        <v>204</v>
      </c>
      <c r="B205" s="135">
        <v>0</v>
      </c>
      <c r="C205" s="135">
        <v>0</v>
      </c>
      <c r="D205" s="135">
        <v>0</v>
      </c>
      <c r="E205" s="135">
        <v>0</v>
      </c>
      <c r="F205" s="135">
        <v>2</v>
      </c>
      <c r="G205" s="135">
        <v>0</v>
      </c>
      <c r="H205" s="135">
        <v>0</v>
      </c>
      <c r="I205" s="135">
        <v>0</v>
      </c>
      <c r="J205" s="135">
        <v>0</v>
      </c>
      <c r="K205" s="135">
        <v>0</v>
      </c>
      <c r="L205" s="135">
        <v>21</v>
      </c>
      <c r="M205" s="135">
        <v>0</v>
      </c>
      <c r="N205" s="135">
        <v>0</v>
      </c>
      <c r="O205" s="135">
        <v>0</v>
      </c>
      <c r="P205" s="135">
        <v>0</v>
      </c>
      <c r="Q205" s="135">
        <v>0</v>
      </c>
      <c r="R205" s="135">
        <v>0</v>
      </c>
      <c r="S205" s="135">
        <v>0</v>
      </c>
      <c r="T205" s="135">
        <v>0</v>
      </c>
      <c r="U205" s="135">
        <v>1</v>
      </c>
      <c r="V205" s="135">
        <v>5</v>
      </c>
      <c r="W205" s="135">
        <v>1</v>
      </c>
      <c r="X205" s="135">
        <v>0</v>
      </c>
      <c r="Y205" s="135">
        <v>0</v>
      </c>
      <c r="Z205" s="135">
        <v>1</v>
      </c>
      <c r="AA205" s="135">
        <v>1</v>
      </c>
      <c r="AB205" s="135">
        <v>1</v>
      </c>
      <c r="AC205" s="135">
        <v>0</v>
      </c>
      <c r="AD205" s="135">
        <v>0</v>
      </c>
      <c r="AE205" s="135">
        <v>0</v>
      </c>
      <c r="AF205" s="135">
        <v>1</v>
      </c>
      <c r="AG205" s="135">
        <v>0</v>
      </c>
      <c r="AH205" s="135">
        <v>0</v>
      </c>
      <c r="AI205" s="135">
        <v>0</v>
      </c>
      <c r="AJ205" s="135">
        <v>0</v>
      </c>
      <c r="AK205" s="135">
        <v>0</v>
      </c>
      <c r="AL205" s="135">
        <v>1</v>
      </c>
      <c r="AM205" s="135">
        <v>0</v>
      </c>
      <c r="AN205" s="135">
        <v>0</v>
      </c>
      <c r="AO205" s="135">
        <v>1</v>
      </c>
      <c r="AP205" s="135">
        <v>0</v>
      </c>
      <c r="AQ205" s="135">
        <v>0</v>
      </c>
      <c r="AR205" s="135">
        <v>0</v>
      </c>
      <c r="AS205" s="135">
        <v>0</v>
      </c>
      <c r="AT205" s="135">
        <v>0</v>
      </c>
      <c r="AU205" s="135">
        <v>0</v>
      </c>
      <c r="AV205" s="135">
        <v>0</v>
      </c>
      <c r="AW205" s="135">
        <v>1</v>
      </c>
      <c r="AX205" s="135">
        <v>0</v>
      </c>
      <c r="AY205" s="135">
        <v>0</v>
      </c>
      <c r="AZ205" s="135">
        <v>0</v>
      </c>
      <c r="BA205" s="135">
        <v>0</v>
      </c>
      <c r="BB205" s="135">
        <v>0</v>
      </c>
      <c r="BC205" s="135">
        <v>0</v>
      </c>
      <c r="BD205" s="135">
        <v>1</v>
      </c>
      <c r="BE205" s="135">
        <v>0</v>
      </c>
      <c r="BF205" s="135">
        <v>0</v>
      </c>
      <c r="BG205" s="135">
        <v>0</v>
      </c>
      <c r="BH205" s="135">
        <v>2</v>
      </c>
      <c r="BI205" s="135">
        <v>0</v>
      </c>
      <c r="BJ205" s="135">
        <v>1</v>
      </c>
      <c r="BK205" s="135">
        <v>0</v>
      </c>
      <c r="BL205" s="135">
        <v>6</v>
      </c>
      <c r="BM205" s="135">
        <v>0</v>
      </c>
      <c r="BN205" s="135">
        <v>1</v>
      </c>
      <c r="BO205" s="135">
        <v>0</v>
      </c>
      <c r="BP205" s="135">
        <v>1</v>
      </c>
      <c r="BQ205" s="135">
        <v>0</v>
      </c>
      <c r="BR205" s="135">
        <v>0</v>
      </c>
      <c r="BS205" s="135">
        <v>0</v>
      </c>
      <c r="BT205" s="135">
        <v>0</v>
      </c>
      <c r="BU205" s="135">
        <v>0</v>
      </c>
      <c r="BV205" s="135">
        <v>0</v>
      </c>
      <c r="BW205" s="135">
        <v>0</v>
      </c>
      <c r="BX205" s="135">
        <v>0</v>
      </c>
      <c r="BY205" s="135">
        <v>1</v>
      </c>
      <c r="BZ205" s="135">
        <v>0</v>
      </c>
      <c r="CA205" s="135">
        <v>1</v>
      </c>
      <c r="CB205" s="135">
        <v>2</v>
      </c>
      <c r="CC205" s="135">
        <v>0</v>
      </c>
      <c r="CD205" s="135">
        <v>0</v>
      </c>
      <c r="CE205" s="135">
        <v>0</v>
      </c>
      <c r="CF205" s="135">
        <v>42</v>
      </c>
      <c r="CG205" s="135">
        <v>0</v>
      </c>
      <c r="CH205" s="135">
        <v>0</v>
      </c>
      <c r="CI205" s="135">
        <v>1</v>
      </c>
      <c r="CJ205" s="135">
        <v>0</v>
      </c>
      <c r="CK205" s="135">
        <v>0</v>
      </c>
      <c r="CL205" s="135">
        <v>0</v>
      </c>
      <c r="CM205" s="135">
        <v>2</v>
      </c>
      <c r="CN205" s="135">
        <v>0</v>
      </c>
      <c r="CO205" s="135">
        <v>0</v>
      </c>
      <c r="CP205" s="135">
        <v>1</v>
      </c>
      <c r="CQ205" s="135">
        <v>0</v>
      </c>
      <c r="CR205" s="135">
        <v>0</v>
      </c>
      <c r="CS205" s="135">
        <v>0</v>
      </c>
      <c r="CT205" s="135">
        <v>0</v>
      </c>
      <c r="CU205" s="135">
        <v>0</v>
      </c>
      <c r="CV205" s="135">
        <v>0</v>
      </c>
      <c r="CW205" s="135">
        <v>0</v>
      </c>
      <c r="CX205" s="135"/>
    </row>
    <row r="206" spans="1:102" x14ac:dyDescent="0.35">
      <c r="A206" s="135">
        <v>205</v>
      </c>
      <c r="B206" s="135">
        <v>0</v>
      </c>
      <c r="C206" s="135">
        <v>1</v>
      </c>
      <c r="D206" s="135">
        <v>0</v>
      </c>
      <c r="E206" s="135">
        <v>0</v>
      </c>
      <c r="F206" s="135">
        <v>0</v>
      </c>
      <c r="G206" s="135">
        <v>2</v>
      </c>
      <c r="H206" s="135">
        <v>0</v>
      </c>
      <c r="I206" s="135">
        <v>0</v>
      </c>
      <c r="J206" s="135">
        <v>0</v>
      </c>
      <c r="K206" s="135">
        <v>0</v>
      </c>
      <c r="L206" s="135">
        <v>0</v>
      </c>
      <c r="M206" s="135">
        <v>0</v>
      </c>
      <c r="N206" s="135">
        <v>0</v>
      </c>
      <c r="O206" s="135">
        <v>1</v>
      </c>
      <c r="P206" s="135">
        <v>0</v>
      </c>
      <c r="Q206" s="135">
        <v>0</v>
      </c>
      <c r="R206" s="135">
        <v>0</v>
      </c>
      <c r="S206" s="135">
        <v>0</v>
      </c>
      <c r="T206" s="135">
        <v>0</v>
      </c>
      <c r="U206" s="135">
        <v>0</v>
      </c>
      <c r="V206" s="135">
        <v>1</v>
      </c>
      <c r="W206" s="135">
        <v>1</v>
      </c>
      <c r="X206" s="135">
        <v>0</v>
      </c>
      <c r="Y206" s="135">
        <v>1</v>
      </c>
      <c r="Z206" s="135">
        <v>0</v>
      </c>
      <c r="AA206" s="135">
        <v>0</v>
      </c>
      <c r="AB206" s="135">
        <v>1</v>
      </c>
      <c r="AC206" s="135">
        <v>0</v>
      </c>
      <c r="AD206" s="135">
        <v>0</v>
      </c>
      <c r="AE206" s="135">
        <v>1</v>
      </c>
      <c r="AF206" s="135">
        <v>0</v>
      </c>
      <c r="AG206" s="135">
        <v>0</v>
      </c>
      <c r="AH206" s="135">
        <v>8</v>
      </c>
      <c r="AI206" s="135">
        <v>0</v>
      </c>
      <c r="AJ206" s="135">
        <v>0</v>
      </c>
      <c r="AK206" s="135">
        <v>0</v>
      </c>
      <c r="AL206" s="135">
        <v>0</v>
      </c>
      <c r="AM206" s="135">
        <v>0</v>
      </c>
      <c r="AN206" s="135">
        <v>0</v>
      </c>
      <c r="AO206" s="135">
        <v>0</v>
      </c>
      <c r="AP206" s="135">
        <v>0</v>
      </c>
      <c r="AQ206" s="135">
        <v>0</v>
      </c>
      <c r="AR206" s="135">
        <v>0</v>
      </c>
      <c r="AS206" s="135">
        <v>0</v>
      </c>
      <c r="AT206" s="135">
        <v>0</v>
      </c>
      <c r="AU206" s="135">
        <v>1</v>
      </c>
      <c r="AV206" s="135">
        <v>0</v>
      </c>
      <c r="AW206" s="135">
        <v>0</v>
      </c>
      <c r="AX206" s="135">
        <v>0</v>
      </c>
      <c r="AY206" s="135">
        <v>0</v>
      </c>
      <c r="AZ206" s="135">
        <v>0</v>
      </c>
      <c r="BA206" s="135">
        <v>0</v>
      </c>
      <c r="BB206" s="135">
        <v>0</v>
      </c>
      <c r="BC206" s="135">
        <v>1</v>
      </c>
      <c r="BD206" s="135">
        <v>0</v>
      </c>
      <c r="BE206" s="135">
        <v>0</v>
      </c>
      <c r="BF206" s="135">
        <v>0</v>
      </c>
      <c r="BG206" s="135">
        <v>0</v>
      </c>
      <c r="BH206" s="135">
        <v>1</v>
      </c>
      <c r="BI206" s="135">
        <v>0</v>
      </c>
      <c r="BJ206" s="135">
        <v>0</v>
      </c>
      <c r="BK206" s="135">
        <v>0</v>
      </c>
      <c r="BL206" s="135">
        <v>0</v>
      </c>
      <c r="BM206" s="135">
        <v>0</v>
      </c>
      <c r="BN206" s="135">
        <v>0</v>
      </c>
      <c r="BO206" s="135">
        <v>0</v>
      </c>
      <c r="BP206" s="135">
        <v>0</v>
      </c>
      <c r="BQ206" s="135">
        <v>0</v>
      </c>
      <c r="BR206" s="135">
        <v>1</v>
      </c>
      <c r="BS206" s="135">
        <v>0</v>
      </c>
      <c r="BT206" s="135">
        <v>0</v>
      </c>
      <c r="BU206" s="135">
        <v>0</v>
      </c>
      <c r="BV206" s="135">
        <v>0</v>
      </c>
      <c r="BW206" s="135">
        <v>0</v>
      </c>
      <c r="BX206" s="135">
        <v>2</v>
      </c>
      <c r="BY206" s="135">
        <v>0</v>
      </c>
      <c r="BZ206" s="135">
        <v>0</v>
      </c>
      <c r="CA206" s="135">
        <v>0</v>
      </c>
      <c r="CB206" s="135">
        <v>0</v>
      </c>
      <c r="CC206" s="135">
        <v>0</v>
      </c>
      <c r="CD206" s="135">
        <v>0</v>
      </c>
      <c r="CE206" s="135">
        <v>0</v>
      </c>
      <c r="CF206" s="135">
        <v>0</v>
      </c>
      <c r="CG206" s="135">
        <v>0</v>
      </c>
      <c r="CH206" s="135">
        <v>0</v>
      </c>
      <c r="CI206" s="135">
        <v>0</v>
      </c>
      <c r="CJ206" s="135">
        <v>0</v>
      </c>
      <c r="CK206" s="135">
        <v>1</v>
      </c>
      <c r="CL206" s="135">
        <v>0</v>
      </c>
      <c r="CM206" s="135">
        <v>1</v>
      </c>
      <c r="CN206" s="135">
        <v>0</v>
      </c>
      <c r="CO206" s="135">
        <v>0</v>
      </c>
      <c r="CP206" s="135">
        <v>1</v>
      </c>
      <c r="CQ206" s="135">
        <v>0</v>
      </c>
      <c r="CR206" s="135">
        <v>0</v>
      </c>
      <c r="CS206" s="135">
        <v>0</v>
      </c>
      <c r="CT206" s="135">
        <v>0</v>
      </c>
      <c r="CU206" s="135">
        <v>0</v>
      </c>
      <c r="CV206" s="135">
        <v>0</v>
      </c>
      <c r="CW206" s="135">
        <v>1</v>
      </c>
      <c r="CX206" s="135"/>
    </row>
    <row r="207" spans="1:102" x14ac:dyDescent="0.35">
      <c r="A207" s="135">
        <v>206</v>
      </c>
      <c r="B207" s="135">
        <v>0</v>
      </c>
      <c r="C207" s="135">
        <v>0</v>
      </c>
      <c r="D207" s="135">
        <v>1</v>
      </c>
      <c r="E207" s="135">
        <v>1</v>
      </c>
      <c r="F207" s="135">
        <v>0</v>
      </c>
      <c r="G207" s="135">
        <v>0</v>
      </c>
      <c r="H207" s="135">
        <v>0</v>
      </c>
      <c r="I207" s="135">
        <v>0</v>
      </c>
      <c r="J207" s="135">
        <v>0</v>
      </c>
      <c r="K207" s="135">
        <v>0</v>
      </c>
      <c r="L207" s="135">
        <v>0</v>
      </c>
      <c r="M207" s="135">
        <v>0</v>
      </c>
      <c r="N207" s="135">
        <v>5</v>
      </c>
      <c r="O207" s="135">
        <v>0</v>
      </c>
      <c r="P207" s="135">
        <v>0</v>
      </c>
      <c r="Q207" s="135">
        <v>0</v>
      </c>
      <c r="R207" s="135">
        <v>0</v>
      </c>
      <c r="S207" s="135">
        <v>0</v>
      </c>
      <c r="T207" s="135">
        <v>0</v>
      </c>
      <c r="U207" s="135">
        <v>0</v>
      </c>
      <c r="V207" s="135">
        <v>0</v>
      </c>
      <c r="W207" s="135">
        <v>0</v>
      </c>
      <c r="X207" s="135">
        <v>0</v>
      </c>
      <c r="Y207" s="135">
        <v>0</v>
      </c>
      <c r="Z207" s="135">
        <v>0</v>
      </c>
      <c r="AA207" s="135">
        <v>0</v>
      </c>
      <c r="AB207" s="135">
        <v>1</v>
      </c>
      <c r="AC207" s="135">
        <v>0</v>
      </c>
      <c r="AD207" s="135">
        <v>0</v>
      </c>
      <c r="AE207" s="135">
        <v>0</v>
      </c>
      <c r="AF207" s="135">
        <v>0</v>
      </c>
      <c r="AG207" s="135">
        <v>0</v>
      </c>
      <c r="AH207" s="135">
        <v>0</v>
      </c>
      <c r="AI207" s="135">
        <v>3</v>
      </c>
      <c r="AJ207" s="135">
        <v>0</v>
      </c>
      <c r="AK207" s="135">
        <v>0</v>
      </c>
      <c r="AL207" s="135">
        <v>0</v>
      </c>
      <c r="AM207" s="135">
        <v>1</v>
      </c>
      <c r="AN207" s="135">
        <v>0</v>
      </c>
      <c r="AO207" s="135">
        <v>1</v>
      </c>
      <c r="AP207" s="135">
        <v>10</v>
      </c>
      <c r="AQ207" s="135">
        <v>1</v>
      </c>
      <c r="AR207" s="135">
        <v>1</v>
      </c>
      <c r="AS207" s="135">
        <v>0</v>
      </c>
      <c r="AT207" s="135">
        <v>0</v>
      </c>
      <c r="AU207" s="135">
        <v>0</v>
      </c>
      <c r="AV207" s="135">
        <v>6</v>
      </c>
      <c r="AW207" s="135">
        <v>0</v>
      </c>
      <c r="AX207" s="135">
        <v>0</v>
      </c>
      <c r="AY207" s="135">
        <v>1</v>
      </c>
      <c r="AZ207" s="135">
        <v>0</v>
      </c>
      <c r="BA207" s="135">
        <v>0</v>
      </c>
      <c r="BB207" s="135">
        <v>0</v>
      </c>
      <c r="BC207" s="135">
        <v>1</v>
      </c>
      <c r="BD207" s="135">
        <v>0</v>
      </c>
      <c r="BE207" s="135">
        <v>0</v>
      </c>
      <c r="BF207" s="135">
        <v>0</v>
      </c>
      <c r="BG207" s="135">
        <v>0</v>
      </c>
      <c r="BH207" s="135">
        <v>0</v>
      </c>
      <c r="BI207" s="135">
        <v>0</v>
      </c>
      <c r="BJ207" s="135">
        <v>0</v>
      </c>
      <c r="BK207" s="135">
        <v>0</v>
      </c>
      <c r="BL207" s="135">
        <v>0</v>
      </c>
      <c r="BM207" s="135">
        <v>0</v>
      </c>
      <c r="BN207" s="135">
        <v>0</v>
      </c>
      <c r="BO207" s="135">
        <v>0</v>
      </c>
      <c r="BP207" s="135">
        <v>1</v>
      </c>
      <c r="BQ207" s="135">
        <v>0</v>
      </c>
      <c r="BR207" s="135">
        <v>0</v>
      </c>
      <c r="BS207" s="135">
        <v>0</v>
      </c>
      <c r="BT207" s="135">
        <v>0</v>
      </c>
      <c r="BU207" s="135">
        <v>0</v>
      </c>
      <c r="BV207" s="135">
        <v>0</v>
      </c>
      <c r="BW207" s="135">
        <v>0</v>
      </c>
      <c r="BX207" s="135">
        <v>2</v>
      </c>
      <c r="BY207" s="135">
        <v>0</v>
      </c>
      <c r="BZ207" s="135">
        <v>3</v>
      </c>
      <c r="CA207" s="135">
        <v>1</v>
      </c>
      <c r="CB207" s="135">
        <v>0</v>
      </c>
      <c r="CC207" s="135">
        <v>0</v>
      </c>
      <c r="CD207" s="135">
        <v>8</v>
      </c>
      <c r="CE207" s="135">
        <v>1</v>
      </c>
      <c r="CF207" s="135">
        <v>0</v>
      </c>
      <c r="CG207" s="135">
        <v>0</v>
      </c>
      <c r="CH207" s="135">
        <v>0</v>
      </c>
      <c r="CI207" s="135">
        <v>1</v>
      </c>
      <c r="CJ207" s="135">
        <v>0</v>
      </c>
      <c r="CK207" s="135">
        <v>1</v>
      </c>
      <c r="CL207" s="135">
        <v>0</v>
      </c>
      <c r="CM207" s="135">
        <v>0</v>
      </c>
      <c r="CN207" s="135">
        <v>1</v>
      </c>
      <c r="CO207" s="135">
        <v>0</v>
      </c>
      <c r="CP207" s="135">
        <v>0</v>
      </c>
      <c r="CQ207" s="135">
        <v>0</v>
      </c>
      <c r="CR207" s="135">
        <v>0</v>
      </c>
      <c r="CS207" s="135">
        <v>0</v>
      </c>
      <c r="CT207" s="135">
        <v>0</v>
      </c>
      <c r="CU207" s="135">
        <v>4</v>
      </c>
      <c r="CV207" s="135">
        <v>0</v>
      </c>
      <c r="CW207" s="135">
        <v>0</v>
      </c>
      <c r="CX207" s="135"/>
    </row>
    <row r="208" spans="1:102" x14ac:dyDescent="0.35">
      <c r="A208" s="135">
        <v>207</v>
      </c>
      <c r="B208" s="135">
        <v>1</v>
      </c>
      <c r="C208" s="135">
        <v>1</v>
      </c>
      <c r="D208" s="135">
        <v>0</v>
      </c>
      <c r="E208" s="135">
        <v>0</v>
      </c>
      <c r="F208" s="135">
        <v>0</v>
      </c>
      <c r="G208" s="135">
        <v>0</v>
      </c>
      <c r="H208" s="135">
        <v>0</v>
      </c>
      <c r="I208" s="135">
        <v>0</v>
      </c>
      <c r="J208" s="135">
        <v>0</v>
      </c>
      <c r="K208" s="135">
        <v>0</v>
      </c>
      <c r="L208" s="135">
        <v>0</v>
      </c>
      <c r="M208" s="135">
        <v>0</v>
      </c>
      <c r="N208" s="135">
        <v>2</v>
      </c>
      <c r="O208" s="135">
        <v>0</v>
      </c>
      <c r="P208" s="135">
        <v>2</v>
      </c>
      <c r="Q208" s="135">
        <v>1</v>
      </c>
      <c r="R208" s="135">
        <v>0</v>
      </c>
      <c r="S208" s="135">
        <v>1</v>
      </c>
      <c r="T208" s="135">
        <v>7</v>
      </c>
      <c r="U208" s="135">
        <v>0</v>
      </c>
      <c r="V208" s="135">
        <v>4</v>
      </c>
      <c r="W208" s="135">
        <v>1</v>
      </c>
      <c r="X208" s="135">
        <v>0</v>
      </c>
      <c r="Y208" s="135">
        <v>0</v>
      </c>
      <c r="Z208" s="135">
        <v>0</v>
      </c>
      <c r="AA208" s="135">
        <v>3</v>
      </c>
      <c r="AB208" s="135">
        <v>0</v>
      </c>
      <c r="AC208" s="135">
        <v>0</v>
      </c>
      <c r="AD208" s="135">
        <v>0</v>
      </c>
      <c r="AE208" s="135">
        <v>0</v>
      </c>
      <c r="AF208" s="135">
        <v>0</v>
      </c>
      <c r="AG208" s="135">
        <v>1</v>
      </c>
      <c r="AH208" s="135">
        <v>0</v>
      </c>
      <c r="AI208" s="135">
        <v>0</v>
      </c>
      <c r="AJ208" s="135">
        <v>0</v>
      </c>
      <c r="AK208" s="135">
        <v>1</v>
      </c>
      <c r="AL208" s="135">
        <v>1</v>
      </c>
      <c r="AM208" s="135">
        <v>0</v>
      </c>
      <c r="AN208" s="135">
        <v>0</v>
      </c>
      <c r="AO208" s="135">
        <v>0</v>
      </c>
      <c r="AP208" s="135">
        <v>0</v>
      </c>
      <c r="AQ208" s="135">
        <v>0</v>
      </c>
      <c r="AR208" s="135">
        <v>0</v>
      </c>
      <c r="AS208" s="135">
        <v>0</v>
      </c>
      <c r="AT208" s="135">
        <v>1</v>
      </c>
      <c r="AU208" s="135">
        <v>0</v>
      </c>
      <c r="AV208" s="135">
        <v>0</v>
      </c>
      <c r="AW208" s="135">
        <v>0</v>
      </c>
      <c r="AX208" s="135">
        <v>1</v>
      </c>
      <c r="AY208" s="135">
        <v>1</v>
      </c>
      <c r="AZ208" s="135">
        <v>0</v>
      </c>
      <c r="BA208" s="135">
        <v>0</v>
      </c>
      <c r="BB208" s="135">
        <v>0</v>
      </c>
      <c r="BC208" s="135">
        <v>0</v>
      </c>
      <c r="BD208" s="135">
        <v>0</v>
      </c>
      <c r="BE208" s="135">
        <v>0</v>
      </c>
      <c r="BF208" s="135">
        <v>0</v>
      </c>
      <c r="BG208" s="135">
        <v>0</v>
      </c>
      <c r="BH208" s="135">
        <v>0</v>
      </c>
      <c r="BI208" s="135">
        <v>0</v>
      </c>
      <c r="BJ208" s="135">
        <v>1</v>
      </c>
      <c r="BK208" s="135">
        <v>5</v>
      </c>
      <c r="BL208" s="135">
        <v>4</v>
      </c>
      <c r="BM208" s="135">
        <v>0</v>
      </c>
      <c r="BN208" s="135">
        <v>3</v>
      </c>
      <c r="BO208" s="135">
        <v>0</v>
      </c>
      <c r="BP208" s="135">
        <v>0</v>
      </c>
      <c r="BQ208" s="135">
        <v>0</v>
      </c>
      <c r="BR208" s="135">
        <v>1</v>
      </c>
      <c r="BS208" s="135">
        <v>0</v>
      </c>
      <c r="BT208" s="135">
        <v>0</v>
      </c>
      <c r="BU208" s="135">
        <v>1</v>
      </c>
      <c r="BV208" s="135">
        <v>1</v>
      </c>
      <c r="BW208" s="135">
        <v>1</v>
      </c>
      <c r="BX208" s="135">
        <v>0</v>
      </c>
      <c r="BY208" s="135">
        <v>1</v>
      </c>
      <c r="BZ208" s="135">
        <v>0</v>
      </c>
      <c r="CA208" s="135">
        <v>0</v>
      </c>
      <c r="CB208" s="135">
        <v>0</v>
      </c>
      <c r="CC208" s="135">
        <v>0</v>
      </c>
      <c r="CD208" s="135">
        <v>0</v>
      </c>
      <c r="CE208" s="135">
        <v>0</v>
      </c>
      <c r="CF208" s="135">
        <v>0</v>
      </c>
      <c r="CG208" s="135">
        <v>0</v>
      </c>
      <c r="CH208" s="135">
        <v>0</v>
      </c>
      <c r="CI208" s="135">
        <v>0</v>
      </c>
      <c r="CJ208" s="135">
        <v>0</v>
      </c>
      <c r="CK208" s="135">
        <v>5</v>
      </c>
      <c r="CL208" s="135">
        <v>0</v>
      </c>
      <c r="CM208" s="135">
        <v>0</v>
      </c>
      <c r="CN208" s="135">
        <v>0</v>
      </c>
      <c r="CO208" s="135">
        <v>0</v>
      </c>
      <c r="CP208" s="135">
        <v>0</v>
      </c>
      <c r="CQ208" s="135">
        <v>0</v>
      </c>
      <c r="CR208" s="135">
        <v>0</v>
      </c>
      <c r="CS208" s="135">
        <v>1</v>
      </c>
      <c r="CT208" s="135">
        <v>0</v>
      </c>
      <c r="CU208" s="135">
        <v>0</v>
      </c>
      <c r="CV208" s="135">
        <v>0</v>
      </c>
      <c r="CW208" s="135">
        <v>0</v>
      </c>
      <c r="CX208" s="135"/>
    </row>
    <row r="209" spans="1:102" x14ac:dyDescent="0.35">
      <c r="A209" s="135">
        <v>208</v>
      </c>
      <c r="B209" s="135">
        <v>1</v>
      </c>
      <c r="C209" s="135">
        <v>0</v>
      </c>
      <c r="D209" s="135">
        <v>1</v>
      </c>
      <c r="E209" s="135">
        <v>0</v>
      </c>
      <c r="F209" s="135">
        <v>2</v>
      </c>
      <c r="G209" s="135">
        <v>0</v>
      </c>
      <c r="H209" s="135">
        <v>5</v>
      </c>
      <c r="I209" s="135">
        <v>1</v>
      </c>
      <c r="J209" s="135">
        <v>0</v>
      </c>
      <c r="K209" s="135">
        <v>0</v>
      </c>
      <c r="L209" s="135">
        <v>0</v>
      </c>
      <c r="M209" s="135">
        <v>0</v>
      </c>
      <c r="N209" s="135">
        <v>0</v>
      </c>
      <c r="O209" s="135">
        <v>0</v>
      </c>
      <c r="P209" s="135">
        <v>0</v>
      </c>
      <c r="Q209" s="135">
        <v>0</v>
      </c>
      <c r="R209" s="135">
        <v>1</v>
      </c>
      <c r="S209" s="135">
        <v>0</v>
      </c>
      <c r="T209" s="135">
        <v>0</v>
      </c>
      <c r="U209" s="135">
        <v>1</v>
      </c>
      <c r="V209" s="135">
        <v>0</v>
      </c>
      <c r="W209" s="135">
        <v>1</v>
      </c>
      <c r="X209" s="135">
        <v>0</v>
      </c>
      <c r="Y209" s="135">
        <v>0</v>
      </c>
      <c r="Z209" s="135">
        <v>0</v>
      </c>
      <c r="AA209" s="135">
        <v>0</v>
      </c>
      <c r="AB209" s="135">
        <v>0</v>
      </c>
      <c r="AC209" s="135">
        <v>0</v>
      </c>
      <c r="AD209" s="135">
        <v>0</v>
      </c>
      <c r="AE209" s="135">
        <v>0</v>
      </c>
      <c r="AF209" s="135">
        <v>0</v>
      </c>
      <c r="AG209" s="135">
        <v>12</v>
      </c>
      <c r="AH209" s="135">
        <v>0</v>
      </c>
      <c r="AI209" s="135">
        <v>0</v>
      </c>
      <c r="AJ209" s="135">
        <v>0</v>
      </c>
      <c r="AK209" s="135">
        <v>0</v>
      </c>
      <c r="AL209" s="135">
        <v>0</v>
      </c>
      <c r="AM209" s="135">
        <v>0</v>
      </c>
      <c r="AN209" s="135">
        <v>0</v>
      </c>
      <c r="AO209" s="135">
        <v>0</v>
      </c>
      <c r="AP209" s="135">
        <v>0</v>
      </c>
      <c r="AQ209" s="135">
        <v>1</v>
      </c>
      <c r="AR209" s="135">
        <v>0</v>
      </c>
      <c r="AS209" s="135">
        <v>0</v>
      </c>
      <c r="AT209" s="135">
        <v>0</v>
      </c>
      <c r="AU209" s="135">
        <v>0</v>
      </c>
      <c r="AV209" s="135">
        <v>0</v>
      </c>
      <c r="AW209" s="135">
        <v>0</v>
      </c>
      <c r="AX209" s="135">
        <v>0</v>
      </c>
      <c r="AY209" s="135">
        <v>0</v>
      </c>
      <c r="AZ209" s="135">
        <v>0</v>
      </c>
      <c r="BA209" s="135">
        <v>0</v>
      </c>
      <c r="BB209" s="135">
        <v>1</v>
      </c>
      <c r="BC209" s="135">
        <v>0</v>
      </c>
      <c r="BD209" s="135">
        <v>0</v>
      </c>
      <c r="BE209" s="135">
        <v>0</v>
      </c>
      <c r="BF209" s="135">
        <v>0</v>
      </c>
      <c r="BG209" s="135">
        <v>0</v>
      </c>
      <c r="BH209" s="135">
        <v>1</v>
      </c>
      <c r="BI209" s="135">
        <v>0</v>
      </c>
      <c r="BJ209" s="135">
        <v>0</v>
      </c>
      <c r="BK209" s="135">
        <v>0</v>
      </c>
      <c r="BL209" s="135">
        <v>1</v>
      </c>
      <c r="BM209" s="135">
        <v>0</v>
      </c>
      <c r="BN209" s="135">
        <v>2</v>
      </c>
      <c r="BO209" s="135">
        <v>1</v>
      </c>
      <c r="BP209" s="135">
        <v>2</v>
      </c>
      <c r="BQ209" s="135">
        <v>0</v>
      </c>
      <c r="BR209" s="135">
        <v>0</v>
      </c>
      <c r="BS209" s="135">
        <v>0</v>
      </c>
      <c r="BT209" s="135">
        <v>0</v>
      </c>
      <c r="BU209" s="135">
        <v>3</v>
      </c>
      <c r="BV209" s="135">
        <v>1</v>
      </c>
      <c r="BW209" s="135">
        <v>0</v>
      </c>
      <c r="BX209" s="135">
        <v>0</v>
      </c>
      <c r="BY209" s="135">
        <v>1</v>
      </c>
      <c r="BZ209" s="135">
        <v>0</v>
      </c>
      <c r="CA209" s="135">
        <v>0</v>
      </c>
      <c r="CB209" s="135">
        <v>0</v>
      </c>
      <c r="CC209" s="135">
        <v>1</v>
      </c>
      <c r="CD209" s="135">
        <v>0</v>
      </c>
      <c r="CE209" s="135">
        <v>2</v>
      </c>
      <c r="CF209" s="135">
        <v>0</v>
      </c>
      <c r="CG209" s="135">
        <v>0</v>
      </c>
      <c r="CH209" s="135">
        <v>1</v>
      </c>
      <c r="CI209" s="135">
        <v>0</v>
      </c>
      <c r="CJ209" s="135">
        <v>0</v>
      </c>
      <c r="CK209" s="135">
        <v>0</v>
      </c>
      <c r="CL209" s="135">
        <v>0</v>
      </c>
      <c r="CM209" s="135">
        <v>0</v>
      </c>
      <c r="CN209" s="135">
        <v>0</v>
      </c>
      <c r="CO209" s="135">
        <v>1</v>
      </c>
      <c r="CP209" s="135">
        <v>1</v>
      </c>
      <c r="CQ209" s="135">
        <v>0</v>
      </c>
      <c r="CR209" s="135">
        <v>0</v>
      </c>
      <c r="CS209" s="135">
        <v>0</v>
      </c>
      <c r="CT209" s="135">
        <v>1</v>
      </c>
      <c r="CU209" s="135">
        <v>0</v>
      </c>
      <c r="CV209" s="135">
        <v>0</v>
      </c>
      <c r="CW209" s="135">
        <v>2</v>
      </c>
      <c r="CX209" s="135"/>
    </row>
    <row r="210" spans="1:102" x14ac:dyDescent="0.35">
      <c r="A210" s="135">
        <v>209</v>
      </c>
      <c r="B210" s="135">
        <v>0</v>
      </c>
      <c r="C210" s="135">
        <v>0</v>
      </c>
      <c r="D210" s="135">
        <v>0</v>
      </c>
      <c r="E210" s="135">
        <v>0</v>
      </c>
      <c r="F210" s="135">
        <v>4</v>
      </c>
      <c r="G210" s="135">
        <v>0</v>
      </c>
      <c r="H210" s="135">
        <v>0</v>
      </c>
      <c r="I210" s="135">
        <v>0</v>
      </c>
      <c r="J210" s="135">
        <v>1</v>
      </c>
      <c r="K210" s="135">
        <v>0</v>
      </c>
      <c r="L210" s="135">
        <v>7</v>
      </c>
      <c r="M210" s="135">
        <v>0</v>
      </c>
      <c r="N210" s="135">
        <v>0</v>
      </c>
      <c r="O210" s="135">
        <v>2</v>
      </c>
      <c r="P210" s="135">
        <v>0</v>
      </c>
      <c r="Q210" s="135">
        <v>0</v>
      </c>
      <c r="R210" s="135">
        <v>0</v>
      </c>
      <c r="S210" s="135">
        <v>0</v>
      </c>
      <c r="T210" s="135">
        <v>2</v>
      </c>
      <c r="U210" s="135">
        <v>0</v>
      </c>
      <c r="V210" s="135">
        <v>3</v>
      </c>
      <c r="W210" s="135">
        <v>0</v>
      </c>
      <c r="X210" s="135">
        <v>0</v>
      </c>
      <c r="Y210" s="135">
        <v>1</v>
      </c>
      <c r="Z210" s="135">
        <v>0</v>
      </c>
      <c r="AA210" s="135">
        <v>2</v>
      </c>
      <c r="AB210" s="135">
        <v>0</v>
      </c>
      <c r="AC210" s="135">
        <v>0</v>
      </c>
      <c r="AD210" s="135">
        <v>0</v>
      </c>
      <c r="AE210" s="135">
        <v>3</v>
      </c>
      <c r="AF210" s="135">
        <v>1</v>
      </c>
      <c r="AG210" s="135">
        <v>0</v>
      </c>
      <c r="AH210" s="135">
        <v>4</v>
      </c>
      <c r="AI210" s="135">
        <v>0</v>
      </c>
      <c r="AJ210" s="135">
        <v>0</v>
      </c>
      <c r="AK210" s="135">
        <v>1</v>
      </c>
      <c r="AL210" s="135">
        <v>0</v>
      </c>
      <c r="AM210" s="135">
        <v>3</v>
      </c>
      <c r="AN210" s="135">
        <v>0</v>
      </c>
      <c r="AO210" s="135">
        <v>0</v>
      </c>
      <c r="AP210" s="135">
        <v>17</v>
      </c>
      <c r="AQ210" s="135">
        <v>0</v>
      </c>
      <c r="AR210" s="135">
        <v>0</v>
      </c>
      <c r="AS210" s="135">
        <v>0</v>
      </c>
      <c r="AT210" s="135">
        <v>0</v>
      </c>
      <c r="AU210" s="135">
        <v>0</v>
      </c>
      <c r="AV210" s="135">
        <v>0</v>
      </c>
      <c r="AW210" s="135">
        <v>1</v>
      </c>
      <c r="AX210" s="135">
        <v>0</v>
      </c>
      <c r="AY210" s="135">
        <v>9</v>
      </c>
      <c r="AZ210" s="135">
        <v>1</v>
      </c>
      <c r="BA210" s="135">
        <v>1</v>
      </c>
      <c r="BB210" s="135">
        <v>1</v>
      </c>
      <c r="BC210" s="135">
        <v>0</v>
      </c>
      <c r="BD210" s="135">
        <v>0</v>
      </c>
      <c r="BE210" s="135">
        <v>1</v>
      </c>
      <c r="BF210" s="135">
        <v>0</v>
      </c>
      <c r="BG210" s="135">
        <v>0</v>
      </c>
      <c r="BH210" s="135">
        <v>0</v>
      </c>
      <c r="BI210" s="135">
        <v>2</v>
      </c>
      <c r="BJ210" s="135">
        <v>1</v>
      </c>
      <c r="BK210" s="135">
        <v>0</v>
      </c>
      <c r="BL210" s="135">
        <v>1</v>
      </c>
      <c r="BM210" s="135">
        <v>0</v>
      </c>
      <c r="BN210" s="135">
        <v>1</v>
      </c>
      <c r="BO210" s="135">
        <v>0</v>
      </c>
      <c r="BP210" s="135">
        <v>1</v>
      </c>
      <c r="BQ210" s="135">
        <v>0</v>
      </c>
      <c r="BR210" s="135">
        <v>0</v>
      </c>
      <c r="BS210" s="135">
        <v>0</v>
      </c>
      <c r="BT210" s="135">
        <v>0</v>
      </c>
      <c r="BU210" s="135">
        <v>0</v>
      </c>
      <c r="BV210" s="135">
        <v>0</v>
      </c>
      <c r="BW210" s="135">
        <v>0</v>
      </c>
      <c r="BX210" s="135">
        <v>0</v>
      </c>
      <c r="BY210" s="135">
        <v>0</v>
      </c>
      <c r="BZ210" s="135">
        <v>0</v>
      </c>
      <c r="CA210" s="135">
        <v>0</v>
      </c>
      <c r="CB210" s="135">
        <v>1</v>
      </c>
      <c r="CC210" s="135">
        <v>0</v>
      </c>
      <c r="CD210" s="135">
        <v>1</v>
      </c>
      <c r="CE210" s="135">
        <v>1</v>
      </c>
      <c r="CF210" s="135">
        <v>2</v>
      </c>
      <c r="CG210" s="135">
        <v>0</v>
      </c>
      <c r="CH210" s="135">
        <v>1</v>
      </c>
      <c r="CI210" s="135">
        <v>0</v>
      </c>
      <c r="CJ210" s="135">
        <v>0</v>
      </c>
      <c r="CK210" s="135">
        <v>0</v>
      </c>
      <c r="CL210" s="135">
        <v>2</v>
      </c>
      <c r="CM210" s="135">
        <v>1</v>
      </c>
      <c r="CN210" s="135">
        <v>0</v>
      </c>
      <c r="CO210" s="135">
        <v>0</v>
      </c>
      <c r="CP210" s="135">
        <v>0</v>
      </c>
      <c r="CQ210" s="135">
        <v>0</v>
      </c>
      <c r="CR210" s="135">
        <v>0</v>
      </c>
      <c r="CS210" s="135">
        <v>0</v>
      </c>
      <c r="CT210" s="135">
        <v>0</v>
      </c>
      <c r="CU210" s="135">
        <v>0</v>
      </c>
      <c r="CV210" s="135">
        <v>0</v>
      </c>
      <c r="CW210" s="135">
        <v>0</v>
      </c>
      <c r="CX210" s="135"/>
    </row>
    <row r="211" spans="1:102" x14ac:dyDescent="0.35">
      <c r="A211" s="135">
        <v>210</v>
      </c>
      <c r="B211" s="135">
        <v>0</v>
      </c>
      <c r="C211" s="135">
        <v>0</v>
      </c>
      <c r="D211" s="135">
        <v>1</v>
      </c>
      <c r="E211" s="135">
        <v>0</v>
      </c>
      <c r="F211" s="135">
        <v>2</v>
      </c>
      <c r="G211" s="135">
        <v>0</v>
      </c>
      <c r="H211" s="135">
        <v>0</v>
      </c>
      <c r="I211" s="135">
        <v>0</v>
      </c>
      <c r="J211" s="135">
        <v>0</v>
      </c>
      <c r="K211" s="135">
        <v>0</v>
      </c>
      <c r="L211" s="135">
        <v>0</v>
      </c>
      <c r="M211" s="135">
        <v>0</v>
      </c>
      <c r="N211" s="135">
        <v>2</v>
      </c>
      <c r="O211" s="135">
        <v>0</v>
      </c>
      <c r="P211" s="135">
        <v>0</v>
      </c>
      <c r="Q211" s="135">
        <v>1</v>
      </c>
      <c r="R211" s="135">
        <v>0</v>
      </c>
      <c r="S211" s="135">
        <v>1</v>
      </c>
      <c r="T211" s="135">
        <v>1</v>
      </c>
      <c r="U211" s="135">
        <v>1</v>
      </c>
      <c r="V211" s="135">
        <v>0</v>
      </c>
      <c r="W211" s="135">
        <v>0</v>
      </c>
      <c r="X211" s="135">
        <v>0</v>
      </c>
      <c r="Y211" s="135">
        <v>0</v>
      </c>
      <c r="Z211" s="135">
        <v>0</v>
      </c>
      <c r="AA211" s="135">
        <v>0</v>
      </c>
      <c r="AB211" s="135">
        <v>0</v>
      </c>
      <c r="AC211" s="135">
        <v>1</v>
      </c>
      <c r="AD211" s="135">
        <v>0</v>
      </c>
      <c r="AE211" s="135">
        <v>0</v>
      </c>
      <c r="AF211" s="135">
        <v>1</v>
      </c>
      <c r="AG211" s="135">
        <v>0</v>
      </c>
      <c r="AH211" s="135">
        <v>1</v>
      </c>
      <c r="AI211" s="135">
        <v>0</v>
      </c>
      <c r="AJ211" s="135">
        <v>0</v>
      </c>
      <c r="AK211" s="135">
        <v>6</v>
      </c>
      <c r="AL211" s="135">
        <v>0</v>
      </c>
      <c r="AM211" s="135">
        <v>0</v>
      </c>
      <c r="AN211" s="135">
        <v>1</v>
      </c>
      <c r="AO211" s="135">
        <v>0</v>
      </c>
      <c r="AP211" s="135">
        <v>0</v>
      </c>
      <c r="AQ211" s="135">
        <v>0</v>
      </c>
      <c r="AR211" s="135">
        <v>0</v>
      </c>
      <c r="AS211" s="135">
        <v>0</v>
      </c>
      <c r="AT211" s="135">
        <v>1</v>
      </c>
      <c r="AU211" s="135">
        <v>0</v>
      </c>
      <c r="AV211" s="135">
        <v>0</v>
      </c>
      <c r="AW211" s="135">
        <v>0</v>
      </c>
      <c r="AX211" s="135">
        <v>0</v>
      </c>
      <c r="AY211" s="135">
        <v>0</v>
      </c>
      <c r="AZ211" s="135">
        <v>0</v>
      </c>
      <c r="BA211" s="135">
        <v>0</v>
      </c>
      <c r="BB211" s="135">
        <v>0</v>
      </c>
      <c r="BC211" s="135">
        <v>0</v>
      </c>
      <c r="BD211" s="135">
        <v>0</v>
      </c>
      <c r="BE211" s="135">
        <v>0</v>
      </c>
      <c r="BF211" s="135">
        <v>0</v>
      </c>
      <c r="BG211" s="135">
        <v>0</v>
      </c>
      <c r="BH211" s="135">
        <v>0</v>
      </c>
      <c r="BI211" s="135">
        <v>3</v>
      </c>
      <c r="BJ211" s="135">
        <v>0</v>
      </c>
      <c r="BK211" s="135">
        <v>11</v>
      </c>
      <c r="BL211" s="135">
        <v>0</v>
      </c>
      <c r="BM211" s="135">
        <v>0</v>
      </c>
      <c r="BN211" s="135">
        <v>1</v>
      </c>
      <c r="BO211" s="135">
        <v>0</v>
      </c>
      <c r="BP211" s="135">
        <v>0</v>
      </c>
      <c r="BQ211" s="135">
        <v>0</v>
      </c>
      <c r="BR211" s="135">
        <v>0</v>
      </c>
      <c r="BS211" s="135">
        <v>0</v>
      </c>
      <c r="BT211" s="135">
        <v>0</v>
      </c>
      <c r="BU211" s="135">
        <v>1</v>
      </c>
      <c r="BV211" s="135">
        <v>0</v>
      </c>
      <c r="BW211" s="135">
        <v>0</v>
      </c>
      <c r="BX211" s="135">
        <v>6</v>
      </c>
      <c r="BY211" s="135">
        <v>0</v>
      </c>
      <c r="BZ211" s="135">
        <v>1</v>
      </c>
      <c r="CA211" s="135">
        <v>0</v>
      </c>
      <c r="CB211" s="135">
        <v>0</v>
      </c>
      <c r="CC211" s="135">
        <v>0</v>
      </c>
      <c r="CD211" s="135">
        <v>6</v>
      </c>
      <c r="CE211" s="135">
        <v>0</v>
      </c>
      <c r="CF211" s="135">
        <v>1</v>
      </c>
      <c r="CG211" s="135">
        <v>3</v>
      </c>
      <c r="CH211" s="135">
        <v>0</v>
      </c>
      <c r="CI211" s="135">
        <v>0</v>
      </c>
      <c r="CJ211" s="135">
        <v>0</v>
      </c>
      <c r="CK211" s="135">
        <v>0</v>
      </c>
      <c r="CL211" s="135">
        <v>0</v>
      </c>
      <c r="CM211" s="135">
        <v>0</v>
      </c>
      <c r="CN211" s="135">
        <v>0</v>
      </c>
      <c r="CO211" s="135">
        <v>0</v>
      </c>
      <c r="CP211" s="135">
        <v>0</v>
      </c>
      <c r="CQ211" s="135">
        <v>2</v>
      </c>
      <c r="CR211" s="135">
        <v>0</v>
      </c>
      <c r="CS211" s="135">
        <v>0</v>
      </c>
      <c r="CT211" s="135">
        <v>1</v>
      </c>
      <c r="CU211" s="135">
        <v>1</v>
      </c>
      <c r="CV211" s="135">
        <v>0</v>
      </c>
      <c r="CW211" s="135">
        <v>1</v>
      </c>
      <c r="CX211" s="135"/>
    </row>
    <row r="212" spans="1:102" x14ac:dyDescent="0.35">
      <c r="A212" s="135">
        <v>211</v>
      </c>
      <c r="B212" s="135">
        <v>0</v>
      </c>
      <c r="C212" s="135">
        <v>0</v>
      </c>
      <c r="D212" s="135">
        <v>0</v>
      </c>
      <c r="E212" s="135">
        <v>1</v>
      </c>
      <c r="F212" s="135">
        <v>1</v>
      </c>
      <c r="G212" s="135">
        <v>0</v>
      </c>
      <c r="H212" s="135">
        <v>0</v>
      </c>
      <c r="I212" s="135">
        <v>0</v>
      </c>
      <c r="J212" s="135">
        <v>0</v>
      </c>
      <c r="K212" s="135">
        <v>0</v>
      </c>
      <c r="L212" s="135">
        <v>0</v>
      </c>
      <c r="M212" s="135">
        <v>0</v>
      </c>
      <c r="N212" s="135">
        <v>2</v>
      </c>
      <c r="O212" s="135">
        <v>1</v>
      </c>
      <c r="P212" s="135">
        <v>0</v>
      </c>
      <c r="Q212" s="135">
        <v>1</v>
      </c>
      <c r="R212" s="135">
        <v>0</v>
      </c>
      <c r="S212" s="135">
        <v>0</v>
      </c>
      <c r="T212" s="135">
        <v>7</v>
      </c>
      <c r="U212" s="135">
        <v>0</v>
      </c>
      <c r="V212" s="135">
        <v>0</v>
      </c>
      <c r="W212" s="135">
        <v>0</v>
      </c>
      <c r="X212" s="135">
        <v>1</v>
      </c>
      <c r="Y212" s="135">
        <v>1</v>
      </c>
      <c r="Z212" s="135">
        <v>0</v>
      </c>
      <c r="AA212" s="135">
        <v>0</v>
      </c>
      <c r="AB212" s="135">
        <v>0</v>
      </c>
      <c r="AC212" s="135">
        <v>0</v>
      </c>
      <c r="AD212" s="135">
        <v>1</v>
      </c>
      <c r="AE212" s="135">
        <v>0</v>
      </c>
      <c r="AF212" s="135">
        <v>0</v>
      </c>
      <c r="AG212" s="135">
        <v>0</v>
      </c>
      <c r="AH212" s="135">
        <v>18</v>
      </c>
      <c r="AI212" s="135">
        <v>0</v>
      </c>
      <c r="AJ212" s="135">
        <v>2</v>
      </c>
      <c r="AK212" s="135">
        <v>0</v>
      </c>
      <c r="AL212" s="135">
        <v>0</v>
      </c>
      <c r="AM212" s="135">
        <v>0</v>
      </c>
      <c r="AN212" s="135">
        <v>0</v>
      </c>
      <c r="AO212" s="135">
        <v>0</v>
      </c>
      <c r="AP212" s="135">
        <v>0</v>
      </c>
      <c r="AQ212" s="135">
        <v>0</v>
      </c>
      <c r="AR212" s="135">
        <v>0</v>
      </c>
      <c r="AS212" s="135">
        <v>0</v>
      </c>
      <c r="AT212" s="135">
        <v>0</v>
      </c>
      <c r="AU212" s="135">
        <v>0</v>
      </c>
      <c r="AV212" s="135">
        <v>0</v>
      </c>
      <c r="AW212" s="135">
        <v>18</v>
      </c>
      <c r="AX212" s="135">
        <v>0</v>
      </c>
      <c r="AY212" s="135">
        <v>0</v>
      </c>
      <c r="AZ212" s="135">
        <v>0</v>
      </c>
      <c r="BA212" s="135">
        <v>1</v>
      </c>
      <c r="BB212" s="135">
        <v>0</v>
      </c>
      <c r="BC212" s="135">
        <v>0</v>
      </c>
      <c r="BD212" s="135">
        <v>0</v>
      </c>
      <c r="BE212" s="135">
        <v>0</v>
      </c>
      <c r="BF212" s="135">
        <v>0</v>
      </c>
      <c r="BG212" s="135">
        <v>0</v>
      </c>
      <c r="BH212" s="135">
        <v>1</v>
      </c>
      <c r="BI212" s="135">
        <v>0</v>
      </c>
      <c r="BJ212" s="135">
        <v>1</v>
      </c>
      <c r="BK212" s="135">
        <v>10</v>
      </c>
      <c r="BL212" s="135">
        <v>2</v>
      </c>
      <c r="BM212" s="135">
        <v>0</v>
      </c>
      <c r="BN212" s="135">
        <v>0</v>
      </c>
      <c r="BO212" s="135">
        <v>1</v>
      </c>
      <c r="BP212" s="135">
        <v>0</v>
      </c>
      <c r="BQ212" s="135">
        <v>0</v>
      </c>
      <c r="BR212" s="135">
        <v>0</v>
      </c>
      <c r="BS212" s="135">
        <v>3</v>
      </c>
      <c r="BT212" s="135">
        <v>0</v>
      </c>
      <c r="BU212" s="135">
        <v>0</v>
      </c>
      <c r="BV212" s="135">
        <v>0</v>
      </c>
      <c r="BW212" s="135">
        <v>0</v>
      </c>
      <c r="BX212" s="135">
        <v>0</v>
      </c>
      <c r="BY212" s="135">
        <v>0</v>
      </c>
      <c r="BZ212" s="135">
        <v>0</v>
      </c>
      <c r="CA212" s="135">
        <v>0</v>
      </c>
      <c r="CB212" s="135">
        <v>0</v>
      </c>
      <c r="CC212" s="135">
        <v>0</v>
      </c>
      <c r="CD212" s="135">
        <v>0</v>
      </c>
      <c r="CE212" s="135">
        <v>0</v>
      </c>
      <c r="CF212" s="135">
        <v>1</v>
      </c>
      <c r="CG212" s="135">
        <v>0</v>
      </c>
      <c r="CH212" s="135">
        <v>0</v>
      </c>
      <c r="CI212" s="135">
        <v>1</v>
      </c>
      <c r="CJ212" s="135">
        <v>0</v>
      </c>
      <c r="CK212" s="135">
        <v>1</v>
      </c>
      <c r="CL212" s="135">
        <v>1</v>
      </c>
      <c r="CM212" s="135">
        <v>0</v>
      </c>
      <c r="CN212" s="135">
        <v>0</v>
      </c>
      <c r="CO212" s="135">
        <v>0</v>
      </c>
      <c r="CP212" s="135">
        <v>1</v>
      </c>
      <c r="CQ212" s="135">
        <v>0</v>
      </c>
      <c r="CR212" s="135">
        <v>1</v>
      </c>
      <c r="CS212" s="135">
        <v>0</v>
      </c>
      <c r="CT212" s="135">
        <v>0</v>
      </c>
      <c r="CU212" s="135">
        <v>1</v>
      </c>
      <c r="CV212" s="135">
        <v>0</v>
      </c>
      <c r="CW212" s="135">
        <v>0</v>
      </c>
      <c r="CX212" s="135"/>
    </row>
    <row r="213" spans="1:102" x14ac:dyDescent="0.35">
      <c r="A213" s="135">
        <v>212</v>
      </c>
      <c r="B213" s="135">
        <v>0</v>
      </c>
      <c r="C213" s="135">
        <v>1</v>
      </c>
      <c r="D213" s="135">
        <v>0</v>
      </c>
      <c r="E213" s="135">
        <v>0</v>
      </c>
      <c r="F213" s="135">
        <v>0</v>
      </c>
      <c r="G213" s="135">
        <v>0</v>
      </c>
      <c r="H213" s="135">
        <v>0</v>
      </c>
      <c r="I213" s="135">
        <v>0</v>
      </c>
      <c r="J213" s="135">
        <v>0</v>
      </c>
      <c r="K213" s="135">
        <v>0</v>
      </c>
      <c r="L213" s="135">
        <v>0</v>
      </c>
      <c r="M213" s="135">
        <v>0</v>
      </c>
      <c r="N213" s="135">
        <v>1</v>
      </c>
      <c r="O213" s="135">
        <v>0</v>
      </c>
      <c r="P213" s="135">
        <v>0</v>
      </c>
      <c r="Q213" s="135">
        <v>0</v>
      </c>
      <c r="R213" s="135">
        <v>1</v>
      </c>
      <c r="S213" s="135">
        <v>0</v>
      </c>
      <c r="T213" s="135">
        <v>0</v>
      </c>
      <c r="U213" s="135">
        <v>0</v>
      </c>
      <c r="V213" s="135">
        <v>13</v>
      </c>
      <c r="W213" s="135">
        <v>0</v>
      </c>
      <c r="X213" s="135">
        <v>0</v>
      </c>
      <c r="Y213" s="135">
        <v>0</v>
      </c>
      <c r="Z213" s="135">
        <v>0</v>
      </c>
      <c r="AA213" s="135">
        <v>0</v>
      </c>
      <c r="AB213" s="135">
        <v>0</v>
      </c>
      <c r="AC213" s="135">
        <v>0</v>
      </c>
      <c r="AD213" s="135">
        <v>0</v>
      </c>
      <c r="AE213" s="135">
        <v>0</v>
      </c>
      <c r="AF213" s="135">
        <v>0</v>
      </c>
      <c r="AG213" s="135">
        <v>2</v>
      </c>
      <c r="AH213" s="135">
        <v>0</v>
      </c>
      <c r="AI213" s="135">
        <v>0</v>
      </c>
      <c r="AJ213" s="135">
        <v>1</v>
      </c>
      <c r="AK213" s="135">
        <v>0</v>
      </c>
      <c r="AL213" s="135">
        <v>0</v>
      </c>
      <c r="AM213" s="135">
        <v>0</v>
      </c>
      <c r="AN213" s="135">
        <v>0</v>
      </c>
      <c r="AO213" s="135">
        <v>0</v>
      </c>
      <c r="AP213" s="135">
        <v>0</v>
      </c>
      <c r="AQ213" s="135">
        <v>0</v>
      </c>
      <c r="AR213" s="135">
        <v>0</v>
      </c>
      <c r="AS213" s="135">
        <v>0</v>
      </c>
      <c r="AT213" s="135">
        <v>0</v>
      </c>
      <c r="AU213" s="135">
        <v>0</v>
      </c>
      <c r="AV213" s="135">
        <v>9</v>
      </c>
      <c r="AW213" s="135">
        <v>0</v>
      </c>
      <c r="AX213" s="135">
        <v>1</v>
      </c>
      <c r="AY213" s="135">
        <v>0</v>
      </c>
      <c r="AZ213" s="135">
        <v>0</v>
      </c>
      <c r="BA213" s="135">
        <v>0</v>
      </c>
      <c r="BB213" s="135">
        <v>0</v>
      </c>
      <c r="BC213" s="135">
        <v>0</v>
      </c>
      <c r="BD213" s="135">
        <v>5</v>
      </c>
      <c r="BE213" s="135">
        <v>0</v>
      </c>
      <c r="BF213" s="135">
        <v>0</v>
      </c>
      <c r="BG213" s="135">
        <v>1</v>
      </c>
      <c r="BH213" s="135">
        <v>0</v>
      </c>
      <c r="BI213" s="135">
        <v>1</v>
      </c>
      <c r="BJ213" s="135">
        <v>1</v>
      </c>
      <c r="BK213" s="135">
        <v>0</v>
      </c>
      <c r="BL213" s="135">
        <v>0</v>
      </c>
      <c r="BM213" s="135">
        <v>0</v>
      </c>
      <c r="BN213" s="135">
        <v>0</v>
      </c>
      <c r="BO213" s="135">
        <v>0</v>
      </c>
      <c r="BP213" s="135">
        <v>0</v>
      </c>
      <c r="BQ213" s="135">
        <v>0</v>
      </c>
      <c r="BR213" s="135">
        <v>0</v>
      </c>
      <c r="BS213" s="135">
        <v>0</v>
      </c>
      <c r="BT213" s="135">
        <v>0</v>
      </c>
      <c r="BU213" s="135">
        <v>0</v>
      </c>
      <c r="BV213" s="135">
        <v>0</v>
      </c>
      <c r="BW213" s="135">
        <v>0</v>
      </c>
      <c r="BX213" s="135">
        <v>2</v>
      </c>
      <c r="BY213" s="135">
        <v>0</v>
      </c>
      <c r="BZ213" s="135">
        <v>0</v>
      </c>
      <c r="CA213" s="135">
        <v>0</v>
      </c>
      <c r="CB213" s="135">
        <v>0</v>
      </c>
      <c r="CC213" s="135">
        <v>1</v>
      </c>
      <c r="CD213" s="135">
        <v>5</v>
      </c>
      <c r="CE213" s="135">
        <v>0</v>
      </c>
      <c r="CF213" s="135">
        <v>0</v>
      </c>
      <c r="CG213" s="135">
        <v>0</v>
      </c>
      <c r="CH213" s="135">
        <v>0</v>
      </c>
      <c r="CI213" s="135">
        <v>0</v>
      </c>
      <c r="CJ213" s="135">
        <v>0</v>
      </c>
      <c r="CK213" s="135">
        <v>0</v>
      </c>
      <c r="CL213" s="135">
        <v>0</v>
      </c>
      <c r="CM213" s="135">
        <v>1</v>
      </c>
      <c r="CN213" s="135">
        <v>0</v>
      </c>
      <c r="CO213" s="135">
        <v>0</v>
      </c>
      <c r="CP213" s="135">
        <v>0</v>
      </c>
      <c r="CQ213" s="135">
        <v>0</v>
      </c>
      <c r="CR213" s="135">
        <v>1</v>
      </c>
      <c r="CS213" s="135">
        <v>0</v>
      </c>
      <c r="CT213" s="135">
        <v>1</v>
      </c>
      <c r="CU213" s="135">
        <v>1</v>
      </c>
      <c r="CV213" s="135">
        <v>0</v>
      </c>
      <c r="CW213" s="135">
        <v>0</v>
      </c>
      <c r="CX213" s="135"/>
    </row>
    <row r="214" spans="1:102" x14ac:dyDescent="0.35">
      <c r="A214" s="135">
        <v>213</v>
      </c>
      <c r="B214" s="135">
        <v>0</v>
      </c>
      <c r="C214" s="135">
        <v>0</v>
      </c>
      <c r="D214" s="135">
        <v>0</v>
      </c>
      <c r="E214" s="135">
        <v>0</v>
      </c>
      <c r="F214" s="135">
        <v>1</v>
      </c>
      <c r="G214" s="135">
        <v>0</v>
      </c>
      <c r="H214" s="135">
        <v>0</v>
      </c>
      <c r="I214" s="135">
        <v>0</v>
      </c>
      <c r="J214" s="135">
        <v>0</v>
      </c>
      <c r="K214" s="135">
        <v>0</v>
      </c>
      <c r="L214" s="135">
        <v>8</v>
      </c>
      <c r="M214" s="135">
        <v>0</v>
      </c>
      <c r="N214" s="135">
        <v>0</v>
      </c>
      <c r="O214" s="135">
        <v>2</v>
      </c>
      <c r="P214" s="135">
        <v>3</v>
      </c>
      <c r="Q214" s="135">
        <v>0</v>
      </c>
      <c r="R214" s="135">
        <v>0</v>
      </c>
      <c r="S214" s="135">
        <v>0</v>
      </c>
      <c r="T214" s="135">
        <v>0</v>
      </c>
      <c r="U214" s="135">
        <v>0</v>
      </c>
      <c r="V214" s="135">
        <v>1</v>
      </c>
      <c r="W214" s="135">
        <v>0</v>
      </c>
      <c r="X214" s="135">
        <v>1</v>
      </c>
      <c r="Y214" s="135">
        <v>0</v>
      </c>
      <c r="Z214" s="135">
        <v>0</v>
      </c>
      <c r="AA214" s="135">
        <v>0</v>
      </c>
      <c r="AB214" s="135">
        <v>2</v>
      </c>
      <c r="AC214" s="135">
        <v>0</v>
      </c>
      <c r="AD214" s="135">
        <v>0</v>
      </c>
      <c r="AE214" s="135">
        <v>0</v>
      </c>
      <c r="AF214" s="135">
        <v>0</v>
      </c>
      <c r="AG214" s="135">
        <v>1</v>
      </c>
      <c r="AH214" s="135">
        <v>6</v>
      </c>
      <c r="AI214" s="135">
        <v>1</v>
      </c>
      <c r="AJ214" s="135">
        <v>0</v>
      </c>
      <c r="AK214" s="135">
        <v>0</v>
      </c>
      <c r="AL214" s="135">
        <v>0</v>
      </c>
      <c r="AM214" s="135">
        <v>3</v>
      </c>
      <c r="AN214" s="135">
        <v>1</v>
      </c>
      <c r="AO214" s="135">
        <v>0</v>
      </c>
      <c r="AP214" s="135">
        <v>1</v>
      </c>
      <c r="AQ214" s="135">
        <v>1</v>
      </c>
      <c r="AR214" s="135">
        <v>0</v>
      </c>
      <c r="AS214" s="135">
        <v>1</v>
      </c>
      <c r="AT214" s="135">
        <v>1</v>
      </c>
      <c r="AU214" s="135">
        <v>0</v>
      </c>
      <c r="AV214" s="135">
        <v>14</v>
      </c>
      <c r="AW214" s="135">
        <v>0</v>
      </c>
      <c r="AX214" s="135">
        <v>1</v>
      </c>
      <c r="AY214" s="135">
        <v>18</v>
      </c>
      <c r="AZ214" s="135">
        <v>0</v>
      </c>
      <c r="BA214" s="135">
        <v>0</v>
      </c>
      <c r="BB214" s="135">
        <v>0</v>
      </c>
      <c r="BC214" s="135">
        <v>0</v>
      </c>
      <c r="BD214" s="135">
        <v>0</v>
      </c>
      <c r="BE214" s="135">
        <v>0</v>
      </c>
      <c r="BF214" s="135">
        <v>0</v>
      </c>
      <c r="BG214" s="135">
        <v>0</v>
      </c>
      <c r="BH214" s="135">
        <v>0</v>
      </c>
      <c r="BI214" s="135">
        <v>0</v>
      </c>
      <c r="BJ214" s="135">
        <v>0</v>
      </c>
      <c r="BK214" s="135">
        <v>1</v>
      </c>
      <c r="BL214" s="135">
        <v>7</v>
      </c>
      <c r="BM214" s="135">
        <v>0</v>
      </c>
      <c r="BN214" s="135">
        <v>1</v>
      </c>
      <c r="BO214" s="135">
        <v>0</v>
      </c>
      <c r="BP214" s="135">
        <v>0</v>
      </c>
      <c r="BQ214" s="135">
        <v>0</v>
      </c>
      <c r="BR214" s="135">
        <v>2</v>
      </c>
      <c r="BS214" s="135">
        <v>0</v>
      </c>
      <c r="BT214" s="135">
        <v>0</v>
      </c>
      <c r="BU214" s="135">
        <v>0</v>
      </c>
      <c r="BV214" s="135">
        <v>0</v>
      </c>
      <c r="BW214" s="135">
        <v>0</v>
      </c>
      <c r="BX214" s="135">
        <v>1</v>
      </c>
      <c r="BY214" s="135">
        <v>1</v>
      </c>
      <c r="BZ214" s="135">
        <v>0</v>
      </c>
      <c r="CA214" s="135">
        <v>1</v>
      </c>
      <c r="CB214" s="135">
        <v>0</v>
      </c>
      <c r="CC214" s="135">
        <v>1</v>
      </c>
      <c r="CD214" s="135">
        <v>0</v>
      </c>
      <c r="CE214" s="135">
        <v>0</v>
      </c>
      <c r="CF214" s="135">
        <v>0</v>
      </c>
      <c r="CG214" s="135">
        <v>0</v>
      </c>
      <c r="CH214" s="135">
        <v>0</v>
      </c>
      <c r="CI214" s="135">
        <v>0</v>
      </c>
      <c r="CJ214" s="135">
        <v>7</v>
      </c>
      <c r="CK214" s="135">
        <v>0</v>
      </c>
      <c r="CL214" s="135">
        <v>1</v>
      </c>
      <c r="CM214" s="135">
        <v>0</v>
      </c>
      <c r="CN214" s="135">
        <v>0</v>
      </c>
      <c r="CO214" s="135">
        <v>1</v>
      </c>
      <c r="CP214" s="135">
        <v>0</v>
      </c>
      <c r="CQ214" s="135">
        <v>0</v>
      </c>
      <c r="CR214" s="135">
        <v>0</v>
      </c>
      <c r="CS214" s="135">
        <v>0</v>
      </c>
      <c r="CT214" s="135">
        <v>0</v>
      </c>
      <c r="CU214" s="135">
        <v>0</v>
      </c>
      <c r="CV214" s="135">
        <v>0</v>
      </c>
      <c r="CW214" s="135">
        <v>0</v>
      </c>
      <c r="CX214" s="135"/>
    </row>
    <row r="215" spans="1:102" x14ac:dyDescent="0.35">
      <c r="A215" s="135">
        <v>214</v>
      </c>
      <c r="B215" s="135">
        <v>1</v>
      </c>
      <c r="C215" s="135">
        <v>0</v>
      </c>
      <c r="D215" s="135">
        <v>0</v>
      </c>
      <c r="E215" s="135">
        <v>0</v>
      </c>
      <c r="F215" s="135">
        <v>0</v>
      </c>
      <c r="G215" s="135">
        <v>0</v>
      </c>
      <c r="H215" s="135">
        <v>0</v>
      </c>
      <c r="I215" s="135">
        <v>0</v>
      </c>
      <c r="J215" s="135">
        <v>1</v>
      </c>
      <c r="K215" s="135">
        <v>0</v>
      </c>
      <c r="L215" s="135">
        <v>0</v>
      </c>
      <c r="M215" s="135">
        <v>0</v>
      </c>
      <c r="N215" s="135">
        <v>0</v>
      </c>
      <c r="O215" s="135">
        <v>1</v>
      </c>
      <c r="P215" s="135">
        <v>0</v>
      </c>
      <c r="Q215" s="135">
        <v>0</v>
      </c>
      <c r="R215" s="135">
        <v>0</v>
      </c>
      <c r="S215" s="135">
        <v>0</v>
      </c>
      <c r="T215" s="135">
        <v>0</v>
      </c>
      <c r="U215" s="135">
        <v>0</v>
      </c>
      <c r="V215" s="135">
        <v>7</v>
      </c>
      <c r="W215" s="135">
        <v>0</v>
      </c>
      <c r="X215" s="135">
        <v>0</v>
      </c>
      <c r="Y215" s="135">
        <v>0</v>
      </c>
      <c r="Z215" s="135">
        <v>0</v>
      </c>
      <c r="AA215" s="135">
        <v>2</v>
      </c>
      <c r="AB215" s="135">
        <v>0</v>
      </c>
      <c r="AC215" s="135">
        <v>0</v>
      </c>
      <c r="AD215" s="135">
        <v>0</v>
      </c>
      <c r="AE215" s="135">
        <v>0</v>
      </c>
      <c r="AF215" s="135">
        <v>0</v>
      </c>
      <c r="AG215" s="135">
        <v>0</v>
      </c>
      <c r="AH215" s="135">
        <v>5</v>
      </c>
      <c r="AI215" s="135">
        <v>0</v>
      </c>
      <c r="AJ215" s="135">
        <v>1</v>
      </c>
      <c r="AK215" s="135">
        <v>0</v>
      </c>
      <c r="AL215" s="135">
        <v>0</v>
      </c>
      <c r="AM215" s="135">
        <v>0</v>
      </c>
      <c r="AN215" s="135">
        <v>0</v>
      </c>
      <c r="AO215" s="135">
        <v>1</v>
      </c>
      <c r="AP215" s="135">
        <v>1</v>
      </c>
      <c r="AQ215" s="135">
        <v>1</v>
      </c>
      <c r="AR215" s="135">
        <v>0</v>
      </c>
      <c r="AS215" s="135">
        <v>0</v>
      </c>
      <c r="AT215" s="135">
        <v>0</v>
      </c>
      <c r="AU215" s="135">
        <v>0</v>
      </c>
      <c r="AV215" s="135">
        <v>0</v>
      </c>
      <c r="AW215" s="135">
        <v>1</v>
      </c>
      <c r="AX215" s="135">
        <v>0</v>
      </c>
      <c r="AY215" s="135">
        <v>0</v>
      </c>
      <c r="AZ215" s="135">
        <v>0</v>
      </c>
      <c r="BA215" s="135">
        <v>0</v>
      </c>
      <c r="BB215" s="135">
        <v>0</v>
      </c>
      <c r="BC215" s="135">
        <v>0</v>
      </c>
      <c r="BD215" s="135">
        <v>0</v>
      </c>
      <c r="BE215" s="135">
        <v>0</v>
      </c>
      <c r="BF215" s="135">
        <v>0</v>
      </c>
      <c r="BG215" s="135">
        <v>0</v>
      </c>
      <c r="BH215" s="135">
        <v>0</v>
      </c>
      <c r="BI215" s="135">
        <v>0</v>
      </c>
      <c r="BJ215" s="135">
        <v>0</v>
      </c>
      <c r="BK215" s="135">
        <v>16</v>
      </c>
      <c r="BL215" s="135">
        <v>0</v>
      </c>
      <c r="BM215" s="135">
        <v>0</v>
      </c>
      <c r="BN215" s="135">
        <v>0</v>
      </c>
      <c r="BO215" s="135">
        <v>0</v>
      </c>
      <c r="BP215" s="135">
        <v>0</v>
      </c>
      <c r="BQ215" s="135">
        <v>0</v>
      </c>
      <c r="BR215" s="135">
        <v>0</v>
      </c>
      <c r="BS215" s="135">
        <v>0</v>
      </c>
      <c r="BT215" s="135">
        <v>0</v>
      </c>
      <c r="BU215" s="135">
        <v>0</v>
      </c>
      <c r="BV215" s="135">
        <v>0</v>
      </c>
      <c r="BW215" s="135">
        <v>0</v>
      </c>
      <c r="BX215" s="135">
        <v>4</v>
      </c>
      <c r="BY215" s="135">
        <v>0</v>
      </c>
      <c r="BZ215" s="135">
        <v>1</v>
      </c>
      <c r="CA215" s="135">
        <v>0</v>
      </c>
      <c r="CB215" s="135">
        <v>1</v>
      </c>
      <c r="CC215" s="135">
        <v>0</v>
      </c>
      <c r="CD215" s="135">
        <v>0</v>
      </c>
      <c r="CE215" s="135">
        <v>1</v>
      </c>
      <c r="CF215" s="135">
        <v>1</v>
      </c>
      <c r="CG215" s="135">
        <v>0</v>
      </c>
      <c r="CH215" s="135">
        <v>0</v>
      </c>
      <c r="CI215" s="135">
        <v>0</v>
      </c>
      <c r="CJ215" s="135">
        <v>1</v>
      </c>
      <c r="CK215" s="135">
        <v>0</v>
      </c>
      <c r="CL215" s="135">
        <v>0</v>
      </c>
      <c r="CM215" s="135">
        <v>0</v>
      </c>
      <c r="CN215" s="135">
        <v>0</v>
      </c>
      <c r="CO215" s="135">
        <v>0</v>
      </c>
      <c r="CP215" s="135">
        <v>1</v>
      </c>
      <c r="CQ215" s="135">
        <v>0</v>
      </c>
      <c r="CR215" s="135">
        <v>0</v>
      </c>
      <c r="CS215" s="135">
        <v>1</v>
      </c>
      <c r="CT215" s="135">
        <v>0</v>
      </c>
      <c r="CU215" s="135">
        <v>0</v>
      </c>
      <c r="CV215" s="135">
        <v>1</v>
      </c>
      <c r="CW215" s="135">
        <v>0</v>
      </c>
      <c r="CX215" s="135"/>
    </row>
    <row r="216" spans="1:102" x14ac:dyDescent="0.35">
      <c r="A216" s="135">
        <v>215</v>
      </c>
      <c r="B216" s="135">
        <v>0</v>
      </c>
      <c r="C216" s="135">
        <v>0</v>
      </c>
      <c r="D216" s="135">
        <v>1</v>
      </c>
      <c r="E216" s="135">
        <v>0</v>
      </c>
      <c r="F216" s="135">
        <v>0</v>
      </c>
      <c r="G216" s="135">
        <v>0</v>
      </c>
      <c r="H216" s="135">
        <v>1</v>
      </c>
      <c r="I216" s="135">
        <v>1</v>
      </c>
      <c r="J216" s="135">
        <v>0</v>
      </c>
      <c r="K216" s="135">
        <v>0</v>
      </c>
      <c r="L216" s="135">
        <v>0</v>
      </c>
      <c r="M216" s="135">
        <v>0</v>
      </c>
      <c r="N216" s="135">
        <v>5</v>
      </c>
      <c r="O216" s="135">
        <v>0</v>
      </c>
      <c r="P216" s="135">
        <v>0</v>
      </c>
      <c r="Q216" s="135">
        <v>0</v>
      </c>
      <c r="R216" s="135">
        <v>0</v>
      </c>
      <c r="S216" s="135">
        <v>0</v>
      </c>
      <c r="T216" s="135">
        <v>0</v>
      </c>
      <c r="U216" s="135">
        <v>0</v>
      </c>
      <c r="V216" s="135">
        <v>6</v>
      </c>
      <c r="W216" s="135">
        <v>2</v>
      </c>
      <c r="X216" s="135">
        <v>2</v>
      </c>
      <c r="Y216" s="135">
        <v>0</v>
      </c>
      <c r="Z216" s="135">
        <v>1</v>
      </c>
      <c r="AA216" s="135">
        <v>0</v>
      </c>
      <c r="AB216" s="135">
        <v>0</v>
      </c>
      <c r="AC216" s="135">
        <v>1</v>
      </c>
      <c r="AD216" s="135">
        <v>0</v>
      </c>
      <c r="AE216" s="135">
        <v>0</v>
      </c>
      <c r="AF216" s="135">
        <v>14</v>
      </c>
      <c r="AG216" s="135">
        <v>1</v>
      </c>
      <c r="AH216" s="135">
        <v>0</v>
      </c>
      <c r="AI216" s="135">
        <v>0</v>
      </c>
      <c r="AJ216" s="135">
        <v>0</v>
      </c>
      <c r="AK216" s="135">
        <v>0</v>
      </c>
      <c r="AL216" s="135">
        <v>1</v>
      </c>
      <c r="AM216" s="135">
        <v>1</v>
      </c>
      <c r="AN216" s="135">
        <v>0</v>
      </c>
      <c r="AO216" s="135">
        <v>0</v>
      </c>
      <c r="AP216" s="135">
        <v>0</v>
      </c>
      <c r="AQ216" s="135">
        <v>0</v>
      </c>
      <c r="AR216" s="135">
        <v>0</v>
      </c>
      <c r="AS216" s="135">
        <v>0</v>
      </c>
      <c r="AT216" s="135">
        <v>0</v>
      </c>
      <c r="AU216" s="135">
        <v>8</v>
      </c>
      <c r="AV216" s="135">
        <v>1</v>
      </c>
      <c r="AW216" s="135">
        <v>0</v>
      </c>
      <c r="AX216" s="135">
        <v>0</v>
      </c>
      <c r="AY216" s="135">
        <v>5</v>
      </c>
      <c r="AZ216" s="135">
        <v>0</v>
      </c>
      <c r="BA216" s="135">
        <v>0</v>
      </c>
      <c r="BB216" s="135">
        <v>1</v>
      </c>
      <c r="BC216" s="135">
        <v>0</v>
      </c>
      <c r="BD216" s="135">
        <v>1</v>
      </c>
      <c r="BE216" s="135">
        <v>0</v>
      </c>
      <c r="BF216" s="135">
        <v>1</v>
      </c>
      <c r="BG216" s="135">
        <v>0</v>
      </c>
      <c r="BH216" s="135">
        <v>0</v>
      </c>
      <c r="BI216" s="135">
        <v>0</v>
      </c>
      <c r="BJ216" s="135">
        <v>1</v>
      </c>
      <c r="BK216" s="135">
        <v>3</v>
      </c>
      <c r="BL216" s="135">
        <v>4</v>
      </c>
      <c r="BM216" s="135">
        <v>0</v>
      </c>
      <c r="BN216" s="135">
        <v>0</v>
      </c>
      <c r="BO216" s="135">
        <v>0</v>
      </c>
      <c r="BP216" s="135">
        <v>0</v>
      </c>
      <c r="BQ216" s="135">
        <v>0</v>
      </c>
      <c r="BR216" s="135">
        <v>1</v>
      </c>
      <c r="BS216" s="135">
        <v>0</v>
      </c>
      <c r="BT216" s="135">
        <v>0</v>
      </c>
      <c r="BU216" s="135">
        <v>0</v>
      </c>
      <c r="BV216" s="135">
        <v>0</v>
      </c>
      <c r="BW216" s="135">
        <v>0</v>
      </c>
      <c r="BX216" s="135">
        <v>1</v>
      </c>
      <c r="BY216" s="135">
        <v>1</v>
      </c>
      <c r="BZ216" s="135">
        <v>0</v>
      </c>
      <c r="CA216" s="135">
        <v>0</v>
      </c>
      <c r="CB216" s="135">
        <v>0</v>
      </c>
      <c r="CC216" s="135">
        <v>0</v>
      </c>
      <c r="CD216" s="135">
        <v>1</v>
      </c>
      <c r="CE216" s="135">
        <v>0</v>
      </c>
      <c r="CF216" s="135">
        <v>0</v>
      </c>
      <c r="CG216" s="135">
        <v>0</v>
      </c>
      <c r="CH216" s="135">
        <v>0</v>
      </c>
      <c r="CI216" s="135">
        <v>0</v>
      </c>
      <c r="CJ216" s="135">
        <v>0</v>
      </c>
      <c r="CK216" s="135">
        <v>0</v>
      </c>
      <c r="CL216" s="135">
        <v>0</v>
      </c>
      <c r="CM216" s="135">
        <v>0</v>
      </c>
      <c r="CN216" s="135">
        <v>0</v>
      </c>
      <c r="CO216" s="135">
        <v>0</v>
      </c>
      <c r="CP216" s="135">
        <v>2</v>
      </c>
      <c r="CQ216" s="135">
        <v>1</v>
      </c>
      <c r="CR216" s="135">
        <v>1</v>
      </c>
      <c r="CS216" s="135">
        <v>0</v>
      </c>
      <c r="CT216" s="135">
        <v>2</v>
      </c>
      <c r="CU216" s="135">
        <v>0</v>
      </c>
      <c r="CV216" s="135">
        <v>0</v>
      </c>
      <c r="CW216" s="135">
        <v>0</v>
      </c>
      <c r="CX216" s="135"/>
    </row>
    <row r="217" spans="1:102" x14ac:dyDescent="0.35">
      <c r="A217" s="135">
        <v>216</v>
      </c>
      <c r="B217" s="135">
        <v>0</v>
      </c>
      <c r="C217" s="135">
        <v>0</v>
      </c>
      <c r="D217" s="135">
        <v>0</v>
      </c>
      <c r="E217" s="135">
        <v>0</v>
      </c>
      <c r="F217" s="135">
        <v>0</v>
      </c>
      <c r="G217" s="135">
        <v>0</v>
      </c>
      <c r="H217" s="135">
        <v>0</v>
      </c>
      <c r="I217" s="135">
        <v>1</v>
      </c>
      <c r="J217" s="135">
        <v>0</v>
      </c>
      <c r="K217" s="135">
        <v>0</v>
      </c>
      <c r="L217" s="135">
        <v>0</v>
      </c>
      <c r="M217" s="135">
        <v>0</v>
      </c>
      <c r="N217" s="135">
        <v>0</v>
      </c>
      <c r="O217" s="135">
        <v>1</v>
      </c>
      <c r="P217" s="135">
        <v>0</v>
      </c>
      <c r="Q217" s="135">
        <v>1</v>
      </c>
      <c r="R217" s="135">
        <v>0</v>
      </c>
      <c r="S217" s="135">
        <v>0</v>
      </c>
      <c r="T217" s="135">
        <v>1</v>
      </c>
      <c r="U217" s="135">
        <v>0</v>
      </c>
      <c r="V217" s="135">
        <v>8</v>
      </c>
      <c r="W217" s="135">
        <v>3</v>
      </c>
      <c r="X217" s="135">
        <v>0</v>
      </c>
      <c r="Y217" s="135">
        <v>1</v>
      </c>
      <c r="Z217" s="135">
        <v>0</v>
      </c>
      <c r="AA217" s="135">
        <v>0</v>
      </c>
      <c r="AB217" s="135">
        <v>0</v>
      </c>
      <c r="AC217" s="135">
        <v>0</v>
      </c>
      <c r="AD217" s="135">
        <v>0</v>
      </c>
      <c r="AE217" s="135">
        <v>0</v>
      </c>
      <c r="AF217" s="135">
        <v>1</v>
      </c>
      <c r="AG217" s="135">
        <v>0</v>
      </c>
      <c r="AH217" s="135">
        <v>0</v>
      </c>
      <c r="AI217" s="135">
        <v>0</v>
      </c>
      <c r="AJ217" s="135">
        <v>0</v>
      </c>
      <c r="AK217" s="135">
        <v>0</v>
      </c>
      <c r="AL217" s="135">
        <v>0</v>
      </c>
      <c r="AM217" s="135">
        <v>2</v>
      </c>
      <c r="AN217" s="135">
        <v>0</v>
      </c>
      <c r="AO217" s="135">
        <v>0</v>
      </c>
      <c r="AP217" s="135">
        <v>0</v>
      </c>
      <c r="AQ217" s="135">
        <v>0</v>
      </c>
      <c r="AR217" s="135">
        <v>0</v>
      </c>
      <c r="AS217" s="135">
        <v>0</v>
      </c>
      <c r="AT217" s="135">
        <v>0</v>
      </c>
      <c r="AU217" s="135">
        <v>0</v>
      </c>
      <c r="AV217" s="135">
        <v>0</v>
      </c>
      <c r="AW217" s="135">
        <v>0</v>
      </c>
      <c r="AX217" s="135">
        <v>0</v>
      </c>
      <c r="AY217" s="135">
        <v>8</v>
      </c>
      <c r="AZ217" s="135">
        <v>2</v>
      </c>
      <c r="BA217" s="135">
        <v>0</v>
      </c>
      <c r="BB217" s="135">
        <v>0</v>
      </c>
      <c r="BC217" s="135">
        <v>0</v>
      </c>
      <c r="BD217" s="135">
        <v>3</v>
      </c>
      <c r="BE217" s="135">
        <v>0</v>
      </c>
      <c r="BF217" s="135">
        <v>0</v>
      </c>
      <c r="BG217" s="135">
        <v>0</v>
      </c>
      <c r="BH217" s="135">
        <v>0</v>
      </c>
      <c r="BI217" s="135">
        <v>0</v>
      </c>
      <c r="BJ217" s="135">
        <v>2</v>
      </c>
      <c r="BK217" s="135">
        <v>1</v>
      </c>
      <c r="BL217" s="135">
        <v>0</v>
      </c>
      <c r="BM217" s="135">
        <v>0</v>
      </c>
      <c r="BN217" s="135">
        <v>0</v>
      </c>
      <c r="BO217" s="135">
        <v>0</v>
      </c>
      <c r="BP217" s="135">
        <v>0</v>
      </c>
      <c r="BQ217" s="135">
        <v>0</v>
      </c>
      <c r="BR217" s="135">
        <v>1</v>
      </c>
      <c r="BS217" s="135">
        <v>0</v>
      </c>
      <c r="BT217" s="135">
        <v>0</v>
      </c>
      <c r="BU217" s="135">
        <v>0</v>
      </c>
      <c r="BV217" s="135">
        <v>1</v>
      </c>
      <c r="BW217" s="135">
        <v>0</v>
      </c>
      <c r="BX217" s="135">
        <v>1</v>
      </c>
      <c r="BY217" s="135">
        <v>0</v>
      </c>
      <c r="BZ217" s="135">
        <v>0</v>
      </c>
      <c r="CA217" s="135">
        <v>1</v>
      </c>
      <c r="CB217" s="135">
        <v>1</v>
      </c>
      <c r="CC217" s="135">
        <v>0</v>
      </c>
      <c r="CD217" s="135">
        <v>1</v>
      </c>
      <c r="CE217" s="135">
        <v>0</v>
      </c>
      <c r="CF217" s="135">
        <v>0</v>
      </c>
      <c r="CG217" s="135">
        <v>1</v>
      </c>
      <c r="CH217" s="135">
        <v>1</v>
      </c>
      <c r="CI217" s="135">
        <v>0</v>
      </c>
      <c r="CJ217" s="135">
        <v>0</v>
      </c>
      <c r="CK217" s="135">
        <v>2</v>
      </c>
      <c r="CL217" s="135">
        <v>0</v>
      </c>
      <c r="CM217" s="135">
        <v>0</v>
      </c>
      <c r="CN217" s="135">
        <v>0</v>
      </c>
      <c r="CO217" s="135">
        <v>1</v>
      </c>
      <c r="CP217" s="135">
        <v>0</v>
      </c>
      <c r="CQ217" s="135">
        <v>0</v>
      </c>
      <c r="CR217" s="135">
        <v>0</v>
      </c>
      <c r="CS217" s="135">
        <v>0</v>
      </c>
      <c r="CT217" s="135">
        <v>0</v>
      </c>
      <c r="CU217" s="135">
        <v>1</v>
      </c>
      <c r="CV217" s="135">
        <v>1</v>
      </c>
      <c r="CW217" s="135">
        <v>4</v>
      </c>
      <c r="CX217" s="135"/>
    </row>
    <row r="218" spans="1:102" x14ac:dyDescent="0.35">
      <c r="A218" s="135">
        <v>217</v>
      </c>
      <c r="B218" s="135">
        <v>0</v>
      </c>
      <c r="C218" s="135">
        <v>0</v>
      </c>
      <c r="D218" s="135">
        <v>0</v>
      </c>
      <c r="E218" s="135">
        <v>0</v>
      </c>
      <c r="F218" s="135">
        <v>0</v>
      </c>
      <c r="G218" s="135">
        <v>0</v>
      </c>
      <c r="H218" s="135">
        <v>0</v>
      </c>
      <c r="I218" s="135">
        <v>0</v>
      </c>
      <c r="J218" s="135">
        <v>0</v>
      </c>
      <c r="K218" s="135">
        <v>0</v>
      </c>
      <c r="L218" s="135">
        <v>0</v>
      </c>
      <c r="M218" s="135">
        <v>0</v>
      </c>
      <c r="N218" s="135">
        <v>1</v>
      </c>
      <c r="O218" s="135">
        <v>1</v>
      </c>
      <c r="P218" s="135">
        <v>0</v>
      </c>
      <c r="Q218" s="135">
        <v>0</v>
      </c>
      <c r="R218" s="135">
        <v>0</v>
      </c>
      <c r="S218" s="135">
        <v>0</v>
      </c>
      <c r="T218" s="135">
        <v>1</v>
      </c>
      <c r="U218" s="135">
        <v>0</v>
      </c>
      <c r="V218" s="135">
        <v>0</v>
      </c>
      <c r="W218" s="135">
        <v>1</v>
      </c>
      <c r="X218" s="135">
        <v>0</v>
      </c>
      <c r="Y218" s="135">
        <v>1</v>
      </c>
      <c r="Z218" s="135">
        <v>0</v>
      </c>
      <c r="AA218" s="135">
        <v>1</v>
      </c>
      <c r="AB218" s="135">
        <v>0</v>
      </c>
      <c r="AC218" s="135">
        <v>1</v>
      </c>
      <c r="AD218" s="135">
        <v>0</v>
      </c>
      <c r="AE218" s="135">
        <v>0</v>
      </c>
      <c r="AF218" s="135">
        <v>0</v>
      </c>
      <c r="AG218" s="135">
        <v>1</v>
      </c>
      <c r="AH218" s="135">
        <v>19</v>
      </c>
      <c r="AI218" s="135">
        <v>0</v>
      </c>
      <c r="AJ218" s="135">
        <v>1</v>
      </c>
      <c r="AK218" s="135">
        <v>0</v>
      </c>
      <c r="AL218" s="135">
        <v>1</v>
      </c>
      <c r="AM218" s="135">
        <v>0</v>
      </c>
      <c r="AN218" s="135">
        <v>0</v>
      </c>
      <c r="AO218" s="135">
        <v>0</v>
      </c>
      <c r="AP218" s="135">
        <v>0</v>
      </c>
      <c r="AQ218" s="135">
        <v>0</v>
      </c>
      <c r="AR218" s="135">
        <v>0</v>
      </c>
      <c r="AS218" s="135">
        <v>0</v>
      </c>
      <c r="AT218" s="135">
        <v>0</v>
      </c>
      <c r="AU218" s="135">
        <v>0</v>
      </c>
      <c r="AV218" s="135">
        <v>0</v>
      </c>
      <c r="AW218" s="135">
        <v>0</v>
      </c>
      <c r="AX218" s="135">
        <v>1</v>
      </c>
      <c r="AY218" s="135">
        <v>1</v>
      </c>
      <c r="AZ218" s="135">
        <v>0</v>
      </c>
      <c r="BA218" s="135">
        <v>1</v>
      </c>
      <c r="BB218" s="135">
        <v>0</v>
      </c>
      <c r="BC218" s="135">
        <v>0</v>
      </c>
      <c r="BD218" s="135">
        <v>0</v>
      </c>
      <c r="BE218" s="135">
        <v>0</v>
      </c>
      <c r="BF218" s="135">
        <v>0</v>
      </c>
      <c r="BG218" s="135">
        <v>1</v>
      </c>
      <c r="BH218" s="135">
        <v>0</v>
      </c>
      <c r="BI218" s="135">
        <v>0</v>
      </c>
      <c r="BJ218" s="135">
        <v>0</v>
      </c>
      <c r="BK218" s="135">
        <v>0</v>
      </c>
      <c r="BL218" s="135">
        <v>0</v>
      </c>
      <c r="BM218" s="135">
        <v>0</v>
      </c>
      <c r="BN218" s="135">
        <v>4</v>
      </c>
      <c r="BO218" s="135">
        <v>0</v>
      </c>
      <c r="BP218" s="135">
        <v>1</v>
      </c>
      <c r="BQ218" s="135">
        <v>0</v>
      </c>
      <c r="BR218" s="135">
        <v>0</v>
      </c>
      <c r="BS218" s="135">
        <v>1</v>
      </c>
      <c r="BT218" s="135">
        <v>0</v>
      </c>
      <c r="BU218" s="135">
        <v>0</v>
      </c>
      <c r="BV218" s="135">
        <v>1</v>
      </c>
      <c r="BW218" s="135">
        <v>0</v>
      </c>
      <c r="BX218" s="135">
        <v>4</v>
      </c>
      <c r="BY218" s="135">
        <v>0</v>
      </c>
      <c r="BZ218" s="135">
        <v>0</v>
      </c>
      <c r="CA218" s="135">
        <v>0</v>
      </c>
      <c r="CB218" s="135">
        <v>0</v>
      </c>
      <c r="CC218" s="135">
        <v>0</v>
      </c>
      <c r="CD218" s="135">
        <v>21</v>
      </c>
      <c r="CE218" s="135">
        <v>0</v>
      </c>
      <c r="CF218" s="135">
        <v>0</v>
      </c>
      <c r="CG218" s="135">
        <v>0</v>
      </c>
      <c r="CH218" s="135">
        <v>0</v>
      </c>
      <c r="CI218" s="135">
        <v>0</v>
      </c>
      <c r="CJ218" s="135">
        <v>5</v>
      </c>
      <c r="CK218" s="135">
        <v>0</v>
      </c>
      <c r="CL218" s="135">
        <v>4</v>
      </c>
      <c r="CM218" s="135">
        <v>0</v>
      </c>
      <c r="CN218" s="135">
        <v>0</v>
      </c>
      <c r="CO218" s="135">
        <v>1</v>
      </c>
      <c r="CP218" s="135">
        <v>0</v>
      </c>
      <c r="CQ218" s="135">
        <v>0</v>
      </c>
      <c r="CR218" s="135">
        <v>0</v>
      </c>
      <c r="CS218" s="135">
        <v>0</v>
      </c>
      <c r="CT218" s="135">
        <v>0</v>
      </c>
      <c r="CU218" s="135">
        <v>1</v>
      </c>
      <c r="CV218" s="135">
        <v>1</v>
      </c>
      <c r="CW218" s="135">
        <v>0</v>
      </c>
      <c r="CX218" s="135"/>
    </row>
    <row r="219" spans="1:102" x14ac:dyDescent="0.35">
      <c r="A219" s="135">
        <v>218</v>
      </c>
      <c r="B219" s="135">
        <v>0</v>
      </c>
      <c r="C219" s="135">
        <v>0</v>
      </c>
      <c r="D219" s="135">
        <v>0</v>
      </c>
      <c r="E219" s="135">
        <v>0</v>
      </c>
      <c r="F219" s="135">
        <v>2</v>
      </c>
      <c r="G219" s="135">
        <v>0</v>
      </c>
      <c r="H219" s="135">
        <v>3</v>
      </c>
      <c r="I219" s="135">
        <v>0</v>
      </c>
      <c r="J219" s="135">
        <v>0</v>
      </c>
      <c r="K219" s="135">
        <v>0</v>
      </c>
      <c r="L219" s="135">
        <v>0</v>
      </c>
      <c r="M219" s="135">
        <v>0</v>
      </c>
      <c r="N219" s="135">
        <v>0</v>
      </c>
      <c r="O219" s="135">
        <v>0</v>
      </c>
      <c r="P219" s="135">
        <v>0</v>
      </c>
      <c r="Q219" s="135">
        <v>0</v>
      </c>
      <c r="R219" s="135">
        <v>0</v>
      </c>
      <c r="S219" s="135">
        <v>0</v>
      </c>
      <c r="T219" s="135">
        <v>0</v>
      </c>
      <c r="U219" s="135">
        <v>0</v>
      </c>
      <c r="V219" s="135">
        <v>1</v>
      </c>
      <c r="W219" s="135">
        <v>1</v>
      </c>
      <c r="X219" s="135">
        <v>0</v>
      </c>
      <c r="Y219" s="135">
        <v>0</v>
      </c>
      <c r="Z219" s="135">
        <v>0</v>
      </c>
      <c r="AA219" s="135">
        <v>1</v>
      </c>
      <c r="AB219" s="135">
        <v>2</v>
      </c>
      <c r="AC219" s="135">
        <v>1</v>
      </c>
      <c r="AD219" s="135">
        <v>0</v>
      </c>
      <c r="AE219" s="135">
        <v>0</v>
      </c>
      <c r="AF219" s="135">
        <v>5</v>
      </c>
      <c r="AG219" s="135">
        <v>0</v>
      </c>
      <c r="AH219" s="135">
        <v>0</v>
      </c>
      <c r="AI219" s="135">
        <v>0</v>
      </c>
      <c r="AJ219" s="135">
        <v>0</v>
      </c>
      <c r="AK219" s="135">
        <v>0</v>
      </c>
      <c r="AL219" s="135">
        <v>0</v>
      </c>
      <c r="AM219" s="135">
        <v>1</v>
      </c>
      <c r="AN219" s="135">
        <v>0</v>
      </c>
      <c r="AO219" s="135">
        <v>0</v>
      </c>
      <c r="AP219" s="135">
        <v>1</v>
      </c>
      <c r="AQ219" s="135">
        <v>0</v>
      </c>
      <c r="AR219" s="135">
        <v>0</v>
      </c>
      <c r="AS219" s="135">
        <v>0</v>
      </c>
      <c r="AT219" s="135">
        <v>0</v>
      </c>
      <c r="AU219" s="135">
        <v>6</v>
      </c>
      <c r="AV219" s="135">
        <v>0</v>
      </c>
      <c r="AW219" s="135">
        <v>0</v>
      </c>
      <c r="AX219" s="135">
        <v>0</v>
      </c>
      <c r="AY219" s="135">
        <v>0</v>
      </c>
      <c r="AZ219" s="135">
        <v>0</v>
      </c>
      <c r="BA219" s="135">
        <v>0</v>
      </c>
      <c r="BB219" s="135">
        <v>1</v>
      </c>
      <c r="BC219" s="135">
        <v>0</v>
      </c>
      <c r="BD219" s="135">
        <v>5</v>
      </c>
      <c r="BE219" s="135">
        <v>1</v>
      </c>
      <c r="BF219" s="135">
        <v>0</v>
      </c>
      <c r="BG219" s="135">
        <v>0</v>
      </c>
      <c r="BH219" s="135">
        <v>1</v>
      </c>
      <c r="BI219" s="135">
        <v>1</v>
      </c>
      <c r="BJ219" s="135">
        <v>0</v>
      </c>
      <c r="BK219" s="135">
        <v>0</v>
      </c>
      <c r="BL219" s="135">
        <v>0</v>
      </c>
      <c r="BM219" s="135">
        <v>0</v>
      </c>
      <c r="BN219" s="135">
        <v>0</v>
      </c>
      <c r="BO219" s="135">
        <v>0</v>
      </c>
      <c r="BP219" s="135">
        <v>0</v>
      </c>
      <c r="BQ219" s="135">
        <v>1</v>
      </c>
      <c r="BR219" s="135">
        <v>0</v>
      </c>
      <c r="BS219" s="135">
        <v>3</v>
      </c>
      <c r="BT219" s="135">
        <v>0</v>
      </c>
      <c r="BU219" s="135">
        <v>0</v>
      </c>
      <c r="BV219" s="135">
        <v>1</v>
      </c>
      <c r="BW219" s="135">
        <v>1</v>
      </c>
      <c r="BX219" s="135">
        <v>1</v>
      </c>
      <c r="BY219" s="135">
        <v>0</v>
      </c>
      <c r="BZ219" s="135">
        <v>0</v>
      </c>
      <c r="CA219" s="135">
        <v>0</v>
      </c>
      <c r="CB219" s="135">
        <v>0</v>
      </c>
      <c r="CC219" s="135">
        <v>0</v>
      </c>
      <c r="CD219" s="135">
        <v>20</v>
      </c>
      <c r="CE219" s="135">
        <v>0</v>
      </c>
      <c r="CF219" s="135">
        <v>3</v>
      </c>
      <c r="CG219" s="135">
        <v>0</v>
      </c>
      <c r="CH219" s="135">
        <v>0</v>
      </c>
      <c r="CI219" s="135">
        <v>1</v>
      </c>
      <c r="CJ219" s="135">
        <v>0</v>
      </c>
      <c r="CK219" s="135">
        <v>0</v>
      </c>
      <c r="CL219" s="135">
        <v>0</v>
      </c>
      <c r="CM219" s="135">
        <v>0</v>
      </c>
      <c r="CN219" s="135">
        <v>0</v>
      </c>
      <c r="CO219" s="135">
        <v>2</v>
      </c>
      <c r="CP219" s="135">
        <v>1</v>
      </c>
      <c r="CQ219" s="135">
        <v>0</v>
      </c>
      <c r="CR219" s="135">
        <v>0</v>
      </c>
      <c r="CS219" s="135">
        <v>1</v>
      </c>
      <c r="CT219" s="135">
        <v>0</v>
      </c>
      <c r="CU219" s="135">
        <v>0</v>
      </c>
      <c r="CV219" s="135">
        <v>0</v>
      </c>
      <c r="CW219" s="135">
        <v>0</v>
      </c>
      <c r="CX219" s="135"/>
    </row>
    <row r="220" spans="1:102" x14ac:dyDescent="0.35">
      <c r="A220" s="135">
        <v>219</v>
      </c>
      <c r="B220" s="135">
        <v>0</v>
      </c>
      <c r="C220" s="135">
        <v>0</v>
      </c>
      <c r="D220" s="135">
        <v>1</v>
      </c>
      <c r="E220" s="135">
        <v>0</v>
      </c>
      <c r="F220" s="135">
        <v>2</v>
      </c>
      <c r="G220" s="135">
        <v>1</v>
      </c>
      <c r="H220" s="135">
        <v>0</v>
      </c>
      <c r="I220" s="135">
        <v>0</v>
      </c>
      <c r="J220" s="135">
        <v>0</v>
      </c>
      <c r="K220" s="135">
        <v>0</v>
      </c>
      <c r="L220" s="135">
        <v>1</v>
      </c>
      <c r="M220" s="135">
        <v>0</v>
      </c>
      <c r="N220" s="135">
        <v>0</v>
      </c>
      <c r="O220" s="135">
        <v>0</v>
      </c>
      <c r="P220" s="135">
        <v>0</v>
      </c>
      <c r="Q220" s="135">
        <v>1</v>
      </c>
      <c r="R220" s="135">
        <v>0</v>
      </c>
      <c r="S220" s="135">
        <v>0</v>
      </c>
      <c r="T220" s="135">
        <v>1</v>
      </c>
      <c r="U220" s="135">
        <v>1</v>
      </c>
      <c r="V220" s="135">
        <v>0</v>
      </c>
      <c r="W220" s="135">
        <v>0</v>
      </c>
      <c r="X220" s="135">
        <v>0</v>
      </c>
      <c r="Y220" s="135">
        <v>1</v>
      </c>
      <c r="Z220" s="135">
        <v>0</v>
      </c>
      <c r="AA220" s="135">
        <v>0</v>
      </c>
      <c r="AB220" s="135">
        <v>0</v>
      </c>
      <c r="AC220" s="135">
        <v>0</v>
      </c>
      <c r="AD220" s="135">
        <v>0</v>
      </c>
      <c r="AE220" s="135">
        <v>0</v>
      </c>
      <c r="AF220" s="135">
        <v>0</v>
      </c>
      <c r="AG220" s="135">
        <v>0</v>
      </c>
      <c r="AH220" s="135">
        <v>0</v>
      </c>
      <c r="AI220" s="135">
        <v>0</v>
      </c>
      <c r="AJ220" s="135">
        <v>0</v>
      </c>
      <c r="AK220" s="135">
        <v>0</v>
      </c>
      <c r="AL220" s="135">
        <v>0</v>
      </c>
      <c r="AM220" s="135">
        <v>0</v>
      </c>
      <c r="AN220" s="135">
        <v>0</v>
      </c>
      <c r="AO220" s="135">
        <v>0</v>
      </c>
      <c r="AP220" s="135">
        <v>0</v>
      </c>
      <c r="AQ220" s="135">
        <v>0</v>
      </c>
      <c r="AR220" s="135">
        <v>0</v>
      </c>
      <c r="AS220" s="135">
        <v>0</v>
      </c>
      <c r="AT220" s="135">
        <v>0</v>
      </c>
      <c r="AU220" s="135">
        <v>0</v>
      </c>
      <c r="AV220" s="135">
        <v>0</v>
      </c>
      <c r="AW220" s="135">
        <v>4</v>
      </c>
      <c r="AX220" s="135">
        <v>0</v>
      </c>
      <c r="AY220" s="135">
        <v>0</v>
      </c>
      <c r="AZ220" s="135">
        <v>0</v>
      </c>
      <c r="BA220" s="135">
        <v>0</v>
      </c>
      <c r="BB220" s="135">
        <v>0</v>
      </c>
      <c r="BC220" s="135">
        <v>0</v>
      </c>
      <c r="BD220" s="135">
        <v>1</v>
      </c>
      <c r="BE220" s="135">
        <v>0</v>
      </c>
      <c r="BF220" s="135">
        <v>0</v>
      </c>
      <c r="BG220" s="135">
        <v>0</v>
      </c>
      <c r="BH220" s="135">
        <v>0</v>
      </c>
      <c r="BI220" s="135">
        <v>0</v>
      </c>
      <c r="BJ220" s="135">
        <v>0</v>
      </c>
      <c r="BK220" s="135">
        <v>1</v>
      </c>
      <c r="BL220" s="135">
        <v>6</v>
      </c>
      <c r="BM220" s="135">
        <v>0</v>
      </c>
      <c r="BN220" s="135">
        <v>0</v>
      </c>
      <c r="BO220" s="135">
        <v>0</v>
      </c>
      <c r="BP220" s="135">
        <v>0</v>
      </c>
      <c r="BQ220" s="135">
        <v>1</v>
      </c>
      <c r="BR220" s="135">
        <v>0</v>
      </c>
      <c r="BS220" s="135">
        <v>12</v>
      </c>
      <c r="BT220" s="135">
        <v>1</v>
      </c>
      <c r="BU220" s="135">
        <v>0</v>
      </c>
      <c r="BV220" s="135">
        <v>0</v>
      </c>
      <c r="BW220" s="135">
        <v>0</v>
      </c>
      <c r="BX220" s="135">
        <v>0</v>
      </c>
      <c r="BY220" s="135">
        <v>0</v>
      </c>
      <c r="BZ220" s="135">
        <v>1</v>
      </c>
      <c r="CA220" s="135">
        <v>0</v>
      </c>
      <c r="CB220" s="135">
        <v>0</v>
      </c>
      <c r="CC220" s="135">
        <v>0</v>
      </c>
      <c r="CD220" s="135">
        <v>5</v>
      </c>
      <c r="CE220" s="135">
        <v>0</v>
      </c>
      <c r="CF220" s="135">
        <v>0</v>
      </c>
      <c r="CG220" s="135">
        <v>0</v>
      </c>
      <c r="CH220" s="135">
        <v>0</v>
      </c>
      <c r="CI220" s="135">
        <v>0</v>
      </c>
      <c r="CJ220" s="135">
        <v>0</v>
      </c>
      <c r="CK220" s="135">
        <v>1</v>
      </c>
      <c r="CL220" s="135">
        <v>0</v>
      </c>
      <c r="CM220" s="135">
        <v>0</v>
      </c>
      <c r="CN220" s="135">
        <v>1</v>
      </c>
      <c r="CO220" s="135">
        <v>0</v>
      </c>
      <c r="CP220" s="135">
        <v>0</v>
      </c>
      <c r="CQ220" s="135">
        <v>0</v>
      </c>
      <c r="CR220" s="135">
        <v>0</v>
      </c>
      <c r="CS220" s="135">
        <v>0</v>
      </c>
      <c r="CT220" s="135">
        <v>0</v>
      </c>
      <c r="CU220" s="135">
        <v>0</v>
      </c>
      <c r="CV220" s="135">
        <v>1</v>
      </c>
      <c r="CW220" s="135">
        <v>4</v>
      </c>
      <c r="CX220" s="135"/>
    </row>
    <row r="221" spans="1:102" x14ac:dyDescent="0.35">
      <c r="A221" s="135">
        <v>220</v>
      </c>
      <c r="B221" s="135">
        <v>0</v>
      </c>
      <c r="C221" s="135">
        <v>0</v>
      </c>
      <c r="D221" s="135">
        <v>3</v>
      </c>
      <c r="E221" s="135">
        <v>0</v>
      </c>
      <c r="F221" s="135">
        <v>1</v>
      </c>
      <c r="G221" s="135">
        <v>1</v>
      </c>
      <c r="H221" s="135">
        <v>0</v>
      </c>
      <c r="I221" s="135">
        <v>0</v>
      </c>
      <c r="J221" s="135">
        <v>1</v>
      </c>
      <c r="K221" s="135">
        <v>0</v>
      </c>
      <c r="L221" s="135">
        <v>0</v>
      </c>
      <c r="M221" s="135">
        <v>0</v>
      </c>
      <c r="N221" s="135">
        <v>0</v>
      </c>
      <c r="O221" s="135">
        <v>1</v>
      </c>
      <c r="P221" s="135">
        <v>0</v>
      </c>
      <c r="Q221" s="135">
        <v>1</v>
      </c>
      <c r="R221" s="135">
        <v>0</v>
      </c>
      <c r="S221" s="135">
        <v>0</v>
      </c>
      <c r="T221" s="135">
        <v>0</v>
      </c>
      <c r="U221" s="135">
        <v>0</v>
      </c>
      <c r="V221" s="135">
        <v>0</v>
      </c>
      <c r="W221" s="135">
        <v>1</v>
      </c>
      <c r="X221" s="135">
        <v>1</v>
      </c>
      <c r="Y221" s="135">
        <v>0</v>
      </c>
      <c r="Z221" s="135">
        <v>0</v>
      </c>
      <c r="AA221" s="135">
        <v>0</v>
      </c>
      <c r="AB221" s="135">
        <v>0</v>
      </c>
      <c r="AC221" s="135">
        <v>0</v>
      </c>
      <c r="AD221" s="135">
        <v>0</v>
      </c>
      <c r="AE221" s="135">
        <v>0</v>
      </c>
      <c r="AF221" s="135">
        <v>0</v>
      </c>
      <c r="AG221" s="135">
        <v>9</v>
      </c>
      <c r="AH221" s="135">
        <v>0</v>
      </c>
      <c r="AI221" s="135">
        <v>3</v>
      </c>
      <c r="AJ221" s="135">
        <v>0</v>
      </c>
      <c r="AK221" s="135">
        <v>0</v>
      </c>
      <c r="AL221" s="135">
        <v>0</v>
      </c>
      <c r="AM221" s="135">
        <v>1</v>
      </c>
      <c r="AN221" s="135">
        <v>0</v>
      </c>
      <c r="AO221" s="135">
        <v>0</v>
      </c>
      <c r="AP221" s="135">
        <v>0</v>
      </c>
      <c r="AQ221" s="135">
        <v>0</v>
      </c>
      <c r="AR221" s="135">
        <v>0</v>
      </c>
      <c r="AS221" s="135">
        <v>0</v>
      </c>
      <c r="AT221" s="135">
        <v>0</v>
      </c>
      <c r="AU221" s="135">
        <v>0</v>
      </c>
      <c r="AV221" s="135">
        <v>0</v>
      </c>
      <c r="AW221" s="135">
        <v>7</v>
      </c>
      <c r="AX221" s="135">
        <v>0</v>
      </c>
      <c r="AY221" s="135">
        <v>1</v>
      </c>
      <c r="AZ221" s="135">
        <v>0</v>
      </c>
      <c r="BA221" s="135">
        <v>0</v>
      </c>
      <c r="BB221" s="135">
        <v>0</v>
      </c>
      <c r="BC221" s="135">
        <v>0</v>
      </c>
      <c r="BD221" s="135">
        <v>0</v>
      </c>
      <c r="BE221" s="135">
        <v>0</v>
      </c>
      <c r="BF221" s="135">
        <v>0</v>
      </c>
      <c r="BG221" s="135">
        <v>1</v>
      </c>
      <c r="BH221" s="135">
        <v>1</v>
      </c>
      <c r="BI221" s="135">
        <v>0</v>
      </c>
      <c r="BJ221" s="135">
        <v>0</v>
      </c>
      <c r="BK221" s="135">
        <v>0</v>
      </c>
      <c r="BL221" s="135">
        <v>0</v>
      </c>
      <c r="BM221" s="135">
        <v>3</v>
      </c>
      <c r="BN221" s="135">
        <v>0</v>
      </c>
      <c r="BO221" s="135">
        <v>0</v>
      </c>
      <c r="BP221" s="135">
        <v>0</v>
      </c>
      <c r="BQ221" s="135">
        <v>0</v>
      </c>
      <c r="BR221" s="135">
        <v>0</v>
      </c>
      <c r="BS221" s="135">
        <v>0</v>
      </c>
      <c r="BT221" s="135">
        <v>0</v>
      </c>
      <c r="BU221" s="135">
        <v>0</v>
      </c>
      <c r="BV221" s="135">
        <v>1</v>
      </c>
      <c r="BW221" s="135">
        <v>0</v>
      </c>
      <c r="BX221" s="135">
        <v>0</v>
      </c>
      <c r="BY221" s="135">
        <v>1</v>
      </c>
      <c r="BZ221" s="135">
        <v>1</v>
      </c>
      <c r="CA221" s="135">
        <v>1</v>
      </c>
      <c r="CB221" s="135">
        <v>0</v>
      </c>
      <c r="CC221" s="135">
        <v>0</v>
      </c>
      <c r="CD221" s="135">
        <v>1</v>
      </c>
      <c r="CE221" s="135">
        <v>0</v>
      </c>
      <c r="CF221" s="135">
        <v>0</v>
      </c>
      <c r="CG221" s="135">
        <v>0</v>
      </c>
      <c r="CH221" s="135">
        <v>1</v>
      </c>
      <c r="CI221" s="135">
        <v>0</v>
      </c>
      <c r="CJ221" s="135">
        <v>0</v>
      </c>
      <c r="CK221" s="135">
        <v>0</v>
      </c>
      <c r="CL221" s="135">
        <v>0</v>
      </c>
      <c r="CM221" s="135">
        <v>0</v>
      </c>
      <c r="CN221" s="135">
        <v>1</v>
      </c>
      <c r="CO221" s="135">
        <v>0</v>
      </c>
      <c r="CP221" s="135">
        <v>0</v>
      </c>
      <c r="CQ221" s="135">
        <v>0</v>
      </c>
      <c r="CR221" s="135">
        <v>1</v>
      </c>
      <c r="CS221" s="135">
        <v>0</v>
      </c>
      <c r="CT221" s="135">
        <v>1</v>
      </c>
      <c r="CU221" s="135">
        <v>1</v>
      </c>
      <c r="CV221" s="135">
        <v>0</v>
      </c>
      <c r="CW221" s="135">
        <v>0</v>
      </c>
      <c r="CX221" s="135"/>
    </row>
    <row r="222" spans="1:102" x14ac:dyDescent="0.35">
      <c r="A222" s="135">
        <v>221</v>
      </c>
      <c r="B222" s="135">
        <v>0</v>
      </c>
      <c r="C222" s="135">
        <v>0</v>
      </c>
      <c r="D222" s="135">
        <v>0</v>
      </c>
      <c r="E222" s="135">
        <v>0</v>
      </c>
      <c r="F222" s="135">
        <v>1</v>
      </c>
      <c r="G222" s="135">
        <v>0</v>
      </c>
      <c r="H222" s="135">
        <v>0</v>
      </c>
      <c r="I222" s="135">
        <v>0</v>
      </c>
      <c r="J222" s="135">
        <v>0</v>
      </c>
      <c r="K222" s="135">
        <v>0</v>
      </c>
      <c r="L222" s="135">
        <v>0</v>
      </c>
      <c r="M222" s="135">
        <v>0</v>
      </c>
      <c r="N222" s="135">
        <v>2</v>
      </c>
      <c r="O222" s="135">
        <v>2</v>
      </c>
      <c r="P222" s="135">
        <v>0</v>
      </c>
      <c r="Q222" s="135">
        <v>0</v>
      </c>
      <c r="R222" s="135">
        <v>0</v>
      </c>
      <c r="S222" s="135">
        <v>0</v>
      </c>
      <c r="T222" s="135">
        <v>4</v>
      </c>
      <c r="U222" s="135">
        <v>0</v>
      </c>
      <c r="V222" s="135">
        <v>7</v>
      </c>
      <c r="W222" s="135">
        <v>0</v>
      </c>
      <c r="X222" s="135">
        <v>1</v>
      </c>
      <c r="Y222" s="135">
        <v>0</v>
      </c>
      <c r="Z222" s="135">
        <v>0</v>
      </c>
      <c r="AA222" s="135">
        <v>1</v>
      </c>
      <c r="AB222" s="135">
        <v>0</v>
      </c>
      <c r="AC222" s="135">
        <v>0</v>
      </c>
      <c r="AD222" s="135">
        <v>1</v>
      </c>
      <c r="AE222" s="135">
        <v>2</v>
      </c>
      <c r="AF222" s="135">
        <v>0</v>
      </c>
      <c r="AG222" s="135">
        <v>0</v>
      </c>
      <c r="AH222" s="135">
        <v>3</v>
      </c>
      <c r="AI222" s="135">
        <v>3</v>
      </c>
      <c r="AJ222" s="135">
        <v>0</v>
      </c>
      <c r="AK222" s="135">
        <v>0</v>
      </c>
      <c r="AL222" s="135">
        <v>1</v>
      </c>
      <c r="AM222" s="135">
        <v>0</v>
      </c>
      <c r="AN222" s="135">
        <v>0</v>
      </c>
      <c r="AO222" s="135">
        <v>0</v>
      </c>
      <c r="AP222" s="135">
        <v>0</v>
      </c>
      <c r="AQ222" s="135">
        <v>1</v>
      </c>
      <c r="AR222" s="135">
        <v>0</v>
      </c>
      <c r="AS222" s="135">
        <v>0</v>
      </c>
      <c r="AT222" s="135">
        <v>1</v>
      </c>
      <c r="AU222" s="135">
        <v>0</v>
      </c>
      <c r="AV222" s="135">
        <v>0</v>
      </c>
      <c r="AW222" s="135">
        <v>0</v>
      </c>
      <c r="AX222" s="135">
        <v>0</v>
      </c>
      <c r="AY222" s="135">
        <v>0</v>
      </c>
      <c r="AZ222" s="135">
        <v>1</v>
      </c>
      <c r="BA222" s="135">
        <v>0</v>
      </c>
      <c r="BB222" s="135">
        <v>2</v>
      </c>
      <c r="BC222" s="135">
        <v>0</v>
      </c>
      <c r="BD222" s="135">
        <v>0</v>
      </c>
      <c r="BE222" s="135">
        <v>0</v>
      </c>
      <c r="BF222" s="135">
        <v>0</v>
      </c>
      <c r="BG222" s="135">
        <v>0</v>
      </c>
      <c r="BH222" s="135">
        <v>0</v>
      </c>
      <c r="BI222" s="135">
        <v>0</v>
      </c>
      <c r="BJ222" s="135">
        <v>0</v>
      </c>
      <c r="BK222" s="135">
        <v>0</v>
      </c>
      <c r="BL222" s="135">
        <v>6</v>
      </c>
      <c r="BM222" s="135">
        <v>0</v>
      </c>
      <c r="BN222" s="135">
        <v>0</v>
      </c>
      <c r="BO222" s="135">
        <v>0</v>
      </c>
      <c r="BP222" s="135">
        <v>0</v>
      </c>
      <c r="BQ222" s="135">
        <v>1</v>
      </c>
      <c r="BR222" s="135">
        <v>0</v>
      </c>
      <c r="BS222" s="135">
        <v>1</v>
      </c>
      <c r="BT222" s="135">
        <v>0</v>
      </c>
      <c r="BU222" s="135">
        <v>0</v>
      </c>
      <c r="BV222" s="135">
        <v>0</v>
      </c>
      <c r="BW222" s="135">
        <v>0</v>
      </c>
      <c r="BX222" s="135">
        <v>0</v>
      </c>
      <c r="BY222" s="135">
        <v>0</v>
      </c>
      <c r="BZ222" s="135">
        <v>6</v>
      </c>
      <c r="CA222" s="135">
        <v>0</v>
      </c>
      <c r="CB222" s="135">
        <v>1</v>
      </c>
      <c r="CC222" s="135">
        <v>1</v>
      </c>
      <c r="CD222" s="135">
        <v>0</v>
      </c>
      <c r="CE222" s="135">
        <v>0</v>
      </c>
      <c r="CF222" s="135">
        <v>14</v>
      </c>
      <c r="CG222" s="135">
        <v>1</v>
      </c>
      <c r="CH222" s="135">
        <v>0</v>
      </c>
      <c r="CI222" s="135">
        <v>0</v>
      </c>
      <c r="CJ222" s="135">
        <v>0</v>
      </c>
      <c r="CK222" s="135">
        <v>1</v>
      </c>
      <c r="CL222" s="135">
        <v>0</v>
      </c>
      <c r="CM222" s="135">
        <v>0</v>
      </c>
      <c r="CN222" s="135">
        <v>0</v>
      </c>
      <c r="CO222" s="135">
        <v>0</v>
      </c>
      <c r="CP222" s="135">
        <v>0</v>
      </c>
      <c r="CQ222" s="135">
        <v>0</v>
      </c>
      <c r="CR222" s="135">
        <v>0</v>
      </c>
      <c r="CS222" s="135">
        <v>0</v>
      </c>
      <c r="CT222" s="135">
        <v>0</v>
      </c>
      <c r="CU222" s="135">
        <v>0</v>
      </c>
      <c r="CV222" s="135">
        <v>2</v>
      </c>
      <c r="CW222" s="135">
        <v>0</v>
      </c>
      <c r="CX222" s="135"/>
    </row>
    <row r="223" spans="1:102" x14ac:dyDescent="0.35">
      <c r="A223" s="135">
        <v>222</v>
      </c>
      <c r="B223" s="135">
        <v>0</v>
      </c>
      <c r="C223" s="135">
        <v>1</v>
      </c>
      <c r="D223" s="135">
        <v>0</v>
      </c>
      <c r="E223" s="135">
        <v>0</v>
      </c>
      <c r="F223" s="135">
        <v>0</v>
      </c>
      <c r="G223" s="135">
        <v>0</v>
      </c>
      <c r="H223" s="135">
        <v>0</v>
      </c>
      <c r="I223" s="135">
        <v>1</v>
      </c>
      <c r="J223" s="135">
        <v>0</v>
      </c>
      <c r="K223" s="135">
        <v>0</v>
      </c>
      <c r="L223" s="135">
        <v>1</v>
      </c>
      <c r="M223" s="135">
        <v>0</v>
      </c>
      <c r="N223" s="135">
        <v>0</v>
      </c>
      <c r="O223" s="135">
        <v>1</v>
      </c>
      <c r="P223" s="135">
        <v>0</v>
      </c>
      <c r="Q223" s="135">
        <v>0</v>
      </c>
      <c r="R223" s="135">
        <v>0</v>
      </c>
      <c r="S223" s="135">
        <v>0</v>
      </c>
      <c r="T223" s="135">
        <v>1</v>
      </c>
      <c r="U223" s="135">
        <v>0</v>
      </c>
      <c r="V223" s="135">
        <v>0</v>
      </c>
      <c r="W223" s="135">
        <v>0</v>
      </c>
      <c r="X223" s="135">
        <v>0</v>
      </c>
      <c r="Y223" s="135">
        <v>1</v>
      </c>
      <c r="Z223" s="135">
        <v>1</v>
      </c>
      <c r="AA223" s="135">
        <v>0</v>
      </c>
      <c r="AB223" s="135">
        <v>0</v>
      </c>
      <c r="AC223" s="135">
        <v>0</v>
      </c>
      <c r="AD223" s="135">
        <v>1</v>
      </c>
      <c r="AE223" s="135">
        <v>1</v>
      </c>
      <c r="AF223" s="135">
        <v>1</v>
      </c>
      <c r="AG223" s="135">
        <v>0</v>
      </c>
      <c r="AH223" s="135">
        <v>0</v>
      </c>
      <c r="AI223" s="135">
        <v>0</v>
      </c>
      <c r="AJ223" s="135">
        <v>4</v>
      </c>
      <c r="AK223" s="135">
        <v>0</v>
      </c>
      <c r="AL223" s="135">
        <v>1</v>
      </c>
      <c r="AM223" s="135">
        <v>0</v>
      </c>
      <c r="AN223" s="135">
        <v>0</v>
      </c>
      <c r="AO223" s="135">
        <v>0</v>
      </c>
      <c r="AP223" s="135">
        <v>1</v>
      </c>
      <c r="AQ223" s="135">
        <v>0</v>
      </c>
      <c r="AR223" s="135">
        <v>0</v>
      </c>
      <c r="AS223" s="135">
        <v>0</v>
      </c>
      <c r="AT223" s="135">
        <v>0</v>
      </c>
      <c r="AU223" s="135">
        <v>1</v>
      </c>
      <c r="AV223" s="135">
        <v>3</v>
      </c>
      <c r="AW223" s="135">
        <v>0</v>
      </c>
      <c r="AX223" s="135">
        <v>1</v>
      </c>
      <c r="AY223" s="135">
        <v>1</v>
      </c>
      <c r="AZ223" s="135">
        <v>1</v>
      </c>
      <c r="BA223" s="135">
        <v>0</v>
      </c>
      <c r="BB223" s="135">
        <v>1</v>
      </c>
      <c r="BC223" s="135">
        <v>0</v>
      </c>
      <c r="BD223" s="135">
        <v>0</v>
      </c>
      <c r="BE223" s="135">
        <v>0</v>
      </c>
      <c r="BF223" s="135">
        <v>0</v>
      </c>
      <c r="BG223" s="135">
        <v>3</v>
      </c>
      <c r="BH223" s="135">
        <v>0</v>
      </c>
      <c r="BI223" s="135">
        <v>1</v>
      </c>
      <c r="BJ223" s="135">
        <v>0</v>
      </c>
      <c r="BK223" s="135">
        <v>0</v>
      </c>
      <c r="BL223" s="135">
        <v>0</v>
      </c>
      <c r="BM223" s="135">
        <v>0</v>
      </c>
      <c r="BN223" s="135">
        <v>15</v>
      </c>
      <c r="BO223" s="135">
        <v>0</v>
      </c>
      <c r="BP223" s="135">
        <v>0</v>
      </c>
      <c r="BQ223" s="135">
        <v>0</v>
      </c>
      <c r="BR223" s="135">
        <v>0</v>
      </c>
      <c r="BS223" s="135">
        <v>0</v>
      </c>
      <c r="BT223" s="135">
        <v>0</v>
      </c>
      <c r="BU223" s="135">
        <v>1</v>
      </c>
      <c r="BV223" s="135">
        <v>5</v>
      </c>
      <c r="BW223" s="135">
        <v>0</v>
      </c>
      <c r="BX223" s="135">
        <v>0</v>
      </c>
      <c r="BY223" s="135">
        <v>0</v>
      </c>
      <c r="BZ223" s="135">
        <v>0</v>
      </c>
      <c r="CA223" s="135">
        <v>0</v>
      </c>
      <c r="CB223" s="135">
        <v>1</v>
      </c>
      <c r="CC223" s="135">
        <v>0</v>
      </c>
      <c r="CD223" s="135">
        <v>3</v>
      </c>
      <c r="CE223" s="135">
        <v>1</v>
      </c>
      <c r="CF223" s="135">
        <v>1</v>
      </c>
      <c r="CG223" s="135">
        <v>0</v>
      </c>
      <c r="CH223" s="135">
        <v>0</v>
      </c>
      <c r="CI223" s="135">
        <v>0</v>
      </c>
      <c r="CJ223" s="135">
        <v>0</v>
      </c>
      <c r="CK223" s="135">
        <v>0</v>
      </c>
      <c r="CL223" s="135">
        <v>0</v>
      </c>
      <c r="CM223" s="135">
        <v>0</v>
      </c>
      <c r="CN223" s="135">
        <v>0</v>
      </c>
      <c r="CO223" s="135">
        <v>0</v>
      </c>
      <c r="CP223" s="135">
        <v>0</v>
      </c>
      <c r="CQ223" s="135">
        <v>1</v>
      </c>
      <c r="CR223" s="135">
        <v>1</v>
      </c>
      <c r="CS223" s="135">
        <v>0</v>
      </c>
      <c r="CT223" s="135">
        <v>0</v>
      </c>
      <c r="CU223" s="135">
        <v>1</v>
      </c>
      <c r="CV223" s="135">
        <v>0</v>
      </c>
      <c r="CW223" s="135">
        <v>0</v>
      </c>
      <c r="CX223" s="135"/>
    </row>
    <row r="224" spans="1:102" x14ac:dyDescent="0.35">
      <c r="A224" s="135">
        <v>223</v>
      </c>
      <c r="B224" s="135">
        <v>0</v>
      </c>
      <c r="C224" s="135">
        <v>3</v>
      </c>
      <c r="D224" s="135">
        <v>0</v>
      </c>
      <c r="E224" s="135">
        <v>0</v>
      </c>
      <c r="F224" s="135">
        <v>0</v>
      </c>
      <c r="G224" s="135">
        <v>0</v>
      </c>
      <c r="H224" s="135">
        <v>0</v>
      </c>
      <c r="I224" s="135">
        <v>1</v>
      </c>
      <c r="J224" s="135">
        <v>0</v>
      </c>
      <c r="K224" s="135">
        <v>0</v>
      </c>
      <c r="L224" s="135">
        <v>0</v>
      </c>
      <c r="M224" s="135">
        <v>0</v>
      </c>
      <c r="N224" s="135">
        <v>0</v>
      </c>
      <c r="O224" s="135">
        <v>1</v>
      </c>
      <c r="P224" s="135">
        <v>0</v>
      </c>
      <c r="Q224" s="135">
        <v>1</v>
      </c>
      <c r="R224" s="135">
        <v>0</v>
      </c>
      <c r="S224" s="135">
        <v>0</v>
      </c>
      <c r="T224" s="135">
        <v>0</v>
      </c>
      <c r="U224" s="135">
        <v>2</v>
      </c>
      <c r="V224" s="135">
        <v>4</v>
      </c>
      <c r="W224" s="135">
        <v>0</v>
      </c>
      <c r="X224" s="135">
        <v>0</v>
      </c>
      <c r="Y224" s="135">
        <v>0</v>
      </c>
      <c r="Z224" s="135">
        <v>0</v>
      </c>
      <c r="AA224" s="135">
        <v>0</v>
      </c>
      <c r="AB224" s="135">
        <v>0</v>
      </c>
      <c r="AC224" s="135">
        <v>0</v>
      </c>
      <c r="AD224" s="135">
        <v>0</v>
      </c>
      <c r="AE224" s="135">
        <v>0</v>
      </c>
      <c r="AF224" s="135">
        <v>0</v>
      </c>
      <c r="AG224" s="135">
        <v>0</v>
      </c>
      <c r="AH224" s="135">
        <v>5</v>
      </c>
      <c r="AI224" s="135">
        <v>0</v>
      </c>
      <c r="AJ224" s="135">
        <v>0</v>
      </c>
      <c r="AK224" s="135">
        <v>0</v>
      </c>
      <c r="AL224" s="135">
        <v>0</v>
      </c>
      <c r="AM224" s="135">
        <v>1</v>
      </c>
      <c r="AN224" s="135">
        <v>0</v>
      </c>
      <c r="AO224" s="135">
        <v>0</v>
      </c>
      <c r="AP224" s="135">
        <v>1</v>
      </c>
      <c r="AQ224" s="135">
        <v>0</v>
      </c>
      <c r="AR224" s="135">
        <v>0</v>
      </c>
      <c r="AS224" s="135">
        <v>0</v>
      </c>
      <c r="AT224" s="135">
        <v>0</v>
      </c>
      <c r="AU224" s="135">
        <v>21</v>
      </c>
      <c r="AV224" s="135">
        <v>0</v>
      </c>
      <c r="AW224" s="135">
        <v>1</v>
      </c>
      <c r="AX224" s="135">
        <v>0</v>
      </c>
      <c r="AY224" s="135">
        <v>0</v>
      </c>
      <c r="AZ224" s="135">
        <v>0</v>
      </c>
      <c r="BA224" s="135">
        <v>0</v>
      </c>
      <c r="BB224" s="135">
        <v>0</v>
      </c>
      <c r="BC224" s="135">
        <v>0</v>
      </c>
      <c r="BD224" s="135">
        <v>2</v>
      </c>
      <c r="BE224" s="135">
        <v>0</v>
      </c>
      <c r="BF224" s="135">
        <v>0</v>
      </c>
      <c r="BG224" s="135">
        <v>0</v>
      </c>
      <c r="BH224" s="135">
        <v>0</v>
      </c>
      <c r="BI224" s="135">
        <v>0</v>
      </c>
      <c r="BJ224" s="135">
        <v>0</v>
      </c>
      <c r="BK224" s="135">
        <v>1</v>
      </c>
      <c r="BL224" s="135">
        <v>1</v>
      </c>
      <c r="BM224" s="135">
        <v>0</v>
      </c>
      <c r="BN224" s="135">
        <v>4</v>
      </c>
      <c r="BO224" s="135">
        <v>1</v>
      </c>
      <c r="BP224" s="135">
        <v>0</v>
      </c>
      <c r="BQ224" s="135">
        <v>0</v>
      </c>
      <c r="BR224" s="135">
        <v>0</v>
      </c>
      <c r="BS224" s="135">
        <v>0</v>
      </c>
      <c r="BT224" s="135">
        <v>0</v>
      </c>
      <c r="BU224" s="135">
        <v>1</v>
      </c>
      <c r="BV224" s="135">
        <v>0</v>
      </c>
      <c r="BW224" s="135">
        <v>0</v>
      </c>
      <c r="BX224" s="135">
        <v>0</v>
      </c>
      <c r="BY224" s="135">
        <v>0</v>
      </c>
      <c r="BZ224" s="135">
        <v>0</v>
      </c>
      <c r="CA224" s="135">
        <v>0</v>
      </c>
      <c r="CB224" s="135">
        <v>0</v>
      </c>
      <c r="CC224" s="135">
        <v>1</v>
      </c>
      <c r="CD224" s="135">
        <v>0</v>
      </c>
      <c r="CE224" s="135">
        <v>0</v>
      </c>
      <c r="CF224" s="135">
        <v>1</v>
      </c>
      <c r="CG224" s="135">
        <v>0</v>
      </c>
      <c r="CH224" s="135">
        <v>0</v>
      </c>
      <c r="CI224" s="135">
        <v>0</v>
      </c>
      <c r="CJ224" s="135">
        <v>0</v>
      </c>
      <c r="CK224" s="135">
        <v>0</v>
      </c>
      <c r="CL224" s="135">
        <v>0</v>
      </c>
      <c r="CM224" s="135">
        <v>0</v>
      </c>
      <c r="CN224" s="135">
        <v>0</v>
      </c>
      <c r="CO224" s="135">
        <v>6</v>
      </c>
      <c r="CP224" s="135">
        <v>0</v>
      </c>
      <c r="CQ224" s="135">
        <v>0</v>
      </c>
      <c r="CR224" s="135">
        <v>0</v>
      </c>
      <c r="CS224" s="135">
        <v>0</v>
      </c>
      <c r="CT224" s="135">
        <v>1</v>
      </c>
      <c r="CU224" s="135">
        <v>1</v>
      </c>
      <c r="CV224" s="135">
        <v>1</v>
      </c>
      <c r="CW224" s="135">
        <v>0</v>
      </c>
      <c r="CX224" s="135"/>
    </row>
    <row r="225" spans="1:102" x14ac:dyDescent="0.35">
      <c r="A225" s="135">
        <v>224</v>
      </c>
      <c r="B225" s="135">
        <v>0</v>
      </c>
      <c r="C225" s="135">
        <v>0</v>
      </c>
      <c r="D225" s="135">
        <v>2</v>
      </c>
      <c r="E225" s="135">
        <v>0</v>
      </c>
      <c r="F225" s="135">
        <v>3</v>
      </c>
      <c r="G225" s="135">
        <v>1</v>
      </c>
      <c r="H225" s="135">
        <v>0</v>
      </c>
      <c r="I225" s="135">
        <v>0</v>
      </c>
      <c r="J225" s="135">
        <v>1</v>
      </c>
      <c r="K225" s="135">
        <v>0</v>
      </c>
      <c r="L225" s="135">
        <v>1</v>
      </c>
      <c r="M225" s="135">
        <v>0</v>
      </c>
      <c r="N225" s="135">
        <v>0</v>
      </c>
      <c r="O225" s="135">
        <v>0</v>
      </c>
      <c r="P225" s="135">
        <v>1</v>
      </c>
      <c r="Q225" s="135">
        <v>0</v>
      </c>
      <c r="R225" s="135">
        <v>1</v>
      </c>
      <c r="S225" s="135">
        <v>0</v>
      </c>
      <c r="T225" s="135">
        <v>1</v>
      </c>
      <c r="U225" s="135">
        <v>0</v>
      </c>
      <c r="V225" s="135">
        <v>0</v>
      </c>
      <c r="W225" s="135">
        <v>2</v>
      </c>
      <c r="X225" s="135">
        <v>3</v>
      </c>
      <c r="Y225" s="135">
        <v>0</v>
      </c>
      <c r="Z225" s="135">
        <v>0</v>
      </c>
      <c r="AA225" s="135">
        <v>0</v>
      </c>
      <c r="AB225" s="135">
        <v>1</v>
      </c>
      <c r="AC225" s="135">
        <v>0</v>
      </c>
      <c r="AD225" s="135">
        <v>1</v>
      </c>
      <c r="AE225" s="135">
        <v>0</v>
      </c>
      <c r="AF225" s="135">
        <v>0</v>
      </c>
      <c r="AG225" s="135">
        <v>0</v>
      </c>
      <c r="AH225" s="135">
        <v>0</v>
      </c>
      <c r="AI225" s="135">
        <v>0</v>
      </c>
      <c r="AJ225" s="135">
        <v>1</v>
      </c>
      <c r="AK225" s="135">
        <v>1</v>
      </c>
      <c r="AL225" s="135">
        <v>0</v>
      </c>
      <c r="AM225" s="135">
        <v>1</v>
      </c>
      <c r="AN225" s="135">
        <v>0</v>
      </c>
      <c r="AO225" s="135">
        <v>1</v>
      </c>
      <c r="AP225" s="135">
        <v>0</v>
      </c>
      <c r="AQ225" s="135">
        <v>0</v>
      </c>
      <c r="AR225" s="135">
        <v>0</v>
      </c>
      <c r="AS225" s="135">
        <v>0</v>
      </c>
      <c r="AT225" s="135">
        <v>0</v>
      </c>
      <c r="AU225" s="135">
        <v>0</v>
      </c>
      <c r="AV225" s="135">
        <v>0</v>
      </c>
      <c r="AW225" s="135">
        <v>0</v>
      </c>
      <c r="AX225" s="135">
        <v>0</v>
      </c>
      <c r="AY225" s="135">
        <v>1</v>
      </c>
      <c r="AZ225" s="135">
        <v>0</v>
      </c>
      <c r="BA225" s="135">
        <v>0</v>
      </c>
      <c r="BB225" s="135">
        <v>2</v>
      </c>
      <c r="BC225" s="135">
        <v>0</v>
      </c>
      <c r="BD225" s="135">
        <v>0</v>
      </c>
      <c r="BE225" s="135">
        <v>0</v>
      </c>
      <c r="BF225" s="135">
        <v>1</v>
      </c>
      <c r="BG225" s="135">
        <v>3</v>
      </c>
      <c r="BH225" s="135">
        <v>0</v>
      </c>
      <c r="BI225" s="135">
        <v>0</v>
      </c>
      <c r="BJ225" s="135">
        <v>0</v>
      </c>
      <c r="BK225" s="135">
        <v>0</v>
      </c>
      <c r="BL225" s="135">
        <v>6</v>
      </c>
      <c r="BM225" s="135">
        <v>0</v>
      </c>
      <c r="BN225" s="135">
        <v>0</v>
      </c>
      <c r="BO225" s="135">
        <v>1</v>
      </c>
      <c r="BP225" s="135">
        <v>0</v>
      </c>
      <c r="BQ225" s="135">
        <v>0</v>
      </c>
      <c r="BR225" s="135">
        <v>0</v>
      </c>
      <c r="BS225" s="135">
        <v>0</v>
      </c>
      <c r="BT225" s="135">
        <v>0</v>
      </c>
      <c r="BU225" s="135">
        <v>0</v>
      </c>
      <c r="BV225" s="135">
        <v>0</v>
      </c>
      <c r="BW225" s="135">
        <v>0</v>
      </c>
      <c r="BX225" s="135">
        <v>0</v>
      </c>
      <c r="BY225" s="135">
        <v>0</v>
      </c>
      <c r="BZ225" s="135">
        <v>0</v>
      </c>
      <c r="CA225" s="135">
        <v>0</v>
      </c>
      <c r="CB225" s="135">
        <v>0</v>
      </c>
      <c r="CC225" s="135">
        <v>0</v>
      </c>
      <c r="CD225" s="135">
        <v>0</v>
      </c>
      <c r="CE225" s="135">
        <v>0</v>
      </c>
      <c r="CF225" s="135">
        <v>11</v>
      </c>
      <c r="CG225" s="135">
        <v>0</v>
      </c>
      <c r="CH225" s="135">
        <v>0</v>
      </c>
      <c r="CI225" s="135">
        <v>0</v>
      </c>
      <c r="CJ225" s="135">
        <v>0</v>
      </c>
      <c r="CK225" s="135">
        <v>0</v>
      </c>
      <c r="CL225" s="135">
        <v>0</v>
      </c>
      <c r="CM225" s="135">
        <v>0</v>
      </c>
      <c r="CN225" s="135">
        <v>0</v>
      </c>
      <c r="CO225" s="135">
        <v>0</v>
      </c>
      <c r="CP225" s="135">
        <v>0</v>
      </c>
      <c r="CQ225" s="135">
        <v>0</v>
      </c>
      <c r="CR225" s="135">
        <v>0</v>
      </c>
      <c r="CS225" s="135">
        <v>0</v>
      </c>
      <c r="CT225" s="135">
        <v>0</v>
      </c>
      <c r="CU225" s="135">
        <v>0</v>
      </c>
      <c r="CV225" s="135">
        <v>0</v>
      </c>
      <c r="CW225" s="135">
        <v>1</v>
      </c>
      <c r="CX225" s="135"/>
    </row>
    <row r="226" spans="1:102" x14ac:dyDescent="0.35">
      <c r="A226" s="135">
        <v>225</v>
      </c>
      <c r="B226" s="135">
        <v>0</v>
      </c>
      <c r="C226" s="135">
        <v>0</v>
      </c>
      <c r="D226" s="135">
        <v>1</v>
      </c>
      <c r="E226" s="135">
        <v>0</v>
      </c>
      <c r="F226" s="135">
        <v>0</v>
      </c>
      <c r="G226" s="135">
        <v>0</v>
      </c>
      <c r="H226" s="135">
        <v>0</v>
      </c>
      <c r="I226" s="135">
        <v>1</v>
      </c>
      <c r="J226" s="135">
        <v>0</v>
      </c>
      <c r="K226" s="135">
        <v>1</v>
      </c>
      <c r="L226" s="135">
        <v>0</v>
      </c>
      <c r="M226" s="135">
        <v>0</v>
      </c>
      <c r="N226" s="135">
        <v>0</v>
      </c>
      <c r="O226" s="135">
        <v>0</v>
      </c>
      <c r="P226" s="135">
        <v>0</v>
      </c>
      <c r="Q226" s="135">
        <v>2</v>
      </c>
      <c r="R226" s="135">
        <v>0</v>
      </c>
      <c r="S226" s="135">
        <v>0</v>
      </c>
      <c r="T226" s="135">
        <v>0</v>
      </c>
      <c r="U226" s="135">
        <v>0</v>
      </c>
      <c r="V226" s="135">
        <v>1</v>
      </c>
      <c r="W226" s="135">
        <v>0</v>
      </c>
      <c r="X226" s="135">
        <v>0</v>
      </c>
      <c r="Y226" s="135">
        <v>0</v>
      </c>
      <c r="Z226" s="135">
        <v>0</v>
      </c>
      <c r="AA226" s="135">
        <v>0</v>
      </c>
      <c r="AB226" s="135">
        <v>0</v>
      </c>
      <c r="AC226" s="135">
        <v>0</v>
      </c>
      <c r="AD226" s="135">
        <v>0</v>
      </c>
      <c r="AE226" s="135">
        <v>0</v>
      </c>
      <c r="AF226" s="135">
        <v>2</v>
      </c>
      <c r="AG226" s="135">
        <v>0</v>
      </c>
      <c r="AH226" s="135">
        <v>0</v>
      </c>
      <c r="AI226" s="135">
        <v>18</v>
      </c>
      <c r="AJ226" s="135">
        <v>0</v>
      </c>
      <c r="AK226" s="135">
        <v>0</v>
      </c>
      <c r="AL226" s="135">
        <v>0</v>
      </c>
      <c r="AM226" s="135">
        <v>1</v>
      </c>
      <c r="AN226" s="135">
        <v>0</v>
      </c>
      <c r="AO226" s="135">
        <v>0</v>
      </c>
      <c r="AP226" s="135">
        <v>0</v>
      </c>
      <c r="AQ226" s="135">
        <v>0</v>
      </c>
      <c r="AR226" s="135">
        <v>0</v>
      </c>
      <c r="AS226" s="135">
        <v>1</v>
      </c>
      <c r="AT226" s="135">
        <v>0</v>
      </c>
      <c r="AU226" s="135">
        <v>0</v>
      </c>
      <c r="AV226" s="135">
        <v>2</v>
      </c>
      <c r="AW226" s="135">
        <v>0</v>
      </c>
      <c r="AX226" s="135">
        <v>1</v>
      </c>
      <c r="AY226" s="135">
        <v>0</v>
      </c>
      <c r="AZ226" s="135">
        <v>0</v>
      </c>
      <c r="BA226" s="135">
        <v>0</v>
      </c>
      <c r="BB226" s="135">
        <v>0</v>
      </c>
      <c r="BC226" s="135">
        <v>0</v>
      </c>
      <c r="BD226" s="135">
        <v>0</v>
      </c>
      <c r="BE226" s="135">
        <v>0</v>
      </c>
      <c r="BF226" s="135">
        <v>0</v>
      </c>
      <c r="BG226" s="135">
        <v>0</v>
      </c>
      <c r="BH226" s="135">
        <v>1</v>
      </c>
      <c r="BI226" s="135">
        <v>1</v>
      </c>
      <c r="BJ226" s="135">
        <v>0</v>
      </c>
      <c r="BK226" s="135">
        <v>0</v>
      </c>
      <c r="BL226" s="135">
        <v>0</v>
      </c>
      <c r="BM226" s="135">
        <v>0</v>
      </c>
      <c r="BN226" s="135">
        <v>0</v>
      </c>
      <c r="BO226" s="135">
        <v>1</v>
      </c>
      <c r="BP226" s="135">
        <v>0</v>
      </c>
      <c r="BQ226" s="135">
        <v>0</v>
      </c>
      <c r="BR226" s="135">
        <v>0</v>
      </c>
      <c r="BS226" s="135">
        <v>0</v>
      </c>
      <c r="BT226" s="135">
        <v>0</v>
      </c>
      <c r="BU226" s="135">
        <v>0</v>
      </c>
      <c r="BV226" s="135">
        <v>0</v>
      </c>
      <c r="BW226" s="135">
        <v>0</v>
      </c>
      <c r="BX226" s="135">
        <v>8</v>
      </c>
      <c r="BY226" s="135">
        <v>0</v>
      </c>
      <c r="BZ226" s="135">
        <v>0</v>
      </c>
      <c r="CA226" s="135">
        <v>1</v>
      </c>
      <c r="CB226" s="135">
        <v>1</v>
      </c>
      <c r="CC226" s="135">
        <v>0</v>
      </c>
      <c r="CD226" s="135">
        <v>3</v>
      </c>
      <c r="CE226" s="135">
        <v>2</v>
      </c>
      <c r="CF226" s="135">
        <v>0</v>
      </c>
      <c r="CG226" s="135">
        <v>0</v>
      </c>
      <c r="CH226" s="135">
        <v>0</v>
      </c>
      <c r="CI226" s="135">
        <v>0</v>
      </c>
      <c r="CJ226" s="135">
        <v>0</v>
      </c>
      <c r="CK226" s="135">
        <v>1</v>
      </c>
      <c r="CL226" s="135">
        <v>0</v>
      </c>
      <c r="CM226" s="135">
        <v>0</v>
      </c>
      <c r="CN226" s="135">
        <v>0</v>
      </c>
      <c r="CO226" s="135">
        <v>0</v>
      </c>
      <c r="CP226" s="135">
        <v>1</v>
      </c>
      <c r="CQ226" s="135">
        <v>0</v>
      </c>
      <c r="CR226" s="135">
        <v>0</v>
      </c>
      <c r="CS226" s="135">
        <v>0</v>
      </c>
      <c r="CT226" s="135">
        <v>1</v>
      </c>
      <c r="CU226" s="135">
        <v>0</v>
      </c>
      <c r="CV226" s="135">
        <v>4</v>
      </c>
      <c r="CW226" s="135">
        <v>0</v>
      </c>
      <c r="CX226" s="135"/>
    </row>
    <row r="227" spans="1:102" x14ac:dyDescent="0.35">
      <c r="A227" s="135">
        <v>226</v>
      </c>
      <c r="B227" s="135">
        <v>0</v>
      </c>
      <c r="C227" s="135">
        <v>0</v>
      </c>
      <c r="D227" s="135">
        <v>1</v>
      </c>
      <c r="E227" s="135">
        <v>0</v>
      </c>
      <c r="F227" s="135">
        <v>0</v>
      </c>
      <c r="G227" s="135">
        <v>0</v>
      </c>
      <c r="H227" s="135">
        <v>7</v>
      </c>
      <c r="I227" s="135">
        <v>0</v>
      </c>
      <c r="J227" s="135">
        <v>0</v>
      </c>
      <c r="K227" s="135">
        <v>0</v>
      </c>
      <c r="L227" s="135">
        <v>0</v>
      </c>
      <c r="M227" s="135">
        <v>0</v>
      </c>
      <c r="N227" s="135">
        <v>4</v>
      </c>
      <c r="O227" s="135">
        <v>0</v>
      </c>
      <c r="P227" s="135">
        <v>0</v>
      </c>
      <c r="Q227" s="135">
        <v>0</v>
      </c>
      <c r="R227" s="135">
        <v>0</v>
      </c>
      <c r="S227" s="135">
        <v>0</v>
      </c>
      <c r="T227" s="135">
        <v>3</v>
      </c>
      <c r="U227" s="135">
        <v>0</v>
      </c>
      <c r="V227" s="135">
        <v>0</v>
      </c>
      <c r="W227" s="135">
        <v>0</v>
      </c>
      <c r="X227" s="135">
        <v>0</v>
      </c>
      <c r="Y227" s="135">
        <v>1</v>
      </c>
      <c r="Z227" s="135">
        <v>0</v>
      </c>
      <c r="AA227" s="135">
        <v>0</v>
      </c>
      <c r="AB227" s="135">
        <v>0</v>
      </c>
      <c r="AC227" s="135">
        <v>0</v>
      </c>
      <c r="AD227" s="135">
        <v>0</v>
      </c>
      <c r="AE227" s="135">
        <v>2</v>
      </c>
      <c r="AF227" s="135">
        <v>7</v>
      </c>
      <c r="AG227" s="135">
        <v>2</v>
      </c>
      <c r="AH227" s="135">
        <v>0</v>
      </c>
      <c r="AI227" s="135">
        <v>0</v>
      </c>
      <c r="AJ227" s="135">
        <v>0</v>
      </c>
      <c r="AK227" s="135">
        <v>0</v>
      </c>
      <c r="AL227" s="135">
        <v>0</v>
      </c>
      <c r="AM227" s="135">
        <v>0</v>
      </c>
      <c r="AN227" s="135">
        <v>0</v>
      </c>
      <c r="AO227" s="135">
        <v>0</v>
      </c>
      <c r="AP227" s="135">
        <v>1</v>
      </c>
      <c r="AQ227" s="135">
        <v>1</v>
      </c>
      <c r="AR227" s="135">
        <v>0</v>
      </c>
      <c r="AS227" s="135">
        <v>0</v>
      </c>
      <c r="AT227" s="135">
        <v>0</v>
      </c>
      <c r="AU227" s="135">
        <v>7</v>
      </c>
      <c r="AV227" s="135">
        <v>0</v>
      </c>
      <c r="AW227" s="135">
        <v>0</v>
      </c>
      <c r="AX227" s="135">
        <v>0</v>
      </c>
      <c r="AY227" s="135">
        <v>0</v>
      </c>
      <c r="AZ227" s="135">
        <v>0</v>
      </c>
      <c r="BA227" s="135">
        <v>0</v>
      </c>
      <c r="BB227" s="135">
        <v>1</v>
      </c>
      <c r="BC227" s="135">
        <v>0</v>
      </c>
      <c r="BD227" s="135">
        <v>0</v>
      </c>
      <c r="BE227" s="135">
        <v>0</v>
      </c>
      <c r="BF227" s="135">
        <v>0</v>
      </c>
      <c r="BG227" s="135">
        <v>0</v>
      </c>
      <c r="BH227" s="135">
        <v>0</v>
      </c>
      <c r="BI227" s="135">
        <v>0</v>
      </c>
      <c r="BJ227" s="135">
        <v>0</v>
      </c>
      <c r="BK227" s="135">
        <v>0</v>
      </c>
      <c r="BL227" s="135">
        <v>0</v>
      </c>
      <c r="BM227" s="135">
        <v>0</v>
      </c>
      <c r="BN227" s="135">
        <v>2</v>
      </c>
      <c r="BO227" s="135">
        <v>0</v>
      </c>
      <c r="BP227" s="135">
        <v>0</v>
      </c>
      <c r="BQ227" s="135">
        <v>0</v>
      </c>
      <c r="BR227" s="135">
        <v>0</v>
      </c>
      <c r="BS227" s="135">
        <v>2</v>
      </c>
      <c r="BT227" s="135">
        <v>0</v>
      </c>
      <c r="BU227" s="135">
        <v>0</v>
      </c>
      <c r="BV227" s="135">
        <v>1</v>
      </c>
      <c r="BW227" s="135">
        <v>1</v>
      </c>
      <c r="BX227" s="135">
        <v>0</v>
      </c>
      <c r="BY227" s="135">
        <v>1</v>
      </c>
      <c r="BZ227" s="135">
        <v>0</v>
      </c>
      <c r="CA227" s="135">
        <v>1</v>
      </c>
      <c r="CB227" s="135">
        <v>0</v>
      </c>
      <c r="CC227" s="135">
        <v>0</v>
      </c>
      <c r="CD227" s="135">
        <v>0</v>
      </c>
      <c r="CE227" s="135">
        <v>0</v>
      </c>
      <c r="CF227" s="135">
        <v>0</v>
      </c>
      <c r="CG227" s="135">
        <v>0</v>
      </c>
      <c r="CH227" s="135">
        <v>0</v>
      </c>
      <c r="CI227" s="135">
        <v>0</v>
      </c>
      <c r="CJ227" s="135">
        <v>0</v>
      </c>
      <c r="CK227" s="135">
        <v>0</v>
      </c>
      <c r="CL227" s="135">
        <v>0</v>
      </c>
      <c r="CM227" s="135">
        <v>0</v>
      </c>
      <c r="CN227" s="135">
        <v>0</v>
      </c>
      <c r="CO227" s="135">
        <v>0</v>
      </c>
      <c r="CP227" s="135">
        <v>0</v>
      </c>
      <c r="CQ227" s="135">
        <v>0</v>
      </c>
      <c r="CR227" s="135">
        <v>0</v>
      </c>
      <c r="CS227" s="135">
        <v>0</v>
      </c>
      <c r="CT227" s="135">
        <v>0</v>
      </c>
      <c r="CU227" s="135">
        <v>1</v>
      </c>
      <c r="CV227" s="135">
        <v>1</v>
      </c>
      <c r="CW227" s="135">
        <v>4</v>
      </c>
      <c r="CX227" s="135"/>
    </row>
    <row r="228" spans="1:102" x14ac:dyDescent="0.35">
      <c r="A228" s="135">
        <v>227</v>
      </c>
      <c r="B228" s="135">
        <v>0</v>
      </c>
      <c r="C228" s="135">
        <v>0</v>
      </c>
      <c r="D228" s="135">
        <v>1</v>
      </c>
      <c r="E228" s="135">
        <v>4</v>
      </c>
      <c r="F228" s="135">
        <v>0</v>
      </c>
      <c r="G228" s="135">
        <v>1</v>
      </c>
      <c r="H228" s="135">
        <v>1</v>
      </c>
      <c r="I228" s="135">
        <v>0</v>
      </c>
      <c r="J228" s="135">
        <v>0</v>
      </c>
      <c r="K228" s="135">
        <v>0</v>
      </c>
      <c r="L228" s="135">
        <v>0</v>
      </c>
      <c r="M228" s="135">
        <v>0</v>
      </c>
      <c r="N228" s="135">
        <v>0</v>
      </c>
      <c r="O228" s="135">
        <v>1</v>
      </c>
      <c r="P228" s="135">
        <v>0</v>
      </c>
      <c r="Q228" s="135">
        <v>0</v>
      </c>
      <c r="R228" s="135">
        <v>0</v>
      </c>
      <c r="S228" s="135">
        <v>0</v>
      </c>
      <c r="T228" s="135">
        <v>0</v>
      </c>
      <c r="U228" s="135">
        <v>0</v>
      </c>
      <c r="V228" s="135">
        <v>0</v>
      </c>
      <c r="W228" s="135">
        <v>0</v>
      </c>
      <c r="X228" s="135">
        <v>1</v>
      </c>
      <c r="Y228" s="135">
        <v>0</v>
      </c>
      <c r="Z228" s="135">
        <v>0</v>
      </c>
      <c r="AA228" s="135">
        <v>0</v>
      </c>
      <c r="AB228" s="135">
        <v>0</v>
      </c>
      <c r="AC228" s="135">
        <v>0</v>
      </c>
      <c r="AD228" s="135">
        <v>0</v>
      </c>
      <c r="AE228" s="135">
        <v>1</v>
      </c>
      <c r="AF228" s="135">
        <v>0</v>
      </c>
      <c r="AG228" s="135">
        <v>0</v>
      </c>
      <c r="AH228" s="135">
        <v>0</v>
      </c>
      <c r="AI228" s="135">
        <v>1</v>
      </c>
      <c r="AJ228" s="135">
        <v>3</v>
      </c>
      <c r="AK228" s="135">
        <v>0</v>
      </c>
      <c r="AL228" s="135">
        <v>0</v>
      </c>
      <c r="AM228" s="135">
        <v>0</v>
      </c>
      <c r="AN228" s="135">
        <v>0</v>
      </c>
      <c r="AO228" s="135">
        <v>0</v>
      </c>
      <c r="AP228" s="135">
        <v>0</v>
      </c>
      <c r="AQ228" s="135">
        <v>1</v>
      </c>
      <c r="AR228" s="135">
        <v>1</v>
      </c>
      <c r="AS228" s="135">
        <v>0</v>
      </c>
      <c r="AT228" s="135">
        <v>1</v>
      </c>
      <c r="AU228" s="135">
        <v>1</v>
      </c>
      <c r="AV228" s="135">
        <v>0</v>
      </c>
      <c r="AW228" s="135">
        <v>2</v>
      </c>
      <c r="AX228" s="135">
        <v>0</v>
      </c>
      <c r="AY228" s="135">
        <v>0</v>
      </c>
      <c r="AZ228" s="135">
        <v>0</v>
      </c>
      <c r="BA228" s="135">
        <v>0</v>
      </c>
      <c r="BB228" s="135">
        <v>0</v>
      </c>
      <c r="BC228" s="135">
        <v>0</v>
      </c>
      <c r="BD228" s="135">
        <v>4</v>
      </c>
      <c r="BE228" s="135">
        <v>0</v>
      </c>
      <c r="BF228" s="135">
        <v>1</v>
      </c>
      <c r="BG228" s="135">
        <v>0</v>
      </c>
      <c r="BH228" s="135">
        <v>0</v>
      </c>
      <c r="BI228" s="135">
        <v>0</v>
      </c>
      <c r="BJ228" s="135">
        <v>0</v>
      </c>
      <c r="BK228" s="135">
        <v>2</v>
      </c>
      <c r="BL228" s="135">
        <v>0</v>
      </c>
      <c r="BM228" s="135">
        <v>1</v>
      </c>
      <c r="BN228" s="135">
        <v>0</v>
      </c>
      <c r="BO228" s="135">
        <v>0</v>
      </c>
      <c r="BP228" s="135">
        <v>0</v>
      </c>
      <c r="BQ228" s="135">
        <v>0</v>
      </c>
      <c r="BR228" s="135">
        <v>1</v>
      </c>
      <c r="BS228" s="135">
        <v>11</v>
      </c>
      <c r="BT228" s="135">
        <v>1</v>
      </c>
      <c r="BU228" s="135">
        <v>1</v>
      </c>
      <c r="BV228" s="135">
        <v>0</v>
      </c>
      <c r="BW228" s="135">
        <v>0</v>
      </c>
      <c r="BX228" s="135">
        <v>0</v>
      </c>
      <c r="BY228" s="135">
        <v>0</v>
      </c>
      <c r="BZ228" s="135">
        <v>2</v>
      </c>
      <c r="CA228" s="135">
        <v>0</v>
      </c>
      <c r="CB228" s="135">
        <v>1</v>
      </c>
      <c r="CC228" s="135">
        <v>0</v>
      </c>
      <c r="CD228" s="135">
        <v>6</v>
      </c>
      <c r="CE228" s="135">
        <v>0</v>
      </c>
      <c r="CF228" s="135">
        <v>15</v>
      </c>
      <c r="CG228" s="135">
        <v>0</v>
      </c>
      <c r="CH228" s="135">
        <v>0</v>
      </c>
      <c r="CI228" s="135">
        <v>0</v>
      </c>
      <c r="CJ228" s="135">
        <v>1</v>
      </c>
      <c r="CK228" s="135">
        <v>0</v>
      </c>
      <c r="CL228" s="135">
        <v>0</v>
      </c>
      <c r="CM228" s="135">
        <v>0</v>
      </c>
      <c r="CN228" s="135">
        <v>0</v>
      </c>
      <c r="CO228" s="135">
        <v>0</v>
      </c>
      <c r="CP228" s="135">
        <v>0</v>
      </c>
      <c r="CQ228" s="135">
        <v>0</v>
      </c>
      <c r="CR228" s="135">
        <v>0</v>
      </c>
      <c r="CS228" s="135">
        <v>0</v>
      </c>
      <c r="CT228" s="135">
        <v>0</v>
      </c>
      <c r="CU228" s="135">
        <v>1</v>
      </c>
      <c r="CV228" s="135">
        <v>0</v>
      </c>
      <c r="CW228" s="135">
        <v>2</v>
      </c>
      <c r="CX228" s="135"/>
    </row>
    <row r="229" spans="1:102" x14ac:dyDescent="0.35">
      <c r="A229" s="135">
        <v>228</v>
      </c>
      <c r="B229" s="135">
        <v>1</v>
      </c>
      <c r="C229" s="135">
        <v>0</v>
      </c>
      <c r="D229" s="135">
        <v>0</v>
      </c>
      <c r="E229" s="135">
        <v>0</v>
      </c>
      <c r="F229" s="135">
        <v>0</v>
      </c>
      <c r="G229" s="135">
        <v>0</v>
      </c>
      <c r="H229" s="135">
        <v>0</v>
      </c>
      <c r="I229" s="135">
        <v>0</v>
      </c>
      <c r="J229" s="135">
        <v>0</v>
      </c>
      <c r="K229" s="135">
        <v>0</v>
      </c>
      <c r="L229" s="135">
        <v>0</v>
      </c>
      <c r="M229" s="135">
        <v>0</v>
      </c>
      <c r="N229" s="135">
        <v>12</v>
      </c>
      <c r="O229" s="135">
        <v>0</v>
      </c>
      <c r="P229" s="135">
        <v>0</v>
      </c>
      <c r="Q229" s="135">
        <v>0</v>
      </c>
      <c r="R229" s="135">
        <v>0</v>
      </c>
      <c r="S229" s="135">
        <v>0</v>
      </c>
      <c r="T229" s="135">
        <v>1</v>
      </c>
      <c r="U229" s="135">
        <v>0</v>
      </c>
      <c r="V229" s="135">
        <v>1</v>
      </c>
      <c r="W229" s="135">
        <v>0</v>
      </c>
      <c r="X229" s="135">
        <v>0</v>
      </c>
      <c r="Y229" s="135">
        <v>0</v>
      </c>
      <c r="Z229" s="135">
        <v>0</v>
      </c>
      <c r="AA229" s="135">
        <v>1</v>
      </c>
      <c r="AB229" s="135">
        <v>0</v>
      </c>
      <c r="AC229" s="135">
        <v>0</v>
      </c>
      <c r="AD229" s="135">
        <v>0</v>
      </c>
      <c r="AE229" s="135">
        <v>7</v>
      </c>
      <c r="AF229" s="135">
        <v>0</v>
      </c>
      <c r="AG229" s="135">
        <v>0</v>
      </c>
      <c r="AH229" s="135">
        <v>1</v>
      </c>
      <c r="AI229" s="135">
        <v>1</v>
      </c>
      <c r="AJ229" s="135">
        <v>0</v>
      </c>
      <c r="AK229" s="135">
        <v>0</v>
      </c>
      <c r="AL229" s="135">
        <v>0</v>
      </c>
      <c r="AM229" s="135">
        <v>0</v>
      </c>
      <c r="AN229" s="135">
        <v>0</v>
      </c>
      <c r="AO229" s="135">
        <v>0</v>
      </c>
      <c r="AP229" s="135">
        <v>0</v>
      </c>
      <c r="AQ229" s="135">
        <v>0</v>
      </c>
      <c r="AR229" s="135">
        <v>0</v>
      </c>
      <c r="AS229" s="135">
        <v>0</v>
      </c>
      <c r="AT229" s="135">
        <v>0</v>
      </c>
      <c r="AU229" s="135">
        <v>0</v>
      </c>
      <c r="AV229" s="135">
        <v>1</v>
      </c>
      <c r="AW229" s="135">
        <v>0</v>
      </c>
      <c r="AX229" s="135">
        <v>0</v>
      </c>
      <c r="AY229" s="135">
        <v>8</v>
      </c>
      <c r="AZ229" s="135">
        <v>0</v>
      </c>
      <c r="BA229" s="135">
        <v>0</v>
      </c>
      <c r="BB229" s="135">
        <v>0</v>
      </c>
      <c r="BC229" s="135">
        <v>0</v>
      </c>
      <c r="BD229" s="135">
        <v>0</v>
      </c>
      <c r="BE229" s="135">
        <v>0</v>
      </c>
      <c r="BF229" s="135">
        <v>0</v>
      </c>
      <c r="BG229" s="135">
        <v>0</v>
      </c>
      <c r="BH229" s="135">
        <v>0</v>
      </c>
      <c r="BI229" s="135">
        <v>0</v>
      </c>
      <c r="BJ229" s="135">
        <v>1</v>
      </c>
      <c r="BK229" s="135">
        <v>0</v>
      </c>
      <c r="BL229" s="135">
        <v>0</v>
      </c>
      <c r="BM229" s="135">
        <v>0</v>
      </c>
      <c r="BN229" s="135">
        <v>0</v>
      </c>
      <c r="BO229" s="135">
        <v>0</v>
      </c>
      <c r="BP229" s="135">
        <v>0</v>
      </c>
      <c r="BQ229" s="135">
        <v>0</v>
      </c>
      <c r="BR229" s="135">
        <v>0</v>
      </c>
      <c r="BS229" s="135">
        <v>0</v>
      </c>
      <c r="BT229" s="135">
        <v>0</v>
      </c>
      <c r="BU229" s="135">
        <v>0</v>
      </c>
      <c r="BV229" s="135">
        <v>0</v>
      </c>
      <c r="BW229" s="135">
        <v>0</v>
      </c>
      <c r="BX229" s="135">
        <v>0</v>
      </c>
      <c r="BY229" s="135">
        <v>0</v>
      </c>
      <c r="BZ229" s="135">
        <v>1</v>
      </c>
      <c r="CA229" s="135">
        <v>0</v>
      </c>
      <c r="CB229" s="135">
        <v>0</v>
      </c>
      <c r="CC229" s="135">
        <v>0</v>
      </c>
      <c r="CD229" s="135">
        <v>1</v>
      </c>
      <c r="CE229" s="135">
        <v>0</v>
      </c>
      <c r="CF229" s="135">
        <v>1</v>
      </c>
      <c r="CG229" s="135">
        <v>0</v>
      </c>
      <c r="CH229" s="135">
        <v>0</v>
      </c>
      <c r="CI229" s="135">
        <v>0</v>
      </c>
      <c r="CJ229" s="135">
        <v>0</v>
      </c>
      <c r="CK229" s="135">
        <v>1</v>
      </c>
      <c r="CL229" s="135">
        <v>1</v>
      </c>
      <c r="CM229" s="135">
        <v>0</v>
      </c>
      <c r="CN229" s="135">
        <v>0</v>
      </c>
      <c r="CO229" s="135">
        <v>2</v>
      </c>
      <c r="CP229" s="135">
        <v>1</v>
      </c>
      <c r="CQ229" s="135">
        <v>0</v>
      </c>
      <c r="CR229" s="135">
        <v>1</v>
      </c>
      <c r="CS229" s="135">
        <v>0</v>
      </c>
      <c r="CT229" s="135">
        <v>0</v>
      </c>
      <c r="CU229" s="135">
        <v>0</v>
      </c>
      <c r="CV229" s="135">
        <v>1</v>
      </c>
      <c r="CW229" s="135">
        <v>2</v>
      </c>
      <c r="CX229" s="135"/>
    </row>
    <row r="230" spans="1:102" x14ac:dyDescent="0.35">
      <c r="A230" s="135">
        <v>229</v>
      </c>
      <c r="B230" s="135">
        <v>0</v>
      </c>
      <c r="C230" s="135">
        <v>0</v>
      </c>
      <c r="D230" s="135">
        <v>0</v>
      </c>
      <c r="E230" s="135">
        <v>0</v>
      </c>
      <c r="F230" s="135">
        <v>3</v>
      </c>
      <c r="G230" s="135">
        <v>0</v>
      </c>
      <c r="H230" s="135">
        <v>0</v>
      </c>
      <c r="I230" s="135">
        <v>1</v>
      </c>
      <c r="J230" s="135">
        <v>0</v>
      </c>
      <c r="K230" s="135">
        <v>0</v>
      </c>
      <c r="L230" s="135">
        <v>0</v>
      </c>
      <c r="M230" s="135">
        <v>0</v>
      </c>
      <c r="N230" s="135">
        <v>7</v>
      </c>
      <c r="O230" s="135">
        <v>1</v>
      </c>
      <c r="P230" s="135">
        <v>0</v>
      </c>
      <c r="Q230" s="135">
        <v>0</v>
      </c>
      <c r="R230" s="135">
        <v>0</v>
      </c>
      <c r="S230" s="135">
        <v>2</v>
      </c>
      <c r="T230" s="135">
        <v>1</v>
      </c>
      <c r="U230" s="135">
        <v>0</v>
      </c>
      <c r="V230" s="135">
        <v>4</v>
      </c>
      <c r="W230" s="135">
        <v>0</v>
      </c>
      <c r="X230" s="135">
        <v>0</v>
      </c>
      <c r="Y230" s="135">
        <v>0</v>
      </c>
      <c r="Z230" s="135">
        <v>0</v>
      </c>
      <c r="AA230" s="135">
        <v>5</v>
      </c>
      <c r="AB230" s="135">
        <v>0</v>
      </c>
      <c r="AC230" s="135">
        <v>1</v>
      </c>
      <c r="AD230" s="135">
        <v>4</v>
      </c>
      <c r="AE230" s="135">
        <v>6</v>
      </c>
      <c r="AF230" s="135">
        <v>0</v>
      </c>
      <c r="AG230" s="135">
        <v>2</v>
      </c>
      <c r="AH230" s="135">
        <v>0</v>
      </c>
      <c r="AI230" s="135">
        <v>0</v>
      </c>
      <c r="AJ230" s="135">
        <v>0</v>
      </c>
      <c r="AK230" s="135">
        <v>0</v>
      </c>
      <c r="AL230" s="135">
        <v>0</v>
      </c>
      <c r="AM230" s="135">
        <v>1</v>
      </c>
      <c r="AN230" s="135">
        <v>0</v>
      </c>
      <c r="AO230" s="135">
        <v>0</v>
      </c>
      <c r="AP230" s="135">
        <v>0</v>
      </c>
      <c r="AQ230" s="135">
        <v>0</v>
      </c>
      <c r="AR230" s="135">
        <v>1</v>
      </c>
      <c r="AS230" s="135">
        <v>1</v>
      </c>
      <c r="AT230" s="135">
        <v>0</v>
      </c>
      <c r="AU230" s="135">
        <v>11</v>
      </c>
      <c r="AV230" s="135">
        <v>0</v>
      </c>
      <c r="AW230" s="135">
        <v>1</v>
      </c>
      <c r="AX230" s="135">
        <v>0</v>
      </c>
      <c r="AY230" s="135">
        <v>1</v>
      </c>
      <c r="AZ230" s="135">
        <v>0</v>
      </c>
      <c r="BA230" s="135">
        <v>1</v>
      </c>
      <c r="BB230" s="135">
        <v>0</v>
      </c>
      <c r="BC230" s="135">
        <v>0</v>
      </c>
      <c r="BD230" s="135">
        <v>1</v>
      </c>
      <c r="BE230" s="135">
        <v>0</v>
      </c>
      <c r="BF230" s="135">
        <v>0</v>
      </c>
      <c r="BG230" s="135">
        <v>0</v>
      </c>
      <c r="BH230" s="135">
        <v>1</v>
      </c>
      <c r="BI230" s="135">
        <v>1</v>
      </c>
      <c r="BJ230" s="135">
        <v>0</v>
      </c>
      <c r="BK230" s="135">
        <v>2</v>
      </c>
      <c r="BL230" s="135">
        <v>1</v>
      </c>
      <c r="BM230" s="135">
        <v>0</v>
      </c>
      <c r="BN230" s="135">
        <v>0</v>
      </c>
      <c r="BO230" s="135">
        <v>0</v>
      </c>
      <c r="BP230" s="135">
        <v>0</v>
      </c>
      <c r="BQ230" s="135">
        <v>0</v>
      </c>
      <c r="BR230" s="135">
        <v>0</v>
      </c>
      <c r="BS230" s="135">
        <v>9</v>
      </c>
      <c r="BT230" s="135">
        <v>0</v>
      </c>
      <c r="BU230" s="135">
        <v>0</v>
      </c>
      <c r="BV230" s="135">
        <v>0</v>
      </c>
      <c r="BW230" s="135">
        <v>0</v>
      </c>
      <c r="BX230" s="135">
        <v>0</v>
      </c>
      <c r="BY230" s="135">
        <v>0</v>
      </c>
      <c r="BZ230" s="135">
        <v>0</v>
      </c>
      <c r="CA230" s="135">
        <v>0</v>
      </c>
      <c r="CB230" s="135">
        <v>0</v>
      </c>
      <c r="CC230" s="135">
        <v>0</v>
      </c>
      <c r="CD230" s="135">
        <v>0</v>
      </c>
      <c r="CE230" s="135">
        <v>1</v>
      </c>
      <c r="CF230" s="135">
        <v>7</v>
      </c>
      <c r="CG230" s="135">
        <v>2</v>
      </c>
      <c r="CH230" s="135">
        <v>0</v>
      </c>
      <c r="CI230" s="135">
        <v>0</v>
      </c>
      <c r="CJ230" s="135">
        <v>0</v>
      </c>
      <c r="CK230" s="135">
        <v>0</v>
      </c>
      <c r="CL230" s="135">
        <v>1</v>
      </c>
      <c r="CM230" s="135">
        <v>0</v>
      </c>
      <c r="CN230" s="135">
        <v>0</v>
      </c>
      <c r="CO230" s="135">
        <v>0</v>
      </c>
      <c r="CP230" s="135">
        <v>0</v>
      </c>
      <c r="CQ230" s="135">
        <v>0</v>
      </c>
      <c r="CR230" s="135">
        <v>1</v>
      </c>
      <c r="CS230" s="135">
        <v>0</v>
      </c>
      <c r="CT230" s="135">
        <v>0</v>
      </c>
      <c r="CU230" s="135">
        <v>0</v>
      </c>
      <c r="CV230" s="135">
        <v>0</v>
      </c>
      <c r="CW230" s="135">
        <v>1</v>
      </c>
      <c r="CX230" s="135"/>
    </row>
    <row r="231" spans="1:102" x14ac:dyDescent="0.35">
      <c r="A231" s="135">
        <v>230</v>
      </c>
      <c r="B231" s="135">
        <v>0</v>
      </c>
      <c r="C231" s="135">
        <v>0</v>
      </c>
      <c r="D231" s="135">
        <v>0</v>
      </c>
      <c r="E231" s="135">
        <v>0</v>
      </c>
      <c r="F231" s="135">
        <v>0</v>
      </c>
      <c r="G231" s="135">
        <v>0</v>
      </c>
      <c r="H231" s="135">
        <v>0</v>
      </c>
      <c r="I231" s="135">
        <v>0</v>
      </c>
      <c r="J231" s="135">
        <v>0</v>
      </c>
      <c r="K231" s="135">
        <v>0</v>
      </c>
      <c r="L231" s="135">
        <v>1</v>
      </c>
      <c r="M231" s="135">
        <v>0</v>
      </c>
      <c r="N231" s="135">
        <v>0</v>
      </c>
      <c r="O231" s="135">
        <v>0</v>
      </c>
      <c r="P231" s="135">
        <v>0</v>
      </c>
      <c r="Q231" s="135">
        <v>0</v>
      </c>
      <c r="R231" s="135">
        <v>0</v>
      </c>
      <c r="S231" s="135">
        <v>0</v>
      </c>
      <c r="T231" s="135">
        <v>0</v>
      </c>
      <c r="U231" s="135">
        <v>0</v>
      </c>
      <c r="V231" s="135">
        <v>0</v>
      </c>
      <c r="W231" s="135">
        <v>0</v>
      </c>
      <c r="X231" s="135">
        <v>0</v>
      </c>
      <c r="Y231" s="135">
        <v>0</v>
      </c>
      <c r="Z231" s="135">
        <v>0</v>
      </c>
      <c r="AA231" s="135">
        <v>1</v>
      </c>
      <c r="AB231" s="135">
        <v>0</v>
      </c>
      <c r="AC231" s="135">
        <v>0</v>
      </c>
      <c r="AD231" s="135">
        <v>0</v>
      </c>
      <c r="AE231" s="135">
        <v>0</v>
      </c>
      <c r="AF231" s="135">
        <v>0</v>
      </c>
      <c r="AG231" s="135">
        <v>0</v>
      </c>
      <c r="AH231" s="135">
        <v>2</v>
      </c>
      <c r="AI231" s="135">
        <v>1</v>
      </c>
      <c r="AJ231" s="135">
        <v>2</v>
      </c>
      <c r="AK231" s="135">
        <v>0</v>
      </c>
      <c r="AL231" s="135">
        <v>0</v>
      </c>
      <c r="AM231" s="135">
        <v>0</v>
      </c>
      <c r="AN231" s="135">
        <v>0</v>
      </c>
      <c r="AO231" s="135">
        <v>0</v>
      </c>
      <c r="AP231" s="135">
        <v>0</v>
      </c>
      <c r="AQ231" s="135">
        <v>0</v>
      </c>
      <c r="AR231" s="135">
        <v>1</v>
      </c>
      <c r="AS231" s="135">
        <v>0</v>
      </c>
      <c r="AT231" s="135">
        <v>0</v>
      </c>
      <c r="AU231" s="135">
        <v>5</v>
      </c>
      <c r="AV231" s="135">
        <v>0</v>
      </c>
      <c r="AW231" s="135">
        <v>1</v>
      </c>
      <c r="AX231" s="135">
        <v>0</v>
      </c>
      <c r="AY231" s="135">
        <v>8</v>
      </c>
      <c r="AZ231" s="135">
        <v>0</v>
      </c>
      <c r="BA231" s="135">
        <v>0</v>
      </c>
      <c r="BB231" s="135">
        <v>0</v>
      </c>
      <c r="BC231" s="135">
        <v>0</v>
      </c>
      <c r="BD231" s="135">
        <v>0</v>
      </c>
      <c r="BE231" s="135">
        <v>0</v>
      </c>
      <c r="BF231" s="135">
        <v>0</v>
      </c>
      <c r="BG231" s="135">
        <v>0</v>
      </c>
      <c r="BH231" s="135">
        <v>2</v>
      </c>
      <c r="BI231" s="135">
        <v>0</v>
      </c>
      <c r="BJ231" s="135">
        <v>1</v>
      </c>
      <c r="BK231" s="135">
        <v>0</v>
      </c>
      <c r="BL231" s="135">
        <v>0</v>
      </c>
      <c r="BM231" s="135">
        <v>0</v>
      </c>
      <c r="BN231" s="135">
        <v>0</v>
      </c>
      <c r="BO231" s="135">
        <v>1</v>
      </c>
      <c r="BP231" s="135">
        <v>0</v>
      </c>
      <c r="BQ231" s="135">
        <v>0</v>
      </c>
      <c r="BR231" s="135">
        <v>0</v>
      </c>
      <c r="BS231" s="135">
        <v>0</v>
      </c>
      <c r="BT231" s="135">
        <v>0</v>
      </c>
      <c r="BU231" s="135">
        <v>0</v>
      </c>
      <c r="BV231" s="135">
        <v>1</v>
      </c>
      <c r="BW231" s="135">
        <v>1</v>
      </c>
      <c r="BX231" s="135">
        <v>1</v>
      </c>
      <c r="BY231" s="135">
        <v>0</v>
      </c>
      <c r="BZ231" s="135">
        <v>0</v>
      </c>
      <c r="CA231" s="135">
        <v>0</v>
      </c>
      <c r="CB231" s="135">
        <v>0</v>
      </c>
      <c r="CC231" s="135">
        <v>1</v>
      </c>
      <c r="CD231" s="135">
        <v>4</v>
      </c>
      <c r="CE231" s="135">
        <v>0</v>
      </c>
      <c r="CF231" s="135">
        <v>0</v>
      </c>
      <c r="CG231" s="135">
        <v>0</v>
      </c>
      <c r="CH231" s="135">
        <v>0</v>
      </c>
      <c r="CI231" s="135">
        <v>0</v>
      </c>
      <c r="CJ231" s="135">
        <v>2</v>
      </c>
      <c r="CK231" s="135">
        <v>1</v>
      </c>
      <c r="CL231" s="135">
        <v>0</v>
      </c>
      <c r="CM231" s="135">
        <v>1</v>
      </c>
      <c r="CN231" s="135">
        <v>0</v>
      </c>
      <c r="CO231" s="135">
        <v>5</v>
      </c>
      <c r="CP231" s="135">
        <v>0</v>
      </c>
      <c r="CQ231" s="135">
        <v>0</v>
      </c>
      <c r="CR231" s="135">
        <v>1</v>
      </c>
      <c r="CS231" s="135">
        <v>1</v>
      </c>
      <c r="CT231" s="135">
        <v>0</v>
      </c>
      <c r="CU231" s="135">
        <v>1</v>
      </c>
      <c r="CV231" s="135">
        <v>1</v>
      </c>
      <c r="CW231" s="135">
        <v>6</v>
      </c>
      <c r="CX231" s="135"/>
    </row>
    <row r="232" spans="1:102" x14ac:dyDescent="0.35">
      <c r="A232" s="135">
        <v>231</v>
      </c>
      <c r="B232" s="135">
        <v>3</v>
      </c>
      <c r="C232" s="135">
        <v>0</v>
      </c>
      <c r="D232" s="135">
        <v>0</v>
      </c>
      <c r="E232" s="135">
        <v>0</v>
      </c>
      <c r="F232" s="135">
        <v>6</v>
      </c>
      <c r="G232" s="135">
        <v>0</v>
      </c>
      <c r="H232" s="135">
        <v>0</v>
      </c>
      <c r="I232" s="135">
        <v>0</v>
      </c>
      <c r="J232" s="135">
        <v>0</v>
      </c>
      <c r="K232" s="135">
        <v>0</v>
      </c>
      <c r="L232" s="135">
        <v>4</v>
      </c>
      <c r="M232" s="135">
        <v>0</v>
      </c>
      <c r="N232" s="135">
        <v>0</v>
      </c>
      <c r="O232" s="135">
        <v>5</v>
      </c>
      <c r="P232" s="135">
        <v>0</v>
      </c>
      <c r="Q232" s="135">
        <v>1</v>
      </c>
      <c r="R232" s="135">
        <v>0</v>
      </c>
      <c r="S232" s="135">
        <v>0</v>
      </c>
      <c r="T232" s="135">
        <v>0</v>
      </c>
      <c r="U232" s="135">
        <v>0</v>
      </c>
      <c r="V232" s="135">
        <v>0</v>
      </c>
      <c r="W232" s="135">
        <v>0</v>
      </c>
      <c r="X232" s="135">
        <v>1</v>
      </c>
      <c r="Y232" s="135">
        <v>0</v>
      </c>
      <c r="Z232" s="135">
        <v>0</v>
      </c>
      <c r="AA232" s="135">
        <v>0</v>
      </c>
      <c r="AB232" s="135">
        <v>0</v>
      </c>
      <c r="AC232" s="135">
        <v>0</v>
      </c>
      <c r="AD232" s="135">
        <v>0</v>
      </c>
      <c r="AE232" s="135">
        <v>5</v>
      </c>
      <c r="AF232" s="135">
        <v>0</v>
      </c>
      <c r="AG232" s="135">
        <v>0</v>
      </c>
      <c r="AH232" s="135">
        <v>1</v>
      </c>
      <c r="AI232" s="135">
        <v>0</v>
      </c>
      <c r="AJ232" s="135">
        <v>1</v>
      </c>
      <c r="AK232" s="135">
        <v>2</v>
      </c>
      <c r="AL232" s="135">
        <v>1</v>
      </c>
      <c r="AM232" s="135">
        <v>0</v>
      </c>
      <c r="AN232" s="135">
        <v>0</v>
      </c>
      <c r="AO232" s="135">
        <v>0</v>
      </c>
      <c r="AP232" s="135">
        <v>27</v>
      </c>
      <c r="AQ232" s="135">
        <v>0</v>
      </c>
      <c r="AR232" s="135">
        <v>0</v>
      </c>
      <c r="AS232" s="135">
        <v>0</v>
      </c>
      <c r="AT232" s="135">
        <v>0</v>
      </c>
      <c r="AU232" s="135">
        <v>20</v>
      </c>
      <c r="AV232" s="135">
        <v>11</v>
      </c>
      <c r="AW232" s="135">
        <v>13</v>
      </c>
      <c r="AX232" s="135">
        <v>0</v>
      </c>
      <c r="AY232" s="135">
        <v>0</v>
      </c>
      <c r="AZ232" s="135">
        <v>0</v>
      </c>
      <c r="BA232" s="135">
        <v>0</v>
      </c>
      <c r="BB232" s="135">
        <v>5</v>
      </c>
      <c r="BC232" s="135">
        <v>0</v>
      </c>
      <c r="BD232" s="135">
        <v>0</v>
      </c>
      <c r="BE232" s="135">
        <v>0</v>
      </c>
      <c r="BF232" s="135">
        <v>1</v>
      </c>
      <c r="BG232" s="135">
        <v>0</v>
      </c>
      <c r="BH232" s="135">
        <v>0</v>
      </c>
      <c r="BI232" s="135">
        <v>0</v>
      </c>
      <c r="BJ232" s="135">
        <v>0</v>
      </c>
      <c r="BK232" s="135">
        <v>1</v>
      </c>
      <c r="BL232" s="135">
        <v>0</v>
      </c>
      <c r="BM232" s="135">
        <v>0</v>
      </c>
      <c r="BN232" s="135">
        <v>1</v>
      </c>
      <c r="BO232" s="135">
        <v>0</v>
      </c>
      <c r="BP232" s="135">
        <v>0</v>
      </c>
      <c r="BQ232" s="135">
        <v>0</v>
      </c>
      <c r="BR232" s="135">
        <v>0</v>
      </c>
      <c r="BS232" s="135">
        <v>4</v>
      </c>
      <c r="BT232" s="135">
        <v>0</v>
      </c>
      <c r="BU232" s="135">
        <v>0</v>
      </c>
      <c r="BV232" s="135">
        <v>0</v>
      </c>
      <c r="BW232" s="135">
        <v>0</v>
      </c>
      <c r="BX232" s="135">
        <v>0</v>
      </c>
      <c r="BY232" s="135">
        <v>0</v>
      </c>
      <c r="BZ232" s="135">
        <v>1</v>
      </c>
      <c r="CA232" s="135">
        <v>0</v>
      </c>
      <c r="CB232" s="135">
        <v>0</v>
      </c>
      <c r="CC232" s="135">
        <v>0</v>
      </c>
      <c r="CD232" s="135">
        <v>1</v>
      </c>
      <c r="CE232" s="135">
        <v>0</v>
      </c>
      <c r="CF232" s="135">
        <v>0</v>
      </c>
      <c r="CG232" s="135">
        <v>0</v>
      </c>
      <c r="CH232" s="135">
        <v>0</v>
      </c>
      <c r="CI232" s="135">
        <v>0</v>
      </c>
      <c r="CJ232" s="135">
        <v>0</v>
      </c>
      <c r="CK232" s="135">
        <v>0</v>
      </c>
      <c r="CL232" s="135">
        <v>0</v>
      </c>
      <c r="CM232" s="135">
        <v>0</v>
      </c>
      <c r="CN232" s="135">
        <v>0</v>
      </c>
      <c r="CO232" s="135">
        <v>0</v>
      </c>
      <c r="CP232" s="135">
        <v>2</v>
      </c>
      <c r="CQ232" s="135">
        <v>0</v>
      </c>
      <c r="CR232" s="135">
        <v>0</v>
      </c>
      <c r="CS232" s="135">
        <v>1</v>
      </c>
      <c r="CT232" s="135">
        <v>3</v>
      </c>
      <c r="CU232" s="135">
        <v>0</v>
      </c>
      <c r="CV232" s="135">
        <v>0</v>
      </c>
      <c r="CW232" s="135">
        <v>0</v>
      </c>
      <c r="CX232" s="135"/>
    </row>
    <row r="233" spans="1:102" x14ac:dyDescent="0.35">
      <c r="A233" s="135">
        <v>232</v>
      </c>
      <c r="B233" s="135">
        <v>0</v>
      </c>
      <c r="C233" s="135">
        <v>0</v>
      </c>
      <c r="D233" s="135">
        <v>1</v>
      </c>
      <c r="E233" s="135">
        <v>0</v>
      </c>
      <c r="F233" s="135">
        <v>0</v>
      </c>
      <c r="G233" s="135">
        <v>0</v>
      </c>
      <c r="H233" s="135">
        <v>0</v>
      </c>
      <c r="I233" s="135">
        <v>0</v>
      </c>
      <c r="J233" s="135">
        <v>0</v>
      </c>
      <c r="K233" s="135">
        <v>0</v>
      </c>
      <c r="L233" s="135">
        <v>1</v>
      </c>
      <c r="M233" s="135">
        <v>1</v>
      </c>
      <c r="N233" s="135">
        <v>0</v>
      </c>
      <c r="O233" s="135">
        <v>0</v>
      </c>
      <c r="P233" s="135">
        <v>0</v>
      </c>
      <c r="Q233" s="135">
        <v>0</v>
      </c>
      <c r="R233" s="135">
        <v>0</v>
      </c>
      <c r="S233" s="135">
        <v>0</v>
      </c>
      <c r="T233" s="135">
        <v>1</v>
      </c>
      <c r="U233" s="135">
        <v>0</v>
      </c>
      <c r="V233" s="135">
        <v>0</v>
      </c>
      <c r="W233" s="135">
        <v>0</v>
      </c>
      <c r="X233" s="135">
        <v>0</v>
      </c>
      <c r="Y233" s="135">
        <v>0</v>
      </c>
      <c r="Z233" s="135">
        <v>0</v>
      </c>
      <c r="AA233" s="135">
        <v>0</v>
      </c>
      <c r="AB233" s="135">
        <v>0</v>
      </c>
      <c r="AC233" s="135">
        <v>0</v>
      </c>
      <c r="AD233" s="135">
        <v>0</v>
      </c>
      <c r="AE233" s="135">
        <v>0</v>
      </c>
      <c r="AF233" s="135">
        <v>0</v>
      </c>
      <c r="AG233" s="135">
        <v>0</v>
      </c>
      <c r="AH233" s="135">
        <v>1</v>
      </c>
      <c r="AI233" s="135">
        <v>0</v>
      </c>
      <c r="AJ233" s="135">
        <v>0</v>
      </c>
      <c r="AK233" s="135">
        <v>0</v>
      </c>
      <c r="AL233" s="135">
        <v>0</v>
      </c>
      <c r="AM233" s="135">
        <v>0</v>
      </c>
      <c r="AN233" s="135">
        <v>0</v>
      </c>
      <c r="AO233" s="135">
        <v>1</v>
      </c>
      <c r="AP233" s="135">
        <v>0</v>
      </c>
      <c r="AQ233" s="135">
        <v>9</v>
      </c>
      <c r="AR233" s="135">
        <v>0</v>
      </c>
      <c r="AS233" s="135">
        <v>0</v>
      </c>
      <c r="AT233" s="135">
        <v>0</v>
      </c>
      <c r="AU233" s="135">
        <v>0</v>
      </c>
      <c r="AV233" s="135">
        <v>1</v>
      </c>
      <c r="AW233" s="135">
        <v>1</v>
      </c>
      <c r="AX233" s="135">
        <v>1</v>
      </c>
      <c r="AY233" s="135">
        <v>1</v>
      </c>
      <c r="AZ233" s="135">
        <v>1</v>
      </c>
      <c r="BA233" s="135">
        <v>0</v>
      </c>
      <c r="BB233" s="135">
        <v>2</v>
      </c>
      <c r="BC233" s="135">
        <v>0</v>
      </c>
      <c r="BD233" s="135">
        <v>4</v>
      </c>
      <c r="BE233" s="135">
        <v>0</v>
      </c>
      <c r="BF233" s="135">
        <v>0</v>
      </c>
      <c r="BG233" s="135">
        <v>0</v>
      </c>
      <c r="BH233" s="135">
        <v>0</v>
      </c>
      <c r="BI233" s="135">
        <v>0</v>
      </c>
      <c r="BJ233" s="135">
        <v>0</v>
      </c>
      <c r="BK233" s="135">
        <v>2</v>
      </c>
      <c r="BL233" s="135">
        <v>0</v>
      </c>
      <c r="BM233" s="135">
        <v>0</v>
      </c>
      <c r="BN233" s="135">
        <v>0</v>
      </c>
      <c r="BO233" s="135">
        <v>0</v>
      </c>
      <c r="BP233" s="135">
        <v>0</v>
      </c>
      <c r="BQ233" s="135">
        <v>0</v>
      </c>
      <c r="BR233" s="135">
        <v>0</v>
      </c>
      <c r="BS233" s="135">
        <v>1</v>
      </c>
      <c r="BT233" s="135">
        <v>0</v>
      </c>
      <c r="BU233" s="135">
        <v>0</v>
      </c>
      <c r="BV233" s="135">
        <v>0</v>
      </c>
      <c r="BW233" s="135">
        <v>0</v>
      </c>
      <c r="BX233" s="135">
        <v>1</v>
      </c>
      <c r="BY233" s="135">
        <v>0</v>
      </c>
      <c r="BZ233" s="135">
        <v>0</v>
      </c>
      <c r="CA233" s="135">
        <v>0</v>
      </c>
      <c r="CB233" s="135">
        <v>1</v>
      </c>
      <c r="CC233" s="135">
        <v>1</v>
      </c>
      <c r="CD233" s="135">
        <v>0</v>
      </c>
      <c r="CE233" s="135">
        <v>0</v>
      </c>
      <c r="CF233" s="135">
        <v>2</v>
      </c>
      <c r="CG233" s="135">
        <v>0</v>
      </c>
      <c r="CH233" s="135">
        <v>0</v>
      </c>
      <c r="CI233" s="135">
        <v>0</v>
      </c>
      <c r="CJ233" s="135">
        <v>2</v>
      </c>
      <c r="CK233" s="135">
        <v>1</v>
      </c>
      <c r="CL233" s="135">
        <v>0</v>
      </c>
      <c r="CM233" s="135">
        <v>0</v>
      </c>
      <c r="CN233" s="135">
        <v>0</v>
      </c>
      <c r="CO233" s="135">
        <v>1</v>
      </c>
      <c r="CP233" s="135">
        <v>0</v>
      </c>
      <c r="CQ233" s="135">
        <v>0</v>
      </c>
      <c r="CR233" s="135">
        <v>1</v>
      </c>
      <c r="CS233" s="135">
        <v>0</v>
      </c>
      <c r="CT233" s="135">
        <v>0</v>
      </c>
      <c r="CU233" s="135">
        <v>0</v>
      </c>
      <c r="CV233" s="135">
        <v>0</v>
      </c>
      <c r="CW233" s="135">
        <v>2</v>
      </c>
      <c r="CX233" s="135"/>
    </row>
    <row r="234" spans="1:102" x14ac:dyDescent="0.35">
      <c r="A234" s="135">
        <v>233</v>
      </c>
      <c r="B234" s="135">
        <v>0</v>
      </c>
      <c r="C234" s="135">
        <v>1</v>
      </c>
      <c r="D234" s="135">
        <v>0</v>
      </c>
      <c r="E234" s="135">
        <v>0</v>
      </c>
      <c r="F234" s="135">
        <v>0</v>
      </c>
      <c r="G234" s="135">
        <v>0</v>
      </c>
      <c r="H234" s="135">
        <v>0</v>
      </c>
      <c r="I234" s="135">
        <v>0</v>
      </c>
      <c r="J234" s="135">
        <v>0</v>
      </c>
      <c r="K234" s="135">
        <v>0</v>
      </c>
      <c r="L234" s="135">
        <v>0</v>
      </c>
      <c r="M234" s="135">
        <v>0</v>
      </c>
      <c r="N234" s="135">
        <v>0</v>
      </c>
      <c r="O234" s="135">
        <v>0</v>
      </c>
      <c r="P234" s="135">
        <v>0</v>
      </c>
      <c r="Q234" s="135">
        <v>0</v>
      </c>
      <c r="R234" s="135">
        <v>1</v>
      </c>
      <c r="S234" s="135">
        <v>1</v>
      </c>
      <c r="T234" s="135">
        <v>1</v>
      </c>
      <c r="U234" s="135">
        <v>0</v>
      </c>
      <c r="V234" s="135">
        <v>1</v>
      </c>
      <c r="W234" s="135">
        <v>0</v>
      </c>
      <c r="X234" s="135">
        <v>0</v>
      </c>
      <c r="Y234" s="135">
        <v>0</v>
      </c>
      <c r="Z234" s="135">
        <v>0</v>
      </c>
      <c r="AA234" s="135">
        <v>2</v>
      </c>
      <c r="AB234" s="135">
        <v>0</v>
      </c>
      <c r="AC234" s="135">
        <v>0</v>
      </c>
      <c r="AD234" s="135">
        <v>0</v>
      </c>
      <c r="AE234" s="135">
        <v>0</v>
      </c>
      <c r="AF234" s="135">
        <v>5</v>
      </c>
      <c r="AG234" s="135">
        <v>0</v>
      </c>
      <c r="AH234" s="135">
        <v>1</v>
      </c>
      <c r="AI234" s="135">
        <v>0</v>
      </c>
      <c r="AJ234" s="135">
        <v>0</v>
      </c>
      <c r="AK234" s="135">
        <v>0</v>
      </c>
      <c r="AL234" s="135">
        <v>0</v>
      </c>
      <c r="AM234" s="135">
        <v>1</v>
      </c>
      <c r="AN234" s="135">
        <v>0</v>
      </c>
      <c r="AO234" s="135">
        <v>0</v>
      </c>
      <c r="AP234" s="135">
        <v>0</v>
      </c>
      <c r="AQ234" s="135">
        <v>0</v>
      </c>
      <c r="AR234" s="135">
        <v>0</v>
      </c>
      <c r="AS234" s="135">
        <v>0</v>
      </c>
      <c r="AT234" s="135">
        <v>0</v>
      </c>
      <c r="AU234" s="135">
        <v>0</v>
      </c>
      <c r="AV234" s="135">
        <v>0</v>
      </c>
      <c r="AW234" s="135">
        <v>1</v>
      </c>
      <c r="AX234" s="135">
        <v>0</v>
      </c>
      <c r="AY234" s="135">
        <v>1</v>
      </c>
      <c r="AZ234" s="135">
        <v>0</v>
      </c>
      <c r="BA234" s="135">
        <v>0</v>
      </c>
      <c r="BB234" s="135">
        <v>0</v>
      </c>
      <c r="BC234" s="135">
        <v>0</v>
      </c>
      <c r="BD234" s="135">
        <v>0</v>
      </c>
      <c r="BE234" s="135">
        <v>0</v>
      </c>
      <c r="BF234" s="135">
        <v>0</v>
      </c>
      <c r="BG234" s="135">
        <v>0</v>
      </c>
      <c r="BH234" s="135">
        <v>1</v>
      </c>
      <c r="BI234" s="135">
        <v>0</v>
      </c>
      <c r="BJ234" s="135">
        <v>0</v>
      </c>
      <c r="BK234" s="135">
        <v>4</v>
      </c>
      <c r="BL234" s="135">
        <v>2</v>
      </c>
      <c r="BM234" s="135">
        <v>0</v>
      </c>
      <c r="BN234" s="135">
        <v>0</v>
      </c>
      <c r="BO234" s="135">
        <v>0</v>
      </c>
      <c r="BP234" s="135">
        <v>0</v>
      </c>
      <c r="BQ234" s="135">
        <v>0</v>
      </c>
      <c r="BR234" s="135">
        <v>0</v>
      </c>
      <c r="BS234" s="135">
        <v>0</v>
      </c>
      <c r="BT234" s="135">
        <v>0</v>
      </c>
      <c r="BU234" s="135">
        <v>0</v>
      </c>
      <c r="BV234" s="135">
        <v>0</v>
      </c>
      <c r="BW234" s="135">
        <v>1</v>
      </c>
      <c r="BX234" s="135">
        <v>0</v>
      </c>
      <c r="BY234" s="135">
        <v>0</v>
      </c>
      <c r="BZ234" s="135">
        <v>1</v>
      </c>
      <c r="CA234" s="135">
        <v>0</v>
      </c>
      <c r="CB234" s="135">
        <v>0</v>
      </c>
      <c r="CC234" s="135">
        <v>0</v>
      </c>
      <c r="CD234" s="135">
        <v>0</v>
      </c>
      <c r="CE234" s="135">
        <v>1</v>
      </c>
      <c r="CF234" s="135">
        <v>8</v>
      </c>
      <c r="CG234" s="135">
        <v>0</v>
      </c>
      <c r="CH234" s="135">
        <v>1</v>
      </c>
      <c r="CI234" s="135">
        <v>0</v>
      </c>
      <c r="CJ234" s="135">
        <v>0</v>
      </c>
      <c r="CK234" s="135">
        <v>0</v>
      </c>
      <c r="CL234" s="135">
        <v>0</v>
      </c>
      <c r="CM234" s="135">
        <v>0</v>
      </c>
      <c r="CN234" s="135">
        <v>0</v>
      </c>
      <c r="CO234" s="135">
        <v>0</v>
      </c>
      <c r="CP234" s="135">
        <v>0</v>
      </c>
      <c r="CQ234" s="135">
        <v>0</v>
      </c>
      <c r="CR234" s="135">
        <v>0</v>
      </c>
      <c r="CS234" s="135">
        <v>0</v>
      </c>
      <c r="CT234" s="135">
        <v>2</v>
      </c>
      <c r="CU234" s="135">
        <v>0</v>
      </c>
      <c r="CV234" s="135">
        <v>0</v>
      </c>
      <c r="CW234" s="135">
        <v>1</v>
      </c>
      <c r="CX234" s="135"/>
    </row>
    <row r="235" spans="1:102" x14ac:dyDescent="0.35">
      <c r="A235" s="135">
        <v>234</v>
      </c>
      <c r="B235" s="135">
        <v>0</v>
      </c>
      <c r="C235" s="135">
        <v>0</v>
      </c>
      <c r="D235" s="135">
        <v>0</v>
      </c>
      <c r="E235" s="135">
        <v>0</v>
      </c>
      <c r="F235" s="135">
        <v>2</v>
      </c>
      <c r="G235" s="135">
        <v>0</v>
      </c>
      <c r="H235" s="135">
        <v>1</v>
      </c>
      <c r="I235" s="135">
        <v>0</v>
      </c>
      <c r="J235" s="135">
        <v>0</v>
      </c>
      <c r="K235" s="135">
        <v>0</v>
      </c>
      <c r="L235" s="135">
        <v>8</v>
      </c>
      <c r="M235" s="135">
        <v>0</v>
      </c>
      <c r="N235" s="135">
        <v>0</v>
      </c>
      <c r="O235" s="135">
        <v>0</v>
      </c>
      <c r="P235" s="135">
        <v>0</v>
      </c>
      <c r="Q235" s="135">
        <v>0</v>
      </c>
      <c r="R235" s="135">
        <v>1</v>
      </c>
      <c r="S235" s="135">
        <v>0</v>
      </c>
      <c r="T235" s="135">
        <v>3</v>
      </c>
      <c r="U235" s="135">
        <v>0</v>
      </c>
      <c r="V235" s="135">
        <v>0</v>
      </c>
      <c r="W235" s="135">
        <v>0</v>
      </c>
      <c r="X235" s="135">
        <v>0</v>
      </c>
      <c r="Y235" s="135">
        <v>0</v>
      </c>
      <c r="Z235" s="135">
        <v>0</v>
      </c>
      <c r="AA235" s="135">
        <v>0</v>
      </c>
      <c r="AB235" s="135">
        <v>0</v>
      </c>
      <c r="AC235" s="135">
        <v>0</v>
      </c>
      <c r="AD235" s="135">
        <v>0</v>
      </c>
      <c r="AE235" s="135">
        <v>0</v>
      </c>
      <c r="AF235" s="135">
        <v>0</v>
      </c>
      <c r="AG235" s="135">
        <v>0</v>
      </c>
      <c r="AH235" s="135">
        <v>0</v>
      </c>
      <c r="AI235" s="135">
        <v>3</v>
      </c>
      <c r="AJ235" s="135">
        <v>0</v>
      </c>
      <c r="AK235" s="135">
        <v>1</v>
      </c>
      <c r="AL235" s="135">
        <v>1</v>
      </c>
      <c r="AM235" s="135">
        <v>0</v>
      </c>
      <c r="AN235" s="135">
        <v>0</v>
      </c>
      <c r="AO235" s="135">
        <v>0</v>
      </c>
      <c r="AP235" s="135">
        <v>0</v>
      </c>
      <c r="AQ235" s="135">
        <v>0</v>
      </c>
      <c r="AR235" s="135">
        <v>0</v>
      </c>
      <c r="AS235" s="135">
        <v>0</v>
      </c>
      <c r="AT235" s="135">
        <v>0</v>
      </c>
      <c r="AU235" s="135">
        <v>0</v>
      </c>
      <c r="AV235" s="135">
        <v>0</v>
      </c>
      <c r="AW235" s="135">
        <v>2</v>
      </c>
      <c r="AX235" s="135">
        <v>0</v>
      </c>
      <c r="AY235" s="135">
        <v>0</v>
      </c>
      <c r="AZ235" s="135">
        <v>0</v>
      </c>
      <c r="BA235" s="135">
        <v>0</v>
      </c>
      <c r="BB235" s="135">
        <v>0</v>
      </c>
      <c r="BC235" s="135">
        <v>1</v>
      </c>
      <c r="BD235" s="135">
        <v>1</v>
      </c>
      <c r="BE235" s="135">
        <v>0</v>
      </c>
      <c r="BF235" s="135">
        <v>0</v>
      </c>
      <c r="BG235" s="135">
        <v>1</v>
      </c>
      <c r="BH235" s="135">
        <v>0</v>
      </c>
      <c r="BI235" s="135">
        <v>0</v>
      </c>
      <c r="BJ235" s="135">
        <v>0</v>
      </c>
      <c r="BK235" s="135">
        <v>0</v>
      </c>
      <c r="BL235" s="135">
        <v>0</v>
      </c>
      <c r="BM235" s="135">
        <v>0</v>
      </c>
      <c r="BN235" s="135">
        <v>0</v>
      </c>
      <c r="BO235" s="135">
        <v>0</v>
      </c>
      <c r="BP235" s="135">
        <v>0</v>
      </c>
      <c r="BQ235" s="135">
        <v>0</v>
      </c>
      <c r="BR235" s="135">
        <v>0</v>
      </c>
      <c r="BS235" s="135">
        <v>1</v>
      </c>
      <c r="BT235" s="135">
        <v>0</v>
      </c>
      <c r="BU235" s="135">
        <v>0</v>
      </c>
      <c r="BV235" s="135">
        <v>1</v>
      </c>
      <c r="BW235" s="135">
        <v>1</v>
      </c>
      <c r="BX235" s="135">
        <v>0</v>
      </c>
      <c r="BY235" s="135">
        <v>0</v>
      </c>
      <c r="BZ235" s="135">
        <v>0</v>
      </c>
      <c r="CA235" s="135">
        <v>0</v>
      </c>
      <c r="CB235" s="135">
        <v>1</v>
      </c>
      <c r="CC235" s="135">
        <v>0</v>
      </c>
      <c r="CD235" s="135">
        <v>0</v>
      </c>
      <c r="CE235" s="135">
        <v>0</v>
      </c>
      <c r="CF235" s="135">
        <v>0</v>
      </c>
      <c r="CG235" s="135">
        <v>0</v>
      </c>
      <c r="CH235" s="135">
        <v>2</v>
      </c>
      <c r="CI235" s="135">
        <v>0</v>
      </c>
      <c r="CJ235" s="135">
        <v>0</v>
      </c>
      <c r="CK235" s="135">
        <v>1</v>
      </c>
      <c r="CL235" s="135">
        <v>0</v>
      </c>
      <c r="CM235" s="135">
        <v>0</v>
      </c>
      <c r="CN235" s="135">
        <v>0</v>
      </c>
      <c r="CO235" s="135">
        <v>1</v>
      </c>
      <c r="CP235" s="135">
        <v>0</v>
      </c>
      <c r="CQ235" s="135">
        <v>0</v>
      </c>
      <c r="CR235" s="135">
        <v>0</v>
      </c>
      <c r="CS235" s="135">
        <v>0</v>
      </c>
      <c r="CT235" s="135">
        <v>0</v>
      </c>
      <c r="CU235" s="135">
        <v>0</v>
      </c>
      <c r="CV235" s="135">
        <v>0</v>
      </c>
      <c r="CW235" s="135">
        <v>0</v>
      </c>
      <c r="CX235" s="135"/>
    </row>
    <row r="236" spans="1:102" x14ac:dyDescent="0.35">
      <c r="A236" s="135">
        <v>235</v>
      </c>
      <c r="B236" s="135">
        <v>1</v>
      </c>
      <c r="C236" s="135">
        <v>2</v>
      </c>
      <c r="D236" s="135">
        <v>1</v>
      </c>
      <c r="E236" s="135">
        <v>0</v>
      </c>
      <c r="F236" s="135">
        <v>1</v>
      </c>
      <c r="G236" s="135">
        <v>0</v>
      </c>
      <c r="H236" s="135">
        <v>1</v>
      </c>
      <c r="I236" s="135">
        <v>0</v>
      </c>
      <c r="J236" s="135">
        <v>0</v>
      </c>
      <c r="K236" s="135">
        <v>0</v>
      </c>
      <c r="L236" s="135">
        <v>15</v>
      </c>
      <c r="M236" s="135">
        <v>0</v>
      </c>
      <c r="N236" s="135">
        <v>0</v>
      </c>
      <c r="O236" s="135">
        <v>0</v>
      </c>
      <c r="P236" s="135">
        <v>0</v>
      </c>
      <c r="Q236" s="135">
        <v>0</v>
      </c>
      <c r="R236" s="135">
        <v>0</v>
      </c>
      <c r="S236" s="135">
        <v>0</v>
      </c>
      <c r="T236" s="135">
        <v>0</v>
      </c>
      <c r="U236" s="135">
        <v>0</v>
      </c>
      <c r="V236" s="135">
        <v>0</v>
      </c>
      <c r="W236" s="135">
        <v>0</v>
      </c>
      <c r="X236" s="135">
        <v>0</v>
      </c>
      <c r="Y236" s="135">
        <v>0</v>
      </c>
      <c r="Z236" s="135">
        <v>0</v>
      </c>
      <c r="AA236" s="135">
        <v>0</v>
      </c>
      <c r="AB236" s="135">
        <v>0</v>
      </c>
      <c r="AC236" s="135">
        <v>0</v>
      </c>
      <c r="AD236" s="135">
        <v>0</v>
      </c>
      <c r="AE236" s="135">
        <v>0</v>
      </c>
      <c r="AF236" s="135">
        <v>1</v>
      </c>
      <c r="AG236" s="135">
        <v>2</v>
      </c>
      <c r="AH236" s="135">
        <v>1</v>
      </c>
      <c r="AI236" s="135">
        <v>2</v>
      </c>
      <c r="AJ236" s="135">
        <v>0</v>
      </c>
      <c r="AK236" s="135">
        <v>0</v>
      </c>
      <c r="AL236" s="135">
        <v>0</v>
      </c>
      <c r="AM236" s="135">
        <v>0</v>
      </c>
      <c r="AN236" s="135">
        <v>0</v>
      </c>
      <c r="AO236" s="135">
        <v>1</v>
      </c>
      <c r="AP236" s="135">
        <v>0</v>
      </c>
      <c r="AQ236" s="135">
        <v>0</v>
      </c>
      <c r="AR236" s="135">
        <v>0</v>
      </c>
      <c r="AS236" s="135">
        <v>0</v>
      </c>
      <c r="AT236" s="135">
        <v>0</v>
      </c>
      <c r="AU236" s="135">
        <v>2</v>
      </c>
      <c r="AV236" s="135">
        <v>1</v>
      </c>
      <c r="AW236" s="135">
        <v>0</v>
      </c>
      <c r="AX236" s="135">
        <v>0</v>
      </c>
      <c r="AY236" s="135">
        <v>1</v>
      </c>
      <c r="AZ236" s="135">
        <v>0</v>
      </c>
      <c r="BA236" s="135">
        <v>0</v>
      </c>
      <c r="BB236" s="135">
        <v>0</v>
      </c>
      <c r="BC236" s="135">
        <v>0</v>
      </c>
      <c r="BD236" s="135">
        <v>0</v>
      </c>
      <c r="BE236" s="135">
        <v>0</v>
      </c>
      <c r="BF236" s="135">
        <v>0</v>
      </c>
      <c r="BG236" s="135">
        <v>0</v>
      </c>
      <c r="BH236" s="135">
        <v>0</v>
      </c>
      <c r="BI236" s="135">
        <v>0</v>
      </c>
      <c r="BJ236" s="135">
        <v>0</v>
      </c>
      <c r="BK236" s="135">
        <v>8</v>
      </c>
      <c r="BL236" s="135">
        <v>2</v>
      </c>
      <c r="BM236" s="135">
        <v>0</v>
      </c>
      <c r="BN236" s="135">
        <v>1</v>
      </c>
      <c r="BO236" s="135">
        <v>1</v>
      </c>
      <c r="BP236" s="135">
        <v>0</v>
      </c>
      <c r="BQ236" s="135">
        <v>0</v>
      </c>
      <c r="BR236" s="135">
        <v>0</v>
      </c>
      <c r="BS236" s="135">
        <v>0</v>
      </c>
      <c r="BT236" s="135">
        <v>2</v>
      </c>
      <c r="BU236" s="135">
        <v>0</v>
      </c>
      <c r="BV236" s="135">
        <v>0</v>
      </c>
      <c r="BW236" s="135">
        <v>0</v>
      </c>
      <c r="BX236" s="135">
        <v>0</v>
      </c>
      <c r="BY236" s="135">
        <v>0</v>
      </c>
      <c r="BZ236" s="135">
        <v>0</v>
      </c>
      <c r="CA236" s="135">
        <v>0</v>
      </c>
      <c r="CB236" s="135">
        <v>0</v>
      </c>
      <c r="CC236" s="135">
        <v>0</v>
      </c>
      <c r="CD236" s="135">
        <v>0</v>
      </c>
      <c r="CE236" s="135">
        <v>0</v>
      </c>
      <c r="CF236" s="135">
        <v>6</v>
      </c>
      <c r="CG236" s="135">
        <v>0</v>
      </c>
      <c r="CH236" s="135">
        <v>5</v>
      </c>
      <c r="CI236" s="135">
        <v>0</v>
      </c>
      <c r="CJ236" s="135">
        <v>0</v>
      </c>
      <c r="CK236" s="135">
        <v>0</v>
      </c>
      <c r="CL236" s="135">
        <v>0</v>
      </c>
      <c r="CM236" s="135">
        <v>0</v>
      </c>
      <c r="CN236" s="135">
        <v>0</v>
      </c>
      <c r="CO236" s="135">
        <v>0</v>
      </c>
      <c r="CP236" s="135">
        <v>0</v>
      </c>
      <c r="CQ236" s="135">
        <v>0</v>
      </c>
      <c r="CR236" s="135">
        <v>0</v>
      </c>
      <c r="CS236" s="135">
        <v>0</v>
      </c>
      <c r="CT236" s="135">
        <v>0</v>
      </c>
      <c r="CU236" s="135">
        <v>1</v>
      </c>
      <c r="CV236" s="135">
        <v>0</v>
      </c>
      <c r="CW236" s="135">
        <v>0</v>
      </c>
      <c r="CX236" s="135"/>
    </row>
    <row r="237" spans="1:102" x14ac:dyDescent="0.35">
      <c r="A237" s="135">
        <v>236</v>
      </c>
      <c r="B237" s="135">
        <v>0</v>
      </c>
      <c r="C237" s="135">
        <v>0</v>
      </c>
      <c r="D237" s="135">
        <v>1</v>
      </c>
      <c r="E237" s="135">
        <v>0</v>
      </c>
      <c r="F237" s="135">
        <v>0</v>
      </c>
      <c r="G237" s="135">
        <v>0</v>
      </c>
      <c r="H237" s="135">
        <v>1</v>
      </c>
      <c r="I237" s="135">
        <v>0</v>
      </c>
      <c r="J237" s="135">
        <v>2</v>
      </c>
      <c r="K237" s="135">
        <v>0</v>
      </c>
      <c r="L237" s="135">
        <v>0</v>
      </c>
      <c r="M237" s="135">
        <v>1</v>
      </c>
      <c r="N237" s="135">
        <v>1</v>
      </c>
      <c r="O237" s="135">
        <v>0</v>
      </c>
      <c r="P237" s="135">
        <v>0</v>
      </c>
      <c r="Q237" s="135">
        <v>1</v>
      </c>
      <c r="R237" s="135">
        <v>0</v>
      </c>
      <c r="S237" s="135">
        <v>0</v>
      </c>
      <c r="T237" s="135">
        <v>1</v>
      </c>
      <c r="U237" s="135">
        <v>0</v>
      </c>
      <c r="V237" s="135">
        <v>0</v>
      </c>
      <c r="W237" s="135">
        <v>1</v>
      </c>
      <c r="X237" s="135">
        <v>1</v>
      </c>
      <c r="Y237" s="135">
        <v>0</v>
      </c>
      <c r="Z237" s="135">
        <v>0</v>
      </c>
      <c r="AA237" s="135">
        <v>0</v>
      </c>
      <c r="AB237" s="135">
        <v>1</v>
      </c>
      <c r="AC237" s="135">
        <v>0</v>
      </c>
      <c r="AD237" s="135">
        <v>0</v>
      </c>
      <c r="AE237" s="135">
        <v>0</v>
      </c>
      <c r="AF237" s="135">
        <v>0</v>
      </c>
      <c r="AG237" s="135">
        <v>0</v>
      </c>
      <c r="AH237" s="135">
        <v>0</v>
      </c>
      <c r="AI237" s="135">
        <v>0</v>
      </c>
      <c r="AJ237" s="135">
        <v>1</v>
      </c>
      <c r="AK237" s="135">
        <v>1</v>
      </c>
      <c r="AL237" s="135">
        <v>1</v>
      </c>
      <c r="AM237" s="135">
        <v>0</v>
      </c>
      <c r="AN237" s="135">
        <v>0</v>
      </c>
      <c r="AO237" s="135">
        <v>0</v>
      </c>
      <c r="AP237" s="135">
        <v>0</v>
      </c>
      <c r="AQ237" s="135">
        <v>0</v>
      </c>
      <c r="AR237" s="135">
        <v>0</v>
      </c>
      <c r="AS237" s="135">
        <v>1</v>
      </c>
      <c r="AT237" s="135">
        <v>1</v>
      </c>
      <c r="AU237" s="135">
        <v>0</v>
      </c>
      <c r="AV237" s="135">
        <v>0</v>
      </c>
      <c r="AW237" s="135">
        <v>0</v>
      </c>
      <c r="AX237" s="135">
        <v>0</v>
      </c>
      <c r="AY237" s="135">
        <v>6</v>
      </c>
      <c r="AZ237" s="135">
        <v>0</v>
      </c>
      <c r="BA237" s="135">
        <v>0</v>
      </c>
      <c r="BB237" s="135">
        <v>0</v>
      </c>
      <c r="BC237" s="135">
        <v>0</v>
      </c>
      <c r="BD237" s="135">
        <v>0</v>
      </c>
      <c r="BE237" s="135">
        <v>0</v>
      </c>
      <c r="BF237" s="135">
        <v>0</v>
      </c>
      <c r="BG237" s="135">
        <v>0</v>
      </c>
      <c r="BH237" s="135">
        <v>0</v>
      </c>
      <c r="BI237" s="135">
        <v>0</v>
      </c>
      <c r="BJ237" s="135">
        <v>1</v>
      </c>
      <c r="BK237" s="135">
        <v>0</v>
      </c>
      <c r="BL237" s="135">
        <v>0</v>
      </c>
      <c r="BM237" s="135">
        <v>0</v>
      </c>
      <c r="BN237" s="135">
        <v>0</v>
      </c>
      <c r="BO237" s="135">
        <v>0</v>
      </c>
      <c r="BP237" s="135">
        <v>0</v>
      </c>
      <c r="BQ237" s="135">
        <v>0</v>
      </c>
      <c r="BR237" s="135">
        <v>0</v>
      </c>
      <c r="BS237" s="135">
        <v>0</v>
      </c>
      <c r="BT237" s="135">
        <v>0</v>
      </c>
      <c r="BU237" s="135">
        <v>0</v>
      </c>
      <c r="BV237" s="135">
        <v>0</v>
      </c>
      <c r="BW237" s="135">
        <v>0</v>
      </c>
      <c r="BX237" s="135">
        <v>2</v>
      </c>
      <c r="BY237" s="135">
        <v>0</v>
      </c>
      <c r="BZ237" s="135">
        <v>0</v>
      </c>
      <c r="CA237" s="135">
        <v>1</v>
      </c>
      <c r="CB237" s="135">
        <v>0</v>
      </c>
      <c r="CC237" s="135">
        <v>0</v>
      </c>
      <c r="CD237" s="135">
        <v>1</v>
      </c>
      <c r="CE237" s="135">
        <v>0</v>
      </c>
      <c r="CF237" s="135">
        <v>0</v>
      </c>
      <c r="CG237" s="135">
        <v>2</v>
      </c>
      <c r="CH237" s="135">
        <v>0</v>
      </c>
      <c r="CI237" s="135">
        <v>0</v>
      </c>
      <c r="CJ237" s="135">
        <v>0</v>
      </c>
      <c r="CK237" s="135">
        <v>0</v>
      </c>
      <c r="CL237" s="135">
        <v>0</v>
      </c>
      <c r="CM237" s="135">
        <v>0</v>
      </c>
      <c r="CN237" s="135">
        <v>0</v>
      </c>
      <c r="CO237" s="135">
        <v>2</v>
      </c>
      <c r="CP237" s="135">
        <v>2</v>
      </c>
      <c r="CQ237" s="135">
        <v>0</v>
      </c>
      <c r="CR237" s="135">
        <v>2</v>
      </c>
      <c r="CS237" s="135">
        <v>0</v>
      </c>
      <c r="CT237" s="135">
        <v>0</v>
      </c>
      <c r="CU237" s="135">
        <v>1</v>
      </c>
      <c r="CV237" s="135">
        <v>0</v>
      </c>
      <c r="CW237" s="135">
        <v>0</v>
      </c>
      <c r="CX237" s="135"/>
    </row>
    <row r="238" spans="1:102" x14ac:dyDescent="0.35">
      <c r="A238" s="135">
        <v>237</v>
      </c>
      <c r="B238" s="135">
        <v>0</v>
      </c>
      <c r="C238" s="135">
        <v>0</v>
      </c>
      <c r="D238" s="135">
        <v>0</v>
      </c>
      <c r="E238" s="135">
        <v>1</v>
      </c>
      <c r="F238" s="135">
        <v>4</v>
      </c>
      <c r="G238" s="135">
        <v>0</v>
      </c>
      <c r="H238" s="135">
        <v>1</v>
      </c>
      <c r="I238" s="135">
        <v>0</v>
      </c>
      <c r="J238" s="135">
        <v>0</v>
      </c>
      <c r="K238" s="135">
        <v>1</v>
      </c>
      <c r="L238" s="135">
        <v>1</v>
      </c>
      <c r="M238" s="135">
        <v>0</v>
      </c>
      <c r="N238" s="135">
        <v>1</v>
      </c>
      <c r="O238" s="135">
        <v>2</v>
      </c>
      <c r="P238" s="135">
        <v>0</v>
      </c>
      <c r="Q238" s="135">
        <v>1</v>
      </c>
      <c r="R238" s="135">
        <v>0</v>
      </c>
      <c r="S238" s="135">
        <v>1</v>
      </c>
      <c r="T238" s="135">
        <v>0</v>
      </c>
      <c r="U238" s="135">
        <v>1</v>
      </c>
      <c r="V238" s="135">
        <v>1</v>
      </c>
      <c r="W238" s="135">
        <v>0</v>
      </c>
      <c r="X238" s="135">
        <v>0</v>
      </c>
      <c r="Y238" s="135">
        <v>0</v>
      </c>
      <c r="Z238" s="135">
        <v>0</v>
      </c>
      <c r="AA238" s="135">
        <v>0</v>
      </c>
      <c r="AB238" s="135">
        <v>0</v>
      </c>
      <c r="AC238" s="135">
        <v>1</v>
      </c>
      <c r="AD238" s="135">
        <v>0</v>
      </c>
      <c r="AE238" s="135">
        <v>1</v>
      </c>
      <c r="AF238" s="135">
        <v>0</v>
      </c>
      <c r="AG238" s="135">
        <v>0</v>
      </c>
      <c r="AH238" s="135">
        <v>0</v>
      </c>
      <c r="AI238" s="135">
        <v>0</v>
      </c>
      <c r="AJ238" s="135">
        <v>1</v>
      </c>
      <c r="AK238" s="135">
        <v>0</v>
      </c>
      <c r="AL238" s="135">
        <v>1</v>
      </c>
      <c r="AM238" s="135">
        <v>0</v>
      </c>
      <c r="AN238" s="135">
        <v>0</v>
      </c>
      <c r="AO238" s="135">
        <v>0</v>
      </c>
      <c r="AP238" s="135">
        <v>1</v>
      </c>
      <c r="AQ238" s="135">
        <v>1</v>
      </c>
      <c r="AR238" s="135">
        <v>0</v>
      </c>
      <c r="AS238" s="135">
        <v>0</v>
      </c>
      <c r="AT238" s="135">
        <v>0</v>
      </c>
      <c r="AU238" s="135">
        <v>3</v>
      </c>
      <c r="AV238" s="135">
        <v>1</v>
      </c>
      <c r="AW238" s="135">
        <v>11</v>
      </c>
      <c r="AX238" s="135">
        <v>0</v>
      </c>
      <c r="AY238" s="135">
        <v>0</v>
      </c>
      <c r="AZ238" s="135">
        <v>1</v>
      </c>
      <c r="BA238" s="135">
        <v>1</v>
      </c>
      <c r="BB238" s="135">
        <v>0</v>
      </c>
      <c r="BC238" s="135">
        <v>0</v>
      </c>
      <c r="BD238" s="135">
        <v>0</v>
      </c>
      <c r="BE238" s="135">
        <v>0</v>
      </c>
      <c r="BF238" s="135">
        <v>0</v>
      </c>
      <c r="BG238" s="135">
        <v>0</v>
      </c>
      <c r="BH238" s="135">
        <v>0</v>
      </c>
      <c r="BI238" s="135">
        <v>0</v>
      </c>
      <c r="BJ238" s="135">
        <v>0</v>
      </c>
      <c r="BK238" s="135">
        <v>4</v>
      </c>
      <c r="BL238" s="135">
        <v>3</v>
      </c>
      <c r="BM238" s="135">
        <v>0</v>
      </c>
      <c r="BN238" s="135">
        <v>0</v>
      </c>
      <c r="BO238" s="135">
        <v>0</v>
      </c>
      <c r="BP238" s="135">
        <v>0</v>
      </c>
      <c r="BQ238" s="135">
        <v>0</v>
      </c>
      <c r="BR238" s="135">
        <v>0</v>
      </c>
      <c r="BS238" s="135">
        <v>0</v>
      </c>
      <c r="BT238" s="135">
        <v>0</v>
      </c>
      <c r="BU238" s="135">
        <v>9</v>
      </c>
      <c r="BV238" s="135">
        <v>1</v>
      </c>
      <c r="BW238" s="135">
        <v>0</v>
      </c>
      <c r="BX238" s="135">
        <v>1</v>
      </c>
      <c r="BY238" s="135">
        <v>0</v>
      </c>
      <c r="BZ238" s="135">
        <v>0</v>
      </c>
      <c r="CA238" s="135">
        <v>0</v>
      </c>
      <c r="CB238" s="135">
        <v>2</v>
      </c>
      <c r="CC238" s="135">
        <v>0</v>
      </c>
      <c r="CD238" s="135">
        <v>0</v>
      </c>
      <c r="CE238" s="135">
        <v>0</v>
      </c>
      <c r="CF238" s="135">
        <v>2</v>
      </c>
      <c r="CG238" s="135">
        <v>0</v>
      </c>
      <c r="CH238" s="135">
        <v>0</v>
      </c>
      <c r="CI238" s="135">
        <v>0</v>
      </c>
      <c r="CJ238" s="135">
        <v>0</v>
      </c>
      <c r="CK238" s="135">
        <v>0</v>
      </c>
      <c r="CL238" s="135">
        <v>0</v>
      </c>
      <c r="CM238" s="135">
        <v>0</v>
      </c>
      <c r="CN238" s="135">
        <v>0</v>
      </c>
      <c r="CO238" s="135">
        <v>3</v>
      </c>
      <c r="CP238" s="135">
        <v>0</v>
      </c>
      <c r="CQ238" s="135">
        <v>0</v>
      </c>
      <c r="CR238" s="135">
        <v>0</v>
      </c>
      <c r="CS238" s="135">
        <v>0</v>
      </c>
      <c r="CT238" s="135">
        <v>0</v>
      </c>
      <c r="CU238" s="135">
        <v>0</v>
      </c>
      <c r="CV238" s="135">
        <v>0</v>
      </c>
      <c r="CW238" s="135">
        <v>0</v>
      </c>
      <c r="CX238" s="135"/>
    </row>
    <row r="239" spans="1:102" x14ac:dyDescent="0.35">
      <c r="A239" s="135">
        <v>238</v>
      </c>
      <c r="B239" s="135">
        <v>1</v>
      </c>
      <c r="C239" s="135">
        <v>1</v>
      </c>
      <c r="D239" s="135">
        <v>0</v>
      </c>
      <c r="E239" s="135">
        <v>0</v>
      </c>
      <c r="F239" s="135">
        <v>0</v>
      </c>
      <c r="G239" s="135">
        <v>1</v>
      </c>
      <c r="H239" s="135">
        <v>1</v>
      </c>
      <c r="I239" s="135">
        <v>0</v>
      </c>
      <c r="J239" s="135">
        <v>0</v>
      </c>
      <c r="K239" s="135">
        <v>0</v>
      </c>
      <c r="L239" s="135">
        <v>0</v>
      </c>
      <c r="M239" s="135">
        <v>0</v>
      </c>
      <c r="N239" s="135">
        <v>13</v>
      </c>
      <c r="O239" s="135">
        <v>0</v>
      </c>
      <c r="P239" s="135">
        <v>0</v>
      </c>
      <c r="Q239" s="135">
        <v>0</v>
      </c>
      <c r="R239" s="135">
        <v>1</v>
      </c>
      <c r="S239" s="135">
        <v>2</v>
      </c>
      <c r="T239" s="135">
        <v>0</v>
      </c>
      <c r="U239" s="135">
        <v>1</v>
      </c>
      <c r="V239" s="135">
        <v>0</v>
      </c>
      <c r="W239" s="135">
        <v>0</v>
      </c>
      <c r="X239" s="135">
        <v>0</v>
      </c>
      <c r="Y239" s="135">
        <v>1</v>
      </c>
      <c r="Z239" s="135">
        <v>0</v>
      </c>
      <c r="AA239" s="135">
        <v>1</v>
      </c>
      <c r="AB239" s="135">
        <v>5</v>
      </c>
      <c r="AC239" s="135">
        <v>1</v>
      </c>
      <c r="AD239" s="135">
        <v>0</v>
      </c>
      <c r="AE239" s="135">
        <v>1</v>
      </c>
      <c r="AF239" s="135">
        <v>0</v>
      </c>
      <c r="AG239" s="135">
        <v>0</v>
      </c>
      <c r="AH239" s="135">
        <v>8</v>
      </c>
      <c r="AI239" s="135">
        <v>0</v>
      </c>
      <c r="AJ239" s="135">
        <v>0</v>
      </c>
      <c r="AK239" s="135">
        <v>0</v>
      </c>
      <c r="AL239" s="135">
        <v>1</v>
      </c>
      <c r="AM239" s="135">
        <v>0</v>
      </c>
      <c r="AN239" s="135">
        <v>1</v>
      </c>
      <c r="AO239" s="135">
        <v>0</v>
      </c>
      <c r="AP239" s="135">
        <v>1</v>
      </c>
      <c r="AQ239" s="135">
        <v>0</v>
      </c>
      <c r="AR239" s="135">
        <v>0</v>
      </c>
      <c r="AS239" s="135">
        <v>0</v>
      </c>
      <c r="AT239" s="135">
        <v>0</v>
      </c>
      <c r="AU239" s="135">
        <v>0</v>
      </c>
      <c r="AV239" s="135">
        <v>0</v>
      </c>
      <c r="AW239" s="135">
        <v>1</v>
      </c>
      <c r="AX239" s="135">
        <v>0</v>
      </c>
      <c r="AY239" s="135">
        <v>0</v>
      </c>
      <c r="AZ239" s="135">
        <v>0</v>
      </c>
      <c r="BA239" s="135">
        <v>0</v>
      </c>
      <c r="BB239" s="135">
        <v>0</v>
      </c>
      <c r="BC239" s="135">
        <v>0</v>
      </c>
      <c r="BD239" s="135">
        <v>0</v>
      </c>
      <c r="BE239" s="135">
        <v>0</v>
      </c>
      <c r="BF239" s="135">
        <v>0</v>
      </c>
      <c r="BG239" s="135">
        <v>3</v>
      </c>
      <c r="BH239" s="135">
        <v>0</v>
      </c>
      <c r="BI239" s="135">
        <v>0</v>
      </c>
      <c r="BJ239" s="135">
        <v>0</v>
      </c>
      <c r="BK239" s="135">
        <v>1</v>
      </c>
      <c r="BL239" s="135">
        <v>2</v>
      </c>
      <c r="BM239" s="135">
        <v>0</v>
      </c>
      <c r="BN239" s="135">
        <v>1</v>
      </c>
      <c r="BO239" s="135">
        <v>0</v>
      </c>
      <c r="BP239" s="135">
        <v>1</v>
      </c>
      <c r="BQ239" s="135">
        <v>0</v>
      </c>
      <c r="BR239" s="135">
        <v>0</v>
      </c>
      <c r="BS239" s="135">
        <v>2</v>
      </c>
      <c r="BT239" s="135">
        <v>0</v>
      </c>
      <c r="BU239" s="135">
        <v>2</v>
      </c>
      <c r="BV239" s="135">
        <v>0</v>
      </c>
      <c r="BW239" s="135">
        <v>0</v>
      </c>
      <c r="BX239" s="135">
        <v>0</v>
      </c>
      <c r="BY239" s="135">
        <v>0</v>
      </c>
      <c r="BZ239" s="135">
        <v>0</v>
      </c>
      <c r="CA239" s="135">
        <v>1</v>
      </c>
      <c r="CB239" s="135">
        <v>1</v>
      </c>
      <c r="CC239" s="135">
        <v>0</v>
      </c>
      <c r="CD239" s="135">
        <v>0</v>
      </c>
      <c r="CE239" s="135">
        <v>0</v>
      </c>
      <c r="CF239" s="135">
        <v>2</v>
      </c>
      <c r="CG239" s="135">
        <v>0</v>
      </c>
      <c r="CH239" s="135">
        <v>1</v>
      </c>
      <c r="CI239" s="135">
        <v>0</v>
      </c>
      <c r="CJ239" s="135">
        <v>1</v>
      </c>
      <c r="CK239" s="135">
        <v>0</v>
      </c>
      <c r="CL239" s="135">
        <v>0</v>
      </c>
      <c r="CM239" s="135">
        <v>0</v>
      </c>
      <c r="CN239" s="135">
        <v>0</v>
      </c>
      <c r="CO239" s="135">
        <v>0</v>
      </c>
      <c r="CP239" s="135">
        <v>0</v>
      </c>
      <c r="CQ239" s="135">
        <v>0</v>
      </c>
      <c r="CR239" s="135">
        <v>0</v>
      </c>
      <c r="CS239" s="135">
        <v>0</v>
      </c>
      <c r="CT239" s="135">
        <v>0</v>
      </c>
      <c r="CU239" s="135">
        <v>0</v>
      </c>
      <c r="CV239" s="135">
        <v>1</v>
      </c>
      <c r="CW239" s="135">
        <v>2</v>
      </c>
      <c r="CX239" s="135"/>
    </row>
    <row r="240" spans="1:102" x14ac:dyDescent="0.35">
      <c r="A240" s="135">
        <v>239</v>
      </c>
      <c r="B240" s="135">
        <v>1</v>
      </c>
      <c r="C240" s="135">
        <v>0</v>
      </c>
      <c r="D240" s="135">
        <v>0</v>
      </c>
      <c r="E240" s="135">
        <v>1</v>
      </c>
      <c r="F240" s="135">
        <v>0</v>
      </c>
      <c r="G240" s="135">
        <v>0</v>
      </c>
      <c r="H240" s="135">
        <v>1</v>
      </c>
      <c r="I240" s="135">
        <v>0</v>
      </c>
      <c r="J240" s="135">
        <v>0</v>
      </c>
      <c r="K240" s="135">
        <v>0</v>
      </c>
      <c r="L240" s="135">
        <v>0</v>
      </c>
      <c r="M240" s="135">
        <v>1</v>
      </c>
      <c r="N240" s="135">
        <v>2</v>
      </c>
      <c r="O240" s="135">
        <v>0</v>
      </c>
      <c r="P240" s="135">
        <v>0</v>
      </c>
      <c r="Q240" s="135">
        <v>0</v>
      </c>
      <c r="R240" s="135">
        <v>0</v>
      </c>
      <c r="S240" s="135">
        <v>0</v>
      </c>
      <c r="T240" s="135">
        <v>1</v>
      </c>
      <c r="U240" s="135">
        <v>0</v>
      </c>
      <c r="V240" s="135">
        <v>9</v>
      </c>
      <c r="W240" s="135">
        <v>0</v>
      </c>
      <c r="X240" s="135">
        <v>0</v>
      </c>
      <c r="Y240" s="135">
        <v>0</v>
      </c>
      <c r="Z240" s="135">
        <v>0</v>
      </c>
      <c r="AA240" s="135">
        <v>0</v>
      </c>
      <c r="AB240" s="135">
        <v>0</v>
      </c>
      <c r="AC240" s="135">
        <v>2</v>
      </c>
      <c r="AD240" s="135">
        <v>0</v>
      </c>
      <c r="AE240" s="135">
        <v>0</v>
      </c>
      <c r="AF240" s="135">
        <v>8</v>
      </c>
      <c r="AG240" s="135">
        <v>0</v>
      </c>
      <c r="AH240" s="135">
        <v>11</v>
      </c>
      <c r="AI240" s="135">
        <v>5</v>
      </c>
      <c r="AJ240" s="135">
        <v>2</v>
      </c>
      <c r="AK240" s="135">
        <v>0</v>
      </c>
      <c r="AL240" s="135">
        <v>0</v>
      </c>
      <c r="AM240" s="135">
        <v>1</v>
      </c>
      <c r="AN240" s="135">
        <v>0</v>
      </c>
      <c r="AO240" s="135">
        <v>1</v>
      </c>
      <c r="AP240" s="135">
        <v>1</v>
      </c>
      <c r="AQ240" s="135">
        <v>0</v>
      </c>
      <c r="AR240" s="135">
        <v>1</v>
      </c>
      <c r="AS240" s="135">
        <v>2</v>
      </c>
      <c r="AT240" s="135">
        <v>0</v>
      </c>
      <c r="AU240" s="135">
        <v>0</v>
      </c>
      <c r="AV240" s="135">
        <v>4</v>
      </c>
      <c r="AW240" s="135">
        <v>1</v>
      </c>
      <c r="AX240" s="135">
        <v>0</v>
      </c>
      <c r="AY240" s="135">
        <v>1</v>
      </c>
      <c r="AZ240" s="135">
        <v>0</v>
      </c>
      <c r="BA240" s="135">
        <v>1</v>
      </c>
      <c r="BB240" s="135">
        <v>0</v>
      </c>
      <c r="BC240" s="135">
        <v>0</v>
      </c>
      <c r="BD240" s="135">
        <v>1</v>
      </c>
      <c r="BE240" s="135">
        <v>0</v>
      </c>
      <c r="BF240" s="135">
        <v>1</v>
      </c>
      <c r="BG240" s="135">
        <v>1</v>
      </c>
      <c r="BH240" s="135">
        <v>2</v>
      </c>
      <c r="BI240" s="135">
        <v>0</v>
      </c>
      <c r="BJ240" s="135">
        <v>0</v>
      </c>
      <c r="BK240" s="135">
        <v>5</v>
      </c>
      <c r="BL240" s="135">
        <v>6</v>
      </c>
      <c r="BM240" s="135">
        <v>0</v>
      </c>
      <c r="BN240" s="135">
        <v>0</v>
      </c>
      <c r="BO240" s="135">
        <v>0</v>
      </c>
      <c r="BP240" s="135">
        <v>0</v>
      </c>
      <c r="BQ240" s="135">
        <v>1</v>
      </c>
      <c r="BR240" s="135">
        <v>1</v>
      </c>
      <c r="BS240" s="135">
        <v>0</v>
      </c>
      <c r="BT240" s="135">
        <v>0</v>
      </c>
      <c r="BU240" s="135">
        <v>5</v>
      </c>
      <c r="BV240" s="135">
        <v>3</v>
      </c>
      <c r="BW240" s="135">
        <v>0</v>
      </c>
      <c r="BX240" s="135">
        <v>0</v>
      </c>
      <c r="BY240" s="135">
        <v>0</v>
      </c>
      <c r="BZ240" s="135">
        <v>0</v>
      </c>
      <c r="CA240" s="135">
        <v>0</v>
      </c>
      <c r="CB240" s="135">
        <v>0</v>
      </c>
      <c r="CC240" s="135">
        <v>0</v>
      </c>
      <c r="CD240" s="135">
        <v>0</v>
      </c>
      <c r="CE240" s="135">
        <v>0</v>
      </c>
      <c r="CF240" s="135">
        <v>0</v>
      </c>
      <c r="CG240" s="135">
        <v>2</v>
      </c>
      <c r="CH240" s="135">
        <v>0</v>
      </c>
      <c r="CI240" s="135">
        <v>0</v>
      </c>
      <c r="CJ240" s="135">
        <v>0</v>
      </c>
      <c r="CK240" s="135">
        <v>0</v>
      </c>
      <c r="CL240" s="135">
        <v>0</v>
      </c>
      <c r="CM240" s="135">
        <v>0</v>
      </c>
      <c r="CN240" s="135">
        <v>0</v>
      </c>
      <c r="CO240" s="135">
        <v>0</v>
      </c>
      <c r="CP240" s="135">
        <v>0</v>
      </c>
      <c r="CQ240" s="135">
        <v>1</v>
      </c>
      <c r="CR240" s="135">
        <v>0</v>
      </c>
      <c r="CS240" s="135">
        <v>1</v>
      </c>
      <c r="CT240" s="135">
        <v>0</v>
      </c>
      <c r="CU240" s="135">
        <v>2</v>
      </c>
      <c r="CV240" s="135">
        <v>0</v>
      </c>
      <c r="CW240" s="135">
        <v>1</v>
      </c>
      <c r="CX240" s="135"/>
    </row>
    <row r="241" spans="1:102" x14ac:dyDescent="0.35">
      <c r="A241" s="135">
        <v>240</v>
      </c>
      <c r="B241" s="135">
        <v>1</v>
      </c>
      <c r="C241" s="135">
        <v>0</v>
      </c>
      <c r="D241" s="135">
        <v>0</v>
      </c>
      <c r="E241" s="135">
        <v>0</v>
      </c>
      <c r="F241" s="135">
        <v>3</v>
      </c>
      <c r="G241" s="135">
        <v>0</v>
      </c>
      <c r="H241" s="135">
        <v>1</v>
      </c>
      <c r="I241" s="135">
        <v>0</v>
      </c>
      <c r="J241" s="135">
        <v>1</v>
      </c>
      <c r="K241" s="135">
        <v>0</v>
      </c>
      <c r="L241" s="135">
        <v>0</v>
      </c>
      <c r="M241" s="135">
        <v>0</v>
      </c>
      <c r="N241" s="135">
        <v>1</v>
      </c>
      <c r="O241" s="135">
        <v>0</v>
      </c>
      <c r="P241" s="135">
        <v>0</v>
      </c>
      <c r="Q241" s="135">
        <v>0</v>
      </c>
      <c r="R241" s="135">
        <v>1</v>
      </c>
      <c r="S241" s="135">
        <v>0</v>
      </c>
      <c r="T241" s="135">
        <v>0</v>
      </c>
      <c r="U241" s="135">
        <v>1</v>
      </c>
      <c r="V241" s="135">
        <v>0</v>
      </c>
      <c r="W241" s="135">
        <v>0</v>
      </c>
      <c r="X241" s="135">
        <v>0</v>
      </c>
      <c r="Y241" s="135">
        <v>0</v>
      </c>
      <c r="Z241" s="135">
        <v>0</v>
      </c>
      <c r="AA241" s="135">
        <v>0</v>
      </c>
      <c r="AB241" s="135">
        <v>1</v>
      </c>
      <c r="AC241" s="135">
        <v>0</v>
      </c>
      <c r="AD241" s="135">
        <v>0</v>
      </c>
      <c r="AE241" s="135">
        <v>0</v>
      </c>
      <c r="AF241" s="135">
        <v>2</v>
      </c>
      <c r="AG241" s="135">
        <v>0</v>
      </c>
      <c r="AH241" s="135">
        <v>35</v>
      </c>
      <c r="AI241" s="135">
        <v>0</v>
      </c>
      <c r="AJ241" s="135">
        <v>0</v>
      </c>
      <c r="AK241" s="135">
        <v>1</v>
      </c>
      <c r="AL241" s="135">
        <v>0</v>
      </c>
      <c r="AM241" s="135">
        <v>0</v>
      </c>
      <c r="AN241" s="135">
        <v>0</v>
      </c>
      <c r="AO241" s="135">
        <v>0</v>
      </c>
      <c r="AP241" s="135">
        <v>7</v>
      </c>
      <c r="AQ241" s="135">
        <v>1</v>
      </c>
      <c r="AR241" s="135">
        <v>0</v>
      </c>
      <c r="AS241" s="135">
        <v>0</v>
      </c>
      <c r="AT241" s="135">
        <v>0</v>
      </c>
      <c r="AU241" s="135">
        <v>1</v>
      </c>
      <c r="AV241" s="135">
        <v>1</v>
      </c>
      <c r="AW241" s="135">
        <v>1</v>
      </c>
      <c r="AX241" s="135">
        <v>0</v>
      </c>
      <c r="AY241" s="135">
        <v>6</v>
      </c>
      <c r="AZ241" s="135">
        <v>0</v>
      </c>
      <c r="BA241" s="135">
        <v>0</v>
      </c>
      <c r="BB241" s="135">
        <v>0</v>
      </c>
      <c r="BC241" s="135">
        <v>0</v>
      </c>
      <c r="BD241" s="135">
        <v>0</v>
      </c>
      <c r="BE241" s="135">
        <v>1</v>
      </c>
      <c r="BF241" s="135">
        <v>1</v>
      </c>
      <c r="BG241" s="135">
        <v>0</v>
      </c>
      <c r="BH241" s="135">
        <v>0</v>
      </c>
      <c r="BI241" s="135">
        <v>0</v>
      </c>
      <c r="BJ241" s="135">
        <v>0</v>
      </c>
      <c r="BK241" s="135">
        <v>3</v>
      </c>
      <c r="BL241" s="135">
        <v>4</v>
      </c>
      <c r="BM241" s="135">
        <v>1</v>
      </c>
      <c r="BN241" s="135">
        <v>0</v>
      </c>
      <c r="BO241" s="135">
        <v>0</v>
      </c>
      <c r="BP241" s="135">
        <v>0</v>
      </c>
      <c r="BQ241" s="135">
        <v>0</v>
      </c>
      <c r="BR241" s="135">
        <v>1</v>
      </c>
      <c r="BS241" s="135">
        <v>1</v>
      </c>
      <c r="BT241" s="135">
        <v>1</v>
      </c>
      <c r="BU241" s="135">
        <v>0</v>
      </c>
      <c r="BV241" s="135">
        <v>1</v>
      </c>
      <c r="BW241" s="135">
        <v>0</v>
      </c>
      <c r="BX241" s="135">
        <v>1</v>
      </c>
      <c r="BY241" s="135">
        <v>0</v>
      </c>
      <c r="BZ241" s="135">
        <v>0</v>
      </c>
      <c r="CA241" s="135">
        <v>0</v>
      </c>
      <c r="CB241" s="135">
        <v>0</v>
      </c>
      <c r="CC241" s="135">
        <v>0</v>
      </c>
      <c r="CD241" s="135">
        <v>1</v>
      </c>
      <c r="CE241" s="135">
        <v>0</v>
      </c>
      <c r="CF241" s="135">
        <v>0</v>
      </c>
      <c r="CG241" s="135">
        <v>0</v>
      </c>
      <c r="CH241" s="135">
        <v>1</v>
      </c>
      <c r="CI241" s="135">
        <v>0</v>
      </c>
      <c r="CJ241" s="135">
        <v>1</v>
      </c>
      <c r="CK241" s="135">
        <v>0</v>
      </c>
      <c r="CL241" s="135">
        <v>0</v>
      </c>
      <c r="CM241" s="135">
        <v>0</v>
      </c>
      <c r="CN241" s="135">
        <v>0</v>
      </c>
      <c r="CO241" s="135">
        <v>0</v>
      </c>
      <c r="CP241" s="135">
        <v>0</v>
      </c>
      <c r="CQ241" s="135">
        <v>0</v>
      </c>
      <c r="CR241" s="135">
        <v>0</v>
      </c>
      <c r="CS241" s="135">
        <v>0</v>
      </c>
      <c r="CT241" s="135">
        <v>2</v>
      </c>
      <c r="CU241" s="135">
        <v>0</v>
      </c>
      <c r="CV241" s="135">
        <v>0</v>
      </c>
      <c r="CW241" s="135">
        <v>0</v>
      </c>
      <c r="CX241" s="135"/>
    </row>
    <row r="242" spans="1:102" x14ac:dyDescent="0.35">
      <c r="A242" s="135">
        <v>241</v>
      </c>
      <c r="B242" s="135">
        <v>0</v>
      </c>
      <c r="C242" s="135">
        <v>0</v>
      </c>
      <c r="D242" s="135">
        <v>0</v>
      </c>
      <c r="E242" s="135">
        <v>0</v>
      </c>
      <c r="F242" s="135">
        <v>0</v>
      </c>
      <c r="G242" s="135">
        <v>0</v>
      </c>
      <c r="H242" s="135">
        <v>0</v>
      </c>
      <c r="I242" s="135">
        <v>0</v>
      </c>
      <c r="J242" s="135">
        <v>0</v>
      </c>
      <c r="K242" s="135">
        <v>0</v>
      </c>
      <c r="L242" s="135">
        <v>0</v>
      </c>
      <c r="M242" s="135">
        <v>0</v>
      </c>
      <c r="N242" s="135">
        <v>1</v>
      </c>
      <c r="O242" s="135">
        <v>0</v>
      </c>
      <c r="P242" s="135">
        <v>0</v>
      </c>
      <c r="Q242" s="135">
        <v>1</v>
      </c>
      <c r="R242" s="135">
        <v>0</v>
      </c>
      <c r="S242" s="135">
        <v>4</v>
      </c>
      <c r="T242" s="135">
        <v>0</v>
      </c>
      <c r="U242" s="135">
        <v>0</v>
      </c>
      <c r="V242" s="135">
        <v>10</v>
      </c>
      <c r="W242" s="135">
        <v>1</v>
      </c>
      <c r="X242" s="135">
        <v>0</v>
      </c>
      <c r="Y242" s="135">
        <v>0</v>
      </c>
      <c r="Z242" s="135">
        <v>0</v>
      </c>
      <c r="AA242" s="135">
        <v>5</v>
      </c>
      <c r="AB242" s="135">
        <v>1</v>
      </c>
      <c r="AC242" s="135">
        <v>1</v>
      </c>
      <c r="AD242" s="135">
        <v>1</v>
      </c>
      <c r="AE242" s="135">
        <v>0</v>
      </c>
      <c r="AF242" s="135">
        <v>0</v>
      </c>
      <c r="AG242" s="135">
        <v>1</v>
      </c>
      <c r="AH242" s="135">
        <v>0</v>
      </c>
      <c r="AI242" s="135">
        <v>3</v>
      </c>
      <c r="AJ242" s="135">
        <v>2</v>
      </c>
      <c r="AK242" s="135">
        <v>0</v>
      </c>
      <c r="AL242" s="135">
        <v>0</v>
      </c>
      <c r="AM242" s="135">
        <v>0</v>
      </c>
      <c r="AN242" s="135">
        <v>0</v>
      </c>
      <c r="AO242" s="135">
        <v>1</v>
      </c>
      <c r="AP242" s="135">
        <v>0</v>
      </c>
      <c r="AQ242" s="135">
        <v>1</v>
      </c>
      <c r="AR242" s="135">
        <v>1</v>
      </c>
      <c r="AS242" s="135">
        <v>0</v>
      </c>
      <c r="AT242" s="135">
        <v>0</v>
      </c>
      <c r="AU242" s="135">
        <v>0</v>
      </c>
      <c r="AV242" s="135">
        <v>1</v>
      </c>
      <c r="AW242" s="135">
        <v>0</v>
      </c>
      <c r="AX242" s="135">
        <v>1</v>
      </c>
      <c r="AY242" s="135">
        <v>1</v>
      </c>
      <c r="AZ242" s="135">
        <v>0</v>
      </c>
      <c r="BA242" s="135">
        <v>0</v>
      </c>
      <c r="BB242" s="135">
        <v>0</v>
      </c>
      <c r="BC242" s="135">
        <v>0</v>
      </c>
      <c r="BD242" s="135">
        <v>11</v>
      </c>
      <c r="BE242" s="135">
        <v>0</v>
      </c>
      <c r="BF242" s="135">
        <v>1</v>
      </c>
      <c r="BG242" s="135">
        <v>0</v>
      </c>
      <c r="BH242" s="135">
        <v>1</v>
      </c>
      <c r="BI242" s="135">
        <v>0</v>
      </c>
      <c r="BJ242" s="135">
        <v>0</v>
      </c>
      <c r="BK242" s="135">
        <v>0</v>
      </c>
      <c r="BL242" s="135">
        <v>0</v>
      </c>
      <c r="BM242" s="135">
        <v>1</v>
      </c>
      <c r="BN242" s="135">
        <v>1</v>
      </c>
      <c r="BO242" s="135">
        <v>0</v>
      </c>
      <c r="BP242" s="135">
        <v>0</v>
      </c>
      <c r="BQ242" s="135">
        <v>0</v>
      </c>
      <c r="BR242" s="135">
        <v>0</v>
      </c>
      <c r="BS242" s="135">
        <v>1</v>
      </c>
      <c r="BT242" s="135">
        <v>0</v>
      </c>
      <c r="BU242" s="135">
        <v>1</v>
      </c>
      <c r="BV242" s="135">
        <v>1</v>
      </c>
      <c r="BW242" s="135">
        <v>1</v>
      </c>
      <c r="BX242" s="135">
        <v>5</v>
      </c>
      <c r="BY242" s="135">
        <v>0</v>
      </c>
      <c r="BZ242" s="135">
        <v>0</v>
      </c>
      <c r="CA242" s="135">
        <v>1</v>
      </c>
      <c r="CB242" s="135">
        <v>0</v>
      </c>
      <c r="CC242" s="135">
        <v>0</v>
      </c>
      <c r="CD242" s="135">
        <v>1</v>
      </c>
      <c r="CE242" s="135">
        <v>0</v>
      </c>
      <c r="CF242" s="135">
        <v>0</v>
      </c>
      <c r="CG242" s="135">
        <v>0</v>
      </c>
      <c r="CH242" s="135">
        <v>0</v>
      </c>
      <c r="CI242" s="135">
        <v>0</v>
      </c>
      <c r="CJ242" s="135">
        <v>0</v>
      </c>
      <c r="CK242" s="135">
        <v>0</v>
      </c>
      <c r="CL242" s="135">
        <v>1</v>
      </c>
      <c r="CM242" s="135">
        <v>1</v>
      </c>
      <c r="CN242" s="135">
        <v>0</v>
      </c>
      <c r="CO242" s="135">
        <v>11</v>
      </c>
      <c r="CP242" s="135">
        <v>0</v>
      </c>
      <c r="CQ242" s="135">
        <v>0</v>
      </c>
      <c r="CR242" s="135">
        <v>0</v>
      </c>
      <c r="CS242" s="135">
        <v>0</v>
      </c>
      <c r="CT242" s="135">
        <v>0</v>
      </c>
      <c r="CU242" s="135">
        <v>0</v>
      </c>
      <c r="CV242" s="135">
        <v>0</v>
      </c>
      <c r="CW242" s="135">
        <v>3</v>
      </c>
      <c r="CX242" s="135"/>
    </row>
    <row r="243" spans="1:102" x14ac:dyDescent="0.35">
      <c r="A243" s="135">
        <v>242</v>
      </c>
      <c r="B243" s="135">
        <v>1</v>
      </c>
      <c r="C243" s="135">
        <v>0</v>
      </c>
      <c r="D243" s="135">
        <v>0</v>
      </c>
      <c r="E243" s="135">
        <v>0</v>
      </c>
      <c r="F243" s="135">
        <v>1</v>
      </c>
      <c r="G243" s="135">
        <v>1</v>
      </c>
      <c r="H243" s="135">
        <v>0</v>
      </c>
      <c r="I243" s="135">
        <v>0</v>
      </c>
      <c r="J243" s="135">
        <v>0</v>
      </c>
      <c r="K243" s="135">
        <v>0</v>
      </c>
      <c r="L243" s="135">
        <v>0</v>
      </c>
      <c r="M243" s="135">
        <v>1</v>
      </c>
      <c r="N243" s="135">
        <v>0</v>
      </c>
      <c r="O243" s="135">
        <v>0</v>
      </c>
      <c r="P243" s="135">
        <v>1</v>
      </c>
      <c r="Q243" s="135">
        <v>0</v>
      </c>
      <c r="R243" s="135">
        <v>0</v>
      </c>
      <c r="S243" s="135">
        <v>0</v>
      </c>
      <c r="T243" s="135">
        <v>0</v>
      </c>
      <c r="U243" s="135">
        <v>0</v>
      </c>
      <c r="V243" s="135">
        <v>1</v>
      </c>
      <c r="W243" s="135">
        <v>0</v>
      </c>
      <c r="X243" s="135">
        <v>0</v>
      </c>
      <c r="Y243" s="135">
        <v>0</v>
      </c>
      <c r="Z243" s="135">
        <v>1</v>
      </c>
      <c r="AA243" s="135">
        <v>0</v>
      </c>
      <c r="AB243" s="135">
        <v>1</v>
      </c>
      <c r="AC243" s="135">
        <v>0</v>
      </c>
      <c r="AD243" s="135">
        <v>0</v>
      </c>
      <c r="AE243" s="135">
        <v>0</v>
      </c>
      <c r="AF243" s="135">
        <v>0</v>
      </c>
      <c r="AG243" s="135">
        <v>0</v>
      </c>
      <c r="AH243" s="135">
        <v>0</v>
      </c>
      <c r="AI243" s="135">
        <v>14</v>
      </c>
      <c r="AJ243" s="135">
        <v>0</v>
      </c>
      <c r="AK243" s="135">
        <v>0</v>
      </c>
      <c r="AL243" s="135">
        <v>1</v>
      </c>
      <c r="AM243" s="135">
        <v>0</v>
      </c>
      <c r="AN243" s="135">
        <v>0</v>
      </c>
      <c r="AO243" s="135">
        <v>0</v>
      </c>
      <c r="AP243" s="135">
        <v>0</v>
      </c>
      <c r="AQ243" s="135">
        <v>1</v>
      </c>
      <c r="AR243" s="135">
        <v>0</v>
      </c>
      <c r="AS243" s="135">
        <v>0</v>
      </c>
      <c r="AT243" s="135">
        <v>0</v>
      </c>
      <c r="AU243" s="135">
        <v>0</v>
      </c>
      <c r="AV243" s="135">
        <v>0</v>
      </c>
      <c r="AW243" s="135">
        <v>0</v>
      </c>
      <c r="AX243" s="135">
        <v>0</v>
      </c>
      <c r="AY243" s="135">
        <v>2</v>
      </c>
      <c r="AZ243" s="135">
        <v>0</v>
      </c>
      <c r="BA243" s="135">
        <v>0</v>
      </c>
      <c r="BB243" s="135">
        <v>1</v>
      </c>
      <c r="BC243" s="135">
        <v>0</v>
      </c>
      <c r="BD243" s="135">
        <v>0</v>
      </c>
      <c r="BE243" s="135">
        <v>0</v>
      </c>
      <c r="BF243" s="135">
        <v>0</v>
      </c>
      <c r="BG243" s="135">
        <v>0</v>
      </c>
      <c r="BH243" s="135">
        <v>0</v>
      </c>
      <c r="BI243" s="135">
        <v>0</v>
      </c>
      <c r="BJ243" s="135">
        <v>1</v>
      </c>
      <c r="BK243" s="135">
        <v>3</v>
      </c>
      <c r="BL243" s="135">
        <v>1</v>
      </c>
      <c r="BM243" s="135">
        <v>1</v>
      </c>
      <c r="BN243" s="135">
        <v>0</v>
      </c>
      <c r="BO243" s="135">
        <v>0</v>
      </c>
      <c r="BP243" s="135">
        <v>0</v>
      </c>
      <c r="BQ243" s="135">
        <v>0</v>
      </c>
      <c r="BR243" s="135">
        <v>0</v>
      </c>
      <c r="BS243" s="135">
        <v>0</v>
      </c>
      <c r="BT243" s="135">
        <v>0</v>
      </c>
      <c r="BU243" s="135">
        <v>1</v>
      </c>
      <c r="BV243" s="135">
        <v>0</v>
      </c>
      <c r="BW243" s="135">
        <v>1</v>
      </c>
      <c r="BX243" s="135">
        <v>0</v>
      </c>
      <c r="BY243" s="135">
        <v>0</v>
      </c>
      <c r="BZ243" s="135">
        <v>1</v>
      </c>
      <c r="CA243" s="135">
        <v>1</v>
      </c>
      <c r="CB243" s="135">
        <v>0</v>
      </c>
      <c r="CC243" s="135">
        <v>0</v>
      </c>
      <c r="CD243" s="135">
        <v>1</v>
      </c>
      <c r="CE243" s="135">
        <v>0</v>
      </c>
      <c r="CF243" s="135">
        <v>0</v>
      </c>
      <c r="CG243" s="135">
        <v>0</v>
      </c>
      <c r="CH243" s="135">
        <v>2</v>
      </c>
      <c r="CI243" s="135">
        <v>0</v>
      </c>
      <c r="CJ243" s="135">
        <v>1</v>
      </c>
      <c r="CK243" s="135">
        <v>0</v>
      </c>
      <c r="CL243" s="135">
        <v>1</v>
      </c>
      <c r="CM243" s="135">
        <v>0</v>
      </c>
      <c r="CN243" s="135">
        <v>0</v>
      </c>
      <c r="CO243" s="135">
        <v>0</v>
      </c>
      <c r="CP243" s="135">
        <v>0</v>
      </c>
      <c r="CQ243" s="135">
        <v>0</v>
      </c>
      <c r="CR243" s="135">
        <v>0</v>
      </c>
      <c r="CS243" s="135">
        <v>0</v>
      </c>
      <c r="CT243" s="135">
        <v>0</v>
      </c>
      <c r="CU243" s="135">
        <v>0</v>
      </c>
      <c r="CV243" s="135">
        <v>0</v>
      </c>
      <c r="CW243" s="135">
        <v>0</v>
      </c>
      <c r="CX243" s="135"/>
    </row>
    <row r="244" spans="1:102" x14ac:dyDescent="0.35">
      <c r="A244" s="135">
        <v>243</v>
      </c>
      <c r="B244" s="135">
        <v>0</v>
      </c>
      <c r="C244" s="135">
        <v>0</v>
      </c>
      <c r="D244" s="135">
        <v>3</v>
      </c>
      <c r="E244" s="135">
        <v>0</v>
      </c>
      <c r="F244" s="135">
        <v>1</v>
      </c>
      <c r="G244" s="135">
        <v>0</v>
      </c>
      <c r="H244" s="135">
        <v>0</v>
      </c>
      <c r="I244" s="135">
        <v>0</v>
      </c>
      <c r="J244" s="135">
        <v>0</v>
      </c>
      <c r="K244" s="135">
        <v>0</v>
      </c>
      <c r="L244" s="135">
        <v>12</v>
      </c>
      <c r="M244" s="135">
        <v>1</v>
      </c>
      <c r="N244" s="135">
        <v>6</v>
      </c>
      <c r="O244" s="135">
        <v>0</v>
      </c>
      <c r="P244" s="135">
        <v>0</v>
      </c>
      <c r="Q244" s="135">
        <v>0</v>
      </c>
      <c r="R244" s="135">
        <v>0</v>
      </c>
      <c r="S244" s="135">
        <v>0</v>
      </c>
      <c r="T244" s="135">
        <v>1</v>
      </c>
      <c r="U244" s="135">
        <v>0</v>
      </c>
      <c r="V244" s="135">
        <v>1</v>
      </c>
      <c r="W244" s="135">
        <v>1</v>
      </c>
      <c r="X244" s="135">
        <v>0</v>
      </c>
      <c r="Y244" s="135">
        <v>0</v>
      </c>
      <c r="Z244" s="135">
        <v>0</v>
      </c>
      <c r="AA244" s="135">
        <v>4</v>
      </c>
      <c r="AB244" s="135">
        <v>0</v>
      </c>
      <c r="AC244" s="135">
        <v>1</v>
      </c>
      <c r="AD244" s="135">
        <v>0</v>
      </c>
      <c r="AE244" s="135">
        <v>0</v>
      </c>
      <c r="AF244" s="135">
        <v>0</v>
      </c>
      <c r="AG244" s="135">
        <v>0</v>
      </c>
      <c r="AH244" s="135">
        <v>0</v>
      </c>
      <c r="AI244" s="135">
        <v>1</v>
      </c>
      <c r="AJ244" s="135">
        <v>0</v>
      </c>
      <c r="AK244" s="135">
        <v>0</v>
      </c>
      <c r="AL244" s="135">
        <v>0</v>
      </c>
      <c r="AM244" s="135">
        <v>0</v>
      </c>
      <c r="AN244" s="135">
        <v>0</v>
      </c>
      <c r="AO244" s="135">
        <v>0</v>
      </c>
      <c r="AP244" s="135">
        <v>0</v>
      </c>
      <c r="AQ244" s="135">
        <v>0</v>
      </c>
      <c r="AR244" s="135">
        <v>0</v>
      </c>
      <c r="AS244" s="135">
        <v>0</v>
      </c>
      <c r="AT244" s="135">
        <v>2</v>
      </c>
      <c r="AU244" s="135">
        <v>0</v>
      </c>
      <c r="AV244" s="135">
        <v>1</v>
      </c>
      <c r="AW244" s="135">
        <v>0</v>
      </c>
      <c r="AX244" s="135">
        <v>0</v>
      </c>
      <c r="AY244" s="135">
        <v>0</v>
      </c>
      <c r="AZ244" s="135">
        <v>1</v>
      </c>
      <c r="BA244" s="135">
        <v>0</v>
      </c>
      <c r="BB244" s="135">
        <v>0</v>
      </c>
      <c r="BC244" s="135">
        <v>1</v>
      </c>
      <c r="BD244" s="135">
        <v>0</v>
      </c>
      <c r="BE244" s="135">
        <v>0</v>
      </c>
      <c r="BF244" s="135">
        <v>0</v>
      </c>
      <c r="BG244" s="135">
        <v>0</v>
      </c>
      <c r="BH244" s="135">
        <v>0</v>
      </c>
      <c r="BI244" s="135">
        <v>0</v>
      </c>
      <c r="BJ244" s="135">
        <v>0</v>
      </c>
      <c r="BK244" s="135">
        <v>0</v>
      </c>
      <c r="BL244" s="135">
        <v>7</v>
      </c>
      <c r="BM244" s="135">
        <v>0</v>
      </c>
      <c r="BN244" s="135">
        <v>1</v>
      </c>
      <c r="BO244" s="135">
        <v>0</v>
      </c>
      <c r="BP244" s="135">
        <v>1</v>
      </c>
      <c r="BQ244" s="135">
        <v>0</v>
      </c>
      <c r="BR244" s="135">
        <v>0</v>
      </c>
      <c r="BS244" s="135">
        <v>0</v>
      </c>
      <c r="BT244" s="135">
        <v>0</v>
      </c>
      <c r="BU244" s="135">
        <v>5</v>
      </c>
      <c r="BV244" s="135">
        <v>0</v>
      </c>
      <c r="BW244" s="135">
        <v>0</v>
      </c>
      <c r="BX244" s="135">
        <v>1</v>
      </c>
      <c r="BY244" s="135">
        <v>0</v>
      </c>
      <c r="BZ244" s="135">
        <v>0</v>
      </c>
      <c r="CA244" s="135">
        <v>1</v>
      </c>
      <c r="CB244" s="135">
        <v>0</v>
      </c>
      <c r="CC244" s="135">
        <v>0</v>
      </c>
      <c r="CD244" s="135">
        <v>0</v>
      </c>
      <c r="CE244" s="135">
        <v>1</v>
      </c>
      <c r="CF244" s="135">
        <v>0</v>
      </c>
      <c r="CG244" s="135">
        <v>1</v>
      </c>
      <c r="CH244" s="135">
        <v>1</v>
      </c>
      <c r="CI244" s="135">
        <v>0</v>
      </c>
      <c r="CJ244" s="135">
        <v>0</v>
      </c>
      <c r="CK244" s="135">
        <v>2</v>
      </c>
      <c r="CL244" s="135">
        <v>0</v>
      </c>
      <c r="CM244" s="135">
        <v>1</v>
      </c>
      <c r="CN244" s="135">
        <v>0</v>
      </c>
      <c r="CO244" s="135">
        <v>1</v>
      </c>
      <c r="CP244" s="135">
        <v>0</v>
      </c>
      <c r="CQ244" s="135">
        <v>0</v>
      </c>
      <c r="CR244" s="135">
        <v>0</v>
      </c>
      <c r="CS244" s="135">
        <v>1</v>
      </c>
      <c r="CT244" s="135">
        <v>0</v>
      </c>
      <c r="CU244" s="135">
        <v>1</v>
      </c>
      <c r="CV244" s="135">
        <v>0</v>
      </c>
      <c r="CW244" s="135">
        <v>1</v>
      </c>
      <c r="CX244" s="135"/>
    </row>
    <row r="245" spans="1:102" x14ac:dyDescent="0.35">
      <c r="A245" s="135">
        <v>244</v>
      </c>
      <c r="B245" s="135">
        <v>0</v>
      </c>
      <c r="C245" s="135">
        <v>0</v>
      </c>
      <c r="D245" s="135">
        <v>0</v>
      </c>
      <c r="E245" s="135">
        <v>0</v>
      </c>
      <c r="F245" s="135">
        <v>0</v>
      </c>
      <c r="G245" s="135">
        <v>1</v>
      </c>
      <c r="H245" s="135">
        <v>0</v>
      </c>
      <c r="I245" s="135">
        <v>0</v>
      </c>
      <c r="J245" s="135">
        <v>0</v>
      </c>
      <c r="K245" s="135">
        <v>0</v>
      </c>
      <c r="L245" s="135">
        <v>0</v>
      </c>
      <c r="M245" s="135">
        <v>0</v>
      </c>
      <c r="N245" s="135">
        <v>0</v>
      </c>
      <c r="O245" s="135">
        <v>1</v>
      </c>
      <c r="P245" s="135">
        <v>0</v>
      </c>
      <c r="Q245" s="135">
        <v>1</v>
      </c>
      <c r="R245" s="135">
        <v>0</v>
      </c>
      <c r="S245" s="135">
        <v>1</v>
      </c>
      <c r="T245" s="135">
        <v>0</v>
      </c>
      <c r="U245" s="135">
        <v>2</v>
      </c>
      <c r="V245" s="135">
        <v>0</v>
      </c>
      <c r="W245" s="135">
        <v>0</v>
      </c>
      <c r="X245" s="135">
        <v>0</v>
      </c>
      <c r="Y245" s="135">
        <v>0</v>
      </c>
      <c r="Z245" s="135">
        <v>0</v>
      </c>
      <c r="AA245" s="135">
        <v>0</v>
      </c>
      <c r="AB245" s="135">
        <v>0</v>
      </c>
      <c r="AC245" s="135">
        <v>0</v>
      </c>
      <c r="AD245" s="135">
        <v>0</v>
      </c>
      <c r="AE245" s="135">
        <v>6</v>
      </c>
      <c r="AF245" s="135">
        <v>0</v>
      </c>
      <c r="AG245" s="135">
        <v>4</v>
      </c>
      <c r="AH245" s="135">
        <v>2</v>
      </c>
      <c r="AI245" s="135">
        <v>5</v>
      </c>
      <c r="AJ245" s="135">
        <v>1</v>
      </c>
      <c r="AK245" s="135">
        <v>0</v>
      </c>
      <c r="AL245" s="135">
        <v>0</v>
      </c>
      <c r="AM245" s="135">
        <v>0</v>
      </c>
      <c r="AN245" s="135">
        <v>0</v>
      </c>
      <c r="AO245" s="135">
        <v>0</v>
      </c>
      <c r="AP245" s="135">
        <v>0</v>
      </c>
      <c r="AQ245" s="135">
        <v>0</v>
      </c>
      <c r="AR245" s="135">
        <v>0</v>
      </c>
      <c r="AS245" s="135">
        <v>1</v>
      </c>
      <c r="AT245" s="135">
        <v>0</v>
      </c>
      <c r="AU245" s="135">
        <v>0</v>
      </c>
      <c r="AV245" s="135">
        <v>0</v>
      </c>
      <c r="AW245" s="135">
        <v>1</v>
      </c>
      <c r="AX245" s="135">
        <v>0</v>
      </c>
      <c r="AY245" s="135">
        <v>0</v>
      </c>
      <c r="AZ245" s="135">
        <v>1</v>
      </c>
      <c r="BA245" s="135">
        <v>0</v>
      </c>
      <c r="BB245" s="135">
        <v>0</v>
      </c>
      <c r="BC245" s="135">
        <v>0</v>
      </c>
      <c r="BD245" s="135">
        <v>0</v>
      </c>
      <c r="BE245" s="135">
        <v>1</v>
      </c>
      <c r="BF245" s="135">
        <v>0</v>
      </c>
      <c r="BG245" s="135">
        <v>1</v>
      </c>
      <c r="BH245" s="135">
        <v>0</v>
      </c>
      <c r="BI245" s="135">
        <v>0</v>
      </c>
      <c r="BJ245" s="135">
        <v>0</v>
      </c>
      <c r="BK245" s="135">
        <v>0</v>
      </c>
      <c r="BL245" s="135">
        <v>2</v>
      </c>
      <c r="BM245" s="135">
        <v>0</v>
      </c>
      <c r="BN245" s="135">
        <v>0</v>
      </c>
      <c r="BO245" s="135">
        <v>0</v>
      </c>
      <c r="BP245" s="135">
        <v>0</v>
      </c>
      <c r="BQ245" s="135">
        <v>0</v>
      </c>
      <c r="BR245" s="135">
        <v>0</v>
      </c>
      <c r="BS245" s="135">
        <v>0</v>
      </c>
      <c r="BT245" s="135">
        <v>1</v>
      </c>
      <c r="BU245" s="135">
        <v>0</v>
      </c>
      <c r="BV245" s="135">
        <v>0</v>
      </c>
      <c r="BW245" s="135">
        <v>0</v>
      </c>
      <c r="BX245" s="135">
        <v>1</v>
      </c>
      <c r="BY245" s="135">
        <v>0</v>
      </c>
      <c r="BZ245" s="135">
        <v>1</v>
      </c>
      <c r="CA245" s="135">
        <v>0</v>
      </c>
      <c r="CB245" s="135">
        <v>0</v>
      </c>
      <c r="CC245" s="135">
        <v>0</v>
      </c>
      <c r="CD245" s="135">
        <v>10</v>
      </c>
      <c r="CE245" s="135">
        <v>2</v>
      </c>
      <c r="CF245" s="135">
        <v>0</v>
      </c>
      <c r="CG245" s="135">
        <v>1</v>
      </c>
      <c r="CH245" s="135">
        <v>0</v>
      </c>
      <c r="CI245" s="135">
        <v>0</v>
      </c>
      <c r="CJ245" s="135">
        <v>0</v>
      </c>
      <c r="CK245" s="135">
        <v>0</v>
      </c>
      <c r="CL245" s="135">
        <v>0</v>
      </c>
      <c r="CM245" s="135">
        <v>0</v>
      </c>
      <c r="CN245" s="135">
        <v>0</v>
      </c>
      <c r="CO245" s="135">
        <v>0</v>
      </c>
      <c r="CP245" s="135">
        <v>0</v>
      </c>
      <c r="CQ245" s="135">
        <v>0</v>
      </c>
      <c r="CR245" s="135">
        <v>0</v>
      </c>
      <c r="CS245" s="135">
        <v>0</v>
      </c>
      <c r="CT245" s="135">
        <v>1</v>
      </c>
      <c r="CU245" s="135">
        <v>0</v>
      </c>
      <c r="CV245" s="135">
        <v>0</v>
      </c>
      <c r="CW245" s="135">
        <v>1</v>
      </c>
      <c r="CX245" s="135"/>
    </row>
    <row r="246" spans="1:102" x14ac:dyDescent="0.35">
      <c r="A246" s="135">
        <v>245</v>
      </c>
      <c r="B246" s="135">
        <v>3</v>
      </c>
      <c r="C246" s="135">
        <v>0</v>
      </c>
      <c r="D246" s="135">
        <v>1</v>
      </c>
      <c r="E246" s="135">
        <v>0</v>
      </c>
      <c r="F246" s="135">
        <v>0</v>
      </c>
      <c r="G246" s="135">
        <v>0</v>
      </c>
      <c r="H246" s="135">
        <v>0</v>
      </c>
      <c r="I246" s="135">
        <v>0</v>
      </c>
      <c r="J246" s="135">
        <v>1</v>
      </c>
      <c r="K246" s="135">
        <v>0</v>
      </c>
      <c r="L246" s="135">
        <v>0</v>
      </c>
      <c r="M246" s="135">
        <v>0</v>
      </c>
      <c r="N246" s="135">
        <v>1</v>
      </c>
      <c r="O246" s="135">
        <v>0</v>
      </c>
      <c r="P246" s="135">
        <v>0</v>
      </c>
      <c r="Q246" s="135">
        <v>0</v>
      </c>
      <c r="R246" s="135">
        <v>1</v>
      </c>
      <c r="S246" s="135">
        <v>0</v>
      </c>
      <c r="T246" s="135">
        <v>0</v>
      </c>
      <c r="U246" s="135">
        <v>0</v>
      </c>
      <c r="V246" s="135">
        <v>1</v>
      </c>
      <c r="W246" s="135">
        <v>0</v>
      </c>
      <c r="X246" s="135">
        <v>0</v>
      </c>
      <c r="Y246" s="135">
        <v>1</v>
      </c>
      <c r="Z246" s="135">
        <v>0</v>
      </c>
      <c r="AA246" s="135">
        <v>0</v>
      </c>
      <c r="AB246" s="135">
        <v>1</v>
      </c>
      <c r="AC246" s="135">
        <v>0</v>
      </c>
      <c r="AD246" s="135">
        <v>0</v>
      </c>
      <c r="AE246" s="135">
        <v>0</v>
      </c>
      <c r="AF246" s="135">
        <v>0</v>
      </c>
      <c r="AG246" s="135">
        <v>0</v>
      </c>
      <c r="AH246" s="135">
        <v>1</v>
      </c>
      <c r="AI246" s="135">
        <v>0</v>
      </c>
      <c r="AJ246" s="135">
        <v>4</v>
      </c>
      <c r="AK246" s="135">
        <v>0</v>
      </c>
      <c r="AL246" s="135">
        <v>0</v>
      </c>
      <c r="AM246" s="135">
        <v>0</v>
      </c>
      <c r="AN246" s="135">
        <v>0</v>
      </c>
      <c r="AO246" s="135">
        <v>0</v>
      </c>
      <c r="AP246" s="135">
        <v>0</v>
      </c>
      <c r="AQ246" s="135">
        <v>0</v>
      </c>
      <c r="AR246" s="135">
        <v>0</v>
      </c>
      <c r="AS246" s="135">
        <v>0</v>
      </c>
      <c r="AT246" s="135">
        <v>0</v>
      </c>
      <c r="AU246" s="135">
        <v>0</v>
      </c>
      <c r="AV246" s="135">
        <v>0</v>
      </c>
      <c r="AW246" s="135">
        <v>0</v>
      </c>
      <c r="AX246" s="135">
        <v>0</v>
      </c>
      <c r="AY246" s="135">
        <v>2</v>
      </c>
      <c r="AZ246" s="135">
        <v>0</v>
      </c>
      <c r="BA246" s="135">
        <v>0</v>
      </c>
      <c r="BB246" s="135">
        <v>1</v>
      </c>
      <c r="BC246" s="135">
        <v>1</v>
      </c>
      <c r="BD246" s="135">
        <v>0</v>
      </c>
      <c r="BE246" s="135">
        <v>0</v>
      </c>
      <c r="BF246" s="135">
        <v>0</v>
      </c>
      <c r="BG246" s="135">
        <v>0</v>
      </c>
      <c r="BH246" s="135">
        <v>0</v>
      </c>
      <c r="BI246" s="135">
        <v>0</v>
      </c>
      <c r="BJ246" s="135">
        <v>0</v>
      </c>
      <c r="BK246" s="135">
        <v>1</v>
      </c>
      <c r="BL246" s="135">
        <v>0</v>
      </c>
      <c r="BM246" s="135">
        <v>0</v>
      </c>
      <c r="BN246" s="135">
        <v>0</v>
      </c>
      <c r="BO246" s="135">
        <v>0</v>
      </c>
      <c r="BP246" s="135">
        <v>0</v>
      </c>
      <c r="BQ246" s="135">
        <v>0</v>
      </c>
      <c r="BR246" s="135">
        <v>0</v>
      </c>
      <c r="BS246" s="135">
        <v>0</v>
      </c>
      <c r="BT246" s="135">
        <v>0</v>
      </c>
      <c r="BU246" s="135">
        <v>0</v>
      </c>
      <c r="BV246" s="135">
        <v>0</v>
      </c>
      <c r="BW246" s="135">
        <v>1</v>
      </c>
      <c r="BX246" s="135">
        <v>0</v>
      </c>
      <c r="BY246" s="135">
        <v>0</v>
      </c>
      <c r="BZ246" s="135">
        <v>0</v>
      </c>
      <c r="CA246" s="135">
        <v>0</v>
      </c>
      <c r="CB246" s="135">
        <v>0</v>
      </c>
      <c r="CC246" s="135">
        <v>0</v>
      </c>
      <c r="CD246" s="135">
        <v>0</v>
      </c>
      <c r="CE246" s="135">
        <v>0</v>
      </c>
      <c r="CF246" s="135">
        <v>0</v>
      </c>
      <c r="CG246" s="135">
        <v>0</v>
      </c>
      <c r="CH246" s="135">
        <v>0</v>
      </c>
      <c r="CI246" s="135">
        <v>0</v>
      </c>
      <c r="CJ246" s="135">
        <v>0</v>
      </c>
      <c r="CK246" s="135">
        <v>0</v>
      </c>
      <c r="CL246" s="135">
        <v>0</v>
      </c>
      <c r="CM246" s="135">
        <v>0</v>
      </c>
      <c r="CN246" s="135">
        <v>1</v>
      </c>
      <c r="CO246" s="135">
        <v>13</v>
      </c>
      <c r="CP246" s="135">
        <v>0</v>
      </c>
      <c r="CQ246" s="135">
        <v>0</v>
      </c>
      <c r="CR246" s="135">
        <v>0</v>
      </c>
      <c r="CS246" s="135">
        <v>0</v>
      </c>
      <c r="CT246" s="135">
        <v>0</v>
      </c>
      <c r="CU246" s="135">
        <v>1</v>
      </c>
      <c r="CV246" s="135">
        <v>1</v>
      </c>
      <c r="CW246" s="135">
        <v>2</v>
      </c>
      <c r="CX246" s="135"/>
    </row>
    <row r="247" spans="1:102" x14ac:dyDescent="0.35">
      <c r="A247" s="135">
        <v>246</v>
      </c>
      <c r="B247" s="135">
        <v>0</v>
      </c>
      <c r="C247" s="135">
        <v>0</v>
      </c>
      <c r="D247" s="135">
        <v>1</v>
      </c>
      <c r="E247" s="135">
        <v>0</v>
      </c>
      <c r="F247" s="135">
        <v>12</v>
      </c>
      <c r="G247" s="135">
        <v>0</v>
      </c>
      <c r="H247" s="135">
        <v>0</v>
      </c>
      <c r="I247" s="135">
        <v>0</v>
      </c>
      <c r="J247" s="135">
        <v>0</v>
      </c>
      <c r="K247" s="135">
        <v>0</v>
      </c>
      <c r="L247" s="135">
        <v>4</v>
      </c>
      <c r="M247" s="135">
        <v>1</v>
      </c>
      <c r="N247" s="135">
        <v>1</v>
      </c>
      <c r="O247" s="135">
        <v>1</v>
      </c>
      <c r="P247" s="135">
        <v>0</v>
      </c>
      <c r="Q247" s="135">
        <v>0</v>
      </c>
      <c r="R247" s="135">
        <v>2</v>
      </c>
      <c r="S247" s="135">
        <v>1</v>
      </c>
      <c r="T247" s="135">
        <v>1</v>
      </c>
      <c r="U247" s="135">
        <v>0</v>
      </c>
      <c r="V247" s="135">
        <v>0</v>
      </c>
      <c r="W247" s="135">
        <v>0</v>
      </c>
      <c r="X247" s="135">
        <v>1</v>
      </c>
      <c r="Y247" s="135">
        <v>0</v>
      </c>
      <c r="Z247" s="135">
        <v>1</v>
      </c>
      <c r="AA247" s="135">
        <v>1</v>
      </c>
      <c r="AB247" s="135">
        <v>0</v>
      </c>
      <c r="AC247" s="135">
        <v>0</v>
      </c>
      <c r="AD247" s="135">
        <v>0</v>
      </c>
      <c r="AE247" s="135">
        <v>2</v>
      </c>
      <c r="AF247" s="135">
        <v>0</v>
      </c>
      <c r="AG247" s="135">
        <v>0</v>
      </c>
      <c r="AH247" s="135">
        <v>0</v>
      </c>
      <c r="AI247" s="135">
        <v>1</v>
      </c>
      <c r="AJ247" s="135">
        <v>0</v>
      </c>
      <c r="AK247" s="135">
        <v>1</v>
      </c>
      <c r="AL247" s="135">
        <v>0</v>
      </c>
      <c r="AM247" s="135">
        <v>1</v>
      </c>
      <c r="AN247" s="135">
        <v>0</v>
      </c>
      <c r="AO247" s="135">
        <v>0</v>
      </c>
      <c r="AP247" s="135">
        <v>0</v>
      </c>
      <c r="AQ247" s="135">
        <v>0</v>
      </c>
      <c r="AR247" s="135">
        <v>0</v>
      </c>
      <c r="AS247" s="135">
        <v>0</v>
      </c>
      <c r="AT247" s="135">
        <v>0</v>
      </c>
      <c r="AU247" s="135">
        <v>0</v>
      </c>
      <c r="AV247" s="135">
        <v>0</v>
      </c>
      <c r="AW247" s="135">
        <v>0</v>
      </c>
      <c r="AX247" s="135">
        <v>0</v>
      </c>
      <c r="AY247" s="135">
        <v>0</v>
      </c>
      <c r="AZ247" s="135">
        <v>0</v>
      </c>
      <c r="BA247" s="135">
        <v>0</v>
      </c>
      <c r="BB247" s="135">
        <v>0</v>
      </c>
      <c r="BC247" s="135">
        <v>1</v>
      </c>
      <c r="BD247" s="135">
        <v>1</v>
      </c>
      <c r="BE247" s="135">
        <v>0</v>
      </c>
      <c r="BF247" s="135">
        <v>0</v>
      </c>
      <c r="BG247" s="135">
        <v>0</v>
      </c>
      <c r="BH247" s="135">
        <v>1</v>
      </c>
      <c r="BI247" s="135">
        <v>1</v>
      </c>
      <c r="BJ247" s="135">
        <v>1</v>
      </c>
      <c r="BK247" s="135">
        <v>4</v>
      </c>
      <c r="BL247" s="135">
        <v>0</v>
      </c>
      <c r="BM247" s="135">
        <v>0</v>
      </c>
      <c r="BN247" s="135">
        <v>0</v>
      </c>
      <c r="BO247" s="135">
        <v>0</v>
      </c>
      <c r="BP247" s="135">
        <v>0</v>
      </c>
      <c r="BQ247" s="135">
        <v>0</v>
      </c>
      <c r="BR247" s="135">
        <v>1</v>
      </c>
      <c r="BS247" s="135">
        <v>0</v>
      </c>
      <c r="BT247" s="135">
        <v>0</v>
      </c>
      <c r="BU247" s="135">
        <v>1</v>
      </c>
      <c r="BV247" s="135">
        <v>0</v>
      </c>
      <c r="BW247" s="135">
        <v>0</v>
      </c>
      <c r="BX247" s="135">
        <v>0</v>
      </c>
      <c r="BY247" s="135">
        <v>0</v>
      </c>
      <c r="BZ247" s="135">
        <v>0</v>
      </c>
      <c r="CA247" s="135">
        <v>0</v>
      </c>
      <c r="CB247" s="135">
        <v>0</v>
      </c>
      <c r="CC247" s="135">
        <v>0</v>
      </c>
      <c r="CD247" s="135">
        <v>0</v>
      </c>
      <c r="CE247" s="135">
        <v>0</v>
      </c>
      <c r="CF247" s="135">
        <v>0</v>
      </c>
      <c r="CG247" s="135">
        <v>0</v>
      </c>
      <c r="CH247" s="135">
        <v>0</v>
      </c>
      <c r="CI247" s="135">
        <v>0</v>
      </c>
      <c r="CJ247" s="135">
        <v>2</v>
      </c>
      <c r="CK247" s="135">
        <v>0</v>
      </c>
      <c r="CL247" s="135">
        <v>0</v>
      </c>
      <c r="CM247" s="135">
        <v>0</v>
      </c>
      <c r="CN247" s="135">
        <v>0</v>
      </c>
      <c r="CO247" s="135">
        <v>0</v>
      </c>
      <c r="CP247" s="135">
        <v>0</v>
      </c>
      <c r="CQ247" s="135">
        <v>0</v>
      </c>
      <c r="CR247" s="135">
        <v>0</v>
      </c>
      <c r="CS247" s="135">
        <v>0</v>
      </c>
      <c r="CT247" s="135">
        <v>1</v>
      </c>
      <c r="CU247" s="135">
        <v>0</v>
      </c>
      <c r="CV247" s="135">
        <v>2</v>
      </c>
      <c r="CW247" s="135">
        <v>1</v>
      </c>
      <c r="CX247" s="135"/>
    </row>
    <row r="248" spans="1:102" x14ac:dyDescent="0.35">
      <c r="A248" s="135">
        <v>247</v>
      </c>
      <c r="B248" s="135">
        <v>0</v>
      </c>
      <c r="C248" s="135">
        <v>0</v>
      </c>
      <c r="D248" s="135">
        <v>0</v>
      </c>
      <c r="E248" s="135">
        <v>0</v>
      </c>
      <c r="F248" s="135">
        <v>1</v>
      </c>
      <c r="G248" s="135">
        <v>1</v>
      </c>
      <c r="H248" s="135">
        <v>9</v>
      </c>
      <c r="I248" s="135">
        <v>0</v>
      </c>
      <c r="J248" s="135">
        <v>0</v>
      </c>
      <c r="K248" s="135">
        <v>0</v>
      </c>
      <c r="L248" s="135">
        <v>0</v>
      </c>
      <c r="M248" s="135">
        <v>0</v>
      </c>
      <c r="N248" s="135">
        <v>3</v>
      </c>
      <c r="O248" s="135">
        <v>0</v>
      </c>
      <c r="P248" s="135">
        <v>0</v>
      </c>
      <c r="Q248" s="135">
        <v>1</v>
      </c>
      <c r="R248" s="135">
        <v>0</v>
      </c>
      <c r="S248" s="135">
        <v>0</v>
      </c>
      <c r="T248" s="135">
        <v>0</v>
      </c>
      <c r="U248" s="135">
        <v>0</v>
      </c>
      <c r="V248" s="135">
        <v>6</v>
      </c>
      <c r="W248" s="135">
        <v>1</v>
      </c>
      <c r="X248" s="135">
        <v>1</v>
      </c>
      <c r="Y248" s="135">
        <v>0</v>
      </c>
      <c r="Z248" s="135">
        <v>0</v>
      </c>
      <c r="AA248" s="135">
        <v>1</v>
      </c>
      <c r="AB248" s="135">
        <v>0</v>
      </c>
      <c r="AC248" s="135">
        <v>0</v>
      </c>
      <c r="AD248" s="135">
        <v>0</v>
      </c>
      <c r="AE248" s="135">
        <v>2</v>
      </c>
      <c r="AF248" s="135">
        <v>0</v>
      </c>
      <c r="AG248" s="135">
        <v>1</v>
      </c>
      <c r="AH248" s="135">
        <v>0</v>
      </c>
      <c r="AI248" s="135">
        <v>0</v>
      </c>
      <c r="AJ248" s="135">
        <v>0</v>
      </c>
      <c r="AK248" s="135">
        <v>0</v>
      </c>
      <c r="AL248" s="135">
        <v>0</v>
      </c>
      <c r="AM248" s="135">
        <v>1</v>
      </c>
      <c r="AN248" s="135">
        <v>0</v>
      </c>
      <c r="AO248" s="135">
        <v>0</v>
      </c>
      <c r="AP248" s="135">
        <v>0</v>
      </c>
      <c r="AQ248" s="135">
        <v>0</v>
      </c>
      <c r="AR248" s="135">
        <v>0</v>
      </c>
      <c r="AS248" s="135">
        <v>0</v>
      </c>
      <c r="AT248" s="135">
        <v>0</v>
      </c>
      <c r="AU248" s="135">
        <v>0</v>
      </c>
      <c r="AV248" s="135">
        <v>2</v>
      </c>
      <c r="AW248" s="135">
        <v>0</v>
      </c>
      <c r="AX248" s="135">
        <v>3</v>
      </c>
      <c r="AY248" s="135">
        <v>0</v>
      </c>
      <c r="AZ248" s="135">
        <v>1</v>
      </c>
      <c r="BA248" s="135">
        <v>0</v>
      </c>
      <c r="BB248" s="135">
        <v>1</v>
      </c>
      <c r="BC248" s="135">
        <v>0</v>
      </c>
      <c r="BD248" s="135">
        <v>0</v>
      </c>
      <c r="BE248" s="135">
        <v>0</v>
      </c>
      <c r="BF248" s="135">
        <v>0</v>
      </c>
      <c r="BG248" s="135">
        <v>0</v>
      </c>
      <c r="BH248" s="135">
        <v>0</v>
      </c>
      <c r="BI248" s="135">
        <v>0</v>
      </c>
      <c r="BJ248" s="135">
        <v>0</v>
      </c>
      <c r="BK248" s="135">
        <v>0</v>
      </c>
      <c r="BL248" s="135">
        <v>0</v>
      </c>
      <c r="BM248" s="135">
        <v>0</v>
      </c>
      <c r="BN248" s="135">
        <v>0</v>
      </c>
      <c r="BO248" s="135">
        <v>1</v>
      </c>
      <c r="BP248" s="135">
        <v>0</v>
      </c>
      <c r="BQ248" s="135">
        <v>0</v>
      </c>
      <c r="BR248" s="135">
        <v>0</v>
      </c>
      <c r="BS248" s="135">
        <v>16</v>
      </c>
      <c r="BT248" s="135">
        <v>0</v>
      </c>
      <c r="BU248" s="135">
        <v>0</v>
      </c>
      <c r="BV248" s="135">
        <v>0</v>
      </c>
      <c r="BW248" s="135">
        <v>0</v>
      </c>
      <c r="BX248" s="135">
        <v>4</v>
      </c>
      <c r="BY248" s="135">
        <v>0</v>
      </c>
      <c r="BZ248" s="135">
        <v>0</v>
      </c>
      <c r="CA248" s="135">
        <v>0</v>
      </c>
      <c r="CB248" s="135">
        <v>0</v>
      </c>
      <c r="CC248" s="135">
        <v>0</v>
      </c>
      <c r="CD248" s="135">
        <v>0</v>
      </c>
      <c r="CE248" s="135">
        <v>0</v>
      </c>
      <c r="CF248" s="135">
        <v>0</v>
      </c>
      <c r="CG248" s="135">
        <v>0</v>
      </c>
      <c r="CH248" s="135">
        <v>0</v>
      </c>
      <c r="CI248" s="135">
        <v>0</v>
      </c>
      <c r="CJ248" s="135">
        <v>1</v>
      </c>
      <c r="CK248" s="135">
        <v>0</v>
      </c>
      <c r="CL248" s="135">
        <v>0</v>
      </c>
      <c r="CM248" s="135">
        <v>0</v>
      </c>
      <c r="CN248" s="135">
        <v>0</v>
      </c>
      <c r="CO248" s="135">
        <v>0</v>
      </c>
      <c r="CP248" s="135">
        <v>0</v>
      </c>
      <c r="CQ248" s="135">
        <v>0</v>
      </c>
      <c r="CR248" s="135">
        <v>0</v>
      </c>
      <c r="CS248" s="135">
        <v>0</v>
      </c>
      <c r="CT248" s="135">
        <v>1</v>
      </c>
      <c r="CU248" s="135">
        <v>0</v>
      </c>
      <c r="CV248" s="135">
        <v>0</v>
      </c>
      <c r="CW248" s="135">
        <v>0</v>
      </c>
      <c r="CX248" s="135"/>
    </row>
    <row r="249" spans="1:102" x14ac:dyDescent="0.35">
      <c r="A249" s="135">
        <v>248</v>
      </c>
      <c r="B249" s="135">
        <v>0</v>
      </c>
      <c r="C249" s="135">
        <v>0</v>
      </c>
      <c r="D249" s="135">
        <v>0</v>
      </c>
      <c r="E249" s="135">
        <v>0</v>
      </c>
      <c r="F249" s="135">
        <v>0</v>
      </c>
      <c r="G249" s="135">
        <v>0</v>
      </c>
      <c r="H249" s="135">
        <v>1</v>
      </c>
      <c r="I249" s="135">
        <v>0</v>
      </c>
      <c r="J249" s="135">
        <v>0</v>
      </c>
      <c r="K249" s="135">
        <v>0</v>
      </c>
      <c r="L249" s="135">
        <v>0</v>
      </c>
      <c r="M249" s="135">
        <v>0</v>
      </c>
      <c r="N249" s="135">
        <v>4</v>
      </c>
      <c r="O249" s="135">
        <v>0</v>
      </c>
      <c r="P249" s="135">
        <v>1</v>
      </c>
      <c r="Q249" s="135">
        <v>0</v>
      </c>
      <c r="R249" s="135">
        <v>1</v>
      </c>
      <c r="S249" s="135">
        <v>4</v>
      </c>
      <c r="T249" s="135">
        <v>6</v>
      </c>
      <c r="U249" s="135">
        <v>0</v>
      </c>
      <c r="V249" s="135">
        <v>6</v>
      </c>
      <c r="W249" s="135">
        <v>0</v>
      </c>
      <c r="X249" s="135">
        <v>0</v>
      </c>
      <c r="Y249" s="135">
        <v>0</v>
      </c>
      <c r="Z249" s="135">
        <v>0</v>
      </c>
      <c r="AA249" s="135">
        <v>0</v>
      </c>
      <c r="AB249" s="135">
        <v>0</v>
      </c>
      <c r="AC249" s="135">
        <v>1</v>
      </c>
      <c r="AD249" s="135">
        <v>0</v>
      </c>
      <c r="AE249" s="135">
        <v>1</v>
      </c>
      <c r="AF249" s="135">
        <v>0</v>
      </c>
      <c r="AG249" s="135">
        <v>1</v>
      </c>
      <c r="AH249" s="135">
        <v>0</v>
      </c>
      <c r="AI249" s="135">
        <v>0</v>
      </c>
      <c r="AJ249" s="135">
        <v>0</v>
      </c>
      <c r="AK249" s="135">
        <v>1</v>
      </c>
      <c r="AL249" s="135">
        <v>4</v>
      </c>
      <c r="AM249" s="135">
        <v>1</v>
      </c>
      <c r="AN249" s="135">
        <v>0</v>
      </c>
      <c r="AO249" s="135">
        <v>0</v>
      </c>
      <c r="AP249" s="135">
        <v>0</v>
      </c>
      <c r="AQ249" s="135">
        <v>6</v>
      </c>
      <c r="AR249" s="135">
        <v>1</v>
      </c>
      <c r="AS249" s="135">
        <v>0</v>
      </c>
      <c r="AT249" s="135">
        <v>0</v>
      </c>
      <c r="AU249" s="135">
        <v>3</v>
      </c>
      <c r="AV249" s="135">
        <v>0</v>
      </c>
      <c r="AW249" s="135">
        <v>0</v>
      </c>
      <c r="AX249" s="135">
        <v>2</v>
      </c>
      <c r="AY249" s="135">
        <v>3</v>
      </c>
      <c r="AZ249" s="135">
        <v>1</v>
      </c>
      <c r="BA249" s="135">
        <v>0</v>
      </c>
      <c r="BB249" s="135">
        <v>0</v>
      </c>
      <c r="BC249" s="135">
        <v>3</v>
      </c>
      <c r="BD249" s="135">
        <v>0</v>
      </c>
      <c r="BE249" s="135">
        <v>0</v>
      </c>
      <c r="BF249" s="135">
        <v>0</v>
      </c>
      <c r="BG249" s="135">
        <v>1</v>
      </c>
      <c r="BH249" s="135">
        <v>1</v>
      </c>
      <c r="BI249" s="135">
        <v>0</v>
      </c>
      <c r="BJ249" s="135">
        <v>0</v>
      </c>
      <c r="BK249" s="135">
        <v>2</v>
      </c>
      <c r="BL249" s="135">
        <v>7</v>
      </c>
      <c r="BM249" s="135">
        <v>0</v>
      </c>
      <c r="BN249" s="135">
        <v>0</v>
      </c>
      <c r="BO249" s="135">
        <v>0</v>
      </c>
      <c r="BP249" s="135">
        <v>0</v>
      </c>
      <c r="BQ249" s="135">
        <v>1</v>
      </c>
      <c r="BR249" s="135">
        <v>0</v>
      </c>
      <c r="BS249" s="135">
        <v>0</v>
      </c>
      <c r="BT249" s="135">
        <v>0</v>
      </c>
      <c r="BU249" s="135">
        <v>0</v>
      </c>
      <c r="BV249" s="135">
        <v>0</v>
      </c>
      <c r="BW249" s="135">
        <v>0</v>
      </c>
      <c r="BX249" s="135">
        <v>0</v>
      </c>
      <c r="BY249" s="135">
        <v>0</v>
      </c>
      <c r="BZ249" s="135">
        <v>0</v>
      </c>
      <c r="CA249" s="135">
        <v>0</v>
      </c>
      <c r="CB249" s="135">
        <v>1</v>
      </c>
      <c r="CC249" s="135">
        <v>0</v>
      </c>
      <c r="CD249" s="135">
        <v>0</v>
      </c>
      <c r="CE249" s="135">
        <v>0</v>
      </c>
      <c r="CF249" s="135">
        <v>0</v>
      </c>
      <c r="CG249" s="135">
        <v>1</v>
      </c>
      <c r="CH249" s="135">
        <v>0</v>
      </c>
      <c r="CI249" s="135">
        <v>1</v>
      </c>
      <c r="CJ249" s="135">
        <v>0</v>
      </c>
      <c r="CK249" s="135">
        <v>1</v>
      </c>
      <c r="CL249" s="135">
        <v>0</v>
      </c>
      <c r="CM249" s="135">
        <v>0</v>
      </c>
      <c r="CN249" s="135">
        <v>0</v>
      </c>
      <c r="CO249" s="135">
        <v>0</v>
      </c>
      <c r="CP249" s="135">
        <v>0</v>
      </c>
      <c r="CQ249" s="135">
        <v>0</v>
      </c>
      <c r="CR249" s="135">
        <v>5</v>
      </c>
      <c r="CS249" s="135">
        <v>0</v>
      </c>
      <c r="CT249" s="135">
        <v>0</v>
      </c>
      <c r="CU249" s="135">
        <v>0</v>
      </c>
      <c r="CV249" s="135">
        <v>1</v>
      </c>
      <c r="CW249" s="135">
        <v>0</v>
      </c>
      <c r="CX249" s="135"/>
    </row>
    <row r="250" spans="1:102" x14ac:dyDescent="0.35">
      <c r="A250" s="135">
        <v>249</v>
      </c>
      <c r="B250" s="135">
        <v>3</v>
      </c>
      <c r="C250" s="135">
        <v>1</v>
      </c>
      <c r="D250" s="135">
        <v>0</v>
      </c>
      <c r="E250" s="135">
        <v>0</v>
      </c>
      <c r="F250" s="135">
        <v>1</v>
      </c>
      <c r="G250" s="135">
        <v>0</v>
      </c>
      <c r="H250" s="135">
        <v>0</v>
      </c>
      <c r="I250" s="135">
        <v>2</v>
      </c>
      <c r="J250" s="135">
        <v>0</v>
      </c>
      <c r="K250" s="135">
        <v>0</v>
      </c>
      <c r="L250" s="135">
        <v>1</v>
      </c>
      <c r="M250" s="135">
        <v>1</v>
      </c>
      <c r="N250" s="135">
        <v>0</v>
      </c>
      <c r="O250" s="135">
        <v>1</v>
      </c>
      <c r="P250" s="135">
        <v>0</v>
      </c>
      <c r="Q250" s="135">
        <v>0</v>
      </c>
      <c r="R250" s="135">
        <v>0</v>
      </c>
      <c r="S250" s="135">
        <v>0</v>
      </c>
      <c r="T250" s="135">
        <v>0</v>
      </c>
      <c r="U250" s="135">
        <v>1</v>
      </c>
      <c r="V250" s="135">
        <v>3</v>
      </c>
      <c r="W250" s="135">
        <v>0</v>
      </c>
      <c r="X250" s="135">
        <v>0</v>
      </c>
      <c r="Y250" s="135">
        <v>0</v>
      </c>
      <c r="Z250" s="135">
        <v>0</v>
      </c>
      <c r="AA250" s="135">
        <v>0</v>
      </c>
      <c r="AB250" s="135">
        <v>0</v>
      </c>
      <c r="AC250" s="135">
        <v>0</v>
      </c>
      <c r="AD250" s="135">
        <v>0</v>
      </c>
      <c r="AE250" s="135">
        <v>0</v>
      </c>
      <c r="AF250" s="135">
        <v>0</v>
      </c>
      <c r="AG250" s="135">
        <v>0</v>
      </c>
      <c r="AH250" s="135">
        <v>0</v>
      </c>
      <c r="AI250" s="135">
        <v>0</v>
      </c>
      <c r="AJ250" s="135">
        <v>1</v>
      </c>
      <c r="AK250" s="135">
        <v>0</v>
      </c>
      <c r="AL250" s="135">
        <v>0</v>
      </c>
      <c r="AM250" s="135">
        <v>0</v>
      </c>
      <c r="AN250" s="135">
        <v>0</v>
      </c>
      <c r="AO250" s="135">
        <v>0</v>
      </c>
      <c r="AP250" s="135">
        <v>0</v>
      </c>
      <c r="AQ250" s="135">
        <v>0</v>
      </c>
      <c r="AR250" s="135">
        <v>1</v>
      </c>
      <c r="AS250" s="135">
        <v>1</v>
      </c>
      <c r="AT250" s="135">
        <v>1</v>
      </c>
      <c r="AU250" s="135">
        <v>1</v>
      </c>
      <c r="AV250" s="135">
        <v>0</v>
      </c>
      <c r="AW250" s="135">
        <v>0</v>
      </c>
      <c r="AX250" s="135">
        <v>0</v>
      </c>
      <c r="AY250" s="135">
        <v>3</v>
      </c>
      <c r="AZ250" s="135">
        <v>0</v>
      </c>
      <c r="BA250" s="135">
        <v>0</v>
      </c>
      <c r="BB250" s="135">
        <v>0</v>
      </c>
      <c r="BC250" s="135">
        <v>0</v>
      </c>
      <c r="BD250" s="135">
        <v>0</v>
      </c>
      <c r="BE250" s="135">
        <v>0</v>
      </c>
      <c r="BF250" s="135">
        <v>0</v>
      </c>
      <c r="BG250" s="135">
        <v>0</v>
      </c>
      <c r="BH250" s="135">
        <v>0</v>
      </c>
      <c r="BI250" s="135">
        <v>0</v>
      </c>
      <c r="BJ250" s="135">
        <v>0</v>
      </c>
      <c r="BK250" s="135">
        <v>2</v>
      </c>
      <c r="BL250" s="135">
        <v>0</v>
      </c>
      <c r="BM250" s="135">
        <v>0</v>
      </c>
      <c r="BN250" s="135">
        <v>0</v>
      </c>
      <c r="BO250" s="135">
        <v>0</v>
      </c>
      <c r="BP250" s="135">
        <v>0</v>
      </c>
      <c r="BQ250" s="135">
        <v>0</v>
      </c>
      <c r="BR250" s="135">
        <v>3</v>
      </c>
      <c r="BS250" s="135">
        <v>1</v>
      </c>
      <c r="BT250" s="135">
        <v>0</v>
      </c>
      <c r="BU250" s="135">
        <v>0</v>
      </c>
      <c r="BV250" s="135">
        <v>0</v>
      </c>
      <c r="BW250" s="135">
        <v>0</v>
      </c>
      <c r="BX250" s="135">
        <v>0</v>
      </c>
      <c r="BY250" s="135">
        <v>0</v>
      </c>
      <c r="BZ250" s="135">
        <v>0</v>
      </c>
      <c r="CA250" s="135">
        <v>0</v>
      </c>
      <c r="CB250" s="135">
        <v>0</v>
      </c>
      <c r="CC250" s="135">
        <v>0</v>
      </c>
      <c r="CD250" s="135">
        <v>0</v>
      </c>
      <c r="CE250" s="135">
        <v>0</v>
      </c>
      <c r="CF250" s="135">
        <v>1</v>
      </c>
      <c r="CG250" s="135">
        <v>0</v>
      </c>
      <c r="CH250" s="135">
        <v>1</v>
      </c>
      <c r="CI250" s="135">
        <v>0</v>
      </c>
      <c r="CJ250" s="135">
        <v>0</v>
      </c>
      <c r="CK250" s="135">
        <v>0</v>
      </c>
      <c r="CL250" s="135">
        <v>0</v>
      </c>
      <c r="CM250" s="135">
        <v>0</v>
      </c>
      <c r="CN250" s="135">
        <v>0</v>
      </c>
      <c r="CO250" s="135">
        <v>0</v>
      </c>
      <c r="CP250" s="135">
        <v>1</v>
      </c>
      <c r="CQ250" s="135">
        <v>0</v>
      </c>
      <c r="CR250" s="135">
        <v>0</v>
      </c>
      <c r="CS250" s="135">
        <v>0</v>
      </c>
      <c r="CT250" s="135">
        <v>0</v>
      </c>
      <c r="CU250" s="135">
        <v>1</v>
      </c>
      <c r="CV250" s="135">
        <v>0</v>
      </c>
      <c r="CW250" s="135">
        <v>1</v>
      </c>
      <c r="CX250" s="135"/>
    </row>
    <row r="251" spans="1:102" x14ac:dyDescent="0.35">
      <c r="A251" s="135">
        <v>250</v>
      </c>
      <c r="B251" s="135">
        <v>0</v>
      </c>
      <c r="C251" s="135">
        <v>0</v>
      </c>
      <c r="D251" s="135">
        <v>0</v>
      </c>
      <c r="E251" s="135">
        <v>1</v>
      </c>
      <c r="F251" s="135">
        <v>0</v>
      </c>
      <c r="G251" s="135">
        <v>0</v>
      </c>
      <c r="H251" s="135">
        <v>0</v>
      </c>
      <c r="I251" s="135">
        <v>0</v>
      </c>
      <c r="J251" s="135">
        <v>0</v>
      </c>
      <c r="K251" s="135">
        <v>0</v>
      </c>
      <c r="L251" s="135">
        <v>0</v>
      </c>
      <c r="M251" s="135">
        <v>0</v>
      </c>
      <c r="N251" s="135">
        <v>7</v>
      </c>
      <c r="O251" s="135">
        <v>1</v>
      </c>
      <c r="P251" s="135">
        <v>2</v>
      </c>
      <c r="Q251" s="135">
        <v>0</v>
      </c>
      <c r="R251" s="135">
        <v>0</v>
      </c>
      <c r="S251" s="135">
        <v>0</v>
      </c>
      <c r="T251" s="135">
        <v>0</v>
      </c>
      <c r="U251" s="135">
        <v>0</v>
      </c>
      <c r="V251" s="135">
        <v>1</v>
      </c>
      <c r="W251" s="135">
        <v>1</v>
      </c>
      <c r="X251" s="135">
        <v>0</v>
      </c>
      <c r="Y251" s="135">
        <v>0</v>
      </c>
      <c r="Z251" s="135">
        <v>0</v>
      </c>
      <c r="AA251" s="135">
        <v>0</v>
      </c>
      <c r="AB251" s="135">
        <v>3</v>
      </c>
      <c r="AC251" s="135">
        <v>0</v>
      </c>
      <c r="AD251" s="135">
        <v>1</v>
      </c>
      <c r="AE251" s="135">
        <v>0</v>
      </c>
      <c r="AF251" s="135">
        <v>0</v>
      </c>
      <c r="AG251" s="135">
        <v>1</v>
      </c>
      <c r="AH251" s="135">
        <v>0</v>
      </c>
      <c r="AI251" s="135">
        <v>0</v>
      </c>
      <c r="AJ251" s="135">
        <v>0</v>
      </c>
      <c r="AK251" s="135">
        <v>0</v>
      </c>
      <c r="AL251" s="135">
        <v>0</v>
      </c>
      <c r="AM251" s="135">
        <v>1</v>
      </c>
      <c r="AN251" s="135">
        <v>0</v>
      </c>
      <c r="AO251" s="135">
        <v>0</v>
      </c>
      <c r="AP251" s="135">
        <v>5</v>
      </c>
      <c r="AQ251" s="135">
        <v>1</v>
      </c>
      <c r="AR251" s="135">
        <v>0</v>
      </c>
      <c r="AS251" s="135">
        <v>0</v>
      </c>
      <c r="AT251" s="135">
        <v>0</v>
      </c>
      <c r="AU251" s="135">
        <v>1</v>
      </c>
      <c r="AV251" s="135">
        <v>0</v>
      </c>
      <c r="AW251" s="135">
        <v>0</v>
      </c>
      <c r="AX251" s="135">
        <v>0</v>
      </c>
      <c r="AY251" s="135">
        <v>3</v>
      </c>
      <c r="AZ251" s="135">
        <v>0</v>
      </c>
      <c r="BA251" s="135">
        <v>0</v>
      </c>
      <c r="BB251" s="135">
        <v>7</v>
      </c>
      <c r="BC251" s="135">
        <v>0</v>
      </c>
      <c r="BD251" s="135">
        <v>0</v>
      </c>
      <c r="BE251" s="135">
        <v>0</v>
      </c>
      <c r="BF251" s="135">
        <v>0</v>
      </c>
      <c r="BG251" s="135">
        <v>1</v>
      </c>
      <c r="BH251" s="135">
        <v>1</v>
      </c>
      <c r="BI251" s="135">
        <v>0</v>
      </c>
      <c r="BJ251" s="135">
        <v>0</v>
      </c>
      <c r="BK251" s="135">
        <v>1</v>
      </c>
      <c r="BL251" s="135">
        <v>15</v>
      </c>
      <c r="BM251" s="135">
        <v>1</v>
      </c>
      <c r="BN251" s="135">
        <v>0</v>
      </c>
      <c r="BO251" s="135">
        <v>0</v>
      </c>
      <c r="BP251" s="135">
        <v>0</v>
      </c>
      <c r="BQ251" s="135">
        <v>0</v>
      </c>
      <c r="BR251" s="135">
        <v>0</v>
      </c>
      <c r="BS251" s="135">
        <v>0</v>
      </c>
      <c r="BT251" s="135">
        <v>0</v>
      </c>
      <c r="BU251" s="135">
        <v>0</v>
      </c>
      <c r="BV251" s="135">
        <v>0</v>
      </c>
      <c r="BW251" s="135">
        <v>0</v>
      </c>
      <c r="BX251" s="135">
        <v>6</v>
      </c>
      <c r="BY251" s="135">
        <v>0</v>
      </c>
      <c r="BZ251" s="135">
        <v>0</v>
      </c>
      <c r="CA251" s="135">
        <v>1</v>
      </c>
      <c r="CB251" s="135">
        <v>0</v>
      </c>
      <c r="CC251" s="135">
        <v>0</v>
      </c>
      <c r="CD251" s="135">
        <v>0</v>
      </c>
      <c r="CE251" s="135">
        <v>0</v>
      </c>
      <c r="CF251" s="135">
        <v>0</v>
      </c>
      <c r="CG251" s="135">
        <v>2</v>
      </c>
      <c r="CH251" s="135">
        <v>0</v>
      </c>
      <c r="CI251" s="135">
        <v>0</v>
      </c>
      <c r="CJ251" s="135">
        <v>0</v>
      </c>
      <c r="CK251" s="135">
        <v>2</v>
      </c>
      <c r="CL251" s="135">
        <v>0</v>
      </c>
      <c r="CM251" s="135">
        <v>0</v>
      </c>
      <c r="CN251" s="135">
        <v>0</v>
      </c>
      <c r="CO251" s="135">
        <v>1</v>
      </c>
      <c r="CP251" s="135">
        <v>0</v>
      </c>
      <c r="CQ251" s="135">
        <v>1</v>
      </c>
      <c r="CR251" s="135">
        <v>0</v>
      </c>
      <c r="CS251" s="135">
        <v>0</v>
      </c>
      <c r="CT251" s="135">
        <v>1</v>
      </c>
      <c r="CU251" s="135">
        <v>0</v>
      </c>
      <c r="CV251" s="135">
        <v>0</v>
      </c>
      <c r="CW251" s="135">
        <v>0</v>
      </c>
      <c r="CX251" s="135"/>
    </row>
    <row r="252" spans="1:102" x14ac:dyDescent="0.35">
      <c r="A252" s="135">
        <v>251</v>
      </c>
      <c r="B252" s="135">
        <v>0</v>
      </c>
      <c r="C252" s="135">
        <v>0</v>
      </c>
      <c r="D252" s="135">
        <v>1</v>
      </c>
      <c r="E252" s="135">
        <v>0</v>
      </c>
      <c r="F252" s="135">
        <v>3</v>
      </c>
      <c r="G252" s="135">
        <v>0</v>
      </c>
      <c r="H252" s="135">
        <v>1</v>
      </c>
      <c r="I252" s="135">
        <v>0</v>
      </c>
      <c r="J252" s="135">
        <v>0</v>
      </c>
      <c r="K252" s="135">
        <v>0</v>
      </c>
      <c r="L252" s="135">
        <v>2</v>
      </c>
      <c r="M252" s="135">
        <v>0</v>
      </c>
      <c r="N252" s="135">
        <v>0</v>
      </c>
      <c r="O252" s="135">
        <v>1</v>
      </c>
      <c r="P252" s="135">
        <v>0</v>
      </c>
      <c r="Q252" s="135">
        <v>0</v>
      </c>
      <c r="R252" s="135">
        <v>1</v>
      </c>
      <c r="S252" s="135">
        <v>0</v>
      </c>
      <c r="T252" s="135">
        <v>1</v>
      </c>
      <c r="U252" s="135">
        <v>0</v>
      </c>
      <c r="V252" s="135">
        <v>5</v>
      </c>
      <c r="W252" s="135">
        <v>0</v>
      </c>
      <c r="X252" s="135">
        <v>1</v>
      </c>
      <c r="Y252" s="135">
        <v>0</v>
      </c>
      <c r="Z252" s="135">
        <v>0</v>
      </c>
      <c r="AA252" s="135">
        <v>2</v>
      </c>
      <c r="AB252" s="135">
        <v>1</v>
      </c>
      <c r="AC252" s="135">
        <v>0</v>
      </c>
      <c r="AD252" s="135">
        <v>1</v>
      </c>
      <c r="AE252" s="135">
        <v>1</v>
      </c>
      <c r="AF252" s="135">
        <v>0</v>
      </c>
      <c r="AG252" s="135">
        <v>1</v>
      </c>
      <c r="AH252" s="135">
        <v>0</v>
      </c>
      <c r="AI252" s="135">
        <v>0</v>
      </c>
      <c r="AJ252" s="135">
        <v>0</v>
      </c>
      <c r="AK252" s="135">
        <v>0</v>
      </c>
      <c r="AL252" s="135">
        <v>2</v>
      </c>
      <c r="AM252" s="135">
        <v>0</v>
      </c>
      <c r="AN252" s="135">
        <v>1</v>
      </c>
      <c r="AO252" s="135">
        <v>0</v>
      </c>
      <c r="AP252" s="135">
        <v>5</v>
      </c>
      <c r="AQ252" s="135">
        <v>4</v>
      </c>
      <c r="AR252" s="135">
        <v>0</v>
      </c>
      <c r="AS252" s="135">
        <v>0</v>
      </c>
      <c r="AT252" s="135">
        <v>1</v>
      </c>
      <c r="AU252" s="135">
        <v>0</v>
      </c>
      <c r="AV252" s="135">
        <v>29</v>
      </c>
      <c r="AW252" s="135">
        <v>1</v>
      </c>
      <c r="AX252" s="135">
        <v>0</v>
      </c>
      <c r="AY252" s="135">
        <v>0</v>
      </c>
      <c r="AZ252" s="135">
        <v>0</v>
      </c>
      <c r="BA252" s="135">
        <v>0</v>
      </c>
      <c r="BB252" s="135">
        <v>0</v>
      </c>
      <c r="BC252" s="135">
        <v>0</v>
      </c>
      <c r="BD252" s="135">
        <v>0</v>
      </c>
      <c r="BE252" s="135">
        <v>2</v>
      </c>
      <c r="BF252" s="135">
        <v>0</v>
      </c>
      <c r="BG252" s="135">
        <v>0</v>
      </c>
      <c r="BH252" s="135">
        <v>1</v>
      </c>
      <c r="BI252" s="135">
        <v>0</v>
      </c>
      <c r="BJ252" s="135">
        <v>0</v>
      </c>
      <c r="BK252" s="135">
        <v>0</v>
      </c>
      <c r="BL252" s="135">
        <v>0</v>
      </c>
      <c r="BM252" s="135">
        <v>0</v>
      </c>
      <c r="BN252" s="135">
        <v>0</v>
      </c>
      <c r="BO252" s="135">
        <v>0</v>
      </c>
      <c r="BP252" s="135">
        <v>0</v>
      </c>
      <c r="BQ252" s="135">
        <v>0</v>
      </c>
      <c r="BR252" s="135">
        <v>0</v>
      </c>
      <c r="BS252" s="135">
        <v>0</v>
      </c>
      <c r="BT252" s="135">
        <v>0</v>
      </c>
      <c r="BU252" s="135">
        <v>8</v>
      </c>
      <c r="BV252" s="135">
        <v>0</v>
      </c>
      <c r="BW252" s="135">
        <v>0</v>
      </c>
      <c r="BX252" s="135">
        <v>0</v>
      </c>
      <c r="BY252" s="135">
        <v>0</v>
      </c>
      <c r="BZ252" s="135">
        <v>1</v>
      </c>
      <c r="CA252" s="135">
        <v>0</v>
      </c>
      <c r="CB252" s="135">
        <v>1</v>
      </c>
      <c r="CC252" s="135">
        <v>0</v>
      </c>
      <c r="CD252" s="135">
        <v>12</v>
      </c>
      <c r="CE252" s="135">
        <v>0</v>
      </c>
      <c r="CF252" s="135">
        <v>0</v>
      </c>
      <c r="CG252" s="135">
        <v>1</v>
      </c>
      <c r="CH252" s="135">
        <v>0</v>
      </c>
      <c r="CI252" s="135">
        <v>0</v>
      </c>
      <c r="CJ252" s="135">
        <v>0</v>
      </c>
      <c r="CK252" s="135">
        <v>1</v>
      </c>
      <c r="CL252" s="135">
        <v>0</v>
      </c>
      <c r="CM252" s="135">
        <v>0</v>
      </c>
      <c r="CN252" s="135">
        <v>0</v>
      </c>
      <c r="CO252" s="135">
        <v>2</v>
      </c>
      <c r="CP252" s="135">
        <v>0</v>
      </c>
      <c r="CQ252" s="135">
        <v>0</v>
      </c>
      <c r="CR252" s="135">
        <v>0</v>
      </c>
      <c r="CS252" s="135">
        <v>0</v>
      </c>
      <c r="CT252" s="135">
        <v>0</v>
      </c>
      <c r="CU252" s="135">
        <v>0</v>
      </c>
      <c r="CV252" s="135">
        <v>0</v>
      </c>
      <c r="CW252" s="135">
        <v>1</v>
      </c>
      <c r="CX252" s="135"/>
    </row>
    <row r="253" spans="1:102" x14ac:dyDescent="0.35">
      <c r="A253" s="135">
        <v>252</v>
      </c>
      <c r="B253" s="135">
        <v>1</v>
      </c>
      <c r="C253" s="135">
        <v>0</v>
      </c>
      <c r="D253" s="135">
        <v>0</v>
      </c>
      <c r="E253" s="135">
        <v>1</v>
      </c>
      <c r="F253" s="135">
        <v>0</v>
      </c>
      <c r="G253" s="135">
        <v>1</v>
      </c>
      <c r="H253" s="135">
        <v>1</v>
      </c>
      <c r="I253" s="135">
        <v>0</v>
      </c>
      <c r="J253" s="135">
        <v>0</v>
      </c>
      <c r="K253" s="135">
        <v>0</v>
      </c>
      <c r="L253" s="135">
        <v>1</v>
      </c>
      <c r="M253" s="135">
        <v>2</v>
      </c>
      <c r="N253" s="135">
        <v>8</v>
      </c>
      <c r="O253" s="135">
        <v>0</v>
      </c>
      <c r="P253" s="135">
        <v>1</v>
      </c>
      <c r="Q253" s="135">
        <v>0</v>
      </c>
      <c r="R253" s="135">
        <v>0</v>
      </c>
      <c r="S253" s="135">
        <v>3</v>
      </c>
      <c r="T253" s="135">
        <v>0</v>
      </c>
      <c r="U253" s="135">
        <v>0</v>
      </c>
      <c r="V253" s="135">
        <v>0</v>
      </c>
      <c r="W253" s="135">
        <v>0</v>
      </c>
      <c r="X253" s="135">
        <v>0</v>
      </c>
      <c r="Y253" s="135">
        <v>0</v>
      </c>
      <c r="Z253" s="135">
        <v>0</v>
      </c>
      <c r="AA253" s="135">
        <v>3</v>
      </c>
      <c r="AB253" s="135">
        <v>1</v>
      </c>
      <c r="AC253" s="135">
        <v>0</v>
      </c>
      <c r="AD253" s="135">
        <v>1</v>
      </c>
      <c r="AE253" s="135">
        <v>0</v>
      </c>
      <c r="AF253" s="135">
        <v>1</v>
      </c>
      <c r="AG253" s="135">
        <v>0</v>
      </c>
      <c r="AH253" s="135">
        <v>0</v>
      </c>
      <c r="AI253" s="135">
        <v>0</v>
      </c>
      <c r="AJ253" s="135">
        <v>0</v>
      </c>
      <c r="AK253" s="135">
        <v>0</v>
      </c>
      <c r="AL253" s="135">
        <v>0</v>
      </c>
      <c r="AM253" s="135">
        <v>0</v>
      </c>
      <c r="AN253" s="135">
        <v>0</v>
      </c>
      <c r="AO253" s="135">
        <v>0</v>
      </c>
      <c r="AP253" s="135">
        <v>1</v>
      </c>
      <c r="AQ253" s="135">
        <v>0</v>
      </c>
      <c r="AR253" s="135">
        <v>0</v>
      </c>
      <c r="AS253" s="135">
        <v>0</v>
      </c>
      <c r="AT253" s="135">
        <v>0</v>
      </c>
      <c r="AU253" s="135">
        <v>0</v>
      </c>
      <c r="AV253" s="135">
        <v>1</v>
      </c>
      <c r="AW253" s="135">
        <v>0</v>
      </c>
      <c r="AX253" s="135">
        <v>0</v>
      </c>
      <c r="AY253" s="135">
        <v>0</v>
      </c>
      <c r="AZ253" s="135">
        <v>1</v>
      </c>
      <c r="BA253" s="135">
        <v>0</v>
      </c>
      <c r="BB253" s="135">
        <v>0</v>
      </c>
      <c r="BC253" s="135">
        <v>0</v>
      </c>
      <c r="BD253" s="135">
        <v>0</v>
      </c>
      <c r="BE253" s="135">
        <v>0</v>
      </c>
      <c r="BF253" s="135">
        <v>1</v>
      </c>
      <c r="BG253" s="135">
        <v>0</v>
      </c>
      <c r="BH253" s="135">
        <v>0</v>
      </c>
      <c r="BI253" s="135">
        <v>0</v>
      </c>
      <c r="BJ253" s="135">
        <v>0</v>
      </c>
      <c r="BK253" s="135">
        <v>0</v>
      </c>
      <c r="BL253" s="135">
        <v>0</v>
      </c>
      <c r="BM253" s="135">
        <v>0</v>
      </c>
      <c r="BN253" s="135">
        <v>0</v>
      </c>
      <c r="BO253" s="135">
        <v>0</v>
      </c>
      <c r="BP253" s="135">
        <v>0</v>
      </c>
      <c r="BQ253" s="135">
        <v>0</v>
      </c>
      <c r="BR253" s="135">
        <v>0</v>
      </c>
      <c r="BS253" s="135">
        <v>0</v>
      </c>
      <c r="BT253" s="135">
        <v>2</v>
      </c>
      <c r="BU253" s="135">
        <v>0</v>
      </c>
      <c r="BV253" s="135">
        <v>0</v>
      </c>
      <c r="BW253" s="135">
        <v>0</v>
      </c>
      <c r="BX253" s="135">
        <v>0</v>
      </c>
      <c r="BY253" s="135">
        <v>0</v>
      </c>
      <c r="BZ253" s="135">
        <v>1</v>
      </c>
      <c r="CA253" s="135">
        <v>0</v>
      </c>
      <c r="CB253" s="135">
        <v>1</v>
      </c>
      <c r="CC253" s="135">
        <v>0</v>
      </c>
      <c r="CD253" s="135">
        <v>1</v>
      </c>
      <c r="CE253" s="135">
        <v>0</v>
      </c>
      <c r="CF253" s="135">
        <v>1</v>
      </c>
      <c r="CG253" s="135">
        <v>1</v>
      </c>
      <c r="CH253" s="135">
        <v>1</v>
      </c>
      <c r="CI253" s="135">
        <v>0</v>
      </c>
      <c r="CJ253" s="135">
        <v>0</v>
      </c>
      <c r="CK253" s="135">
        <v>0</v>
      </c>
      <c r="CL253" s="135">
        <v>0</v>
      </c>
      <c r="CM253" s="135">
        <v>0</v>
      </c>
      <c r="CN253" s="135">
        <v>1</v>
      </c>
      <c r="CO253" s="135">
        <v>0</v>
      </c>
      <c r="CP253" s="135">
        <v>1</v>
      </c>
      <c r="CQ253" s="135">
        <v>0</v>
      </c>
      <c r="CR253" s="135">
        <v>0</v>
      </c>
      <c r="CS253" s="135">
        <v>0</v>
      </c>
      <c r="CT253" s="135">
        <v>0</v>
      </c>
      <c r="CU253" s="135">
        <v>0</v>
      </c>
      <c r="CV253" s="135">
        <v>0</v>
      </c>
      <c r="CW253" s="135">
        <v>1</v>
      </c>
      <c r="CX253" s="135"/>
    </row>
    <row r="254" spans="1:102" x14ac:dyDescent="0.35">
      <c r="A254" s="135">
        <v>253</v>
      </c>
      <c r="B254" s="135">
        <v>0</v>
      </c>
      <c r="C254" s="135">
        <v>0</v>
      </c>
      <c r="D254" s="135">
        <v>0</v>
      </c>
      <c r="E254" s="135">
        <v>0</v>
      </c>
      <c r="F254" s="135">
        <v>9</v>
      </c>
      <c r="G254" s="135">
        <v>0</v>
      </c>
      <c r="H254" s="135">
        <v>0</v>
      </c>
      <c r="I254" s="135">
        <v>0</v>
      </c>
      <c r="J254" s="135">
        <v>1</v>
      </c>
      <c r="K254" s="135">
        <v>0</v>
      </c>
      <c r="L254" s="135">
        <v>0</v>
      </c>
      <c r="M254" s="135">
        <v>0</v>
      </c>
      <c r="N254" s="135">
        <v>2</v>
      </c>
      <c r="O254" s="135">
        <v>2</v>
      </c>
      <c r="P254" s="135">
        <v>0</v>
      </c>
      <c r="Q254" s="135">
        <v>0</v>
      </c>
      <c r="R254" s="135">
        <v>0</v>
      </c>
      <c r="S254" s="135">
        <v>0</v>
      </c>
      <c r="T254" s="135">
        <v>0</v>
      </c>
      <c r="U254" s="135">
        <v>0</v>
      </c>
      <c r="V254" s="135">
        <v>0</v>
      </c>
      <c r="W254" s="135">
        <v>0</v>
      </c>
      <c r="X254" s="135">
        <v>0</v>
      </c>
      <c r="Y254" s="135">
        <v>0</v>
      </c>
      <c r="Z254" s="135">
        <v>0</v>
      </c>
      <c r="AA254" s="135">
        <v>3</v>
      </c>
      <c r="AB254" s="135">
        <v>1</v>
      </c>
      <c r="AC254" s="135">
        <v>1</v>
      </c>
      <c r="AD254" s="135">
        <v>0</v>
      </c>
      <c r="AE254" s="135">
        <v>1</v>
      </c>
      <c r="AF254" s="135">
        <v>0</v>
      </c>
      <c r="AG254" s="135">
        <v>0</v>
      </c>
      <c r="AH254" s="135">
        <v>0</v>
      </c>
      <c r="AI254" s="135">
        <v>6</v>
      </c>
      <c r="AJ254" s="135">
        <v>2</v>
      </c>
      <c r="AK254" s="135">
        <v>0</v>
      </c>
      <c r="AL254" s="135">
        <v>0</v>
      </c>
      <c r="AM254" s="135">
        <v>1</v>
      </c>
      <c r="AN254" s="135">
        <v>0</v>
      </c>
      <c r="AO254" s="135">
        <v>0</v>
      </c>
      <c r="AP254" s="135">
        <v>0</v>
      </c>
      <c r="AQ254" s="135">
        <v>0</v>
      </c>
      <c r="AR254" s="135">
        <v>0</v>
      </c>
      <c r="AS254" s="135">
        <v>0</v>
      </c>
      <c r="AT254" s="135">
        <v>0</v>
      </c>
      <c r="AU254" s="135">
        <v>0</v>
      </c>
      <c r="AV254" s="135">
        <v>2</v>
      </c>
      <c r="AW254" s="135">
        <v>0</v>
      </c>
      <c r="AX254" s="135">
        <v>0</v>
      </c>
      <c r="AY254" s="135">
        <v>11</v>
      </c>
      <c r="AZ254" s="135">
        <v>1</v>
      </c>
      <c r="BA254" s="135">
        <v>0</v>
      </c>
      <c r="BB254" s="135">
        <v>0</v>
      </c>
      <c r="BC254" s="135">
        <v>0</v>
      </c>
      <c r="BD254" s="135">
        <v>2</v>
      </c>
      <c r="BE254" s="135">
        <v>0</v>
      </c>
      <c r="BF254" s="135">
        <v>0</v>
      </c>
      <c r="BG254" s="135">
        <v>0</v>
      </c>
      <c r="BH254" s="135">
        <v>0</v>
      </c>
      <c r="BI254" s="135">
        <v>0</v>
      </c>
      <c r="BJ254" s="135">
        <v>0</v>
      </c>
      <c r="BK254" s="135">
        <v>0</v>
      </c>
      <c r="BL254" s="135">
        <v>1</v>
      </c>
      <c r="BM254" s="135">
        <v>0</v>
      </c>
      <c r="BN254" s="135">
        <v>1</v>
      </c>
      <c r="BO254" s="135">
        <v>0</v>
      </c>
      <c r="BP254" s="135">
        <v>0</v>
      </c>
      <c r="BQ254" s="135">
        <v>0</v>
      </c>
      <c r="BR254" s="135">
        <v>0</v>
      </c>
      <c r="BS254" s="135">
        <v>0</v>
      </c>
      <c r="BT254" s="135">
        <v>0</v>
      </c>
      <c r="BU254" s="135">
        <v>0</v>
      </c>
      <c r="BV254" s="135">
        <v>0</v>
      </c>
      <c r="BW254" s="135">
        <v>0</v>
      </c>
      <c r="BX254" s="135">
        <v>1</v>
      </c>
      <c r="BY254" s="135">
        <v>0</v>
      </c>
      <c r="BZ254" s="135">
        <v>0</v>
      </c>
      <c r="CA254" s="135">
        <v>0</v>
      </c>
      <c r="CB254" s="135">
        <v>0</v>
      </c>
      <c r="CC254" s="135">
        <v>0</v>
      </c>
      <c r="CD254" s="135">
        <v>19</v>
      </c>
      <c r="CE254" s="135">
        <v>0</v>
      </c>
      <c r="CF254" s="135">
        <v>4</v>
      </c>
      <c r="CG254" s="135">
        <v>3</v>
      </c>
      <c r="CH254" s="135">
        <v>3</v>
      </c>
      <c r="CI254" s="135">
        <v>0</v>
      </c>
      <c r="CJ254" s="135">
        <v>0</v>
      </c>
      <c r="CK254" s="135">
        <v>0</v>
      </c>
      <c r="CL254" s="135">
        <v>0</v>
      </c>
      <c r="CM254" s="135">
        <v>0</v>
      </c>
      <c r="CN254" s="135">
        <v>2</v>
      </c>
      <c r="CO254" s="135">
        <v>8</v>
      </c>
      <c r="CP254" s="135">
        <v>1</v>
      </c>
      <c r="CQ254" s="135">
        <v>2</v>
      </c>
      <c r="CR254" s="135">
        <v>0</v>
      </c>
      <c r="CS254" s="135">
        <v>0</v>
      </c>
      <c r="CT254" s="135">
        <v>0</v>
      </c>
      <c r="CU254" s="135">
        <v>0</v>
      </c>
      <c r="CV254" s="135">
        <v>0</v>
      </c>
      <c r="CW254" s="135">
        <v>1</v>
      </c>
      <c r="CX254" s="135"/>
    </row>
    <row r="255" spans="1:102" x14ac:dyDescent="0.35">
      <c r="A255" s="135">
        <v>254</v>
      </c>
      <c r="B255" s="135">
        <v>1</v>
      </c>
      <c r="C255" s="135">
        <v>0</v>
      </c>
      <c r="D255" s="135">
        <v>0</v>
      </c>
      <c r="E255" s="135">
        <v>1</v>
      </c>
      <c r="F255" s="135">
        <v>0</v>
      </c>
      <c r="G255" s="135">
        <v>1</v>
      </c>
      <c r="H255" s="135">
        <v>0</v>
      </c>
      <c r="I255" s="135">
        <v>1</v>
      </c>
      <c r="J255" s="135">
        <v>0</v>
      </c>
      <c r="K255" s="135">
        <v>0</v>
      </c>
      <c r="L255" s="135">
        <v>0</v>
      </c>
      <c r="M255" s="135">
        <v>1</v>
      </c>
      <c r="N255" s="135">
        <v>7</v>
      </c>
      <c r="O255" s="135">
        <v>0</v>
      </c>
      <c r="P255" s="135">
        <v>0</v>
      </c>
      <c r="Q255" s="135">
        <v>0</v>
      </c>
      <c r="R255" s="135">
        <v>0</v>
      </c>
      <c r="S255" s="135">
        <v>5</v>
      </c>
      <c r="T255" s="135">
        <v>0</v>
      </c>
      <c r="U255" s="135">
        <v>0</v>
      </c>
      <c r="V255" s="135">
        <v>1</v>
      </c>
      <c r="W255" s="135">
        <v>1</v>
      </c>
      <c r="X255" s="135">
        <v>0</v>
      </c>
      <c r="Y255" s="135">
        <v>0</v>
      </c>
      <c r="Z255" s="135">
        <v>0</v>
      </c>
      <c r="AA255" s="135">
        <v>0</v>
      </c>
      <c r="AB255" s="135">
        <v>0</v>
      </c>
      <c r="AC255" s="135">
        <v>0</v>
      </c>
      <c r="AD255" s="135">
        <v>0</v>
      </c>
      <c r="AE255" s="135">
        <v>2</v>
      </c>
      <c r="AF255" s="135">
        <v>1</v>
      </c>
      <c r="AG255" s="135">
        <v>1</v>
      </c>
      <c r="AH255" s="135">
        <v>0</v>
      </c>
      <c r="AI255" s="135">
        <v>0</v>
      </c>
      <c r="AJ255" s="135">
        <v>1</v>
      </c>
      <c r="AK255" s="135">
        <v>0</v>
      </c>
      <c r="AL255" s="135">
        <v>0</v>
      </c>
      <c r="AM255" s="135">
        <v>0</v>
      </c>
      <c r="AN255" s="135">
        <v>0</v>
      </c>
      <c r="AO255" s="135">
        <v>0</v>
      </c>
      <c r="AP255" s="135">
        <v>7</v>
      </c>
      <c r="AQ255" s="135">
        <v>0</v>
      </c>
      <c r="AR255" s="135">
        <v>0</v>
      </c>
      <c r="AS255" s="135">
        <v>0</v>
      </c>
      <c r="AT255" s="135">
        <v>0</v>
      </c>
      <c r="AU255" s="135">
        <v>0</v>
      </c>
      <c r="AV255" s="135">
        <v>9</v>
      </c>
      <c r="AW255" s="135">
        <v>3</v>
      </c>
      <c r="AX255" s="135">
        <v>0</v>
      </c>
      <c r="AY255" s="135">
        <v>0</v>
      </c>
      <c r="AZ255" s="135">
        <v>1</v>
      </c>
      <c r="BA255" s="135">
        <v>0</v>
      </c>
      <c r="BB255" s="135">
        <v>0</v>
      </c>
      <c r="BC255" s="135">
        <v>0</v>
      </c>
      <c r="BD255" s="135">
        <v>2</v>
      </c>
      <c r="BE255" s="135">
        <v>0</v>
      </c>
      <c r="BF255" s="135">
        <v>0</v>
      </c>
      <c r="BG255" s="135">
        <v>0</v>
      </c>
      <c r="BH255" s="135">
        <v>0</v>
      </c>
      <c r="BI255" s="135">
        <v>0</v>
      </c>
      <c r="BJ255" s="135">
        <v>0</v>
      </c>
      <c r="BK255" s="135">
        <v>0</v>
      </c>
      <c r="BL255" s="135">
        <v>0</v>
      </c>
      <c r="BM255" s="135">
        <v>0</v>
      </c>
      <c r="BN255" s="135">
        <v>0</v>
      </c>
      <c r="BO255" s="135">
        <v>0</v>
      </c>
      <c r="BP255" s="135">
        <v>1</v>
      </c>
      <c r="BQ255" s="135">
        <v>0</v>
      </c>
      <c r="BR255" s="135">
        <v>0</v>
      </c>
      <c r="BS255" s="135">
        <v>0</v>
      </c>
      <c r="BT255" s="135">
        <v>0</v>
      </c>
      <c r="BU255" s="135">
        <v>1</v>
      </c>
      <c r="BV255" s="135">
        <v>0</v>
      </c>
      <c r="BW255" s="135">
        <v>1</v>
      </c>
      <c r="BX255" s="135">
        <v>2</v>
      </c>
      <c r="BY255" s="135">
        <v>1</v>
      </c>
      <c r="BZ255" s="135">
        <v>0</v>
      </c>
      <c r="CA255" s="135">
        <v>0</v>
      </c>
      <c r="CB255" s="135">
        <v>0</v>
      </c>
      <c r="CC255" s="135">
        <v>1</v>
      </c>
      <c r="CD255" s="135">
        <v>1</v>
      </c>
      <c r="CE255" s="135">
        <v>1</v>
      </c>
      <c r="CF255" s="135">
        <v>1</v>
      </c>
      <c r="CG255" s="135">
        <v>1</v>
      </c>
      <c r="CH255" s="135">
        <v>1</v>
      </c>
      <c r="CI255" s="135">
        <v>0</v>
      </c>
      <c r="CJ255" s="135">
        <v>0</v>
      </c>
      <c r="CK255" s="135">
        <v>0</v>
      </c>
      <c r="CL255" s="135">
        <v>0</v>
      </c>
      <c r="CM255" s="135">
        <v>0</v>
      </c>
      <c r="CN255" s="135">
        <v>0</v>
      </c>
      <c r="CO255" s="135">
        <v>0</v>
      </c>
      <c r="CP255" s="135">
        <v>1</v>
      </c>
      <c r="CQ255" s="135">
        <v>0</v>
      </c>
      <c r="CR255" s="135">
        <v>3</v>
      </c>
      <c r="CS255" s="135">
        <v>1</v>
      </c>
      <c r="CT255" s="135">
        <v>0</v>
      </c>
      <c r="CU255" s="135">
        <v>0</v>
      </c>
      <c r="CV255" s="135">
        <v>0</v>
      </c>
      <c r="CW255" s="135">
        <v>4</v>
      </c>
      <c r="CX255" s="135"/>
    </row>
    <row r="256" spans="1:102" x14ac:dyDescent="0.35">
      <c r="A256" s="135">
        <v>255</v>
      </c>
      <c r="B256" s="135">
        <v>0</v>
      </c>
      <c r="C256" s="135">
        <v>1</v>
      </c>
      <c r="D256" s="135">
        <v>0</v>
      </c>
      <c r="E256" s="135">
        <v>0</v>
      </c>
      <c r="F256" s="135">
        <v>3</v>
      </c>
      <c r="G256" s="135">
        <v>0</v>
      </c>
      <c r="H256" s="135">
        <v>4</v>
      </c>
      <c r="I256" s="135">
        <v>0</v>
      </c>
      <c r="J256" s="135">
        <v>1</v>
      </c>
      <c r="K256" s="135">
        <v>0</v>
      </c>
      <c r="L256" s="135">
        <v>0</v>
      </c>
      <c r="M256" s="135">
        <v>0</v>
      </c>
      <c r="N256" s="135">
        <v>0</v>
      </c>
      <c r="O256" s="135">
        <v>1</v>
      </c>
      <c r="P256" s="135">
        <v>0</v>
      </c>
      <c r="Q256" s="135">
        <v>0</v>
      </c>
      <c r="R256" s="135">
        <v>0</v>
      </c>
      <c r="S256" s="135">
        <v>0</v>
      </c>
      <c r="T256" s="135">
        <v>1</v>
      </c>
      <c r="U256" s="135">
        <v>0</v>
      </c>
      <c r="V256" s="135">
        <v>0</v>
      </c>
      <c r="W256" s="135">
        <v>0</v>
      </c>
      <c r="X256" s="135">
        <v>0</v>
      </c>
      <c r="Y256" s="135">
        <v>0</v>
      </c>
      <c r="Z256" s="135">
        <v>0</v>
      </c>
      <c r="AA256" s="135">
        <v>4</v>
      </c>
      <c r="AB256" s="135">
        <v>0</v>
      </c>
      <c r="AC256" s="135">
        <v>1</v>
      </c>
      <c r="AD256" s="135">
        <v>0</v>
      </c>
      <c r="AE256" s="135">
        <v>1</v>
      </c>
      <c r="AF256" s="135">
        <v>1</v>
      </c>
      <c r="AG256" s="135">
        <v>0</v>
      </c>
      <c r="AH256" s="135">
        <v>0</v>
      </c>
      <c r="AI256" s="135">
        <v>0</v>
      </c>
      <c r="AJ256" s="135">
        <v>1</v>
      </c>
      <c r="AK256" s="135">
        <v>0</v>
      </c>
      <c r="AL256" s="135">
        <v>1</v>
      </c>
      <c r="AM256" s="135">
        <v>0</v>
      </c>
      <c r="AN256" s="135">
        <v>0</v>
      </c>
      <c r="AO256" s="135">
        <v>0</v>
      </c>
      <c r="AP256" s="135">
        <v>1</v>
      </c>
      <c r="AQ256" s="135">
        <v>0</v>
      </c>
      <c r="AR256" s="135">
        <v>0</v>
      </c>
      <c r="AS256" s="135">
        <v>0</v>
      </c>
      <c r="AT256" s="135">
        <v>0</v>
      </c>
      <c r="AU256" s="135">
        <v>0</v>
      </c>
      <c r="AV256" s="135">
        <v>0</v>
      </c>
      <c r="AW256" s="135">
        <v>4</v>
      </c>
      <c r="AX256" s="135">
        <v>0</v>
      </c>
      <c r="AY256" s="135">
        <v>1</v>
      </c>
      <c r="AZ256" s="135">
        <v>0</v>
      </c>
      <c r="BA256" s="135">
        <v>0</v>
      </c>
      <c r="BB256" s="135">
        <v>0</v>
      </c>
      <c r="BC256" s="135">
        <v>0</v>
      </c>
      <c r="BD256" s="135">
        <v>0</v>
      </c>
      <c r="BE256" s="135">
        <v>0</v>
      </c>
      <c r="BF256" s="135">
        <v>0</v>
      </c>
      <c r="BG256" s="135">
        <v>0</v>
      </c>
      <c r="BH256" s="135">
        <v>0</v>
      </c>
      <c r="BI256" s="135">
        <v>0</v>
      </c>
      <c r="BJ256" s="135">
        <v>3</v>
      </c>
      <c r="BK256" s="135">
        <v>3</v>
      </c>
      <c r="BL256" s="135">
        <v>0</v>
      </c>
      <c r="BM256" s="135">
        <v>2</v>
      </c>
      <c r="BN256" s="135">
        <v>1</v>
      </c>
      <c r="BO256" s="135">
        <v>0</v>
      </c>
      <c r="BP256" s="135">
        <v>0</v>
      </c>
      <c r="BQ256" s="135">
        <v>0</v>
      </c>
      <c r="BR256" s="135">
        <v>3</v>
      </c>
      <c r="BS256" s="135">
        <v>4</v>
      </c>
      <c r="BT256" s="135">
        <v>0</v>
      </c>
      <c r="BU256" s="135">
        <v>0</v>
      </c>
      <c r="BV256" s="135">
        <v>0</v>
      </c>
      <c r="BW256" s="135">
        <v>0</v>
      </c>
      <c r="BX256" s="135">
        <v>0</v>
      </c>
      <c r="BY256" s="135">
        <v>1</v>
      </c>
      <c r="BZ256" s="135">
        <v>2</v>
      </c>
      <c r="CA256" s="135">
        <v>0</v>
      </c>
      <c r="CB256" s="135">
        <v>0</v>
      </c>
      <c r="CC256" s="135">
        <v>0</v>
      </c>
      <c r="CD256" s="135">
        <v>12</v>
      </c>
      <c r="CE256" s="135">
        <v>0</v>
      </c>
      <c r="CF256" s="135">
        <v>7</v>
      </c>
      <c r="CG256" s="135">
        <v>0</v>
      </c>
      <c r="CH256" s="135">
        <v>0</v>
      </c>
      <c r="CI256" s="135">
        <v>1</v>
      </c>
      <c r="CJ256" s="135">
        <v>0</v>
      </c>
      <c r="CK256" s="135">
        <v>0</v>
      </c>
      <c r="CL256" s="135">
        <v>0</v>
      </c>
      <c r="CM256" s="135">
        <v>0</v>
      </c>
      <c r="CN256" s="135">
        <v>0</v>
      </c>
      <c r="CO256" s="135">
        <v>0</v>
      </c>
      <c r="CP256" s="135">
        <v>0</v>
      </c>
      <c r="CQ256" s="135">
        <v>0</v>
      </c>
      <c r="CR256" s="135">
        <v>0</v>
      </c>
      <c r="CS256" s="135">
        <v>0</v>
      </c>
      <c r="CT256" s="135">
        <v>0</v>
      </c>
      <c r="CU256" s="135">
        <v>1</v>
      </c>
      <c r="CV256" s="135">
        <v>0</v>
      </c>
      <c r="CW256" s="135">
        <v>0</v>
      </c>
      <c r="CX256" s="135"/>
    </row>
    <row r="257" spans="1:102" x14ac:dyDescent="0.35">
      <c r="A257" s="135">
        <v>256</v>
      </c>
      <c r="B257" s="135">
        <v>0</v>
      </c>
      <c r="C257" s="135">
        <v>0</v>
      </c>
      <c r="D257" s="135">
        <v>0</v>
      </c>
      <c r="E257" s="135">
        <v>0</v>
      </c>
      <c r="F257" s="135">
        <v>0</v>
      </c>
      <c r="G257" s="135">
        <v>0</v>
      </c>
      <c r="H257" s="135">
        <v>0</v>
      </c>
      <c r="I257" s="135">
        <v>0</v>
      </c>
      <c r="J257" s="135">
        <v>0</v>
      </c>
      <c r="K257" s="135">
        <v>0</v>
      </c>
      <c r="L257" s="135">
        <v>0</v>
      </c>
      <c r="M257" s="135">
        <v>0</v>
      </c>
      <c r="N257" s="135">
        <v>0</v>
      </c>
      <c r="O257" s="135">
        <v>0</v>
      </c>
      <c r="P257" s="135">
        <v>0</v>
      </c>
      <c r="Q257" s="135">
        <v>0</v>
      </c>
      <c r="R257" s="135">
        <v>0</v>
      </c>
      <c r="S257" s="135">
        <v>0</v>
      </c>
      <c r="T257" s="135">
        <v>0</v>
      </c>
      <c r="U257" s="135">
        <v>0</v>
      </c>
      <c r="V257" s="135">
        <v>0</v>
      </c>
      <c r="W257" s="135">
        <v>0</v>
      </c>
      <c r="X257" s="135">
        <v>0</v>
      </c>
      <c r="Y257" s="135">
        <v>0</v>
      </c>
      <c r="Z257" s="135">
        <v>0</v>
      </c>
      <c r="AA257" s="135">
        <v>0</v>
      </c>
      <c r="AB257" s="135">
        <v>0</v>
      </c>
      <c r="AC257" s="135">
        <v>3</v>
      </c>
      <c r="AD257" s="135">
        <v>0</v>
      </c>
      <c r="AE257" s="135">
        <v>0</v>
      </c>
      <c r="AF257" s="135">
        <v>0</v>
      </c>
      <c r="AG257" s="135">
        <v>0</v>
      </c>
      <c r="AH257" s="135">
        <v>0</v>
      </c>
      <c r="AI257" s="135">
        <v>8</v>
      </c>
      <c r="AJ257" s="135">
        <v>0</v>
      </c>
      <c r="AK257" s="135">
        <v>0</v>
      </c>
      <c r="AL257" s="135">
        <v>0</v>
      </c>
      <c r="AM257" s="135">
        <v>0</v>
      </c>
      <c r="AN257" s="135">
        <v>0</v>
      </c>
      <c r="AO257" s="135">
        <v>0</v>
      </c>
      <c r="AP257" s="135">
        <v>0</v>
      </c>
      <c r="AQ257" s="135">
        <v>0</v>
      </c>
      <c r="AR257" s="135">
        <v>0</v>
      </c>
      <c r="AS257" s="135">
        <v>0</v>
      </c>
      <c r="AT257" s="135">
        <v>0</v>
      </c>
      <c r="AU257" s="135">
        <v>0</v>
      </c>
      <c r="AV257" s="135">
        <v>0</v>
      </c>
      <c r="AW257" s="135">
        <v>0</v>
      </c>
      <c r="AX257" s="135">
        <v>0</v>
      </c>
      <c r="AY257" s="135">
        <v>0</v>
      </c>
      <c r="AZ257" s="135">
        <v>0</v>
      </c>
      <c r="BA257" s="135">
        <v>0</v>
      </c>
      <c r="BB257" s="135">
        <v>0</v>
      </c>
      <c r="BC257" s="135">
        <v>0</v>
      </c>
      <c r="BD257" s="135">
        <v>0</v>
      </c>
      <c r="BE257" s="135">
        <v>0</v>
      </c>
      <c r="BF257" s="135">
        <v>1</v>
      </c>
      <c r="BG257" s="135">
        <v>0</v>
      </c>
      <c r="BH257" s="135">
        <v>0</v>
      </c>
      <c r="BI257" s="135">
        <v>0</v>
      </c>
      <c r="BJ257" s="135">
        <v>0</v>
      </c>
      <c r="BK257" s="135">
        <v>7</v>
      </c>
      <c r="BL257" s="135">
        <v>0</v>
      </c>
      <c r="BM257" s="135">
        <v>0</v>
      </c>
      <c r="BN257" s="135">
        <v>0</v>
      </c>
      <c r="BO257" s="135">
        <v>0</v>
      </c>
      <c r="BP257" s="135">
        <v>0</v>
      </c>
      <c r="BQ257" s="135">
        <v>1</v>
      </c>
      <c r="BR257" s="135">
        <v>1</v>
      </c>
      <c r="BS257" s="135">
        <v>8</v>
      </c>
      <c r="BT257" s="135">
        <v>0</v>
      </c>
      <c r="BU257" s="135">
        <v>2</v>
      </c>
      <c r="BV257" s="135">
        <v>0</v>
      </c>
      <c r="BW257" s="135">
        <v>0</v>
      </c>
      <c r="BX257" s="135">
        <v>0</v>
      </c>
      <c r="BY257" s="135">
        <v>0</v>
      </c>
      <c r="BZ257" s="135">
        <v>0</v>
      </c>
      <c r="CA257" s="135">
        <v>0</v>
      </c>
      <c r="CB257" s="135">
        <v>0</v>
      </c>
      <c r="CC257" s="135">
        <v>1</v>
      </c>
      <c r="CD257" s="135">
        <v>1</v>
      </c>
      <c r="CE257" s="135">
        <v>0</v>
      </c>
      <c r="CF257" s="135">
        <v>0</v>
      </c>
      <c r="CG257" s="135">
        <v>0</v>
      </c>
      <c r="CH257" s="135">
        <v>0</v>
      </c>
      <c r="CI257" s="135">
        <v>2</v>
      </c>
      <c r="CJ257" s="135">
        <v>0</v>
      </c>
      <c r="CK257" s="135">
        <v>2</v>
      </c>
      <c r="CL257" s="135">
        <v>0</v>
      </c>
      <c r="CM257" s="135">
        <v>0</v>
      </c>
      <c r="CN257" s="135">
        <v>0</v>
      </c>
      <c r="CO257" s="135">
        <v>0</v>
      </c>
      <c r="CP257" s="135">
        <v>0</v>
      </c>
      <c r="CQ257" s="135">
        <v>0</v>
      </c>
      <c r="CR257" s="135">
        <v>0</v>
      </c>
      <c r="CS257" s="135">
        <v>0</v>
      </c>
      <c r="CT257" s="135">
        <v>0</v>
      </c>
      <c r="CU257" s="135">
        <v>0</v>
      </c>
      <c r="CV257" s="135">
        <v>0</v>
      </c>
      <c r="CW257" s="135">
        <v>0</v>
      </c>
      <c r="CX257" s="135"/>
    </row>
    <row r="258" spans="1:102" x14ac:dyDescent="0.35">
      <c r="A258" s="135">
        <v>257</v>
      </c>
      <c r="B258" s="135">
        <v>0</v>
      </c>
      <c r="C258" s="135">
        <v>1</v>
      </c>
      <c r="D258" s="135">
        <v>2</v>
      </c>
      <c r="E258" s="135">
        <v>1</v>
      </c>
      <c r="F258" s="135">
        <v>0</v>
      </c>
      <c r="G258" s="135">
        <v>0</v>
      </c>
      <c r="H258" s="135">
        <v>0</v>
      </c>
      <c r="I258" s="135">
        <v>0</v>
      </c>
      <c r="J258" s="135">
        <v>1</v>
      </c>
      <c r="K258" s="135">
        <v>0</v>
      </c>
      <c r="L258" s="135">
        <v>1</v>
      </c>
      <c r="M258" s="135">
        <v>0</v>
      </c>
      <c r="N258" s="135">
        <v>0</v>
      </c>
      <c r="O258" s="135">
        <v>1</v>
      </c>
      <c r="P258" s="135">
        <v>0</v>
      </c>
      <c r="Q258" s="135">
        <v>0</v>
      </c>
      <c r="R258" s="135">
        <v>0</v>
      </c>
      <c r="S258" s="135">
        <v>0</v>
      </c>
      <c r="T258" s="135">
        <v>0</v>
      </c>
      <c r="U258" s="135">
        <v>0</v>
      </c>
      <c r="V258" s="135">
        <v>14</v>
      </c>
      <c r="W258" s="135">
        <v>1</v>
      </c>
      <c r="X258" s="135">
        <v>0</v>
      </c>
      <c r="Y258" s="135">
        <v>0</v>
      </c>
      <c r="Z258" s="135">
        <v>0</v>
      </c>
      <c r="AA258" s="135">
        <v>0</v>
      </c>
      <c r="AB258" s="135">
        <v>0</v>
      </c>
      <c r="AC258" s="135">
        <v>0</v>
      </c>
      <c r="AD258" s="135">
        <v>1</v>
      </c>
      <c r="AE258" s="135">
        <v>1</v>
      </c>
      <c r="AF258" s="135">
        <v>0</v>
      </c>
      <c r="AG258" s="135">
        <v>7</v>
      </c>
      <c r="AH258" s="135">
        <v>1</v>
      </c>
      <c r="AI258" s="135">
        <v>6</v>
      </c>
      <c r="AJ258" s="135">
        <v>0</v>
      </c>
      <c r="AK258" s="135">
        <v>0</v>
      </c>
      <c r="AL258" s="135">
        <v>0</v>
      </c>
      <c r="AM258" s="135">
        <v>0</v>
      </c>
      <c r="AN258" s="135">
        <v>0</v>
      </c>
      <c r="AO258" s="135">
        <v>0</v>
      </c>
      <c r="AP258" s="135">
        <v>0</v>
      </c>
      <c r="AQ258" s="135">
        <v>2</v>
      </c>
      <c r="AR258" s="135">
        <v>0</v>
      </c>
      <c r="AS258" s="135">
        <v>1</v>
      </c>
      <c r="AT258" s="135">
        <v>0</v>
      </c>
      <c r="AU258" s="135">
        <v>2</v>
      </c>
      <c r="AV258" s="135">
        <v>0</v>
      </c>
      <c r="AW258" s="135">
        <v>1</v>
      </c>
      <c r="AX258" s="135">
        <v>0</v>
      </c>
      <c r="AY258" s="135">
        <v>0</v>
      </c>
      <c r="AZ258" s="135">
        <v>0</v>
      </c>
      <c r="BA258" s="135">
        <v>0</v>
      </c>
      <c r="BB258" s="135">
        <v>0</v>
      </c>
      <c r="BC258" s="135">
        <v>0</v>
      </c>
      <c r="BD258" s="135">
        <v>4</v>
      </c>
      <c r="BE258" s="135">
        <v>1</v>
      </c>
      <c r="BF258" s="135">
        <v>0</v>
      </c>
      <c r="BG258" s="135">
        <v>0</v>
      </c>
      <c r="BH258" s="135">
        <v>0</v>
      </c>
      <c r="BI258" s="135">
        <v>1</v>
      </c>
      <c r="BJ258" s="135">
        <v>1</v>
      </c>
      <c r="BK258" s="135">
        <v>5</v>
      </c>
      <c r="BL258" s="135">
        <v>0</v>
      </c>
      <c r="BM258" s="135">
        <v>0</v>
      </c>
      <c r="BN258" s="135">
        <v>0</v>
      </c>
      <c r="BO258" s="135">
        <v>1</v>
      </c>
      <c r="BP258" s="135">
        <v>0</v>
      </c>
      <c r="BQ258" s="135">
        <v>0</v>
      </c>
      <c r="BR258" s="135">
        <v>0</v>
      </c>
      <c r="BS258" s="135">
        <v>1</v>
      </c>
      <c r="BT258" s="135">
        <v>0</v>
      </c>
      <c r="BU258" s="135">
        <v>0</v>
      </c>
      <c r="BV258" s="135">
        <v>0</v>
      </c>
      <c r="BW258" s="135">
        <v>0</v>
      </c>
      <c r="BX258" s="135">
        <v>1</v>
      </c>
      <c r="BY258" s="135">
        <v>0</v>
      </c>
      <c r="BZ258" s="135">
        <v>0</v>
      </c>
      <c r="CA258" s="135">
        <v>0</v>
      </c>
      <c r="CB258" s="135">
        <v>0</v>
      </c>
      <c r="CC258" s="135">
        <v>0</v>
      </c>
      <c r="CD258" s="135">
        <v>2</v>
      </c>
      <c r="CE258" s="135">
        <v>0</v>
      </c>
      <c r="CF258" s="135">
        <v>0</v>
      </c>
      <c r="CG258" s="135">
        <v>0</v>
      </c>
      <c r="CH258" s="135">
        <v>0</v>
      </c>
      <c r="CI258" s="135">
        <v>0</v>
      </c>
      <c r="CJ258" s="135">
        <v>0</v>
      </c>
      <c r="CK258" s="135">
        <v>2</v>
      </c>
      <c r="CL258" s="135">
        <v>1</v>
      </c>
      <c r="CM258" s="135">
        <v>0</v>
      </c>
      <c r="CN258" s="135">
        <v>2</v>
      </c>
      <c r="CO258" s="135">
        <v>0</v>
      </c>
      <c r="CP258" s="135">
        <v>0</v>
      </c>
      <c r="CQ258" s="135">
        <v>0</v>
      </c>
      <c r="CR258" s="135">
        <v>2</v>
      </c>
      <c r="CS258" s="135">
        <v>1</v>
      </c>
      <c r="CT258" s="135">
        <v>0</v>
      </c>
      <c r="CU258" s="135">
        <v>0</v>
      </c>
      <c r="CV258" s="135">
        <v>0</v>
      </c>
      <c r="CW258" s="135">
        <v>0</v>
      </c>
      <c r="CX258" s="135"/>
    </row>
    <row r="259" spans="1:102" x14ac:dyDescent="0.35">
      <c r="A259" s="135">
        <v>258</v>
      </c>
      <c r="B259" s="135">
        <v>0</v>
      </c>
      <c r="C259" s="135">
        <v>0</v>
      </c>
      <c r="D259" s="135">
        <v>0</v>
      </c>
      <c r="E259" s="135">
        <v>2</v>
      </c>
      <c r="F259" s="135">
        <v>0</v>
      </c>
      <c r="G259" s="135">
        <v>0</v>
      </c>
      <c r="H259" s="135">
        <v>0</v>
      </c>
      <c r="I259" s="135">
        <v>0</v>
      </c>
      <c r="J259" s="135">
        <v>0</v>
      </c>
      <c r="K259" s="135">
        <v>0</v>
      </c>
      <c r="L259" s="135">
        <v>0</v>
      </c>
      <c r="M259" s="135">
        <v>0</v>
      </c>
      <c r="N259" s="135">
        <v>0</v>
      </c>
      <c r="O259" s="135">
        <v>0</v>
      </c>
      <c r="P259" s="135">
        <v>0</v>
      </c>
      <c r="Q259" s="135">
        <v>0</v>
      </c>
      <c r="R259" s="135">
        <v>0</v>
      </c>
      <c r="S259" s="135">
        <v>0</v>
      </c>
      <c r="T259" s="135">
        <v>0</v>
      </c>
      <c r="U259" s="135">
        <v>0</v>
      </c>
      <c r="V259" s="135">
        <v>0</v>
      </c>
      <c r="W259" s="135">
        <v>1</v>
      </c>
      <c r="X259" s="135">
        <v>0</v>
      </c>
      <c r="Y259" s="135">
        <v>0</v>
      </c>
      <c r="Z259" s="135">
        <v>0</v>
      </c>
      <c r="AA259" s="135">
        <v>0</v>
      </c>
      <c r="AB259" s="135">
        <v>0</v>
      </c>
      <c r="AC259" s="135">
        <v>1</v>
      </c>
      <c r="AD259" s="135">
        <v>1</v>
      </c>
      <c r="AE259" s="135">
        <v>0</v>
      </c>
      <c r="AF259" s="135">
        <v>0</v>
      </c>
      <c r="AG259" s="135">
        <v>3</v>
      </c>
      <c r="AH259" s="135">
        <v>27</v>
      </c>
      <c r="AI259" s="135">
        <v>0</v>
      </c>
      <c r="AJ259" s="135">
        <v>1</v>
      </c>
      <c r="AK259" s="135">
        <v>0</v>
      </c>
      <c r="AL259" s="135">
        <v>1</v>
      </c>
      <c r="AM259" s="135">
        <v>0</v>
      </c>
      <c r="AN259" s="135">
        <v>0</v>
      </c>
      <c r="AO259" s="135">
        <v>0</v>
      </c>
      <c r="AP259" s="135">
        <v>0</v>
      </c>
      <c r="AQ259" s="135">
        <v>0</v>
      </c>
      <c r="AR259" s="135">
        <v>0</v>
      </c>
      <c r="AS259" s="135">
        <v>0</v>
      </c>
      <c r="AT259" s="135">
        <v>1</v>
      </c>
      <c r="AU259" s="135">
        <v>3</v>
      </c>
      <c r="AV259" s="135">
        <v>0</v>
      </c>
      <c r="AW259" s="135">
        <v>0</v>
      </c>
      <c r="AX259" s="135">
        <v>0</v>
      </c>
      <c r="AY259" s="135">
        <v>1</v>
      </c>
      <c r="AZ259" s="135">
        <v>1</v>
      </c>
      <c r="BA259" s="135">
        <v>0</v>
      </c>
      <c r="BB259" s="135">
        <v>1</v>
      </c>
      <c r="BC259" s="135">
        <v>0</v>
      </c>
      <c r="BD259" s="135">
        <v>1</v>
      </c>
      <c r="BE259" s="135">
        <v>0</v>
      </c>
      <c r="BF259" s="135">
        <v>0</v>
      </c>
      <c r="BG259" s="135">
        <v>0</v>
      </c>
      <c r="BH259" s="135">
        <v>2</v>
      </c>
      <c r="BI259" s="135">
        <v>0</v>
      </c>
      <c r="BJ259" s="135">
        <v>0</v>
      </c>
      <c r="BK259" s="135">
        <v>0</v>
      </c>
      <c r="BL259" s="135">
        <v>0</v>
      </c>
      <c r="BM259" s="135">
        <v>1</v>
      </c>
      <c r="BN259" s="135">
        <v>0</v>
      </c>
      <c r="BO259" s="135">
        <v>0</v>
      </c>
      <c r="BP259" s="135">
        <v>0</v>
      </c>
      <c r="BQ259" s="135">
        <v>0</v>
      </c>
      <c r="BR259" s="135">
        <v>0</v>
      </c>
      <c r="BS259" s="135">
        <v>0</v>
      </c>
      <c r="BT259" s="135">
        <v>0</v>
      </c>
      <c r="BU259" s="135">
        <v>0</v>
      </c>
      <c r="BV259" s="135">
        <v>0</v>
      </c>
      <c r="BW259" s="135">
        <v>0</v>
      </c>
      <c r="BX259" s="135">
        <v>2</v>
      </c>
      <c r="BY259" s="135">
        <v>0</v>
      </c>
      <c r="BZ259" s="135">
        <v>0</v>
      </c>
      <c r="CA259" s="135">
        <v>0</v>
      </c>
      <c r="CB259" s="135">
        <v>1</v>
      </c>
      <c r="CC259" s="135">
        <v>0</v>
      </c>
      <c r="CD259" s="135">
        <v>0</v>
      </c>
      <c r="CE259" s="135">
        <v>1</v>
      </c>
      <c r="CF259" s="135">
        <v>1</v>
      </c>
      <c r="CG259" s="135">
        <v>0</v>
      </c>
      <c r="CH259" s="135">
        <v>0</v>
      </c>
      <c r="CI259" s="135">
        <v>0</v>
      </c>
      <c r="CJ259" s="135">
        <v>0</v>
      </c>
      <c r="CK259" s="135">
        <v>0</v>
      </c>
      <c r="CL259" s="135">
        <v>2</v>
      </c>
      <c r="CM259" s="135">
        <v>0</v>
      </c>
      <c r="CN259" s="135">
        <v>0</v>
      </c>
      <c r="CO259" s="135">
        <v>0</v>
      </c>
      <c r="CP259" s="135">
        <v>0</v>
      </c>
      <c r="CQ259" s="135">
        <v>0</v>
      </c>
      <c r="CR259" s="135">
        <v>1</v>
      </c>
      <c r="CS259" s="135">
        <v>0</v>
      </c>
      <c r="CT259" s="135">
        <v>1</v>
      </c>
      <c r="CU259" s="135">
        <v>1</v>
      </c>
      <c r="CV259" s="135">
        <v>0</v>
      </c>
      <c r="CW259" s="135">
        <v>1</v>
      </c>
      <c r="CX259" s="135"/>
    </row>
    <row r="260" spans="1:102" x14ac:dyDescent="0.35">
      <c r="A260" s="135">
        <v>259</v>
      </c>
      <c r="B260" s="135">
        <v>1</v>
      </c>
      <c r="C260" s="135">
        <v>0</v>
      </c>
      <c r="D260" s="135">
        <v>1</v>
      </c>
      <c r="E260" s="135">
        <v>0</v>
      </c>
      <c r="F260" s="135">
        <v>2</v>
      </c>
      <c r="G260" s="135">
        <v>0</v>
      </c>
      <c r="H260" s="135">
        <v>6</v>
      </c>
      <c r="I260" s="135">
        <v>0</v>
      </c>
      <c r="J260" s="135">
        <v>0</v>
      </c>
      <c r="K260" s="135">
        <v>0</v>
      </c>
      <c r="L260" s="135">
        <v>2</v>
      </c>
      <c r="M260" s="135">
        <v>0</v>
      </c>
      <c r="N260" s="135">
        <v>0</v>
      </c>
      <c r="O260" s="135">
        <v>0</v>
      </c>
      <c r="P260" s="135">
        <v>0</v>
      </c>
      <c r="Q260" s="135">
        <v>0</v>
      </c>
      <c r="R260" s="135">
        <v>0</v>
      </c>
      <c r="S260" s="135">
        <v>2</v>
      </c>
      <c r="T260" s="135">
        <v>0</v>
      </c>
      <c r="U260" s="135">
        <v>0</v>
      </c>
      <c r="V260" s="135">
        <v>1</v>
      </c>
      <c r="W260" s="135">
        <v>0</v>
      </c>
      <c r="X260" s="135">
        <v>0</v>
      </c>
      <c r="Y260" s="135">
        <v>0</v>
      </c>
      <c r="Z260" s="135">
        <v>0</v>
      </c>
      <c r="AA260" s="135">
        <v>1</v>
      </c>
      <c r="AB260" s="135">
        <v>0</v>
      </c>
      <c r="AC260" s="135">
        <v>0</v>
      </c>
      <c r="AD260" s="135">
        <v>0</v>
      </c>
      <c r="AE260" s="135">
        <v>1</v>
      </c>
      <c r="AF260" s="135">
        <v>0</v>
      </c>
      <c r="AG260" s="135">
        <v>0</v>
      </c>
      <c r="AH260" s="135">
        <v>0</v>
      </c>
      <c r="AI260" s="135">
        <v>0</v>
      </c>
      <c r="AJ260" s="135">
        <v>0</v>
      </c>
      <c r="AK260" s="135">
        <v>0</v>
      </c>
      <c r="AL260" s="135">
        <v>0</v>
      </c>
      <c r="AM260" s="135">
        <v>2</v>
      </c>
      <c r="AN260" s="135">
        <v>0</v>
      </c>
      <c r="AO260" s="135">
        <v>1</v>
      </c>
      <c r="AP260" s="135">
        <v>6</v>
      </c>
      <c r="AQ260" s="135">
        <v>1</v>
      </c>
      <c r="AR260" s="135">
        <v>0</v>
      </c>
      <c r="AS260" s="135">
        <v>0</v>
      </c>
      <c r="AT260" s="135">
        <v>1</v>
      </c>
      <c r="AU260" s="135">
        <v>0</v>
      </c>
      <c r="AV260" s="135">
        <v>15</v>
      </c>
      <c r="AW260" s="135">
        <v>0</v>
      </c>
      <c r="AX260" s="135">
        <v>0</v>
      </c>
      <c r="AY260" s="135">
        <v>1</v>
      </c>
      <c r="AZ260" s="135">
        <v>1</v>
      </c>
      <c r="BA260" s="135">
        <v>1</v>
      </c>
      <c r="BB260" s="135">
        <v>0</v>
      </c>
      <c r="BC260" s="135">
        <v>1</v>
      </c>
      <c r="BD260" s="135">
        <v>0</v>
      </c>
      <c r="BE260" s="135">
        <v>0</v>
      </c>
      <c r="BF260" s="135">
        <v>2</v>
      </c>
      <c r="BG260" s="135">
        <v>0</v>
      </c>
      <c r="BH260" s="135">
        <v>0</v>
      </c>
      <c r="BI260" s="135">
        <v>0</v>
      </c>
      <c r="BJ260" s="135">
        <v>0</v>
      </c>
      <c r="BK260" s="135">
        <v>0</v>
      </c>
      <c r="BL260" s="135">
        <v>0</v>
      </c>
      <c r="BM260" s="135">
        <v>0</v>
      </c>
      <c r="BN260" s="135">
        <v>0</v>
      </c>
      <c r="BO260" s="135">
        <v>0</v>
      </c>
      <c r="BP260" s="135">
        <v>0</v>
      </c>
      <c r="BQ260" s="135">
        <v>0</v>
      </c>
      <c r="BR260" s="135">
        <v>0</v>
      </c>
      <c r="BS260" s="135">
        <v>0</v>
      </c>
      <c r="BT260" s="135">
        <v>0</v>
      </c>
      <c r="BU260" s="135">
        <v>1</v>
      </c>
      <c r="BV260" s="135">
        <v>0</v>
      </c>
      <c r="BW260" s="135">
        <v>0</v>
      </c>
      <c r="BX260" s="135">
        <v>0</v>
      </c>
      <c r="BY260" s="135">
        <v>1</v>
      </c>
      <c r="BZ260" s="135">
        <v>0</v>
      </c>
      <c r="CA260" s="135">
        <v>1</v>
      </c>
      <c r="CB260" s="135">
        <v>0</v>
      </c>
      <c r="CC260" s="135">
        <v>0</v>
      </c>
      <c r="CD260" s="135">
        <v>6</v>
      </c>
      <c r="CE260" s="135">
        <v>0</v>
      </c>
      <c r="CF260" s="135">
        <v>0</v>
      </c>
      <c r="CG260" s="135">
        <v>0</v>
      </c>
      <c r="CH260" s="135">
        <v>0</v>
      </c>
      <c r="CI260" s="135">
        <v>0</v>
      </c>
      <c r="CJ260" s="135">
        <v>0</v>
      </c>
      <c r="CK260" s="135">
        <v>0</v>
      </c>
      <c r="CL260" s="135">
        <v>0</v>
      </c>
      <c r="CM260" s="135">
        <v>0</v>
      </c>
      <c r="CN260" s="135">
        <v>0</v>
      </c>
      <c r="CO260" s="135">
        <v>0</v>
      </c>
      <c r="CP260" s="135">
        <v>0</v>
      </c>
      <c r="CQ260" s="135">
        <v>0</v>
      </c>
      <c r="CR260" s="135">
        <v>0</v>
      </c>
      <c r="CS260" s="135">
        <v>0</v>
      </c>
      <c r="CT260" s="135">
        <v>0</v>
      </c>
      <c r="CU260" s="135">
        <v>1</v>
      </c>
      <c r="CV260" s="135">
        <v>0</v>
      </c>
      <c r="CW260" s="135">
        <v>0</v>
      </c>
      <c r="CX260" s="135"/>
    </row>
    <row r="261" spans="1:102" x14ac:dyDescent="0.35">
      <c r="A261" s="135">
        <v>260</v>
      </c>
      <c r="B261" s="135">
        <v>0</v>
      </c>
      <c r="C261" s="135">
        <v>0</v>
      </c>
      <c r="D261" s="135">
        <v>0</v>
      </c>
      <c r="E261" s="135">
        <v>0</v>
      </c>
      <c r="F261" s="135">
        <v>0</v>
      </c>
      <c r="G261" s="135">
        <v>0</v>
      </c>
      <c r="H261" s="135">
        <v>6</v>
      </c>
      <c r="I261" s="135">
        <v>0</v>
      </c>
      <c r="J261" s="135">
        <v>0</v>
      </c>
      <c r="K261" s="135">
        <v>0</v>
      </c>
      <c r="L261" s="135">
        <v>0</v>
      </c>
      <c r="M261" s="135">
        <v>0</v>
      </c>
      <c r="N261" s="135">
        <v>1</v>
      </c>
      <c r="O261" s="135">
        <v>0</v>
      </c>
      <c r="P261" s="135">
        <v>0</v>
      </c>
      <c r="Q261" s="135">
        <v>0</v>
      </c>
      <c r="R261" s="135">
        <v>0</v>
      </c>
      <c r="S261" s="135">
        <v>1</v>
      </c>
      <c r="T261" s="135">
        <v>0</v>
      </c>
      <c r="U261" s="135">
        <v>0</v>
      </c>
      <c r="V261" s="135">
        <v>1</v>
      </c>
      <c r="W261" s="135">
        <v>1</v>
      </c>
      <c r="X261" s="135">
        <v>0</v>
      </c>
      <c r="Y261" s="135">
        <v>0</v>
      </c>
      <c r="Z261" s="135">
        <v>0</v>
      </c>
      <c r="AA261" s="135">
        <v>0</v>
      </c>
      <c r="AB261" s="135">
        <v>0</v>
      </c>
      <c r="AC261" s="135">
        <v>0</v>
      </c>
      <c r="AD261" s="135">
        <v>0</v>
      </c>
      <c r="AE261" s="135">
        <v>1</v>
      </c>
      <c r="AF261" s="135">
        <v>2</v>
      </c>
      <c r="AG261" s="135">
        <v>0</v>
      </c>
      <c r="AH261" s="135">
        <v>0</v>
      </c>
      <c r="AI261" s="135">
        <v>0</v>
      </c>
      <c r="AJ261" s="135">
        <v>0</v>
      </c>
      <c r="AK261" s="135">
        <v>0</v>
      </c>
      <c r="AL261" s="135">
        <v>0</v>
      </c>
      <c r="AM261" s="135">
        <v>0</v>
      </c>
      <c r="AN261" s="135">
        <v>0</v>
      </c>
      <c r="AO261" s="135">
        <v>0</v>
      </c>
      <c r="AP261" s="135">
        <v>0</v>
      </c>
      <c r="AQ261" s="135">
        <v>0</v>
      </c>
      <c r="AR261" s="135">
        <v>0</v>
      </c>
      <c r="AS261" s="135">
        <v>0</v>
      </c>
      <c r="AT261" s="135">
        <v>0</v>
      </c>
      <c r="AU261" s="135">
        <v>1</v>
      </c>
      <c r="AV261" s="135">
        <v>0</v>
      </c>
      <c r="AW261" s="135">
        <v>2</v>
      </c>
      <c r="AX261" s="135">
        <v>0</v>
      </c>
      <c r="AY261" s="135">
        <v>0</v>
      </c>
      <c r="AZ261" s="135">
        <v>1</v>
      </c>
      <c r="BA261" s="135">
        <v>0</v>
      </c>
      <c r="BB261" s="135">
        <v>1</v>
      </c>
      <c r="BC261" s="135">
        <v>0</v>
      </c>
      <c r="BD261" s="135">
        <v>0</v>
      </c>
      <c r="BE261" s="135">
        <v>0</v>
      </c>
      <c r="BF261" s="135">
        <v>0</v>
      </c>
      <c r="BG261" s="135">
        <v>0</v>
      </c>
      <c r="BH261" s="135">
        <v>0</v>
      </c>
      <c r="BI261" s="135">
        <v>0</v>
      </c>
      <c r="BJ261" s="135">
        <v>0</v>
      </c>
      <c r="BK261" s="135">
        <v>0</v>
      </c>
      <c r="BL261" s="135">
        <v>0</v>
      </c>
      <c r="BM261" s="135">
        <v>0</v>
      </c>
      <c r="BN261" s="135">
        <v>0</v>
      </c>
      <c r="BO261" s="135">
        <v>0</v>
      </c>
      <c r="BP261" s="135">
        <v>0</v>
      </c>
      <c r="BQ261" s="135">
        <v>0</v>
      </c>
      <c r="BR261" s="135">
        <v>0</v>
      </c>
      <c r="BS261" s="135">
        <v>0</v>
      </c>
      <c r="BT261" s="135">
        <v>0</v>
      </c>
      <c r="BU261" s="135">
        <v>1</v>
      </c>
      <c r="BV261" s="135">
        <v>0</v>
      </c>
      <c r="BW261" s="135">
        <v>0</v>
      </c>
      <c r="BX261" s="135">
        <v>0</v>
      </c>
      <c r="BY261" s="135">
        <v>2</v>
      </c>
      <c r="BZ261" s="135">
        <v>0</v>
      </c>
      <c r="CA261" s="135">
        <v>1</v>
      </c>
      <c r="CB261" s="135">
        <v>0</v>
      </c>
      <c r="CC261" s="135">
        <v>0</v>
      </c>
      <c r="CD261" s="135">
        <v>2</v>
      </c>
      <c r="CE261" s="135">
        <v>1</v>
      </c>
      <c r="CF261" s="135">
        <v>1</v>
      </c>
      <c r="CG261" s="135">
        <v>0</v>
      </c>
      <c r="CH261" s="135">
        <v>0</v>
      </c>
      <c r="CI261" s="135">
        <v>2</v>
      </c>
      <c r="CJ261" s="135">
        <v>1</v>
      </c>
      <c r="CK261" s="135">
        <v>0</v>
      </c>
      <c r="CL261" s="135">
        <v>0</v>
      </c>
      <c r="CM261" s="135">
        <v>0</v>
      </c>
      <c r="CN261" s="135">
        <v>0</v>
      </c>
      <c r="CO261" s="135">
        <v>1</v>
      </c>
      <c r="CP261" s="135">
        <v>0</v>
      </c>
      <c r="CQ261" s="135">
        <v>0</v>
      </c>
      <c r="CR261" s="135">
        <v>0</v>
      </c>
      <c r="CS261" s="135">
        <v>2</v>
      </c>
      <c r="CT261" s="135">
        <v>0</v>
      </c>
      <c r="CU261" s="135">
        <v>0</v>
      </c>
      <c r="CV261" s="135">
        <v>2</v>
      </c>
      <c r="CW261" s="135">
        <v>8</v>
      </c>
      <c r="CX261" s="135"/>
    </row>
    <row r="262" spans="1:102" x14ac:dyDescent="0.35">
      <c r="A262" s="135">
        <v>261</v>
      </c>
      <c r="B262" s="135">
        <v>0</v>
      </c>
      <c r="C262" s="135">
        <v>0</v>
      </c>
      <c r="D262" s="135">
        <v>1</v>
      </c>
      <c r="E262" s="135">
        <v>0</v>
      </c>
      <c r="F262" s="135">
        <v>1</v>
      </c>
      <c r="G262" s="135">
        <v>0</v>
      </c>
      <c r="H262" s="135">
        <v>0</v>
      </c>
      <c r="I262" s="135">
        <v>0</v>
      </c>
      <c r="J262" s="135">
        <v>0</v>
      </c>
      <c r="K262" s="135">
        <v>1</v>
      </c>
      <c r="L262" s="135">
        <v>1</v>
      </c>
      <c r="M262" s="135">
        <v>0</v>
      </c>
      <c r="N262" s="135">
        <v>0</v>
      </c>
      <c r="O262" s="135">
        <v>3</v>
      </c>
      <c r="P262" s="135">
        <v>2</v>
      </c>
      <c r="Q262" s="135">
        <v>0</v>
      </c>
      <c r="R262" s="135">
        <v>1</v>
      </c>
      <c r="S262" s="135">
        <v>0</v>
      </c>
      <c r="T262" s="135">
        <v>0</v>
      </c>
      <c r="U262" s="135">
        <v>0</v>
      </c>
      <c r="V262" s="135">
        <v>0</v>
      </c>
      <c r="W262" s="135">
        <v>3</v>
      </c>
      <c r="X262" s="135">
        <v>0</v>
      </c>
      <c r="Y262" s="135">
        <v>0</v>
      </c>
      <c r="Z262" s="135">
        <v>0</v>
      </c>
      <c r="AA262" s="135">
        <v>0</v>
      </c>
      <c r="AB262" s="135">
        <v>0</v>
      </c>
      <c r="AC262" s="135">
        <v>1</v>
      </c>
      <c r="AD262" s="135">
        <v>0</v>
      </c>
      <c r="AE262" s="135">
        <v>2</v>
      </c>
      <c r="AF262" s="135">
        <v>0</v>
      </c>
      <c r="AG262" s="135">
        <v>0</v>
      </c>
      <c r="AH262" s="135">
        <v>0</v>
      </c>
      <c r="AI262" s="135">
        <v>2</v>
      </c>
      <c r="AJ262" s="135">
        <v>1</v>
      </c>
      <c r="AK262" s="135">
        <v>3</v>
      </c>
      <c r="AL262" s="135">
        <v>0</v>
      </c>
      <c r="AM262" s="135">
        <v>1</v>
      </c>
      <c r="AN262" s="135">
        <v>1</v>
      </c>
      <c r="AO262" s="135">
        <v>0</v>
      </c>
      <c r="AP262" s="135">
        <v>0</v>
      </c>
      <c r="AQ262" s="135">
        <v>0</v>
      </c>
      <c r="AR262" s="135">
        <v>0</v>
      </c>
      <c r="AS262" s="135">
        <v>1</v>
      </c>
      <c r="AT262" s="135">
        <v>1</v>
      </c>
      <c r="AU262" s="135">
        <v>0</v>
      </c>
      <c r="AV262" s="135">
        <v>0</v>
      </c>
      <c r="AW262" s="135">
        <v>2</v>
      </c>
      <c r="AX262" s="135">
        <v>0</v>
      </c>
      <c r="AY262" s="135">
        <v>6</v>
      </c>
      <c r="AZ262" s="135">
        <v>0</v>
      </c>
      <c r="BA262" s="135">
        <v>0</v>
      </c>
      <c r="BB262" s="135">
        <v>0</v>
      </c>
      <c r="BC262" s="135">
        <v>0</v>
      </c>
      <c r="BD262" s="135">
        <v>0</v>
      </c>
      <c r="BE262" s="135">
        <v>1</v>
      </c>
      <c r="BF262" s="135">
        <v>0</v>
      </c>
      <c r="BG262" s="135">
        <v>0</v>
      </c>
      <c r="BH262" s="135">
        <v>0</v>
      </c>
      <c r="BI262" s="135">
        <v>0</v>
      </c>
      <c r="BJ262" s="135">
        <v>0</v>
      </c>
      <c r="BK262" s="135">
        <v>4</v>
      </c>
      <c r="BL262" s="135">
        <v>0</v>
      </c>
      <c r="BM262" s="135">
        <v>1</v>
      </c>
      <c r="BN262" s="135">
        <v>0</v>
      </c>
      <c r="BO262" s="135">
        <v>1</v>
      </c>
      <c r="BP262" s="135">
        <v>0</v>
      </c>
      <c r="BQ262" s="135">
        <v>0</v>
      </c>
      <c r="BR262" s="135">
        <v>0</v>
      </c>
      <c r="BS262" s="135">
        <v>0</v>
      </c>
      <c r="BT262" s="135">
        <v>0</v>
      </c>
      <c r="BU262" s="135">
        <v>0</v>
      </c>
      <c r="BV262" s="135">
        <v>0</v>
      </c>
      <c r="BW262" s="135">
        <v>0</v>
      </c>
      <c r="BX262" s="135">
        <v>1</v>
      </c>
      <c r="BY262" s="135">
        <v>0</v>
      </c>
      <c r="BZ262" s="135">
        <v>0</v>
      </c>
      <c r="CA262" s="135">
        <v>0</v>
      </c>
      <c r="CB262" s="135">
        <v>1</v>
      </c>
      <c r="CC262" s="135">
        <v>0</v>
      </c>
      <c r="CD262" s="135">
        <v>0</v>
      </c>
      <c r="CE262" s="135">
        <v>0</v>
      </c>
      <c r="CF262" s="135">
        <v>1</v>
      </c>
      <c r="CG262" s="135">
        <v>0</v>
      </c>
      <c r="CH262" s="135">
        <v>0</v>
      </c>
      <c r="CI262" s="135">
        <v>0</v>
      </c>
      <c r="CJ262" s="135">
        <v>2</v>
      </c>
      <c r="CK262" s="135">
        <v>0</v>
      </c>
      <c r="CL262" s="135">
        <v>0</v>
      </c>
      <c r="CM262" s="135">
        <v>0</v>
      </c>
      <c r="CN262" s="135">
        <v>1</v>
      </c>
      <c r="CO262" s="135">
        <v>1</v>
      </c>
      <c r="CP262" s="135">
        <v>0</v>
      </c>
      <c r="CQ262" s="135">
        <v>1</v>
      </c>
      <c r="CR262" s="135">
        <v>6</v>
      </c>
      <c r="CS262" s="135">
        <v>0</v>
      </c>
      <c r="CT262" s="135">
        <v>1</v>
      </c>
      <c r="CU262" s="135">
        <v>0</v>
      </c>
      <c r="CV262" s="135">
        <v>0</v>
      </c>
      <c r="CW262" s="135">
        <v>0</v>
      </c>
      <c r="CX262" s="135"/>
    </row>
    <row r="263" spans="1:102" x14ac:dyDescent="0.35">
      <c r="A263" s="135">
        <v>262</v>
      </c>
      <c r="B263" s="135">
        <v>1</v>
      </c>
      <c r="C263" s="135">
        <v>0</v>
      </c>
      <c r="D263" s="135">
        <v>0</v>
      </c>
      <c r="E263" s="135">
        <v>1</v>
      </c>
      <c r="F263" s="135">
        <v>0</v>
      </c>
      <c r="G263" s="135">
        <v>0</v>
      </c>
      <c r="H263" s="135">
        <v>0</v>
      </c>
      <c r="I263" s="135">
        <v>0</v>
      </c>
      <c r="J263" s="135">
        <v>3</v>
      </c>
      <c r="K263" s="135">
        <v>0</v>
      </c>
      <c r="L263" s="135">
        <v>5</v>
      </c>
      <c r="M263" s="135">
        <v>0</v>
      </c>
      <c r="N263" s="135">
        <v>1</v>
      </c>
      <c r="O263" s="135">
        <v>2</v>
      </c>
      <c r="P263" s="135">
        <v>2</v>
      </c>
      <c r="Q263" s="135">
        <v>0</v>
      </c>
      <c r="R263" s="135">
        <v>0</v>
      </c>
      <c r="S263" s="135">
        <v>0</v>
      </c>
      <c r="T263" s="135">
        <v>6</v>
      </c>
      <c r="U263" s="135">
        <v>0</v>
      </c>
      <c r="V263" s="135">
        <v>0</v>
      </c>
      <c r="W263" s="135">
        <v>0</v>
      </c>
      <c r="X263" s="135">
        <v>0</v>
      </c>
      <c r="Y263" s="135">
        <v>0</v>
      </c>
      <c r="Z263" s="135">
        <v>0</v>
      </c>
      <c r="AA263" s="135">
        <v>0</v>
      </c>
      <c r="AB263" s="135">
        <v>0</v>
      </c>
      <c r="AC263" s="135">
        <v>0</v>
      </c>
      <c r="AD263" s="135">
        <v>1</v>
      </c>
      <c r="AE263" s="135">
        <v>10</v>
      </c>
      <c r="AF263" s="135">
        <v>1</v>
      </c>
      <c r="AG263" s="135">
        <v>0</v>
      </c>
      <c r="AH263" s="135">
        <v>0</v>
      </c>
      <c r="AI263" s="135">
        <v>0</v>
      </c>
      <c r="AJ263" s="135">
        <v>0</v>
      </c>
      <c r="AK263" s="135">
        <v>0</v>
      </c>
      <c r="AL263" s="135">
        <v>0</v>
      </c>
      <c r="AM263" s="135">
        <v>1</v>
      </c>
      <c r="AN263" s="135">
        <v>0</v>
      </c>
      <c r="AO263" s="135">
        <v>1</v>
      </c>
      <c r="AP263" s="135">
        <v>0</v>
      </c>
      <c r="AQ263" s="135">
        <v>0</v>
      </c>
      <c r="AR263" s="135">
        <v>0</v>
      </c>
      <c r="AS263" s="135">
        <v>0</v>
      </c>
      <c r="AT263" s="135">
        <v>0</v>
      </c>
      <c r="AU263" s="135">
        <v>4</v>
      </c>
      <c r="AV263" s="135">
        <v>0</v>
      </c>
      <c r="AW263" s="135">
        <v>1</v>
      </c>
      <c r="AX263" s="135">
        <v>0</v>
      </c>
      <c r="AY263" s="135">
        <v>0</v>
      </c>
      <c r="AZ263" s="135">
        <v>0</v>
      </c>
      <c r="BA263" s="135">
        <v>1</v>
      </c>
      <c r="BB263" s="135">
        <v>0</v>
      </c>
      <c r="BC263" s="135">
        <v>1</v>
      </c>
      <c r="BD263" s="135">
        <v>0</v>
      </c>
      <c r="BE263" s="135">
        <v>0</v>
      </c>
      <c r="BF263" s="135">
        <v>0</v>
      </c>
      <c r="BG263" s="135">
        <v>1</v>
      </c>
      <c r="BH263" s="135">
        <v>0</v>
      </c>
      <c r="BI263" s="135">
        <v>0</v>
      </c>
      <c r="BJ263" s="135">
        <v>0</v>
      </c>
      <c r="BK263" s="135">
        <v>0</v>
      </c>
      <c r="BL263" s="135">
        <v>2</v>
      </c>
      <c r="BM263" s="135">
        <v>0</v>
      </c>
      <c r="BN263" s="135">
        <v>0</v>
      </c>
      <c r="BO263" s="135">
        <v>0</v>
      </c>
      <c r="BP263" s="135">
        <v>1</v>
      </c>
      <c r="BQ263" s="135">
        <v>0</v>
      </c>
      <c r="BR263" s="135">
        <v>0</v>
      </c>
      <c r="BS263" s="135">
        <v>0</v>
      </c>
      <c r="BT263" s="135">
        <v>0</v>
      </c>
      <c r="BU263" s="135">
        <v>0</v>
      </c>
      <c r="BV263" s="135">
        <v>0</v>
      </c>
      <c r="BW263" s="135">
        <v>0</v>
      </c>
      <c r="BX263" s="135">
        <v>2</v>
      </c>
      <c r="BY263" s="135">
        <v>0</v>
      </c>
      <c r="BZ263" s="135">
        <v>0</v>
      </c>
      <c r="CA263" s="135">
        <v>0</v>
      </c>
      <c r="CB263" s="135">
        <v>1</v>
      </c>
      <c r="CC263" s="135">
        <v>0</v>
      </c>
      <c r="CD263" s="135">
        <v>0</v>
      </c>
      <c r="CE263" s="135">
        <v>0</v>
      </c>
      <c r="CF263" s="135">
        <v>0</v>
      </c>
      <c r="CG263" s="135">
        <v>1</v>
      </c>
      <c r="CH263" s="135">
        <v>0</v>
      </c>
      <c r="CI263" s="135">
        <v>0</v>
      </c>
      <c r="CJ263" s="135">
        <v>0</v>
      </c>
      <c r="CK263" s="135">
        <v>0</v>
      </c>
      <c r="CL263" s="135">
        <v>0</v>
      </c>
      <c r="CM263" s="135">
        <v>2</v>
      </c>
      <c r="CN263" s="135">
        <v>0</v>
      </c>
      <c r="CO263" s="135">
        <v>3</v>
      </c>
      <c r="CP263" s="135">
        <v>2</v>
      </c>
      <c r="CQ263" s="135">
        <v>0</v>
      </c>
      <c r="CR263" s="135">
        <v>0</v>
      </c>
      <c r="CS263" s="135">
        <v>1</v>
      </c>
      <c r="CT263" s="135">
        <v>0</v>
      </c>
      <c r="CU263" s="135">
        <v>1</v>
      </c>
      <c r="CV263" s="135">
        <v>0</v>
      </c>
      <c r="CW263" s="135">
        <v>3</v>
      </c>
      <c r="CX263" s="135"/>
    </row>
    <row r="264" spans="1:102" x14ac:dyDescent="0.35">
      <c r="A264" s="135">
        <v>263</v>
      </c>
      <c r="B264" s="135">
        <v>0</v>
      </c>
      <c r="C264" s="135">
        <v>0</v>
      </c>
      <c r="D264" s="135">
        <v>0</v>
      </c>
      <c r="E264" s="135">
        <v>1</v>
      </c>
      <c r="F264" s="135">
        <v>0</v>
      </c>
      <c r="G264" s="135">
        <v>0</v>
      </c>
      <c r="H264" s="135">
        <v>0</v>
      </c>
      <c r="I264" s="135">
        <v>0</v>
      </c>
      <c r="J264" s="135">
        <v>0</v>
      </c>
      <c r="K264" s="135">
        <v>1</v>
      </c>
      <c r="L264" s="135">
        <v>1</v>
      </c>
      <c r="M264" s="135">
        <v>0</v>
      </c>
      <c r="N264" s="135">
        <v>2</v>
      </c>
      <c r="O264" s="135">
        <v>0</v>
      </c>
      <c r="P264" s="135">
        <v>0</v>
      </c>
      <c r="Q264" s="135">
        <v>0</v>
      </c>
      <c r="R264" s="135">
        <v>0</v>
      </c>
      <c r="S264" s="135">
        <v>0</v>
      </c>
      <c r="T264" s="135">
        <v>0</v>
      </c>
      <c r="U264" s="135">
        <v>0</v>
      </c>
      <c r="V264" s="135">
        <v>0</v>
      </c>
      <c r="W264" s="135">
        <v>0</v>
      </c>
      <c r="X264" s="135">
        <v>1</v>
      </c>
      <c r="Y264" s="135">
        <v>0</v>
      </c>
      <c r="Z264" s="135">
        <v>0</v>
      </c>
      <c r="AA264" s="135">
        <v>0</v>
      </c>
      <c r="AB264" s="135">
        <v>3</v>
      </c>
      <c r="AC264" s="135">
        <v>0</v>
      </c>
      <c r="AD264" s="135">
        <v>0</v>
      </c>
      <c r="AE264" s="135">
        <v>0</v>
      </c>
      <c r="AF264" s="135">
        <v>0</v>
      </c>
      <c r="AG264" s="135">
        <v>6</v>
      </c>
      <c r="AH264" s="135">
        <v>6</v>
      </c>
      <c r="AI264" s="135">
        <v>0</v>
      </c>
      <c r="AJ264" s="135">
        <v>1</v>
      </c>
      <c r="AK264" s="135">
        <v>1</v>
      </c>
      <c r="AL264" s="135">
        <v>0</v>
      </c>
      <c r="AM264" s="135">
        <v>0</v>
      </c>
      <c r="AN264" s="135">
        <v>0</v>
      </c>
      <c r="AO264" s="135">
        <v>0</v>
      </c>
      <c r="AP264" s="135">
        <v>0</v>
      </c>
      <c r="AQ264" s="135">
        <v>0</v>
      </c>
      <c r="AR264" s="135">
        <v>1</v>
      </c>
      <c r="AS264" s="135">
        <v>0</v>
      </c>
      <c r="AT264" s="135">
        <v>0</v>
      </c>
      <c r="AU264" s="135">
        <v>1</v>
      </c>
      <c r="AV264" s="135">
        <v>1</v>
      </c>
      <c r="AW264" s="135">
        <v>0</v>
      </c>
      <c r="AX264" s="135">
        <v>0</v>
      </c>
      <c r="AY264" s="135">
        <v>3</v>
      </c>
      <c r="AZ264" s="135">
        <v>1</v>
      </c>
      <c r="BA264" s="135">
        <v>0</v>
      </c>
      <c r="BB264" s="135">
        <v>0</v>
      </c>
      <c r="BC264" s="135">
        <v>2</v>
      </c>
      <c r="BD264" s="135">
        <v>3</v>
      </c>
      <c r="BE264" s="135">
        <v>0</v>
      </c>
      <c r="BF264" s="135">
        <v>0</v>
      </c>
      <c r="BG264" s="135">
        <v>0</v>
      </c>
      <c r="BH264" s="135">
        <v>0</v>
      </c>
      <c r="BI264" s="135">
        <v>1</v>
      </c>
      <c r="BJ264" s="135">
        <v>4</v>
      </c>
      <c r="BK264" s="135">
        <v>0</v>
      </c>
      <c r="BL264" s="135">
        <v>9</v>
      </c>
      <c r="BM264" s="135">
        <v>0</v>
      </c>
      <c r="BN264" s="135">
        <v>0</v>
      </c>
      <c r="BO264" s="135">
        <v>0</v>
      </c>
      <c r="BP264" s="135">
        <v>0</v>
      </c>
      <c r="BQ264" s="135">
        <v>0</v>
      </c>
      <c r="BR264" s="135">
        <v>0</v>
      </c>
      <c r="BS264" s="135">
        <v>0</v>
      </c>
      <c r="BT264" s="135">
        <v>0</v>
      </c>
      <c r="BU264" s="135">
        <v>0</v>
      </c>
      <c r="BV264" s="135">
        <v>0</v>
      </c>
      <c r="BW264" s="135">
        <v>0</v>
      </c>
      <c r="BX264" s="135">
        <v>1</v>
      </c>
      <c r="BY264" s="135">
        <v>0</v>
      </c>
      <c r="BZ264" s="135">
        <v>0</v>
      </c>
      <c r="CA264" s="135">
        <v>0</v>
      </c>
      <c r="CB264" s="135">
        <v>0</v>
      </c>
      <c r="CC264" s="135">
        <v>0</v>
      </c>
      <c r="CD264" s="135">
        <v>0</v>
      </c>
      <c r="CE264" s="135">
        <v>3</v>
      </c>
      <c r="CF264" s="135">
        <v>0</v>
      </c>
      <c r="CG264" s="135">
        <v>0</v>
      </c>
      <c r="CH264" s="135">
        <v>0</v>
      </c>
      <c r="CI264" s="135">
        <v>0</v>
      </c>
      <c r="CJ264" s="135">
        <v>0</v>
      </c>
      <c r="CK264" s="135">
        <v>0</v>
      </c>
      <c r="CL264" s="135">
        <v>0</v>
      </c>
      <c r="CM264" s="135">
        <v>0</v>
      </c>
      <c r="CN264" s="135">
        <v>0</v>
      </c>
      <c r="CO264" s="135">
        <v>1</v>
      </c>
      <c r="CP264" s="135">
        <v>0</v>
      </c>
      <c r="CQ264" s="135">
        <v>0</v>
      </c>
      <c r="CR264" s="135">
        <v>0</v>
      </c>
      <c r="CS264" s="135">
        <v>0</v>
      </c>
      <c r="CT264" s="135">
        <v>1</v>
      </c>
      <c r="CU264" s="135">
        <v>0</v>
      </c>
      <c r="CV264" s="135">
        <v>0</v>
      </c>
      <c r="CW264" s="135">
        <v>0</v>
      </c>
      <c r="CX264" s="135"/>
    </row>
    <row r="265" spans="1:102" x14ac:dyDescent="0.35">
      <c r="A265" s="135">
        <v>264</v>
      </c>
      <c r="B265" s="135">
        <v>0</v>
      </c>
      <c r="C265" s="135">
        <v>0</v>
      </c>
      <c r="D265" s="135">
        <v>0</v>
      </c>
      <c r="E265" s="135">
        <v>0</v>
      </c>
      <c r="F265" s="135">
        <v>0</v>
      </c>
      <c r="G265" s="135">
        <v>1</v>
      </c>
      <c r="H265" s="135">
        <v>0</v>
      </c>
      <c r="I265" s="135">
        <v>0</v>
      </c>
      <c r="J265" s="135">
        <v>1</v>
      </c>
      <c r="K265" s="135">
        <v>0</v>
      </c>
      <c r="L265" s="135">
        <v>0</v>
      </c>
      <c r="M265" s="135">
        <v>0</v>
      </c>
      <c r="N265" s="135">
        <v>0</v>
      </c>
      <c r="O265" s="135">
        <v>1</v>
      </c>
      <c r="P265" s="135">
        <v>1</v>
      </c>
      <c r="Q265" s="135">
        <v>0</v>
      </c>
      <c r="R265" s="135">
        <v>1</v>
      </c>
      <c r="S265" s="135">
        <v>0</v>
      </c>
      <c r="T265" s="135">
        <v>2</v>
      </c>
      <c r="U265" s="135">
        <v>0</v>
      </c>
      <c r="V265" s="135">
        <v>0</v>
      </c>
      <c r="W265" s="135">
        <v>0</v>
      </c>
      <c r="X265" s="135">
        <v>0</v>
      </c>
      <c r="Y265" s="135">
        <v>0</v>
      </c>
      <c r="Z265" s="135">
        <v>0</v>
      </c>
      <c r="AA265" s="135">
        <v>0</v>
      </c>
      <c r="AB265" s="135">
        <v>0</v>
      </c>
      <c r="AC265" s="135">
        <v>0</v>
      </c>
      <c r="AD265" s="135">
        <v>0</v>
      </c>
      <c r="AE265" s="135">
        <v>0</v>
      </c>
      <c r="AF265" s="135">
        <v>0</v>
      </c>
      <c r="AG265" s="135">
        <v>4</v>
      </c>
      <c r="AH265" s="135">
        <v>27</v>
      </c>
      <c r="AI265" s="135">
        <v>0</v>
      </c>
      <c r="AJ265" s="135">
        <v>0</v>
      </c>
      <c r="AK265" s="135">
        <v>0</v>
      </c>
      <c r="AL265" s="135">
        <v>0</v>
      </c>
      <c r="AM265" s="135">
        <v>0</v>
      </c>
      <c r="AN265" s="135">
        <v>1</v>
      </c>
      <c r="AO265" s="135">
        <v>0</v>
      </c>
      <c r="AP265" s="135">
        <v>0</v>
      </c>
      <c r="AQ265" s="135">
        <v>3</v>
      </c>
      <c r="AR265" s="135">
        <v>0</v>
      </c>
      <c r="AS265" s="135">
        <v>0</v>
      </c>
      <c r="AT265" s="135">
        <v>0</v>
      </c>
      <c r="AU265" s="135">
        <v>0</v>
      </c>
      <c r="AV265" s="135">
        <v>36</v>
      </c>
      <c r="AW265" s="135">
        <v>0</v>
      </c>
      <c r="AX265" s="135">
        <v>0</v>
      </c>
      <c r="AY265" s="135">
        <v>9</v>
      </c>
      <c r="AZ265" s="135">
        <v>0</v>
      </c>
      <c r="BA265" s="135">
        <v>0</v>
      </c>
      <c r="BB265" s="135">
        <v>0</v>
      </c>
      <c r="BC265" s="135">
        <v>0</v>
      </c>
      <c r="BD265" s="135">
        <v>0</v>
      </c>
      <c r="BE265" s="135">
        <v>0</v>
      </c>
      <c r="BF265" s="135">
        <v>1</v>
      </c>
      <c r="BG265" s="135">
        <v>2</v>
      </c>
      <c r="BH265" s="135">
        <v>0</v>
      </c>
      <c r="BI265" s="135">
        <v>0</v>
      </c>
      <c r="BJ265" s="135">
        <v>1</v>
      </c>
      <c r="BK265" s="135">
        <v>12</v>
      </c>
      <c r="BL265" s="135">
        <v>0</v>
      </c>
      <c r="BM265" s="135">
        <v>0</v>
      </c>
      <c r="BN265" s="135">
        <v>1</v>
      </c>
      <c r="BO265" s="135">
        <v>0</v>
      </c>
      <c r="BP265" s="135">
        <v>0</v>
      </c>
      <c r="BQ265" s="135">
        <v>0</v>
      </c>
      <c r="BR265" s="135">
        <v>1</v>
      </c>
      <c r="BS265" s="135">
        <v>0</v>
      </c>
      <c r="BT265" s="135">
        <v>0</v>
      </c>
      <c r="BU265" s="135">
        <v>0</v>
      </c>
      <c r="BV265" s="135">
        <v>1</v>
      </c>
      <c r="BW265" s="135">
        <v>0</v>
      </c>
      <c r="BX265" s="135">
        <v>0</v>
      </c>
      <c r="BY265" s="135">
        <v>0</v>
      </c>
      <c r="BZ265" s="135">
        <v>0</v>
      </c>
      <c r="CA265" s="135">
        <v>0</v>
      </c>
      <c r="CB265" s="135">
        <v>1</v>
      </c>
      <c r="CC265" s="135">
        <v>0</v>
      </c>
      <c r="CD265" s="135">
        <v>0</v>
      </c>
      <c r="CE265" s="135">
        <v>1</v>
      </c>
      <c r="CF265" s="135">
        <v>0</v>
      </c>
      <c r="CG265" s="135">
        <v>4</v>
      </c>
      <c r="CH265" s="135">
        <v>2</v>
      </c>
      <c r="CI265" s="135">
        <v>0</v>
      </c>
      <c r="CJ265" s="135">
        <v>0</v>
      </c>
      <c r="CK265" s="135">
        <v>4</v>
      </c>
      <c r="CL265" s="135">
        <v>0</v>
      </c>
      <c r="CM265" s="135">
        <v>0</v>
      </c>
      <c r="CN265" s="135">
        <v>0</v>
      </c>
      <c r="CO265" s="135">
        <v>0</v>
      </c>
      <c r="CP265" s="135">
        <v>2</v>
      </c>
      <c r="CQ265" s="135">
        <v>0</v>
      </c>
      <c r="CR265" s="135">
        <v>4</v>
      </c>
      <c r="CS265" s="135">
        <v>1</v>
      </c>
      <c r="CT265" s="135">
        <v>2</v>
      </c>
      <c r="CU265" s="135">
        <v>1</v>
      </c>
      <c r="CV265" s="135">
        <v>0</v>
      </c>
      <c r="CW265" s="135">
        <v>1</v>
      </c>
      <c r="CX265" s="135"/>
    </row>
    <row r="266" spans="1:102" x14ac:dyDescent="0.35">
      <c r="A266" s="135">
        <v>265</v>
      </c>
      <c r="B266" s="135">
        <v>0</v>
      </c>
      <c r="C266" s="135">
        <v>1</v>
      </c>
      <c r="D266" s="135">
        <v>0</v>
      </c>
      <c r="E266" s="135">
        <v>0</v>
      </c>
      <c r="F266" s="135">
        <v>4</v>
      </c>
      <c r="G266" s="135">
        <v>0</v>
      </c>
      <c r="H266" s="135">
        <v>0</v>
      </c>
      <c r="I266" s="135">
        <v>2</v>
      </c>
      <c r="J266" s="135">
        <v>0</v>
      </c>
      <c r="K266" s="135">
        <v>1</v>
      </c>
      <c r="L266" s="135">
        <v>0</v>
      </c>
      <c r="M266" s="135">
        <v>0</v>
      </c>
      <c r="N266" s="135">
        <v>0</v>
      </c>
      <c r="O266" s="135">
        <v>0</v>
      </c>
      <c r="P266" s="135">
        <v>0</v>
      </c>
      <c r="Q266" s="135">
        <v>0</v>
      </c>
      <c r="R266" s="135">
        <v>0</v>
      </c>
      <c r="S266" s="135">
        <v>0</v>
      </c>
      <c r="T266" s="135">
        <v>4</v>
      </c>
      <c r="U266" s="135">
        <v>1</v>
      </c>
      <c r="V266" s="135">
        <v>0</v>
      </c>
      <c r="W266" s="135">
        <v>0</v>
      </c>
      <c r="X266" s="135">
        <v>0</v>
      </c>
      <c r="Y266" s="135">
        <v>0</v>
      </c>
      <c r="Z266" s="135">
        <v>0</v>
      </c>
      <c r="AA266" s="135">
        <v>0</v>
      </c>
      <c r="AB266" s="135">
        <v>0</v>
      </c>
      <c r="AC266" s="135">
        <v>0</v>
      </c>
      <c r="AD266" s="135">
        <v>0</v>
      </c>
      <c r="AE266" s="135">
        <v>0</v>
      </c>
      <c r="AF266" s="135">
        <v>0</v>
      </c>
      <c r="AG266" s="135">
        <v>0</v>
      </c>
      <c r="AH266" s="135">
        <v>0</v>
      </c>
      <c r="AI266" s="135">
        <v>6</v>
      </c>
      <c r="AJ266" s="135">
        <v>1</v>
      </c>
      <c r="AK266" s="135">
        <v>0</v>
      </c>
      <c r="AL266" s="135">
        <v>0</v>
      </c>
      <c r="AM266" s="135">
        <v>0</v>
      </c>
      <c r="AN266" s="135">
        <v>0</v>
      </c>
      <c r="AO266" s="135">
        <v>2</v>
      </c>
      <c r="AP266" s="135">
        <v>1</v>
      </c>
      <c r="AQ266" s="135">
        <v>0</v>
      </c>
      <c r="AR266" s="135">
        <v>0</v>
      </c>
      <c r="AS266" s="135">
        <v>1</v>
      </c>
      <c r="AT266" s="135">
        <v>0</v>
      </c>
      <c r="AU266" s="135">
        <v>6</v>
      </c>
      <c r="AV266" s="135">
        <v>1</v>
      </c>
      <c r="AW266" s="135">
        <v>0</v>
      </c>
      <c r="AX266" s="135">
        <v>0</v>
      </c>
      <c r="AY266" s="135">
        <v>0</v>
      </c>
      <c r="AZ266" s="135">
        <v>0</v>
      </c>
      <c r="BA266" s="135">
        <v>2</v>
      </c>
      <c r="BB266" s="135">
        <v>2</v>
      </c>
      <c r="BC266" s="135">
        <v>1</v>
      </c>
      <c r="BD266" s="135">
        <v>0</v>
      </c>
      <c r="BE266" s="135">
        <v>1</v>
      </c>
      <c r="BF266" s="135">
        <v>1</v>
      </c>
      <c r="BG266" s="135">
        <v>0</v>
      </c>
      <c r="BH266" s="135">
        <v>0</v>
      </c>
      <c r="BI266" s="135">
        <v>0</v>
      </c>
      <c r="BJ266" s="135">
        <v>0</v>
      </c>
      <c r="BK266" s="135">
        <v>0</v>
      </c>
      <c r="BL266" s="135">
        <v>0</v>
      </c>
      <c r="BM266" s="135">
        <v>0</v>
      </c>
      <c r="BN266" s="135">
        <v>0</v>
      </c>
      <c r="BO266" s="135">
        <v>1</v>
      </c>
      <c r="BP266" s="135">
        <v>0</v>
      </c>
      <c r="BQ266" s="135">
        <v>0</v>
      </c>
      <c r="BR266" s="135">
        <v>1</v>
      </c>
      <c r="BS266" s="135">
        <v>9</v>
      </c>
      <c r="BT266" s="135">
        <v>0</v>
      </c>
      <c r="BU266" s="135">
        <v>1</v>
      </c>
      <c r="BV266" s="135">
        <v>1</v>
      </c>
      <c r="BW266" s="135">
        <v>0</v>
      </c>
      <c r="BX266" s="135">
        <v>0</v>
      </c>
      <c r="BY266" s="135">
        <v>0</v>
      </c>
      <c r="BZ266" s="135">
        <v>0</v>
      </c>
      <c r="CA266" s="135">
        <v>0</v>
      </c>
      <c r="CB266" s="135">
        <v>1</v>
      </c>
      <c r="CC266" s="135">
        <v>0</v>
      </c>
      <c r="CD266" s="135">
        <v>1</v>
      </c>
      <c r="CE266" s="135">
        <v>0</v>
      </c>
      <c r="CF266" s="135">
        <v>1</v>
      </c>
      <c r="CG266" s="135">
        <v>1</v>
      </c>
      <c r="CH266" s="135">
        <v>0</v>
      </c>
      <c r="CI266" s="135">
        <v>0</v>
      </c>
      <c r="CJ266" s="135">
        <v>0</v>
      </c>
      <c r="CK266" s="135">
        <v>0</v>
      </c>
      <c r="CL266" s="135">
        <v>0</v>
      </c>
      <c r="CM266" s="135">
        <v>2</v>
      </c>
      <c r="CN266" s="135">
        <v>0</v>
      </c>
      <c r="CO266" s="135">
        <v>1</v>
      </c>
      <c r="CP266" s="135">
        <v>0</v>
      </c>
      <c r="CQ266" s="135">
        <v>0</v>
      </c>
      <c r="CR266" s="135">
        <v>4</v>
      </c>
      <c r="CS266" s="135">
        <v>0</v>
      </c>
      <c r="CT266" s="135">
        <v>0</v>
      </c>
      <c r="CU266" s="135">
        <v>1</v>
      </c>
      <c r="CV266" s="135">
        <v>0</v>
      </c>
      <c r="CW266" s="135">
        <v>0</v>
      </c>
      <c r="CX266" s="135"/>
    </row>
    <row r="267" spans="1:102" x14ac:dyDescent="0.35">
      <c r="A267" s="135">
        <v>266</v>
      </c>
      <c r="B267" s="135">
        <v>0</v>
      </c>
      <c r="C267" s="135">
        <v>0</v>
      </c>
      <c r="D267" s="135">
        <v>0</v>
      </c>
      <c r="E267" s="135">
        <v>0</v>
      </c>
      <c r="F267" s="135">
        <v>0</v>
      </c>
      <c r="G267" s="135">
        <v>0</v>
      </c>
      <c r="H267" s="135">
        <v>0</v>
      </c>
      <c r="I267" s="135">
        <v>0</v>
      </c>
      <c r="J267" s="135">
        <v>0</v>
      </c>
      <c r="K267" s="135">
        <v>0</v>
      </c>
      <c r="L267" s="135">
        <v>0</v>
      </c>
      <c r="M267" s="135">
        <v>0</v>
      </c>
      <c r="N267" s="135">
        <v>16</v>
      </c>
      <c r="O267" s="135">
        <v>0</v>
      </c>
      <c r="P267" s="135">
        <v>1</v>
      </c>
      <c r="Q267" s="135">
        <v>2</v>
      </c>
      <c r="R267" s="135">
        <v>0</v>
      </c>
      <c r="S267" s="135">
        <v>0</v>
      </c>
      <c r="T267" s="135">
        <v>2</v>
      </c>
      <c r="U267" s="135">
        <v>0</v>
      </c>
      <c r="V267" s="135">
        <v>0</v>
      </c>
      <c r="W267" s="135">
        <v>0</v>
      </c>
      <c r="X267" s="135">
        <v>0</v>
      </c>
      <c r="Y267" s="135">
        <v>0</v>
      </c>
      <c r="Z267" s="135">
        <v>0</v>
      </c>
      <c r="AA267" s="135">
        <v>0</v>
      </c>
      <c r="AB267" s="135">
        <v>0</v>
      </c>
      <c r="AC267" s="135">
        <v>0</v>
      </c>
      <c r="AD267" s="135">
        <v>0</v>
      </c>
      <c r="AE267" s="135">
        <v>1</v>
      </c>
      <c r="AF267" s="135">
        <v>0</v>
      </c>
      <c r="AG267" s="135">
        <v>2</v>
      </c>
      <c r="AH267" s="135">
        <v>0</v>
      </c>
      <c r="AI267" s="135">
        <v>0</v>
      </c>
      <c r="AJ267" s="135">
        <v>0</v>
      </c>
      <c r="AK267" s="135">
        <v>0</v>
      </c>
      <c r="AL267" s="135">
        <v>1</v>
      </c>
      <c r="AM267" s="135">
        <v>0</v>
      </c>
      <c r="AN267" s="135">
        <v>0</v>
      </c>
      <c r="AO267" s="135">
        <v>0</v>
      </c>
      <c r="AP267" s="135">
        <v>0</v>
      </c>
      <c r="AQ267" s="135">
        <v>0</v>
      </c>
      <c r="AR267" s="135">
        <v>0</v>
      </c>
      <c r="AS267" s="135">
        <v>1</v>
      </c>
      <c r="AT267" s="135">
        <v>0</v>
      </c>
      <c r="AU267" s="135">
        <v>0</v>
      </c>
      <c r="AV267" s="135">
        <v>0</v>
      </c>
      <c r="AW267" s="135">
        <v>0</v>
      </c>
      <c r="AX267" s="135">
        <v>0</v>
      </c>
      <c r="AY267" s="135">
        <v>0</v>
      </c>
      <c r="AZ267" s="135">
        <v>1</v>
      </c>
      <c r="BA267" s="135">
        <v>0</v>
      </c>
      <c r="BB267" s="135">
        <v>0</v>
      </c>
      <c r="BC267" s="135">
        <v>0</v>
      </c>
      <c r="BD267" s="135">
        <v>0</v>
      </c>
      <c r="BE267" s="135">
        <v>0</v>
      </c>
      <c r="BF267" s="135">
        <v>0</v>
      </c>
      <c r="BG267" s="135">
        <v>0</v>
      </c>
      <c r="BH267" s="135">
        <v>0</v>
      </c>
      <c r="BI267" s="135">
        <v>1</v>
      </c>
      <c r="BJ267" s="135">
        <v>0</v>
      </c>
      <c r="BK267" s="135">
        <v>0</v>
      </c>
      <c r="BL267" s="135">
        <v>0</v>
      </c>
      <c r="BM267" s="135">
        <v>0</v>
      </c>
      <c r="BN267" s="135">
        <v>1</v>
      </c>
      <c r="BO267" s="135">
        <v>0</v>
      </c>
      <c r="BP267" s="135">
        <v>0</v>
      </c>
      <c r="BQ267" s="135">
        <v>0</v>
      </c>
      <c r="BR267" s="135">
        <v>1</v>
      </c>
      <c r="BS267" s="135">
        <v>1</v>
      </c>
      <c r="BT267" s="135">
        <v>0</v>
      </c>
      <c r="BU267" s="135">
        <v>0</v>
      </c>
      <c r="BV267" s="135">
        <v>1</v>
      </c>
      <c r="BW267" s="135">
        <v>0</v>
      </c>
      <c r="BX267" s="135">
        <v>0</v>
      </c>
      <c r="BY267" s="135">
        <v>0</v>
      </c>
      <c r="BZ267" s="135">
        <v>1</v>
      </c>
      <c r="CA267" s="135">
        <v>0</v>
      </c>
      <c r="CB267" s="135">
        <v>0</v>
      </c>
      <c r="CC267" s="135">
        <v>0</v>
      </c>
      <c r="CD267" s="135">
        <v>12</v>
      </c>
      <c r="CE267" s="135">
        <v>0</v>
      </c>
      <c r="CF267" s="135">
        <v>2</v>
      </c>
      <c r="CG267" s="135">
        <v>0</v>
      </c>
      <c r="CH267" s="135">
        <v>0</v>
      </c>
      <c r="CI267" s="135">
        <v>0</v>
      </c>
      <c r="CJ267" s="135">
        <v>0</v>
      </c>
      <c r="CK267" s="135">
        <v>1</v>
      </c>
      <c r="CL267" s="135">
        <v>0</v>
      </c>
      <c r="CM267" s="135">
        <v>0</v>
      </c>
      <c r="CN267" s="135">
        <v>0</v>
      </c>
      <c r="CO267" s="135">
        <v>0</v>
      </c>
      <c r="CP267" s="135">
        <v>2</v>
      </c>
      <c r="CQ267" s="135">
        <v>0</v>
      </c>
      <c r="CR267" s="135">
        <v>0</v>
      </c>
      <c r="CS267" s="135">
        <v>2</v>
      </c>
      <c r="CT267" s="135">
        <v>0</v>
      </c>
      <c r="CU267" s="135">
        <v>0</v>
      </c>
      <c r="CV267" s="135">
        <v>0</v>
      </c>
      <c r="CW267" s="135">
        <v>0</v>
      </c>
      <c r="CX267" s="135"/>
    </row>
    <row r="268" spans="1:102" x14ac:dyDescent="0.35">
      <c r="A268" s="135">
        <v>267</v>
      </c>
      <c r="B268" s="135">
        <v>0</v>
      </c>
      <c r="C268" s="135">
        <v>2</v>
      </c>
      <c r="D268" s="135">
        <v>0</v>
      </c>
      <c r="E268" s="135">
        <v>0</v>
      </c>
      <c r="F268" s="135">
        <v>0</v>
      </c>
      <c r="G268" s="135">
        <v>1</v>
      </c>
      <c r="H268" s="135">
        <v>0</v>
      </c>
      <c r="I268" s="135">
        <v>0</v>
      </c>
      <c r="J268" s="135">
        <v>0</v>
      </c>
      <c r="K268" s="135">
        <v>0</v>
      </c>
      <c r="L268" s="135">
        <v>7</v>
      </c>
      <c r="M268" s="135">
        <v>1</v>
      </c>
      <c r="N268" s="135">
        <v>0</v>
      </c>
      <c r="O268" s="135">
        <v>0</v>
      </c>
      <c r="P268" s="135">
        <v>3</v>
      </c>
      <c r="Q268" s="135">
        <v>1</v>
      </c>
      <c r="R268" s="135">
        <v>0</v>
      </c>
      <c r="S268" s="135">
        <v>3</v>
      </c>
      <c r="T268" s="135">
        <v>0</v>
      </c>
      <c r="U268" s="135">
        <v>0</v>
      </c>
      <c r="V268" s="135">
        <v>0</v>
      </c>
      <c r="W268" s="135">
        <v>0</v>
      </c>
      <c r="X268" s="135">
        <v>0</v>
      </c>
      <c r="Y268" s="135">
        <v>0</v>
      </c>
      <c r="Z268" s="135">
        <v>0</v>
      </c>
      <c r="AA268" s="135">
        <v>1</v>
      </c>
      <c r="AB268" s="135">
        <v>1</v>
      </c>
      <c r="AC268" s="135">
        <v>0</v>
      </c>
      <c r="AD268" s="135">
        <v>1</v>
      </c>
      <c r="AE268" s="135">
        <v>1</v>
      </c>
      <c r="AF268" s="135">
        <v>0</v>
      </c>
      <c r="AG268" s="135">
        <v>3</v>
      </c>
      <c r="AH268" s="135">
        <v>0</v>
      </c>
      <c r="AI268" s="135">
        <v>1</v>
      </c>
      <c r="AJ268" s="135">
        <v>0</v>
      </c>
      <c r="AK268" s="135">
        <v>0</v>
      </c>
      <c r="AL268" s="135">
        <v>0</v>
      </c>
      <c r="AM268" s="135">
        <v>0</v>
      </c>
      <c r="AN268" s="135">
        <v>0</v>
      </c>
      <c r="AO268" s="135">
        <v>0</v>
      </c>
      <c r="AP268" s="135">
        <v>5</v>
      </c>
      <c r="AQ268" s="135">
        <v>0</v>
      </c>
      <c r="AR268" s="135">
        <v>0</v>
      </c>
      <c r="AS268" s="135">
        <v>0</v>
      </c>
      <c r="AT268" s="135">
        <v>0</v>
      </c>
      <c r="AU268" s="135">
        <v>0</v>
      </c>
      <c r="AV268" s="135">
        <v>2</v>
      </c>
      <c r="AW268" s="135">
        <v>0</v>
      </c>
      <c r="AX268" s="135">
        <v>0</v>
      </c>
      <c r="AY268" s="135">
        <v>1</v>
      </c>
      <c r="AZ268" s="135">
        <v>0</v>
      </c>
      <c r="BA268" s="135">
        <v>0</v>
      </c>
      <c r="BB268" s="135">
        <v>0</v>
      </c>
      <c r="BC268" s="135">
        <v>0</v>
      </c>
      <c r="BD268" s="135">
        <v>0</v>
      </c>
      <c r="BE268" s="135">
        <v>0</v>
      </c>
      <c r="BF268" s="135">
        <v>0</v>
      </c>
      <c r="BG268" s="135">
        <v>0</v>
      </c>
      <c r="BH268" s="135">
        <v>0</v>
      </c>
      <c r="BI268" s="135">
        <v>0</v>
      </c>
      <c r="BJ268" s="135">
        <v>0</v>
      </c>
      <c r="BK268" s="135">
        <v>0</v>
      </c>
      <c r="BL268" s="135">
        <v>0</v>
      </c>
      <c r="BM268" s="135">
        <v>2</v>
      </c>
      <c r="BN268" s="135">
        <v>0</v>
      </c>
      <c r="BO268" s="135">
        <v>0</v>
      </c>
      <c r="BP268" s="135">
        <v>0</v>
      </c>
      <c r="BQ268" s="135">
        <v>0</v>
      </c>
      <c r="BR268" s="135">
        <v>0</v>
      </c>
      <c r="BS268" s="135">
        <v>0</v>
      </c>
      <c r="BT268" s="135">
        <v>0</v>
      </c>
      <c r="BU268" s="135">
        <v>0</v>
      </c>
      <c r="BV268" s="135">
        <v>0</v>
      </c>
      <c r="BW268" s="135">
        <v>0</v>
      </c>
      <c r="BX268" s="135">
        <v>0</v>
      </c>
      <c r="BY268" s="135">
        <v>0</v>
      </c>
      <c r="BZ268" s="135">
        <v>0</v>
      </c>
      <c r="CA268" s="135">
        <v>0</v>
      </c>
      <c r="CB268" s="135">
        <v>1</v>
      </c>
      <c r="CC268" s="135">
        <v>0</v>
      </c>
      <c r="CD268" s="135">
        <v>0</v>
      </c>
      <c r="CE268" s="135">
        <v>0</v>
      </c>
      <c r="CF268" s="135">
        <v>2</v>
      </c>
      <c r="CG268" s="135">
        <v>0</v>
      </c>
      <c r="CH268" s="135">
        <v>1</v>
      </c>
      <c r="CI268" s="135">
        <v>0</v>
      </c>
      <c r="CJ268" s="135">
        <v>0</v>
      </c>
      <c r="CK268" s="135">
        <v>1</v>
      </c>
      <c r="CL268" s="135">
        <v>0</v>
      </c>
      <c r="CM268" s="135">
        <v>0</v>
      </c>
      <c r="CN268" s="135">
        <v>0</v>
      </c>
      <c r="CO268" s="135">
        <v>1</v>
      </c>
      <c r="CP268" s="135">
        <v>0</v>
      </c>
      <c r="CQ268" s="135">
        <v>0</v>
      </c>
      <c r="CR268" s="135">
        <v>0</v>
      </c>
      <c r="CS268" s="135">
        <v>0</v>
      </c>
      <c r="CT268" s="135">
        <v>0</v>
      </c>
      <c r="CU268" s="135">
        <v>1</v>
      </c>
      <c r="CV268" s="135">
        <v>0</v>
      </c>
      <c r="CW268" s="135">
        <v>4</v>
      </c>
      <c r="CX268" s="135"/>
    </row>
    <row r="269" spans="1:102" x14ac:dyDescent="0.35">
      <c r="A269" s="135">
        <v>268</v>
      </c>
      <c r="B269" s="135">
        <v>0</v>
      </c>
      <c r="C269" s="135">
        <v>0</v>
      </c>
      <c r="D269" s="135">
        <v>0</v>
      </c>
      <c r="E269" s="135">
        <v>0</v>
      </c>
      <c r="F269" s="135">
        <v>0</v>
      </c>
      <c r="G269" s="135">
        <v>0</v>
      </c>
      <c r="H269" s="135">
        <v>1</v>
      </c>
      <c r="I269" s="135">
        <v>0</v>
      </c>
      <c r="J269" s="135">
        <v>0</v>
      </c>
      <c r="K269" s="135">
        <v>1</v>
      </c>
      <c r="L269" s="135">
        <v>1</v>
      </c>
      <c r="M269" s="135">
        <v>2</v>
      </c>
      <c r="N269" s="135">
        <v>0</v>
      </c>
      <c r="O269" s="135">
        <v>0</v>
      </c>
      <c r="P269" s="135">
        <v>0</v>
      </c>
      <c r="Q269" s="135">
        <v>0</v>
      </c>
      <c r="R269" s="135">
        <v>1</v>
      </c>
      <c r="S269" s="135">
        <v>0</v>
      </c>
      <c r="T269" s="135">
        <v>0</v>
      </c>
      <c r="U269" s="135">
        <v>0</v>
      </c>
      <c r="V269" s="135">
        <v>2</v>
      </c>
      <c r="W269" s="135">
        <v>0</v>
      </c>
      <c r="X269" s="135">
        <v>0</v>
      </c>
      <c r="Y269" s="135">
        <v>0</v>
      </c>
      <c r="Z269" s="135">
        <v>0</v>
      </c>
      <c r="AA269" s="135">
        <v>1</v>
      </c>
      <c r="AB269" s="135">
        <v>0</v>
      </c>
      <c r="AC269" s="135">
        <v>0</v>
      </c>
      <c r="AD269" s="135">
        <v>0</v>
      </c>
      <c r="AE269" s="135">
        <v>0</v>
      </c>
      <c r="AF269" s="135">
        <v>0</v>
      </c>
      <c r="AG269" s="135">
        <v>0</v>
      </c>
      <c r="AH269" s="135">
        <v>2</v>
      </c>
      <c r="AI269" s="135">
        <v>5</v>
      </c>
      <c r="AJ269" s="135">
        <v>0</v>
      </c>
      <c r="AK269" s="135">
        <v>0</v>
      </c>
      <c r="AL269" s="135">
        <v>0</v>
      </c>
      <c r="AM269" s="135">
        <v>0</v>
      </c>
      <c r="AN269" s="135">
        <v>0</v>
      </c>
      <c r="AO269" s="135">
        <v>0</v>
      </c>
      <c r="AP269" s="135">
        <v>0</v>
      </c>
      <c r="AQ269" s="135">
        <v>0</v>
      </c>
      <c r="AR269" s="135">
        <v>0</v>
      </c>
      <c r="AS269" s="135">
        <v>0</v>
      </c>
      <c r="AT269" s="135">
        <v>0</v>
      </c>
      <c r="AU269" s="135">
        <v>1</v>
      </c>
      <c r="AV269" s="135">
        <v>0</v>
      </c>
      <c r="AW269" s="135">
        <v>0</v>
      </c>
      <c r="AX269" s="135">
        <v>0</v>
      </c>
      <c r="AY269" s="135">
        <v>1</v>
      </c>
      <c r="AZ269" s="135">
        <v>0</v>
      </c>
      <c r="BA269" s="135">
        <v>0</v>
      </c>
      <c r="BB269" s="135">
        <v>0</v>
      </c>
      <c r="BC269" s="135">
        <v>0</v>
      </c>
      <c r="BD269" s="135">
        <v>15</v>
      </c>
      <c r="BE269" s="135">
        <v>0</v>
      </c>
      <c r="BF269" s="135">
        <v>0</v>
      </c>
      <c r="BG269" s="135">
        <v>0</v>
      </c>
      <c r="BH269" s="135">
        <v>0</v>
      </c>
      <c r="BI269" s="135">
        <v>0</v>
      </c>
      <c r="BJ269" s="135">
        <v>1</v>
      </c>
      <c r="BK269" s="135">
        <v>1</v>
      </c>
      <c r="BL269" s="135">
        <v>1</v>
      </c>
      <c r="BM269" s="135">
        <v>0</v>
      </c>
      <c r="BN269" s="135">
        <v>0</v>
      </c>
      <c r="BO269" s="135">
        <v>0</v>
      </c>
      <c r="BP269" s="135">
        <v>0</v>
      </c>
      <c r="BQ269" s="135">
        <v>0</v>
      </c>
      <c r="BR269" s="135">
        <v>0</v>
      </c>
      <c r="BS269" s="135">
        <v>0</v>
      </c>
      <c r="BT269" s="135">
        <v>0</v>
      </c>
      <c r="BU269" s="135">
        <v>0</v>
      </c>
      <c r="BV269" s="135">
        <v>1</v>
      </c>
      <c r="BW269" s="135">
        <v>0</v>
      </c>
      <c r="BX269" s="135">
        <v>0</v>
      </c>
      <c r="BY269" s="135">
        <v>0</v>
      </c>
      <c r="BZ269" s="135">
        <v>0</v>
      </c>
      <c r="CA269" s="135">
        <v>1</v>
      </c>
      <c r="CB269" s="135">
        <v>1</v>
      </c>
      <c r="CC269" s="135">
        <v>0</v>
      </c>
      <c r="CD269" s="135">
        <v>3</v>
      </c>
      <c r="CE269" s="135">
        <v>0</v>
      </c>
      <c r="CF269" s="135">
        <v>3</v>
      </c>
      <c r="CG269" s="135">
        <v>0</v>
      </c>
      <c r="CH269" s="135">
        <v>0</v>
      </c>
      <c r="CI269" s="135">
        <v>0</v>
      </c>
      <c r="CJ269" s="135">
        <v>0</v>
      </c>
      <c r="CK269" s="135">
        <v>0</v>
      </c>
      <c r="CL269" s="135">
        <v>0</v>
      </c>
      <c r="CM269" s="135">
        <v>0</v>
      </c>
      <c r="CN269" s="135">
        <v>0</v>
      </c>
      <c r="CO269" s="135">
        <v>0</v>
      </c>
      <c r="CP269" s="135">
        <v>0</v>
      </c>
      <c r="CQ269" s="135">
        <v>0</v>
      </c>
      <c r="CR269" s="135">
        <v>0</v>
      </c>
      <c r="CS269" s="135">
        <v>0</v>
      </c>
      <c r="CT269" s="135">
        <v>0</v>
      </c>
      <c r="CU269" s="135">
        <v>0</v>
      </c>
      <c r="CV269" s="135">
        <v>0</v>
      </c>
      <c r="CW269" s="135">
        <v>0</v>
      </c>
      <c r="CX269" s="135"/>
    </row>
    <row r="270" spans="1:102" x14ac:dyDescent="0.35">
      <c r="A270" s="135">
        <v>269</v>
      </c>
      <c r="B270" s="135">
        <v>0</v>
      </c>
      <c r="C270" s="135">
        <v>0</v>
      </c>
      <c r="D270" s="135">
        <v>1</v>
      </c>
      <c r="E270" s="135">
        <v>0</v>
      </c>
      <c r="F270" s="135">
        <v>2</v>
      </c>
      <c r="G270" s="135">
        <v>1</v>
      </c>
      <c r="H270" s="135">
        <v>0</v>
      </c>
      <c r="I270" s="135">
        <v>0</v>
      </c>
      <c r="J270" s="135">
        <v>0</v>
      </c>
      <c r="K270" s="135">
        <v>0</v>
      </c>
      <c r="L270" s="135">
        <v>0</v>
      </c>
      <c r="M270" s="135">
        <v>0</v>
      </c>
      <c r="N270" s="135">
        <v>0</v>
      </c>
      <c r="O270" s="135">
        <v>2</v>
      </c>
      <c r="P270" s="135">
        <v>0</v>
      </c>
      <c r="Q270" s="135">
        <v>0</v>
      </c>
      <c r="R270" s="135">
        <v>2</v>
      </c>
      <c r="S270" s="135">
        <v>0</v>
      </c>
      <c r="T270" s="135">
        <v>0</v>
      </c>
      <c r="U270" s="135">
        <v>0</v>
      </c>
      <c r="V270" s="135">
        <v>0</v>
      </c>
      <c r="W270" s="135">
        <v>0</v>
      </c>
      <c r="X270" s="135">
        <v>1</v>
      </c>
      <c r="Y270" s="135">
        <v>0</v>
      </c>
      <c r="Z270" s="135">
        <v>0</v>
      </c>
      <c r="AA270" s="135">
        <v>0</v>
      </c>
      <c r="AB270" s="135">
        <v>0</v>
      </c>
      <c r="AC270" s="135">
        <v>7</v>
      </c>
      <c r="AD270" s="135">
        <v>0</v>
      </c>
      <c r="AE270" s="135">
        <v>0</v>
      </c>
      <c r="AF270" s="135">
        <v>0</v>
      </c>
      <c r="AG270" s="135">
        <v>0</v>
      </c>
      <c r="AH270" s="135">
        <v>6</v>
      </c>
      <c r="AI270" s="135">
        <v>1</v>
      </c>
      <c r="AJ270" s="135">
        <v>0</v>
      </c>
      <c r="AK270" s="135">
        <v>5</v>
      </c>
      <c r="AL270" s="135">
        <v>0</v>
      </c>
      <c r="AM270" s="135">
        <v>0</v>
      </c>
      <c r="AN270" s="135">
        <v>0</v>
      </c>
      <c r="AO270" s="135">
        <v>0</v>
      </c>
      <c r="AP270" s="135">
        <v>4</v>
      </c>
      <c r="AQ270" s="135">
        <v>0</v>
      </c>
      <c r="AR270" s="135">
        <v>0</v>
      </c>
      <c r="AS270" s="135">
        <v>1</v>
      </c>
      <c r="AT270" s="135">
        <v>0</v>
      </c>
      <c r="AU270" s="135">
        <v>0</v>
      </c>
      <c r="AV270" s="135">
        <v>3</v>
      </c>
      <c r="AW270" s="135">
        <v>0</v>
      </c>
      <c r="AX270" s="135">
        <v>1</v>
      </c>
      <c r="AY270" s="135">
        <v>0</v>
      </c>
      <c r="AZ270" s="135">
        <v>0</v>
      </c>
      <c r="BA270" s="135">
        <v>0</v>
      </c>
      <c r="BB270" s="135">
        <v>0</v>
      </c>
      <c r="BC270" s="135">
        <v>0</v>
      </c>
      <c r="BD270" s="135">
        <v>2</v>
      </c>
      <c r="BE270" s="135">
        <v>0</v>
      </c>
      <c r="BF270" s="135">
        <v>0</v>
      </c>
      <c r="BG270" s="135">
        <v>0</v>
      </c>
      <c r="BH270" s="135">
        <v>0</v>
      </c>
      <c r="BI270" s="135">
        <v>0</v>
      </c>
      <c r="BJ270" s="135">
        <v>1</v>
      </c>
      <c r="BK270" s="135">
        <v>1</v>
      </c>
      <c r="BL270" s="135">
        <v>0</v>
      </c>
      <c r="BM270" s="135">
        <v>0</v>
      </c>
      <c r="BN270" s="135">
        <v>0</v>
      </c>
      <c r="BO270" s="135">
        <v>0</v>
      </c>
      <c r="BP270" s="135">
        <v>0</v>
      </c>
      <c r="BQ270" s="135">
        <v>1</v>
      </c>
      <c r="BR270" s="135">
        <v>0</v>
      </c>
      <c r="BS270" s="135">
        <v>10</v>
      </c>
      <c r="BT270" s="135">
        <v>1</v>
      </c>
      <c r="BU270" s="135">
        <v>1</v>
      </c>
      <c r="BV270" s="135">
        <v>0</v>
      </c>
      <c r="BW270" s="135">
        <v>0</v>
      </c>
      <c r="BX270" s="135">
        <v>2</v>
      </c>
      <c r="BY270" s="135">
        <v>0</v>
      </c>
      <c r="BZ270" s="135">
        <v>0</v>
      </c>
      <c r="CA270" s="135">
        <v>0</v>
      </c>
      <c r="CB270" s="135">
        <v>8</v>
      </c>
      <c r="CC270" s="135">
        <v>1</v>
      </c>
      <c r="CD270" s="135">
        <v>1</v>
      </c>
      <c r="CE270" s="135">
        <v>0</v>
      </c>
      <c r="CF270" s="135">
        <v>0</v>
      </c>
      <c r="CG270" s="135">
        <v>10</v>
      </c>
      <c r="CH270" s="135">
        <v>0</v>
      </c>
      <c r="CI270" s="135">
        <v>0</v>
      </c>
      <c r="CJ270" s="135">
        <v>3</v>
      </c>
      <c r="CK270" s="135">
        <v>0</v>
      </c>
      <c r="CL270" s="135">
        <v>0</v>
      </c>
      <c r="CM270" s="135">
        <v>0</v>
      </c>
      <c r="CN270" s="135">
        <v>1</v>
      </c>
      <c r="CO270" s="135">
        <v>5</v>
      </c>
      <c r="CP270" s="135">
        <v>0</v>
      </c>
      <c r="CQ270" s="135">
        <v>0</v>
      </c>
      <c r="CR270" s="135">
        <v>0</v>
      </c>
      <c r="CS270" s="135">
        <v>0</v>
      </c>
      <c r="CT270" s="135">
        <v>0</v>
      </c>
      <c r="CU270" s="135">
        <v>0</v>
      </c>
      <c r="CV270" s="135">
        <v>0</v>
      </c>
      <c r="CW270" s="135">
        <v>0</v>
      </c>
      <c r="CX270" s="135"/>
    </row>
    <row r="271" spans="1:102" x14ac:dyDescent="0.35">
      <c r="A271" s="135">
        <v>270</v>
      </c>
      <c r="B271" s="135">
        <v>0</v>
      </c>
      <c r="C271" s="135">
        <v>0</v>
      </c>
      <c r="D271" s="135">
        <v>0</v>
      </c>
      <c r="E271" s="135">
        <v>0</v>
      </c>
      <c r="F271" s="135">
        <v>2</v>
      </c>
      <c r="G271" s="135">
        <v>0</v>
      </c>
      <c r="H271" s="135">
        <v>0</v>
      </c>
      <c r="I271" s="135">
        <v>5</v>
      </c>
      <c r="J271" s="135">
        <v>0</v>
      </c>
      <c r="K271" s="135">
        <v>0</v>
      </c>
      <c r="L271" s="135">
        <v>4</v>
      </c>
      <c r="M271" s="135">
        <v>1</v>
      </c>
      <c r="N271" s="135">
        <v>1</v>
      </c>
      <c r="O271" s="135">
        <v>0</v>
      </c>
      <c r="P271" s="135">
        <v>1</v>
      </c>
      <c r="Q271" s="135">
        <v>1</v>
      </c>
      <c r="R271" s="135">
        <v>0</v>
      </c>
      <c r="S271" s="135">
        <v>0</v>
      </c>
      <c r="T271" s="135">
        <v>0</v>
      </c>
      <c r="U271" s="135">
        <v>0</v>
      </c>
      <c r="V271" s="135">
        <v>0</v>
      </c>
      <c r="W271" s="135">
        <v>0</v>
      </c>
      <c r="X271" s="135">
        <v>0</v>
      </c>
      <c r="Y271" s="135">
        <v>0</v>
      </c>
      <c r="Z271" s="135">
        <v>1</v>
      </c>
      <c r="AA271" s="135">
        <v>1</v>
      </c>
      <c r="AB271" s="135">
        <v>1</v>
      </c>
      <c r="AC271" s="135">
        <v>1</v>
      </c>
      <c r="AD271" s="135">
        <v>0</v>
      </c>
      <c r="AE271" s="135">
        <v>0</v>
      </c>
      <c r="AF271" s="135">
        <v>0</v>
      </c>
      <c r="AG271" s="135">
        <v>0</v>
      </c>
      <c r="AH271" s="135">
        <v>0</v>
      </c>
      <c r="AI271" s="135">
        <v>0</v>
      </c>
      <c r="AJ271" s="135">
        <v>0</v>
      </c>
      <c r="AK271" s="135">
        <v>0</v>
      </c>
      <c r="AL271" s="135">
        <v>0</v>
      </c>
      <c r="AM271" s="135">
        <v>1</v>
      </c>
      <c r="AN271" s="135">
        <v>0</v>
      </c>
      <c r="AO271" s="135">
        <v>0</v>
      </c>
      <c r="AP271" s="135">
        <v>1</v>
      </c>
      <c r="AQ271" s="135">
        <v>0</v>
      </c>
      <c r="AR271" s="135">
        <v>1</v>
      </c>
      <c r="AS271" s="135">
        <v>0</v>
      </c>
      <c r="AT271" s="135">
        <v>1</v>
      </c>
      <c r="AU271" s="135">
        <v>0</v>
      </c>
      <c r="AV271" s="135">
        <v>2</v>
      </c>
      <c r="AW271" s="135">
        <v>0</v>
      </c>
      <c r="AX271" s="135">
        <v>0</v>
      </c>
      <c r="AY271" s="135">
        <v>1</v>
      </c>
      <c r="AZ271" s="135">
        <v>0</v>
      </c>
      <c r="BA271" s="135">
        <v>0</v>
      </c>
      <c r="BB271" s="135">
        <v>1</v>
      </c>
      <c r="BC271" s="135">
        <v>0</v>
      </c>
      <c r="BD271" s="135">
        <v>9</v>
      </c>
      <c r="BE271" s="135">
        <v>0</v>
      </c>
      <c r="BF271" s="135">
        <v>0</v>
      </c>
      <c r="BG271" s="135">
        <v>1</v>
      </c>
      <c r="BH271" s="135">
        <v>0</v>
      </c>
      <c r="BI271" s="135">
        <v>0</v>
      </c>
      <c r="BJ271" s="135">
        <v>0</v>
      </c>
      <c r="BK271" s="135">
        <v>1</v>
      </c>
      <c r="BL271" s="135">
        <v>0</v>
      </c>
      <c r="BM271" s="135">
        <v>1</v>
      </c>
      <c r="BN271" s="135">
        <v>0</v>
      </c>
      <c r="BO271" s="135">
        <v>0</v>
      </c>
      <c r="BP271" s="135">
        <v>0</v>
      </c>
      <c r="BQ271" s="135">
        <v>0</v>
      </c>
      <c r="BR271" s="135">
        <v>0</v>
      </c>
      <c r="BS271" s="135">
        <v>0</v>
      </c>
      <c r="BT271" s="135">
        <v>1</v>
      </c>
      <c r="BU271" s="135">
        <v>4</v>
      </c>
      <c r="BV271" s="135">
        <v>0</v>
      </c>
      <c r="BW271" s="135">
        <v>0</v>
      </c>
      <c r="BX271" s="135">
        <v>1</v>
      </c>
      <c r="BY271" s="135">
        <v>0</v>
      </c>
      <c r="BZ271" s="135">
        <v>0</v>
      </c>
      <c r="CA271" s="135">
        <v>0</v>
      </c>
      <c r="CB271" s="135">
        <v>0</v>
      </c>
      <c r="CC271" s="135">
        <v>0</v>
      </c>
      <c r="CD271" s="135">
        <v>0</v>
      </c>
      <c r="CE271" s="135">
        <v>0</v>
      </c>
      <c r="CF271" s="135">
        <v>1</v>
      </c>
      <c r="CG271" s="135">
        <v>0</v>
      </c>
      <c r="CH271" s="135">
        <v>1</v>
      </c>
      <c r="CI271" s="135">
        <v>0</v>
      </c>
      <c r="CJ271" s="135">
        <v>0</v>
      </c>
      <c r="CK271" s="135">
        <v>4</v>
      </c>
      <c r="CL271" s="135">
        <v>0</v>
      </c>
      <c r="CM271" s="135">
        <v>0</v>
      </c>
      <c r="CN271" s="135">
        <v>0</v>
      </c>
      <c r="CO271" s="135">
        <v>0</v>
      </c>
      <c r="CP271" s="135">
        <v>1</v>
      </c>
      <c r="CQ271" s="135">
        <v>0</v>
      </c>
      <c r="CR271" s="135">
        <v>0</v>
      </c>
      <c r="CS271" s="135">
        <v>1</v>
      </c>
      <c r="CT271" s="135">
        <v>3</v>
      </c>
      <c r="CU271" s="135">
        <v>0</v>
      </c>
      <c r="CV271" s="135">
        <v>0</v>
      </c>
      <c r="CW271" s="135">
        <v>1</v>
      </c>
      <c r="CX271" s="135"/>
    </row>
    <row r="272" spans="1:102" x14ac:dyDescent="0.35">
      <c r="A272" s="135">
        <v>271</v>
      </c>
      <c r="B272" s="135">
        <v>0</v>
      </c>
      <c r="C272" s="135">
        <v>0</v>
      </c>
      <c r="D272" s="135">
        <v>1</v>
      </c>
      <c r="E272" s="135">
        <v>1</v>
      </c>
      <c r="F272" s="135">
        <v>3</v>
      </c>
      <c r="G272" s="135">
        <v>0</v>
      </c>
      <c r="H272" s="135">
        <v>0</v>
      </c>
      <c r="I272" s="135">
        <v>0</v>
      </c>
      <c r="J272" s="135">
        <v>0</v>
      </c>
      <c r="K272" s="135">
        <v>0</v>
      </c>
      <c r="L272" s="135">
        <v>0</v>
      </c>
      <c r="M272" s="135">
        <v>0</v>
      </c>
      <c r="N272" s="135">
        <v>0</v>
      </c>
      <c r="O272" s="135">
        <v>5</v>
      </c>
      <c r="P272" s="135">
        <v>0</v>
      </c>
      <c r="Q272" s="135">
        <v>0</v>
      </c>
      <c r="R272" s="135">
        <v>0</v>
      </c>
      <c r="S272" s="135">
        <v>0</v>
      </c>
      <c r="T272" s="135">
        <v>0</v>
      </c>
      <c r="U272" s="135">
        <v>0</v>
      </c>
      <c r="V272" s="135">
        <v>1</v>
      </c>
      <c r="W272" s="135">
        <v>0</v>
      </c>
      <c r="X272" s="135">
        <v>0</v>
      </c>
      <c r="Y272" s="135">
        <v>0</v>
      </c>
      <c r="Z272" s="135">
        <v>0</v>
      </c>
      <c r="AA272" s="135">
        <v>0</v>
      </c>
      <c r="AB272" s="135">
        <v>0</v>
      </c>
      <c r="AC272" s="135">
        <v>1</v>
      </c>
      <c r="AD272" s="135">
        <v>1</v>
      </c>
      <c r="AE272" s="135">
        <v>4</v>
      </c>
      <c r="AF272" s="135">
        <v>0</v>
      </c>
      <c r="AG272" s="135">
        <v>0</v>
      </c>
      <c r="AH272" s="135">
        <v>0</v>
      </c>
      <c r="AI272" s="135">
        <v>4</v>
      </c>
      <c r="AJ272" s="135">
        <v>1</v>
      </c>
      <c r="AK272" s="135">
        <v>0</v>
      </c>
      <c r="AL272" s="135">
        <v>1</v>
      </c>
      <c r="AM272" s="135">
        <v>0</v>
      </c>
      <c r="AN272" s="135">
        <v>1</v>
      </c>
      <c r="AO272" s="135">
        <v>0</v>
      </c>
      <c r="AP272" s="135">
        <v>1</v>
      </c>
      <c r="AQ272" s="135">
        <v>4</v>
      </c>
      <c r="AR272" s="135">
        <v>0</v>
      </c>
      <c r="AS272" s="135">
        <v>0</v>
      </c>
      <c r="AT272" s="135">
        <v>0</v>
      </c>
      <c r="AU272" s="135">
        <v>17</v>
      </c>
      <c r="AV272" s="135">
        <v>9</v>
      </c>
      <c r="AW272" s="135">
        <v>3</v>
      </c>
      <c r="AX272" s="135">
        <v>1</v>
      </c>
      <c r="AY272" s="135">
        <v>6</v>
      </c>
      <c r="AZ272" s="135">
        <v>0</v>
      </c>
      <c r="BA272" s="135">
        <v>0</v>
      </c>
      <c r="BB272" s="135">
        <v>0</v>
      </c>
      <c r="BC272" s="135">
        <v>0</v>
      </c>
      <c r="BD272" s="135">
        <v>1</v>
      </c>
      <c r="BE272" s="135">
        <v>0</v>
      </c>
      <c r="BF272" s="135">
        <v>0</v>
      </c>
      <c r="BG272" s="135">
        <v>0</v>
      </c>
      <c r="BH272" s="135">
        <v>1</v>
      </c>
      <c r="BI272" s="135">
        <v>0</v>
      </c>
      <c r="BJ272" s="135">
        <v>0</v>
      </c>
      <c r="BK272" s="135">
        <v>0</v>
      </c>
      <c r="BL272" s="135">
        <v>0</v>
      </c>
      <c r="BM272" s="135">
        <v>0</v>
      </c>
      <c r="BN272" s="135">
        <v>0</v>
      </c>
      <c r="BO272" s="135">
        <v>0</v>
      </c>
      <c r="BP272" s="135">
        <v>0</v>
      </c>
      <c r="BQ272" s="135">
        <v>0</v>
      </c>
      <c r="BR272" s="135">
        <v>0</v>
      </c>
      <c r="BS272" s="135">
        <v>15</v>
      </c>
      <c r="BT272" s="135">
        <v>0</v>
      </c>
      <c r="BU272" s="135">
        <v>8</v>
      </c>
      <c r="BV272" s="135">
        <v>0</v>
      </c>
      <c r="BW272" s="135">
        <v>0</v>
      </c>
      <c r="BX272" s="135">
        <v>1</v>
      </c>
      <c r="BY272" s="135">
        <v>0</v>
      </c>
      <c r="BZ272" s="135">
        <v>1</v>
      </c>
      <c r="CA272" s="135">
        <v>0</v>
      </c>
      <c r="CB272" s="135">
        <v>0</v>
      </c>
      <c r="CC272" s="135">
        <v>1</v>
      </c>
      <c r="CD272" s="135">
        <v>4</v>
      </c>
      <c r="CE272" s="135">
        <v>0</v>
      </c>
      <c r="CF272" s="135">
        <v>0</v>
      </c>
      <c r="CG272" s="135">
        <v>0</v>
      </c>
      <c r="CH272" s="135">
        <v>0</v>
      </c>
      <c r="CI272" s="135">
        <v>0</v>
      </c>
      <c r="CJ272" s="135">
        <v>2</v>
      </c>
      <c r="CK272" s="135">
        <v>0</v>
      </c>
      <c r="CL272" s="135">
        <v>0</v>
      </c>
      <c r="CM272" s="135">
        <v>0</v>
      </c>
      <c r="CN272" s="135">
        <v>0</v>
      </c>
      <c r="CO272" s="135">
        <v>0</v>
      </c>
      <c r="CP272" s="135">
        <v>1</v>
      </c>
      <c r="CQ272" s="135">
        <v>0</v>
      </c>
      <c r="CR272" s="135">
        <v>0</v>
      </c>
      <c r="CS272" s="135">
        <v>1</v>
      </c>
      <c r="CT272" s="135">
        <v>0</v>
      </c>
      <c r="CU272" s="135">
        <v>0</v>
      </c>
      <c r="CV272" s="135">
        <v>0</v>
      </c>
      <c r="CW272" s="135">
        <v>1</v>
      </c>
      <c r="CX272" s="135"/>
    </row>
    <row r="273" spans="1:102" x14ac:dyDescent="0.35">
      <c r="A273" s="135">
        <v>272</v>
      </c>
      <c r="B273" s="135">
        <v>0</v>
      </c>
      <c r="C273" s="135">
        <v>0</v>
      </c>
      <c r="D273" s="135">
        <v>0</v>
      </c>
      <c r="E273" s="135">
        <v>0</v>
      </c>
      <c r="F273" s="135">
        <v>0</v>
      </c>
      <c r="G273" s="135">
        <v>0</v>
      </c>
      <c r="H273" s="135">
        <v>0</v>
      </c>
      <c r="I273" s="135">
        <v>0</v>
      </c>
      <c r="J273" s="135">
        <v>0</v>
      </c>
      <c r="K273" s="135">
        <v>0</v>
      </c>
      <c r="L273" s="135">
        <v>0</v>
      </c>
      <c r="M273" s="135">
        <v>0</v>
      </c>
      <c r="N273" s="135">
        <v>0</v>
      </c>
      <c r="O273" s="135">
        <v>1</v>
      </c>
      <c r="P273" s="135">
        <v>1</v>
      </c>
      <c r="Q273" s="135">
        <v>1</v>
      </c>
      <c r="R273" s="135">
        <v>0</v>
      </c>
      <c r="S273" s="135">
        <v>0</v>
      </c>
      <c r="T273" s="135">
        <v>0</v>
      </c>
      <c r="U273" s="135">
        <v>0</v>
      </c>
      <c r="V273" s="135">
        <v>1</v>
      </c>
      <c r="W273" s="135">
        <v>0</v>
      </c>
      <c r="X273" s="135">
        <v>0</v>
      </c>
      <c r="Y273" s="135">
        <v>0</v>
      </c>
      <c r="Z273" s="135">
        <v>0</v>
      </c>
      <c r="AA273" s="135">
        <v>0</v>
      </c>
      <c r="AB273" s="135">
        <v>0</v>
      </c>
      <c r="AC273" s="135">
        <v>1</v>
      </c>
      <c r="AD273" s="135">
        <v>0</v>
      </c>
      <c r="AE273" s="135">
        <v>1</v>
      </c>
      <c r="AF273" s="135">
        <v>0</v>
      </c>
      <c r="AG273" s="135">
        <v>0</v>
      </c>
      <c r="AH273" s="135">
        <v>0</v>
      </c>
      <c r="AI273" s="135">
        <v>0</v>
      </c>
      <c r="AJ273" s="135">
        <v>0</v>
      </c>
      <c r="AK273" s="135">
        <v>4</v>
      </c>
      <c r="AL273" s="135">
        <v>2</v>
      </c>
      <c r="AM273" s="135">
        <v>1</v>
      </c>
      <c r="AN273" s="135">
        <v>0</v>
      </c>
      <c r="AO273" s="135">
        <v>0</v>
      </c>
      <c r="AP273" s="135">
        <v>0</v>
      </c>
      <c r="AQ273" s="135">
        <v>0</v>
      </c>
      <c r="AR273" s="135">
        <v>0</v>
      </c>
      <c r="AS273" s="135">
        <v>1</v>
      </c>
      <c r="AT273" s="135">
        <v>0</v>
      </c>
      <c r="AU273" s="135">
        <v>1</v>
      </c>
      <c r="AV273" s="135">
        <v>10</v>
      </c>
      <c r="AW273" s="135">
        <v>0</v>
      </c>
      <c r="AX273" s="135">
        <v>0</v>
      </c>
      <c r="AY273" s="135">
        <v>1</v>
      </c>
      <c r="AZ273" s="135">
        <v>1</v>
      </c>
      <c r="BA273" s="135">
        <v>0</v>
      </c>
      <c r="BB273" s="135">
        <v>0</v>
      </c>
      <c r="BC273" s="135">
        <v>0</v>
      </c>
      <c r="BD273" s="135">
        <v>0</v>
      </c>
      <c r="BE273" s="135">
        <v>1</v>
      </c>
      <c r="BF273" s="135">
        <v>0</v>
      </c>
      <c r="BG273" s="135">
        <v>0</v>
      </c>
      <c r="BH273" s="135">
        <v>0</v>
      </c>
      <c r="BI273" s="135">
        <v>0</v>
      </c>
      <c r="BJ273" s="135">
        <v>0</v>
      </c>
      <c r="BK273" s="135">
        <v>1</v>
      </c>
      <c r="BL273" s="135">
        <v>0</v>
      </c>
      <c r="BM273" s="135">
        <v>0</v>
      </c>
      <c r="BN273" s="135">
        <v>6</v>
      </c>
      <c r="BO273" s="135">
        <v>1</v>
      </c>
      <c r="BP273" s="135">
        <v>0</v>
      </c>
      <c r="BQ273" s="135">
        <v>1</v>
      </c>
      <c r="BR273" s="135">
        <v>0</v>
      </c>
      <c r="BS273" s="135">
        <v>0</v>
      </c>
      <c r="BT273" s="135">
        <v>0</v>
      </c>
      <c r="BU273" s="135">
        <v>0</v>
      </c>
      <c r="BV273" s="135">
        <v>0</v>
      </c>
      <c r="BW273" s="135">
        <v>1</v>
      </c>
      <c r="BX273" s="135">
        <v>0</v>
      </c>
      <c r="BY273" s="135">
        <v>0</v>
      </c>
      <c r="BZ273" s="135">
        <v>0</v>
      </c>
      <c r="CA273" s="135">
        <v>0</v>
      </c>
      <c r="CB273" s="135">
        <v>0</v>
      </c>
      <c r="CC273" s="135">
        <v>0</v>
      </c>
      <c r="CD273" s="135">
        <v>3</v>
      </c>
      <c r="CE273" s="135">
        <v>1</v>
      </c>
      <c r="CF273" s="135">
        <v>1</v>
      </c>
      <c r="CG273" s="135">
        <v>0</v>
      </c>
      <c r="CH273" s="135">
        <v>0</v>
      </c>
      <c r="CI273" s="135">
        <v>0</v>
      </c>
      <c r="CJ273" s="135">
        <v>4</v>
      </c>
      <c r="CK273" s="135">
        <v>0</v>
      </c>
      <c r="CL273" s="135">
        <v>0</v>
      </c>
      <c r="CM273" s="135">
        <v>2</v>
      </c>
      <c r="CN273" s="135">
        <v>0</v>
      </c>
      <c r="CO273" s="135">
        <v>0</v>
      </c>
      <c r="CP273" s="135">
        <v>0</v>
      </c>
      <c r="CQ273" s="135">
        <v>1</v>
      </c>
      <c r="CR273" s="135">
        <v>1</v>
      </c>
      <c r="CS273" s="135">
        <v>0</v>
      </c>
      <c r="CT273" s="135">
        <v>0</v>
      </c>
      <c r="CU273" s="135">
        <v>0</v>
      </c>
      <c r="CV273" s="135">
        <v>0</v>
      </c>
      <c r="CW273" s="135">
        <v>2</v>
      </c>
      <c r="CX273" s="135"/>
    </row>
    <row r="274" spans="1:102" x14ac:dyDescent="0.35">
      <c r="A274" s="135">
        <v>273</v>
      </c>
      <c r="B274" s="135">
        <v>1</v>
      </c>
      <c r="C274" s="135">
        <v>0</v>
      </c>
      <c r="D274" s="135">
        <v>0</v>
      </c>
      <c r="E274" s="135">
        <v>0</v>
      </c>
      <c r="F274" s="135">
        <v>1</v>
      </c>
      <c r="G274" s="135">
        <v>1</v>
      </c>
      <c r="H274" s="135">
        <v>0</v>
      </c>
      <c r="I274" s="135">
        <v>2</v>
      </c>
      <c r="J274" s="135">
        <v>0</v>
      </c>
      <c r="K274" s="135">
        <v>0</v>
      </c>
      <c r="L274" s="135">
        <v>0</v>
      </c>
      <c r="M274" s="135">
        <v>0</v>
      </c>
      <c r="N274" s="135">
        <v>2</v>
      </c>
      <c r="O274" s="135">
        <v>0</v>
      </c>
      <c r="P274" s="135">
        <v>0</v>
      </c>
      <c r="Q274" s="135">
        <v>0</v>
      </c>
      <c r="R274" s="135">
        <v>0</v>
      </c>
      <c r="S274" s="135">
        <v>0</v>
      </c>
      <c r="T274" s="135">
        <v>0</v>
      </c>
      <c r="U274" s="135">
        <v>0</v>
      </c>
      <c r="V274" s="135">
        <v>1</v>
      </c>
      <c r="W274" s="135">
        <v>0</v>
      </c>
      <c r="X274" s="135">
        <v>0</v>
      </c>
      <c r="Y274" s="135">
        <v>0</v>
      </c>
      <c r="Z274" s="135">
        <v>1</v>
      </c>
      <c r="AA274" s="135">
        <v>1</v>
      </c>
      <c r="AB274" s="135">
        <v>0</v>
      </c>
      <c r="AC274" s="135">
        <v>0</v>
      </c>
      <c r="AD274" s="135">
        <v>0</v>
      </c>
      <c r="AE274" s="135">
        <v>2</v>
      </c>
      <c r="AF274" s="135">
        <v>0</v>
      </c>
      <c r="AG274" s="135">
        <v>0</v>
      </c>
      <c r="AH274" s="135">
        <v>0</v>
      </c>
      <c r="AI274" s="135">
        <v>0</v>
      </c>
      <c r="AJ274" s="135">
        <v>1</v>
      </c>
      <c r="AK274" s="135">
        <v>0</v>
      </c>
      <c r="AL274" s="135">
        <v>1</v>
      </c>
      <c r="AM274" s="135">
        <v>0</v>
      </c>
      <c r="AN274" s="135">
        <v>0</v>
      </c>
      <c r="AO274" s="135">
        <v>0</v>
      </c>
      <c r="AP274" s="135">
        <v>1</v>
      </c>
      <c r="AQ274" s="135">
        <v>0</v>
      </c>
      <c r="AR274" s="135">
        <v>0</v>
      </c>
      <c r="AS274" s="135">
        <v>0</v>
      </c>
      <c r="AT274" s="135">
        <v>0</v>
      </c>
      <c r="AU274" s="135">
        <v>1</v>
      </c>
      <c r="AV274" s="135">
        <v>24</v>
      </c>
      <c r="AW274" s="135">
        <v>0</v>
      </c>
      <c r="AX274" s="135">
        <v>0</v>
      </c>
      <c r="AY274" s="135">
        <v>0</v>
      </c>
      <c r="AZ274" s="135">
        <v>0</v>
      </c>
      <c r="BA274" s="135">
        <v>0</v>
      </c>
      <c r="BB274" s="135">
        <v>1</v>
      </c>
      <c r="BC274" s="135">
        <v>1</v>
      </c>
      <c r="BD274" s="135">
        <v>0</v>
      </c>
      <c r="BE274" s="135">
        <v>0</v>
      </c>
      <c r="BF274" s="135">
        <v>0</v>
      </c>
      <c r="BG274" s="135">
        <v>0</v>
      </c>
      <c r="BH274" s="135">
        <v>1</v>
      </c>
      <c r="BI274" s="135">
        <v>0</v>
      </c>
      <c r="BJ274" s="135">
        <v>1</v>
      </c>
      <c r="BK274" s="135">
        <v>0</v>
      </c>
      <c r="BL274" s="135">
        <v>0</v>
      </c>
      <c r="BM274" s="135">
        <v>0</v>
      </c>
      <c r="BN274" s="135">
        <v>1</v>
      </c>
      <c r="BO274" s="135">
        <v>1</v>
      </c>
      <c r="BP274" s="135">
        <v>0</v>
      </c>
      <c r="BQ274" s="135">
        <v>0</v>
      </c>
      <c r="BR274" s="135">
        <v>0</v>
      </c>
      <c r="BS274" s="135">
        <v>0</v>
      </c>
      <c r="BT274" s="135">
        <v>0</v>
      </c>
      <c r="BU274" s="135">
        <v>0</v>
      </c>
      <c r="BV274" s="135">
        <v>0</v>
      </c>
      <c r="BW274" s="135">
        <v>0</v>
      </c>
      <c r="BX274" s="135">
        <v>2</v>
      </c>
      <c r="BY274" s="135">
        <v>0</v>
      </c>
      <c r="BZ274" s="135">
        <v>0</v>
      </c>
      <c r="CA274" s="135">
        <v>0</v>
      </c>
      <c r="CB274" s="135">
        <v>0</v>
      </c>
      <c r="CC274" s="135">
        <v>0</v>
      </c>
      <c r="CD274" s="135">
        <v>0</v>
      </c>
      <c r="CE274" s="135">
        <v>0</v>
      </c>
      <c r="CF274" s="135">
        <v>0</v>
      </c>
      <c r="CG274" s="135">
        <v>0</v>
      </c>
      <c r="CH274" s="135">
        <v>0</v>
      </c>
      <c r="CI274" s="135">
        <v>0</v>
      </c>
      <c r="CJ274" s="135">
        <v>2</v>
      </c>
      <c r="CK274" s="135">
        <v>0</v>
      </c>
      <c r="CL274" s="135">
        <v>1</v>
      </c>
      <c r="CM274" s="135">
        <v>0</v>
      </c>
      <c r="CN274" s="135">
        <v>0</v>
      </c>
      <c r="CO274" s="135">
        <v>0</v>
      </c>
      <c r="CP274" s="135">
        <v>0</v>
      </c>
      <c r="CQ274" s="135">
        <v>0</v>
      </c>
      <c r="CR274" s="135">
        <v>0</v>
      </c>
      <c r="CS274" s="135">
        <v>0</v>
      </c>
      <c r="CT274" s="135">
        <v>0</v>
      </c>
      <c r="CU274" s="135">
        <v>0</v>
      </c>
      <c r="CV274" s="135">
        <v>1</v>
      </c>
      <c r="CW274" s="135">
        <v>0</v>
      </c>
      <c r="CX274" s="135"/>
    </row>
    <row r="275" spans="1:102" x14ac:dyDescent="0.35">
      <c r="A275" s="135">
        <v>274</v>
      </c>
      <c r="B275" s="135">
        <v>0</v>
      </c>
      <c r="C275" s="135">
        <v>1</v>
      </c>
      <c r="D275" s="135">
        <v>0</v>
      </c>
      <c r="E275" s="135">
        <v>0</v>
      </c>
      <c r="F275" s="135">
        <v>0</v>
      </c>
      <c r="G275" s="135">
        <v>0</v>
      </c>
      <c r="H275" s="135">
        <v>0</v>
      </c>
      <c r="I275" s="135">
        <v>0</v>
      </c>
      <c r="J275" s="135">
        <v>0</v>
      </c>
      <c r="K275" s="135">
        <v>0</v>
      </c>
      <c r="L275" s="135">
        <v>0</v>
      </c>
      <c r="M275" s="135">
        <v>0</v>
      </c>
      <c r="N275" s="135">
        <v>1</v>
      </c>
      <c r="O275" s="135">
        <v>2</v>
      </c>
      <c r="P275" s="135">
        <v>0</v>
      </c>
      <c r="Q275" s="135">
        <v>0</v>
      </c>
      <c r="R275" s="135">
        <v>0</v>
      </c>
      <c r="S275" s="135">
        <v>0</v>
      </c>
      <c r="T275" s="135">
        <v>4</v>
      </c>
      <c r="U275" s="135">
        <v>0</v>
      </c>
      <c r="V275" s="135">
        <v>0</v>
      </c>
      <c r="W275" s="135">
        <v>0</v>
      </c>
      <c r="X275" s="135">
        <v>0</v>
      </c>
      <c r="Y275" s="135">
        <v>0</v>
      </c>
      <c r="Z275" s="135">
        <v>0</v>
      </c>
      <c r="AA275" s="135">
        <v>1</v>
      </c>
      <c r="AB275" s="135">
        <v>0</v>
      </c>
      <c r="AC275" s="135">
        <v>0</v>
      </c>
      <c r="AD275" s="135">
        <v>0</v>
      </c>
      <c r="AE275" s="135">
        <v>0</v>
      </c>
      <c r="AF275" s="135">
        <v>1</v>
      </c>
      <c r="AG275" s="135">
        <v>8</v>
      </c>
      <c r="AH275" s="135">
        <v>0</v>
      </c>
      <c r="AI275" s="135">
        <v>0</v>
      </c>
      <c r="AJ275" s="135">
        <v>1</v>
      </c>
      <c r="AK275" s="135">
        <v>0</v>
      </c>
      <c r="AL275" s="135">
        <v>0</v>
      </c>
      <c r="AM275" s="135">
        <v>0</v>
      </c>
      <c r="AN275" s="135">
        <v>0</v>
      </c>
      <c r="AO275" s="135">
        <v>1</v>
      </c>
      <c r="AP275" s="135">
        <v>0</v>
      </c>
      <c r="AQ275" s="135">
        <v>0</v>
      </c>
      <c r="AR275" s="135">
        <v>0</v>
      </c>
      <c r="AS275" s="135">
        <v>0</v>
      </c>
      <c r="AT275" s="135">
        <v>1</v>
      </c>
      <c r="AU275" s="135">
        <v>0</v>
      </c>
      <c r="AV275" s="135">
        <v>3</v>
      </c>
      <c r="AW275" s="135">
        <v>6</v>
      </c>
      <c r="AX275" s="135">
        <v>0</v>
      </c>
      <c r="AY275" s="135">
        <v>0</v>
      </c>
      <c r="AZ275" s="135">
        <v>0</v>
      </c>
      <c r="BA275" s="135">
        <v>1</v>
      </c>
      <c r="BB275" s="135">
        <v>0</v>
      </c>
      <c r="BC275" s="135">
        <v>0</v>
      </c>
      <c r="BD275" s="135">
        <v>1</v>
      </c>
      <c r="BE275" s="135">
        <v>0</v>
      </c>
      <c r="BF275" s="135">
        <v>0</v>
      </c>
      <c r="BG275" s="135">
        <v>0</v>
      </c>
      <c r="BH275" s="135">
        <v>0</v>
      </c>
      <c r="BI275" s="135">
        <v>0</v>
      </c>
      <c r="BJ275" s="135">
        <v>0</v>
      </c>
      <c r="BK275" s="135">
        <v>0</v>
      </c>
      <c r="BL275" s="135">
        <v>0</v>
      </c>
      <c r="BM275" s="135">
        <v>0</v>
      </c>
      <c r="BN275" s="135">
        <v>0</v>
      </c>
      <c r="BO275" s="135">
        <v>0</v>
      </c>
      <c r="BP275" s="135">
        <v>0</v>
      </c>
      <c r="BQ275" s="135">
        <v>0</v>
      </c>
      <c r="BR275" s="135">
        <v>1</v>
      </c>
      <c r="BS275" s="135">
        <v>0</v>
      </c>
      <c r="BT275" s="135">
        <v>1</v>
      </c>
      <c r="BU275" s="135">
        <v>1</v>
      </c>
      <c r="BV275" s="135">
        <v>0</v>
      </c>
      <c r="BW275" s="135">
        <v>0</v>
      </c>
      <c r="BX275" s="135">
        <v>0</v>
      </c>
      <c r="BY275" s="135">
        <v>0</v>
      </c>
      <c r="BZ275" s="135">
        <v>0</v>
      </c>
      <c r="CA275" s="135">
        <v>0</v>
      </c>
      <c r="CB275" s="135">
        <v>0</v>
      </c>
      <c r="CC275" s="135">
        <v>0</v>
      </c>
      <c r="CD275" s="135">
        <v>1</v>
      </c>
      <c r="CE275" s="135">
        <v>0</v>
      </c>
      <c r="CF275" s="135">
        <v>9</v>
      </c>
      <c r="CG275" s="135">
        <v>0</v>
      </c>
      <c r="CH275" s="135">
        <v>0</v>
      </c>
      <c r="CI275" s="135">
        <v>0</v>
      </c>
      <c r="CJ275" s="135">
        <v>0</v>
      </c>
      <c r="CK275" s="135">
        <v>1</v>
      </c>
      <c r="CL275" s="135">
        <v>0</v>
      </c>
      <c r="CM275" s="135">
        <v>0</v>
      </c>
      <c r="CN275" s="135">
        <v>0</v>
      </c>
      <c r="CO275" s="135">
        <v>1</v>
      </c>
      <c r="CP275" s="135">
        <v>0</v>
      </c>
      <c r="CQ275" s="135">
        <v>0</v>
      </c>
      <c r="CR275" s="135">
        <v>0</v>
      </c>
      <c r="CS275" s="135">
        <v>0</v>
      </c>
      <c r="CT275" s="135">
        <v>0</v>
      </c>
      <c r="CU275" s="135">
        <v>0</v>
      </c>
      <c r="CV275" s="135">
        <v>1</v>
      </c>
      <c r="CW275" s="135">
        <v>0</v>
      </c>
      <c r="CX275" s="135"/>
    </row>
    <row r="276" spans="1:102" x14ac:dyDescent="0.35">
      <c r="A276" s="135">
        <v>275</v>
      </c>
      <c r="B276" s="135">
        <v>0</v>
      </c>
      <c r="C276" s="135">
        <v>1</v>
      </c>
      <c r="D276" s="135">
        <v>0</v>
      </c>
      <c r="E276" s="135">
        <v>0</v>
      </c>
      <c r="F276" s="135">
        <v>1</v>
      </c>
      <c r="G276" s="135">
        <v>0</v>
      </c>
      <c r="H276" s="135">
        <v>2</v>
      </c>
      <c r="I276" s="135">
        <v>0</v>
      </c>
      <c r="J276" s="135">
        <v>0</v>
      </c>
      <c r="K276" s="135">
        <v>0</v>
      </c>
      <c r="L276" s="135">
        <v>9</v>
      </c>
      <c r="M276" s="135">
        <v>0</v>
      </c>
      <c r="N276" s="135">
        <v>3</v>
      </c>
      <c r="O276" s="135">
        <v>0</v>
      </c>
      <c r="P276" s="135">
        <v>1</v>
      </c>
      <c r="Q276" s="135">
        <v>0</v>
      </c>
      <c r="R276" s="135">
        <v>0</v>
      </c>
      <c r="S276" s="135">
        <v>2</v>
      </c>
      <c r="T276" s="135">
        <v>0</v>
      </c>
      <c r="U276" s="135">
        <v>0</v>
      </c>
      <c r="V276" s="135">
        <v>0</v>
      </c>
      <c r="W276" s="135">
        <v>0</v>
      </c>
      <c r="X276" s="135">
        <v>1</v>
      </c>
      <c r="Y276" s="135">
        <v>0</v>
      </c>
      <c r="Z276" s="135">
        <v>0</v>
      </c>
      <c r="AA276" s="135">
        <v>10</v>
      </c>
      <c r="AB276" s="135">
        <v>0</v>
      </c>
      <c r="AC276" s="135">
        <v>1</v>
      </c>
      <c r="AD276" s="135">
        <v>0</v>
      </c>
      <c r="AE276" s="135">
        <v>1</v>
      </c>
      <c r="AF276" s="135">
        <v>0</v>
      </c>
      <c r="AG276" s="135">
        <v>6</v>
      </c>
      <c r="AH276" s="135">
        <v>0</v>
      </c>
      <c r="AI276" s="135">
        <v>12</v>
      </c>
      <c r="AJ276" s="135">
        <v>0</v>
      </c>
      <c r="AK276" s="135">
        <v>0</v>
      </c>
      <c r="AL276" s="135">
        <v>0</v>
      </c>
      <c r="AM276" s="135">
        <v>0</v>
      </c>
      <c r="AN276" s="135">
        <v>0</v>
      </c>
      <c r="AO276" s="135">
        <v>1</v>
      </c>
      <c r="AP276" s="135">
        <v>1</v>
      </c>
      <c r="AQ276" s="135">
        <v>9</v>
      </c>
      <c r="AR276" s="135">
        <v>0</v>
      </c>
      <c r="AS276" s="135">
        <v>0</v>
      </c>
      <c r="AT276" s="135">
        <v>0</v>
      </c>
      <c r="AU276" s="135">
        <v>0</v>
      </c>
      <c r="AV276" s="135">
        <v>0</v>
      </c>
      <c r="AW276" s="135">
        <v>4</v>
      </c>
      <c r="AX276" s="135">
        <v>1</v>
      </c>
      <c r="AY276" s="135">
        <v>0</v>
      </c>
      <c r="AZ276" s="135">
        <v>1</v>
      </c>
      <c r="BA276" s="135">
        <v>0</v>
      </c>
      <c r="BB276" s="135">
        <v>0</v>
      </c>
      <c r="BC276" s="135">
        <v>0</v>
      </c>
      <c r="BD276" s="135">
        <v>6</v>
      </c>
      <c r="BE276" s="135">
        <v>0</v>
      </c>
      <c r="BF276" s="135">
        <v>0</v>
      </c>
      <c r="BG276" s="135">
        <v>0</v>
      </c>
      <c r="BH276" s="135">
        <v>0</v>
      </c>
      <c r="BI276" s="135">
        <v>0</v>
      </c>
      <c r="BJ276" s="135">
        <v>1</v>
      </c>
      <c r="BK276" s="135">
        <v>0</v>
      </c>
      <c r="BL276" s="135">
        <v>0</v>
      </c>
      <c r="BM276" s="135">
        <v>0</v>
      </c>
      <c r="BN276" s="135">
        <v>0</v>
      </c>
      <c r="BO276" s="135">
        <v>1</v>
      </c>
      <c r="BP276" s="135">
        <v>0</v>
      </c>
      <c r="BQ276" s="135">
        <v>0</v>
      </c>
      <c r="BR276" s="135">
        <v>0</v>
      </c>
      <c r="BS276" s="135">
        <v>0</v>
      </c>
      <c r="BT276" s="135">
        <v>0</v>
      </c>
      <c r="BU276" s="135">
        <v>1</v>
      </c>
      <c r="BV276" s="135">
        <v>0</v>
      </c>
      <c r="BW276" s="135">
        <v>0</v>
      </c>
      <c r="BX276" s="135">
        <v>1</v>
      </c>
      <c r="BY276" s="135">
        <v>0</v>
      </c>
      <c r="BZ276" s="135">
        <v>1</v>
      </c>
      <c r="CA276" s="135">
        <v>0</v>
      </c>
      <c r="CB276" s="135">
        <v>4</v>
      </c>
      <c r="CC276" s="135">
        <v>0</v>
      </c>
      <c r="CD276" s="135">
        <v>0</v>
      </c>
      <c r="CE276" s="135">
        <v>0</v>
      </c>
      <c r="CF276" s="135">
        <v>3</v>
      </c>
      <c r="CG276" s="135">
        <v>0</v>
      </c>
      <c r="CH276" s="135">
        <v>0</v>
      </c>
      <c r="CI276" s="135">
        <v>0</v>
      </c>
      <c r="CJ276" s="135">
        <v>1</v>
      </c>
      <c r="CK276" s="135">
        <v>0</v>
      </c>
      <c r="CL276" s="135">
        <v>1</v>
      </c>
      <c r="CM276" s="135">
        <v>0</v>
      </c>
      <c r="CN276" s="135">
        <v>2</v>
      </c>
      <c r="CO276" s="135">
        <v>0</v>
      </c>
      <c r="CP276" s="135">
        <v>0</v>
      </c>
      <c r="CQ276" s="135">
        <v>0</v>
      </c>
      <c r="CR276" s="135">
        <v>1</v>
      </c>
      <c r="CS276" s="135">
        <v>0</v>
      </c>
      <c r="CT276" s="135">
        <v>1</v>
      </c>
      <c r="CU276" s="135">
        <v>1</v>
      </c>
      <c r="CV276" s="135">
        <v>2</v>
      </c>
      <c r="CW276" s="135">
        <v>0</v>
      </c>
      <c r="CX276" s="135"/>
    </row>
    <row r="277" spans="1:102" x14ac:dyDescent="0.35">
      <c r="A277" s="135">
        <v>276</v>
      </c>
      <c r="B277" s="135">
        <v>0</v>
      </c>
      <c r="C277" s="135">
        <v>0</v>
      </c>
      <c r="D277" s="135">
        <v>0</v>
      </c>
      <c r="E277" s="135">
        <v>0</v>
      </c>
      <c r="F277" s="135">
        <v>2</v>
      </c>
      <c r="G277" s="135">
        <v>0</v>
      </c>
      <c r="H277" s="135">
        <v>0</v>
      </c>
      <c r="I277" s="135">
        <v>0</v>
      </c>
      <c r="J277" s="135">
        <v>0</v>
      </c>
      <c r="K277" s="135">
        <v>0</v>
      </c>
      <c r="L277" s="135">
        <v>1</v>
      </c>
      <c r="M277" s="135">
        <v>1</v>
      </c>
      <c r="N277" s="135">
        <v>0</v>
      </c>
      <c r="O277" s="135">
        <v>0</v>
      </c>
      <c r="P277" s="135">
        <v>0</v>
      </c>
      <c r="Q277" s="135">
        <v>1</v>
      </c>
      <c r="R277" s="135">
        <v>0</v>
      </c>
      <c r="S277" s="135">
        <v>0</v>
      </c>
      <c r="T277" s="135">
        <v>0</v>
      </c>
      <c r="U277" s="135">
        <v>0</v>
      </c>
      <c r="V277" s="135">
        <v>0</v>
      </c>
      <c r="W277" s="135">
        <v>1</v>
      </c>
      <c r="X277" s="135">
        <v>0</v>
      </c>
      <c r="Y277" s="135">
        <v>0</v>
      </c>
      <c r="Z277" s="135">
        <v>0</v>
      </c>
      <c r="AA277" s="135">
        <v>0</v>
      </c>
      <c r="AB277" s="135">
        <v>0</v>
      </c>
      <c r="AC277" s="135">
        <v>0</v>
      </c>
      <c r="AD277" s="135">
        <v>0</v>
      </c>
      <c r="AE277" s="135">
        <v>0</v>
      </c>
      <c r="AF277" s="135">
        <v>0</v>
      </c>
      <c r="AG277" s="135">
        <v>2</v>
      </c>
      <c r="AH277" s="135">
        <v>0</v>
      </c>
      <c r="AI277" s="135">
        <v>0</v>
      </c>
      <c r="AJ277" s="135">
        <v>1</v>
      </c>
      <c r="AK277" s="135">
        <v>0</v>
      </c>
      <c r="AL277" s="135">
        <v>2</v>
      </c>
      <c r="AM277" s="135">
        <v>0</v>
      </c>
      <c r="AN277" s="135">
        <v>0</v>
      </c>
      <c r="AO277" s="135">
        <v>0</v>
      </c>
      <c r="AP277" s="135">
        <v>1</v>
      </c>
      <c r="AQ277" s="135">
        <v>1</v>
      </c>
      <c r="AR277" s="135">
        <v>0</v>
      </c>
      <c r="AS277" s="135">
        <v>0</v>
      </c>
      <c r="AT277" s="135">
        <v>0</v>
      </c>
      <c r="AU277" s="135">
        <v>0</v>
      </c>
      <c r="AV277" s="135">
        <v>0</v>
      </c>
      <c r="AW277" s="135">
        <v>0</v>
      </c>
      <c r="AX277" s="135">
        <v>1</v>
      </c>
      <c r="AY277" s="135">
        <v>0</v>
      </c>
      <c r="AZ277" s="135">
        <v>1</v>
      </c>
      <c r="BA277" s="135">
        <v>0</v>
      </c>
      <c r="BB277" s="135">
        <v>0</v>
      </c>
      <c r="BC277" s="135">
        <v>1</v>
      </c>
      <c r="BD277" s="135">
        <v>0</v>
      </c>
      <c r="BE277" s="135">
        <v>0</v>
      </c>
      <c r="BF277" s="135">
        <v>0</v>
      </c>
      <c r="BG277" s="135">
        <v>0</v>
      </c>
      <c r="BH277" s="135">
        <v>0</v>
      </c>
      <c r="BI277" s="135">
        <v>0</v>
      </c>
      <c r="BJ277" s="135">
        <v>0</v>
      </c>
      <c r="BK277" s="135">
        <v>1</v>
      </c>
      <c r="BL277" s="135">
        <v>0</v>
      </c>
      <c r="BM277" s="135">
        <v>0</v>
      </c>
      <c r="BN277" s="135">
        <v>3</v>
      </c>
      <c r="BO277" s="135">
        <v>1</v>
      </c>
      <c r="BP277" s="135">
        <v>0</v>
      </c>
      <c r="BQ277" s="135">
        <v>0</v>
      </c>
      <c r="BR277" s="135">
        <v>0</v>
      </c>
      <c r="BS277" s="135">
        <v>0</v>
      </c>
      <c r="BT277" s="135">
        <v>0</v>
      </c>
      <c r="BU277" s="135">
        <v>1</v>
      </c>
      <c r="BV277" s="135">
        <v>0</v>
      </c>
      <c r="BW277" s="135">
        <v>0</v>
      </c>
      <c r="BX277" s="135">
        <v>2</v>
      </c>
      <c r="BY277" s="135">
        <v>0</v>
      </c>
      <c r="BZ277" s="135">
        <v>1</v>
      </c>
      <c r="CA277" s="135">
        <v>0</v>
      </c>
      <c r="CB277" s="135">
        <v>0</v>
      </c>
      <c r="CC277" s="135">
        <v>1</v>
      </c>
      <c r="CD277" s="135">
        <v>0</v>
      </c>
      <c r="CE277" s="135">
        <v>0</v>
      </c>
      <c r="CF277" s="135">
        <v>0</v>
      </c>
      <c r="CG277" s="135">
        <v>0</v>
      </c>
      <c r="CH277" s="135">
        <v>0</v>
      </c>
      <c r="CI277" s="135">
        <v>0</v>
      </c>
      <c r="CJ277" s="135">
        <v>0</v>
      </c>
      <c r="CK277" s="135">
        <v>1</v>
      </c>
      <c r="CL277" s="135">
        <v>0</v>
      </c>
      <c r="CM277" s="135">
        <v>0</v>
      </c>
      <c r="CN277" s="135">
        <v>0</v>
      </c>
      <c r="CO277" s="135">
        <v>0</v>
      </c>
      <c r="CP277" s="135">
        <v>0</v>
      </c>
      <c r="CQ277" s="135">
        <v>0</v>
      </c>
      <c r="CR277" s="135">
        <v>0</v>
      </c>
      <c r="CS277" s="135">
        <v>0</v>
      </c>
      <c r="CT277" s="135">
        <v>0</v>
      </c>
      <c r="CU277" s="135">
        <v>0</v>
      </c>
      <c r="CV277" s="135">
        <v>0</v>
      </c>
      <c r="CW277" s="135">
        <v>0</v>
      </c>
      <c r="CX277" s="135"/>
    </row>
    <row r="278" spans="1:102" x14ac:dyDescent="0.35">
      <c r="A278" s="135">
        <v>277</v>
      </c>
      <c r="B278" s="135">
        <v>0</v>
      </c>
      <c r="C278" s="135">
        <v>0</v>
      </c>
      <c r="D278" s="135">
        <v>1</v>
      </c>
      <c r="E278" s="135">
        <v>1</v>
      </c>
      <c r="F278" s="135">
        <v>0</v>
      </c>
      <c r="G278" s="135">
        <v>1</v>
      </c>
      <c r="H278" s="135">
        <v>5</v>
      </c>
      <c r="I278" s="135">
        <v>0</v>
      </c>
      <c r="J278" s="135">
        <v>0</v>
      </c>
      <c r="K278" s="135">
        <v>0</v>
      </c>
      <c r="L278" s="135">
        <v>0</v>
      </c>
      <c r="M278" s="135">
        <v>0</v>
      </c>
      <c r="N278" s="135">
        <v>1</v>
      </c>
      <c r="O278" s="135">
        <v>0</v>
      </c>
      <c r="P278" s="135">
        <v>0</v>
      </c>
      <c r="Q278" s="135">
        <v>0</v>
      </c>
      <c r="R278" s="135">
        <v>0</v>
      </c>
      <c r="S278" s="135">
        <v>0</v>
      </c>
      <c r="T278" s="135">
        <v>0</v>
      </c>
      <c r="U278" s="135">
        <v>0</v>
      </c>
      <c r="V278" s="135">
        <v>0</v>
      </c>
      <c r="W278" s="135">
        <v>0</v>
      </c>
      <c r="X278" s="135">
        <v>1</v>
      </c>
      <c r="Y278" s="135">
        <v>0</v>
      </c>
      <c r="Z278" s="135">
        <v>0</v>
      </c>
      <c r="AA278" s="135">
        <v>2</v>
      </c>
      <c r="AB278" s="135">
        <v>0</v>
      </c>
      <c r="AC278" s="135">
        <v>1</v>
      </c>
      <c r="AD278" s="135">
        <v>0</v>
      </c>
      <c r="AE278" s="135">
        <v>0</v>
      </c>
      <c r="AF278" s="135">
        <v>0</v>
      </c>
      <c r="AG278" s="135">
        <v>1</v>
      </c>
      <c r="AH278" s="135">
        <v>6</v>
      </c>
      <c r="AI278" s="135">
        <v>0</v>
      </c>
      <c r="AJ278" s="135">
        <v>0</v>
      </c>
      <c r="AK278" s="135">
        <v>2</v>
      </c>
      <c r="AL278" s="135">
        <v>1</v>
      </c>
      <c r="AM278" s="135">
        <v>2</v>
      </c>
      <c r="AN278" s="135">
        <v>0</v>
      </c>
      <c r="AO278" s="135">
        <v>0</v>
      </c>
      <c r="AP278" s="135">
        <v>12</v>
      </c>
      <c r="AQ278" s="135">
        <v>0</v>
      </c>
      <c r="AR278" s="135">
        <v>0</v>
      </c>
      <c r="AS278" s="135">
        <v>0</v>
      </c>
      <c r="AT278" s="135">
        <v>0</v>
      </c>
      <c r="AU278" s="135">
        <v>0</v>
      </c>
      <c r="AV278" s="135">
        <v>0</v>
      </c>
      <c r="AW278" s="135">
        <v>1</v>
      </c>
      <c r="AX278" s="135">
        <v>0</v>
      </c>
      <c r="AY278" s="135">
        <v>5</v>
      </c>
      <c r="AZ278" s="135">
        <v>0</v>
      </c>
      <c r="BA278" s="135">
        <v>0</v>
      </c>
      <c r="BB278" s="135">
        <v>0</v>
      </c>
      <c r="BC278" s="135">
        <v>1</v>
      </c>
      <c r="BD278" s="135">
        <v>7</v>
      </c>
      <c r="BE278" s="135">
        <v>0</v>
      </c>
      <c r="BF278" s="135">
        <v>0</v>
      </c>
      <c r="BG278" s="135">
        <v>1</v>
      </c>
      <c r="BH278" s="135">
        <v>1</v>
      </c>
      <c r="BI278" s="135">
        <v>0</v>
      </c>
      <c r="BJ278" s="135">
        <v>5</v>
      </c>
      <c r="BK278" s="135">
        <v>5</v>
      </c>
      <c r="BL278" s="135">
        <v>0</v>
      </c>
      <c r="BM278" s="135">
        <v>0</v>
      </c>
      <c r="BN278" s="135">
        <v>0</v>
      </c>
      <c r="BO278" s="135">
        <v>0</v>
      </c>
      <c r="BP278" s="135">
        <v>0</v>
      </c>
      <c r="BQ278" s="135">
        <v>0</v>
      </c>
      <c r="BR278" s="135">
        <v>0</v>
      </c>
      <c r="BS278" s="135">
        <v>0</v>
      </c>
      <c r="BT278" s="135">
        <v>0</v>
      </c>
      <c r="BU278" s="135">
        <v>0</v>
      </c>
      <c r="BV278" s="135">
        <v>0</v>
      </c>
      <c r="BW278" s="135">
        <v>0</v>
      </c>
      <c r="BX278" s="135">
        <v>0</v>
      </c>
      <c r="BY278" s="135">
        <v>0</v>
      </c>
      <c r="BZ278" s="135">
        <v>0</v>
      </c>
      <c r="CA278" s="135">
        <v>0</v>
      </c>
      <c r="CB278" s="135">
        <v>0</v>
      </c>
      <c r="CC278" s="135">
        <v>1</v>
      </c>
      <c r="CD278" s="135">
        <v>0</v>
      </c>
      <c r="CE278" s="135">
        <v>1</v>
      </c>
      <c r="CF278" s="135">
        <v>0</v>
      </c>
      <c r="CG278" s="135">
        <v>0</v>
      </c>
      <c r="CH278" s="135">
        <v>1</v>
      </c>
      <c r="CI278" s="135">
        <v>0</v>
      </c>
      <c r="CJ278" s="135">
        <v>0</v>
      </c>
      <c r="CK278" s="135">
        <v>0</v>
      </c>
      <c r="CL278" s="135">
        <v>1</v>
      </c>
      <c r="CM278" s="135">
        <v>0</v>
      </c>
      <c r="CN278" s="135">
        <v>0</v>
      </c>
      <c r="CO278" s="135">
        <v>0</v>
      </c>
      <c r="CP278" s="135">
        <v>0</v>
      </c>
      <c r="CQ278" s="135">
        <v>0</v>
      </c>
      <c r="CR278" s="135">
        <v>0</v>
      </c>
      <c r="CS278" s="135">
        <v>0</v>
      </c>
      <c r="CT278" s="135">
        <v>0</v>
      </c>
      <c r="CU278" s="135">
        <v>0</v>
      </c>
      <c r="CV278" s="135">
        <v>1</v>
      </c>
      <c r="CW278" s="135">
        <v>0</v>
      </c>
      <c r="CX278" s="135"/>
    </row>
    <row r="279" spans="1:102" x14ac:dyDescent="0.35">
      <c r="A279" s="135">
        <v>278</v>
      </c>
      <c r="B279" s="135">
        <v>0</v>
      </c>
      <c r="C279" s="135">
        <v>1</v>
      </c>
      <c r="D279" s="135">
        <v>0</v>
      </c>
      <c r="E279" s="135">
        <v>0</v>
      </c>
      <c r="F279" s="135">
        <v>0</v>
      </c>
      <c r="G279" s="135">
        <v>0</v>
      </c>
      <c r="H279" s="135">
        <v>0</v>
      </c>
      <c r="I279" s="135">
        <v>0</v>
      </c>
      <c r="J279" s="135">
        <v>0</v>
      </c>
      <c r="K279" s="135">
        <v>0</v>
      </c>
      <c r="L279" s="135">
        <v>0</v>
      </c>
      <c r="M279" s="135">
        <v>0</v>
      </c>
      <c r="N279" s="135">
        <v>0</v>
      </c>
      <c r="O279" s="135">
        <v>0</v>
      </c>
      <c r="P279" s="135">
        <v>0</v>
      </c>
      <c r="Q279" s="135">
        <v>0</v>
      </c>
      <c r="R279" s="135">
        <v>0</v>
      </c>
      <c r="S279" s="135">
        <v>2</v>
      </c>
      <c r="T279" s="135">
        <v>3</v>
      </c>
      <c r="U279" s="135">
        <v>1</v>
      </c>
      <c r="V279" s="135">
        <v>0</v>
      </c>
      <c r="W279" s="135">
        <v>0</v>
      </c>
      <c r="X279" s="135">
        <v>0</v>
      </c>
      <c r="Y279" s="135">
        <v>0</v>
      </c>
      <c r="Z279" s="135">
        <v>1</v>
      </c>
      <c r="AA279" s="135">
        <v>0</v>
      </c>
      <c r="AB279" s="135">
        <v>0</v>
      </c>
      <c r="AC279" s="135">
        <v>0</v>
      </c>
      <c r="AD279" s="135">
        <v>1</v>
      </c>
      <c r="AE279" s="135">
        <v>0</v>
      </c>
      <c r="AF279" s="135">
        <v>0</v>
      </c>
      <c r="AG279" s="135">
        <v>5</v>
      </c>
      <c r="AH279" s="135">
        <v>0</v>
      </c>
      <c r="AI279" s="135">
        <v>1</v>
      </c>
      <c r="AJ279" s="135">
        <v>1</v>
      </c>
      <c r="AK279" s="135">
        <v>0</v>
      </c>
      <c r="AL279" s="135">
        <v>0</v>
      </c>
      <c r="AM279" s="135">
        <v>0</v>
      </c>
      <c r="AN279" s="135">
        <v>0</v>
      </c>
      <c r="AO279" s="135">
        <v>0</v>
      </c>
      <c r="AP279" s="135">
        <v>6</v>
      </c>
      <c r="AQ279" s="135">
        <v>0</v>
      </c>
      <c r="AR279" s="135">
        <v>0</v>
      </c>
      <c r="AS279" s="135">
        <v>0</v>
      </c>
      <c r="AT279" s="135">
        <v>0</v>
      </c>
      <c r="AU279" s="135">
        <v>3</v>
      </c>
      <c r="AV279" s="135">
        <v>1</v>
      </c>
      <c r="AW279" s="135">
        <v>1</v>
      </c>
      <c r="AX279" s="135">
        <v>0</v>
      </c>
      <c r="AY279" s="135">
        <v>0</v>
      </c>
      <c r="AZ279" s="135">
        <v>0</v>
      </c>
      <c r="BA279" s="135">
        <v>0</v>
      </c>
      <c r="BB279" s="135">
        <v>3</v>
      </c>
      <c r="BC279" s="135">
        <v>0</v>
      </c>
      <c r="BD279" s="135">
        <v>0</v>
      </c>
      <c r="BE279" s="135">
        <v>0</v>
      </c>
      <c r="BF279" s="135">
        <v>1</v>
      </c>
      <c r="BG279" s="135">
        <v>0</v>
      </c>
      <c r="BH279" s="135">
        <v>0</v>
      </c>
      <c r="BI279" s="135">
        <v>0</v>
      </c>
      <c r="BJ279" s="135">
        <v>1</v>
      </c>
      <c r="BK279" s="135">
        <v>0</v>
      </c>
      <c r="BL279" s="135">
        <v>0</v>
      </c>
      <c r="BM279" s="135">
        <v>0</v>
      </c>
      <c r="BN279" s="135">
        <v>1</v>
      </c>
      <c r="BO279" s="135">
        <v>0</v>
      </c>
      <c r="BP279" s="135">
        <v>0</v>
      </c>
      <c r="BQ279" s="135">
        <v>0</v>
      </c>
      <c r="BR279" s="135">
        <v>0</v>
      </c>
      <c r="BS279" s="135">
        <v>0</v>
      </c>
      <c r="BT279" s="135">
        <v>0</v>
      </c>
      <c r="BU279" s="135">
        <v>6</v>
      </c>
      <c r="BV279" s="135">
        <v>0</v>
      </c>
      <c r="BW279" s="135">
        <v>1</v>
      </c>
      <c r="BX279" s="135">
        <v>1</v>
      </c>
      <c r="BY279" s="135">
        <v>0</v>
      </c>
      <c r="BZ279" s="135">
        <v>0</v>
      </c>
      <c r="CA279" s="135">
        <v>0</v>
      </c>
      <c r="CB279" s="135">
        <v>0</v>
      </c>
      <c r="CC279" s="135">
        <v>0</v>
      </c>
      <c r="CD279" s="135">
        <v>30</v>
      </c>
      <c r="CE279" s="135">
        <v>1</v>
      </c>
      <c r="CF279" s="135">
        <v>22</v>
      </c>
      <c r="CG279" s="135">
        <v>0</v>
      </c>
      <c r="CH279" s="135">
        <v>4</v>
      </c>
      <c r="CI279" s="135">
        <v>0</v>
      </c>
      <c r="CJ279" s="135">
        <v>0</v>
      </c>
      <c r="CK279" s="135">
        <v>1</v>
      </c>
      <c r="CL279" s="135">
        <v>0</v>
      </c>
      <c r="CM279" s="135">
        <v>0</v>
      </c>
      <c r="CN279" s="135">
        <v>1</v>
      </c>
      <c r="CO279" s="135">
        <v>3</v>
      </c>
      <c r="CP279" s="135">
        <v>1</v>
      </c>
      <c r="CQ279" s="135">
        <v>0</v>
      </c>
      <c r="CR279" s="135">
        <v>0</v>
      </c>
      <c r="CS279" s="135">
        <v>0</v>
      </c>
      <c r="CT279" s="135">
        <v>1</v>
      </c>
      <c r="CU279" s="135">
        <v>0</v>
      </c>
      <c r="CV279" s="135">
        <v>0</v>
      </c>
      <c r="CW279" s="135">
        <v>0</v>
      </c>
      <c r="CX279" s="135"/>
    </row>
    <row r="280" spans="1:102" x14ac:dyDescent="0.35">
      <c r="A280" s="135">
        <v>279</v>
      </c>
      <c r="B280" s="135">
        <v>2</v>
      </c>
      <c r="C280" s="135">
        <v>2</v>
      </c>
      <c r="D280" s="135">
        <v>0</v>
      </c>
      <c r="E280" s="135">
        <v>0</v>
      </c>
      <c r="F280" s="135">
        <v>0</v>
      </c>
      <c r="G280" s="135">
        <v>0</v>
      </c>
      <c r="H280" s="135">
        <v>2</v>
      </c>
      <c r="I280" s="135">
        <v>0</v>
      </c>
      <c r="J280" s="135">
        <v>0</v>
      </c>
      <c r="K280" s="135">
        <v>0</v>
      </c>
      <c r="L280" s="135">
        <v>0</v>
      </c>
      <c r="M280" s="135">
        <v>0</v>
      </c>
      <c r="N280" s="135">
        <v>3</v>
      </c>
      <c r="O280" s="135">
        <v>0</v>
      </c>
      <c r="P280" s="135">
        <v>0</v>
      </c>
      <c r="Q280" s="135">
        <v>0</v>
      </c>
      <c r="R280" s="135">
        <v>0</v>
      </c>
      <c r="S280" s="135">
        <v>0</v>
      </c>
      <c r="T280" s="135">
        <v>5</v>
      </c>
      <c r="U280" s="135">
        <v>0</v>
      </c>
      <c r="V280" s="135">
        <v>0</v>
      </c>
      <c r="W280" s="135">
        <v>1</v>
      </c>
      <c r="X280" s="135">
        <v>1</v>
      </c>
      <c r="Y280" s="135">
        <v>0</v>
      </c>
      <c r="Z280" s="135">
        <v>1</v>
      </c>
      <c r="AA280" s="135">
        <v>1</v>
      </c>
      <c r="AB280" s="135">
        <v>1</v>
      </c>
      <c r="AC280" s="135">
        <v>1</v>
      </c>
      <c r="AD280" s="135">
        <v>1</v>
      </c>
      <c r="AE280" s="135">
        <v>4</v>
      </c>
      <c r="AF280" s="135">
        <v>0</v>
      </c>
      <c r="AG280" s="135">
        <v>16</v>
      </c>
      <c r="AH280" s="135">
        <v>1</v>
      </c>
      <c r="AI280" s="135">
        <v>0</v>
      </c>
      <c r="AJ280" s="135">
        <v>0</v>
      </c>
      <c r="AK280" s="135">
        <v>0</v>
      </c>
      <c r="AL280" s="135">
        <v>0</v>
      </c>
      <c r="AM280" s="135">
        <v>0</v>
      </c>
      <c r="AN280" s="135">
        <v>0</v>
      </c>
      <c r="AO280" s="135">
        <v>0</v>
      </c>
      <c r="AP280" s="135">
        <v>0</v>
      </c>
      <c r="AQ280" s="135">
        <v>1</v>
      </c>
      <c r="AR280" s="135">
        <v>1</v>
      </c>
      <c r="AS280" s="135">
        <v>1</v>
      </c>
      <c r="AT280" s="135">
        <v>0</v>
      </c>
      <c r="AU280" s="135">
        <v>5</v>
      </c>
      <c r="AV280" s="135">
        <v>0</v>
      </c>
      <c r="AW280" s="135">
        <v>0</v>
      </c>
      <c r="AX280" s="135">
        <v>0</v>
      </c>
      <c r="AY280" s="135">
        <v>0</v>
      </c>
      <c r="AZ280" s="135">
        <v>0</v>
      </c>
      <c r="BA280" s="135">
        <v>0</v>
      </c>
      <c r="BB280" s="135">
        <v>0</v>
      </c>
      <c r="BC280" s="135">
        <v>0</v>
      </c>
      <c r="BD280" s="135">
        <v>0</v>
      </c>
      <c r="BE280" s="135">
        <v>0</v>
      </c>
      <c r="BF280" s="135">
        <v>1</v>
      </c>
      <c r="BG280" s="135">
        <v>0</v>
      </c>
      <c r="BH280" s="135">
        <v>1</v>
      </c>
      <c r="BI280" s="135">
        <v>1</v>
      </c>
      <c r="BJ280" s="135">
        <v>0</v>
      </c>
      <c r="BK280" s="135">
        <v>2</v>
      </c>
      <c r="BL280" s="135">
        <v>0</v>
      </c>
      <c r="BM280" s="135">
        <v>0</v>
      </c>
      <c r="BN280" s="135">
        <v>1</v>
      </c>
      <c r="BO280" s="135">
        <v>1</v>
      </c>
      <c r="BP280" s="135">
        <v>0</v>
      </c>
      <c r="BQ280" s="135">
        <v>0</v>
      </c>
      <c r="BR280" s="135">
        <v>0</v>
      </c>
      <c r="BS280" s="135">
        <v>11</v>
      </c>
      <c r="BT280" s="135">
        <v>0</v>
      </c>
      <c r="BU280" s="135">
        <v>0</v>
      </c>
      <c r="BV280" s="135">
        <v>0</v>
      </c>
      <c r="BW280" s="135">
        <v>0</v>
      </c>
      <c r="BX280" s="135">
        <v>4</v>
      </c>
      <c r="BY280" s="135">
        <v>0</v>
      </c>
      <c r="BZ280" s="135">
        <v>1</v>
      </c>
      <c r="CA280" s="135">
        <v>0</v>
      </c>
      <c r="CB280" s="135">
        <v>0</v>
      </c>
      <c r="CC280" s="135">
        <v>0</v>
      </c>
      <c r="CD280" s="135">
        <v>3</v>
      </c>
      <c r="CE280" s="135">
        <v>0</v>
      </c>
      <c r="CF280" s="135">
        <v>0</v>
      </c>
      <c r="CG280" s="135">
        <v>0</v>
      </c>
      <c r="CH280" s="135">
        <v>0</v>
      </c>
      <c r="CI280" s="135">
        <v>0</v>
      </c>
      <c r="CJ280" s="135">
        <v>0</v>
      </c>
      <c r="CK280" s="135">
        <v>1</v>
      </c>
      <c r="CL280" s="135">
        <v>0</v>
      </c>
      <c r="CM280" s="135">
        <v>0</v>
      </c>
      <c r="CN280" s="135">
        <v>0</v>
      </c>
      <c r="CO280" s="135">
        <v>1</v>
      </c>
      <c r="CP280" s="135">
        <v>0</v>
      </c>
      <c r="CQ280" s="135">
        <v>1</v>
      </c>
      <c r="CR280" s="135">
        <v>0</v>
      </c>
      <c r="CS280" s="135">
        <v>0</v>
      </c>
      <c r="CT280" s="135">
        <v>0</v>
      </c>
      <c r="CU280" s="135">
        <v>1</v>
      </c>
      <c r="CV280" s="135">
        <v>0</v>
      </c>
      <c r="CW280" s="135">
        <v>0</v>
      </c>
      <c r="CX280" s="135"/>
    </row>
    <row r="281" spans="1:102" x14ac:dyDescent="0.35">
      <c r="A281" s="135">
        <v>280</v>
      </c>
      <c r="B281" s="135">
        <v>0</v>
      </c>
      <c r="C281" s="135">
        <v>0</v>
      </c>
      <c r="D281" s="135">
        <v>0</v>
      </c>
      <c r="E281" s="135">
        <v>0</v>
      </c>
      <c r="F281" s="135">
        <v>0</v>
      </c>
      <c r="G281" s="135">
        <v>0</v>
      </c>
      <c r="H281" s="135">
        <v>0</v>
      </c>
      <c r="I281" s="135">
        <v>1</v>
      </c>
      <c r="J281" s="135">
        <v>1</v>
      </c>
      <c r="K281" s="135">
        <v>0</v>
      </c>
      <c r="L281" s="135">
        <v>0</v>
      </c>
      <c r="M281" s="135">
        <v>1</v>
      </c>
      <c r="N281" s="135">
        <v>1</v>
      </c>
      <c r="O281" s="135">
        <v>0</v>
      </c>
      <c r="P281" s="135">
        <v>0</v>
      </c>
      <c r="Q281" s="135">
        <v>0</v>
      </c>
      <c r="R281" s="135">
        <v>0</v>
      </c>
      <c r="S281" s="135">
        <v>1</v>
      </c>
      <c r="T281" s="135">
        <v>0</v>
      </c>
      <c r="U281" s="135">
        <v>0</v>
      </c>
      <c r="V281" s="135">
        <v>3</v>
      </c>
      <c r="W281" s="135">
        <v>0</v>
      </c>
      <c r="X281" s="135">
        <v>1</v>
      </c>
      <c r="Y281" s="135">
        <v>0</v>
      </c>
      <c r="Z281" s="135">
        <v>0</v>
      </c>
      <c r="AA281" s="135">
        <v>0</v>
      </c>
      <c r="AB281" s="135">
        <v>0</v>
      </c>
      <c r="AC281" s="135">
        <v>0</v>
      </c>
      <c r="AD281" s="135">
        <v>0</v>
      </c>
      <c r="AE281" s="135">
        <v>0</v>
      </c>
      <c r="AF281" s="135">
        <v>0</v>
      </c>
      <c r="AG281" s="135">
        <v>0</v>
      </c>
      <c r="AH281" s="135">
        <v>2</v>
      </c>
      <c r="AI281" s="135">
        <v>0</v>
      </c>
      <c r="AJ281" s="135">
        <v>1</v>
      </c>
      <c r="AK281" s="135">
        <v>1</v>
      </c>
      <c r="AL281" s="135">
        <v>0</v>
      </c>
      <c r="AM281" s="135">
        <v>1</v>
      </c>
      <c r="AN281" s="135">
        <v>0</v>
      </c>
      <c r="AO281" s="135">
        <v>0</v>
      </c>
      <c r="AP281" s="135">
        <v>0</v>
      </c>
      <c r="AQ281" s="135">
        <v>2</v>
      </c>
      <c r="AR281" s="135">
        <v>0</v>
      </c>
      <c r="AS281" s="135">
        <v>1</v>
      </c>
      <c r="AT281" s="135">
        <v>0</v>
      </c>
      <c r="AU281" s="135">
        <v>1</v>
      </c>
      <c r="AV281" s="135">
        <v>4</v>
      </c>
      <c r="AW281" s="135">
        <v>2</v>
      </c>
      <c r="AX281" s="135">
        <v>0</v>
      </c>
      <c r="AY281" s="135">
        <v>2</v>
      </c>
      <c r="AZ281" s="135">
        <v>1</v>
      </c>
      <c r="BA281" s="135">
        <v>0</v>
      </c>
      <c r="BB281" s="135">
        <v>0</v>
      </c>
      <c r="BC281" s="135">
        <v>0</v>
      </c>
      <c r="BD281" s="135">
        <v>0</v>
      </c>
      <c r="BE281" s="135">
        <v>0</v>
      </c>
      <c r="BF281" s="135">
        <v>0</v>
      </c>
      <c r="BG281" s="135">
        <v>0</v>
      </c>
      <c r="BH281" s="135">
        <v>0</v>
      </c>
      <c r="BI281" s="135">
        <v>0</v>
      </c>
      <c r="BJ281" s="135">
        <v>1</v>
      </c>
      <c r="BK281" s="135">
        <v>2</v>
      </c>
      <c r="BL281" s="135">
        <v>1</v>
      </c>
      <c r="BM281" s="135">
        <v>0</v>
      </c>
      <c r="BN281" s="135">
        <v>1</v>
      </c>
      <c r="BO281" s="135">
        <v>0</v>
      </c>
      <c r="BP281" s="135">
        <v>0</v>
      </c>
      <c r="BQ281" s="135">
        <v>0</v>
      </c>
      <c r="BR281" s="135">
        <v>0</v>
      </c>
      <c r="BS281" s="135">
        <v>0</v>
      </c>
      <c r="BT281" s="135">
        <v>0</v>
      </c>
      <c r="BU281" s="135">
        <v>0</v>
      </c>
      <c r="BV281" s="135">
        <v>0</v>
      </c>
      <c r="BW281" s="135">
        <v>0</v>
      </c>
      <c r="BX281" s="135">
        <v>0</v>
      </c>
      <c r="BY281" s="135">
        <v>0</v>
      </c>
      <c r="BZ281" s="135">
        <v>0</v>
      </c>
      <c r="CA281" s="135">
        <v>0</v>
      </c>
      <c r="CB281" s="135">
        <v>0</v>
      </c>
      <c r="CC281" s="135">
        <v>1</v>
      </c>
      <c r="CD281" s="135">
        <v>3</v>
      </c>
      <c r="CE281" s="135">
        <v>0</v>
      </c>
      <c r="CF281" s="135">
        <v>0</v>
      </c>
      <c r="CG281" s="135">
        <v>0</v>
      </c>
      <c r="CH281" s="135">
        <v>0</v>
      </c>
      <c r="CI281" s="135">
        <v>0</v>
      </c>
      <c r="CJ281" s="135">
        <v>0</v>
      </c>
      <c r="CK281" s="135">
        <v>1</v>
      </c>
      <c r="CL281" s="135">
        <v>0</v>
      </c>
      <c r="CM281" s="135">
        <v>0</v>
      </c>
      <c r="CN281" s="135">
        <v>1</v>
      </c>
      <c r="CO281" s="135">
        <v>0</v>
      </c>
      <c r="CP281" s="135">
        <v>0</v>
      </c>
      <c r="CQ281" s="135">
        <v>0</v>
      </c>
      <c r="CR281" s="135">
        <v>0</v>
      </c>
      <c r="CS281" s="135">
        <v>0</v>
      </c>
      <c r="CT281" s="135">
        <v>0</v>
      </c>
      <c r="CU281" s="135">
        <v>0</v>
      </c>
      <c r="CV281" s="135">
        <v>0</v>
      </c>
      <c r="CW281" s="135">
        <v>0</v>
      </c>
      <c r="CX281" s="135"/>
    </row>
    <row r="282" spans="1:102" x14ac:dyDescent="0.35">
      <c r="A282" s="135">
        <v>281</v>
      </c>
      <c r="B282" s="135">
        <v>0</v>
      </c>
      <c r="C282" s="135">
        <v>1</v>
      </c>
      <c r="D282" s="135">
        <v>0</v>
      </c>
      <c r="E282" s="135">
        <v>0</v>
      </c>
      <c r="F282" s="135">
        <v>1</v>
      </c>
      <c r="G282" s="135">
        <v>1</v>
      </c>
      <c r="H282" s="135">
        <v>0</v>
      </c>
      <c r="I282" s="135">
        <v>0</v>
      </c>
      <c r="J282" s="135">
        <v>0</v>
      </c>
      <c r="K282" s="135">
        <v>0</v>
      </c>
      <c r="L282" s="135">
        <v>0</v>
      </c>
      <c r="M282" s="135">
        <v>0</v>
      </c>
      <c r="N282" s="135">
        <v>0</v>
      </c>
      <c r="O282" s="135">
        <v>0</v>
      </c>
      <c r="P282" s="135">
        <v>0</v>
      </c>
      <c r="Q282" s="135">
        <v>0</v>
      </c>
      <c r="R282" s="135">
        <v>0</v>
      </c>
      <c r="S282" s="135">
        <v>0</v>
      </c>
      <c r="T282" s="135">
        <v>0</v>
      </c>
      <c r="U282" s="135">
        <v>0</v>
      </c>
      <c r="V282" s="135">
        <v>1</v>
      </c>
      <c r="W282" s="135">
        <v>1</v>
      </c>
      <c r="X282" s="135">
        <v>0</v>
      </c>
      <c r="Y282" s="135">
        <v>0</v>
      </c>
      <c r="Z282" s="135">
        <v>0</v>
      </c>
      <c r="AA282" s="135">
        <v>0</v>
      </c>
      <c r="AB282" s="135">
        <v>0</v>
      </c>
      <c r="AC282" s="135">
        <v>0</v>
      </c>
      <c r="AD282" s="135">
        <v>0</v>
      </c>
      <c r="AE282" s="135">
        <v>0</v>
      </c>
      <c r="AF282" s="135">
        <v>4</v>
      </c>
      <c r="AG282" s="135">
        <v>1</v>
      </c>
      <c r="AH282" s="135">
        <v>3</v>
      </c>
      <c r="AI282" s="135">
        <v>0</v>
      </c>
      <c r="AJ282" s="135">
        <v>3</v>
      </c>
      <c r="AK282" s="135">
        <v>0</v>
      </c>
      <c r="AL282" s="135">
        <v>0</v>
      </c>
      <c r="AM282" s="135">
        <v>0</v>
      </c>
      <c r="AN282" s="135">
        <v>0</v>
      </c>
      <c r="AO282" s="135">
        <v>0</v>
      </c>
      <c r="AP282" s="135">
        <v>0</v>
      </c>
      <c r="AQ282" s="135">
        <v>4</v>
      </c>
      <c r="AR282" s="135">
        <v>1</v>
      </c>
      <c r="AS282" s="135">
        <v>0</v>
      </c>
      <c r="AT282" s="135">
        <v>0</v>
      </c>
      <c r="AU282" s="135">
        <v>1</v>
      </c>
      <c r="AV282" s="135">
        <v>10</v>
      </c>
      <c r="AW282" s="135">
        <v>0</v>
      </c>
      <c r="AX282" s="135">
        <v>0</v>
      </c>
      <c r="AY282" s="135">
        <v>3</v>
      </c>
      <c r="AZ282" s="135">
        <v>1</v>
      </c>
      <c r="BA282" s="135">
        <v>0</v>
      </c>
      <c r="BB282" s="135">
        <v>1</v>
      </c>
      <c r="BC282" s="135">
        <v>0</v>
      </c>
      <c r="BD282" s="135">
        <v>0</v>
      </c>
      <c r="BE282" s="135">
        <v>0</v>
      </c>
      <c r="BF282" s="135">
        <v>0</v>
      </c>
      <c r="BG282" s="135">
        <v>0</v>
      </c>
      <c r="BH282" s="135">
        <v>0</v>
      </c>
      <c r="BI282" s="135">
        <v>1</v>
      </c>
      <c r="BJ282" s="135">
        <v>0</v>
      </c>
      <c r="BK282" s="135">
        <v>2</v>
      </c>
      <c r="BL282" s="135">
        <v>0</v>
      </c>
      <c r="BM282" s="135">
        <v>1</v>
      </c>
      <c r="BN282" s="135">
        <v>1</v>
      </c>
      <c r="BO282" s="135">
        <v>4</v>
      </c>
      <c r="BP282" s="135">
        <v>0</v>
      </c>
      <c r="BQ282" s="135">
        <v>0</v>
      </c>
      <c r="BR282" s="135">
        <v>0</v>
      </c>
      <c r="BS282" s="135">
        <v>0</v>
      </c>
      <c r="BT282" s="135">
        <v>0</v>
      </c>
      <c r="BU282" s="135">
        <v>0</v>
      </c>
      <c r="BV282" s="135">
        <v>1</v>
      </c>
      <c r="BW282" s="135">
        <v>0</v>
      </c>
      <c r="BX282" s="135">
        <v>0</v>
      </c>
      <c r="BY282" s="135">
        <v>0</v>
      </c>
      <c r="BZ282" s="135">
        <v>0</v>
      </c>
      <c r="CA282" s="135">
        <v>0</v>
      </c>
      <c r="CB282" s="135">
        <v>0</v>
      </c>
      <c r="CC282" s="135">
        <v>0</v>
      </c>
      <c r="CD282" s="135">
        <v>1</v>
      </c>
      <c r="CE282" s="135">
        <v>0</v>
      </c>
      <c r="CF282" s="135">
        <v>2</v>
      </c>
      <c r="CG282" s="135">
        <v>0</v>
      </c>
      <c r="CH282" s="135">
        <v>0</v>
      </c>
      <c r="CI282" s="135">
        <v>0</v>
      </c>
      <c r="CJ282" s="135">
        <v>1</v>
      </c>
      <c r="CK282" s="135">
        <v>0</v>
      </c>
      <c r="CL282" s="135">
        <v>0</v>
      </c>
      <c r="CM282" s="135">
        <v>0</v>
      </c>
      <c r="CN282" s="135">
        <v>0</v>
      </c>
      <c r="CO282" s="135">
        <v>1</v>
      </c>
      <c r="CP282" s="135">
        <v>1</v>
      </c>
      <c r="CQ282" s="135">
        <v>0</v>
      </c>
      <c r="CR282" s="135">
        <v>1</v>
      </c>
      <c r="CS282" s="135">
        <v>1</v>
      </c>
      <c r="CT282" s="135">
        <v>0</v>
      </c>
      <c r="CU282" s="135">
        <v>0</v>
      </c>
      <c r="CV282" s="135">
        <v>0</v>
      </c>
      <c r="CW282" s="135">
        <v>0</v>
      </c>
      <c r="CX282" s="135"/>
    </row>
    <row r="283" spans="1:102" x14ac:dyDescent="0.35">
      <c r="A283" s="135">
        <v>282</v>
      </c>
      <c r="B283" s="135">
        <v>2</v>
      </c>
      <c r="C283" s="135">
        <v>0</v>
      </c>
      <c r="D283" s="135">
        <v>0</v>
      </c>
      <c r="E283" s="135">
        <v>0</v>
      </c>
      <c r="F283" s="135">
        <v>0</v>
      </c>
      <c r="G283" s="135">
        <v>0</v>
      </c>
      <c r="H283" s="135">
        <v>0</v>
      </c>
      <c r="I283" s="135">
        <v>0</v>
      </c>
      <c r="J283" s="135">
        <v>1</v>
      </c>
      <c r="K283" s="135">
        <v>0</v>
      </c>
      <c r="L283" s="135">
        <v>3</v>
      </c>
      <c r="M283" s="135">
        <v>0</v>
      </c>
      <c r="N283" s="135">
        <v>0</v>
      </c>
      <c r="O283" s="135">
        <v>0</v>
      </c>
      <c r="P283" s="135">
        <v>0</v>
      </c>
      <c r="Q283" s="135">
        <v>0</v>
      </c>
      <c r="R283" s="135">
        <v>0</v>
      </c>
      <c r="S283" s="135">
        <v>1</v>
      </c>
      <c r="T283" s="135">
        <v>3</v>
      </c>
      <c r="U283" s="135">
        <v>0</v>
      </c>
      <c r="V283" s="135">
        <v>1</v>
      </c>
      <c r="W283" s="135">
        <v>0</v>
      </c>
      <c r="X283" s="135">
        <v>0</v>
      </c>
      <c r="Y283" s="135">
        <v>0</v>
      </c>
      <c r="Z283" s="135">
        <v>1</v>
      </c>
      <c r="AA283" s="135">
        <v>2</v>
      </c>
      <c r="AB283" s="135">
        <v>0</v>
      </c>
      <c r="AC283" s="135">
        <v>1</v>
      </c>
      <c r="AD283" s="135">
        <v>0</v>
      </c>
      <c r="AE283" s="135">
        <v>0</v>
      </c>
      <c r="AF283" s="135">
        <v>1</v>
      </c>
      <c r="AG283" s="135">
        <v>0</v>
      </c>
      <c r="AH283" s="135">
        <v>0</v>
      </c>
      <c r="AI283" s="135">
        <v>0</v>
      </c>
      <c r="AJ283" s="135">
        <v>2</v>
      </c>
      <c r="AK283" s="135">
        <v>1</v>
      </c>
      <c r="AL283" s="135">
        <v>0</v>
      </c>
      <c r="AM283" s="135">
        <v>0</v>
      </c>
      <c r="AN283" s="135">
        <v>0</v>
      </c>
      <c r="AO283" s="135">
        <v>0</v>
      </c>
      <c r="AP283" s="135">
        <v>0</v>
      </c>
      <c r="AQ283" s="135">
        <v>0</v>
      </c>
      <c r="AR283" s="135">
        <v>0</v>
      </c>
      <c r="AS283" s="135">
        <v>0</v>
      </c>
      <c r="AT283" s="135">
        <v>0</v>
      </c>
      <c r="AU283" s="135">
        <v>0</v>
      </c>
      <c r="AV283" s="135">
        <v>0</v>
      </c>
      <c r="AW283" s="135">
        <v>0</v>
      </c>
      <c r="AX283" s="135">
        <v>0</v>
      </c>
      <c r="AY283" s="135">
        <v>1</v>
      </c>
      <c r="AZ283" s="135">
        <v>0</v>
      </c>
      <c r="BA283" s="135">
        <v>0</v>
      </c>
      <c r="BB283" s="135">
        <v>0</v>
      </c>
      <c r="BC283" s="135">
        <v>1</v>
      </c>
      <c r="BD283" s="135">
        <v>0</v>
      </c>
      <c r="BE283" s="135">
        <v>0</v>
      </c>
      <c r="BF283" s="135">
        <v>1</v>
      </c>
      <c r="BG283" s="135">
        <v>0</v>
      </c>
      <c r="BH283" s="135">
        <v>0</v>
      </c>
      <c r="BI283" s="135">
        <v>1</v>
      </c>
      <c r="BJ283" s="135">
        <v>0</v>
      </c>
      <c r="BK283" s="135">
        <v>0</v>
      </c>
      <c r="BL283" s="135">
        <v>0</v>
      </c>
      <c r="BM283" s="135">
        <v>0</v>
      </c>
      <c r="BN283" s="135">
        <v>1</v>
      </c>
      <c r="BO283" s="135">
        <v>0</v>
      </c>
      <c r="BP283" s="135">
        <v>1</v>
      </c>
      <c r="BQ283" s="135">
        <v>0</v>
      </c>
      <c r="BR283" s="135">
        <v>0</v>
      </c>
      <c r="BS283" s="135">
        <v>1</v>
      </c>
      <c r="BT283" s="135">
        <v>0</v>
      </c>
      <c r="BU283" s="135">
        <v>0</v>
      </c>
      <c r="BV283" s="135">
        <v>0</v>
      </c>
      <c r="BW283" s="135">
        <v>0</v>
      </c>
      <c r="BX283" s="135">
        <v>0</v>
      </c>
      <c r="BY283" s="135">
        <v>0</v>
      </c>
      <c r="BZ283" s="135">
        <v>1</v>
      </c>
      <c r="CA283" s="135">
        <v>0</v>
      </c>
      <c r="CB283" s="135">
        <v>0</v>
      </c>
      <c r="CC283" s="135">
        <v>0</v>
      </c>
      <c r="CD283" s="135">
        <v>0</v>
      </c>
      <c r="CE283" s="135">
        <v>0</v>
      </c>
      <c r="CF283" s="135">
        <v>0</v>
      </c>
      <c r="CG283" s="135">
        <v>0</v>
      </c>
      <c r="CH283" s="135">
        <v>0</v>
      </c>
      <c r="CI283" s="135">
        <v>0</v>
      </c>
      <c r="CJ283" s="135">
        <v>0</v>
      </c>
      <c r="CK283" s="135">
        <v>0</v>
      </c>
      <c r="CL283" s="135">
        <v>0</v>
      </c>
      <c r="CM283" s="135">
        <v>0</v>
      </c>
      <c r="CN283" s="135">
        <v>1</v>
      </c>
      <c r="CO283" s="135">
        <v>0</v>
      </c>
      <c r="CP283" s="135">
        <v>0</v>
      </c>
      <c r="CQ283" s="135">
        <v>0</v>
      </c>
      <c r="CR283" s="135">
        <v>0</v>
      </c>
      <c r="CS283" s="135">
        <v>0</v>
      </c>
      <c r="CT283" s="135">
        <v>0</v>
      </c>
      <c r="CU283" s="135">
        <v>1</v>
      </c>
      <c r="CV283" s="135">
        <v>1</v>
      </c>
      <c r="CW283" s="135">
        <v>1</v>
      </c>
      <c r="CX283" s="135"/>
    </row>
    <row r="284" spans="1:102" x14ac:dyDescent="0.35">
      <c r="A284" s="135">
        <v>283</v>
      </c>
      <c r="B284" s="135">
        <v>0</v>
      </c>
      <c r="C284" s="135">
        <v>0</v>
      </c>
      <c r="D284" s="135">
        <v>0</v>
      </c>
      <c r="E284" s="135">
        <v>0</v>
      </c>
      <c r="F284" s="135">
        <v>2</v>
      </c>
      <c r="G284" s="135">
        <v>0</v>
      </c>
      <c r="H284" s="135">
        <v>0</v>
      </c>
      <c r="I284" s="135">
        <v>0</v>
      </c>
      <c r="J284" s="135">
        <v>0</v>
      </c>
      <c r="K284" s="135">
        <v>0</v>
      </c>
      <c r="L284" s="135">
        <v>0</v>
      </c>
      <c r="M284" s="135">
        <v>0</v>
      </c>
      <c r="N284" s="135">
        <v>1</v>
      </c>
      <c r="O284" s="135">
        <v>0</v>
      </c>
      <c r="P284" s="135">
        <v>0</v>
      </c>
      <c r="Q284" s="135">
        <v>1</v>
      </c>
      <c r="R284" s="135">
        <v>1</v>
      </c>
      <c r="S284" s="135">
        <v>0</v>
      </c>
      <c r="T284" s="135">
        <v>2</v>
      </c>
      <c r="U284" s="135">
        <v>0</v>
      </c>
      <c r="V284" s="135">
        <v>0</v>
      </c>
      <c r="W284" s="135">
        <v>2</v>
      </c>
      <c r="X284" s="135">
        <v>0</v>
      </c>
      <c r="Y284" s="135">
        <v>0</v>
      </c>
      <c r="Z284" s="135">
        <v>0</v>
      </c>
      <c r="AA284" s="135">
        <v>0</v>
      </c>
      <c r="AB284" s="135">
        <v>0</v>
      </c>
      <c r="AC284" s="135">
        <v>0</v>
      </c>
      <c r="AD284" s="135">
        <v>0</v>
      </c>
      <c r="AE284" s="135">
        <v>1</v>
      </c>
      <c r="AF284" s="135">
        <v>0</v>
      </c>
      <c r="AG284" s="135">
        <v>0</v>
      </c>
      <c r="AH284" s="135">
        <v>0</v>
      </c>
      <c r="AI284" s="135">
        <v>3</v>
      </c>
      <c r="AJ284" s="135">
        <v>0</v>
      </c>
      <c r="AK284" s="135">
        <v>1</v>
      </c>
      <c r="AL284" s="135">
        <v>0</v>
      </c>
      <c r="AM284" s="135">
        <v>1</v>
      </c>
      <c r="AN284" s="135">
        <v>0</v>
      </c>
      <c r="AO284" s="135">
        <v>0</v>
      </c>
      <c r="AP284" s="135">
        <v>1</v>
      </c>
      <c r="AQ284" s="135">
        <v>2</v>
      </c>
      <c r="AR284" s="135">
        <v>0</v>
      </c>
      <c r="AS284" s="135">
        <v>0</v>
      </c>
      <c r="AT284" s="135">
        <v>1</v>
      </c>
      <c r="AU284" s="135">
        <v>0</v>
      </c>
      <c r="AV284" s="135">
        <v>0</v>
      </c>
      <c r="AW284" s="135">
        <v>1</v>
      </c>
      <c r="AX284" s="135">
        <v>0</v>
      </c>
      <c r="AY284" s="135">
        <v>1</v>
      </c>
      <c r="AZ284" s="135">
        <v>5</v>
      </c>
      <c r="BA284" s="135">
        <v>0</v>
      </c>
      <c r="BB284" s="135">
        <v>1</v>
      </c>
      <c r="BC284" s="135">
        <v>0</v>
      </c>
      <c r="BD284" s="135">
        <v>0</v>
      </c>
      <c r="BE284" s="135">
        <v>1</v>
      </c>
      <c r="BF284" s="135">
        <v>0</v>
      </c>
      <c r="BG284" s="135">
        <v>0</v>
      </c>
      <c r="BH284" s="135">
        <v>2</v>
      </c>
      <c r="BI284" s="135">
        <v>0</v>
      </c>
      <c r="BJ284" s="135">
        <v>0</v>
      </c>
      <c r="BK284" s="135">
        <v>0</v>
      </c>
      <c r="BL284" s="135">
        <v>1</v>
      </c>
      <c r="BM284" s="135">
        <v>0</v>
      </c>
      <c r="BN284" s="135">
        <v>0</v>
      </c>
      <c r="BO284" s="135">
        <v>0</v>
      </c>
      <c r="BP284" s="135">
        <v>0</v>
      </c>
      <c r="BQ284" s="135">
        <v>0</v>
      </c>
      <c r="BR284" s="135">
        <v>0</v>
      </c>
      <c r="BS284" s="135">
        <v>0</v>
      </c>
      <c r="BT284" s="135">
        <v>0</v>
      </c>
      <c r="BU284" s="135">
        <v>1</v>
      </c>
      <c r="BV284" s="135">
        <v>0</v>
      </c>
      <c r="BW284" s="135">
        <v>0</v>
      </c>
      <c r="BX284" s="135">
        <v>4</v>
      </c>
      <c r="BY284" s="135">
        <v>0</v>
      </c>
      <c r="BZ284" s="135">
        <v>0</v>
      </c>
      <c r="CA284" s="135">
        <v>0</v>
      </c>
      <c r="CB284" s="135">
        <v>0</v>
      </c>
      <c r="CC284" s="135">
        <v>0</v>
      </c>
      <c r="CD284" s="135">
        <v>0</v>
      </c>
      <c r="CE284" s="135">
        <v>0</v>
      </c>
      <c r="CF284" s="135">
        <v>2</v>
      </c>
      <c r="CG284" s="135">
        <v>1</v>
      </c>
      <c r="CH284" s="135">
        <v>0</v>
      </c>
      <c r="CI284" s="135">
        <v>0</v>
      </c>
      <c r="CJ284" s="135">
        <v>0</v>
      </c>
      <c r="CK284" s="135">
        <v>0</v>
      </c>
      <c r="CL284" s="135">
        <v>0</v>
      </c>
      <c r="CM284" s="135">
        <v>0</v>
      </c>
      <c r="CN284" s="135">
        <v>0</v>
      </c>
      <c r="CO284" s="135">
        <v>0</v>
      </c>
      <c r="CP284" s="135">
        <v>0</v>
      </c>
      <c r="CQ284" s="135">
        <v>0</v>
      </c>
      <c r="CR284" s="135">
        <v>2</v>
      </c>
      <c r="CS284" s="135">
        <v>0</v>
      </c>
      <c r="CT284" s="135">
        <v>0</v>
      </c>
      <c r="CU284" s="135">
        <v>0</v>
      </c>
      <c r="CV284" s="135">
        <v>0</v>
      </c>
      <c r="CW284" s="135">
        <v>2</v>
      </c>
      <c r="CX284" s="135"/>
    </row>
    <row r="285" spans="1:102" x14ac:dyDescent="0.35">
      <c r="A285" s="135">
        <v>284</v>
      </c>
      <c r="B285" s="135">
        <v>1</v>
      </c>
      <c r="C285" s="135">
        <v>1</v>
      </c>
      <c r="D285" s="135">
        <v>0</v>
      </c>
      <c r="E285" s="135">
        <v>0</v>
      </c>
      <c r="F285" s="135">
        <v>0</v>
      </c>
      <c r="G285" s="135">
        <v>0</v>
      </c>
      <c r="H285" s="135">
        <v>4</v>
      </c>
      <c r="I285" s="135">
        <v>0</v>
      </c>
      <c r="J285" s="135">
        <v>1</v>
      </c>
      <c r="K285" s="135">
        <v>1</v>
      </c>
      <c r="L285" s="135">
        <v>1</v>
      </c>
      <c r="M285" s="135">
        <v>0</v>
      </c>
      <c r="N285" s="135">
        <v>0</v>
      </c>
      <c r="O285" s="135">
        <v>0</v>
      </c>
      <c r="P285" s="135">
        <v>0</v>
      </c>
      <c r="Q285" s="135">
        <v>1</v>
      </c>
      <c r="R285" s="135">
        <v>0</v>
      </c>
      <c r="S285" s="135">
        <v>0</v>
      </c>
      <c r="T285" s="135">
        <v>0</v>
      </c>
      <c r="U285" s="135">
        <v>0</v>
      </c>
      <c r="V285" s="135">
        <v>0</v>
      </c>
      <c r="W285" s="135">
        <v>0</v>
      </c>
      <c r="X285" s="135">
        <v>0</v>
      </c>
      <c r="Y285" s="135">
        <v>0</v>
      </c>
      <c r="Z285" s="135">
        <v>0</v>
      </c>
      <c r="AA285" s="135">
        <v>0</v>
      </c>
      <c r="AB285" s="135">
        <v>0</v>
      </c>
      <c r="AC285" s="135">
        <v>0</v>
      </c>
      <c r="AD285" s="135">
        <v>0</v>
      </c>
      <c r="AE285" s="135">
        <v>1</v>
      </c>
      <c r="AF285" s="135">
        <v>1</v>
      </c>
      <c r="AG285" s="135">
        <v>1</v>
      </c>
      <c r="AH285" s="135">
        <v>0</v>
      </c>
      <c r="AI285" s="135">
        <v>14</v>
      </c>
      <c r="AJ285" s="135">
        <v>0</v>
      </c>
      <c r="AK285" s="135">
        <v>1</v>
      </c>
      <c r="AL285" s="135">
        <v>1</v>
      </c>
      <c r="AM285" s="135">
        <v>0</v>
      </c>
      <c r="AN285" s="135">
        <v>0</v>
      </c>
      <c r="AO285" s="135">
        <v>0</v>
      </c>
      <c r="AP285" s="135">
        <v>1</v>
      </c>
      <c r="AQ285" s="135">
        <v>0</v>
      </c>
      <c r="AR285" s="135">
        <v>0</v>
      </c>
      <c r="AS285" s="135">
        <v>0</v>
      </c>
      <c r="AT285" s="135">
        <v>0</v>
      </c>
      <c r="AU285" s="135">
        <v>1</v>
      </c>
      <c r="AV285" s="135">
        <v>1</v>
      </c>
      <c r="AW285" s="135">
        <v>1</v>
      </c>
      <c r="AX285" s="135">
        <v>1</v>
      </c>
      <c r="AY285" s="135">
        <v>0</v>
      </c>
      <c r="AZ285" s="135">
        <v>0</v>
      </c>
      <c r="BA285" s="135">
        <v>0</v>
      </c>
      <c r="BB285" s="135">
        <v>0</v>
      </c>
      <c r="BC285" s="135">
        <v>0</v>
      </c>
      <c r="BD285" s="135">
        <v>1</v>
      </c>
      <c r="BE285" s="135">
        <v>1</v>
      </c>
      <c r="BF285" s="135">
        <v>0</v>
      </c>
      <c r="BG285" s="135">
        <v>0</v>
      </c>
      <c r="BH285" s="135">
        <v>0</v>
      </c>
      <c r="BI285" s="135">
        <v>0</v>
      </c>
      <c r="BJ285" s="135">
        <v>1</v>
      </c>
      <c r="BK285" s="135">
        <v>5</v>
      </c>
      <c r="BL285" s="135">
        <v>1</v>
      </c>
      <c r="BM285" s="135">
        <v>0</v>
      </c>
      <c r="BN285" s="135">
        <v>0</v>
      </c>
      <c r="BO285" s="135">
        <v>0</v>
      </c>
      <c r="BP285" s="135">
        <v>0</v>
      </c>
      <c r="BQ285" s="135">
        <v>0</v>
      </c>
      <c r="BR285" s="135">
        <v>0</v>
      </c>
      <c r="BS285" s="135">
        <v>0</v>
      </c>
      <c r="BT285" s="135">
        <v>0</v>
      </c>
      <c r="BU285" s="135">
        <v>2</v>
      </c>
      <c r="BV285" s="135">
        <v>0</v>
      </c>
      <c r="BW285" s="135">
        <v>0</v>
      </c>
      <c r="BX285" s="135">
        <v>2</v>
      </c>
      <c r="BY285" s="135">
        <v>0</v>
      </c>
      <c r="BZ285" s="135">
        <v>0</v>
      </c>
      <c r="CA285" s="135">
        <v>0</v>
      </c>
      <c r="CB285" s="135">
        <v>0</v>
      </c>
      <c r="CC285" s="135">
        <v>0</v>
      </c>
      <c r="CD285" s="135">
        <v>5</v>
      </c>
      <c r="CE285" s="135">
        <v>0</v>
      </c>
      <c r="CF285" s="135">
        <v>0</v>
      </c>
      <c r="CG285" s="135">
        <v>0</v>
      </c>
      <c r="CH285" s="135">
        <v>0</v>
      </c>
      <c r="CI285" s="135">
        <v>0</v>
      </c>
      <c r="CJ285" s="135">
        <v>0</v>
      </c>
      <c r="CK285" s="135">
        <v>0</v>
      </c>
      <c r="CL285" s="135">
        <v>0</v>
      </c>
      <c r="CM285" s="135">
        <v>0</v>
      </c>
      <c r="CN285" s="135">
        <v>0</v>
      </c>
      <c r="CO285" s="135">
        <v>0</v>
      </c>
      <c r="CP285" s="135">
        <v>1</v>
      </c>
      <c r="CQ285" s="135">
        <v>0</v>
      </c>
      <c r="CR285" s="135">
        <v>0</v>
      </c>
      <c r="CS285" s="135">
        <v>0</v>
      </c>
      <c r="CT285" s="135">
        <v>0</v>
      </c>
      <c r="CU285" s="135">
        <v>0</v>
      </c>
      <c r="CV285" s="135">
        <v>0</v>
      </c>
      <c r="CW285" s="135">
        <v>1</v>
      </c>
      <c r="CX285" s="135"/>
    </row>
    <row r="286" spans="1:102" x14ac:dyDescent="0.35">
      <c r="A286" s="135">
        <v>285</v>
      </c>
      <c r="B286" s="135">
        <v>0</v>
      </c>
      <c r="C286" s="135">
        <v>0</v>
      </c>
      <c r="D286" s="135">
        <v>0</v>
      </c>
      <c r="E286" s="135">
        <v>1</v>
      </c>
      <c r="F286" s="135">
        <v>0</v>
      </c>
      <c r="G286" s="135">
        <v>0</v>
      </c>
      <c r="H286" s="135">
        <v>8</v>
      </c>
      <c r="I286" s="135">
        <v>1</v>
      </c>
      <c r="J286" s="135">
        <v>0</v>
      </c>
      <c r="K286" s="135">
        <v>0</v>
      </c>
      <c r="L286" s="135">
        <v>2</v>
      </c>
      <c r="M286" s="135">
        <v>0</v>
      </c>
      <c r="N286" s="135">
        <v>1</v>
      </c>
      <c r="O286" s="135">
        <v>0</v>
      </c>
      <c r="P286" s="135">
        <v>0</v>
      </c>
      <c r="Q286" s="135">
        <v>1</v>
      </c>
      <c r="R286" s="135">
        <v>0</v>
      </c>
      <c r="S286" s="135">
        <v>0</v>
      </c>
      <c r="T286" s="135">
        <v>0</v>
      </c>
      <c r="U286" s="135">
        <v>0</v>
      </c>
      <c r="V286" s="135">
        <v>9</v>
      </c>
      <c r="W286" s="135">
        <v>0</v>
      </c>
      <c r="X286" s="135">
        <v>1</v>
      </c>
      <c r="Y286" s="135">
        <v>0</v>
      </c>
      <c r="Z286" s="135">
        <v>0</v>
      </c>
      <c r="AA286" s="135">
        <v>1</v>
      </c>
      <c r="AB286" s="135">
        <v>1</v>
      </c>
      <c r="AC286" s="135">
        <v>0</v>
      </c>
      <c r="AD286" s="135">
        <v>0</v>
      </c>
      <c r="AE286" s="135">
        <v>1</v>
      </c>
      <c r="AF286" s="135">
        <v>5</v>
      </c>
      <c r="AG286" s="135">
        <v>0</v>
      </c>
      <c r="AH286" s="135">
        <v>0</v>
      </c>
      <c r="AI286" s="135">
        <v>1</v>
      </c>
      <c r="AJ286" s="135">
        <v>0</v>
      </c>
      <c r="AK286" s="135">
        <v>0</v>
      </c>
      <c r="AL286" s="135">
        <v>0</v>
      </c>
      <c r="AM286" s="135">
        <v>0</v>
      </c>
      <c r="AN286" s="135">
        <v>1</v>
      </c>
      <c r="AO286" s="135">
        <v>0</v>
      </c>
      <c r="AP286" s="135">
        <v>0</v>
      </c>
      <c r="AQ286" s="135">
        <v>0</v>
      </c>
      <c r="AR286" s="135">
        <v>0</v>
      </c>
      <c r="AS286" s="135">
        <v>1</v>
      </c>
      <c r="AT286" s="135">
        <v>0</v>
      </c>
      <c r="AU286" s="135">
        <v>2</v>
      </c>
      <c r="AV286" s="135">
        <v>8</v>
      </c>
      <c r="AW286" s="135">
        <v>0</v>
      </c>
      <c r="AX286" s="135">
        <v>0</v>
      </c>
      <c r="AY286" s="135">
        <v>0</v>
      </c>
      <c r="AZ286" s="135">
        <v>0</v>
      </c>
      <c r="BA286" s="135">
        <v>0</v>
      </c>
      <c r="BB286" s="135">
        <v>0</v>
      </c>
      <c r="BC286" s="135">
        <v>0</v>
      </c>
      <c r="BD286" s="135">
        <v>0</v>
      </c>
      <c r="BE286" s="135">
        <v>0</v>
      </c>
      <c r="BF286" s="135">
        <v>0</v>
      </c>
      <c r="BG286" s="135">
        <v>1</v>
      </c>
      <c r="BH286" s="135">
        <v>0</v>
      </c>
      <c r="BI286" s="135">
        <v>0</v>
      </c>
      <c r="BJ286" s="135">
        <v>1</v>
      </c>
      <c r="BK286" s="135">
        <v>0</v>
      </c>
      <c r="BL286" s="135">
        <v>0</v>
      </c>
      <c r="BM286" s="135">
        <v>0</v>
      </c>
      <c r="BN286" s="135">
        <v>0</v>
      </c>
      <c r="BO286" s="135">
        <v>0</v>
      </c>
      <c r="BP286" s="135">
        <v>0</v>
      </c>
      <c r="BQ286" s="135">
        <v>0</v>
      </c>
      <c r="BR286" s="135">
        <v>0</v>
      </c>
      <c r="BS286" s="135">
        <v>2</v>
      </c>
      <c r="BT286" s="135">
        <v>1</v>
      </c>
      <c r="BU286" s="135">
        <v>0</v>
      </c>
      <c r="BV286" s="135">
        <v>1</v>
      </c>
      <c r="BW286" s="135">
        <v>1</v>
      </c>
      <c r="BX286" s="135">
        <v>1</v>
      </c>
      <c r="BY286" s="135">
        <v>0</v>
      </c>
      <c r="BZ286" s="135">
        <v>0</v>
      </c>
      <c r="CA286" s="135">
        <v>0</v>
      </c>
      <c r="CB286" s="135">
        <v>1</v>
      </c>
      <c r="CC286" s="135">
        <v>0</v>
      </c>
      <c r="CD286" s="135">
        <v>3</v>
      </c>
      <c r="CE286" s="135">
        <v>0</v>
      </c>
      <c r="CF286" s="135">
        <v>2</v>
      </c>
      <c r="CG286" s="135">
        <v>1</v>
      </c>
      <c r="CH286" s="135">
        <v>1</v>
      </c>
      <c r="CI286" s="135">
        <v>0</v>
      </c>
      <c r="CJ286" s="135">
        <v>0</v>
      </c>
      <c r="CK286" s="135">
        <v>0</v>
      </c>
      <c r="CL286" s="135">
        <v>0</v>
      </c>
      <c r="CM286" s="135">
        <v>0</v>
      </c>
      <c r="CN286" s="135">
        <v>1</v>
      </c>
      <c r="CO286" s="135">
        <v>0</v>
      </c>
      <c r="CP286" s="135">
        <v>0</v>
      </c>
      <c r="CQ286" s="135">
        <v>0</v>
      </c>
      <c r="CR286" s="135">
        <v>2</v>
      </c>
      <c r="CS286" s="135">
        <v>0</v>
      </c>
      <c r="CT286" s="135">
        <v>0</v>
      </c>
      <c r="CU286" s="135">
        <v>2</v>
      </c>
      <c r="CV286" s="135">
        <v>0</v>
      </c>
      <c r="CW286" s="135">
        <v>0</v>
      </c>
      <c r="CX286" s="135"/>
    </row>
    <row r="287" spans="1:102" x14ac:dyDescent="0.35">
      <c r="A287" s="135">
        <v>286</v>
      </c>
      <c r="B287" s="135">
        <v>0</v>
      </c>
      <c r="C287" s="135">
        <v>0</v>
      </c>
      <c r="D287" s="135">
        <v>0</v>
      </c>
      <c r="E287" s="135">
        <v>0</v>
      </c>
      <c r="F287" s="135">
        <v>0</v>
      </c>
      <c r="G287" s="135">
        <v>0</v>
      </c>
      <c r="H287" s="135">
        <v>0</v>
      </c>
      <c r="I287" s="135">
        <v>0</v>
      </c>
      <c r="J287" s="135">
        <v>0</v>
      </c>
      <c r="K287" s="135">
        <v>0</v>
      </c>
      <c r="L287" s="135">
        <v>3</v>
      </c>
      <c r="M287" s="135">
        <v>0</v>
      </c>
      <c r="N287" s="135">
        <v>0</v>
      </c>
      <c r="O287" s="135">
        <v>0</v>
      </c>
      <c r="P287" s="135">
        <v>0</v>
      </c>
      <c r="Q287" s="135">
        <v>1</v>
      </c>
      <c r="R287" s="135">
        <v>1</v>
      </c>
      <c r="S287" s="135">
        <v>2</v>
      </c>
      <c r="T287" s="135">
        <v>0</v>
      </c>
      <c r="U287" s="135">
        <v>0</v>
      </c>
      <c r="V287" s="135">
        <v>1</v>
      </c>
      <c r="W287" s="135">
        <v>0</v>
      </c>
      <c r="X287" s="135">
        <v>0</v>
      </c>
      <c r="Y287" s="135">
        <v>0</v>
      </c>
      <c r="Z287" s="135">
        <v>0</v>
      </c>
      <c r="AA287" s="135">
        <v>1</v>
      </c>
      <c r="AB287" s="135">
        <v>2</v>
      </c>
      <c r="AC287" s="135">
        <v>0</v>
      </c>
      <c r="AD287" s="135">
        <v>0</v>
      </c>
      <c r="AE287" s="135">
        <v>0</v>
      </c>
      <c r="AF287" s="135">
        <v>0</v>
      </c>
      <c r="AG287" s="135">
        <v>1</v>
      </c>
      <c r="AH287" s="135">
        <v>26</v>
      </c>
      <c r="AI287" s="135">
        <v>2</v>
      </c>
      <c r="AJ287" s="135">
        <v>0</v>
      </c>
      <c r="AK287" s="135">
        <v>0</v>
      </c>
      <c r="AL287" s="135">
        <v>0</v>
      </c>
      <c r="AM287" s="135">
        <v>0</v>
      </c>
      <c r="AN287" s="135">
        <v>0</v>
      </c>
      <c r="AO287" s="135">
        <v>2</v>
      </c>
      <c r="AP287" s="135">
        <v>0</v>
      </c>
      <c r="AQ287" s="135">
        <v>0</v>
      </c>
      <c r="AR287" s="135">
        <v>0</v>
      </c>
      <c r="AS287" s="135">
        <v>0</v>
      </c>
      <c r="AT287" s="135">
        <v>0</v>
      </c>
      <c r="AU287" s="135">
        <v>4</v>
      </c>
      <c r="AV287" s="135">
        <v>22</v>
      </c>
      <c r="AW287" s="135">
        <v>1</v>
      </c>
      <c r="AX287" s="135">
        <v>0</v>
      </c>
      <c r="AY287" s="135">
        <v>12</v>
      </c>
      <c r="AZ287" s="135">
        <v>0</v>
      </c>
      <c r="BA287" s="135">
        <v>0</v>
      </c>
      <c r="BB287" s="135">
        <v>0</v>
      </c>
      <c r="BC287" s="135">
        <v>1</v>
      </c>
      <c r="BD287" s="135">
        <v>0</v>
      </c>
      <c r="BE287" s="135">
        <v>0</v>
      </c>
      <c r="BF287" s="135">
        <v>0</v>
      </c>
      <c r="BG287" s="135">
        <v>0</v>
      </c>
      <c r="BH287" s="135">
        <v>0</v>
      </c>
      <c r="BI287" s="135">
        <v>0</v>
      </c>
      <c r="BJ287" s="135">
        <v>0</v>
      </c>
      <c r="BK287" s="135">
        <v>1</v>
      </c>
      <c r="BL287" s="135">
        <v>1</v>
      </c>
      <c r="BM287" s="135">
        <v>0</v>
      </c>
      <c r="BN287" s="135">
        <v>2</v>
      </c>
      <c r="BO287" s="135">
        <v>1</v>
      </c>
      <c r="BP287" s="135">
        <v>1</v>
      </c>
      <c r="BQ287" s="135">
        <v>0</v>
      </c>
      <c r="BR287" s="135">
        <v>0</v>
      </c>
      <c r="BS287" s="135">
        <v>0</v>
      </c>
      <c r="BT287" s="135">
        <v>1</v>
      </c>
      <c r="BU287" s="135">
        <v>0</v>
      </c>
      <c r="BV287" s="135">
        <v>0</v>
      </c>
      <c r="BW287" s="135">
        <v>0</v>
      </c>
      <c r="BX287" s="135">
        <v>1</v>
      </c>
      <c r="BY287" s="135">
        <v>0</v>
      </c>
      <c r="BZ287" s="135">
        <v>0</v>
      </c>
      <c r="CA287" s="135">
        <v>0</v>
      </c>
      <c r="CB287" s="135">
        <v>0</v>
      </c>
      <c r="CC287" s="135">
        <v>0</v>
      </c>
      <c r="CD287" s="135">
        <v>1</v>
      </c>
      <c r="CE287" s="135">
        <v>0</v>
      </c>
      <c r="CF287" s="135">
        <v>2</v>
      </c>
      <c r="CG287" s="135">
        <v>0</v>
      </c>
      <c r="CH287" s="135">
        <v>0</v>
      </c>
      <c r="CI287" s="135">
        <v>0</v>
      </c>
      <c r="CJ287" s="135">
        <v>3</v>
      </c>
      <c r="CK287" s="135">
        <v>4</v>
      </c>
      <c r="CL287" s="135">
        <v>0</v>
      </c>
      <c r="CM287" s="135">
        <v>0</v>
      </c>
      <c r="CN287" s="135">
        <v>0</v>
      </c>
      <c r="CO287" s="135">
        <v>1</v>
      </c>
      <c r="CP287" s="135">
        <v>0</v>
      </c>
      <c r="CQ287" s="135">
        <v>0</v>
      </c>
      <c r="CR287" s="135">
        <v>1</v>
      </c>
      <c r="CS287" s="135">
        <v>0</v>
      </c>
      <c r="CT287" s="135">
        <v>1</v>
      </c>
      <c r="CU287" s="135">
        <v>1</v>
      </c>
      <c r="CV287" s="135">
        <v>0</v>
      </c>
      <c r="CW287" s="135">
        <v>0</v>
      </c>
      <c r="CX287" s="135"/>
    </row>
    <row r="288" spans="1:102" x14ac:dyDescent="0.35">
      <c r="A288" s="135">
        <v>287</v>
      </c>
      <c r="B288" s="135">
        <v>0</v>
      </c>
      <c r="C288" s="135">
        <v>1</v>
      </c>
      <c r="D288" s="135">
        <v>0</v>
      </c>
      <c r="E288" s="135">
        <v>0</v>
      </c>
      <c r="F288" s="135">
        <v>1</v>
      </c>
      <c r="G288" s="135">
        <v>0</v>
      </c>
      <c r="H288" s="135">
        <v>1</v>
      </c>
      <c r="I288" s="135">
        <v>0</v>
      </c>
      <c r="J288" s="135">
        <v>0</v>
      </c>
      <c r="K288" s="135">
        <v>0</v>
      </c>
      <c r="L288" s="135">
        <v>0</v>
      </c>
      <c r="M288" s="135">
        <v>3</v>
      </c>
      <c r="N288" s="135">
        <v>0</v>
      </c>
      <c r="O288" s="135">
        <v>1</v>
      </c>
      <c r="P288" s="135">
        <v>0</v>
      </c>
      <c r="Q288" s="135">
        <v>0</v>
      </c>
      <c r="R288" s="135">
        <v>0</v>
      </c>
      <c r="S288" s="135">
        <v>0</v>
      </c>
      <c r="T288" s="135">
        <v>0</v>
      </c>
      <c r="U288" s="135">
        <v>0</v>
      </c>
      <c r="V288" s="135">
        <v>4</v>
      </c>
      <c r="W288" s="135">
        <v>0</v>
      </c>
      <c r="X288" s="135">
        <v>1</v>
      </c>
      <c r="Y288" s="135">
        <v>0</v>
      </c>
      <c r="Z288" s="135">
        <v>0</v>
      </c>
      <c r="AA288" s="135">
        <v>0</v>
      </c>
      <c r="AB288" s="135">
        <v>0</v>
      </c>
      <c r="AC288" s="135">
        <v>0</v>
      </c>
      <c r="AD288" s="135">
        <v>0</v>
      </c>
      <c r="AE288" s="135">
        <v>0</v>
      </c>
      <c r="AF288" s="135">
        <v>3</v>
      </c>
      <c r="AG288" s="135">
        <v>0</v>
      </c>
      <c r="AH288" s="135">
        <v>0</v>
      </c>
      <c r="AI288" s="135">
        <v>0</v>
      </c>
      <c r="AJ288" s="135">
        <v>0</v>
      </c>
      <c r="AK288" s="135">
        <v>0</v>
      </c>
      <c r="AL288" s="135">
        <v>0</v>
      </c>
      <c r="AM288" s="135">
        <v>0</v>
      </c>
      <c r="AN288" s="135">
        <v>0</v>
      </c>
      <c r="AO288" s="135">
        <v>1</v>
      </c>
      <c r="AP288" s="135">
        <v>0</v>
      </c>
      <c r="AQ288" s="135">
        <v>0</v>
      </c>
      <c r="AR288" s="135">
        <v>0</v>
      </c>
      <c r="AS288" s="135">
        <v>0</v>
      </c>
      <c r="AT288" s="135">
        <v>0</v>
      </c>
      <c r="AU288" s="135">
        <v>1</v>
      </c>
      <c r="AV288" s="135">
        <v>0</v>
      </c>
      <c r="AW288" s="135">
        <v>1</v>
      </c>
      <c r="AX288" s="135">
        <v>0</v>
      </c>
      <c r="AY288" s="135">
        <v>3</v>
      </c>
      <c r="AZ288" s="135">
        <v>2</v>
      </c>
      <c r="BA288" s="135">
        <v>0</v>
      </c>
      <c r="BB288" s="135">
        <v>0</v>
      </c>
      <c r="BC288" s="135">
        <v>0</v>
      </c>
      <c r="BD288" s="135">
        <v>1</v>
      </c>
      <c r="BE288" s="135">
        <v>1</v>
      </c>
      <c r="BF288" s="135">
        <v>0</v>
      </c>
      <c r="BG288" s="135">
        <v>0</v>
      </c>
      <c r="BH288" s="135">
        <v>0</v>
      </c>
      <c r="BI288" s="135">
        <v>0</v>
      </c>
      <c r="BJ288" s="135">
        <v>1</v>
      </c>
      <c r="BK288" s="135">
        <v>2</v>
      </c>
      <c r="BL288" s="135">
        <v>0</v>
      </c>
      <c r="BM288" s="135">
        <v>2</v>
      </c>
      <c r="BN288" s="135">
        <v>1</v>
      </c>
      <c r="BO288" s="135">
        <v>0</v>
      </c>
      <c r="BP288" s="135">
        <v>0</v>
      </c>
      <c r="BQ288" s="135">
        <v>0</v>
      </c>
      <c r="BR288" s="135">
        <v>0</v>
      </c>
      <c r="BS288" s="135">
        <v>0</v>
      </c>
      <c r="BT288" s="135">
        <v>0</v>
      </c>
      <c r="BU288" s="135">
        <v>0</v>
      </c>
      <c r="BV288" s="135">
        <v>0</v>
      </c>
      <c r="BW288" s="135">
        <v>1</v>
      </c>
      <c r="BX288" s="135">
        <v>0</v>
      </c>
      <c r="BY288" s="135">
        <v>0</v>
      </c>
      <c r="BZ288" s="135">
        <v>0</v>
      </c>
      <c r="CA288" s="135">
        <v>1</v>
      </c>
      <c r="CB288" s="135">
        <v>0</v>
      </c>
      <c r="CC288" s="135">
        <v>0</v>
      </c>
      <c r="CD288" s="135">
        <v>1</v>
      </c>
      <c r="CE288" s="135">
        <v>1</v>
      </c>
      <c r="CF288" s="135">
        <v>0</v>
      </c>
      <c r="CG288" s="135">
        <v>0</v>
      </c>
      <c r="CH288" s="135">
        <v>1</v>
      </c>
      <c r="CI288" s="135">
        <v>0</v>
      </c>
      <c r="CJ288" s="135">
        <v>0</v>
      </c>
      <c r="CK288" s="135">
        <v>0</v>
      </c>
      <c r="CL288" s="135">
        <v>0</v>
      </c>
      <c r="CM288" s="135">
        <v>0</v>
      </c>
      <c r="CN288" s="135">
        <v>0</v>
      </c>
      <c r="CO288" s="135">
        <v>0</v>
      </c>
      <c r="CP288" s="135">
        <v>0</v>
      </c>
      <c r="CQ288" s="135">
        <v>0</v>
      </c>
      <c r="CR288" s="135">
        <v>0</v>
      </c>
      <c r="CS288" s="135">
        <v>0</v>
      </c>
      <c r="CT288" s="135">
        <v>0</v>
      </c>
      <c r="CU288" s="135">
        <v>1</v>
      </c>
      <c r="CV288" s="135">
        <v>0</v>
      </c>
      <c r="CW288" s="135">
        <v>0</v>
      </c>
      <c r="CX288" s="135"/>
    </row>
    <row r="289" spans="1:102" x14ac:dyDescent="0.35">
      <c r="A289" s="135">
        <v>288</v>
      </c>
      <c r="B289" s="135">
        <v>0</v>
      </c>
      <c r="C289" s="135">
        <v>0</v>
      </c>
      <c r="D289" s="135">
        <v>0</v>
      </c>
      <c r="E289" s="135">
        <v>0</v>
      </c>
      <c r="F289" s="135">
        <v>0</v>
      </c>
      <c r="G289" s="135">
        <v>1</v>
      </c>
      <c r="H289" s="135">
        <v>2</v>
      </c>
      <c r="I289" s="135">
        <v>0</v>
      </c>
      <c r="J289" s="135">
        <v>0</v>
      </c>
      <c r="K289" s="135">
        <v>0</v>
      </c>
      <c r="L289" s="135">
        <v>0</v>
      </c>
      <c r="M289" s="135">
        <v>0</v>
      </c>
      <c r="N289" s="135">
        <v>0</v>
      </c>
      <c r="O289" s="135">
        <v>0</v>
      </c>
      <c r="P289" s="135">
        <v>0</v>
      </c>
      <c r="Q289" s="135">
        <v>1</v>
      </c>
      <c r="R289" s="135">
        <v>0</v>
      </c>
      <c r="S289" s="135">
        <v>0</v>
      </c>
      <c r="T289" s="135">
        <v>0</v>
      </c>
      <c r="U289" s="135">
        <v>0</v>
      </c>
      <c r="V289" s="135">
        <v>2</v>
      </c>
      <c r="W289" s="135">
        <v>0</v>
      </c>
      <c r="X289" s="135">
        <v>0</v>
      </c>
      <c r="Y289" s="135">
        <v>1</v>
      </c>
      <c r="Z289" s="135">
        <v>0</v>
      </c>
      <c r="AA289" s="135">
        <v>0</v>
      </c>
      <c r="AB289" s="135">
        <v>0</v>
      </c>
      <c r="AC289" s="135">
        <v>0</v>
      </c>
      <c r="AD289" s="135">
        <v>0</v>
      </c>
      <c r="AE289" s="135">
        <v>3</v>
      </c>
      <c r="AF289" s="135">
        <v>0</v>
      </c>
      <c r="AG289" s="135">
        <v>0</v>
      </c>
      <c r="AH289" s="135">
        <v>0</v>
      </c>
      <c r="AI289" s="135">
        <v>1</v>
      </c>
      <c r="AJ289" s="135">
        <v>0</v>
      </c>
      <c r="AK289" s="135">
        <v>0</v>
      </c>
      <c r="AL289" s="135">
        <v>0</v>
      </c>
      <c r="AM289" s="135">
        <v>0</v>
      </c>
      <c r="AN289" s="135">
        <v>0</v>
      </c>
      <c r="AO289" s="135">
        <v>0</v>
      </c>
      <c r="AP289" s="135">
        <v>0</v>
      </c>
      <c r="AQ289" s="135">
        <v>4</v>
      </c>
      <c r="AR289" s="135">
        <v>0</v>
      </c>
      <c r="AS289" s="135">
        <v>0</v>
      </c>
      <c r="AT289" s="135">
        <v>0</v>
      </c>
      <c r="AU289" s="135">
        <v>1</v>
      </c>
      <c r="AV289" s="135">
        <v>0</v>
      </c>
      <c r="AW289" s="135">
        <v>0</v>
      </c>
      <c r="AX289" s="135">
        <v>2</v>
      </c>
      <c r="AY289" s="135">
        <v>1</v>
      </c>
      <c r="AZ289" s="135">
        <v>1</v>
      </c>
      <c r="BA289" s="135">
        <v>0</v>
      </c>
      <c r="BB289" s="135">
        <v>1</v>
      </c>
      <c r="BC289" s="135">
        <v>0</v>
      </c>
      <c r="BD289" s="135">
        <v>0</v>
      </c>
      <c r="BE289" s="135">
        <v>0</v>
      </c>
      <c r="BF289" s="135">
        <v>0</v>
      </c>
      <c r="BG289" s="135">
        <v>0</v>
      </c>
      <c r="BH289" s="135">
        <v>0</v>
      </c>
      <c r="BI289" s="135">
        <v>0</v>
      </c>
      <c r="BJ289" s="135">
        <v>6</v>
      </c>
      <c r="BK289" s="135">
        <v>0</v>
      </c>
      <c r="BL289" s="135">
        <v>1</v>
      </c>
      <c r="BM289" s="135">
        <v>0</v>
      </c>
      <c r="BN289" s="135">
        <v>0</v>
      </c>
      <c r="BO289" s="135">
        <v>1</v>
      </c>
      <c r="BP289" s="135">
        <v>0</v>
      </c>
      <c r="BQ289" s="135">
        <v>0</v>
      </c>
      <c r="BR289" s="135">
        <v>0</v>
      </c>
      <c r="BS289" s="135">
        <v>8</v>
      </c>
      <c r="BT289" s="135">
        <v>0</v>
      </c>
      <c r="BU289" s="135">
        <v>0</v>
      </c>
      <c r="BV289" s="135">
        <v>0</v>
      </c>
      <c r="BW289" s="135">
        <v>0</v>
      </c>
      <c r="BX289" s="135">
        <v>0</v>
      </c>
      <c r="BY289" s="135">
        <v>1</v>
      </c>
      <c r="BZ289" s="135">
        <v>0</v>
      </c>
      <c r="CA289" s="135">
        <v>0</v>
      </c>
      <c r="CB289" s="135">
        <v>0</v>
      </c>
      <c r="CC289" s="135">
        <v>1</v>
      </c>
      <c r="CD289" s="135">
        <v>0</v>
      </c>
      <c r="CE289" s="135">
        <v>0</v>
      </c>
      <c r="CF289" s="135">
        <v>18</v>
      </c>
      <c r="CG289" s="135">
        <v>0</v>
      </c>
      <c r="CH289" s="135">
        <v>0</v>
      </c>
      <c r="CI289" s="135">
        <v>0</v>
      </c>
      <c r="CJ289" s="135">
        <v>0</v>
      </c>
      <c r="CK289" s="135">
        <v>0</v>
      </c>
      <c r="CL289" s="135">
        <v>0</v>
      </c>
      <c r="CM289" s="135">
        <v>0</v>
      </c>
      <c r="CN289" s="135">
        <v>0</v>
      </c>
      <c r="CO289" s="135">
        <v>0</v>
      </c>
      <c r="CP289" s="135">
        <v>0</v>
      </c>
      <c r="CQ289" s="135">
        <v>1</v>
      </c>
      <c r="CR289" s="135">
        <v>0</v>
      </c>
      <c r="CS289" s="135">
        <v>1</v>
      </c>
      <c r="CT289" s="135">
        <v>0</v>
      </c>
      <c r="CU289" s="135">
        <v>0</v>
      </c>
      <c r="CV289" s="135">
        <v>0</v>
      </c>
      <c r="CW289" s="135">
        <v>0</v>
      </c>
      <c r="CX289" s="135"/>
    </row>
    <row r="290" spans="1:102" x14ac:dyDescent="0.35">
      <c r="A290" s="135">
        <v>289</v>
      </c>
      <c r="B290" s="135">
        <v>0</v>
      </c>
      <c r="C290" s="135">
        <v>1</v>
      </c>
      <c r="D290" s="135">
        <v>1</v>
      </c>
      <c r="E290" s="135">
        <v>1</v>
      </c>
      <c r="F290" s="135">
        <v>1</v>
      </c>
      <c r="G290" s="135">
        <v>0</v>
      </c>
      <c r="H290" s="135">
        <v>0</v>
      </c>
      <c r="I290" s="135">
        <v>0</v>
      </c>
      <c r="J290" s="135">
        <v>1</v>
      </c>
      <c r="K290" s="135">
        <v>0</v>
      </c>
      <c r="L290" s="135">
        <v>2</v>
      </c>
      <c r="M290" s="135">
        <v>0</v>
      </c>
      <c r="N290" s="135">
        <v>0</v>
      </c>
      <c r="O290" s="135">
        <v>1</v>
      </c>
      <c r="P290" s="135">
        <v>0</v>
      </c>
      <c r="Q290" s="135">
        <v>0</v>
      </c>
      <c r="R290" s="135">
        <v>1</v>
      </c>
      <c r="S290" s="135">
        <v>0</v>
      </c>
      <c r="T290" s="135">
        <v>0</v>
      </c>
      <c r="U290" s="135">
        <v>0</v>
      </c>
      <c r="V290" s="135">
        <v>5</v>
      </c>
      <c r="W290" s="135">
        <v>1</v>
      </c>
      <c r="X290" s="135">
        <v>0</v>
      </c>
      <c r="Y290" s="135">
        <v>0</v>
      </c>
      <c r="Z290" s="135">
        <v>0</v>
      </c>
      <c r="AA290" s="135">
        <v>0</v>
      </c>
      <c r="AB290" s="135">
        <v>0</v>
      </c>
      <c r="AC290" s="135">
        <v>1</v>
      </c>
      <c r="AD290" s="135">
        <v>0</v>
      </c>
      <c r="AE290" s="135">
        <v>2</v>
      </c>
      <c r="AF290" s="135">
        <v>0</v>
      </c>
      <c r="AG290" s="135">
        <v>0</v>
      </c>
      <c r="AH290" s="135">
        <v>1</v>
      </c>
      <c r="AI290" s="135">
        <v>3</v>
      </c>
      <c r="AJ290" s="135">
        <v>0</v>
      </c>
      <c r="AK290" s="135">
        <v>1</v>
      </c>
      <c r="AL290" s="135">
        <v>0</v>
      </c>
      <c r="AM290" s="135">
        <v>0</v>
      </c>
      <c r="AN290" s="135">
        <v>0</v>
      </c>
      <c r="AO290" s="135">
        <v>0</v>
      </c>
      <c r="AP290" s="135">
        <v>0</v>
      </c>
      <c r="AQ290" s="135">
        <v>0</v>
      </c>
      <c r="AR290" s="135">
        <v>0</v>
      </c>
      <c r="AS290" s="135">
        <v>0</v>
      </c>
      <c r="AT290" s="135">
        <v>1</v>
      </c>
      <c r="AU290" s="135">
        <v>0</v>
      </c>
      <c r="AV290" s="135">
        <v>1</v>
      </c>
      <c r="AW290" s="135">
        <v>0</v>
      </c>
      <c r="AX290" s="135">
        <v>7</v>
      </c>
      <c r="AY290" s="135">
        <v>0</v>
      </c>
      <c r="AZ290" s="135">
        <v>0</v>
      </c>
      <c r="BA290" s="135">
        <v>0</v>
      </c>
      <c r="BB290" s="135">
        <v>0</v>
      </c>
      <c r="BC290" s="135">
        <v>0</v>
      </c>
      <c r="BD290" s="135">
        <v>0</v>
      </c>
      <c r="BE290" s="135">
        <v>1</v>
      </c>
      <c r="BF290" s="135">
        <v>0</v>
      </c>
      <c r="BG290" s="135">
        <v>0</v>
      </c>
      <c r="BH290" s="135">
        <v>0</v>
      </c>
      <c r="BI290" s="135">
        <v>0</v>
      </c>
      <c r="BJ290" s="135">
        <v>0</v>
      </c>
      <c r="BK290" s="135">
        <v>6</v>
      </c>
      <c r="BL290" s="135">
        <v>1</v>
      </c>
      <c r="BM290" s="135">
        <v>0</v>
      </c>
      <c r="BN290" s="135">
        <v>0</v>
      </c>
      <c r="BO290" s="135">
        <v>0</v>
      </c>
      <c r="BP290" s="135">
        <v>0</v>
      </c>
      <c r="BQ290" s="135">
        <v>1</v>
      </c>
      <c r="BR290" s="135">
        <v>0</v>
      </c>
      <c r="BS290" s="135">
        <v>1</v>
      </c>
      <c r="BT290" s="135">
        <v>0</v>
      </c>
      <c r="BU290" s="135">
        <v>0</v>
      </c>
      <c r="BV290" s="135">
        <v>0</v>
      </c>
      <c r="BW290" s="135">
        <v>0</v>
      </c>
      <c r="BX290" s="135">
        <v>2</v>
      </c>
      <c r="BY290" s="135">
        <v>1</v>
      </c>
      <c r="BZ290" s="135">
        <v>0</v>
      </c>
      <c r="CA290" s="135">
        <v>0</v>
      </c>
      <c r="CB290" s="135">
        <v>0</v>
      </c>
      <c r="CC290" s="135">
        <v>1</v>
      </c>
      <c r="CD290" s="135">
        <v>0</v>
      </c>
      <c r="CE290" s="135">
        <v>0</v>
      </c>
      <c r="CF290" s="135">
        <v>0</v>
      </c>
      <c r="CG290" s="135">
        <v>0</v>
      </c>
      <c r="CH290" s="135">
        <v>0</v>
      </c>
      <c r="CI290" s="135">
        <v>0</v>
      </c>
      <c r="CJ290" s="135">
        <v>0</v>
      </c>
      <c r="CK290" s="135">
        <v>0</v>
      </c>
      <c r="CL290" s="135">
        <v>0</v>
      </c>
      <c r="CM290" s="135">
        <v>0</v>
      </c>
      <c r="CN290" s="135">
        <v>0</v>
      </c>
      <c r="CO290" s="135">
        <v>0</v>
      </c>
      <c r="CP290" s="135">
        <v>0</v>
      </c>
      <c r="CQ290" s="135">
        <v>1</v>
      </c>
      <c r="CR290" s="135">
        <v>1</v>
      </c>
      <c r="CS290" s="135">
        <v>0</v>
      </c>
      <c r="CT290" s="135">
        <v>1</v>
      </c>
      <c r="CU290" s="135">
        <v>0</v>
      </c>
      <c r="CV290" s="135">
        <v>0</v>
      </c>
      <c r="CW290" s="135">
        <v>0</v>
      </c>
      <c r="CX290" s="135"/>
    </row>
    <row r="291" spans="1:102" x14ac:dyDescent="0.35">
      <c r="A291" s="135">
        <v>290</v>
      </c>
      <c r="B291" s="135">
        <v>0</v>
      </c>
      <c r="C291" s="135">
        <v>0</v>
      </c>
      <c r="D291" s="135">
        <v>1</v>
      </c>
      <c r="E291" s="135">
        <v>0</v>
      </c>
      <c r="F291" s="135">
        <v>2</v>
      </c>
      <c r="G291" s="135">
        <v>0</v>
      </c>
      <c r="H291" s="135">
        <v>0</v>
      </c>
      <c r="I291" s="135">
        <v>0</v>
      </c>
      <c r="J291" s="135">
        <v>1</v>
      </c>
      <c r="K291" s="135">
        <v>0</v>
      </c>
      <c r="L291" s="135">
        <v>0</v>
      </c>
      <c r="M291" s="135">
        <v>0</v>
      </c>
      <c r="N291" s="135">
        <v>0</v>
      </c>
      <c r="O291" s="135">
        <v>0</v>
      </c>
      <c r="P291" s="135">
        <v>0</v>
      </c>
      <c r="Q291" s="135">
        <v>0</v>
      </c>
      <c r="R291" s="135">
        <v>0</v>
      </c>
      <c r="S291" s="135">
        <v>0</v>
      </c>
      <c r="T291" s="135">
        <v>3</v>
      </c>
      <c r="U291" s="135">
        <v>0</v>
      </c>
      <c r="V291" s="135">
        <v>1</v>
      </c>
      <c r="W291" s="135">
        <v>0</v>
      </c>
      <c r="X291" s="135">
        <v>2</v>
      </c>
      <c r="Y291" s="135">
        <v>0</v>
      </c>
      <c r="Z291" s="135">
        <v>0</v>
      </c>
      <c r="AA291" s="135">
        <v>1</v>
      </c>
      <c r="AB291" s="135">
        <v>1</v>
      </c>
      <c r="AC291" s="135">
        <v>1</v>
      </c>
      <c r="AD291" s="135">
        <v>0</v>
      </c>
      <c r="AE291" s="135">
        <v>0</v>
      </c>
      <c r="AF291" s="135">
        <v>1</v>
      </c>
      <c r="AG291" s="135">
        <v>1</v>
      </c>
      <c r="AH291" s="135">
        <v>8</v>
      </c>
      <c r="AI291" s="135">
        <v>0</v>
      </c>
      <c r="AJ291" s="135">
        <v>3</v>
      </c>
      <c r="AK291" s="135">
        <v>1</v>
      </c>
      <c r="AL291" s="135">
        <v>0</v>
      </c>
      <c r="AM291" s="135">
        <v>0</v>
      </c>
      <c r="AN291" s="135">
        <v>0</v>
      </c>
      <c r="AO291" s="135">
        <v>1</v>
      </c>
      <c r="AP291" s="135">
        <v>0</v>
      </c>
      <c r="AQ291" s="135">
        <v>0</v>
      </c>
      <c r="AR291" s="135">
        <v>1</v>
      </c>
      <c r="AS291" s="135">
        <v>0</v>
      </c>
      <c r="AT291" s="135">
        <v>0</v>
      </c>
      <c r="AU291" s="135">
        <v>3</v>
      </c>
      <c r="AV291" s="135">
        <v>0</v>
      </c>
      <c r="AW291" s="135">
        <v>0</v>
      </c>
      <c r="AX291" s="135">
        <v>0</v>
      </c>
      <c r="AY291" s="135">
        <v>1</v>
      </c>
      <c r="AZ291" s="135">
        <v>0</v>
      </c>
      <c r="BA291" s="135">
        <v>0</v>
      </c>
      <c r="BB291" s="135">
        <v>0</v>
      </c>
      <c r="BC291" s="135">
        <v>0</v>
      </c>
      <c r="BD291" s="135">
        <v>3</v>
      </c>
      <c r="BE291" s="135">
        <v>0</v>
      </c>
      <c r="BF291" s="135">
        <v>1</v>
      </c>
      <c r="BG291" s="135">
        <v>0</v>
      </c>
      <c r="BH291" s="135">
        <v>0</v>
      </c>
      <c r="BI291" s="135">
        <v>0</v>
      </c>
      <c r="BJ291" s="135">
        <v>0</v>
      </c>
      <c r="BK291" s="135">
        <v>2</v>
      </c>
      <c r="BL291" s="135">
        <v>0</v>
      </c>
      <c r="BM291" s="135">
        <v>1</v>
      </c>
      <c r="BN291" s="135">
        <v>0</v>
      </c>
      <c r="BO291" s="135">
        <v>0</v>
      </c>
      <c r="BP291" s="135">
        <v>0</v>
      </c>
      <c r="BQ291" s="135">
        <v>0</v>
      </c>
      <c r="BR291" s="135">
        <v>1</v>
      </c>
      <c r="BS291" s="135">
        <v>13</v>
      </c>
      <c r="BT291" s="135">
        <v>0</v>
      </c>
      <c r="BU291" s="135">
        <v>0</v>
      </c>
      <c r="BV291" s="135">
        <v>0</v>
      </c>
      <c r="BW291" s="135">
        <v>0</v>
      </c>
      <c r="BX291" s="135">
        <v>0</v>
      </c>
      <c r="BY291" s="135">
        <v>1</v>
      </c>
      <c r="BZ291" s="135">
        <v>0</v>
      </c>
      <c r="CA291" s="135">
        <v>0</v>
      </c>
      <c r="CB291" s="135">
        <v>1</v>
      </c>
      <c r="CC291" s="135">
        <v>0</v>
      </c>
      <c r="CD291" s="135">
        <v>0</v>
      </c>
      <c r="CE291" s="135">
        <v>0</v>
      </c>
      <c r="CF291" s="135">
        <v>0</v>
      </c>
      <c r="CG291" s="135">
        <v>0</v>
      </c>
      <c r="CH291" s="135">
        <v>0</v>
      </c>
      <c r="CI291" s="135">
        <v>0</v>
      </c>
      <c r="CJ291" s="135">
        <v>4</v>
      </c>
      <c r="CK291" s="135">
        <v>1</v>
      </c>
      <c r="CL291" s="135">
        <v>0</v>
      </c>
      <c r="CM291" s="135">
        <v>0</v>
      </c>
      <c r="CN291" s="135">
        <v>0</v>
      </c>
      <c r="CO291" s="135">
        <v>0</v>
      </c>
      <c r="CP291" s="135">
        <v>0</v>
      </c>
      <c r="CQ291" s="135">
        <v>0</v>
      </c>
      <c r="CR291" s="135">
        <v>0</v>
      </c>
      <c r="CS291" s="135">
        <v>2</v>
      </c>
      <c r="CT291" s="135">
        <v>0</v>
      </c>
      <c r="CU291" s="135">
        <v>0</v>
      </c>
      <c r="CV291" s="135">
        <v>1</v>
      </c>
      <c r="CW291" s="135">
        <v>0</v>
      </c>
      <c r="CX291" s="135"/>
    </row>
    <row r="292" spans="1:102" x14ac:dyDescent="0.35">
      <c r="A292" s="135">
        <v>291</v>
      </c>
      <c r="B292" s="135">
        <v>0</v>
      </c>
      <c r="C292" s="135">
        <v>0</v>
      </c>
      <c r="D292" s="135">
        <v>0</v>
      </c>
      <c r="E292" s="135">
        <v>1</v>
      </c>
      <c r="F292" s="135">
        <v>0</v>
      </c>
      <c r="G292" s="135">
        <v>2</v>
      </c>
      <c r="H292" s="135">
        <v>1</v>
      </c>
      <c r="I292" s="135">
        <v>0</v>
      </c>
      <c r="J292" s="135">
        <v>0</v>
      </c>
      <c r="K292" s="135">
        <v>0</v>
      </c>
      <c r="L292" s="135">
        <v>0</v>
      </c>
      <c r="M292" s="135">
        <v>0</v>
      </c>
      <c r="N292" s="135">
        <v>1</v>
      </c>
      <c r="O292" s="135">
        <v>0</v>
      </c>
      <c r="P292" s="135">
        <v>0</v>
      </c>
      <c r="Q292" s="135">
        <v>0</v>
      </c>
      <c r="R292" s="135">
        <v>0</v>
      </c>
      <c r="S292" s="135">
        <v>0</v>
      </c>
      <c r="T292" s="135">
        <v>1</v>
      </c>
      <c r="U292" s="135">
        <v>0</v>
      </c>
      <c r="V292" s="135">
        <v>2</v>
      </c>
      <c r="W292" s="135">
        <v>0</v>
      </c>
      <c r="X292" s="135">
        <v>0</v>
      </c>
      <c r="Y292" s="135">
        <v>1</v>
      </c>
      <c r="Z292" s="135">
        <v>0</v>
      </c>
      <c r="AA292" s="135">
        <v>4</v>
      </c>
      <c r="AB292" s="135">
        <v>0</v>
      </c>
      <c r="AC292" s="135">
        <v>0</v>
      </c>
      <c r="AD292" s="135">
        <v>0</v>
      </c>
      <c r="AE292" s="135">
        <v>0</v>
      </c>
      <c r="AF292" s="135">
        <v>1</v>
      </c>
      <c r="AG292" s="135">
        <v>1</v>
      </c>
      <c r="AH292" s="135">
        <v>0</v>
      </c>
      <c r="AI292" s="135">
        <v>0</v>
      </c>
      <c r="AJ292" s="135">
        <v>0</v>
      </c>
      <c r="AK292" s="135">
        <v>0</v>
      </c>
      <c r="AL292" s="135">
        <v>0</v>
      </c>
      <c r="AM292" s="135">
        <v>2</v>
      </c>
      <c r="AN292" s="135">
        <v>0</v>
      </c>
      <c r="AO292" s="135">
        <v>0</v>
      </c>
      <c r="AP292" s="135">
        <v>0</v>
      </c>
      <c r="AQ292" s="135">
        <v>0</v>
      </c>
      <c r="AR292" s="135">
        <v>0</v>
      </c>
      <c r="AS292" s="135">
        <v>0</v>
      </c>
      <c r="AT292" s="135">
        <v>0</v>
      </c>
      <c r="AU292" s="135">
        <v>2</v>
      </c>
      <c r="AV292" s="135">
        <v>0</v>
      </c>
      <c r="AW292" s="135">
        <v>0</v>
      </c>
      <c r="AX292" s="135">
        <v>0</v>
      </c>
      <c r="AY292" s="135">
        <v>0</v>
      </c>
      <c r="AZ292" s="135">
        <v>0</v>
      </c>
      <c r="BA292" s="135">
        <v>0</v>
      </c>
      <c r="BB292" s="135">
        <v>0</v>
      </c>
      <c r="BC292" s="135">
        <v>1</v>
      </c>
      <c r="BD292" s="135">
        <v>1</v>
      </c>
      <c r="BE292" s="135">
        <v>1</v>
      </c>
      <c r="BF292" s="135">
        <v>0</v>
      </c>
      <c r="BG292" s="135">
        <v>0</v>
      </c>
      <c r="BH292" s="135">
        <v>1</v>
      </c>
      <c r="BI292" s="135">
        <v>0</v>
      </c>
      <c r="BJ292" s="135">
        <v>0</v>
      </c>
      <c r="BK292" s="135">
        <v>0</v>
      </c>
      <c r="BL292" s="135">
        <v>0</v>
      </c>
      <c r="BM292" s="135">
        <v>0</v>
      </c>
      <c r="BN292" s="135">
        <v>0</v>
      </c>
      <c r="BO292" s="135">
        <v>0</v>
      </c>
      <c r="BP292" s="135">
        <v>0</v>
      </c>
      <c r="BQ292" s="135">
        <v>0</v>
      </c>
      <c r="BR292" s="135">
        <v>2</v>
      </c>
      <c r="BS292" s="135">
        <v>4</v>
      </c>
      <c r="BT292" s="135">
        <v>0</v>
      </c>
      <c r="BU292" s="135">
        <v>0</v>
      </c>
      <c r="BV292" s="135">
        <v>0</v>
      </c>
      <c r="BW292" s="135">
        <v>0</v>
      </c>
      <c r="BX292" s="135">
        <v>0</v>
      </c>
      <c r="BY292" s="135">
        <v>1</v>
      </c>
      <c r="BZ292" s="135">
        <v>0</v>
      </c>
      <c r="CA292" s="135">
        <v>0</v>
      </c>
      <c r="CB292" s="135">
        <v>0</v>
      </c>
      <c r="CC292" s="135">
        <v>2</v>
      </c>
      <c r="CD292" s="135">
        <v>0</v>
      </c>
      <c r="CE292" s="135">
        <v>0</v>
      </c>
      <c r="CF292" s="135">
        <v>0</v>
      </c>
      <c r="CG292" s="135">
        <v>0</v>
      </c>
      <c r="CH292" s="135">
        <v>0</v>
      </c>
      <c r="CI292" s="135">
        <v>0</v>
      </c>
      <c r="CJ292" s="135">
        <v>1</v>
      </c>
      <c r="CK292" s="135">
        <v>1</v>
      </c>
      <c r="CL292" s="135">
        <v>1</v>
      </c>
      <c r="CM292" s="135">
        <v>0</v>
      </c>
      <c r="CN292" s="135">
        <v>0</v>
      </c>
      <c r="CO292" s="135">
        <v>0</v>
      </c>
      <c r="CP292" s="135">
        <v>0</v>
      </c>
      <c r="CQ292" s="135">
        <v>0</v>
      </c>
      <c r="CR292" s="135">
        <v>2</v>
      </c>
      <c r="CS292" s="135">
        <v>0</v>
      </c>
      <c r="CT292" s="135">
        <v>1</v>
      </c>
      <c r="CU292" s="135">
        <v>0</v>
      </c>
      <c r="CV292" s="135">
        <v>0</v>
      </c>
      <c r="CW292" s="135">
        <v>0</v>
      </c>
      <c r="CX292" s="135"/>
    </row>
    <row r="293" spans="1:102" x14ac:dyDescent="0.35">
      <c r="A293" s="135">
        <v>292</v>
      </c>
      <c r="B293" s="135">
        <v>0</v>
      </c>
      <c r="C293" s="135">
        <v>0</v>
      </c>
      <c r="D293" s="135">
        <v>0</v>
      </c>
      <c r="E293" s="135">
        <v>1</v>
      </c>
      <c r="F293" s="135">
        <v>3</v>
      </c>
      <c r="G293" s="135">
        <v>0</v>
      </c>
      <c r="H293" s="135">
        <v>0</v>
      </c>
      <c r="I293" s="135">
        <v>0</v>
      </c>
      <c r="J293" s="135">
        <v>0</v>
      </c>
      <c r="K293" s="135">
        <v>0</v>
      </c>
      <c r="L293" s="135">
        <v>1</v>
      </c>
      <c r="M293" s="135">
        <v>0</v>
      </c>
      <c r="N293" s="135">
        <v>0</v>
      </c>
      <c r="O293" s="135">
        <v>0</v>
      </c>
      <c r="P293" s="135">
        <v>0</v>
      </c>
      <c r="Q293" s="135">
        <v>0</v>
      </c>
      <c r="R293" s="135">
        <v>1</v>
      </c>
      <c r="S293" s="135">
        <v>1</v>
      </c>
      <c r="T293" s="135">
        <v>0</v>
      </c>
      <c r="U293" s="135">
        <v>0</v>
      </c>
      <c r="V293" s="135">
        <v>0</v>
      </c>
      <c r="W293" s="135">
        <v>0</v>
      </c>
      <c r="X293" s="135">
        <v>0</v>
      </c>
      <c r="Y293" s="135">
        <v>0</v>
      </c>
      <c r="Z293" s="135">
        <v>0</v>
      </c>
      <c r="AA293" s="135">
        <v>0</v>
      </c>
      <c r="AB293" s="135">
        <v>0</v>
      </c>
      <c r="AC293" s="135">
        <v>0</v>
      </c>
      <c r="AD293" s="135">
        <v>0</v>
      </c>
      <c r="AE293" s="135">
        <v>0</v>
      </c>
      <c r="AF293" s="135">
        <v>2</v>
      </c>
      <c r="AG293" s="135">
        <v>0</v>
      </c>
      <c r="AH293" s="135">
        <v>2</v>
      </c>
      <c r="AI293" s="135">
        <v>0</v>
      </c>
      <c r="AJ293" s="135">
        <v>0</v>
      </c>
      <c r="AK293" s="135">
        <v>0</v>
      </c>
      <c r="AL293" s="135">
        <v>0</v>
      </c>
      <c r="AM293" s="135">
        <v>1</v>
      </c>
      <c r="AN293" s="135">
        <v>0</v>
      </c>
      <c r="AO293" s="135">
        <v>0</v>
      </c>
      <c r="AP293" s="135">
        <v>0</v>
      </c>
      <c r="AQ293" s="135">
        <v>2</v>
      </c>
      <c r="AR293" s="135">
        <v>0</v>
      </c>
      <c r="AS293" s="135">
        <v>0</v>
      </c>
      <c r="AT293" s="135">
        <v>0</v>
      </c>
      <c r="AU293" s="135">
        <v>0</v>
      </c>
      <c r="AV293" s="135">
        <v>1</v>
      </c>
      <c r="AW293" s="135">
        <v>2</v>
      </c>
      <c r="AX293" s="135">
        <v>0</v>
      </c>
      <c r="AY293" s="135">
        <v>1</v>
      </c>
      <c r="AZ293" s="135">
        <v>0</v>
      </c>
      <c r="BA293" s="135">
        <v>0</v>
      </c>
      <c r="BB293" s="135">
        <v>0</v>
      </c>
      <c r="BC293" s="135">
        <v>0</v>
      </c>
      <c r="BD293" s="135">
        <v>0</v>
      </c>
      <c r="BE293" s="135">
        <v>0</v>
      </c>
      <c r="BF293" s="135">
        <v>0</v>
      </c>
      <c r="BG293" s="135">
        <v>0</v>
      </c>
      <c r="BH293" s="135">
        <v>0</v>
      </c>
      <c r="BI293" s="135">
        <v>0</v>
      </c>
      <c r="BJ293" s="135">
        <v>0</v>
      </c>
      <c r="BK293" s="135">
        <v>4</v>
      </c>
      <c r="BL293" s="135">
        <v>0</v>
      </c>
      <c r="BM293" s="135">
        <v>0</v>
      </c>
      <c r="BN293" s="135">
        <v>1</v>
      </c>
      <c r="BO293" s="135">
        <v>1</v>
      </c>
      <c r="BP293" s="135">
        <v>0</v>
      </c>
      <c r="BQ293" s="135">
        <v>0</v>
      </c>
      <c r="BR293" s="135">
        <v>0</v>
      </c>
      <c r="BS293" s="135">
        <v>0</v>
      </c>
      <c r="BT293" s="135">
        <v>0</v>
      </c>
      <c r="BU293" s="135">
        <v>0</v>
      </c>
      <c r="BV293" s="135">
        <v>1</v>
      </c>
      <c r="BW293" s="135">
        <v>0</v>
      </c>
      <c r="BX293" s="135">
        <v>0</v>
      </c>
      <c r="BY293" s="135">
        <v>0</v>
      </c>
      <c r="BZ293" s="135">
        <v>0</v>
      </c>
      <c r="CA293" s="135">
        <v>1</v>
      </c>
      <c r="CB293" s="135">
        <v>0</v>
      </c>
      <c r="CC293" s="135">
        <v>0</v>
      </c>
      <c r="CD293" s="135">
        <v>0</v>
      </c>
      <c r="CE293" s="135">
        <v>0</v>
      </c>
      <c r="CF293" s="135">
        <v>1</v>
      </c>
      <c r="CG293" s="135">
        <v>0</v>
      </c>
      <c r="CH293" s="135">
        <v>0</v>
      </c>
      <c r="CI293" s="135">
        <v>0</v>
      </c>
      <c r="CJ293" s="135">
        <v>2</v>
      </c>
      <c r="CK293" s="135">
        <v>0</v>
      </c>
      <c r="CL293" s="135">
        <v>0</v>
      </c>
      <c r="CM293" s="135">
        <v>0</v>
      </c>
      <c r="CN293" s="135">
        <v>1</v>
      </c>
      <c r="CO293" s="135">
        <v>0</v>
      </c>
      <c r="CP293" s="135">
        <v>0</v>
      </c>
      <c r="CQ293" s="135">
        <v>1</v>
      </c>
      <c r="CR293" s="135">
        <v>0</v>
      </c>
      <c r="CS293" s="135">
        <v>0</v>
      </c>
      <c r="CT293" s="135">
        <v>0</v>
      </c>
      <c r="CU293" s="135">
        <v>1</v>
      </c>
      <c r="CV293" s="135">
        <v>1</v>
      </c>
      <c r="CW293" s="135">
        <v>0</v>
      </c>
      <c r="CX293" s="135"/>
    </row>
    <row r="294" spans="1:102" x14ac:dyDescent="0.35">
      <c r="A294" s="135">
        <v>293</v>
      </c>
      <c r="B294" s="135">
        <v>4</v>
      </c>
      <c r="C294" s="135">
        <v>0</v>
      </c>
      <c r="D294" s="135">
        <v>0</v>
      </c>
      <c r="E294" s="135">
        <v>0</v>
      </c>
      <c r="F294" s="135">
        <v>0</v>
      </c>
      <c r="G294" s="135">
        <v>0</v>
      </c>
      <c r="H294" s="135">
        <v>3</v>
      </c>
      <c r="I294" s="135">
        <v>0</v>
      </c>
      <c r="J294" s="135">
        <v>0</v>
      </c>
      <c r="K294" s="135">
        <v>0</v>
      </c>
      <c r="L294" s="135">
        <v>0</v>
      </c>
      <c r="M294" s="135">
        <v>2</v>
      </c>
      <c r="N294" s="135">
        <v>1</v>
      </c>
      <c r="O294" s="135">
        <v>0</v>
      </c>
      <c r="P294" s="135">
        <v>0</v>
      </c>
      <c r="Q294" s="135">
        <v>0</v>
      </c>
      <c r="R294" s="135">
        <v>0</v>
      </c>
      <c r="S294" s="135">
        <v>0</v>
      </c>
      <c r="T294" s="135">
        <v>0</v>
      </c>
      <c r="U294" s="135">
        <v>0</v>
      </c>
      <c r="V294" s="135">
        <v>0</v>
      </c>
      <c r="W294" s="135">
        <v>0</v>
      </c>
      <c r="X294" s="135">
        <v>0</v>
      </c>
      <c r="Y294" s="135">
        <v>0</v>
      </c>
      <c r="Z294" s="135">
        <v>0</v>
      </c>
      <c r="AA294" s="135">
        <v>0</v>
      </c>
      <c r="AB294" s="135">
        <v>0</v>
      </c>
      <c r="AC294" s="135">
        <v>0</v>
      </c>
      <c r="AD294" s="135">
        <v>0</v>
      </c>
      <c r="AE294" s="135">
        <v>0</v>
      </c>
      <c r="AF294" s="135">
        <v>0</v>
      </c>
      <c r="AG294" s="135">
        <v>0</v>
      </c>
      <c r="AH294" s="135">
        <v>1</v>
      </c>
      <c r="AI294" s="135">
        <v>5</v>
      </c>
      <c r="AJ294" s="135">
        <v>0</v>
      </c>
      <c r="AK294" s="135">
        <v>0</v>
      </c>
      <c r="AL294" s="135">
        <v>0</v>
      </c>
      <c r="AM294" s="135">
        <v>1</v>
      </c>
      <c r="AN294" s="135">
        <v>0</v>
      </c>
      <c r="AO294" s="135">
        <v>0</v>
      </c>
      <c r="AP294" s="135">
        <v>4</v>
      </c>
      <c r="AQ294" s="135">
        <v>6</v>
      </c>
      <c r="AR294" s="135">
        <v>1</v>
      </c>
      <c r="AS294" s="135">
        <v>0</v>
      </c>
      <c r="AT294" s="135">
        <v>0</v>
      </c>
      <c r="AU294" s="135">
        <v>2</v>
      </c>
      <c r="AV294" s="135">
        <v>0</v>
      </c>
      <c r="AW294" s="135">
        <v>0</v>
      </c>
      <c r="AX294" s="135">
        <v>0</v>
      </c>
      <c r="AY294" s="135">
        <v>0</v>
      </c>
      <c r="AZ294" s="135">
        <v>0</v>
      </c>
      <c r="BA294" s="135">
        <v>0</v>
      </c>
      <c r="BB294" s="135">
        <v>0</v>
      </c>
      <c r="BC294" s="135">
        <v>0</v>
      </c>
      <c r="BD294" s="135">
        <v>9</v>
      </c>
      <c r="BE294" s="135">
        <v>0</v>
      </c>
      <c r="BF294" s="135">
        <v>0</v>
      </c>
      <c r="BG294" s="135">
        <v>1</v>
      </c>
      <c r="BH294" s="135">
        <v>0</v>
      </c>
      <c r="BI294" s="135">
        <v>0</v>
      </c>
      <c r="BJ294" s="135">
        <v>0</v>
      </c>
      <c r="BK294" s="135">
        <v>8</v>
      </c>
      <c r="BL294" s="135">
        <v>0</v>
      </c>
      <c r="BM294" s="135">
        <v>1</v>
      </c>
      <c r="BN294" s="135">
        <v>0</v>
      </c>
      <c r="BO294" s="135">
        <v>0</v>
      </c>
      <c r="BP294" s="135">
        <v>1</v>
      </c>
      <c r="BQ294" s="135">
        <v>0</v>
      </c>
      <c r="BR294" s="135">
        <v>0</v>
      </c>
      <c r="BS294" s="135">
        <v>1</v>
      </c>
      <c r="BT294" s="135">
        <v>0</v>
      </c>
      <c r="BU294" s="135">
        <v>1</v>
      </c>
      <c r="BV294" s="135">
        <v>0</v>
      </c>
      <c r="BW294" s="135">
        <v>1</v>
      </c>
      <c r="BX294" s="135">
        <v>0</v>
      </c>
      <c r="BY294" s="135">
        <v>0</v>
      </c>
      <c r="BZ294" s="135">
        <v>0</v>
      </c>
      <c r="CA294" s="135">
        <v>0</v>
      </c>
      <c r="CB294" s="135">
        <v>0</v>
      </c>
      <c r="CC294" s="135">
        <v>1</v>
      </c>
      <c r="CD294" s="135">
        <v>3</v>
      </c>
      <c r="CE294" s="135">
        <v>1</v>
      </c>
      <c r="CF294" s="135">
        <v>0</v>
      </c>
      <c r="CG294" s="135">
        <v>1</v>
      </c>
      <c r="CH294" s="135">
        <v>4</v>
      </c>
      <c r="CI294" s="135">
        <v>0</v>
      </c>
      <c r="CJ294" s="135">
        <v>0</v>
      </c>
      <c r="CK294" s="135">
        <v>3</v>
      </c>
      <c r="CL294" s="135">
        <v>0</v>
      </c>
      <c r="CM294" s="135">
        <v>0</v>
      </c>
      <c r="CN294" s="135">
        <v>1</v>
      </c>
      <c r="CO294" s="135">
        <v>0</v>
      </c>
      <c r="CP294" s="135">
        <v>1</v>
      </c>
      <c r="CQ294" s="135">
        <v>1</v>
      </c>
      <c r="CR294" s="135">
        <v>0</v>
      </c>
      <c r="CS294" s="135">
        <v>0</v>
      </c>
      <c r="CT294" s="135">
        <v>0</v>
      </c>
      <c r="CU294" s="135">
        <v>0</v>
      </c>
      <c r="CV294" s="135">
        <v>0</v>
      </c>
      <c r="CW294" s="135">
        <v>0</v>
      </c>
      <c r="CX294" s="135"/>
    </row>
    <row r="295" spans="1:102" x14ac:dyDescent="0.35">
      <c r="A295" s="135">
        <v>294</v>
      </c>
      <c r="B295" s="135">
        <v>0</v>
      </c>
      <c r="C295" s="135">
        <v>1</v>
      </c>
      <c r="D295" s="135">
        <v>0</v>
      </c>
      <c r="E295" s="135">
        <v>0</v>
      </c>
      <c r="F295" s="135">
        <v>0</v>
      </c>
      <c r="G295" s="135">
        <v>2</v>
      </c>
      <c r="H295" s="135">
        <v>0</v>
      </c>
      <c r="I295" s="135">
        <v>0</v>
      </c>
      <c r="J295" s="135">
        <v>0</v>
      </c>
      <c r="K295" s="135">
        <v>0</v>
      </c>
      <c r="L295" s="135">
        <v>2</v>
      </c>
      <c r="M295" s="135">
        <v>0</v>
      </c>
      <c r="N295" s="135">
        <v>0</v>
      </c>
      <c r="O295" s="135">
        <v>0</v>
      </c>
      <c r="P295" s="135">
        <v>0</v>
      </c>
      <c r="Q295" s="135">
        <v>1</v>
      </c>
      <c r="R295" s="135">
        <v>0</v>
      </c>
      <c r="S295" s="135">
        <v>0</v>
      </c>
      <c r="T295" s="135">
        <v>2</v>
      </c>
      <c r="U295" s="135">
        <v>0</v>
      </c>
      <c r="V295" s="135">
        <v>0</v>
      </c>
      <c r="W295" s="135">
        <v>0</v>
      </c>
      <c r="X295" s="135">
        <v>1</v>
      </c>
      <c r="Y295" s="135">
        <v>1</v>
      </c>
      <c r="Z295" s="135">
        <v>1</v>
      </c>
      <c r="AA295" s="135">
        <v>0</v>
      </c>
      <c r="AB295" s="135">
        <v>0</v>
      </c>
      <c r="AC295" s="135">
        <v>0</v>
      </c>
      <c r="AD295" s="135">
        <v>0</v>
      </c>
      <c r="AE295" s="135">
        <v>0</v>
      </c>
      <c r="AF295" s="135">
        <v>1</v>
      </c>
      <c r="AG295" s="135">
        <v>0</v>
      </c>
      <c r="AH295" s="135">
        <v>2</v>
      </c>
      <c r="AI295" s="135">
        <v>2</v>
      </c>
      <c r="AJ295" s="135">
        <v>3</v>
      </c>
      <c r="AK295" s="135">
        <v>0</v>
      </c>
      <c r="AL295" s="135">
        <v>0</v>
      </c>
      <c r="AM295" s="135">
        <v>0</v>
      </c>
      <c r="AN295" s="135">
        <v>0</v>
      </c>
      <c r="AO295" s="135">
        <v>0</v>
      </c>
      <c r="AP295" s="135">
        <v>3</v>
      </c>
      <c r="AQ295" s="135">
        <v>0</v>
      </c>
      <c r="AR295" s="135">
        <v>1</v>
      </c>
      <c r="AS295" s="135">
        <v>0</v>
      </c>
      <c r="AT295" s="135">
        <v>0</v>
      </c>
      <c r="AU295" s="135">
        <v>0</v>
      </c>
      <c r="AV295" s="135">
        <v>0</v>
      </c>
      <c r="AW295" s="135">
        <v>0</v>
      </c>
      <c r="AX295" s="135">
        <v>0</v>
      </c>
      <c r="AY295" s="135">
        <v>2</v>
      </c>
      <c r="AZ295" s="135">
        <v>0</v>
      </c>
      <c r="BA295" s="135">
        <v>0</v>
      </c>
      <c r="BB295" s="135">
        <v>0</v>
      </c>
      <c r="BC295" s="135">
        <v>0</v>
      </c>
      <c r="BD295" s="135">
        <v>5</v>
      </c>
      <c r="BE295" s="135">
        <v>0</v>
      </c>
      <c r="BF295" s="135">
        <v>0</v>
      </c>
      <c r="BG295" s="135">
        <v>1</v>
      </c>
      <c r="BH295" s="135">
        <v>0</v>
      </c>
      <c r="BI295" s="135">
        <v>3</v>
      </c>
      <c r="BJ295" s="135">
        <v>0</v>
      </c>
      <c r="BK295" s="135">
        <v>1</v>
      </c>
      <c r="BL295" s="135">
        <v>2</v>
      </c>
      <c r="BM295" s="135">
        <v>0</v>
      </c>
      <c r="BN295" s="135">
        <v>0</v>
      </c>
      <c r="BO295" s="135">
        <v>0</v>
      </c>
      <c r="BP295" s="135">
        <v>0</v>
      </c>
      <c r="BQ295" s="135">
        <v>0</v>
      </c>
      <c r="BR295" s="135">
        <v>1</v>
      </c>
      <c r="BS295" s="135">
        <v>0</v>
      </c>
      <c r="BT295" s="135">
        <v>1</v>
      </c>
      <c r="BU295" s="135">
        <v>0</v>
      </c>
      <c r="BV295" s="135">
        <v>0</v>
      </c>
      <c r="BW295" s="135">
        <v>0</v>
      </c>
      <c r="BX295" s="135">
        <v>1</v>
      </c>
      <c r="BY295" s="135">
        <v>2</v>
      </c>
      <c r="BZ295" s="135">
        <v>0</v>
      </c>
      <c r="CA295" s="135">
        <v>0</v>
      </c>
      <c r="CB295" s="135">
        <v>0</v>
      </c>
      <c r="CC295" s="135">
        <v>0</v>
      </c>
      <c r="CD295" s="135">
        <v>11</v>
      </c>
      <c r="CE295" s="135">
        <v>0</v>
      </c>
      <c r="CF295" s="135">
        <v>0</v>
      </c>
      <c r="CG295" s="135">
        <v>0</v>
      </c>
      <c r="CH295" s="135">
        <v>0</v>
      </c>
      <c r="CI295" s="135">
        <v>0</v>
      </c>
      <c r="CJ295" s="135">
        <v>1</v>
      </c>
      <c r="CK295" s="135">
        <v>0</v>
      </c>
      <c r="CL295" s="135">
        <v>0</v>
      </c>
      <c r="CM295" s="135">
        <v>0</v>
      </c>
      <c r="CN295" s="135">
        <v>1</v>
      </c>
      <c r="CO295" s="135">
        <v>0</v>
      </c>
      <c r="CP295" s="135">
        <v>0</v>
      </c>
      <c r="CQ295" s="135">
        <v>1</v>
      </c>
      <c r="CR295" s="135">
        <v>0</v>
      </c>
      <c r="CS295" s="135">
        <v>3</v>
      </c>
      <c r="CT295" s="135">
        <v>0</v>
      </c>
      <c r="CU295" s="135">
        <v>1</v>
      </c>
      <c r="CV295" s="135">
        <v>0</v>
      </c>
      <c r="CW295" s="135">
        <v>0</v>
      </c>
      <c r="CX295" s="135"/>
    </row>
    <row r="296" spans="1:102" x14ac:dyDescent="0.35">
      <c r="A296" s="135">
        <v>295</v>
      </c>
      <c r="B296" s="135">
        <v>2</v>
      </c>
      <c r="C296" s="135">
        <v>1</v>
      </c>
      <c r="D296" s="135">
        <v>0</v>
      </c>
      <c r="E296" s="135">
        <v>1</v>
      </c>
      <c r="F296" s="135">
        <v>1</v>
      </c>
      <c r="G296" s="135">
        <v>0</v>
      </c>
      <c r="H296" s="135">
        <v>1</v>
      </c>
      <c r="I296" s="135">
        <v>0</v>
      </c>
      <c r="J296" s="135">
        <v>1</v>
      </c>
      <c r="K296" s="135">
        <v>0</v>
      </c>
      <c r="L296" s="135">
        <v>0</v>
      </c>
      <c r="M296" s="135">
        <v>0</v>
      </c>
      <c r="N296" s="135">
        <v>0</v>
      </c>
      <c r="O296" s="135">
        <v>1</v>
      </c>
      <c r="P296" s="135">
        <v>1</v>
      </c>
      <c r="Q296" s="135">
        <v>0</v>
      </c>
      <c r="R296" s="135">
        <v>1</v>
      </c>
      <c r="S296" s="135">
        <v>0</v>
      </c>
      <c r="T296" s="135">
        <v>0</v>
      </c>
      <c r="U296" s="135">
        <v>0</v>
      </c>
      <c r="V296" s="135">
        <v>0</v>
      </c>
      <c r="W296" s="135">
        <v>0</v>
      </c>
      <c r="X296" s="135">
        <v>0</v>
      </c>
      <c r="Y296" s="135">
        <v>0</v>
      </c>
      <c r="Z296" s="135">
        <v>0</v>
      </c>
      <c r="AA296" s="135">
        <v>1</v>
      </c>
      <c r="AB296" s="135">
        <v>0</v>
      </c>
      <c r="AC296" s="135">
        <v>0</v>
      </c>
      <c r="AD296" s="135">
        <v>0</v>
      </c>
      <c r="AE296" s="135">
        <v>2</v>
      </c>
      <c r="AF296" s="135">
        <v>2</v>
      </c>
      <c r="AG296" s="135">
        <v>3</v>
      </c>
      <c r="AH296" s="135">
        <v>5</v>
      </c>
      <c r="AI296" s="135">
        <v>0</v>
      </c>
      <c r="AJ296" s="135">
        <v>1</v>
      </c>
      <c r="AK296" s="135">
        <v>0</v>
      </c>
      <c r="AL296" s="135">
        <v>0</v>
      </c>
      <c r="AM296" s="135">
        <v>0</v>
      </c>
      <c r="AN296" s="135">
        <v>0</v>
      </c>
      <c r="AO296" s="135">
        <v>1</v>
      </c>
      <c r="AP296" s="135">
        <v>0</v>
      </c>
      <c r="AQ296" s="135">
        <v>0</v>
      </c>
      <c r="AR296" s="135">
        <v>0</v>
      </c>
      <c r="AS296" s="135">
        <v>0</v>
      </c>
      <c r="AT296" s="135">
        <v>1</v>
      </c>
      <c r="AU296" s="135">
        <v>17</v>
      </c>
      <c r="AV296" s="135">
        <v>0</v>
      </c>
      <c r="AW296" s="135">
        <v>0</v>
      </c>
      <c r="AX296" s="135">
        <v>0</v>
      </c>
      <c r="AY296" s="135">
        <v>2</v>
      </c>
      <c r="AZ296" s="135">
        <v>0</v>
      </c>
      <c r="BA296" s="135">
        <v>1</v>
      </c>
      <c r="BB296" s="135">
        <v>0</v>
      </c>
      <c r="BC296" s="135">
        <v>0</v>
      </c>
      <c r="BD296" s="135">
        <v>18</v>
      </c>
      <c r="BE296" s="135">
        <v>0</v>
      </c>
      <c r="BF296" s="135">
        <v>0</v>
      </c>
      <c r="BG296" s="135">
        <v>0</v>
      </c>
      <c r="BH296" s="135">
        <v>1</v>
      </c>
      <c r="BI296" s="135">
        <v>0</v>
      </c>
      <c r="BJ296" s="135">
        <v>0</v>
      </c>
      <c r="BK296" s="135">
        <v>0</v>
      </c>
      <c r="BL296" s="135">
        <v>0</v>
      </c>
      <c r="BM296" s="135">
        <v>0</v>
      </c>
      <c r="BN296" s="135">
        <v>1</v>
      </c>
      <c r="BO296" s="135">
        <v>0</v>
      </c>
      <c r="BP296" s="135">
        <v>0</v>
      </c>
      <c r="BQ296" s="135">
        <v>0</v>
      </c>
      <c r="BR296" s="135">
        <v>0</v>
      </c>
      <c r="BS296" s="135">
        <v>0</v>
      </c>
      <c r="BT296" s="135">
        <v>0</v>
      </c>
      <c r="BU296" s="135">
        <v>1</v>
      </c>
      <c r="BV296" s="135">
        <v>1</v>
      </c>
      <c r="BW296" s="135">
        <v>0</v>
      </c>
      <c r="BX296" s="135">
        <v>1</v>
      </c>
      <c r="BY296" s="135">
        <v>1</v>
      </c>
      <c r="BZ296" s="135">
        <v>0</v>
      </c>
      <c r="CA296" s="135">
        <v>0</v>
      </c>
      <c r="CB296" s="135">
        <v>1</v>
      </c>
      <c r="CC296" s="135">
        <v>2</v>
      </c>
      <c r="CD296" s="135">
        <v>0</v>
      </c>
      <c r="CE296" s="135">
        <v>0</v>
      </c>
      <c r="CF296" s="135">
        <v>0</v>
      </c>
      <c r="CG296" s="135">
        <v>0</v>
      </c>
      <c r="CH296" s="135">
        <v>0</v>
      </c>
      <c r="CI296" s="135">
        <v>0</v>
      </c>
      <c r="CJ296" s="135">
        <v>0</v>
      </c>
      <c r="CK296" s="135">
        <v>0</v>
      </c>
      <c r="CL296" s="135">
        <v>0</v>
      </c>
      <c r="CM296" s="135">
        <v>0</v>
      </c>
      <c r="CN296" s="135">
        <v>1</v>
      </c>
      <c r="CO296" s="135">
        <v>0</v>
      </c>
      <c r="CP296" s="135">
        <v>0</v>
      </c>
      <c r="CQ296" s="135">
        <v>1</v>
      </c>
      <c r="CR296" s="135">
        <v>1</v>
      </c>
      <c r="CS296" s="135">
        <v>0</v>
      </c>
      <c r="CT296" s="135">
        <v>0</v>
      </c>
      <c r="CU296" s="135">
        <v>0</v>
      </c>
      <c r="CV296" s="135">
        <v>0</v>
      </c>
      <c r="CW296" s="135">
        <v>0</v>
      </c>
      <c r="CX296" s="135"/>
    </row>
    <row r="297" spans="1:102" x14ac:dyDescent="0.35">
      <c r="A297" s="135">
        <v>296</v>
      </c>
      <c r="B297" s="135">
        <v>0</v>
      </c>
      <c r="C297" s="135">
        <v>0</v>
      </c>
      <c r="D297" s="135">
        <v>0</v>
      </c>
      <c r="E297" s="135">
        <v>0</v>
      </c>
      <c r="F297" s="135">
        <v>0</v>
      </c>
      <c r="G297" s="135">
        <v>1</v>
      </c>
      <c r="H297" s="135">
        <v>0</v>
      </c>
      <c r="I297" s="135">
        <v>0</v>
      </c>
      <c r="J297" s="135">
        <v>0</v>
      </c>
      <c r="K297" s="135">
        <v>0</v>
      </c>
      <c r="L297" s="135">
        <v>1</v>
      </c>
      <c r="M297" s="135">
        <v>0</v>
      </c>
      <c r="N297" s="135">
        <v>3</v>
      </c>
      <c r="O297" s="135">
        <v>0</v>
      </c>
      <c r="P297" s="135">
        <v>0</v>
      </c>
      <c r="Q297" s="135">
        <v>0</v>
      </c>
      <c r="R297" s="135">
        <v>0</v>
      </c>
      <c r="S297" s="135">
        <v>0</v>
      </c>
      <c r="T297" s="135">
        <v>0</v>
      </c>
      <c r="U297" s="135">
        <v>1</v>
      </c>
      <c r="V297" s="135">
        <v>4</v>
      </c>
      <c r="W297" s="135">
        <v>0</v>
      </c>
      <c r="X297" s="135">
        <v>0</v>
      </c>
      <c r="Y297" s="135">
        <v>0</v>
      </c>
      <c r="Z297" s="135">
        <v>0</v>
      </c>
      <c r="AA297" s="135">
        <v>0</v>
      </c>
      <c r="AB297" s="135">
        <v>0</v>
      </c>
      <c r="AC297" s="135">
        <v>1</v>
      </c>
      <c r="AD297" s="135">
        <v>0</v>
      </c>
      <c r="AE297" s="135">
        <v>0</v>
      </c>
      <c r="AF297" s="135">
        <v>0</v>
      </c>
      <c r="AG297" s="135">
        <v>1</v>
      </c>
      <c r="AH297" s="135">
        <v>2</v>
      </c>
      <c r="AI297" s="135">
        <v>1</v>
      </c>
      <c r="AJ297" s="135">
        <v>0</v>
      </c>
      <c r="AK297" s="135">
        <v>0</v>
      </c>
      <c r="AL297" s="135">
        <v>0</v>
      </c>
      <c r="AM297" s="135">
        <v>0</v>
      </c>
      <c r="AN297" s="135">
        <v>0</v>
      </c>
      <c r="AO297" s="135">
        <v>0</v>
      </c>
      <c r="AP297" s="135">
        <v>1</v>
      </c>
      <c r="AQ297" s="135">
        <v>1</v>
      </c>
      <c r="AR297" s="135">
        <v>0</v>
      </c>
      <c r="AS297" s="135">
        <v>1</v>
      </c>
      <c r="AT297" s="135">
        <v>0</v>
      </c>
      <c r="AU297" s="135">
        <v>0</v>
      </c>
      <c r="AV297" s="135">
        <v>1</v>
      </c>
      <c r="AW297" s="135">
        <v>1</v>
      </c>
      <c r="AX297" s="135">
        <v>0</v>
      </c>
      <c r="AY297" s="135">
        <v>1</v>
      </c>
      <c r="AZ297" s="135">
        <v>0</v>
      </c>
      <c r="BA297" s="135">
        <v>1</v>
      </c>
      <c r="BB297" s="135">
        <v>0</v>
      </c>
      <c r="BC297" s="135">
        <v>0</v>
      </c>
      <c r="BD297" s="135">
        <v>1</v>
      </c>
      <c r="BE297" s="135">
        <v>0</v>
      </c>
      <c r="BF297" s="135">
        <v>0</v>
      </c>
      <c r="BG297" s="135">
        <v>0</v>
      </c>
      <c r="BH297" s="135">
        <v>2</v>
      </c>
      <c r="BI297" s="135">
        <v>0</v>
      </c>
      <c r="BJ297" s="135">
        <v>0</v>
      </c>
      <c r="BK297" s="135">
        <v>0</v>
      </c>
      <c r="BL297" s="135">
        <v>1</v>
      </c>
      <c r="BM297" s="135">
        <v>2</v>
      </c>
      <c r="BN297" s="135">
        <v>0</v>
      </c>
      <c r="BO297" s="135">
        <v>0</v>
      </c>
      <c r="BP297" s="135">
        <v>0</v>
      </c>
      <c r="BQ297" s="135">
        <v>0</v>
      </c>
      <c r="BR297" s="135">
        <v>0</v>
      </c>
      <c r="BS297" s="135">
        <v>0</v>
      </c>
      <c r="BT297" s="135">
        <v>0</v>
      </c>
      <c r="BU297" s="135">
        <v>0</v>
      </c>
      <c r="BV297" s="135">
        <v>0</v>
      </c>
      <c r="BW297" s="135">
        <v>0</v>
      </c>
      <c r="BX297" s="135">
        <v>0</v>
      </c>
      <c r="BY297" s="135">
        <v>0</v>
      </c>
      <c r="BZ297" s="135">
        <v>0</v>
      </c>
      <c r="CA297" s="135">
        <v>0</v>
      </c>
      <c r="CB297" s="135">
        <v>3</v>
      </c>
      <c r="CC297" s="135">
        <v>0</v>
      </c>
      <c r="CD297" s="135">
        <v>0</v>
      </c>
      <c r="CE297" s="135">
        <v>2</v>
      </c>
      <c r="CF297" s="135">
        <v>10</v>
      </c>
      <c r="CG297" s="135">
        <v>0</v>
      </c>
      <c r="CH297" s="135">
        <v>1</v>
      </c>
      <c r="CI297" s="135">
        <v>0</v>
      </c>
      <c r="CJ297" s="135">
        <v>0</v>
      </c>
      <c r="CK297" s="135">
        <v>1</v>
      </c>
      <c r="CL297" s="135">
        <v>1</v>
      </c>
      <c r="CM297" s="135">
        <v>0</v>
      </c>
      <c r="CN297" s="135">
        <v>0</v>
      </c>
      <c r="CO297" s="135">
        <v>1</v>
      </c>
      <c r="CP297" s="135">
        <v>0</v>
      </c>
      <c r="CQ297" s="135">
        <v>0</v>
      </c>
      <c r="CR297" s="135">
        <v>0</v>
      </c>
      <c r="CS297" s="135">
        <v>0</v>
      </c>
      <c r="CT297" s="135">
        <v>0</v>
      </c>
      <c r="CU297" s="135">
        <v>1</v>
      </c>
      <c r="CV297" s="135">
        <v>0</v>
      </c>
      <c r="CW297" s="135">
        <v>4</v>
      </c>
      <c r="CX297" s="135"/>
    </row>
    <row r="298" spans="1:102" x14ac:dyDescent="0.35">
      <c r="A298" s="135">
        <v>297</v>
      </c>
      <c r="B298" s="135">
        <v>0</v>
      </c>
      <c r="C298" s="135">
        <v>0</v>
      </c>
      <c r="D298" s="135">
        <v>0</v>
      </c>
      <c r="E298" s="135">
        <v>0</v>
      </c>
      <c r="F298" s="135">
        <v>0</v>
      </c>
      <c r="G298" s="135">
        <v>0</v>
      </c>
      <c r="H298" s="135">
        <v>3</v>
      </c>
      <c r="I298" s="135">
        <v>0</v>
      </c>
      <c r="J298" s="135">
        <v>0</v>
      </c>
      <c r="K298" s="135">
        <v>0</v>
      </c>
      <c r="L298" s="135">
        <v>0</v>
      </c>
      <c r="M298" s="135">
        <v>0</v>
      </c>
      <c r="N298" s="135">
        <v>0</v>
      </c>
      <c r="O298" s="135">
        <v>0</v>
      </c>
      <c r="P298" s="135">
        <v>0</v>
      </c>
      <c r="Q298" s="135">
        <v>0</v>
      </c>
      <c r="R298" s="135">
        <v>0</v>
      </c>
      <c r="S298" s="135">
        <v>0</v>
      </c>
      <c r="T298" s="135">
        <v>1</v>
      </c>
      <c r="U298" s="135">
        <v>1</v>
      </c>
      <c r="V298" s="135">
        <v>0</v>
      </c>
      <c r="W298" s="135">
        <v>0</v>
      </c>
      <c r="X298" s="135">
        <v>0</v>
      </c>
      <c r="Y298" s="135">
        <v>0</v>
      </c>
      <c r="Z298" s="135">
        <v>0</v>
      </c>
      <c r="AA298" s="135">
        <v>0</v>
      </c>
      <c r="AB298" s="135">
        <v>0</v>
      </c>
      <c r="AC298" s="135">
        <v>0</v>
      </c>
      <c r="AD298" s="135">
        <v>0</v>
      </c>
      <c r="AE298" s="135">
        <v>0</v>
      </c>
      <c r="AF298" s="135">
        <v>0</v>
      </c>
      <c r="AG298" s="135">
        <v>1</v>
      </c>
      <c r="AH298" s="135">
        <v>0</v>
      </c>
      <c r="AI298" s="135">
        <v>0</v>
      </c>
      <c r="AJ298" s="135">
        <v>0</v>
      </c>
      <c r="AK298" s="135">
        <v>0</v>
      </c>
      <c r="AL298" s="135">
        <v>0</v>
      </c>
      <c r="AM298" s="135">
        <v>1</v>
      </c>
      <c r="AN298" s="135">
        <v>2</v>
      </c>
      <c r="AO298" s="135">
        <v>0</v>
      </c>
      <c r="AP298" s="135">
        <v>0</v>
      </c>
      <c r="AQ298" s="135">
        <v>0</v>
      </c>
      <c r="AR298" s="135">
        <v>0</v>
      </c>
      <c r="AS298" s="135">
        <v>0</v>
      </c>
      <c r="AT298" s="135">
        <v>0</v>
      </c>
      <c r="AU298" s="135">
        <v>0</v>
      </c>
      <c r="AV298" s="135">
        <v>0</v>
      </c>
      <c r="AW298" s="135">
        <v>0</v>
      </c>
      <c r="AX298" s="135">
        <v>0</v>
      </c>
      <c r="AY298" s="135">
        <v>3</v>
      </c>
      <c r="AZ298" s="135">
        <v>0</v>
      </c>
      <c r="BA298" s="135">
        <v>1</v>
      </c>
      <c r="BB298" s="135">
        <v>0</v>
      </c>
      <c r="BC298" s="135">
        <v>0</v>
      </c>
      <c r="BD298" s="135">
        <v>0</v>
      </c>
      <c r="BE298" s="135">
        <v>0</v>
      </c>
      <c r="BF298" s="135">
        <v>0</v>
      </c>
      <c r="BG298" s="135">
        <v>0</v>
      </c>
      <c r="BH298" s="135">
        <v>0</v>
      </c>
      <c r="BI298" s="135">
        <v>0</v>
      </c>
      <c r="BJ298" s="135">
        <v>0</v>
      </c>
      <c r="BK298" s="135">
        <v>5</v>
      </c>
      <c r="BL298" s="135">
        <v>0</v>
      </c>
      <c r="BM298" s="135">
        <v>0</v>
      </c>
      <c r="BN298" s="135">
        <v>0</v>
      </c>
      <c r="BO298" s="135">
        <v>0</v>
      </c>
      <c r="BP298" s="135">
        <v>0</v>
      </c>
      <c r="BQ298" s="135">
        <v>0</v>
      </c>
      <c r="BR298" s="135">
        <v>1</v>
      </c>
      <c r="BS298" s="135">
        <v>0</v>
      </c>
      <c r="BT298" s="135">
        <v>1</v>
      </c>
      <c r="BU298" s="135">
        <v>0</v>
      </c>
      <c r="BV298" s="135">
        <v>0</v>
      </c>
      <c r="BW298" s="135">
        <v>0</v>
      </c>
      <c r="BX298" s="135">
        <v>0</v>
      </c>
      <c r="BY298" s="135">
        <v>0</v>
      </c>
      <c r="BZ298" s="135">
        <v>0</v>
      </c>
      <c r="CA298" s="135">
        <v>0</v>
      </c>
      <c r="CB298" s="135">
        <v>0</v>
      </c>
      <c r="CC298" s="135">
        <v>0</v>
      </c>
      <c r="CD298" s="135">
        <v>2</v>
      </c>
      <c r="CE298" s="135">
        <v>0</v>
      </c>
      <c r="CF298" s="135">
        <v>0</v>
      </c>
      <c r="CG298" s="135">
        <v>2</v>
      </c>
      <c r="CH298" s="135">
        <v>7</v>
      </c>
      <c r="CI298" s="135">
        <v>0</v>
      </c>
      <c r="CJ298" s="135">
        <v>0</v>
      </c>
      <c r="CK298" s="135">
        <v>0</v>
      </c>
      <c r="CL298" s="135">
        <v>0</v>
      </c>
      <c r="CM298" s="135">
        <v>0</v>
      </c>
      <c r="CN298" s="135">
        <v>0</v>
      </c>
      <c r="CO298" s="135">
        <v>6</v>
      </c>
      <c r="CP298" s="135">
        <v>0</v>
      </c>
      <c r="CQ298" s="135">
        <v>0</v>
      </c>
      <c r="CR298" s="135">
        <v>0</v>
      </c>
      <c r="CS298" s="135">
        <v>0</v>
      </c>
      <c r="CT298" s="135">
        <v>0</v>
      </c>
      <c r="CU298" s="135">
        <v>0</v>
      </c>
      <c r="CV298" s="135">
        <v>0</v>
      </c>
      <c r="CW298" s="135">
        <v>0</v>
      </c>
      <c r="CX298" s="135"/>
    </row>
    <row r="299" spans="1:102" x14ac:dyDescent="0.35">
      <c r="A299" s="135">
        <v>298</v>
      </c>
      <c r="B299" s="135">
        <v>0</v>
      </c>
      <c r="C299" s="135">
        <v>0</v>
      </c>
      <c r="D299" s="135">
        <v>13</v>
      </c>
      <c r="E299" s="135">
        <v>2</v>
      </c>
      <c r="F299" s="135">
        <v>1</v>
      </c>
      <c r="G299" s="135">
        <v>0</v>
      </c>
      <c r="H299" s="135">
        <v>0</v>
      </c>
      <c r="I299" s="135">
        <v>0</v>
      </c>
      <c r="J299" s="135">
        <v>1</v>
      </c>
      <c r="K299" s="135">
        <v>0</v>
      </c>
      <c r="L299" s="135">
        <v>2</v>
      </c>
      <c r="M299" s="135">
        <v>1</v>
      </c>
      <c r="N299" s="135">
        <v>0</v>
      </c>
      <c r="O299" s="135">
        <v>1</v>
      </c>
      <c r="P299" s="135">
        <v>0</v>
      </c>
      <c r="Q299" s="135">
        <v>0</v>
      </c>
      <c r="R299" s="135">
        <v>3</v>
      </c>
      <c r="S299" s="135">
        <v>0</v>
      </c>
      <c r="T299" s="135">
        <v>1</v>
      </c>
      <c r="U299" s="135">
        <v>0</v>
      </c>
      <c r="V299" s="135">
        <v>3</v>
      </c>
      <c r="W299" s="135">
        <v>0</v>
      </c>
      <c r="X299" s="135">
        <v>0</v>
      </c>
      <c r="Y299" s="135">
        <v>0</v>
      </c>
      <c r="Z299" s="135">
        <v>0</v>
      </c>
      <c r="AA299" s="135">
        <v>0</v>
      </c>
      <c r="AB299" s="135">
        <v>0</v>
      </c>
      <c r="AC299" s="135">
        <v>0</v>
      </c>
      <c r="AD299" s="135">
        <v>0</v>
      </c>
      <c r="AE299" s="135">
        <v>0</v>
      </c>
      <c r="AF299" s="135">
        <v>0</v>
      </c>
      <c r="AG299" s="135">
        <v>1</v>
      </c>
      <c r="AH299" s="135">
        <v>1</v>
      </c>
      <c r="AI299" s="135">
        <v>0</v>
      </c>
      <c r="AJ299" s="135">
        <v>3</v>
      </c>
      <c r="AK299" s="135">
        <v>1</v>
      </c>
      <c r="AL299" s="135">
        <v>0</v>
      </c>
      <c r="AM299" s="135">
        <v>1</v>
      </c>
      <c r="AN299" s="135">
        <v>0</v>
      </c>
      <c r="AO299" s="135">
        <v>0</v>
      </c>
      <c r="AP299" s="135">
        <v>13</v>
      </c>
      <c r="AQ299" s="135">
        <v>0</v>
      </c>
      <c r="AR299" s="135">
        <v>0</v>
      </c>
      <c r="AS299" s="135">
        <v>0</v>
      </c>
      <c r="AT299" s="135">
        <v>0</v>
      </c>
      <c r="AU299" s="135">
        <v>0</v>
      </c>
      <c r="AV299" s="135">
        <v>0</v>
      </c>
      <c r="AW299" s="135">
        <v>1</v>
      </c>
      <c r="AX299" s="135">
        <v>0</v>
      </c>
      <c r="AY299" s="135">
        <v>2</v>
      </c>
      <c r="AZ299" s="135">
        <v>0</v>
      </c>
      <c r="BA299" s="135">
        <v>0</v>
      </c>
      <c r="BB299" s="135">
        <v>2</v>
      </c>
      <c r="BC299" s="135">
        <v>0</v>
      </c>
      <c r="BD299" s="135">
        <v>16</v>
      </c>
      <c r="BE299" s="135">
        <v>0</v>
      </c>
      <c r="BF299" s="135">
        <v>0</v>
      </c>
      <c r="BG299" s="135">
        <v>0</v>
      </c>
      <c r="BH299" s="135">
        <v>1</v>
      </c>
      <c r="BI299" s="135">
        <v>0</v>
      </c>
      <c r="BJ299" s="135">
        <v>0</v>
      </c>
      <c r="BK299" s="135">
        <v>0</v>
      </c>
      <c r="BL299" s="135">
        <v>0</v>
      </c>
      <c r="BM299" s="135">
        <v>1</v>
      </c>
      <c r="BN299" s="135">
        <v>0</v>
      </c>
      <c r="BO299" s="135">
        <v>0</v>
      </c>
      <c r="BP299" s="135">
        <v>1</v>
      </c>
      <c r="BQ299" s="135">
        <v>0</v>
      </c>
      <c r="BR299" s="135">
        <v>0</v>
      </c>
      <c r="BS299" s="135">
        <v>0</v>
      </c>
      <c r="BT299" s="135">
        <v>0</v>
      </c>
      <c r="BU299" s="135">
        <v>0</v>
      </c>
      <c r="BV299" s="135">
        <v>0</v>
      </c>
      <c r="BW299" s="135">
        <v>0</v>
      </c>
      <c r="BX299" s="135">
        <v>2</v>
      </c>
      <c r="BY299" s="135">
        <v>0</v>
      </c>
      <c r="BZ299" s="135">
        <v>0</v>
      </c>
      <c r="CA299" s="135">
        <v>0</v>
      </c>
      <c r="CB299" s="135">
        <v>0</v>
      </c>
      <c r="CC299" s="135">
        <v>0</v>
      </c>
      <c r="CD299" s="135">
        <v>0</v>
      </c>
      <c r="CE299" s="135">
        <v>0</v>
      </c>
      <c r="CF299" s="135">
        <v>0</v>
      </c>
      <c r="CG299" s="135">
        <v>0</v>
      </c>
      <c r="CH299" s="135">
        <v>1</v>
      </c>
      <c r="CI299" s="135">
        <v>0</v>
      </c>
      <c r="CJ299" s="135">
        <v>5</v>
      </c>
      <c r="CK299" s="135">
        <v>0</v>
      </c>
      <c r="CL299" s="135">
        <v>0</v>
      </c>
      <c r="CM299" s="135">
        <v>0</v>
      </c>
      <c r="CN299" s="135">
        <v>1</v>
      </c>
      <c r="CO299" s="135">
        <v>1</v>
      </c>
      <c r="CP299" s="135">
        <v>0</v>
      </c>
      <c r="CQ299" s="135">
        <v>0</v>
      </c>
      <c r="CR299" s="135">
        <v>0</v>
      </c>
      <c r="CS299" s="135">
        <v>0</v>
      </c>
      <c r="CT299" s="135">
        <v>0</v>
      </c>
      <c r="CU299" s="135">
        <v>0</v>
      </c>
      <c r="CV299" s="135">
        <v>0</v>
      </c>
      <c r="CW299" s="135">
        <v>1</v>
      </c>
      <c r="CX299" s="135"/>
    </row>
    <row r="300" spans="1:102" x14ac:dyDescent="0.35">
      <c r="A300" s="135">
        <v>299</v>
      </c>
      <c r="B300" s="135">
        <v>0</v>
      </c>
      <c r="C300" s="135">
        <v>0</v>
      </c>
      <c r="D300" s="135">
        <v>0</v>
      </c>
      <c r="E300" s="135">
        <v>0</v>
      </c>
      <c r="F300" s="135">
        <v>0</v>
      </c>
      <c r="G300" s="135">
        <v>0</v>
      </c>
      <c r="H300" s="135">
        <v>0</v>
      </c>
      <c r="I300" s="135">
        <v>0</v>
      </c>
      <c r="J300" s="135">
        <v>0</v>
      </c>
      <c r="K300" s="135">
        <v>1</v>
      </c>
      <c r="L300" s="135">
        <v>1</v>
      </c>
      <c r="M300" s="135">
        <v>0</v>
      </c>
      <c r="N300" s="135">
        <v>0</v>
      </c>
      <c r="O300" s="135">
        <v>0</v>
      </c>
      <c r="P300" s="135">
        <v>0</v>
      </c>
      <c r="Q300" s="135">
        <v>0</v>
      </c>
      <c r="R300" s="135">
        <v>0</v>
      </c>
      <c r="S300" s="135">
        <v>0</v>
      </c>
      <c r="T300" s="135">
        <v>0</v>
      </c>
      <c r="U300" s="135">
        <v>0</v>
      </c>
      <c r="V300" s="135">
        <v>2</v>
      </c>
      <c r="W300" s="135">
        <v>0</v>
      </c>
      <c r="X300" s="135">
        <v>3</v>
      </c>
      <c r="Y300" s="135">
        <v>0</v>
      </c>
      <c r="Z300" s="135">
        <v>0</v>
      </c>
      <c r="AA300" s="135">
        <v>0</v>
      </c>
      <c r="AB300" s="135">
        <v>1</v>
      </c>
      <c r="AC300" s="135">
        <v>0</v>
      </c>
      <c r="AD300" s="135">
        <v>0</v>
      </c>
      <c r="AE300" s="135">
        <v>1</v>
      </c>
      <c r="AF300" s="135">
        <v>1</v>
      </c>
      <c r="AG300" s="135">
        <v>0</v>
      </c>
      <c r="AH300" s="135">
        <v>3</v>
      </c>
      <c r="AI300" s="135">
        <v>0</v>
      </c>
      <c r="AJ300" s="135">
        <v>0</v>
      </c>
      <c r="AK300" s="135">
        <v>0</v>
      </c>
      <c r="AL300" s="135">
        <v>1</v>
      </c>
      <c r="AM300" s="135">
        <v>0</v>
      </c>
      <c r="AN300" s="135">
        <v>0</v>
      </c>
      <c r="AO300" s="135">
        <v>0</v>
      </c>
      <c r="AP300" s="135">
        <v>0</v>
      </c>
      <c r="AQ300" s="135">
        <v>0</v>
      </c>
      <c r="AR300" s="135">
        <v>1</v>
      </c>
      <c r="AS300" s="135">
        <v>1</v>
      </c>
      <c r="AT300" s="135">
        <v>0</v>
      </c>
      <c r="AU300" s="135">
        <v>0</v>
      </c>
      <c r="AV300" s="135">
        <v>0</v>
      </c>
      <c r="AW300" s="135">
        <v>1</v>
      </c>
      <c r="AX300" s="135">
        <v>0</v>
      </c>
      <c r="AY300" s="135">
        <v>0</v>
      </c>
      <c r="AZ300" s="135">
        <v>0</v>
      </c>
      <c r="BA300" s="135">
        <v>1</v>
      </c>
      <c r="BB300" s="135">
        <v>0</v>
      </c>
      <c r="BC300" s="135">
        <v>0</v>
      </c>
      <c r="BD300" s="135">
        <v>0</v>
      </c>
      <c r="BE300" s="135">
        <v>0</v>
      </c>
      <c r="BF300" s="135">
        <v>1</v>
      </c>
      <c r="BG300" s="135">
        <v>0</v>
      </c>
      <c r="BH300" s="135">
        <v>1</v>
      </c>
      <c r="BI300" s="135">
        <v>0</v>
      </c>
      <c r="BJ300" s="135">
        <v>0</v>
      </c>
      <c r="BK300" s="135">
        <v>0</v>
      </c>
      <c r="BL300" s="135">
        <v>12</v>
      </c>
      <c r="BM300" s="135">
        <v>0</v>
      </c>
      <c r="BN300" s="135">
        <v>0</v>
      </c>
      <c r="BO300" s="135">
        <v>0</v>
      </c>
      <c r="BP300" s="135">
        <v>0</v>
      </c>
      <c r="BQ300" s="135">
        <v>0</v>
      </c>
      <c r="BR300" s="135">
        <v>1</v>
      </c>
      <c r="BS300" s="135">
        <v>0</v>
      </c>
      <c r="BT300" s="135">
        <v>0</v>
      </c>
      <c r="BU300" s="135">
        <v>0</v>
      </c>
      <c r="BV300" s="135">
        <v>0</v>
      </c>
      <c r="BW300" s="135">
        <v>0</v>
      </c>
      <c r="BX300" s="135">
        <v>0</v>
      </c>
      <c r="BY300" s="135">
        <v>0</v>
      </c>
      <c r="BZ300" s="135">
        <v>0</v>
      </c>
      <c r="CA300" s="135">
        <v>0</v>
      </c>
      <c r="CB300" s="135">
        <v>0</v>
      </c>
      <c r="CC300" s="135">
        <v>1</v>
      </c>
      <c r="CD300" s="135">
        <v>10</v>
      </c>
      <c r="CE300" s="135">
        <v>0</v>
      </c>
      <c r="CF300" s="135">
        <v>0</v>
      </c>
      <c r="CG300" s="135">
        <v>0</v>
      </c>
      <c r="CH300" s="135">
        <v>0</v>
      </c>
      <c r="CI300" s="135">
        <v>0</v>
      </c>
      <c r="CJ300" s="135">
        <v>0</v>
      </c>
      <c r="CK300" s="135">
        <v>0</v>
      </c>
      <c r="CL300" s="135">
        <v>1</v>
      </c>
      <c r="CM300" s="135">
        <v>0</v>
      </c>
      <c r="CN300" s="135">
        <v>1</v>
      </c>
      <c r="CO300" s="135">
        <v>0</v>
      </c>
      <c r="CP300" s="135">
        <v>0</v>
      </c>
      <c r="CQ300" s="135">
        <v>1</v>
      </c>
      <c r="CR300" s="135">
        <v>0</v>
      </c>
      <c r="CS300" s="135">
        <v>0</v>
      </c>
      <c r="CT300" s="135">
        <v>0</v>
      </c>
      <c r="CU300" s="135">
        <v>1</v>
      </c>
      <c r="CV300" s="135">
        <v>0</v>
      </c>
      <c r="CW300" s="135">
        <v>0</v>
      </c>
      <c r="CX300" s="135"/>
    </row>
    <row r="301" spans="1:102" x14ac:dyDescent="0.35">
      <c r="A301" s="135">
        <v>300</v>
      </c>
      <c r="B301" s="135">
        <v>0</v>
      </c>
      <c r="C301" s="135">
        <v>0</v>
      </c>
      <c r="D301" s="135">
        <v>0</v>
      </c>
      <c r="E301" s="135">
        <v>0</v>
      </c>
      <c r="F301" s="135">
        <v>4</v>
      </c>
      <c r="G301" s="135">
        <v>0</v>
      </c>
      <c r="H301" s="135">
        <v>1</v>
      </c>
      <c r="I301" s="135">
        <v>0</v>
      </c>
      <c r="J301" s="135">
        <v>0</v>
      </c>
      <c r="K301" s="135">
        <v>0</v>
      </c>
      <c r="L301" s="135">
        <v>2</v>
      </c>
      <c r="M301" s="135">
        <v>0</v>
      </c>
      <c r="N301" s="135">
        <v>0</v>
      </c>
      <c r="O301" s="135">
        <v>0</v>
      </c>
      <c r="P301" s="135">
        <v>0</v>
      </c>
      <c r="Q301" s="135">
        <v>1</v>
      </c>
      <c r="R301" s="135">
        <v>0</v>
      </c>
      <c r="S301" s="135">
        <v>0</v>
      </c>
      <c r="T301" s="135">
        <v>0</v>
      </c>
      <c r="U301" s="135">
        <v>0</v>
      </c>
      <c r="V301" s="135">
        <v>0</v>
      </c>
      <c r="W301" s="135">
        <v>0</v>
      </c>
      <c r="X301" s="135">
        <v>0</v>
      </c>
      <c r="Y301" s="135">
        <v>0</v>
      </c>
      <c r="Z301" s="135">
        <v>1</v>
      </c>
      <c r="AA301" s="135">
        <v>1</v>
      </c>
      <c r="AB301" s="135">
        <v>0</v>
      </c>
      <c r="AC301" s="135">
        <v>1</v>
      </c>
      <c r="AD301" s="135">
        <v>0</v>
      </c>
      <c r="AE301" s="135">
        <v>0</v>
      </c>
      <c r="AF301" s="135">
        <v>0</v>
      </c>
      <c r="AG301" s="135">
        <v>1</v>
      </c>
      <c r="AH301" s="135">
        <v>8</v>
      </c>
      <c r="AI301" s="135">
        <v>0</v>
      </c>
      <c r="AJ301" s="135">
        <v>1</v>
      </c>
      <c r="AK301" s="135">
        <v>0</v>
      </c>
      <c r="AL301" s="135">
        <v>0</v>
      </c>
      <c r="AM301" s="135">
        <v>0</v>
      </c>
      <c r="AN301" s="135">
        <v>0</v>
      </c>
      <c r="AO301" s="135">
        <v>0</v>
      </c>
      <c r="AP301" s="135">
        <v>7</v>
      </c>
      <c r="AQ301" s="135">
        <v>0</v>
      </c>
      <c r="AR301" s="135">
        <v>0</v>
      </c>
      <c r="AS301" s="135">
        <v>0</v>
      </c>
      <c r="AT301" s="135">
        <v>0</v>
      </c>
      <c r="AU301" s="135">
        <v>0</v>
      </c>
      <c r="AV301" s="135">
        <v>10</v>
      </c>
      <c r="AW301" s="135">
        <v>7</v>
      </c>
      <c r="AX301" s="135">
        <v>0</v>
      </c>
      <c r="AY301" s="135">
        <v>0</v>
      </c>
      <c r="AZ301" s="135">
        <v>1</v>
      </c>
      <c r="BA301" s="135">
        <v>0</v>
      </c>
      <c r="BB301" s="135">
        <v>1</v>
      </c>
      <c r="BC301" s="135">
        <v>0</v>
      </c>
      <c r="BD301" s="135">
        <v>0</v>
      </c>
      <c r="BE301" s="135">
        <v>0</v>
      </c>
      <c r="BF301" s="135">
        <v>0</v>
      </c>
      <c r="BG301" s="135">
        <v>0</v>
      </c>
      <c r="BH301" s="135">
        <v>1</v>
      </c>
      <c r="BI301" s="135">
        <v>0</v>
      </c>
      <c r="BJ301" s="135">
        <v>0</v>
      </c>
      <c r="BK301" s="135">
        <v>1</v>
      </c>
      <c r="BL301" s="135">
        <v>2</v>
      </c>
      <c r="BM301" s="135">
        <v>0</v>
      </c>
      <c r="BN301" s="135">
        <v>2</v>
      </c>
      <c r="BO301" s="135">
        <v>0</v>
      </c>
      <c r="BP301" s="135">
        <v>0</v>
      </c>
      <c r="BQ301" s="135">
        <v>0</v>
      </c>
      <c r="BR301" s="135">
        <v>1</v>
      </c>
      <c r="BS301" s="135">
        <v>1</v>
      </c>
      <c r="BT301" s="135">
        <v>0</v>
      </c>
      <c r="BU301" s="135">
        <v>1</v>
      </c>
      <c r="BV301" s="135">
        <v>0</v>
      </c>
      <c r="BW301" s="135">
        <v>0</v>
      </c>
      <c r="BX301" s="135">
        <v>0</v>
      </c>
      <c r="BY301" s="135">
        <v>0</v>
      </c>
      <c r="BZ301" s="135">
        <v>0</v>
      </c>
      <c r="CA301" s="135">
        <v>0</v>
      </c>
      <c r="CB301" s="135">
        <v>0</v>
      </c>
      <c r="CC301" s="135">
        <v>0</v>
      </c>
      <c r="CD301" s="135">
        <v>0</v>
      </c>
      <c r="CE301" s="135">
        <v>0</v>
      </c>
      <c r="CF301" s="135">
        <v>0</v>
      </c>
      <c r="CG301" s="135">
        <v>0</v>
      </c>
      <c r="CH301" s="135">
        <v>6</v>
      </c>
      <c r="CI301" s="135">
        <v>0</v>
      </c>
      <c r="CJ301" s="135">
        <v>0</v>
      </c>
      <c r="CK301" s="135">
        <v>0</v>
      </c>
      <c r="CL301" s="135">
        <v>0</v>
      </c>
      <c r="CM301" s="135">
        <v>0</v>
      </c>
      <c r="CN301" s="135">
        <v>0</v>
      </c>
      <c r="CO301" s="135">
        <v>0</v>
      </c>
      <c r="CP301" s="135">
        <v>0</v>
      </c>
      <c r="CQ301" s="135">
        <v>1</v>
      </c>
      <c r="CR301" s="135">
        <v>0</v>
      </c>
      <c r="CS301" s="135">
        <v>0</v>
      </c>
      <c r="CT301" s="135">
        <v>0</v>
      </c>
      <c r="CU301" s="135">
        <v>0</v>
      </c>
      <c r="CV301" s="135">
        <v>1</v>
      </c>
      <c r="CW301" s="135">
        <v>6</v>
      </c>
      <c r="CX301" s="135"/>
    </row>
    <row r="302" spans="1:102" x14ac:dyDescent="0.35">
      <c r="A302" s="135">
        <v>301</v>
      </c>
      <c r="B302" s="135">
        <v>0</v>
      </c>
      <c r="C302" s="135">
        <v>0</v>
      </c>
      <c r="D302" s="135">
        <v>0</v>
      </c>
      <c r="E302" s="135">
        <v>0</v>
      </c>
      <c r="F302" s="135">
        <v>0</v>
      </c>
      <c r="G302" s="135">
        <v>2</v>
      </c>
      <c r="H302" s="135">
        <v>0</v>
      </c>
      <c r="I302" s="135">
        <v>0</v>
      </c>
      <c r="J302" s="135">
        <v>1</v>
      </c>
      <c r="K302" s="135">
        <v>0</v>
      </c>
      <c r="L302" s="135">
        <v>12</v>
      </c>
      <c r="M302" s="135">
        <v>0</v>
      </c>
      <c r="N302" s="135">
        <v>3</v>
      </c>
      <c r="O302" s="135">
        <v>0</v>
      </c>
      <c r="P302" s="135">
        <v>0</v>
      </c>
      <c r="Q302" s="135">
        <v>0</v>
      </c>
      <c r="R302" s="135">
        <v>0</v>
      </c>
      <c r="S302" s="135">
        <v>0</v>
      </c>
      <c r="T302" s="135">
        <v>0</v>
      </c>
      <c r="U302" s="135">
        <v>0</v>
      </c>
      <c r="V302" s="135">
        <v>1</v>
      </c>
      <c r="W302" s="135">
        <v>0</v>
      </c>
      <c r="X302" s="135">
        <v>0</v>
      </c>
      <c r="Y302" s="135">
        <v>0</v>
      </c>
      <c r="Z302" s="135">
        <v>0</v>
      </c>
      <c r="AA302" s="135">
        <v>0</v>
      </c>
      <c r="AB302" s="135">
        <v>0</v>
      </c>
      <c r="AC302" s="135">
        <v>0</v>
      </c>
      <c r="AD302" s="135">
        <v>0</v>
      </c>
      <c r="AE302" s="135">
        <v>1</v>
      </c>
      <c r="AF302" s="135">
        <v>0</v>
      </c>
      <c r="AG302" s="135">
        <v>9</v>
      </c>
      <c r="AH302" s="135">
        <v>3</v>
      </c>
      <c r="AI302" s="135">
        <v>0</v>
      </c>
      <c r="AJ302" s="135">
        <v>0</v>
      </c>
      <c r="AK302" s="135">
        <v>1</v>
      </c>
      <c r="AL302" s="135">
        <v>0</v>
      </c>
      <c r="AM302" s="135">
        <v>1</v>
      </c>
      <c r="AN302" s="135">
        <v>0</v>
      </c>
      <c r="AO302" s="135">
        <v>0</v>
      </c>
      <c r="AP302" s="135">
        <v>2</v>
      </c>
      <c r="AQ302" s="135">
        <v>1</v>
      </c>
      <c r="AR302" s="135">
        <v>0</v>
      </c>
      <c r="AS302" s="135">
        <v>0</v>
      </c>
      <c r="AT302" s="135">
        <v>0</v>
      </c>
      <c r="AU302" s="135">
        <v>1</v>
      </c>
      <c r="AV302" s="135">
        <v>16</v>
      </c>
      <c r="AW302" s="135">
        <v>3</v>
      </c>
      <c r="AX302" s="135">
        <v>0</v>
      </c>
      <c r="AY302" s="135">
        <v>6</v>
      </c>
      <c r="AZ302" s="135">
        <v>0</v>
      </c>
      <c r="BA302" s="135">
        <v>0</v>
      </c>
      <c r="BB302" s="135">
        <v>0</v>
      </c>
      <c r="BC302" s="135">
        <v>0</v>
      </c>
      <c r="BD302" s="135">
        <v>1</v>
      </c>
      <c r="BE302" s="135">
        <v>0</v>
      </c>
      <c r="BF302" s="135">
        <v>0</v>
      </c>
      <c r="BG302" s="135">
        <v>0</v>
      </c>
      <c r="BH302" s="135">
        <v>0</v>
      </c>
      <c r="BI302" s="135">
        <v>0</v>
      </c>
      <c r="BJ302" s="135">
        <v>0</v>
      </c>
      <c r="BK302" s="135">
        <v>1</v>
      </c>
      <c r="BL302" s="135">
        <v>3</v>
      </c>
      <c r="BM302" s="135">
        <v>0</v>
      </c>
      <c r="BN302" s="135">
        <v>0</v>
      </c>
      <c r="BO302" s="135">
        <v>1</v>
      </c>
      <c r="BP302" s="135">
        <v>0</v>
      </c>
      <c r="BQ302" s="135">
        <v>1</v>
      </c>
      <c r="BR302" s="135">
        <v>4</v>
      </c>
      <c r="BS302" s="135">
        <v>2</v>
      </c>
      <c r="BT302" s="135">
        <v>0</v>
      </c>
      <c r="BU302" s="135">
        <v>5</v>
      </c>
      <c r="BV302" s="135">
        <v>1</v>
      </c>
      <c r="BW302" s="135">
        <v>0</v>
      </c>
      <c r="BX302" s="135">
        <v>0</v>
      </c>
      <c r="BY302" s="135">
        <v>0</v>
      </c>
      <c r="BZ302" s="135">
        <v>0</v>
      </c>
      <c r="CA302" s="135">
        <v>0</v>
      </c>
      <c r="CB302" s="135">
        <v>0</v>
      </c>
      <c r="CC302" s="135">
        <v>1</v>
      </c>
      <c r="CD302" s="135">
        <v>0</v>
      </c>
      <c r="CE302" s="135">
        <v>0</v>
      </c>
      <c r="CF302" s="135">
        <v>2</v>
      </c>
      <c r="CG302" s="135">
        <v>0</v>
      </c>
      <c r="CH302" s="135">
        <v>2</v>
      </c>
      <c r="CI302" s="135">
        <v>0</v>
      </c>
      <c r="CJ302" s="135">
        <v>0</v>
      </c>
      <c r="CK302" s="135">
        <v>1</v>
      </c>
      <c r="CL302" s="135">
        <v>0</v>
      </c>
      <c r="CM302" s="135">
        <v>0</v>
      </c>
      <c r="CN302" s="135">
        <v>0</v>
      </c>
      <c r="CO302" s="135">
        <v>16</v>
      </c>
      <c r="CP302" s="135">
        <v>0</v>
      </c>
      <c r="CQ302" s="135">
        <v>0</v>
      </c>
      <c r="CR302" s="135">
        <v>0</v>
      </c>
      <c r="CS302" s="135">
        <v>0</v>
      </c>
      <c r="CT302" s="135">
        <v>0</v>
      </c>
      <c r="CU302" s="135">
        <v>0</v>
      </c>
      <c r="CV302" s="135">
        <v>0</v>
      </c>
      <c r="CW302" s="135">
        <v>0</v>
      </c>
      <c r="CX302" s="135"/>
    </row>
    <row r="303" spans="1:102" x14ac:dyDescent="0.35">
      <c r="A303" s="135">
        <v>302</v>
      </c>
      <c r="B303" s="135">
        <v>0</v>
      </c>
      <c r="C303" s="135">
        <v>3</v>
      </c>
      <c r="D303" s="135">
        <v>0</v>
      </c>
      <c r="E303" s="135">
        <v>0</v>
      </c>
      <c r="F303" s="135">
        <v>0</v>
      </c>
      <c r="G303" s="135">
        <v>0</v>
      </c>
      <c r="H303" s="135">
        <v>0</v>
      </c>
      <c r="I303" s="135">
        <v>0</v>
      </c>
      <c r="J303" s="135">
        <v>0</v>
      </c>
      <c r="K303" s="135">
        <v>0</v>
      </c>
      <c r="L303" s="135">
        <v>7</v>
      </c>
      <c r="M303" s="135">
        <v>1</v>
      </c>
      <c r="N303" s="135">
        <v>1</v>
      </c>
      <c r="O303" s="135">
        <v>0</v>
      </c>
      <c r="P303" s="135">
        <v>3</v>
      </c>
      <c r="Q303" s="135">
        <v>0</v>
      </c>
      <c r="R303" s="135">
        <v>1</v>
      </c>
      <c r="S303" s="135">
        <v>3</v>
      </c>
      <c r="T303" s="135">
        <v>0</v>
      </c>
      <c r="U303" s="135">
        <v>0</v>
      </c>
      <c r="V303" s="135">
        <v>0</v>
      </c>
      <c r="W303" s="135">
        <v>0</v>
      </c>
      <c r="X303" s="135">
        <v>0</v>
      </c>
      <c r="Y303" s="135">
        <v>0</v>
      </c>
      <c r="Z303" s="135">
        <v>0</v>
      </c>
      <c r="AA303" s="135">
        <v>0</v>
      </c>
      <c r="AB303" s="135">
        <v>0</v>
      </c>
      <c r="AC303" s="135">
        <v>0</v>
      </c>
      <c r="AD303" s="135">
        <v>0</v>
      </c>
      <c r="AE303" s="135">
        <v>3</v>
      </c>
      <c r="AF303" s="135">
        <v>1</v>
      </c>
      <c r="AG303" s="135">
        <v>1</v>
      </c>
      <c r="AH303" s="135">
        <v>0</v>
      </c>
      <c r="AI303" s="135">
        <v>1</v>
      </c>
      <c r="AJ303" s="135">
        <v>0</v>
      </c>
      <c r="AK303" s="135">
        <v>0</v>
      </c>
      <c r="AL303" s="135">
        <v>0</v>
      </c>
      <c r="AM303" s="135">
        <v>1</v>
      </c>
      <c r="AN303" s="135">
        <v>0</v>
      </c>
      <c r="AO303" s="135">
        <v>0</v>
      </c>
      <c r="AP303" s="135">
        <v>0</v>
      </c>
      <c r="AQ303" s="135">
        <v>0</v>
      </c>
      <c r="AR303" s="135">
        <v>0</v>
      </c>
      <c r="AS303" s="135">
        <v>0</v>
      </c>
      <c r="AT303" s="135">
        <v>0</v>
      </c>
      <c r="AU303" s="135">
        <v>1</v>
      </c>
      <c r="AV303" s="135">
        <v>0</v>
      </c>
      <c r="AW303" s="135">
        <v>0</v>
      </c>
      <c r="AX303" s="135">
        <v>0</v>
      </c>
      <c r="AY303" s="135">
        <v>3</v>
      </c>
      <c r="AZ303" s="135">
        <v>1</v>
      </c>
      <c r="BA303" s="135">
        <v>0</v>
      </c>
      <c r="BB303" s="135">
        <v>0</v>
      </c>
      <c r="BC303" s="135">
        <v>1</v>
      </c>
      <c r="BD303" s="135">
        <v>1</v>
      </c>
      <c r="BE303" s="135">
        <v>0</v>
      </c>
      <c r="BF303" s="135">
        <v>0</v>
      </c>
      <c r="BG303" s="135">
        <v>0</v>
      </c>
      <c r="BH303" s="135">
        <v>0</v>
      </c>
      <c r="BI303" s="135">
        <v>0</v>
      </c>
      <c r="BJ303" s="135">
        <v>1</v>
      </c>
      <c r="BK303" s="135">
        <v>16</v>
      </c>
      <c r="BL303" s="135">
        <v>0</v>
      </c>
      <c r="BM303" s="135">
        <v>0</v>
      </c>
      <c r="BN303" s="135">
        <v>1</v>
      </c>
      <c r="BO303" s="135">
        <v>0</v>
      </c>
      <c r="BP303" s="135">
        <v>1</v>
      </c>
      <c r="BQ303" s="135">
        <v>0</v>
      </c>
      <c r="BR303" s="135">
        <v>0</v>
      </c>
      <c r="BS303" s="135">
        <v>1</v>
      </c>
      <c r="BT303" s="135">
        <v>0</v>
      </c>
      <c r="BU303" s="135">
        <v>0</v>
      </c>
      <c r="BV303" s="135">
        <v>0</v>
      </c>
      <c r="BW303" s="135">
        <v>0</v>
      </c>
      <c r="BX303" s="135">
        <v>0</v>
      </c>
      <c r="BY303" s="135">
        <v>0</v>
      </c>
      <c r="BZ303" s="135">
        <v>0</v>
      </c>
      <c r="CA303" s="135">
        <v>0</v>
      </c>
      <c r="CB303" s="135">
        <v>0</v>
      </c>
      <c r="CC303" s="135">
        <v>0</v>
      </c>
      <c r="CD303" s="135">
        <v>0</v>
      </c>
      <c r="CE303" s="135">
        <v>0</v>
      </c>
      <c r="CF303" s="135">
        <v>0</v>
      </c>
      <c r="CG303" s="135">
        <v>0</v>
      </c>
      <c r="CH303" s="135">
        <v>0</v>
      </c>
      <c r="CI303" s="135">
        <v>0</v>
      </c>
      <c r="CJ303" s="135">
        <v>9</v>
      </c>
      <c r="CK303" s="135">
        <v>0</v>
      </c>
      <c r="CL303" s="135">
        <v>0</v>
      </c>
      <c r="CM303" s="135">
        <v>0</v>
      </c>
      <c r="CN303" s="135">
        <v>1</v>
      </c>
      <c r="CO303" s="135">
        <v>0</v>
      </c>
      <c r="CP303" s="135">
        <v>0</v>
      </c>
      <c r="CQ303" s="135">
        <v>0</v>
      </c>
      <c r="CR303" s="135">
        <v>0</v>
      </c>
      <c r="CS303" s="135">
        <v>0</v>
      </c>
      <c r="CT303" s="135">
        <v>1</v>
      </c>
      <c r="CU303" s="135">
        <v>0</v>
      </c>
      <c r="CV303" s="135">
        <v>0</v>
      </c>
      <c r="CW303" s="135">
        <v>0</v>
      </c>
      <c r="CX303" s="135"/>
    </row>
    <row r="304" spans="1:102" x14ac:dyDescent="0.35">
      <c r="A304" s="135">
        <v>303</v>
      </c>
      <c r="B304" s="135">
        <v>0</v>
      </c>
      <c r="C304" s="135">
        <v>0</v>
      </c>
      <c r="D304" s="135">
        <v>0</v>
      </c>
      <c r="E304" s="135">
        <v>1</v>
      </c>
      <c r="F304" s="135">
        <v>0</v>
      </c>
      <c r="G304" s="135">
        <v>0</v>
      </c>
      <c r="H304" s="135">
        <v>1</v>
      </c>
      <c r="I304" s="135">
        <v>0</v>
      </c>
      <c r="J304" s="135">
        <v>1</v>
      </c>
      <c r="K304" s="135">
        <v>0</v>
      </c>
      <c r="L304" s="135">
        <v>1</v>
      </c>
      <c r="M304" s="135">
        <v>0</v>
      </c>
      <c r="N304" s="135">
        <v>8</v>
      </c>
      <c r="O304" s="135">
        <v>0</v>
      </c>
      <c r="P304" s="135">
        <v>0</v>
      </c>
      <c r="Q304" s="135">
        <v>0</v>
      </c>
      <c r="R304" s="135">
        <v>3</v>
      </c>
      <c r="S304" s="135">
        <v>0</v>
      </c>
      <c r="T304" s="135">
        <v>0</v>
      </c>
      <c r="U304" s="135">
        <v>0</v>
      </c>
      <c r="V304" s="135">
        <v>2</v>
      </c>
      <c r="W304" s="135">
        <v>0</v>
      </c>
      <c r="X304" s="135">
        <v>0</v>
      </c>
      <c r="Y304" s="135">
        <v>0</v>
      </c>
      <c r="Z304" s="135">
        <v>0</v>
      </c>
      <c r="AA304" s="135">
        <v>0</v>
      </c>
      <c r="AB304" s="135">
        <v>0</v>
      </c>
      <c r="AC304" s="135">
        <v>0</v>
      </c>
      <c r="AD304" s="135">
        <v>0</v>
      </c>
      <c r="AE304" s="135">
        <v>0</v>
      </c>
      <c r="AF304" s="135">
        <v>2</v>
      </c>
      <c r="AG304" s="135">
        <v>0</v>
      </c>
      <c r="AH304" s="135">
        <v>0</v>
      </c>
      <c r="AI304" s="135">
        <v>0</v>
      </c>
      <c r="AJ304" s="135">
        <v>1</v>
      </c>
      <c r="AK304" s="135">
        <v>0</v>
      </c>
      <c r="AL304" s="135">
        <v>0</v>
      </c>
      <c r="AM304" s="135">
        <v>0</v>
      </c>
      <c r="AN304" s="135">
        <v>0</v>
      </c>
      <c r="AO304" s="135">
        <v>1</v>
      </c>
      <c r="AP304" s="135">
        <v>0</v>
      </c>
      <c r="AQ304" s="135">
        <v>0</v>
      </c>
      <c r="AR304" s="135">
        <v>0</v>
      </c>
      <c r="AS304" s="135">
        <v>0</v>
      </c>
      <c r="AT304" s="135">
        <v>0</v>
      </c>
      <c r="AU304" s="135">
        <v>0</v>
      </c>
      <c r="AV304" s="135">
        <v>0</v>
      </c>
      <c r="AW304" s="135">
        <v>0</v>
      </c>
      <c r="AX304" s="135">
        <v>0</v>
      </c>
      <c r="AY304" s="135">
        <v>0</v>
      </c>
      <c r="AZ304" s="135">
        <v>1</v>
      </c>
      <c r="BA304" s="135">
        <v>0</v>
      </c>
      <c r="BB304" s="135">
        <v>0</v>
      </c>
      <c r="BC304" s="135">
        <v>0</v>
      </c>
      <c r="BD304" s="135">
        <v>1</v>
      </c>
      <c r="BE304" s="135">
        <v>0</v>
      </c>
      <c r="BF304" s="135">
        <v>0</v>
      </c>
      <c r="BG304" s="135">
        <v>1</v>
      </c>
      <c r="BH304" s="135">
        <v>0</v>
      </c>
      <c r="BI304" s="135">
        <v>0</v>
      </c>
      <c r="BJ304" s="135">
        <v>0</v>
      </c>
      <c r="BK304" s="135">
        <v>0</v>
      </c>
      <c r="BL304" s="135">
        <v>0</v>
      </c>
      <c r="BM304" s="135">
        <v>1</v>
      </c>
      <c r="BN304" s="135">
        <v>0</v>
      </c>
      <c r="BO304" s="135">
        <v>0</v>
      </c>
      <c r="BP304" s="135">
        <v>0</v>
      </c>
      <c r="BQ304" s="135">
        <v>1</v>
      </c>
      <c r="BR304" s="135">
        <v>0</v>
      </c>
      <c r="BS304" s="135">
        <v>0</v>
      </c>
      <c r="BT304" s="135">
        <v>0</v>
      </c>
      <c r="BU304" s="135">
        <v>0</v>
      </c>
      <c r="BV304" s="135">
        <v>0</v>
      </c>
      <c r="BW304" s="135">
        <v>1</v>
      </c>
      <c r="BX304" s="135">
        <v>0</v>
      </c>
      <c r="BY304" s="135">
        <v>0</v>
      </c>
      <c r="BZ304" s="135">
        <v>0</v>
      </c>
      <c r="CA304" s="135">
        <v>0</v>
      </c>
      <c r="CB304" s="135">
        <v>0</v>
      </c>
      <c r="CC304" s="135">
        <v>0</v>
      </c>
      <c r="CD304" s="135">
        <v>1</v>
      </c>
      <c r="CE304" s="135">
        <v>0</v>
      </c>
      <c r="CF304" s="135">
        <v>0</v>
      </c>
      <c r="CG304" s="135">
        <v>1</v>
      </c>
      <c r="CH304" s="135">
        <v>1</v>
      </c>
      <c r="CI304" s="135">
        <v>0</v>
      </c>
      <c r="CJ304" s="135">
        <v>1</v>
      </c>
      <c r="CK304" s="135">
        <v>1</v>
      </c>
      <c r="CL304" s="135">
        <v>0</v>
      </c>
      <c r="CM304" s="135">
        <v>2</v>
      </c>
      <c r="CN304" s="135">
        <v>0</v>
      </c>
      <c r="CO304" s="135">
        <v>0</v>
      </c>
      <c r="CP304" s="135">
        <v>0</v>
      </c>
      <c r="CQ304" s="135">
        <v>0</v>
      </c>
      <c r="CR304" s="135">
        <v>0</v>
      </c>
      <c r="CS304" s="135">
        <v>0</v>
      </c>
      <c r="CT304" s="135">
        <v>2</v>
      </c>
      <c r="CU304" s="135">
        <v>1</v>
      </c>
      <c r="CV304" s="135">
        <v>0</v>
      </c>
      <c r="CW304" s="135">
        <v>1</v>
      </c>
      <c r="CX304" s="135"/>
    </row>
    <row r="305" spans="1:102" x14ac:dyDescent="0.35">
      <c r="A305" s="135">
        <v>304</v>
      </c>
      <c r="B305" s="135">
        <v>1</v>
      </c>
      <c r="C305" s="135">
        <v>0</v>
      </c>
      <c r="D305" s="135">
        <v>0</v>
      </c>
      <c r="E305" s="135">
        <v>0</v>
      </c>
      <c r="F305" s="135">
        <v>0</v>
      </c>
      <c r="G305" s="135">
        <v>0</v>
      </c>
      <c r="H305" s="135">
        <v>10</v>
      </c>
      <c r="I305" s="135">
        <v>0</v>
      </c>
      <c r="J305" s="135">
        <v>0</v>
      </c>
      <c r="K305" s="135">
        <v>0</v>
      </c>
      <c r="L305" s="135">
        <v>1</v>
      </c>
      <c r="M305" s="135">
        <v>0</v>
      </c>
      <c r="N305" s="135">
        <v>0</v>
      </c>
      <c r="O305" s="135">
        <v>0</v>
      </c>
      <c r="P305" s="135">
        <v>1</v>
      </c>
      <c r="Q305" s="135">
        <v>1</v>
      </c>
      <c r="R305" s="135">
        <v>0</v>
      </c>
      <c r="S305" s="135">
        <v>0</v>
      </c>
      <c r="T305" s="135">
        <v>0</v>
      </c>
      <c r="U305" s="135">
        <v>0</v>
      </c>
      <c r="V305" s="135">
        <v>0</v>
      </c>
      <c r="W305" s="135">
        <v>0</v>
      </c>
      <c r="X305" s="135">
        <v>0</v>
      </c>
      <c r="Y305" s="135">
        <v>0</v>
      </c>
      <c r="Z305" s="135">
        <v>0</v>
      </c>
      <c r="AA305" s="135">
        <v>0</v>
      </c>
      <c r="AB305" s="135">
        <v>0</v>
      </c>
      <c r="AC305" s="135">
        <v>0</v>
      </c>
      <c r="AD305" s="135">
        <v>0</v>
      </c>
      <c r="AE305" s="135">
        <v>1</v>
      </c>
      <c r="AF305" s="135">
        <v>0</v>
      </c>
      <c r="AG305" s="135">
        <v>0</v>
      </c>
      <c r="AH305" s="135">
        <v>0</v>
      </c>
      <c r="AI305" s="135">
        <v>0</v>
      </c>
      <c r="AJ305" s="135">
        <v>0</v>
      </c>
      <c r="AK305" s="135">
        <v>1</v>
      </c>
      <c r="AL305" s="135">
        <v>0</v>
      </c>
      <c r="AM305" s="135">
        <v>0</v>
      </c>
      <c r="AN305" s="135">
        <v>0</v>
      </c>
      <c r="AO305" s="135">
        <v>0</v>
      </c>
      <c r="AP305" s="135">
        <v>0</v>
      </c>
      <c r="AQ305" s="135">
        <v>0</v>
      </c>
      <c r="AR305" s="135">
        <v>0</v>
      </c>
      <c r="AS305" s="135">
        <v>0</v>
      </c>
      <c r="AT305" s="135">
        <v>0</v>
      </c>
      <c r="AU305" s="135">
        <v>1</v>
      </c>
      <c r="AV305" s="135">
        <v>2</v>
      </c>
      <c r="AW305" s="135">
        <v>0</v>
      </c>
      <c r="AX305" s="135">
        <v>4</v>
      </c>
      <c r="AY305" s="135">
        <v>0</v>
      </c>
      <c r="AZ305" s="135">
        <v>1</v>
      </c>
      <c r="BA305" s="135">
        <v>0</v>
      </c>
      <c r="BB305" s="135">
        <v>0</v>
      </c>
      <c r="BC305" s="135">
        <v>0</v>
      </c>
      <c r="BD305" s="135">
        <v>4</v>
      </c>
      <c r="BE305" s="135">
        <v>0</v>
      </c>
      <c r="BF305" s="135">
        <v>0</v>
      </c>
      <c r="BG305" s="135">
        <v>0</v>
      </c>
      <c r="BH305" s="135">
        <v>1</v>
      </c>
      <c r="BI305" s="135">
        <v>0</v>
      </c>
      <c r="BJ305" s="135">
        <v>0</v>
      </c>
      <c r="BK305" s="135">
        <v>16</v>
      </c>
      <c r="BL305" s="135">
        <v>1</v>
      </c>
      <c r="BM305" s="135">
        <v>1</v>
      </c>
      <c r="BN305" s="135">
        <v>2</v>
      </c>
      <c r="BO305" s="135">
        <v>0</v>
      </c>
      <c r="BP305" s="135">
        <v>0</v>
      </c>
      <c r="BQ305" s="135">
        <v>0</v>
      </c>
      <c r="BR305" s="135">
        <v>0</v>
      </c>
      <c r="BS305" s="135">
        <v>0</v>
      </c>
      <c r="BT305" s="135">
        <v>0</v>
      </c>
      <c r="BU305" s="135">
        <v>0</v>
      </c>
      <c r="BV305" s="135">
        <v>0</v>
      </c>
      <c r="BW305" s="135">
        <v>0</v>
      </c>
      <c r="BX305" s="135">
        <v>0</v>
      </c>
      <c r="BY305" s="135">
        <v>0</v>
      </c>
      <c r="BZ305" s="135">
        <v>0</v>
      </c>
      <c r="CA305" s="135">
        <v>0</v>
      </c>
      <c r="CB305" s="135">
        <v>0</v>
      </c>
      <c r="CC305" s="135">
        <v>0</v>
      </c>
      <c r="CD305" s="135">
        <v>1</v>
      </c>
      <c r="CE305" s="135">
        <v>0</v>
      </c>
      <c r="CF305" s="135">
        <v>0</v>
      </c>
      <c r="CG305" s="135">
        <v>0</v>
      </c>
      <c r="CH305" s="135">
        <v>0</v>
      </c>
      <c r="CI305" s="135">
        <v>0</v>
      </c>
      <c r="CJ305" s="135">
        <v>0</v>
      </c>
      <c r="CK305" s="135">
        <v>0</v>
      </c>
      <c r="CL305" s="135">
        <v>0</v>
      </c>
      <c r="CM305" s="135">
        <v>0</v>
      </c>
      <c r="CN305" s="135">
        <v>1</v>
      </c>
      <c r="CO305" s="135">
        <v>5</v>
      </c>
      <c r="CP305" s="135">
        <v>0</v>
      </c>
      <c r="CQ305" s="135">
        <v>0</v>
      </c>
      <c r="CR305" s="135">
        <v>0</v>
      </c>
      <c r="CS305" s="135">
        <v>0</v>
      </c>
      <c r="CT305" s="135">
        <v>0</v>
      </c>
      <c r="CU305" s="135">
        <v>0</v>
      </c>
      <c r="CV305" s="135">
        <v>1</v>
      </c>
      <c r="CW305" s="135">
        <v>0</v>
      </c>
      <c r="CX305" s="135"/>
    </row>
    <row r="306" spans="1:102" x14ac:dyDescent="0.35">
      <c r="A306" s="135">
        <v>305</v>
      </c>
      <c r="B306" s="135">
        <v>0</v>
      </c>
      <c r="C306" s="135">
        <v>0</v>
      </c>
      <c r="D306" s="135">
        <v>0</v>
      </c>
      <c r="E306" s="135">
        <v>0</v>
      </c>
      <c r="F306" s="135">
        <v>0</v>
      </c>
      <c r="G306" s="135">
        <v>0</v>
      </c>
      <c r="H306" s="135">
        <v>0</v>
      </c>
      <c r="I306" s="135">
        <v>0</v>
      </c>
      <c r="J306" s="135">
        <v>0</v>
      </c>
      <c r="K306" s="135">
        <v>0</v>
      </c>
      <c r="L306" s="135">
        <v>0</v>
      </c>
      <c r="M306" s="135">
        <v>0</v>
      </c>
      <c r="N306" s="135">
        <v>2</v>
      </c>
      <c r="O306" s="135">
        <v>1</v>
      </c>
      <c r="P306" s="135">
        <v>0</v>
      </c>
      <c r="Q306" s="135">
        <v>0</v>
      </c>
      <c r="R306" s="135">
        <v>0</v>
      </c>
      <c r="S306" s="135">
        <v>0</v>
      </c>
      <c r="T306" s="135">
        <v>0</v>
      </c>
      <c r="U306" s="135">
        <v>0</v>
      </c>
      <c r="V306" s="135">
        <v>5</v>
      </c>
      <c r="W306" s="135">
        <v>1</v>
      </c>
      <c r="X306" s="135">
        <v>0</v>
      </c>
      <c r="Y306" s="135">
        <v>0</v>
      </c>
      <c r="Z306" s="135">
        <v>0</v>
      </c>
      <c r="AA306" s="135">
        <v>0</v>
      </c>
      <c r="AB306" s="135">
        <v>0</v>
      </c>
      <c r="AC306" s="135">
        <v>0</v>
      </c>
      <c r="AD306" s="135">
        <v>0</v>
      </c>
      <c r="AE306" s="135">
        <v>0</v>
      </c>
      <c r="AF306" s="135">
        <v>0</v>
      </c>
      <c r="AG306" s="135">
        <v>0</v>
      </c>
      <c r="AH306" s="135">
        <v>1</v>
      </c>
      <c r="AI306" s="135">
        <v>1</v>
      </c>
      <c r="AJ306" s="135">
        <v>0</v>
      </c>
      <c r="AK306" s="135">
        <v>1</v>
      </c>
      <c r="AL306" s="135">
        <v>0</v>
      </c>
      <c r="AM306" s="135">
        <v>0</v>
      </c>
      <c r="AN306" s="135">
        <v>1</v>
      </c>
      <c r="AO306" s="135">
        <v>0</v>
      </c>
      <c r="AP306" s="135">
        <v>4</v>
      </c>
      <c r="AQ306" s="135">
        <v>0</v>
      </c>
      <c r="AR306" s="135">
        <v>1</v>
      </c>
      <c r="AS306" s="135">
        <v>0</v>
      </c>
      <c r="AT306" s="135">
        <v>0</v>
      </c>
      <c r="AU306" s="135">
        <v>0</v>
      </c>
      <c r="AV306" s="135">
        <v>13</v>
      </c>
      <c r="AW306" s="135">
        <v>0</v>
      </c>
      <c r="AX306" s="135">
        <v>0</v>
      </c>
      <c r="AY306" s="135">
        <v>1</v>
      </c>
      <c r="AZ306" s="135">
        <v>1</v>
      </c>
      <c r="BA306" s="135">
        <v>1</v>
      </c>
      <c r="BB306" s="135">
        <v>2</v>
      </c>
      <c r="BC306" s="135">
        <v>1</v>
      </c>
      <c r="BD306" s="135">
        <v>2</v>
      </c>
      <c r="BE306" s="135">
        <v>0</v>
      </c>
      <c r="BF306" s="135">
        <v>0</v>
      </c>
      <c r="BG306" s="135">
        <v>1</v>
      </c>
      <c r="BH306" s="135">
        <v>0</v>
      </c>
      <c r="BI306" s="135">
        <v>0</v>
      </c>
      <c r="BJ306" s="135">
        <v>0</v>
      </c>
      <c r="BK306" s="135">
        <v>0</v>
      </c>
      <c r="BL306" s="135">
        <v>0</v>
      </c>
      <c r="BM306" s="135">
        <v>0</v>
      </c>
      <c r="BN306" s="135">
        <v>0</v>
      </c>
      <c r="BO306" s="135">
        <v>0</v>
      </c>
      <c r="BP306" s="135">
        <v>0</v>
      </c>
      <c r="BQ306" s="135">
        <v>0</v>
      </c>
      <c r="BR306" s="135">
        <v>0</v>
      </c>
      <c r="BS306" s="135">
        <v>0</v>
      </c>
      <c r="BT306" s="135">
        <v>0</v>
      </c>
      <c r="BU306" s="135">
        <v>0</v>
      </c>
      <c r="BV306" s="135">
        <v>0</v>
      </c>
      <c r="BW306" s="135">
        <v>1</v>
      </c>
      <c r="BX306" s="135">
        <v>0</v>
      </c>
      <c r="BY306" s="135">
        <v>0</v>
      </c>
      <c r="BZ306" s="135">
        <v>0</v>
      </c>
      <c r="CA306" s="135">
        <v>0</v>
      </c>
      <c r="CB306" s="135">
        <v>2</v>
      </c>
      <c r="CC306" s="135">
        <v>1</v>
      </c>
      <c r="CD306" s="135">
        <v>0</v>
      </c>
      <c r="CE306" s="135">
        <v>0</v>
      </c>
      <c r="CF306" s="135">
        <v>0</v>
      </c>
      <c r="CG306" s="135">
        <v>1</v>
      </c>
      <c r="CH306" s="135">
        <v>1</v>
      </c>
      <c r="CI306" s="135">
        <v>0</v>
      </c>
      <c r="CJ306" s="135">
        <v>0</v>
      </c>
      <c r="CK306" s="135">
        <v>0</v>
      </c>
      <c r="CL306" s="135">
        <v>0</v>
      </c>
      <c r="CM306" s="135">
        <v>0</v>
      </c>
      <c r="CN306" s="135">
        <v>0</v>
      </c>
      <c r="CO306" s="135">
        <v>0</v>
      </c>
      <c r="CP306" s="135">
        <v>0</v>
      </c>
      <c r="CQ306" s="135">
        <v>0</v>
      </c>
      <c r="CR306" s="135">
        <v>1</v>
      </c>
      <c r="CS306" s="135">
        <v>0</v>
      </c>
      <c r="CT306" s="135">
        <v>0</v>
      </c>
      <c r="CU306" s="135">
        <v>2</v>
      </c>
      <c r="CV306" s="135">
        <v>0</v>
      </c>
      <c r="CW306" s="135">
        <v>0</v>
      </c>
      <c r="CX306" s="135"/>
    </row>
    <row r="307" spans="1:102" x14ac:dyDescent="0.35">
      <c r="A307" s="135">
        <v>306</v>
      </c>
      <c r="B307" s="135">
        <v>0</v>
      </c>
      <c r="C307" s="135">
        <v>0</v>
      </c>
      <c r="D307" s="135">
        <v>1</v>
      </c>
      <c r="E307" s="135">
        <v>0</v>
      </c>
      <c r="F307" s="135">
        <v>0</v>
      </c>
      <c r="G307" s="135">
        <v>0</v>
      </c>
      <c r="H307" s="135">
        <v>0</v>
      </c>
      <c r="I307" s="135">
        <v>0</v>
      </c>
      <c r="J307" s="135">
        <v>0</v>
      </c>
      <c r="K307" s="135">
        <v>0</v>
      </c>
      <c r="L307" s="135">
        <v>0</v>
      </c>
      <c r="M307" s="135">
        <v>0</v>
      </c>
      <c r="N307" s="135">
        <v>0</v>
      </c>
      <c r="O307" s="135">
        <v>0</v>
      </c>
      <c r="P307" s="135">
        <v>3</v>
      </c>
      <c r="Q307" s="135">
        <v>1</v>
      </c>
      <c r="R307" s="135">
        <v>0</v>
      </c>
      <c r="S307" s="135">
        <v>1</v>
      </c>
      <c r="T307" s="135">
        <v>0</v>
      </c>
      <c r="U307" s="135">
        <v>0</v>
      </c>
      <c r="V307" s="135">
        <v>5</v>
      </c>
      <c r="W307" s="135">
        <v>0</v>
      </c>
      <c r="X307" s="135">
        <v>0</v>
      </c>
      <c r="Y307" s="135">
        <v>0</v>
      </c>
      <c r="Z307" s="135">
        <v>0</v>
      </c>
      <c r="AA307" s="135">
        <v>0</v>
      </c>
      <c r="AB307" s="135">
        <v>0</v>
      </c>
      <c r="AC307" s="135">
        <v>0</v>
      </c>
      <c r="AD307" s="135">
        <v>0</v>
      </c>
      <c r="AE307" s="135">
        <v>1</v>
      </c>
      <c r="AF307" s="135">
        <v>0</v>
      </c>
      <c r="AG307" s="135">
        <v>0</v>
      </c>
      <c r="AH307" s="135">
        <v>27</v>
      </c>
      <c r="AI307" s="135">
        <v>10</v>
      </c>
      <c r="AJ307" s="135">
        <v>1</v>
      </c>
      <c r="AK307" s="135">
        <v>0</v>
      </c>
      <c r="AL307" s="135">
        <v>0</v>
      </c>
      <c r="AM307" s="135">
        <v>0</v>
      </c>
      <c r="AN307" s="135">
        <v>0</v>
      </c>
      <c r="AO307" s="135">
        <v>0</v>
      </c>
      <c r="AP307" s="135">
        <v>2</v>
      </c>
      <c r="AQ307" s="135">
        <v>0</v>
      </c>
      <c r="AR307" s="135">
        <v>0</v>
      </c>
      <c r="AS307" s="135">
        <v>0</v>
      </c>
      <c r="AT307" s="135">
        <v>0</v>
      </c>
      <c r="AU307" s="135">
        <v>2</v>
      </c>
      <c r="AV307" s="135">
        <v>0</v>
      </c>
      <c r="AW307" s="135">
        <v>1</v>
      </c>
      <c r="AX307" s="135">
        <v>1</v>
      </c>
      <c r="AY307" s="135">
        <v>1</v>
      </c>
      <c r="AZ307" s="135">
        <v>1</v>
      </c>
      <c r="BA307" s="135">
        <v>2</v>
      </c>
      <c r="BB307" s="135">
        <v>0</v>
      </c>
      <c r="BC307" s="135">
        <v>1</v>
      </c>
      <c r="BD307" s="135">
        <v>0</v>
      </c>
      <c r="BE307" s="135">
        <v>0</v>
      </c>
      <c r="BF307" s="135">
        <v>1</v>
      </c>
      <c r="BG307" s="135">
        <v>0</v>
      </c>
      <c r="BH307" s="135">
        <v>0</v>
      </c>
      <c r="BI307" s="135">
        <v>0</v>
      </c>
      <c r="BJ307" s="135">
        <v>0</v>
      </c>
      <c r="BK307" s="135">
        <v>0</v>
      </c>
      <c r="BL307" s="135">
        <v>0</v>
      </c>
      <c r="BM307" s="135">
        <v>0</v>
      </c>
      <c r="BN307" s="135">
        <v>0</v>
      </c>
      <c r="BO307" s="135">
        <v>0</v>
      </c>
      <c r="BP307" s="135">
        <v>0</v>
      </c>
      <c r="BQ307" s="135">
        <v>0</v>
      </c>
      <c r="BR307" s="135">
        <v>1</v>
      </c>
      <c r="BS307" s="135">
        <v>1</v>
      </c>
      <c r="BT307" s="135">
        <v>0</v>
      </c>
      <c r="BU307" s="135">
        <v>0</v>
      </c>
      <c r="BV307" s="135">
        <v>0</v>
      </c>
      <c r="BW307" s="135">
        <v>1</v>
      </c>
      <c r="BX307" s="135">
        <v>0</v>
      </c>
      <c r="BY307" s="135">
        <v>0</v>
      </c>
      <c r="BZ307" s="135">
        <v>0</v>
      </c>
      <c r="CA307" s="135">
        <v>0</v>
      </c>
      <c r="CB307" s="135">
        <v>1</v>
      </c>
      <c r="CC307" s="135">
        <v>1</v>
      </c>
      <c r="CD307" s="135">
        <v>0</v>
      </c>
      <c r="CE307" s="135">
        <v>0</v>
      </c>
      <c r="CF307" s="135">
        <v>1</v>
      </c>
      <c r="CG307" s="135">
        <v>0</v>
      </c>
      <c r="CH307" s="135">
        <v>0</v>
      </c>
      <c r="CI307" s="135">
        <v>1</v>
      </c>
      <c r="CJ307" s="135">
        <v>0</v>
      </c>
      <c r="CK307" s="135">
        <v>14</v>
      </c>
      <c r="CL307" s="135">
        <v>2</v>
      </c>
      <c r="CM307" s="135">
        <v>0</v>
      </c>
      <c r="CN307" s="135">
        <v>0</v>
      </c>
      <c r="CO307" s="135">
        <v>1</v>
      </c>
      <c r="CP307" s="135">
        <v>1</v>
      </c>
      <c r="CQ307" s="135">
        <v>0</v>
      </c>
      <c r="CR307" s="135">
        <v>0</v>
      </c>
      <c r="CS307" s="135">
        <v>0</v>
      </c>
      <c r="CT307" s="135">
        <v>2</v>
      </c>
      <c r="CU307" s="135">
        <v>1</v>
      </c>
      <c r="CV307" s="135">
        <v>0</v>
      </c>
      <c r="CW307" s="135">
        <v>0</v>
      </c>
      <c r="CX307" s="135"/>
    </row>
    <row r="308" spans="1:102" x14ac:dyDescent="0.35">
      <c r="A308" s="135">
        <v>307</v>
      </c>
      <c r="B308" s="135">
        <v>0</v>
      </c>
      <c r="C308" s="135">
        <v>0</v>
      </c>
      <c r="D308" s="135">
        <v>0</v>
      </c>
      <c r="E308" s="135">
        <v>1</v>
      </c>
      <c r="F308" s="135">
        <v>0</v>
      </c>
      <c r="G308" s="135">
        <v>0</v>
      </c>
      <c r="H308" s="135">
        <v>1</v>
      </c>
      <c r="I308" s="135">
        <v>0</v>
      </c>
      <c r="J308" s="135">
        <v>0</v>
      </c>
      <c r="K308" s="135">
        <v>0</v>
      </c>
      <c r="L308" s="135">
        <v>1</v>
      </c>
      <c r="M308" s="135">
        <v>1</v>
      </c>
      <c r="N308" s="135">
        <v>0</v>
      </c>
      <c r="O308" s="135">
        <v>1</v>
      </c>
      <c r="P308" s="135">
        <v>0</v>
      </c>
      <c r="Q308" s="135">
        <v>0</v>
      </c>
      <c r="R308" s="135">
        <v>0</v>
      </c>
      <c r="S308" s="135">
        <v>0</v>
      </c>
      <c r="T308" s="135">
        <v>0</v>
      </c>
      <c r="U308" s="135">
        <v>0</v>
      </c>
      <c r="V308" s="135">
        <v>5</v>
      </c>
      <c r="W308" s="135">
        <v>0</v>
      </c>
      <c r="X308" s="135">
        <v>0</v>
      </c>
      <c r="Y308" s="135">
        <v>1</v>
      </c>
      <c r="Z308" s="135">
        <v>0</v>
      </c>
      <c r="AA308" s="135">
        <v>0</v>
      </c>
      <c r="AB308" s="135">
        <v>0</v>
      </c>
      <c r="AC308" s="135">
        <v>0</v>
      </c>
      <c r="AD308" s="135">
        <v>0</v>
      </c>
      <c r="AE308" s="135">
        <v>0</v>
      </c>
      <c r="AF308" s="135">
        <v>1</v>
      </c>
      <c r="AG308" s="135">
        <v>1</v>
      </c>
      <c r="AH308" s="135">
        <v>12</v>
      </c>
      <c r="AI308" s="135">
        <v>0</v>
      </c>
      <c r="AJ308" s="135">
        <v>0</v>
      </c>
      <c r="AK308" s="135">
        <v>1</v>
      </c>
      <c r="AL308" s="135">
        <v>1</v>
      </c>
      <c r="AM308" s="135">
        <v>1</v>
      </c>
      <c r="AN308" s="135">
        <v>0</v>
      </c>
      <c r="AO308" s="135">
        <v>1</v>
      </c>
      <c r="AP308" s="135">
        <v>2</v>
      </c>
      <c r="AQ308" s="135">
        <v>1</v>
      </c>
      <c r="AR308" s="135">
        <v>0</v>
      </c>
      <c r="AS308" s="135">
        <v>1</v>
      </c>
      <c r="AT308" s="135">
        <v>1</v>
      </c>
      <c r="AU308" s="135">
        <v>0</v>
      </c>
      <c r="AV308" s="135">
        <v>0</v>
      </c>
      <c r="AW308" s="135">
        <v>1</v>
      </c>
      <c r="AX308" s="135">
        <v>0</v>
      </c>
      <c r="AY308" s="135">
        <v>1</v>
      </c>
      <c r="AZ308" s="135">
        <v>1</v>
      </c>
      <c r="BA308" s="135">
        <v>0</v>
      </c>
      <c r="BB308" s="135">
        <v>1</v>
      </c>
      <c r="BC308" s="135">
        <v>0</v>
      </c>
      <c r="BD308" s="135">
        <v>1</v>
      </c>
      <c r="BE308" s="135">
        <v>0</v>
      </c>
      <c r="BF308" s="135">
        <v>0</v>
      </c>
      <c r="BG308" s="135">
        <v>0</v>
      </c>
      <c r="BH308" s="135">
        <v>0</v>
      </c>
      <c r="BI308" s="135">
        <v>1</v>
      </c>
      <c r="BJ308" s="135">
        <v>1</v>
      </c>
      <c r="BK308" s="135">
        <v>0</v>
      </c>
      <c r="BL308" s="135">
        <v>0</v>
      </c>
      <c r="BM308" s="135">
        <v>0</v>
      </c>
      <c r="BN308" s="135">
        <v>0</v>
      </c>
      <c r="BO308" s="135">
        <v>0</v>
      </c>
      <c r="BP308" s="135">
        <v>0</v>
      </c>
      <c r="BQ308" s="135">
        <v>0</v>
      </c>
      <c r="BR308" s="135">
        <v>0</v>
      </c>
      <c r="BS308" s="135">
        <v>19</v>
      </c>
      <c r="BT308" s="135">
        <v>0</v>
      </c>
      <c r="BU308" s="135">
        <v>2</v>
      </c>
      <c r="BV308" s="135">
        <v>0</v>
      </c>
      <c r="BW308" s="135">
        <v>0</v>
      </c>
      <c r="BX308" s="135">
        <v>1</v>
      </c>
      <c r="BY308" s="135">
        <v>0</v>
      </c>
      <c r="BZ308" s="135">
        <v>0</v>
      </c>
      <c r="CA308" s="135">
        <v>1</v>
      </c>
      <c r="CB308" s="135">
        <v>0</v>
      </c>
      <c r="CC308" s="135">
        <v>0</v>
      </c>
      <c r="CD308" s="135">
        <v>1</v>
      </c>
      <c r="CE308" s="135">
        <v>0</v>
      </c>
      <c r="CF308" s="135">
        <v>3</v>
      </c>
      <c r="CG308" s="135">
        <v>3</v>
      </c>
      <c r="CH308" s="135">
        <v>0</v>
      </c>
      <c r="CI308" s="135">
        <v>0</v>
      </c>
      <c r="CJ308" s="135">
        <v>1</v>
      </c>
      <c r="CK308" s="135">
        <v>0</v>
      </c>
      <c r="CL308" s="135">
        <v>0</v>
      </c>
      <c r="CM308" s="135">
        <v>0</v>
      </c>
      <c r="CN308" s="135">
        <v>0</v>
      </c>
      <c r="CO308" s="135">
        <v>0</v>
      </c>
      <c r="CP308" s="135">
        <v>1</v>
      </c>
      <c r="CQ308" s="135">
        <v>0</v>
      </c>
      <c r="CR308" s="135">
        <v>0</v>
      </c>
      <c r="CS308" s="135">
        <v>0</v>
      </c>
      <c r="CT308" s="135">
        <v>0</v>
      </c>
      <c r="CU308" s="135">
        <v>0</v>
      </c>
      <c r="CV308" s="135">
        <v>0</v>
      </c>
      <c r="CW308" s="135">
        <v>0</v>
      </c>
      <c r="CX308" s="135"/>
    </row>
    <row r="309" spans="1:102" x14ac:dyDescent="0.35">
      <c r="A309" s="135">
        <v>308</v>
      </c>
      <c r="B309" s="135">
        <v>1</v>
      </c>
      <c r="C309" s="135">
        <v>0</v>
      </c>
      <c r="D309" s="135">
        <v>1</v>
      </c>
      <c r="E309" s="135">
        <v>1</v>
      </c>
      <c r="F309" s="135">
        <v>0</v>
      </c>
      <c r="G309" s="135">
        <v>0</v>
      </c>
      <c r="H309" s="135">
        <v>2</v>
      </c>
      <c r="I309" s="135">
        <v>0</v>
      </c>
      <c r="J309" s="135">
        <v>1</v>
      </c>
      <c r="K309" s="135">
        <v>1</v>
      </c>
      <c r="L309" s="135">
        <v>1</v>
      </c>
      <c r="M309" s="135">
        <v>1</v>
      </c>
      <c r="N309" s="135">
        <v>1</v>
      </c>
      <c r="O309" s="135">
        <v>0</v>
      </c>
      <c r="P309" s="135">
        <v>0</v>
      </c>
      <c r="Q309" s="135">
        <v>0</v>
      </c>
      <c r="R309" s="135">
        <v>1</v>
      </c>
      <c r="S309" s="135">
        <v>2</v>
      </c>
      <c r="T309" s="135">
        <v>0</v>
      </c>
      <c r="U309" s="135">
        <v>0</v>
      </c>
      <c r="V309" s="135">
        <v>1</v>
      </c>
      <c r="W309" s="135">
        <v>0</v>
      </c>
      <c r="X309" s="135">
        <v>0</v>
      </c>
      <c r="Y309" s="135">
        <v>0</v>
      </c>
      <c r="Z309" s="135">
        <v>0</v>
      </c>
      <c r="AA309" s="135">
        <v>0</v>
      </c>
      <c r="AB309" s="135">
        <v>1</v>
      </c>
      <c r="AC309" s="135">
        <v>0</v>
      </c>
      <c r="AD309" s="135">
        <v>0</v>
      </c>
      <c r="AE309" s="135">
        <v>0</v>
      </c>
      <c r="AF309" s="135">
        <v>0</v>
      </c>
      <c r="AG309" s="135">
        <v>4</v>
      </c>
      <c r="AH309" s="135">
        <v>0</v>
      </c>
      <c r="AI309" s="135">
        <v>1</v>
      </c>
      <c r="AJ309" s="135">
        <v>0</v>
      </c>
      <c r="AK309" s="135">
        <v>1</v>
      </c>
      <c r="AL309" s="135">
        <v>0</v>
      </c>
      <c r="AM309" s="135">
        <v>1</v>
      </c>
      <c r="AN309" s="135">
        <v>0</v>
      </c>
      <c r="AO309" s="135">
        <v>0</v>
      </c>
      <c r="AP309" s="135">
        <v>0</v>
      </c>
      <c r="AQ309" s="135">
        <v>2</v>
      </c>
      <c r="AR309" s="135">
        <v>0</v>
      </c>
      <c r="AS309" s="135">
        <v>0</v>
      </c>
      <c r="AT309" s="135">
        <v>1</v>
      </c>
      <c r="AU309" s="135">
        <v>0</v>
      </c>
      <c r="AV309" s="135">
        <v>0</v>
      </c>
      <c r="AW309" s="135">
        <v>1</v>
      </c>
      <c r="AX309" s="135">
        <v>0</v>
      </c>
      <c r="AY309" s="135">
        <v>0</v>
      </c>
      <c r="AZ309" s="135">
        <v>0</v>
      </c>
      <c r="BA309" s="135">
        <v>0</v>
      </c>
      <c r="BB309" s="135">
        <v>0</v>
      </c>
      <c r="BC309" s="135">
        <v>0</v>
      </c>
      <c r="BD309" s="135">
        <v>1</v>
      </c>
      <c r="BE309" s="135">
        <v>1</v>
      </c>
      <c r="BF309" s="135">
        <v>1</v>
      </c>
      <c r="BG309" s="135">
        <v>0</v>
      </c>
      <c r="BH309" s="135">
        <v>0</v>
      </c>
      <c r="BI309" s="135">
        <v>0</v>
      </c>
      <c r="BJ309" s="135">
        <v>0</v>
      </c>
      <c r="BK309" s="135">
        <v>0</v>
      </c>
      <c r="BL309" s="135">
        <v>0</v>
      </c>
      <c r="BM309" s="135">
        <v>0</v>
      </c>
      <c r="BN309" s="135">
        <v>0</v>
      </c>
      <c r="BO309" s="135">
        <v>0</v>
      </c>
      <c r="BP309" s="135">
        <v>0</v>
      </c>
      <c r="BQ309" s="135">
        <v>0</v>
      </c>
      <c r="BR309" s="135">
        <v>1</v>
      </c>
      <c r="BS309" s="135">
        <v>0</v>
      </c>
      <c r="BT309" s="135">
        <v>0</v>
      </c>
      <c r="BU309" s="135">
        <v>0</v>
      </c>
      <c r="BV309" s="135">
        <v>0</v>
      </c>
      <c r="BW309" s="135">
        <v>1</v>
      </c>
      <c r="BX309" s="135">
        <v>0</v>
      </c>
      <c r="BY309" s="135">
        <v>0</v>
      </c>
      <c r="BZ309" s="135">
        <v>1</v>
      </c>
      <c r="CA309" s="135">
        <v>0</v>
      </c>
      <c r="CB309" s="135">
        <v>0</v>
      </c>
      <c r="CC309" s="135">
        <v>0</v>
      </c>
      <c r="CD309" s="135">
        <v>1</v>
      </c>
      <c r="CE309" s="135">
        <v>1</v>
      </c>
      <c r="CF309" s="135">
        <v>3</v>
      </c>
      <c r="CG309" s="135">
        <v>1</v>
      </c>
      <c r="CH309" s="135">
        <v>1</v>
      </c>
      <c r="CI309" s="135">
        <v>0</v>
      </c>
      <c r="CJ309" s="135">
        <v>1</v>
      </c>
      <c r="CK309" s="135">
        <v>0</v>
      </c>
      <c r="CL309" s="135">
        <v>0</v>
      </c>
      <c r="CM309" s="135">
        <v>0</v>
      </c>
      <c r="CN309" s="135">
        <v>0</v>
      </c>
      <c r="CO309" s="135">
        <v>0</v>
      </c>
      <c r="CP309" s="135">
        <v>0</v>
      </c>
      <c r="CQ309" s="135">
        <v>0</v>
      </c>
      <c r="CR309" s="135">
        <v>0</v>
      </c>
      <c r="CS309" s="135">
        <v>0</v>
      </c>
      <c r="CT309" s="135">
        <v>0</v>
      </c>
      <c r="CU309" s="135">
        <v>0</v>
      </c>
      <c r="CV309" s="135">
        <v>0</v>
      </c>
      <c r="CW309" s="135">
        <v>0</v>
      </c>
      <c r="CX309" s="135"/>
    </row>
    <row r="310" spans="1:102" x14ac:dyDescent="0.35">
      <c r="A310" s="135">
        <v>309</v>
      </c>
      <c r="B310" s="135">
        <v>1</v>
      </c>
      <c r="C310" s="135">
        <v>0</v>
      </c>
      <c r="D310" s="135">
        <v>0</v>
      </c>
      <c r="E310" s="135">
        <v>1</v>
      </c>
      <c r="F310" s="135">
        <v>1</v>
      </c>
      <c r="G310" s="135">
        <v>1</v>
      </c>
      <c r="H310" s="135">
        <v>4</v>
      </c>
      <c r="I310" s="135">
        <v>1</v>
      </c>
      <c r="J310" s="135">
        <v>0</v>
      </c>
      <c r="K310" s="135">
        <v>0</v>
      </c>
      <c r="L310" s="135">
        <v>0</v>
      </c>
      <c r="M310" s="135">
        <v>0</v>
      </c>
      <c r="N310" s="135">
        <v>0</v>
      </c>
      <c r="O310" s="135">
        <v>0</v>
      </c>
      <c r="P310" s="135">
        <v>1</v>
      </c>
      <c r="Q310" s="135">
        <v>0</v>
      </c>
      <c r="R310" s="135">
        <v>1</v>
      </c>
      <c r="S310" s="135">
        <v>0</v>
      </c>
      <c r="T310" s="135">
        <v>1</v>
      </c>
      <c r="U310" s="135">
        <v>0</v>
      </c>
      <c r="V310" s="135">
        <v>0</v>
      </c>
      <c r="W310" s="135">
        <v>0</v>
      </c>
      <c r="X310" s="135">
        <v>1</v>
      </c>
      <c r="Y310" s="135">
        <v>0</v>
      </c>
      <c r="Z310" s="135">
        <v>2</v>
      </c>
      <c r="AA310" s="135">
        <v>0</v>
      </c>
      <c r="AB310" s="135">
        <v>0</v>
      </c>
      <c r="AC310" s="135">
        <v>0</v>
      </c>
      <c r="AD310" s="135">
        <v>0</v>
      </c>
      <c r="AE310" s="135">
        <v>0</v>
      </c>
      <c r="AF310" s="135">
        <v>1</v>
      </c>
      <c r="AG310" s="135">
        <v>0</v>
      </c>
      <c r="AH310" s="135">
        <v>2</v>
      </c>
      <c r="AI310" s="135">
        <v>0</v>
      </c>
      <c r="AJ310" s="135">
        <v>0</v>
      </c>
      <c r="AK310" s="135">
        <v>2</v>
      </c>
      <c r="AL310" s="135">
        <v>0</v>
      </c>
      <c r="AM310" s="135">
        <v>0</v>
      </c>
      <c r="AN310" s="135">
        <v>1</v>
      </c>
      <c r="AO310" s="135">
        <v>1</v>
      </c>
      <c r="AP310" s="135">
        <v>9</v>
      </c>
      <c r="AQ310" s="135">
        <v>0</v>
      </c>
      <c r="AR310" s="135">
        <v>0</v>
      </c>
      <c r="AS310" s="135">
        <v>1</v>
      </c>
      <c r="AT310" s="135">
        <v>0</v>
      </c>
      <c r="AU310" s="135">
        <v>0</v>
      </c>
      <c r="AV310" s="135">
        <v>1</v>
      </c>
      <c r="AW310" s="135">
        <v>0</v>
      </c>
      <c r="AX310" s="135">
        <v>0</v>
      </c>
      <c r="AY310" s="135">
        <v>0</v>
      </c>
      <c r="AZ310" s="135">
        <v>0</v>
      </c>
      <c r="BA310" s="135">
        <v>0</v>
      </c>
      <c r="BB310" s="135">
        <v>0</v>
      </c>
      <c r="BC310" s="135">
        <v>0</v>
      </c>
      <c r="BD310" s="135">
        <v>1</v>
      </c>
      <c r="BE310" s="135">
        <v>0</v>
      </c>
      <c r="BF310" s="135">
        <v>1</v>
      </c>
      <c r="BG310" s="135">
        <v>0</v>
      </c>
      <c r="BH310" s="135">
        <v>0</v>
      </c>
      <c r="BI310" s="135">
        <v>0</v>
      </c>
      <c r="BJ310" s="135">
        <v>0</v>
      </c>
      <c r="BK310" s="135">
        <v>3</v>
      </c>
      <c r="BL310" s="135">
        <v>0</v>
      </c>
      <c r="BM310" s="135">
        <v>1</v>
      </c>
      <c r="BN310" s="135">
        <v>1</v>
      </c>
      <c r="BO310" s="135">
        <v>0</v>
      </c>
      <c r="BP310" s="135">
        <v>0</v>
      </c>
      <c r="BQ310" s="135">
        <v>0</v>
      </c>
      <c r="BR310" s="135">
        <v>0</v>
      </c>
      <c r="BS310" s="135">
        <v>4</v>
      </c>
      <c r="BT310" s="135">
        <v>0</v>
      </c>
      <c r="BU310" s="135">
        <v>0</v>
      </c>
      <c r="BV310" s="135">
        <v>0</v>
      </c>
      <c r="BW310" s="135">
        <v>0</v>
      </c>
      <c r="BX310" s="135">
        <v>0</v>
      </c>
      <c r="BY310" s="135">
        <v>0</v>
      </c>
      <c r="BZ310" s="135">
        <v>1</v>
      </c>
      <c r="CA310" s="135">
        <v>0</v>
      </c>
      <c r="CB310" s="135">
        <v>0</v>
      </c>
      <c r="CC310" s="135">
        <v>0</v>
      </c>
      <c r="CD310" s="135">
        <v>0</v>
      </c>
      <c r="CE310" s="135">
        <v>0</v>
      </c>
      <c r="CF310" s="135">
        <v>0</v>
      </c>
      <c r="CG310" s="135">
        <v>0</v>
      </c>
      <c r="CH310" s="135">
        <v>0</v>
      </c>
      <c r="CI310" s="135">
        <v>0</v>
      </c>
      <c r="CJ310" s="135">
        <v>4</v>
      </c>
      <c r="CK310" s="135">
        <v>0</v>
      </c>
      <c r="CL310" s="135">
        <v>0</v>
      </c>
      <c r="CM310" s="135">
        <v>0</v>
      </c>
      <c r="CN310" s="135">
        <v>0</v>
      </c>
      <c r="CO310" s="135">
        <v>0</v>
      </c>
      <c r="CP310" s="135">
        <v>3</v>
      </c>
      <c r="CQ310" s="135">
        <v>1</v>
      </c>
      <c r="CR310" s="135">
        <v>0</v>
      </c>
      <c r="CS310" s="135">
        <v>1</v>
      </c>
      <c r="CT310" s="135">
        <v>0</v>
      </c>
      <c r="CU310" s="135">
        <v>1</v>
      </c>
      <c r="CV310" s="135">
        <v>0</v>
      </c>
      <c r="CW310" s="135">
        <v>0</v>
      </c>
      <c r="CX310" s="135"/>
    </row>
    <row r="311" spans="1:102" x14ac:dyDescent="0.35">
      <c r="A311" s="135">
        <v>310</v>
      </c>
      <c r="B311" s="135">
        <v>0</v>
      </c>
      <c r="C311" s="135">
        <v>0</v>
      </c>
      <c r="D311" s="135">
        <v>0</v>
      </c>
      <c r="E311" s="135">
        <v>0</v>
      </c>
      <c r="F311" s="135">
        <v>0</v>
      </c>
      <c r="G311" s="135">
        <v>2</v>
      </c>
      <c r="H311" s="135">
        <v>0</v>
      </c>
      <c r="I311" s="135">
        <v>0</v>
      </c>
      <c r="J311" s="135">
        <v>0</v>
      </c>
      <c r="K311" s="135">
        <v>0</v>
      </c>
      <c r="L311" s="135">
        <v>0</v>
      </c>
      <c r="M311" s="135">
        <v>0</v>
      </c>
      <c r="N311" s="135">
        <v>2</v>
      </c>
      <c r="O311" s="135">
        <v>0</v>
      </c>
      <c r="P311" s="135">
        <v>0</v>
      </c>
      <c r="Q311" s="135">
        <v>1</v>
      </c>
      <c r="R311" s="135">
        <v>0</v>
      </c>
      <c r="S311" s="135">
        <v>0</v>
      </c>
      <c r="T311" s="135">
        <v>0</v>
      </c>
      <c r="U311" s="135">
        <v>0</v>
      </c>
      <c r="V311" s="135">
        <v>0</v>
      </c>
      <c r="W311" s="135">
        <v>0</v>
      </c>
      <c r="X311" s="135">
        <v>1</v>
      </c>
      <c r="Y311" s="135">
        <v>1</v>
      </c>
      <c r="Z311" s="135">
        <v>0</v>
      </c>
      <c r="AA311" s="135">
        <v>2</v>
      </c>
      <c r="AB311" s="135">
        <v>0</v>
      </c>
      <c r="AC311" s="135">
        <v>0</v>
      </c>
      <c r="AD311" s="135">
        <v>0</v>
      </c>
      <c r="AE311" s="135">
        <v>1</v>
      </c>
      <c r="AF311" s="135">
        <v>0</v>
      </c>
      <c r="AG311" s="135">
        <v>0</v>
      </c>
      <c r="AH311" s="135">
        <v>0</v>
      </c>
      <c r="AI311" s="135">
        <v>0</v>
      </c>
      <c r="AJ311" s="135">
        <v>1</v>
      </c>
      <c r="AK311" s="135">
        <v>0</v>
      </c>
      <c r="AL311" s="135">
        <v>0</v>
      </c>
      <c r="AM311" s="135">
        <v>0</v>
      </c>
      <c r="AN311" s="135">
        <v>0</v>
      </c>
      <c r="AO311" s="135">
        <v>0</v>
      </c>
      <c r="AP311" s="135">
        <v>0</v>
      </c>
      <c r="AQ311" s="135">
        <v>0</v>
      </c>
      <c r="AR311" s="135">
        <v>0</v>
      </c>
      <c r="AS311" s="135">
        <v>0</v>
      </c>
      <c r="AT311" s="135">
        <v>0</v>
      </c>
      <c r="AU311" s="135">
        <v>0</v>
      </c>
      <c r="AV311" s="135">
        <v>0</v>
      </c>
      <c r="AW311" s="135">
        <v>1</v>
      </c>
      <c r="AX311" s="135">
        <v>0</v>
      </c>
      <c r="AY311" s="135">
        <v>2</v>
      </c>
      <c r="AZ311" s="135">
        <v>0</v>
      </c>
      <c r="BA311" s="135">
        <v>0</v>
      </c>
      <c r="BB311" s="135">
        <v>0</v>
      </c>
      <c r="BC311" s="135">
        <v>0</v>
      </c>
      <c r="BD311" s="135">
        <v>1</v>
      </c>
      <c r="BE311" s="135">
        <v>0</v>
      </c>
      <c r="BF311" s="135">
        <v>1</v>
      </c>
      <c r="BG311" s="135">
        <v>0</v>
      </c>
      <c r="BH311" s="135">
        <v>0</v>
      </c>
      <c r="BI311" s="135">
        <v>0</v>
      </c>
      <c r="BJ311" s="135">
        <v>1</v>
      </c>
      <c r="BK311" s="135">
        <v>0</v>
      </c>
      <c r="BL311" s="135">
        <v>5</v>
      </c>
      <c r="BM311" s="135">
        <v>0</v>
      </c>
      <c r="BN311" s="135">
        <v>0</v>
      </c>
      <c r="BO311" s="135">
        <v>0</v>
      </c>
      <c r="BP311" s="135">
        <v>0</v>
      </c>
      <c r="BQ311" s="135">
        <v>1</v>
      </c>
      <c r="BR311" s="135">
        <v>3</v>
      </c>
      <c r="BS311" s="135">
        <v>4</v>
      </c>
      <c r="BT311" s="135">
        <v>0</v>
      </c>
      <c r="BU311" s="135">
        <v>0</v>
      </c>
      <c r="BV311" s="135">
        <v>0</v>
      </c>
      <c r="BW311" s="135">
        <v>0</v>
      </c>
      <c r="BX311" s="135">
        <v>0</v>
      </c>
      <c r="BY311" s="135">
        <v>0</v>
      </c>
      <c r="BZ311" s="135">
        <v>0</v>
      </c>
      <c r="CA311" s="135">
        <v>1</v>
      </c>
      <c r="CB311" s="135">
        <v>1</v>
      </c>
      <c r="CC311" s="135">
        <v>0</v>
      </c>
      <c r="CD311" s="135">
        <v>4</v>
      </c>
      <c r="CE311" s="135">
        <v>0</v>
      </c>
      <c r="CF311" s="135">
        <v>6</v>
      </c>
      <c r="CG311" s="135">
        <v>0</v>
      </c>
      <c r="CH311" s="135">
        <v>1</v>
      </c>
      <c r="CI311" s="135">
        <v>0</v>
      </c>
      <c r="CJ311" s="135">
        <v>1</v>
      </c>
      <c r="CK311" s="135">
        <v>0</v>
      </c>
      <c r="CL311" s="135">
        <v>3</v>
      </c>
      <c r="CM311" s="135">
        <v>0</v>
      </c>
      <c r="CN311" s="135">
        <v>0</v>
      </c>
      <c r="CO311" s="135">
        <v>0</v>
      </c>
      <c r="CP311" s="135">
        <v>0</v>
      </c>
      <c r="CQ311" s="135">
        <v>0</v>
      </c>
      <c r="CR311" s="135">
        <v>0</v>
      </c>
      <c r="CS311" s="135">
        <v>1</v>
      </c>
      <c r="CT311" s="135">
        <v>0</v>
      </c>
      <c r="CU311" s="135">
        <v>0</v>
      </c>
      <c r="CV311" s="135">
        <v>0</v>
      </c>
      <c r="CW311" s="135">
        <v>1</v>
      </c>
      <c r="CX311" s="135"/>
    </row>
    <row r="312" spans="1:102" x14ac:dyDescent="0.35">
      <c r="A312" s="135">
        <v>311</v>
      </c>
      <c r="B312" s="135">
        <v>4</v>
      </c>
      <c r="C312" s="135">
        <v>0</v>
      </c>
      <c r="D312" s="135">
        <v>0</v>
      </c>
      <c r="E312" s="135">
        <v>0</v>
      </c>
      <c r="F312" s="135">
        <v>0</v>
      </c>
      <c r="G312" s="135">
        <v>0</v>
      </c>
      <c r="H312" s="135">
        <v>0</v>
      </c>
      <c r="I312" s="135">
        <v>0</v>
      </c>
      <c r="J312" s="135">
        <v>0</v>
      </c>
      <c r="K312" s="135">
        <v>1</v>
      </c>
      <c r="L312" s="135">
        <v>1</v>
      </c>
      <c r="M312" s="135">
        <v>1</v>
      </c>
      <c r="N312" s="135">
        <v>1</v>
      </c>
      <c r="O312" s="135">
        <v>1</v>
      </c>
      <c r="P312" s="135">
        <v>0</v>
      </c>
      <c r="Q312" s="135">
        <v>1</v>
      </c>
      <c r="R312" s="135">
        <v>0</v>
      </c>
      <c r="S312" s="135">
        <v>0</v>
      </c>
      <c r="T312" s="135">
        <v>1</v>
      </c>
      <c r="U312" s="135">
        <v>0</v>
      </c>
      <c r="V312" s="135">
        <v>1</v>
      </c>
      <c r="W312" s="135">
        <v>0</v>
      </c>
      <c r="X312" s="135">
        <v>0</v>
      </c>
      <c r="Y312" s="135">
        <v>0</v>
      </c>
      <c r="Z312" s="135">
        <v>0</v>
      </c>
      <c r="AA312" s="135">
        <v>0</v>
      </c>
      <c r="AB312" s="135">
        <v>0</v>
      </c>
      <c r="AC312" s="135">
        <v>1</v>
      </c>
      <c r="AD312" s="135">
        <v>0</v>
      </c>
      <c r="AE312" s="135">
        <v>0</v>
      </c>
      <c r="AF312" s="135">
        <v>6</v>
      </c>
      <c r="AG312" s="135">
        <v>0</v>
      </c>
      <c r="AH312" s="135">
        <v>1</v>
      </c>
      <c r="AI312" s="135">
        <v>0</v>
      </c>
      <c r="AJ312" s="135">
        <v>0</v>
      </c>
      <c r="AK312" s="135">
        <v>0</v>
      </c>
      <c r="AL312" s="135">
        <v>1</v>
      </c>
      <c r="AM312" s="135">
        <v>1</v>
      </c>
      <c r="AN312" s="135">
        <v>0</v>
      </c>
      <c r="AO312" s="135">
        <v>1</v>
      </c>
      <c r="AP312" s="135">
        <v>0</v>
      </c>
      <c r="AQ312" s="135">
        <v>0</v>
      </c>
      <c r="AR312" s="135">
        <v>0</v>
      </c>
      <c r="AS312" s="135">
        <v>0</v>
      </c>
      <c r="AT312" s="135">
        <v>0</v>
      </c>
      <c r="AU312" s="135">
        <v>1</v>
      </c>
      <c r="AV312" s="135">
        <v>0</v>
      </c>
      <c r="AW312" s="135">
        <v>0</v>
      </c>
      <c r="AX312" s="135">
        <v>0</v>
      </c>
      <c r="AY312" s="135">
        <v>0</v>
      </c>
      <c r="AZ312" s="135">
        <v>0</v>
      </c>
      <c r="BA312" s="135">
        <v>0</v>
      </c>
      <c r="BB312" s="135">
        <v>1</v>
      </c>
      <c r="BC312" s="135">
        <v>0</v>
      </c>
      <c r="BD312" s="135">
        <v>0</v>
      </c>
      <c r="BE312" s="135">
        <v>0</v>
      </c>
      <c r="BF312" s="135">
        <v>0</v>
      </c>
      <c r="BG312" s="135">
        <v>0</v>
      </c>
      <c r="BH312" s="135">
        <v>0</v>
      </c>
      <c r="BI312" s="135">
        <v>0</v>
      </c>
      <c r="BJ312" s="135">
        <v>0</v>
      </c>
      <c r="BK312" s="135">
        <v>0</v>
      </c>
      <c r="BL312" s="135">
        <v>1</v>
      </c>
      <c r="BM312" s="135">
        <v>0</v>
      </c>
      <c r="BN312" s="135">
        <v>0</v>
      </c>
      <c r="BO312" s="135">
        <v>0</v>
      </c>
      <c r="BP312" s="135">
        <v>0</v>
      </c>
      <c r="BQ312" s="135">
        <v>0</v>
      </c>
      <c r="BR312" s="135">
        <v>1</v>
      </c>
      <c r="BS312" s="135">
        <v>0</v>
      </c>
      <c r="BT312" s="135">
        <v>0</v>
      </c>
      <c r="BU312" s="135">
        <v>2</v>
      </c>
      <c r="BV312" s="135">
        <v>0</v>
      </c>
      <c r="BW312" s="135">
        <v>1</v>
      </c>
      <c r="BX312" s="135">
        <v>0</v>
      </c>
      <c r="BY312" s="135">
        <v>0</v>
      </c>
      <c r="BZ312" s="135">
        <v>2</v>
      </c>
      <c r="CA312" s="135">
        <v>0</v>
      </c>
      <c r="CB312" s="135">
        <v>2</v>
      </c>
      <c r="CC312" s="135">
        <v>0</v>
      </c>
      <c r="CD312" s="135">
        <v>11</v>
      </c>
      <c r="CE312" s="135">
        <v>0</v>
      </c>
      <c r="CF312" s="135">
        <v>0</v>
      </c>
      <c r="CG312" s="135">
        <v>0</v>
      </c>
      <c r="CH312" s="135">
        <v>1</v>
      </c>
      <c r="CI312" s="135">
        <v>0</v>
      </c>
      <c r="CJ312" s="135">
        <v>0</v>
      </c>
      <c r="CK312" s="135">
        <v>0</v>
      </c>
      <c r="CL312" s="135">
        <v>0</v>
      </c>
      <c r="CM312" s="135">
        <v>0</v>
      </c>
      <c r="CN312" s="135">
        <v>0</v>
      </c>
      <c r="CO312" s="135">
        <v>2</v>
      </c>
      <c r="CP312" s="135">
        <v>0</v>
      </c>
      <c r="CQ312" s="135">
        <v>0</v>
      </c>
      <c r="CR312" s="135">
        <v>0</v>
      </c>
      <c r="CS312" s="135">
        <v>0</v>
      </c>
      <c r="CT312" s="135">
        <v>0</v>
      </c>
      <c r="CU312" s="135">
        <v>0</v>
      </c>
      <c r="CV312" s="135">
        <v>1</v>
      </c>
      <c r="CW312" s="135">
        <v>1</v>
      </c>
      <c r="CX312" s="135"/>
    </row>
    <row r="313" spans="1:102" x14ac:dyDescent="0.35">
      <c r="A313" s="135">
        <v>312</v>
      </c>
      <c r="B313" s="135">
        <v>0</v>
      </c>
      <c r="C313" s="135">
        <v>0</v>
      </c>
      <c r="D313" s="135">
        <v>1</v>
      </c>
      <c r="E313" s="135">
        <v>0</v>
      </c>
      <c r="F313" s="135">
        <v>0</v>
      </c>
      <c r="G313" s="135">
        <v>0</v>
      </c>
      <c r="H313" s="135">
        <v>0</v>
      </c>
      <c r="I313" s="135">
        <v>0</v>
      </c>
      <c r="J313" s="135">
        <v>0</v>
      </c>
      <c r="K313" s="135">
        <v>0</v>
      </c>
      <c r="L313" s="135">
        <v>0</v>
      </c>
      <c r="M313" s="135">
        <v>0</v>
      </c>
      <c r="N313" s="135">
        <v>1</v>
      </c>
      <c r="O313" s="135">
        <v>0</v>
      </c>
      <c r="P313" s="135">
        <v>0</v>
      </c>
      <c r="Q313" s="135">
        <v>0</v>
      </c>
      <c r="R313" s="135">
        <v>0</v>
      </c>
      <c r="S313" s="135">
        <v>0</v>
      </c>
      <c r="T313" s="135">
        <v>0</v>
      </c>
      <c r="U313" s="135">
        <v>0</v>
      </c>
      <c r="V313" s="135">
        <v>1</v>
      </c>
      <c r="W313" s="135">
        <v>0</v>
      </c>
      <c r="X313" s="135">
        <v>0</v>
      </c>
      <c r="Y313" s="135">
        <v>0</v>
      </c>
      <c r="Z313" s="135">
        <v>0</v>
      </c>
      <c r="AA313" s="135">
        <v>1</v>
      </c>
      <c r="AB313" s="135">
        <v>0</v>
      </c>
      <c r="AC313" s="135">
        <v>2</v>
      </c>
      <c r="AD313" s="135">
        <v>0</v>
      </c>
      <c r="AE313" s="135">
        <v>0</v>
      </c>
      <c r="AF313" s="135">
        <v>0</v>
      </c>
      <c r="AG313" s="135">
        <v>0</v>
      </c>
      <c r="AH313" s="135">
        <v>0</v>
      </c>
      <c r="AI313" s="135">
        <v>0</v>
      </c>
      <c r="AJ313" s="135">
        <v>0</v>
      </c>
      <c r="AK313" s="135">
        <v>0</v>
      </c>
      <c r="AL313" s="135">
        <v>0</v>
      </c>
      <c r="AM313" s="135">
        <v>1</v>
      </c>
      <c r="AN313" s="135">
        <v>0</v>
      </c>
      <c r="AO313" s="135">
        <v>0</v>
      </c>
      <c r="AP313" s="135">
        <v>0</v>
      </c>
      <c r="AQ313" s="135">
        <v>0</v>
      </c>
      <c r="AR313" s="135">
        <v>0</v>
      </c>
      <c r="AS313" s="135">
        <v>0</v>
      </c>
      <c r="AT313" s="135">
        <v>1</v>
      </c>
      <c r="AU313" s="135">
        <v>6</v>
      </c>
      <c r="AV313" s="135">
        <v>1</v>
      </c>
      <c r="AW313" s="135">
        <v>0</v>
      </c>
      <c r="AX313" s="135">
        <v>0</v>
      </c>
      <c r="AY313" s="135">
        <v>0</v>
      </c>
      <c r="AZ313" s="135">
        <v>0</v>
      </c>
      <c r="BA313" s="135">
        <v>0</v>
      </c>
      <c r="BB313" s="135">
        <v>1</v>
      </c>
      <c r="BC313" s="135">
        <v>0</v>
      </c>
      <c r="BD313" s="135">
        <v>0</v>
      </c>
      <c r="BE313" s="135">
        <v>0</v>
      </c>
      <c r="BF313" s="135">
        <v>0</v>
      </c>
      <c r="BG313" s="135">
        <v>1</v>
      </c>
      <c r="BH313" s="135">
        <v>0</v>
      </c>
      <c r="BI313" s="135">
        <v>0</v>
      </c>
      <c r="BJ313" s="135">
        <v>1</v>
      </c>
      <c r="BK313" s="135">
        <v>14</v>
      </c>
      <c r="BL313" s="135">
        <v>0</v>
      </c>
      <c r="BM313" s="135">
        <v>0</v>
      </c>
      <c r="BN313" s="135">
        <v>0</v>
      </c>
      <c r="BO313" s="135">
        <v>0</v>
      </c>
      <c r="BP313" s="135">
        <v>1</v>
      </c>
      <c r="BQ313" s="135">
        <v>1</v>
      </c>
      <c r="BR313" s="135">
        <v>0</v>
      </c>
      <c r="BS313" s="135">
        <v>0</v>
      </c>
      <c r="BT313" s="135">
        <v>0</v>
      </c>
      <c r="BU313" s="135">
        <v>0</v>
      </c>
      <c r="BV313" s="135">
        <v>0</v>
      </c>
      <c r="BW313" s="135">
        <v>0</v>
      </c>
      <c r="BX313" s="135">
        <v>0</v>
      </c>
      <c r="BY313" s="135">
        <v>1</v>
      </c>
      <c r="BZ313" s="135">
        <v>4</v>
      </c>
      <c r="CA313" s="135">
        <v>0</v>
      </c>
      <c r="CB313" s="135">
        <v>3</v>
      </c>
      <c r="CC313" s="135">
        <v>0</v>
      </c>
      <c r="CD313" s="135">
        <v>2</v>
      </c>
      <c r="CE313" s="135">
        <v>0</v>
      </c>
      <c r="CF313" s="135">
        <v>6</v>
      </c>
      <c r="CG313" s="135">
        <v>0</v>
      </c>
      <c r="CH313" s="135">
        <v>0</v>
      </c>
      <c r="CI313" s="135">
        <v>0</v>
      </c>
      <c r="CJ313" s="135">
        <v>0</v>
      </c>
      <c r="CK313" s="135">
        <v>0</v>
      </c>
      <c r="CL313" s="135">
        <v>0</v>
      </c>
      <c r="CM313" s="135">
        <v>1</v>
      </c>
      <c r="CN313" s="135">
        <v>0</v>
      </c>
      <c r="CO313" s="135">
        <v>0</v>
      </c>
      <c r="CP313" s="135">
        <v>0</v>
      </c>
      <c r="CQ313" s="135">
        <v>0</v>
      </c>
      <c r="CR313" s="135">
        <v>0</v>
      </c>
      <c r="CS313" s="135">
        <v>1</v>
      </c>
      <c r="CT313" s="135">
        <v>1</v>
      </c>
      <c r="CU313" s="135">
        <v>1</v>
      </c>
      <c r="CV313" s="135">
        <v>0</v>
      </c>
      <c r="CW313" s="135">
        <v>0</v>
      </c>
      <c r="CX313" s="135"/>
    </row>
    <row r="314" spans="1:102" x14ac:dyDescent="0.35">
      <c r="A314" s="135">
        <v>313</v>
      </c>
      <c r="B314" s="135">
        <v>0</v>
      </c>
      <c r="C314" s="135">
        <v>0</v>
      </c>
      <c r="D314" s="135">
        <v>0</v>
      </c>
      <c r="E314" s="135">
        <v>1</v>
      </c>
      <c r="F314" s="135">
        <v>3</v>
      </c>
      <c r="G314" s="135">
        <v>0</v>
      </c>
      <c r="H314" s="135">
        <v>0</v>
      </c>
      <c r="I314" s="135">
        <v>0</v>
      </c>
      <c r="J314" s="135">
        <v>0</v>
      </c>
      <c r="K314" s="135">
        <v>0</v>
      </c>
      <c r="L314" s="135">
        <v>1</v>
      </c>
      <c r="M314" s="135">
        <v>0</v>
      </c>
      <c r="N314" s="135">
        <v>1</v>
      </c>
      <c r="O314" s="135">
        <v>0</v>
      </c>
      <c r="P314" s="135">
        <v>0</v>
      </c>
      <c r="Q314" s="135">
        <v>0</v>
      </c>
      <c r="R314" s="135">
        <v>1</v>
      </c>
      <c r="S314" s="135">
        <v>0</v>
      </c>
      <c r="T314" s="135">
        <v>0</v>
      </c>
      <c r="U314" s="135">
        <v>1</v>
      </c>
      <c r="V314" s="135">
        <v>2</v>
      </c>
      <c r="W314" s="135">
        <v>0</v>
      </c>
      <c r="X314" s="135">
        <v>1</v>
      </c>
      <c r="Y314" s="135">
        <v>0</v>
      </c>
      <c r="Z314" s="135">
        <v>0</v>
      </c>
      <c r="AA314" s="135">
        <v>9</v>
      </c>
      <c r="AB314" s="135">
        <v>0</v>
      </c>
      <c r="AC314" s="135">
        <v>0</v>
      </c>
      <c r="AD314" s="135">
        <v>0</v>
      </c>
      <c r="AE314" s="135">
        <v>0</v>
      </c>
      <c r="AF314" s="135">
        <v>0</v>
      </c>
      <c r="AG314" s="135">
        <v>0</v>
      </c>
      <c r="AH314" s="135">
        <v>2</v>
      </c>
      <c r="AI314" s="135">
        <v>19</v>
      </c>
      <c r="AJ314" s="135">
        <v>0</v>
      </c>
      <c r="AK314" s="135">
        <v>0</v>
      </c>
      <c r="AL314" s="135">
        <v>0</v>
      </c>
      <c r="AM314" s="135">
        <v>2</v>
      </c>
      <c r="AN314" s="135">
        <v>1</v>
      </c>
      <c r="AO314" s="135">
        <v>1</v>
      </c>
      <c r="AP314" s="135">
        <v>0</v>
      </c>
      <c r="AQ314" s="135">
        <v>0</v>
      </c>
      <c r="AR314" s="135">
        <v>0</v>
      </c>
      <c r="AS314" s="135">
        <v>0</v>
      </c>
      <c r="AT314" s="135">
        <v>1</v>
      </c>
      <c r="AU314" s="135">
        <v>0</v>
      </c>
      <c r="AV314" s="135">
        <v>0</v>
      </c>
      <c r="AW314" s="135">
        <v>1</v>
      </c>
      <c r="AX314" s="135">
        <v>1</v>
      </c>
      <c r="AY314" s="135">
        <v>2</v>
      </c>
      <c r="AZ314" s="135">
        <v>0</v>
      </c>
      <c r="BA314" s="135">
        <v>0</v>
      </c>
      <c r="BB314" s="135">
        <v>0</v>
      </c>
      <c r="BC314" s="135">
        <v>2</v>
      </c>
      <c r="BD314" s="135">
        <v>1</v>
      </c>
      <c r="BE314" s="135">
        <v>0</v>
      </c>
      <c r="BF314" s="135">
        <v>0</v>
      </c>
      <c r="BG314" s="135">
        <v>0</v>
      </c>
      <c r="BH314" s="135">
        <v>0</v>
      </c>
      <c r="BI314" s="135">
        <v>0</v>
      </c>
      <c r="BJ314" s="135">
        <v>0</v>
      </c>
      <c r="BK314" s="135">
        <v>0</v>
      </c>
      <c r="BL314" s="135">
        <v>0</v>
      </c>
      <c r="BM314" s="135">
        <v>0</v>
      </c>
      <c r="BN314" s="135">
        <v>0</v>
      </c>
      <c r="BO314" s="135">
        <v>0</v>
      </c>
      <c r="BP314" s="135">
        <v>0</v>
      </c>
      <c r="BQ314" s="135">
        <v>0</v>
      </c>
      <c r="BR314" s="135">
        <v>0</v>
      </c>
      <c r="BS314" s="135">
        <v>3</v>
      </c>
      <c r="BT314" s="135">
        <v>0</v>
      </c>
      <c r="BU314" s="135">
        <v>0</v>
      </c>
      <c r="BV314" s="135">
        <v>1</v>
      </c>
      <c r="BW314" s="135">
        <v>0</v>
      </c>
      <c r="BX314" s="135">
        <v>0</v>
      </c>
      <c r="BY314" s="135">
        <v>1</v>
      </c>
      <c r="BZ314" s="135">
        <v>0</v>
      </c>
      <c r="CA314" s="135">
        <v>0</v>
      </c>
      <c r="CB314" s="135">
        <v>0</v>
      </c>
      <c r="CC314" s="135">
        <v>0</v>
      </c>
      <c r="CD314" s="135">
        <v>7</v>
      </c>
      <c r="CE314" s="135">
        <v>0</v>
      </c>
      <c r="CF314" s="135">
        <v>0</v>
      </c>
      <c r="CG314" s="135">
        <v>0</v>
      </c>
      <c r="CH314" s="135">
        <v>0</v>
      </c>
      <c r="CI314" s="135">
        <v>1</v>
      </c>
      <c r="CJ314" s="135">
        <v>4</v>
      </c>
      <c r="CK314" s="135">
        <v>6</v>
      </c>
      <c r="CL314" s="135">
        <v>0</v>
      </c>
      <c r="CM314" s="135">
        <v>0</v>
      </c>
      <c r="CN314" s="135">
        <v>0</v>
      </c>
      <c r="CO314" s="135">
        <v>2</v>
      </c>
      <c r="CP314" s="135">
        <v>0</v>
      </c>
      <c r="CQ314" s="135">
        <v>0</v>
      </c>
      <c r="CR314" s="135">
        <v>0</v>
      </c>
      <c r="CS314" s="135">
        <v>0</v>
      </c>
      <c r="CT314" s="135">
        <v>0</v>
      </c>
      <c r="CU314" s="135">
        <v>0</v>
      </c>
      <c r="CV314" s="135">
        <v>0</v>
      </c>
      <c r="CW314" s="135">
        <v>0</v>
      </c>
      <c r="CX314" s="135"/>
    </row>
    <row r="315" spans="1:102" x14ac:dyDescent="0.35">
      <c r="A315" s="135">
        <v>314</v>
      </c>
      <c r="B315" s="135">
        <v>1</v>
      </c>
      <c r="C315" s="135">
        <v>0</v>
      </c>
      <c r="D315" s="135">
        <v>0</v>
      </c>
      <c r="E315" s="135">
        <v>2</v>
      </c>
      <c r="F315" s="135">
        <v>0</v>
      </c>
      <c r="G315" s="135">
        <v>0</v>
      </c>
      <c r="H315" s="135">
        <v>0</v>
      </c>
      <c r="I315" s="135">
        <v>0</v>
      </c>
      <c r="J315" s="135">
        <v>0</v>
      </c>
      <c r="K315" s="135">
        <v>1</v>
      </c>
      <c r="L315" s="135">
        <v>0</v>
      </c>
      <c r="M315" s="135">
        <v>0</v>
      </c>
      <c r="N315" s="135">
        <v>0</v>
      </c>
      <c r="O315" s="135">
        <v>0</v>
      </c>
      <c r="P315" s="135">
        <v>0</v>
      </c>
      <c r="Q315" s="135">
        <v>0</v>
      </c>
      <c r="R315" s="135">
        <v>0</v>
      </c>
      <c r="S315" s="135">
        <v>4</v>
      </c>
      <c r="T315" s="135">
        <v>3</v>
      </c>
      <c r="U315" s="135">
        <v>0</v>
      </c>
      <c r="V315" s="135">
        <v>0</v>
      </c>
      <c r="W315" s="135">
        <v>0</v>
      </c>
      <c r="X315" s="135">
        <v>0</v>
      </c>
      <c r="Y315" s="135">
        <v>0</v>
      </c>
      <c r="Z315" s="135">
        <v>0</v>
      </c>
      <c r="AA315" s="135">
        <v>0</v>
      </c>
      <c r="AB315" s="135">
        <v>0</v>
      </c>
      <c r="AC315" s="135">
        <v>0</v>
      </c>
      <c r="AD315" s="135">
        <v>0</v>
      </c>
      <c r="AE315" s="135">
        <v>0</v>
      </c>
      <c r="AF315" s="135">
        <v>0</v>
      </c>
      <c r="AG315" s="135">
        <v>8</v>
      </c>
      <c r="AH315" s="135">
        <v>5</v>
      </c>
      <c r="AI315" s="135">
        <v>6</v>
      </c>
      <c r="AJ315" s="135">
        <v>0</v>
      </c>
      <c r="AK315" s="135">
        <v>0</v>
      </c>
      <c r="AL315" s="135">
        <v>1</v>
      </c>
      <c r="AM315" s="135">
        <v>0</v>
      </c>
      <c r="AN315" s="135">
        <v>1</v>
      </c>
      <c r="AO315" s="135">
        <v>1</v>
      </c>
      <c r="AP315" s="135">
        <v>1</v>
      </c>
      <c r="AQ315" s="135">
        <v>1</v>
      </c>
      <c r="AR315" s="135">
        <v>0</v>
      </c>
      <c r="AS315" s="135">
        <v>0</v>
      </c>
      <c r="AT315" s="135">
        <v>0</v>
      </c>
      <c r="AU315" s="135">
        <v>0</v>
      </c>
      <c r="AV315" s="135">
        <v>0</v>
      </c>
      <c r="AW315" s="135">
        <v>1</v>
      </c>
      <c r="AX315" s="135">
        <v>1</v>
      </c>
      <c r="AY315" s="135">
        <v>0</v>
      </c>
      <c r="AZ315" s="135">
        <v>0</v>
      </c>
      <c r="BA315" s="135">
        <v>0</v>
      </c>
      <c r="BB315" s="135">
        <v>1</v>
      </c>
      <c r="BC315" s="135">
        <v>1</v>
      </c>
      <c r="BD315" s="135">
        <v>0</v>
      </c>
      <c r="BE315" s="135">
        <v>0</v>
      </c>
      <c r="BF315" s="135">
        <v>0</v>
      </c>
      <c r="BG315" s="135">
        <v>0</v>
      </c>
      <c r="BH315" s="135">
        <v>1</v>
      </c>
      <c r="BI315" s="135">
        <v>0</v>
      </c>
      <c r="BJ315" s="135">
        <v>1</v>
      </c>
      <c r="BK315" s="135">
        <v>1</v>
      </c>
      <c r="BL315" s="135">
        <v>0</v>
      </c>
      <c r="BM315" s="135">
        <v>1</v>
      </c>
      <c r="BN315" s="135">
        <v>1</v>
      </c>
      <c r="BO315" s="135">
        <v>0</v>
      </c>
      <c r="BP315" s="135">
        <v>1</v>
      </c>
      <c r="BQ315" s="135">
        <v>0</v>
      </c>
      <c r="BR315" s="135">
        <v>0</v>
      </c>
      <c r="BS315" s="135">
        <v>15</v>
      </c>
      <c r="BT315" s="135">
        <v>0</v>
      </c>
      <c r="BU315" s="135">
        <v>0</v>
      </c>
      <c r="BV315" s="135">
        <v>0</v>
      </c>
      <c r="BW315" s="135">
        <v>0</v>
      </c>
      <c r="BX315" s="135">
        <v>1</v>
      </c>
      <c r="BY315" s="135">
        <v>0</v>
      </c>
      <c r="BZ315" s="135">
        <v>0</v>
      </c>
      <c r="CA315" s="135">
        <v>0</v>
      </c>
      <c r="CB315" s="135">
        <v>3</v>
      </c>
      <c r="CC315" s="135">
        <v>0</v>
      </c>
      <c r="CD315" s="135">
        <v>0</v>
      </c>
      <c r="CE315" s="135">
        <v>0</v>
      </c>
      <c r="CF315" s="135">
        <v>0</v>
      </c>
      <c r="CG315" s="135">
        <v>1</v>
      </c>
      <c r="CH315" s="135">
        <v>0</v>
      </c>
      <c r="CI315" s="135">
        <v>0</v>
      </c>
      <c r="CJ315" s="135">
        <v>0</v>
      </c>
      <c r="CK315" s="135">
        <v>0</v>
      </c>
      <c r="CL315" s="135">
        <v>1</v>
      </c>
      <c r="CM315" s="135">
        <v>0</v>
      </c>
      <c r="CN315" s="135">
        <v>0</v>
      </c>
      <c r="CO315" s="135">
        <v>0</v>
      </c>
      <c r="CP315" s="135">
        <v>0</v>
      </c>
      <c r="CQ315" s="135">
        <v>0</v>
      </c>
      <c r="CR315" s="135">
        <v>4</v>
      </c>
      <c r="CS315" s="135">
        <v>3</v>
      </c>
      <c r="CT315" s="135">
        <v>1</v>
      </c>
      <c r="CU315" s="135">
        <v>4</v>
      </c>
      <c r="CV315" s="135">
        <v>0</v>
      </c>
      <c r="CW315" s="135">
        <v>1</v>
      </c>
      <c r="CX315" s="135"/>
    </row>
    <row r="316" spans="1:102" x14ac:dyDescent="0.35">
      <c r="A316" s="135">
        <v>315</v>
      </c>
      <c r="B316" s="135">
        <v>0</v>
      </c>
      <c r="C316" s="135">
        <v>0</v>
      </c>
      <c r="D316" s="135">
        <v>0</v>
      </c>
      <c r="E316" s="135">
        <v>0</v>
      </c>
      <c r="F316" s="135">
        <v>0</v>
      </c>
      <c r="G316" s="135">
        <v>0</v>
      </c>
      <c r="H316" s="135">
        <v>0</v>
      </c>
      <c r="I316" s="135">
        <v>1</v>
      </c>
      <c r="J316" s="135">
        <v>0</v>
      </c>
      <c r="K316" s="135">
        <v>0</v>
      </c>
      <c r="L316" s="135">
        <v>0</v>
      </c>
      <c r="M316" s="135">
        <v>0</v>
      </c>
      <c r="N316" s="135">
        <v>0</v>
      </c>
      <c r="O316" s="135">
        <v>1</v>
      </c>
      <c r="P316" s="135">
        <v>2</v>
      </c>
      <c r="Q316" s="135">
        <v>1</v>
      </c>
      <c r="R316" s="135">
        <v>0</v>
      </c>
      <c r="S316" s="135">
        <v>1</v>
      </c>
      <c r="T316" s="135">
        <v>0</v>
      </c>
      <c r="U316" s="135">
        <v>0</v>
      </c>
      <c r="V316" s="135">
        <v>0</v>
      </c>
      <c r="W316" s="135">
        <v>0</v>
      </c>
      <c r="X316" s="135">
        <v>0</v>
      </c>
      <c r="Y316" s="135">
        <v>0</v>
      </c>
      <c r="Z316" s="135">
        <v>0</v>
      </c>
      <c r="AA316" s="135">
        <v>0</v>
      </c>
      <c r="AB316" s="135">
        <v>1</v>
      </c>
      <c r="AC316" s="135">
        <v>1</v>
      </c>
      <c r="AD316" s="135">
        <v>0</v>
      </c>
      <c r="AE316" s="135">
        <v>0</v>
      </c>
      <c r="AF316" s="135">
        <v>0</v>
      </c>
      <c r="AG316" s="135">
        <v>0</v>
      </c>
      <c r="AH316" s="135">
        <v>0</v>
      </c>
      <c r="AI316" s="135">
        <v>0</v>
      </c>
      <c r="AJ316" s="135">
        <v>1</v>
      </c>
      <c r="AK316" s="135">
        <v>0</v>
      </c>
      <c r="AL316" s="135">
        <v>0</v>
      </c>
      <c r="AM316" s="135">
        <v>0</v>
      </c>
      <c r="AN316" s="135">
        <v>0</v>
      </c>
      <c r="AO316" s="135">
        <v>0</v>
      </c>
      <c r="AP316" s="135">
        <v>12</v>
      </c>
      <c r="AQ316" s="135">
        <v>0</v>
      </c>
      <c r="AR316" s="135">
        <v>0</v>
      </c>
      <c r="AS316" s="135">
        <v>0</v>
      </c>
      <c r="AT316" s="135">
        <v>0</v>
      </c>
      <c r="AU316" s="135">
        <v>4</v>
      </c>
      <c r="AV316" s="135">
        <v>0</v>
      </c>
      <c r="AW316" s="135">
        <v>1</v>
      </c>
      <c r="AX316" s="135">
        <v>0</v>
      </c>
      <c r="AY316" s="135">
        <v>3</v>
      </c>
      <c r="AZ316" s="135">
        <v>0</v>
      </c>
      <c r="BA316" s="135">
        <v>0</v>
      </c>
      <c r="BB316" s="135">
        <v>0</v>
      </c>
      <c r="BC316" s="135">
        <v>0</v>
      </c>
      <c r="BD316" s="135">
        <v>0</v>
      </c>
      <c r="BE316" s="135">
        <v>0</v>
      </c>
      <c r="BF316" s="135">
        <v>1</v>
      </c>
      <c r="BG316" s="135">
        <v>0</v>
      </c>
      <c r="BH316" s="135">
        <v>0</v>
      </c>
      <c r="BI316" s="135">
        <v>0</v>
      </c>
      <c r="BJ316" s="135">
        <v>0</v>
      </c>
      <c r="BK316" s="135">
        <v>0</v>
      </c>
      <c r="BL316" s="135">
        <v>1</v>
      </c>
      <c r="BM316" s="135">
        <v>0</v>
      </c>
      <c r="BN316" s="135">
        <v>0</v>
      </c>
      <c r="BO316" s="135">
        <v>1</v>
      </c>
      <c r="BP316" s="135">
        <v>0</v>
      </c>
      <c r="BQ316" s="135">
        <v>1</v>
      </c>
      <c r="BR316" s="135">
        <v>1</v>
      </c>
      <c r="BS316" s="135">
        <v>0</v>
      </c>
      <c r="BT316" s="135">
        <v>0</v>
      </c>
      <c r="BU316" s="135">
        <v>1</v>
      </c>
      <c r="BV316" s="135">
        <v>0</v>
      </c>
      <c r="BW316" s="135">
        <v>0</v>
      </c>
      <c r="BX316" s="135">
        <v>0</v>
      </c>
      <c r="BY316" s="135">
        <v>0</v>
      </c>
      <c r="BZ316" s="135">
        <v>1</v>
      </c>
      <c r="CA316" s="135">
        <v>0</v>
      </c>
      <c r="CB316" s="135">
        <v>0</v>
      </c>
      <c r="CC316" s="135">
        <v>1</v>
      </c>
      <c r="CD316" s="135">
        <v>1</v>
      </c>
      <c r="CE316" s="135">
        <v>0</v>
      </c>
      <c r="CF316" s="135">
        <v>1</v>
      </c>
      <c r="CG316" s="135">
        <v>0</v>
      </c>
      <c r="CH316" s="135">
        <v>0</v>
      </c>
      <c r="CI316" s="135">
        <v>1</v>
      </c>
      <c r="CJ316" s="135">
        <v>0</v>
      </c>
      <c r="CK316" s="135">
        <v>0</v>
      </c>
      <c r="CL316" s="135">
        <v>0</v>
      </c>
      <c r="CM316" s="135">
        <v>1</v>
      </c>
      <c r="CN316" s="135">
        <v>0</v>
      </c>
      <c r="CO316" s="135">
        <v>1</v>
      </c>
      <c r="CP316" s="135">
        <v>1</v>
      </c>
      <c r="CQ316" s="135">
        <v>0</v>
      </c>
      <c r="CR316" s="135">
        <v>0</v>
      </c>
      <c r="CS316" s="135">
        <v>0</v>
      </c>
      <c r="CT316" s="135">
        <v>0</v>
      </c>
      <c r="CU316" s="135">
        <v>0</v>
      </c>
      <c r="CV316" s="135">
        <v>0</v>
      </c>
      <c r="CW316" s="135">
        <v>0</v>
      </c>
      <c r="CX316" s="135"/>
    </row>
    <row r="317" spans="1:102" x14ac:dyDescent="0.35">
      <c r="A317" s="135">
        <v>316</v>
      </c>
      <c r="B317" s="135">
        <v>0</v>
      </c>
      <c r="C317" s="135">
        <v>0</v>
      </c>
      <c r="D317" s="135">
        <v>3</v>
      </c>
      <c r="E317" s="135">
        <v>0</v>
      </c>
      <c r="F317" s="135">
        <v>3</v>
      </c>
      <c r="G317" s="135">
        <v>0</v>
      </c>
      <c r="H317" s="135">
        <v>0</v>
      </c>
      <c r="I317" s="135">
        <v>0</v>
      </c>
      <c r="J317" s="135">
        <v>0</v>
      </c>
      <c r="K317" s="135">
        <v>0</v>
      </c>
      <c r="L317" s="135">
        <v>0</v>
      </c>
      <c r="M317" s="135">
        <v>3</v>
      </c>
      <c r="N317" s="135">
        <v>1</v>
      </c>
      <c r="O317" s="135">
        <v>0</v>
      </c>
      <c r="P317" s="135">
        <v>0</v>
      </c>
      <c r="Q317" s="135">
        <v>0</v>
      </c>
      <c r="R317" s="135">
        <v>0</v>
      </c>
      <c r="S317" s="135">
        <v>1</v>
      </c>
      <c r="T317" s="135">
        <v>0</v>
      </c>
      <c r="U317" s="135">
        <v>0</v>
      </c>
      <c r="V317" s="135">
        <v>1</v>
      </c>
      <c r="W317" s="135">
        <v>1</v>
      </c>
      <c r="X317" s="135">
        <v>0</v>
      </c>
      <c r="Y317" s="135">
        <v>1</v>
      </c>
      <c r="Z317" s="135">
        <v>0</v>
      </c>
      <c r="AA317" s="135">
        <v>0</v>
      </c>
      <c r="AB317" s="135">
        <v>1</v>
      </c>
      <c r="AC317" s="135">
        <v>0</v>
      </c>
      <c r="AD317" s="135">
        <v>1</v>
      </c>
      <c r="AE317" s="135">
        <v>0</v>
      </c>
      <c r="AF317" s="135">
        <v>18</v>
      </c>
      <c r="AG317" s="135">
        <v>1</v>
      </c>
      <c r="AH317" s="135">
        <v>0</v>
      </c>
      <c r="AI317" s="135">
        <v>0</v>
      </c>
      <c r="AJ317" s="135">
        <v>0</v>
      </c>
      <c r="AK317" s="135">
        <v>0</v>
      </c>
      <c r="AL317" s="135">
        <v>1</v>
      </c>
      <c r="AM317" s="135">
        <v>1</v>
      </c>
      <c r="AN317" s="135">
        <v>0</v>
      </c>
      <c r="AO317" s="135">
        <v>0</v>
      </c>
      <c r="AP317" s="135">
        <v>0</v>
      </c>
      <c r="AQ317" s="135">
        <v>0</v>
      </c>
      <c r="AR317" s="135">
        <v>0</v>
      </c>
      <c r="AS317" s="135">
        <v>0</v>
      </c>
      <c r="AT317" s="135">
        <v>0</v>
      </c>
      <c r="AU317" s="135">
        <v>0</v>
      </c>
      <c r="AV317" s="135">
        <v>0</v>
      </c>
      <c r="AW317" s="135">
        <v>4</v>
      </c>
      <c r="AX317" s="135">
        <v>0</v>
      </c>
      <c r="AY317" s="135">
        <v>0</v>
      </c>
      <c r="AZ317" s="135">
        <v>2</v>
      </c>
      <c r="BA317" s="135">
        <v>1</v>
      </c>
      <c r="BB317" s="135">
        <v>0</v>
      </c>
      <c r="BC317" s="135">
        <v>0</v>
      </c>
      <c r="BD317" s="135">
        <v>2</v>
      </c>
      <c r="BE317" s="135">
        <v>0</v>
      </c>
      <c r="BF317" s="135">
        <v>0</v>
      </c>
      <c r="BG317" s="135">
        <v>1</v>
      </c>
      <c r="BH317" s="135">
        <v>0</v>
      </c>
      <c r="BI317" s="135">
        <v>0</v>
      </c>
      <c r="BJ317" s="135">
        <v>0</v>
      </c>
      <c r="BK317" s="135">
        <v>0</v>
      </c>
      <c r="BL317" s="135">
        <v>1</v>
      </c>
      <c r="BM317" s="135">
        <v>0</v>
      </c>
      <c r="BN317" s="135">
        <v>0</v>
      </c>
      <c r="BO317" s="135">
        <v>0</v>
      </c>
      <c r="BP317" s="135">
        <v>0</v>
      </c>
      <c r="BQ317" s="135">
        <v>0</v>
      </c>
      <c r="BR317" s="135">
        <v>0</v>
      </c>
      <c r="BS317" s="135">
        <v>0</v>
      </c>
      <c r="BT317" s="135">
        <v>1</v>
      </c>
      <c r="BU317" s="135">
        <v>0</v>
      </c>
      <c r="BV317" s="135">
        <v>0</v>
      </c>
      <c r="BW317" s="135">
        <v>0</v>
      </c>
      <c r="BX317" s="135">
        <v>0</v>
      </c>
      <c r="BY317" s="135">
        <v>0</v>
      </c>
      <c r="BZ317" s="135">
        <v>0</v>
      </c>
      <c r="CA317" s="135">
        <v>0</v>
      </c>
      <c r="CB317" s="135">
        <v>0</v>
      </c>
      <c r="CC317" s="135">
        <v>0</v>
      </c>
      <c r="CD317" s="135">
        <v>2</v>
      </c>
      <c r="CE317" s="135">
        <v>0</v>
      </c>
      <c r="CF317" s="135">
        <v>1</v>
      </c>
      <c r="CG317" s="135">
        <v>0</v>
      </c>
      <c r="CH317" s="135">
        <v>1</v>
      </c>
      <c r="CI317" s="135">
        <v>0</v>
      </c>
      <c r="CJ317" s="135">
        <v>0</v>
      </c>
      <c r="CK317" s="135">
        <v>0</v>
      </c>
      <c r="CL317" s="135">
        <v>0</v>
      </c>
      <c r="CM317" s="135">
        <v>1</v>
      </c>
      <c r="CN317" s="135">
        <v>1</v>
      </c>
      <c r="CO317" s="135">
        <v>0</v>
      </c>
      <c r="CP317" s="135">
        <v>0</v>
      </c>
      <c r="CQ317" s="135">
        <v>0</v>
      </c>
      <c r="CR317" s="135">
        <v>2</v>
      </c>
      <c r="CS317" s="135">
        <v>0</v>
      </c>
      <c r="CT317" s="135">
        <v>0</v>
      </c>
      <c r="CU317" s="135">
        <v>0</v>
      </c>
      <c r="CV317" s="135">
        <v>1</v>
      </c>
      <c r="CW317" s="135">
        <v>9</v>
      </c>
      <c r="CX317" s="135"/>
    </row>
    <row r="318" spans="1:102" x14ac:dyDescent="0.35">
      <c r="A318" s="135">
        <v>317</v>
      </c>
      <c r="B318" s="135">
        <v>0</v>
      </c>
      <c r="C318" s="135">
        <v>2</v>
      </c>
      <c r="D318" s="135">
        <v>0</v>
      </c>
      <c r="E318" s="135">
        <v>0</v>
      </c>
      <c r="F318" s="135">
        <v>0</v>
      </c>
      <c r="G318" s="135">
        <v>0</v>
      </c>
      <c r="H318" s="135">
        <v>0</v>
      </c>
      <c r="I318" s="135">
        <v>0</v>
      </c>
      <c r="J318" s="135">
        <v>2</v>
      </c>
      <c r="K318" s="135">
        <v>0</v>
      </c>
      <c r="L318" s="135">
        <v>4</v>
      </c>
      <c r="M318" s="135">
        <v>0</v>
      </c>
      <c r="N318" s="135">
        <v>13</v>
      </c>
      <c r="O318" s="135">
        <v>1</v>
      </c>
      <c r="P318" s="135">
        <v>0</v>
      </c>
      <c r="Q318" s="135">
        <v>0</v>
      </c>
      <c r="R318" s="135">
        <v>0</v>
      </c>
      <c r="S318" s="135">
        <v>1</v>
      </c>
      <c r="T318" s="135">
        <v>0</v>
      </c>
      <c r="U318" s="135">
        <v>0</v>
      </c>
      <c r="V318" s="135">
        <v>0</v>
      </c>
      <c r="W318" s="135">
        <v>0</v>
      </c>
      <c r="X318" s="135">
        <v>0</v>
      </c>
      <c r="Y318" s="135">
        <v>0</v>
      </c>
      <c r="Z318" s="135">
        <v>0</v>
      </c>
      <c r="AA318" s="135">
        <v>0</v>
      </c>
      <c r="AB318" s="135">
        <v>1</v>
      </c>
      <c r="AC318" s="135">
        <v>0</v>
      </c>
      <c r="AD318" s="135">
        <v>0</v>
      </c>
      <c r="AE318" s="135">
        <v>0</v>
      </c>
      <c r="AF318" s="135">
        <v>1</v>
      </c>
      <c r="AG318" s="135">
        <v>0</v>
      </c>
      <c r="AH318" s="135">
        <v>1</v>
      </c>
      <c r="AI318" s="135">
        <v>0</v>
      </c>
      <c r="AJ318" s="135">
        <v>0</v>
      </c>
      <c r="AK318" s="135">
        <v>0</v>
      </c>
      <c r="AL318" s="135">
        <v>0</v>
      </c>
      <c r="AM318" s="135">
        <v>0</v>
      </c>
      <c r="AN318" s="135">
        <v>0</v>
      </c>
      <c r="AO318" s="135">
        <v>0</v>
      </c>
      <c r="AP318" s="135">
        <v>0</v>
      </c>
      <c r="AQ318" s="135">
        <v>0</v>
      </c>
      <c r="AR318" s="135">
        <v>0</v>
      </c>
      <c r="AS318" s="135">
        <v>0</v>
      </c>
      <c r="AT318" s="135">
        <v>2</v>
      </c>
      <c r="AU318" s="135">
        <v>0</v>
      </c>
      <c r="AV318" s="135">
        <v>0</v>
      </c>
      <c r="AW318" s="135">
        <v>0</v>
      </c>
      <c r="AX318" s="135">
        <v>0</v>
      </c>
      <c r="AY318" s="135">
        <v>0</v>
      </c>
      <c r="AZ318" s="135">
        <v>0</v>
      </c>
      <c r="BA318" s="135">
        <v>0</v>
      </c>
      <c r="BB318" s="135">
        <v>0</v>
      </c>
      <c r="BC318" s="135">
        <v>0</v>
      </c>
      <c r="BD318" s="135">
        <v>1</v>
      </c>
      <c r="BE318" s="135">
        <v>0</v>
      </c>
      <c r="BF318" s="135">
        <v>0</v>
      </c>
      <c r="BG318" s="135">
        <v>0</v>
      </c>
      <c r="BH318" s="135">
        <v>0</v>
      </c>
      <c r="BI318" s="135">
        <v>1</v>
      </c>
      <c r="BJ318" s="135">
        <v>1</v>
      </c>
      <c r="BK318" s="135">
        <v>0</v>
      </c>
      <c r="BL318" s="135">
        <v>0</v>
      </c>
      <c r="BM318" s="135">
        <v>0</v>
      </c>
      <c r="BN318" s="135">
        <v>0</v>
      </c>
      <c r="BO318" s="135">
        <v>0</v>
      </c>
      <c r="BP318" s="135">
        <v>0</v>
      </c>
      <c r="BQ318" s="135">
        <v>0</v>
      </c>
      <c r="BR318" s="135">
        <v>0</v>
      </c>
      <c r="BS318" s="135">
        <v>0</v>
      </c>
      <c r="BT318" s="135">
        <v>0</v>
      </c>
      <c r="BU318" s="135">
        <v>1</v>
      </c>
      <c r="BV318" s="135">
        <v>0</v>
      </c>
      <c r="BW318" s="135">
        <v>0</v>
      </c>
      <c r="BX318" s="135">
        <v>1</v>
      </c>
      <c r="BY318" s="135">
        <v>0</v>
      </c>
      <c r="BZ318" s="135">
        <v>0</v>
      </c>
      <c r="CA318" s="135">
        <v>0</v>
      </c>
      <c r="CB318" s="135">
        <v>0</v>
      </c>
      <c r="CC318" s="135">
        <v>0</v>
      </c>
      <c r="CD318" s="135">
        <v>27</v>
      </c>
      <c r="CE318" s="135">
        <v>0</v>
      </c>
      <c r="CF318" s="135">
        <v>0</v>
      </c>
      <c r="CG318" s="135">
        <v>3</v>
      </c>
      <c r="CH318" s="135">
        <v>0</v>
      </c>
      <c r="CI318" s="135">
        <v>0</v>
      </c>
      <c r="CJ318" s="135">
        <v>0</v>
      </c>
      <c r="CK318" s="135">
        <v>0</v>
      </c>
      <c r="CL318" s="135">
        <v>0</v>
      </c>
      <c r="CM318" s="135">
        <v>0</v>
      </c>
      <c r="CN318" s="135">
        <v>2</v>
      </c>
      <c r="CO318" s="135">
        <v>2</v>
      </c>
      <c r="CP318" s="135">
        <v>0</v>
      </c>
      <c r="CQ318" s="135">
        <v>0</v>
      </c>
      <c r="CR318" s="135">
        <v>5</v>
      </c>
      <c r="CS318" s="135">
        <v>0</v>
      </c>
      <c r="CT318" s="135">
        <v>0</v>
      </c>
      <c r="CU318" s="135">
        <v>0</v>
      </c>
      <c r="CV318" s="135">
        <v>0</v>
      </c>
      <c r="CW318" s="135">
        <v>0</v>
      </c>
      <c r="CX318" s="135"/>
    </row>
    <row r="319" spans="1:102" x14ac:dyDescent="0.35">
      <c r="A319" s="135">
        <v>318</v>
      </c>
      <c r="B319" s="135">
        <v>0</v>
      </c>
      <c r="C319" s="135">
        <v>0</v>
      </c>
      <c r="D319" s="135">
        <v>0</v>
      </c>
      <c r="E319" s="135">
        <v>0</v>
      </c>
      <c r="F319" s="135">
        <v>0</v>
      </c>
      <c r="G319" s="135">
        <v>2</v>
      </c>
      <c r="H319" s="135">
        <v>1</v>
      </c>
      <c r="I319" s="135">
        <v>0</v>
      </c>
      <c r="J319" s="135">
        <v>0</v>
      </c>
      <c r="K319" s="135">
        <v>0</v>
      </c>
      <c r="L319" s="135">
        <v>1</v>
      </c>
      <c r="M319" s="135">
        <v>0</v>
      </c>
      <c r="N319" s="135">
        <v>5</v>
      </c>
      <c r="O319" s="135">
        <v>1</v>
      </c>
      <c r="P319" s="135">
        <v>1</v>
      </c>
      <c r="Q319" s="135">
        <v>0</v>
      </c>
      <c r="R319" s="135">
        <v>0</v>
      </c>
      <c r="S319" s="135">
        <v>0</v>
      </c>
      <c r="T319" s="135">
        <v>0</v>
      </c>
      <c r="U319" s="135">
        <v>0</v>
      </c>
      <c r="V319" s="135">
        <v>1</v>
      </c>
      <c r="W319" s="135">
        <v>0</v>
      </c>
      <c r="X319" s="135">
        <v>0</v>
      </c>
      <c r="Y319" s="135">
        <v>0</v>
      </c>
      <c r="Z319" s="135">
        <v>0</v>
      </c>
      <c r="AA319" s="135">
        <v>1</v>
      </c>
      <c r="AB319" s="135">
        <v>0</v>
      </c>
      <c r="AC319" s="135">
        <v>0</v>
      </c>
      <c r="AD319" s="135">
        <v>0</v>
      </c>
      <c r="AE319" s="135">
        <v>2</v>
      </c>
      <c r="AF319" s="135">
        <v>1</v>
      </c>
      <c r="AG319" s="135">
        <v>0</v>
      </c>
      <c r="AH319" s="135">
        <v>0</v>
      </c>
      <c r="AI319" s="135">
        <v>3</v>
      </c>
      <c r="AJ319" s="135">
        <v>0</v>
      </c>
      <c r="AK319" s="135">
        <v>1</v>
      </c>
      <c r="AL319" s="135">
        <v>1</v>
      </c>
      <c r="AM319" s="135">
        <v>2</v>
      </c>
      <c r="AN319" s="135">
        <v>0</v>
      </c>
      <c r="AO319" s="135">
        <v>0</v>
      </c>
      <c r="AP319" s="135">
        <v>1</v>
      </c>
      <c r="AQ319" s="135">
        <v>0</v>
      </c>
      <c r="AR319" s="135">
        <v>0</v>
      </c>
      <c r="AS319" s="135">
        <v>0</v>
      </c>
      <c r="AT319" s="135">
        <v>0</v>
      </c>
      <c r="AU319" s="135">
        <v>1</v>
      </c>
      <c r="AV319" s="135">
        <v>0</v>
      </c>
      <c r="AW319" s="135">
        <v>1</v>
      </c>
      <c r="AX319" s="135">
        <v>0</v>
      </c>
      <c r="AY319" s="135">
        <v>1</v>
      </c>
      <c r="AZ319" s="135">
        <v>2</v>
      </c>
      <c r="BA319" s="135">
        <v>1</v>
      </c>
      <c r="BB319" s="135">
        <v>0</v>
      </c>
      <c r="BC319" s="135">
        <v>0</v>
      </c>
      <c r="BD319" s="135">
        <v>0</v>
      </c>
      <c r="BE319" s="135">
        <v>0</v>
      </c>
      <c r="BF319" s="135">
        <v>0</v>
      </c>
      <c r="BG319" s="135">
        <v>0</v>
      </c>
      <c r="BH319" s="135">
        <v>0</v>
      </c>
      <c r="BI319" s="135">
        <v>1</v>
      </c>
      <c r="BJ319" s="135">
        <v>0</v>
      </c>
      <c r="BK319" s="135">
        <v>0</v>
      </c>
      <c r="BL319" s="135">
        <v>0</v>
      </c>
      <c r="BM319" s="135">
        <v>0</v>
      </c>
      <c r="BN319" s="135">
        <v>0</v>
      </c>
      <c r="BO319" s="135">
        <v>0</v>
      </c>
      <c r="BP319" s="135">
        <v>0</v>
      </c>
      <c r="BQ319" s="135">
        <v>0</v>
      </c>
      <c r="BR319" s="135">
        <v>0</v>
      </c>
      <c r="BS319" s="135">
        <v>0</v>
      </c>
      <c r="BT319" s="135">
        <v>1</v>
      </c>
      <c r="BU319" s="135">
        <v>0</v>
      </c>
      <c r="BV319" s="135">
        <v>1</v>
      </c>
      <c r="BW319" s="135">
        <v>0</v>
      </c>
      <c r="BX319" s="135">
        <v>0</v>
      </c>
      <c r="BY319" s="135">
        <v>0</v>
      </c>
      <c r="BZ319" s="135">
        <v>0</v>
      </c>
      <c r="CA319" s="135">
        <v>0</v>
      </c>
      <c r="CB319" s="135">
        <v>3</v>
      </c>
      <c r="CC319" s="135">
        <v>0</v>
      </c>
      <c r="CD319" s="135">
        <v>0</v>
      </c>
      <c r="CE319" s="135">
        <v>0</v>
      </c>
      <c r="CF319" s="135">
        <v>0</v>
      </c>
      <c r="CG319" s="135">
        <v>0</v>
      </c>
      <c r="CH319" s="135">
        <v>0</v>
      </c>
      <c r="CI319" s="135">
        <v>1</v>
      </c>
      <c r="CJ319" s="135">
        <v>1</v>
      </c>
      <c r="CK319" s="135">
        <v>0</v>
      </c>
      <c r="CL319" s="135">
        <v>0</v>
      </c>
      <c r="CM319" s="135">
        <v>1</v>
      </c>
      <c r="CN319" s="135">
        <v>0</v>
      </c>
      <c r="CO319" s="135">
        <v>1</v>
      </c>
      <c r="CP319" s="135">
        <v>0</v>
      </c>
      <c r="CQ319" s="135">
        <v>0</v>
      </c>
      <c r="CR319" s="135">
        <v>1</v>
      </c>
      <c r="CS319" s="135">
        <v>1</v>
      </c>
      <c r="CT319" s="135">
        <v>1</v>
      </c>
      <c r="CU319" s="135">
        <v>0</v>
      </c>
      <c r="CV319" s="135">
        <v>0</v>
      </c>
      <c r="CW319" s="135">
        <v>0</v>
      </c>
      <c r="CX319" s="135"/>
    </row>
    <row r="320" spans="1:102" x14ac:dyDescent="0.35">
      <c r="A320" s="135">
        <v>319</v>
      </c>
      <c r="B320" s="135">
        <v>0</v>
      </c>
      <c r="C320" s="135">
        <v>1</v>
      </c>
      <c r="D320" s="135">
        <v>0</v>
      </c>
      <c r="E320" s="135">
        <v>0</v>
      </c>
      <c r="F320" s="135">
        <v>1</v>
      </c>
      <c r="G320" s="135">
        <v>2</v>
      </c>
      <c r="H320" s="135">
        <v>1</v>
      </c>
      <c r="I320" s="135">
        <v>0</v>
      </c>
      <c r="J320" s="135">
        <v>0</v>
      </c>
      <c r="K320" s="135">
        <v>0</v>
      </c>
      <c r="L320" s="135">
        <v>1</v>
      </c>
      <c r="M320" s="135">
        <v>0</v>
      </c>
      <c r="N320" s="135">
        <v>0</v>
      </c>
      <c r="O320" s="135">
        <v>1</v>
      </c>
      <c r="P320" s="135">
        <v>0</v>
      </c>
      <c r="Q320" s="135">
        <v>0</v>
      </c>
      <c r="R320" s="135">
        <v>0</v>
      </c>
      <c r="S320" s="135">
        <v>0</v>
      </c>
      <c r="T320" s="135">
        <v>0</v>
      </c>
      <c r="U320" s="135">
        <v>0</v>
      </c>
      <c r="V320" s="135">
        <v>0</v>
      </c>
      <c r="W320" s="135">
        <v>0</v>
      </c>
      <c r="X320" s="135">
        <v>0</v>
      </c>
      <c r="Y320" s="135">
        <v>0</v>
      </c>
      <c r="Z320" s="135">
        <v>0</v>
      </c>
      <c r="AA320" s="135">
        <v>0</v>
      </c>
      <c r="AB320" s="135">
        <v>0</v>
      </c>
      <c r="AC320" s="135">
        <v>0</v>
      </c>
      <c r="AD320" s="135">
        <v>0</v>
      </c>
      <c r="AE320" s="135">
        <v>2</v>
      </c>
      <c r="AF320" s="135">
        <v>1</v>
      </c>
      <c r="AG320" s="135">
        <v>0</v>
      </c>
      <c r="AH320" s="135">
        <v>3</v>
      </c>
      <c r="AI320" s="135">
        <v>0</v>
      </c>
      <c r="AJ320" s="135">
        <v>0</v>
      </c>
      <c r="AK320" s="135">
        <v>0</v>
      </c>
      <c r="AL320" s="135">
        <v>1</v>
      </c>
      <c r="AM320" s="135">
        <v>3</v>
      </c>
      <c r="AN320" s="135">
        <v>0</v>
      </c>
      <c r="AO320" s="135">
        <v>0</v>
      </c>
      <c r="AP320" s="135">
        <v>0</v>
      </c>
      <c r="AQ320" s="135">
        <v>0</v>
      </c>
      <c r="AR320" s="135">
        <v>0</v>
      </c>
      <c r="AS320" s="135">
        <v>0</v>
      </c>
      <c r="AT320" s="135">
        <v>0</v>
      </c>
      <c r="AU320" s="135">
        <v>7</v>
      </c>
      <c r="AV320" s="135">
        <v>0</v>
      </c>
      <c r="AW320" s="135">
        <v>0</v>
      </c>
      <c r="AX320" s="135">
        <v>0</v>
      </c>
      <c r="AY320" s="135">
        <v>0</v>
      </c>
      <c r="AZ320" s="135">
        <v>1</v>
      </c>
      <c r="BA320" s="135">
        <v>0</v>
      </c>
      <c r="BB320" s="135">
        <v>1</v>
      </c>
      <c r="BC320" s="135">
        <v>0</v>
      </c>
      <c r="BD320" s="135">
        <v>0</v>
      </c>
      <c r="BE320" s="135">
        <v>0</v>
      </c>
      <c r="BF320" s="135">
        <v>0</v>
      </c>
      <c r="BG320" s="135">
        <v>0</v>
      </c>
      <c r="BH320" s="135">
        <v>0</v>
      </c>
      <c r="BI320" s="135">
        <v>1</v>
      </c>
      <c r="BJ320" s="135">
        <v>0</v>
      </c>
      <c r="BK320" s="135">
        <v>0</v>
      </c>
      <c r="BL320" s="135">
        <v>1</v>
      </c>
      <c r="BM320" s="135">
        <v>2</v>
      </c>
      <c r="BN320" s="135">
        <v>0</v>
      </c>
      <c r="BO320" s="135">
        <v>0</v>
      </c>
      <c r="BP320" s="135">
        <v>0</v>
      </c>
      <c r="BQ320" s="135">
        <v>1</v>
      </c>
      <c r="BR320" s="135">
        <v>5</v>
      </c>
      <c r="BS320" s="135">
        <v>0</v>
      </c>
      <c r="BT320" s="135">
        <v>3</v>
      </c>
      <c r="BU320" s="135">
        <v>0</v>
      </c>
      <c r="BV320" s="135">
        <v>1</v>
      </c>
      <c r="BW320" s="135">
        <v>0</v>
      </c>
      <c r="BX320" s="135">
        <v>0</v>
      </c>
      <c r="BY320" s="135">
        <v>0</v>
      </c>
      <c r="BZ320" s="135">
        <v>0</v>
      </c>
      <c r="CA320" s="135">
        <v>2</v>
      </c>
      <c r="CB320" s="135">
        <v>0</v>
      </c>
      <c r="CC320" s="135">
        <v>0</v>
      </c>
      <c r="CD320" s="135">
        <v>1</v>
      </c>
      <c r="CE320" s="135">
        <v>0</v>
      </c>
      <c r="CF320" s="135">
        <v>0</v>
      </c>
      <c r="CG320" s="135">
        <v>0</v>
      </c>
      <c r="CH320" s="135">
        <v>0</v>
      </c>
      <c r="CI320" s="135">
        <v>0</v>
      </c>
      <c r="CJ320" s="135">
        <v>0</v>
      </c>
      <c r="CK320" s="135">
        <v>1</v>
      </c>
      <c r="CL320" s="135">
        <v>0</v>
      </c>
      <c r="CM320" s="135">
        <v>0</v>
      </c>
      <c r="CN320" s="135">
        <v>0</v>
      </c>
      <c r="CO320" s="135">
        <v>0</v>
      </c>
      <c r="CP320" s="135">
        <v>0</v>
      </c>
      <c r="CQ320" s="135">
        <v>0</v>
      </c>
      <c r="CR320" s="135">
        <v>0</v>
      </c>
      <c r="CS320" s="135">
        <v>3</v>
      </c>
      <c r="CT320" s="135">
        <v>0</v>
      </c>
      <c r="CU320" s="135">
        <v>1</v>
      </c>
      <c r="CV320" s="135">
        <v>0</v>
      </c>
      <c r="CW320" s="135">
        <v>1</v>
      </c>
      <c r="CX320" s="135"/>
    </row>
    <row r="321" spans="1:102" x14ac:dyDescent="0.35">
      <c r="A321" s="135">
        <v>320</v>
      </c>
      <c r="B321" s="135">
        <v>1</v>
      </c>
      <c r="C321" s="135">
        <v>3</v>
      </c>
      <c r="D321" s="135">
        <v>0</v>
      </c>
      <c r="E321" s="135">
        <v>0</v>
      </c>
      <c r="F321" s="135">
        <v>1</v>
      </c>
      <c r="G321" s="135">
        <v>0</v>
      </c>
      <c r="H321" s="135">
        <v>0</v>
      </c>
      <c r="I321" s="135">
        <v>0</v>
      </c>
      <c r="J321" s="135">
        <v>0</v>
      </c>
      <c r="K321" s="135">
        <v>0</v>
      </c>
      <c r="L321" s="135">
        <v>1</v>
      </c>
      <c r="M321" s="135">
        <v>0</v>
      </c>
      <c r="N321" s="135">
        <v>0</v>
      </c>
      <c r="O321" s="135">
        <v>1</v>
      </c>
      <c r="P321" s="135">
        <v>1</v>
      </c>
      <c r="Q321" s="135">
        <v>0</v>
      </c>
      <c r="R321" s="135">
        <v>0</v>
      </c>
      <c r="S321" s="135">
        <v>0</v>
      </c>
      <c r="T321" s="135">
        <v>0</v>
      </c>
      <c r="U321" s="135">
        <v>0</v>
      </c>
      <c r="V321" s="135">
        <v>1</v>
      </c>
      <c r="W321" s="135">
        <v>0</v>
      </c>
      <c r="X321" s="135">
        <v>0</v>
      </c>
      <c r="Y321" s="135">
        <v>0</v>
      </c>
      <c r="Z321" s="135">
        <v>0</v>
      </c>
      <c r="AA321" s="135">
        <v>0</v>
      </c>
      <c r="AB321" s="135">
        <v>1</v>
      </c>
      <c r="AC321" s="135">
        <v>0</v>
      </c>
      <c r="AD321" s="135">
        <v>0</v>
      </c>
      <c r="AE321" s="135">
        <v>0</v>
      </c>
      <c r="AF321" s="135">
        <v>1</v>
      </c>
      <c r="AG321" s="135">
        <v>0</v>
      </c>
      <c r="AH321" s="135">
        <v>0</v>
      </c>
      <c r="AI321" s="135">
        <v>10</v>
      </c>
      <c r="AJ321" s="135">
        <v>0</v>
      </c>
      <c r="AK321" s="135">
        <v>0</v>
      </c>
      <c r="AL321" s="135">
        <v>1</v>
      </c>
      <c r="AM321" s="135">
        <v>1</v>
      </c>
      <c r="AN321" s="135">
        <v>0</v>
      </c>
      <c r="AO321" s="135">
        <v>0</v>
      </c>
      <c r="AP321" s="135">
        <v>4</v>
      </c>
      <c r="AQ321" s="135">
        <v>0</v>
      </c>
      <c r="AR321" s="135">
        <v>0</v>
      </c>
      <c r="AS321" s="135">
        <v>0</v>
      </c>
      <c r="AT321" s="135">
        <v>0</v>
      </c>
      <c r="AU321" s="135">
        <v>1</v>
      </c>
      <c r="AV321" s="135">
        <v>0</v>
      </c>
      <c r="AW321" s="135">
        <v>0</v>
      </c>
      <c r="AX321" s="135">
        <v>0</v>
      </c>
      <c r="AY321" s="135">
        <v>0</v>
      </c>
      <c r="AZ321" s="135">
        <v>0</v>
      </c>
      <c r="BA321" s="135">
        <v>0</v>
      </c>
      <c r="BB321" s="135">
        <v>0</v>
      </c>
      <c r="BC321" s="135">
        <v>0</v>
      </c>
      <c r="BD321" s="135">
        <v>0</v>
      </c>
      <c r="BE321" s="135">
        <v>0</v>
      </c>
      <c r="BF321" s="135">
        <v>0</v>
      </c>
      <c r="BG321" s="135">
        <v>2</v>
      </c>
      <c r="BH321" s="135">
        <v>0</v>
      </c>
      <c r="BI321" s="135">
        <v>0</v>
      </c>
      <c r="BJ321" s="135">
        <v>0</v>
      </c>
      <c r="BK321" s="135">
        <v>12</v>
      </c>
      <c r="BL321" s="135">
        <v>2</v>
      </c>
      <c r="BM321" s="135">
        <v>0</v>
      </c>
      <c r="BN321" s="135">
        <v>3</v>
      </c>
      <c r="BO321" s="135">
        <v>1</v>
      </c>
      <c r="BP321" s="135">
        <v>0</v>
      </c>
      <c r="BQ321" s="135">
        <v>0</v>
      </c>
      <c r="BR321" s="135">
        <v>1</v>
      </c>
      <c r="BS321" s="135">
        <v>0</v>
      </c>
      <c r="BT321" s="135">
        <v>0</v>
      </c>
      <c r="BU321" s="135">
        <v>0</v>
      </c>
      <c r="BV321" s="135">
        <v>0</v>
      </c>
      <c r="BW321" s="135">
        <v>0</v>
      </c>
      <c r="BX321" s="135">
        <v>1</v>
      </c>
      <c r="BY321" s="135">
        <v>0</v>
      </c>
      <c r="BZ321" s="135">
        <v>1</v>
      </c>
      <c r="CA321" s="135">
        <v>4</v>
      </c>
      <c r="CB321" s="135">
        <v>0</v>
      </c>
      <c r="CC321" s="135">
        <v>0</v>
      </c>
      <c r="CD321" s="135">
        <v>0</v>
      </c>
      <c r="CE321" s="135">
        <v>0</v>
      </c>
      <c r="CF321" s="135">
        <v>0</v>
      </c>
      <c r="CG321" s="135">
        <v>0</v>
      </c>
      <c r="CH321" s="135">
        <v>0</v>
      </c>
      <c r="CI321" s="135">
        <v>0</v>
      </c>
      <c r="CJ321" s="135">
        <v>1</v>
      </c>
      <c r="CK321" s="135">
        <v>2</v>
      </c>
      <c r="CL321" s="135">
        <v>0</v>
      </c>
      <c r="CM321" s="135">
        <v>0</v>
      </c>
      <c r="CN321" s="135">
        <v>1</v>
      </c>
      <c r="CO321" s="135">
        <v>0</v>
      </c>
      <c r="CP321" s="135">
        <v>0</v>
      </c>
      <c r="CQ321" s="135">
        <v>0</v>
      </c>
      <c r="CR321" s="135">
        <v>0</v>
      </c>
      <c r="CS321" s="135">
        <v>0</v>
      </c>
      <c r="CT321" s="135">
        <v>0</v>
      </c>
      <c r="CU321" s="135">
        <v>0</v>
      </c>
      <c r="CV321" s="135">
        <v>0</v>
      </c>
      <c r="CW321" s="135">
        <v>0</v>
      </c>
      <c r="CX321" s="135"/>
    </row>
    <row r="322" spans="1:102" x14ac:dyDescent="0.35">
      <c r="A322" s="135">
        <v>321</v>
      </c>
      <c r="B322" s="135">
        <v>0</v>
      </c>
      <c r="C322" s="135">
        <v>0</v>
      </c>
      <c r="D322" s="135">
        <v>1</v>
      </c>
      <c r="E322" s="135">
        <v>0</v>
      </c>
      <c r="F322" s="135">
        <v>0</v>
      </c>
      <c r="G322" s="135">
        <v>0</v>
      </c>
      <c r="H322" s="135">
        <v>1</v>
      </c>
      <c r="I322" s="135">
        <v>0</v>
      </c>
      <c r="J322" s="135">
        <v>0</v>
      </c>
      <c r="K322" s="135">
        <v>0</v>
      </c>
      <c r="L322" s="135">
        <v>0</v>
      </c>
      <c r="M322" s="135">
        <v>0</v>
      </c>
      <c r="N322" s="135">
        <v>0</v>
      </c>
      <c r="O322" s="135">
        <v>1</v>
      </c>
      <c r="P322" s="135">
        <v>0</v>
      </c>
      <c r="Q322" s="135">
        <v>0</v>
      </c>
      <c r="R322" s="135">
        <v>0</v>
      </c>
      <c r="S322" s="135">
        <v>1</v>
      </c>
      <c r="T322" s="135">
        <v>0</v>
      </c>
      <c r="U322" s="135">
        <v>0</v>
      </c>
      <c r="V322" s="135">
        <v>0</v>
      </c>
      <c r="W322" s="135">
        <v>0</v>
      </c>
      <c r="X322" s="135">
        <v>0</v>
      </c>
      <c r="Y322" s="135">
        <v>0</v>
      </c>
      <c r="Z322" s="135">
        <v>0</v>
      </c>
      <c r="AA322" s="135">
        <v>0</v>
      </c>
      <c r="AB322" s="135">
        <v>0</v>
      </c>
      <c r="AC322" s="135">
        <v>0</v>
      </c>
      <c r="AD322" s="135">
        <v>0</v>
      </c>
      <c r="AE322" s="135">
        <v>0</v>
      </c>
      <c r="AF322" s="135">
        <v>0</v>
      </c>
      <c r="AG322" s="135">
        <v>12</v>
      </c>
      <c r="AH322" s="135">
        <v>4</v>
      </c>
      <c r="AI322" s="135">
        <v>0</v>
      </c>
      <c r="AJ322" s="135">
        <v>0</v>
      </c>
      <c r="AK322" s="135">
        <v>0</v>
      </c>
      <c r="AL322" s="135">
        <v>0</v>
      </c>
      <c r="AM322" s="135">
        <v>0</v>
      </c>
      <c r="AN322" s="135">
        <v>0</v>
      </c>
      <c r="AO322" s="135">
        <v>0</v>
      </c>
      <c r="AP322" s="135">
        <v>1</v>
      </c>
      <c r="AQ322" s="135">
        <v>0</v>
      </c>
      <c r="AR322" s="135">
        <v>0</v>
      </c>
      <c r="AS322" s="135">
        <v>0</v>
      </c>
      <c r="AT322" s="135">
        <v>1</v>
      </c>
      <c r="AU322" s="135">
        <v>1</v>
      </c>
      <c r="AV322" s="135">
        <v>0</v>
      </c>
      <c r="AW322" s="135">
        <v>0</v>
      </c>
      <c r="AX322" s="135">
        <v>0</v>
      </c>
      <c r="AY322" s="135">
        <v>4</v>
      </c>
      <c r="AZ322" s="135">
        <v>1</v>
      </c>
      <c r="BA322" s="135">
        <v>0</v>
      </c>
      <c r="BB322" s="135">
        <v>0</v>
      </c>
      <c r="BC322" s="135">
        <v>0</v>
      </c>
      <c r="BD322" s="135">
        <v>0</v>
      </c>
      <c r="BE322" s="135">
        <v>0</v>
      </c>
      <c r="BF322" s="135">
        <v>0</v>
      </c>
      <c r="BG322" s="135">
        <v>0</v>
      </c>
      <c r="BH322" s="135">
        <v>1</v>
      </c>
      <c r="BI322" s="135">
        <v>0</v>
      </c>
      <c r="BJ322" s="135">
        <v>1</v>
      </c>
      <c r="BK322" s="135">
        <v>16</v>
      </c>
      <c r="BL322" s="135">
        <v>1</v>
      </c>
      <c r="BM322" s="135">
        <v>1</v>
      </c>
      <c r="BN322" s="135">
        <v>0</v>
      </c>
      <c r="BO322" s="135">
        <v>0</v>
      </c>
      <c r="BP322" s="135">
        <v>0</v>
      </c>
      <c r="BQ322" s="135">
        <v>0</v>
      </c>
      <c r="BR322" s="135">
        <v>0</v>
      </c>
      <c r="BS322" s="135">
        <v>3</v>
      </c>
      <c r="BT322" s="135">
        <v>0</v>
      </c>
      <c r="BU322" s="135">
        <v>0</v>
      </c>
      <c r="BV322" s="135">
        <v>0</v>
      </c>
      <c r="BW322" s="135">
        <v>0</v>
      </c>
      <c r="BX322" s="135">
        <v>0</v>
      </c>
      <c r="BY322" s="135">
        <v>1</v>
      </c>
      <c r="BZ322" s="135">
        <v>0</v>
      </c>
      <c r="CA322" s="135">
        <v>0</v>
      </c>
      <c r="CB322" s="135">
        <v>1</v>
      </c>
      <c r="CC322" s="135">
        <v>0</v>
      </c>
      <c r="CD322" s="135">
        <v>0</v>
      </c>
      <c r="CE322" s="135">
        <v>0</v>
      </c>
      <c r="CF322" s="135">
        <v>0</v>
      </c>
      <c r="CG322" s="135">
        <v>0</v>
      </c>
      <c r="CH322" s="135">
        <v>5</v>
      </c>
      <c r="CI322" s="135">
        <v>0</v>
      </c>
      <c r="CJ322" s="135">
        <v>1</v>
      </c>
      <c r="CK322" s="135">
        <v>0</v>
      </c>
      <c r="CL322" s="135">
        <v>0</v>
      </c>
      <c r="CM322" s="135">
        <v>1</v>
      </c>
      <c r="CN322" s="135">
        <v>0</v>
      </c>
      <c r="CO322" s="135">
        <v>0</v>
      </c>
      <c r="CP322" s="135">
        <v>0</v>
      </c>
      <c r="CQ322" s="135">
        <v>1</v>
      </c>
      <c r="CR322" s="135">
        <v>0</v>
      </c>
      <c r="CS322" s="135">
        <v>0</v>
      </c>
      <c r="CT322" s="135">
        <v>0</v>
      </c>
      <c r="CU322" s="135">
        <v>1</v>
      </c>
      <c r="CV322" s="135">
        <v>0</v>
      </c>
      <c r="CW322" s="135">
        <v>0</v>
      </c>
      <c r="CX322" s="135"/>
    </row>
    <row r="323" spans="1:102" x14ac:dyDescent="0.35">
      <c r="A323" s="135">
        <v>322</v>
      </c>
      <c r="B323" s="135">
        <v>0</v>
      </c>
      <c r="C323" s="135">
        <v>1</v>
      </c>
      <c r="D323" s="135">
        <v>0</v>
      </c>
      <c r="E323" s="135">
        <v>0</v>
      </c>
      <c r="F323" s="135">
        <v>0</v>
      </c>
      <c r="G323" s="135">
        <v>2</v>
      </c>
      <c r="H323" s="135">
        <v>0</v>
      </c>
      <c r="I323" s="135">
        <v>0</v>
      </c>
      <c r="J323" s="135">
        <v>1</v>
      </c>
      <c r="K323" s="135">
        <v>0</v>
      </c>
      <c r="L323" s="135">
        <v>1</v>
      </c>
      <c r="M323" s="135">
        <v>1</v>
      </c>
      <c r="N323" s="135">
        <v>0</v>
      </c>
      <c r="O323" s="135">
        <v>1</v>
      </c>
      <c r="P323" s="135">
        <v>0</v>
      </c>
      <c r="Q323" s="135">
        <v>0</v>
      </c>
      <c r="R323" s="135">
        <v>0</v>
      </c>
      <c r="S323" s="135">
        <v>0</v>
      </c>
      <c r="T323" s="135">
        <v>1</v>
      </c>
      <c r="U323" s="135">
        <v>1</v>
      </c>
      <c r="V323" s="135">
        <v>1</v>
      </c>
      <c r="W323" s="135">
        <v>0</v>
      </c>
      <c r="X323" s="135">
        <v>0</v>
      </c>
      <c r="Y323" s="135">
        <v>0</v>
      </c>
      <c r="Z323" s="135">
        <v>0</v>
      </c>
      <c r="AA323" s="135">
        <v>0</v>
      </c>
      <c r="AB323" s="135">
        <v>0</v>
      </c>
      <c r="AC323" s="135">
        <v>1</v>
      </c>
      <c r="AD323" s="135">
        <v>0</v>
      </c>
      <c r="AE323" s="135">
        <v>0</v>
      </c>
      <c r="AF323" s="135">
        <v>0</v>
      </c>
      <c r="AG323" s="135">
        <v>0</v>
      </c>
      <c r="AH323" s="135">
        <v>0</v>
      </c>
      <c r="AI323" s="135">
        <v>4</v>
      </c>
      <c r="AJ323" s="135">
        <v>0</v>
      </c>
      <c r="AK323" s="135">
        <v>0</v>
      </c>
      <c r="AL323" s="135">
        <v>0</v>
      </c>
      <c r="AM323" s="135">
        <v>0</v>
      </c>
      <c r="AN323" s="135">
        <v>0</v>
      </c>
      <c r="AO323" s="135">
        <v>0</v>
      </c>
      <c r="AP323" s="135">
        <v>1</v>
      </c>
      <c r="AQ323" s="135">
        <v>0</v>
      </c>
      <c r="AR323" s="135">
        <v>0</v>
      </c>
      <c r="AS323" s="135">
        <v>0</v>
      </c>
      <c r="AT323" s="135">
        <v>0</v>
      </c>
      <c r="AU323" s="135">
        <v>2</v>
      </c>
      <c r="AV323" s="135">
        <v>0</v>
      </c>
      <c r="AW323" s="135">
        <v>0</v>
      </c>
      <c r="AX323" s="135">
        <v>0</v>
      </c>
      <c r="AY323" s="135">
        <v>5</v>
      </c>
      <c r="AZ323" s="135">
        <v>0</v>
      </c>
      <c r="BA323" s="135">
        <v>0</v>
      </c>
      <c r="BB323" s="135">
        <v>0</v>
      </c>
      <c r="BC323" s="135">
        <v>0</v>
      </c>
      <c r="BD323" s="135">
        <v>1</v>
      </c>
      <c r="BE323" s="135">
        <v>0</v>
      </c>
      <c r="BF323" s="135">
        <v>0</v>
      </c>
      <c r="BG323" s="135">
        <v>0</v>
      </c>
      <c r="BH323" s="135">
        <v>0</v>
      </c>
      <c r="BI323" s="135">
        <v>0</v>
      </c>
      <c r="BJ323" s="135">
        <v>1</v>
      </c>
      <c r="BK323" s="135">
        <v>1</v>
      </c>
      <c r="BL323" s="135">
        <v>0</v>
      </c>
      <c r="BM323" s="135">
        <v>0</v>
      </c>
      <c r="BN323" s="135">
        <v>1</v>
      </c>
      <c r="BO323" s="135">
        <v>1</v>
      </c>
      <c r="BP323" s="135">
        <v>0</v>
      </c>
      <c r="BQ323" s="135">
        <v>0</v>
      </c>
      <c r="BR323" s="135">
        <v>0</v>
      </c>
      <c r="BS323" s="135">
        <v>0</v>
      </c>
      <c r="BT323" s="135">
        <v>0</v>
      </c>
      <c r="BU323" s="135">
        <v>0</v>
      </c>
      <c r="BV323" s="135">
        <v>0</v>
      </c>
      <c r="BW323" s="135">
        <v>0</v>
      </c>
      <c r="BX323" s="135">
        <v>0</v>
      </c>
      <c r="BY323" s="135">
        <v>0</v>
      </c>
      <c r="BZ323" s="135">
        <v>0</v>
      </c>
      <c r="CA323" s="135">
        <v>0</v>
      </c>
      <c r="CB323" s="135">
        <v>0</v>
      </c>
      <c r="CC323" s="135">
        <v>0</v>
      </c>
      <c r="CD323" s="135">
        <v>0</v>
      </c>
      <c r="CE323" s="135">
        <v>0</v>
      </c>
      <c r="CF323" s="135">
        <v>1</v>
      </c>
      <c r="CG323" s="135">
        <v>1</v>
      </c>
      <c r="CH323" s="135">
        <v>0</v>
      </c>
      <c r="CI323" s="135">
        <v>0</v>
      </c>
      <c r="CJ323" s="135">
        <v>1</v>
      </c>
      <c r="CK323" s="135">
        <v>0</v>
      </c>
      <c r="CL323" s="135">
        <v>0</v>
      </c>
      <c r="CM323" s="135">
        <v>0</v>
      </c>
      <c r="CN323" s="135">
        <v>0</v>
      </c>
      <c r="CO323" s="135">
        <v>0</v>
      </c>
      <c r="CP323" s="135">
        <v>0</v>
      </c>
      <c r="CQ323" s="135">
        <v>0</v>
      </c>
      <c r="CR323" s="135">
        <v>0</v>
      </c>
      <c r="CS323" s="135">
        <v>0</v>
      </c>
      <c r="CT323" s="135">
        <v>0</v>
      </c>
      <c r="CU323" s="135">
        <v>0</v>
      </c>
      <c r="CV323" s="135">
        <v>1</v>
      </c>
      <c r="CW323" s="135">
        <v>0</v>
      </c>
      <c r="CX323" s="135"/>
    </row>
    <row r="324" spans="1:102" x14ac:dyDescent="0.35">
      <c r="A324" s="135">
        <v>323</v>
      </c>
      <c r="B324" s="135">
        <v>0</v>
      </c>
      <c r="C324" s="135">
        <v>1</v>
      </c>
      <c r="D324" s="135">
        <v>1</v>
      </c>
      <c r="E324" s="135">
        <v>0</v>
      </c>
      <c r="F324" s="135">
        <v>0</v>
      </c>
      <c r="G324" s="135">
        <v>0</v>
      </c>
      <c r="H324" s="135">
        <v>0</v>
      </c>
      <c r="I324" s="135">
        <v>0</v>
      </c>
      <c r="J324" s="135">
        <v>1</v>
      </c>
      <c r="K324" s="135">
        <v>0</v>
      </c>
      <c r="L324" s="135">
        <v>6</v>
      </c>
      <c r="M324" s="135">
        <v>0</v>
      </c>
      <c r="N324" s="135">
        <v>0</v>
      </c>
      <c r="O324" s="135">
        <v>1</v>
      </c>
      <c r="P324" s="135">
        <v>0</v>
      </c>
      <c r="Q324" s="135">
        <v>0</v>
      </c>
      <c r="R324" s="135">
        <v>1</v>
      </c>
      <c r="S324" s="135">
        <v>0</v>
      </c>
      <c r="T324" s="135">
        <v>0</v>
      </c>
      <c r="U324" s="135">
        <v>1</v>
      </c>
      <c r="V324" s="135">
        <v>0</v>
      </c>
      <c r="W324" s="135">
        <v>0</v>
      </c>
      <c r="X324" s="135">
        <v>0</v>
      </c>
      <c r="Y324" s="135">
        <v>0</v>
      </c>
      <c r="Z324" s="135">
        <v>1</v>
      </c>
      <c r="AA324" s="135">
        <v>0</v>
      </c>
      <c r="AB324" s="135">
        <v>0</v>
      </c>
      <c r="AC324" s="135">
        <v>6</v>
      </c>
      <c r="AD324" s="135">
        <v>0</v>
      </c>
      <c r="AE324" s="135">
        <v>0</v>
      </c>
      <c r="AF324" s="135">
        <v>0</v>
      </c>
      <c r="AG324" s="135">
        <v>8</v>
      </c>
      <c r="AH324" s="135">
        <v>0</v>
      </c>
      <c r="AI324" s="135">
        <v>0</v>
      </c>
      <c r="AJ324" s="135">
        <v>0</v>
      </c>
      <c r="AK324" s="135">
        <v>1</v>
      </c>
      <c r="AL324" s="135">
        <v>0</v>
      </c>
      <c r="AM324" s="135">
        <v>0</v>
      </c>
      <c r="AN324" s="135">
        <v>1</v>
      </c>
      <c r="AO324" s="135">
        <v>0</v>
      </c>
      <c r="AP324" s="135">
        <v>0</v>
      </c>
      <c r="AQ324" s="135">
        <v>1</v>
      </c>
      <c r="AR324" s="135">
        <v>1</v>
      </c>
      <c r="AS324" s="135">
        <v>0</v>
      </c>
      <c r="AT324" s="135">
        <v>0</v>
      </c>
      <c r="AU324" s="135">
        <v>1</v>
      </c>
      <c r="AV324" s="135">
        <v>2</v>
      </c>
      <c r="AW324" s="135">
        <v>1</v>
      </c>
      <c r="AX324" s="135">
        <v>1</v>
      </c>
      <c r="AY324" s="135">
        <v>0</v>
      </c>
      <c r="AZ324" s="135">
        <v>1</v>
      </c>
      <c r="BA324" s="135">
        <v>0</v>
      </c>
      <c r="BB324" s="135">
        <v>0</v>
      </c>
      <c r="BC324" s="135">
        <v>0</v>
      </c>
      <c r="BD324" s="135">
        <v>1</v>
      </c>
      <c r="BE324" s="135">
        <v>0</v>
      </c>
      <c r="BF324" s="135">
        <v>1</v>
      </c>
      <c r="BG324" s="135">
        <v>0</v>
      </c>
      <c r="BH324" s="135">
        <v>0</v>
      </c>
      <c r="BI324" s="135">
        <v>0</v>
      </c>
      <c r="BJ324" s="135">
        <v>0</v>
      </c>
      <c r="BK324" s="135">
        <v>0</v>
      </c>
      <c r="BL324" s="135">
        <v>4</v>
      </c>
      <c r="BM324" s="135">
        <v>0</v>
      </c>
      <c r="BN324" s="135">
        <v>1</v>
      </c>
      <c r="BO324" s="135">
        <v>0</v>
      </c>
      <c r="BP324" s="135">
        <v>0</v>
      </c>
      <c r="BQ324" s="135">
        <v>0</v>
      </c>
      <c r="BR324" s="135">
        <v>0</v>
      </c>
      <c r="BS324" s="135">
        <v>1</v>
      </c>
      <c r="BT324" s="135">
        <v>0</v>
      </c>
      <c r="BU324" s="135">
        <v>0</v>
      </c>
      <c r="BV324" s="135">
        <v>0</v>
      </c>
      <c r="BW324" s="135">
        <v>0</v>
      </c>
      <c r="BX324" s="135">
        <v>0</v>
      </c>
      <c r="BY324" s="135">
        <v>0</v>
      </c>
      <c r="BZ324" s="135">
        <v>2</v>
      </c>
      <c r="CA324" s="135">
        <v>1</v>
      </c>
      <c r="CB324" s="135">
        <v>3</v>
      </c>
      <c r="CC324" s="135">
        <v>0</v>
      </c>
      <c r="CD324" s="135">
        <v>1</v>
      </c>
      <c r="CE324" s="135">
        <v>0</v>
      </c>
      <c r="CF324" s="135">
        <v>2</v>
      </c>
      <c r="CG324" s="135">
        <v>0</v>
      </c>
      <c r="CH324" s="135">
        <v>2</v>
      </c>
      <c r="CI324" s="135">
        <v>0</v>
      </c>
      <c r="CJ324" s="135">
        <v>0</v>
      </c>
      <c r="CK324" s="135">
        <v>0</v>
      </c>
      <c r="CL324" s="135">
        <v>0</v>
      </c>
      <c r="CM324" s="135">
        <v>0</v>
      </c>
      <c r="CN324" s="135">
        <v>0</v>
      </c>
      <c r="CO324" s="135">
        <v>12</v>
      </c>
      <c r="CP324" s="135">
        <v>0</v>
      </c>
      <c r="CQ324" s="135">
        <v>0</v>
      </c>
      <c r="CR324" s="135">
        <v>1</v>
      </c>
      <c r="CS324" s="135">
        <v>0</v>
      </c>
      <c r="CT324" s="135">
        <v>0</v>
      </c>
      <c r="CU324" s="135">
        <v>3</v>
      </c>
      <c r="CV324" s="135">
        <v>0</v>
      </c>
      <c r="CW324" s="135">
        <v>0</v>
      </c>
      <c r="CX324" s="135"/>
    </row>
    <row r="325" spans="1:102" x14ac:dyDescent="0.35">
      <c r="A325" s="135">
        <v>324</v>
      </c>
      <c r="B325" s="135">
        <v>1</v>
      </c>
      <c r="C325" s="135">
        <v>1</v>
      </c>
      <c r="D325" s="135">
        <v>0</v>
      </c>
      <c r="E325" s="135">
        <v>0</v>
      </c>
      <c r="F325" s="135">
        <v>0</v>
      </c>
      <c r="G325" s="135">
        <v>1</v>
      </c>
      <c r="H325" s="135">
        <v>0</v>
      </c>
      <c r="I325" s="135">
        <v>0</v>
      </c>
      <c r="J325" s="135">
        <v>0</v>
      </c>
      <c r="K325" s="135">
        <v>0</v>
      </c>
      <c r="L325" s="135">
        <v>0</v>
      </c>
      <c r="M325" s="135">
        <v>0</v>
      </c>
      <c r="N325" s="135">
        <v>3</v>
      </c>
      <c r="O325" s="135">
        <v>1</v>
      </c>
      <c r="P325" s="135">
        <v>0</v>
      </c>
      <c r="Q325" s="135">
        <v>0</v>
      </c>
      <c r="R325" s="135">
        <v>2</v>
      </c>
      <c r="S325" s="135">
        <v>3</v>
      </c>
      <c r="T325" s="135">
        <v>0</v>
      </c>
      <c r="U325" s="135">
        <v>0</v>
      </c>
      <c r="V325" s="135">
        <v>0</v>
      </c>
      <c r="W325" s="135">
        <v>1</v>
      </c>
      <c r="X325" s="135">
        <v>0</v>
      </c>
      <c r="Y325" s="135">
        <v>0</v>
      </c>
      <c r="Z325" s="135">
        <v>0</v>
      </c>
      <c r="AA325" s="135">
        <v>0</v>
      </c>
      <c r="AB325" s="135">
        <v>1</v>
      </c>
      <c r="AC325" s="135">
        <v>1</v>
      </c>
      <c r="AD325" s="135">
        <v>0</v>
      </c>
      <c r="AE325" s="135">
        <v>0</v>
      </c>
      <c r="AF325" s="135">
        <v>1</v>
      </c>
      <c r="AG325" s="135">
        <v>3</v>
      </c>
      <c r="AH325" s="135">
        <v>0</v>
      </c>
      <c r="AI325" s="135">
        <v>9</v>
      </c>
      <c r="AJ325" s="135">
        <v>0</v>
      </c>
      <c r="AK325" s="135">
        <v>0</v>
      </c>
      <c r="AL325" s="135">
        <v>0</v>
      </c>
      <c r="AM325" s="135">
        <v>1</v>
      </c>
      <c r="AN325" s="135">
        <v>0</v>
      </c>
      <c r="AO325" s="135">
        <v>0</v>
      </c>
      <c r="AP325" s="135">
        <v>0</v>
      </c>
      <c r="AQ325" s="135">
        <v>0</v>
      </c>
      <c r="AR325" s="135">
        <v>0</v>
      </c>
      <c r="AS325" s="135">
        <v>0</v>
      </c>
      <c r="AT325" s="135">
        <v>0</v>
      </c>
      <c r="AU325" s="135">
        <v>0</v>
      </c>
      <c r="AV325" s="135">
        <v>0</v>
      </c>
      <c r="AW325" s="135">
        <v>0</v>
      </c>
      <c r="AX325" s="135">
        <v>3</v>
      </c>
      <c r="AY325" s="135">
        <v>6</v>
      </c>
      <c r="AZ325" s="135">
        <v>0</v>
      </c>
      <c r="BA325" s="135">
        <v>0</v>
      </c>
      <c r="BB325" s="135">
        <v>1</v>
      </c>
      <c r="BC325" s="135">
        <v>1</v>
      </c>
      <c r="BD325" s="135">
        <v>0</v>
      </c>
      <c r="BE325" s="135">
        <v>0</v>
      </c>
      <c r="BF325" s="135">
        <v>0</v>
      </c>
      <c r="BG325" s="135">
        <v>0</v>
      </c>
      <c r="BH325" s="135">
        <v>0</v>
      </c>
      <c r="BI325" s="135">
        <v>0</v>
      </c>
      <c r="BJ325" s="135">
        <v>0</v>
      </c>
      <c r="BK325" s="135">
        <v>4</v>
      </c>
      <c r="BL325" s="135">
        <v>0</v>
      </c>
      <c r="BM325" s="135">
        <v>0</v>
      </c>
      <c r="BN325" s="135">
        <v>1</v>
      </c>
      <c r="BO325" s="135">
        <v>1</v>
      </c>
      <c r="BP325" s="135">
        <v>0</v>
      </c>
      <c r="BQ325" s="135">
        <v>1</v>
      </c>
      <c r="BR325" s="135">
        <v>0</v>
      </c>
      <c r="BS325" s="135">
        <v>0</v>
      </c>
      <c r="BT325" s="135">
        <v>0</v>
      </c>
      <c r="BU325" s="135">
        <v>0</v>
      </c>
      <c r="BV325" s="135">
        <v>1</v>
      </c>
      <c r="BW325" s="135">
        <v>0</v>
      </c>
      <c r="BX325" s="135">
        <v>0</v>
      </c>
      <c r="BY325" s="135">
        <v>0</v>
      </c>
      <c r="BZ325" s="135">
        <v>0</v>
      </c>
      <c r="CA325" s="135">
        <v>0</v>
      </c>
      <c r="CB325" s="135">
        <v>0</v>
      </c>
      <c r="CC325" s="135">
        <v>0</v>
      </c>
      <c r="CD325" s="135">
        <v>10</v>
      </c>
      <c r="CE325" s="135">
        <v>0</v>
      </c>
      <c r="CF325" s="135">
        <v>1</v>
      </c>
      <c r="CG325" s="135">
        <v>0</v>
      </c>
      <c r="CH325" s="135">
        <v>7</v>
      </c>
      <c r="CI325" s="135">
        <v>1</v>
      </c>
      <c r="CJ325" s="135">
        <v>0</v>
      </c>
      <c r="CK325" s="135">
        <v>0</v>
      </c>
      <c r="CL325" s="135">
        <v>0</v>
      </c>
      <c r="CM325" s="135">
        <v>0</v>
      </c>
      <c r="CN325" s="135">
        <v>0</v>
      </c>
      <c r="CO325" s="135">
        <v>0</v>
      </c>
      <c r="CP325" s="135">
        <v>0</v>
      </c>
      <c r="CQ325" s="135">
        <v>0</v>
      </c>
      <c r="CR325" s="135">
        <v>0</v>
      </c>
      <c r="CS325" s="135">
        <v>1</v>
      </c>
      <c r="CT325" s="135">
        <v>0</v>
      </c>
      <c r="CU325" s="135">
        <v>0</v>
      </c>
      <c r="CV325" s="135">
        <v>0</v>
      </c>
      <c r="CW325" s="135">
        <v>0</v>
      </c>
      <c r="CX325" s="135"/>
    </row>
    <row r="326" spans="1:102" x14ac:dyDescent="0.35">
      <c r="A326" s="135">
        <v>325</v>
      </c>
      <c r="B326" s="135">
        <v>1</v>
      </c>
      <c r="C326" s="135">
        <v>1</v>
      </c>
      <c r="D326" s="135">
        <v>0</v>
      </c>
      <c r="E326" s="135">
        <v>0</v>
      </c>
      <c r="F326" s="135">
        <v>0</v>
      </c>
      <c r="G326" s="135">
        <v>0</v>
      </c>
      <c r="H326" s="135">
        <v>1</v>
      </c>
      <c r="I326" s="135">
        <v>0</v>
      </c>
      <c r="J326" s="135">
        <v>0</v>
      </c>
      <c r="K326" s="135">
        <v>0</v>
      </c>
      <c r="L326" s="135">
        <v>2</v>
      </c>
      <c r="M326" s="135">
        <v>0</v>
      </c>
      <c r="N326" s="135">
        <v>0</v>
      </c>
      <c r="O326" s="135">
        <v>0</v>
      </c>
      <c r="P326" s="135">
        <v>0</v>
      </c>
      <c r="Q326" s="135">
        <v>0</v>
      </c>
      <c r="R326" s="135">
        <v>1</v>
      </c>
      <c r="S326" s="135">
        <v>0</v>
      </c>
      <c r="T326" s="135">
        <v>0</v>
      </c>
      <c r="U326" s="135">
        <v>1</v>
      </c>
      <c r="V326" s="135">
        <v>0</v>
      </c>
      <c r="W326" s="135">
        <v>1</v>
      </c>
      <c r="X326" s="135">
        <v>0</v>
      </c>
      <c r="Y326" s="135">
        <v>0</v>
      </c>
      <c r="Z326" s="135">
        <v>1</v>
      </c>
      <c r="AA326" s="135">
        <v>0</v>
      </c>
      <c r="AB326" s="135">
        <v>0</v>
      </c>
      <c r="AC326" s="135">
        <v>0</v>
      </c>
      <c r="AD326" s="135">
        <v>0</v>
      </c>
      <c r="AE326" s="135">
        <v>0</v>
      </c>
      <c r="AF326" s="135">
        <v>0</v>
      </c>
      <c r="AG326" s="135">
        <v>0</v>
      </c>
      <c r="AH326" s="135">
        <v>0</v>
      </c>
      <c r="AI326" s="135">
        <v>0</v>
      </c>
      <c r="AJ326" s="135">
        <v>0</v>
      </c>
      <c r="AK326" s="135">
        <v>0</v>
      </c>
      <c r="AL326" s="135">
        <v>0</v>
      </c>
      <c r="AM326" s="135">
        <v>1</v>
      </c>
      <c r="AN326" s="135">
        <v>0</v>
      </c>
      <c r="AO326" s="135">
        <v>0</v>
      </c>
      <c r="AP326" s="135">
        <v>6</v>
      </c>
      <c r="AQ326" s="135">
        <v>0</v>
      </c>
      <c r="AR326" s="135">
        <v>0</v>
      </c>
      <c r="AS326" s="135">
        <v>0</v>
      </c>
      <c r="AT326" s="135">
        <v>0</v>
      </c>
      <c r="AU326" s="135">
        <v>29</v>
      </c>
      <c r="AV326" s="135">
        <v>1</v>
      </c>
      <c r="AW326" s="135">
        <v>8</v>
      </c>
      <c r="AX326" s="135">
        <v>4</v>
      </c>
      <c r="AY326" s="135">
        <v>0</v>
      </c>
      <c r="AZ326" s="135">
        <v>0</v>
      </c>
      <c r="BA326" s="135">
        <v>0</v>
      </c>
      <c r="BB326" s="135">
        <v>0</v>
      </c>
      <c r="BC326" s="135">
        <v>0</v>
      </c>
      <c r="BD326" s="135">
        <v>6</v>
      </c>
      <c r="BE326" s="135">
        <v>0</v>
      </c>
      <c r="BF326" s="135">
        <v>1</v>
      </c>
      <c r="BG326" s="135">
        <v>0</v>
      </c>
      <c r="BH326" s="135">
        <v>0</v>
      </c>
      <c r="BI326" s="135">
        <v>0</v>
      </c>
      <c r="BJ326" s="135">
        <v>0</v>
      </c>
      <c r="BK326" s="135">
        <v>0</v>
      </c>
      <c r="BL326" s="135">
        <v>3</v>
      </c>
      <c r="BM326" s="135">
        <v>0</v>
      </c>
      <c r="BN326" s="135">
        <v>0</v>
      </c>
      <c r="BO326" s="135">
        <v>0</v>
      </c>
      <c r="BP326" s="135">
        <v>0</v>
      </c>
      <c r="BQ326" s="135">
        <v>0</v>
      </c>
      <c r="BR326" s="135">
        <v>0</v>
      </c>
      <c r="BS326" s="135">
        <v>0</v>
      </c>
      <c r="BT326" s="135">
        <v>0</v>
      </c>
      <c r="BU326" s="135">
        <v>0</v>
      </c>
      <c r="BV326" s="135">
        <v>0</v>
      </c>
      <c r="BW326" s="135">
        <v>0</v>
      </c>
      <c r="BX326" s="135">
        <v>0</v>
      </c>
      <c r="BY326" s="135">
        <v>0</v>
      </c>
      <c r="BZ326" s="135">
        <v>0</v>
      </c>
      <c r="CA326" s="135">
        <v>0</v>
      </c>
      <c r="CB326" s="135">
        <v>2</v>
      </c>
      <c r="CC326" s="135">
        <v>0</v>
      </c>
      <c r="CD326" s="135">
        <v>0</v>
      </c>
      <c r="CE326" s="135">
        <v>0</v>
      </c>
      <c r="CF326" s="135">
        <v>0</v>
      </c>
      <c r="CG326" s="135">
        <v>1</v>
      </c>
      <c r="CH326" s="135">
        <v>0</v>
      </c>
      <c r="CI326" s="135">
        <v>0</v>
      </c>
      <c r="CJ326" s="135">
        <v>0</v>
      </c>
      <c r="CK326" s="135">
        <v>0</v>
      </c>
      <c r="CL326" s="135">
        <v>1</v>
      </c>
      <c r="CM326" s="135">
        <v>0</v>
      </c>
      <c r="CN326" s="135">
        <v>0</v>
      </c>
      <c r="CO326" s="135">
        <v>0</v>
      </c>
      <c r="CP326" s="135">
        <v>0</v>
      </c>
      <c r="CQ326" s="135">
        <v>0</v>
      </c>
      <c r="CR326" s="135">
        <v>2</v>
      </c>
      <c r="CS326" s="135">
        <v>0</v>
      </c>
      <c r="CT326" s="135">
        <v>0</v>
      </c>
      <c r="CU326" s="135">
        <v>0</v>
      </c>
      <c r="CV326" s="135">
        <v>2</v>
      </c>
      <c r="CW326" s="135">
        <v>2</v>
      </c>
      <c r="CX326" s="135"/>
    </row>
    <row r="327" spans="1:102" x14ac:dyDescent="0.35">
      <c r="A327" s="135">
        <v>326</v>
      </c>
      <c r="B327" s="135">
        <v>1</v>
      </c>
      <c r="C327" s="135">
        <v>0</v>
      </c>
      <c r="D327" s="135">
        <v>1</v>
      </c>
      <c r="E327" s="135">
        <v>0</v>
      </c>
      <c r="F327" s="135">
        <v>1</v>
      </c>
      <c r="G327" s="135">
        <v>0</v>
      </c>
      <c r="H327" s="135">
        <v>0</v>
      </c>
      <c r="I327" s="135">
        <v>5</v>
      </c>
      <c r="J327" s="135">
        <v>0</v>
      </c>
      <c r="K327" s="135">
        <v>0</v>
      </c>
      <c r="L327" s="135">
        <v>0</v>
      </c>
      <c r="M327" s="135">
        <v>0</v>
      </c>
      <c r="N327" s="135">
        <v>0</v>
      </c>
      <c r="O327" s="135">
        <v>0</v>
      </c>
      <c r="P327" s="135">
        <v>0</v>
      </c>
      <c r="Q327" s="135">
        <v>2</v>
      </c>
      <c r="R327" s="135">
        <v>0</v>
      </c>
      <c r="S327" s="135">
        <v>1</v>
      </c>
      <c r="T327" s="135">
        <v>0</v>
      </c>
      <c r="U327" s="135">
        <v>0</v>
      </c>
      <c r="V327" s="135">
        <v>0</v>
      </c>
      <c r="W327" s="135">
        <v>0</v>
      </c>
      <c r="X327" s="135">
        <v>0</v>
      </c>
      <c r="Y327" s="135">
        <v>0</v>
      </c>
      <c r="Z327" s="135">
        <v>0</v>
      </c>
      <c r="AA327" s="135">
        <v>0</v>
      </c>
      <c r="AB327" s="135">
        <v>0</v>
      </c>
      <c r="AC327" s="135">
        <v>0</v>
      </c>
      <c r="AD327" s="135">
        <v>0</v>
      </c>
      <c r="AE327" s="135">
        <v>2</v>
      </c>
      <c r="AF327" s="135">
        <v>0</v>
      </c>
      <c r="AG327" s="135">
        <v>1</v>
      </c>
      <c r="AH327" s="135">
        <v>0</v>
      </c>
      <c r="AI327" s="135">
        <v>0</v>
      </c>
      <c r="AJ327" s="135">
        <v>0</v>
      </c>
      <c r="AK327" s="135">
        <v>0</v>
      </c>
      <c r="AL327" s="135">
        <v>0</v>
      </c>
      <c r="AM327" s="135">
        <v>0</v>
      </c>
      <c r="AN327" s="135">
        <v>0</v>
      </c>
      <c r="AO327" s="135">
        <v>0</v>
      </c>
      <c r="AP327" s="135">
        <v>0</v>
      </c>
      <c r="AQ327" s="135">
        <v>4</v>
      </c>
      <c r="AR327" s="135">
        <v>0</v>
      </c>
      <c r="AS327" s="135">
        <v>0</v>
      </c>
      <c r="AT327" s="135">
        <v>1</v>
      </c>
      <c r="AU327" s="135">
        <v>0</v>
      </c>
      <c r="AV327" s="135">
        <v>0</v>
      </c>
      <c r="AW327" s="135">
        <v>0</v>
      </c>
      <c r="AX327" s="135">
        <v>2</v>
      </c>
      <c r="AY327" s="135">
        <v>1</v>
      </c>
      <c r="AZ327" s="135">
        <v>0</v>
      </c>
      <c r="BA327" s="135">
        <v>0</v>
      </c>
      <c r="BB327" s="135">
        <v>1</v>
      </c>
      <c r="BC327" s="135">
        <v>0</v>
      </c>
      <c r="BD327" s="135">
        <v>0</v>
      </c>
      <c r="BE327" s="135">
        <v>0</v>
      </c>
      <c r="BF327" s="135">
        <v>0</v>
      </c>
      <c r="BG327" s="135">
        <v>2</v>
      </c>
      <c r="BH327" s="135">
        <v>0</v>
      </c>
      <c r="BI327" s="135">
        <v>0</v>
      </c>
      <c r="BJ327" s="135">
        <v>0</v>
      </c>
      <c r="BK327" s="135">
        <v>2</v>
      </c>
      <c r="BL327" s="135">
        <v>0</v>
      </c>
      <c r="BM327" s="135">
        <v>1</v>
      </c>
      <c r="BN327" s="135">
        <v>0</v>
      </c>
      <c r="BO327" s="135">
        <v>0</v>
      </c>
      <c r="BP327" s="135">
        <v>0</v>
      </c>
      <c r="BQ327" s="135">
        <v>0</v>
      </c>
      <c r="BR327" s="135">
        <v>0</v>
      </c>
      <c r="BS327" s="135">
        <v>0</v>
      </c>
      <c r="BT327" s="135">
        <v>0</v>
      </c>
      <c r="BU327" s="135">
        <v>0</v>
      </c>
      <c r="BV327" s="135">
        <v>0</v>
      </c>
      <c r="BW327" s="135">
        <v>0</v>
      </c>
      <c r="BX327" s="135">
        <v>1</v>
      </c>
      <c r="BY327" s="135">
        <v>1</v>
      </c>
      <c r="BZ327" s="135">
        <v>1</v>
      </c>
      <c r="CA327" s="135">
        <v>0</v>
      </c>
      <c r="CB327" s="135">
        <v>1</v>
      </c>
      <c r="CC327" s="135">
        <v>0</v>
      </c>
      <c r="CD327" s="135">
        <v>0</v>
      </c>
      <c r="CE327" s="135">
        <v>0</v>
      </c>
      <c r="CF327" s="135">
        <v>0</v>
      </c>
      <c r="CG327" s="135">
        <v>0</v>
      </c>
      <c r="CH327" s="135">
        <v>1</v>
      </c>
      <c r="CI327" s="135">
        <v>0</v>
      </c>
      <c r="CJ327" s="135">
        <v>0</v>
      </c>
      <c r="CK327" s="135">
        <v>0</v>
      </c>
      <c r="CL327" s="135">
        <v>0</v>
      </c>
      <c r="CM327" s="135">
        <v>0</v>
      </c>
      <c r="CN327" s="135">
        <v>0</v>
      </c>
      <c r="CO327" s="135">
        <v>0</v>
      </c>
      <c r="CP327" s="135">
        <v>0</v>
      </c>
      <c r="CQ327" s="135">
        <v>0</v>
      </c>
      <c r="CR327" s="135">
        <v>0</v>
      </c>
      <c r="CS327" s="135">
        <v>0</v>
      </c>
      <c r="CT327" s="135">
        <v>1</v>
      </c>
      <c r="CU327" s="135">
        <v>0</v>
      </c>
      <c r="CV327" s="135">
        <v>1</v>
      </c>
      <c r="CW327" s="135">
        <v>0</v>
      </c>
      <c r="CX327" s="135"/>
    </row>
    <row r="328" spans="1:102" x14ac:dyDescent="0.35">
      <c r="A328" s="135">
        <v>327</v>
      </c>
      <c r="B328" s="135">
        <v>1</v>
      </c>
      <c r="C328" s="135">
        <v>0</v>
      </c>
      <c r="D328" s="135">
        <v>1</v>
      </c>
      <c r="E328" s="135">
        <v>0</v>
      </c>
      <c r="F328" s="135">
        <v>7</v>
      </c>
      <c r="G328" s="135">
        <v>0</v>
      </c>
      <c r="H328" s="135">
        <v>1</v>
      </c>
      <c r="I328" s="135">
        <v>0</v>
      </c>
      <c r="J328" s="135">
        <v>0</v>
      </c>
      <c r="K328" s="135">
        <v>0</v>
      </c>
      <c r="L328" s="135">
        <v>0</v>
      </c>
      <c r="M328" s="135">
        <v>1</v>
      </c>
      <c r="N328" s="135">
        <v>0</v>
      </c>
      <c r="O328" s="135">
        <v>0</v>
      </c>
      <c r="P328" s="135">
        <v>0</v>
      </c>
      <c r="Q328" s="135">
        <v>1</v>
      </c>
      <c r="R328" s="135">
        <v>0</v>
      </c>
      <c r="S328" s="135">
        <v>0</v>
      </c>
      <c r="T328" s="135">
        <v>0</v>
      </c>
      <c r="U328" s="135">
        <v>0</v>
      </c>
      <c r="V328" s="135">
        <v>0</v>
      </c>
      <c r="W328" s="135">
        <v>0</v>
      </c>
      <c r="X328" s="135">
        <v>1</v>
      </c>
      <c r="Y328" s="135">
        <v>0</v>
      </c>
      <c r="Z328" s="135">
        <v>1</v>
      </c>
      <c r="AA328" s="135">
        <v>0</v>
      </c>
      <c r="AB328" s="135">
        <v>0</v>
      </c>
      <c r="AC328" s="135">
        <v>0</v>
      </c>
      <c r="AD328" s="135">
        <v>1</v>
      </c>
      <c r="AE328" s="135">
        <v>2</v>
      </c>
      <c r="AF328" s="135">
        <v>0</v>
      </c>
      <c r="AG328" s="135">
        <v>0</v>
      </c>
      <c r="AH328" s="135">
        <v>22</v>
      </c>
      <c r="AI328" s="135">
        <v>1</v>
      </c>
      <c r="AJ328" s="135">
        <v>5</v>
      </c>
      <c r="AK328" s="135">
        <v>0</v>
      </c>
      <c r="AL328" s="135">
        <v>1</v>
      </c>
      <c r="AM328" s="135">
        <v>0</v>
      </c>
      <c r="AN328" s="135">
        <v>0</v>
      </c>
      <c r="AO328" s="135">
        <v>0</v>
      </c>
      <c r="AP328" s="135">
        <v>2</v>
      </c>
      <c r="AQ328" s="135">
        <v>0</v>
      </c>
      <c r="AR328" s="135">
        <v>1</v>
      </c>
      <c r="AS328" s="135">
        <v>1</v>
      </c>
      <c r="AT328" s="135">
        <v>0</v>
      </c>
      <c r="AU328" s="135">
        <v>6</v>
      </c>
      <c r="AV328" s="135">
        <v>3</v>
      </c>
      <c r="AW328" s="135">
        <v>0</v>
      </c>
      <c r="AX328" s="135">
        <v>0</v>
      </c>
      <c r="AY328" s="135">
        <v>13</v>
      </c>
      <c r="AZ328" s="135">
        <v>0</v>
      </c>
      <c r="BA328" s="135">
        <v>0</v>
      </c>
      <c r="BB328" s="135">
        <v>0</v>
      </c>
      <c r="BC328" s="135">
        <v>0</v>
      </c>
      <c r="BD328" s="135">
        <v>0</v>
      </c>
      <c r="BE328" s="135">
        <v>0</v>
      </c>
      <c r="BF328" s="135">
        <v>1</v>
      </c>
      <c r="BG328" s="135">
        <v>0</v>
      </c>
      <c r="BH328" s="135">
        <v>2</v>
      </c>
      <c r="BI328" s="135">
        <v>0</v>
      </c>
      <c r="BJ328" s="135">
        <v>0</v>
      </c>
      <c r="BK328" s="135">
        <v>0</v>
      </c>
      <c r="BL328" s="135">
        <v>0</v>
      </c>
      <c r="BM328" s="135">
        <v>0</v>
      </c>
      <c r="BN328" s="135">
        <v>2</v>
      </c>
      <c r="BO328" s="135">
        <v>0</v>
      </c>
      <c r="BP328" s="135">
        <v>1</v>
      </c>
      <c r="BQ328" s="135">
        <v>0</v>
      </c>
      <c r="BR328" s="135">
        <v>0</v>
      </c>
      <c r="BS328" s="135">
        <v>6</v>
      </c>
      <c r="BT328" s="135">
        <v>0</v>
      </c>
      <c r="BU328" s="135">
        <v>2</v>
      </c>
      <c r="BV328" s="135">
        <v>1</v>
      </c>
      <c r="BW328" s="135">
        <v>0</v>
      </c>
      <c r="BX328" s="135">
        <v>0</v>
      </c>
      <c r="BY328" s="135">
        <v>0</v>
      </c>
      <c r="BZ328" s="135">
        <v>0</v>
      </c>
      <c r="CA328" s="135">
        <v>0</v>
      </c>
      <c r="CB328" s="135">
        <v>0</v>
      </c>
      <c r="CC328" s="135">
        <v>0</v>
      </c>
      <c r="CD328" s="135">
        <v>1</v>
      </c>
      <c r="CE328" s="135">
        <v>0</v>
      </c>
      <c r="CF328" s="135">
        <v>2</v>
      </c>
      <c r="CG328" s="135">
        <v>0</v>
      </c>
      <c r="CH328" s="135">
        <v>1</v>
      </c>
      <c r="CI328" s="135">
        <v>0</v>
      </c>
      <c r="CJ328" s="135">
        <v>0</v>
      </c>
      <c r="CK328" s="135">
        <v>0</v>
      </c>
      <c r="CL328" s="135">
        <v>0</v>
      </c>
      <c r="CM328" s="135">
        <v>0</v>
      </c>
      <c r="CN328" s="135">
        <v>0</v>
      </c>
      <c r="CO328" s="135">
        <v>8</v>
      </c>
      <c r="CP328" s="135">
        <v>0</v>
      </c>
      <c r="CQ328" s="135">
        <v>0</v>
      </c>
      <c r="CR328" s="135">
        <v>0</v>
      </c>
      <c r="CS328" s="135">
        <v>0</v>
      </c>
      <c r="CT328" s="135">
        <v>0</v>
      </c>
      <c r="CU328" s="135">
        <v>0</v>
      </c>
      <c r="CV328" s="135">
        <v>1</v>
      </c>
      <c r="CW328" s="135">
        <v>1</v>
      </c>
      <c r="CX328" s="135"/>
    </row>
    <row r="329" spans="1:102" x14ac:dyDescent="0.35">
      <c r="A329" s="135">
        <v>328</v>
      </c>
      <c r="B329" s="135">
        <v>0</v>
      </c>
      <c r="C329" s="135">
        <v>2</v>
      </c>
      <c r="D329" s="135">
        <v>0</v>
      </c>
      <c r="E329" s="135">
        <v>0</v>
      </c>
      <c r="F329" s="135">
        <v>0</v>
      </c>
      <c r="G329" s="135">
        <v>0</v>
      </c>
      <c r="H329" s="135">
        <v>3</v>
      </c>
      <c r="I329" s="135">
        <v>0</v>
      </c>
      <c r="J329" s="135">
        <v>1</v>
      </c>
      <c r="K329" s="135">
        <v>0</v>
      </c>
      <c r="L329" s="135">
        <v>0</v>
      </c>
      <c r="M329" s="135">
        <v>0</v>
      </c>
      <c r="N329" s="135">
        <v>0</v>
      </c>
      <c r="O329" s="135">
        <v>2</v>
      </c>
      <c r="P329" s="135">
        <v>0</v>
      </c>
      <c r="Q329" s="135">
        <v>0</v>
      </c>
      <c r="R329" s="135">
        <v>0</v>
      </c>
      <c r="S329" s="135">
        <v>0</v>
      </c>
      <c r="T329" s="135">
        <v>2</v>
      </c>
      <c r="U329" s="135">
        <v>0</v>
      </c>
      <c r="V329" s="135">
        <v>0</v>
      </c>
      <c r="W329" s="135">
        <v>0</v>
      </c>
      <c r="X329" s="135">
        <v>1</v>
      </c>
      <c r="Y329" s="135">
        <v>1</v>
      </c>
      <c r="Z329" s="135">
        <v>0</v>
      </c>
      <c r="AA329" s="135">
        <v>0</v>
      </c>
      <c r="AB329" s="135">
        <v>0</v>
      </c>
      <c r="AC329" s="135">
        <v>2</v>
      </c>
      <c r="AD329" s="135">
        <v>0</v>
      </c>
      <c r="AE329" s="135">
        <v>1</v>
      </c>
      <c r="AF329" s="135">
        <v>0</v>
      </c>
      <c r="AG329" s="135">
        <v>1</v>
      </c>
      <c r="AH329" s="135">
        <v>11</v>
      </c>
      <c r="AI329" s="135">
        <v>0</v>
      </c>
      <c r="AJ329" s="135">
        <v>2</v>
      </c>
      <c r="AK329" s="135">
        <v>0</v>
      </c>
      <c r="AL329" s="135">
        <v>0</v>
      </c>
      <c r="AM329" s="135">
        <v>3</v>
      </c>
      <c r="AN329" s="135">
        <v>0</v>
      </c>
      <c r="AO329" s="135">
        <v>0</v>
      </c>
      <c r="AP329" s="135">
        <v>1</v>
      </c>
      <c r="AQ329" s="135">
        <v>5</v>
      </c>
      <c r="AR329" s="135">
        <v>0</v>
      </c>
      <c r="AS329" s="135">
        <v>0</v>
      </c>
      <c r="AT329" s="135">
        <v>0</v>
      </c>
      <c r="AU329" s="135">
        <v>1</v>
      </c>
      <c r="AV329" s="135">
        <v>4</v>
      </c>
      <c r="AW329" s="135">
        <v>0</v>
      </c>
      <c r="AX329" s="135">
        <v>1</v>
      </c>
      <c r="AY329" s="135">
        <v>0</v>
      </c>
      <c r="AZ329" s="135">
        <v>0</v>
      </c>
      <c r="BA329" s="135">
        <v>0</v>
      </c>
      <c r="BB329" s="135">
        <v>0</v>
      </c>
      <c r="BC329" s="135">
        <v>1</v>
      </c>
      <c r="BD329" s="135">
        <v>1</v>
      </c>
      <c r="BE329" s="135">
        <v>0</v>
      </c>
      <c r="BF329" s="135">
        <v>0</v>
      </c>
      <c r="BG329" s="135">
        <v>0</v>
      </c>
      <c r="BH329" s="135">
        <v>0</v>
      </c>
      <c r="BI329" s="135">
        <v>0</v>
      </c>
      <c r="BJ329" s="135">
        <v>8</v>
      </c>
      <c r="BK329" s="135">
        <v>0</v>
      </c>
      <c r="BL329" s="135">
        <v>0</v>
      </c>
      <c r="BM329" s="135">
        <v>0</v>
      </c>
      <c r="BN329" s="135">
        <v>0</v>
      </c>
      <c r="BO329" s="135">
        <v>0</v>
      </c>
      <c r="BP329" s="135">
        <v>0</v>
      </c>
      <c r="BQ329" s="135">
        <v>0</v>
      </c>
      <c r="BR329" s="135">
        <v>0</v>
      </c>
      <c r="BS329" s="135">
        <v>0</v>
      </c>
      <c r="BT329" s="135">
        <v>2</v>
      </c>
      <c r="BU329" s="135">
        <v>0</v>
      </c>
      <c r="BV329" s="135">
        <v>1</v>
      </c>
      <c r="BW329" s="135">
        <v>0</v>
      </c>
      <c r="BX329" s="135">
        <v>0</v>
      </c>
      <c r="BY329" s="135">
        <v>0</v>
      </c>
      <c r="BZ329" s="135">
        <v>0</v>
      </c>
      <c r="CA329" s="135">
        <v>0</v>
      </c>
      <c r="CB329" s="135">
        <v>0</v>
      </c>
      <c r="CC329" s="135">
        <v>0</v>
      </c>
      <c r="CD329" s="135">
        <v>0</v>
      </c>
      <c r="CE329" s="135">
        <v>0</v>
      </c>
      <c r="CF329" s="135">
        <v>0</v>
      </c>
      <c r="CG329" s="135">
        <v>2</v>
      </c>
      <c r="CH329" s="135">
        <v>1</v>
      </c>
      <c r="CI329" s="135">
        <v>1</v>
      </c>
      <c r="CJ329" s="135">
        <v>0</v>
      </c>
      <c r="CK329" s="135">
        <v>0</v>
      </c>
      <c r="CL329" s="135">
        <v>0</v>
      </c>
      <c r="CM329" s="135">
        <v>0</v>
      </c>
      <c r="CN329" s="135">
        <v>0</v>
      </c>
      <c r="CO329" s="135">
        <v>6</v>
      </c>
      <c r="CP329" s="135">
        <v>0</v>
      </c>
      <c r="CQ329" s="135">
        <v>0</v>
      </c>
      <c r="CR329" s="135">
        <v>0</v>
      </c>
      <c r="CS329" s="135">
        <v>0</v>
      </c>
      <c r="CT329" s="135">
        <v>1</v>
      </c>
      <c r="CU329" s="135">
        <v>0</v>
      </c>
      <c r="CV329" s="135">
        <v>0</v>
      </c>
      <c r="CW329" s="135">
        <v>0</v>
      </c>
      <c r="CX329" s="135"/>
    </row>
    <row r="330" spans="1:102" x14ac:dyDescent="0.35">
      <c r="A330" s="135">
        <v>329</v>
      </c>
      <c r="B330" s="135">
        <v>0</v>
      </c>
      <c r="C330" s="135">
        <v>1</v>
      </c>
      <c r="D330" s="135">
        <v>1</v>
      </c>
      <c r="E330" s="135">
        <v>0</v>
      </c>
      <c r="F330" s="135">
        <v>1</v>
      </c>
      <c r="G330" s="135">
        <v>0</v>
      </c>
      <c r="H330" s="135">
        <v>0</v>
      </c>
      <c r="I330" s="135">
        <v>0</v>
      </c>
      <c r="J330" s="135">
        <v>0</v>
      </c>
      <c r="K330" s="135">
        <v>0</v>
      </c>
      <c r="L330" s="135">
        <v>0</v>
      </c>
      <c r="M330" s="135">
        <v>0</v>
      </c>
      <c r="N330" s="135">
        <v>4</v>
      </c>
      <c r="O330" s="135">
        <v>0</v>
      </c>
      <c r="P330" s="135">
        <v>0</v>
      </c>
      <c r="Q330" s="135">
        <v>0</v>
      </c>
      <c r="R330" s="135">
        <v>0</v>
      </c>
      <c r="S330" s="135">
        <v>0</v>
      </c>
      <c r="T330" s="135">
        <v>0</v>
      </c>
      <c r="U330" s="135">
        <v>1</v>
      </c>
      <c r="V330" s="135">
        <v>0</v>
      </c>
      <c r="W330" s="135">
        <v>0</v>
      </c>
      <c r="X330" s="135">
        <v>0</v>
      </c>
      <c r="Y330" s="135">
        <v>0</v>
      </c>
      <c r="Z330" s="135">
        <v>0</v>
      </c>
      <c r="AA330" s="135">
        <v>0</v>
      </c>
      <c r="AB330" s="135">
        <v>0</v>
      </c>
      <c r="AC330" s="135">
        <v>1</v>
      </c>
      <c r="AD330" s="135">
        <v>1</v>
      </c>
      <c r="AE330" s="135">
        <v>1</v>
      </c>
      <c r="AF330" s="135">
        <v>0</v>
      </c>
      <c r="AG330" s="135">
        <v>0</v>
      </c>
      <c r="AH330" s="135">
        <v>0</v>
      </c>
      <c r="AI330" s="135">
        <v>0</v>
      </c>
      <c r="AJ330" s="135">
        <v>3</v>
      </c>
      <c r="AK330" s="135">
        <v>0</v>
      </c>
      <c r="AL330" s="135">
        <v>0</v>
      </c>
      <c r="AM330" s="135">
        <v>0</v>
      </c>
      <c r="AN330" s="135">
        <v>0</v>
      </c>
      <c r="AO330" s="135">
        <v>0</v>
      </c>
      <c r="AP330" s="135">
        <v>0</v>
      </c>
      <c r="AQ330" s="135">
        <v>0</v>
      </c>
      <c r="AR330" s="135">
        <v>0</v>
      </c>
      <c r="AS330" s="135">
        <v>0</v>
      </c>
      <c r="AT330" s="135">
        <v>1</v>
      </c>
      <c r="AU330" s="135">
        <v>1</v>
      </c>
      <c r="AV330" s="135">
        <v>0</v>
      </c>
      <c r="AW330" s="135">
        <v>1</v>
      </c>
      <c r="AX330" s="135">
        <v>2</v>
      </c>
      <c r="AY330" s="135">
        <v>4</v>
      </c>
      <c r="AZ330" s="135">
        <v>0</v>
      </c>
      <c r="BA330" s="135">
        <v>1</v>
      </c>
      <c r="BB330" s="135">
        <v>0</v>
      </c>
      <c r="BC330" s="135">
        <v>0</v>
      </c>
      <c r="BD330" s="135">
        <v>0</v>
      </c>
      <c r="BE330" s="135">
        <v>0</v>
      </c>
      <c r="BF330" s="135">
        <v>0</v>
      </c>
      <c r="BG330" s="135">
        <v>0</v>
      </c>
      <c r="BH330" s="135">
        <v>0</v>
      </c>
      <c r="BI330" s="135">
        <v>0</v>
      </c>
      <c r="BJ330" s="135">
        <v>0</v>
      </c>
      <c r="BK330" s="135">
        <v>0</v>
      </c>
      <c r="BL330" s="135">
        <v>2</v>
      </c>
      <c r="BM330" s="135">
        <v>1</v>
      </c>
      <c r="BN330" s="135">
        <v>0</v>
      </c>
      <c r="BO330" s="135">
        <v>0</v>
      </c>
      <c r="BP330" s="135">
        <v>0</v>
      </c>
      <c r="BQ330" s="135">
        <v>0</v>
      </c>
      <c r="BR330" s="135">
        <v>0</v>
      </c>
      <c r="BS330" s="135">
        <v>0</v>
      </c>
      <c r="BT330" s="135">
        <v>0</v>
      </c>
      <c r="BU330" s="135">
        <v>1</v>
      </c>
      <c r="BV330" s="135">
        <v>1</v>
      </c>
      <c r="BW330" s="135">
        <v>0</v>
      </c>
      <c r="BX330" s="135">
        <v>0</v>
      </c>
      <c r="BY330" s="135">
        <v>0</v>
      </c>
      <c r="BZ330" s="135">
        <v>0</v>
      </c>
      <c r="CA330" s="135">
        <v>0</v>
      </c>
      <c r="CB330" s="135">
        <v>0</v>
      </c>
      <c r="CC330" s="135">
        <v>0</v>
      </c>
      <c r="CD330" s="135">
        <v>0</v>
      </c>
      <c r="CE330" s="135">
        <v>0</v>
      </c>
      <c r="CF330" s="135">
        <v>1</v>
      </c>
      <c r="CG330" s="135">
        <v>0</v>
      </c>
      <c r="CH330" s="135">
        <v>1</v>
      </c>
      <c r="CI330" s="135">
        <v>0</v>
      </c>
      <c r="CJ330" s="135">
        <v>0</v>
      </c>
      <c r="CK330" s="135">
        <v>0</v>
      </c>
      <c r="CL330" s="135">
        <v>0</v>
      </c>
      <c r="CM330" s="135">
        <v>0</v>
      </c>
      <c r="CN330" s="135">
        <v>0</v>
      </c>
      <c r="CO330" s="135">
        <v>0</v>
      </c>
      <c r="CP330" s="135">
        <v>0</v>
      </c>
      <c r="CQ330" s="135">
        <v>0</v>
      </c>
      <c r="CR330" s="135">
        <v>1</v>
      </c>
      <c r="CS330" s="135">
        <v>0</v>
      </c>
      <c r="CT330" s="135">
        <v>0</v>
      </c>
      <c r="CU330" s="135">
        <v>0</v>
      </c>
      <c r="CV330" s="135">
        <v>0</v>
      </c>
      <c r="CW330" s="135">
        <v>0</v>
      </c>
      <c r="CX330" s="135"/>
    </row>
    <row r="331" spans="1:102" x14ac:dyDescent="0.35">
      <c r="A331" s="135">
        <v>330</v>
      </c>
      <c r="B331" s="135">
        <v>0</v>
      </c>
      <c r="C331" s="135">
        <v>0</v>
      </c>
      <c r="D331" s="135">
        <v>0</v>
      </c>
      <c r="E331" s="135">
        <v>0</v>
      </c>
      <c r="F331" s="135">
        <v>0</v>
      </c>
      <c r="G331" s="135">
        <v>0</v>
      </c>
      <c r="H331" s="135">
        <v>0</v>
      </c>
      <c r="I331" s="135">
        <v>0</v>
      </c>
      <c r="J331" s="135">
        <v>0</v>
      </c>
      <c r="K331" s="135">
        <v>0</v>
      </c>
      <c r="L331" s="135">
        <v>0</v>
      </c>
      <c r="M331" s="135">
        <v>0</v>
      </c>
      <c r="N331" s="135">
        <v>3</v>
      </c>
      <c r="O331" s="135">
        <v>0</v>
      </c>
      <c r="P331" s="135">
        <v>0</v>
      </c>
      <c r="Q331" s="135">
        <v>0</v>
      </c>
      <c r="R331" s="135">
        <v>0</v>
      </c>
      <c r="S331" s="135">
        <v>0</v>
      </c>
      <c r="T331" s="135">
        <v>0</v>
      </c>
      <c r="U331" s="135">
        <v>0</v>
      </c>
      <c r="V331" s="135">
        <v>1</v>
      </c>
      <c r="W331" s="135">
        <v>0</v>
      </c>
      <c r="X331" s="135">
        <v>1</v>
      </c>
      <c r="Y331" s="135">
        <v>0</v>
      </c>
      <c r="Z331" s="135">
        <v>0</v>
      </c>
      <c r="AA331" s="135">
        <v>2</v>
      </c>
      <c r="AB331" s="135">
        <v>0</v>
      </c>
      <c r="AC331" s="135">
        <v>0</v>
      </c>
      <c r="AD331" s="135">
        <v>0</v>
      </c>
      <c r="AE331" s="135">
        <v>0</v>
      </c>
      <c r="AF331" s="135">
        <v>1</v>
      </c>
      <c r="AG331" s="135">
        <v>0</v>
      </c>
      <c r="AH331" s="135">
        <v>2</v>
      </c>
      <c r="AI331" s="135">
        <v>4</v>
      </c>
      <c r="AJ331" s="135">
        <v>0</v>
      </c>
      <c r="AK331" s="135">
        <v>0</v>
      </c>
      <c r="AL331" s="135">
        <v>0</v>
      </c>
      <c r="AM331" s="135">
        <v>0</v>
      </c>
      <c r="AN331" s="135">
        <v>1</v>
      </c>
      <c r="AO331" s="135">
        <v>0</v>
      </c>
      <c r="AP331" s="135">
        <v>0</v>
      </c>
      <c r="AQ331" s="135">
        <v>0</v>
      </c>
      <c r="AR331" s="135">
        <v>0</v>
      </c>
      <c r="AS331" s="135">
        <v>0</v>
      </c>
      <c r="AT331" s="135">
        <v>0</v>
      </c>
      <c r="AU331" s="135">
        <v>0</v>
      </c>
      <c r="AV331" s="135">
        <v>3</v>
      </c>
      <c r="AW331" s="135">
        <v>1</v>
      </c>
      <c r="AX331" s="135">
        <v>0</v>
      </c>
      <c r="AY331" s="135">
        <v>0</v>
      </c>
      <c r="AZ331" s="135">
        <v>0</v>
      </c>
      <c r="BA331" s="135">
        <v>0</v>
      </c>
      <c r="BB331" s="135">
        <v>0</v>
      </c>
      <c r="BC331" s="135">
        <v>0</v>
      </c>
      <c r="BD331" s="135">
        <v>6</v>
      </c>
      <c r="BE331" s="135">
        <v>0</v>
      </c>
      <c r="BF331" s="135">
        <v>0</v>
      </c>
      <c r="BG331" s="135">
        <v>1</v>
      </c>
      <c r="BH331" s="135">
        <v>0</v>
      </c>
      <c r="BI331" s="135">
        <v>1</v>
      </c>
      <c r="BJ331" s="135">
        <v>0</v>
      </c>
      <c r="BK331" s="135">
        <v>0</v>
      </c>
      <c r="BL331" s="135">
        <v>0</v>
      </c>
      <c r="BM331" s="135">
        <v>0</v>
      </c>
      <c r="BN331" s="135">
        <v>1</v>
      </c>
      <c r="BO331" s="135">
        <v>0</v>
      </c>
      <c r="BP331" s="135">
        <v>0</v>
      </c>
      <c r="BQ331" s="135">
        <v>0</v>
      </c>
      <c r="BR331" s="135">
        <v>1</v>
      </c>
      <c r="BS331" s="135">
        <v>0</v>
      </c>
      <c r="BT331" s="135">
        <v>1</v>
      </c>
      <c r="BU331" s="135">
        <v>0</v>
      </c>
      <c r="BV331" s="135">
        <v>2</v>
      </c>
      <c r="BW331" s="135">
        <v>0</v>
      </c>
      <c r="BX331" s="135">
        <v>1</v>
      </c>
      <c r="BY331" s="135">
        <v>2</v>
      </c>
      <c r="BZ331" s="135">
        <v>0</v>
      </c>
      <c r="CA331" s="135">
        <v>0</v>
      </c>
      <c r="CB331" s="135">
        <v>0</v>
      </c>
      <c r="CC331" s="135">
        <v>0</v>
      </c>
      <c r="CD331" s="135">
        <v>0</v>
      </c>
      <c r="CE331" s="135">
        <v>0</v>
      </c>
      <c r="CF331" s="135">
        <v>1</v>
      </c>
      <c r="CG331" s="135">
        <v>0</v>
      </c>
      <c r="CH331" s="135">
        <v>0</v>
      </c>
      <c r="CI331" s="135">
        <v>0</v>
      </c>
      <c r="CJ331" s="135">
        <v>0</v>
      </c>
      <c r="CK331" s="135">
        <v>0</v>
      </c>
      <c r="CL331" s="135">
        <v>0</v>
      </c>
      <c r="CM331" s="135">
        <v>0</v>
      </c>
      <c r="CN331" s="135">
        <v>0</v>
      </c>
      <c r="CO331" s="135">
        <v>2</v>
      </c>
      <c r="CP331" s="135">
        <v>0</v>
      </c>
      <c r="CQ331" s="135">
        <v>0</v>
      </c>
      <c r="CR331" s="135">
        <v>1</v>
      </c>
      <c r="CS331" s="135">
        <v>0</v>
      </c>
      <c r="CT331" s="135">
        <v>0</v>
      </c>
      <c r="CU331" s="135">
        <v>0</v>
      </c>
      <c r="CV331" s="135">
        <v>0</v>
      </c>
      <c r="CW331" s="135">
        <v>1</v>
      </c>
      <c r="CX331" s="135"/>
    </row>
    <row r="332" spans="1:102" x14ac:dyDescent="0.35">
      <c r="A332" s="135">
        <v>331</v>
      </c>
      <c r="B332" s="135">
        <v>0</v>
      </c>
      <c r="C332" s="135">
        <v>0</v>
      </c>
      <c r="D332" s="135">
        <v>0</v>
      </c>
      <c r="E332" s="135">
        <v>0</v>
      </c>
      <c r="F332" s="135">
        <v>0</v>
      </c>
      <c r="G332" s="135">
        <v>0</v>
      </c>
      <c r="H332" s="135">
        <v>0</v>
      </c>
      <c r="I332" s="135">
        <v>0</v>
      </c>
      <c r="J332" s="135">
        <v>0</v>
      </c>
      <c r="K332" s="135">
        <v>0</v>
      </c>
      <c r="L332" s="135">
        <v>0</v>
      </c>
      <c r="M332" s="135">
        <v>0</v>
      </c>
      <c r="N332" s="135">
        <v>0</v>
      </c>
      <c r="O332" s="135">
        <v>0</v>
      </c>
      <c r="P332" s="135">
        <v>0</v>
      </c>
      <c r="Q332" s="135">
        <v>0</v>
      </c>
      <c r="R332" s="135">
        <v>0</v>
      </c>
      <c r="S332" s="135">
        <v>0</v>
      </c>
      <c r="T332" s="135">
        <v>3</v>
      </c>
      <c r="U332" s="135">
        <v>0</v>
      </c>
      <c r="V332" s="135">
        <v>0</v>
      </c>
      <c r="W332" s="135">
        <v>0</v>
      </c>
      <c r="X332" s="135">
        <v>0</v>
      </c>
      <c r="Y332" s="135">
        <v>0</v>
      </c>
      <c r="Z332" s="135">
        <v>0</v>
      </c>
      <c r="AA332" s="135">
        <v>2</v>
      </c>
      <c r="AB332" s="135">
        <v>0</v>
      </c>
      <c r="AC332" s="135">
        <v>1</v>
      </c>
      <c r="AD332" s="135">
        <v>0</v>
      </c>
      <c r="AE332" s="135">
        <v>0</v>
      </c>
      <c r="AF332" s="135">
        <v>0</v>
      </c>
      <c r="AG332" s="135">
        <v>0</v>
      </c>
      <c r="AH332" s="135">
        <v>0</v>
      </c>
      <c r="AI332" s="135">
        <v>7</v>
      </c>
      <c r="AJ332" s="135">
        <v>1</v>
      </c>
      <c r="AK332" s="135">
        <v>1</v>
      </c>
      <c r="AL332" s="135">
        <v>0</v>
      </c>
      <c r="AM332" s="135">
        <v>0</v>
      </c>
      <c r="AN332" s="135">
        <v>0</v>
      </c>
      <c r="AO332" s="135">
        <v>0</v>
      </c>
      <c r="AP332" s="135">
        <v>0</v>
      </c>
      <c r="AQ332" s="135">
        <v>0</v>
      </c>
      <c r="AR332" s="135">
        <v>2</v>
      </c>
      <c r="AS332" s="135">
        <v>0</v>
      </c>
      <c r="AT332" s="135">
        <v>2</v>
      </c>
      <c r="AU332" s="135">
        <v>11</v>
      </c>
      <c r="AV332" s="135">
        <v>3</v>
      </c>
      <c r="AW332" s="135">
        <v>0</v>
      </c>
      <c r="AX332" s="135">
        <v>0</v>
      </c>
      <c r="AY332" s="135">
        <v>5</v>
      </c>
      <c r="AZ332" s="135">
        <v>1</v>
      </c>
      <c r="BA332" s="135">
        <v>0</v>
      </c>
      <c r="BB332" s="135">
        <v>0</v>
      </c>
      <c r="BC332" s="135">
        <v>0</v>
      </c>
      <c r="BD332" s="135">
        <v>3</v>
      </c>
      <c r="BE332" s="135">
        <v>0</v>
      </c>
      <c r="BF332" s="135">
        <v>0</v>
      </c>
      <c r="BG332" s="135">
        <v>0</v>
      </c>
      <c r="BH332" s="135">
        <v>0</v>
      </c>
      <c r="BI332" s="135">
        <v>0</v>
      </c>
      <c r="BJ332" s="135">
        <v>0</v>
      </c>
      <c r="BK332" s="135">
        <v>0</v>
      </c>
      <c r="BL332" s="135">
        <v>2</v>
      </c>
      <c r="BM332" s="135">
        <v>0</v>
      </c>
      <c r="BN332" s="135">
        <v>0</v>
      </c>
      <c r="BO332" s="135">
        <v>0</v>
      </c>
      <c r="BP332" s="135">
        <v>1</v>
      </c>
      <c r="BQ332" s="135">
        <v>1</v>
      </c>
      <c r="BR332" s="135">
        <v>0</v>
      </c>
      <c r="BS332" s="135">
        <v>0</v>
      </c>
      <c r="BT332" s="135">
        <v>0</v>
      </c>
      <c r="BU332" s="135">
        <v>1</v>
      </c>
      <c r="BV332" s="135">
        <v>0</v>
      </c>
      <c r="BW332" s="135">
        <v>0</v>
      </c>
      <c r="BX332" s="135">
        <v>0</v>
      </c>
      <c r="BY332" s="135">
        <v>0</v>
      </c>
      <c r="BZ332" s="135">
        <v>0</v>
      </c>
      <c r="CA332" s="135">
        <v>0</v>
      </c>
      <c r="CB332" s="135">
        <v>0</v>
      </c>
      <c r="CC332" s="135">
        <v>0</v>
      </c>
      <c r="CD332" s="135">
        <v>1</v>
      </c>
      <c r="CE332" s="135">
        <v>0</v>
      </c>
      <c r="CF332" s="135">
        <v>0</v>
      </c>
      <c r="CG332" s="135">
        <v>1</v>
      </c>
      <c r="CH332" s="135">
        <v>0</v>
      </c>
      <c r="CI332" s="135">
        <v>0</v>
      </c>
      <c r="CJ332" s="135">
        <v>0</v>
      </c>
      <c r="CK332" s="135">
        <v>5</v>
      </c>
      <c r="CL332" s="135">
        <v>1</v>
      </c>
      <c r="CM332" s="135">
        <v>0</v>
      </c>
      <c r="CN332" s="135">
        <v>0</v>
      </c>
      <c r="CO332" s="135">
        <v>2</v>
      </c>
      <c r="CP332" s="135">
        <v>0</v>
      </c>
      <c r="CQ332" s="135">
        <v>0</v>
      </c>
      <c r="CR332" s="135">
        <v>0</v>
      </c>
      <c r="CS332" s="135">
        <v>0</v>
      </c>
      <c r="CT332" s="135">
        <v>1</v>
      </c>
      <c r="CU332" s="135">
        <v>1</v>
      </c>
      <c r="CV332" s="135">
        <v>0</v>
      </c>
      <c r="CW332" s="135">
        <v>0</v>
      </c>
      <c r="CX332" s="135"/>
    </row>
    <row r="333" spans="1:102" x14ac:dyDescent="0.35">
      <c r="A333" s="135">
        <v>332</v>
      </c>
      <c r="B333" s="135">
        <v>1</v>
      </c>
      <c r="C333" s="135">
        <v>2</v>
      </c>
      <c r="D333" s="135">
        <v>0</v>
      </c>
      <c r="E333" s="135">
        <v>1</v>
      </c>
      <c r="F333" s="135">
        <v>2</v>
      </c>
      <c r="G333" s="135">
        <v>1</v>
      </c>
      <c r="H333" s="135">
        <v>4</v>
      </c>
      <c r="I333" s="135">
        <v>0</v>
      </c>
      <c r="J333" s="135">
        <v>0</v>
      </c>
      <c r="K333" s="135">
        <v>0</v>
      </c>
      <c r="L333" s="135">
        <v>5</v>
      </c>
      <c r="M333" s="135">
        <v>0</v>
      </c>
      <c r="N333" s="135">
        <v>1</v>
      </c>
      <c r="O333" s="135">
        <v>0</v>
      </c>
      <c r="P333" s="135">
        <v>0</v>
      </c>
      <c r="Q333" s="135">
        <v>1</v>
      </c>
      <c r="R333" s="135">
        <v>1</v>
      </c>
      <c r="S333" s="135">
        <v>0</v>
      </c>
      <c r="T333" s="135">
        <v>1</v>
      </c>
      <c r="U333" s="135">
        <v>0</v>
      </c>
      <c r="V333" s="135">
        <v>0</v>
      </c>
      <c r="W333" s="135">
        <v>0</v>
      </c>
      <c r="X333" s="135">
        <v>0</v>
      </c>
      <c r="Y333" s="135">
        <v>0</v>
      </c>
      <c r="Z333" s="135">
        <v>0</v>
      </c>
      <c r="AA333" s="135">
        <v>0</v>
      </c>
      <c r="AB333" s="135">
        <v>0</v>
      </c>
      <c r="AC333" s="135">
        <v>0</v>
      </c>
      <c r="AD333" s="135">
        <v>1</v>
      </c>
      <c r="AE333" s="135">
        <v>1</v>
      </c>
      <c r="AF333" s="135">
        <v>0</v>
      </c>
      <c r="AG333" s="135">
        <v>0</v>
      </c>
      <c r="AH333" s="135">
        <v>0</v>
      </c>
      <c r="AI333" s="135">
        <v>0</v>
      </c>
      <c r="AJ333" s="135">
        <v>0</v>
      </c>
      <c r="AK333" s="135">
        <v>1</v>
      </c>
      <c r="AL333" s="135">
        <v>0</v>
      </c>
      <c r="AM333" s="135">
        <v>0</v>
      </c>
      <c r="AN333" s="135">
        <v>0</v>
      </c>
      <c r="AO333" s="135">
        <v>0</v>
      </c>
      <c r="AP333" s="135">
        <v>13</v>
      </c>
      <c r="AQ333" s="135">
        <v>7</v>
      </c>
      <c r="AR333" s="135">
        <v>0</v>
      </c>
      <c r="AS333" s="135">
        <v>0</v>
      </c>
      <c r="AT333" s="135">
        <v>1</v>
      </c>
      <c r="AU333" s="135">
        <v>3</v>
      </c>
      <c r="AV333" s="135">
        <v>0</v>
      </c>
      <c r="AW333" s="135">
        <v>0</v>
      </c>
      <c r="AX333" s="135">
        <v>0</v>
      </c>
      <c r="AY333" s="135">
        <v>3</v>
      </c>
      <c r="AZ333" s="135">
        <v>0</v>
      </c>
      <c r="BA333" s="135">
        <v>0</v>
      </c>
      <c r="BB333" s="135">
        <v>0</v>
      </c>
      <c r="BC333" s="135">
        <v>0</v>
      </c>
      <c r="BD333" s="135">
        <v>1</v>
      </c>
      <c r="BE333" s="135">
        <v>0</v>
      </c>
      <c r="BF333" s="135">
        <v>0</v>
      </c>
      <c r="BG333" s="135">
        <v>0</v>
      </c>
      <c r="BH333" s="135">
        <v>1</v>
      </c>
      <c r="BI333" s="135">
        <v>0</v>
      </c>
      <c r="BJ333" s="135">
        <v>0</v>
      </c>
      <c r="BK333" s="135">
        <v>1</v>
      </c>
      <c r="BL333" s="135">
        <v>0</v>
      </c>
      <c r="BM333" s="135">
        <v>1</v>
      </c>
      <c r="BN333" s="135">
        <v>0</v>
      </c>
      <c r="BO333" s="135">
        <v>0</v>
      </c>
      <c r="BP333" s="135">
        <v>0</v>
      </c>
      <c r="BQ333" s="135">
        <v>0</v>
      </c>
      <c r="BR333" s="135">
        <v>0</v>
      </c>
      <c r="BS333" s="135">
        <v>0</v>
      </c>
      <c r="BT333" s="135">
        <v>0</v>
      </c>
      <c r="BU333" s="135">
        <v>1</v>
      </c>
      <c r="BV333" s="135">
        <v>0</v>
      </c>
      <c r="BW333" s="135">
        <v>0</v>
      </c>
      <c r="BX333" s="135">
        <v>0</v>
      </c>
      <c r="BY333" s="135">
        <v>0</v>
      </c>
      <c r="BZ333" s="135">
        <v>0</v>
      </c>
      <c r="CA333" s="135">
        <v>1</v>
      </c>
      <c r="CB333" s="135">
        <v>0</v>
      </c>
      <c r="CC333" s="135">
        <v>0</v>
      </c>
      <c r="CD333" s="135">
        <v>0</v>
      </c>
      <c r="CE333" s="135">
        <v>0</v>
      </c>
      <c r="CF333" s="135">
        <v>0</v>
      </c>
      <c r="CG333" s="135">
        <v>0</v>
      </c>
      <c r="CH333" s="135">
        <v>8</v>
      </c>
      <c r="CI333" s="135">
        <v>0</v>
      </c>
      <c r="CJ333" s="135">
        <v>1</v>
      </c>
      <c r="CK333" s="135">
        <v>5</v>
      </c>
      <c r="CL333" s="135">
        <v>0</v>
      </c>
      <c r="CM333" s="135">
        <v>0</v>
      </c>
      <c r="CN333" s="135">
        <v>0</v>
      </c>
      <c r="CO333" s="135">
        <v>0</v>
      </c>
      <c r="CP333" s="135">
        <v>0</v>
      </c>
      <c r="CQ333" s="135">
        <v>1</v>
      </c>
      <c r="CR333" s="135">
        <v>0</v>
      </c>
      <c r="CS333" s="135">
        <v>1</v>
      </c>
      <c r="CT333" s="135">
        <v>0</v>
      </c>
      <c r="CU333" s="135">
        <v>0</v>
      </c>
      <c r="CV333" s="135">
        <v>0</v>
      </c>
      <c r="CW333" s="135">
        <v>0</v>
      </c>
      <c r="CX333" s="135"/>
    </row>
    <row r="334" spans="1:102" x14ac:dyDescent="0.35">
      <c r="A334" s="135">
        <v>333</v>
      </c>
      <c r="B334" s="135">
        <v>0</v>
      </c>
      <c r="C334" s="135">
        <v>2</v>
      </c>
      <c r="D334" s="135">
        <v>0</v>
      </c>
      <c r="E334" s="135">
        <v>0</v>
      </c>
      <c r="F334" s="135">
        <v>2</v>
      </c>
      <c r="G334" s="135">
        <v>1</v>
      </c>
      <c r="H334" s="135">
        <v>1</v>
      </c>
      <c r="I334" s="135">
        <v>1</v>
      </c>
      <c r="J334" s="135">
        <v>0</v>
      </c>
      <c r="K334" s="135">
        <v>0</v>
      </c>
      <c r="L334" s="135">
        <v>0</v>
      </c>
      <c r="M334" s="135">
        <v>0</v>
      </c>
      <c r="N334" s="135">
        <v>1</v>
      </c>
      <c r="O334" s="135">
        <v>0</v>
      </c>
      <c r="P334" s="135">
        <v>0</v>
      </c>
      <c r="Q334" s="135">
        <v>0</v>
      </c>
      <c r="R334" s="135">
        <v>0</v>
      </c>
      <c r="S334" s="135">
        <v>1</v>
      </c>
      <c r="T334" s="135">
        <v>0</v>
      </c>
      <c r="U334" s="135">
        <v>0</v>
      </c>
      <c r="V334" s="135">
        <v>0</v>
      </c>
      <c r="W334" s="135">
        <v>0</v>
      </c>
      <c r="X334" s="135">
        <v>0</v>
      </c>
      <c r="Y334" s="135">
        <v>0</v>
      </c>
      <c r="Z334" s="135">
        <v>0</v>
      </c>
      <c r="AA334" s="135">
        <v>1</v>
      </c>
      <c r="AB334" s="135">
        <v>0</v>
      </c>
      <c r="AC334" s="135">
        <v>0</v>
      </c>
      <c r="AD334" s="135">
        <v>0</v>
      </c>
      <c r="AE334" s="135">
        <v>0</v>
      </c>
      <c r="AF334" s="135">
        <v>4</v>
      </c>
      <c r="AG334" s="135">
        <v>0</v>
      </c>
      <c r="AH334" s="135">
        <v>0</v>
      </c>
      <c r="AI334" s="135">
        <v>1</v>
      </c>
      <c r="AJ334" s="135">
        <v>0</v>
      </c>
      <c r="AK334" s="135">
        <v>0</v>
      </c>
      <c r="AL334" s="135">
        <v>0</v>
      </c>
      <c r="AM334" s="135">
        <v>1</v>
      </c>
      <c r="AN334" s="135">
        <v>0</v>
      </c>
      <c r="AO334" s="135">
        <v>1</v>
      </c>
      <c r="AP334" s="135">
        <v>0</v>
      </c>
      <c r="AQ334" s="135">
        <v>0</v>
      </c>
      <c r="AR334" s="135">
        <v>0</v>
      </c>
      <c r="AS334" s="135">
        <v>0</v>
      </c>
      <c r="AT334" s="135">
        <v>0</v>
      </c>
      <c r="AU334" s="135">
        <v>0</v>
      </c>
      <c r="AV334" s="135">
        <v>0</v>
      </c>
      <c r="AW334" s="135">
        <v>2</v>
      </c>
      <c r="AX334" s="135">
        <v>0</v>
      </c>
      <c r="AY334" s="135">
        <v>0</v>
      </c>
      <c r="AZ334" s="135">
        <v>0</v>
      </c>
      <c r="BA334" s="135">
        <v>0</v>
      </c>
      <c r="BB334" s="135">
        <v>1</v>
      </c>
      <c r="BC334" s="135">
        <v>0</v>
      </c>
      <c r="BD334" s="135">
        <v>1</v>
      </c>
      <c r="BE334" s="135">
        <v>1</v>
      </c>
      <c r="BF334" s="135">
        <v>1</v>
      </c>
      <c r="BG334" s="135">
        <v>1</v>
      </c>
      <c r="BH334" s="135">
        <v>0</v>
      </c>
      <c r="BI334" s="135">
        <v>0</v>
      </c>
      <c r="BJ334" s="135">
        <v>0</v>
      </c>
      <c r="BK334" s="135">
        <v>1</v>
      </c>
      <c r="BL334" s="135">
        <v>1</v>
      </c>
      <c r="BM334" s="135">
        <v>0</v>
      </c>
      <c r="BN334" s="135">
        <v>0</v>
      </c>
      <c r="BO334" s="135">
        <v>0</v>
      </c>
      <c r="BP334" s="135">
        <v>0</v>
      </c>
      <c r="BQ334" s="135">
        <v>0</v>
      </c>
      <c r="BR334" s="135">
        <v>0</v>
      </c>
      <c r="BS334" s="135">
        <v>0</v>
      </c>
      <c r="BT334" s="135">
        <v>0</v>
      </c>
      <c r="BU334" s="135">
        <v>1</v>
      </c>
      <c r="BV334" s="135">
        <v>0</v>
      </c>
      <c r="BW334" s="135">
        <v>0</v>
      </c>
      <c r="BX334" s="135">
        <v>0</v>
      </c>
      <c r="BY334" s="135">
        <v>0</v>
      </c>
      <c r="BZ334" s="135">
        <v>1</v>
      </c>
      <c r="CA334" s="135">
        <v>0</v>
      </c>
      <c r="CB334" s="135">
        <v>1</v>
      </c>
      <c r="CC334" s="135">
        <v>0</v>
      </c>
      <c r="CD334" s="135">
        <v>13</v>
      </c>
      <c r="CE334" s="135">
        <v>0</v>
      </c>
      <c r="CF334" s="135">
        <v>1</v>
      </c>
      <c r="CG334" s="135">
        <v>0</v>
      </c>
      <c r="CH334" s="135">
        <v>0</v>
      </c>
      <c r="CI334" s="135">
        <v>0</v>
      </c>
      <c r="CJ334" s="135">
        <v>0</v>
      </c>
      <c r="CK334" s="135">
        <v>0</v>
      </c>
      <c r="CL334" s="135">
        <v>0</v>
      </c>
      <c r="CM334" s="135">
        <v>0</v>
      </c>
      <c r="CN334" s="135">
        <v>0</v>
      </c>
      <c r="CO334" s="135">
        <v>0</v>
      </c>
      <c r="CP334" s="135">
        <v>0</v>
      </c>
      <c r="CQ334" s="135">
        <v>0</v>
      </c>
      <c r="CR334" s="135">
        <v>1</v>
      </c>
      <c r="CS334" s="135">
        <v>0</v>
      </c>
      <c r="CT334" s="135">
        <v>3</v>
      </c>
      <c r="CU334" s="135">
        <v>0</v>
      </c>
      <c r="CV334" s="135">
        <v>1</v>
      </c>
      <c r="CW334" s="135">
        <v>0</v>
      </c>
      <c r="CX334" s="135"/>
    </row>
    <row r="335" spans="1:102" x14ac:dyDescent="0.35">
      <c r="A335" s="135">
        <v>334</v>
      </c>
      <c r="B335" s="135">
        <v>1</v>
      </c>
      <c r="C335" s="135">
        <v>0</v>
      </c>
      <c r="D335" s="135">
        <v>0</v>
      </c>
      <c r="E335" s="135">
        <v>2</v>
      </c>
      <c r="F335" s="135">
        <v>0</v>
      </c>
      <c r="G335" s="135">
        <v>0</v>
      </c>
      <c r="H335" s="135">
        <v>1</v>
      </c>
      <c r="I335" s="135">
        <v>1</v>
      </c>
      <c r="J335" s="135">
        <v>0</v>
      </c>
      <c r="K335" s="135">
        <v>0</v>
      </c>
      <c r="L335" s="135">
        <v>0</v>
      </c>
      <c r="M335" s="135">
        <v>0</v>
      </c>
      <c r="N335" s="135">
        <v>0</v>
      </c>
      <c r="O335" s="135">
        <v>0</v>
      </c>
      <c r="P335" s="135">
        <v>0</v>
      </c>
      <c r="Q335" s="135">
        <v>0</v>
      </c>
      <c r="R335" s="135">
        <v>0</v>
      </c>
      <c r="S335" s="135">
        <v>0</v>
      </c>
      <c r="T335" s="135">
        <v>3</v>
      </c>
      <c r="U335" s="135">
        <v>0</v>
      </c>
      <c r="V335" s="135">
        <v>0</v>
      </c>
      <c r="W335" s="135">
        <v>0</v>
      </c>
      <c r="X335" s="135">
        <v>0</v>
      </c>
      <c r="Y335" s="135">
        <v>0</v>
      </c>
      <c r="Z335" s="135">
        <v>0</v>
      </c>
      <c r="AA335" s="135">
        <v>3</v>
      </c>
      <c r="AB335" s="135">
        <v>1</v>
      </c>
      <c r="AC335" s="135">
        <v>0</v>
      </c>
      <c r="AD335" s="135">
        <v>0</v>
      </c>
      <c r="AE335" s="135">
        <v>0</v>
      </c>
      <c r="AF335" s="135">
        <v>0</v>
      </c>
      <c r="AG335" s="135">
        <v>0</v>
      </c>
      <c r="AH335" s="135">
        <v>0</v>
      </c>
      <c r="AI335" s="135">
        <v>6</v>
      </c>
      <c r="AJ335" s="135">
        <v>0</v>
      </c>
      <c r="AK335" s="135">
        <v>0</v>
      </c>
      <c r="AL335" s="135">
        <v>1</v>
      </c>
      <c r="AM335" s="135">
        <v>0</v>
      </c>
      <c r="AN335" s="135">
        <v>0</v>
      </c>
      <c r="AO335" s="135">
        <v>1</v>
      </c>
      <c r="AP335" s="135">
        <v>0</v>
      </c>
      <c r="AQ335" s="135">
        <v>1</v>
      </c>
      <c r="AR335" s="135">
        <v>0</v>
      </c>
      <c r="AS335" s="135">
        <v>1</v>
      </c>
      <c r="AT335" s="135">
        <v>0</v>
      </c>
      <c r="AU335" s="135">
        <v>12</v>
      </c>
      <c r="AV335" s="135">
        <v>2</v>
      </c>
      <c r="AW335" s="135">
        <v>0</v>
      </c>
      <c r="AX335" s="135">
        <v>0</v>
      </c>
      <c r="AY335" s="135">
        <v>1</v>
      </c>
      <c r="AZ335" s="135">
        <v>0</v>
      </c>
      <c r="BA335" s="135">
        <v>0</v>
      </c>
      <c r="BB335" s="135">
        <v>0</v>
      </c>
      <c r="BC335" s="135">
        <v>0</v>
      </c>
      <c r="BD335" s="135">
        <v>0</v>
      </c>
      <c r="BE335" s="135">
        <v>0</v>
      </c>
      <c r="BF335" s="135">
        <v>0</v>
      </c>
      <c r="BG335" s="135">
        <v>1</v>
      </c>
      <c r="BH335" s="135">
        <v>1</v>
      </c>
      <c r="BI335" s="135">
        <v>0</v>
      </c>
      <c r="BJ335" s="135">
        <v>1</v>
      </c>
      <c r="BK335" s="135">
        <v>1</v>
      </c>
      <c r="BL335" s="135">
        <v>0</v>
      </c>
      <c r="BM335" s="135">
        <v>0</v>
      </c>
      <c r="BN335" s="135">
        <v>0</v>
      </c>
      <c r="BO335" s="135">
        <v>0</v>
      </c>
      <c r="BP335" s="135">
        <v>3</v>
      </c>
      <c r="BQ335" s="135">
        <v>1</v>
      </c>
      <c r="BR335" s="135">
        <v>1</v>
      </c>
      <c r="BS335" s="135">
        <v>0</v>
      </c>
      <c r="BT335" s="135">
        <v>0</v>
      </c>
      <c r="BU335" s="135">
        <v>0</v>
      </c>
      <c r="BV335" s="135">
        <v>0</v>
      </c>
      <c r="BW335" s="135">
        <v>0</v>
      </c>
      <c r="BX335" s="135">
        <v>0</v>
      </c>
      <c r="BY335" s="135">
        <v>0</v>
      </c>
      <c r="BZ335" s="135">
        <v>0</v>
      </c>
      <c r="CA335" s="135">
        <v>2</v>
      </c>
      <c r="CB335" s="135">
        <v>0</v>
      </c>
      <c r="CC335" s="135">
        <v>0</v>
      </c>
      <c r="CD335" s="135">
        <v>0</v>
      </c>
      <c r="CE335" s="135">
        <v>0</v>
      </c>
      <c r="CF335" s="135">
        <v>6</v>
      </c>
      <c r="CG335" s="135">
        <v>0</v>
      </c>
      <c r="CH335" s="135">
        <v>1</v>
      </c>
      <c r="CI335" s="135">
        <v>0</v>
      </c>
      <c r="CJ335" s="135">
        <v>1</v>
      </c>
      <c r="CK335" s="135">
        <v>0</v>
      </c>
      <c r="CL335" s="135">
        <v>0</v>
      </c>
      <c r="CM335" s="135">
        <v>0</v>
      </c>
      <c r="CN335" s="135">
        <v>1</v>
      </c>
      <c r="CO335" s="135">
        <v>1</v>
      </c>
      <c r="CP335" s="135">
        <v>0</v>
      </c>
      <c r="CQ335" s="135">
        <v>0</v>
      </c>
      <c r="CR335" s="135">
        <v>1</v>
      </c>
      <c r="CS335" s="135">
        <v>0</v>
      </c>
      <c r="CT335" s="135">
        <v>0</v>
      </c>
      <c r="CU335" s="135">
        <v>0</v>
      </c>
      <c r="CV335" s="135">
        <v>0</v>
      </c>
      <c r="CW335" s="135">
        <v>2</v>
      </c>
      <c r="CX335" s="135"/>
    </row>
    <row r="336" spans="1:102" x14ac:dyDescent="0.35">
      <c r="A336" s="135">
        <v>335</v>
      </c>
      <c r="B336" s="135">
        <v>0</v>
      </c>
      <c r="C336" s="135">
        <v>1</v>
      </c>
      <c r="D336" s="135">
        <v>0</v>
      </c>
      <c r="E336" s="135">
        <v>0</v>
      </c>
      <c r="F336" s="135">
        <v>0</v>
      </c>
      <c r="G336" s="135">
        <v>0</v>
      </c>
      <c r="H336" s="135">
        <v>1</v>
      </c>
      <c r="I336" s="135">
        <v>0</v>
      </c>
      <c r="J336" s="135">
        <v>0</v>
      </c>
      <c r="K336" s="135">
        <v>1</v>
      </c>
      <c r="L336" s="135">
        <v>1</v>
      </c>
      <c r="M336" s="135">
        <v>1</v>
      </c>
      <c r="N336" s="135">
        <v>1</v>
      </c>
      <c r="O336" s="135">
        <v>0</v>
      </c>
      <c r="P336" s="135">
        <v>0</v>
      </c>
      <c r="Q336" s="135">
        <v>0</v>
      </c>
      <c r="R336" s="135">
        <v>0</v>
      </c>
      <c r="S336" s="135">
        <v>0</v>
      </c>
      <c r="T336" s="135">
        <v>0</v>
      </c>
      <c r="U336" s="135">
        <v>0</v>
      </c>
      <c r="V336" s="135">
        <v>10</v>
      </c>
      <c r="W336" s="135">
        <v>0</v>
      </c>
      <c r="X336" s="135">
        <v>0</v>
      </c>
      <c r="Y336" s="135">
        <v>0</v>
      </c>
      <c r="Z336" s="135">
        <v>0</v>
      </c>
      <c r="AA336" s="135">
        <v>1</v>
      </c>
      <c r="AB336" s="135">
        <v>0</v>
      </c>
      <c r="AC336" s="135">
        <v>0</v>
      </c>
      <c r="AD336" s="135">
        <v>0</v>
      </c>
      <c r="AE336" s="135">
        <v>5</v>
      </c>
      <c r="AF336" s="135">
        <v>0</v>
      </c>
      <c r="AG336" s="135">
        <v>0</v>
      </c>
      <c r="AH336" s="135">
        <v>1</v>
      </c>
      <c r="AI336" s="135">
        <v>0</v>
      </c>
      <c r="AJ336" s="135">
        <v>0</v>
      </c>
      <c r="AK336" s="135">
        <v>2</v>
      </c>
      <c r="AL336" s="135">
        <v>0</v>
      </c>
      <c r="AM336" s="135">
        <v>1</v>
      </c>
      <c r="AN336" s="135">
        <v>0</v>
      </c>
      <c r="AO336" s="135">
        <v>1</v>
      </c>
      <c r="AP336" s="135">
        <v>0</v>
      </c>
      <c r="AQ336" s="135">
        <v>1</v>
      </c>
      <c r="AR336" s="135">
        <v>0</v>
      </c>
      <c r="AS336" s="135">
        <v>0</v>
      </c>
      <c r="AT336" s="135">
        <v>1</v>
      </c>
      <c r="AU336" s="135">
        <v>0</v>
      </c>
      <c r="AV336" s="135">
        <v>0</v>
      </c>
      <c r="AW336" s="135">
        <v>0</v>
      </c>
      <c r="AX336" s="135">
        <v>0</v>
      </c>
      <c r="AY336" s="135">
        <v>5</v>
      </c>
      <c r="AZ336" s="135">
        <v>0</v>
      </c>
      <c r="BA336" s="135">
        <v>0</v>
      </c>
      <c r="BB336" s="135">
        <v>2</v>
      </c>
      <c r="BC336" s="135">
        <v>0</v>
      </c>
      <c r="BD336" s="135">
        <v>1</v>
      </c>
      <c r="BE336" s="135">
        <v>0</v>
      </c>
      <c r="BF336" s="135">
        <v>0</v>
      </c>
      <c r="BG336" s="135">
        <v>1</v>
      </c>
      <c r="BH336" s="135">
        <v>0</v>
      </c>
      <c r="BI336" s="135">
        <v>0</v>
      </c>
      <c r="BJ336" s="135">
        <v>0</v>
      </c>
      <c r="BK336" s="135">
        <v>0</v>
      </c>
      <c r="BL336" s="135">
        <v>0</v>
      </c>
      <c r="BM336" s="135">
        <v>0</v>
      </c>
      <c r="BN336" s="135">
        <v>0</v>
      </c>
      <c r="BO336" s="135">
        <v>0</v>
      </c>
      <c r="BP336" s="135">
        <v>0</v>
      </c>
      <c r="BQ336" s="135">
        <v>0</v>
      </c>
      <c r="BR336" s="135">
        <v>1</v>
      </c>
      <c r="BS336" s="135">
        <v>0</v>
      </c>
      <c r="BT336" s="135">
        <v>0</v>
      </c>
      <c r="BU336" s="135">
        <v>0</v>
      </c>
      <c r="BV336" s="135">
        <v>0</v>
      </c>
      <c r="BW336" s="135">
        <v>0</v>
      </c>
      <c r="BX336" s="135">
        <v>2</v>
      </c>
      <c r="BY336" s="135">
        <v>0</v>
      </c>
      <c r="BZ336" s="135">
        <v>1</v>
      </c>
      <c r="CA336" s="135">
        <v>1</v>
      </c>
      <c r="CB336" s="135">
        <v>0</v>
      </c>
      <c r="CC336" s="135">
        <v>0</v>
      </c>
      <c r="CD336" s="135">
        <v>2</v>
      </c>
      <c r="CE336" s="135">
        <v>0</v>
      </c>
      <c r="CF336" s="135">
        <v>0</v>
      </c>
      <c r="CG336" s="135">
        <v>0</v>
      </c>
      <c r="CH336" s="135">
        <v>0</v>
      </c>
      <c r="CI336" s="135">
        <v>1</v>
      </c>
      <c r="CJ336" s="135">
        <v>0</v>
      </c>
      <c r="CK336" s="135">
        <v>0</v>
      </c>
      <c r="CL336" s="135">
        <v>0</v>
      </c>
      <c r="CM336" s="135">
        <v>1</v>
      </c>
      <c r="CN336" s="135">
        <v>0</v>
      </c>
      <c r="CO336" s="135">
        <v>0</v>
      </c>
      <c r="CP336" s="135">
        <v>0</v>
      </c>
      <c r="CQ336" s="135">
        <v>1</v>
      </c>
      <c r="CR336" s="135">
        <v>0</v>
      </c>
      <c r="CS336" s="135">
        <v>0</v>
      </c>
      <c r="CT336" s="135">
        <v>0</v>
      </c>
      <c r="CU336" s="135">
        <v>0</v>
      </c>
      <c r="CV336" s="135">
        <v>0</v>
      </c>
      <c r="CW336" s="135">
        <v>1</v>
      </c>
      <c r="CX336" s="135"/>
    </row>
    <row r="337" spans="1:102" x14ac:dyDescent="0.35">
      <c r="A337" s="135">
        <v>336</v>
      </c>
      <c r="B337" s="135">
        <v>1</v>
      </c>
      <c r="C337" s="135">
        <v>0</v>
      </c>
      <c r="D337" s="135">
        <v>1</v>
      </c>
      <c r="E337" s="135">
        <v>0</v>
      </c>
      <c r="F337" s="135">
        <v>0</v>
      </c>
      <c r="G337" s="135">
        <v>0</v>
      </c>
      <c r="H337" s="135">
        <v>1</v>
      </c>
      <c r="I337" s="135">
        <v>0</v>
      </c>
      <c r="J337" s="135">
        <v>0</v>
      </c>
      <c r="K337" s="135">
        <v>0</v>
      </c>
      <c r="L337" s="135">
        <v>2</v>
      </c>
      <c r="M337" s="135">
        <v>0</v>
      </c>
      <c r="N337" s="135">
        <v>0</v>
      </c>
      <c r="O337" s="135">
        <v>0</v>
      </c>
      <c r="P337" s="135">
        <v>0</v>
      </c>
      <c r="Q337" s="135">
        <v>3</v>
      </c>
      <c r="R337" s="135">
        <v>0</v>
      </c>
      <c r="S337" s="135">
        <v>0</v>
      </c>
      <c r="T337" s="135">
        <v>0</v>
      </c>
      <c r="U337" s="135">
        <v>0</v>
      </c>
      <c r="V337" s="135">
        <v>7</v>
      </c>
      <c r="W337" s="135">
        <v>0</v>
      </c>
      <c r="X337" s="135">
        <v>0</v>
      </c>
      <c r="Y337" s="135">
        <v>0</v>
      </c>
      <c r="Z337" s="135">
        <v>0</v>
      </c>
      <c r="AA337" s="135">
        <v>0</v>
      </c>
      <c r="AB337" s="135">
        <v>1</v>
      </c>
      <c r="AC337" s="135">
        <v>0</v>
      </c>
      <c r="AD337" s="135">
        <v>0</v>
      </c>
      <c r="AE337" s="135">
        <v>0</v>
      </c>
      <c r="AF337" s="135">
        <v>4</v>
      </c>
      <c r="AG337" s="135">
        <v>25</v>
      </c>
      <c r="AH337" s="135">
        <v>0</v>
      </c>
      <c r="AI337" s="135">
        <v>2</v>
      </c>
      <c r="AJ337" s="135">
        <v>0</v>
      </c>
      <c r="AK337" s="135">
        <v>0</v>
      </c>
      <c r="AL337" s="135">
        <v>0</v>
      </c>
      <c r="AM337" s="135">
        <v>0</v>
      </c>
      <c r="AN337" s="135">
        <v>0</v>
      </c>
      <c r="AO337" s="135">
        <v>0</v>
      </c>
      <c r="AP337" s="135">
        <v>0</v>
      </c>
      <c r="AQ337" s="135">
        <v>0</v>
      </c>
      <c r="AR337" s="135">
        <v>1</v>
      </c>
      <c r="AS337" s="135">
        <v>1</v>
      </c>
      <c r="AT337" s="135">
        <v>0</v>
      </c>
      <c r="AU337" s="135">
        <v>0</v>
      </c>
      <c r="AV337" s="135">
        <v>8</v>
      </c>
      <c r="AW337" s="135">
        <v>0</v>
      </c>
      <c r="AX337" s="135">
        <v>0</v>
      </c>
      <c r="AY337" s="135">
        <v>1</v>
      </c>
      <c r="AZ337" s="135">
        <v>1</v>
      </c>
      <c r="BA337" s="135">
        <v>0</v>
      </c>
      <c r="BB337" s="135">
        <v>2</v>
      </c>
      <c r="BC337" s="135">
        <v>0</v>
      </c>
      <c r="BD337" s="135">
        <v>1</v>
      </c>
      <c r="BE337" s="135">
        <v>0</v>
      </c>
      <c r="BF337" s="135">
        <v>0</v>
      </c>
      <c r="BG337" s="135">
        <v>0</v>
      </c>
      <c r="BH337" s="135">
        <v>0</v>
      </c>
      <c r="BI337" s="135">
        <v>1</v>
      </c>
      <c r="BJ337" s="135">
        <v>1</v>
      </c>
      <c r="BK337" s="135">
        <v>7</v>
      </c>
      <c r="BL337" s="135">
        <v>0</v>
      </c>
      <c r="BM337" s="135">
        <v>0</v>
      </c>
      <c r="BN337" s="135">
        <v>0</v>
      </c>
      <c r="BO337" s="135">
        <v>0</v>
      </c>
      <c r="BP337" s="135">
        <v>0</v>
      </c>
      <c r="BQ337" s="135">
        <v>1</v>
      </c>
      <c r="BR337" s="135">
        <v>1</v>
      </c>
      <c r="BS337" s="135">
        <v>0</v>
      </c>
      <c r="BT337" s="135">
        <v>0</v>
      </c>
      <c r="BU337" s="135">
        <v>0</v>
      </c>
      <c r="BV337" s="135">
        <v>0</v>
      </c>
      <c r="BW337" s="135">
        <v>1</v>
      </c>
      <c r="BX337" s="135">
        <v>0</v>
      </c>
      <c r="BY337" s="135">
        <v>0</v>
      </c>
      <c r="BZ337" s="135">
        <v>0</v>
      </c>
      <c r="CA337" s="135">
        <v>0</v>
      </c>
      <c r="CB337" s="135">
        <v>2</v>
      </c>
      <c r="CC337" s="135">
        <v>0</v>
      </c>
      <c r="CD337" s="135">
        <v>1</v>
      </c>
      <c r="CE337" s="135">
        <v>0</v>
      </c>
      <c r="CF337" s="135">
        <v>9</v>
      </c>
      <c r="CG337" s="135">
        <v>0</v>
      </c>
      <c r="CH337" s="135">
        <v>0</v>
      </c>
      <c r="CI337" s="135">
        <v>0</v>
      </c>
      <c r="CJ337" s="135">
        <v>0</v>
      </c>
      <c r="CK337" s="135">
        <v>1</v>
      </c>
      <c r="CL337" s="135">
        <v>0</v>
      </c>
      <c r="CM337" s="135">
        <v>0</v>
      </c>
      <c r="CN337" s="135">
        <v>0</v>
      </c>
      <c r="CO337" s="135">
        <v>0</v>
      </c>
      <c r="CP337" s="135">
        <v>0</v>
      </c>
      <c r="CQ337" s="135">
        <v>0</v>
      </c>
      <c r="CR337" s="135">
        <v>1</v>
      </c>
      <c r="CS337" s="135">
        <v>0</v>
      </c>
      <c r="CT337" s="135">
        <v>1</v>
      </c>
      <c r="CU337" s="135">
        <v>0</v>
      </c>
      <c r="CV337" s="135">
        <v>0</v>
      </c>
      <c r="CW337" s="135">
        <v>0</v>
      </c>
      <c r="CX337" s="135"/>
    </row>
    <row r="338" spans="1:102" x14ac:dyDescent="0.35">
      <c r="A338" s="135">
        <v>337</v>
      </c>
      <c r="B338" s="135">
        <v>1</v>
      </c>
      <c r="C338" s="135">
        <v>0</v>
      </c>
      <c r="D338" s="135">
        <v>1</v>
      </c>
      <c r="E338" s="135">
        <v>0</v>
      </c>
      <c r="F338" s="135">
        <v>0</v>
      </c>
      <c r="G338" s="135">
        <v>0</v>
      </c>
      <c r="H338" s="135">
        <v>0</v>
      </c>
      <c r="I338" s="135">
        <v>0</v>
      </c>
      <c r="J338" s="135">
        <v>0</v>
      </c>
      <c r="K338" s="135">
        <v>0</v>
      </c>
      <c r="L338" s="135">
        <v>0</v>
      </c>
      <c r="M338" s="135">
        <v>0</v>
      </c>
      <c r="N338" s="135">
        <v>0</v>
      </c>
      <c r="O338" s="135">
        <v>0</v>
      </c>
      <c r="P338" s="135">
        <v>0</v>
      </c>
      <c r="Q338" s="135">
        <v>0</v>
      </c>
      <c r="R338" s="135">
        <v>2</v>
      </c>
      <c r="S338" s="135">
        <v>0</v>
      </c>
      <c r="T338" s="135">
        <v>7</v>
      </c>
      <c r="U338" s="135">
        <v>0</v>
      </c>
      <c r="V338" s="135">
        <v>0</v>
      </c>
      <c r="W338" s="135">
        <v>0</v>
      </c>
      <c r="X338" s="135">
        <v>0</v>
      </c>
      <c r="Y338" s="135">
        <v>0</v>
      </c>
      <c r="Z338" s="135">
        <v>0</v>
      </c>
      <c r="AA338" s="135">
        <v>1</v>
      </c>
      <c r="AB338" s="135">
        <v>2</v>
      </c>
      <c r="AC338" s="135">
        <v>0</v>
      </c>
      <c r="AD338" s="135">
        <v>0</v>
      </c>
      <c r="AE338" s="135">
        <v>0</v>
      </c>
      <c r="AF338" s="135">
        <v>2</v>
      </c>
      <c r="AG338" s="135">
        <v>1</v>
      </c>
      <c r="AH338" s="135">
        <v>0</v>
      </c>
      <c r="AI338" s="135">
        <v>5</v>
      </c>
      <c r="AJ338" s="135">
        <v>1</v>
      </c>
      <c r="AK338" s="135">
        <v>0</v>
      </c>
      <c r="AL338" s="135">
        <v>0</v>
      </c>
      <c r="AM338" s="135">
        <v>0</v>
      </c>
      <c r="AN338" s="135">
        <v>1</v>
      </c>
      <c r="AO338" s="135">
        <v>0</v>
      </c>
      <c r="AP338" s="135">
        <v>0</v>
      </c>
      <c r="AQ338" s="135">
        <v>0</v>
      </c>
      <c r="AR338" s="135">
        <v>0</v>
      </c>
      <c r="AS338" s="135">
        <v>0</v>
      </c>
      <c r="AT338" s="135">
        <v>0</v>
      </c>
      <c r="AU338" s="135">
        <v>0</v>
      </c>
      <c r="AV338" s="135">
        <v>0</v>
      </c>
      <c r="AW338" s="135">
        <v>0</v>
      </c>
      <c r="AX338" s="135">
        <v>1</v>
      </c>
      <c r="AY338" s="135">
        <v>2</v>
      </c>
      <c r="AZ338" s="135">
        <v>0</v>
      </c>
      <c r="BA338" s="135">
        <v>1</v>
      </c>
      <c r="BB338" s="135">
        <v>1</v>
      </c>
      <c r="BC338" s="135">
        <v>0</v>
      </c>
      <c r="BD338" s="135">
        <v>1</v>
      </c>
      <c r="BE338" s="135">
        <v>0</v>
      </c>
      <c r="BF338" s="135">
        <v>0</v>
      </c>
      <c r="BG338" s="135">
        <v>2</v>
      </c>
      <c r="BH338" s="135">
        <v>0</v>
      </c>
      <c r="BI338" s="135">
        <v>0</v>
      </c>
      <c r="BJ338" s="135">
        <v>0</v>
      </c>
      <c r="BK338" s="135">
        <v>0</v>
      </c>
      <c r="BL338" s="135">
        <v>0</v>
      </c>
      <c r="BM338" s="135">
        <v>0</v>
      </c>
      <c r="BN338" s="135">
        <v>0</v>
      </c>
      <c r="BO338" s="135">
        <v>0</v>
      </c>
      <c r="BP338" s="135">
        <v>0</v>
      </c>
      <c r="BQ338" s="135">
        <v>0</v>
      </c>
      <c r="BR338" s="135">
        <v>1</v>
      </c>
      <c r="BS338" s="135">
        <v>0</v>
      </c>
      <c r="BT338" s="135">
        <v>0</v>
      </c>
      <c r="BU338" s="135">
        <v>0</v>
      </c>
      <c r="BV338" s="135">
        <v>0</v>
      </c>
      <c r="BW338" s="135">
        <v>0</v>
      </c>
      <c r="BX338" s="135">
        <v>0</v>
      </c>
      <c r="BY338" s="135">
        <v>0</v>
      </c>
      <c r="BZ338" s="135">
        <v>0</v>
      </c>
      <c r="CA338" s="135">
        <v>0</v>
      </c>
      <c r="CB338" s="135">
        <v>0</v>
      </c>
      <c r="CC338" s="135">
        <v>0</v>
      </c>
      <c r="CD338" s="135">
        <v>1</v>
      </c>
      <c r="CE338" s="135">
        <v>0</v>
      </c>
      <c r="CF338" s="135">
        <v>0</v>
      </c>
      <c r="CG338" s="135">
        <v>0</v>
      </c>
      <c r="CH338" s="135">
        <v>0</v>
      </c>
      <c r="CI338" s="135">
        <v>0</v>
      </c>
      <c r="CJ338" s="135">
        <v>1</v>
      </c>
      <c r="CK338" s="135">
        <v>5</v>
      </c>
      <c r="CL338" s="135">
        <v>0</v>
      </c>
      <c r="CM338" s="135">
        <v>1</v>
      </c>
      <c r="CN338" s="135">
        <v>0</v>
      </c>
      <c r="CO338" s="135">
        <v>0</v>
      </c>
      <c r="CP338" s="135">
        <v>0</v>
      </c>
      <c r="CQ338" s="135">
        <v>0</v>
      </c>
      <c r="CR338" s="135">
        <v>5</v>
      </c>
      <c r="CS338" s="135">
        <v>1</v>
      </c>
      <c r="CT338" s="135">
        <v>1</v>
      </c>
      <c r="CU338" s="135">
        <v>0</v>
      </c>
      <c r="CV338" s="135">
        <v>0</v>
      </c>
      <c r="CW338" s="135">
        <v>0</v>
      </c>
      <c r="CX338" s="135"/>
    </row>
    <row r="339" spans="1:102" x14ac:dyDescent="0.35">
      <c r="A339" s="135">
        <v>338</v>
      </c>
      <c r="B339" s="135">
        <v>0</v>
      </c>
      <c r="C339" s="135">
        <v>0</v>
      </c>
      <c r="D339" s="135">
        <v>0</v>
      </c>
      <c r="E339" s="135">
        <v>0</v>
      </c>
      <c r="F339" s="135">
        <v>0</v>
      </c>
      <c r="G339" s="135">
        <v>0</v>
      </c>
      <c r="H339" s="135">
        <v>0</v>
      </c>
      <c r="I339" s="135">
        <v>0</v>
      </c>
      <c r="J339" s="135">
        <v>0</v>
      </c>
      <c r="K339" s="135">
        <v>0</v>
      </c>
      <c r="L339" s="135">
        <v>1</v>
      </c>
      <c r="M339" s="135">
        <v>0</v>
      </c>
      <c r="N339" s="135">
        <v>0</v>
      </c>
      <c r="O339" s="135">
        <v>1</v>
      </c>
      <c r="P339" s="135">
        <v>0</v>
      </c>
      <c r="Q339" s="135">
        <v>1</v>
      </c>
      <c r="R339" s="135">
        <v>0</v>
      </c>
      <c r="S339" s="135">
        <v>0</v>
      </c>
      <c r="T339" s="135">
        <v>0</v>
      </c>
      <c r="U339" s="135">
        <v>0</v>
      </c>
      <c r="V339" s="135">
        <v>5</v>
      </c>
      <c r="W339" s="135">
        <v>0</v>
      </c>
      <c r="X339" s="135">
        <v>1</v>
      </c>
      <c r="Y339" s="135">
        <v>0</v>
      </c>
      <c r="Z339" s="135">
        <v>0</v>
      </c>
      <c r="AA339" s="135">
        <v>0</v>
      </c>
      <c r="AB339" s="135">
        <v>0</v>
      </c>
      <c r="AC339" s="135">
        <v>0</v>
      </c>
      <c r="AD339" s="135">
        <v>0</v>
      </c>
      <c r="AE339" s="135">
        <v>0</v>
      </c>
      <c r="AF339" s="135">
        <v>0</v>
      </c>
      <c r="AG339" s="135">
        <v>0</v>
      </c>
      <c r="AH339" s="135">
        <v>6</v>
      </c>
      <c r="AI339" s="135">
        <v>2</v>
      </c>
      <c r="AJ339" s="135">
        <v>0</v>
      </c>
      <c r="AK339" s="135">
        <v>0</v>
      </c>
      <c r="AL339" s="135">
        <v>1</v>
      </c>
      <c r="AM339" s="135">
        <v>0</v>
      </c>
      <c r="AN339" s="135">
        <v>0</v>
      </c>
      <c r="AO339" s="135">
        <v>0</v>
      </c>
      <c r="AP339" s="135">
        <v>1</v>
      </c>
      <c r="AQ339" s="135">
        <v>0</v>
      </c>
      <c r="AR339" s="135">
        <v>0</v>
      </c>
      <c r="AS339" s="135">
        <v>0</v>
      </c>
      <c r="AT339" s="135">
        <v>1</v>
      </c>
      <c r="AU339" s="135">
        <v>8</v>
      </c>
      <c r="AV339" s="135">
        <v>1</v>
      </c>
      <c r="AW339" s="135">
        <v>0</v>
      </c>
      <c r="AX339" s="135">
        <v>1</v>
      </c>
      <c r="AY339" s="135">
        <v>0</v>
      </c>
      <c r="AZ339" s="135">
        <v>1</v>
      </c>
      <c r="BA339" s="135">
        <v>0</v>
      </c>
      <c r="BB339" s="135">
        <v>0</v>
      </c>
      <c r="BC339" s="135">
        <v>0</v>
      </c>
      <c r="BD339" s="135">
        <v>0</v>
      </c>
      <c r="BE339" s="135">
        <v>0</v>
      </c>
      <c r="BF339" s="135">
        <v>0</v>
      </c>
      <c r="BG339" s="135">
        <v>0</v>
      </c>
      <c r="BH339" s="135">
        <v>0</v>
      </c>
      <c r="BI339" s="135">
        <v>0</v>
      </c>
      <c r="BJ339" s="135">
        <v>0</v>
      </c>
      <c r="BK339" s="135">
        <v>0</v>
      </c>
      <c r="BL339" s="135">
        <v>0</v>
      </c>
      <c r="BM339" s="135">
        <v>0</v>
      </c>
      <c r="BN339" s="135">
        <v>1</v>
      </c>
      <c r="BO339" s="135">
        <v>0</v>
      </c>
      <c r="BP339" s="135">
        <v>0</v>
      </c>
      <c r="BQ339" s="135">
        <v>0</v>
      </c>
      <c r="BR339" s="135">
        <v>1</v>
      </c>
      <c r="BS339" s="135">
        <v>22</v>
      </c>
      <c r="BT339" s="135">
        <v>0</v>
      </c>
      <c r="BU339" s="135">
        <v>0</v>
      </c>
      <c r="BV339" s="135">
        <v>0</v>
      </c>
      <c r="BW339" s="135">
        <v>0</v>
      </c>
      <c r="BX339" s="135">
        <v>0</v>
      </c>
      <c r="BY339" s="135">
        <v>0</v>
      </c>
      <c r="BZ339" s="135">
        <v>0</v>
      </c>
      <c r="CA339" s="135">
        <v>0</v>
      </c>
      <c r="CB339" s="135">
        <v>0</v>
      </c>
      <c r="CC339" s="135">
        <v>0</v>
      </c>
      <c r="CD339" s="135">
        <v>0</v>
      </c>
      <c r="CE339" s="135">
        <v>0</v>
      </c>
      <c r="CF339" s="135">
        <v>0</v>
      </c>
      <c r="CG339" s="135">
        <v>0</v>
      </c>
      <c r="CH339" s="135">
        <v>0</v>
      </c>
      <c r="CI339" s="135">
        <v>0</v>
      </c>
      <c r="CJ339" s="135">
        <v>0</v>
      </c>
      <c r="CK339" s="135">
        <v>0</v>
      </c>
      <c r="CL339" s="135">
        <v>0</v>
      </c>
      <c r="CM339" s="135">
        <v>0</v>
      </c>
      <c r="CN339" s="135">
        <v>0</v>
      </c>
      <c r="CO339" s="135">
        <v>0</v>
      </c>
      <c r="CP339" s="135">
        <v>0</v>
      </c>
      <c r="CQ339" s="135">
        <v>0</v>
      </c>
      <c r="CR339" s="135">
        <v>0</v>
      </c>
      <c r="CS339" s="135">
        <v>0</v>
      </c>
      <c r="CT339" s="135">
        <v>0</v>
      </c>
      <c r="CU339" s="135">
        <v>0</v>
      </c>
      <c r="CV339" s="135">
        <v>0</v>
      </c>
      <c r="CW339" s="135">
        <v>0</v>
      </c>
      <c r="CX339" s="135"/>
    </row>
    <row r="340" spans="1:102" x14ac:dyDescent="0.35">
      <c r="A340" s="135">
        <v>339</v>
      </c>
      <c r="B340" s="135">
        <v>0</v>
      </c>
      <c r="C340" s="135">
        <v>0</v>
      </c>
      <c r="D340" s="135">
        <v>0</v>
      </c>
      <c r="E340" s="135">
        <v>0</v>
      </c>
      <c r="F340" s="135">
        <v>1</v>
      </c>
      <c r="G340" s="135">
        <v>0</v>
      </c>
      <c r="H340" s="135">
        <v>0</v>
      </c>
      <c r="I340" s="135">
        <v>1</v>
      </c>
      <c r="J340" s="135">
        <v>0</v>
      </c>
      <c r="K340" s="135">
        <v>0</v>
      </c>
      <c r="L340" s="135">
        <v>0</v>
      </c>
      <c r="M340" s="135">
        <v>1</v>
      </c>
      <c r="N340" s="135">
        <v>0</v>
      </c>
      <c r="O340" s="135">
        <v>0</v>
      </c>
      <c r="P340" s="135">
        <v>1</v>
      </c>
      <c r="Q340" s="135">
        <v>0</v>
      </c>
      <c r="R340" s="135">
        <v>0</v>
      </c>
      <c r="S340" s="135">
        <v>0</v>
      </c>
      <c r="T340" s="135">
        <v>1</v>
      </c>
      <c r="U340" s="135">
        <v>0</v>
      </c>
      <c r="V340" s="135">
        <v>0</v>
      </c>
      <c r="W340" s="135">
        <v>1</v>
      </c>
      <c r="X340" s="135">
        <v>0</v>
      </c>
      <c r="Y340" s="135">
        <v>0</v>
      </c>
      <c r="Z340" s="135">
        <v>0</v>
      </c>
      <c r="AA340" s="135">
        <v>0</v>
      </c>
      <c r="AB340" s="135">
        <v>0</v>
      </c>
      <c r="AC340" s="135">
        <v>1</v>
      </c>
      <c r="AD340" s="135">
        <v>0</v>
      </c>
      <c r="AE340" s="135">
        <v>0</v>
      </c>
      <c r="AF340" s="135">
        <v>1</v>
      </c>
      <c r="AG340" s="135">
        <v>3</v>
      </c>
      <c r="AH340" s="135">
        <v>0</v>
      </c>
      <c r="AI340" s="135">
        <v>2</v>
      </c>
      <c r="AJ340" s="135">
        <v>0</v>
      </c>
      <c r="AK340" s="135">
        <v>0</v>
      </c>
      <c r="AL340" s="135">
        <v>0</v>
      </c>
      <c r="AM340" s="135">
        <v>1</v>
      </c>
      <c r="AN340" s="135">
        <v>0</v>
      </c>
      <c r="AO340" s="135">
        <v>0</v>
      </c>
      <c r="AP340" s="135">
        <v>1</v>
      </c>
      <c r="AQ340" s="135">
        <v>5</v>
      </c>
      <c r="AR340" s="135">
        <v>0</v>
      </c>
      <c r="AS340" s="135">
        <v>0</v>
      </c>
      <c r="AT340" s="135">
        <v>0</v>
      </c>
      <c r="AU340" s="135">
        <v>1</v>
      </c>
      <c r="AV340" s="135">
        <v>1</v>
      </c>
      <c r="AW340" s="135">
        <v>0</v>
      </c>
      <c r="AX340" s="135">
        <v>0</v>
      </c>
      <c r="AY340" s="135">
        <v>0</v>
      </c>
      <c r="AZ340" s="135">
        <v>1</v>
      </c>
      <c r="BA340" s="135">
        <v>0</v>
      </c>
      <c r="BB340" s="135">
        <v>1</v>
      </c>
      <c r="BC340" s="135">
        <v>0</v>
      </c>
      <c r="BD340" s="135">
        <v>0</v>
      </c>
      <c r="BE340" s="135">
        <v>0</v>
      </c>
      <c r="BF340" s="135">
        <v>0</v>
      </c>
      <c r="BG340" s="135">
        <v>1</v>
      </c>
      <c r="BH340" s="135">
        <v>0</v>
      </c>
      <c r="BI340" s="135">
        <v>0</v>
      </c>
      <c r="BJ340" s="135">
        <v>0</v>
      </c>
      <c r="BK340" s="135">
        <v>5</v>
      </c>
      <c r="BL340" s="135">
        <v>0</v>
      </c>
      <c r="BM340" s="135">
        <v>2</v>
      </c>
      <c r="BN340" s="135">
        <v>1</v>
      </c>
      <c r="BO340" s="135">
        <v>0</v>
      </c>
      <c r="BP340" s="135">
        <v>0</v>
      </c>
      <c r="BQ340" s="135">
        <v>0</v>
      </c>
      <c r="BR340" s="135">
        <v>0</v>
      </c>
      <c r="BS340" s="135">
        <v>3</v>
      </c>
      <c r="BT340" s="135">
        <v>0</v>
      </c>
      <c r="BU340" s="135">
        <v>1</v>
      </c>
      <c r="BV340" s="135">
        <v>0</v>
      </c>
      <c r="BW340" s="135">
        <v>0</v>
      </c>
      <c r="BX340" s="135">
        <v>0</v>
      </c>
      <c r="BY340" s="135">
        <v>1</v>
      </c>
      <c r="BZ340" s="135">
        <v>0</v>
      </c>
      <c r="CA340" s="135">
        <v>0</v>
      </c>
      <c r="CB340" s="135">
        <v>0</v>
      </c>
      <c r="CC340" s="135">
        <v>0</v>
      </c>
      <c r="CD340" s="135">
        <v>1</v>
      </c>
      <c r="CE340" s="135">
        <v>0</v>
      </c>
      <c r="CF340" s="135">
        <v>1</v>
      </c>
      <c r="CG340" s="135">
        <v>0</v>
      </c>
      <c r="CH340" s="135">
        <v>1</v>
      </c>
      <c r="CI340" s="135">
        <v>0</v>
      </c>
      <c r="CJ340" s="135">
        <v>0</v>
      </c>
      <c r="CK340" s="135">
        <v>0</v>
      </c>
      <c r="CL340" s="135">
        <v>1</v>
      </c>
      <c r="CM340" s="135">
        <v>0</v>
      </c>
      <c r="CN340" s="135">
        <v>0</v>
      </c>
      <c r="CO340" s="135">
        <v>0</v>
      </c>
      <c r="CP340" s="135">
        <v>0</v>
      </c>
      <c r="CQ340" s="135">
        <v>0</v>
      </c>
      <c r="CR340" s="135">
        <v>0</v>
      </c>
      <c r="CS340" s="135">
        <v>0</v>
      </c>
      <c r="CT340" s="135">
        <v>0</v>
      </c>
      <c r="CU340" s="135">
        <v>0</v>
      </c>
      <c r="CV340" s="135">
        <v>0</v>
      </c>
      <c r="CW340" s="135">
        <v>0</v>
      </c>
      <c r="CX340" s="135"/>
    </row>
    <row r="341" spans="1:102" x14ac:dyDescent="0.35">
      <c r="A341" s="135">
        <v>340</v>
      </c>
      <c r="B341" s="135">
        <v>0</v>
      </c>
      <c r="C341" s="135">
        <v>0</v>
      </c>
      <c r="D341" s="135">
        <v>0</v>
      </c>
      <c r="E341" s="135">
        <v>2</v>
      </c>
      <c r="F341" s="135">
        <v>0</v>
      </c>
      <c r="G341" s="135">
        <v>0</v>
      </c>
      <c r="H341" s="135">
        <v>0</v>
      </c>
      <c r="I341" s="135">
        <v>1</v>
      </c>
      <c r="J341" s="135">
        <v>0</v>
      </c>
      <c r="K341" s="135">
        <v>1</v>
      </c>
      <c r="L341" s="135">
        <v>0</v>
      </c>
      <c r="M341" s="135">
        <v>0</v>
      </c>
      <c r="N341" s="135">
        <v>1</v>
      </c>
      <c r="O341" s="135">
        <v>1</v>
      </c>
      <c r="P341" s="135">
        <v>0</v>
      </c>
      <c r="Q341" s="135">
        <v>0</v>
      </c>
      <c r="R341" s="135">
        <v>3</v>
      </c>
      <c r="S341" s="135">
        <v>0</v>
      </c>
      <c r="T341" s="135">
        <v>8</v>
      </c>
      <c r="U341" s="135">
        <v>1</v>
      </c>
      <c r="V341" s="135">
        <v>9</v>
      </c>
      <c r="W341" s="135">
        <v>0</v>
      </c>
      <c r="X341" s="135">
        <v>0</v>
      </c>
      <c r="Y341" s="135">
        <v>0</v>
      </c>
      <c r="Z341" s="135">
        <v>0</v>
      </c>
      <c r="AA341" s="135">
        <v>1</v>
      </c>
      <c r="AB341" s="135">
        <v>0</v>
      </c>
      <c r="AC341" s="135">
        <v>0</v>
      </c>
      <c r="AD341" s="135">
        <v>0</v>
      </c>
      <c r="AE341" s="135">
        <v>1</v>
      </c>
      <c r="AF341" s="135">
        <v>0</v>
      </c>
      <c r="AG341" s="135">
        <v>1</v>
      </c>
      <c r="AH341" s="135">
        <v>1</v>
      </c>
      <c r="AI341" s="135">
        <v>1</v>
      </c>
      <c r="AJ341" s="135">
        <v>0</v>
      </c>
      <c r="AK341" s="135">
        <v>3</v>
      </c>
      <c r="AL341" s="135">
        <v>0</v>
      </c>
      <c r="AM341" s="135">
        <v>0</v>
      </c>
      <c r="AN341" s="135">
        <v>0</v>
      </c>
      <c r="AO341" s="135">
        <v>0</v>
      </c>
      <c r="AP341" s="135">
        <v>5</v>
      </c>
      <c r="AQ341" s="135">
        <v>0</v>
      </c>
      <c r="AR341" s="135">
        <v>1</v>
      </c>
      <c r="AS341" s="135">
        <v>0</v>
      </c>
      <c r="AT341" s="135">
        <v>0</v>
      </c>
      <c r="AU341" s="135">
        <v>0</v>
      </c>
      <c r="AV341" s="135">
        <v>0</v>
      </c>
      <c r="AW341" s="135">
        <v>0</v>
      </c>
      <c r="AX341" s="135">
        <v>0</v>
      </c>
      <c r="AY341" s="135">
        <v>5</v>
      </c>
      <c r="AZ341" s="135">
        <v>0</v>
      </c>
      <c r="BA341" s="135">
        <v>0</v>
      </c>
      <c r="BB341" s="135">
        <v>0</v>
      </c>
      <c r="BC341" s="135">
        <v>0</v>
      </c>
      <c r="BD341" s="135">
        <v>1</v>
      </c>
      <c r="BE341" s="135">
        <v>0</v>
      </c>
      <c r="BF341" s="135">
        <v>0</v>
      </c>
      <c r="BG341" s="135">
        <v>0</v>
      </c>
      <c r="BH341" s="135">
        <v>0</v>
      </c>
      <c r="BI341" s="135">
        <v>0</v>
      </c>
      <c r="BJ341" s="135">
        <v>0</v>
      </c>
      <c r="BK341" s="135">
        <v>0</v>
      </c>
      <c r="BL341" s="135">
        <v>0</v>
      </c>
      <c r="BM341" s="135">
        <v>0</v>
      </c>
      <c r="BN341" s="135">
        <v>0</v>
      </c>
      <c r="BO341" s="135">
        <v>0</v>
      </c>
      <c r="BP341" s="135">
        <v>0</v>
      </c>
      <c r="BQ341" s="135">
        <v>0</v>
      </c>
      <c r="BR341" s="135">
        <v>1</v>
      </c>
      <c r="BS341" s="135">
        <v>0</v>
      </c>
      <c r="BT341" s="135">
        <v>0</v>
      </c>
      <c r="BU341" s="135">
        <v>0</v>
      </c>
      <c r="BV341" s="135">
        <v>0</v>
      </c>
      <c r="BW341" s="135">
        <v>0</v>
      </c>
      <c r="BX341" s="135">
        <v>1</v>
      </c>
      <c r="BY341" s="135">
        <v>0</v>
      </c>
      <c r="BZ341" s="135">
        <v>0</v>
      </c>
      <c r="CA341" s="135">
        <v>0</v>
      </c>
      <c r="CB341" s="135">
        <v>0</v>
      </c>
      <c r="CC341" s="135">
        <v>0</v>
      </c>
      <c r="CD341" s="135">
        <v>3</v>
      </c>
      <c r="CE341" s="135">
        <v>0</v>
      </c>
      <c r="CF341" s="135">
        <v>0</v>
      </c>
      <c r="CG341" s="135">
        <v>0</v>
      </c>
      <c r="CH341" s="135">
        <v>0</v>
      </c>
      <c r="CI341" s="135">
        <v>0</v>
      </c>
      <c r="CJ341" s="135">
        <v>0</v>
      </c>
      <c r="CK341" s="135">
        <v>0</v>
      </c>
      <c r="CL341" s="135">
        <v>0</v>
      </c>
      <c r="CM341" s="135">
        <v>0</v>
      </c>
      <c r="CN341" s="135">
        <v>0</v>
      </c>
      <c r="CO341" s="135">
        <v>0</v>
      </c>
      <c r="CP341" s="135">
        <v>0</v>
      </c>
      <c r="CQ341" s="135">
        <v>0</v>
      </c>
      <c r="CR341" s="135">
        <v>0</v>
      </c>
      <c r="CS341" s="135">
        <v>0</v>
      </c>
      <c r="CT341" s="135">
        <v>0</v>
      </c>
      <c r="CU341" s="135">
        <v>1</v>
      </c>
      <c r="CV341" s="135">
        <v>0</v>
      </c>
      <c r="CW341" s="135">
        <v>1</v>
      </c>
      <c r="CX341" s="135"/>
    </row>
    <row r="342" spans="1:102" x14ac:dyDescent="0.35">
      <c r="A342" s="135">
        <v>341</v>
      </c>
      <c r="B342" s="135">
        <v>0</v>
      </c>
      <c r="C342" s="135">
        <v>0</v>
      </c>
      <c r="D342" s="135">
        <v>1</v>
      </c>
      <c r="E342" s="135">
        <v>0</v>
      </c>
      <c r="F342" s="135">
        <v>3</v>
      </c>
      <c r="G342" s="135">
        <v>0</v>
      </c>
      <c r="H342" s="135">
        <v>0</v>
      </c>
      <c r="I342" s="135">
        <v>0</v>
      </c>
      <c r="J342" s="135">
        <v>1</v>
      </c>
      <c r="K342" s="135">
        <v>0</v>
      </c>
      <c r="L342" s="135">
        <v>3</v>
      </c>
      <c r="M342" s="135">
        <v>0</v>
      </c>
      <c r="N342" s="135">
        <v>0</v>
      </c>
      <c r="O342" s="135">
        <v>0</v>
      </c>
      <c r="P342" s="135">
        <v>2</v>
      </c>
      <c r="Q342" s="135">
        <v>1</v>
      </c>
      <c r="R342" s="135">
        <v>0</v>
      </c>
      <c r="S342" s="135">
        <v>0</v>
      </c>
      <c r="T342" s="135">
        <v>2</v>
      </c>
      <c r="U342" s="135">
        <v>0</v>
      </c>
      <c r="V342" s="135">
        <v>1</v>
      </c>
      <c r="W342" s="135">
        <v>0</v>
      </c>
      <c r="X342" s="135">
        <v>1</v>
      </c>
      <c r="Y342" s="135">
        <v>1</v>
      </c>
      <c r="Z342" s="135">
        <v>0</v>
      </c>
      <c r="AA342" s="135">
        <v>0</v>
      </c>
      <c r="AB342" s="135">
        <v>2</v>
      </c>
      <c r="AC342" s="135">
        <v>0</v>
      </c>
      <c r="AD342" s="135">
        <v>0</v>
      </c>
      <c r="AE342" s="135">
        <v>1</v>
      </c>
      <c r="AF342" s="135">
        <v>0</v>
      </c>
      <c r="AG342" s="135">
        <v>0</v>
      </c>
      <c r="AH342" s="135">
        <v>0</v>
      </c>
      <c r="AI342" s="135">
        <v>1</v>
      </c>
      <c r="AJ342" s="135">
        <v>9</v>
      </c>
      <c r="AK342" s="135">
        <v>0</v>
      </c>
      <c r="AL342" s="135">
        <v>1</v>
      </c>
      <c r="AM342" s="135">
        <v>0</v>
      </c>
      <c r="AN342" s="135">
        <v>0</v>
      </c>
      <c r="AO342" s="135">
        <v>1</v>
      </c>
      <c r="AP342" s="135">
        <v>0</v>
      </c>
      <c r="AQ342" s="135">
        <v>1</v>
      </c>
      <c r="AR342" s="135">
        <v>0</v>
      </c>
      <c r="AS342" s="135">
        <v>0</v>
      </c>
      <c r="AT342" s="135">
        <v>0</v>
      </c>
      <c r="AU342" s="135">
        <v>2</v>
      </c>
      <c r="AV342" s="135">
        <v>0</v>
      </c>
      <c r="AW342" s="135">
        <v>1</v>
      </c>
      <c r="AX342" s="135">
        <v>0</v>
      </c>
      <c r="AY342" s="135">
        <v>2</v>
      </c>
      <c r="AZ342" s="135">
        <v>0</v>
      </c>
      <c r="BA342" s="135">
        <v>0</v>
      </c>
      <c r="BB342" s="135">
        <v>0</v>
      </c>
      <c r="BC342" s="135">
        <v>1</v>
      </c>
      <c r="BD342" s="135">
        <v>0</v>
      </c>
      <c r="BE342" s="135">
        <v>0</v>
      </c>
      <c r="BF342" s="135">
        <v>0</v>
      </c>
      <c r="BG342" s="135">
        <v>1</v>
      </c>
      <c r="BH342" s="135">
        <v>0</v>
      </c>
      <c r="BI342" s="135">
        <v>0</v>
      </c>
      <c r="BJ342" s="135">
        <v>0</v>
      </c>
      <c r="BK342" s="135">
        <v>0</v>
      </c>
      <c r="BL342" s="135">
        <v>0</v>
      </c>
      <c r="BM342" s="135">
        <v>1</v>
      </c>
      <c r="BN342" s="135">
        <v>0</v>
      </c>
      <c r="BO342" s="135">
        <v>0</v>
      </c>
      <c r="BP342" s="135">
        <v>1</v>
      </c>
      <c r="BQ342" s="135">
        <v>0</v>
      </c>
      <c r="BR342" s="135">
        <v>2</v>
      </c>
      <c r="BS342" s="135">
        <v>0</v>
      </c>
      <c r="BT342" s="135">
        <v>0</v>
      </c>
      <c r="BU342" s="135">
        <v>1</v>
      </c>
      <c r="BV342" s="135">
        <v>0</v>
      </c>
      <c r="BW342" s="135">
        <v>0</v>
      </c>
      <c r="BX342" s="135">
        <v>0</v>
      </c>
      <c r="BY342" s="135">
        <v>0</v>
      </c>
      <c r="BZ342" s="135">
        <v>0</v>
      </c>
      <c r="CA342" s="135">
        <v>0</v>
      </c>
      <c r="CB342" s="135">
        <v>0</v>
      </c>
      <c r="CC342" s="135">
        <v>0</v>
      </c>
      <c r="CD342" s="135">
        <v>0</v>
      </c>
      <c r="CE342" s="135">
        <v>0</v>
      </c>
      <c r="CF342" s="135">
        <v>5</v>
      </c>
      <c r="CG342" s="135">
        <v>0</v>
      </c>
      <c r="CH342" s="135">
        <v>0</v>
      </c>
      <c r="CI342" s="135">
        <v>0</v>
      </c>
      <c r="CJ342" s="135">
        <v>0</v>
      </c>
      <c r="CK342" s="135">
        <v>0</v>
      </c>
      <c r="CL342" s="135">
        <v>0</v>
      </c>
      <c r="CM342" s="135">
        <v>2</v>
      </c>
      <c r="CN342" s="135">
        <v>0</v>
      </c>
      <c r="CO342" s="135">
        <v>2</v>
      </c>
      <c r="CP342" s="135">
        <v>0</v>
      </c>
      <c r="CQ342" s="135">
        <v>0</v>
      </c>
      <c r="CR342" s="135">
        <v>0</v>
      </c>
      <c r="CS342" s="135">
        <v>0</v>
      </c>
      <c r="CT342" s="135">
        <v>0</v>
      </c>
      <c r="CU342" s="135">
        <v>0</v>
      </c>
      <c r="CV342" s="135">
        <v>0</v>
      </c>
      <c r="CW342" s="135">
        <v>2</v>
      </c>
      <c r="CX342" s="135"/>
    </row>
    <row r="343" spans="1:102" x14ac:dyDescent="0.35">
      <c r="A343" s="135">
        <v>342</v>
      </c>
      <c r="B343" s="135">
        <v>0</v>
      </c>
      <c r="C343" s="135">
        <v>2</v>
      </c>
      <c r="D343" s="135">
        <v>0</v>
      </c>
      <c r="E343" s="135">
        <v>2</v>
      </c>
      <c r="F343" s="135">
        <v>0</v>
      </c>
      <c r="G343" s="135">
        <v>0</v>
      </c>
      <c r="H343" s="135">
        <v>0</v>
      </c>
      <c r="I343" s="135">
        <v>1</v>
      </c>
      <c r="J343" s="135">
        <v>0</v>
      </c>
      <c r="K343" s="135">
        <v>0</v>
      </c>
      <c r="L343" s="135">
        <v>3</v>
      </c>
      <c r="M343" s="135">
        <v>0</v>
      </c>
      <c r="N343" s="135">
        <v>0</v>
      </c>
      <c r="O343" s="135">
        <v>0</v>
      </c>
      <c r="P343" s="135">
        <v>2</v>
      </c>
      <c r="Q343" s="135">
        <v>0</v>
      </c>
      <c r="R343" s="135">
        <v>0</v>
      </c>
      <c r="S343" s="135">
        <v>0</v>
      </c>
      <c r="T343" s="135">
        <v>1</v>
      </c>
      <c r="U343" s="135">
        <v>0</v>
      </c>
      <c r="V343" s="135">
        <v>0</v>
      </c>
      <c r="W343" s="135">
        <v>0</v>
      </c>
      <c r="X343" s="135">
        <v>0</v>
      </c>
      <c r="Y343" s="135">
        <v>0</v>
      </c>
      <c r="Z343" s="135">
        <v>0</v>
      </c>
      <c r="AA343" s="135">
        <v>0</v>
      </c>
      <c r="AB343" s="135">
        <v>0</v>
      </c>
      <c r="AC343" s="135">
        <v>0</v>
      </c>
      <c r="AD343" s="135">
        <v>0</v>
      </c>
      <c r="AE343" s="135">
        <v>0</v>
      </c>
      <c r="AF343" s="135">
        <v>0</v>
      </c>
      <c r="AG343" s="135">
        <v>0</v>
      </c>
      <c r="AH343" s="135">
        <v>1</v>
      </c>
      <c r="AI343" s="135">
        <v>9</v>
      </c>
      <c r="AJ343" s="135">
        <v>0</v>
      </c>
      <c r="AK343" s="135">
        <v>0</v>
      </c>
      <c r="AL343" s="135">
        <v>1</v>
      </c>
      <c r="AM343" s="135">
        <v>1</v>
      </c>
      <c r="AN343" s="135">
        <v>1</v>
      </c>
      <c r="AO343" s="135">
        <v>3</v>
      </c>
      <c r="AP343" s="135">
        <v>3</v>
      </c>
      <c r="AQ343" s="135">
        <v>4</v>
      </c>
      <c r="AR343" s="135">
        <v>0</v>
      </c>
      <c r="AS343" s="135">
        <v>0</v>
      </c>
      <c r="AT343" s="135">
        <v>1</v>
      </c>
      <c r="AU343" s="135">
        <v>0</v>
      </c>
      <c r="AV343" s="135">
        <v>0</v>
      </c>
      <c r="AW343" s="135">
        <v>0</v>
      </c>
      <c r="AX343" s="135">
        <v>0</v>
      </c>
      <c r="AY343" s="135">
        <v>0</v>
      </c>
      <c r="AZ343" s="135">
        <v>0</v>
      </c>
      <c r="BA343" s="135">
        <v>1</v>
      </c>
      <c r="BB343" s="135">
        <v>0</v>
      </c>
      <c r="BC343" s="135">
        <v>0</v>
      </c>
      <c r="BD343" s="135">
        <v>0</v>
      </c>
      <c r="BE343" s="135">
        <v>1</v>
      </c>
      <c r="BF343" s="135">
        <v>1</v>
      </c>
      <c r="BG343" s="135">
        <v>0</v>
      </c>
      <c r="BH343" s="135">
        <v>0</v>
      </c>
      <c r="BI343" s="135">
        <v>2</v>
      </c>
      <c r="BJ343" s="135">
        <v>0</v>
      </c>
      <c r="BK343" s="135">
        <v>0</v>
      </c>
      <c r="BL343" s="135">
        <v>0</v>
      </c>
      <c r="BM343" s="135">
        <v>0</v>
      </c>
      <c r="BN343" s="135">
        <v>0</v>
      </c>
      <c r="BO343" s="135">
        <v>0</v>
      </c>
      <c r="BP343" s="135">
        <v>0</v>
      </c>
      <c r="BQ343" s="135">
        <v>0</v>
      </c>
      <c r="BR343" s="135">
        <v>0</v>
      </c>
      <c r="BS343" s="135">
        <v>2</v>
      </c>
      <c r="BT343" s="135">
        <v>0</v>
      </c>
      <c r="BU343" s="135">
        <v>0</v>
      </c>
      <c r="BV343" s="135">
        <v>0</v>
      </c>
      <c r="BW343" s="135">
        <v>0</v>
      </c>
      <c r="BX343" s="135">
        <v>0</v>
      </c>
      <c r="BY343" s="135">
        <v>0</v>
      </c>
      <c r="BZ343" s="135">
        <v>0</v>
      </c>
      <c r="CA343" s="135">
        <v>6</v>
      </c>
      <c r="CB343" s="135">
        <v>0</v>
      </c>
      <c r="CC343" s="135">
        <v>0</v>
      </c>
      <c r="CD343" s="135">
        <v>4</v>
      </c>
      <c r="CE343" s="135">
        <v>0</v>
      </c>
      <c r="CF343" s="135">
        <v>0</v>
      </c>
      <c r="CG343" s="135">
        <v>0</v>
      </c>
      <c r="CH343" s="135">
        <v>0</v>
      </c>
      <c r="CI343" s="135">
        <v>0</v>
      </c>
      <c r="CJ343" s="135">
        <v>3</v>
      </c>
      <c r="CK343" s="135">
        <v>0</v>
      </c>
      <c r="CL343" s="135">
        <v>0</v>
      </c>
      <c r="CM343" s="135">
        <v>0</v>
      </c>
      <c r="CN343" s="135">
        <v>0</v>
      </c>
      <c r="CO343" s="135">
        <v>1</v>
      </c>
      <c r="CP343" s="135">
        <v>0</v>
      </c>
      <c r="CQ343" s="135">
        <v>0</v>
      </c>
      <c r="CR343" s="135">
        <v>0</v>
      </c>
      <c r="CS343" s="135">
        <v>0</v>
      </c>
      <c r="CT343" s="135">
        <v>0</v>
      </c>
      <c r="CU343" s="135">
        <v>0</v>
      </c>
      <c r="CV343" s="135">
        <v>0</v>
      </c>
      <c r="CW343" s="135">
        <v>0</v>
      </c>
      <c r="CX343" s="135"/>
    </row>
    <row r="344" spans="1:102" x14ac:dyDescent="0.35">
      <c r="A344" s="135">
        <v>343</v>
      </c>
      <c r="B344" s="135">
        <v>0</v>
      </c>
      <c r="C344" s="135">
        <v>0</v>
      </c>
      <c r="D344" s="135">
        <v>0</v>
      </c>
      <c r="E344" s="135">
        <v>1</v>
      </c>
      <c r="F344" s="135">
        <v>0</v>
      </c>
      <c r="G344" s="135">
        <v>1</v>
      </c>
      <c r="H344" s="135">
        <v>2</v>
      </c>
      <c r="I344" s="135">
        <v>0</v>
      </c>
      <c r="J344" s="135">
        <v>0</v>
      </c>
      <c r="K344" s="135">
        <v>0</v>
      </c>
      <c r="L344" s="135">
        <v>0</v>
      </c>
      <c r="M344" s="135">
        <v>0</v>
      </c>
      <c r="N344" s="135">
        <v>1</v>
      </c>
      <c r="O344" s="135">
        <v>1</v>
      </c>
      <c r="P344" s="135">
        <v>0</v>
      </c>
      <c r="Q344" s="135">
        <v>0</v>
      </c>
      <c r="R344" s="135">
        <v>1</v>
      </c>
      <c r="S344" s="135">
        <v>0</v>
      </c>
      <c r="T344" s="135">
        <v>2</v>
      </c>
      <c r="U344" s="135">
        <v>1</v>
      </c>
      <c r="V344" s="135">
        <v>1</v>
      </c>
      <c r="W344" s="135">
        <v>0</v>
      </c>
      <c r="X344" s="135">
        <v>0</v>
      </c>
      <c r="Y344" s="135">
        <v>1</v>
      </c>
      <c r="Z344" s="135">
        <v>0</v>
      </c>
      <c r="AA344" s="135">
        <v>0</v>
      </c>
      <c r="AB344" s="135">
        <v>0</v>
      </c>
      <c r="AC344" s="135">
        <v>0</v>
      </c>
      <c r="AD344" s="135">
        <v>0</v>
      </c>
      <c r="AE344" s="135">
        <v>0</v>
      </c>
      <c r="AF344" s="135">
        <v>0</v>
      </c>
      <c r="AG344" s="135">
        <v>2</v>
      </c>
      <c r="AH344" s="135">
        <v>0</v>
      </c>
      <c r="AI344" s="135">
        <v>0</v>
      </c>
      <c r="AJ344" s="135">
        <v>3</v>
      </c>
      <c r="AK344" s="135">
        <v>0</v>
      </c>
      <c r="AL344" s="135">
        <v>0</v>
      </c>
      <c r="AM344" s="135">
        <v>0</v>
      </c>
      <c r="AN344" s="135">
        <v>0</v>
      </c>
      <c r="AO344" s="135">
        <v>1</v>
      </c>
      <c r="AP344" s="135">
        <v>3</v>
      </c>
      <c r="AQ344" s="135">
        <v>1</v>
      </c>
      <c r="AR344" s="135">
        <v>1</v>
      </c>
      <c r="AS344" s="135">
        <v>0</v>
      </c>
      <c r="AT344" s="135">
        <v>0</v>
      </c>
      <c r="AU344" s="135">
        <v>11</v>
      </c>
      <c r="AV344" s="135">
        <v>0</v>
      </c>
      <c r="AW344" s="135">
        <v>0</v>
      </c>
      <c r="AX344" s="135">
        <v>0</v>
      </c>
      <c r="AY344" s="135">
        <v>0</v>
      </c>
      <c r="AZ344" s="135">
        <v>0</v>
      </c>
      <c r="BA344" s="135">
        <v>0</v>
      </c>
      <c r="BB344" s="135">
        <v>0</v>
      </c>
      <c r="BC344" s="135">
        <v>0</v>
      </c>
      <c r="BD344" s="135">
        <v>0</v>
      </c>
      <c r="BE344" s="135">
        <v>0</v>
      </c>
      <c r="BF344" s="135">
        <v>0</v>
      </c>
      <c r="BG344" s="135">
        <v>0</v>
      </c>
      <c r="BH344" s="135">
        <v>0</v>
      </c>
      <c r="BI344" s="135">
        <v>0</v>
      </c>
      <c r="BJ344" s="135">
        <v>0</v>
      </c>
      <c r="BK344" s="135">
        <v>1</v>
      </c>
      <c r="BL344" s="135">
        <v>0</v>
      </c>
      <c r="BM344" s="135">
        <v>0</v>
      </c>
      <c r="BN344" s="135">
        <v>0</v>
      </c>
      <c r="BO344" s="135">
        <v>0</v>
      </c>
      <c r="BP344" s="135">
        <v>0</v>
      </c>
      <c r="BQ344" s="135">
        <v>0</v>
      </c>
      <c r="BR344" s="135">
        <v>0</v>
      </c>
      <c r="BS344" s="135">
        <v>0</v>
      </c>
      <c r="BT344" s="135">
        <v>0</v>
      </c>
      <c r="BU344" s="135">
        <v>1</v>
      </c>
      <c r="BV344" s="135">
        <v>0</v>
      </c>
      <c r="BW344" s="135">
        <v>0</v>
      </c>
      <c r="BX344" s="135">
        <v>0</v>
      </c>
      <c r="BY344" s="135">
        <v>0</v>
      </c>
      <c r="BZ344" s="135">
        <v>0</v>
      </c>
      <c r="CA344" s="135">
        <v>0</v>
      </c>
      <c r="CB344" s="135">
        <v>0</v>
      </c>
      <c r="CC344" s="135">
        <v>1</v>
      </c>
      <c r="CD344" s="135">
        <v>0</v>
      </c>
      <c r="CE344" s="135">
        <v>0</v>
      </c>
      <c r="CF344" s="135">
        <v>0</v>
      </c>
      <c r="CG344" s="135">
        <v>2</v>
      </c>
      <c r="CH344" s="135">
        <v>1</v>
      </c>
      <c r="CI344" s="135">
        <v>0</v>
      </c>
      <c r="CJ344" s="135">
        <v>1</v>
      </c>
      <c r="CK344" s="135">
        <v>0</v>
      </c>
      <c r="CL344" s="135">
        <v>0</v>
      </c>
      <c r="CM344" s="135">
        <v>0</v>
      </c>
      <c r="CN344" s="135">
        <v>0</v>
      </c>
      <c r="CO344" s="135">
        <v>1</v>
      </c>
      <c r="CP344" s="135">
        <v>0</v>
      </c>
      <c r="CQ344" s="135">
        <v>0</v>
      </c>
      <c r="CR344" s="135">
        <v>1</v>
      </c>
      <c r="CS344" s="135">
        <v>0</v>
      </c>
      <c r="CT344" s="135">
        <v>0</v>
      </c>
      <c r="CU344" s="135">
        <v>0</v>
      </c>
      <c r="CV344" s="135">
        <v>0</v>
      </c>
      <c r="CW344" s="135">
        <v>0</v>
      </c>
      <c r="CX344" s="135"/>
    </row>
    <row r="345" spans="1:102" x14ac:dyDescent="0.35">
      <c r="A345" s="135">
        <v>344</v>
      </c>
      <c r="B345" s="135">
        <v>0</v>
      </c>
      <c r="C345" s="135">
        <v>0</v>
      </c>
      <c r="D345" s="135">
        <v>0</v>
      </c>
      <c r="E345" s="135">
        <v>0</v>
      </c>
      <c r="F345" s="135">
        <v>0</v>
      </c>
      <c r="G345" s="135">
        <v>0</v>
      </c>
      <c r="H345" s="135">
        <v>0</v>
      </c>
      <c r="I345" s="135">
        <v>1</v>
      </c>
      <c r="J345" s="135">
        <v>0</v>
      </c>
      <c r="K345" s="135">
        <v>0</v>
      </c>
      <c r="L345" s="135">
        <v>0</v>
      </c>
      <c r="M345" s="135">
        <v>0</v>
      </c>
      <c r="N345" s="135">
        <v>2</v>
      </c>
      <c r="O345" s="135">
        <v>2</v>
      </c>
      <c r="P345" s="135">
        <v>0</v>
      </c>
      <c r="Q345" s="135">
        <v>0</v>
      </c>
      <c r="R345" s="135">
        <v>2</v>
      </c>
      <c r="S345" s="135">
        <v>0</v>
      </c>
      <c r="T345" s="135">
        <v>0</v>
      </c>
      <c r="U345" s="135">
        <v>0</v>
      </c>
      <c r="V345" s="135">
        <v>0</v>
      </c>
      <c r="W345" s="135">
        <v>0</v>
      </c>
      <c r="X345" s="135">
        <v>0</v>
      </c>
      <c r="Y345" s="135">
        <v>0</v>
      </c>
      <c r="Z345" s="135">
        <v>0</v>
      </c>
      <c r="AA345" s="135">
        <v>0</v>
      </c>
      <c r="AB345" s="135">
        <v>0</v>
      </c>
      <c r="AC345" s="135">
        <v>0</v>
      </c>
      <c r="AD345" s="135">
        <v>0</v>
      </c>
      <c r="AE345" s="135">
        <v>0</v>
      </c>
      <c r="AF345" s="135">
        <v>1</v>
      </c>
      <c r="AG345" s="135">
        <v>0</v>
      </c>
      <c r="AH345" s="135">
        <v>6</v>
      </c>
      <c r="AI345" s="135">
        <v>1</v>
      </c>
      <c r="AJ345" s="135">
        <v>0</v>
      </c>
      <c r="AK345" s="135">
        <v>0</v>
      </c>
      <c r="AL345" s="135">
        <v>0</v>
      </c>
      <c r="AM345" s="135">
        <v>1</v>
      </c>
      <c r="AN345" s="135">
        <v>0</v>
      </c>
      <c r="AO345" s="135">
        <v>0</v>
      </c>
      <c r="AP345" s="135">
        <v>8</v>
      </c>
      <c r="AQ345" s="135">
        <v>3</v>
      </c>
      <c r="AR345" s="135">
        <v>1</v>
      </c>
      <c r="AS345" s="135">
        <v>1</v>
      </c>
      <c r="AT345" s="135">
        <v>0</v>
      </c>
      <c r="AU345" s="135">
        <v>0</v>
      </c>
      <c r="AV345" s="135">
        <v>0</v>
      </c>
      <c r="AW345" s="135">
        <v>0</v>
      </c>
      <c r="AX345" s="135">
        <v>1</v>
      </c>
      <c r="AY345" s="135">
        <v>0</v>
      </c>
      <c r="AZ345" s="135">
        <v>0</v>
      </c>
      <c r="BA345" s="135">
        <v>1</v>
      </c>
      <c r="BB345" s="135">
        <v>0</v>
      </c>
      <c r="BC345" s="135">
        <v>0</v>
      </c>
      <c r="BD345" s="135">
        <v>1</v>
      </c>
      <c r="BE345" s="135">
        <v>0</v>
      </c>
      <c r="BF345" s="135">
        <v>0</v>
      </c>
      <c r="BG345" s="135">
        <v>1</v>
      </c>
      <c r="BH345" s="135">
        <v>0</v>
      </c>
      <c r="BI345" s="135">
        <v>0</v>
      </c>
      <c r="BJ345" s="135">
        <v>1</v>
      </c>
      <c r="BK345" s="135">
        <v>2</v>
      </c>
      <c r="BL345" s="135">
        <v>1</v>
      </c>
      <c r="BM345" s="135">
        <v>0</v>
      </c>
      <c r="BN345" s="135">
        <v>0</v>
      </c>
      <c r="BO345" s="135">
        <v>0</v>
      </c>
      <c r="BP345" s="135">
        <v>0</v>
      </c>
      <c r="BQ345" s="135">
        <v>0</v>
      </c>
      <c r="BR345" s="135">
        <v>0</v>
      </c>
      <c r="BS345" s="135">
        <v>0</v>
      </c>
      <c r="BT345" s="135">
        <v>0</v>
      </c>
      <c r="BU345" s="135">
        <v>0</v>
      </c>
      <c r="BV345" s="135">
        <v>0</v>
      </c>
      <c r="BW345" s="135">
        <v>0</v>
      </c>
      <c r="BX345" s="135">
        <v>0</v>
      </c>
      <c r="BY345" s="135">
        <v>0</v>
      </c>
      <c r="BZ345" s="135">
        <v>0</v>
      </c>
      <c r="CA345" s="135">
        <v>0</v>
      </c>
      <c r="CB345" s="135">
        <v>1</v>
      </c>
      <c r="CC345" s="135">
        <v>0</v>
      </c>
      <c r="CD345" s="135">
        <v>0</v>
      </c>
      <c r="CE345" s="135">
        <v>0</v>
      </c>
      <c r="CF345" s="135">
        <v>9</v>
      </c>
      <c r="CG345" s="135">
        <v>1</v>
      </c>
      <c r="CH345" s="135">
        <v>0</v>
      </c>
      <c r="CI345" s="135">
        <v>0</v>
      </c>
      <c r="CJ345" s="135">
        <v>0</v>
      </c>
      <c r="CK345" s="135">
        <v>0</v>
      </c>
      <c r="CL345" s="135">
        <v>0</v>
      </c>
      <c r="CM345" s="135">
        <v>0</v>
      </c>
      <c r="CN345" s="135">
        <v>0</v>
      </c>
      <c r="CO345" s="135">
        <v>1</v>
      </c>
      <c r="CP345" s="135">
        <v>0</v>
      </c>
      <c r="CQ345" s="135">
        <v>0</v>
      </c>
      <c r="CR345" s="135">
        <v>0</v>
      </c>
      <c r="CS345" s="135">
        <v>1</v>
      </c>
      <c r="CT345" s="135">
        <v>0</v>
      </c>
      <c r="CU345" s="135">
        <v>1</v>
      </c>
      <c r="CV345" s="135">
        <v>0</v>
      </c>
      <c r="CW345" s="135">
        <v>0</v>
      </c>
      <c r="CX345" s="135"/>
    </row>
    <row r="346" spans="1:102" x14ac:dyDescent="0.35">
      <c r="A346" s="135">
        <v>345</v>
      </c>
      <c r="B346" s="135">
        <v>0</v>
      </c>
      <c r="C346" s="135">
        <v>1</v>
      </c>
      <c r="D346" s="135">
        <v>1</v>
      </c>
      <c r="E346" s="135">
        <v>3</v>
      </c>
      <c r="F346" s="135">
        <v>1</v>
      </c>
      <c r="G346" s="135">
        <v>0</v>
      </c>
      <c r="H346" s="135">
        <v>0</v>
      </c>
      <c r="I346" s="135">
        <v>0</v>
      </c>
      <c r="J346" s="135">
        <v>0</v>
      </c>
      <c r="K346" s="135">
        <v>0</v>
      </c>
      <c r="L346" s="135">
        <v>0</v>
      </c>
      <c r="M346" s="135">
        <v>1</v>
      </c>
      <c r="N346" s="135">
        <v>0</v>
      </c>
      <c r="O346" s="135">
        <v>0</v>
      </c>
      <c r="P346" s="135">
        <v>0</v>
      </c>
      <c r="Q346" s="135">
        <v>0</v>
      </c>
      <c r="R346" s="135">
        <v>0</v>
      </c>
      <c r="S346" s="135">
        <v>0</v>
      </c>
      <c r="T346" s="135">
        <v>1</v>
      </c>
      <c r="U346" s="135">
        <v>1</v>
      </c>
      <c r="V346" s="135">
        <v>0</v>
      </c>
      <c r="W346" s="135">
        <v>0</v>
      </c>
      <c r="X346" s="135">
        <v>0</v>
      </c>
      <c r="Y346" s="135">
        <v>0</v>
      </c>
      <c r="Z346" s="135">
        <v>0</v>
      </c>
      <c r="AA346" s="135">
        <v>0</v>
      </c>
      <c r="AB346" s="135">
        <v>1</v>
      </c>
      <c r="AC346" s="135">
        <v>3</v>
      </c>
      <c r="AD346" s="135">
        <v>0</v>
      </c>
      <c r="AE346" s="135">
        <v>0</v>
      </c>
      <c r="AF346" s="135">
        <v>4</v>
      </c>
      <c r="AG346" s="135">
        <v>0</v>
      </c>
      <c r="AH346" s="135">
        <v>1</v>
      </c>
      <c r="AI346" s="135">
        <v>0</v>
      </c>
      <c r="AJ346" s="135">
        <v>0</v>
      </c>
      <c r="AK346" s="135">
        <v>0</v>
      </c>
      <c r="AL346" s="135">
        <v>0</v>
      </c>
      <c r="AM346" s="135">
        <v>0</v>
      </c>
      <c r="AN346" s="135">
        <v>0</v>
      </c>
      <c r="AO346" s="135">
        <v>0</v>
      </c>
      <c r="AP346" s="135">
        <v>0</v>
      </c>
      <c r="AQ346" s="135">
        <v>0</v>
      </c>
      <c r="AR346" s="135">
        <v>1</v>
      </c>
      <c r="AS346" s="135">
        <v>0</v>
      </c>
      <c r="AT346" s="135">
        <v>0</v>
      </c>
      <c r="AU346" s="135">
        <v>1</v>
      </c>
      <c r="AV346" s="135">
        <v>15</v>
      </c>
      <c r="AW346" s="135">
        <v>0</v>
      </c>
      <c r="AX346" s="135">
        <v>0</v>
      </c>
      <c r="AY346" s="135">
        <v>0</v>
      </c>
      <c r="AZ346" s="135">
        <v>0</v>
      </c>
      <c r="BA346" s="135">
        <v>0</v>
      </c>
      <c r="BB346" s="135">
        <v>0</v>
      </c>
      <c r="BC346" s="135">
        <v>0</v>
      </c>
      <c r="BD346" s="135">
        <v>0</v>
      </c>
      <c r="BE346" s="135">
        <v>1</v>
      </c>
      <c r="BF346" s="135">
        <v>1</v>
      </c>
      <c r="BG346" s="135">
        <v>0</v>
      </c>
      <c r="BH346" s="135">
        <v>0</v>
      </c>
      <c r="BI346" s="135">
        <v>0</v>
      </c>
      <c r="BJ346" s="135">
        <v>0</v>
      </c>
      <c r="BK346" s="135">
        <v>6</v>
      </c>
      <c r="BL346" s="135">
        <v>5</v>
      </c>
      <c r="BM346" s="135">
        <v>2</v>
      </c>
      <c r="BN346" s="135">
        <v>1</v>
      </c>
      <c r="BO346" s="135">
        <v>0</v>
      </c>
      <c r="BP346" s="135">
        <v>0</v>
      </c>
      <c r="BQ346" s="135">
        <v>0</v>
      </c>
      <c r="BR346" s="135">
        <v>0</v>
      </c>
      <c r="BS346" s="135">
        <v>7</v>
      </c>
      <c r="BT346" s="135">
        <v>0</v>
      </c>
      <c r="BU346" s="135">
        <v>1</v>
      </c>
      <c r="BV346" s="135">
        <v>0</v>
      </c>
      <c r="BW346" s="135">
        <v>0</v>
      </c>
      <c r="BX346" s="135">
        <v>0</v>
      </c>
      <c r="BY346" s="135">
        <v>0</v>
      </c>
      <c r="BZ346" s="135">
        <v>0</v>
      </c>
      <c r="CA346" s="135">
        <v>0</v>
      </c>
      <c r="CB346" s="135">
        <v>0</v>
      </c>
      <c r="CC346" s="135">
        <v>0</v>
      </c>
      <c r="CD346" s="135">
        <v>0</v>
      </c>
      <c r="CE346" s="135">
        <v>1</v>
      </c>
      <c r="CF346" s="135">
        <v>0</v>
      </c>
      <c r="CG346" s="135">
        <v>0</v>
      </c>
      <c r="CH346" s="135">
        <v>0</v>
      </c>
      <c r="CI346" s="135">
        <v>0</v>
      </c>
      <c r="CJ346" s="135">
        <v>1</v>
      </c>
      <c r="CK346" s="135">
        <v>0</v>
      </c>
      <c r="CL346" s="135">
        <v>2</v>
      </c>
      <c r="CM346" s="135">
        <v>0</v>
      </c>
      <c r="CN346" s="135">
        <v>0</v>
      </c>
      <c r="CO346" s="135">
        <v>0</v>
      </c>
      <c r="CP346" s="135">
        <v>0</v>
      </c>
      <c r="CQ346" s="135">
        <v>0</v>
      </c>
      <c r="CR346" s="135">
        <v>0</v>
      </c>
      <c r="CS346" s="135">
        <v>7</v>
      </c>
      <c r="CT346" s="135">
        <v>0</v>
      </c>
      <c r="CU346" s="135">
        <v>0</v>
      </c>
      <c r="CV346" s="135">
        <v>0</v>
      </c>
      <c r="CW346" s="135">
        <v>6</v>
      </c>
      <c r="CX346" s="135"/>
    </row>
    <row r="347" spans="1:102" x14ac:dyDescent="0.35">
      <c r="A347" s="135">
        <v>346</v>
      </c>
      <c r="B347" s="135">
        <v>0</v>
      </c>
      <c r="C347" s="135">
        <v>0</v>
      </c>
      <c r="D347" s="135">
        <v>0</v>
      </c>
      <c r="E347" s="135">
        <v>1</v>
      </c>
      <c r="F347" s="135">
        <v>0</v>
      </c>
      <c r="G347" s="135">
        <v>0</v>
      </c>
      <c r="H347" s="135">
        <v>0</v>
      </c>
      <c r="I347" s="135">
        <v>0</v>
      </c>
      <c r="J347" s="135">
        <v>1</v>
      </c>
      <c r="K347" s="135">
        <v>0</v>
      </c>
      <c r="L347" s="135">
        <v>5</v>
      </c>
      <c r="M347" s="135">
        <v>0</v>
      </c>
      <c r="N347" s="135">
        <v>1</v>
      </c>
      <c r="O347" s="135">
        <v>0</v>
      </c>
      <c r="P347" s="135">
        <v>0</v>
      </c>
      <c r="Q347" s="135">
        <v>0</v>
      </c>
      <c r="R347" s="135">
        <v>1</v>
      </c>
      <c r="S347" s="135">
        <v>2</v>
      </c>
      <c r="T347" s="135">
        <v>0</v>
      </c>
      <c r="U347" s="135">
        <v>0</v>
      </c>
      <c r="V347" s="135">
        <v>0</v>
      </c>
      <c r="W347" s="135">
        <v>0</v>
      </c>
      <c r="X347" s="135">
        <v>0</v>
      </c>
      <c r="Y347" s="135">
        <v>0</v>
      </c>
      <c r="Z347" s="135">
        <v>0</v>
      </c>
      <c r="AA347" s="135">
        <v>1</v>
      </c>
      <c r="AB347" s="135">
        <v>1</v>
      </c>
      <c r="AC347" s="135">
        <v>0</v>
      </c>
      <c r="AD347" s="135">
        <v>0</v>
      </c>
      <c r="AE347" s="135">
        <v>0</v>
      </c>
      <c r="AF347" s="135">
        <v>0</v>
      </c>
      <c r="AG347" s="135">
        <v>0</v>
      </c>
      <c r="AH347" s="135">
        <v>1</v>
      </c>
      <c r="AI347" s="135">
        <v>0</v>
      </c>
      <c r="AJ347" s="135">
        <v>1</v>
      </c>
      <c r="AK347" s="135">
        <v>1</v>
      </c>
      <c r="AL347" s="135">
        <v>0</v>
      </c>
      <c r="AM347" s="135">
        <v>3</v>
      </c>
      <c r="AN347" s="135">
        <v>0</v>
      </c>
      <c r="AO347" s="135">
        <v>0</v>
      </c>
      <c r="AP347" s="135">
        <v>0</v>
      </c>
      <c r="AQ347" s="135">
        <v>0</v>
      </c>
      <c r="AR347" s="135">
        <v>0</v>
      </c>
      <c r="AS347" s="135">
        <v>0</v>
      </c>
      <c r="AT347" s="135">
        <v>0</v>
      </c>
      <c r="AU347" s="135">
        <v>0</v>
      </c>
      <c r="AV347" s="135">
        <v>0</v>
      </c>
      <c r="AW347" s="135">
        <v>0</v>
      </c>
      <c r="AX347" s="135">
        <v>1</v>
      </c>
      <c r="AY347" s="135">
        <v>0</v>
      </c>
      <c r="AZ347" s="135">
        <v>0</v>
      </c>
      <c r="BA347" s="135">
        <v>0</v>
      </c>
      <c r="BB347" s="135">
        <v>0</v>
      </c>
      <c r="BC347" s="135">
        <v>0</v>
      </c>
      <c r="BD347" s="135">
        <v>1</v>
      </c>
      <c r="BE347" s="135">
        <v>0</v>
      </c>
      <c r="BF347" s="135">
        <v>0</v>
      </c>
      <c r="BG347" s="135">
        <v>0</v>
      </c>
      <c r="BH347" s="135">
        <v>0</v>
      </c>
      <c r="BI347" s="135">
        <v>0</v>
      </c>
      <c r="BJ347" s="135">
        <v>0</v>
      </c>
      <c r="BK347" s="135">
        <v>0</v>
      </c>
      <c r="BL347" s="135">
        <v>0</v>
      </c>
      <c r="BM347" s="135">
        <v>0</v>
      </c>
      <c r="BN347" s="135">
        <v>0</v>
      </c>
      <c r="BO347" s="135">
        <v>0</v>
      </c>
      <c r="BP347" s="135">
        <v>0</v>
      </c>
      <c r="BQ347" s="135">
        <v>1</v>
      </c>
      <c r="BR347" s="135">
        <v>1</v>
      </c>
      <c r="BS347" s="135">
        <v>0</v>
      </c>
      <c r="BT347" s="135">
        <v>0</v>
      </c>
      <c r="BU347" s="135">
        <v>1</v>
      </c>
      <c r="BV347" s="135">
        <v>1</v>
      </c>
      <c r="BW347" s="135">
        <v>0</v>
      </c>
      <c r="BX347" s="135">
        <v>0</v>
      </c>
      <c r="BY347" s="135">
        <v>0</v>
      </c>
      <c r="BZ347" s="135">
        <v>1</v>
      </c>
      <c r="CA347" s="135">
        <v>0</v>
      </c>
      <c r="CB347" s="135">
        <v>1</v>
      </c>
      <c r="CC347" s="135">
        <v>0</v>
      </c>
      <c r="CD347" s="135">
        <v>0</v>
      </c>
      <c r="CE347" s="135">
        <v>0</v>
      </c>
      <c r="CF347" s="135">
        <v>1</v>
      </c>
      <c r="CG347" s="135">
        <v>1</v>
      </c>
      <c r="CH347" s="135">
        <v>0</v>
      </c>
      <c r="CI347" s="135">
        <v>0</v>
      </c>
      <c r="CJ347" s="135">
        <v>1</v>
      </c>
      <c r="CK347" s="135">
        <v>2</v>
      </c>
      <c r="CL347" s="135">
        <v>0</v>
      </c>
      <c r="CM347" s="135">
        <v>0</v>
      </c>
      <c r="CN347" s="135">
        <v>0</v>
      </c>
      <c r="CO347" s="135">
        <v>0</v>
      </c>
      <c r="CP347" s="135">
        <v>0</v>
      </c>
      <c r="CQ347" s="135">
        <v>0</v>
      </c>
      <c r="CR347" s="135">
        <v>1</v>
      </c>
      <c r="CS347" s="135">
        <v>0</v>
      </c>
      <c r="CT347" s="135">
        <v>0</v>
      </c>
      <c r="CU347" s="135">
        <v>0</v>
      </c>
      <c r="CV347" s="135">
        <v>0</v>
      </c>
      <c r="CW347" s="135">
        <v>0</v>
      </c>
      <c r="CX347" s="135"/>
    </row>
    <row r="348" spans="1:102" x14ac:dyDescent="0.35">
      <c r="A348" s="135">
        <v>347</v>
      </c>
      <c r="B348" s="135">
        <v>0</v>
      </c>
      <c r="C348" s="135">
        <v>0</v>
      </c>
      <c r="D348" s="135">
        <v>0</v>
      </c>
      <c r="E348" s="135">
        <v>0</v>
      </c>
      <c r="F348" s="135">
        <v>2</v>
      </c>
      <c r="G348" s="135">
        <v>0</v>
      </c>
      <c r="H348" s="135">
        <v>0</v>
      </c>
      <c r="I348" s="135">
        <v>0</v>
      </c>
      <c r="J348" s="135">
        <v>0</v>
      </c>
      <c r="K348" s="135">
        <v>0</v>
      </c>
      <c r="L348" s="135">
        <v>0</v>
      </c>
      <c r="M348" s="135">
        <v>0</v>
      </c>
      <c r="N348" s="135">
        <v>0</v>
      </c>
      <c r="O348" s="135">
        <v>0</v>
      </c>
      <c r="P348" s="135">
        <v>0</v>
      </c>
      <c r="Q348" s="135">
        <v>0</v>
      </c>
      <c r="R348" s="135">
        <v>0</v>
      </c>
      <c r="S348" s="135">
        <v>0</v>
      </c>
      <c r="T348" s="135">
        <v>1</v>
      </c>
      <c r="U348" s="135">
        <v>0</v>
      </c>
      <c r="V348" s="135">
        <v>3</v>
      </c>
      <c r="W348" s="135">
        <v>0</v>
      </c>
      <c r="X348" s="135">
        <v>1</v>
      </c>
      <c r="Y348" s="135">
        <v>1</v>
      </c>
      <c r="Z348" s="135">
        <v>0</v>
      </c>
      <c r="AA348" s="135">
        <v>1</v>
      </c>
      <c r="AB348" s="135">
        <v>0</v>
      </c>
      <c r="AC348" s="135">
        <v>1</v>
      </c>
      <c r="AD348" s="135">
        <v>0</v>
      </c>
      <c r="AE348" s="135">
        <v>0</v>
      </c>
      <c r="AF348" s="135">
        <v>0</v>
      </c>
      <c r="AG348" s="135">
        <v>0</v>
      </c>
      <c r="AH348" s="135">
        <v>0</v>
      </c>
      <c r="AI348" s="135">
        <v>7</v>
      </c>
      <c r="AJ348" s="135">
        <v>1</v>
      </c>
      <c r="AK348" s="135">
        <v>0</v>
      </c>
      <c r="AL348" s="135">
        <v>0</v>
      </c>
      <c r="AM348" s="135">
        <v>1</v>
      </c>
      <c r="AN348" s="135">
        <v>0</v>
      </c>
      <c r="AO348" s="135">
        <v>0</v>
      </c>
      <c r="AP348" s="135">
        <v>5</v>
      </c>
      <c r="AQ348" s="135">
        <v>0</v>
      </c>
      <c r="AR348" s="135">
        <v>0</v>
      </c>
      <c r="AS348" s="135">
        <v>0</v>
      </c>
      <c r="AT348" s="135">
        <v>0</v>
      </c>
      <c r="AU348" s="135">
        <v>0</v>
      </c>
      <c r="AV348" s="135">
        <v>0</v>
      </c>
      <c r="AW348" s="135">
        <v>1</v>
      </c>
      <c r="AX348" s="135">
        <v>1</v>
      </c>
      <c r="AY348" s="135">
        <v>6</v>
      </c>
      <c r="AZ348" s="135">
        <v>0</v>
      </c>
      <c r="BA348" s="135">
        <v>0</v>
      </c>
      <c r="BB348" s="135">
        <v>1</v>
      </c>
      <c r="BC348" s="135">
        <v>0</v>
      </c>
      <c r="BD348" s="135">
        <v>5</v>
      </c>
      <c r="BE348" s="135">
        <v>0</v>
      </c>
      <c r="BF348" s="135">
        <v>0</v>
      </c>
      <c r="BG348" s="135">
        <v>0</v>
      </c>
      <c r="BH348" s="135">
        <v>2</v>
      </c>
      <c r="BI348" s="135">
        <v>0</v>
      </c>
      <c r="BJ348" s="135">
        <v>0</v>
      </c>
      <c r="BK348" s="135">
        <v>7</v>
      </c>
      <c r="BL348" s="135">
        <v>0</v>
      </c>
      <c r="BM348" s="135">
        <v>0</v>
      </c>
      <c r="BN348" s="135">
        <v>0</v>
      </c>
      <c r="BO348" s="135">
        <v>0</v>
      </c>
      <c r="BP348" s="135">
        <v>0</v>
      </c>
      <c r="BQ348" s="135">
        <v>0</v>
      </c>
      <c r="BR348" s="135">
        <v>0</v>
      </c>
      <c r="BS348" s="135">
        <v>0</v>
      </c>
      <c r="BT348" s="135">
        <v>0</v>
      </c>
      <c r="BU348" s="135">
        <v>0</v>
      </c>
      <c r="BV348" s="135">
        <v>0</v>
      </c>
      <c r="BW348" s="135">
        <v>0</v>
      </c>
      <c r="BX348" s="135">
        <v>2</v>
      </c>
      <c r="BY348" s="135">
        <v>0</v>
      </c>
      <c r="BZ348" s="135">
        <v>0</v>
      </c>
      <c r="CA348" s="135">
        <v>0</v>
      </c>
      <c r="CB348" s="135">
        <v>1</v>
      </c>
      <c r="CC348" s="135">
        <v>0</v>
      </c>
      <c r="CD348" s="135">
        <v>0</v>
      </c>
      <c r="CE348" s="135">
        <v>0</v>
      </c>
      <c r="CF348" s="135">
        <v>0</v>
      </c>
      <c r="CG348" s="135">
        <v>0</v>
      </c>
      <c r="CH348" s="135">
        <v>0</v>
      </c>
      <c r="CI348" s="135">
        <v>1</v>
      </c>
      <c r="CJ348" s="135">
        <v>1</v>
      </c>
      <c r="CK348" s="135">
        <v>1</v>
      </c>
      <c r="CL348" s="135">
        <v>0</v>
      </c>
      <c r="CM348" s="135">
        <v>0</v>
      </c>
      <c r="CN348" s="135">
        <v>0</v>
      </c>
      <c r="CO348" s="135">
        <v>1</v>
      </c>
      <c r="CP348" s="135">
        <v>0</v>
      </c>
      <c r="CQ348" s="135">
        <v>0</v>
      </c>
      <c r="CR348" s="135">
        <v>0</v>
      </c>
      <c r="CS348" s="135">
        <v>0</v>
      </c>
      <c r="CT348" s="135">
        <v>0</v>
      </c>
      <c r="CU348" s="135">
        <v>0</v>
      </c>
      <c r="CV348" s="135">
        <v>0</v>
      </c>
      <c r="CW348" s="135">
        <v>0</v>
      </c>
      <c r="CX348" s="135"/>
    </row>
    <row r="349" spans="1:102" x14ac:dyDescent="0.35">
      <c r="A349" s="135">
        <v>348</v>
      </c>
      <c r="B349" s="135">
        <v>0</v>
      </c>
      <c r="C349" s="135">
        <v>1</v>
      </c>
      <c r="D349" s="135">
        <v>0</v>
      </c>
      <c r="E349" s="135">
        <v>1</v>
      </c>
      <c r="F349" s="135">
        <v>0</v>
      </c>
      <c r="G349" s="135">
        <v>1</v>
      </c>
      <c r="H349" s="135">
        <v>0</v>
      </c>
      <c r="I349" s="135">
        <v>2</v>
      </c>
      <c r="J349" s="135">
        <v>0</v>
      </c>
      <c r="K349" s="135">
        <v>0</v>
      </c>
      <c r="L349" s="135">
        <v>0</v>
      </c>
      <c r="M349" s="135">
        <v>1</v>
      </c>
      <c r="N349" s="135">
        <v>5</v>
      </c>
      <c r="O349" s="135">
        <v>1</v>
      </c>
      <c r="P349" s="135">
        <v>0</v>
      </c>
      <c r="Q349" s="135">
        <v>0</v>
      </c>
      <c r="R349" s="135">
        <v>0</v>
      </c>
      <c r="S349" s="135">
        <v>0</v>
      </c>
      <c r="T349" s="135">
        <v>3</v>
      </c>
      <c r="U349" s="135">
        <v>0</v>
      </c>
      <c r="V349" s="135">
        <v>0</v>
      </c>
      <c r="W349" s="135">
        <v>0</v>
      </c>
      <c r="X349" s="135">
        <v>0</v>
      </c>
      <c r="Y349" s="135">
        <v>0</v>
      </c>
      <c r="Z349" s="135">
        <v>0</v>
      </c>
      <c r="AA349" s="135">
        <v>0</v>
      </c>
      <c r="AB349" s="135">
        <v>0</v>
      </c>
      <c r="AC349" s="135">
        <v>0</v>
      </c>
      <c r="AD349" s="135">
        <v>0</v>
      </c>
      <c r="AE349" s="135">
        <v>0</v>
      </c>
      <c r="AF349" s="135">
        <v>0</v>
      </c>
      <c r="AG349" s="135">
        <v>1</v>
      </c>
      <c r="AH349" s="135">
        <v>0</v>
      </c>
      <c r="AI349" s="135">
        <v>1</v>
      </c>
      <c r="AJ349" s="135">
        <v>0</v>
      </c>
      <c r="AK349" s="135">
        <v>0</v>
      </c>
      <c r="AL349" s="135">
        <v>0</v>
      </c>
      <c r="AM349" s="135">
        <v>0</v>
      </c>
      <c r="AN349" s="135">
        <v>0</v>
      </c>
      <c r="AO349" s="135">
        <v>1</v>
      </c>
      <c r="AP349" s="135">
        <v>1</v>
      </c>
      <c r="AQ349" s="135">
        <v>0</v>
      </c>
      <c r="AR349" s="135">
        <v>0</v>
      </c>
      <c r="AS349" s="135">
        <v>1</v>
      </c>
      <c r="AT349" s="135">
        <v>0</v>
      </c>
      <c r="AU349" s="135">
        <v>4</v>
      </c>
      <c r="AV349" s="135">
        <v>0</v>
      </c>
      <c r="AW349" s="135">
        <v>0</v>
      </c>
      <c r="AX349" s="135">
        <v>0</v>
      </c>
      <c r="AY349" s="135">
        <v>3</v>
      </c>
      <c r="AZ349" s="135">
        <v>0</v>
      </c>
      <c r="BA349" s="135">
        <v>0</v>
      </c>
      <c r="BB349" s="135">
        <v>0</v>
      </c>
      <c r="BC349" s="135">
        <v>0</v>
      </c>
      <c r="BD349" s="135">
        <v>5</v>
      </c>
      <c r="BE349" s="135">
        <v>0</v>
      </c>
      <c r="BF349" s="135">
        <v>0</v>
      </c>
      <c r="BG349" s="135">
        <v>0</v>
      </c>
      <c r="BH349" s="135">
        <v>0</v>
      </c>
      <c r="BI349" s="135">
        <v>0</v>
      </c>
      <c r="BJ349" s="135">
        <v>0</v>
      </c>
      <c r="BK349" s="135">
        <v>0</v>
      </c>
      <c r="BL349" s="135">
        <v>0</v>
      </c>
      <c r="BM349" s="135">
        <v>0</v>
      </c>
      <c r="BN349" s="135">
        <v>0</v>
      </c>
      <c r="BO349" s="135">
        <v>0</v>
      </c>
      <c r="BP349" s="135">
        <v>0</v>
      </c>
      <c r="BQ349" s="135">
        <v>1</v>
      </c>
      <c r="BR349" s="135">
        <v>0</v>
      </c>
      <c r="BS349" s="135">
        <v>10</v>
      </c>
      <c r="BT349" s="135">
        <v>0</v>
      </c>
      <c r="BU349" s="135">
        <v>0</v>
      </c>
      <c r="BV349" s="135">
        <v>2</v>
      </c>
      <c r="BW349" s="135">
        <v>0</v>
      </c>
      <c r="BX349" s="135">
        <v>0</v>
      </c>
      <c r="BY349" s="135">
        <v>0</v>
      </c>
      <c r="BZ349" s="135">
        <v>0</v>
      </c>
      <c r="CA349" s="135">
        <v>1</v>
      </c>
      <c r="CB349" s="135">
        <v>1</v>
      </c>
      <c r="CC349" s="135">
        <v>0</v>
      </c>
      <c r="CD349" s="135">
        <v>0</v>
      </c>
      <c r="CE349" s="135">
        <v>1</v>
      </c>
      <c r="CF349" s="135">
        <v>0</v>
      </c>
      <c r="CG349" s="135">
        <v>0</v>
      </c>
      <c r="CH349" s="135">
        <v>3</v>
      </c>
      <c r="CI349" s="135">
        <v>0</v>
      </c>
      <c r="CJ349" s="135">
        <v>0</v>
      </c>
      <c r="CK349" s="135">
        <v>0</v>
      </c>
      <c r="CL349" s="135">
        <v>0</v>
      </c>
      <c r="CM349" s="135">
        <v>0</v>
      </c>
      <c r="CN349" s="135">
        <v>0</v>
      </c>
      <c r="CO349" s="135">
        <v>3</v>
      </c>
      <c r="CP349" s="135">
        <v>0</v>
      </c>
      <c r="CQ349" s="135">
        <v>1</v>
      </c>
      <c r="CR349" s="135">
        <v>0</v>
      </c>
      <c r="CS349" s="135">
        <v>0</v>
      </c>
      <c r="CT349" s="135">
        <v>1</v>
      </c>
      <c r="CU349" s="135">
        <v>1</v>
      </c>
      <c r="CV349" s="135">
        <v>1</v>
      </c>
      <c r="CW349" s="135">
        <v>0</v>
      </c>
      <c r="CX349" s="135"/>
    </row>
    <row r="350" spans="1:102" x14ac:dyDescent="0.35">
      <c r="A350" s="135">
        <v>349</v>
      </c>
      <c r="B350" s="135">
        <v>0</v>
      </c>
      <c r="C350" s="135">
        <v>0</v>
      </c>
      <c r="D350" s="135">
        <v>0</v>
      </c>
      <c r="E350" s="135">
        <v>1</v>
      </c>
      <c r="F350" s="135">
        <v>9</v>
      </c>
      <c r="G350" s="135">
        <v>0</v>
      </c>
      <c r="H350" s="135">
        <v>1</v>
      </c>
      <c r="I350" s="135">
        <v>0</v>
      </c>
      <c r="J350" s="135">
        <v>0</v>
      </c>
      <c r="K350" s="135">
        <v>0</v>
      </c>
      <c r="L350" s="135">
        <v>5</v>
      </c>
      <c r="M350" s="135">
        <v>0</v>
      </c>
      <c r="N350" s="135">
        <v>1</v>
      </c>
      <c r="O350" s="135">
        <v>0</v>
      </c>
      <c r="P350" s="135">
        <v>0</v>
      </c>
      <c r="Q350" s="135">
        <v>1</v>
      </c>
      <c r="R350" s="135">
        <v>0</v>
      </c>
      <c r="S350" s="135">
        <v>0</v>
      </c>
      <c r="T350" s="135">
        <v>1</v>
      </c>
      <c r="U350" s="135">
        <v>0</v>
      </c>
      <c r="V350" s="135">
        <v>1</v>
      </c>
      <c r="W350" s="135">
        <v>0</v>
      </c>
      <c r="X350" s="135">
        <v>0</v>
      </c>
      <c r="Y350" s="135">
        <v>0</v>
      </c>
      <c r="Z350" s="135">
        <v>0</v>
      </c>
      <c r="AA350" s="135">
        <v>0</v>
      </c>
      <c r="AB350" s="135">
        <v>0</v>
      </c>
      <c r="AC350" s="135">
        <v>0</v>
      </c>
      <c r="AD350" s="135">
        <v>0</v>
      </c>
      <c r="AE350" s="135">
        <v>1</v>
      </c>
      <c r="AF350" s="135">
        <v>0</v>
      </c>
      <c r="AG350" s="135">
        <v>0</v>
      </c>
      <c r="AH350" s="135">
        <v>0</v>
      </c>
      <c r="AI350" s="135">
        <v>6</v>
      </c>
      <c r="AJ350" s="135">
        <v>0</v>
      </c>
      <c r="AK350" s="135">
        <v>0</v>
      </c>
      <c r="AL350" s="135">
        <v>1</v>
      </c>
      <c r="AM350" s="135">
        <v>0</v>
      </c>
      <c r="AN350" s="135">
        <v>0</v>
      </c>
      <c r="AO350" s="135">
        <v>0</v>
      </c>
      <c r="AP350" s="135">
        <v>10</v>
      </c>
      <c r="AQ350" s="135">
        <v>0</v>
      </c>
      <c r="AR350" s="135">
        <v>0</v>
      </c>
      <c r="AS350" s="135">
        <v>0</v>
      </c>
      <c r="AT350" s="135">
        <v>0</v>
      </c>
      <c r="AU350" s="135">
        <v>0</v>
      </c>
      <c r="AV350" s="135">
        <v>0</v>
      </c>
      <c r="AW350" s="135">
        <v>2</v>
      </c>
      <c r="AX350" s="135">
        <v>0</v>
      </c>
      <c r="AY350" s="135">
        <v>0</v>
      </c>
      <c r="AZ350" s="135">
        <v>0</v>
      </c>
      <c r="BA350" s="135">
        <v>1</v>
      </c>
      <c r="BB350" s="135">
        <v>0</v>
      </c>
      <c r="BC350" s="135">
        <v>0</v>
      </c>
      <c r="BD350" s="135">
        <v>0</v>
      </c>
      <c r="BE350" s="135">
        <v>1</v>
      </c>
      <c r="BF350" s="135">
        <v>1</v>
      </c>
      <c r="BG350" s="135">
        <v>1</v>
      </c>
      <c r="BH350" s="135">
        <v>0</v>
      </c>
      <c r="BI350" s="135">
        <v>0</v>
      </c>
      <c r="BJ350" s="135">
        <v>0</v>
      </c>
      <c r="BK350" s="135">
        <v>0</v>
      </c>
      <c r="BL350" s="135">
        <v>9</v>
      </c>
      <c r="BM350" s="135">
        <v>0</v>
      </c>
      <c r="BN350" s="135">
        <v>2</v>
      </c>
      <c r="BO350" s="135">
        <v>1</v>
      </c>
      <c r="BP350" s="135">
        <v>1</v>
      </c>
      <c r="BQ350" s="135">
        <v>0</v>
      </c>
      <c r="BR350" s="135">
        <v>0</v>
      </c>
      <c r="BS350" s="135">
        <v>0</v>
      </c>
      <c r="BT350" s="135">
        <v>0</v>
      </c>
      <c r="BU350" s="135">
        <v>1</v>
      </c>
      <c r="BV350" s="135">
        <v>0</v>
      </c>
      <c r="BW350" s="135">
        <v>0</v>
      </c>
      <c r="BX350" s="135">
        <v>0</v>
      </c>
      <c r="BY350" s="135">
        <v>0</v>
      </c>
      <c r="BZ350" s="135">
        <v>1</v>
      </c>
      <c r="CA350" s="135">
        <v>1</v>
      </c>
      <c r="CB350" s="135">
        <v>1</v>
      </c>
      <c r="CC350" s="135">
        <v>0</v>
      </c>
      <c r="CD350" s="135">
        <v>0</v>
      </c>
      <c r="CE350" s="135">
        <v>0</v>
      </c>
      <c r="CF350" s="135">
        <v>3</v>
      </c>
      <c r="CG350" s="135">
        <v>0</v>
      </c>
      <c r="CH350" s="135">
        <v>0</v>
      </c>
      <c r="CI350" s="135">
        <v>0</v>
      </c>
      <c r="CJ350" s="135">
        <v>0</v>
      </c>
      <c r="CK350" s="135">
        <v>0</v>
      </c>
      <c r="CL350" s="135">
        <v>0</v>
      </c>
      <c r="CM350" s="135">
        <v>0</v>
      </c>
      <c r="CN350" s="135">
        <v>0</v>
      </c>
      <c r="CO350" s="135">
        <v>0</v>
      </c>
      <c r="CP350" s="135">
        <v>0</v>
      </c>
      <c r="CQ350" s="135">
        <v>0</v>
      </c>
      <c r="CR350" s="135">
        <v>0</v>
      </c>
      <c r="CS350" s="135">
        <v>0</v>
      </c>
      <c r="CT350" s="135">
        <v>0</v>
      </c>
      <c r="CU350" s="135">
        <v>0</v>
      </c>
      <c r="CV350" s="135">
        <v>1</v>
      </c>
      <c r="CW350" s="135">
        <v>0</v>
      </c>
      <c r="CX350" s="135"/>
    </row>
    <row r="351" spans="1:102" x14ac:dyDescent="0.35">
      <c r="A351" s="135">
        <v>350</v>
      </c>
      <c r="B351" s="135">
        <v>1</v>
      </c>
      <c r="C351" s="135">
        <v>0</v>
      </c>
      <c r="D351" s="135">
        <v>0</v>
      </c>
      <c r="E351" s="135">
        <v>1</v>
      </c>
      <c r="F351" s="135">
        <v>0</v>
      </c>
      <c r="G351" s="135">
        <v>0</v>
      </c>
      <c r="H351" s="135">
        <v>0</v>
      </c>
      <c r="I351" s="135">
        <v>0</v>
      </c>
      <c r="J351" s="135">
        <v>0</v>
      </c>
      <c r="K351" s="135">
        <v>0</v>
      </c>
      <c r="L351" s="135">
        <v>13</v>
      </c>
      <c r="M351" s="135">
        <v>0</v>
      </c>
      <c r="N351" s="135">
        <v>0</v>
      </c>
      <c r="O351" s="135">
        <v>0</v>
      </c>
      <c r="P351" s="135">
        <v>0</v>
      </c>
      <c r="Q351" s="135">
        <v>0</v>
      </c>
      <c r="R351" s="135">
        <v>0</v>
      </c>
      <c r="S351" s="135">
        <v>4</v>
      </c>
      <c r="T351" s="135">
        <v>5</v>
      </c>
      <c r="U351" s="135">
        <v>0</v>
      </c>
      <c r="V351" s="135">
        <v>0</v>
      </c>
      <c r="W351" s="135">
        <v>0</v>
      </c>
      <c r="X351" s="135">
        <v>1</v>
      </c>
      <c r="Y351" s="135">
        <v>0</v>
      </c>
      <c r="Z351" s="135">
        <v>0</v>
      </c>
      <c r="AA351" s="135">
        <v>0</v>
      </c>
      <c r="AB351" s="135">
        <v>0</v>
      </c>
      <c r="AC351" s="135">
        <v>0</v>
      </c>
      <c r="AD351" s="135">
        <v>0</v>
      </c>
      <c r="AE351" s="135">
        <v>0</v>
      </c>
      <c r="AF351" s="135">
        <v>0</v>
      </c>
      <c r="AG351" s="135">
        <v>0</v>
      </c>
      <c r="AH351" s="135">
        <v>3</v>
      </c>
      <c r="AI351" s="135">
        <v>0</v>
      </c>
      <c r="AJ351" s="135">
        <v>0</v>
      </c>
      <c r="AK351" s="135">
        <v>0</v>
      </c>
      <c r="AL351" s="135">
        <v>0</v>
      </c>
      <c r="AM351" s="135">
        <v>0</v>
      </c>
      <c r="AN351" s="135">
        <v>0</v>
      </c>
      <c r="AO351" s="135">
        <v>1</v>
      </c>
      <c r="AP351" s="135">
        <v>0</v>
      </c>
      <c r="AQ351" s="135">
        <v>1</v>
      </c>
      <c r="AR351" s="135">
        <v>1</v>
      </c>
      <c r="AS351" s="135">
        <v>0</v>
      </c>
      <c r="AT351" s="135">
        <v>1</v>
      </c>
      <c r="AU351" s="135">
        <v>7</v>
      </c>
      <c r="AV351" s="135">
        <v>0</v>
      </c>
      <c r="AW351" s="135">
        <v>0</v>
      </c>
      <c r="AX351" s="135">
        <v>0</v>
      </c>
      <c r="AY351" s="135">
        <v>0</v>
      </c>
      <c r="AZ351" s="135">
        <v>0</v>
      </c>
      <c r="BA351" s="135">
        <v>0</v>
      </c>
      <c r="BB351" s="135">
        <v>0</v>
      </c>
      <c r="BC351" s="135">
        <v>0</v>
      </c>
      <c r="BD351" s="135">
        <v>0</v>
      </c>
      <c r="BE351" s="135">
        <v>0</v>
      </c>
      <c r="BF351" s="135">
        <v>0</v>
      </c>
      <c r="BG351" s="135">
        <v>1</v>
      </c>
      <c r="BH351" s="135">
        <v>0</v>
      </c>
      <c r="BI351" s="135">
        <v>1</v>
      </c>
      <c r="BJ351" s="135">
        <v>0</v>
      </c>
      <c r="BK351" s="135">
        <v>0</v>
      </c>
      <c r="BL351" s="135">
        <v>0</v>
      </c>
      <c r="BM351" s="135">
        <v>0</v>
      </c>
      <c r="BN351" s="135">
        <v>2</v>
      </c>
      <c r="BO351" s="135">
        <v>1</v>
      </c>
      <c r="BP351" s="135">
        <v>0</v>
      </c>
      <c r="BQ351" s="135">
        <v>0</v>
      </c>
      <c r="BR351" s="135">
        <v>0</v>
      </c>
      <c r="BS351" s="135">
        <v>0</v>
      </c>
      <c r="BT351" s="135">
        <v>0</v>
      </c>
      <c r="BU351" s="135">
        <v>1</v>
      </c>
      <c r="BV351" s="135">
        <v>0</v>
      </c>
      <c r="BW351" s="135">
        <v>0</v>
      </c>
      <c r="BX351" s="135">
        <v>0</v>
      </c>
      <c r="BY351" s="135">
        <v>0</v>
      </c>
      <c r="BZ351" s="135">
        <v>1</v>
      </c>
      <c r="CA351" s="135">
        <v>0</v>
      </c>
      <c r="CB351" s="135">
        <v>0</v>
      </c>
      <c r="CC351" s="135">
        <v>0</v>
      </c>
      <c r="CD351" s="135">
        <v>0</v>
      </c>
      <c r="CE351" s="135">
        <v>0</v>
      </c>
      <c r="CF351" s="135">
        <v>1</v>
      </c>
      <c r="CG351" s="135">
        <v>0</v>
      </c>
      <c r="CH351" s="135">
        <v>1</v>
      </c>
      <c r="CI351" s="135">
        <v>0</v>
      </c>
      <c r="CJ351" s="135">
        <v>1</v>
      </c>
      <c r="CK351" s="135">
        <v>0</v>
      </c>
      <c r="CL351" s="135">
        <v>0</v>
      </c>
      <c r="CM351" s="135">
        <v>1</v>
      </c>
      <c r="CN351" s="135">
        <v>0</v>
      </c>
      <c r="CO351" s="135">
        <v>0</v>
      </c>
      <c r="CP351" s="135">
        <v>0</v>
      </c>
      <c r="CQ351" s="135">
        <v>0</v>
      </c>
      <c r="CR351" s="135">
        <v>0</v>
      </c>
      <c r="CS351" s="135">
        <v>0</v>
      </c>
      <c r="CT351" s="135">
        <v>0</v>
      </c>
      <c r="CU351" s="135">
        <v>0</v>
      </c>
      <c r="CV351" s="135">
        <v>2</v>
      </c>
      <c r="CW351" s="135">
        <v>0</v>
      </c>
      <c r="CX351" s="135"/>
    </row>
    <row r="352" spans="1:102" x14ac:dyDescent="0.35">
      <c r="A352" s="135">
        <v>351</v>
      </c>
      <c r="B352" s="135">
        <v>0</v>
      </c>
      <c r="C352" s="135">
        <v>0</v>
      </c>
      <c r="D352" s="135">
        <v>0</v>
      </c>
      <c r="E352" s="135">
        <v>0</v>
      </c>
      <c r="F352" s="135">
        <v>0</v>
      </c>
      <c r="G352" s="135">
        <v>0</v>
      </c>
      <c r="H352" s="135">
        <v>0</v>
      </c>
      <c r="I352" s="135">
        <v>0</v>
      </c>
      <c r="J352" s="135">
        <v>0</v>
      </c>
      <c r="K352" s="135">
        <v>0</v>
      </c>
      <c r="L352" s="135">
        <v>0</v>
      </c>
      <c r="M352" s="135">
        <v>0</v>
      </c>
      <c r="N352" s="135">
        <v>5</v>
      </c>
      <c r="O352" s="135">
        <v>0</v>
      </c>
      <c r="P352" s="135">
        <v>0</v>
      </c>
      <c r="Q352" s="135">
        <v>0</v>
      </c>
      <c r="R352" s="135">
        <v>0</v>
      </c>
      <c r="S352" s="135">
        <v>1</v>
      </c>
      <c r="T352" s="135">
        <v>0</v>
      </c>
      <c r="U352" s="135">
        <v>0</v>
      </c>
      <c r="V352" s="135">
        <v>0</v>
      </c>
      <c r="W352" s="135">
        <v>0</v>
      </c>
      <c r="X352" s="135">
        <v>0</v>
      </c>
      <c r="Y352" s="135">
        <v>0</v>
      </c>
      <c r="Z352" s="135">
        <v>0</v>
      </c>
      <c r="AA352" s="135">
        <v>2</v>
      </c>
      <c r="AB352" s="135">
        <v>0</v>
      </c>
      <c r="AC352" s="135">
        <v>0</v>
      </c>
      <c r="AD352" s="135">
        <v>1</v>
      </c>
      <c r="AE352" s="135">
        <v>0</v>
      </c>
      <c r="AF352" s="135">
        <v>1</v>
      </c>
      <c r="AG352" s="135">
        <v>9</v>
      </c>
      <c r="AH352" s="135">
        <v>1</v>
      </c>
      <c r="AI352" s="135">
        <v>0</v>
      </c>
      <c r="AJ352" s="135">
        <v>0</v>
      </c>
      <c r="AK352" s="135">
        <v>0</v>
      </c>
      <c r="AL352" s="135">
        <v>0</v>
      </c>
      <c r="AM352" s="135">
        <v>0</v>
      </c>
      <c r="AN352" s="135">
        <v>0</v>
      </c>
      <c r="AO352" s="135">
        <v>0</v>
      </c>
      <c r="AP352" s="135">
        <v>0</v>
      </c>
      <c r="AQ352" s="135">
        <v>0</v>
      </c>
      <c r="AR352" s="135">
        <v>2</v>
      </c>
      <c r="AS352" s="135">
        <v>0</v>
      </c>
      <c r="AT352" s="135">
        <v>0</v>
      </c>
      <c r="AU352" s="135">
        <v>1</v>
      </c>
      <c r="AV352" s="135">
        <v>0</v>
      </c>
      <c r="AW352" s="135">
        <v>1</v>
      </c>
      <c r="AX352" s="135">
        <v>1</v>
      </c>
      <c r="AY352" s="135">
        <v>0</v>
      </c>
      <c r="AZ352" s="135">
        <v>0</v>
      </c>
      <c r="BA352" s="135">
        <v>0</v>
      </c>
      <c r="BB352" s="135">
        <v>1</v>
      </c>
      <c r="BC352" s="135">
        <v>0</v>
      </c>
      <c r="BD352" s="135">
        <v>15</v>
      </c>
      <c r="BE352" s="135">
        <v>0</v>
      </c>
      <c r="BF352" s="135">
        <v>0</v>
      </c>
      <c r="BG352" s="135">
        <v>0</v>
      </c>
      <c r="BH352" s="135">
        <v>0</v>
      </c>
      <c r="BI352" s="135">
        <v>0</v>
      </c>
      <c r="BJ352" s="135">
        <v>0</v>
      </c>
      <c r="BK352" s="135">
        <v>0</v>
      </c>
      <c r="BL352" s="135">
        <v>1</v>
      </c>
      <c r="BM352" s="135">
        <v>0</v>
      </c>
      <c r="BN352" s="135">
        <v>0</v>
      </c>
      <c r="BO352" s="135">
        <v>0</v>
      </c>
      <c r="BP352" s="135">
        <v>0</v>
      </c>
      <c r="BQ352" s="135">
        <v>1</v>
      </c>
      <c r="BR352" s="135">
        <v>0</v>
      </c>
      <c r="BS352" s="135">
        <v>1</v>
      </c>
      <c r="BT352" s="135">
        <v>0</v>
      </c>
      <c r="BU352" s="135">
        <v>0</v>
      </c>
      <c r="BV352" s="135">
        <v>0</v>
      </c>
      <c r="BW352" s="135">
        <v>1</v>
      </c>
      <c r="BX352" s="135">
        <v>0</v>
      </c>
      <c r="BY352" s="135">
        <v>0</v>
      </c>
      <c r="BZ352" s="135">
        <v>0</v>
      </c>
      <c r="CA352" s="135">
        <v>0</v>
      </c>
      <c r="CB352" s="135">
        <v>1</v>
      </c>
      <c r="CC352" s="135">
        <v>0</v>
      </c>
      <c r="CD352" s="135">
        <v>3</v>
      </c>
      <c r="CE352" s="135">
        <v>0</v>
      </c>
      <c r="CF352" s="135">
        <v>0</v>
      </c>
      <c r="CG352" s="135">
        <v>0</v>
      </c>
      <c r="CH352" s="135">
        <v>2</v>
      </c>
      <c r="CI352" s="135">
        <v>0</v>
      </c>
      <c r="CJ352" s="135">
        <v>0</v>
      </c>
      <c r="CK352" s="135">
        <v>0</v>
      </c>
      <c r="CL352" s="135">
        <v>0</v>
      </c>
      <c r="CM352" s="135">
        <v>1</v>
      </c>
      <c r="CN352" s="135">
        <v>0</v>
      </c>
      <c r="CO352" s="135">
        <v>1</v>
      </c>
      <c r="CP352" s="135">
        <v>1</v>
      </c>
      <c r="CQ352" s="135">
        <v>0</v>
      </c>
      <c r="CR352" s="135">
        <v>2</v>
      </c>
      <c r="CS352" s="135">
        <v>4</v>
      </c>
      <c r="CT352" s="135">
        <v>1</v>
      </c>
      <c r="CU352" s="135">
        <v>1</v>
      </c>
      <c r="CV352" s="135">
        <v>1</v>
      </c>
      <c r="CW352" s="135">
        <v>0</v>
      </c>
      <c r="CX352" s="135"/>
    </row>
    <row r="353" spans="1:102" x14ac:dyDescent="0.35">
      <c r="A353" s="135">
        <v>352</v>
      </c>
      <c r="B353" s="135">
        <v>0</v>
      </c>
      <c r="C353" s="135">
        <v>0</v>
      </c>
      <c r="D353" s="135">
        <v>0</v>
      </c>
      <c r="E353" s="135">
        <v>1</v>
      </c>
      <c r="F353" s="135">
        <v>4</v>
      </c>
      <c r="G353" s="135">
        <v>0</v>
      </c>
      <c r="H353" s="135">
        <v>6</v>
      </c>
      <c r="I353" s="135">
        <v>0</v>
      </c>
      <c r="J353" s="135">
        <v>1</v>
      </c>
      <c r="K353" s="135">
        <v>0</v>
      </c>
      <c r="L353" s="135">
        <v>0</v>
      </c>
      <c r="M353" s="135">
        <v>0</v>
      </c>
      <c r="N353" s="135">
        <v>0</v>
      </c>
      <c r="O353" s="135">
        <v>0</v>
      </c>
      <c r="P353" s="135">
        <v>0</v>
      </c>
      <c r="Q353" s="135">
        <v>0</v>
      </c>
      <c r="R353" s="135">
        <v>1</v>
      </c>
      <c r="S353" s="135">
        <v>0</v>
      </c>
      <c r="T353" s="135">
        <v>0</v>
      </c>
      <c r="U353" s="135">
        <v>0</v>
      </c>
      <c r="V353" s="135">
        <v>4</v>
      </c>
      <c r="W353" s="135">
        <v>0</v>
      </c>
      <c r="X353" s="135">
        <v>0</v>
      </c>
      <c r="Y353" s="135">
        <v>0</v>
      </c>
      <c r="Z353" s="135">
        <v>1</v>
      </c>
      <c r="AA353" s="135">
        <v>0</v>
      </c>
      <c r="AB353" s="135">
        <v>0</v>
      </c>
      <c r="AC353" s="135">
        <v>0</v>
      </c>
      <c r="AD353" s="135">
        <v>1</v>
      </c>
      <c r="AE353" s="135">
        <v>0</v>
      </c>
      <c r="AF353" s="135">
        <v>0</v>
      </c>
      <c r="AG353" s="135">
        <v>0</v>
      </c>
      <c r="AH353" s="135">
        <v>0</v>
      </c>
      <c r="AI353" s="135">
        <v>0</v>
      </c>
      <c r="AJ353" s="135">
        <v>0</v>
      </c>
      <c r="AK353" s="135">
        <v>0</v>
      </c>
      <c r="AL353" s="135">
        <v>0</v>
      </c>
      <c r="AM353" s="135">
        <v>1</v>
      </c>
      <c r="AN353" s="135">
        <v>0</v>
      </c>
      <c r="AO353" s="135">
        <v>0</v>
      </c>
      <c r="AP353" s="135">
        <v>0</v>
      </c>
      <c r="AQ353" s="135">
        <v>0</v>
      </c>
      <c r="AR353" s="135">
        <v>0</v>
      </c>
      <c r="AS353" s="135">
        <v>0</v>
      </c>
      <c r="AT353" s="135">
        <v>0</v>
      </c>
      <c r="AU353" s="135">
        <v>0</v>
      </c>
      <c r="AV353" s="135">
        <v>5</v>
      </c>
      <c r="AW353" s="135">
        <v>0</v>
      </c>
      <c r="AX353" s="135">
        <v>0</v>
      </c>
      <c r="AY353" s="135">
        <v>1</v>
      </c>
      <c r="AZ353" s="135">
        <v>1</v>
      </c>
      <c r="BA353" s="135">
        <v>1</v>
      </c>
      <c r="BB353" s="135">
        <v>0</v>
      </c>
      <c r="BC353" s="135">
        <v>0</v>
      </c>
      <c r="BD353" s="135">
        <v>0</v>
      </c>
      <c r="BE353" s="135">
        <v>0</v>
      </c>
      <c r="BF353" s="135">
        <v>0</v>
      </c>
      <c r="BG353" s="135">
        <v>1</v>
      </c>
      <c r="BH353" s="135">
        <v>3</v>
      </c>
      <c r="BI353" s="135">
        <v>0</v>
      </c>
      <c r="BJ353" s="135">
        <v>0</v>
      </c>
      <c r="BK353" s="135">
        <v>1</v>
      </c>
      <c r="BL353" s="135">
        <v>0</v>
      </c>
      <c r="BM353" s="135">
        <v>0</v>
      </c>
      <c r="BN353" s="135">
        <v>2</v>
      </c>
      <c r="BO353" s="135">
        <v>0</v>
      </c>
      <c r="BP353" s="135">
        <v>2</v>
      </c>
      <c r="BQ353" s="135">
        <v>0</v>
      </c>
      <c r="BR353" s="135">
        <v>0</v>
      </c>
      <c r="BS353" s="135">
        <v>0</v>
      </c>
      <c r="BT353" s="135">
        <v>0</v>
      </c>
      <c r="BU353" s="135">
        <v>0</v>
      </c>
      <c r="BV353" s="135">
        <v>0</v>
      </c>
      <c r="BW353" s="135">
        <v>0</v>
      </c>
      <c r="BX353" s="135">
        <v>0</v>
      </c>
      <c r="BY353" s="135">
        <v>0</v>
      </c>
      <c r="BZ353" s="135">
        <v>1</v>
      </c>
      <c r="CA353" s="135">
        <v>0</v>
      </c>
      <c r="CB353" s="135">
        <v>0</v>
      </c>
      <c r="CC353" s="135">
        <v>0</v>
      </c>
      <c r="CD353" s="135">
        <v>1</v>
      </c>
      <c r="CE353" s="135">
        <v>0</v>
      </c>
      <c r="CF353" s="135">
        <v>0</v>
      </c>
      <c r="CG353" s="135">
        <v>1</v>
      </c>
      <c r="CH353" s="135">
        <v>0</v>
      </c>
      <c r="CI353" s="135">
        <v>0</v>
      </c>
      <c r="CJ353" s="135">
        <v>0</v>
      </c>
      <c r="CK353" s="135">
        <v>1</v>
      </c>
      <c r="CL353" s="135">
        <v>0</v>
      </c>
      <c r="CM353" s="135">
        <v>0</v>
      </c>
      <c r="CN353" s="135">
        <v>1</v>
      </c>
      <c r="CO353" s="135">
        <v>2</v>
      </c>
      <c r="CP353" s="135">
        <v>0</v>
      </c>
      <c r="CQ353" s="135">
        <v>0</v>
      </c>
      <c r="CR353" s="135">
        <v>0</v>
      </c>
      <c r="CS353" s="135">
        <v>0</v>
      </c>
      <c r="CT353" s="135">
        <v>0</v>
      </c>
      <c r="CU353" s="135">
        <v>0</v>
      </c>
      <c r="CV353" s="135">
        <v>0</v>
      </c>
      <c r="CW353" s="135">
        <v>0</v>
      </c>
      <c r="CX353" s="135"/>
    </row>
    <row r="354" spans="1:102" x14ac:dyDescent="0.35">
      <c r="A354" s="135">
        <v>353</v>
      </c>
      <c r="B354" s="135">
        <v>0</v>
      </c>
      <c r="C354" s="135">
        <v>0</v>
      </c>
      <c r="D354" s="135">
        <v>1</v>
      </c>
      <c r="E354" s="135">
        <v>0</v>
      </c>
      <c r="F354" s="135">
        <v>0</v>
      </c>
      <c r="G354" s="135">
        <v>0</v>
      </c>
      <c r="H354" s="135">
        <v>1</v>
      </c>
      <c r="I354" s="135">
        <v>1</v>
      </c>
      <c r="J354" s="135">
        <v>0</v>
      </c>
      <c r="K354" s="135">
        <v>0</v>
      </c>
      <c r="L354" s="135">
        <v>0</v>
      </c>
      <c r="M354" s="135">
        <v>0</v>
      </c>
      <c r="N354" s="135">
        <v>8</v>
      </c>
      <c r="O354" s="135">
        <v>0</v>
      </c>
      <c r="P354" s="135">
        <v>5</v>
      </c>
      <c r="Q354" s="135">
        <v>0</v>
      </c>
      <c r="R354" s="135">
        <v>0</v>
      </c>
      <c r="S354" s="135">
        <v>1</v>
      </c>
      <c r="T354" s="135">
        <v>1</v>
      </c>
      <c r="U354" s="135">
        <v>0</v>
      </c>
      <c r="V354" s="135">
        <v>0</v>
      </c>
      <c r="W354" s="135">
        <v>0</v>
      </c>
      <c r="X354" s="135">
        <v>1</v>
      </c>
      <c r="Y354" s="135">
        <v>0</v>
      </c>
      <c r="Z354" s="135">
        <v>0</v>
      </c>
      <c r="AA354" s="135">
        <v>2</v>
      </c>
      <c r="AB354" s="135">
        <v>1</v>
      </c>
      <c r="AC354" s="135">
        <v>2</v>
      </c>
      <c r="AD354" s="135">
        <v>0</v>
      </c>
      <c r="AE354" s="135">
        <v>2</v>
      </c>
      <c r="AF354" s="135">
        <v>0</v>
      </c>
      <c r="AG354" s="135">
        <v>0</v>
      </c>
      <c r="AH354" s="135">
        <v>2</v>
      </c>
      <c r="AI354" s="135">
        <v>0</v>
      </c>
      <c r="AJ354" s="135">
        <v>3</v>
      </c>
      <c r="AK354" s="135">
        <v>0</v>
      </c>
      <c r="AL354" s="135">
        <v>0</v>
      </c>
      <c r="AM354" s="135">
        <v>1</v>
      </c>
      <c r="AN354" s="135">
        <v>0</v>
      </c>
      <c r="AO354" s="135">
        <v>0</v>
      </c>
      <c r="AP354" s="135">
        <v>1</v>
      </c>
      <c r="AQ354" s="135">
        <v>0</v>
      </c>
      <c r="AR354" s="135">
        <v>0</v>
      </c>
      <c r="AS354" s="135">
        <v>0</v>
      </c>
      <c r="AT354" s="135">
        <v>0</v>
      </c>
      <c r="AU354" s="135">
        <v>0</v>
      </c>
      <c r="AV354" s="135">
        <v>1</v>
      </c>
      <c r="AW354" s="135">
        <v>3</v>
      </c>
      <c r="AX354" s="135">
        <v>2</v>
      </c>
      <c r="AY354" s="135">
        <v>1</v>
      </c>
      <c r="AZ354" s="135">
        <v>0</v>
      </c>
      <c r="BA354" s="135">
        <v>0</v>
      </c>
      <c r="BB354" s="135">
        <v>1</v>
      </c>
      <c r="BC354" s="135">
        <v>0</v>
      </c>
      <c r="BD354" s="135">
        <v>0</v>
      </c>
      <c r="BE354" s="135">
        <v>0</v>
      </c>
      <c r="BF354" s="135">
        <v>1</v>
      </c>
      <c r="BG354" s="135">
        <v>0</v>
      </c>
      <c r="BH354" s="135">
        <v>0</v>
      </c>
      <c r="BI354" s="135">
        <v>0</v>
      </c>
      <c r="BJ354" s="135">
        <v>0</v>
      </c>
      <c r="BK354" s="135">
        <v>0</v>
      </c>
      <c r="BL354" s="135">
        <v>1</v>
      </c>
      <c r="BM354" s="135">
        <v>0</v>
      </c>
      <c r="BN354" s="135">
        <v>0</v>
      </c>
      <c r="BO354" s="135">
        <v>0</v>
      </c>
      <c r="BP354" s="135">
        <v>0</v>
      </c>
      <c r="BQ354" s="135">
        <v>0</v>
      </c>
      <c r="BR354" s="135">
        <v>0</v>
      </c>
      <c r="BS354" s="135">
        <v>0</v>
      </c>
      <c r="BT354" s="135">
        <v>0</v>
      </c>
      <c r="BU354" s="135">
        <v>0</v>
      </c>
      <c r="BV354" s="135">
        <v>1</v>
      </c>
      <c r="BW354" s="135">
        <v>0</v>
      </c>
      <c r="BX354" s="135">
        <v>3</v>
      </c>
      <c r="BY354" s="135">
        <v>0</v>
      </c>
      <c r="BZ354" s="135">
        <v>0</v>
      </c>
      <c r="CA354" s="135">
        <v>1</v>
      </c>
      <c r="CB354" s="135">
        <v>0</v>
      </c>
      <c r="CC354" s="135">
        <v>0</v>
      </c>
      <c r="CD354" s="135">
        <v>0</v>
      </c>
      <c r="CE354" s="135">
        <v>1</v>
      </c>
      <c r="CF354" s="135">
        <v>9</v>
      </c>
      <c r="CG354" s="135">
        <v>0</v>
      </c>
      <c r="CH354" s="135">
        <v>0</v>
      </c>
      <c r="CI354" s="135">
        <v>0</v>
      </c>
      <c r="CJ354" s="135">
        <v>0</v>
      </c>
      <c r="CK354" s="135">
        <v>0</v>
      </c>
      <c r="CL354" s="135">
        <v>0</v>
      </c>
      <c r="CM354" s="135">
        <v>0</v>
      </c>
      <c r="CN354" s="135">
        <v>0</v>
      </c>
      <c r="CO354" s="135">
        <v>0</v>
      </c>
      <c r="CP354" s="135">
        <v>0</v>
      </c>
      <c r="CQ354" s="135">
        <v>0</v>
      </c>
      <c r="CR354" s="135">
        <v>0</v>
      </c>
      <c r="CS354" s="135">
        <v>0</v>
      </c>
      <c r="CT354" s="135">
        <v>1</v>
      </c>
      <c r="CU354" s="135">
        <v>0</v>
      </c>
      <c r="CV354" s="135">
        <v>0</v>
      </c>
      <c r="CW354" s="135">
        <v>1</v>
      </c>
      <c r="CX354" s="135"/>
    </row>
    <row r="355" spans="1:102" x14ac:dyDescent="0.35">
      <c r="A355" s="135">
        <v>354</v>
      </c>
      <c r="B355" s="135">
        <v>1</v>
      </c>
      <c r="C355" s="135">
        <v>0</v>
      </c>
      <c r="D355" s="135">
        <v>0</v>
      </c>
      <c r="E355" s="135">
        <v>1</v>
      </c>
      <c r="F355" s="135">
        <v>1</v>
      </c>
      <c r="G355" s="135">
        <v>1</v>
      </c>
      <c r="H355" s="135">
        <v>10</v>
      </c>
      <c r="I355" s="135">
        <v>0</v>
      </c>
      <c r="J355" s="135">
        <v>0</v>
      </c>
      <c r="K355" s="135">
        <v>0</v>
      </c>
      <c r="L355" s="135">
        <v>1</v>
      </c>
      <c r="M355" s="135">
        <v>0</v>
      </c>
      <c r="N355" s="135">
        <v>10</v>
      </c>
      <c r="O355" s="135">
        <v>0</v>
      </c>
      <c r="P355" s="135">
        <v>0</v>
      </c>
      <c r="Q355" s="135">
        <v>1</v>
      </c>
      <c r="R355" s="135">
        <v>0</v>
      </c>
      <c r="S355" s="135">
        <v>2</v>
      </c>
      <c r="T355" s="135">
        <v>1</v>
      </c>
      <c r="U355" s="135">
        <v>0</v>
      </c>
      <c r="V355" s="135">
        <v>0</v>
      </c>
      <c r="W355" s="135">
        <v>0</v>
      </c>
      <c r="X355" s="135">
        <v>0</v>
      </c>
      <c r="Y355" s="135">
        <v>0</v>
      </c>
      <c r="Z355" s="135">
        <v>1</v>
      </c>
      <c r="AA355" s="135">
        <v>0</v>
      </c>
      <c r="AB355" s="135">
        <v>0</v>
      </c>
      <c r="AC355" s="135">
        <v>0</v>
      </c>
      <c r="AD355" s="135">
        <v>1</v>
      </c>
      <c r="AE355" s="135">
        <v>0</v>
      </c>
      <c r="AF355" s="135">
        <v>0</v>
      </c>
      <c r="AG355" s="135">
        <v>1</v>
      </c>
      <c r="AH355" s="135">
        <v>0</v>
      </c>
      <c r="AI355" s="135">
        <v>1</v>
      </c>
      <c r="AJ355" s="135">
        <v>0</v>
      </c>
      <c r="AK355" s="135">
        <v>0</v>
      </c>
      <c r="AL355" s="135">
        <v>0</v>
      </c>
      <c r="AM355" s="135">
        <v>0</v>
      </c>
      <c r="AN355" s="135">
        <v>0</v>
      </c>
      <c r="AO355" s="135">
        <v>0</v>
      </c>
      <c r="AP355" s="135">
        <v>1</v>
      </c>
      <c r="AQ355" s="135">
        <v>1</v>
      </c>
      <c r="AR355" s="135">
        <v>0</v>
      </c>
      <c r="AS355" s="135">
        <v>0</v>
      </c>
      <c r="AT355" s="135">
        <v>0</v>
      </c>
      <c r="AU355" s="135">
        <v>0</v>
      </c>
      <c r="AV355" s="135">
        <v>0</v>
      </c>
      <c r="AW355" s="135">
        <v>0</v>
      </c>
      <c r="AX355" s="135">
        <v>1</v>
      </c>
      <c r="AY355" s="135">
        <v>0</v>
      </c>
      <c r="AZ355" s="135">
        <v>1</v>
      </c>
      <c r="BA355" s="135">
        <v>0</v>
      </c>
      <c r="BB355" s="135">
        <v>4</v>
      </c>
      <c r="BC355" s="135">
        <v>0</v>
      </c>
      <c r="BD355" s="135">
        <v>2</v>
      </c>
      <c r="BE355" s="135">
        <v>1</v>
      </c>
      <c r="BF355" s="135">
        <v>1</v>
      </c>
      <c r="BG355" s="135">
        <v>0</v>
      </c>
      <c r="BH355" s="135">
        <v>0</v>
      </c>
      <c r="BI355" s="135">
        <v>1</v>
      </c>
      <c r="BJ355" s="135">
        <v>1</v>
      </c>
      <c r="BK355" s="135">
        <v>0</v>
      </c>
      <c r="BL355" s="135">
        <v>0</v>
      </c>
      <c r="BM355" s="135">
        <v>0</v>
      </c>
      <c r="BN355" s="135">
        <v>0</v>
      </c>
      <c r="BO355" s="135">
        <v>1</v>
      </c>
      <c r="BP355" s="135">
        <v>0</v>
      </c>
      <c r="BQ355" s="135">
        <v>0</v>
      </c>
      <c r="BR355" s="135">
        <v>2</v>
      </c>
      <c r="BS355" s="135">
        <v>0</v>
      </c>
      <c r="BT355" s="135">
        <v>1</v>
      </c>
      <c r="BU355" s="135">
        <v>0</v>
      </c>
      <c r="BV355" s="135">
        <v>0</v>
      </c>
      <c r="BW355" s="135">
        <v>2</v>
      </c>
      <c r="BX355" s="135">
        <v>0</v>
      </c>
      <c r="BY355" s="135">
        <v>0</v>
      </c>
      <c r="BZ355" s="135">
        <v>0</v>
      </c>
      <c r="CA355" s="135">
        <v>0</v>
      </c>
      <c r="CB355" s="135">
        <v>1</v>
      </c>
      <c r="CC355" s="135">
        <v>0</v>
      </c>
      <c r="CD355" s="135">
        <v>0</v>
      </c>
      <c r="CE355" s="135">
        <v>0</v>
      </c>
      <c r="CF355" s="135">
        <v>1</v>
      </c>
      <c r="CG355" s="135">
        <v>0</v>
      </c>
      <c r="CH355" s="135">
        <v>1</v>
      </c>
      <c r="CI355" s="135">
        <v>0</v>
      </c>
      <c r="CJ355" s="135">
        <v>0</v>
      </c>
      <c r="CK355" s="135">
        <v>0</v>
      </c>
      <c r="CL355" s="135">
        <v>0</v>
      </c>
      <c r="CM355" s="135">
        <v>0</v>
      </c>
      <c r="CN355" s="135">
        <v>0</v>
      </c>
      <c r="CO355" s="135">
        <v>0</v>
      </c>
      <c r="CP355" s="135">
        <v>0</v>
      </c>
      <c r="CQ355" s="135">
        <v>1</v>
      </c>
      <c r="CR355" s="135">
        <v>0</v>
      </c>
      <c r="CS355" s="135">
        <v>0</v>
      </c>
      <c r="CT355" s="135">
        <v>0</v>
      </c>
      <c r="CU355" s="135">
        <v>0</v>
      </c>
      <c r="CV355" s="135">
        <v>0</v>
      </c>
      <c r="CW355" s="135">
        <v>0</v>
      </c>
      <c r="CX355" s="135"/>
    </row>
    <row r="356" spans="1:102" x14ac:dyDescent="0.35">
      <c r="A356" s="135">
        <v>355</v>
      </c>
      <c r="B356" s="135">
        <v>0</v>
      </c>
      <c r="C356" s="135">
        <v>0</v>
      </c>
      <c r="D356" s="135">
        <v>0</v>
      </c>
      <c r="E356" s="135">
        <v>0</v>
      </c>
      <c r="F356" s="135">
        <v>0</v>
      </c>
      <c r="G356" s="135">
        <v>1</v>
      </c>
      <c r="H356" s="135">
        <v>5</v>
      </c>
      <c r="I356" s="135">
        <v>0</v>
      </c>
      <c r="J356" s="135">
        <v>0</v>
      </c>
      <c r="K356" s="135">
        <v>0</v>
      </c>
      <c r="L356" s="135">
        <v>0</v>
      </c>
      <c r="M356" s="135">
        <v>2</v>
      </c>
      <c r="N356" s="135">
        <v>0</v>
      </c>
      <c r="O356" s="135">
        <v>1</v>
      </c>
      <c r="P356" s="135">
        <v>0</v>
      </c>
      <c r="Q356" s="135">
        <v>0</v>
      </c>
      <c r="R356" s="135">
        <v>0</v>
      </c>
      <c r="S356" s="135">
        <v>1</v>
      </c>
      <c r="T356" s="135">
        <v>1</v>
      </c>
      <c r="U356" s="135">
        <v>0</v>
      </c>
      <c r="V356" s="135">
        <v>0</v>
      </c>
      <c r="W356" s="135">
        <v>0</v>
      </c>
      <c r="X356" s="135">
        <v>0</v>
      </c>
      <c r="Y356" s="135">
        <v>0</v>
      </c>
      <c r="Z356" s="135">
        <v>0</v>
      </c>
      <c r="AA356" s="135">
        <v>0</v>
      </c>
      <c r="AB356" s="135">
        <v>1</v>
      </c>
      <c r="AC356" s="135">
        <v>0</v>
      </c>
      <c r="AD356" s="135">
        <v>1</v>
      </c>
      <c r="AE356" s="135">
        <v>0</v>
      </c>
      <c r="AF356" s="135">
        <v>0</v>
      </c>
      <c r="AG356" s="135">
        <v>0</v>
      </c>
      <c r="AH356" s="135">
        <v>0</v>
      </c>
      <c r="AI356" s="135">
        <v>0</v>
      </c>
      <c r="AJ356" s="135">
        <v>0</v>
      </c>
      <c r="AK356" s="135">
        <v>0</v>
      </c>
      <c r="AL356" s="135">
        <v>0</v>
      </c>
      <c r="AM356" s="135">
        <v>1</v>
      </c>
      <c r="AN356" s="135">
        <v>0</v>
      </c>
      <c r="AO356" s="135">
        <v>0</v>
      </c>
      <c r="AP356" s="135">
        <v>6</v>
      </c>
      <c r="AQ356" s="135">
        <v>1</v>
      </c>
      <c r="AR356" s="135">
        <v>0</v>
      </c>
      <c r="AS356" s="135">
        <v>0</v>
      </c>
      <c r="AT356" s="135">
        <v>0</v>
      </c>
      <c r="AU356" s="135">
        <v>0</v>
      </c>
      <c r="AV356" s="135">
        <v>21</v>
      </c>
      <c r="AW356" s="135">
        <v>3</v>
      </c>
      <c r="AX356" s="135">
        <v>0</v>
      </c>
      <c r="AY356" s="135">
        <v>0</v>
      </c>
      <c r="AZ356" s="135">
        <v>0</v>
      </c>
      <c r="BA356" s="135">
        <v>0</v>
      </c>
      <c r="BB356" s="135">
        <v>0</v>
      </c>
      <c r="BC356" s="135">
        <v>0</v>
      </c>
      <c r="BD356" s="135">
        <v>0</v>
      </c>
      <c r="BE356" s="135">
        <v>1</v>
      </c>
      <c r="BF356" s="135">
        <v>0</v>
      </c>
      <c r="BG356" s="135">
        <v>0</v>
      </c>
      <c r="BH356" s="135">
        <v>0</v>
      </c>
      <c r="BI356" s="135">
        <v>0</v>
      </c>
      <c r="BJ356" s="135">
        <v>0</v>
      </c>
      <c r="BK356" s="135">
        <v>2</v>
      </c>
      <c r="BL356" s="135">
        <v>1</v>
      </c>
      <c r="BM356" s="135">
        <v>1</v>
      </c>
      <c r="BN356" s="135">
        <v>2</v>
      </c>
      <c r="BO356" s="135">
        <v>0</v>
      </c>
      <c r="BP356" s="135">
        <v>0</v>
      </c>
      <c r="BQ356" s="135">
        <v>0</v>
      </c>
      <c r="BR356" s="135">
        <v>0</v>
      </c>
      <c r="BS356" s="135">
        <v>0</v>
      </c>
      <c r="BT356" s="135">
        <v>0</v>
      </c>
      <c r="BU356" s="135">
        <v>0</v>
      </c>
      <c r="BV356" s="135">
        <v>0</v>
      </c>
      <c r="BW356" s="135">
        <v>0</v>
      </c>
      <c r="BX356" s="135">
        <v>1</v>
      </c>
      <c r="BY356" s="135">
        <v>0</v>
      </c>
      <c r="BZ356" s="135">
        <v>0</v>
      </c>
      <c r="CA356" s="135">
        <v>0</v>
      </c>
      <c r="CB356" s="135">
        <v>8</v>
      </c>
      <c r="CC356" s="135">
        <v>0</v>
      </c>
      <c r="CD356" s="135">
        <v>0</v>
      </c>
      <c r="CE356" s="135">
        <v>1</v>
      </c>
      <c r="CF356" s="135">
        <v>0</v>
      </c>
      <c r="CG356" s="135">
        <v>0</v>
      </c>
      <c r="CH356" s="135">
        <v>0</v>
      </c>
      <c r="CI356" s="135">
        <v>0</v>
      </c>
      <c r="CJ356" s="135">
        <v>0</v>
      </c>
      <c r="CK356" s="135">
        <v>0</v>
      </c>
      <c r="CL356" s="135">
        <v>0</v>
      </c>
      <c r="CM356" s="135">
        <v>0</v>
      </c>
      <c r="CN356" s="135">
        <v>1</v>
      </c>
      <c r="CO356" s="135">
        <v>0</v>
      </c>
      <c r="CP356" s="135">
        <v>0</v>
      </c>
      <c r="CQ356" s="135">
        <v>0</v>
      </c>
      <c r="CR356" s="135">
        <v>2</v>
      </c>
      <c r="CS356" s="135">
        <v>1</v>
      </c>
      <c r="CT356" s="135">
        <v>0</v>
      </c>
      <c r="CU356" s="135">
        <v>1</v>
      </c>
      <c r="CV356" s="135">
        <v>0</v>
      </c>
      <c r="CW356" s="135">
        <v>0</v>
      </c>
      <c r="CX356" s="135"/>
    </row>
    <row r="357" spans="1:102" x14ac:dyDescent="0.35">
      <c r="A357" s="135">
        <v>356</v>
      </c>
      <c r="B357" s="135">
        <v>0</v>
      </c>
      <c r="C357" s="135">
        <v>0</v>
      </c>
      <c r="D357" s="135">
        <v>0</v>
      </c>
      <c r="E357" s="135">
        <v>1</v>
      </c>
      <c r="F357" s="135">
        <v>0</v>
      </c>
      <c r="G357" s="135">
        <v>1</v>
      </c>
      <c r="H357" s="135">
        <v>0</v>
      </c>
      <c r="I357" s="135">
        <v>1</v>
      </c>
      <c r="J357" s="135">
        <v>0</v>
      </c>
      <c r="K357" s="135">
        <v>0</v>
      </c>
      <c r="L357" s="135">
        <v>0</v>
      </c>
      <c r="M357" s="135">
        <v>2</v>
      </c>
      <c r="N357" s="135">
        <v>2</v>
      </c>
      <c r="O357" s="135">
        <v>1</v>
      </c>
      <c r="P357" s="135">
        <v>0</v>
      </c>
      <c r="Q357" s="135">
        <v>0</v>
      </c>
      <c r="R357" s="135">
        <v>0</v>
      </c>
      <c r="S357" s="135">
        <v>0</v>
      </c>
      <c r="T357" s="135">
        <v>2</v>
      </c>
      <c r="U357" s="135">
        <v>1</v>
      </c>
      <c r="V357" s="135">
        <v>1</v>
      </c>
      <c r="W357" s="135">
        <v>2</v>
      </c>
      <c r="X357" s="135">
        <v>0</v>
      </c>
      <c r="Y357" s="135">
        <v>1</v>
      </c>
      <c r="Z357" s="135">
        <v>0</v>
      </c>
      <c r="AA357" s="135">
        <v>0</v>
      </c>
      <c r="AB357" s="135">
        <v>0</v>
      </c>
      <c r="AC357" s="135">
        <v>0</v>
      </c>
      <c r="AD357" s="135">
        <v>0</v>
      </c>
      <c r="AE357" s="135">
        <v>1</v>
      </c>
      <c r="AF357" s="135">
        <v>0</v>
      </c>
      <c r="AG357" s="135">
        <v>0</v>
      </c>
      <c r="AH357" s="135">
        <v>0</v>
      </c>
      <c r="AI357" s="135">
        <v>0</v>
      </c>
      <c r="AJ357" s="135">
        <v>0</v>
      </c>
      <c r="AK357" s="135">
        <v>0</v>
      </c>
      <c r="AL357" s="135">
        <v>0</v>
      </c>
      <c r="AM357" s="135">
        <v>0</v>
      </c>
      <c r="AN357" s="135">
        <v>0</v>
      </c>
      <c r="AO357" s="135">
        <v>0</v>
      </c>
      <c r="AP357" s="135">
        <v>0</v>
      </c>
      <c r="AQ357" s="135">
        <v>2</v>
      </c>
      <c r="AR357" s="135">
        <v>0</v>
      </c>
      <c r="AS357" s="135">
        <v>0</v>
      </c>
      <c r="AT357" s="135">
        <v>0</v>
      </c>
      <c r="AU357" s="135">
        <v>0</v>
      </c>
      <c r="AV357" s="135">
        <v>0</v>
      </c>
      <c r="AW357" s="135">
        <v>5</v>
      </c>
      <c r="AX357" s="135">
        <v>0</v>
      </c>
      <c r="AY357" s="135">
        <v>2</v>
      </c>
      <c r="AZ357" s="135">
        <v>0</v>
      </c>
      <c r="BA357" s="135">
        <v>0</v>
      </c>
      <c r="BB357" s="135">
        <v>0</v>
      </c>
      <c r="BC357" s="135">
        <v>0</v>
      </c>
      <c r="BD357" s="135">
        <v>1</v>
      </c>
      <c r="BE357" s="135">
        <v>0</v>
      </c>
      <c r="BF357" s="135">
        <v>0</v>
      </c>
      <c r="BG357" s="135">
        <v>0</v>
      </c>
      <c r="BH357" s="135">
        <v>0</v>
      </c>
      <c r="BI357" s="135">
        <v>0</v>
      </c>
      <c r="BJ357" s="135">
        <v>0</v>
      </c>
      <c r="BK357" s="135">
        <v>2</v>
      </c>
      <c r="BL357" s="135">
        <v>1</v>
      </c>
      <c r="BM357" s="135">
        <v>1</v>
      </c>
      <c r="BN357" s="135">
        <v>0</v>
      </c>
      <c r="BO357" s="135">
        <v>0</v>
      </c>
      <c r="BP357" s="135">
        <v>0</v>
      </c>
      <c r="BQ357" s="135">
        <v>0</v>
      </c>
      <c r="BR357" s="135">
        <v>0</v>
      </c>
      <c r="BS357" s="135">
        <v>0</v>
      </c>
      <c r="BT357" s="135">
        <v>0</v>
      </c>
      <c r="BU357" s="135">
        <v>0</v>
      </c>
      <c r="BV357" s="135">
        <v>0</v>
      </c>
      <c r="BW357" s="135">
        <v>1</v>
      </c>
      <c r="BX357" s="135">
        <v>0</v>
      </c>
      <c r="BY357" s="135">
        <v>0</v>
      </c>
      <c r="BZ357" s="135">
        <v>0</v>
      </c>
      <c r="CA357" s="135">
        <v>0</v>
      </c>
      <c r="CB357" s="135">
        <v>0</v>
      </c>
      <c r="CC357" s="135">
        <v>0</v>
      </c>
      <c r="CD357" s="135">
        <v>0</v>
      </c>
      <c r="CE357" s="135">
        <v>0</v>
      </c>
      <c r="CF357" s="135">
        <v>3</v>
      </c>
      <c r="CG357" s="135">
        <v>0</v>
      </c>
      <c r="CH357" s="135">
        <v>0</v>
      </c>
      <c r="CI357" s="135">
        <v>0</v>
      </c>
      <c r="CJ357" s="135">
        <v>5</v>
      </c>
      <c r="CK357" s="135">
        <v>0</v>
      </c>
      <c r="CL357" s="135">
        <v>0</v>
      </c>
      <c r="CM357" s="135">
        <v>0</v>
      </c>
      <c r="CN357" s="135">
        <v>0</v>
      </c>
      <c r="CO357" s="135">
        <v>0</v>
      </c>
      <c r="CP357" s="135">
        <v>0</v>
      </c>
      <c r="CQ357" s="135">
        <v>0</v>
      </c>
      <c r="CR357" s="135">
        <v>0</v>
      </c>
      <c r="CS357" s="135">
        <v>0</v>
      </c>
      <c r="CT357" s="135">
        <v>0</v>
      </c>
      <c r="CU357" s="135">
        <v>1</v>
      </c>
      <c r="CV357" s="135">
        <v>1</v>
      </c>
      <c r="CW357" s="135">
        <v>3</v>
      </c>
      <c r="CX357" s="135"/>
    </row>
    <row r="358" spans="1:102" x14ac:dyDescent="0.35">
      <c r="A358" s="135">
        <v>357</v>
      </c>
      <c r="B358" s="135">
        <v>0</v>
      </c>
      <c r="C358" s="135">
        <v>0</v>
      </c>
      <c r="D358" s="135">
        <v>0</v>
      </c>
      <c r="E358" s="135">
        <v>0</v>
      </c>
      <c r="F358" s="135">
        <v>0</v>
      </c>
      <c r="G358" s="135">
        <v>0</v>
      </c>
      <c r="H358" s="135">
        <v>0</v>
      </c>
      <c r="I358" s="135">
        <v>0</v>
      </c>
      <c r="J358" s="135">
        <v>0</v>
      </c>
      <c r="K358" s="135">
        <v>0</v>
      </c>
      <c r="L358" s="135">
        <v>0</v>
      </c>
      <c r="M358" s="135">
        <v>0</v>
      </c>
      <c r="N358" s="135">
        <v>1</v>
      </c>
      <c r="O358" s="135">
        <v>0</v>
      </c>
      <c r="P358" s="135">
        <v>0</v>
      </c>
      <c r="Q358" s="135">
        <v>0</v>
      </c>
      <c r="R358" s="135">
        <v>0</v>
      </c>
      <c r="S358" s="135">
        <v>0</v>
      </c>
      <c r="T358" s="135">
        <v>3</v>
      </c>
      <c r="U358" s="135">
        <v>0</v>
      </c>
      <c r="V358" s="135">
        <v>1</v>
      </c>
      <c r="W358" s="135">
        <v>1</v>
      </c>
      <c r="X358" s="135">
        <v>3</v>
      </c>
      <c r="Y358" s="135">
        <v>0</v>
      </c>
      <c r="Z358" s="135">
        <v>1</v>
      </c>
      <c r="AA358" s="135">
        <v>2</v>
      </c>
      <c r="AB358" s="135">
        <v>2</v>
      </c>
      <c r="AC358" s="135">
        <v>1</v>
      </c>
      <c r="AD358" s="135">
        <v>0</v>
      </c>
      <c r="AE358" s="135">
        <v>1</v>
      </c>
      <c r="AF358" s="135">
        <v>1</v>
      </c>
      <c r="AG358" s="135">
        <v>0</v>
      </c>
      <c r="AH358" s="135">
        <v>1</v>
      </c>
      <c r="AI358" s="135">
        <v>0</v>
      </c>
      <c r="AJ358" s="135">
        <v>0</v>
      </c>
      <c r="AK358" s="135">
        <v>1</v>
      </c>
      <c r="AL358" s="135">
        <v>0</v>
      </c>
      <c r="AM358" s="135">
        <v>1</v>
      </c>
      <c r="AN358" s="135">
        <v>1</v>
      </c>
      <c r="AO358" s="135">
        <v>1</v>
      </c>
      <c r="AP358" s="135">
        <v>0</v>
      </c>
      <c r="AQ358" s="135">
        <v>0</v>
      </c>
      <c r="AR358" s="135">
        <v>0</v>
      </c>
      <c r="AS358" s="135">
        <v>0</v>
      </c>
      <c r="AT358" s="135">
        <v>0</v>
      </c>
      <c r="AU358" s="135">
        <v>6</v>
      </c>
      <c r="AV358" s="135">
        <v>1</v>
      </c>
      <c r="AW358" s="135">
        <v>0</v>
      </c>
      <c r="AX358" s="135">
        <v>0</v>
      </c>
      <c r="AY358" s="135">
        <v>3</v>
      </c>
      <c r="AZ358" s="135">
        <v>0</v>
      </c>
      <c r="BA358" s="135">
        <v>0</v>
      </c>
      <c r="BB358" s="135">
        <v>1</v>
      </c>
      <c r="BC358" s="135">
        <v>0</v>
      </c>
      <c r="BD358" s="135">
        <v>0</v>
      </c>
      <c r="BE358" s="135">
        <v>0</v>
      </c>
      <c r="BF358" s="135">
        <v>0</v>
      </c>
      <c r="BG358" s="135">
        <v>0</v>
      </c>
      <c r="BH358" s="135">
        <v>0</v>
      </c>
      <c r="BI358" s="135">
        <v>0</v>
      </c>
      <c r="BJ358" s="135">
        <v>1</v>
      </c>
      <c r="BK358" s="135">
        <v>0</v>
      </c>
      <c r="BL358" s="135">
        <v>0</v>
      </c>
      <c r="BM358" s="135">
        <v>0</v>
      </c>
      <c r="BN358" s="135">
        <v>0</v>
      </c>
      <c r="BO358" s="135">
        <v>0</v>
      </c>
      <c r="BP358" s="135">
        <v>1</v>
      </c>
      <c r="BQ358" s="135">
        <v>0</v>
      </c>
      <c r="BR358" s="135">
        <v>0</v>
      </c>
      <c r="BS358" s="135">
        <v>0</v>
      </c>
      <c r="BT358" s="135">
        <v>0</v>
      </c>
      <c r="BU358" s="135">
        <v>0</v>
      </c>
      <c r="BV358" s="135">
        <v>1</v>
      </c>
      <c r="BW358" s="135">
        <v>0</v>
      </c>
      <c r="BX358" s="135">
        <v>0</v>
      </c>
      <c r="BY358" s="135">
        <v>0</v>
      </c>
      <c r="BZ358" s="135">
        <v>0</v>
      </c>
      <c r="CA358" s="135">
        <v>0</v>
      </c>
      <c r="CB358" s="135">
        <v>0</v>
      </c>
      <c r="CC358" s="135">
        <v>0</v>
      </c>
      <c r="CD358" s="135">
        <v>0</v>
      </c>
      <c r="CE358" s="135">
        <v>0</v>
      </c>
      <c r="CF358" s="135">
        <v>0</v>
      </c>
      <c r="CG358" s="135">
        <v>0</v>
      </c>
      <c r="CH358" s="135">
        <v>0</v>
      </c>
      <c r="CI358" s="135">
        <v>0</v>
      </c>
      <c r="CJ358" s="135">
        <v>0</v>
      </c>
      <c r="CK358" s="135">
        <v>0</v>
      </c>
      <c r="CL358" s="135">
        <v>0</v>
      </c>
      <c r="CM358" s="135">
        <v>0</v>
      </c>
      <c r="CN358" s="135">
        <v>0</v>
      </c>
      <c r="CO358" s="135">
        <v>0</v>
      </c>
      <c r="CP358" s="135">
        <v>0</v>
      </c>
      <c r="CQ358" s="135">
        <v>0</v>
      </c>
      <c r="CR358" s="135">
        <v>0</v>
      </c>
      <c r="CS358" s="135">
        <v>0</v>
      </c>
      <c r="CT358" s="135">
        <v>0</v>
      </c>
      <c r="CU358" s="135">
        <v>0</v>
      </c>
      <c r="CV358" s="135">
        <v>0</v>
      </c>
      <c r="CW358" s="135">
        <v>1</v>
      </c>
      <c r="CX358" s="135"/>
    </row>
    <row r="359" spans="1:102" x14ac:dyDescent="0.35">
      <c r="A359" s="135">
        <v>358</v>
      </c>
      <c r="B359" s="135">
        <v>1</v>
      </c>
      <c r="C359" s="135">
        <v>1</v>
      </c>
      <c r="D359" s="135">
        <v>1</v>
      </c>
      <c r="E359" s="135">
        <v>0</v>
      </c>
      <c r="F359" s="135">
        <v>0</v>
      </c>
      <c r="G359" s="135">
        <v>0</v>
      </c>
      <c r="H359" s="135">
        <v>0</v>
      </c>
      <c r="I359" s="135">
        <v>0</v>
      </c>
      <c r="J359" s="135">
        <v>0</v>
      </c>
      <c r="K359" s="135">
        <v>0</v>
      </c>
      <c r="L359" s="135">
        <v>1</v>
      </c>
      <c r="M359" s="135">
        <v>0</v>
      </c>
      <c r="N359" s="135">
        <v>1</v>
      </c>
      <c r="O359" s="135">
        <v>0</v>
      </c>
      <c r="P359" s="135">
        <v>0</v>
      </c>
      <c r="Q359" s="135">
        <v>0</v>
      </c>
      <c r="R359" s="135">
        <v>0</v>
      </c>
      <c r="S359" s="135">
        <v>0</v>
      </c>
      <c r="T359" s="135">
        <v>0</v>
      </c>
      <c r="U359" s="135">
        <v>0</v>
      </c>
      <c r="V359" s="135">
        <v>1</v>
      </c>
      <c r="W359" s="135">
        <v>0</v>
      </c>
      <c r="X359" s="135">
        <v>0</v>
      </c>
      <c r="Y359" s="135">
        <v>0</v>
      </c>
      <c r="Z359" s="135">
        <v>0</v>
      </c>
      <c r="AA359" s="135">
        <v>0</v>
      </c>
      <c r="AB359" s="135">
        <v>1</v>
      </c>
      <c r="AC359" s="135">
        <v>0</v>
      </c>
      <c r="AD359" s="135">
        <v>0</v>
      </c>
      <c r="AE359" s="135">
        <v>1</v>
      </c>
      <c r="AF359" s="135">
        <v>0</v>
      </c>
      <c r="AG359" s="135">
        <v>1</v>
      </c>
      <c r="AH359" s="135">
        <v>1</v>
      </c>
      <c r="AI359" s="135">
        <v>0</v>
      </c>
      <c r="AJ359" s="135">
        <v>0</v>
      </c>
      <c r="AK359" s="135">
        <v>0</v>
      </c>
      <c r="AL359" s="135">
        <v>0</v>
      </c>
      <c r="AM359" s="135">
        <v>0</v>
      </c>
      <c r="AN359" s="135">
        <v>0</v>
      </c>
      <c r="AO359" s="135">
        <v>0</v>
      </c>
      <c r="AP359" s="135">
        <v>0</v>
      </c>
      <c r="AQ359" s="135">
        <v>0</v>
      </c>
      <c r="AR359" s="135">
        <v>0</v>
      </c>
      <c r="AS359" s="135">
        <v>0</v>
      </c>
      <c r="AT359" s="135">
        <v>0</v>
      </c>
      <c r="AU359" s="135">
        <v>0</v>
      </c>
      <c r="AV359" s="135">
        <v>4</v>
      </c>
      <c r="AW359" s="135">
        <v>1</v>
      </c>
      <c r="AX359" s="135">
        <v>2</v>
      </c>
      <c r="AY359" s="135">
        <v>7</v>
      </c>
      <c r="AZ359" s="135">
        <v>0</v>
      </c>
      <c r="BA359" s="135">
        <v>0</v>
      </c>
      <c r="BB359" s="135">
        <v>0</v>
      </c>
      <c r="BC359" s="135">
        <v>0</v>
      </c>
      <c r="BD359" s="135">
        <v>11</v>
      </c>
      <c r="BE359" s="135">
        <v>0</v>
      </c>
      <c r="BF359" s="135">
        <v>0</v>
      </c>
      <c r="BG359" s="135">
        <v>0</v>
      </c>
      <c r="BH359" s="135">
        <v>0</v>
      </c>
      <c r="BI359" s="135">
        <v>1</v>
      </c>
      <c r="BJ359" s="135">
        <v>0</v>
      </c>
      <c r="BK359" s="135">
        <v>0</v>
      </c>
      <c r="BL359" s="135">
        <v>0</v>
      </c>
      <c r="BM359" s="135">
        <v>0</v>
      </c>
      <c r="BN359" s="135">
        <v>0</v>
      </c>
      <c r="BO359" s="135">
        <v>0</v>
      </c>
      <c r="BP359" s="135">
        <v>0</v>
      </c>
      <c r="BQ359" s="135">
        <v>0</v>
      </c>
      <c r="BR359" s="135">
        <v>0</v>
      </c>
      <c r="BS359" s="135">
        <v>0</v>
      </c>
      <c r="BT359" s="135">
        <v>0</v>
      </c>
      <c r="BU359" s="135">
        <v>0</v>
      </c>
      <c r="BV359" s="135">
        <v>0</v>
      </c>
      <c r="BW359" s="135">
        <v>1</v>
      </c>
      <c r="BX359" s="135">
        <v>2</v>
      </c>
      <c r="BY359" s="135">
        <v>0</v>
      </c>
      <c r="BZ359" s="135">
        <v>0</v>
      </c>
      <c r="CA359" s="135">
        <v>0</v>
      </c>
      <c r="CB359" s="135">
        <v>0</v>
      </c>
      <c r="CC359" s="135">
        <v>0</v>
      </c>
      <c r="CD359" s="135">
        <v>1</v>
      </c>
      <c r="CE359" s="135">
        <v>0</v>
      </c>
      <c r="CF359" s="135">
        <v>4</v>
      </c>
      <c r="CG359" s="135">
        <v>0</v>
      </c>
      <c r="CH359" s="135">
        <v>0</v>
      </c>
      <c r="CI359" s="135">
        <v>0</v>
      </c>
      <c r="CJ359" s="135">
        <v>3</v>
      </c>
      <c r="CK359" s="135">
        <v>0</v>
      </c>
      <c r="CL359" s="135">
        <v>0</v>
      </c>
      <c r="CM359" s="135">
        <v>1</v>
      </c>
      <c r="CN359" s="135">
        <v>0</v>
      </c>
      <c r="CO359" s="135">
        <v>0</v>
      </c>
      <c r="CP359" s="135">
        <v>2</v>
      </c>
      <c r="CQ359" s="135">
        <v>0</v>
      </c>
      <c r="CR359" s="135">
        <v>0</v>
      </c>
      <c r="CS359" s="135">
        <v>0</v>
      </c>
      <c r="CT359" s="135">
        <v>0</v>
      </c>
      <c r="CU359" s="135">
        <v>3</v>
      </c>
      <c r="CV359" s="135">
        <v>0</v>
      </c>
      <c r="CW359" s="135">
        <v>0</v>
      </c>
      <c r="CX359" s="135"/>
    </row>
    <row r="360" spans="1:102" x14ac:dyDescent="0.35">
      <c r="A360" s="135">
        <v>359</v>
      </c>
      <c r="B360" s="135">
        <v>1</v>
      </c>
      <c r="C360" s="135">
        <v>0</v>
      </c>
      <c r="D360" s="135">
        <v>1</v>
      </c>
      <c r="E360" s="135">
        <v>0</v>
      </c>
      <c r="F360" s="135">
        <v>0</v>
      </c>
      <c r="G360" s="135">
        <v>3</v>
      </c>
      <c r="H360" s="135">
        <v>0</v>
      </c>
      <c r="I360" s="135">
        <v>0</v>
      </c>
      <c r="J360" s="135">
        <v>1</v>
      </c>
      <c r="K360" s="135">
        <v>0</v>
      </c>
      <c r="L360" s="135">
        <v>0</v>
      </c>
      <c r="M360" s="135">
        <v>1</v>
      </c>
      <c r="N360" s="135">
        <v>1</v>
      </c>
      <c r="O360" s="135">
        <v>0</v>
      </c>
      <c r="P360" s="135">
        <v>0</v>
      </c>
      <c r="Q360" s="135">
        <v>0</v>
      </c>
      <c r="R360" s="135">
        <v>0</v>
      </c>
      <c r="S360" s="135">
        <v>0</v>
      </c>
      <c r="T360" s="135">
        <v>0</v>
      </c>
      <c r="U360" s="135">
        <v>0</v>
      </c>
      <c r="V360" s="135">
        <v>0</v>
      </c>
      <c r="W360" s="135">
        <v>0</v>
      </c>
      <c r="X360" s="135">
        <v>1</v>
      </c>
      <c r="Y360" s="135">
        <v>0</v>
      </c>
      <c r="Z360" s="135">
        <v>1</v>
      </c>
      <c r="AA360" s="135">
        <v>1</v>
      </c>
      <c r="AB360" s="135">
        <v>0</v>
      </c>
      <c r="AC360" s="135">
        <v>0</v>
      </c>
      <c r="AD360" s="135">
        <v>0</v>
      </c>
      <c r="AE360" s="135">
        <v>2</v>
      </c>
      <c r="AF360" s="135">
        <v>0</v>
      </c>
      <c r="AG360" s="135">
        <v>0</v>
      </c>
      <c r="AH360" s="135">
        <v>6</v>
      </c>
      <c r="AI360" s="135">
        <v>0</v>
      </c>
      <c r="AJ360" s="135">
        <v>2</v>
      </c>
      <c r="AK360" s="135">
        <v>0</v>
      </c>
      <c r="AL360" s="135">
        <v>0</v>
      </c>
      <c r="AM360" s="135">
        <v>0</v>
      </c>
      <c r="AN360" s="135">
        <v>0</v>
      </c>
      <c r="AO360" s="135">
        <v>0</v>
      </c>
      <c r="AP360" s="135">
        <v>1</v>
      </c>
      <c r="AQ360" s="135">
        <v>0</v>
      </c>
      <c r="AR360" s="135">
        <v>0</v>
      </c>
      <c r="AS360" s="135">
        <v>0</v>
      </c>
      <c r="AT360" s="135">
        <v>0</v>
      </c>
      <c r="AU360" s="135">
        <v>1</v>
      </c>
      <c r="AV360" s="135">
        <v>1</v>
      </c>
      <c r="AW360" s="135">
        <v>0</v>
      </c>
      <c r="AX360" s="135">
        <v>3</v>
      </c>
      <c r="AY360" s="135">
        <v>5</v>
      </c>
      <c r="AZ360" s="135">
        <v>1</v>
      </c>
      <c r="BA360" s="135">
        <v>1</v>
      </c>
      <c r="BB360" s="135">
        <v>5</v>
      </c>
      <c r="BC360" s="135">
        <v>0</v>
      </c>
      <c r="BD360" s="135">
        <v>0</v>
      </c>
      <c r="BE360" s="135">
        <v>0</v>
      </c>
      <c r="BF360" s="135">
        <v>0</v>
      </c>
      <c r="BG360" s="135">
        <v>0</v>
      </c>
      <c r="BH360" s="135">
        <v>0</v>
      </c>
      <c r="BI360" s="135">
        <v>1</v>
      </c>
      <c r="BJ360" s="135">
        <v>1</v>
      </c>
      <c r="BK360" s="135">
        <v>0</v>
      </c>
      <c r="BL360" s="135">
        <v>1</v>
      </c>
      <c r="BM360" s="135">
        <v>1</v>
      </c>
      <c r="BN360" s="135">
        <v>1</v>
      </c>
      <c r="BO360" s="135">
        <v>0</v>
      </c>
      <c r="BP360" s="135">
        <v>0</v>
      </c>
      <c r="BQ360" s="135">
        <v>0</v>
      </c>
      <c r="BR360" s="135">
        <v>0</v>
      </c>
      <c r="BS360" s="135">
        <v>0</v>
      </c>
      <c r="BT360" s="135">
        <v>0</v>
      </c>
      <c r="BU360" s="135">
        <v>0</v>
      </c>
      <c r="BV360" s="135">
        <v>1</v>
      </c>
      <c r="BW360" s="135">
        <v>0</v>
      </c>
      <c r="BX360" s="135">
        <v>0</v>
      </c>
      <c r="BY360" s="135">
        <v>0</v>
      </c>
      <c r="BZ360" s="135">
        <v>0</v>
      </c>
      <c r="CA360" s="135">
        <v>0</v>
      </c>
      <c r="CB360" s="135">
        <v>1</v>
      </c>
      <c r="CC360" s="135">
        <v>1</v>
      </c>
      <c r="CD360" s="135">
        <v>0</v>
      </c>
      <c r="CE360" s="135">
        <v>1</v>
      </c>
      <c r="CF360" s="135">
        <v>0</v>
      </c>
      <c r="CG360" s="135">
        <v>0</v>
      </c>
      <c r="CH360" s="135">
        <v>5</v>
      </c>
      <c r="CI360" s="135">
        <v>0</v>
      </c>
      <c r="CJ360" s="135">
        <v>0</v>
      </c>
      <c r="CK360" s="135">
        <v>0</v>
      </c>
      <c r="CL360" s="135">
        <v>0</v>
      </c>
      <c r="CM360" s="135">
        <v>0</v>
      </c>
      <c r="CN360" s="135">
        <v>0</v>
      </c>
      <c r="CO360" s="135">
        <v>1</v>
      </c>
      <c r="CP360" s="135">
        <v>0</v>
      </c>
      <c r="CQ360" s="135">
        <v>0</v>
      </c>
      <c r="CR360" s="135">
        <v>0</v>
      </c>
      <c r="CS360" s="135">
        <v>6</v>
      </c>
      <c r="CT360" s="135">
        <v>0</v>
      </c>
      <c r="CU360" s="135">
        <v>3</v>
      </c>
      <c r="CV360" s="135">
        <v>0</v>
      </c>
      <c r="CW360" s="135">
        <v>0</v>
      </c>
      <c r="CX360" s="135"/>
    </row>
    <row r="361" spans="1:102" x14ac:dyDescent="0.35">
      <c r="A361" s="135">
        <v>360</v>
      </c>
      <c r="B361" s="135">
        <v>0</v>
      </c>
      <c r="C361" s="135">
        <v>0</v>
      </c>
      <c r="D361" s="135">
        <v>0</v>
      </c>
      <c r="E361" s="135">
        <v>6</v>
      </c>
      <c r="F361" s="135">
        <v>2</v>
      </c>
      <c r="G361" s="135">
        <v>0</v>
      </c>
      <c r="H361" s="135">
        <v>1</v>
      </c>
      <c r="I361" s="135">
        <v>0</v>
      </c>
      <c r="J361" s="135">
        <v>0</v>
      </c>
      <c r="K361" s="135">
        <v>0</v>
      </c>
      <c r="L361" s="135">
        <v>1</v>
      </c>
      <c r="M361" s="135">
        <v>0</v>
      </c>
      <c r="N361" s="135">
        <v>0</v>
      </c>
      <c r="O361" s="135">
        <v>0</v>
      </c>
      <c r="P361" s="135">
        <v>0</v>
      </c>
      <c r="Q361" s="135">
        <v>0</v>
      </c>
      <c r="R361" s="135">
        <v>0</v>
      </c>
      <c r="S361" s="135">
        <v>0</v>
      </c>
      <c r="T361" s="135">
        <v>7</v>
      </c>
      <c r="U361" s="135">
        <v>0</v>
      </c>
      <c r="V361" s="135">
        <v>0</v>
      </c>
      <c r="W361" s="135">
        <v>0</v>
      </c>
      <c r="X361" s="135">
        <v>0</v>
      </c>
      <c r="Y361" s="135">
        <v>0</v>
      </c>
      <c r="Z361" s="135">
        <v>0</v>
      </c>
      <c r="AA361" s="135">
        <v>0</v>
      </c>
      <c r="AB361" s="135">
        <v>0</v>
      </c>
      <c r="AC361" s="135">
        <v>0</v>
      </c>
      <c r="AD361" s="135">
        <v>0</v>
      </c>
      <c r="AE361" s="135">
        <v>0</v>
      </c>
      <c r="AF361" s="135">
        <v>0</v>
      </c>
      <c r="AG361" s="135">
        <v>0</v>
      </c>
      <c r="AH361" s="135">
        <v>0</v>
      </c>
      <c r="AI361" s="135">
        <v>1</v>
      </c>
      <c r="AJ361" s="135">
        <v>0</v>
      </c>
      <c r="AK361" s="135">
        <v>0</v>
      </c>
      <c r="AL361" s="135">
        <v>0</v>
      </c>
      <c r="AM361" s="135">
        <v>0</v>
      </c>
      <c r="AN361" s="135">
        <v>0</v>
      </c>
      <c r="AO361" s="135">
        <v>0</v>
      </c>
      <c r="AP361" s="135">
        <v>3</v>
      </c>
      <c r="AQ361" s="135">
        <v>1</v>
      </c>
      <c r="AR361" s="135">
        <v>0</v>
      </c>
      <c r="AS361" s="135">
        <v>0</v>
      </c>
      <c r="AT361" s="135">
        <v>0</v>
      </c>
      <c r="AU361" s="135">
        <v>0</v>
      </c>
      <c r="AV361" s="135">
        <v>0</v>
      </c>
      <c r="AW361" s="135">
        <v>0</v>
      </c>
      <c r="AX361" s="135">
        <v>0</v>
      </c>
      <c r="AY361" s="135">
        <v>0</v>
      </c>
      <c r="AZ361" s="135">
        <v>0</v>
      </c>
      <c r="BA361" s="135">
        <v>0</v>
      </c>
      <c r="BB361" s="135">
        <v>0</v>
      </c>
      <c r="BC361" s="135">
        <v>1</v>
      </c>
      <c r="BD361" s="135">
        <v>3</v>
      </c>
      <c r="BE361" s="135">
        <v>0</v>
      </c>
      <c r="BF361" s="135">
        <v>1</v>
      </c>
      <c r="BG361" s="135">
        <v>0</v>
      </c>
      <c r="BH361" s="135">
        <v>0</v>
      </c>
      <c r="BI361" s="135">
        <v>0</v>
      </c>
      <c r="BJ361" s="135">
        <v>0</v>
      </c>
      <c r="BK361" s="135">
        <v>0</v>
      </c>
      <c r="BL361" s="135">
        <v>0</v>
      </c>
      <c r="BM361" s="135">
        <v>1</v>
      </c>
      <c r="BN361" s="135">
        <v>0</v>
      </c>
      <c r="BO361" s="135">
        <v>0</v>
      </c>
      <c r="BP361" s="135">
        <v>0</v>
      </c>
      <c r="BQ361" s="135">
        <v>0</v>
      </c>
      <c r="BR361" s="135">
        <v>0</v>
      </c>
      <c r="BS361" s="135">
        <v>1</v>
      </c>
      <c r="BT361" s="135">
        <v>0</v>
      </c>
      <c r="BU361" s="135">
        <v>0</v>
      </c>
      <c r="BV361" s="135">
        <v>0</v>
      </c>
      <c r="BW361" s="135">
        <v>0</v>
      </c>
      <c r="BX361" s="135">
        <v>0</v>
      </c>
      <c r="BY361" s="135">
        <v>0</v>
      </c>
      <c r="BZ361" s="135">
        <v>0</v>
      </c>
      <c r="CA361" s="135">
        <v>0</v>
      </c>
      <c r="CB361" s="135">
        <v>0</v>
      </c>
      <c r="CC361" s="135">
        <v>0</v>
      </c>
      <c r="CD361" s="135">
        <v>16</v>
      </c>
      <c r="CE361" s="135">
        <v>0</v>
      </c>
      <c r="CF361" s="135">
        <v>2</v>
      </c>
      <c r="CG361" s="135">
        <v>2</v>
      </c>
      <c r="CH361" s="135">
        <v>1</v>
      </c>
      <c r="CI361" s="135">
        <v>0</v>
      </c>
      <c r="CJ361" s="135">
        <v>1</v>
      </c>
      <c r="CK361" s="135">
        <v>0</v>
      </c>
      <c r="CL361" s="135">
        <v>1</v>
      </c>
      <c r="CM361" s="135">
        <v>0</v>
      </c>
      <c r="CN361" s="135">
        <v>0</v>
      </c>
      <c r="CO361" s="135">
        <v>0</v>
      </c>
      <c r="CP361" s="135">
        <v>0</v>
      </c>
      <c r="CQ361" s="135">
        <v>1</v>
      </c>
      <c r="CR361" s="135">
        <v>0</v>
      </c>
      <c r="CS361" s="135">
        <v>0</v>
      </c>
      <c r="CT361" s="135">
        <v>0</v>
      </c>
      <c r="CU361" s="135">
        <v>1</v>
      </c>
      <c r="CV361" s="135">
        <v>0</v>
      </c>
      <c r="CW361" s="135">
        <v>0</v>
      </c>
      <c r="CX361" s="135"/>
    </row>
    <row r="362" spans="1:102" x14ac:dyDescent="0.35">
      <c r="A362" s="135">
        <v>361</v>
      </c>
      <c r="B362" s="135">
        <v>0</v>
      </c>
      <c r="C362" s="135">
        <v>0</v>
      </c>
      <c r="D362" s="135">
        <v>0</v>
      </c>
      <c r="E362" s="135">
        <v>1</v>
      </c>
      <c r="F362" s="135">
        <v>1</v>
      </c>
      <c r="G362" s="135">
        <v>0</v>
      </c>
      <c r="H362" s="135">
        <v>0</v>
      </c>
      <c r="I362" s="135">
        <v>3</v>
      </c>
      <c r="J362" s="135">
        <v>0</v>
      </c>
      <c r="K362" s="135">
        <v>1</v>
      </c>
      <c r="L362" s="135">
        <v>1</v>
      </c>
      <c r="M362" s="135">
        <v>0</v>
      </c>
      <c r="N362" s="135">
        <v>1</v>
      </c>
      <c r="O362" s="135">
        <v>1</v>
      </c>
      <c r="P362" s="135">
        <v>0</v>
      </c>
      <c r="Q362" s="135">
        <v>0</v>
      </c>
      <c r="R362" s="135">
        <v>0</v>
      </c>
      <c r="S362" s="135">
        <v>0</v>
      </c>
      <c r="T362" s="135">
        <v>0</v>
      </c>
      <c r="U362" s="135">
        <v>1</v>
      </c>
      <c r="V362" s="135">
        <v>0</v>
      </c>
      <c r="W362" s="135">
        <v>2</v>
      </c>
      <c r="X362" s="135">
        <v>0</v>
      </c>
      <c r="Y362" s="135">
        <v>0</v>
      </c>
      <c r="Z362" s="135">
        <v>0</v>
      </c>
      <c r="AA362" s="135">
        <v>0</v>
      </c>
      <c r="AB362" s="135">
        <v>0</v>
      </c>
      <c r="AC362" s="135">
        <v>0</v>
      </c>
      <c r="AD362" s="135">
        <v>0</v>
      </c>
      <c r="AE362" s="135">
        <v>0</v>
      </c>
      <c r="AF362" s="135">
        <v>0</v>
      </c>
      <c r="AG362" s="135">
        <v>0</v>
      </c>
      <c r="AH362" s="135">
        <v>0</v>
      </c>
      <c r="AI362" s="135">
        <v>1</v>
      </c>
      <c r="AJ362" s="135">
        <v>0</v>
      </c>
      <c r="AK362" s="135">
        <v>1</v>
      </c>
      <c r="AL362" s="135">
        <v>0</v>
      </c>
      <c r="AM362" s="135">
        <v>4</v>
      </c>
      <c r="AN362" s="135">
        <v>0</v>
      </c>
      <c r="AO362" s="135">
        <v>0</v>
      </c>
      <c r="AP362" s="135">
        <v>0</v>
      </c>
      <c r="AQ362" s="135">
        <v>1</v>
      </c>
      <c r="AR362" s="135">
        <v>0</v>
      </c>
      <c r="AS362" s="135">
        <v>0</v>
      </c>
      <c r="AT362" s="135">
        <v>0</v>
      </c>
      <c r="AU362" s="135">
        <v>3</v>
      </c>
      <c r="AV362" s="135">
        <v>6</v>
      </c>
      <c r="AW362" s="135">
        <v>3</v>
      </c>
      <c r="AX362" s="135">
        <v>1</v>
      </c>
      <c r="AY362" s="135">
        <v>4</v>
      </c>
      <c r="AZ362" s="135">
        <v>0</v>
      </c>
      <c r="BA362" s="135">
        <v>0</v>
      </c>
      <c r="BB362" s="135">
        <v>0</v>
      </c>
      <c r="BC362" s="135">
        <v>2</v>
      </c>
      <c r="BD362" s="135">
        <v>15</v>
      </c>
      <c r="BE362" s="135">
        <v>0</v>
      </c>
      <c r="BF362" s="135">
        <v>0</v>
      </c>
      <c r="BG362" s="135">
        <v>0</v>
      </c>
      <c r="BH362" s="135">
        <v>0</v>
      </c>
      <c r="BI362" s="135">
        <v>0</v>
      </c>
      <c r="BJ362" s="135">
        <v>0</v>
      </c>
      <c r="BK362" s="135">
        <v>1</v>
      </c>
      <c r="BL362" s="135">
        <v>0</v>
      </c>
      <c r="BM362" s="135">
        <v>0</v>
      </c>
      <c r="BN362" s="135">
        <v>0</v>
      </c>
      <c r="BO362" s="135">
        <v>0</v>
      </c>
      <c r="BP362" s="135">
        <v>0</v>
      </c>
      <c r="BQ362" s="135">
        <v>0</v>
      </c>
      <c r="BR362" s="135">
        <v>0</v>
      </c>
      <c r="BS362" s="135">
        <v>0</v>
      </c>
      <c r="BT362" s="135">
        <v>2</v>
      </c>
      <c r="BU362" s="135">
        <v>0</v>
      </c>
      <c r="BV362" s="135">
        <v>1</v>
      </c>
      <c r="BW362" s="135">
        <v>0</v>
      </c>
      <c r="BX362" s="135">
        <v>0</v>
      </c>
      <c r="BY362" s="135">
        <v>1</v>
      </c>
      <c r="BZ362" s="135">
        <v>0</v>
      </c>
      <c r="CA362" s="135">
        <v>0</v>
      </c>
      <c r="CB362" s="135">
        <v>0</v>
      </c>
      <c r="CC362" s="135">
        <v>2</v>
      </c>
      <c r="CD362" s="135">
        <v>0</v>
      </c>
      <c r="CE362" s="135">
        <v>0</v>
      </c>
      <c r="CF362" s="135">
        <v>4</v>
      </c>
      <c r="CG362" s="135">
        <v>3</v>
      </c>
      <c r="CH362" s="135">
        <v>0</v>
      </c>
      <c r="CI362" s="135">
        <v>0</v>
      </c>
      <c r="CJ362" s="135">
        <v>0</v>
      </c>
      <c r="CK362" s="135">
        <v>1</v>
      </c>
      <c r="CL362" s="135">
        <v>0</v>
      </c>
      <c r="CM362" s="135">
        <v>0</v>
      </c>
      <c r="CN362" s="135">
        <v>0</v>
      </c>
      <c r="CO362" s="135">
        <v>0</v>
      </c>
      <c r="CP362" s="135">
        <v>0</v>
      </c>
      <c r="CQ362" s="135">
        <v>0</v>
      </c>
      <c r="CR362" s="135">
        <v>0</v>
      </c>
      <c r="CS362" s="135">
        <v>0</v>
      </c>
      <c r="CT362" s="135">
        <v>0</v>
      </c>
      <c r="CU362" s="135">
        <v>0</v>
      </c>
      <c r="CV362" s="135">
        <v>0</v>
      </c>
      <c r="CW362" s="135">
        <v>0</v>
      </c>
      <c r="CX362" s="135"/>
    </row>
    <row r="363" spans="1:102" x14ac:dyDescent="0.35">
      <c r="A363" s="135">
        <v>362</v>
      </c>
      <c r="B363" s="135">
        <v>0</v>
      </c>
      <c r="C363" s="135">
        <v>0</v>
      </c>
      <c r="D363" s="135">
        <v>0</v>
      </c>
      <c r="E363" s="135">
        <v>0</v>
      </c>
      <c r="F363" s="135">
        <v>0</v>
      </c>
      <c r="G363" s="135">
        <v>0</v>
      </c>
      <c r="H363" s="135">
        <v>0</v>
      </c>
      <c r="I363" s="135">
        <v>0</v>
      </c>
      <c r="J363" s="135">
        <v>0</v>
      </c>
      <c r="K363" s="135">
        <v>0</v>
      </c>
      <c r="L363" s="135">
        <v>0</v>
      </c>
      <c r="M363" s="135">
        <v>0</v>
      </c>
      <c r="N363" s="135">
        <v>0</v>
      </c>
      <c r="O363" s="135">
        <v>0</v>
      </c>
      <c r="P363" s="135">
        <v>0</v>
      </c>
      <c r="Q363" s="135">
        <v>0</v>
      </c>
      <c r="R363" s="135">
        <v>0</v>
      </c>
      <c r="S363" s="135">
        <v>0</v>
      </c>
      <c r="T363" s="135">
        <v>0</v>
      </c>
      <c r="U363" s="135">
        <v>0</v>
      </c>
      <c r="V363" s="135">
        <v>6</v>
      </c>
      <c r="W363" s="135">
        <v>1</v>
      </c>
      <c r="X363" s="135">
        <v>0</v>
      </c>
      <c r="Y363" s="135">
        <v>0</v>
      </c>
      <c r="Z363" s="135">
        <v>0</v>
      </c>
      <c r="AA363" s="135">
        <v>0</v>
      </c>
      <c r="AB363" s="135">
        <v>0</v>
      </c>
      <c r="AC363" s="135">
        <v>0</v>
      </c>
      <c r="AD363" s="135">
        <v>0</v>
      </c>
      <c r="AE363" s="135">
        <v>0</v>
      </c>
      <c r="AF363" s="135">
        <v>0</v>
      </c>
      <c r="AG363" s="135">
        <v>0</v>
      </c>
      <c r="AH363" s="135">
        <v>0</v>
      </c>
      <c r="AI363" s="135">
        <v>0</v>
      </c>
      <c r="AJ363" s="135">
        <v>1</v>
      </c>
      <c r="AK363" s="135">
        <v>0</v>
      </c>
      <c r="AL363" s="135">
        <v>0</v>
      </c>
      <c r="AM363" s="135">
        <v>0</v>
      </c>
      <c r="AN363" s="135">
        <v>0</v>
      </c>
      <c r="AO363" s="135">
        <v>0</v>
      </c>
      <c r="AP363" s="135">
        <v>10</v>
      </c>
      <c r="AQ363" s="135">
        <v>0</v>
      </c>
      <c r="AR363" s="135">
        <v>0</v>
      </c>
      <c r="AS363" s="135">
        <v>0</v>
      </c>
      <c r="AT363" s="135">
        <v>0</v>
      </c>
      <c r="AU363" s="135">
        <v>1</v>
      </c>
      <c r="AV363" s="135">
        <v>0</v>
      </c>
      <c r="AW363" s="135">
        <v>5</v>
      </c>
      <c r="AX363" s="135">
        <v>0</v>
      </c>
      <c r="AY363" s="135">
        <v>1</v>
      </c>
      <c r="AZ363" s="135">
        <v>0</v>
      </c>
      <c r="BA363" s="135">
        <v>0</v>
      </c>
      <c r="BB363" s="135">
        <v>0</v>
      </c>
      <c r="BC363" s="135">
        <v>0</v>
      </c>
      <c r="BD363" s="135">
        <v>0</v>
      </c>
      <c r="BE363" s="135">
        <v>0</v>
      </c>
      <c r="BF363" s="135">
        <v>0</v>
      </c>
      <c r="BG363" s="135">
        <v>0</v>
      </c>
      <c r="BH363" s="135">
        <v>1</v>
      </c>
      <c r="BI363" s="135">
        <v>0</v>
      </c>
      <c r="BJ363" s="135">
        <v>0</v>
      </c>
      <c r="BK363" s="135">
        <v>3</v>
      </c>
      <c r="BL363" s="135">
        <v>1</v>
      </c>
      <c r="BM363" s="135">
        <v>0</v>
      </c>
      <c r="BN363" s="135">
        <v>0</v>
      </c>
      <c r="BO363" s="135">
        <v>0</v>
      </c>
      <c r="BP363" s="135">
        <v>0</v>
      </c>
      <c r="BQ363" s="135">
        <v>0</v>
      </c>
      <c r="BR363" s="135">
        <v>0</v>
      </c>
      <c r="BS363" s="135">
        <v>0</v>
      </c>
      <c r="BT363" s="135">
        <v>0</v>
      </c>
      <c r="BU363" s="135">
        <v>0</v>
      </c>
      <c r="BV363" s="135">
        <v>0</v>
      </c>
      <c r="BW363" s="135">
        <v>0</v>
      </c>
      <c r="BX363" s="135">
        <v>1</v>
      </c>
      <c r="BY363" s="135">
        <v>0</v>
      </c>
      <c r="BZ363" s="135">
        <v>0</v>
      </c>
      <c r="CA363" s="135">
        <v>0</v>
      </c>
      <c r="CB363" s="135">
        <v>8</v>
      </c>
      <c r="CC363" s="135">
        <v>0</v>
      </c>
      <c r="CD363" s="135">
        <v>5</v>
      </c>
      <c r="CE363" s="135">
        <v>0</v>
      </c>
      <c r="CF363" s="135">
        <v>0</v>
      </c>
      <c r="CG363" s="135">
        <v>0</v>
      </c>
      <c r="CH363" s="135">
        <v>1</v>
      </c>
      <c r="CI363" s="135">
        <v>0</v>
      </c>
      <c r="CJ363" s="135">
        <v>0</v>
      </c>
      <c r="CK363" s="135">
        <v>0</v>
      </c>
      <c r="CL363" s="135">
        <v>0</v>
      </c>
      <c r="CM363" s="135">
        <v>0</v>
      </c>
      <c r="CN363" s="135">
        <v>0</v>
      </c>
      <c r="CO363" s="135">
        <v>0</v>
      </c>
      <c r="CP363" s="135">
        <v>0</v>
      </c>
      <c r="CQ363" s="135">
        <v>0</v>
      </c>
      <c r="CR363" s="135">
        <v>1</v>
      </c>
      <c r="CS363" s="135">
        <v>0</v>
      </c>
      <c r="CT363" s="135">
        <v>2</v>
      </c>
      <c r="CU363" s="135">
        <v>0</v>
      </c>
      <c r="CV363" s="135">
        <v>1</v>
      </c>
      <c r="CW363" s="135">
        <v>1</v>
      </c>
      <c r="CX363" s="135"/>
    </row>
    <row r="364" spans="1:102" x14ac:dyDescent="0.35">
      <c r="A364" s="135">
        <v>363</v>
      </c>
      <c r="B364" s="135">
        <v>0</v>
      </c>
      <c r="C364" s="135">
        <v>0</v>
      </c>
      <c r="D364" s="135">
        <v>1</v>
      </c>
      <c r="E364" s="135">
        <v>1</v>
      </c>
      <c r="F364" s="135">
        <v>0</v>
      </c>
      <c r="G364" s="135">
        <v>0</v>
      </c>
      <c r="H364" s="135">
        <v>0</v>
      </c>
      <c r="I364" s="135">
        <v>0</v>
      </c>
      <c r="J364" s="135">
        <v>0</v>
      </c>
      <c r="K364" s="135">
        <v>0</v>
      </c>
      <c r="L364" s="135">
        <v>5</v>
      </c>
      <c r="M364" s="135">
        <v>0</v>
      </c>
      <c r="N364" s="135">
        <v>2</v>
      </c>
      <c r="O364" s="135">
        <v>0</v>
      </c>
      <c r="P364" s="135">
        <v>0</v>
      </c>
      <c r="Q364" s="135">
        <v>0</v>
      </c>
      <c r="R364" s="135">
        <v>0</v>
      </c>
      <c r="S364" s="135">
        <v>0</v>
      </c>
      <c r="T364" s="135">
        <v>0</v>
      </c>
      <c r="U364" s="135">
        <v>0</v>
      </c>
      <c r="V364" s="135">
        <v>0</v>
      </c>
      <c r="W364" s="135">
        <v>0</v>
      </c>
      <c r="X364" s="135">
        <v>0</v>
      </c>
      <c r="Y364" s="135">
        <v>0</v>
      </c>
      <c r="Z364" s="135">
        <v>1</v>
      </c>
      <c r="AA364" s="135">
        <v>0</v>
      </c>
      <c r="AB364" s="135">
        <v>0</v>
      </c>
      <c r="AC364" s="135">
        <v>0</v>
      </c>
      <c r="AD364" s="135">
        <v>0</v>
      </c>
      <c r="AE364" s="135">
        <v>0</v>
      </c>
      <c r="AF364" s="135">
        <v>0</v>
      </c>
      <c r="AG364" s="135">
        <v>1</v>
      </c>
      <c r="AH364" s="135">
        <v>0</v>
      </c>
      <c r="AI364" s="135">
        <v>0</v>
      </c>
      <c r="AJ364" s="135">
        <v>0</v>
      </c>
      <c r="AK364" s="135">
        <v>0</v>
      </c>
      <c r="AL364" s="135">
        <v>0</v>
      </c>
      <c r="AM364" s="135">
        <v>1</v>
      </c>
      <c r="AN364" s="135">
        <v>0</v>
      </c>
      <c r="AO364" s="135">
        <v>2</v>
      </c>
      <c r="AP364" s="135">
        <v>1</v>
      </c>
      <c r="AQ364" s="135">
        <v>0</v>
      </c>
      <c r="AR364" s="135">
        <v>1</v>
      </c>
      <c r="AS364" s="135">
        <v>1</v>
      </c>
      <c r="AT364" s="135">
        <v>1</v>
      </c>
      <c r="AU364" s="135">
        <v>0</v>
      </c>
      <c r="AV364" s="135">
        <v>2</v>
      </c>
      <c r="AW364" s="135">
        <v>0</v>
      </c>
      <c r="AX364" s="135">
        <v>0</v>
      </c>
      <c r="AY364" s="135">
        <v>0</v>
      </c>
      <c r="AZ364" s="135">
        <v>0</v>
      </c>
      <c r="BA364" s="135">
        <v>0</v>
      </c>
      <c r="BB364" s="135">
        <v>0</v>
      </c>
      <c r="BC364" s="135">
        <v>0</v>
      </c>
      <c r="BD364" s="135">
        <v>9</v>
      </c>
      <c r="BE364" s="135">
        <v>0</v>
      </c>
      <c r="BF364" s="135">
        <v>1</v>
      </c>
      <c r="BG364" s="135">
        <v>0</v>
      </c>
      <c r="BH364" s="135">
        <v>2</v>
      </c>
      <c r="BI364" s="135">
        <v>0</v>
      </c>
      <c r="BJ364" s="135">
        <v>0</v>
      </c>
      <c r="BK364" s="135">
        <v>0</v>
      </c>
      <c r="BL364" s="135">
        <v>3</v>
      </c>
      <c r="BM364" s="135">
        <v>0</v>
      </c>
      <c r="BN364" s="135">
        <v>0</v>
      </c>
      <c r="BO364" s="135">
        <v>0</v>
      </c>
      <c r="BP364" s="135">
        <v>0</v>
      </c>
      <c r="BQ364" s="135">
        <v>0</v>
      </c>
      <c r="BR364" s="135">
        <v>0</v>
      </c>
      <c r="BS364" s="135">
        <v>2</v>
      </c>
      <c r="BT364" s="135">
        <v>0</v>
      </c>
      <c r="BU364" s="135">
        <v>0</v>
      </c>
      <c r="BV364" s="135">
        <v>0</v>
      </c>
      <c r="BW364" s="135">
        <v>1</v>
      </c>
      <c r="BX364" s="135">
        <v>0</v>
      </c>
      <c r="BY364" s="135">
        <v>0</v>
      </c>
      <c r="BZ364" s="135">
        <v>1</v>
      </c>
      <c r="CA364" s="135">
        <v>0</v>
      </c>
      <c r="CB364" s="135">
        <v>0</v>
      </c>
      <c r="CC364" s="135">
        <v>0</v>
      </c>
      <c r="CD364" s="135">
        <v>2</v>
      </c>
      <c r="CE364" s="135">
        <v>0</v>
      </c>
      <c r="CF364" s="135">
        <v>0</v>
      </c>
      <c r="CG364" s="135">
        <v>0</v>
      </c>
      <c r="CH364" s="135">
        <v>16</v>
      </c>
      <c r="CI364" s="135">
        <v>1</v>
      </c>
      <c r="CJ364" s="135">
        <v>0</v>
      </c>
      <c r="CK364" s="135">
        <v>0</v>
      </c>
      <c r="CL364" s="135">
        <v>0</v>
      </c>
      <c r="CM364" s="135">
        <v>0</v>
      </c>
      <c r="CN364" s="135">
        <v>0</v>
      </c>
      <c r="CO364" s="135">
        <v>1</v>
      </c>
      <c r="CP364" s="135">
        <v>0</v>
      </c>
      <c r="CQ364" s="135">
        <v>0</v>
      </c>
      <c r="CR364" s="135">
        <v>0</v>
      </c>
      <c r="CS364" s="135">
        <v>1</v>
      </c>
      <c r="CT364" s="135">
        <v>0</v>
      </c>
      <c r="CU364" s="135">
        <v>0</v>
      </c>
      <c r="CV364" s="135">
        <v>0</v>
      </c>
      <c r="CW364" s="135">
        <v>0</v>
      </c>
      <c r="CX364" s="135"/>
    </row>
    <row r="365" spans="1:102" x14ac:dyDescent="0.35">
      <c r="A365" s="135">
        <v>364</v>
      </c>
      <c r="B365" s="135">
        <v>0</v>
      </c>
      <c r="C365" s="135">
        <v>0</v>
      </c>
      <c r="D365" s="135">
        <v>0</v>
      </c>
      <c r="E365" s="135">
        <v>0</v>
      </c>
      <c r="F365" s="135">
        <v>0</v>
      </c>
      <c r="G365" s="135">
        <v>0</v>
      </c>
      <c r="H365" s="135">
        <v>0</v>
      </c>
      <c r="I365" s="135">
        <v>1</v>
      </c>
      <c r="J365" s="135">
        <v>0</v>
      </c>
      <c r="K365" s="135">
        <v>1</v>
      </c>
      <c r="L365" s="135">
        <v>1</v>
      </c>
      <c r="M365" s="135">
        <v>0</v>
      </c>
      <c r="N365" s="135">
        <v>1</v>
      </c>
      <c r="O365" s="135">
        <v>2</v>
      </c>
      <c r="P365" s="135">
        <v>0</v>
      </c>
      <c r="Q365" s="135">
        <v>0</v>
      </c>
      <c r="R365" s="135">
        <v>0</v>
      </c>
      <c r="S365" s="135">
        <v>0</v>
      </c>
      <c r="T365" s="135">
        <v>0</v>
      </c>
      <c r="U365" s="135">
        <v>0</v>
      </c>
      <c r="V365" s="135">
        <v>0</v>
      </c>
      <c r="W365" s="135">
        <v>0</v>
      </c>
      <c r="X365" s="135">
        <v>0</v>
      </c>
      <c r="Y365" s="135">
        <v>0</v>
      </c>
      <c r="Z365" s="135">
        <v>0</v>
      </c>
      <c r="AA365" s="135">
        <v>0</v>
      </c>
      <c r="AB365" s="135">
        <v>0</v>
      </c>
      <c r="AC365" s="135">
        <v>0</v>
      </c>
      <c r="AD365" s="135">
        <v>0</v>
      </c>
      <c r="AE365" s="135">
        <v>1</v>
      </c>
      <c r="AF365" s="135">
        <v>5</v>
      </c>
      <c r="AG365" s="135">
        <v>0</v>
      </c>
      <c r="AH365" s="135">
        <v>0</v>
      </c>
      <c r="AI365" s="135">
        <v>1</v>
      </c>
      <c r="AJ365" s="135">
        <v>0</v>
      </c>
      <c r="AK365" s="135">
        <v>0</v>
      </c>
      <c r="AL365" s="135">
        <v>0</v>
      </c>
      <c r="AM365" s="135">
        <v>2</v>
      </c>
      <c r="AN365" s="135">
        <v>0</v>
      </c>
      <c r="AO365" s="135">
        <v>1</v>
      </c>
      <c r="AP365" s="135">
        <v>10</v>
      </c>
      <c r="AQ365" s="135">
        <v>0</v>
      </c>
      <c r="AR365" s="135">
        <v>0</v>
      </c>
      <c r="AS365" s="135">
        <v>0</v>
      </c>
      <c r="AT365" s="135">
        <v>0</v>
      </c>
      <c r="AU365" s="135">
        <v>1</v>
      </c>
      <c r="AV365" s="135">
        <v>0</v>
      </c>
      <c r="AW365" s="135">
        <v>1</v>
      </c>
      <c r="AX365" s="135">
        <v>0</v>
      </c>
      <c r="AY365" s="135">
        <v>0</v>
      </c>
      <c r="AZ365" s="135">
        <v>0</v>
      </c>
      <c r="BA365" s="135">
        <v>0</v>
      </c>
      <c r="BB365" s="135">
        <v>0</v>
      </c>
      <c r="BC365" s="135">
        <v>0</v>
      </c>
      <c r="BD365" s="135">
        <v>0</v>
      </c>
      <c r="BE365" s="135">
        <v>0</v>
      </c>
      <c r="BF365" s="135">
        <v>0</v>
      </c>
      <c r="BG365" s="135">
        <v>1</v>
      </c>
      <c r="BH365" s="135">
        <v>0</v>
      </c>
      <c r="BI365" s="135">
        <v>0</v>
      </c>
      <c r="BJ365" s="135">
        <v>0</v>
      </c>
      <c r="BK365" s="135">
        <v>0</v>
      </c>
      <c r="BL365" s="135">
        <v>0</v>
      </c>
      <c r="BM365" s="135">
        <v>1</v>
      </c>
      <c r="BN365" s="135">
        <v>0</v>
      </c>
      <c r="BO365" s="135">
        <v>0</v>
      </c>
      <c r="BP365" s="135">
        <v>0</v>
      </c>
      <c r="BQ365" s="135">
        <v>0</v>
      </c>
      <c r="BR365" s="135">
        <v>0</v>
      </c>
      <c r="BS365" s="135">
        <v>0</v>
      </c>
      <c r="BT365" s="135">
        <v>0</v>
      </c>
      <c r="BU365" s="135">
        <v>0</v>
      </c>
      <c r="BV365" s="135">
        <v>0</v>
      </c>
      <c r="BW365" s="135">
        <v>1</v>
      </c>
      <c r="BX365" s="135">
        <v>0</v>
      </c>
      <c r="BY365" s="135">
        <v>0</v>
      </c>
      <c r="BZ365" s="135">
        <v>1</v>
      </c>
      <c r="CA365" s="135">
        <v>0</v>
      </c>
      <c r="CB365" s="135">
        <v>7</v>
      </c>
      <c r="CC365" s="135">
        <v>0</v>
      </c>
      <c r="CD365" s="135">
        <v>1</v>
      </c>
      <c r="CE365" s="135">
        <v>0</v>
      </c>
      <c r="CF365" s="135">
        <v>0</v>
      </c>
      <c r="CG365" s="135">
        <v>0</v>
      </c>
      <c r="CH365" s="135">
        <v>0</v>
      </c>
      <c r="CI365" s="135">
        <v>0</v>
      </c>
      <c r="CJ365" s="135">
        <v>0</v>
      </c>
      <c r="CK365" s="135">
        <v>0</v>
      </c>
      <c r="CL365" s="135">
        <v>0</v>
      </c>
      <c r="CM365" s="135">
        <v>0</v>
      </c>
      <c r="CN365" s="135">
        <v>0</v>
      </c>
      <c r="CO365" s="135">
        <v>0</v>
      </c>
      <c r="CP365" s="135">
        <v>1</v>
      </c>
      <c r="CQ365" s="135">
        <v>1</v>
      </c>
      <c r="CR365" s="135">
        <v>1</v>
      </c>
      <c r="CS365" s="135">
        <v>0</v>
      </c>
      <c r="CT365" s="135">
        <v>0</v>
      </c>
      <c r="CU365" s="135">
        <v>0</v>
      </c>
      <c r="CV365" s="135">
        <v>0</v>
      </c>
      <c r="CW365" s="135">
        <v>1</v>
      </c>
      <c r="CX365" s="135"/>
    </row>
    <row r="366" spans="1:102" x14ac:dyDescent="0.35">
      <c r="A366" s="135">
        <v>365</v>
      </c>
      <c r="B366" s="135">
        <v>1</v>
      </c>
      <c r="C366" s="135">
        <v>1</v>
      </c>
      <c r="D366" s="135">
        <v>1</v>
      </c>
      <c r="E366" s="135">
        <v>1</v>
      </c>
      <c r="F366" s="135">
        <v>1</v>
      </c>
      <c r="G366" s="135">
        <v>0</v>
      </c>
      <c r="H366" s="135">
        <v>0</v>
      </c>
      <c r="I366" s="135">
        <v>0</v>
      </c>
      <c r="J366" s="135">
        <v>0</v>
      </c>
      <c r="K366" s="135">
        <v>0</v>
      </c>
      <c r="L366" s="135">
        <v>0</v>
      </c>
      <c r="M366" s="135">
        <v>1</v>
      </c>
      <c r="N366" s="135">
        <v>0</v>
      </c>
      <c r="O366" s="135">
        <v>1</v>
      </c>
      <c r="P366" s="135">
        <v>0</v>
      </c>
      <c r="Q366" s="135">
        <v>0</v>
      </c>
      <c r="R366" s="135">
        <v>0</v>
      </c>
      <c r="S366" s="135">
        <v>0</v>
      </c>
      <c r="T366" s="135">
        <v>0</v>
      </c>
      <c r="U366" s="135">
        <v>0</v>
      </c>
      <c r="V366" s="135">
        <v>0</v>
      </c>
      <c r="W366" s="135">
        <v>0</v>
      </c>
      <c r="X366" s="135">
        <v>0</v>
      </c>
      <c r="Y366" s="135">
        <v>0</v>
      </c>
      <c r="Z366" s="135">
        <v>0</v>
      </c>
      <c r="AA366" s="135">
        <v>0</v>
      </c>
      <c r="AB366" s="135">
        <v>1</v>
      </c>
      <c r="AC366" s="135">
        <v>0</v>
      </c>
      <c r="AD366" s="135">
        <v>0</v>
      </c>
      <c r="AE366" s="135">
        <v>0</v>
      </c>
      <c r="AF366" s="135">
        <v>1</v>
      </c>
      <c r="AG366" s="135">
        <v>1</v>
      </c>
      <c r="AH366" s="135">
        <v>0</v>
      </c>
      <c r="AI366" s="135">
        <v>0</v>
      </c>
      <c r="AJ366" s="135">
        <v>0</v>
      </c>
      <c r="AK366" s="135">
        <v>0</v>
      </c>
      <c r="AL366" s="135">
        <v>0</v>
      </c>
      <c r="AM366" s="135">
        <v>0</v>
      </c>
      <c r="AN366" s="135">
        <v>0</v>
      </c>
      <c r="AO366" s="135">
        <v>0</v>
      </c>
      <c r="AP366" s="135">
        <v>0</v>
      </c>
      <c r="AQ366" s="135">
        <v>0</v>
      </c>
      <c r="AR366" s="135">
        <v>0</v>
      </c>
      <c r="AS366" s="135">
        <v>0</v>
      </c>
      <c r="AT366" s="135">
        <v>0</v>
      </c>
      <c r="AU366" s="135">
        <v>1</v>
      </c>
      <c r="AV366" s="135">
        <v>3</v>
      </c>
      <c r="AW366" s="135">
        <v>0</v>
      </c>
      <c r="AX366" s="135">
        <v>0</v>
      </c>
      <c r="AY366" s="135">
        <v>0</v>
      </c>
      <c r="AZ366" s="135">
        <v>0</v>
      </c>
      <c r="BA366" s="135">
        <v>1</v>
      </c>
      <c r="BB366" s="135">
        <v>1</v>
      </c>
      <c r="BC366" s="135">
        <v>0</v>
      </c>
      <c r="BD366" s="135">
        <v>0</v>
      </c>
      <c r="BE366" s="135">
        <v>1</v>
      </c>
      <c r="BF366" s="135">
        <v>1</v>
      </c>
      <c r="BG366" s="135">
        <v>0</v>
      </c>
      <c r="BH366" s="135">
        <v>1</v>
      </c>
      <c r="BI366" s="135">
        <v>0</v>
      </c>
      <c r="BJ366" s="135">
        <v>0</v>
      </c>
      <c r="BK366" s="135">
        <v>2</v>
      </c>
      <c r="BL366" s="135">
        <v>0</v>
      </c>
      <c r="BM366" s="135">
        <v>0</v>
      </c>
      <c r="BN366" s="135">
        <v>0</v>
      </c>
      <c r="BO366" s="135">
        <v>0</v>
      </c>
      <c r="BP366" s="135">
        <v>0</v>
      </c>
      <c r="BQ366" s="135">
        <v>0</v>
      </c>
      <c r="BR366" s="135">
        <v>1</v>
      </c>
      <c r="BS366" s="135">
        <v>11</v>
      </c>
      <c r="BT366" s="135">
        <v>0</v>
      </c>
      <c r="BU366" s="135">
        <v>0</v>
      </c>
      <c r="BV366" s="135">
        <v>0</v>
      </c>
      <c r="BW366" s="135">
        <v>0</v>
      </c>
      <c r="BX366" s="135">
        <v>6</v>
      </c>
      <c r="BY366" s="135">
        <v>2</v>
      </c>
      <c r="BZ366" s="135">
        <v>2</v>
      </c>
      <c r="CA366" s="135">
        <v>0</v>
      </c>
      <c r="CB366" s="135">
        <v>0</v>
      </c>
      <c r="CC366" s="135">
        <v>0</v>
      </c>
      <c r="CD366" s="135">
        <v>10</v>
      </c>
      <c r="CE366" s="135">
        <v>1</v>
      </c>
      <c r="CF366" s="135">
        <v>5</v>
      </c>
      <c r="CG366" s="135">
        <v>0</v>
      </c>
      <c r="CH366" s="135">
        <v>1</v>
      </c>
      <c r="CI366" s="135">
        <v>1</v>
      </c>
      <c r="CJ366" s="135">
        <v>0</v>
      </c>
      <c r="CK366" s="135">
        <v>0</v>
      </c>
      <c r="CL366" s="135">
        <v>0</v>
      </c>
      <c r="CM366" s="135">
        <v>0</v>
      </c>
      <c r="CN366" s="135">
        <v>0</v>
      </c>
      <c r="CO366" s="135">
        <v>0</v>
      </c>
      <c r="CP366" s="135">
        <v>3</v>
      </c>
      <c r="CQ366" s="135">
        <v>0</v>
      </c>
      <c r="CR366" s="135">
        <v>1</v>
      </c>
      <c r="CS366" s="135">
        <v>0</v>
      </c>
      <c r="CT366" s="135">
        <v>0</v>
      </c>
      <c r="CU366" s="135">
        <v>0</v>
      </c>
      <c r="CV366" s="135">
        <v>0</v>
      </c>
      <c r="CW366" s="135">
        <v>0</v>
      </c>
      <c r="CX366" s="135"/>
    </row>
    <row r="367" spans="1:102" x14ac:dyDescent="0.35">
      <c r="A367" s="135">
        <v>366</v>
      </c>
      <c r="B367" s="135">
        <v>0</v>
      </c>
      <c r="C367" s="135">
        <v>0</v>
      </c>
      <c r="D367" s="135">
        <v>0</v>
      </c>
      <c r="E367" s="135">
        <v>1</v>
      </c>
      <c r="F367" s="135">
        <v>0</v>
      </c>
      <c r="G367" s="135">
        <v>0</v>
      </c>
      <c r="H367" s="135">
        <v>2</v>
      </c>
      <c r="I367" s="135">
        <v>0</v>
      </c>
      <c r="J367" s="135">
        <v>1</v>
      </c>
      <c r="K367" s="135">
        <v>1</v>
      </c>
      <c r="L367" s="135">
        <v>0</v>
      </c>
      <c r="M367" s="135">
        <v>0</v>
      </c>
      <c r="N367" s="135">
        <v>0</v>
      </c>
      <c r="O367" s="135">
        <v>1</v>
      </c>
      <c r="P367" s="135">
        <v>0</v>
      </c>
      <c r="Q367" s="135">
        <v>1</v>
      </c>
      <c r="R367" s="135">
        <v>0</v>
      </c>
      <c r="S367" s="135">
        <v>0</v>
      </c>
      <c r="T367" s="135">
        <v>0</v>
      </c>
      <c r="U367" s="135">
        <v>0</v>
      </c>
      <c r="V367" s="135">
        <v>0</v>
      </c>
      <c r="W367" s="135">
        <v>0</v>
      </c>
      <c r="X367" s="135">
        <v>0</v>
      </c>
      <c r="Y367" s="135">
        <v>0</v>
      </c>
      <c r="Z367" s="135">
        <v>0</v>
      </c>
      <c r="AA367" s="135">
        <v>3</v>
      </c>
      <c r="AB367" s="135">
        <v>0</v>
      </c>
      <c r="AC367" s="135">
        <v>0</v>
      </c>
      <c r="AD367" s="135">
        <v>0</v>
      </c>
      <c r="AE367" s="135">
        <v>0</v>
      </c>
      <c r="AF367" s="135">
        <v>0</v>
      </c>
      <c r="AG367" s="135">
        <v>0</v>
      </c>
      <c r="AH367" s="135">
        <v>1</v>
      </c>
      <c r="AI367" s="135">
        <v>0</v>
      </c>
      <c r="AJ367" s="135">
        <v>0</v>
      </c>
      <c r="AK367" s="135">
        <v>0</v>
      </c>
      <c r="AL367" s="135">
        <v>0</v>
      </c>
      <c r="AM367" s="135">
        <v>0</v>
      </c>
      <c r="AN367" s="135">
        <v>0</v>
      </c>
      <c r="AO367" s="135">
        <v>1</v>
      </c>
      <c r="AP367" s="135">
        <v>8</v>
      </c>
      <c r="AQ367" s="135">
        <v>2</v>
      </c>
      <c r="AR367" s="135">
        <v>0</v>
      </c>
      <c r="AS367" s="135">
        <v>0</v>
      </c>
      <c r="AT367" s="135">
        <v>0</v>
      </c>
      <c r="AU367" s="135">
        <v>0</v>
      </c>
      <c r="AV367" s="135">
        <v>0</v>
      </c>
      <c r="AW367" s="135">
        <v>0</v>
      </c>
      <c r="AX367" s="135">
        <v>0</v>
      </c>
      <c r="AY367" s="135">
        <v>2</v>
      </c>
      <c r="AZ367" s="135">
        <v>0</v>
      </c>
      <c r="BA367" s="135">
        <v>0</v>
      </c>
      <c r="BB367" s="135">
        <v>1</v>
      </c>
      <c r="BC367" s="135">
        <v>1</v>
      </c>
      <c r="BD367" s="135">
        <v>0</v>
      </c>
      <c r="BE367" s="135">
        <v>0</v>
      </c>
      <c r="BF367" s="135">
        <v>0</v>
      </c>
      <c r="BG367" s="135">
        <v>1</v>
      </c>
      <c r="BH367" s="135">
        <v>0</v>
      </c>
      <c r="BI367" s="135">
        <v>1</v>
      </c>
      <c r="BJ367" s="135">
        <v>0</v>
      </c>
      <c r="BK367" s="135">
        <v>0</v>
      </c>
      <c r="BL367" s="135">
        <v>0</v>
      </c>
      <c r="BM367" s="135">
        <v>0</v>
      </c>
      <c r="BN367" s="135">
        <v>0</v>
      </c>
      <c r="BO367" s="135">
        <v>0</v>
      </c>
      <c r="BP367" s="135">
        <v>0</v>
      </c>
      <c r="BQ367" s="135">
        <v>0</v>
      </c>
      <c r="BR367" s="135">
        <v>0</v>
      </c>
      <c r="BS367" s="135">
        <v>0</v>
      </c>
      <c r="BT367" s="135">
        <v>0</v>
      </c>
      <c r="BU367" s="135">
        <v>7</v>
      </c>
      <c r="BV367" s="135">
        <v>0</v>
      </c>
      <c r="BW367" s="135">
        <v>1</v>
      </c>
      <c r="BX367" s="135">
        <v>0</v>
      </c>
      <c r="BY367" s="135">
        <v>0</v>
      </c>
      <c r="BZ367" s="135">
        <v>0</v>
      </c>
      <c r="CA367" s="135">
        <v>0</v>
      </c>
      <c r="CB367" s="135">
        <v>0</v>
      </c>
      <c r="CC367" s="135">
        <v>1</v>
      </c>
      <c r="CD367" s="135">
        <v>0</v>
      </c>
      <c r="CE367" s="135">
        <v>0</v>
      </c>
      <c r="CF367" s="135">
        <v>8</v>
      </c>
      <c r="CG367" s="135">
        <v>0</v>
      </c>
      <c r="CH367" s="135">
        <v>0</v>
      </c>
      <c r="CI367" s="135">
        <v>0</v>
      </c>
      <c r="CJ367" s="135">
        <v>1</v>
      </c>
      <c r="CK367" s="135">
        <v>0</v>
      </c>
      <c r="CL367" s="135">
        <v>0</v>
      </c>
      <c r="CM367" s="135">
        <v>0</v>
      </c>
      <c r="CN367" s="135">
        <v>0</v>
      </c>
      <c r="CO367" s="135">
        <v>0</v>
      </c>
      <c r="CP367" s="135">
        <v>0</v>
      </c>
      <c r="CQ367" s="135">
        <v>0</v>
      </c>
      <c r="CR367" s="135">
        <v>0</v>
      </c>
      <c r="CS367" s="135">
        <v>0</v>
      </c>
      <c r="CT367" s="135">
        <v>2</v>
      </c>
      <c r="CU367" s="135">
        <v>1</v>
      </c>
      <c r="CV367" s="135">
        <v>1</v>
      </c>
      <c r="CW367" s="135">
        <v>0</v>
      </c>
      <c r="CX367" s="135"/>
    </row>
    <row r="368" spans="1:102" x14ac:dyDescent="0.35">
      <c r="A368" s="135">
        <v>367</v>
      </c>
      <c r="B368" s="135">
        <v>0</v>
      </c>
      <c r="C368" s="135">
        <v>0</v>
      </c>
      <c r="D368" s="135">
        <v>0</v>
      </c>
      <c r="E368" s="135">
        <v>0</v>
      </c>
      <c r="F368" s="135">
        <v>0</v>
      </c>
      <c r="G368" s="135">
        <v>0</v>
      </c>
      <c r="H368" s="135">
        <v>1</v>
      </c>
      <c r="I368" s="135">
        <v>0</v>
      </c>
      <c r="J368" s="135">
        <v>0</v>
      </c>
      <c r="K368" s="135">
        <v>0</v>
      </c>
      <c r="L368" s="135">
        <v>0</v>
      </c>
      <c r="M368" s="135">
        <v>0</v>
      </c>
      <c r="N368" s="135">
        <v>0</v>
      </c>
      <c r="O368" s="135">
        <v>0</v>
      </c>
      <c r="P368" s="135">
        <v>0</v>
      </c>
      <c r="Q368" s="135">
        <v>0</v>
      </c>
      <c r="R368" s="135">
        <v>0</v>
      </c>
      <c r="S368" s="135">
        <v>1</v>
      </c>
      <c r="T368" s="135">
        <v>0</v>
      </c>
      <c r="U368" s="135">
        <v>0</v>
      </c>
      <c r="V368" s="135">
        <v>2</v>
      </c>
      <c r="W368" s="135">
        <v>0</v>
      </c>
      <c r="X368" s="135">
        <v>0</v>
      </c>
      <c r="Y368" s="135">
        <v>0</v>
      </c>
      <c r="Z368" s="135">
        <v>0</v>
      </c>
      <c r="AA368" s="135">
        <v>0</v>
      </c>
      <c r="AB368" s="135">
        <v>0</v>
      </c>
      <c r="AC368" s="135">
        <v>0</v>
      </c>
      <c r="AD368" s="135">
        <v>0</v>
      </c>
      <c r="AE368" s="135">
        <v>2</v>
      </c>
      <c r="AF368" s="135">
        <v>0</v>
      </c>
      <c r="AG368" s="135">
        <v>1</v>
      </c>
      <c r="AH368" s="135">
        <v>0</v>
      </c>
      <c r="AI368" s="135">
        <v>0</v>
      </c>
      <c r="AJ368" s="135">
        <v>8</v>
      </c>
      <c r="AK368" s="135">
        <v>0</v>
      </c>
      <c r="AL368" s="135">
        <v>0</v>
      </c>
      <c r="AM368" s="135">
        <v>0</v>
      </c>
      <c r="AN368" s="135">
        <v>1</v>
      </c>
      <c r="AO368" s="135">
        <v>0</v>
      </c>
      <c r="AP368" s="135">
        <v>2</v>
      </c>
      <c r="AQ368" s="135">
        <v>0</v>
      </c>
      <c r="AR368" s="135">
        <v>1</v>
      </c>
      <c r="AS368" s="135">
        <v>0</v>
      </c>
      <c r="AT368" s="135">
        <v>1</v>
      </c>
      <c r="AU368" s="135">
        <v>0</v>
      </c>
      <c r="AV368" s="135">
        <v>0</v>
      </c>
      <c r="AW368" s="135">
        <v>0</v>
      </c>
      <c r="AX368" s="135">
        <v>0</v>
      </c>
      <c r="AY368" s="135">
        <v>3</v>
      </c>
      <c r="AZ368" s="135">
        <v>0</v>
      </c>
      <c r="BA368" s="135">
        <v>0</v>
      </c>
      <c r="BB368" s="135">
        <v>0</v>
      </c>
      <c r="BC368" s="135">
        <v>0</v>
      </c>
      <c r="BD368" s="135">
        <v>0</v>
      </c>
      <c r="BE368" s="135">
        <v>0</v>
      </c>
      <c r="BF368" s="135">
        <v>0</v>
      </c>
      <c r="BG368" s="135">
        <v>0</v>
      </c>
      <c r="BH368" s="135">
        <v>0</v>
      </c>
      <c r="BI368" s="135">
        <v>0</v>
      </c>
      <c r="BJ368" s="135">
        <v>0</v>
      </c>
      <c r="BK368" s="135">
        <v>0</v>
      </c>
      <c r="BL368" s="135">
        <v>1</v>
      </c>
      <c r="BM368" s="135">
        <v>0</v>
      </c>
      <c r="BN368" s="135">
        <v>0</v>
      </c>
      <c r="BO368" s="135">
        <v>0</v>
      </c>
      <c r="BP368" s="135">
        <v>1</v>
      </c>
      <c r="BQ368" s="135">
        <v>0</v>
      </c>
      <c r="BR368" s="135">
        <v>0</v>
      </c>
      <c r="BS368" s="135">
        <v>0</v>
      </c>
      <c r="BT368" s="135">
        <v>0</v>
      </c>
      <c r="BU368" s="135">
        <v>1</v>
      </c>
      <c r="BV368" s="135">
        <v>0</v>
      </c>
      <c r="BW368" s="135">
        <v>0</v>
      </c>
      <c r="BX368" s="135">
        <v>0</v>
      </c>
      <c r="BY368" s="135">
        <v>0</v>
      </c>
      <c r="BZ368" s="135">
        <v>0</v>
      </c>
      <c r="CA368" s="135">
        <v>0</v>
      </c>
      <c r="CB368" s="135">
        <v>0</v>
      </c>
      <c r="CC368" s="135">
        <v>0</v>
      </c>
      <c r="CD368" s="135">
        <v>3</v>
      </c>
      <c r="CE368" s="135">
        <v>0</v>
      </c>
      <c r="CF368" s="135">
        <v>0</v>
      </c>
      <c r="CG368" s="135">
        <v>0</v>
      </c>
      <c r="CH368" s="135">
        <v>0</v>
      </c>
      <c r="CI368" s="135">
        <v>0</v>
      </c>
      <c r="CJ368" s="135">
        <v>0</v>
      </c>
      <c r="CK368" s="135">
        <v>0</v>
      </c>
      <c r="CL368" s="135">
        <v>1</v>
      </c>
      <c r="CM368" s="135">
        <v>0</v>
      </c>
      <c r="CN368" s="135">
        <v>0</v>
      </c>
      <c r="CO368" s="135">
        <v>1</v>
      </c>
      <c r="CP368" s="135">
        <v>0</v>
      </c>
      <c r="CQ368" s="135">
        <v>0</v>
      </c>
      <c r="CR368" s="135">
        <v>0</v>
      </c>
      <c r="CS368" s="135">
        <v>1</v>
      </c>
      <c r="CT368" s="135">
        <v>0</v>
      </c>
      <c r="CU368" s="135">
        <v>0</v>
      </c>
      <c r="CV368" s="135">
        <v>0</v>
      </c>
      <c r="CW368" s="135">
        <v>0</v>
      </c>
      <c r="CX368" s="135"/>
    </row>
    <row r="369" spans="1:102" x14ac:dyDescent="0.35">
      <c r="A369" s="135">
        <v>368</v>
      </c>
      <c r="B369" s="135">
        <v>0</v>
      </c>
      <c r="C369" s="135">
        <v>0</v>
      </c>
      <c r="D369" s="135">
        <v>0</v>
      </c>
      <c r="E369" s="135">
        <v>0</v>
      </c>
      <c r="F369" s="135">
        <v>1</v>
      </c>
      <c r="G369" s="135">
        <v>0</v>
      </c>
      <c r="H369" s="135">
        <v>0</v>
      </c>
      <c r="I369" s="135">
        <v>0</v>
      </c>
      <c r="J369" s="135">
        <v>1</v>
      </c>
      <c r="K369" s="135">
        <v>0</v>
      </c>
      <c r="L369" s="135">
        <v>4</v>
      </c>
      <c r="M369" s="135">
        <v>0</v>
      </c>
      <c r="N369" s="135">
        <v>0</v>
      </c>
      <c r="O369" s="135">
        <v>1</v>
      </c>
      <c r="P369" s="135">
        <v>0</v>
      </c>
      <c r="Q369" s="135">
        <v>0</v>
      </c>
      <c r="R369" s="135">
        <v>0</v>
      </c>
      <c r="S369" s="135">
        <v>4</v>
      </c>
      <c r="T369" s="135">
        <v>0</v>
      </c>
      <c r="U369" s="135">
        <v>0</v>
      </c>
      <c r="V369" s="135">
        <v>0</v>
      </c>
      <c r="W369" s="135">
        <v>0</v>
      </c>
      <c r="X369" s="135">
        <v>0</v>
      </c>
      <c r="Y369" s="135">
        <v>0</v>
      </c>
      <c r="Z369" s="135">
        <v>0</v>
      </c>
      <c r="AA369" s="135">
        <v>0</v>
      </c>
      <c r="AB369" s="135">
        <v>0</v>
      </c>
      <c r="AC369" s="135">
        <v>0</v>
      </c>
      <c r="AD369" s="135">
        <v>1</v>
      </c>
      <c r="AE369" s="135">
        <v>0</v>
      </c>
      <c r="AF369" s="135">
        <v>0</v>
      </c>
      <c r="AG369" s="135">
        <v>2</v>
      </c>
      <c r="AH369" s="135">
        <v>0</v>
      </c>
      <c r="AI369" s="135">
        <v>1</v>
      </c>
      <c r="AJ369" s="135">
        <v>0</v>
      </c>
      <c r="AK369" s="135">
        <v>0</v>
      </c>
      <c r="AL369" s="135">
        <v>0</v>
      </c>
      <c r="AM369" s="135">
        <v>0</v>
      </c>
      <c r="AN369" s="135">
        <v>0</v>
      </c>
      <c r="AO369" s="135">
        <v>0</v>
      </c>
      <c r="AP369" s="135">
        <v>1</v>
      </c>
      <c r="AQ369" s="135">
        <v>4</v>
      </c>
      <c r="AR369" s="135">
        <v>0</v>
      </c>
      <c r="AS369" s="135">
        <v>0</v>
      </c>
      <c r="AT369" s="135">
        <v>0</v>
      </c>
      <c r="AU369" s="135">
        <v>4</v>
      </c>
      <c r="AV369" s="135">
        <v>0</v>
      </c>
      <c r="AW369" s="135">
        <v>0</v>
      </c>
      <c r="AX369" s="135">
        <v>0</v>
      </c>
      <c r="AY369" s="135">
        <v>3</v>
      </c>
      <c r="AZ369" s="135">
        <v>0</v>
      </c>
      <c r="BA369" s="135">
        <v>0</v>
      </c>
      <c r="BB369" s="135">
        <v>1</v>
      </c>
      <c r="BC369" s="135">
        <v>0</v>
      </c>
      <c r="BD369" s="135">
        <v>0</v>
      </c>
      <c r="BE369" s="135">
        <v>0</v>
      </c>
      <c r="BF369" s="135">
        <v>0</v>
      </c>
      <c r="BG369" s="135">
        <v>0</v>
      </c>
      <c r="BH369" s="135">
        <v>0</v>
      </c>
      <c r="BI369" s="135">
        <v>0</v>
      </c>
      <c r="BJ369" s="135">
        <v>0</v>
      </c>
      <c r="BK369" s="135">
        <v>2</v>
      </c>
      <c r="BL369" s="135">
        <v>1</v>
      </c>
      <c r="BM369" s="135">
        <v>0</v>
      </c>
      <c r="BN369" s="135">
        <v>1</v>
      </c>
      <c r="BO369" s="135">
        <v>1</v>
      </c>
      <c r="BP369" s="135">
        <v>0</v>
      </c>
      <c r="BQ369" s="135">
        <v>0</v>
      </c>
      <c r="BR369" s="135">
        <v>0</v>
      </c>
      <c r="BS369" s="135">
        <v>0</v>
      </c>
      <c r="BT369" s="135">
        <v>1</v>
      </c>
      <c r="BU369" s="135">
        <v>0</v>
      </c>
      <c r="BV369" s="135">
        <v>2</v>
      </c>
      <c r="BW369" s="135">
        <v>0</v>
      </c>
      <c r="BX369" s="135">
        <v>0</v>
      </c>
      <c r="BY369" s="135">
        <v>0</v>
      </c>
      <c r="BZ369" s="135">
        <v>0</v>
      </c>
      <c r="CA369" s="135">
        <v>0</v>
      </c>
      <c r="CB369" s="135">
        <v>0</v>
      </c>
      <c r="CC369" s="135">
        <v>1</v>
      </c>
      <c r="CD369" s="135">
        <v>1</v>
      </c>
      <c r="CE369" s="135">
        <v>0</v>
      </c>
      <c r="CF369" s="135">
        <v>16</v>
      </c>
      <c r="CG369" s="135">
        <v>1</v>
      </c>
      <c r="CH369" s="135">
        <v>0</v>
      </c>
      <c r="CI369" s="135">
        <v>0</v>
      </c>
      <c r="CJ369" s="135">
        <v>0</v>
      </c>
      <c r="CK369" s="135">
        <v>0</v>
      </c>
      <c r="CL369" s="135">
        <v>0</v>
      </c>
      <c r="CM369" s="135">
        <v>0</v>
      </c>
      <c r="CN369" s="135">
        <v>0</v>
      </c>
      <c r="CO369" s="135">
        <v>1</v>
      </c>
      <c r="CP369" s="135">
        <v>0</v>
      </c>
      <c r="CQ369" s="135">
        <v>0</v>
      </c>
      <c r="CR369" s="135">
        <v>4</v>
      </c>
      <c r="CS369" s="135">
        <v>0</v>
      </c>
      <c r="CT369" s="135">
        <v>0</v>
      </c>
      <c r="CU369" s="135">
        <v>1</v>
      </c>
      <c r="CV369" s="135">
        <v>0</v>
      </c>
      <c r="CW369" s="135">
        <v>0</v>
      </c>
      <c r="CX369" s="135"/>
    </row>
    <row r="370" spans="1:102" x14ac:dyDescent="0.35">
      <c r="A370" s="135">
        <v>369</v>
      </c>
      <c r="B370" s="135">
        <v>0</v>
      </c>
      <c r="C370" s="135">
        <v>0</v>
      </c>
      <c r="D370" s="135">
        <v>0</v>
      </c>
      <c r="E370" s="135">
        <v>1</v>
      </c>
      <c r="F370" s="135">
        <v>2</v>
      </c>
      <c r="G370" s="135">
        <v>0</v>
      </c>
      <c r="H370" s="135">
        <v>1</v>
      </c>
      <c r="I370" s="135">
        <v>0</v>
      </c>
      <c r="J370" s="135">
        <v>0</v>
      </c>
      <c r="K370" s="135">
        <v>1</v>
      </c>
      <c r="L370" s="135">
        <v>1</v>
      </c>
      <c r="M370" s="135">
        <v>0</v>
      </c>
      <c r="N370" s="135">
        <v>0</v>
      </c>
      <c r="O370" s="135">
        <v>0</v>
      </c>
      <c r="P370" s="135">
        <v>0</v>
      </c>
      <c r="Q370" s="135">
        <v>0</v>
      </c>
      <c r="R370" s="135">
        <v>4</v>
      </c>
      <c r="S370" s="135">
        <v>0</v>
      </c>
      <c r="T370" s="135">
        <v>1</v>
      </c>
      <c r="U370" s="135">
        <v>0</v>
      </c>
      <c r="V370" s="135">
        <v>3</v>
      </c>
      <c r="W370" s="135">
        <v>0</v>
      </c>
      <c r="X370" s="135">
        <v>0</v>
      </c>
      <c r="Y370" s="135">
        <v>0</v>
      </c>
      <c r="Z370" s="135">
        <v>0</v>
      </c>
      <c r="AA370" s="135">
        <v>0</v>
      </c>
      <c r="AB370" s="135">
        <v>0</v>
      </c>
      <c r="AC370" s="135">
        <v>0</v>
      </c>
      <c r="AD370" s="135">
        <v>0</v>
      </c>
      <c r="AE370" s="135">
        <v>0</v>
      </c>
      <c r="AF370" s="135">
        <v>2</v>
      </c>
      <c r="AG370" s="135">
        <v>3</v>
      </c>
      <c r="AH370" s="135">
        <v>0</v>
      </c>
      <c r="AI370" s="135">
        <v>2</v>
      </c>
      <c r="AJ370" s="135">
        <v>3</v>
      </c>
      <c r="AK370" s="135">
        <v>0</v>
      </c>
      <c r="AL370" s="135">
        <v>0</v>
      </c>
      <c r="AM370" s="135">
        <v>0</v>
      </c>
      <c r="AN370" s="135">
        <v>0</v>
      </c>
      <c r="AO370" s="135">
        <v>1</v>
      </c>
      <c r="AP370" s="135">
        <v>0</v>
      </c>
      <c r="AQ370" s="135">
        <v>0</v>
      </c>
      <c r="AR370" s="135">
        <v>0</v>
      </c>
      <c r="AS370" s="135">
        <v>0</v>
      </c>
      <c r="AT370" s="135">
        <v>0</v>
      </c>
      <c r="AU370" s="135">
        <v>0</v>
      </c>
      <c r="AV370" s="135">
        <v>0</v>
      </c>
      <c r="AW370" s="135">
        <v>1</v>
      </c>
      <c r="AX370" s="135">
        <v>0</v>
      </c>
      <c r="AY370" s="135">
        <v>0</v>
      </c>
      <c r="AZ370" s="135">
        <v>0</v>
      </c>
      <c r="BA370" s="135">
        <v>1</v>
      </c>
      <c r="BB370" s="135">
        <v>0</v>
      </c>
      <c r="BC370" s="135">
        <v>1</v>
      </c>
      <c r="BD370" s="135">
        <v>0</v>
      </c>
      <c r="BE370" s="135">
        <v>0</v>
      </c>
      <c r="BF370" s="135">
        <v>0</v>
      </c>
      <c r="BG370" s="135">
        <v>0</v>
      </c>
      <c r="BH370" s="135">
        <v>0</v>
      </c>
      <c r="BI370" s="135">
        <v>0</v>
      </c>
      <c r="BJ370" s="135">
        <v>0</v>
      </c>
      <c r="BK370" s="135">
        <v>0</v>
      </c>
      <c r="BL370" s="135">
        <v>1</v>
      </c>
      <c r="BM370" s="135">
        <v>1</v>
      </c>
      <c r="BN370" s="135">
        <v>0</v>
      </c>
      <c r="BO370" s="135">
        <v>0</v>
      </c>
      <c r="BP370" s="135">
        <v>0</v>
      </c>
      <c r="BQ370" s="135">
        <v>0</v>
      </c>
      <c r="BR370" s="135">
        <v>1</v>
      </c>
      <c r="BS370" s="135">
        <v>6</v>
      </c>
      <c r="BT370" s="135">
        <v>1</v>
      </c>
      <c r="BU370" s="135">
        <v>0</v>
      </c>
      <c r="BV370" s="135">
        <v>1</v>
      </c>
      <c r="BW370" s="135">
        <v>0</v>
      </c>
      <c r="BX370" s="135">
        <v>0</v>
      </c>
      <c r="BY370" s="135">
        <v>1</v>
      </c>
      <c r="BZ370" s="135">
        <v>0</v>
      </c>
      <c r="CA370" s="135">
        <v>0</v>
      </c>
      <c r="CB370" s="135">
        <v>5</v>
      </c>
      <c r="CC370" s="135">
        <v>0</v>
      </c>
      <c r="CD370" s="135">
        <v>0</v>
      </c>
      <c r="CE370" s="135">
        <v>1</v>
      </c>
      <c r="CF370" s="135">
        <v>1</v>
      </c>
      <c r="CG370" s="135">
        <v>0</v>
      </c>
      <c r="CH370" s="135">
        <v>0</v>
      </c>
      <c r="CI370" s="135">
        <v>0</v>
      </c>
      <c r="CJ370" s="135">
        <v>0</v>
      </c>
      <c r="CK370" s="135">
        <v>1</v>
      </c>
      <c r="CL370" s="135">
        <v>0</v>
      </c>
      <c r="CM370" s="135">
        <v>0</v>
      </c>
      <c r="CN370" s="135">
        <v>0</v>
      </c>
      <c r="CO370" s="135">
        <v>1</v>
      </c>
      <c r="CP370" s="135">
        <v>0</v>
      </c>
      <c r="CQ370" s="135">
        <v>1</v>
      </c>
      <c r="CR370" s="135">
        <v>1</v>
      </c>
      <c r="CS370" s="135">
        <v>0</v>
      </c>
      <c r="CT370" s="135">
        <v>0</v>
      </c>
      <c r="CU370" s="135">
        <v>0</v>
      </c>
      <c r="CV370" s="135">
        <v>0</v>
      </c>
      <c r="CW370" s="135">
        <v>0</v>
      </c>
      <c r="CX370" s="135"/>
    </row>
    <row r="371" spans="1:102" x14ac:dyDescent="0.35">
      <c r="A371" s="135">
        <v>370</v>
      </c>
      <c r="B371" s="135">
        <v>0</v>
      </c>
      <c r="C371" s="135">
        <v>0</v>
      </c>
      <c r="D371" s="135">
        <v>0</v>
      </c>
      <c r="E371" s="135">
        <v>0</v>
      </c>
      <c r="F371" s="135">
        <v>0</v>
      </c>
      <c r="G371" s="135">
        <v>0</v>
      </c>
      <c r="H371" s="135">
        <v>0</v>
      </c>
      <c r="I371" s="135">
        <v>0</v>
      </c>
      <c r="J371" s="135">
        <v>0</v>
      </c>
      <c r="K371" s="135">
        <v>0</v>
      </c>
      <c r="L371" s="135">
        <v>0</v>
      </c>
      <c r="M371" s="135">
        <v>0</v>
      </c>
      <c r="N371" s="135">
        <v>1</v>
      </c>
      <c r="O371" s="135">
        <v>0</v>
      </c>
      <c r="P371" s="135">
        <v>1</v>
      </c>
      <c r="Q371" s="135">
        <v>1</v>
      </c>
      <c r="R371" s="135">
        <v>0</v>
      </c>
      <c r="S371" s="135">
        <v>0</v>
      </c>
      <c r="T371" s="135">
        <v>0</v>
      </c>
      <c r="U371" s="135">
        <v>0</v>
      </c>
      <c r="V371" s="135">
        <v>5</v>
      </c>
      <c r="W371" s="135">
        <v>0</v>
      </c>
      <c r="X371" s="135">
        <v>0</v>
      </c>
      <c r="Y371" s="135">
        <v>0</v>
      </c>
      <c r="Z371" s="135">
        <v>0</v>
      </c>
      <c r="AA371" s="135">
        <v>0</v>
      </c>
      <c r="AB371" s="135">
        <v>0</v>
      </c>
      <c r="AC371" s="135">
        <v>0</v>
      </c>
      <c r="AD371" s="135">
        <v>1</v>
      </c>
      <c r="AE371" s="135">
        <v>0</v>
      </c>
      <c r="AF371" s="135">
        <v>2</v>
      </c>
      <c r="AG371" s="135">
        <v>3</v>
      </c>
      <c r="AH371" s="135">
        <v>0</v>
      </c>
      <c r="AI371" s="135">
        <v>1</v>
      </c>
      <c r="AJ371" s="135">
        <v>2</v>
      </c>
      <c r="AK371" s="135">
        <v>0</v>
      </c>
      <c r="AL371" s="135">
        <v>1</v>
      </c>
      <c r="AM371" s="135">
        <v>2</v>
      </c>
      <c r="AN371" s="135">
        <v>0</v>
      </c>
      <c r="AO371" s="135">
        <v>0</v>
      </c>
      <c r="AP371" s="135">
        <v>0</v>
      </c>
      <c r="AQ371" s="135">
        <v>1</v>
      </c>
      <c r="AR371" s="135">
        <v>0</v>
      </c>
      <c r="AS371" s="135">
        <v>0</v>
      </c>
      <c r="AT371" s="135">
        <v>1</v>
      </c>
      <c r="AU371" s="135">
        <v>0</v>
      </c>
      <c r="AV371" s="135">
        <v>1</v>
      </c>
      <c r="AW371" s="135">
        <v>1</v>
      </c>
      <c r="AX371" s="135">
        <v>0</v>
      </c>
      <c r="AY371" s="135">
        <v>0</v>
      </c>
      <c r="AZ371" s="135">
        <v>0</v>
      </c>
      <c r="BA371" s="135">
        <v>2</v>
      </c>
      <c r="BB371" s="135">
        <v>0</v>
      </c>
      <c r="BC371" s="135">
        <v>0</v>
      </c>
      <c r="BD371" s="135">
        <v>1</v>
      </c>
      <c r="BE371" s="135">
        <v>0</v>
      </c>
      <c r="BF371" s="135">
        <v>0</v>
      </c>
      <c r="BG371" s="135">
        <v>0</v>
      </c>
      <c r="BH371" s="135">
        <v>0</v>
      </c>
      <c r="BI371" s="135">
        <v>0</v>
      </c>
      <c r="BJ371" s="135">
        <v>0</v>
      </c>
      <c r="BK371" s="135">
        <v>1</v>
      </c>
      <c r="BL371" s="135">
        <v>0</v>
      </c>
      <c r="BM371" s="135">
        <v>0</v>
      </c>
      <c r="BN371" s="135">
        <v>0</v>
      </c>
      <c r="BO371" s="135">
        <v>0</v>
      </c>
      <c r="BP371" s="135">
        <v>0</v>
      </c>
      <c r="BQ371" s="135">
        <v>0</v>
      </c>
      <c r="BR371" s="135">
        <v>0</v>
      </c>
      <c r="BS371" s="135">
        <v>1</v>
      </c>
      <c r="BT371" s="135">
        <v>0</v>
      </c>
      <c r="BU371" s="135">
        <v>0</v>
      </c>
      <c r="BV371" s="135">
        <v>0</v>
      </c>
      <c r="BW371" s="135">
        <v>0</v>
      </c>
      <c r="BX371" s="135">
        <v>0</v>
      </c>
      <c r="BY371" s="135">
        <v>0</v>
      </c>
      <c r="BZ371" s="135">
        <v>0</v>
      </c>
      <c r="CA371" s="135">
        <v>0</v>
      </c>
      <c r="CB371" s="135">
        <v>0</v>
      </c>
      <c r="CC371" s="135">
        <v>0</v>
      </c>
      <c r="CD371" s="135">
        <v>8</v>
      </c>
      <c r="CE371" s="135">
        <v>0</v>
      </c>
      <c r="CF371" s="135">
        <v>0</v>
      </c>
      <c r="CG371" s="135">
        <v>0</v>
      </c>
      <c r="CH371" s="135">
        <v>0</v>
      </c>
      <c r="CI371" s="135">
        <v>0</v>
      </c>
      <c r="CJ371" s="135">
        <v>0</v>
      </c>
      <c r="CK371" s="135">
        <v>0</v>
      </c>
      <c r="CL371" s="135">
        <v>1</v>
      </c>
      <c r="CM371" s="135">
        <v>0</v>
      </c>
      <c r="CN371" s="135">
        <v>0</v>
      </c>
      <c r="CO371" s="135">
        <v>0</v>
      </c>
      <c r="CP371" s="135">
        <v>1</v>
      </c>
      <c r="CQ371" s="135">
        <v>1</v>
      </c>
      <c r="CR371" s="135">
        <v>0</v>
      </c>
      <c r="CS371" s="135">
        <v>0</v>
      </c>
      <c r="CT371" s="135">
        <v>0</v>
      </c>
      <c r="CU371" s="135">
        <v>0</v>
      </c>
      <c r="CV371" s="135">
        <v>0</v>
      </c>
      <c r="CW371" s="135">
        <v>1</v>
      </c>
      <c r="CX371" s="135"/>
    </row>
    <row r="372" spans="1:102" x14ac:dyDescent="0.35">
      <c r="A372" s="135">
        <v>371</v>
      </c>
      <c r="B372" s="135">
        <v>0</v>
      </c>
      <c r="C372" s="135">
        <v>0</v>
      </c>
      <c r="D372" s="135">
        <v>0</v>
      </c>
      <c r="E372" s="135">
        <v>3</v>
      </c>
      <c r="F372" s="135">
        <v>0</v>
      </c>
      <c r="G372" s="135">
        <v>0</v>
      </c>
      <c r="H372" s="135">
        <v>3</v>
      </c>
      <c r="I372" s="135">
        <v>0</v>
      </c>
      <c r="J372" s="135">
        <v>0</v>
      </c>
      <c r="K372" s="135">
        <v>0</v>
      </c>
      <c r="L372" s="135">
        <v>0</v>
      </c>
      <c r="M372" s="135">
        <v>0</v>
      </c>
      <c r="N372" s="135">
        <v>0</v>
      </c>
      <c r="O372" s="135">
        <v>0</v>
      </c>
      <c r="P372" s="135">
        <v>0</v>
      </c>
      <c r="Q372" s="135">
        <v>0</v>
      </c>
      <c r="R372" s="135">
        <v>0</v>
      </c>
      <c r="S372" s="135">
        <v>0</v>
      </c>
      <c r="T372" s="135">
        <v>9</v>
      </c>
      <c r="U372" s="135">
        <v>0</v>
      </c>
      <c r="V372" s="135">
        <v>2</v>
      </c>
      <c r="W372" s="135">
        <v>0</v>
      </c>
      <c r="X372" s="135">
        <v>1</v>
      </c>
      <c r="Y372" s="135">
        <v>0</v>
      </c>
      <c r="Z372" s="135">
        <v>0</v>
      </c>
      <c r="AA372" s="135">
        <v>1</v>
      </c>
      <c r="AB372" s="135">
        <v>0</v>
      </c>
      <c r="AC372" s="135">
        <v>1</v>
      </c>
      <c r="AD372" s="135">
        <v>0</v>
      </c>
      <c r="AE372" s="135">
        <v>0</v>
      </c>
      <c r="AF372" s="135">
        <v>0</v>
      </c>
      <c r="AG372" s="135">
        <v>0</v>
      </c>
      <c r="AH372" s="135">
        <v>11</v>
      </c>
      <c r="AI372" s="135">
        <v>0</v>
      </c>
      <c r="AJ372" s="135">
        <v>1</v>
      </c>
      <c r="AK372" s="135">
        <v>0</v>
      </c>
      <c r="AL372" s="135">
        <v>0</v>
      </c>
      <c r="AM372" s="135">
        <v>0</v>
      </c>
      <c r="AN372" s="135">
        <v>0</v>
      </c>
      <c r="AO372" s="135">
        <v>0</v>
      </c>
      <c r="AP372" s="135">
        <v>0</v>
      </c>
      <c r="AQ372" s="135">
        <v>0</v>
      </c>
      <c r="AR372" s="135">
        <v>0</v>
      </c>
      <c r="AS372" s="135">
        <v>0</v>
      </c>
      <c r="AT372" s="135">
        <v>0</v>
      </c>
      <c r="AU372" s="135">
        <v>0</v>
      </c>
      <c r="AV372" s="135">
        <v>2</v>
      </c>
      <c r="AW372" s="135">
        <v>0</v>
      </c>
      <c r="AX372" s="135">
        <v>3</v>
      </c>
      <c r="AY372" s="135">
        <v>0</v>
      </c>
      <c r="AZ372" s="135">
        <v>1</v>
      </c>
      <c r="BA372" s="135">
        <v>0</v>
      </c>
      <c r="BB372" s="135">
        <v>0</v>
      </c>
      <c r="BC372" s="135">
        <v>0</v>
      </c>
      <c r="BD372" s="135">
        <v>0</v>
      </c>
      <c r="BE372" s="135">
        <v>0</v>
      </c>
      <c r="BF372" s="135">
        <v>1</v>
      </c>
      <c r="BG372" s="135">
        <v>1</v>
      </c>
      <c r="BH372" s="135">
        <v>0</v>
      </c>
      <c r="BI372" s="135">
        <v>0</v>
      </c>
      <c r="BJ372" s="135">
        <v>0</v>
      </c>
      <c r="BK372" s="135">
        <v>0</v>
      </c>
      <c r="BL372" s="135">
        <v>0</v>
      </c>
      <c r="BM372" s="135">
        <v>0</v>
      </c>
      <c r="BN372" s="135">
        <v>0</v>
      </c>
      <c r="BO372" s="135">
        <v>0</v>
      </c>
      <c r="BP372" s="135">
        <v>0</v>
      </c>
      <c r="BQ372" s="135">
        <v>1</v>
      </c>
      <c r="BR372" s="135">
        <v>2</v>
      </c>
      <c r="BS372" s="135">
        <v>1</v>
      </c>
      <c r="BT372" s="135">
        <v>0</v>
      </c>
      <c r="BU372" s="135">
        <v>0</v>
      </c>
      <c r="BV372" s="135">
        <v>2</v>
      </c>
      <c r="BW372" s="135">
        <v>1</v>
      </c>
      <c r="BX372" s="135">
        <v>0</v>
      </c>
      <c r="BY372" s="135">
        <v>0</v>
      </c>
      <c r="BZ372" s="135">
        <v>1</v>
      </c>
      <c r="CA372" s="135">
        <v>0</v>
      </c>
      <c r="CB372" s="135">
        <v>0</v>
      </c>
      <c r="CC372" s="135">
        <v>0</v>
      </c>
      <c r="CD372" s="135">
        <v>0</v>
      </c>
      <c r="CE372" s="135">
        <v>1</v>
      </c>
      <c r="CF372" s="135">
        <v>2</v>
      </c>
      <c r="CG372" s="135">
        <v>0</v>
      </c>
      <c r="CH372" s="135">
        <v>1</v>
      </c>
      <c r="CI372" s="135">
        <v>0</v>
      </c>
      <c r="CJ372" s="135">
        <v>0</v>
      </c>
      <c r="CK372" s="135">
        <v>1</v>
      </c>
      <c r="CL372" s="135">
        <v>0</v>
      </c>
      <c r="CM372" s="135">
        <v>1</v>
      </c>
      <c r="CN372" s="135">
        <v>0</v>
      </c>
      <c r="CO372" s="135">
        <v>0</v>
      </c>
      <c r="CP372" s="135">
        <v>0</v>
      </c>
      <c r="CQ372" s="135">
        <v>0</v>
      </c>
      <c r="CR372" s="135">
        <v>0</v>
      </c>
      <c r="CS372" s="135">
        <v>1</v>
      </c>
      <c r="CT372" s="135">
        <v>1</v>
      </c>
      <c r="CU372" s="135">
        <v>1</v>
      </c>
      <c r="CV372" s="135">
        <v>1</v>
      </c>
      <c r="CW372" s="135">
        <v>7</v>
      </c>
      <c r="CX372" s="135"/>
    </row>
    <row r="373" spans="1:102" x14ac:dyDescent="0.35">
      <c r="A373" s="135">
        <v>372</v>
      </c>
      <c r="B373" s="135">
        <v>0</v>
      </c>
      <c r="C373" s="135">
        <v>0</v>
      </c>
      <c r="D373" s="135">
        <v>0</v>
      </c>
      <c r="E373" s="135">
        <v>0</v>
      </c>
      <c r="F373" s="135">
        <v>0</v>
      </c>
      <c r="G373" s="135">
        <v>0</v>
      </c>
      <c r="H373" s="135">
        <v>3</v>
      </c>
      <c r="I373" s="135">
        <v>0</v>
      </c>
      <c r="J373" s="135">
        <v>0</v>
      </c>
      <c r="K373" s="135">
        <v>0</v>
      </c>
      <c r="L373" s="135">
        <v>2</v>
      </c>
      <c r="M373" s="135">
        <v>0</v>
      </c>
      <c r="N373" s="135">
        <v>0</v>
      </c>
      <c r="O373" s="135">
        <v>1</v>
      </c>
      <c r="P373" s="135">
        <v>0</v>
      </c>
      <c r="Q373" s="135">
        <v>0</v>
      </c>
      <c r="R373" s="135">
        <v>0</v>
      </c>
      <c r="S373" s="135">
        <v>0</v>
      </c>
      <c r="T373" s="135">
        <v>1</v>
      </c>
      <c r="U373" s="135">
        <v>0</v>
      </c>
      <c r="V373" s="135">
        <v>1</v>
      </c>
      <c r="W373" s="135">
        <v>4</v>
      </c>
      <c r="X373" s="135">
        <v>0</v>
      </c>
      <c r="Y373" s="135">
        <v>0</v>
      </c>
      <c r="Z373" s="135">
        <v>0</v>
      </c>
      <c r="AA373" s="135">
        <v>1</v>
      </c>
      <c r="AB373" s="135">
        <v>1</v>
      </c>
      <c r="AC373" s="135">
        <v>1</v>
      </c>
      <c r="AD373" s="135">
        <v>0</v>
      </c>
      <c r="AE373" s="135">
        <v>1</v>
      </c>
      <c r="AF373" s="135">
        <v>0</v>
      </c>
      <c r="AG373" s="135">
        <v>2</v>
      </c>
      <c r="AH373" s="135">
        <v>0</v>
      </c>
      <c r="AI373" s="135">
        <v>0</v>
      </c>
      <c r="AJ373" s="135">
        <v>1</v>
      </c>
      <c r="AK373" s="135">
        <v>0</v>
      </c>
      <c r="AL373" s="135">
        <v>0</v>
      </c>
      <c r="AM373" s="135">
        <v>0</v>
      </c>
      <c r="AN373" s="135">
        <v>0</v>
      </c>
      <c r="AO373" s="135">
        <v>0</v>
      </c>
      <c r="AP373" s="135">
        <v>0</v>
      </c>
      <c r="AQ373" s="135">
        <v>0</v>
      </c>
      <c r="AR373" s="135">
        <v>0</v>
      </c>
      <c r="AS373" s="135">
        <v>0</v>
      </c>
      <c r="AT373" s="135">
        <v>0</v>
      </c>
      <c r="AU373" s="135">
        <v>1</v>
      </c>
      <c r="AV373" s="135">
        <v>6</v>
      </c>
      <c r="AW373" s="135">
        <v>0</v>
      </c>
      <c r="AX373" s="135">
        <v>0</v>
      </c>
      <c r="AY373" s="135">
        <v>2</v>
      </c>
      <c r="AZ373" s="135">
        <v>0</v>
      </c>
      <c r="BA373" s="135">
        <v>0</v>
      </c>
      <c r="BB373" s="135">
        <v>0</v>
      </c>
      <c r="BC373" s="135">
        <v>0</v>
      </c>
      <c r="BD373" s="135">
        <v>0</v>
      </c>
      <c r="BE373" s="135">
        <v>0</v>
      </c>
      <c r="BF373" s="135">
        <v>0</v>
      </c>
      <c r="BG373" s="135">
        <v>0</v>
      </c>
      <c r="BH373" s="135">
        <v>1</v>
      </c>
      <c r="BI373" s="135">
        <v>0</v>
      </c>
      <c r="BJ373" s="135">
        <v>0</v>
      </c>
      <c r="BK373" s="135">
        <v>0</v>
      </c>
      <c r="BL373" s="135">
        <v>0</v>
      </c>
      <c r="BM373" s="135">
        <v>0</v>
      </c>
      <c r="BN373" s="135">
        <v>0</v>
      </c>
      <c r="BO373" s="135">
        <v>0</v>
      </c>
      <c r="BP373" s="135">
        <v>0</v>
      </c>
      <c r="BQ373" s="135">
        <v>0</v>
      </c>
      <c r="BR373" s="135">
        <v>0</v>
      </c>
      <c r="BS373" s="135">
        <v>1</v>
      </c>
      <c r="BT373" s="135">
        <v>0</v>
      </c>
      <c r="BU373" s="135">
        <v>0</v>
      </c>
      <c r="BV373" s="135">
        <v>0</v>
      </c>
      <c r="BW373" s="135">
        <v>0</v>
      </c>
      <c r="BX373" s="135">
        <v>3</v>
      </c>
      <c r="BY373" s="135">
        <v>0</v>
      </c>
      <c r="BZ373" s="135">
        <v>0</v>
      </c>
      <c r="CA373" s="135">
        <v>0</v>
      </c>
      <c r="CB373" s="135">
        <v>0</v>
      </c>
      <c r="CC373" s="135">
        <v>1</v>
      </c>
      <c r="CD373" s="135">
        <v>0</v>
      </c>
      <c r="CE373" s="135">
        <v>0</v>
      </c>
      <c r="CF373" s="135">
        <v>0</v>
      </c>
      <c r="CG373" s="135">
        <v>0</v>
      </c>
      <c r="CH373" s="135">
        <v>0</v>
      </c>
      <c r="CI373" s="135">
        <v>0</v>
      </c>
      <c r="CJ373" s="135">
        <v>0</v>
      </c>
      <c r="CK373" s="135">
        <v>0</v>
      </c>
      <c r="CL373" s="135">
        <v>0</v>
      </c>
      <c r="CM373" s="135">
        <v>0</v>
      </c>
      <c r="CN373" s="135">
        <v>0</v>
      </c>
      <c r="CO373" s="135">
        <v>0</v>
      </c>
      <c r="CP373" s="135">
        <v>0</v>
      </c>
      <c r="CQ373" s="135">
        <v>1</v>
      </c>
      <c r="CR373" s="135">
        <v>0</v>
      </c>
      <c r="CS373" s="135">
        <v>0</v>
      </c>
      <c r="CT373" s="135">
        <v>0</v>
      </c>
      <c r="CU373" s="135">
        <v>0</v>
      </c>
      <c r="CV373" s="135">
        <v>0</v>
      </c>
      <c r="CW373" s="135">
        <v>0</v>
      </c>
      <c r="CX373" s="135"/>
    </row>
    <row r="374" spans="1:102" x14ac:dyDescent="0.35">
      <c r="A374" s="135">
        <v>373</v>
      </c>
      <c r="B374" s="135">
        <v>0</v>
      </c>
      <c r="C374" s="135">
        <v>0</v>
      </c>
      <c r="D374" s="135">
        <v>0</v>
      </c>
      <c r="E374" s="135">
        <v>0</v>
      </c>
      <c r="F374" s="135">
        <v>0</v>
      </c>
      <c r="G374" s="135">
        <v>0</v>
      </c>
      <c r="H374" s="135">
        <v>0</v>
      </c>
      <c r="I374" s="135">
        <v>0</v>
      </c>
      <c r="J374" s="135">
        <v>0</v>
      </c>
      <c r="K374" s="135">
        <v>0</v>
      </c>
      <c r="L374" s="135">
        <v>1</v>
      </c>
      <c r="M374" s="135">
        <v>0</v>
      </c>
      <c r="N374" s="135">
        <v>1</v>
      </c>
      <c r="O374" s="135">
        <v>0</v>
      </c>
      <c r="P374" s="135">
        <v>0</v>
      </c>
      <c r="Q374" s="135">
        <v>0</v>
      </c>
      <c r="R374" s="135">
        <v>0</v>
      </c>
      <c r="S374" s="135">
        <v>1</v>
      </c>
      <c r="T374" s="135">
        <v>2</v>
      </c>
      <c r="U374" s="135">
        <v>1</v>
      </c>
      <c r="V374" s="135">
        <v>8</v>
      </c>
      <c r="W374" s="135">
        <v>0</v>
      </c>
      <c r="X374" s="135">
        <v>1</v>
      </c>
      <c r="Y374" s="135">
        <v>0</v>
      </c>
      <c r="Z374" s="135">
        <v>0</v>
      </c>
      <c r="AA374" s="135">
        <v>0</v>
      </c>
      <c r="AB374" s="135">
        <v>1</v>
      </c>
      <c r="AC374" s="135">
        <v>0</v>
      </c>
      <c r="AD374" s="135">
        <v>0</v>
      </c>
      <c r="AE374" s="135">
        <v>0</v>
      </c>
      <c r="AF374" s="135">
        <v>1</v>
      </c>
      <c r="AG374" s="135">
        <v>5</v>
      </c>
      <c r="AH374" s="135">
        <v>4</v>
      </c>
      <c r="AI374" s="135">
        <v>6</v>
      </c>
      <c r="AJ374" s="135">
        <v>1</v>
      </c>
      <c r="AK374" s="135">
        <v>0</v>
      </c>
      <c r="AL374" s="135">
        <v>0</v>
      </c>
      <c r="AM374" s="135">
        <v>0</v>
      </c>
      <c r="AN374" s="135">
        <v>0</v>
      </c>
      <c r="AO374" s="135">
        <v>0</v>
      </c>
      <c r="AP374" s="135">
        <v>1</v>
      </c>
      <c r="AQ374" s="135">
        <v>0</v>
      </c>
      <c r="AR374" s="135">
        <v>0</v>
      </c>
      <c r="AS374" s="135">
        <v>0</v>
      </c>
      <c r="AT374" s="135">
        <v>1</v>
      </c>
      <c r="AU374" s="135">
        <v>3</v>
      </c>
      <c r="AV374" s="135">
        <v>1</v>
      </c>
      <c r="AW374" s="135">
        <v>1</v>
      </c>
      <c r="AX374" s="135">
        <v>0</v>
      </c>
      <c r="AY374" s="135">
        <v>1</v>
      </c>
      <c r="AZ374" s="135">
        <v>1</v>
      </c>
      <c r="BA374" s="135">
        <v>1</v>
      </c>
      <c r="BB374" s="135">
        <v>0</v>
      </c>
      <c r="BC374" s="135">
        <v>0</v>
      </c>
      <c r="BD374" s="135">
        <v>0</v>
      </c>
      <c r="BE374" s="135">
        <v>1</v>
      </c>
      <c r="BF374" s="135">
        <v>0</v>
      </c>
      <c r="BG374" s="135">
        <v>0</v>
      </c>
      <c r="BH374" s="135">
        <v>1</v>
      </c>
      <c r="BI374" s="135">
        <v>0</v>
      </c>
      <c r="BJ374" s="135">
        <v>1</v>
      </c>
      <c r="BK374" s="135">
        <v>3</v>
      </c>
      <c r="BL374" s="135">
        <v>5</v>
      </c>
      <c r="BM374" s="135">
        <v>1</v>
      </c>
      <c r="BN374" s="135">
        <v>0</v>
      </c>
      <c r="BO374" s="135">
        <v>0</v>
      </c>
      <c r="BP374" s="135">
        <v>0</v>
      </c>
      <c r="BQ374" s="135">
        <v>1</v>
      </c>
      <c r="BR374" s="135">
        <v>1</v>
      </c>
      <c r="BS374" s="135">
        <v>0</v>
      </c>
      <c r="BT374" s="135">
        <v>0</v>
      </c>
      <c r="BU374" s="135">
        <v>2</v>
      </c>
      <c r="BV374" s="135">
        <v>0</v>
      </c>
      <c r="BW374" s="135">
        <v>0</v>
      </c>
      <c r="BX374" s="135">
        <v>2</v>
      </c>
      <c r="BY374" s="135">
        <v>1</v>
      </c>
      <c r="BZ374" s="135">
        <v>0</v>
      </c>
      <c r="CA374" s="135">
        <v>2</v>
      </c>
      <c r="CB374" s="135">
        <v>0</v>
      </c>
      <c r="CC374" s="135">
        <v>0</v>
      </c>
      <c r="CD374" s="135">
        <v>0</v>
      </c>
      <c r="CE374" s="135">
        <v>0</v>
      </c>
      <c r="CF374" s="135">
        <v>5</v>
      </c>
      <c r="CG374" s="135">
        <v>0</v>
      </c>
      <c r="CH374" s="135">
        <v>0</v>
      </c>
      <c r="CI374" s="135">
        <v>0</v>
      </c>
      <c r="CJ374" s="135">
        <v>0</v>
      </c>
      <c r="CK374" s="135">
        <v>0</v>
      </c>
      <c r="CL374" s="135">
        <v>0</v>
      </c>
      <c r="CM374" s="135">
        <v>0</v>
      </c>
      <c r="CN374" s="135">
        <v>0</v>
      </c>
      <c r="CO374" s="135">
        <v>0</v>
      </c>
      <c r="CP374" s="135">
        <v>0</v>
      </c>
      <c r="CQ374" s="135">
        <v>1</v>
      </c>
      <c r="CR374" s="135">
        <v>0</v>
      </c>
      <c r="CS374" s="135">
        <v>0</v>
      </c>
      <c r="CT374" s="135">
        <v>0</v>
      </c>
      <c r="CU374" s="135">
        <v>0</v>
      </c>
      <c r="CV374" s="135">
        <v>0</v>
      </c>
      <c r="CW374" s="135">
        <v>0</v>
      </c>
      <c r="CX374" s="135"/>
    </row>
    <row r="375" spans="1:102" x14ac:dyDescent="0.35">
      <c r="A375" s="135">
        <v>374</v>
      </c>
      <c r="B375" s="135">
        <v>0</v>
      </c>
      <c r="C375" s="135">
        <v>0</v>
      </c>
      <c r="D375" s="135">
        <v>0</v>
      </c>
      <c r="E375" s="135">
        <v>2</v>
      </c>
      <c r="F375" s="135">
        <v>1</v>
      </c>
      <c r="G375" s="135">
        <v>1</v>
      </c>
      <c r="H375" s="135">
        <v>0</v>
      </c>
      <c r="I375" s="135">
        <v>0</v>
      </c>
      <c r="J375" s="135">
        <v>1</v>
      </c>
      <c r="K375" s="135">
        <v>0</v>
      </c>
      <c r="L375" s="135">
        <v>0</v>
      </c>
      <c r="M375" s="135">
        <v>1</v>
      </c>
      <c r="N375" s="135">
        <v>3</v>
      </c>
      <c r="O375" s="135">
        <v>0</v>
      </c>
      <c r="P375" s="135">
        <v>0</v>
      </c>
      <c r="Q375" s="135">
        <v>0</v>
      </c>
      <c r="R375" s="135">
        <v>0</v>
      </c>
      <c r="S375" s="135">
        <v>0</v>
      </c>
      <c r="T375" s="135">
        <v>0</v>
      </c>
      <c r="U375" s="135">
        <v>0</v>
      </c>
      <c r="V375" s="135">
        <v>7</v>
      </c>
      <c r="W375" s="135">
        <v>0</v>
      </c>
      <c r="X375" s="135">
        <v>0</v>
      </c>
      <c r="Y375" s="135">
        <v>1</v>
      </c>
      <c r="Z375" s="135">
        <v>1</v>
      </c>
      <c r="AA375" s="135">
        <v>0</v>
      </c>
      <c r="AB375" s="135">
        <v>0</v>
      </c>
      <c r="AC375" s="135">
        <v>0</v>
      </c>
      <c r="AD375" s="135">
        <v>0</v>
      </c>
      <c r="AE375" s="135">
        <v>1</v>
      </c>
      <c r="AF375" s="135">
        <v>0</v>
      </c>
      <c r="AG375" s="135">
        <v>0</v>
      </c>
      <c r="AH375" s="135">
        <v>4</v>
      </c>
      <c r="AI375" s="135">
        <v>1</v>
      </c>
      <c r="AJ375" s="135">
        <v>0</v>
      </c>
      <c r="AK375" s="135">
        <v>0</v>
      </c>
      <c r="AL375" s="135">
        <v>0</v>
      </c>
      <c r="AM375" s="135">
        <v>1</v>
      </c>
      <c r="AN375" s="135">
        <v>0</v>
      </c>
      <c r="AO375" s="135">
        <v>0</v>
      </c>
      <c r="AP375" s="135">
        <v>15</v>
      </c>
      <c r="AQ375" s="135">
        <v>0</v>
      </c>
      <c r="AR375" s="135">
        <v>0</v>
      </c>
      <c r="AS375" s="135">
        <v>0</v>
      </c>
      <c r="AT375" s="135">
        <v>0</v>
      </c>
      <c r="AU375" s="135">
        <v>0</v>
      </c>
      <c r="AV375" s="135">
        <v>0</v>
      </c>
      <c r="AW375" s="135">
        <v>0</v>
      </c>
      <c r="AX375" s="135">
        <v>3</v>
      </c>
      <c r="AY375" s="135">
        <v>6</v>
      </c>
      <c r="AZ375" s="135">
        <v>1</v>
      </c>
      <c r="BA375" s="135">
        <v>0</v>
      </c>
      <c r="BB375" s="135">
        <v>5</v>
      </c>
      <c r="BC375" s="135">
        <v>0</v>
      </c>
      <c r="BD375" s="135">
        <v>0</v>
      </c>
      <c r="BE375" s="135">
        <v>0</v>
      </c>
      <c r="BF375" s="135">
        <v>0</v>
      </c>
      <c r="BG375" s="135">
        <v>0</v>
      </c>
      <c r="BH375" s="135">
        <v>0</v>
      </c>
      <c r="BI375" s="135">
        <v>0</v>
      </c>
      <c r="BJ375" s="135">
        <v>0</v>
      </c>
      <c r="BK375" s="135">
        <v>0</v>
      </c>
      <c r="BL375" s="135">
        <v>13</v>
      </c>
      <c r="BM375" s="135">
        <v>0</v>
      </c>
      <c r="BN375" s="135">
        <v>0</v>
      </c>
      <c r="BO375" s="135">
        <v>0</v>
      </c>
      <c r="BP375" s="135">
        <v>1</v>
      </c>
      <c r="BQ375" s="135">
        <v>0</v>
      </c>
      <c r="BR375" s="135">
        <v>0</v>
      </c>
      <c r="BS375" s="135">
        <v>0</v>
      </c>
      <c r="BT375" s="135">
        <v>0</v>
      </c>
      <c r="BU375" s="135">
        <v>0</v>
      </c>
      <c r="BV375" s="135">
        <v>1</v>
      </c>
      <c r="BW375" s="135">
        <v>0</v>
      </c>
      <c r="BX375" s="135">
        <v>0</v>
      </c>
      <c r="BY375" s="135">
        <v>0</v>
      </c>
      <c r="BZ375" s="135">
        <v>0</v>
      </c>
      <c r="CA375" s="135">
        <v>0</v>
      </c>
      <c r="CB375" s="135">
        <v>19</v>
      </c>
      <c r="CC375" s="135">
        <v>0</v>
      </c>
      <c r="CD375" s="135">
        <v>1</v>
      </c>
      <c r="CE375" s="135">
        <v>0</v>
      </c>
      <c r="CF375" s="135">
        <v>0</v>
      </c>
      <c r="CG375" s="135">
        <v>1</v>
      </c>
      <c r="CH375" s="135">
        <v>0</v>
      </c>
      <c r="CI375" s="135">
        <v>0</v>
      </c>
      <c r="CJ375" s="135">
        <v>1</v>
      </c>
      <c r="CK375" s="135">
        <v>0</v>
      </c>
      <c r="CL375" s="135">
        <v>0</v>
      </c>
      <c r="CM375" s="135">
        <v>0</v>
      </c>
      <c r="CN375" s="135">
        <v>0</v>
      </c>
      <c r="CO375" s="135">
        <v>7</v>
      </c>
      <c r="CP375" s="135">
        <v>0</v>
      </c>
      <c r="CQ375" s="135">
        <v>0</v>
      </c>
      <c r="CR375" s="135">
        <v>0</v>
      </c>
      <c r="CS375" s="135">
        <v>0</v>
      </c>
      <c r="CT375" s="135">
        <v>0</v>
      </c>
      <c r="CU375" s="135">
        <v>0</v>
      </c>
      <c r="CV375" s="135">
        <v>0</v>
      </c>
      <c r="CW375" s="135">
        <v>4</v>
      </c>
      <c r="CX375" s="135"/>
    </row>
    <row r="376" spans="1:102" x14ac:dyDescent="0.35">
      <c r="A376" s="135">
        <v>375</v>
      </c>
      <c r="B376" s="135">
        <v>0</v>
      </c>
      <c r="C376" s="135">
        <v>2</v>
      </c>
      <c r="D376" s="135">
        <v>0</v>
      </c>
      <c r="E376" s="135">
        <v>0</v>
      </c>
      <c r="F376" s="135">
        <v>1</v>
      </c>
      <c r="G376" s="135">
        <v>0</v>
      </c>
      <c r="H376" s="135">
        <v>2</v>
      </c>
      <c r="I376" s="135">
        <v>0</v>
      </c>
      <c r="J376" s="135">
        <v>0</v>
      </c>
      <c r="K376" s="135">
        <v>0</v>
      </c>
      <c r="L376" s="135">
        <v>0</v>
      </c>
      <c r="M376" s="135">
        <v>0</v>
      </c>
      <c r="N376" s="135">
        <v>1</v>
      </c>
      <c r="O376" s="135">
        <v>3</v>
      </c>
      <c r="P376" s="135">
        <v>0</v>
      </c>
      <c r="Q376" s="135">
        <v>0</v>
      </c>
      <c r="R376" s="135">
        <v>0</v>
      </c>
      <c r="S376" s="135">
        <v>0</v>
      </c>
      <c r="T376" s="135">
        <v>1</v>
      </c>
      <c r="U376" s="135">
        <v>0</v>
      </c>
      <c r="V376" s="135">
        <v>2</v>
      </c>
      <c r="W376" s="135">
        <v>0</v>
      </c>
      <c r="X376" s="135">
        <v>0</v>
      </c>
      <c r="Y376" s="135">
        <v>0</v>
      </c>
      <c r="Z376" s="135">
        <v>0</v>
      </c>
      <c r="AA376" s="135">
        <v>1</v>
      </c>
      <c r="AB376" s="135">
        <v>0</v>
      </c>
      <c r="AC376" s="135">
        <v>0</v>
      </c>
      <c r="AD376" s="135">
        <v>0</v>
      </c>
      <c r="AE376" s="135">
        <v>0</v>
      </c>
      <c r="AF376" s="135">
        <v>0</v>
      </c>
      <c r="AG376" s="135">
        <v>0</v>
      </c>
      <c r="AH376" s="135">
        <v>0</v>
      </c>
      <c r="AI376" s="135">
        <v>1</v>
      </c>
      <c r="AJ376" s="135">
        <v>0</v>
      </c>
      <c r="AK376" s="135">
        <v>0</v>
      </c>
      <c r="AL376" s="135">
        <v>0</v>
      </c>
      <c r="AM376" s="135">
        <v>0</v>
      </c>
      <c r="AN376" s="135">
        <v>0</v>
      </c>
      <c r="AO376" s="135">
        <v>0</v>
      </c>
      <c r="AP376" s="135">
        <v>0</v>
      </c>
      <c r="AQ376" s="135">
        <v>0</v>
      </c>
      <c r="AR376" s="135">
        <v>0</v>
      </c>
      <c r="AS376" s="135">
        <v>0</v>
      </c>
      <c r="AT376" s="135">
        <v>0</v>
      </c>
      <c r="AU376" s="135">
        <v>0</v>
      </c>
      <c r="AV376" s="135">
        <v>0</v>
      </c>
      <c r="AW376" s="135">
        <v>1</v>
      </c>
      <c r="AX376" s="135">
        <v>8</v>
      </c>
      <c r="AY376" s="135">
        <v>5</v>
      </c>
      <c r="AZ376" s="135">
        <v>0</v>
      </c>
      <c r="BA376" s="135">
        <v>1</v>
      </c>
      <c r="BB376" s="135">
        <v>1</v>
      </c>
      <c r="BC376" s="135">
        <v>0</v>
      </c>
      <c r="BD376" s="135">
        <v>0</v>
      </c>
      <c r="BE376" s="135">
        <v>0</v>
      </c>
      <c r="BF376" s="135">
        <v>0</v>
      </c>
      <c r="BG376" s="135">
        <v>0</v>
      </c>
      <c r="BH376" s="135">
        <v>0</v>
      </c>
      <c r="BI376" s="135">
        <v>0</v>
      </c>
      <c r="BJ376" s="135">
        <v>0</v>
      </c>
      <c r="BK376" s="135">
        <v>1</v>
      </c>
      <c r="BL376" s="135">
        <v>1</v>
      </c>
      <c r="BM376" s="135">
        <v>0</v>
      </c>
      <c r="BN376" s="135">
        <v>0</v>
      </c>
      <c r="BO376" s="135">
        <v>0</v>
      </c>
      <c r="BP376" s="135">
        <v>1</v>
      </c>
      <c r="BQ376" s="135">
        <v>1</v>
      </c>
      <c r="BR376" s="135">
        <v>0</v>
      </c>
      <c r="BS376" s="135">
        <v>1</v>
      </c>
      <c r="BT376" s="135">
        <v>0</v>
      </c>
      <c r="BU376" s="135">
        <v>0</v>
      </c>
      <c r="BV376" s="135">
        <v>0</v>
      </c>
      <c r="BW376" s="135">
        <v>0</v>
      </c>
      <c r="BX376" s="135">
        <v>1</v>
      </c>
      <c r="BY376" s="135">
        <v>1</v>
      </c>
      <c r="BZ376" s="135">
        <v>0</v>
      </c>
      <c r="CA376" s="135">
        <v>0</v>
      </c>
      <c r="CB376" s="135">
        <v>0</v>
      </c>
      <c r="CC376" s="135">
        <v>0</v>
      </c>
      <c r="CD376" s="135">
        <v>0</v>
      </c>
      <c r="CE376" s="135">
        <v>1</v>
      </c>
      <c r="CF376" s="135">
        <v>0</v>
      </c>
      <c r="CG376" s="135">
        <v>0</v>
      </c>
      <c r="CH376" s="135">
        <v>0</v>
      </c>
      <c r="CI376" s="135">
        <v>0</v>
      </c>
      <c r="CJ376" s="135">
        <v>8</v>
      </c>
      <c r="CK376" s="135">
        <v>0</v>
      </c>
      <c r="CL376" s="135">
        <v>1</v>
      </c>
      <c r="CM376" s="135">
        <v>0</v>
      </c>
      <c r="CN376" s="135">
        <v>0</v>
      </c>
      <c r="CO376" s="135">
        <v>0</v>
      </c>
      <c r="CP376" s="135">
        <v>7</v>
      </c>
      <c r="CQ376" s="135">
        <v>0</v>
      </c>
      <c r="CR376" s="135">
        <v>0</v>
      </c>
      <c r="CS376" s="135">
        <v>0</v>
      </c>
      <c r="CT376" s="135">
        <v>0</v>
      </c>
      <c r="CU376" s="135">
        <v>0</v>
      </c>
      <c r="CV376" s="135">
        <v>0</v>
      </c>
      <c r="CW376" s="135">
        <v>0</v>
      </c>
      <c r="CX376" s="135"/>
    </row>
    <row r="377" spans="1:102" x14ac:dyDescent="0.35">
      <c r="A377" s="135">
        <v>376</v>
      </c>
      <c r="B377" s="135">
        <v>0</v>
      </c>
      <c r="C377" s="135">
        <v>1</v>
      </c>
      <c r="D377" s="135">
        <v>2</v>
      </c>
      <c r="E377" s="135">
        <v>1</v>
      </c>
      <c r="F377" s="135">
        <v>1</v>
      </c>
      <c r="G377" s="135">
        <v>2</v>
      </c>
      <c r="H377" s="135">
        <v>0</v>
      </c>
      <c r="I377" s="135">
        <v>0</v>
      </c>
      <c r="J377" s="135">
        <v>1</v>
      </c>
      <c r="K377" s="135">
        <v>0</v>
      </c>
      <c r="L377" s="135">
        <v>0</v>
      </c>
      <c r="M377" s="135">
        <v>0</v>
      </c>
      <c r="N377" s="135">
        <v>0</v>
      </c>
      <c r="O377" s="135">
        <v>1</v>
      </c>
      <c r="P377" s="135">
        <v>0</v>
      </c>
      <c r="Q377" s="135">
        <v>1</v>
      </c>
      <c r="R377" s="135">
        <v>1</v>
      </c>
      <c r="S377" s="135">
        <v>1</v>
      </c>
      <c r="T377" s="135">
        <v>4</v>
      </c>
      <c r="U377" s="135">
        <v>0</v>
      </c>
      <c r="V377" s="135">
        <v>5</v>
      </c>
      <c r="W377" s="135">
        <v>0</v>
      </c>
      <c r="X377" s="135">
        <v>1</v>
      </c>
      <c r="Y377" s="135">
        <v>0</v>
      </c>
      <c r="Z377" s="135">
        <v>0</v>
      </c>
      <c r="AA377" s="135">
        <v>1</v>
      </c>
      <c r="AB377" s="135">
        <v>1</v>
      </c>
      <c r="AC377" s="135">
        <v>0</v>
      </c>
      <c r="AD377" s="135">
        <v>0</v>
      </c>
      <c r="AE377" s="135">
        <v>0</v>
      </c>
      <c r="AF377" s="135">
        <v>1</v>
      </c>
      <c r="AG377" s="135">
        <v>0</v>
      </c>
      <c r="AH377" s="135">
        <v>0</v>
      </c>
      <c r="AI377" s="135">
        <v>0</v>
      </c>
      <c r="AJ377" s="135">
        <v>1</v>
      </c>
      <c r="AK377" s="135">
        <v>0</v>
      </c>
      <c r="AL377" s="135">
        <v>0</v>
      </c>
      <c r="AM377" s="135">
        <v>0</v>
      </c>
      <c r="AN377" s="135">
        <v>0</v>
      </c>
      <c r="AO377" s="135">
        <v>0</v>
      </c>
      <c r="AP377" s="135">
        <v>9</v>
      </c>
      <c r="AQ377" s="135">
        <v>0</v>
      </c>
      <c r="AR377" s="135">
        <v>0</v>
      </c>
      <c r="AS377" s="135">
        <v>0</v>
      </c>
      <c r="AT377" s="135">
        <v>0</v>
      </c>
      <c r="AU377" s="135">
        <v>1</v>
      </c>
      <c r="AV377" s="135">
        <v>0</v>
      </c>
      <c r="AW377" s="135">
        <v>11</v>
      </c>
      <c r="AX377" s="135">
        <v>1</v>
      </c>
      <c r="AY377" s="135">
        <v>14</v>
      </c>
      <c r="AZ377" s="135">
        <v>0</v>
      </c>
      <c r="BA377" s="135">
        <v>1</v>
      </c>
      <c r="BB377" s="135">
        <v>1</v>
      </c>
      <c r="BC377" s="135">
        <v>0</v>
      </c>
      <c r="BD377" s="135">
        <v>0</v>
      </c>
      <c r="BE377" s="135">
        <v>1</v>
      </c>
      <c r="BF377" s="135">
        <v>1</v>
      </c>
      <c r="BG377" s="135">
        <v>0</v>
      </c>
      <c r="BH377" s="135">
        <v>0</v>
      </c>
      <c r="BI377" s="135">
        <v>0</v>
      </c>
      <c r="BJ377" s="135">
        <v>0</v>
      </c>
      <c r="BK377" s="135">
        <v>2</v>
      </c>
      <c r="BL377" s="135">
        <v>0</v>
      </c>
      <c r="BM377" s="135">
        <v>0</v>
      </c>
      <c r="BN377" s="135">
        <v>1</v>
      </c>
      <c r="BO377" s="135">
        <v>0</v>
      </c>
      <c r="BP377" s="135">
        <v>0</v>
      </c>
      <c r="BQ377" s="135">
        <v>1</v>
      </c>
      <c r="BR377" s="135">
        <v>3</v>
      </c>
      <c r="BS377" s="135">
        <v>0</v>
      </c>
      <c r="BT377" s="135">
        <v>0</v>
      </c>
      <c r="BU377" s="135">
        <v>1</v>
      </c>
      <c r="BV377" s="135">
        <v>0</v>
      </c>
      <c r="BW377" s="135">
        <v>0</v>
      </c>
      <c r="BX377" s="135">
        <v>0</v>
      </c>
      <c r="BY377" s="135">
        <v>0</v>
      </c>
      <c r="BZ377" s="135">
        <v>0</v>
      </c>
      <c r="CA377" s="135">
        <v>0</v>
      </c>
      <c r="CB377" s="135">
        <v>0</v>
      </c>
      <c r="CC377" s="135">
        <v>1</v>
      </c>
      <c r="CD377" s="135">
        <v>1</v>
      </c>
      <c r="CE377" s="135">
        <v>0</v>
      </c>
      <c r="CF377" s="135">
        <v>1</v>
      </c>
      <c r="CG377" s="135">
        <v>0</v>
      </c>
      <c r="CH377" s="135">
        <v>2</v>
      </c>
      <c r="CI377" s="135">
        <v>0</v>
      </c>
      <c r="CJ377" s="135">
        <v>0</v>
      </c>
      <c r="CK377" s="135">
        <v>3</v>
      </c>
      <c r="CL377" s="135">
        <v>1</v>
      </c>
      <c r="CM377" s="135">
        <v>1</v>
      </c>
      <c r="CN377" s="135">
        <v>0</v>
      </c>
      <c r="CO377" s="135">
        <v>0</v>
      </c>
      <c r="CP377" s="135">
        <v>0</v>
      </c>
      <c r="CQ377" s="135">
        <v>0</v>
      </c>
      <c r="CR377" s="135">
        <v>1</v>
      </c>
      <c r="CS377" s="135">
        <v>0</v>
      </c>
      <c r="CT377" s="135">
        <v>0</v>
      </c>
      <c r="CU377" s="135">
        <v>0</v>
      </c>
      <c r="CV377" s="135">
        <v>1</v>
      </c>
      <c r="CW377" s="135">
        <v>0</v>
      </c>
      <c r="CX377" s="135"/>
    </row>
    <row r="378" spans="1:102" x14ac:dyDescent="0.35">
      <c r="A378" s="135">
        <v>377</v>
      </c>
      <c r="B378" s="135">
        <v>0</v>
      </c>
      <c r="C378" s="135">
        <v>0</v>
      </c>
      <c r="D378" s="135">
        <v>0</v>
      </c>
      <c r="E378" s="135">
        <v>0</v>
      </c>
      <c r="F378" s="135">
        <v>0</v>
      </c>
      <c r="G378" s="135">
        <v>5</v>
      </c>
      <c r="H378" s="135">
        <v>3</v>
      </c>
      <c r="I378" s="135">
        <v>1</v>
      </c>
      <c r="J378" s="135">
        <v>0</v>
      </c>
      <c r="K378" s="135">
        <v>0</v>
      </c>
      <c r="L378" s="135">
        <v>0</v>
      </c>
      <c r="M378" s="135">
        <v>1</v>
      </c>
      <c r="N378" s="135">
        <v>14</v>
      </c>
      <c r="O378" s="135">
        <v>1</v>
      </c>
      <c r="P378" s="135">
        <v>2</v>
      </c>
      <c r="Q378" s="135">
        <v>0</v>
      </c>
      <c r="R378" s="135">
        <v>1</v>
      </c>
      <c r="S378" s="135">
        <v>2</v>
      </c>
      <c r="T378" s="135">
        <v>1</v>
      </c>
      <c r="U378" s="135">
        <v>0</v>
      </c>
      <c r="V378" s="135">
        <v>1</v>
      </c>
      <c r="W378" s="135">
        <v>0</v>
      </c>
      <c r="X378" s="135">
        <v>0</v>
      </c>
      <c r="Y378" s="135">
        <v>0</v>
      </c>
      <c r="Z378" s="135">
        <v>0</v>
      </c>
      <c r="AA378" s="135">
        <v>2</v>
      </c>
      <c r="AB378" s="135">
        <v>0</v>
      </c>
      <c r="AC378" s="135">
        <v>0</v>
      </c>
      <c r="AD378" s="135">
        <v>1</v>
      </c>
      <c r="AE378" s="135">
        <v>1</v>
      </c>
      <c r="AF378" s="135">
        <v>0</v>
      </c>
      <c r="AG378" s="135">
        <v>0</v>
      </c>
      <c r="AH378" s="135">
        <v>0</v>
      </c>
      <c r="AI378" s="135">
        <v>0</v>
      </c>
      <c r="AJ378" s="135">
        <v>2</v>
      </c>
      <c r="AK378" s="135">
        <v>1</v>
      </c>
      <c r="AL378" s="135">
        <v>0</v>
      </c>
      <c r="AM378" s="135">
        <v>0</v>
      </c>
      <c r="AN378" s="135">
        <v>1</v>
      </c>
      <c r="AO378" s="135">
        <v>0</v>
      </c>
      <c r="AP378" s="135">
        <v>0</v>
      </c>
      <c r="AQ378" s="135">
        <v>1</v>
      </c>
      <c r="AR378" s="135">
        <v>1</v>
      </c>
      <c r="AS378" s="135">
        <v>0</v>
      </c>
      <c r="AT378" s="135">
        <v>0</v>
      </c>
      <c r="AU378" s="135">
        <v>0</v>
      </c>
      <c r="AV378" s="135">
        <v>1</v>
      </c>
      <c r="AW378" s="135">
        <v>0</v>
      </c>
      <c r="AX378" s="135">
        <v>0</v>
      </c>
      <c r="AY378" s="135">
        <v>0</v>
      </c>
      <c r="AZ378" s="135">
        <v>1</v>
      </c>
      <c r="BA378" s="135">
        <v>0</v>
      </c>
      <c r="BB378" s="135">
        <v>0</v>
      </c>
      <c r="BC378" s="135">
        <v>1</v>
      </c>
      <c r="BD378" s="135">
        <v>0</v>
      </c>
      <c r="BE378" s="135">
        <v>0</v>
      </c>
      <c r="BF378" s="135">
        <v>0</v>
      </c>
      <c r="BG378" s="135">
        <v>0</v>
      </c>
      <c r="BH378" s="135">
        <v>0</v>
      </c>
      <c r="BI378" s="135">
        <v>0</v>
      </c>
      <c r="BJ378" s="135">
        <v>0</v>
      </c>
      <c r="BK378" s="135">
        <v>1</v>
      </c>
      <c r="BL378" s="135">
        <v>1</v>
      </c>
      <c r="BM378" s="135">
        <v>0</v>
      </c>
      <c r="BN378" s="135">
        <v>1</v>
      </c>
      <c r="BO378" s="135">
        <v>0</v>
      </c>
      <c r="BP378" s="135">
        <v>0</v>
      </c>
      <c r="BQ378" s="135">
        <v>1</v>
      </c>
      <c r="BR378" s="135">
        <v>1</v>
      </c>
      <c r="BS378" s="135">
        <v>1</v>
      </c>
      <c r="BT378" s="135">
        <v>0</v>
      </c>
      <c r="BU378" s="135">
        <v>0</v>
      </c>
      <c r="BV378" s="135">
        <v>0</v>
      </c>
      <c r="BW378" s="135">
        <v>0</v>
      </c>
      <c r="BX378" s="135">
        <v>0</v>
      </c>
      <c r="BY378" s="135">
        <v>0</v>
      </c>
      <c r="BZ378" s="135">
        <v>1</v>
      </c>
      <c r="CA378" s="135">
        <v>0</v>
      </c>
      <c r="CB378" s="135">
        <v>0</v>
      </c>
      <c r="CC378" s="135">
        <v>1</v>
      </c>
      <c r="CD378" s="135">
        <v>1</v>
      </c>
      <c r="CE378" s="135">
        <v>0</v>
      </c>
      <c r="CF378" s="135">
        <v>1</v>
      </c>
      <c r="CG378" s="135">
        <v>0</v>
      </c>
      <c r="CH378" s="135">
        <v>1</v>
      </c>
      <c r="CI378" s="135">
        <v>1</v>
      </c>
      <c r="CJ378" s="135">
        <v>0</v>
      </c>
      <c r="CK378" s="135">
        <v>0</v>
      </c>
      <c r="CL378" s="135">
        <v>0</v>
      </c>
      <c r="CM378" s="135">
        <v>0</v>
      </c>
      <c r="CN378" s="135">
        <v>0</v>
      </c>
      <c r="CO378" s="135">
        <v>0</v>
      </c>
      <c r="CP378" s="135">
        <v>0</v>
      </c>
      <c r="CQ378" s="135">
        <v>1</v>
      </c>
      <c r="CR378" s="135">
        <v>1</v>
      </c>
      <c r="CS378" s="135">
        <v>0</v>
      </c>
      <c r="CT378" s="135">
        <v>1</v>
      </c>
      <c r="CU378" s="135">
        <v>0</v>
      </c>
      <c r="CV378" s="135">
        <v>3</v>
      </c>
      <c r="CW378" s="135">
        <v>0</v>
      </c>
      <c r="CX378" s="135"/>
    </row>
    <row r="379" spans="1:102" x14ac:dyDescent="0.35">
      <c r="A379" s="135">
        <v>378</v>
      </c>
      <c r="B379" s="135">
        <v>0</v>
      </c>
      <c r="C379" s="135">
        <v>0</v>
      </c>
      <c r="D379" s="135">
        <v>0</v>
      </c>
      <c r="E379" s="135">
        <v>0</v>
      </c>
      <c r="F379" s="135">
        <v>0</v>
      </c>
      <c r="G379" s="135">
        <v>3</v>
      </c>
      <c r="H379" s="135">
        <v>0</v>
      </c>
      <c r="I379" s="135">
        <v>0</v>
      </c>
      <c r="J379" s="135">
        <v>0</v>
      </c>
      <c r="K379" s="135">
        <v>0</v>
      </c>
      <c r="L379" s="135">
        <v>0</v>
      </c>
      <c r="M379" s="135">
        <v>0</v>
      </c>
      <c r="N379" s="135">
        <v>0</v>
      </c>
      <c r="O379" s="135">
        <v>0</v>
      </c>
      <c r="P379" s="135">
        <v>0</v>
      </c>
      <c r="Q379" s="135">
        <v>0</v>
      </c>
      <c r="R379" s="135">
        <v>0</v>
      </c>
      <c r="S379" s="135">
        <v>0</v>
      </c>
      <c r="T379" s="135">
        <v>1</v>
      </c>
      <c r="U379" s="135">
        <v>0</v>
      </c>
      <c r="V379" s="135">
        <v>1</v>
      </c>
      <c r="W379" s="135">
        <v>3</v>
      </c>
      <c r="X379" s="135">
        <v>0</v>
      </c>
      <c r="Y379" s="135">
        <v>0</v>
      </c>
      <c r="Z379" s="135">
        <v>0</v>
      </c>
      <c r="AA379" s="135">
        <v>0</v>
      </c>
      <c r="AB379" s="135">
        <v>0</v>
      </c>
      <c r="AC379" s="135">
        <v>0</v>
      </c>
      <c r="AD379" s="135">
        <v>0</v>
      </c>
      <c r="AE379" s="135">
        <v>0</v>
      </c>
      <c r="AF379" s="135">
        <v>0</v>
      </c>
      <c r="AG379" s="135">
        <v>0</v>
      </c>
      <c r="AH379" s="135">
        <v>0</v>
      </c>
      <c r="AI379" s="135">
        <v>0</v>
      </c>
      <c r="AJ379" s="135">
        <v>1</v>
      </c>
      <c r="AK379" s="135">
        <v>0</v>
      </c>
      <c r="AL379" s="135">
        <v>1</v>
      </c>
      <c r="AM379" s="135">
        <v>0</v>
      </c>
      <c r="AN379" s="135">
        <v>0</v>
      </c>
      <c r="AO379" s="135">
        <v>1</v>
      </c>
      <c r="AP379" s="135">
        <v>1</v>
      </c>
      <c r="AQ379" s="135">
        <v>1</v>
      </c>
      <c r="AR379" s="135">
        <v>0</v>
      </c>
      <c r="AS379" s="135">
        <v>0</v>
      </c>
      <c r="AT379" s="135">
        <v>0</v>
      </c>
      <c r="AU379" s="135">
        <v>0</v>
      </c>
      <c r="AV379" s="135">
        <v>1</v>
      </c>
      <c r="AW379" s="135">
        <v>0</v>
      </c>
      <c r="AX379" s="135">
        <v>0</v>
      </c>
      <c r="AY379" s="135">
        <v>1</v>
      </c>
      <c r="AZ379" s="135">
        <v>1</v>
      </c>
      <c r="BA379" s="135">
        <v>0</v>
      </c>
      <c r="BB379" s="135">
        <v>0</v>
      </c>
      <c r="BC379" s="135">
        <v>0</v>
      </c>
      <c r="BD379" s="135">
        <v>0</v>
      </c>
      <c r="BE379" s="135">
        <v>1</v>
      </c>
      <c r="BF379" s="135">
        <v>0</v>
      </c>
      <c r="BG379" s="135">
        <v>1</v>
      </c>
      <c r="BH379" s="135">
        <v>1</v>
      </c>
      <c r="BI379" s="135">
        <v>0</v>
      </c>
      <c r="BJ379" s="135">
        <v>0</v>
      </c>
      <c r="BK379" s="135">
        <v>2</v>
      </c>
      <c r="BL379" s="135">
        <v>1</v>
      </c>
      <c r="BM379" s="135">
        <v>1</v>
      </c>
      <c r="BN379" s="135">
        <v>1</v>
      </c>
      <c r="BO379" s="135">
        <v>0</v>
      </c>
      <c r="BP379" s="135">
        <v>0</v>
      </c>
      <c r="BQ379" s="135">
        <v>0</v>
      </c>
      <c r="BR379" s="135">
        <v>0</v>
      </c>
      <c r="BS379" s="135">
        <v>0</v>
      </c>
      <c r="BT379" s="135">
        <v>0</v>
      </c>
      <c r="BU379" s="135">
        <v>0</v>
      </c>
      <c r="BV379" s="135">
        <v>1</v>
      </c>
      <c r="BW379" s="135">
        <v>0</v>
      </c>
      <c r="BX379" s="135">
        <v>0</v>
      </c>
      <c r="BY379" s="135">
        <v>0</v>
      </c>
      <c r="BZ379" s="135">
        <v>1</v>
      </c>
      <c r="CA379" s="135">
        <v>0</v>
      </c>
      <c r="CB379" s="135">
        <v>1</v>
      </c>
      <c r="CC379" s="135">
        <v>0</v>
      </c>
      <c r="CD379" s="135">
        <v>0</v>
      </c>
      <c r="CE379" s="135">
        <v>0</v>
      </c>
      <c r="CF379" s="135">
        <v>2</v>
      </c>
      <c r="CG379" s="135">
        <v>0</v>
      </c>
      <c r="CH379" s="135">
        <v>0</v>
      </c>
      <c r="CI379" s="135">
        <v>1</v>
      </c>
      <c r="CJ379" s="135">
        <v>0</v>
      </c>
      <c r="CK379" s="135">
        <v>0</v>
      </c>
      <c r="CL379" s="135">
        <v>1</v>
      </c>
      <c r="CM379" s="135">
        <v>0</v>
      </c>
      <c r="CN379" s="135">
        <v>0</v>
      </c>
      <c r="CO379" s="135">
        <v>0</v>
      </c>
      <c r="CP379" s="135">
        <v>0</v>
      </c>
      <c r="CQ379" s="135">
        <v>0</v>
      </c>
      <c r="CR379" s="135">
        <v>0</v>
      </c>
      <c r="CS379" s="135">
        <v>0</v>
      </c>
      <c r="CT379" s="135">
        <v>0</v>
      </c>
      <c r="CU379" s="135">
        <v>0</v>
      </c>
      <c r="CV379" s="135">
        <v>0</v>
      </c>
      <c r="CW379" s="135">
        <v>2</v>
      </c>
      <c r="CX379" s="135"/>
    </row>
    <row r="380" spans="1:102" x14ac:dyDescent="0.35">
      <c r="A380" s="135">
        <v>379</v>
      </c>
      <c r="B380" s="135">
        <v>0</v>
      </c>
      <c r="C380" s="135">
        <v>0</v>
      </c>
      <c r="D380" s="135">
        <v>0</v>
      </c>
      <c r="E380" s="135">
        <v>1</v>
      </c>
      <c r="F380" s="135">
        <v>1</v>
      </c>
      <c r="G380" s="135">
        <v>0</v>
      </c>
      <c r="H380" s="135">
        <v>0</v>
      </c>
      <c r="I380" s="135">
        <v>0</v>
      </c>
      <c r="J380" s="135">
        <v>0</v>
      </c>
      <c r="K380" s="135">
        <v>0</v>
      </c>
      <c r="L380" s="135">
        <v>0</v>
      </c>
      <c r="M380" s="135">
        <v>0</v>
      </c>
      <c r="N380" s="135">
        <v>0</v>
      </c>
      <c r="O380" s="135">
        <v>0</v>
      </c>
      <c r="P380" s="135">
        <v>0</v>
      </c>
      <c r="Q380" s="135">
        <v>0</v>
      </c>
      <c r="R380" s="135">
        <v>0</v>
      </c>
      <c r="S380" s="135">
        <v>4</v>
      </c>
      <c r="T380" s="135">
        <v>0</v>
      </c>
      <c r="U380" s="135">
        <v>0</v>
      </c>
      <c r="V380" s="135">
        <v>0</v>
      </c>
      <c r="W380" s="135">
        <v>0</v>
      </c>
      <c r="X380" s="135">
        <v>1</v>
      </c>
      <c r="Y380" s="135">
        <v>0</v>
      </c>
      <c r="Z380" s="135">
        <v>0</v>
      </c>
      <c r="AA380" s="135">
        <v>1</v>
      </c>
      <c r="AB380" s="135">
        <v>0</v>
      </c>
      <c r="AC380" s="135">
        <v>0</v>
      </c>
      <c r="AD380" s="135">
        <v>1</v>
      </c>
      <c r="AE380" s="135">
        <v>1</v>
      </c>
      <c r="AF380" s="135">
        <v>0</v>
      </c>
      <c r="AG380" s="135">
        <v>0</v>
      </c>
      <c r="AH380" s="135">
        <v>0</v>
      </c>
      <c r="AI380" s="135">
        <v>15</v>
      </c>
      <c r="AJ380" s="135">
        <v>0</v>
      </c>
      <c r="AK380" s="135">
        <v>1</v>
      </c>
      <c r="AL380" s="135">
        <v>0</v>
      </c>
      <c r="AM380" s="135">
        <v>1</v>
      </c>
      <c r="AN380" s="135">
        <v>0</v>
      </c>
      <c r="AO380" s="135">
        <v>1</v>
      </c>
      <c r="AP380" s="135">
        <v>1</v>
      </c>
      <c r="AQ380" s="135">
        <v>0</v>
      </c>
      <c r="AR380" s="135">
        <v>1</v>
      </c>
      <c r="AS380" s="135">
        <v>0</v>
      </c>
      <c r="AT380" s="135">
        <v>0</v>
      </c>
      <c r="AU380" s="135">
        <v>0</v>
      </c>
      <c r="AV380" s="135">
        <v>18</v>
      </c>
      <c r="AW380" s="135">
        <v>0</v>
      </c>
      <c r="AX380" s="135">
        <v>0</v>
      </c>
      <c r="AY380" s="135">
        <v>5</v>
      </c>
      <c r="AZ380" s="135">
        <v>0</v>
      </c>
      <c r="BA380" s="135">
        <v>1</v>
      </c>
      <c r="BB380" s="135">
        <v>0</v>
      </c>
      <c r="BC380" s="135">
        <v>0</v>
      </c>
      <c r="BD380" s="135">
        <v>1</v>
      </c>
      <c r="BE380" s="135">
        <v>0</v>
      </c>
      <c r="BF380" s="135">
        <v>0</v>
      </c>
      <c r="BG380" s="135">
        <v>0</v>
      </c>
      <c r="BH380" s="135">
        <v>1</v>
      </c>
      <c r="BI380" s="135">
        <v>2</v>
      </c>
      <c r="BJ380" s="135">
        <v>0</v>
      </c>
      <c r="BK380" s="135">
        <v>0</v>
      </c>
      <c r="BL380" s="135">
        <v>0</v>
      </c>
      <c r="BM380" s="135">
        <v>0</v>
      </c>
      <c r="BN380" s="135">
        <v>0</v>
      </c>
      <c r="BO380" s="135">
        <v>1</v>
      </c>
      <c r="BP380" s="135">
        <v>0</v>
      </c>
      <c r="BQ380" s="135">
        <v>0</v>
      </c>
      <c r="BR380" s="135">
        <v>0</v>
      </c>
      <c r="BS380" s="135">
        <v>0</v>
      </c>
      <c r="BT380" s="135">
        <v>0</v>
      </c>
      <c r="BU380" s="135">
        <v>0</v>
      </c>
      <c r="BV380" s="135">
        <v>0</v>
      </c>
      <c r="BW380" s="135">
        <v>1</v>
      </c>
      <c r="BX380" s="135">
        <v>0</v>
      </c>
      <c r="BY380" s="135">
        <v>1</v>
      </c>
      <c r="BZ380" s="135">
        <v>1</v>
      </c>
      <c r="CA380" s="135">
        <v>0</v>
      </c>
      <c r="CB380" s="135">
        <v>0</v>
      </c>
      <c r="CC380" s="135">
        <v>0</v>
      </c>
      <c r="CD380" s="135">
        <v>1</v>
      </c>
      <c r="CE380" s="135">
        <v>5</v>
      </c>
      <c r="CF380" s="135">
        <v>1</v>
      </c>
      <c r="CG380" s="135">
        <v>0</v>
      </c>
      <c r="CH380" s="135">
        <v>0</v>
      </c>
      <c r="CI380" s="135">
        <v>0</v>
      </c>
      <c r="CJ380" s="135">
        <v>3</v>
      </c>
      <c r="CK380" s="135">
        <v>0</v>
      </c>
      <c r="CL380" s="135">
        <v>0</v>
      </c>
      <c r="CM380" s="135">
        <v>0</v>
      </c>
      <c r="CN380" s="135">
        <v>0</v>
      </c>
      <c r="CO380" s="135">
        <v>0</v>
      </c>
      <c r="CP380" s="135">
        <v>1</v>
      </c>
      <c r="CQ380" s="135">
        <v>0</v>
      </c>
      <c r="CR380" s="135">
        <v>7</v>
      </c>
      <c r="CS380" s="135">
        <v>0</v>
      </c>
      <c r="CT380" s="135">
        <v>0</v>
      </c>
      <c r="CU380" s="135">
        <v>0</v>
      </c>
      <c r="CV380" s="135">
        <v>0</v>
      </c>
      <c r="CW380" s="135">
        <v>0</v>
      </c>
      <c r="CX380" s="135"/>
    </row>
    <row r="381" spans="1:102" x14ac:dyDescent="0.35">
      <c r="A381" s="135">
        <v>380</v>
      </c>
      <c r="B381" s="135">
        <v>0</v>
      </c>
      <c r="C381" s="135">
        <v>0</v>
      </c>
      <c r="D381" s="135">
        <v>0</v>
      </c>
      <c r="E381" s="135">
        <v>1</v>
      </c>
      <c r="F381" s="135">
        <v>1</v>
      </c>
      <c r="G381" s="135">
        <v>0</v>
      </c>
      <c r="H381" s="135">
        <v>0</v>
      </c>
      <c r="I381" s="135">
        <v>1</v>
      </c>
      <c r="J381" s="135">
        <v>0</v>
      </c>
      <c r="K381" s="135">
        <v>0</v>
      </c>
      <c r="L381" s="135">
        <v>1</v>
      </c>
      <c r="M381" s="135">
        <v>1</v>
      </c>
      <c r="N381" s="135">
        <v>0</v>
      </c>
      <c r="O381" s="135">
        <v>0</v>
      </c>
      <c r="P381" s="135">
        <v>0</v>
      </c>
      <c r="Q381" s="135">
        <v>0</v>
      </c>
      <c r="R381" s="135">
        <v>0</v>
      </c>
      <c r="S381" s="135">
        <v>0</v>
      </c>
      <c r="T381" s="135">
        <v>2</v>
      </c>
      <c r="U381" s="135">
        <v>1</v>
      </c>
      <c r="V381" s="135">
        <v>0</v>
      </c>
      <c r="W381" s="135">
        <v>0</v>
      </c>
      <c r="X381" s="135">
        <v>0</v>
      </c>
      <c r="Y381" s="135">
        <v>0</v>
      </c>
      <c r="Z381" s="135">
        <v>0</v>
      </c>
      <c r="AA381" s="135">
        <v>0</v>
      </c>
      <c r="AB381" s="135">
        <v>1</v>
      </c>
      <c r="AC381" s="135">
        <v>0</v>
      </c>
      <c r="AD381" s="135">
        <v>1</v>
      </c>
      <c r="AE381" s="135">
        <v>0</v>
      </c>
      <c r="AF381" s="135">
        <v>0</v>
      </c>
      <c r="AG381" s="135">
        <v>3</v>
      </c>
      <c r="AH381" s="135">
        <v>0</v>
      </c>
      <c r="AI381" s="135">
        <v>0</v>
      </c>
      <c r="AJ381" s="135">
        <v>0</v>
      </c>
      <c r="AK381" s="135">
        <v>0</v>
      </c>
      <c r="AL381" s="135">
        <v>0</v>
      </c>
      <c r="AM381" s="135">
        <v>0</v>
      </c>
      <c r="AN381" s="135">
        <v>0</v>
      </c>
      <c r="AO381" s="135">
        <v>0</v>
      </c>
      <c r="AP381" s="135">
        <v>1</v>
      </c>
      <c r="AQ381" s="135">
        <v>0</v>
      </c>
      <c r="AR381" s="135">
        <v>0</v>
      </c>
      <c r="AS381" s="135">
        <v>1</v>
      </c>
      <c r="AT381" s="135">
        <v>0</v>
      </c>
      <c r="AU381" s="135">
        <v>0</v>
      </c>
      <c r="AV381" s="135">
        <v>0</v>
      </c>
      <c r="AW381" s="135">
        <v>1</v>
      </c>
      <c r="AX381" s="135">
        <v>0</v>
      </c>
      <c r="AY381" s="135">
        <v>13</v>
      </c>
      <c r="AZ381" s="135">
        <v>0</v>
      </c>
      <c r="BA381" s="135">
        <v>0</v>
      </c>
      <c r="BB381" s="135">
        <v>1</v>
      </c>
      <c r="BC381" s="135">
        <v>0</v>
      </c>
      <c r="BD381" s="135">
        <v>0</v>
      </c>
      <c r="BE381" s="135">
        <v>0</v>
      </c>
      <c r="BF381" s="135">
        <v>0</v>
      </c>
      <c r="BG381" s="135">
        <v>0</v>
      </c>
      <c r="BH381" s="135">
        <v>0</v>
      </c>
      <c r="BI381" s="135">
        <v>0</v>
      </c>
      <c r="BJ381" s="135">
        <v>0</v>
      </c>
      <c r="BK381" s="135">
        <v>0</v>
      </c>
      <c r="BL381" s="135">
        <v>3</v>
      </c>
      <c r="BM381" s="135">
        <v>0</v>
      </c>
      <c r="BN381" s="135">
        <v>0</v>
      </c>
      <c r="BO381" s="135">
        <v>0</v>
      </c>
      <c r="BP381" s="135">
        <v>1</v>
      </c>
      <c r="BQ381" s="135">
        <v>1</v>
      </c>
      <c r="BR381" s="135">
        <v>0</v>
      </c>
      <c r="BS381" s="135">
        <v>0</v>
      </c>
      <c r="BT381" s="135">
        <v>1</v>
      </c>
      <c r="BU381" s="135">
        <v>1</v>
      </c>
      <c r="BV381" s="135">
        <v>1</v>
      </c>
      <c r="BW381" s="135">
        <v>0</v>
      </c>
      <c r="BX381" s="135">
        <v>0</v>
      </c>
      <c r="BY381" s="135">
        <v>0</v>
      </c>
      <c r="BZ381" s="135">
        <v>1</v>
      </c>
      <c r="CA381" s="135">
        <v>0</v>
      </c>
      <c r="CB381" s="135">
        <v>0</v>
      </c>
      <c r="CC381" s="135">
        <v>0</v>
      </c>
      <c r="CD381" s="135">
        <v>0</v>
      </c>
      <c r="CE381" s="135">
        <v>0</v>
      </c>
      <c r="CF381" s="135">
        <v>0</v>
      </c>
      <c r="CG381" s="135">
        <v>4</v>
      </c>
      <c r="CH381" s="135">
        <v>0</v>
      </c>
      <c r="CI381" s="135">
        <v>0</v>
      </c>
      <c r="CJ381" s="135">
        <v>0</v>
      </c>
      <c r="CK381" s="135">
        <v>1</v>
      </c>
      <c r="CL381" s="135">
        <v>1</v>
      </c>
      <c r="CM381" s="135">
        <v>0</v>
      </c>
      <c r="CN381" s="135">
        <v>0</v>
      </c>
      <c r="CO381" s="135">
        <v>0</v>
      </c>
      <c r="CP381" s="135">
        <v>0</v>
      </c>
      <c r="CQ381" s="135">
        <v>0</v>
      </c>
      <c r="CR381" s="135">
        <v>0</v>
      </c>
      <c r="CS381" s="135">
        <v>0</v>
      </c>
      <c r="CT381" s="135">
        <v>0</v>
      </c>
      <c r="CU381" s="135">
        <v>2</v>
      </c>
      <c r="CV381" s="135">
        <v>0</v>
      </c>
      <c r="CW381" s="135">
        <v>1</v>
      </c>
      <c r="CX381" s="135"/>
    </row>
    <row r="382" spans="1:102" x14ac:dyDescent="0.35">
      <c r="A382" s="135">
        <v>381</v>
      </c>
      <c r="B382" s="135">
        <v>0</v>
      </c>
      <c r="C382" s="135">
        <v>0</v>
      </c>
      <c r="D382" s="135">
        <v>0</v>
      </c>
      <c r="E382" s="135">
        <v>0</v>
      </c>
      <c r="F382" s="135">
        <v>0</v>
      </c>
      <c r="G382" s="135">
        <v>0</v>
      </c>
      <c r="H382" s="135">
        <v>5</v>
      </c>
      <c r="I382" s="135">
        <v>0</v>
      </c>
      <c r="J382" s="135">
        <v>0</v>
      </c>
      <c r="K382" s="135">
        <v>0</v>
      </c>
      <c r="L382" s="135">
        <v>0</v>
      </c>
      <c r="M382" s="135">
        <v>0</v>
      </c>
      <c r="N382" s="135">
        <v>0</v>
      </c>
      <c r="O382" s="135">
        <v>1</v>
      </c>
      <c r="P382" s="135">
        <v>0</v>
      </c>
      <c r="Q382" s="135">
        <v>1</v>
      </c>
      <c r="R382" s="135">
        <v>1</v>
      </c>
      <c r="S382" s="135">
        <v>0</v>
      </c>
      <c r="T382" s="135">
        <v>1</v>
      </c>
      <c r="U382" s="135">
        <v>0</v>
      </c>
      <c r="V382" s="135">
        <v>0</v>
      </c>
      <c r="W382" s="135">
        <v>0</v>
      </c>
      <c r="X382" s="135">
        <v>0</v>
      </c>
      <c r="Y382" s="135">
        <v>0</v>
      </c>
      <c r="Z382" s="135">
        <v>0</v>
      </c>
      <c r="AA382" s="135">
        <v>0</v>
      </c>
      <c r="AB382" s="135">
        <v>1</v>
      </c>
      <c r="AC382" s="135">
        <v>0</v>
      </c>
      <c r="AD382" s="135">
        <v>0</v>
      </c>
      <c r="AE382" s="135">
        <v>0</v>
      </c>
      <c r="AF382" s="135">
        <v>0</v>
      </c>
      <c r="AG382" s="135">
        <v>0</v>
      </c>
      <c r="AH382" s="135">
        <v>10</v>
      </c>
      <c r="AI382" s="135">
        <v>0</v>
      </c>
      <c r="AJ382" s="135">
        <v>1</v>
      </c>
      <c r="AK382" s="135">
        <v>0</v>
      </c>
      <c r="AL382" s="135">
        <v>0</v>
      </c>
      <c r="AM382" s="135">
        <v>1</v>
      </c>
      <c r="AN382" s="135">
        <v>0</v>
      </c>
      <c r="AO382" s="135">
        <v>1</v>
      </c>
      <c r="AP382" s="135">
        <v>0</v>
      </c>
      <c r="AQ382" s="135">
        <v>0</v>
      </c>
      <c r="AR382" s="135">
        <v>1</v>
      </c>
      <c r="AS382" s="135">
        <v>1</v>
      </c>
      <c r="AT382" s="135">
        <v>0</v>
      </c>
      <c r="AU382" s="135">
        <v>6</v>
      </c>
      <c r="AV382" s="135">
        <v>1</v>
      </c>
      <c r="AW382" s="135">
        <v>0</v>
      </c>
      <c r="AX382" s="135">
        <v>0</v>
      </c>
      <c r="AY382" s="135">
        <v>6</v>
      </c>
      <c r="AZ382" s="135">
        <v>0</v>
      </c>
      <c r="BA382" s="135">
        <v>0</v>
      </c>
      <c r="BB382" s="135">
        <v>0</v>
      </c>
      <c r="BC382" s="135">
        <v>0</v>
      </c>
      <c r="BD382" s="135">
        <v>1</v>
      </c>
      <c r="BE382" s="135">
        <v>0</v>
      </c>
      <c r="BF382" s="135">
        <v>0</v>
      </c>
      <c r="BG382" s="135">
        <v>0</v>
      </c>
      <c r="BH382" s="135">
        <v>0</v>
      </c>
      <c r="BI382" s="135">
        <v>0</v>
      </c>
      <c r="BJ382" s="135">
        <v>0</v>
      </c>
      <c r="BK382" s="135">
        <v>1</v>
      </c>
      <c r="BL382" s="135">
        <v>0</v>
      </c>
      <c r="BM382" s="135">
        <v>0</v>
      </c>
      <c r="BN382" s="135">
        <v>1</v>
      </c>
      <c r="BO382" s="135">
        <v>0</v>
      </c>
      <c r="BP382" s="135">
        <v>0</v>
      </c>
      <c r="BQ382" s="135">
        <v>0</v>
      </c>
      <c r="BR382" s="135">
        <v>0</v>
      </c>
      <c r="BS382" s="135">
        <v>0</v>
      </c>
      <c r="BT382" s="135">
        <v>0</v>
      </c>
      <c r="BU382" s="135">
        <v>0</v>
      </c>
      <c r="BV382" s="135">
        <v>1</v>
      </c>
      <c r="BW382" s="135">
        <v>0</v>
      </c>
      <c r="BX382" s="135">
        <v>1</v>
      </c>
      <c r="BY382" s="135">
        <v>0</v>
      </c>
      <c r="BZ382" s="135">
        <v>1</v>
      </c>
      <c r="CA382" s="135">
        <v>0</v>
      </c>
      <c r="CB382" s="135">
        <v>1</v>
      </c>
      <c r="CC382" s="135">
        <v>0</v>
      </c>
      <c r="CD382" s="135">
        <v>3</v>
      </c>
      <c r="CE382" s="135">
        <v>0</v>
      </c>
      <c r="CF382" s="135">
        <v>4</v>
      </c>
      <c r="CG382" s="135">
        <v>0</v>
      </c>
      <c r="CH382" s="135">
        <v>1</v>
      </c>
      <c r="CI382" s="135">
        <v>0</v>
      </c>
      <c r="CJ382" s="135">
        <v>6</v>
      </c>
      <c r="CK382" s="135">
        <v>2</v>
      </c>
      <c r="CL382" s="135">
        <v>0</v>
      </c>
      <c r="CM382" s="135">
        <v>0</v>
      </c>
      <c r="CN382" s="135">
        <v>0</v>
      </c>
      <c r="CO382" s="135">
        <v>0</v>
      </c>
      <c r="CP382" s="135">
        <v>0</v>
      </c>
      <c r="CQ382" s="135">
        <v>1</v>
      </c>
      <c r="CR382" s="135">
        <v>3</v>
      </c>
      <c r="CS382" s="135">
        <v>0</v>
      </c>
      <c r="CT382" s="135">
        <v>0</v>
      </c>
      <c r="CU382" s="135">
        <v>0</v>
      </c>
      <c r="CV382" s="135">
        <v>0</v>
      </c>
      <c r="CW382" s="135">
        <v>0</v>
      </c>
      <c r="CX382" s="135"/>
    </row>
    <row r="383" spans="1:102" x14ac:dyDescent="0.35">
      <c r="A383" s="135">
        <v>382</v>
      </c>
      <c r="B383" s="135">
        <v>0</v>
      </c>
      <c r="C383" s="135">
        <v>0</v>
      </c>
      <c r="D383" s="135">
        <v>1</v>
      </c>
      <c r="E383" s="135">
        <v>0</v>
      </c>
      <c r="F383" s="135">
        <v>1</v>
      </c>
      <c r="G383" s="135">
        <v>0</v>
      </c>
      <c r="H383" s="135">
        <v>0</v>
      </c>
      <c r="I383" s="135">
        <v>0</v>
      </c>
      <c r="J383" s="135">
        <v>0</v>
      </c>
      <c r="K383" s="135">
        <v>0</v>
      </c>
      <c r="L383" s="135">
        <v>2</v>
      </c>
      <c r="M383" s="135">
        <v>0</v>
      </c>
      <c r="N383" s="135">
        <v>0</v>
      </c>
      <c r="O383" s="135">
        <v>1</v>
      </c>
      <c r="P383" s="135">
        <v>0</v>
      </c>
      <c r="Q383" s="135">
        <v>1</v>
      </c>
      <c r="R383" s="135">
        <v>0</v>
      </c>
      <c r="S383" s="135">
        <v>0</v>
      </c>
      <c r="T383" s="135">
        <v>14</v>
      </c>
      <c r="U383" s="135">
        <v>0</v>
      </c>
      <c r="V383" s="135">
        <v>0</v>
      </c>
      <c r="W383" s="135">
        <v>0</v>
      </c>
      <c r="X383" s="135">
        <v>0</v>
      </c>
      <c r="Y383" s="135">
        <v>0</v>
      </c>
      <c r="Z383" s="135">
        <v>0</v>
      </c>
      <c r="AA383" s="135">
        <v>0</v>
      </c>
      <c r="AB383" s="135">
        <v>0</v>
      </c>
      <c r="AC383" s="135">
        <v>0</v>
      </c>
      <c r="AD383" s="135">
        <v>0</v>
      </c>
      <c r="AE383" s="135">
        <v>0</v>
      </c>
      <c r="AF383" s="135">
        <v>0</v>
      </c>
      <c r="AG383" s="135">
        <v>3</v>
      </c>
      <c r="AH383" s="135">
        <v>0</v>
      </c>
      <c r="AI383" s="135">
        <v>6</v>
      </c>
      <c r="AJ383" s="135">
        <v>1</v>
      </c>
      <c r="AK383" s="135">
        <v>0</v>
      </c>
      <c r="AL383" s="135">
        <v>0</v>
      </c>
      <c r="AM383" s="135">
        <v>0</v>
      </c>
      <c r="AN383" s="135">
        <v>0</v>
      </c>
      <c r="AO383" s="135">
        <v>0</v>
      </c>
      <c r="AP383" s="135">
        <v>0</v>
      </c>
      <c r="AQ383" s="135">
        <v>0</v>
      </c>
      <c r="AR383" s="135">
        <v>0</v>
      </c>
      <c r="AS383" s="135">
        <v>1</v>
      </c>
      <c r="AT383" s="135">
        <v>0</v>
      </c>
      <c r="AU383" s="135">
        <v>1</v>
      </c>
      <c r="AV383" s="135">
        <v>0</v>
      </c>
      <c r="AW383" s="135">
        <v>0</v>
      </c>
      <c r="AX383" s="135">
        <v>0</v>
      </c>
      <c r="AY383" s="135">
        <v>0</v>
      </c>
      <c r="AZ383" s="135">
        <v>0</v>
      </c>
      <c r="BA383" s="135">
        <v>0</v>
      </c>
      <c r="BB383" s="135">
        <v>0</v>
      </c>
      <c r="BC383" s="135">
        <v>0</v>
      </c>
      <c r="BD383" s="135">
        <v>2</v>
      </c>
      <c r="BE383" s="135">
        <v>0</v>
      </c>
      <c r="BF383" s="135">
        <v>1</v>
      </c>
      <c r="BG383" s="135">
        <v>0</v>
      </c>
      <c r="BH383" s="135">
        <v>0</v>
      </c>
      <c r="BI383" s="135">
        <v>0</v>
      </c>
      <c r="BJ383" s="135">
        <v>4</v>
      </c>
      <c r="BK383" s="135">
        <v>0</v>
      </c>
      <c r="BL383" s="135">
        <v>1</v>
      </c>
      <c r="BM383" s="135">
        <v>1</v>
      </c>
      <c r="BN383" s="135">
        <v>0</v>
      </c>
      <c r="BO383" s="135">
        <v>1</v>
      </c>
      <c r="BP383" s="135">
        <v>1</v>
      </c>
      <c r="BQ383" s="135">
        <v>1</v>
      </c>
      <c r="BR383" s="135">
        <v>0</v>
      </c>
      <c r="BS383" s="135">
        <v>0</v>
      </c>
      <c r="BT383" s="135">
        <v>0</v>
      </c>
      <c r="BU383" s="135">
        <v>0</v>
      </c>
      <c r="BV383" s="135">
        <v>0</v>
      </c>
      <c r="BW383" s="135">
        <v>1</v>
      </c>
      <c r="BX383" s="135">
        <v>1</v>
      </c>
      <c r="BY383" s="135">
        <v>0</v>
      </c>
      <c r="BZ383" s="135">
        <v>1</v>
      </c>
      <c r="CA383" s="135">
        <v>0</v>
      </c>
      <c r="CB383" s="135">
        <v>0</v>
      </c>
      <c r="CC383" s="135">
        <v>0</v>
      </c>
      <c r="CD383" s="135">
        <v>0</v>
      </c>
      <c r="CE383" s="135">
        <v>1</v>
      </c>
      <c r="CF383" s="135">
        <v>4</v>
      </c>
      <c r="CG383" s="135">
        <v>0</v>
      </c>
      <c r="CH383" s="135">
        <v>0</v>
      </c>
      <c r="CI383" s="135">
        <v>1</v>
      </c>
      <c r="CJ383" s="135">
        <v>8</v>
      </c>
      <c r="CK383" s="135">
        <v>0</v>
      </c>
      <c r="CL383" s="135">
        <v>0</v>
      </c>
      <c r="CM383" s="135">
        <v>0</v>
      </c>
      <c r="CN383" s="135">
        <v>0</v>
      </c>
      <c r="CO383" s="135">
        <v>0</v>
      </c>
      <c r="CP383" s="135">
        <v>0</v>
      </c>
      <c r="CQ383" s="135">
        <v>1</v>
      </c>
      <c r="CR383" s="135">
        <v>0</v>
      </c>
      <c r="CS383" s="135">
        <v>0</v>
      </c>
      <c r="CT383" s="135">
        <v>0</v>
      </c>
      <c r="CU383" s="135">
        <v>0</v>
      </c>
      <c r="CV383" s="135">
        <v>0</v>
      </c>
      <c r="CW383" s="135">
        <v>0</v>
      </c>
      <c r="CX383" s="135"/>
    </row>
    <row r="384" spans="1:102" x14ac:dyDescent="0.35">
      <c r="A384" s="135">
        <v>383</v>
      </c>
      <c r="B384" s="135">
        <v>0</v>
      </c>
      <c r="C384" s="135">
        <v>0</v>
      </c>
      <c r="D384" s="135">
        <v>1</v>
      </c>
      <c r="E384" s="135">
        <v>0</v>
      </c>
      <c r="F384" s="135">
        <v>1</v>
      </c>
      <c r="G384" s="135">
        <v>0</v>
      </c>
      <c r="H384" s="135">
        <v>0</v>
      </c>
      <c r="I384" s="135">
        <v>0</v>
      </c>
      <c r="J384" s="135">
        <v>0</v>
      </c>
      <c r="K384" s="135">
        <v>0</v>
      </c>
      <c r="L384" s="135">
        <v>0</v>
      </c>
      <c r="M384" s="135">
        <v>0</v>
      </c>
      <c r="N384" s="135">
        <v>0</v>
      </c>
      <c r="O384" s="135">
        <v>0</v>
      </c>
      <c r="P384" s="135">
        <v>0</v>
      </c>
      <c r="Q384" s="135">
        <v>0</v>
      </c>
      <c r="R384" s="135">
        <v>0</v>
      </c>
      <c r="S384" s="135">
        <v>0</v>
      </c>
      <c r="T384" s="135">
        <v>2</v>
      </c>
      <c r="U384" s="135">
        <v>0</v>
      </c>
      <c r="V384" s="135">
        <v>1</v>
      </c>
      <c r="W384" s="135">
        <v>0</v>
      </c>
      <c r="X384" s="135">
        <v>0</v>
      </c>
      <c r="Y384" s="135">
        <v>0</v>
      </c>
      <c r="Z384" s="135">
        <v>0</v>
      </c>
      <c r="AA384" s="135">
        <v>1</v>
      </c>
      <c r="AB384" s="135">
        <v>0</v>
      </c>
      <c r="AC384" s="135">
        <v>2</v>
      </c>
      <c r="AD384" s="135">
        <v>0</v>
      </c>
      <c r="AE384" s="135">
        <v>6</v>
      </c>
      <c r="AF384" s="135">
        <v>0</v>
      </c>
      <c r="AG384" s="135">
        <v>7</v>
      </c>
      <c r="AH384" s="135">
        <v>1</v>
      </c>
      <c r="AI384" s="135">
        <v>0</v>
      </c>
      <c r="AJ384" s="135">
        <v>0</v>
      </c>
      <c r="AK384" s="135">
        <v>0</v>
      </c>
      <c r="AL384" s="135">
        <v>0</v>
      </c>
      <c r="AM384" s="135">
        <v>0</v>
      </c>
      <c r="AN384" s="135">
        <v>0</v>
      </c>
      <c r="AO384" s="135">
        <v>0</v>
      </c>
      <c r="AP384" s="135">
        <v>28</v>
      </c>
      <c r="AQ384" s="135">
        <v>0</v>
      </c>
      <c r="AR384" s="135">
        <v>0</v>
      </c>
      <c r="AS384" s="135">
        <v>0</v>
      </c>
      <c r="AT384" s="135">
        <v>0</v>
      </c>
      <c r="AU384" s="135">
        <v>4</v>
      </c>
      <c r="AV384" s="135">
        <v>0</v>
      </c>
      <c r="AW384" s="135">
        <v>4</v>
      </c>
      <c r="AX384" s="135">
        <v>1</v>
      </c>
      <c r="AY384" s="135">
        <v>1</v>
      </c>
      <c r="AZ384" s="135">
        <v>7</v>
      </c>
      <c r="BA384" s="135">
        <v>0</v>
      </c>
      <c r="BB384" s="135">
        <v>0</v>
      </c>
      <c r="BC384" s="135">
        <v>0</v>
      </c>
      <c r="BD384" s="135">
        <v>1</v>
      </c>
      <c r="BE384" s="135">
        <v>0</v>
      </c>
      <c r="BF384" s="135">
        <v>0</v>
      </c>
      <c r="BG384" s="135">
        <v>0</v>
      </c>
      <c r="BH384" s="135">
        <v>0</v>
      </c>
      <c r="BI384" s="135">
        <v>0</v>
      </c>
      <c r="BJ384" s="135">
        <v>0</v>
      </c>
      <c r="BK384" s="135">
        <v>1</v>
      </c>
      <c r="BL384" s="135">
        <v>0</v>
      </c>
      <c r="BM384" s="135">
        <v>0</v>
      </c>
      <c r="BN384" s="135">
        <v>0</v>
      </c>
      <c r="BO384" s="135">
        <v>1</v>
      </c>
      <c r="BP384" s="135">
        <v>0</v>
      </c>
      <c r="BQ384" s="135">
        <v>0</v>
      </c>
      <c r="BR384" s="135">
        <v>0</v>
      </c>
      <c r="BS384" s="135">
        <v>0</v>
      </c>
      <c r="BT384" s="135">
        <v>0</v>
      </c>
      <c r="BU384" s="135">
        <v>0</v>
      </c>
      <c r="BV384" s="135">
        <v>0</v>
      </c>
      <c r="BW384" s="135">
        <v>0</v>
      </c>
      <c r="BX384" s="135">
        <v>0</v>
      </c>
      <c r="BY384" s="135">
        <v>0</v>
      </c>
      <c r="BZ384" s="135">
        <v>0</v>
      </c>
      <c r="CA384" s="135">
        <v>0</v>
      </c>
      <c r="CB384" s="135">
        <v>0</v>
      </c>
      <c r="CC384" s="135">
        <v>0</v>
      </c>
      <c r="CD384" s="135">
        <v>7</v>
      </c>
      <c r="CE384" s="135">
        <v>0</v>
      </c>
      <c r="CF384" s="135">
        <v>1</v>
      </c>
      <c r="CG384" s="135">
        <v>1</v>
      </c>
      <c r="CH384" s="135">
        <v>0</v>
      </c>
      <c r="CI384" s="135">
        <v>0</v>
      </c>
      <c r="CJ384" s="135">
        <v>0</v>
      </c>
      <c r="CK384" s="135">
        <v>0</v>
      </c>
      <c r="CL384" s="135">
        <v>1</v>
      </c>
      <c r="CM384" s="135">
        <v>1</v>
      </c>
      <c r="CN384" s="135">
        <v>0</v>
      </c>
      <c r="CO384" s="135">
        <v>5</v>
      </c>
      <c r="CP384" s="135">
        <v>1</v>
      </c>
      <c r="CQ384" s="135">
        <v>1</v>
      </c>
      <c r="CR384" s="135">
        <v>0</v>
      </c>
      <c r="CS384" s="135">
        <v>0</v>
      </c>
      <c r="CT384" s="135">
        <v>1</v>
      </c>
      <c r="CU384" s="135">
        <v>0</v>
      </c>
      <c r="CV384" s="135">
        <v>0</v>
      </c>
      <c r="CW384" s="135">
        <v>0</v>
      </c>
      <c r="CX384" s="135"/>
    </row>
    <row r="385" spans="1:102" x14ac:dyDescent="0.35">
      <c r="A385" s="135">
        <v>384</v>
      </c>
      <c r="B385" s="135">
        <v>0</v>
      </c>
      <c r="C385" s="135">
        <v>0</v>
      </c>
      <c r="D385" s="135">
        <v>0</v>
      </c>
      <c r="E385" s="135">
        <v>1</v>
      </c>
      <c r="F385" s="135">
        <v>0</v>
      </c>
      <c r="G385" s="135">
        <v>1</v>
      </c>
      <c r="H385" s="135">
        <v>0</v>
      </c>
      <c r="I385" s="135">
        <v>0</v>
      </c>
      <c r="J385" s="135">
        <v>0</v>
      </c>
      <c r="K385" s="135">
        <v>0</v>
      </c>
      <c r="L385" s="135">
        <v>3</v>
      </c>
      <c r="M385" s="135">
        <v>0</v>
      </c>
      <c r="N385" s="135">
        <v>1</v>
      </c>
      <c r="O385" s="135">
        <v>0</v>
      </c>
      <c r="P385" s="135">
        <v>0</v>
      </c>
      <c r="Q385" s="135">
        <v>0</v>
      </c>
      <c r="R385" s="135">
        <v>0</v>
      </c>
      <c r="S385" s="135">
        <v>0</v>
      </c>
      <c r="T385" s="135">
        <v>0</v>
      </c>
      <c r="U385" s="135">
        <v>0</v>
      </c>
      <c r="V385" s="135">
        <v>0</v>
      </c>
      <c r="W385" s="135">
        <v>0</v>
      </c>
      <c r="X385" s="135">
        <v>0</v>
      </c>
      <c r="Y385" s="135">
        <v>0</v>
      </c>
      <c r="Z385" s="135">
        <v>0</v>
      </c>
      <c r="AA385" s="135">
        <v>1</v>
      </c>
      <c r="AB385" s="135">
        <v>1</v>
      </c>
      <c r="AC385" s="135">
        <v>0</v>
      </c>
      <c r="AD385" s="135">
        <v>0</v>
      </c>
      <c r="AE385" s="135">
        <v>0</v>
      </c>
      <c r="AF385" s="135">
        <v>0</v>
      </c>
      <c r="AG385" s="135">
        <v>0</v>
      </c>
      <c r="AH385" s="135">
        <v>0</v>
      </c>
      <c r="AI385" s="135">
        <v>0</v>
      </c>
      <c r="AJ385" s="135">
        <v>0</v>
      </c>
      <c r="AK385" s="135">
        <v>0</v>
      </c>
      <c r="AL385" s="135">
        <v>1</v>
      </c>
      <c r="AM385" s="135">
        <v>0</v>
      </c>
      <c r="AN385" s="135">
        <v>0</v>
      </c>
      <c r="AO385" s="135">
        <v>0</v>
      </c>
      <c r="AP385" s="135">
        <v>0</v>
      </c>
      <c r="AQ385" s="135">
        <v>2</v>
      </c>
      <c r="AR385" s="135">
        <v>0</v>
      </c>
      <c r="AS385" s="135">
        <v>0</v>
      </c>
      <c r="AT385" s="135">
        <v>0</v>
      </c>
      <c r="AU385" s="135">
        <v>1</v>
      </c>
      <c r="AV385" s="135">
        <v>23</v>
      </c>
      <c r="AW385" s="135">
        <v>0</v>
      </c>
      <c r="AX385" s="135">
        <v>0</v>
      </c>
      <c r="AY385" s="135">
        <v>0</v>
      </c>
      <c r="AZ385" s="135">
        <v>0</v>
      </c>
      <c r="BA385" s="135">
        <v>0</v>
      </c>
      <c r="BB385" s="135">
        <v>4</v>
      </c>
      <c r="BC385" s="135">
        <v>0</v>
      </c>
      <c r="BD385" s="135">
        <v>0</v>
      </c>
      <c r="BE385" s="135">
        <v>0</v>
      </c>
      <c r="BF385" s="135">
        <v>1</v>
      </c>
      <c r="BG385" s="135">
        <v>0</v>
      </c>
      <c r="BH385" s="135">
        <v>0</v>
      </c>
      <c r="BI385" s="135">
        <v>0</v>
      </c>
      <c r="BJ385" s="135">
        <v>4</v>
      </c>
      <c r="BK385" s="135">
        <v>0</v>
      </c>
      <c r="BL385" s="135">
        <v>0</v>
      </c>
      <c r="BM385" s="135">
        <v>0</v>
      </c>
      <c r="BN385" s="135">
        <v>1</v>
      </c>
      <c r="BO385" s="135">
        <v>0</v>
      </c>
      <c r="BP385" s="135">
        <v>0</v>
      </c>
      <c r="BQ385" s="135">
        <v>1</v>
      </c>
      <c r="BR385" s="135">
        <v>2</v>
      </c>
      <c r="BS385" s="135">
        <v>0</v>
      </c>
      <c r="BT385" s="135">
        <v>0</v>
      </c>
      <c r="BU385" s="135">
        <v>0</v>
      </c>
      <c r="BV385" s="135">
        <v>1</v>
      </c>
      <c r="BW385" s="135">
        <v>0</v>
      </c>
      <c r="BX385" s="135">
        <v>0</v>
      </c>
      <c r="BY385" s="135">
        <v>0</v>
      </c>
      <c r="BZ385" s="135">
        <v>0</v>
      </c>
      <c r="CA385" s="135">
        <v>0</v>
      </c>
      <c r="CB385" s="135">
        <v>1</v>
      </c>
      <c r="CC385" s="135">
        <v>0</v>
      </c>
      <c r="CD385" s="135">
        <v>1</v>
      </c>
      <c r="CE385" s="135">
        <v>0</v>
      </c>
      <c r="CF385" s="135">
        <v>1</v>
      </c>
      <c r="CG385" s="135">
        <v>0</v>
      </c>
      <c r="CH385" s="135">
        <v>0</v>
      </c>
      <c r="CI385" s="135">
        <v>0</v>
      </c>
      <c r="CJ385" s="135">
        <v>0</v>
      </c>
      <c r="CK385" s="135">
        <v>2</v>
      </c>
      <c r="CL385" s="135">
        <v>0</v>
      </c>
      <c r="CM385" s="135">
        <v>0</v>
      </c>
      <c r="CN385" s="135">
        <v>0</v>
      </c>
      <c r="CO385" s="135">
        <v>0</v>
      </c>
      <c r="CP385" s="135">
        <v>0</v>
      </c>
      <c r="CQ385" s="135">
        <v>0</v>
      </c>
      <c r="CR385" s="135">
        <v>0</v>
      </c>
      <c r="CS385" s="135">
        <v>0</v>
      </c>
      <c r="CT385" s="135">
        <v>0</v>
      </c>
      <c r="CU385" s="135">
        <v>1</v>
      </c>
      <c r="CV385" s="135">
        <v>0</v>
      </c>
      <c r="CW385" s="135">
        <v>0</v>
      </c>
      <c r="CX385" s="135"/>
    </row>
    <row r="386" spans="1:102" x14ac:dyDescent="0.35">
      <c r="A386" s="135">
        <v>385</v>
      </c>
      <c r="B386" s="135">
        <v>0</v>
      </c>
      <c r="C386" s="135">
        <v>0</v>
      </c>
      <c r="D386" s="135">
        <v>0</v>
      </c>
      <c r="E386" s="135">
        <v>1</v>
      </c>
      <c r="F386" s="135">
        <v>2</v>
      </c>
      <c r="G386" s="135">
        <v>0</v>
      </c>
      <c r="H386" s="135">
        <v>0</v>
      </c>
      <c r="I386" s="135">
        <v>1</v>
      </c>
      <c r="J386" s="135">
        <v>0</v>
      </c>
      <c r="K386" s="135">
        <v>0</v>
      </c>
      <c r="L386" s="135">
        <v>1</v>
      </c>
      <c r="M386" s="135">
        <v>0</v>
      </c>
      <c r="N386" s="135">
        <v>3</v>
      </c>
      <c r="O386" s="135">
        <v>0</v>
      </c>
      <c r="P386" s="135">
        <v>0</v>
      </c>
      <c r="Q386" s="135">
        <v>1</v>
      </c>
      <c r="R386" s="135">
        <v>1</v>
      </c>
      <c r="S386" s="135">
        <v>1</v>
      </c>
      <c r="T386" s="135">
        <v>1</v>
      </c>
      <c r="U386" s="135">
        <v>0</v>
      </c>
      <c r="V386" s="135">
        <v>0</v>
      </c>
      <c r="W386" s="135">
        <v>0</v>
      </c>
      <c r="X386" s="135">
        <v>0</v>
      </c>
      <c r="Y386" s="135">
        <v>1</v>
      </c>
      <c r="Z386" s="135">
        <v>0</v>
      </c>
      <c r="AA386" s="135">
        <v>1</v>
      </c>
      <c r="AB386" s="135">
        <v>0</v>
      </c>
      <c r="AC386" s="135">
        <v>0</v>
      </c>
      <c r="AD386" s="135">
        <v>0</v>
      </c>
      <c r="AE386" s="135">
        <v>0</v>
      </c>
      <c r="AF386" s="135">
        <v>0</v>
      </c>
      <c r="AG386" s="135">
        <v>0</v>
      </c>
      <c r="AH386" s="135">
        <v>2</v>
      </c>
      <c r="AI386" s="135">
        <v>1</v>
      </c>
      <c r="AJ386" s="135">
        <v>0</v>
      </c>
      <c r="AK386" s="135">
        <v>0</v>
      </c>
      <c r="AL386" s="135">
        <v>1</v>
      </c>
      <c r="AM386" s="135">
        <v>2</v>
      </c>
      <c r="AN386" s="135">
        <v>0</v>
      </c>
      <c r="AO386" s="135">
        <v>0</v>
      </c>
      <c r="AP386" s="135">
        <v>0</v>
      </c>
      <c r="AQ386" s="135">
        <v>2</v>
      </c>
      <c r="AR386" s="135">
        <v>2</v>
      </c>
      <c r="AS386" s="135">
        <v>0</v>
      </c>
      <c r="AT386" s="135">
        <v>0</v>
      </c>
      <c r="AU386" s="135">
        <v>1</v>
      </c>
      <c r="AV386" s="135">
        <v>0</v>
      </c>
      <c r="AW386" s="135">
        <v>0</v>
      </c>
      <c r="AX386" s="135">
        <v>0</v>
      </c>
      <c r="AY386" s="135">
        <v>0</v>
      </c>
      <c r="AZ386" s="135">
        <v>0</v>
      </c>
      <c r="BA386" s="135">
        <v>1</v>
      </c>
      <c r="BB386" s="135">
        <v>1</v>
      </c>
      <c r="BC386" s="135">
        <v>0</v>
      </c>
      <c r="BD386" s="135">
        <v>0</v>
      </c>
      <c r="BE386" s="135">
        <v>0</v>
      </c>
      <c r="BF386" s="135">
        <v>0</v>
      </c>
      <c r="BG386" s="135">
        <v>0</v>
      </c>
      <c r="BH386" s="135">
        <v>0</v>
      </c>
      <c r="BI386" s="135">
        <v>0</v>
      </c>
      <c r="BJ386" s="135">
        <v>0</v>
      </c>
      <c r="BK386" s="135">
        <v>0</v>
      </c>
      <c r="BL386" s="135">
        <v>0</v>
      </c>
      <c r="BM386" s="135">
        <v>0</v>
      </c>
      <c r="BN386" s="135">
        <v>1</v>
      </c>
      <c r="BO386" s="135">
        <v>0</v>
      </c>
      <c r="BP386" s="135">
        <v>1</v>
      </c>
      <c r="BQ386" s="135">
        <v>0</v>
      </c>
      <c r="BR386" s="135">
        <v>0</v>
      </c>
      <c r="BS386" s="135">
        <v>0</v>
      </c>
      <c r="BT386" s="135">
        <v>0</v>
      </c>
      <c r="BU386" s="135">
        <v>0</v>
      </c>
      <c r="BV386" s="135">
        <v>0</v>
      </c>
      <c r="BW386" s="135">
        <v>0</v>
      </c>
      <c r="BX386" s="135">
        <v>1</v>
      </c>
      <c r="BY386" s="135">
        <v>0</v>
      </c>
      <c r="BZ386" s="135">
        <v>0</v>
      </c>
      <c r="CA386" s="135">
        <v>0</v>
      </c>
      <c r="CB386" s="135">
        <v>0</v>
      </c>
      <c r="CC386" s="135">
        <v>0</v>
      </c>
      <c r="CD386" s="135">
        <v>1</v>
      </c>
      <c r="CE386" s="135">
        <v>1</v>
      </c>
      <c r="CF386" s="135">
        <v>0</v>
      </c>
      <c r="CG386" s="135">
        <v>0</v>
      </c>
      <c r="CH386" s="135">
        <v>1</v>
      </c>
      <c r="CI386" s="135">
        <v>0</v>
      </c>
      <c r="CJ386" s="135">
        <v>0</v>
      </c>
      <c r="CK386" s="135">
        <v>1</v>
      </c>
      <c r="CL386" s="135">
        <v>0</v>
      </c>
      <c r="CM386" s="135">
        <v>0</v>
      </c>
      <c r="CN386" s="135">
        <v>0</v>
      </c>
      <c r="CO386" s="135">
        <v>0</v>
      </c>
      <c r="CP386" s="135">
        <v>0</v>
      </c>
      <c r="CQ386" s="135">
        <v>0</v>
      </c>
      <c r="CR386" s="135">
        <v>0</v>
      </c>
      <c r="CS386" s="135">
        <v>0</v>
      </c>
      <c r="CT386" s="135">
        <v>0</v>
      </c>
      <c r="CU386" s="135">
        <v>0</v>
      </c>
      <c r="CV386" s="135">
        <v>0</v>
      </c>
      <c r="CW386" s="135">
        <v>1</v>
      </c>
      <c r="CX386" s="135"/>
    </row>
    <row r="387" spans="1:102" x14ac:dyDescent="0.35">
      <c r="A387" s="135">
        <v>386</v>
      </c>
      <c r="B387" s="135">
        <v>0</v>
      </c>
      <c r="C387" s="135">
        <v>0</v>
      </c>
      <c r="D387" s="135">
        <v>1</v>
      </c>
      <c r="E387" s="135">
        <v>0</v>
      </c>
      <c r="F387" s="135">
        <v>0</v>
      </c>
      <c r="G387" s="135">
        <v>0</v>
      </c>
      <c r="H387" s="135">
        <v>0</v>
      </c>
      <c r="I387" s="135">
        <v>0</v>
      </c>
      <c r="J387" s="135">
        <v>0</v>
      </c>
      <c r="K387" s="135">
        <v>0</v>
      </c>
      <c r="L387" s="135">
        <v>0</v>
      </c>
      <c r="M387" s="135">
        <v>1</v>
      </c>
      <c r="N387" s="135">
        <v>0</v>
      </c>
      <c r="O387" s="135">
        <v>2</v>
      </c>
      <c r="P387" s="135">
        <v>0</v>
      </c>
      <c r="Q387" s="135">
        <v>0</v>
      </c>
      <c r="R387" s="135">
        <v>0</v>
      </c>
      <c r="S387" s="135">
        <v>1</v>
      </c>
      <c r="T387" s="135">
        <v>1</v>
      </c>
      <c r="U387" s="135">
        <v>0</v>
      </c>
      <c r="V387" s="135">
        <v>0</v>
      </c>
      <c r="W387" s="135">
        <v>0</v>
      </c>
      <c r="X387" s="135">
        <v>0</v>
      </c>
      <c r="Y387" s="135">
        <v>0</v>
      </c>
      <c r="Z387" s="135">
        <v>0</v>
      </c>
      <c r="AA387" s="135">
        <v>0</v>
      </c>
      <c r="AB387" s="135">
        <v>0</v>
      </c>
      <c r="AC387" s="135">
        <v>0</v>
      </c>
      <c r="AD387" s="135">
        <v>0</v>
      </c>
      <c r="AE387" s="135">
        <v>0</v>
      </c>
      <c r="AF387" s="135">
        <v>1</v>
      </c>
      <c r="AG387" s="135">
        <v>0</v>
      </c>
      <c r="AH387" s="135">
        <v>2</v>
      </c>
      <c r="AI387" s="135">
        <v>0</v>
      </c>
      <c r="AJ387" s="135">
        <v>0</v>
      </c>
      <c r="AK387" s="135">
        <v>0</v>
      </c>
      <c r="AL387" s="135">
        <v>0</v>
      </c>
      <c r="AM387" s="135">
        <v>0</v>
      </c>
      <c r="AN387" s="135">
        <v>0</v>
      </c>
      <c r="AO387" s="135">
        <v>0</v>
      </c>
      <c r="AP387" s="135">
        <v>5</v>
      </c>
      <c r="AQ387" s="135">
        <v>0</v>
      </c>
      <c r="AR387" s="135">
        <v>0</v>
      </c>
      <c r="AS387" s="135">
        <v>0</v>
      </c>
      <c r="AT387" s="135">
        <v>1</v>
      </c>
      <c r="AU387" s="135">
        <v>2</v>
      </c>
      <c r="AV387" s="135">
        <v>0</v>
      </c>
      <c r="AW387" s="135">
        <v>1</v>
      </c>
      <c r="AX387" s="135">
        <v>0</v>
      </c>
      <c r="AY387" s="135">
        <v>0</v>
      </c>
      <c r="AZ387" s="135">
        <v>1</v>
      </c>
      <c r="BA387" s="135">
        <v>0</v>
      </c>
      <c r="BB387" s="135">
        <v>0</v>
      </c>
      <c r="BC387" s="135">
        <v>0</v>
      </c>
      <c r="BD387" s="135">
        <v>0</v>
      </c>
      <c r="BE387" s="135">
        <v>0</v>
      </c>
      <c r="BF387" s="135">
        <v>0</v>
      </c>
      <c r="BG387" s="135">
        <v>0</v>
      </c>
      <c r="BH387" s="135">
        <v>0</v>
      </c>
      <c r="BI387" s="135">
        <v>1</v>
      </c>
      <c r="BJ387" s="135">
        <v>0</v>
      </c>
      <c r="BK387" s="135">
        <v>0</v>
      </c>
      <c r="BL387" s="135">
        <v>1</v>
      </c>
      <c r="BM387" s="135">
        <v>0</v>
      </c>
      <c r="BN387" s="135">
        <v>0</v>
      </c>
      <c r="BO387" s="135">
        <v>0</v>
      </c>
      <c r="BP387" s="135">
        <v>0</v>
      </c>
      <c r="BQ387" s="135">
        <v>0</v>
      </c>
      <c r="BR387" s="135">
        <v>0</v>
      </c>
      <c r="BS387" s="135">
        <v>0</v>
      </c>
      <c r="BT387" s="135">
        <v>0</v>
      </c>
      <c r="BU387" s="135">
        <v>0</v>
      </c>
      <c r="BV387" s="135">
        <v>0</v>
      </c>
      <c r="BW387" s="135">
        <v>0</v>
      </c>
      <c r="BX387" s="135">
        <v>0</v>
      </c>
      <c r="BY387" s="135">
        <v>1</v>
      </c>
      <c r="BZ387" s="135">
        <v>0</v>
      </c>
      <c r="CA387" s="135">
        <v>3</v>
      </c>
      <c r="CB387" s="135">
        <v>2</v>
      </c>
      <c r="CC387" s="135">
        <v>0</v>
      </c>
      <c r="CD387" s="135">
        <v>10</v>
      </c>
      <c r="CE387" s="135">
        <v>1</v>
      </c>
      <c r="CF387" s="135">
        <v>0</v>
      </c>
      <c r="CG387" s="135">
        <v>0</v>
      </c>
      <c r="CH387" s="135">
        <v>0</v>
      </c>
      <c r="CI387" s="135">
        <v>0</v>
      </c>
      <c r="CJ387" s="135">
        <v>0</v>
      </c>
      <c r="CK387" s="135">
        <v>1</v>
      </c>
      <c r="CL387" s="135">
        <v>0</v>
      </c>
      <c r="CM387" s="135">
        <v>0</v>
      </c>
      <c r="CN387" s="135">
        <v>0</v>
      </c>
      <c r="CO387" s="135">
        <v>1</v>
      </c>
      <c r="CP387" s="135">
        <v>0</v>
      </c>
      <c r="CQ387" s="135">
        <v>0</v>
      </c>
      <c r="CR387" s="135">
        <v>0</v>
      </c>
      <c r="CS387" s="135">
        <v>0</v>
      </c>
      <c r="CT387" s="135">
        <v>0</v>
      </c>
      <c r="CU387" s="135">
        <v>0</v>
      </c>
      <c r="CV387" s="135">
        <v>1</v>
      </c>
      <c r="CW387" s="135">
        <v>0</v>
      </c>
      <c r="CX387" s="135"/>
    </row>
    <row r="388" spans="1:102" x14ac:dyDescent="0.35">
      <c r="A388" s="135">
        <v>387</v>
      </c>
      <c r="B388" s="135">
        <v>1</v>
      </c>
      <c r="C388" s="135">
        <v>0</v>
      </c>
      <c r="D388" s="135">
        <v>1</v>
      </c>
      <c r="E388" s="135">
        <v>0</v>
      </c>
      <c r="F388" s="135">
        <v>0</v>
      </c>
      <c r="G388" s="135">
        <v>0</v>
      </c>
      <c r="H388" s="135">
        <v>1</v>
      </c>
      <c r="I388" s="135">
        <v>0</v>
      </c>
      <c r="J388" s="135">
        <v>0</v>
      </c>
      <c r="K388" s="135">
        <v>0</v>
      </c>
      <c r="L388" s="135">
        <v>3</v>
      </c>
      <c r="M388" s="135">
        <v>1</v>
      </c>
      <c r="N388" s="135">
        <v>1</v>
      </c>
      <c r="O388" s="135">
        <v>0</v>
      </c>
      <c r="P388" s="135">
        <v>1</v>
      </c>
      <c r="Q388" s="135">
        <v>0</v>
      </c>
      <c r="R388" s="135">
        <v>0</v>
      </c>
      <c r="S388" s="135">
        <v>1</v>
      </c>
      <c r="T388" s="135">
        <v>0</v>
      </c>
      <c r="U388" s="135">
        <v>0</v>
      </c>
      <c r="V388" s="135">
        <v>0</v>
      </c>
      <c r="W388" s="135">
        <v>1</v>
      </c>
      <c r="X388" s="135">
        <v>1</v>
      </c>
      <c r="Y388" s="135">
        <v>0</v>
      </c>
      <c r="Z388" s="135">
        <v>0</v>
      </c>
      <c r="AA388" s="135">
        <v>0</v>
      </c>
      <c r="AB388" s="135">
        <v>0</v>
      </c>
      <c r="AC388" s="135">
        <v>0</v>
      </c>
      <c r="AD388" s="135">
        <v>0</v>
      </c>
      <c r="AE388" s="135">
        <v>0</v>
      </c>
      <c r="AF388" s="135">
        <v>0</v>
      </c>
      <c r="AG388" s="135">
        <v>1</v>
      </c>
      <c r="AH388" s="135">
        <v>0</v>
      </c>
      <c r="AI388" s="135">
        <v>0</v>
      </c>
      <c r="AJ388" s="135">
        <v>0</v>
      </c>
      <c r="AK388" s="135">
        <v>0</v>
      </c>
      <c r="AL388" s="135">
        <v>0</v>
      </c>
      <c r="AM388" s="135">
        <v>0</v>
      </c>
      <c r="AN388" s="135">
        <v>0</v>
      </c>
      <c r="AO388" s="135">
        <v>1</v>
      </c>
      <c r="AP388" s="135">
        <v>4</v>
      </c>
      <c r="AQ388" s="135">
        <v>0</v>
      </c>
      <c r="AR388" s="135">
        <v>0</v>
      </c>
      <c r="AS388" s="135">
        <v>0</v>
      </c>
      <c r="AT388" s="135">
        <v>0</v>
      </c>
      <c r="AU388" s="135">
        <v>0</v>
      </c>
      <c r="AV388" s="135">
        <v>1</v>
      </c>
      <c r="AW388" s="135">
        <v>0</v>
      </c>
      <c r="AX388" s="135">
        <v>0</v>
      </c>
      <c r="AY388" s="135">
        <v>0</v>
      </c>
      <c r="AZ388" s="135">
        <v>1</v>
      </c>
      <c r="BA388" s="135">
        <v>0</v>
      </c>
      <c r="BB388" s="135">
        <v>0</v>
      </c>
      <c r="BC388" s="135">
        <v>0</v>
      </c>
      <c r="BD388" s="135">
        <v>1</v>
      </c>
      <c r="BE388" s="135">
        <v>0</v>
      </c>
      <c r="BF388" s="135">
        <v>0</v>
      </c>
      <c r="BG388" s="135">
        <v>0</v>
      </c>
      <c r="BH388" s="135">
        <v>0</v>
      </c>
      <c r="BI388" s="135">
        <v>1</v>
      </c>
      <c r="BJ388" s="135">
        <v>0</v>
      </c>
      <c r="BK388" s="135">
        <v>13</v>
      </c>
      <c r="BL388" s="135">
        <v>0</v>
      </c>
      <c r="BM388" s="135">
        <v>0</v>
      </c>
      <c r="BN388" s="135">
        <v>2</v>
      </c>
      <c r="BO388" s="135">
        <v>0</v>
      </c>
      <c r="BP388" s="135">
        <v>0</v>
      </c>
      <c r="BQ388" s="135">
        <v>0</v>
      </c>
      <c r="BR388" s="135">
        <v>1</v>
      </c>
      <c r="BS388" s="135">
        <v>1</v>
      </c>
      <c r="BT388" s="135">
        <v>0</v>
      </c>
      <c r="BU388" s="135">
        <v>0</v>
      </c>
      <c r="BV388" s="135">
        <v>1</v>
      </c>
      <c r="BW388" s="135">
        <v>2</v>
      </c>
      <c r="BX388" s="135">
        <v>1</v>
      </c>
      <c r="BY388" s="135">
        <v>0</v>
      </c>
      <c r="BZ388" s="135">
        <v>0</v>
      </c>
      <c r="CA388" s="135">
        <v>0</v>
      </c>
      <c r="CB388" s="135">
        <v>0</v>
      </c>
      <c r="CC388" s="135">
        <v>0</v>
      </c>
      <c r="CD388" s="135">
        <v>1</v>
      </c>
      <c r="CE388" s="135">
        <v>0</v>
      </c>
      <c r="CF388" s="135">
        <v>5</v>
      </c>
      <c r="CG388" s="135">
        <v>0</v>
      </c>
      <c r="CH388" s="135">
        <v>0</v>
      </c>
      <c r="CI388" s="135">
        <v>0</v>
      </c>
      <c r="CJ388" s="135">
        <v>0</v>
      </c>
      <c r="CK388" s="135">
        <v>0</v>
      </c>
      <c r="CL388" s="135">
        <v>0</v>
      </c>
      <c r="CM388" s="135">
        <v>0</v>
      </c>
      <c r="CN388" s="135">
        <v>0</v>
      </c>
      <c r="CO388" s="135">
        <v>0</v>
      </c>
      <c r="CP388" s="135">
        <v>0</v>
      </c>
      <c r="CQ388" s="135">
        <v>0</v>
      </c>
      <c r="CR388" s="135">
        <v>0</v>
      </c>
      <c r="CS388" s="135">
        <v>0</v>
      </c>
      <c r="CT388" s="135">
        <v>0</v>
      </c>
      <c r="CU388" s="135">
        <v>1</v>
      </c>
      <c r="CV388" s="135">
        <v>0</v>
      </c>
      <c r="CW388" s="135">
        <v>10</v>
      </c>
      <c r="CX388" s="135"/>
    </row>
    <row r="389" spans="1:102" x14ac:dyDescent="0.35">
      <c r="A389" s="135">
        <v>388</v>
      </c>
      <c r="B389" s="135">
        <v>0</v>
      </c>
      <c r="C389" s="135">
        <v>0</v>
      </c>
      <c r="D389" s="135">
        <v>0</v>
      </c>
      <c r="E389" s="135">
        <v>0</v>
      </c>
      <c r="F389" s="135">
        <v>2</v>
      </c>
      <c r="G389" s="135">
        <v>0</v>
      </c>
      <c r="H389" s="135">
        <v>0</v>
      </c>
      <c r="I389" s="135">
        <v>0</v>
      </c>
      <c r="J389" s="135">
        <v>0</v>
      </c>
      <c r="K389" s="135">
        <v>0</v>
      </c>
      <c r="L389" s="135">
        <v>0</v>
      </c>
      <c r="M389" s="135">
        <v>0</v>
      </c>
      <c r="N389" s="135">
        <v>0</v>
      </c>
      <c r="O389" s="135">
        <v>0</v>
      </c>
      <c r="P389" s="135">
        <v>0</v>
      </c>
      <c r="Q389" s="135">
        <v>0</v>
      </c>
      <c r="R389" s="135">
        <v>0</v>
      </c>
      <c r="S389" s="135">
        <v>1</v>
      </c>
      <c r="T389" s="135">
        <v>0</v>
      </c>
      <c r="U389" s="135">
        <v>0</v>
      </c>
      <c r="V389" s="135">
        <v>1</v>
      </c>
      <c r="W389" s="135">
        <v>0</v>
      </c>
      <c r="X389" s="135">
        <v>1</v>
      </c>
      <c r="Y389" s="135">
        <v>0</v>
      </c>
      <c r="Z389" s="135">
        <v>0</v>
      </c>
      <c r="AA389" s="135">
        <v>0</v>
      </c>
      <c r="AB389" s="135">
        <v>0</v>
      </c>
      <c r="AC389" s="135">
        <v>0</v>
      </c>
      <c r="AD389" s="135">
        <v>0</v>
      </c>
      <c r="AE389" s="135">
        <v>0</v>
      </c>
      <c r="AF389" s="135">
        <v>0</v>
      </c>
      <c r="AG389" s="135">
        <v>0</v>
      </c>
      <c r="AH389" s="135">
        <v>0</v>
      </c>
      <c r="AI389" s="135">
        <v>0</v>
      </c>
      <c r="AJ389" s="135">
        <v>4</v>
      </c>
      <c r="AK389" s="135">
        <v>0</v>
      </c>
      <c r="AL389" s="135">
        <v>0</v>
      </c>
      <c r="AM389" s="135">
        <v>1</v>
      </c>
      <c r="AN389" s="135">
        <v>0</v>
      </c>
      <c r="AO389" s="135">
        <v>0</v>
      </c>
      <c r="AP389" s="135">
        <v>3</v>
      </c>
      <c r="AQ389" s="135">
        <v>0</v>
      </c>
      <c r="AR389" s="135">
        <v>1</v>
      </c>
      <c r="AS389" s="135">
        <v>0</v>
      </c>
      <c r="AT389" s="135">
        <v>0</v>
      </c>
      <c r="AU389" s="135">
        <v>5</v>
      </c>
      <c r="AV389" s="135">
        <v>0</v>
      </c>
      <c r="AW389" s="135">
        <v>1</v>
      </c>
      <c r="AX389" s="135">
        <v>0</v>
      </c>
      <c r="AY389" s="135">
        <v>0</v>
      </c>
      <c r="AZ389" s="135">
        <v>0</v>
      </c>
      <c r="BA389" s="135">
        <v>3</v>
      </c>
      <c r="BB389" s="135">
        <v>4</v>
      </c>
      <c r="BC389" s="135">
        <v>0</v>
      </c>
      <c r="BD389" s="135">
        <v>0</v>
      </c>
      <c r="BE389" s="135">
        <v>0</v>
      </c>
      <c r="BF389" s="135">
        <v>0</v>
      </c>
      <c r="BG389" s="135">
        <v>0</v>
      </c>
      <c r="BH389" s="135">
        <v>0</v>
      </c>
      <c r="BI389" s="135">
        <v>0</v>
      </c>
      <c r="BJ389" s="135">
        <v>0</v>
      </c>
      <c r="BK389" s="135">
        <v>0</v>
      </c>
      <c r="BL389" s="135">
        <v>1</v>
      </c>
      <c r="BM389" s="135">
        <v>0</v>
      </c>
      <c r="BN389" s="135">
        <v>0</v>
      </c>
      <c r="BO389" s="135">
        <v>0</v>
      </c>
      <c r="BP389" s="135">
        <v>1</v>
      </c>
      <c r="BQ389" s="135">
        <v>0</v>
      </c>
      <c r="BR389" s="135">
        <v>1</v>
      </c>
      <c r="BS389" s="135">
        <v>1</v>
      </c>
      <c r="BT389" s="135">
        <v>0</v>
      </c>
      <c r="BU389" s="135">
        <v>0</v>
      </c>
      <c r="BV389" s="135">
        <v>0</v>
      </c>
      <c r="BW389" s="135">
        <v>2</v>
      </c>
      <c r="BX389" s="135">
        <v>0</v>
      </c>
      <c r="BY389" s="135">
        <v>1</v>
      </c>
      <c r="BZ389" s="135">
        <v>0</v>
      </c>
      <c r="CA389" s="135">
        <v>0</v>
      </c>
      <c r="CB389" s="135">
        <v>0</v>
      </c>
      <c r="CC389" s="135">
        <v>0</v>
      </c>
      <c r="CD389" s="135">
        <v>1</v>
      </c>
      <c r="CE389" s="135">
        <v>0</v>
      </c>
      <c r="CF389" s="135">
        <v>3</v>
      </c>
      <c r="CG389" s="135">
        <v>0</v>
      </c>
      <c r="CH389" s="135">
        <v>0</v>
      </c>
      <c r="CI389" s="135">
        <v>0</v>
      </c>
      <c r="CJ389" s="135">
        <v>0</v>
      </c>
      <c r="CK389" s="135">
        <v>2</v>
      </c>
      <c r="CL389" s="135">
        <v>0</v>
      </c>
      <c r="CM389" s="135">
        <v>0</v>
      </c>
      <c r="CN389" s="135">
        <v>0</v>
      </c>
      <c r="CO389" s="135">
        <v>0</v>
      </c>
      <c r="CP389" s="135">
        <v>1</v>
      </c>
      <c r="CQ389" s="135">
        <v>0</v>
      </c>
      <c r="CR389" s="135">
        <v>0</v>
      </c>
      <c r="CS389" s="135">
        <v>0</v>
      </c>
      <c r="CT389" s="135">
        <v>0</v>
      </c>
      <c r="CU389" s="135">
        <v>0</v>
      </c>
      <c r="CV389" s="135">
        <v>0</v>
      </c>
      <c r="CW389" s="135">
        <v>0</v>
      </c>
      <c r="CX389" s="135"/>
    </row>
    <row r="390" spans="1:102" x14ac:dyDescent="0.35">
      <c r="A390" s="135">
        <v>389</v>
      </c>
      <c r="B390" s="135">
        <v>0</v>
      </c>
      <c r="C390" s="135">
        <v>0</v>
      </c>
      <c r="D390" s="135">
        <v>0</v>
      </c>
      <c r="E390" s="135">
        <v>0</v>
      </c>
      <c r="F390" s="135">
        <v>1</v>
      </c>
      <c r="G390" s="135">
        <v>4</v>
      </c>
      <c r="H390" s="135">
        <v>3</v>
      </c>
      <c r="I390" s="135">
        <v>0</v>
      </c>
      <c r="J390" s="135">
        <v>1</v>
      </c>
      <c r="K390" s="135">
        <v>0</v>
      </c>
      <c r="L390" s="135">
        <v>5</v>
      </c>
      <c r="M390" s="135">
        <v>0</v>
      </c>
      <c r="N390" s="135">
        <v>0</v>
      </c>
      <c r="O390" s="135">
        <v>0</v>
      </c>
      <c r="P390" s="135">
        <v>0</v>
      </c>
      <c r="Q390" s="135">
        <v>0</v>
      </c>
      <c r="R390" s="135">
        <v>2</v>
      </c>
      <c r="S390" s="135">
        <v>1</v>
      </c>
      <c r="T390" s="135">
        <v>6</v>
      </c>
      <c r="U390" s="135">
        <v>0</v>
      </c>
      <c r="V390" s="135">
        <v>23</v>
      </c>
      <c r="W390" s="135">
        <v>0</v>
      </c>
      <c r="X390" s="135">
        <v>1</v>
      </c>
      <c r="Y390" s="135">
        <v>0</v>
      </c>
      <c r="Z390" s="135">
        <v>0</v>
      </c>
      <c r="AA390" s="135">
        <v>0</v>
      </c>
      <c r="AB390" s="135">
        <v>0</v>
      </c>
      <c r="AC390" s="135">
        <v>0</v>
      </c>
      <c r="AD390" s="135">
        <v>0</v>
      </c>
      <c r="AE390" s="135">
        <v>1</v>
      </c>
      <c r="AF390" s="135">
        <v>0</v>
      </c>
      <c r="AG390" s="135">
        <v>1</v>
      </c>
      <c r="AH390" s="135">
        <v>21</v>
      </c>
      <c r="AI390" s="135">
        <v>1</v>
      </c>
      <c r="AJ390" s="135">
        <v>0</v>
      </c>
      <c r="AK390" s="135">
        <v>1</v>
      </c>
      <c r="AL390" s="135">
        <v>0</v>
      </c>
      <c r="AM390" s="135">
        <v>0</v>
      </c>
      <c r="AN390" s="135">
        <v>0</v>
      </c>
      <c r="AO390" s="135">
        <v>0</v>
      </c>
      <c r="AP390" s="135">
        <v>1</v>
      </c>
      <c r="AQ390" s="135">
        <v>0</v>
      </c>
      <c r="AR390" s="135">
        <v>0</v>
      </c>
      <c r="AS390" s="135">
        <v>0</v>
      </c>
      <c r="AT390" s="135">
        <v>0</v>
      </c>
      <c r="AU390" s="135">
        <v>0</v>
      </c>
      <c r="AV390" s="135">
        <v>0</v>
      </c>
      <c r="AW390" s="135">
        <v>0</v>
      </c>
      <c r="AX390" s="135">
        <v>4</v>
      </c>
      <c r="AY390" s="135">
        <v>12</v>
      </c>
      <c r="AZ390" s="135">
        <v>0</v>
      </c>
      <c r="BA390" s="135">
        <v>0</v>
      </c>
      <c r="BB390" s="135">
        <v>0</v>
      </c>
      <c r="BC390" s="135">
        <v>0</v>
      </c>
      <c r="BD390" s="135">
        <v>0</v>
      </c>
      <c r="BE390" s="135">
        <v>0</v>
      </c>
      <c r="BF390" s="135">
        <v>0</v>
      </c>
      <c r="BG390" s="135">
        <v>0</v>
      </c>
      <c r="BH390" s="135">
        <v>0</v>
      </c>
      <c r="BI390" s="135">
        <v>0</v>
      </c>
      <c r="BJ390" s="135">
        <v>0</v>
      </c>
      <c r="BK390" s="135">
        <v>15</v>
      </c>
      <c r="BL390" s="135">
        <v>8</v>
      </c>
      <c r="BM390" s="135">
        <v>0</v>
      </c>
      <c r="BN390" s="135">
        <v>1</v>
      </c>
      <c r="BO390" s="135">
        <v>0</v>
      </c>
      <c r="BP390" s="135">
        <v>0</v>
      </c>
      <c r="BQ390" s="135">
        <v>0</v>
      </c>
      <c r="BR390" s="135">
        <v>1</v>
      </c>
      <c r="BS390" s="135">
        <v>1</v>
      </c>
      <c r="BT390" s="135">
        <v>0</v>
      </c>
      <c r="BU390" s="135">
        <v>0</v>
      </c>
      <c r="BV390" s="135">
        <v>2</v>
      </c>
      <c r="BW390" s="135">
        <v>0</v>
      </c>
      <c r="BX390" s="135">
        <v>0</v>
      </c>
      <c r="BY390" s="135">
        <v>0</v>
      </c>
      <c r="BZ390" s="135">
        <v>0</v>
      </c>
      <c r="CA390" s="135">
        <v>0</v>
      </c>
      <c r="CB390" s="135">
        <v>0</v>
      </c>
      <c r="CC390" s="135">
        <v>1</v>
      </c>
      <c r="CD390" s="135">
        <v>0</v>
      </c>
      <c r="CE390" s="135">
        <v>0</v>
      </c>
      <c r="CF390" s="135">
        <v>0</v>
      </c>
      <c r="CG390" s="135">
        <v>0</v>
      </c>
      <c r="CH390" s="135">
        <v>5</v>
      </c>
      <c r="CI390" s="135">
        <v>0</v>
      </c>
      <c r="CJ390" s="135">
        <v>1</v>
      </c>
      <c r="CK390" s="135">
        <v>0</v>
      </c>
      <c r="CL390" s="135">
        <v>1</v>
      </c>
      <c r="CM390" s="135">
        <v>0</v>
      </c>
      <c r="CN390" s="135">
        <v>0</v>
      </c>
      <c r="CO390" s="135">
        <v>1</v>
      </c>
      <c r="CP390" s="135">
        <v>0</v>
      </c>
      <c r="CQ390" s="135">
        <v>1</v>
      </c>
      <c r="CR390" s="135">
        <v>1</v>
      </c>
      <c r="CS390" s="135">
        <v>0</v>
      </c>
      <c r="CT390" s="135">
        <v>0</v>
      </c>
      <c r="CU390" s="135">
        <v>0</v>
      </c>
      <c r="CV390" s="135">
        <v>0</v>
      </c>
      <c r="CW390" s="135">
        <v>0</v>
      </c>
      <c r="CX390" s="135"/>
    </row>
    <row r="391" spans="1:102" x14ac:dyDescent="0.35">
      <c r="A391" s="135">
        <v>390</v>
      </c>
      <c r="B391" s="135">
        <v>0</v>
      </c>
      <c r="C391" s="135">
        <v>0</v>
      </c>
      <c r="D391" s="135">
        <v>3</v>
      </c>
      <c r="E391" s="135">
        <v>0</v>
      </c>
      <c r="F391" s="135">
        <v>1</v>
      </c>
      <c r="G391" s="135">
        <v>0</v>
      </c>
      <c r="H391" s="135">
        <v>0</v>
      </c>
      <c r="I391" s="135">
        <v>0</v>
      </c>
      <c r="J391" s="135">
        <v>0</v>
      </c>
      <c r="K391" s="135">
        <v>0</v>
      </c>
      <c r="L391" s="135">
        <v>10</v>
      </c>
      <c r="M391" s="135">
        <v>1</v>
      </c>
      <c r="N391" s="135">
        <v>0</v>
      </c>
      <c r="O391" s="135">
        <v>0</v>
      </c>
      <c r="P391" s="135">
        <v>4</v>
      </c>
      <c r="Q391" s="135">
        <v>1</v>
      </c>
      <c r="R391" s="135">
        <v>0</v>
      </c>
      <c r="S391" s="135">
        <v>0</v>
      </c>
      <c r="T391" s="135">
        <v>2</v>
      </c>
      <c r="U391" s="135">
        <v>1</v>
      </c>
      <c r="V391" s="135">
        <v>0</v>
      </c>
      <c r="W391" s="135">
        <v>0</v>
      </c>
      <c r="X391" s="135">
        <v>0</v>
      </c>
      <c r="Y391" s="135">
        <v>1</v>
      </c>
      <c r="Z391" s="135">
        <v>1</v>
      </c>
      <c r="AA391" s="135">
        <v>1</v>
      </c>
      <c r="AB391" s="135">
        <v>1</v>
      </c>
      <c r="AC391" s="135">
        <v>1</v>
      </c>
      <c r="AD391" s="135">
        <v>0</v>
      </c>
      <c r="AE391" s="135">
        <v>0</v>
      </c>
      <c r="AF391" s="135">
        <v>0</v>
      </c>
      <c r="AG391" s="135">
        <v>0</v>
      </c>
      <c r="AH391" s="135">
        <v>0</v>
      </c>
      <c r="AI391" s="135">
        <v>13</v>
      </c>
      <c r="AJ391" s="135">
        <v>0</v>
      </c>
      <c r="AK391" s="135">
        <v>0</v>
      </c>
      <c r="AL391" s="135">
        <v>1</v>
      </c>
      <c r="AM391" s="135">
        <v>1</v>
      </c>
      <c r="AN391" s="135">
        <v>0</v>
      </c>
      <c r="AO391" s="135">
        <v>0</v>
      </c>
      <c r="AP391" s="135">
        <v>0</v>
      </c>
      <c r="AQ391" s="135">
        <v>0</v>
      </c>
      <c r="AR391" s="135">
        <v>0</v>
      </c>
      <c r="AS391" s="135">
        <v>0</v>
      </c>
      <c r="AT391" s="135">
        <v>0</v>
      </c>
      <c r="AU391" s="135">
        <v>0</v>
      </c>
      <c r="AV391" s="135">
        <v>0</v>
      </c>
      <c r="AW391" s="135">
        <v>0</v>
      </c>
      <c r="AX391" s="135">
        <v>1</v>
      </c>
      <c r="AY391" s="135">
        <v>0</v>
      </c>
      <c r="AZ391" s="135">
        <v>0</v>
      </c>
      <c r="BA391" s="135">
        <v>0</v>
      </c>
      <c r="BB391" s="135">
        <v>0</v>
      </c>
      <c r="BC391" s="135">
        <v>0</v>
      </c>
      <c r="BD391" s="135">
        <v>0</v>
      </c>
      <c r="BE391" s="135">
        <v>0</v>
      </c>
      <c r="BF391" s="135">
        <v>0</v>
      </c>
      <c r="BG391" s="135">
        <v>0</v>
      </c>
      <c r="BH391" s="135">
        <v>0</v>
      </c>
      <c r="BI391" s="135">
        <v>0</v>
      </c>
      <c r="BJ391" s="135">
        <v>0</v>
      </c>
      <c r="BK391" s="135">
        <v>2</v>
      </c>
      <c r="BL391" s="135">
        <v>0</v>
      </c>
      <c r="BM391" s="135">
        <v>1</v>
      </c>
      <c r="BN391" s="135">
        <v>1</v>
      </c>
      <c r="BO391" s="135">
        <v>0</v>
      </c>
      <c r="BP391" s="135">
        <v>0</v>
      </c>
      <c r="BQ391" s="135">
        <v>0</v>
      </c>
      <c r="BR391" s="135">
        <v>0</v>
      </c>
      <c r="BS391" s="135">
        <v>1</v>
      </c>
      <c r="BT391" s="135">
        <v>0</v>
      </c>
      <c r="BU391" s="135">
        <v>0</v>
      </c>
      <c r="BV391" s="135">
        <v>1</v>
      </c>
      <c r="BW391" s="135">
        <v>0</v>
      </c>
      <c r="BX391" s="135">
        <v>0</v>
      </c>
      <c r="BY391" s="135">
        <v>0</v>
      </c>
      <c r="BZ391" s="135">
        <v>1</v>
      </c>
      <c r="CA391" s="135">
        <v>0</v>
      </c>
      <c r="CB391" s="135">
        <v>0</v>
      </c>
      <c r="CC391" s="135">
        <v>1</v>
      </c>
      <c r="CD391" s="135">
        <v>1</v>
      </c>
      <c r="CE391" s="135">
        <v>0</v>
      </c>
      <c r="CF391" s="135">
        <v>1</v>
      </c>
      <c r="CG391" s="135">
        <v>0</v>
      </c>
      <c r="CH391" s="135">
        <v>1</v>
      </c>
      <c r="CI391" s="135">
        <v>0</v>
      </c>
      <c r="CJ391" s="135">
        <v>0</v>
      </c>
      <c r="CK391" s="135">
        <v>1</v>
      </c>
      <c r="CL391" s="135">
        <v>0</v>
      </c>
      <c r="CM391" s="135">
        <v>0</v>
      </c>
      <c r="CN391" s="135">
        <v>0</v>
      </c>
      <c r="CO391" s="135">
        <v>0</v>
      </c>
      <c r="CP391" s="135">
        <v>0</v>
      </c>
      <c r="CQ391" s="135">
        <v>1</v>
      </c>
      <c r="CR391" s="135">
        <v>0</v>
      </c>
      <c r="CS391" s="135">
        <v>0</v>
      </c>
      <c r="CT391" s="135">
        <v>0</v>
      </c>
      <c r="CU391" s="135">
        <v>0</v>
      </c>
      <c r="CV391" s="135">
        <v>0</v>
      </c>
      <c r="CW391" s="135">
        <v>0</v>
      </c>
      <c r="CX391" s="135"/>
    </row>
    <row r="392" spans="1:102" x14ac:dyDescent="0.35">
      <c r="A392" s="135">
        <v>391</v>
      </c>
      <c r="B392" s="135">
        <v>1</v>
      </c>
      <c r="C392" s="135">
        <v>0</v>
      </c>
      <c r="D392" s="135">
        <v>0</v>
      </c>
      <c r="E392" s="135">
        <v>0</v>
      </c>
      <c r="F392" s="135">
        <v>0</v>
      </c>
      <c r="G392" s="135">
        <v>0</v>
      </c>
      <c r="H392" s="135">
        <v>0</v>
      </c>
      <c r="I392" s="135">
        <v>0</v>
      </c>
      <c r="J392" s="135">
        <v>0</v>
      </c>
      <c r="K392" s="135">
        <v>0</v>
      </c>
      <c r="L392" s="135">
        <v>0</v>
      </c>
      <c r="M392" s="135">
        <v>3</v>
      </c>
      <c r="N392" s="135">
        <v>1</v>
      </c>
      <c r="O392" s="135">
        <v>0</v>
      </c>
      <c r="P392" s="135">
        <v>0</v>
      </c>
      <c r="Q392" s="135">
        <v>0</v>
      </c>
      <c r="R392" s="135">
        <v>0</v>
      </c>
      <c r="S392" s="135">
        <v>9</v>
      </c>
      <c r="T392" s="135">
        <v>0</v>
      </c>
      <c r="U392" s="135">
        <v>0</v>
      </c>
      <c r="V392" s="135">
        <v>0</v>
      </c>
      <c r="W392" s="135">
        <v>6</v>
      </c>
      <c r="X392" s="135">
        <v>0</v>
      </c>
      <c r="Y392" s="135">
        <v>1</v>
      </c>
      <c r="Z392" s="135">
        <v>0</v>
      </c>
      <c r="AA392" s="135">
        <v>0</v>
      </c>
      <c r="AB392" s="135">
        <v>0</v>
      </c>
      <c r="AC392" s="135">
        <v>0</v>
      </c>
      <c r="AD392" s="135">
        <v>0</v>
      </c>
      <c r="AE392" s="135">
        <v>1</v>
      </c>
      <c r="AF392" s="135">
        <v>1</v>
      </c>
      <c r="AG392" s="135">
        <v>0</v>
      </c>
      <c r="AH392" s="135">
        <v>0</v>
      </c>
      <c r="AI392" s="135">
        <v>1</v>
      </c>
      <c r="AJ392" s="135">
        <v>0</v>
      </c>
      <c r="AK392" s="135">
        <v>0</v>
      </c>
      <c r="AL392" s="135">
        <v>2</v>
      </c>
      <c r="AM392" s="135">
        <v>0</v>
      </c>
      <c r="AN392" s="135">
        <v>0</v>
      </c>
      <c r="AO392" s="135">
        <v>1</v>
      </c>
      <c r="AP392" s="135">
        <v>0</v>
      </c>
      <c r="AQ392" s="135">
        <v>0</v>
      </c>
      <c r="AR392" s="135">
        <v>0</v>
      </c>
      <c r="AS392" s="135">
        <v>0</v>
      </c>
      <c r="AT392" s="135">
        <v>1</v>
      </c>
      <c r="AU392" s="135">
        <v>1</v>
      </c>
      <c r="AV392" s="135">
        <v>1</v>
      </c>
      <c r="AW392" s="135">
        <v>0</v>
      </c>
      <c r="AX392" s="135">
        <v>0</v>
      </c>
      <c r="AY392" s="135">
        <v>0</v>
      </c>
      <c r="AZ392" s="135">
        <v>0</v>
      </c>
      <c r="BA392" s="135">
        <v>0</v>
      </c>
      <c r="BB392" s="135">
        <v>1</v>
      </c>
      <c r="BC392" s="135">
        <v>0</v>
      </c>
      <c r="BD392" s="135">
        <v>26</v>
      </c>
      <c r="BE392" s="135">
        <v>1</v>
      </c>
      <c r="BF392" s="135">
        <v>0</v>
      </c>
      <c r="BG392" s="135">
        <v>1</v>
      </c>
      <c r="BH392" s="135">
        <v>0</v>
      </c>
      <c r="BI392" s="135">
        <v>1</v>
      </c>
      <c r="BJ392" s="135">
        <v>2</v>
      </c>
      <c r="BK392" s="135">
        <v>13</v>
      </c>
      <c r="BL392" s="135">
        <v>1</v>
      </c>
      <c r="BM392" s="135">
        <v>0</v>
      </c>
      <c r="BN392" s="135">
        <v>0</v>
      </c>
      <c r="BO392" s="135">
        <v>0</v>
      </c>
      <c r="BP392" s="135">
        <v>0</v>
      </c>
      <c r="BQ392" s="135">
        <v>0</v>
      </c>
      <c r="BR392" s="135">
        <v>0</v>
      </c>
      <c r="BS392" s="135">
        <v>0</v>
      </c>
      <c r="BT392" s="135">
        <v>0</v>
      </c>
      <c r="BU392" s="135">
        <v>0</v>
      </c>
      <c r="BV392" s="135">
        <v>0</v>
      </c>
      <c r="BW392" s="135">
        <v>0</v>
      </c>
      <c r="BX392" s="135">
        <v>0</v>
      </c>
      <c r="BY392" s="135">
        <v>0</v>
      </c>
      <c r="BZ392" s="135">
        <v>0</v>
      </c>
      <c r="CA392" s="135">
        <v>0</v>
      </c>
      <c r="CB392" s="135">
        <v>0</v>
      </c>
      <c r="CC392" s="135">
        <v>0</v>
      </c>
      <c r="CD392" s="135">
        <v>0</v>
      </c>
      <c r="CE392" s="135">
        <v>0</v>
      </c>
      <c r="CF392" s="135">
        <v>0</v>
      </c>
      <c r="CG392" s="135">
        <v>2</v>
      </c>
      <c r="CH392" s="135">
        <v>0</v>
      </c>
      <c r="CI392" s="135">
        <v>0</v>
      </c>
      <c r="CJ392" s="135">
        <v>0</v>
      </c>
      <c r="CK392" s="135">
        <v>0</v>
      </c>
      <c r="CL392" s="135">
        <v>0</v>
      </c>
      <c r="CM392" s="135">
        <v>0</v>
      </c>
      <c r="CN392" s="135">
        <v>0</v>
      </c>
      <c r="CO392" s="135">
        <v>0</v>
      </c>
      <c r="CP392" s="135">
        <v>0</v>
      </c>
      <c r="CQ392" s="135">
        <v>0</v>
      </c>
      <c r="CR392" s="135">
        <v>0</v>
      </c>
      <c r="CS392" s="135">
        <v>0</v>
      </c>
      <c r="CT392" s="135">
        <v>0</v>
      </c>
      <c r="CU392" s="135">
        <v>0</v>
      </c>
      <c r="CV392" s="135">
        <v>2</v>
      </c>
      <c r="CW392" s="135">
        <v>0</v>
      </c>
      <c r="CX392" s="135"/>
    </row>
    <row r="393" spans="1:102" x14ac:dyDescent="0.35">
      <c r="A393" s="135">
        <v>392</v>
      </c>
      <c r="B393" s="135">
        <v>0</v>
      </c>
      <c r="C393" s="135">
        <v>0</v>
      </c>
      <c r="D393" s="135">
        <v>2</v>
      </c>
      <c r="E393" s="135">
        <v>0</v>
      </c>
      <c r="F393" s="135">
        <v>0</v>
      </c>
      <c r="G393" s="135">
        <v>0</v>
      </c>
      <c r="H393" s="135">
        <v>0</v>
      </c>
      <c r="I393" s="135">
        <v>0</v>
      </c>
      <c r="J393" s="135">
        <v>0</v>
      </c>
      <c r="K393" s="135">
        <v>0</v>
      </c>
      <c r="L393" s="135">
        <v>5</v>
      </c>
      <c r="M393" s="135">
        <v>0</v>
      </c>
      <c r="N393" s="135">
        <v>0</v>
      </c>
      <c r="O393" s="135">
        <v>0</v>
      </c>
      <c r="P393" s="135">
        <v>1</v>
      </c>
      <c r="Q393" s="135">
        <v>0</v>
      </c>
      <c r="R393" s="135">
        <v>0</v>
      </c>
      <c r="S393" s="135">
        <v>0</v>
      </c>
      <c r="T393" s="135">
        <v>0</v>
      </c>
      <c r="U393" s="135">
        <v>0</v>
      </c>
      <c r="V393" s="135">
        <v>7</v>
      </c>
      <c r="W393" s="135">
        <v>0</v>
      </c>
      <c r="X393" s="135">
        <v>0</v>
      </c>
      <c r="Y393" s="135">
        <v>0</v>
      </c>
      <c r="Z393" s="135">
        <v>1</v>
      </c>
      <c r="AA393" s="135">
        <v>5</v>
      </c>
      <c r="AB393" s="135">
        <v>0</v>
      </c>
      <c r="AC393" s="135">
        <v>0</v>
      </c>
      <c r="AD393" s="135">
        <v>0</v>
      </c>
      <c r="AE393" s="135">
        <v>3</v>
      </c>
      <c r="AF393" s="135">
        <v>1</v>
      </c>
      <c r="AG393" s="135">
        <v>0</v>
      </c>
      <c r="AH393" s="135">
        <v>3</v>
      </c>
      <c r="AI393" s="135">
        <v>2</v>
      </c>
      <c r="AJ393" s="135">
        <v>0</v>
      </c>
      <c r="AK393" s="135">
        <v>0</v>
      </c>
      <c r="AL393" s="135">
        <v>1</v>
      </c>
      <c r="AM393" s="135">
        <v>0</v>
      </c>
      <c r="AN393" s="135">
        <v>0</v>
      </c>
      <c r="AO393" s="135">
        <v>1</v>
      </c>
      <c r="AP393" s="135">
        <v>0</v>
      </c>
      <c r="AQ393" s="135">
        <v>0</v>
      </c>
      <c r="AR393" s="135">
        <v>0</v>
      </c>
      <c r="AS393" s="135">
        <v>0</v>
      </c>
      <c r="AT393" s="135">
        <v>0</v>
      </c>
      <c r="AU393" s="135">
        <v>1</v>
      </c>
      <c r="AV393" s="135">
        <v>0</v>
      </c>
      <c r="AW393" s="135">
        <v>0</v>
      </c>
      <c r="AX393" s="135">
        <v>0</v>
      </c>
      <c r="AY393" s="135">
        <v>1</v>
      </c>
      <c r="AZ393" s="135">
        <v>0</v>
      </c>
      <c r="BA393" s="135">
        <v>0</v>
      </c>
      <c r="BB393" s="135">
        <v>0</v>
      </c>
      <c r="BC393" s="135">
        <v>0</v>
      </c>
      <c r="BD393" s="135">
        <v>1</v>
      </c>
      <c r="BE393" s="135">
        <v>0</v>
      </c>
      <c r="BF393" s="135">
        <v>0</v>
      </c>
      <c r="BG393" s="135">
        <v>0</v>
      </c>
      <c r="BH393" s="135">
        <v>0</v>
      </c>
      <c r="BI393" s="135">
        <v>0</v>
      </c>
      <c r="BJ393" s="135">
        <v>0</v>
      </c>
      <c r="BK393" s="135">
        <v>1</v>
      </c>
      <c r="BL393" s="135">
        <v>0</v>
      </c>
      <c r="BM393" s="135">
        <v>0</v>
      </c>
      <c r="BN393" s="135">
        <v>0</v>
      </c>
      <c r="BO393" s="135">
        <v>0</v>
      </c>
      <c r="BP393" s="135">
        <v>0</v>
      </c>
      <c r="BQ393" s="135">
        <v>0</v>
      </c>
      <c r="BR393" s="135">
        <v>2</v>
      </c>
      <c r="BS393" s="135">
        <v>0</v>
      </c>
      <c r="BT393" s="135">
        <v>0</v>
      </c>
      <c r="BU393" s="135">
        <v>10</v>
      </c>
      <c r="BV393" s="135">
        <v>1</v>
      </c>
      <c r="BW393" s="135">
        <v>0</v>
      </c>
      <c r="BX393" s="135">
        <v>1</v>
      </c>
      <c r="BY393" s="135">
        <v>0</v>
      </c>
      <c r="BZ393" s="135">
        <v>0</v>
      </c>
      <c r="CA393" s="135">
        <v>0</v>
      </c>
      <c r="CB393" s="135">
        <v>1</v>
      </c>
      <c r="CC393" s="135">
        <v>0</v>
      </c>
      <c r="CD393" s="135">
        <v>0</v>
      </c>
      <c r="CE393" s="135">
        <v>0</v>
      </c>
      <c r="CF393" s="135">
        <v>3</v>
      </c>
      <c r="CG393" s="135">
        <v>0</v>
      </c>
      <c r="CH393" s="135">
        <v>0</v>
      </c>
      <c r="CI393" s="135">
        <v>0</v>
      </c>
      <c r="CJ393" s="135">
        <v>0</v>
      </c>
      <c r="CK393" s="135">
        <v>1</v>
      </c>
      <c r="CL393" s="135">
        <v>0</v>
      </c>
      <c r="CM393" s="135">
        <v>0</v>
      </c>
      <c r="CN393" s="135">
        <v>0</v>
      </c>
      <c r="CO393" s="135">
        <v>0</v>
      </c>
      <c r="CP393" s="135">
        <v>0</v>
      </c>
      <c r="CQ393" s="135">
        <v>0</v>
      </c>
      <c r="CR393" s="135">
        <v>0</v>
      </c>
      <c r="CS393" s="135">
        <v>0</v>
      </c>
      <c r="CT393" s="135">
        <v>0</v>
      </c>
      <c r="CU393" s="135">
        <v>0</v>
      </c>
      <c r="CV393" s="135">
        <v>0</v>
      </c>
      <c r="CW393" s="135">
        <v>1</v>
      </c>
      <c r="CX393" s="135"/>
    </row>
    <row r="394" spans="1:102" x14ac:dyDescent="0.35">
      <c r="A394" s="135">
        <v>393</v>
      </c>
      <c r="B394" s="135">
        <v>0</v>
      </c>
      <c r="C394" s="135">
        <v>1</v>
      </c>
      <c r="D394" s="135">
        <v>0</v>
      </c>
      <c r="E394" s="135">
        <v>1</v>
      </c>
      <c r="F394" s="135">
        <v>0</v>
      </c>
      <c r="G394" s="135">
        <v>0</v>
      </c>
      <c r="H394" s="135">
        <v>3</v>
      </c>
      <c r="I394" s="135">
        <v>0</v>
      </c>
      <c r="J394" s="135">
        <v>0</v>
      </c>
      <c r="K394" s="135">
        <v>0</v>
      </c>
      <c r="L394" s="135">
        <v>0</v>
      </c>
      <c r="M394" s="135">
        <v>0</v>
      </c>
      <c r="N394" s="135">
        <v>0</v>
      </c>
      <c r="O394" s="135">
        <v>0</v>
      </c>
      <c r="P394" s="135">
        <v>0</v>
      </c>
      <c r="Q394" s="135">
        <v>1</v>
      </c>
      <c r="R394" s="135">
        <v>0</v>
      </c>
      <c r="S394" s="135">
        <v>0</v>
      </c>
      <c r="T394" s="135">
        <v>0</v>
      </c>
      <c r="U394" s="135">
        <v>0</v>
      </c>
      <c r="V394" s="135">
        <v>3</v>
      </c>
      <c r="W394" s="135">
        <v>0</v>
      </c>
      <c r="X394" s="135">
        <v>0</v>
      </c>
      <c r="Y394" s="135">
        <v>0</v>
      </c>
      <c r="Z394" s="135">
        <v>0</v>
      </c>
      <c r="AA394" s="135">
        <v>2</v>
      </c>
      <c r="AB394" s="135">
        <v>1</v>
      </c>
      <c r="AC394" s="135">
        <v>0</v>
      </c>
      <c r="AD394" s="135">
        <v>0</v>
      </c>
      <c r="AE394" s="135">
        <v>0</v>
      </c>
      <c r="AF394" s="135">
        <v>0</v>
      </c>
      <c r="AG394" s="135">
        <v>0</v>
      </c>
      <c r="AH394" s="135">
        <v>6</v>
      </c>
      <c r="AI394" s="135">
        <v>0</v>
      </c>
      <c r="AJ394" s="135">
        <v>0</v>
      </c>
      <c r="AK394" s="135">
        <v>0</v>
      </c>
      <c r="AL394" s="135">
        <v>0</v>
      </c>
      <c r="AM394" s="135">
        <v>0</v>
      </c>
      <c r="AN394" s="135">
        <v>0</v>
      </c>
      <c r="AO394" s="135">
        <v>0</v>
      </c>
      <c r="AP394" s="135">
        <v>10</v>
      </c>
      <c r="AQ394" s="135">
        <v>0</v>
      </c>
      <c r="AR394" s="135">
        <v>0</v>
      </c>
      <c r="AS394" s="135">
        <v>0</v>
      </c>
      <c r="AT394" s="135">
        <v>0</v>
      </c>
      <c r="AU394" s="135">
        <v>7</v>
      </c>
      <c r="AV394" s="135">
        <v>0</v>
      </c>
      <c r="AW394" s="135">
        <v>1</v>
      </c>
      <c r="AX394" s="135">
        <v>0</v>
      </c>
      <c r="AY394" s="135">
        <v>0</v>
      </c>
      <c r="AZ394" s="135">
        <v>1</v>
      </c>
      <c r="BA394" s="135">
        <v>0</v>
      </c>
      <c r="BB394" s="135">
        <v>0</v>
      </c>
      <c r="BC394" s="135">
        <v>0</v>
      </c>
      <c r="BD394" s="135">
        <v>0</v>
      </c>
      <c r="BE394" s="135">
        <v>0</v>
      </c>
      <c r="BF394" s="135">
        <v>0</v>
      </c>
      <c r="BG394" s="135">
        <v>0</v>
      </c>
      <c r="BH394" s="135">
        <v>0</v>
      </c>
      <c r="BI394" s="135">
        <v>0</v>
      </c>
      <c r="BJ394" s="135">
        <v>0</v>
      </c>
      <c r="BK394" s="135">
        <v>1</v>
      </c>
      <c r="BL394" s="135">
        <v>0</v>
      </c>
      <c r="BM394" s="135">
        <v>0</v>
      </c>
      <c r="BN394" s="135">
        <v>1</v>
      </c>
      <c r="BO394" s="135">
        <v>0</v>
      </c>
      <c r="BP394" s="135">
        <v>0</v>
      </c>
      <c r="BQ394" s="135">
        <v>0</v>
      </c>
      <c r="BR394" s="135">
        <v>0</v>
      </c>
      <c r="BS394" s="135">
        <v>0</v>
      </c>
      <c r="BT394" s="135">
        <v>0</v>
      </c>
      <c r="BU394" s="135">
        <v>0</v>
      </c>
      <c r="BV394" s="135">
        <v>0</v>
      </c>
      <c r="BW394" s="135">
        <v>0</v>
      </c>
      <c r="BX394" s="135">
        <v>0</v>
      </c>
      <c r="BY394" s="135">
        <v>1</v>
      </c>
      <c r="BZ394" s="135">
        <v>0</v>
      </c>
      <c r="CA394" s="135">
        <v>0</v>
      </c>
      <c r="CB394" s="135">
        <v>1</v>
      </c>
      <c r="CC394" s="135">
        <v>0</v>
      </c>
      <c r="CD394" s="135">
        <v>0</v>
      </c>
      <c r="CE394" s="135">
        <v>0</v>
      </c>
      <c r="CF394" s="135">
        <v>6</v>
      </c>
      <c r="CG394" s="135">
        <v>0</v>
      </c>
      <c r="CH394" s="135">
        <v>0</v>
      </c>
      <c r="CI394" s="135">
        <v>0</v>
      </c>
      <c r="CJ394" s="135">
        <v>0</v>
      </c>
      <c r="CK394" s="135">
        <v>1</v>
      </c>
      <c r="CL394" s="135">
        <v>0</v>
      </c>
      <c r="CM394" s="135">
        <v>0</v>
      </c>
      <c r="CN394" s="135">
        <v>0</v>
      </c>
      <c r="CO394" s="135">
        <v>0</v>
      </c>
      <c r="CP394" s="135">
        <v>0</v>
      </c>
      <c r="CQ394" s="135">
        <v>0</v>
      </c>
      <c r="CR394" s="135">
        <v>0</v>
      </c>
      <c r="CS394" s="135">
        <v>0</v>
      </c>
      <c r="CT394" s="135">
        <v>2</v>
      </c>
      <c r="CU394" s="135">
        <v>0</v>
      </c>
      <c r="CV394" s="135">
        <v>2</v>
      </c>
      <c r="CW394" s="135">
        <v>1</v>
      </c>
      <c r="CX394" s="135"/>
    </row>
    <row r="395" spans="1:102" x14ac:dyDescent="0.35">
      <c r="A395" s="135">
        <v>394</v>
      </c>
      <c r="B395" s="135">
        <v>0</v>
      </c>
      <c r="C395" s="135">
        <v>0</v>
      </c>
      <c r="D395" s="135">
        <v>0</v>
      </c>
      <c r="E395" s="135">
        <v>0</v>
      </c>
      <c r="F395" s="135">
        <v>0</v>
      </c>
      <c r="G395" s="135">
        <v>0</v>
      </c>
      <c r="H395" s="135">
        <v>1</v>
      </c>
      <c r="I395" s="135">
        <v>1</v>
      </c>
      <c r="J395" s="135">
        <v>1</v>
      </c>
      <c r="K395" s="135">
        <v>0</v>
      </c>
      <c r="L395" s="135">
        <v>0</v>
      </c>
      <c r="M395" s="135">
        <v>0</v>
      </c>
      <c r="N395" s="135">
        <v>0</v>
      </c>
      <c r="O395" s="135">
        <v>1</v>
      </c>
      <c r="P395" s="135">
        <v>0</v>
      </c>
      <c r="Q395" s="135">
        <v>0</v>
      </c>
      <c r="R395" s="135">
        <v>0</v>
      </c>
      <c r="S395" s="135">
        <v>0</v>
      </c>
      <c r="T395" s="135">
        <v>1</v>
      </c>
      <c r="U395" s="135">
        <v>0</v>
      </c>
      <c r="V395" s="135">
        <v>2</v>
      </c>
      <c r="W395" s="135">
        <v>3</v>
      </c>
      <c r="X395" s="135">
        <v>0</v>
      </c>
      <c r="Y395" s="135">
        <v>0</v>
      </c>
      <c r="Z395" s="135">
        <v>0</v>
      </c>
      <c r="AA395" s="135">
        <v>0</v>
      </c>
      <c r="AB395" s="135">
        <v>1</v>
      </c>
      <c r="AC395" s="135">
        <v>0</v>
      </c>
      <c r="AD395" s="135">
        <v>0</v>
      </c>
      <c r="AE395" s="135">
        <v>0</v>
      </c>
      <c r="AF395" s="135">
        <v>0</v>
      </c>
      <c r="AG395" s="135">
        <v>0</v>
      </c>
      <c r="AH395" s="135">
        <v>0</v>
      </c>
      <c r="AI395" s="135">
        <v>0</v>
      </c>
      <c r="AJ395" s="135">
        <v>1</v>
      </c>
      <c r="AK395" s="135">
        <v>0</v>
      </c>
      <c r="AL395" s="135">
        <v>0</v>
      </c>
      <c r="AM395" s="135">
        <v>0</v>
      </c>
      <c r="AN395" s="135">
        <v>0</v>
      </c>
      <c r="AO395" s="135">
        <v>1</v>
      </c>
      <c r="AP395" s="135">
        <v>3</v>
      </c>
      <c r="AQ395" s="135">
        <v>0</v>
      </c>
      <c r="AR395" s="135">
        <v>0</v>
      </c>
      <c r="AS395" s="135">
        <v>1</v>
      </c>
      <c r="AT395" s="135">
        <v>1</v>
      </c>
      <c r="AU395" s="135">
        <v>0</v>
      </c>
      <c r="AV395" s="135">
        <v>0</v>
      </c>
      <c r="AW395" s="135">
        <v>9</v>
      </c>
      <c r="AX395" s="135">
        <v>0</v>
      </c>
      <c r="AY395" s="135">
        <v>1</v>
      </c>
      <c r="AZ395" s="135">
        <v>1</v>
      </c>
      <c r="BA395" s="135">
        <v>0</v>
      </c>
      <c r="BB395" s="135">
        <v>0</v>
      </c>
      <c r="BC395" s="135">
        <v>0</v>
      </c>
      <c r="BD395" s="135">
        <v>0</v>
      </c>
      <c r="BE395" s="135">
        <v>0</v>
      </c>
      <c r="BF395" s="135">
        <v>0</v>
      </c>
      <c r="BG395" s="135">
        <v>0</v>
      </c>
      <c r="BH395" s="135">
        <v>0</v>
      </c>
      <c r="BI395" s="135">
        <v>0</v>
      </c>
      <c r="BJ395" s="135">
        <v>0</v>
      </c>
      <c r="BK395" s="135">
        <v>1</v>
      </c>
      <c r="BL395" s="135">
        <v>0</v>
      </c>
      <c r="BM395" s="135">
        <v>0</v>
      </c>
      <c r="BN395" s="135">
        <v>0</v>
      </c>
      <c r="BO395" s="135">
        <v>1</v>
      </c>
      <c r="BP395" s="135">
        <v>0</v>
      </c>
      <c r="BQ395" s="135">
        <v>2</v>
      </c>
      <c r="BR395" s="135">
        <v>0</v>
      </c>
      <c r="BS395" s="135">
        <v>1</v>
      </c>
      <c r="BT395" s="135">
        <v>0</v>
      </c>
      <c r="BU395" s="135">
        <v>0</v>
      </c>
      <c r="BV395" s="135">
        <v>1</v>
      </c>
      <c r="BW395" s="135">
        <v>0</v>
      </c>
      <c r="BX395" s="135">
        <v>1</v>
      </c>
      <c r="BY395" s="135">
        <v>0</v>
      </c>
      <c r="BZ395" s="135">
        <v>0</v>
      </c>
      <c r="CA395" s="135">
        <v>0</v>
      </c>
      <c r="CB395" s="135">
        <v>0</v>
      </c>
      <c r="CC395" s="135">
        <v>0</v>
      </c>
      <c r="CD395" s="135">
        <v>12</v>
      </c>
      <c r="CE395" s="135">
        <v>0</v>
      </c>
      <c r="CF395" s="135">
        <v>0</v>
      </c>
      <c r="CG395" s="135">
        <v>0</v>
      </c>
      <c r="CH395" s="135">
        <v>0</v>
      </c>
      <c r="CI395" s="135">
        <v>0</v>
      </c>
      <c r="CJ395" s="135">
        <v>7</v>
      </c>
      <c r="CK395" s="135">
        <v>0</v>
      </c>
      <c r="CL395" s="135">
        <v>2</v>
      </c>
      <c r="CM395" s="135">
        <v>0</v>
      </c>
      <c r="CN395" s="135">
        <v>0</v>
      </c>
      <c r="CO395" s="135">
        <v>0</v>
      </c>
      <c r="CP395" s="135">
        <v>0</v>
      </c>
      <c r="CQ395" s="135">
        <v>0</v>
      </c>
      <c r="CR395" s="135">
        <v>0</v>
      </c>
      <c r="CS395" s="135">
        <v>0</v>
      </c>
      <c r="CT395" s="135">
        <v>0</v>
      </c>
      <c r="CU395" s="135">
        <v>0</v>
      </c>
      <c r="CV395" s="135">
        <v>0</v>
      </c>
      <c r="CW395" s="135">
        <v>1</v>
      </c>
      <c r="CX395" s="135"/>
    </row>
    <row r="396" spans="1:102" x14ac:dyDescent="0.35">
      <c r="A396" s="135">
        <v>395</v>
      </c>
      <c r="B396" s="135">
        <v>0</v>
      </c>
      <c r="C396" s="135">
        <v>0</v>
      </c>
      <c r="D396" s="135">
        <v>6</v>
      </c>
      <c r="E396" s="135">
        <v>0</v>
      </c>
      <c r="F396" s="135">
        <v>0</v>
      </c>
      <c r="G396" s="135">
        <v>1</v>
      </c>
      <c r="H396" s="135">
        <v>4</v>
      </c>
      <c r="I396" s="135">
        <v>1</v>
      </c>
      <c r="J396" s="135">
        <v>0</v>
      </c>
      <c r="K396" s="135">
        <v>0</v>
      </c>
      <c r="L396" s="135">
        <v>1</v>
      </c>
      <c r="M396" s="135">
        <v>0</v>
      </c>
      <c r="N396" s="135">
        <v>1</v>
      </c>
      <c r="O396" s="135">
        <v>0</v>
      </c>
      <c r="P396" s="135">
        <v>1</v>
      </c>
      <c r="Q396" s="135">
        <v>0</v>
      </c>
      <c r="R396" s="135">
        <v>0</v>
      </c>
      <c r="S396" s="135">
        <v>0</v>
      </c>
      <c r="T396" s="135">
        <v>1</v>
      </c>
      <c r="U396" s="135">
        <v>1</v>
      </c>
      <c r="V396" s="135">
        <v>5</v>
      </c>
      <c r="W396" s="135">
        <v>0</v>
      </c>
      <c r="X396" s="135">
        <v>1</v>
      </c>
      <c r="Y396" s="135">
        <v>0</v>
      </c>
      <c r="Z396" s="135">
        <v>1</v>
      </c>
      <c r="AA396" s="135">
        <v>2</v>
      </c>
      <c r="AB396" s="135">
        <v>0</v>
      </c>
      <c r="AC396" s="135">
        <v>0</v>
      </c>
      <c r="AD396" s="135">
        <v>0</v>
      </c>
      <c r="AE396" s="135">
        <v>1</v>
      </c>
      <c r="AF396" s="135">
        <v>1</v>
      </c>
      <c r="AG396" s="135">
        <v>14</v>
      </c>
      <c r="AH396" s="135">
        <v>0</v>
      </c>
      <c r="AI396" s="135">
        <v>0</v>
      </c>
      <c r="AJ396" s="135">
        <v>0</v>
      </c>
      <c r="AK396" s="135">
        <v>0</v>
      </c>
      <c r="AL396" s="135">
        <v>0</v>
      </c>
      <c r="AM396" s="135">
        <v>0</v>
      </c>
      <c r="AN396" s="135">
        <v>0</v>
      </c>
      <c r="AO396" s="135">
        <v>0</v>
      </c>
      <c r="AP396" s="135">
        <v>4</v>
      </c>
      <c r="AQ396" s="135">
        <v>0</v>
      </c>
      <c r="AR396" s="135">
        <v>0</v>
      </c>
      <c r="AS396" s="135">
        <v>0</v>
      </c>
      <c r="AT396" s="135">
        <v>0</v>
      </c>
      <c r="AU396" s="135">
        <v>0</v>
      </c>
      <c r="AV396" s="135">
        <v>0</v>
      </c>
      <c r="AW396" s="135">
        <v>1</v>
      </c>
      <c r="AX396" s="135">
        <v>0</v>
      </c>
      <c r="AY396" s="135">
        <v>1</v>
      </c>
      <c r="AZ396" s="135">
        <v>0</v>
      </c>
      <c r="BA396" s="135">
        <v>0</v>
      </c>
      <c r="BB396" s="135">
        <v>1</v>
      </c>
      <c r="BC396" s="135">
        <v>0</v>
      </c>
      <c r="BD396" s="135">
        <v>0</v>
      </c>
      <c r="BE396" s="135">
        <v>0</v>
      </c>
      <c r="BF396" s="135">
        <v>1</v>
      </c>
      <c r="BG396" s="135">
        <v>0</v>
      </c>
      <c r="BH396" s="135">
        <v>0</v>
      </c>
      <c r="BI396" s="135">
        <v>1</v>
      </c>
      <c r="BJ396" s="135">
        <v>0</v>
      </c>
      <c r="BK396" s="135">
        <v>0</v>
      </c>
      <c r="BL396" s="135">
        <v>0</v>
      </c>
      <c r="BM396" s="135">
        <v>0</v>
      </c>
      <c r="BN396" s="135">
        <v>0</v>
      </c>
      <c r="BO396" s="135">
        <v>0</v>
      </c>
      <c r="BP396" s="135">
        <v>0</v>
      </c>
      <c r="BQ396" s="135">
        <v>0</v>
      </c>
      <c r="BR396" s="135">
        <v>0</v>
      </c>
      <c r="BS396" s="135">
        <v>0</v>
      </c>
      <c r="BT396" s="135">
        <v>0</v>
      </c>
      <c r="BU396" s="135">
        <v>0</v>
      </c>
      <c r="BV396" s="135">
        <v>0</v>
      </c>
      <c r="BW396" s="135">
        <v>1</v>
      </c>
      <c r="BX396" s="135">
        <v>0</v>
      </c>
      <c r="BY396" s="135">
        <v>0</v>
      </c>
      <c r="BZ396" s="135">
        <v>0</v>
      </c>
      <c r="CA396" s="135">
        <v>0</v>
      </c>
      <c r="CB396" s="135">
        <v>0</v>
      </c>
      <c r="CC396" s="135">
        <v>0</v>
      </c>
      <c r="CD396" s="135">
        <v>0</v>
      </c>
      <c r="CE396" s="135">
        <v>0</v>
      </c>
      <c r="CF396" s="135">
        <v>0</v>
      </c>
      <c r="CG396" s="135">
        <v>0</v>
      </c>
      <c r="CH396" s="135">
        <v>0</v>
      </c>
      <c r="CI396" s="135">
        <v>0</v>
      </c>
      <c r="CJ396" s="135">
        <v>0</v>
      </c>
      <c r="CK396" s="135">
        <v>0</v>
      </c>
      <c r="CL396" s="135">
        <v>0</v>
      </c>
      <c r="CM396" s="135">
        <v>0</v>
      </c>
      <c r="CN396" s="135">
        <v>0</v>
      </c>
      <c r="CO396" s="135">
        <v>1</v>
      </c>
      <c r="CP396" s="135">
        <v>4</v>
      </c>
      <c r="CQ396" s="135">
        <v>0</v>
      </c>
      <c r="CR396" s="135">
        <v>0</v>
      </c>
      <c r="CS396" s="135">
        <v>0</v>
      </c>
      <c r="CT396" s="135">
        <v>2</v>
      </c>
      <c r="CU396" s="135">
        <v>0</v>
      </c>
      <c r="CV396" s="135">
        <v>0</v>
      </c>
      <c r="CW396" s="135">
        <v>1</v>
      </c>
      <c r="CX396" s="135"/>
    </row>
    <row r="397" spans="1:102" x14ac:dyDescent="0.35">
      <c r="A397" s="135">
        <v>396</v>
      </c>
      <c r="B397" s="135">
        <v>0</v>
      </c>
      <c r="C397" s="135">
        <v>0</v>
      </c>
      <c r="D397" s="135">
        <v>0</v>
      </c>
      <c r="E397" s="135">
        <v>0</v>
      </c>
      <c r="F397" s="135">
        <v>0</v>
      </c>
      <c r="G397" s="135">
        <v>1</v>
      </c>
      <c r="H397" s="135">
        <v>1</v>
      </c>
      <c r="I397" s="135">
        <v>0</v>
      </c>
      <c r="J397" s="135">
        <v>0</v>
      </c>
      <c r="K397" s="135">
        <v>0</v>
      </c>
      <c r="L397" s="135">
        <v>1</v>
      </c>
      <c r="M397" s="135">
        <v>0</v>
      </c>
      <c r="N397" s="135">
        <v>0</v>
      </c>
      <c r="O397" s="135">
        <v>4</v>
      </c>
      <c r="P397" s="135">
        <v>0</v>
      </c>
      <c r="Q397" s="135">
        <v>0</v>
      </c>
      <c r="R397" s="135">
        <v>1</v>
      </c>
      <c r="S397" s="135">
        <v>1</v>
      </c>
      <c r="T397" s="135">
        <v>0</v>
      </c>
      <c r="U397" s="135">
        <v>0</v>
      </c>
      <c r="V397" s="135">
        <v>0</v>
      </c>
      <c r="W397" s="135">
        <v>0</v>
      </c>
      <c r="X397" s="135">
        <v>0</v>
      </c>
      <c r="Y397" s="135">
        <v>0</v>
      </c>
      <c r="Z397" s="135">
        <v>0</v>
      </c>
      <c r="AA397" s="135">
        <v>0</v>
      </c>
      <c r="AB397" s="135">
        <v>0</v>
      </c>
      <c r="AC397" s="135">
        <v>0</v>
      </c>
      <c r="AD397" s="135">
        <v>1</v>
      </c>
      <c r="AE397" s="135">
        <v>0</v>
      </c>
      <c r="AF397" s="135">
        <v>1</v>
      </c>
      <c r="AG397" s="135">
        <v>1</v>
      </c>
      <c r="AH397" s="135">
        <v>16</v>
      </c>
      <c r="AI397" s="135">
        <v>0</v>
      </c>
      <c r="AJ397" s="135">
        <v>0</v>
      </c>
      <c r="AK397" s="135">
        <v>1</v>
      </c>
      <c r="AL397" s="135">
        <v>0</v>
      </c>
      <c r="AM397" s="135">
        <v>0</v>
      </c>
      <c r="AN397" s="135">
        <v>0</v>
      </c>
      <c r="AO397" s="135">
        <v>1</v>
      </c>
      <c r="AP397" s="135">
        <v>0</v>
      </c>
      <c r="AQ397" s="135">
        <v>0</v>
      </c>
      <c r="AR397" s="135">
        <v>0</v>
      </c>
      <c r="AS397" s="135">
        <v>0</v>
      </c>
      <c r="AT397" s="135">
        <v>0</v>
      </c>
      <c r="AU397" s="135">
        <v>1</v>
      </c>
      <c r="AV397" s="135">
        <v>5</v>
      </c>
      <c r="AW397" s="135">
        <v>0</v>
      </c>
      <c r="AX397" s="135">
        <v>0</v>
      </c>
      <c r="AY397" s="135">
        <v>0</v>
      </c>
      <c r="AZ397" s="135">
        <v>0</v>
      </c>
      <c r="BA397" s="135">
        <v>1</v>
      </c>
      <c r="BB397" s="135">
        <v>1</v>
      </c>
      <c r="BC397" s="135">
        <v>0</v>
      </c>
      <c r="BD397" s="135">
        <v>0</v>
      </c>
      <c r="BE397" s="135">
        <v>0</v>
      </c>
      <c r="BF397" s="135">
        <v>0</v>
      </c>
      <c r="BG397" s="135">
        <v>1</v>
      </c>
      <c r="BH397" s="135">
        <v>0</v>
      </c>
      <c r="BI397" s="135">
        <v>0</v>
      </c>
      <c r="BJ397" s="135">
        <v>0</v>
      </c>
      <c r="BK397" s="135">
        <v>0</v>
      </c>
      <c r="BL397" s="135">
        <v>16</v>
      </c>
      <c r="BM397" s="135">
        <v>1</v>
      </c>
      <c r="BN397" s="135">
        <v>0</v>
      </c>
      <c r="BO397" s="135">
        <v>1</v>
      </c>
      <c r="BP397" s="135">
        <v>0</v>
      </c>
      <c r="BQ397" s="135">
        <v>2</v>
      </c>
      <c r="BR397" s="135">
        <v>1</v>
      </c>
      <c r="BS397" s="135">
        <v>15</v>
      </c>
      <c r="BT397" s="135">
        <v>0</v>
      </c>
      <c r="BU397" s="135">
        <v>0</v>
      </c>
      <c r="BV397" s="135">
        <v>1</v>
      </c>
      <c r="BW397" s="135">
        <v>0</v>
      </c>
      <c r="BX397" s="135">
        <v>1</v>
      </c>
      <c r="BY397" s="135">
        <v>1</v>
      </c>
      <c r="BZ397" s="135">
        <v>2</v>
      </c>
      <c r="CA397" s="135">
        <v>1</v>
      </c>
      <c r="CB397" s="135">
        <v>0</v>
      </c>
      <c r="CC397" s="135">
        <v>0</v>
      </c>
      <c r="CD397" s="135">
        <v>0</v>
      </c>
      <c r="CE397" s="135">
        <v>0</v>
      </c>
      <c r="CF397" s="135">
        <v>0</v>
      </c>
      <c r="CG397" s="135">
        <v>0</v>
      </c>
      <c r="CH397" s="135">
        <v>0</v>
      </c>
      <c r="CI397" s="135">
        <v>0</v>
      </c>
      <c r="CJ397" s="135">
        <v>1</v>
      </c>
      <c r="CK397" s="135">
        <v>1</v>
      </c>
      <c r="CL397" s="135">
        <v>0</v>
      </c>
      <c r="CM397" s="135">
        <v>1</v>
      </c>
      <c r="CN397" s="135">
        <v>1</v>
      </c>
      <c r="CO397" s="135">
        <v>0</v>
      </c>
      <c r="CP397" s="135">
        <v>0</v>
      </c>
      <c r="CQ397" s="135">
        <v>0</v>
      </c>
      <c r="CR397" s="135">
        <v>0</v>
      </c>
      <c r="CS397" s="135">
        <v>0</v>
      </c>
      <c r="CT397" s="135">
        <v>0</v>
      </c>
      <c r="CU397" s="135">
        <v>0</v>
      </c>
      <c r="CV397" s="135">
        <v>0</v>
      </c>
      <c r="CW397" s="135">
        <v>0</v>
      </c>
      <c r="CX397" s="135"/>
    </row>
    <row r="398" spans="1:102" x14ac:dyDescent="0.35">
      <c r="A398" s="135">
        <v>397</v>
      </c>
      <c r="B398" s="135">
        <v>3</v>
      </c>
      <c r="C398" s="135">
        <v>0</v>
      </c>
      <c r="D398" s="135">
        <v>0</v>
      </c>
      <c r="E398" s="135">
        <v>0</v>
      </c>
      <c r="F398" s="135">
        <v>1</v>
      </c>
      <c r="G398" s="135">
        <v>0</v>
      </c>
      <c r="H398" s="135">
        <v>1</v>
      </c>
      <c r="I398" s="135">
        <v>0</v>
      </c>
      <c r="J398" s="135">
        <v>1</v>
      </c>
      <c r="K398" s="135">
        <v>0</v>
      </c>
      <c r="L398" s="135">
        <v>1</v>
      </c>
      <c r="M398" s="135">
        <v>0</v>
      </c>
      <c r="N398" s="135">
        <v>0</v>
      </c>
      <c r="O398" s="135">
        <v>0</v>
      </c>
      <c r="P398" s="135">
        <v>0</v>
      </c>
      <c r="Q398" s="135">
        <v>0</v>
      </c>
      <c r="R398" s="135">
        <v>0</v>
      </c>
      <c r="S398" s="135">
        <v>0</v>
      </c>
      <c r="T398" s="135">
        <v>1</v>
      </c>
      <c r="U398" s="135">
        <v>0</v>
      </c>
      <c r="V398" s="135">
        <v>2</v>
      </c>
      <c r="W398" s="135">
        <v>0</v>
      </c>
      <c r="X398" s="135">
        <v>0</v>
      </c>
      <c r="Y398" s="135">
        <v>0</v>
      </c>
      <c r="Z398" s="135">
        <v>0</v>
      </c>
      <c r="AA398" s="135">
        <v>0</v>
      </c>
      <c r="AB398" s="135">
        <v>3</v>
      </c>
      <c r="AC398" s="135">
        <v>0</v>
      </c>
      <c r="AD398" s="135">
        <v>0</v>
      </c>
      <c r="AE398" s="135">
        <v>1</v>
      </c>
      <c r="AF398" s="135">
        <v>1</v>
      </c>
      <c r="AG398" s="135">
        <v>1</v>
      </c>
      <c r="AH398" s="135">
        <v>20</v>
      </c>
      <c r="AI398" s="135">
        <v>0</v>
      </c>
      <c r="AJ398" s="135">
        <v>2</v>
      </c>
      <c r="AK398" s="135">
        <v>0</v>
      </c>
      <c r="AL398" s="135">
        <v>0</v>
      </c>
      <c r="AM398" s="135">
        <v>0</v>
      </c>
      <c r="AN398" s="135">
        <v>0</v>
      </c>
      <c r="AO398" s="135">
        <v>0</v>
      </c>
      <c r="AP398" s="135">
        <v>6</v>
      </c>
      <c r="AQ398" s="135">
        <v>1</v>
      </c>
      <c r="AR398" s="135">
        <v>0</v>
      </c>
      <c r="AS398" s="135">
        <v>0</v>
      </c>
      <c r="AT398" s="135">
        <v>0</v>
      </c>
      <c r="AU398" s="135">
        <v>0</v>
      </c>
      <c r="AV398" s="135">
        <v>1</v>
      </c>
      <c r="AW398" s="135">
        <v>4</v>
      </c>
      <c r="AX398" s="135">
        <v>1</v>
      </c>
      <c r="AY398" s="135">
        <v>0</v>
      </c>
      <c r="AZ398" s="135">
        <v>0</v>
      </c>
      <c r="BA398" s="135">
        <v>0</v>
      </c>
      <c r="BB398" s="135">
        <v>1</v>
      </c>
      <c r="BC398" s="135">
        <v>0</v>
      </c>
      <c r="BD398" s="135">
        <v>0</v>
      </c>
      <c r="BE398" s="135">
        <v>0</v>
      </c>
      <c r="BF398" s="135">
        <v>1</v>
      </c>
      <c r="BG398" s="135">
        <v>0</v>
      </c>
      <c r="BH398" s="135">
        <v>1</v>
      </c>
      <c r="BI398" s="135">
        <v>1</v>
      </c>
      <c r="BJ398" s="135">
        <v>0</v>
      </c>
      <c r="BK398" s="135">
        <v>5</v>
      </c>
      <c r="BL398" s="135">
        <v>0</v>
      </c>
      <c r="BM398" s="135">
        <v>0</v>
      </c>
      <c r="BN398" s="135">
        <v>0</v>
      </c>
      <c r="BO398" s="135">
        <v>0</v>
      </c>
      <c r="BP398" s="135">
        <v>0</v>
      </c>
      <c r="BQ398" s="135">
        <v>1</v>
      </c>
      <c r="BR398" s="135">
        <v>1</v>
      </c>
      <c r="BS398" s="135">
        <v>0</v>
      </c>
      <c r="BT398" s="135">
        <v>1</v>
      </c>
      <c r="BU398" s="135">
        <v>0</v>
      </c>
      <c r="BV398" s="135">
        <v>0</v>
      </c>
      <c r="BW398" s="135">
        <v>0</v>
      </c>
      <c r="BX398" s="135">
        <v>1</v>
      </c>
      <c r="BY398" s="135">
        <v>1</v>
      </c>
      <c r="BZ398" s="135">
        <v>0</v>
      </c>
      <c r="CA398" s="135">
        <v>0</v>
      </c>
      <c r="CB398" s="135">
        <v>0</v>
      </c>
      <c r="CC398" s="135">
        <v>0</v>
      </c>
      <c r="CD398" s="135">
        <v>0</v>
      </c>
      <c r="CE398" s="135">
        <v>1</v>
      </c>
      <c r="CF398" s="135">
        <v>2</v>
      </c>
      <c r="CG398" s="135">
        <v>0</v>
      </c>
      <c r="CH398" s="135">
        <v>0</v>
      </c>
      <c r="CI398" s="135">
        <v>1</v>
      </c>
      <c r="CJ398" s="135">
        <v>1</v>
      </c>
      <c r="CK398" s="135">
        <v>1</v>
      </c>
      <c r="CL398" s="135">
        <v>1</v>
      </c>
      <c r="CM398" s="135">
        <v>0</v>
      </c>
      <c r="CN398" s="135">
        <v>0</v>
      </c>
      <c r="CO398" s="135">
        <v>0</v>
      </c>
      <c r="CP398" s="135">
        <v>0</v>
      </c>
      <c r="CQ398" s="135">
        <v>1</v>
      </c>
      <c r="CR398" s="135">
        <v>0</v>
      </c>
      <c r="CS398" s="135">
        <v>0</v>
      </c>
      <c r="CT398" s="135">
        <v>0</v>
      </c>
      <c r="CU398" s="135">
        <v>0</v>
      </c>
      <c r="CV398" s="135">
        <v>0</v>
      </c>
      <c r="CW398" s="135">
        <v>0</v>
      </c>
      <c r="CX398" s="135"/>
    </row>
    <row r="399" spans="1:102" x14ac:dyDescent="0.35">
      <c r="A399" s="135">
        <v>398</v>
      </c>
      <c r="B399" s="135">
        <v>1</v>
      </c>
      <c r="C399" s="135">
        <v>0</v>
      </c>
      <c r="D399" s="135">
        <v>0</v>
      </c>
      <c r="E399" s="135">
        <v>0</v>
      </c>
      <c r="F399" s="135">
        <v>0</v>
      </c>
      <c r="G399" s="135">
        <v>0</v>
      </c>
      <c r="H399" s="135">
        <v>0</v>
      </c>
      <c r="I399" s="135">
        <v>0</v>
      </c>
      <c r="J399" s="135">
        <v>0</v>
      </c>
      <c r="K399" s="135">
        <v>0</v>
      </c>
      <c r="L399" s="135">
        <v>1</v>
      </c>
      <c r="M399" s="135">
        <v>0</v>
      </c>
      <c r="N399" s="135">
        <v>1</v>
      </c>
      <c r="O399" s="135">
        <v>0</v>
      </c>
      <c r="P399" s="135">
        <v>0</v>
      </c>
      <c r="Q399" s="135">
        <v>0</v>
      </c>
      <c r="R399" s="135">
        <v>0</v>
      </c>
      <c r="S399" s="135">
        <v>0</v>
      </c>
      <c r="T399" s="135">
        <v>2</v>
      </c>
      <c r="U399" s="135">
        <v>0</v>
      </c>
      <c r="V399" s="135">
        <v>0</v>
      </c>
      <c r="W399" s="135">
        <v>0</v>
      </c>
      <c r="X399" s="135">
        <v>0</v>
      </c>
      <c r="Y399" s="135">
        <v>0</v>
      </c>
      <c r="Z399" s="135">
        <v>0</v>
      </c>
      <c r="AA399" s="135">
        <v>1</v>
      </c>
      <c r="AB399" s="135">
        <v>0</v>
      </c>
      <c r="AC399" s="135">
        <v>0</v>
      </c>
      <c r="AD399" s="135">
        <v>0</v>
      </c>
      <c r="AE399" s="135">
        <v>0</v>
      </c>
      <c r="AF399" s="135">
        <v>0</v>
      </c>
      <c r="AG399" s="135">
        <v>1</v>
      </c>
      <c r="AH399" s="135">
        <v>2</v>
      </c>
      <c r="AI399" s="135">
        <v>0</v>
      </c>
      <c r="AJ399" s="135">
        <v>4</v>
      </c>
      <c r="AK399" s="135">
        <v>0</v>
      </c>
      <c r="AL399" s="135">
        <v>0</v>
      </c>
      <c r="AM399" s="135">
        <v>1</v>
      </c>
      <c r="AN399" s="135">
        <v>0</v>
      </c>
      <c r="AO399" s="135">
        <v>0</v>
      </c>
      <c r="AP399" s="135">
        <v>0</v>
      </c>
      <c r="AQ399" s="135">
        <v>1</v>
      </c>
      <c r="AR399" s="135">
        <v>0</v>
      </c>
      <c r="AS399" s="135">
        <v>0</v>
      </c>
      <c r="AT399" s="135">
        <v>0</v>
      </c>
      <c r="AU399" s="135">
        <v>0</v>
      </c>
      <c r="AV399" s="135">
        <v>0</v>
      </c>
      <c r="AW399" s="135">
        <v>0</v>
      </c>
      <c r="AX399" s="135">
        <v>0</v>
      </c>
      <c r="AY399" s="135">
        <v>0</v>
      </c>
      <c r="AZ399" s="135">
        <v>0</v>
      </c>
      <c r="BA399" s="135">
        <v>0</v>
      </c>
      <c r="BB399" s="135">
        <v>0</v>
      </c>
      <c r="BC399" s="135">
        <v>0</v>
      </c>
      <c r="BD399" s="135">
        <v>0</v>
      </c>
      <c r="BE399" s="135">
        <v>1</v>
      </c>
      <c r="BF399" s="135">
        <v>0</v>
      </c>
      <c r="BG399" s="135">
        <v>0</v>
      </c>
      <c r="BH399" s="135">
        <v>0</v>
      </c>
      <c r="BI399" s="135">
        <v>0</v>
      </c>
      <c r="BJ399" s="135">
        <v>0</v>
      </c>
      <c r="BK399" s="135">
        <v>0</v>
      </c>
      <c r="BL399" s="135">
        <v>0</v>
      </c>
      <c r="BM399" s="135">
        <v>0</v>
      </c>
      <c r="BN399" s="135">
        <v>0</v>
      </c>
      <c r="BO399" s="135">
        <v>0</v>
      </c>
      <c r="BP399" s="135">
        <v>1</v>
      </c>
      <c r="BQ399" s="135">
        <v>0</v>
      </c>
      <c r="BR399" s="135">
        <v>0</v>
      </c>
      <c r="BS399" s="135">
        <v>0</v>
      </c>
      <c r="BT399" s="135">
        <v>0</v>
      </c>
      <c r="BU399" s="135">
        <v>2</v>
      </c>
      <c r="BV399" s="135">
        <v>1</v>
      </c>
      <c r="BW399" s="135">
        <v>0</v>
      </c>
      <c r="BX399" s="135">
        <v>0</v>
      </c>
      <c r="BY399" s="135">
        <v>0</v>
      </c>
      <c r="BZ399" s="135">
        <v>0</v>
      </c>
      <c r="CA399" s="135">
        <v>0</v>
      </c>
      <c r="CB399" s="135">
        <v>0</v>
      </c>
      <c r="CC399" s="135">
        <v>0</v>
      </c>
      <c r="CD399" s="135">
        <v>1</v>
      </c>
      <c r="CE399" s="135">
        <v>0</v>
      </c>
      <c r="CF399" s="135">
        <v>12</v>
      </c>
      <c r="CG399" s="135">
        <v>0</v>
      </c>
      <c r="CH399" s="135">
        <v>0</v>
      </c>
      <c r="CI399" s="135">
        <v>0</v>
      </c>
      <c r="CJ399" s="135">
        <v>0</v>
      </c>
      <c r="CK399" s="135">
        <v>0</v>
      </c>
      <c r="CL399" s="135">
        <v>0</v>
      </c>
      <c r="CM399" s="135">
        <v>1</v>
      </c>
      <c r="CN399" s="135">
        <v>0</v>
      </c>
      <c r="CO399" s="135">
        <v>0</v>
      </c>
      <c r="CP399" s="135">
        <v>1</v>
      </c>
      <c r="CQ399" s="135">
        <v>0</v>
      </c>
      <c r="CR399" s="135">
        <v>0</v>
      </c>
      <c r="CS399" s="135">
        <v>1</v>
      </c>
      <c r="CT399" s="135">
        <v>0</v>
      </c>
      <c r="CU399" s="135">
        <v>0</v>
      </c>
      <c r="CV399" s="135">
        <v>0</v>
      </c>
      <c r="CW399" s="135">
        <v>0</v>
      </c>
      <c r="CX399" s="135"/>
    </row>
    <row r="400" spans="1:102" x14ac:dyDescent="0.35">
      <c r="A400" s="135">
        <v>399</v>
      </c>
      <c r="B400" s="135">
        <v>0</v>
      </c>
      <c r="C400" s="135">
        <v>0</v>
      </c>
      <c r="D400" s="135">
        <v>0</v>
      </c>
      <c r="E400" s="135">
        <v>0</v>
      </c>
      <c r="F400" s="135">
        <v>1</v>
      </c>
      <c r="G400" s="135">
        <v>0</v>
      </c>
      <c r="H400" s="135">
        <v>1</v>
      </c>
      <c r="I400" s="135">
        <v>0</v>
      </c>
      <c r="J400" s="135">
        <v>0</v>
      </c>
      <c r="K400" s="135">
        <v>0</v>
      </c>
      <c r="L400" s="135">
        <v>1</v>
      </c>
      <c r="M400" s="135">
        <v>0</v>
      </c>
      <c r="N400" s="135">
        <v>0</v>
      </c>
      <c r="O400" s="135">
        <v>0</v>
      </c>
      <c r="P400" s="135">
        <v>0</v>
      </c>
      <c r="Q400" s="135">
        <v>0</v>
      </c>
      <c r="R400" s="135">
        <v>0</v>
      </c>
      <c r="S400" s="135">
        <v>0</v>
      </c>
      <c r="T400" s="135">
        <v>0</v>
      </c>
      <c r="U400" s="135">
        <v>0</v>
      </c>
      <c r="V400" s="135">
        <v>0</v>
      </c>
      <c r="W400" s="135">
        <v>0</v>
      </c>
      <c r="X400" s="135">
        <v>0</v>
      </c>
      <c r="Y400" s="135">
        <v>0</v>
      </c>
      <c r="Z400" s="135">
        <v>0</v>
      </c>
      <c r="AA400" s="135">
        <v>0</v>
      </c>
      <c r="AB400" s="135">
        <v>0</v>
      </c>
      <c r="AC400" s="135">
        <v>0</v>
      </c>
      <c r="AD400" s="135">
        <v>0</v>
      </c>
      <c r="AE400" s="135">
        <v>0</v>
      </c>
      <c r="AF400" s="135">
        <v>0</v>
      </c>
      <c r="AG400" s="135">
        <v>1</v>
      </c>
      <c r="AH400" s="135">
        <v>0</v>
      </c>
      <c r="AI400" s="135">
        <v>0</v>
      </c>
      <c r="AJ400" s="135">
        <v>0</v>
      </c>
      <c r="AK400" s="135">
        <v>0</v>
      </c>
      <c r="AL400" s="135">
        <v>1</v>
      </c>
      <c r="AM400" s="135">
        <v>1</v>
      </c>
      <c r="AN400" s="135">
        <v>0</v>
      </c>
      <c r="AO400" s="135">
        <v>0</v>
      </c>
      <c r="AP400" s="135">
        <v>0</v>
      </c>
      <c r="AQ400" s="135">
        <v>0</v>
      </c>
      <c r="AR400" s="135">
        <v>0</v>
      </c>
      <c r="AS400" s="135">
        <v>0</v>
      </c>
      <c r="AT400" s="135">
        <v>0</v>
      </c>
      <c r="AU400" s="135">
        <v>0</v>
      </c>
      <c r="AV400" s="135">
        <v>0</v>
      </c>
      <c r="AW400" s="135">
        <v>0</v>
      </c>
      <c r="AX400" s="135">
        <v>0</v>
      </c>
      <c r="AY400" s="135">
        <v>1</v>
      </c>
      <c r="AZ400" s="135">
        <v>4</v>
      </c>
      <c r="BA400" s="135">
        <v>0</v>
      </c>
      <c r="BB400" s="135">
        <v>0</v>
      </c>
      <c r="BC400" s="135">
        <v>0</v>
      </c>
      <c r="BD400" s="135">
        <v>1</v>
      </c>
      <c r="BE400" s="135">
        <v>1</v>
      </c>
      <c r="BF400" s="135">
        <v>0</v>
      </c>
      <c r="BG400" s="135">
        <v>0</v>
      </c>
      <c r="BH400" s="135">
        <v>0</v>
      </c>
      <c r="BI400" s="135">
        <v>0</v>
      </c>
      <c r="BJ400" s="135">
        <v>0</v>
      </c>
      <c r="BK400" s="135">
        <v>0</v>
      </c>
      <c r="BL400" s="135">
        <v>0</v>
      </c>
      <c r="BM400" s="135">
        <v>0</v>
      </c>
      <c r="BN400" s="135">
        <v>0</v>
      </c>
      <c r="BO400" s="135">
        <v>0</v>
      </c>
      <c r="BP400" s="135">
        <v>0</v>
      </c>
      <c r="BQ400" s="135">
        <v>1</v>
      </c>
      <c r="BR400" s="135">
        <v>0</v>
      </c>
      <c r="BS400" s="135">
        <v>0</v>
      </c>
      <c r="BT400" s="135">
        <v>0</v>
      </c>
      <c r="BU400" s="135">
        <v>3</v>
      </c>
      <c r="BV400" s="135">
        <v>0</v>
      </c>
      <c r="BW400" s="135">
        <v>0</v>
      </c>
      <c r="BX400" s="135">
        <v>0</v>
      </c>
      <c r="BY400" s="135">
        <v>0</v>
      </c>
      <c r="BZ400" s="135">
        <v>1</v>
      </c>
      <c r="CA400" s="135">
        <v>1</v>
      </c>
      <c r="CB400" s="135">
        <v>7</v>
      </c>
      <c r="CC400" s="135">
        <v>0</v>
      </c>
      <c r="CD400" s="135">
        <v>0</v>
      </c>
      <c r="CE400" s="135">
        <v>0</v>
      </c>
      <c r="CF400" s="135">
        <v>0</v>
      </c>
      <c r="CG400" s="135">
        <v>0</v>
      </c>
      <c r="CH400" s="135">
        <v>0</v>
      </c>
      <c r="CI400" s="135">
        <v>0</v>
      </c>
      <c r="CJ400" s="135">
        <v>0</v>
      </c>
      <c r="CK400" s="135">
        <v>0</v>
      </c>
      <c r="CL400" s="135">
        <v>0</v>
      </c>
      <c r="CM400" s="135">
        <v>0</v>
      </c>
      <c r="CN400" s="135">
        <v>1</v>
      </c>
      <c r="CO400" s="135">
        <v>0</v>
      </c>
      <c r="CP400" s="135">
        <v>0</v>
      </c>
      <c r="CQ400" s="135">
        <v>0</v>
      </c>
      <c r="CR400" s="135">
        <v>0</v>
      </c>
      <c r="CS400" s="135">
        <v>0</v>
      </c>
      <c r="CT400" s="135">
        <v>0</v>
      </c>
      <c r="CU400" s="135">
        <v>1</v>
      </c>
      <c r="CV400" s="135">
        <v>0</v>
      </c>
      <c r="CW400" s="135">
        <v>0</v>
      </c>
      <c r="CX400" s="135"/>
    </row>
    <row r="401" spans="1:102" x14ac:dyDescent="0.35">
      <c r="A401" s="135">
        <v>400</v>
      </c>
      <c r="B401" s="135">
        <v>0</v>
      </c>
      <c r="C401" s="135">
        <v>0</v>
      </c>
      <c r="D401" s="135">
        <v>0</v>
      </c>
      <c r="E401" s="135">
        <v>0</v>
      </c>
      <c r="F401" s="135">
        <v>1</v>
      </c>
      <c r="G401" s="135">
        <v>0</v>
      </c>
      <c r="H401" s="135">
        <v>0</v>
      </c>
      <c r="I401" s="135">
        <v>0</v>
      </c>
      <c r="J401" s="135">
        <v>0</v>
      </c>
      <c r="K401" s="135">
        <v>0</v>
      </c>
      <c r="L401" s="135">
        <v>1</v>
      </c>
      <c r="M401" s="135">
        <v>0</v>
      </c>
      <c r="N401" s="135">
        <v>1</v>
      </c>
      <c r="O401" s="135">
        <v>0</v>
      </c>
      <c r="P401" s="135">
        <v>0</v>
      </c>
      <c r="Q401" s="135">
        <v>1</v>
      </c>
      <c r="R401" s="135">
        <v>0</v>
      </c>
      <c r="S401" s="135">
        <v>0</v>
      </c>
      <c r="T401" s="135">
        <v>0</v>
      </c>
      <c r="U401" s="135">
        <v>0</v>
      </c>
      <c r="V401" s="135">
        <v>0</v>
      </c>
      <c r="W401" s="135">
        <v>0</v>
      </c>
      <c r="X401" s="135">
        <v>0</v>
      </c>
      <c r="Y401" s="135">
        <v>0</v>
      </c>
      <c r="Z401" s="135">
        <v>0</v>
      </c>
      <c r="AA401" s="135">
        <v>1</v>
      </c>
      <c r="AB401" s="135">
        <v>1</v>
      </c>
      <c r="AC401" s="135">
        <v>0</v>
      </c>
      <c r="AD401" s="135">
        <v>0</v>
      </c>
      <c r="AE401" s="135">
        <v>0</v>
      </c>
      <c r="AF401" s="135">
        <v>0</v>
      </c>
      <c r="AG401" s="135">
        <v>1</v>
      </c>
      <c r="AH401" s="135">
        <v>0</v>
      </c>
      <c r="AI401" s="135">
        <v>0</v>
      </c>
      <c r="AJ401" s="135">
        <v>3</v>
      </c>
      <c r="AK401" s="135">
        <v>0</v>
      </c>
      <c r="AL401" s="135">
        <v>0</v>
      </c>
      <c r="AM401" s="135">
        <v>1</v>
      </c>
      <c r="AN401" s="135">
        <v>0</v>
      </c>
      <c r="AO401" s="135">
        <v>0</v>
      </c>
      <c r="AP401" s="135">
        <v>1</v>
      </c>
      <c r="AQ401" s="135">
        <v>1</v>
      </c>
      <c r="AR401" s="135">
        <v>0</v>
      </c>
      <c r="AS401" s="135">
        <v>0</v>
      </c>
      <c r="AT401" s="135">
        <v>0</v>
      </c>
      <c r="AU401" s="135">
        <v>2</v>
      </c>
      <c r="AV401" s="135">
        <v>4</v>
      </c>
      <c r="AW401" s="135">
        <v>0</v>
      </c>
      <c r="AX401" s="135">
        <v>0</v>
      </c>
      <c r="AY401" s="135">
        <v>0</v>
      </c>
      <c r="AZ401" s="135">
        <v>0</v>
      </c>
      <c r="BA401" s="135">
        <v>0</v>
      </c>
      <c r="BB401" s="135">
        <v>2</v>
      </c>
      <c r="BC401" s="135">
        <v>0</v>
      </c>
      <c r="BD401" s="135">
        <v>0</v>
      </c>
      <c r="BE401" s="135">
        <v>0</v>
      </c>
      <c r="BF401" s="135">
        <v>0</v>
      </c>
      <c r="BG401" s="135">
        <v>0</v>
      </c>
      <c r="BH401" s="135">
        <v>0</v>
      </c>
      <c r="BI401" s="135">
        <v>0</v>
      </c>
      <c r="BJ401" s="135">
        <v>1</v>
      </c>
      <c r="BK401" s="135">
        <v>0</v>
      </c>
      <c r="BL401" s="135">
        <v>0</v>
      </c>
      <c r="BM401" s="135">
        <v>1</v>
      </c>
      <c r="BN401" s="135">
        <v>0</v>
      </c>
      <c r="BO401" s="135">
        <v>0</v>
      </c>
      <c r="BP401" s="135">
        <v>0</v>
      </c>
      <c r="BQ401" s="135">
        <v>0</v>
      </c>
      <c r="BR401" s="135">
        <v>0</v>
      </c>
      <c r="BS401" s="135">
        <v>0</v>
      </c>
      <c r="BT401" s="135">
        <v>0</v>
      </c>
      <c r="BU401" s="135">
        <v>1</v>
      </c>
      <c r="BV401" s="135">
        <v>0</v>
      </c>
      <c r="BW401" s="135">
        <v>0</v>
      </c>
      <c r="BX401" s="135">
        <v>0</v>
      </c>
      <c r="BY401" s="135">
        <v>0</v>
      </c>
      <c r="BZ401" s="135">
        <v>0</v>
      </c>
      <c r="CA401" s="135">
        <v>0</v>
      </c>
      <c r="CB401" s="135">
        <v>1</v>
      </c>
      <c r="CC401" s="135">
        <v>0</v>
      </c>
      <c r="CD401" s="135">
        <v>0</v>
      </c>
      <c r="CE401" s="135">
        <v>0</v>
      </c>
      <c r="CF401" s="135">
        <v>0</v>
      </c>
      <c r="CG401" s="135">
        <v>0</v>
      </c>
      <c r="CH401" s="135">
        <v>0</v>
      </c>
      <c r="CI401" s="135">
        <v>0</v>
      </c>
      <c r="CJ401" s="135">
        <v>0</v>
      </c>
      <c r="CK401" s="135">
        <v>0</v>
      </c>
      <c r="CL401" s="135">
        <v>0</v>
      </c>
      <c r="CM401" s="135">
        <v>0</v>
      </c>
      <c r="CN401" s="135">
        <v>1</v>
      </c>
      <c r="CO401" s="135">
        <v>0</v>
      </c>
      <c r="CP401" s="135">
        <v>0</v>
      </c>
      <c r="CQ401" s="135">
        <v>0</v>
      </c>
      <c r="CR401" s="135">
        <v>1</v>
      </c>
      <c r="CS401" s="135">
        <v>0</v>
      </c>
      <c r="CT401" s="135">
        <v>0</v>
      </c>
      <c r="CU401" s="135">
        <v>0</v>
      </c>
      <c r="CV401" s="135">
        <v>0</v>
      </c>
      <c r="CW401" s="135">
        <v>0</v>
      </c>
      <c r="CX401" s="135"/>
    </row>
    <row r="402" spans="1:102" x14ac:dyDescent="0.35">
      <c r="A402" s="135">
        <v>401</v>
      </c>
      <c r="B402" s="135">
        <v>1</v>
      </c>
      <c r="C402" s="135">
        <v>0</v>
      </c>
      <c r="D402" s="135">
        <v>0</v>
      </c>
      <c r="E402" s="135">
        <v>0</v>
      </c>
      <c r="F402" s="135">
        <v>0</v>
      </c>
      <c r="G402" s="135">
        <v>0</v>
      </c>
      <c r="H402" s="135">
        <v>0</v>
      </c>
      <c r="I402" s="135">
        <v>0</v>
      </c>
      <c r="J402" s="135">
        <v>0</v>
      </c>
      <c r="K402" s="135">
        <v>0</v>
      </c>
      <c r="L402" s="135">
        <v>1</v>
      </c>
      <c r="M402" s="135">
        <v>0</v>
      </c>
      <c r="N402" s="135">
        <v>2</v>
      </c>
      <c r="O402" s="135">
        <v>0</v>
      </c>
      <c r="P402" s="135">
        <v>0</v>
      </c>
      <c r="Q402" s="135">
        <v>0</v>
      </c>
      <c r="R402" s="135">
        <v>2</v>
      </c>
      <c r="S402" s="135">
        <v>3</v>
      </c>
      <c r="T402" s="135">
        <v>0</v>
      </c>
      <c r="U402" s="135">
        <v>0</v>
      </c>
      <c r="V402" s="135">
        <v>7</v>
      </c>
      <c r="W402" s="135">
        <v>0</v>
      </c>
      <c r="X402" s="135">
        <v>1</v>
      </c>
      <c r="Y402" s="135">
        <v>1</v>
      </c>
      <c r="Z402" s="135">
        <v>1</v>
      </c>
      <c r="AA402" s="135">
        <v>1</v>
      </c>
      <c r="AB402" s="135">
        <v>0</v>
      </c>
      <c r="AC402" s="135">
        <v>0</v>
      </c>
      <c r="AD402" s="135">
        <v>0</v>
      </c>
      <c r="AE402" s="135">
        <v>0</v>
      </c>
      <c r="AF402" s="135">
        <v>0</v>
      </c>
      <c r="AG402" s="135">
        <v>0</v>
      </c>
      <c r="AH402" s="135">
        <v>4</v>
      </c>
      <c r="AI402" s="135">
        <v>0</v>
      </c>
      <c r="AJ402" s="135">
        <v>0</v>
      </c>
      <c r="AK402" s="135">
        <v>0</v>
      </c>
      <c r="AL402" s="135">
        <v>0</v>
      </c>
      <c r="AM402" s="135">
        <v>3</v>
      </c>
      <c r="AN402" s="135">
        <v>0</v>
      </c>
      <c r="AO402" s="135">
        <v>0</v>
      </c>
      <c r="AP402" s="135">
        <v>1</v>
      </c>
      <c r="AQ402" s="135">
        <v>30</v>
      </c>
      <c r="AR402" s="135">
        <v>0</v>
      </c>
      <c r="AS402" s="135">
        <v>0</v>
      </c>
      <c r="AT402" s="135">
        <v>0</v>
      </c>
      <c r="AU402" s="135">
        <v>3</v>
      </c>
      <c r="AV402" s="135">
        <v>0</v>
      </c>
      <c r="AW402" s="135">
        <v>0</v>
      </c>
      <c r="AX402" s="135">
        <v>1</v>
      </c>
      <c r="AY402" s="135">
        <v>0</v>
      </c>
      <c r="AZ402" s="135">
        <v>0</v>
      </c>
      <c r="BA402" s="135">
        <v>0</v>
      </c>
      <c r="BB402" s="135">
        <v>1</v>
      </c>
      <c r="BC402" s="135">
        <v>0</v>
      </c>
      <c r="BD402" s="135">
        <v>0</v>
      </c>
      <c r="BE402" s="135">
        <v>0</v>
      </c>
      <c r="BF402" s="135">
        <v>0</v>
      </c>
      <c r="BG402" s="135">
        <v>1</v>
      </c>
      <c r="BH402" s="135">
        <v>1</v>
      </c>
      <c r="BI402" s="135">
        <v>0</v>
      </c>
      <c r="BJ402" s="135">
        <v>0</v>
      </c>
      <c r="BK402" s="135">
        <v>0</v>
      </c>
      <c r="BL402" s="135">
        <v>0</v>
      </c>
      <c r="BM402" s="135">
        <v>0</v>
      </c>
      <c r="BN402" s="135">
        <v>1</v>
      </c>
      <c r="BO402" s="135">
        <v>0</v>
      </c>
      <c r="BP402" s="135">
        <v>0</v>
      </c>
      <c r="BQ402" s="135">
        <v>0</v>
      </c>
      <c r="BR402" s="135">
        <v>1</v>
      </c>
      <c r="BS402" s="135">
        <v>4</v>
      </c>
      <c r="BT402" s="135">
        <v>1</v>
      </c>
      <c r="BU402" s="135">
        <v>0</v>
      </c>
      <c r="BV402" s="135">
        <v>0</v>
      </c>
      <c r="BW402" s="135">
        <v>0</v>
      </c>
      <c r="BX402" s="135">
        <v>2</v>
      </c>
      <c r="BY402" s="135">
        <v>0</v>
      </c>
      <c r="BZ402" s="135">
        <v>0</v>
      </c>
      <c r="CA402" s="135">
        <v>0</v>
      </c>
      <c r="CB402" s="135">
        <v>1</v>
      </c>
      <c r="CC402" s="135">
        <v>0</v>
      </c>
      <c r="CD402" s="135">
        <v>3</v>
      </c>
      <c r="CE402" s="135">
        <v>0</v>
      </c>
      <c r="CF402" s="135">
        <v>1</v>
      </c>
      <c r="CG402" s="135">
        <v>0</v>
      </c>
      <c r="CH402" s="135">
        <v>1</v>
      </c>
      <c r="CI402" s="135">
        <v>0</v>
      </c>
      <c r="CJ402" s="135">
        <v>0</v>
      </c>
      <c r="CK402" s="135">
        <v>2</v>
      </c>
      <c r="CL402" s="135">
        <v>0</v>
      </c>
      <c r="CM402" s="135">
        <v>0</v>
      </c>
      <c r="CN402" s="135">
        <v>0</v>
      </c>
      <c r="CO402" s="135">
        <v>0</v>
      </c>
      <c r="CP402" s="135">
        <v>0</v>
      </c>
      <c r="CQ402" s="135">
        <v>0</v>
      </c>
      <c r="CR402" s="135">
        <v>0</v>
      </c>
      <c r="CS402" s="135">
        <v>0</v>
      </c>
      <c r="CT402" s="135">
        <v>0</v>
      </c>
      <c r="CU402" s="135">
        <v>0</v>
      </c>
      <c r="CV402" s="135">
        <v>0</v>
      </c>
      <c r="CW402" s="135">
        <v>0</v>
      </c>
      <c r="CX402" s="135"/>
    </row>
    <row r="403" spans="1:102" x14ac:dyDescent="0.35">
      <c r="A403" s="135">
        <v>402</v>
      </c>
      <c r="B403" s="135">
        <v>1</v>
      </c>
      <c r="C403" s="135">
        <v>0</v>
      </c>
      <c r="D403" s="135">
        <v>0</v>
      </c>
      <c r="E403" s="135">
        <v>1</v>
      </c>
      <c r="F403" s="135">
        <v>0</v>
      </c>
      <c r="G403" s="135">
        <v>0</v>
      </c>
      <c r="H403" s="135">
        <v>0</v>
      </c>
      <c r="I403" s="135">
        <v>0</v>
      </c>
      <c r="J403" s="135">
        <v>0</v>
      </c>
      <c r="K403" s="135">
        <v>0</v>
      </c>
      <c r="L403" s="135">
        <v>0</v>
      </c>
      <c r="M403" s="135">
        <v>0</v>
      </c>
      <c r="N403" s="135">
        <v>0</v>
      </c>
      <c r="O403" s="135">
        <v>0</v>
      </c>
      <c r="P403" s="135">
        <v>0</v>
      </c>
      <c r="Q403" s="135">
        <v>1</v>
      </c>
      <c r="R403" s="135">
        <v>0</v>
      </c>
      <c r="S403" s="135">
        <v>0</v>
      </c>
      <c r="T403" s="135">
        <v>0</v>
      </c>
      <c r="U403" s="135">
        <v>0</v>
      </c>
      <c r="V403" s="135">
        <v>1</v>
      </c>
      <c r="W403" s="135">
        <v>1</v>
      </c>
      <c r="X403" s="135">
        <v>0</v>
      </c>
      <c r="Y403" s="135">
        <v>0</v>
      </c>
      <c r="Z403" s="135">
        <v>0</v>
      </c>
      <c r="AA403" s="135">
        <v>0</v>
      </c>
      <c r="AB403" s="135">
        <v>1</v>
      </c>
      <c r="AC403" s="135">
        <v>0</v>
      </c>
      <c r="AD403" s="135">
        <v>0</v>
      </c>
      <c r="AE403" s="135">
        <v>0</v>
      </c>
      <c r="AF403" s="135">
        <v>0</v>
      </c>
      <c r="AG403" s="135">
        <v>0</v>
      </c>
      <c r="AH403" s="135">
        <v>0</v>
      </c>
      <c r="AI403" s="135">
        <v>0</v>
      </c>
      <c r="AJ403" s="135">
        <v>1</v>
      </c>
      <c r="AK403" s="135">
        <v>1</v>
      </c>
      <c r="AL403" s="135">
        <v>0</v>
      </c>
      <c r="AM403" s="135">
        <v>0</v>
      </c>
      <c r="AN403" s="135">
        <v>0</v>
      </c>
      <c r="AO403" s="135">
        <v>0</v>
      </c>
      <c r="AP403" s="135">
        <v>0</v>
      </c>
      <c r="AQ403" s="135">
        <v>0</v>
      </c>
      <c r="AR403" s="135">
        <v>0</v>
      </c>
      <c r="AS403" s="135">
        <v>0</v>
      </c>
      <c r="AT403" s="135">
        <v>0</v>
      </c>
      <c r="AU403" s="135">
        <v>0</v>
      </c>
      <c r="AV403" s="135">
        <v>0</v>
      </c>
      <c r="AW403" s="135">
        <v>1</v>
      </c>
      <c r="AX403" s="135">
        <v>0</v>
      </c>
      <c r="AY403" s="135">
        <v>1</v>
      </c>
      <c r="AZ403" s="135">
        <v>0</v>
      </c>
      <c r="BA403" s="135">
        <v>0</v>
      </c>
      <c r="BB403" s="135">
        <v>0</v>
      </c>
      <c r="BC403" s="135">
        <v>0</v>
      </c>
      <c r="BD403" s="135">
        <v>4</v>
      </c>
      <c r="BE403" s="135">
        <v>0</v>
      </c>
      <c r="BF403" s="135">
        <v>0</v>
      </c>
      <c r="BG403" s="135">
        <v>1</v>
      </c>
      <c r="BH403" s="135">
        <v>0</v>
      </c>
      <c r="BI403" s="135">
        <v>1</v>
      </c>
      <c r="BJ403" s="135">
        <v>0</v>
      </c>
      <c r="BK403" s="135">
        <v>17</v>
      </c>
      <c r="BL403" s="135">
        <v>9</v>
      </c>
      <c r="BM403" s="135">
        <v>0</v>
      </c>
      <c r="BN403" s="135">
        <v>0</v>
      </c>
      <c r="BO403" s="135">
        <v>2</v>
      </c>
      <c r="BP403" s="135">
        <v>0</v>
      </c>
      <c r="BQ403" s="135">
        <v>0</v>
      </c>
      <c r="BR403" s="135">
        <v>0</v>
      </c>
      <c r="BS403" s="135">
        <v>0</v>
      </c>
      <c r="BT403" s="135">
        <v>2</v>
      </c>
      <c r="BU403" s="135">
        <v>0</v>
      </c>
      <c r="BV403" s="135">
        <v>0</v>
      </c>
      <c r="BW403" s="135">
        <v>0</v>
      </c>
      <c r="BX403" s="135">
        <v>0</v>
      </c>
      <c r="BY403" s="135">
        <v>1</v>
      </c>
      <c r="BZ403" s="135">
        <v>0</v>
      </c>
      <c r="CA403" s="135">
        <v>0</v>
      </c>
      <c r="CB403" s="135">
        <v>0</v>
      </c>
      <c r="CC403" s="135">
        <v>0</v>
      </c>
      <c r="CD403" s="135">
        <v>1</v>
      </c>
      <c r="CE403" s="135">
        <v>1</v>
      </c>
      <c r="CF403" s="135">
        <v>0</v>
      </c>
      <c r="CG403" s="135">
        <v>0</v>
      </c>
      <c r="CH403" s="135">
        <v>1</v>
      </c>
      <c r="CI403" s="135">
        <v>0</v>
      </c>
      <c r="CJ403" s="135">
        <v>0</v>
      </c>
      <c r="CK403" s="135">
        <v>2</v>
      </c>
      <c r="CL403" s="135">
        <v>0</v>
      </c>
      <c r="CM403" s="135">
        <v>0</v>
      </c>
      <c r="CN403" s="135">
        <v>1</v>
      </c>
      <c r="CO403" s="135">
        <v>0</v>
      </c>
      <c r="CP403" s="135">
        <v>1</v>
      </c>
      <c r="CQ403" s="135">
        <v>0</v>
      </c>
      <c r="CR403" s="135">
        <v>7</v>
      </c>
      <c r="CS403" s="135">
        <v>0</v>
      </c>
      <c r="CT403" s="135">
        <v>0</v>
      </c>
      <c r="CU403" s="135">
        <v>3</v>
      </c>
      <c r="CV403" s="135">
        <v>0</v>
      </c>
      <c r="CW403" s="135">
        <v>2</v>
      </c>
      <c r="CX403" s="135"/>
    </row>
    <row r="404" spans="1:102" x14ac:dyDescent="0.35">
      <c r="A404" s="135">
        <v>403</v>
      </c>
      <c r="B404" s="135">
        <v>0</v>
      </c>
      <c r="C404" s="135">
        <v>0</v>
      </c>
      <c r="D404" s="135">
        <v>0</v>
      </c>
      <c r="E404" s="135">
        <v>2</v>
      </c>
      <c r="F404" s="135">
        <v>0</v>
      </c>
      <c r="G404" s="135">
        <v>2</v>
      </c>
      <c r="H404" s="135">
        <v>0</v>
      </c>
      <c r="I404" s="135">
        <v>0</v>
      </c>
      <c r="J404" s="135">
        <v>1</v>
      </c>
      <c r="K404" s="135">
        <v>0</v>
      </c>
      <c r="L404" s="135">
        <v>0</v>
      </c>
      <c r="M404" s="135">
        <v>0</v>
      </c>
      <c r="N404" s="135">
        <v>4</v>
      </c>
      <c r="O404" s="135">
        <v>1</v>
      </c>
      <c r="P404" s="135">
        <v>0</v>
      </c>
      <c r="Q404" s="135">
        <v>1</v>
      </c>
      <c r="R404" s="135">
        <v>0</v>
      </c>
      <c r="S404" s="135">
        <v>0</v>
      </c>
      <c r="T404" s="135">
        <v>1</v>
      </c>
      <c r="U404" s="135">
        <v>0</v>
      </c>
      <c r="V404" s="135">
        <v>0</v>
      </c>
      <c r="W404" s="135">
        <v>0</v>
      </c>
      <c r="X404" s="135">
        <v>1</v>
      </c>
      <c r="Y404" s="135">
        <v>0</v>
      </c>
      <c r="Z404" s="135">
        <v>1</v>
      </c>
      <c r="AA404" s="135">
        <v>0</v>
      </c>
      <c r="AB404" s="135">
        <v>3</v>
      </c>
      <c r="AC404" s="135">
        <v>0</v>
      </c>
      <c r="AD404" s="135">
        <v>1</v>
      </c>
      <c r="AE404" s="135">
        <v>1</v>
      </c>
      <c r="AF404" s="135">
        <v>0</v>
      </c>
      <c r="AG404" s="135">
        <v>0</v>
      </c>
      <c r="AH404" s="135">
        <v>19</v>
      </c>
      <c r="AI404" s="135">
        <v>0</v>
      </c>
      <c r="AJ404" s="135">
        <v>0</v>
      </c>
      <c r="AK404" s="135">
        <v>5</v>
      </c>
      <c r="AL404" s="135">
        <v>0</v>
      </c>
      <c r="AM404" s="135">
        <v>1</v>
      </c>
      <c r="AN404" s="135">
        <v>0</v>
      </c>
      <c r="AO404" s="135">
        <v>0</v>
      </c>
      <c r="AP404" s="135">
        <v>0</v>
      </c>
      <c r="AQ404" s="135">
        <v>0</v>
      </c>
      <c r="AR404" s="135">
        <v>0</v>
      </c>
      <c r="AS404" s="135">
        <v>0</v>
      </c>
      <c r="AT404" s="135">
        <v>0</v>
      </c>
      <c r="AU404" s="135">
        <v>1</v>
      </c>
      <c r="AV404" s="135">
        <v>0</v>
      </c>
      <c r="AW404" s="135">
        <v>0</v>
      </c>
      <c r="AX404" s="135">
        <v>0</v>
      </c>
      <c r="AY404" s="135">
        <v>1</v>
      </c>
      <c r="AZ404" s="135">
        <v>0</v>
      </c>
      <c r="BA404" s="135">
        <v>1</v>
      </c>
      <c r="BB404" s="135">
        <v>1</v>
      </c>
      <c r="BC404" s="135">
        <v>0</v>
      </c>
      <c r="BD404" s="135">
        <v>13</v>
      </c>
      <c r="BE404" s="135">
        <v>0</v>
      </c>
      <c r="BF404" s="135">
        <v>0</v>
      </c>
      <c r="BG404" s="135">
        <v>0</v>
      </c>
      <c r="BH404" s="135">
        <v>1</v>
      </c>
      <c r="BI404" s="135">
        <v>1</v>
      </c>
      <c r="BJ404" s="135">
        <v>0</v>
      </c>
      <c r="BK404" s="135">
        <v>0</v>
      </c>
      <c r="BL404" s="135">
        <v>0</v>
      </c>
      <c r="BM404" s="135">
        <v>0</v>
      </c>
      <c r="BN404" s="135">
        <v>0</v>
      </c>
      <c r="BO404" s="135">
        <v>0</v>
      </c>
      <c r="BP404" s="135">
        <v>0</v>
      </c>
      <c r="BQ404" s="135">
        <v>0</v>
      </c>
      <c r="BR404" s="135">
        <v>0</v>
      </c>
      <c r="BS404" s="135">
        <v>1</v>
      </c>
      <c r="BT404" s="135">
        <v>1</v>
      </c>
      <c r="BU404" s="135">
        <v>3</v>
      </c>
      <c r="BV404" s="135">
        <v>2</v>
      </c>
      <c r="BW404" s="135">
        <v>0</v>
      </c>
      <c r="BX404" s="135">
        <v>0</v>
      </c>
      <c r="BY404" s="135">
        <v>0</v>
      </c>
      <c r="BZ404" s="135">
        <v>1</v>
      </c>
      <c r="CA404" s="135">
        <v>0</v>
      </c>
      <c r="CB404" s="135">
        <v>0</v>
      </c>
      <c r="CC404" s="135">
        <v>0</v>
      </c>
      <c r="CD404" s="135">
        <v>0</v>
      </c>
      <c r="CE404" s="135">
        <v>6</v>
      </c>
      <c r="CF404" s="135">
        <v>0</v>
      </c>
      <c r="CG404" s="135">
        <v>0</v>
      </c>
      <c r="CH404" s="135">
        <v>0</v>
      </c>
      <c r="CI404" s="135">
        <v>0</v>
      </c>
      <c r="CJ404" s="135">
        <v>1</v>
      </c>
      <c r="CK404" s="135">
        <v>0</v>
      </c>
      <c r="CL404" s="135">
        <v>1</v>
      </c>
      <c r="CM404" s="135">
        <v>1</v>
      </c>
      <c r="CN404" s="135">
        <v>0</v>
      </c>
      <c r="CO404" s="135">
        <v>0</v>
      </c>
      <c r="CP404" s="135">
        <v>2</v>
      </c>
      <c r="CQ404" s="135">
        <v>0</v>
      </c>
      <c r="CR404" s="135">
        <v>1</v>
      </c>
      <c r="CS404" s="135">
        <v>0</v>
      </c>
      <c r="CT404" s="135">
        <v>0</v>
      </c>
      <c r="CU404" s="135">
        <v>0</v>
      </c>
      <c r="CV404" s="135">
        <v>0</v>
      </c>
      <c r="CW404" s="135">
        <v>2</v>
      </c>
      <c r="CX404" s="135"/>
    </row>
    <row r="405" spans="1:102" x14ac:dyDescent="0.35">
      <c r="A405" s="135">
        <v>404</v>
      </c>
      <c r="B405" s="135">
        <v>0</v>
      </c>
      <c r="C405" s="135">
        <v>0</v>
      </c>
      <c r="D405" s="135">
        <v>0</v>
      </c>
      <c r="E405" s="135">
        <v>0</v>
      </c>
      <c r="F405" s="135">
        <v>1</v>
      </c>
      <c r="G405" s="135">
        <v>0</v>
      </c>
      <c r="H405" s="135">
        <v>1</v>
      </c>
      <c r="I405" s="135">
        <v>1</v>
      </c>
      <c r="J405" s="135">
        <v>0</v>
      </c>
      <c r="K405" s="135">
        <v>0</v>
      </c>
      <c r="L405" s="135">
        <v>0</v>
      </c>
      <c r="M405" s="135">
        <v>1</v>
      </c>
      <c r="N405" s="135">
        <v>0</v>
      </c>
      <c r="O405" s="135">
        <v>0</v>
      </c>
      <c r="P405" s="135">
        <v>1</v>
      </c>
      <c r="Q405" s="135">
        <v>0</v>
      </c>
      <c r="R405" s="135">
        <v>0</v>
      </c>
      <c r="S405" s="135">
        <v>1</v>
      </c>
      <c r="T405" s="135">
        <v>0</v>
      </c>
      <c r="U405" s="135">
        <v>0</v>
      </c>
      <c r="V405" s="135">
        <v>1</v>
      </c>
      <c r="W405" s="135">
        <v>0</v>
      </c>
      <c r="X405" s="135">
        <v>0</v>
      </c>
      <c r="Y405" s="135">
        <v>0</v>
      </c>
      <c r="Z405" s="135">
        <v>2</v>
      </c>
      <c r="AA405" s="135">
        <v>1</v>
      </c>
      <c r="AB405" s="135">
        <v>0</v>
      </c>
      <c r="AC405" s="135">
        <v>0</v>
      </c>
      <c r="AD405" s="135">
        <v>0</v>
      </c>
      <c r="AE405" s="135">
        <v>0</v>
      </c>
      <c r="AF405" s="135">
        <v>0</v>
      </c>
      <c r="AG405" s="135">
        <v>3</v>
      </c>
      <c r="AH405" s="135">
        <v>0</v>
      </c>
      <c r="AI405" s="135">
        <v>3</v>
      </c>
      <c r="AJ405" s="135">
        <v>1</v>
      </c>
      <c r="AK405" s="135">
        <v>1</v>
      </c>
      <c r="AL405" s="135">
        <v>0</v>
      </c>
      <c r="AM405" s="135">
        <v>0</v>
      </c>
      <c r="AN405" s="135">
        <v>0</v>
      </c>
      <c r="AO405" s="135">
        <v>0</v>
      </c>
      <c r="AP405" s="135">
        <v>1</v>
      </c>
      <c r="AQ405" s="135">
        <v>0</v>
      </c>
      <c r="AR405" s="135">
        <v>0</v>
      </c>
      <c r="AS405" s="135">
        <v>0</v>
      </c>
      <c r="AT405" s="135">
        <v>0</v>
      </c>
      <c r="AU405" s="135">
        <v>1</v>
      </c>
      <c r="AV405" s="135">
        <v>0</v>
      </c>
      <c r="AW405" s="135">
        <v>0</v>
      </c>
      <c r="AX405" s="135">
        <v>0</v>
      </c>
      <c r="AY405" s="135">
        <v>0</v>
      </c>
      <c r="AZ405" s="135">
        <v>0</v>
      </c>
      <c r="BA405" s="135">
        <v>0</v>
      </c>
      <c r="BB405" s="135">
        <v>0</v>
      </c>
      <c r="BC405" s="135">
        <v>0</v>
      </c>
      <c r="BD405" s="135">
        <v>1</v>
      </c>
      <c r="BE405" s="135">
        <v>0</v>
      </c>
      <c r="BF405" s="135">
        <v>0</v>
      </c>
      <c r="BG405" s="135">
        <v>0</v>
      </c>
      <c r="BH405" s="135">
        <v>1</v>
      </c>
      <c r="BI405" s="135">
        <v>0</v>
      </c>
      <c r="BJ405" s="135">
        <v>0</v>
      </c>
      <c r="BK405" s="135">
        <v>0</v>
      </c>
      <c r="BL405" s="135">
        <v>0</v>
      </c>
      <c r="BM405" s="135">
        <v>0</v>
      </c>
      <c r="BN405" s="135">
        <v>1</v>
      </c>
      <c r="BO405" s="135">
        <v>0</v>
      </c>
      <c r="BP405" s="135">
        <v>0</v>
      </c>
      <c r="BQ405" s="135">
        <v>0</v>
      </c>
      <c r="BR405" s="135">
        <v>0</v>
      </c>
      <c r="BS405" s="135">
        <v>0</v>
      </c>
      <c r="BT405" s="135">
        <v>0</v>
      </c>
      <c r="BU405" s="135">
        <v>13</v>
      </c>
      <c r="BV405" s="135">
        <v>0</v>
      </c>
      <c r="BW405" s="135">
        <v>0</v>
      </c>
      <c r="BX405" s="135">
        <v>0</v>
      </c>
      <c r="BY405" s="135">
        <v>0</v>
      </c>
      <c r="BZ405" s="135">
        <v>1</v>
      </c>
      <c r="CA405" s="135">
        <v>1</v>
      </c>
      <c r="CB405" s="135">
        <v>0</v>
      </c>
      <c r="CC405" s="135">
        <v>0</v>
      </c>
      <c r="CD405" s="135">
        <v>0</v>
      </c>
      <c r="CE405" s="135">
        <v>0</v>
      </c>
      <c r="CF405" s="135">
        <v>1</v>
      </c>
      <c r="CG405" s="135">
        <v>0</v>
      </c>
      <c r="CH405" s="135">
        <v>0</v>
      </c>
      <c r="CI405" s="135">
        <v>0</v>
      </c>
      <c r="CJ405" s="135">
        <v>2</v>
      </c>
      <c r="CK405" s="135">
        <v>1</v>
      </c>
      <c r="CL405" s="135">
        <v>0</v>
      </c>
      <c r="CM405" s="135">
        <v>0</v>
      </c>
      <c r="CN405" s="135">
        <v>0</v>
      </c>
      <c r="CO405" s="135">
        <v>0</v>
      </c>
      <c r="CP405" s="135">
        <v>0</v>
      </c>
      <c r="CQ405" s="135">
        <v>0</v>
      </c>
      <c r="CR405" s="135">
        <v>1</v>
      </c>
      <c r="CS405" s="135">
        <v>0</v>
      </c>
      <c r="CT405" s="135">
        <v>0</v>
      </c>
      <c r="CU405" s="135">
        <v>0</v>
      </c>
      <c r="CV405" s="135">
        <v>4</v>
      </c>
      <c r="CW405" s="135">
        <v>0</v>
      </c>
      <c r="CX405" s="135"/>
    </row>
    <row r="406" spans="1:102" x14ac:dyDescent="0.35">
      <c r="A406" s="135">
        <v>405</v>
      </c>
      <c r="B406" s="135">
        <v>0</v>
      </c>
      <c r="C406" s="135">
        <v>0</v>
      </c>
      <c r="D406" s="135">
        <v>0</v>
      </c>
      <c r="E406" s="135">
        <v>0</v>
      </c>
      <c r="F406" s="135">
        <v>2</v>
      </c>
      <c r="G406" s="135">
        <v>0</v>
      </c>
      <c r="H406" s="135">
        <v>0</v>
      </c>
      <c r="I406" s="135">
        <v>0</v>
      </c>
      <c r="J406" s="135">
        <v>0</v>
      </c>
      <c r="K406" s="135">
        <v>0</v>
      </c>
      <c r="L406" s="135">
        <v>11</v>
      </c>
      <c r="M406" s="135">
        <v>0</v>
      </c>
      <c r="N406" s="135">
        <v>2</v>
      </c>
      <c r="O406" s="135">
        <v>0</v>
      </c>
      <c r="P406" s="135">
        <v>1</v>
      </c>
      <c r="Q406" s="135">
        <v>0</v>
      </c>
      <c r="R406" s="135">
        <v>0</v>
      </c>
      <c r="S406" s="135">
        <v>0</v>
      </c>
      <c r="T406" s="135">
        <v>0</v>
      </c>
      <c r="U406" s="135">
        <v>0</v>
      </c>
      <c r="V406" s="135">
        <v>0</v>
      </c>
      <c r="W406" s="135">
        <v>0</v>
      </c>
      <c r="X406" s="135">
        <v>0</v>
      </c>
      <c r="Y406" s="135">
        <v>0</v>
      </c>
      <c r="Z406" s="135">
        <v>0</v>
      </c>
      <c r="AA406" s="135">
        <v>0</v>
      </c>
      <c r="AB406" s="135">
        <v>0</v>
      </c>
      <c r="AC406" s="135">
        <v>0</v>
      </c>
      <c r="AD406" s="135">
        <v>0</v>
      </c>
      <c r="AE406" s="135">
        <v>0</v>
      </c>
      <c r="AF406" s="135">
        <v>2</v>
      </c>
      <c r="AG406" s="135">
        <v>0</v>
      </c>
      <c r="AH406" s="135">
        <v>0</v>
      </c>
      <c r="AI406" s="135">
        <v>2</v>
      </c>
      <c r="AJ406" s="135">
        <v>2</v>
      </c>
      <c r="AK406" s="135">
        <v>0</v>
      </c>
      <c r="AL406" s="135">
        <v>1</v>
      </c>
      <c r="AM406" s="135">
        <v>0</v>
      </c>
      <c r="AN406" s="135">
        <v>0</v>
      </c>
      <c r="AO406" s="135">
        <v>0</v>
      </c>
      <c r="AP406" s="135">
        <v>2</v>
      </c>
      <c r="AQ406" s="135">
        <v>0</v>
      </c>
      <c r="AR406" s="135">
        <v>0</v>
      </c>
      <c r="AS406" s="135">
        <v>0</v>
      </c>
      <c r="AT406" s="135">
        <v>0</v>
      </c>
      <c r="AU406" s="135">
        <v>0</v>
      </c>
      <c r="AV406" s="135">
        <v>7</v>
      </c>
      <c r="AW406" s="135">
        <v>0</v>
      </c>
      <c r="AX406" s="135">
        <v>0</v>
      </c>
      <c r="AY406" s="135">
        <v>2</v>
      </c>
      <c r="AZ406" s="135">
        <v>4</v>
      </c>
      <c r="BA406" s="135">
        <v>0</v>
      </c>
      <c r="BB406" s="135">
        <v>0</v>
      </c>
      <c r="BC406" s="135">
        <v>1</v>
      </c>
      <c r="BD406" s="135">
        <v>0</v>
      </c>
      <c r="BE406" s="135">
        <v>0</v>
      </c>
      <c r="BF406" s="135">
        <v>0</v>
      </c>
      <c r="BG406" s="135">
        <v>0</v>
      </c>
      <c r="BH406" s="135">
        <v>1</v>
      </c>
      <c r="BI406" s="135">
        <v>0</v>
      </c>
      <c r="BJ406" s="135">
        <v>4</v>
      </c>
      <c r="BK406" s="135">
        <v>0</v>
      </c>
      <c r="BL406" s="135">
        <v>0</v>
      </c>
      <c r="BM406" s="135">
        <v>0</v>
      </c>
      <c r="BN406" s="135">
        <v>0</v>
      </c>
      <c r="BO406" s="135">
        <v>0</v>
      </c>
      <c r="BP406" s="135">
        <v>1</v>
      </c>
      <c r="BQ406" s="135">
        <v>0</v>
      </c>
      <c r="BR406" s="135">
        <v>1</v>
      </c>
      <c r="BS406" s="135">
        <v>0</v>
      </c>
      <c r="BT406" s="135">
        <v>0</v>
      </c>
      <c r="BU406" s="135">
        <v>0</v>
      </c>
      <c r="BV406" s="135">
        <v>0</v>
      </c>
      <c r="BW406" s="135">
        <v>0</v>
      </c>
      <c r="BX406" s="135">
        <v>0</v>
      </c>
      <c r="BY406" s="135">
        <v>0</v>
      </c>
      <c r="BZ406" s="135">
        <v>0</v>
      </c>
      <c r="CA406" s="135">
        <v>0</v>
      </c>
      <c r="CB406" s="135">
        <v>0</v>
      </c>
      <c r="CC406" s="135">
        <v>0</v>
      </c>
      <c r="CD406" s="135">
        <v>4</v>
      </c>
      <c r="CE406" s="135">
        <v>0</v>
      </c>
      <c r="CF406" s="135">
        <v>0</v>
      </c>
      <c r="CG406" s="135">
        <v>0</v>
      </c>
      <c r="CH406" s="135">
        <v>0</v>
      </c>
      <c r="CI406" s="135">
        <v>0</v>
      </c>
      <c r="CJ406" s="135">
        <v>0</v>
      </c>
      <c r="CK406" s="135">
        <v>1</v>
      </c>
      <c r="CL406" s="135">
        <v>0</v>
      </c>
      <c r="CM406" s="135">
        <v>0</v>
      </c>
      <c r="CN406" s="135">
        <v>0</v>
      </c>
      <c r="CO406" s="135">
        <v>1</v>
      </c>
      <c r="CP406" s="135">
        <v>0</v>
      </c>
      <c r="CQ406" s="135">
        <v>0</v>
      </c>
      <c r="CR406" s="135">
        <v>1</v>
      </c>
      <c r="CS406" s="135">
        <v>0</v>
      </c>
      <c r="CT406" s="135">
        <v>1</v>
      </c>
      <c r="CU406" s="135">
        <v>0</v>
      </c>
      <c r="CV406" s="135">
        <v>0</v>
      </c>
      <c r="CW406" s="135">
        <v>1</v>
      </c>
      <c r="CX406" s="135"/>
    </row>
    <row r="407" spans="1:102" x14ac:dyDescent="0.35">
      <c r="A407" s="135">
        <v>406</v>
      </c>
      <c r="B407" s="135">
        <v>0</v>
      </c>
      <c r="C407" s="135">
        <v>0</v>
      </c>
      <c r="D407" s="135">
        <v>0</v>
      </c>
      <c r="E407" s="135">
        <v>0</v>
      </c>
      <c r="F407" s="135">
        <v>3</v>
      </c>
      <c r="G407" s="135">
        <v>0</v>
      </c>
      <c r="H407" s="135">
        <v>3</v>
      </c>
      <c r="I407" s="135">
        <v>0</v>
      </c>
      <c r="J407" s="135">
        <v>0</v>
      </c>
      <c r="K407" s="135">
        <v>0</v>
      </c>
      <c r="L407" s="135">
        <v>1</v>
      </c>
      <c r="M407" s="135">
        <v>0</v>
      </c>
      <c r="N407" s="135">
        <v>2</v>
      </c>
      <c r="O407" s="135">
        <v>2</v>
      </c>
      <c r="P407" s="135">
        <v>0</v>
      </c>
      <c r="Q407" s="135">
        <v>0</v>
      </c>
      <c r="R407" s="135">
        <v>0</v>
      </c>
      <c r="S407" s="135">
        <v>3</v>
      </c>
      <c r="T407" s="135">
        <v>0</v>
      </c>
      <c r="U407" s="135">
        <v>0</v>
      </c>
      <c r="V407" s="135">
        <v>0</v>
      </c>
      <c r="W407" s="135">
        <v>0</v>
      </c>
      <c r="X407" s="135">
        <v>0</v>
      </c>
      <c r="Y407" s="135">
        <v>0</v>
      </c>
      <c r="Z407" s="135">
        <v>0</v>
      </c>
      <c r="AA407" s="135">
        <v>0</v>
      </c>
      <c r="AB407" s="135">
        <v>3</v>
      </c>
      <c r="AC407" s="135">
        <v>0</v>
      </c>
      <c r="AD407" s="135">
        <v>0</v>
      </c>
      <c r="AE407" s="135">
        <v>1</v>
      </c>
      <c r="AF407" s="135">
        <v>1</v>
      </c>
      <c r="AG407" s="135">
        <v>7</v>
      </c>
      <c r="AH407" s="135">
        <v>1</v>
      </c>
      <c r="AI407" s="135">
        <v>5</v>
      </c>
      <c r="AJ407" s="135">
        <v>0</v>
      </c>
      <c r="AK407" s="135">
        <v>0</v>
      </c>
      <c r="AL407" s="135">
        <v>1</v>
      </c>
      <c r="AM407" s="135">
        <v>1</v>
      </c>
      <c r="AN407" s="135">
        <v>0</v>
      </c>
      <c r="AO407" s="135">
        <v>1</v>
      </c>
      <c r="AP407" s="135">
        <v>1</v>
      </c>
      <c r="AQ407" s="135">
        <v>0</v>
      </c>
      <c r="AR407" s="135">
        <v>0</v>
      </c>
      <c r="AS407" s="135">
        <v>0</v>
      </c>
      <c r="AT407" s="135">
        <v>0</v>
      </c>
      <c r="AU407" s="135">
        <v>0</v>
      </c>
      <c r="AV407" s="135">
        <v>0</v>
      </c>
      <c r="AW407" s="135">
        <v>3</v>
      </c>
      <c r="AX407" s="135">
        <v>0</v>
      </c>
      <c r="AY407" s="135">
        <v>2</v>
      </c>
      <c r="AZ407" s="135">
        <v>1</v>
      </c>
      <c r="BA407" s="135">
        <v>0</v>
      </c>
      <c r="BB407" s="135">
        <v>0</v>
      </c>
      <c r="BC407" s="135">
        <v>1</v>
      </c>
      <c r="BD407" s="135">
        <v>0</v>
      </c>
      <c r="BE407" s="135">
        <v>0</v>
      </c>
      <c r="BF407" s="135">
        <v>1</v>
      </c>
      <c r="BG407" s="135">
        <v>0</v>
      </c>
      <c r="BH407" s="135">
        <v>0</v>
      </c>
      <c r="BI407" s="135">
        <v>0</v>
      </c>
      <c r="BJ407" s="135">
        <v>0</v>
      </c>
      <c r="BK407" s="135">
        <v>2</v>
      </c>
      <c r="BL407" s="135">
        <v>0</v>
      </c>
      <c r="BM407" s="135">
        <v>0</v>
      </c>
      <c r="BN407" s="135">
        <v>0</v>
      </c>
      <c r="BO407" s="135">
        <v>0</v>
      </c>
      <c r="BP407" s="135">
        <v>0</v>
      </c>
      <c r="BQ407" s="135">
        <v>0</v>
      </c>
      <c r="BR407" s="135">
        <v>0</v>
      </c>
      <c r="BS407" s="135">
        <v>9</v>
      </c>
      <c r="BT407" s="135">
        <v>0</v>
      </c>
      <c r="BU407" s="135">
        <v>21</v>
      </c>
      <c r="BV407" s="135">
        <v>1</v>
      </c>
      <c r="BW407" s="135">
        <v>0</v>
      </c>
      <c r="BX407" s="135">
        <v>0</v>
      </c>
      <c r="BY407" s="135">
        <v>1</v>
      </c>
      <c r="BZ407" s="135">
        <v>0</v>
      </c>
      <c r="CA407" s="135">
        <v>0</v>
      </c>
      <c r="CB407" s="135">
        <v>0</v>
      </c>
      <c r="CC407" s="135">
        <v>0</v>
      </c>
      <c r="CD407" s="135">
        <v>0</v>
      </c>
      <c r="CE407" s="135">
        <v>0</v>
      </c>
      <c r="CF407" s="135">
        <v>13</v>
      </c>
      <c r="CG407" s="135">
        <v>0</v>
      </c>
      <c r="CH407" s="135">
        <v>0</v>
      </c>
      <c r="CI407" s="135">
        <v>0</v>
      </c>
      <c r="CJ407" s="135">
        <v>3</v>
      </c>
      <c r="CK407" s="135">
        <v>0</v>
      </c>
      <c r="CL407" s="135">
        <v>1</v>
      </c>
      <c r="CM407" s="135">
        <v>0</v>
      </c>
      <c r="CN407" s="135">
        <v>0</v>
      </c>
      <c r="CO407" s="135">
        <v>0</v>
      </c>
      <c r="CP407" s="135">
        <v>0</v>
      </c>
      <c r="CQ407" s="135">
        <v>0</v>
      </c>
      <c r="CR407" s="135">
        <v>2</v>
      </c>
      <c r="CS407" s="135">
        <v>1</v>
      </c>
      <c r="CT407" s="135">
        <v>0</v>
      </c>
      <c r="CU407" s="135">
        <v>2</v>
      </c>
      <c r="CV407" s="135">
        <v>0</v>
      </c>
      <c r="CW407" s="135">
        <v>0</v>
      </c>
      <c r="CX407" s="135"/>
    </row>
    <row r="408" spans="1:102" x14ac:dyDescent="0.35">
      <c r="A408" s="135">
        <v>407</v>
      </c>
      <c r="B408" s="135">
        <v>0</v>
      </c>
      <c r="C408" s="135">
        <v>0</v>
      </c>
      <c r="D408" s="135">
        <v>0</v>
      </c>
      <c r="E408" s="135">
        <v>1</v>
      </c>
      <c r="F408" s="135">
        <v>0</v>
      </c>
      <c r="G408" s="135">
        <v>0</v>
      </c>
      <c r="H408" s="135">
        <v>1</v>
      </c>
      <c r="I408" s="135">
        <v>1</v>
      </c>
      <c r="J408" s="135">
        <v>1</v>
      </c>
      <c r="K408" s="135">
        <v>0</v>
      </c>
      <c r="L408" s="135">
        <v>0</v>
      </c>
      <c r="M408" s="135">
        <v>2</v>
      </c>
      <c r="N408" s="135">
        <v>0</v>
      </c>
      <c r="O408" s="135">
        <v>0</v>
      </c>
      <c r="P408" s="135">
        <v>0</v>
      </c>
      <c r="Q408" s="135">
        <v>2</v>
      </c>
      <c r="R408" s="135">
        <v>0</v>
      </c>
      <c r="S408" s="135">
        <v>0</v>
      </c>
      <c r="T408" s="135">
        <v>0</v>
      </c>
      <c r="U408" s="135">
        <v>0</v>
      </c>
      <c r="V408" s="135">
        <v>9</v>
      </c>
      <c r="W408" s="135">
        <v>1</v>
      </c>
      <c r="X408" s="135">
        <v>0</v>
      </c>
      <c r="Y408" s="135">
        <v>0</v>
      </c>
      <c r="Z408" s="135">
        <v>0</v>
      </c>
      <c r="AA408" s="135">
        <v>1</v>
      </c>
      <c r="AB408" s="135">
        <v>0</v>
      </c>
      <c r="AC408" s="135">
        <v>0</v>
      </c>
      <c r="AD408" s="135">
        <v>0</v>
      </c>
      <c r="AE408" s="135">
        <v>0</v>
      </c>
      <c r="AF408" s="135">
        <v>1</v>
      </c>
      <c r="AG408" s="135">
        <v>4</v>
      </c>
      <c r="AH408" s="135">
        <v>0</v>
      </c>
      <c r="AI408" s="135">
        <v>0</v>
      </c>
      <c r="AJ408" s="135">
        <v>1</v>
      </c>
      <c r="AK408" s="135">
        <v>0</v>
      </c>
      <c r="AL408" s="135">
        <v>0</v>
      </c>
      <c r="AM408" s="135">
        <v>0</v>
      </c>
      <c r="AN408" s="135">
        <v>0</v>
      </c>
      <c r="AO408" s="135">
        <v>0</v>
      </c>
      <c r="AP408" s="135">
        <v>2</v>
      </c>
      <c r="AQ408" s="135">
        <v>0</v>
      </c>
      <c r="AR408" s="135">
        <v>0</v>
      </c>
      <c r="AS408" s="135">
        <v>0</v>
      </c>
      <c r="AT408" s="135">
        <v>0</v>
      </c>
      <c r="AU408" s="135">
        <v>0</v>
      </c>
      <c r="AV408" s="135">
        <v>0</v>
      </c>
      <c r="AW408" s="135">
        <v>8</v>
      </c>
      <c r="AX408" s="135">
        <v>0</v>
      </c>
      <c r="AY408" s="135">
        <v>0</v>
      </c>
      <c r="AZ408" s="135">
        <v>0</v>
      </c>
      <c r="BA408" s="135">
        <v>1</v>
      </c>
      <c r="BB408" s="135">
        <v>0</v>
      </c>
      <c r="BC408" s="135">
        <v>0</v>
      </c>
      <c r="BD408" s="135">
        <v>2</v>
      </c>
      <c r="BE408" s="135">
        <v>0</v>
      </c>
      <c r="BF408" s="135">
        <v>0</v>
      </c>
      <c r="BG408" s="135">
        <v>0</v>
      </c>
      <c r="BH408" s="135">
        <v>0</v>
      </c>
      <c r="BI408" s="135">
        <v>0</v>
      </c>
      <c r="BJ408" s="135">
        <v>0</v>
      </c>
      <c r="BK408" s="135">
        <v>10</v>
      </c>
      <c r="BL408" s="135">
        <v>3</v>
      </c>
      <c r="BM408" s="135">
        <v>0</v>
      </c>
      <c r="BN408" s="135">
        <v>0</v>
      </c>
      <c r="BO408" s="135">
        <v>0</v>
      </c>
      <c r="BP408" s="135">
        <v>0</v>
      </c>
      <c r="BQ408" s="135">
        <v>0</v>
      </c>
      <c r="BR408" s="135">
        <v>0</v>
      </c>
      <c r="BS408" s="135">
        <v>1</v>
      </c>
      <c r="BT408" s="135">
        <v>0</v>
      </c>
      <c r="BU408" s="135">
        <v>0</v>
      </c>
      <c r="BV408" s="135">
        <v>0</v>
      </c>
      <c r="BW408" s="135">
        <v>1</v>
      </c>
      <c r="BX408" s="135">
        <v>0</v>
      </c>
      <c r="BY408" s="135">
        <v>0</v>
      </c>
      <c r="BZ408" s="135">
        <v>0</v>
      </c>
      <c r="CA408" s="135">
        <v>0</v>
      </c>
      <c r="CB408" s="135">
        <v>0</v>
      </c>
      <c r="CC408" s="135">
        <v>0</v>
      </c>
      <c r="CD408" s="135">
        <v>0</v>
      </c>
      <c r="CE408" s="135">
        <v>0</v>
      </c>
      <c r="CF408" s="135">
        <v>2</v>
      </c>
      <c r="CG408" s="135">
        <v>0</v>
      </c>
      <c r="CH408" s="135">
        <v>2</v>
      </c>
      <c r="CI408" s="135">
        <v>0</v>
      </c>
      <c r="CJ408" s="135">
        <v>0</v>
      </c>
      <c r="CK408" s="135">
        <v>2</v>
      </c>
      <c r="CL408" s="135">
        <v>0</v>
      </c>
      <c r="CM408" s="135">
        <v>0</v>
      </c>
      <c r="CN408" s="135">
        <v>0</v>
      </c>
      <c r="CO408" s="135">
        <v>0</v>
      </c>
      <c r="CP408" s="135">
        <v>0</v>
      </c>
      <c r="CQ408" s="135">
        <v>0</v>
      </c>
      <c r="CR408" s="135">
        <v>0</v>
      </c>
      <c r="CS408" s="135">
        <v>0</v>
      </c>
      <c r="CT408" s="135">
        <v>2</v>
      </c>
      <c r="CU408" s="135">
        <v>0</v>
      </c>
      <c r="CV408" s="135">
        <v>0</v>
      </c>
      <c r="CW408" s="135">
        <v>0</v>
      </c>
      <c r="CX408" s="135"/>
    </row>
    <row r="409" spans="1:102" x14ac:dyDescent="0.35">
      <c r="A409" s="135">
        <v>408</v>
      </c>
      <c r="B409" s="135">
        <v>1</v>
      </c>
      <c r="C409" s="135">
        <v>1</v>
      </c>
      <c r="D409" s="135">
        <v>0</v>
      </c>
      <c r="E409" s="135">
        <v>0</v>
      </c>
      <c r="F409" s="135">
        <v>0</v>
      </c>
      <c r="G409" s="135">
        <v>0</v>
      </c>
      <c r="H409" s="135">
        <v>1</v>
      </c>
      <c r="I409" s="135">
        <v>0</v>
      </c>
      <c r="J409" s="135">
        <v>0</v>
      </c>
      <c r="K409" s="135">
        <v>0</v>
      </c>
      <c r="L409" s="135">
        <v>11</v>
      </c>
      <c r="M409" s="135">
        <v>0</v>
      </c>
      <c r="N409" s="135">
        <v>0</v>
      </c>
      <c r="O409" s="135">
        <v>2</v>
      </c>
      <c r="P409" s="135">
        <v>0</v>
      </c>
      <c r="Q409" s="135">
        <v>1</v>
      </c>
      <c r="R409" s="135">
        <v>1</v>
      </c>
      <c r="S409" s="135">
        <v>0</v>
      </c>
      <c r="T409" s="135">
        <v>0</v>
      </c>
      <c r="U409" s="135">
        <v>0</v>
      </c>
      <c r="V409" s="135">
        <v>0</v>
      </c>
      <c r="W409" s="135">
        <v>0</v>
      </c>
      <c r="X409" s="135">
        <v>0</v>
      </c>
      <c r="Y409" s="135">
        <v>0</v>
      </c>
      <c r="Z409" s="135">
        <v>0</v>
      </c>
      <c r="AA409" s="135">
        <v>0</v>
      </c>
      <c r="AB409" s="135">
        <v>1</v>
      </c>
      <c r="AC409" s="135">
        <v>0</v>
      </c>
      <c r="AD409" s="135">
        <v>0</v>
      </c>
      <c r="AE409" s="135">
        <v>1</v>
      </c>
      <c r="AF409" s="135">
        <v>0</v>
      </c>
      <c r="AG409" s="135">
        <v>1</v>
      </c>
      <c r="AH409" s="135">
        <v>0</v>
      </c>
      <c r="AI409" s="135">
        <v>5</v>
      </c>
      <c r="AJ409" s="135">
        <v>0</v>
      </c>
      <c r="AK409" s="135">
        <v>0</v>
      </c>
      <c r="AL409" s="135">
        <v>0</v>
      </c>
      <c r="AM409" s="135">
        <v>0</v>
      </c>
      <c r="AN409" s="135">
        <v>0</v>
      </c>
      <c r="AO409" s="135">
        <v>1</v>
      </c>
      <c r="AP409" s="135">
        <v>0</v>
      </c>
      <c r="AQ409" s="135">
        <v>1</v>
      </c>
      <c r="AR409" s="135">
        <v>0</v>
      </c>
      <c r="AS409" s="135">
        <v>1</v>
      </c>
      <c r="AT409" s="135">
        <v>1</v>
      </c>
      <c r="AU409" s="135">
        <v>1</v>
      </c>
      <c r="AV409" s="135">
        <v>6</v>
      </c>
      <c r="AW409" s="135">
        <v>1</v>
      </c>
      <c r="AX409" s="135">
        <v>0</v>
      </c>
      <c r="AY409" s="135">
        <v>0</v>
      </c>
      <c r="AZ409" s="135">
        <v>0</v>
      </c>
      <c r="BA409" s="135">
        <v>1</v>
      </c>
      <c r="BB409" s="135">
        <v>0</v>
      </c>
      <c r="BC409" s="135">
        <v>0</v>
      </c>
      <c r="BD409" s="135">
        <v>14</v>
      </c>
      <c r="BE409" s="135">
        <v>1</v>
      </c>
      <c r="BF409" s="135">
        <v>0</v>
      </c>
      <c r="BG409" s="135">
        <v>1</v>
      </c>
      <c r="BH409" s="135">
        <v>0</v>
      </c>
      <c r="BI409" s="135">
        <v>0</v>
      </c>
      <c r="BJ409" s="135">
        <v>0</v>
      </c>
      <c r="BK409" s="135">
        <v>2</v>
      </c>
      <c r="BL409" s="135">
        <v>0</v>
      </c>
      <c r="BM409" s="135">
        <v>0</v>
      </c>
      <c r="BN409" s="135">
        <v>0</v>
      </c>
      <c r="BO409" s="135">
        <v>0</v>
      </c>
      <c r="BP409" s="135">
        <v>0</v>
      </c>
      <c r="BQ409" s="135">
        <v>0</v>
      </c>
      <c r="BR409" s="135">
        <v>3</v>
      </c>
      <c r="BS409" s="135">
        <v>0</v>
      </c>
      <c r="BT409" s="135">
        <v>0</v>
      </c>
      <c r="BU409" s="135">
        <v>1</v>
      </c>
      <c r="BV409" s="135">
        <v>0</v>
      </c>
      <c r="BW409" s="135">
        <v>0</v>
      </c>
      <c r="BX409" s="135">
        <v>0</v>
      </c>
      <c r="BY409" s="135">
        <v>0</v>
      </c>
      <c r="BZ409" s="135">
        <v>0</v>
      </c>
      <c r="CA409" s="135">
        <v>1</v>
      </c>
      <c r="CB409" s="135">
        <v>0</v>
      </c>
      <c r="CC409" s="135">
        <v>0</v>
      </c>
      <c r="CD409" s="135">
        <v>3</v>
      </c>
      <c r="CE409" s="135">
        <v>0</v>
      </c>
      <c r="CF409" s="135">
        <v>0</v>
      </c>
      <c r="CG409" s="135">
        <v>0</v>
      </c>
      <c r="CH409" s="135">
        <v>0</v>
      </c>
      <c r="CI409" s="135">
        <v>0</v>
      </c>
      <c r="CJ409" s="135">
        <v>3</v>
      </c>
      <c r="CK409" s="135">
        <v>0</v>
      </c>
      <c r="CL409" s="135">
        <v>0</v>
      </c>
      <c r="CM409" s="135">
        <v>0</v>
      </c>
      <c r="CN409" s="135">
        <v>0</v>
      </c>
      <c r="CO409" s="135">
        <v>1</v>
      </c>
      <c r="CP409" s="135">
        <v>0</v>
      </c>
      <c r="CQ409" s="135">
        <v>1</v>
      </c>
      <c r="CR409" s="135">
        <v>1</v>
      </c>
      <c r="CS409" s="135">
        <v>1</v>
      </c>
      <c r="CT409" s="135">
        <v>1</v>
      </c>
      <c r="CU409" s="135">
        <v>1</v>
      </c>
      <c r="CV409" s="135">
        <v>0</v>
      </c>
      <c r="CW409" s="135">
        <v>2</v>
      </c>
      <c r="CX409" s="135"/>
    </row>
    <row r="410" spans="1:102" x14ac:dyDescent="0.35">
      <c r="A410" s="135">
        <v>409</v>
      </c>
      <c r="B410" s="135">
        <v>0</v>
      </c>
      <c r="C410" s="135">
        <v>0</v>
      </c>
      <c r="D410" s="135">
        <v>2</v>
      </c>
      <c r="E410" s="135">
        <v>0</v>
      </c>
      <c r="F410" s="135">
        <v>1</v>
      </c>
      <c r="G410" s="135">
        <v>0</v>
      </c>
      <c r="H410" s="135">
        <v>1</v>
      </c>
      <c r="I410" s="135">
        <v>0</v>
      </c>
      <c r="J410" s="135">
        <v>0</v>
      </c>
      <c r="K410" s="135">
        <v>0</v>
      </c>
      <c r="L410" s="135">
        <v>6</v>
      </c>
      <c r="M410" s="135">
        <v>0</v>
      </c>
      <c r="N410" s="135">
        <v>0</v>
      </c>
      <c r="O410" s="135">
        <v>0</v>
      </c>
      <c r="P410" s="135">
        <v>0</v>
      </c>
      <c r="Q410" s="135">
        <v>1</v>
      </c>
      <c r="R410" s="135">
        <v>1</v>
      </c>
      <c r="S410" s="135">
        <v>0</v>
      </c>
      <c r="T410" s="135">
        <v>0</v>
      </c>
      <c r="U410" s="135">
        <v>0</v>
      </c>
      <c r="V410" s="135">
        <v>1</v>
      </c>
      <c r="W410" s="135">
        <v>0</v>
      </c>
      <c r="X410" s="135">
        <v>0</v>
      </c>
      <c r="Y410" s="135">
        <v>1</v>
      </c>
      <c r="Z410" s="135">
        <v>0</v>
      </c>
      <c r="AA410" s="135">
        <v>0</v>
      </c>
      <c r="AB410" s="135">
        <v>0</v>
      </c>
      <c r="AC410" s="135">
        <v>0</v>
      </c>
      <c r="AD410" s="135">
        <v>0</v>
      </c>
      <c r="AE410" s="135">
        <v>0</v>
      </c>
      <c r="AF410" s="135">
        <v>1</v>
      </c>
      <c r="AG410" s="135">
        <v>0</v>
      </c>
      <c r="AH410" s="135">
        <v>2</v>
      </c>
      <c r="AI410" s="135">
        <v>1</v>
      </c>
      <c r="AJ410" s="135">
        <v>0</v>
      </c>
      <c r="AK410" s="135">
        <v>0</v>
      </c>
      <c r="AL410" s="135">
        <v>0</v>
      </c>
      <c r="AM410" s="135">
        <v>0</v>
      </c>
      <c r="AN410" s="135">
        <v>1</v>
      </c>
      <c r="AO410" s="135">
        <v>0</v>
      </c>
      <c r="AP410" s="135">
        <v>1</v>
      </c>
      <c r="AQ410" s="135">
        <v>3</v>
      </c>
      <c r="AR410" s="135">
        <v>0</v>
      </c>
      <c r="AS410" s="135">
        <v>0</v>
      </c>
      <c r="AT410" s="135">
        <v>2</v>
      </c>
      <c r="AU410" s="135">
        <v>0</v>
      </c>
      <c r="AV410" s="135">
        <v>0</v>
      </c>
      <c r="AW410" s="135">
        <v>1</v>
      </c>
      <c r="AX410" s="135">
        <v>0</v>
      </c>
      <c r="AY410" s="135">
        <v>0</v>
      </c>
      <c r="AZ410" s="135">
        <v>0</v>
      </c>
      <c r="BA410" s="135">
        <v>0</v>
      </c>
      <c r="BB410" s="135">
        <v>0</v>
      </c>
      <c r="BC410" s="135">
        <v>0</v>
      </c>
      <c r="BD410" s="135">
        <v>0</v>
      </c>
      <c r="BE410" s="135">
        <v>0</v>
      </c>
      <c r="BF410" s="135">
        <v>0</v>
      </c>
      <c r="BG410" s="135">
        <v>0</v>
      </c>
      <c r="BH410" s="135">
        <v>0</v>
      </c>
      <c r="BI410" s="135">
        <v>0</v>
      </c>
      <c r="BJ410" s="135">
        <v>0</v>
      </c>
      <c r="BK410" s="135">
        <v>0</v>
      </c>
      <c r="BL410" s="135">
        <v>2</v>
      </c>
      <c r="BM410" s="135">
        <v>0</v>
      </c>
      <c r="BN410" s="135">
        <v>0</v>
      </c>
      <c r="BO410" s="135">
        <v>0</v>
      </c>
      <c r="BP410" s="135">
        <v>0</v>
      </c>
      <c r="BQ410" s="135">
        <v>0</v>
      </c>
      <c r="BR410" s="135">
        <v>1</v>
      </c>
      <c r="BS410" s="135">
        <v>4</v>
      </c>
      <c r="BT410" s="135">
        <v>0</v>
      </c>
      <c r="BU410" s="135">
        <v>1</v>
      </c>
      <c r="BV410" s="135">
        <v>1</v>
      </c>
      <c r="BW410" s="135">
        <v>0</v>
      </c>
      <c r="BX410" s="135">
        <v>0</v>
      </c>
      <c r="BY410" s="135">
        <v>1</v>
      </c>
      <c r="BZ410" s="135">
        <v>0</v>
      </c>
      <c r="CA410" s="135">
        <v>0</v>
      </c>
      <c r="CB410" s="135">
        <v>0</v>
      </c>
      <c r="CC410" s="135">
        <v>0</v>
      </c>
      <c r="CD410" s="135">
        <v>0</v>
      </c>
      <c r="CE410" s="135">
        <v>0</v>
      </c>
      <c r="CF410" s="135">
        <v>1</v>
      </c>
      <c r="CG410" s="135">
        <v>0</v>
      </c>
      <c r="CH410" s="135">
        <v>0</v>
      </c>
      <c r="CI410" s="135">
        <v>0</v>
      </c>
      <c r="CJ410" s="135">
        <v>0</v>
      </c>
      <c r="CK410" s="135">
        <v>0</v>
      </c>
      <c r="CL410" s="135">
        <v>0</v>
      </c>
      <c r="CM410" s="135">
        <v>0</v>
      </c>
      <c r="CN410" s="135">
        <v>0</v>
      </c>
      <c r="CO410" s="135">
        <v>0</v>
      </c>
      <c r="CP410" s="135">
        <v>0</v>
      </c>
      <c r="CQ410" s="135">
        <v>0</v>
      </c>
      <c r="CR410" s="135">
        <v>0</v>
      </c>
      <c r="CS410" s="135">
        <v>1</v>
      </c>
      <c r="CT410" s="135">
        <v>0</v>
      </c>
      <c r="CU410" s="135">
        <v>0</v>
      </c>
      <c r="CV410" s="135">
        <v>0</v>
      </c>
      <c r="CW410" s="135">
        <v>0</v>
      </c>
      <c r="CX410" s="135"/>
    </row>
    <row r="411" spans="1:102" x14ac:dyDescent="0.35">
      <c r="A411" s="135">
        <v>410</v>
      </c>
      <c r="B411" s="135">
        <v>0</v>
      </c>
      <c r="C411" s="135">
        <v>0</v>
      </c>
      <c r="D411" s="135">
        <v>0</v>
      </c>
      <c r="E411" s="135">
        <v>1</v>
      </c>
      <c r="F411" s="135">
        <v>0</v>
      </c>
      <c r="G411" s="135">
        <v>0</v>
      </c>
      <c r="H411" s="135">
        <v>0</v>
      </c>
      <c r="I411" s="135">
        <v>0</v>
      </c>
      <c r="J411" s="135">
        <v>0</v>
      </c>
      <c r="K411" s="135">
        <v>0</v>
      </c>
      <c r="L411" s="135">
        <v>0</v>
      </c>
      <c r="M411" s="135">
        <v>0</v>
      </c>
      <c r="N411" s="135">
        <v>6</v>
      </c>
      <c r="O411" s="135">
        <v>0</v>
      </c>
      <c r="P411" s="135">
        <v>0</v>
      </c>
      <c r="Q411" s="135">
        <v>0</v>
      </c>
      <c r="R411" s="135">
        <v>0</v>
      </c>
      <c r="S411" s="135">
        <v>0</v>
      </c>
      <c r="T411" s="135">
        <v>1</v>
      </c>
      <c r="U411" s="135">
        <v>0</v>
      </c>
      <c r="V411" s="135">
        <v>0</v>
      </c>
      <c r="W411" s="135">
        <v>0</v>
      </c>
      <c r="X411" s="135">
        <v>0</v>
      </c>
      <c r="Y411" s="135">
        <v>1</v>
      </c>
      <c r="Z411" s="135">
        <v>0</v>
      </c>
      <c r="AA411" s="135">
        <v>1</v>
      </c>
      <c r="AB411" s="135">
        <v>0</v>
      </c>
      <c r="AC411" s="135">
        <v>0</v>
      </c>
      <c r="AD411" s="135">
        <v>0</v>
      </c>
      <c r="AE411" s="135">
        <v>0</v>
      </c>
      <c r="AF411" s="135">
        <v>2</v>
      </c>
      <c r="AG411" s="135">
        <v>4</v>
      </c>
      <c r="AH411" s="135">
        <v>0</v>
      </c>
      <c r="AI411" s="135">
        <v>0</v>
      </c>
      <c r="AJ411" s="135">
        <v>0</v>
      </c>
      <c r="AK411" s="135">
        <v>1</v>
      </c>
      <c r="AL411" s="135">
        <v>0</v>
      </c>
      <c r="AM411" s="135">
        <v>0</v>
      </c>
      <c r="AN411" s="135">
        <v>0</v>
      </c>
      <c r="AO411" s="135">
        <v>0</v>
      </c>
      <c r="AP411" s="135">
        <v>2</v>
      </c>
      <c r="AQ411" s="135">
        <v>1</v>
      </c>
      <c r="AR411" s="135">
        <v>0</v>
      </c>
      <c r="AS411" s="135">
        <v>0</v>
      </c>
      <c r="AT411" s="135">
        <v>0</v>
      </c>
      <c r="AU411" s="135">
        <v>0</v>
      </c>
      <c r="AV411" s="135">
        <v>11</v>
      </c>
      <c r="AW411" s="135">
        <v>0</v>
      </c>
      <c r="AX411" s="135">
        <v>0</v>
      </c>
      <c r="AY411" s="135">
        <v>19</v>
      </c>
      <c r="AZ411" s="135">
        <v>1</v>
      </c>
      <c r="BA411" s="135">
        <v>0</v>
      </c>
      <c r="BB411" s="135">
        <v>0</v>
      </c>
      <c r="BC411" s="135">
        <v>0</v>
      </c>
      <c r="BD411" s="135">
        <v>1</v>
      </c>
      <c r="BE411" s="135">
        <v>0</v>
      </c>
      <c r="BF411" s="135">
        <v>0</v>
      </c>
      <c r="BG411" s="135">
        <v>3</v>
      </c>
      <c r="BH411" s="135">
        <v>0</v>
      </c>
      <c r="BI411" s="135">
        <v>0</v>
      </c>
      <c r="BJ411" s="135">
        <v>0</v>
      </c>
      <c r="BK411" s="135">
        <v>0</v>
      </c>
      <c r="BL411" s="135">
        <v>1</v>
      </c>
      <c r="BM411" s="135">
        <v>1</v>
      </c>
      <c r="BN411" s="135">
        <v>5</v>
      </c>
      <c r="BO411" s="135">
        <v>0</v>
      </c>
      <c r="BP411" s="135">
        <v>1</v>
      </c>
      <c r="BQ411" s="135">
        <v>0</v>
      </c>
      <c r="BR411" s="135">
        <v>0</v>
      </c>
      <c r="BS411" s="135">
        <v>0</v>
      </c>
      <c r="BT411" s="135">
        <v>0</v>
      </c>
      <c r="BU411" s="135">
        <v>0</v>
      </c>
      <c r="BV411" s="135">
        <v>0</v>
      </c>
      <c r="BW411" s="135">
        <v>0</v>
      </c>
      <c r="BX411" s="135">
        <v>0</v>
      </c>
      <c r="BY411" s="135">
        <v>0</v>
      </c>
      <c r="BZ411" s="135">
        <v>0</v>
      </c>
      <c r="CA411" s="135">
        <v>0</v>
      </c>
      <c r="CB411" s="135">
        <v>0</v>
      </c>
      <c r="CC411" s="135">
        <v>0</v>
      </c>
      <c r="CD411" s="135">
        <v>0</v>
      </c>
      <c r="CE411" s="135">
        <v>0</v>
      </c>
      <c r="CF411" s="135">
        <v>3</v>
      </c>
      <c r="CG411" s="135">
        <v>0</v>
      </c>
      <c r="CH411" s="135">
        <v>1</v>
      </c>
      <c r="CI411" s="135">
        <v>0</v>
      </c>
      <c r="CJ411" s="135">
        <v>0</v>
      </c>
      <c r="CK411" s="135">
        <v>0</v>
      </c>
      <c r="CL411" s="135">
        <v>0</v>
      </c>
      <c r="CM411" s="135">
        <v>0</v>
      </c>
      <c r="CN411" s="135">
        <v>0</v>
      </c>
      <c r="CO411" s="135">
        <v>1</v>
      </c>
      <c r="CP411" s="135">
        <v>0</v>
      </c>
      <c r="CQ411" s="135">
        <v>0</v>
      </c>
      <c r="CR411" s="135">
        <v>0</v>
      </c>
      <c r="CS411" s="135">
        <v>1</v>
      </c>
      <c r="CT411" s="135">
        <v>1</v>
      </c>
      <c r="CU411" s="135">
        <v>1</v>
      </c>
      <c r="CV411" s="135">
        <v>0</v>
      </c>
      <c r="CW411" s="135">
        <v>6</v>
      </c>
      <c r="CX411" s="135"/>
    </row>
    <row r="412" spans="1:102" x14ac:dyDescent="0.35">
      <c r="A412" s="135">
        <v>411</v>
      </c>
      <c r="B412" s="135">
        <v>0</v>
      </c>
      <c r="C412" s="135">
        <v>1</v>
      </c>
      <c r="D412" s="135">
        <v>0</v>
      </c>
      <c r="E412" s="135">
        <v>0</v>
      </c>
      <c r="F412" s="135">
        <v>1</v>
      </c>
      <c r="G412" s="135">
        <v>0</v>
      </c>
      <c r="H412" s="135">
        <v>0</v>
      </c>
      <c r="I412" s="135">
        <v>0</v>
      </c>
      <c r="J412" s="135">
        <v>0</v>
      </c>
      <c r="K412" s="135">
        <v>0</v>
      </c>
      <c r="L412" s="135">
        <v>1</v>
      </c>
      <c r="M412" s="135">
        <v>0</v>
      </c>
      <c r="N412" s="135">
        <v>0</v>
      </c>
      <c r="O412" s="135">
        <v>0</v>
      </c>
      <c r="P412" s="135">
        <v>0</v>
      </c>
      <c r="Q412" s="135">
        <v>1</v>
      </c>
      <c r="R412" s="135">
        <v>1</v>
      </c>
      <c r="S412" s="135">
        <v>5</v>
      </c>
      <c r="T412" s="135">
        <v>2</v>
      </c>
      <c r="U412" s="135">
        <v>0</v>
      </c>
      <c r="V412" s="135">
        <v>3</v>
      </c>
      <c r="W412" s="135">
        <v>0</v>
      </c>
      <c r="X412" s="135">
        <v>0</v>
      </c>
      <c r="Y412" s="135">
        <v>0</v>
      </c>
      <c r="Z412" s="135">
        <v>0</v>
      </c>
      <c r="AA412" s="135">
        <v>1</v>
      </c>
      <c r="AB412" s="135">
        <v>2</v>
      </c>
      <c r="AC412" s="135">
        <v>0</v>
      </c>
      <c r="AD412" s="135">
        <v>0</v>
      </c>
      <c r="AE412" s="135">
        <v>1</v>
      </c>
      <c r="AF412" s="135">
        <v>1</v>
      </c>
      <c r="AG412" s="135">
        <v>0</v>
      </c>
      <c r="AH412" s="135">
        <v>0</v>
      </c>
      <c r="AI412" s="135">
        <v>0</v>
      </c>
      <c r="AJ412" s="135">
        <v>0</v>
      </c>
      <c r="AK412" s="135">
        <v>0</v>
      </c>
      <c r="AL412" s="135">
        <v>0</v>
      </c>
      <c r="AM412" s="135">
        <v>0</v>
      </c>
      <c r="AN412" s="135">
        <v>0</v>
      </c>
      <c r="AO412" s="135">
        <v>0</v>
      </c>
      <c r="AP412" s="135">
        <v>1</v>
      </c>
      <c r="AQ412" s="135">
        <v>0</v>
      </c>
      <c r="AR412" s="135">
        <v>0</v>
      </c>
      <c r="AS412" s="135">
        <v>0</v>
      </c>
      <c r="AT412" s="135">
        <v>0</v>
      </c>
      <c r="AU412" s="135">
        <v>2</v>
      </c>
      <c r="AV412" s="135">
        <v>1</v>
      </c>
      <c r="AW412" s="135">
        <v>0</v>
      </c>
      <c r="AX412" s="135">
        <v>2</v>
      </c>
      <c r="AY412" s="135">
        <v>3</v>
      </c>
      <c r="AZ412" s="135">
        <v>1</v>
      </c>
      <c r="BA412" s="135">
        <v>0</v>
      </c>
      <c r="BB412" s="135">
        <v>0</v>
      </c>
      <c r="BC412" s="135">
        <v>0</v>
      </c>
      <c r="BD412" s="135">
        <v>1</v>
      </c>
      <c r="BE412" s="135">
        <v>0</v>
      </c>
      <c r="BF412" s="135">
        <v>0</v>
      </c>
      <c r="BG412" s="135">
        <v>0</v>
      </c>
      <c r="BH412" s="135">
        <v>1</v>
      </c>
      <c r="BI412" s="135">
        <v>0</v>
      </c>
      <c r="BJ412" s="135">
        <v>0</v>
      </c>
      <c r="BK412" s="135">
        <v>0</v>
      </c>
      <c r="BL412" s="135">
        <v>1</v>
      </c>
      <c r="BM412" s="135">
        <v>0</v>
      </c>
      <c r="BN412" s="135">
        <v>0</v>
      </c>
      <c r="BO412" s="135">
        <v>0</v>
      </c>
      <c r="BP412" s="135">
        <v>0</v>
      </c>
      <c r="BQ412" s="135">
        <v>0</v>
      </c>
      <c r="BR412" s="135">
        <v>0</v>
      </c>
      <c r="BS412" s="135">
        <v>2</v>
      </c>
      <c r="BT412" s="135">
        <v>0</v>
      </c>
      <c r="BU412" s="135">
        <v>0</v>
      </c>
      <c r="BV412" s="135">
        <v>0</v>
      </c>
      <c r="BW412" s="135">
        <v>1</v>
      </c>
      <c r="BX412" s="135">
        <v>0</v>
      </c>
      <c r="BY412" s="135">
        <v>0</v>
      </c>
      <c r="BZ412" s="135">
        <v>0</v>
      </c>
      <c r="CA412" s="135">
        <v>1</v>
      </c>
      <c r="CB412" s="135">
        <v>1</v>
      </c>
      <c r="CC412" s="135">
        <v>0</v>
      </c>
      <c r="CD412" s="135">
        <v>0</v>
      </c>
      <c r="CE412" s="135">
        <v>0</v>
      </c>
      <c r="CF412" s="135">
        <v>0</v>
      </c>
      <c r="CG412" s="135">
        <v>0</v>
      </c>
      <c r="CH412" s="135">
        <v>1</v>
      </c>
      <c r="CI412" s="135">
        <v>0</v>
      </c>
      <c r="CJ412" s="135">
        <v>1</v>
      </c>
      <c r="CK412" s="135">
        <v>0</v>
      </c>
      <c r="CL412" s="135">
        <v>0</v>
      </c>
      <c r="CM412" s="135">
        <v>0</v>
      </c>
      <c r="CN412" s="135">
        <v>0</v>
      </c>
      <c r="CO412" s="135">
        <v>0</v>
      </c>
      <c r="CP412" s="135">
        <v>0</v>
      </c>
      <c r="CQ412" s="135">
        <v>0</v>
      </c>
      <c r="CR412" s="135">
        <v>5</v>
      </c>
      <c r="CS412" s="135">
        <v>0</v>
      </c>
      <c r="CT412" s="135">
        <v>0</v>
      </c>
      <c r="CU412" s="135">
        <v>0</v>
      </c>
      <c r="CV412" s="135">
        <v>0</v>
      </c>
      <c r="CW412" s="135">
        <v>0</v>
      </c>
      <c r="CX412" s="135"/>
    </row>
    <row r="413" spans="1:102" x14ac:dyDescent="0.35">
      <c r="A413" s="135">
        <v>412</v>
      </c>
      <c r="B413" s="135">
        <v>0</v>
      </c>
      <c r="C413" s="135">
        <v>1</v>
      </c>
      <c r="D413" s="135">
        <v>0</v>
      </c>
      <c r="E413" s="135">
        <v>0</v>
      </c>
      <c r="F413" s="135">
        <v>0</v>
      </c>
      <c r="G413" s="135">
        <v>0</v>
      </c>
      <c r="H413" s="135">
        <v>0</v>
      </c>
      <c r="I413" s="135">
        <v>0</v>
      </c>
      <c r="J413" s="135">
        <v>0</v>
      </c>
      <c r="K413" s="135">
        <v>0</v>
      </c>
      <c r="L413" s="135">
        <v>0</v>
      </c>
      <c r="M413" s="135">
        <v>0</v>
      </c>
      <c r="N413" s="135">
        <v>1</v>
      </c>
      <c r="O413" s="135">
        <v>0</v>
      </c>
      <c r="P413" s="135">
        <v>0</v>
      </c>
      <c r="Q413" s="135">
        <v>0</v>
      </c>
      <c r="R413" s="135">
        <v>1</v>
      </c>
      <c r="S413" s="135">
        <v>0</v>
      </c>
      <c r="T413" s="135">
        <v>0</v>
      </c>
      <c r="U413" s="135">
        <v>0</v>
      </c>
      <c r="V413" s="135">
        <v>1</v>
      </c>
      <c r="W413" s="135">
        <v>0</v>
      </c>
      <c r="X413" s="135">
        <v>0</v>
      </c>
      <c r="Y413" s="135">
        <v>0</v>
      </c>
      <c r="Z413" s="135">
        <v>0</v>
      </c>
      <c r="AA413" s="135">
        <v>1</v>
      </c>
      <c r="AB413" s="135">
        <v>0</v>
      </c>
      <c r="AC413" s="135">
        <v>0</v>
      </c>
      <c r="AD413" s="135">
        <v>0</v>
      </c>
      <c r="AE413" s="135">
        <v>0</v>
      </c>
      <c r="AF413" s="135">
        <v>2</v>
      </c>
      <c r="AG413" s="135">
        <v>7</v>
      </c>
      <c r="AH413" s="135">
        <v>0</v>
      </c>
      <c r="AI413" s="135">
        <v>15</v>
      </c>
      <c r="AJ413" s="135">
        <v>0</v>
      </c>
      <c r="AK413" s="135">
        <v>0</v>
      </c>
      <c r="AL413" s="135">
        <v>0</v>
      </c>
      <c r="AM413" s="135">
        <v>0</v>
      </c>
      <c r="AN413" s="135">
        <v>0</v>
      </c>
      <c r="AO413" s="135">
        <v>0</v>
      </c>
      <c r="AP413" s="135">
        <v>4</v>
      </c>
      <c r="AQ413" s="135">
        <v>0</v>
      </c>
      <c r="AR413" s="135">
        <v>0</v>
      </c>
      <c r="AS413" s="135">
        <v>0</v>
      </c>
      <c r="AT413" s="135">
        <v>0</v>
      </c>
      <c r="AU413" s="135">
        <v>0</v>
      </c>
      <c r="AV413" s="135">
        <v>8</v>
      </c>
      <c r="AW413" s="135">
        <v>2</v>
      </c>
      <c r="AX413" s="135">
        <v>0</v>
      </c>
      <c r="AY413" s="135">
        <v>0</v>
      </c>
      <c r="AZ413" s="135">
        <v>0</v>
      </c>
      <c r="BA413" s="135">
        <v>0</v>
      </c>
      <c r="BB413" s="135">
        <v>2</v>
      </c>
      <c r="BC413" s="135">
        <v>0</v>
      </c>
      <c r="BD413" s="135">
        <v>0</v>
      </c>
      <c r="BE413" s="135">
        <v>1</v>
      </c>
      <c r="BF413" s="135">
        <v>1</v>
      </c>
      <c r="BG413" s="135">
        <v>0</v>
      </c>
      <c r="BH413" s="135">
        <v>0</v>
      </c>
      <c r="BI413" s="135">
        <v>1</v>
      </c>
      <c r="BJ413" s="135">
        <v>0</v>
      </c>
      <c r="BK413" s="135">
        <v>3</v>
      </c>
      <c r="BL413" s="135">
        <v>0</v>
      </c>
      <c r="BM413" s="135">
        <v>0</v>
      </c>
      <c r="BN413" s="135">
        <v>0</v>
      </c>
      <c r="BO413" s="135">
        <v>0</v>
      </c>
      <c r="BP413" s="135">
        <v>1</v>
      </c>
      <c r="BQ413" s="135">
        <v>2</v>
      </c>
      <c r="BR413" s="135">
        <v>1</v>
      </c>
      <c r="BS413" s="135">
        <v>1</v>
      </c>
      <c r="BT413" s="135">
        <v>0</v>
      </c>
      <c r="BU413" s="135">
        <v>3</v>
      </c>
      <c r="BV413" s="135">
        <v>0</v>
      </c>
      <c r="BW413" s="135">
        <v>1</v>
      </c>
      <c r="BX413" s="135">
        <v>10</v>
      </c>
      <c r="BY413" s="135">
        <v>1</v>
      </c>
      <c r="BZ413" s="135">
        <v>0</v>
      </c>
      <c r="CA413" s="135">
        <v>0</v>
      </c>
      <c r="CB413" s="135">
        <v>0</v>
      </c>
      <c r="CC413" s="135">
        <v>0</v>
      </c>
      <c r="CD413" s="135">
        <v>8</v>
      </c>
      <c r="CE413" s="135">
        <v>0</v>
      </c>
      <c r="CF413" s="135">
        <v>0</v>
      </c>
      <c r="CG413" s="135">
        <v>0</v>
      </c>
      <c r="CH413" s="135">
        <v>0</v>
      </c>
      <c r="CI413" s="135">
        <v>0</v>
      </c>
      <c r="CJ413" s="135">
        <v>0</v>
      </c>
      <c r="CK413" s="135">
        <v>1</v>
      </c>
      <c r="CL413" s="135">
        <v>0</v>
      </c>
      <c r="CM413" s="135">
        <v>0</v>
      </c>
      <c r="CN413" s="135">
        <v>0</v>
      </c>
      <c r="CO413" s="135">
        <v>0</v>
      </c>
      <c r="CP413" s="135">
        <v>0</v>
      </c>
      <c r="CQ413" s="135">
        <v>0</v>
      </c>
      <c r="CR413" s="135">
        <v>0</v>
      </c>
      <c r="CS413" s="135">
        <v>2</v>
      </c>
      <c r="CT413" s="135">
        <v>0</v>
      </c>
      <c r="CU413" s="135">
        <v>0</v>
      </c>
      <c r="CV413" s="135">
        <v>0</v>
      </c>
      <c r="CW413" s="135">
        <v>0</v>
      </c>
      <c r="CX413" s="135"/>
    </row>
    <row r="414" spans="1:102" x14ac:dyDescent="0.35">
      <c r="A414" s="135">
        <v>413</v>
      </c>
      <c r="B414" s="135">
        <v>1</v>
      </c>
      <c r="C414" s="135">
        <v>0</v>
      </c>
      <c r="D414" s="135">
        <v>2</v>
      </c>
      <c r="E414" s="135">
        <v>1</v>
      </c>
      <c r="F414" s="135">
        <v>0</v>
      </c>
      <c r="G414" s="135">
        <v>1</v>
      </c>
      <c r="H414" s="135">
        <v>0</v>
      </c>
      <c r="I414" s="135">
        <v>0</v>
      </c>
      <c r="J414" s="135">
        <v>0</v>
      </c>
      <c r="K414" s="135">
        <v>0</v>
      </c>
      <c r="L414" s="135">
        <v>2</v>
      </c>
      <c r="M414" s="135">
        <v>0</v>
      </c>
      <c r="N414" s="135">
        <v>10</v>
      </c>
      <c r="O414" s="135">
        <v>0</v>
      </c>
      <c r="P414" s="135">
        <v>0</v>
      </c>
      <c r="Q414" s="135">
        <v>1</v>
      </c>
      <c r="R414" s="135">
        <v>0</v>
      </c>
      <c r="S414" s="135">
        <v>1</v>
      </c>
      <c r="T414" s="135">
        <v>4</v>
      </c>
      <c r="U414" s="135">
        <v>0</v>
      </c>
      <c r="V414" s="135">
        <v>4</v>
      </c>
      <c r="W414" s="135">
        <v>0</v>
      </c>
      <c r="X414" s="135">
        <v>0</v>
      </c>
      <c r="Y414" s="135">
        <v>0</v>
      </c>
      <c r="Z414" s="135">
        <v>0</v>
      </c>
      <c r="AA414" s="135">
        <v>0</v>
      </c>
      <c r="AB414" s="135">
        <v>0</v>
      </c>
      <c r="AC414" s="135">
        <v>0</v>
      </c>
      <c r="AD414" s="135">
        <v>1</v>
      </c>
      <c r="AE414" s="135">
        <v>1</v>
      </c>
      <c r="AF414" s="135">
        <v>0</v>
      </c>
      <c r="AG414" s="135">
        <v>1</v>
      </c>
      <c r="AH414" s="135">
        <v>0</v>
      </c>
      <c r="AI414" s="135">
        <v>1</v>
      </c>
      <c r="AJ414" s="135">
        <v>0</v>
      </c>
      <c r="AK414" s="135">
        <v>1</v>
      </c>
      <c r="AL414" s="135">
        <v>1</v>
      </c>
      <c r="AM414" s="135">
        <v>0</v>
      </c>
      <c r="AN414" s="135">
        <v>0</v>
      </c>
      <c r="AO414" s="135">
        <v>1</v>
      </c>
      <c r="AP414" s="135">
        <v>1</v>
      </c>
      <c r="AQ414" s="135">
        <v>0</v>
      </c>
      <c r="AR414" s="135">
        <v>0</v>
      </c>
      <c r="AS414" s="135">
        <v>0</v>
      </c>
      <c r="AT414" s="135">
        <v>0</v>
      </c>
      <c r="AU414" s="135">
        <v>0</v>
      </c>
      <c r="AV414" s="135">
        <v>0</v>
      </c>
      <c r="AW414" s="135">
        <v>1</v>
      </c>
      <c r="AX414" s="135">
        <v>2</v>
      </c>
      <c r="AY414" s="135">
        <v>9</v>
      </c>
      <c r="AZ414" s="135">
        <v>3</v>
      </c>
      <c r="BA414" s="135">
        <v>0</v>
      </c>
      <c r="BB414" s="135">
        <v>1</v>
      </c>
      <c r="BC414" s="135">
        <v>0</v>
      </c>
      <c r="BD414" s="135">
        <v>2</v>
      </c>
      <c r="BE414" s="135">
        <v>0</v>
      </c>
      <c r="BF414" s="135">
        <v>0</v>
      </c>
      <c r="BG414" s="135">
        <v>1</v>
      </c>
      <c r="BH414" s="135">
        <v>0</v>
      </c>
      <c r="BI414" s="135">
        <v>0</v>
      </c>
      <c r="BJ414" s="135">
        <v>0</v>
      </c>
      <c r="BK414" s="135">
        <v>16</v>
      </c>
      <c r="BL414" s="135">
        <v>0</v>
      </c>
      <c r="BM414" s="135">
        <v>0</v>
      </c>
      <c r="BN414" s="135">
        <v>0</v>
      </c>
      <c r="BO414" s="135">
        <v>0</v>
      </c>
      <c r="BP414" s="135">
        <v>1</v>
      </c>
      <c r="BQ414" s="135">
        <v>0</v>
      </c>
      <c r="BR414" s="135">
        <v>0</v>
      </c>
      <c r="BS414" s="135">
        <v>3</v>
      </c>
      <c r="BT414" s="135">
        <v>0</v>
      </c>
      <c r="BU414" s="135">
        <v>0</v>
      </c>
      <c r="BV414" s="135">
        <v>0</v>
      </c>
      <c r="BW414" s="135">
        <v>1</v>
      </c>
      <c r="BX414" s="135">
        <v>0</v>
      </c>
      <c r="BY414" s="135">
        <v>2</v>
      </c>
      <c r="BZ414" s="135">
        <v>0</v>
      </c>
      <c r="CA414" s="135">
        <v>0</v>
      </c>
      <c r="CB414" s="135">
        <v>0</v>
      </c>
      <c r="CC414" s="135">
        <v>0</v>
      </c>
      <c r="CD414" s="135">
        <v>1</v>
      </c>
      <c r="CE414" s="135">
        <v>1</v>
      </c>
      <c r="CF414" s="135">
        <v>0</v>
      </c>
      <c r="CG414" s="135">
        <v>0</v>
      </c>
      <c r="CH414" s="135">
        <v>0</v>
      </c>
      <c r="CI414" s="135">
        <v>0</v>
      </c>
      <c r="CJ414" s="135">
        <v>0</v>
      </c>
      <c r="CK414" s="135">
        <v>0</v>
      </c>
      <c r="CL414" s="135">
        <v>0</v>
      </c>
      <c r="CM414" s="135">
        <v>0</v>
      </c>
      <c r="CN414" s="135">
        <v>0</v>
      </c>
      <c r="CO414" s="135">
        <v>0</v>
      </c>
      <c r="CP414" s="135">
        <v>0</v>
      </c>
      <c r="CQ414" s="135">
        <v>0</v>
      </c>
      <c r="CR414" s="135">
        <v>0</v>
      </c>
      <c r="CS414" s="135">
        <v>0</v>
      </c>
      <c r="CT414" s="135">
        <v>0</v>
      </c>
      <c r="CU414" s="135">
        <v>1</v>
      </c>
      <c r="CV414" s="135">
        <v>1</v>
      </c>
      <c r="CW414" s="135">
        <v>0</v>
      </c>
      <c r="CX414" s="135"/>
    </row>
    <row r="415" spans="1:102" x14ac:dyDescent="0.35">
      <c r="A415" s="135">
        <v>414</v>
      </c>
      <c r="B415" s="135">
        <v>0</v>
      </c>
      <c r="C415" s="135">
        <v>0</v>
      </c>
      <c r="D415" s="135">
        <v>1</v>
      </c>
      <c r="E415" s="135">
        <v>1</v>
      </c>
      <c r="F415" s="135">
        <v>0</v>
      </c>
      <c r="G415" s="135">
        <v>0</v>
      </c>
      <c r="H415" s="135">
        <v>0</v>
      </c>
      <c r="I415" s="135">
        <v>0</v>
      </c>
      <c r="J415" s="135">
        <v>0</v>
      </c>
      <c r="K415" s="135">
        <v>0</v>
      </c>
      <c r="L415" s="135">
        <v>1</v>
      </c>
      <c r="M415" s="135">
        <v>0</v>
      </c>
      <c r="N415" s="135">
        <v>0</v>
      </c>
      <c r="O415" s="135">
        <v>0</v>
      </c>
      <c r="P415" s="135">
        <v>3</v>
      </c>
      <c r="Q415" s="135">
        <v>1</v>
      </c>
      <c r="R415" s="135">
        <v>0</v>
      </c>
      <c r="S415" s="135">
        <v>0</v>
      </c>
      <c r="T415" s="135">
        <v>1</v>
      </c>
      <c r="U415" s="135">
        <v>0</v>
      </c>
      <c r="V415" s="135">
        <v>0</v>
      </c>
      <c r="W415" s="135">
        <v>0</v>
      </c>
      <c r="X415" s="135">
        <v>0</v>
      </c>
      <c r="Y415" s="135">
        <v>0</v>
      </c>
      <c r="Z415" s="135">
        <v>0</v>
      </c>
      <c r="AA415" s="135">
        <v>0</v>
      </c>
      <c r="AB415" s="135">
        <v>0</v>
      </c>
      <c r="AC415" s="135">
        <v>0</v>
      </c>
      <c r="AD415" s="135">
        <v>0</v>
      </c>
      <c r="AE415" s="135">
        <v>3</v>
      </c>
      <c r="AF415" s="135">
        <v>0</v>
      </c>
      <c r="AG415" s="135">
        <v>0</v>
      </c>
      <c r="AH415" s="135">
        <v>9</v>
      </c>
      <c r="AI415" s="135">
        <v>1</v>
      </c>
      <c r="AJ415" s="135">
        <v>0</v>
      </c>
      <c r="AK415" s="135">
        <v>0</v>
      </c>
      <c r="AL415" s="135">
        <v>0</v>
      </c>
      <c r="AM415" s="135">
        <v>0</v>
      </c>
      <c r="AN415" s="135">
        <v>0</v>
      </c>
      <c r="AO415" s="135">
        <v>0</v>
      </c>
      <c r="AP415" s="135">
        <v>0</v>
      </c>
      <c r="AQ415" s="135">
        <v>2</v>
      </c>
      <c r="AR415" s="135">
        <v>1</v>
      </c>
      <c r="AS415" s="135">
        <v>0</v>
      </c>
      <c r="AT415" s="135">
        <v>0</v>
      </c>
      <c r="AU415" s="135">
        <v>1</v>
      </c>
      <c r="AV415" s="135">
        <v>7</v>
      </c>
      <c r="AW415" s="135">
        <v>0</v>
      </c>
      <c r="AX415" s="135">
        <v>0</v>
      </c>
      <c r="AY415" s="135">
        <v>1</v>
      </c>
      <c r="AZ415" s="135">
        <v>1</v>
      </c>
      <c r="BA415" s="135">
        <v>0</v>
      </c>
      <c r="BB415" s="135">
        <v>6</v>
      </c>
      <c r="BC415" s="135">
        <v>1</v>
      </c>
      <c r="BD415" s="135">
        <v>0</v>
      </c>
      <c r="BE415" s="135">
        <v>1</v>
      </c>
      <c r="BF415" s="135">
        <v>1</v>
      </c>
      <c r="BG415" s="135">
        <v>0</v>
      </c>
      <c r="BH415" s="135">
        <v>0</v>
      </c>
      <c r="BI415" s="135">
        <v>0</v>
      </c>
      <c r="BJ415" s="135">
        <v>0</v>
      </c>
      <c r="BK415" s="135">
        <v>13</v>
      </c>
      <c r="BL415" s="135">
        <v>1</v>
      </c>
      <c r="BM415" s="135">
        <v>0</v>
      </c>
      <c r="BN415" s="135">
        <v>0</v>
      </c>
      <c r="BO415" s="135">
        <v>0</v>
      </c>
      <c r="BP415" s="135">
        <v>0</v>
      </c>
      <c r="BQ415" s="135">
        <v>0</v>
      </c>
      <c r="BR415" s="135">
        <v>0</v>
      </c>
      <c r="BS415" s="135">
        <v>13</v>
      </c>
      <c r="BT415" s="135">
        <v>1</v>
      </c>
      <c r="BU415" s="135">
        <v>0</v>
      </c>
      <c r="BV415" s="135">
        <v>0</v>
      </c>
      <c r="BW415" s="135">
        <v>0</v>
      </c>
      <c r="BX415" s="135">
        <v>0</v>
      </c>
      <c r="BY415" s="135">
        <v>0</v>
      </c>
      <c r="BZ415" s="135">
        <v>0</v>
      </c>
      <c r="CA415" s="135">
        <v>1</v>
      </c>
      <c r="CB415" s="135">
        <v>0</v>
      </c>
      <c r="CC415" s="135">
        <v>0</v>
      </c>
      <c r="CD415" s="135">
        <v>0</v>
      </c>
      <c r="CE415" s="135">
        <v>0</v>
      </c>
      <c r="CF415" s="135">
        <v>0</v>
      </c>
      <c r="CG415" s="135">
        <v>0</v>
      </c>
      <c r="CH415" s="135">
        <v>0</v>
      </c>
      <c r="CI415" s="135">
        <v>1</v>
      </c>
      <c r="CJ415" s="135">
        <v>0</v>
      </c>
      <c r="CK415" s="135">
        <v>0</v>
      </c>
      <c r="CL415" s="135">
        <v>0</v>
      </c>
      <c r="CM415" s="135">
        <v>0</v>
      </c>
      <c r="CN415" s="135">
        <v>1</v>
      </c>
      <c r="CO415" s="135">
        <v>9</v>
      </c>
      <c r="CP415" s="135">
        <v>0</v>
      </c>
      <c r="CQ415" s="135">
        <v>0</v>
      </c>
      <c r="CR415" s="135">
        <v>1</v>
      </c>
      <c r="CS415" s="135">
        <v>0</v>
      </c>
      <c r="CT415" s="135">
        <v>2</v>
      </c>
      <c r="CU415" s="135">
        <v>2</v>
      </c>
      <c r="CV415" s="135">
        <v>0</v>
      </c>
      <c r="CW415" s="135">
        <v>1</v>
      </c>
      <c r="CX415" s="135"/>
    </row>
    <row r="416" spans="1:102" x14ac:dyDescent="0.35">
      <c r="A416" s="135">
        <v>415</v>
      </c>
      <c r="B416" s="135">
        <v>0</v>
      </c>
      <c r="C416" s="135">
        <v>1</v>
      </c>
      <c r="D416" s="135">
        <v>0</v>
      </c>
      <c r="E416" s="135">
        <v>0</v>
      </c>
      <c r="F416" s="135">
        <v>0</v>
      </c>
      <c r="G416" s="135">
        <v>0</v>
      </c>
      <c r="H416" s="135">
        <v>0</v>
      </c>
      <c r="I416" s="135">
        <v>0</v>
      </c>
      <c r="J416" s="135">
        <v>0</v>
      </c>
      <c r="K416" s="135">
        <v>0</v>
      </c>
      <c r="L416" s="135">
        <v>0</v>
      </c>
      <c r="M416" s="135">
        <v>0</v>
      </c>
      <c r="N416" s="135">
        <v>0</v>
      </c>
      <c r="O416" s="135">
        <v>0</v>
      </c>
      <c r="P416" s="135">
        <v>0</v>
      </c>
      <c r="Q416" s="135">
        <v>0</v>
      </c>
      <c r="R416" s="135">
        <v>0</v>
      </c>
      <c r="S416" s="135">
        <v>0</v>
      </c>
      <c r="T416" s="135">
        <v>0</v>
      </c>
      <c r="U416" s="135">
        <v>0</v>
      </c>
      <c r="V416" s="135">
        <v>1</v>
      </c>
      <c r="W416" s="135">
        <v>0</v>
      </c>
      <c r="X416" s="135">
        <v>0</v>
      </c>
      <c r="Y416" s="135">
        <v>0</v>
      </c>
      <c r="Z416" s="135">
        <v>0</v>
      </c>
      <c r="AA416" s="135">
        <v>1</v>
      </c>
      <c r="AB416" s="135">
        <v>4</v>
      </c>
      <c r="AC416" s="135">
        <v>0</v>
      </c>
      <c r="AD416" s="135">
        <v>0</v>
      </c>
      <c r="AE416" s="135">
        <v>0</v>
      </c>
      <c r="AF416" s="135">
        <v>0</v>
      </c>
      <c r="AG416" s="135">
        <v>0</v>
      </c>
      <c r="AH416" s="135">
        <v>1</v>
      </c>
      <c r="AI416" s="135">
        <v>0</v>
      </c>
      <c r="AJ416" s="135">
        <v>0</v>
      </c>
      <c r="AK416" s="135">
        <v>0</v>
      </c>
      <c r="AL416" s="135">
        <v>0</v>
      </c>
      <c r="AM416" s="135">
        <v>1</v>
      </c>
      <c r="AN416" s="135">
        <v>0</v>
      </c>
      <c r="AO416" s="135">
        <v>0</v>
      </c>
      <c r="AP416" s="135">
        <v>0</v>
      </c>
      <c r="AQ416" s="135">
        <v>1</v>
      </c>
      <c r="AR416" s="135">
        <v>0</v>
      </c>
      <c r="AS416" s="135">
        <v>0</v>
      </c>
      <c r="AT416" s="135">
        <v>1</v>
      </c>
      <c r="AU416" s="135">
        <v>2</v>
      </c>
      <c r="AV416" s="135">
        <v>0</v>
      </c>
      <c r="AW416" s="135">
        <v>2</v>
      </c>
      <c r="AX416" s="135">
        <v>1</v>
      </c>
      <c r="AY416" s="135">
        <v>0</v>
      </c>
      <c r="AZ416" s="135">
        <v>0</v>
      </c>
      <c r="BA416" s="135">
        <v>1</v>
      </c>
      <c r="BB416" s="135">
        <v>0</v>
      </c>
      <c r="BC416" s="135">
        <v>0</v>
      </c>
      <c r="BD416" s="135">
        <v>3</v>
      </c>
      <c r="BE416" s="135">
        <v>0</v>
      </c>
      <c r="BF416" s="135">
        <v>0</v>
      </c>
      <c r="BG416" s="135">
        <v>0</v>
      </c>
      <c r="BH416" s="135">
        <v>1</v>
      </c>
      <c r="BI416" s="135">
        <v>0</v>
      </c>
      <c r="BJ416" s="135">
        <v>0</v>
      </c>
      <c r="BK416" s="135">
        <v>0</v>
      </c>
      <c r="BL416" s="135">
        <v>0</v>
      </c>
      <c r="BM416" s="135">
        <v>0</v>
      </c>
      <c r="BN416" s="135">
        <v>0</v>
      </c>
      <c r="BO416" s="135">
        <v>0</v>
      </c>
      <c r="BP416" s="135">
        <v>0</v>
      </c>
      <c r="BQ416" s="135">
        <v>0</v>
      </c>
      <c r="BR416" s="135">
        <v>0</v>
      </c>
      <c r="BS416" s="135">
        <v>0</v>
      </c>
      <c r="BT416" s="135">
        <v>0</v>
      </c>
      <c r="BU416" s="135">
        <v>0</v>
      </c>
      <c r="BV416" s="135">
        <v>1</v>
      </c>
      <c r="BW416" s="135">
        <v>0</v>
      </c>
      <c r="BX416" s="135">
        <v>0</v>
      </c>
      <c r="BY416" s="135">
        <v>0</v>
      </c>
      <c r="BZ416" s="135">
        <v>0</v>
      </c>
      <c r="CA416" s="135">
        <v>0</v>
      </c>
      <c r="CB416" s="135">
        <v>0</v>
      </c>
      <c r="CC416" s="135">
        <v>0</v>
      </c>
      <c r="CD416" s="135">
        <v>5</v>
      </c>
      <c r="CE416" s="135">
        <v>0</v>
      </c>
      <c r="CF416" s="135">
        <v>1</v>
      </c>
      <c r="CG416" s="135">
        <v>0</v>
      </c>
      <c r="CH416" s="135">
        <v>2</v>
      </c>
      <c r="CI416" s="135">
        <v>0</v>
      </c>
      <c r="CJ416" s="135">
        <v>0</v>
      </c>
      <c r="CK416" s="135">
        <v>4</v>
      </c>
      <c r="CL416" s="135">
        <v>0</v>
      </c>
      <c r="CM416" s="135">
        <v>0</v>
      </c>
      <c r="CN416" s="135">
        <v>0</v>
      </c>
      <c r="CO416" s="135">
        <v>1</v>
      </c>
      <c r="CP416" s="135">
        <v>1</v>
      </c>
      <c r="CQ416" s="135">
        <v>0</v>
      </c>
      <c r="CR416" s="135">
        <v>0</v>
      </c>
      <c r="CS416" s="135">
        <v>0</v>
      </c>
      <c r="CT416" s="135">
        <v>1</v>
      </c>
      <c r="CU416" s="135">
        <v>0</v>
      </c>
      <c r="CV416" s="135">
        <v>0</v>
      </c>
      <c r="CW416" s="135">
        <v>1</v>
      </c>
      <c r="CX416" s="135"/>
    </row>
    <row r="417" spans="1:102" x14ac:dyDescent="0.35">
      <c r="A417" s="135">
        <v>416</v>
      </c>
      <c r="B417" s="135">
        <v>0</v>
      </c>
      <c r="C417" s="135">
        <v>0</v>
      </c>
      <c r="D417" s="135">
        <v>0</v>
      </c>
      <c r="E417" s="135">
        <v>0</v>
      </c>
      <c r="F417" s="135">
        <v>1</v>
      </c>
      <c r="G417" s="135">
        <v>0</v>
      </c>
      <c r="H417" s="135">
        <v>0</v>
      </c>
      <c r="I417" s="135">
        <v>0</v>
      </c>
      <c r="J417" s="135">
        <v>0</v>
      </c>
      <c r="K417" s="135">
        <v>0</v>
      </c>
      <c r="L417" s="135">
        <v>0</v>
      </c>
      <c r="M417" s="135">
        <v>0</v>
      </c>
      <c r="N417" s="135">
        <v>1</v>
      </c>
      <c r="O417" s="135">
        <v>1</v>
      </c>
      <c r="P417" s="135">
        <v>1</v>
      </c>
      <c r="Q417" s="135">
        <v>0</v>
      </c>
      <c r="R417" s="135">
        <v>0</v>
      </c>
      <c r="S417" s="135">
        <v>0</v>
      </c>
      <c r="T417" s="135">
        <v>0</v>
      </c>
      <c r="U417" s="135">
        <v>0</v>
      </c>
      <c r="V417" s="135">
        <v>0</v>
      </c>
      <c r="W417" s="135">
        <v>0</v>
      </c>
      <c r="X417" s="135">
        <v>0</v>
      </c>
      <c r="Y417" s="135">
        <v>0</v>
      </c>
      <c r="Z417" s="135">
        <v>0</v>
      </c>
      <c r="AA417" s="135">
        <v>0</v>
      </c>
      <c r="AB417" s="135">
        <v>0</v>
      </c>
      <c r="AC417" s="135">
        <v>0</v>
      </c>
      <c r="AD417" s="135">
        <v>0</v>
      </c>
      <c r="AE417" s="135">
        <v>1</v>
      </c>
      <c r="AF417" s="135">
        <v>0</v>
      </c>
      <c r="AG417" s="135">
        <v>0</v>
      </c>
      <c r="AH417" s="135">
        <v>0</v>
      </c>
      <c r="AI417" s="135">
        <v>0</v>
      </c>
      <c r="AJ417" s="135">
        <v>0</v>
      </c>
      <c r="AK417" s="135">
        <v>0</v>
      </c>
      <c r="AL417" s="135">
        <v>1</v>
      </c>
      <c r="AM417" s="135">
        <v>2</v>
      </c>
      <c r="AN417" s="135">
        <v>0</v>
      </c>
      <c r="AO417" s="135">
        <v>0</v>
      </c>
      <c r="AP417" s="135">
        <v>0</v>
      </c>
      <c r="AQ417" s="135">
        <v>1</v>
      </c>
      <c r="AR417" s="135">
        <v>0</v>
      </c>
      <c r="AS417" s="135">
        <v>0</v>
      </c>
      <c r="AT417" s="135">
        <v>0</v>
      </c>
      <c r="AU417" s="135">
        <v>0</v>
      </c>
      <c r="AV417" s="135">
        <v>2</v>
      </c>
      <c r="AW417" s="135">
        <v>0</v>
      </c>
      <c r="AX417" s="135">
        <v>0</v>
      </c>
      <c r="AY417" s="135">
        <v>0</v>
      </c>
      <c r="AZ417" s="135">
        <v>3</v>
      </c>
      <c r="BA417" s="135">
        <v>1</v>
      </c>
      <c r="BB417" s="135">
        <v>0</v>
      </c>
      <c r="BC417" s="135">
        <v>1</v>
      </c>
      <c r="BD417" s="135">
        <v>1</v>
      </c>
      <c r="BE417" s="135">
        <v>1</v>
      </c>
      <c r="BF417" s="135">
        <v>1</v>
      </c>
      <c r="BG417" s="135">
        <v>1</v>
      </c>
      <c r="BH417" s="135">
        <v>1</v>
      </c>
      <c r="BI417" s="135">
        <v>1</v>
      </c>
      <c r="BJ417" s="135">
        <v>0</v>
      </c>
      <c r="BK417" s="135">
        <v>0</v>
      </c>
      <c r="BL417" s="135">
        <v>0</v>
      </c>
      <c r="BM417" s="135">
        <v>0</v>
      </c>
      <c r="BN417" s="135">
        <v>0</v>
      </c>
      <c r="BO417" s="135">
        <v>0</v>
      </c>
      <c r="BP417" s="135">
        <v>0</v>
      </c>
      <c r="BQ417" s="135">
        <v>0</v>
      </c>
      <c r="BR417" s="135">
        <v>1</v>
      </c>
      <c r="BS417" s="135">
        <v>1</v>
      </c>
      <c r="BT417" s="135">
        <v>0</v>
      </c>
      <c r="BU417" s="135">
        <v>0</v>
      </c>
      <c r="BV417" s="135">
        <v>0</v>
      </c>
      <c r="BW417" s="135">
        <v>0</v>
      </c>
      <c r="BX417" s="135">
        <v>1</v>
      </c>
      <c r="BY417" s="135">
        <v>0</v>
      </c>
      <c r="BZ417" s="135">
        <v>0</v>
      </c>
      <c r="CA417" s="135">
        <v>2</v>
      </c>
      <c r="CB417" s="135">
        <v>0</v>
      </c>
      <c r="CC417" s="135">
        <v>0</v>
      </c>
      <c r="CD417" s="135">
        <v>1</v>
      </c>
      <c r="CE417" s="135">
        <v>0</v>
      </c>
      <c r="CF417" s="135">
        <v>0</v>
      </c>
      <c r="CG417" s="135">
        <v>0</v>
      </c>
      <c r="CH417" s="135">
        <v>0</v>
      </c>
      <c r="CI417" s="135">
        <v>1</v>
      </c>
      <c r="CJ417" s="135">
        <v>1</v>
      </c>
      <c r="CK417" s="135">
        <v>0</v>
      </c>
      <c r="CL417" s="135">
        <v>0</v>
      </c>
      <c r="CM417" s="135">
        <v>0</v>
      </c>
      <c r="CN417" s="135">
        <v>0</v>
      </c>
      <c r="CO417" s="135">
        <v>0</v>
      </c>
      <c r="CP417" s="135">
        <v>0</v>
      </c>
      <c r="CQ417" s="135">
        <v>0</v>
      </c>
      <c r="CR417" s="135">
        <v>2</v>
      </c>
      <c r="CS417" s="135">
        <v>1</v>
      </c>
      <c r="CT417" s="135">
        <v>0</v>
      </c>
      <c r="CU417" s="135">
        <v>1</v>
      </c>
      <c r="CV417" s="135">
        <v>1</v>
      </c>
      <c r="CW417" s="135">
        <v>0</v>
      </c>
      <c r="CX417" s="135"/>
    </row>
    <row r="418" spans="1:102" x14ac:dyDescent="0.35">
      <c r="A418" s="135">
        <v>417</v>
      </c>
      <c r="B418" s="135">
        <v>0</v>
      </c>
      <c r="C418" s="135">
        <v>1</v>
      </c>
      <c r="D418" s="135">
        <v>0</v>
      </c>
      <c r="E418" s="135">
        <v>1</v>
      </c>
      <c r="F418" s="135">
        <v>0</v>
      </c>
      <c r="G418" s="135">
        <v>2</v>
      </c>
      <c r="H418" s="135">
        <v>11</v>
      </c>
      <c r="I418" s="135">
        <v>3</v>
      </c>
      <c r="J418" s="135">
        <v>0</v>
      </c>
      <c r="K418" s="135">
        <v>0</v>
      </c>
      <c r="L418" s="135">
        <v>3</v>
      </c>
      <c r="M418" s="135">
        <v>0</v>
      </c>
      <c r="N418" s="135">
        <v>1</v>
      </c>
      <c r="O418" s="135">
        <v>0</v>
      </c>
      <c r="P418" s="135">
        <v>0</v>
      </c>
      <c r="Q418" s="135">
        <v>0</v>
      </c>
      <c r="R418" s="135">
        <v>0</v>
      </c>
      <c r="S418" s="135">
        <v>1</v>
      </c>
      <c r="T418" s="135">
        <v>2</v>
      </c>
      <c r="U418" s="135">
        <v>0</v>
      </c>
      <c r="V418" s="135">
        <v>2</v>
      </c>
      <c r="W418" s="135">
        <v>1</v>
      </c>
      <c r="X418" s="135">
        <v>0</v>
      </c>
      <c r="Y418" s="135">
        <v>0</v>
      </c>
      <c r="Z418" s="135">
        <v>1</v>
      </c>
      <c r="AA418" s="135">
        <v>0</v>
      </c>
      <c r="AB418" s="135">
        <v>0</v>
      </c>
      <c r="AC418" s="135">
        <v>3</v>
      </c>
      <c r="AD418" s="135">
        <v>0</v>
      </c>
      <c r="AE418" s="135">
        <v>1</v>
      </c>
      <c r="AF418" s="135">
        <v>0</v>
      </c>
      <c r="AG418" s="135">
        <v>2</v>
      </c>
      <c r="AH418" s="135">
        <v>0</v>
      </c>
      <c r="AI418" s="135">
        <v>1</v>
      </c>
      <c r="AJ418" s="135">
        <v>1</v>
      </c>
      <c r="AK418" s="135">
        <v>0</v>
      </c>
      <c r="AL418" s="135">
        <v>1</v>
      </c>
      <c r="AM418" s="135">
        <v>0</v>
      </c>
      <c r="AN418" s="135">
        <v>1</v>
      </c>
      <c r="AO418" s="135">
        <v>0</v>
      </c>
      <c r="AP418" s="135">
        <v>1</v>
      </c>
      <c r="AQ418" s="135">
        <v>0</v>
      </c>
      <c r="AR418" s="135">
        <v>0</v>
      </c>
      <c r="AS418" s="135">
        <v>0</v>
      </c>
      <c r="AT418" s="135">
        <v>0</v>
      </c>
      <c r="AU418" s="135">
        <v>0</v>
      </c>
      <c r="AV418" s="135">
        <v>1</v>
      </c>
      <c r="AW418" s="135">
        <v>0</v>
      </c>
      <c r="AX418" s="135">
        <v>0</v>
      </c>
      <c r="AY418" s="135">
        <v>0</v>
      </c>
      <c r="AZ418" s="135">
        <v>0</v>
      </c>
      <c r="BA418" s="135">
        <v>0</v>
      </c>
      <c r="BB418" s="135">
        <v>1</v>
      </c>
      <c r="BC418" s="135">
        <v>0</v>
      </c>
      <c r="BD418" s="135">
        <v>0</v>
      </c>
      <c r="BE418" s="135">
        <v>0</v>
      </c>
      <c r="BF418" s="135">
        <v>0</v>
      </c>
      <c r="BG418" s="135">
        <v>0</v>
      </c>
      <c r="BH418" s="135">
        <v>0</v>
      </c>
      <c r="BI418" s="135">
        <v>0</v>
      </c>
      <c r="BJ418" s="135">
        <v>0</v>
      </c>
      <c r="BK418" s="135">
        <v>0</v>
      </c>
      <c r="BL418" s="135">
        <v>0</v>
      </c>
      <c r="BM418" s="135">
        <v>0</v>
      </c>
      <c r="BN418" s="135">
        <v>0</v>
      </c>
      <c r="BO418" s="135">
        <v>0</v>
      </c>
      <c r="BP418" s="135">
        <v>0</v>
      </c>
      <c r="BQ418" s="135">
        <v>0</v>
      </c>
      <c r="BR418" s="135">
        <v>2</v>
      </c>
      <c r="BS418" s="135">
        <v>0</v>
      </c>
      <c r="BT418" s="135">
        <v>0</v>
      </c>
      <c r="BU418" s="135">
        <v>0</v>
      </c>
      <c r="BV418" s="135">
        <v>0</v>
      </c>
      <c r="BW418" s="135">
        <v>0</v>
      </c>
      <c r="BX418" s="135">
        <v>1</v>
      </c>
      <c r="BY418" s="135">
        <v>0</v>
      </c>
      <c r="BZ418" s="135">
        <v>0</v>
      </c>
      <c r="CA418" s="135">
        <v>1</v>
      </c>
      <c r="CB418" s="135">
        <v>0</v>
      </c>
      <c r="CC418" s="135">
        <v>0</v>
      </c>
      <c r="CD418" s="135">
        <v>0</v>
      </c>
      <c r="CE418" s="135">
        <v>0</v>
      </c>
      <c r="CF418" s="135">
        <v>3</v>
      </c>
      <c r="CG418" s="135">
        <v>0</v>
      </c>
      <c r="CH418" s="135">
        <v>0</v>
      </c>
      <c r="CI418" s="135">
        <v>0</v>
      </c>
      <c r="CJ418" s="135">
        <v>0</v>
      </c>
      <c r="CK418" s="135">
        <v>0</v>
      </c>
      <c r="CL418" s="135">
        <v>0</v>
      </c>
      <c r="CM418" s="135">
        <v>0</v>
      </c>
      <c r="CN418" s="135">
        <v>0</v>
      </c>
      <c r="CO418" s="135">
        <v>0</v>
      </c>
      <c r="CP418" s="135">
        <v>0</v>
      </c>
      <c r="CQ418" s="135">
        <v>0</v>
      </c>
      <c r="CR418" s="135">
        <v>0</v>
      </c>
      <c r="CS418" s="135">
        <v>0</v>
      </c>
      <c r="CT418" s="135">
        <v>1</v>
      </c>
      <c r="CU418" s="135">
        <v>1</v>
      </c>
      <c r="CV418" s="135">
        <v>2</v>
      </c>
      <c r="CW418" s="135">
        <v>1</v>
      </c>
      <c r="CX418" s="135"/>
    </row>
    <row r="419" spans="1:102" x14ac:dyDescent="0.35">
      <c r="A419" s="135">
        <v>418</v>
      </c>
      <c r="B419" s="135">
        <v>0</v>
      </c>
      <c r="C419" s="135">
        <v>0</v>
      </c>
      <c r="D419" s="135">
        <v>0</v>
      </c>
      <c r="E419" s="135">
        <v>0</v>
      </c>
      <c r="F419" s="135">
        <v>0</v>
      </c>
      <c r="G419" s="135">
        <v>0</v>
      </c>
      <c r="H419" s="135">
        <v>1</v>
      </c>
      <c r="I419" s="135">
        <v>0</v>
      </c>
      <c r="J419" s="135">
        <v>0</v>
      </c>
      <c r="K419" s="135">
        <v>1</v>
      </c>
      <c r="L419" s="135">
        <v>0</v>
      </c>
      <c r="M419" s="135">
        <v>0</v>
      </c>
      <c r="N419" s="135">
        <v>17</v>
      </c>
      <c r="O419" s="135">
        <v>1</v>
      </c>
      <c r="P419" s="135">
        <v>1</v>
      </c>
      <c r="Q419" s="135">
        <v>1</v>
      </c>
      <c r="R419" s="135">
        <v>0</v>
      </c>
      <c r="S419" s="135">
        <v>0</v>
      </c>
      <c r="T419" s="135">
        <v>0</v>
      </c>
      <c r="U419" s="135">
        <v>2</v>
      </c>
      <c r="V419" s="135">
        <v>3</v>
      </c>
      <c r="W419" s="135">
        <v>0</v>
      </c>
      <c r="X419" s="135">
        <v>0</v>
      </c>
      <c r="Y419" s="135">
        <v>0</v>
      </c>
      <c r="Z419" s="135">
        <v>0</v>
      </c>
      <c r="AA419" s="135">
        <v>3</v>
      </c>
      <c r="AB419" s="135">
        <v>0</v>
      </c>
      <c r="AC419" s="135">
        <v>0</v>
      </c>
      <c r="AD419" s="135">
        <v>0</v>
      </c>
      <c r="AE419" s="135">
        <v>0</v>
      </c>
      <c r="AF419" s="135">
        <v>0</v>
      </c>
      <c r="AG419" s="135">
        <v>0</v>
      </c>
      <c r="AH419" s="135">
        <v>4</v>
      </c>
      <c r="AI419" s="135">
        <v>0</v>
      </c>
      <c r="AJ419" s="135">
        <v>1</v>
      </c>
      <c r="AK419" s="135">
        <v>2</v>
      </c>
      <c r="AL419" s="135">
        <v>0</v>
      </c>
      <c r="AM419" s="135">
        <v>0</v>
      </c>
      <c r="AN419" s="135">
        <v>0</v>
      </c>
      <c r="AO419" s="135">
        <v>0</v>
      </c>
      <c r="AP419" s="135">
        <v>0</v>
      </c>
      <c r="AQ419" s="135">
        <v>7</v>
      </c>
      <c r="AR419" s="135">
        <v>0</v>
      </c>
      <c r="AS419" s="135">
        <v>0</v>
      </c>
      <c r="AT419" s="135">
        <v>0</v>
      </c>
      <c r="AU419" s="135">
        <v>0</v>
      </c>
      <c r="AV419" s="135">
        <v>1</v>
      </c>
      <c r="AW419" s="135">
        <v>1</v>
      </c>
      <c r="AX419" s="135">
        <v>1</v>
      </c>
      <c r="AY419" s="135">
        <v>0</v>
      </c>
      <c r="AZ419" s="135">
        <v>1</v>
      </c>
      <c r="BA419" s="135">
        <v>0</v>
      </c>
      <c r="BB419" s="135">
        <v>0</v>
      </c>
      <c r="BC419" s="135">
        <v>0</v>
      </c>
      <c r="BD419" s="135">
        <v>0</v>
      </c>
      <c r="BE419" s="135">
        <v>0</v>
      </c>
      <c r="BF419" s="135">
        <v>0</v>
      </c>
      <c r="BG419" s="135">
        <v>0</v>
      </c>
      <c r="BH419" s="135">
        <v>0</v>
      </c>
      <c r="BI419" s="135">
        <v>0</v>
      </c>
      <c r="BJ419" s="135">
        <v>1</v>
      </c>
      <c r="BK419" s="135">
        <v>1</v>
      </c>
      <c r="BL419" s="135">
        <v>0</v>
      </c>
      <c r="BM419" s="135">
        <v>0</v>
      </c>
      <c r="BN419" s="135">
        <v>0</v>
      </c>
      <c r="BO419" s="135">
        <v>0</v>
      </c>
      <c r="BP419" s="135">
        <v>0</v>
      </c>
      <c r="BQ419" s="135">
        <v>0</v>
      </c>
      <c r="BR419" s="135">
        <v>0</v>
      </c>
      <c r="BS419" s="135">
        <v>0</v>
      </c>
      <c r="BT419" s="135">
        <v>0</v>
      </c>
      <c r="BU419" s="135">
        <v>0</v>
      </c>
      <c r="BV419" s="135">
        <v>0</v>
      </c>
      <c r="BW419" s="135">
        <v>0</v>
      </c>
      <c r="BX419" s="135">
        <v>0</v>
      </c>
      <c r="BY419" s="135">
        <v>0</v>
      </c>
      <c r="BZ419" s="135">
        <v>0</v>
      </c>
      <c r="CA419" s="135">
        <v>0</v>
      </c>
      <c r="CB419" s="135">
        <v>0</v>
      </c>
      <c r="CC419" s="135">
        <v>0</v>
      </c>
      <c r="CD419" s="135">
        <v>9</v>
      </c>
      <c r="CE419" s="135">
        <v>0</v>
      </c>
      <c r="CF419" s="135">
        <v>0</v>
      </c>
      <c r="CG419" s="135">
        <v>0</v>
      </c>
      <c r="CH419" s="135">
        <v>3</v>
      </c>
      <c r="CI419" s="135">
        <v>0</v>
      </c>
      <c r="CJ419" s="135">
        <v>8</v>
      </c>
      <c r="CK419" s="135">
        <v>0</v>
      </c>
      <c r="CL419" s="135">
        <v>0</v>
      </c>
      <c r="CM419" s="135">
        <v>0</v>
      </c>
      <c r="CN419" s="135">
        <v>0</v>
      </c>
      <c r="CO419" s="135">
        <v>2</v>
      </c>
      <c r="CP419" s="135">
        <v>3</v>
      </c>
      <c r="CQ419" s="135">
        <v>0</v>
      </c>
      <c r="CR419" s="135">
        <v>0</v>
      </c>
      <c r="CS419" s="135">
        <v>0</v>
      </c>
      <c r="CT419" s="135">
        <v>0</v>
      </c>
      <c r="CU419" s="135">
        <v>1</v>
      </c>
      <c r="CV419" s="135">
        <v>0</v>
      </c>
      <c r="CW419" s="135">
        <v>0</v>
      </c>
      <c r="CX419" s="135"/>
    </row>
    <row r="420" spans="1:102" x14ac:dyDescent="0.35">
      <c r="A420" s="135">
        <v>419</v>
      </c>
      <c r="B420" s="135">
        <v>0</v>
      </c>
      <c r="C420" s="135">
        <v>0</v>
      </c>
      <c r="D420" s="135">
        <v>0</v>
      </c>
      <c r="E420" s="135">
        <v>0</v>
      </c>
      <c r="F420" s="135">
        <v>1</v>
      </c>
      <c r="G420" s="135">
        <v>0</v>
      </c>
      <c r="H420" s="135">
        <v>0</v>
      </c>
      <c r="I420" s="135">
        <v>0</v>
      </c>
      <c r="J420" s="135">
        <v>0</v>
      </c>
      <c r="K420" s="135">
        <v>0</v>
      </c>
      <c r="L420" s="135">
        <v>1</v>
      </c>
      <c r="M420" s="135">
        <v>0</v>
      </c>
      <c r="N420" s="135">
        <v>0</v>
      </c>
      <c r="O420" s="135">
        <v>0</v>
      </c>
      <c r="P420" s="135">
        <v>0</v>
      </c>
      <c r="Q420" s="135">
        <v>0</v>
      </c>
      <c r="R420" s="135">
        <v>0</v>
      </c>
      <c r="S420" s="135">
        <v>0</v>
      </c>
      <c r="T420" s="135">
        <v>1</v>
      </c>
      <c r="U420" s="135">
        <v>0</v>
      </c>
      <c r="V420" s="135">
        <v>3</v>
      </c>
      <c r="W420" s="135">
        <v>0</v>
      </c>
      <c r="X420" s="135">
        <v>1</v>
      </c>
      <c r="Y420" s="135">
        <v>1</v>
      </c>
      <c r="Z420" s="135">
        <v>0</v>
      </c>
      <c r="AA420" s="135">
        <v>1</v>
      </c>
      <c r="AB420" s="135">
        <v>0</v>
      </c>
      <c r="AC420" s="135">
        <v>0</v>
      </c>
      <c r="AD420" s="135">
        <v>0</v>
      </c>
      <c r="AE420" s="135">
        <v>0</v>
      </c>
      <c r="AF420" s="135">
        <v>0</v>
      </c>
      <c r="AG420" s="135">
        <v>0</v>
      </c>
      <c r="AH420" s="135">
        <v>22</v>
      </c>
      <c r="AI420" s="135">
        <v>4</v>
      </c>
      <c r="AJ420" s="135">
        <v>0</v>
      </c>
      <c r="AK420" s="135">
        <v>0</v>
      </c>
      <c r="AL420" s="135">
        <v>1</v>
      </c>
      <c r="AM420" s="135">
        <v>0</v>
      </c>
      <c r="AN420" s="135">
        <v>0</v>
      </c>
      <c r="AO420" s="135">
        <v>0</v>
      </c>
      <c r="AP420" s="135">
        <v>2</v>
      </c>
      <c r="AQ420" s="135">
        <v>0</v>
      </c>
      <c r="AR420" s="135">
        <v>0</v>
      </c>
      <c r="AS420" s="135">
        <v>0</v>
      </c>
      <c r="AT420" s="135">
        <v>1</v>
      </c>
      <c r="AU420" s="135">
        <v>0</v>
      </c>
      <c r="AV420" s="135">
        <v>0</v>
      </c>
      <c r="AW420" s="135">
        <v>0</v>
      </c>
      <c r="AX420" s="135">
        <v>1</v>
      </c>
      <c r="AY420" s="135">
        <v>0</v>
      </c>
      <c r="AZ420" s="135">
        <v>0</v>
      </c>
      <c r="BA420" s="135">
        <v>0</v>
      </c>
      <c r="BB420" s="135">
        <v>1</v>
      </c>
      <c r="BC420" s="135">
        <v>4</v>
      </c>
      <c r="BD420" s="135">
        <v>0</v>
      </c>
      <c r="BE420" s="135">
        <v>0</v>
      </c>
      <c r="BF420" s="135">
        <v>0</v>
      </c>
      <c r="BG420" s="135">
        <v>0</v>
      </c>
      <c r="BH420" s="135">
        <v>0</v>
      </c>
      <c r="BI420" s="135">
        <v>0</v>
      </c>
      <c r="BJ420" s="135">
        <v>0</v>
      </c>
      <c r="BK420" s="135">
        <v>0</v>
      </c>
      <c r="BL420" s="135">
        <v>0</v>
      </c>
      <c r="BM420" s="135">
        <v>0</v>
      </c>
      <c r="BN420" s="135">
        <v>0</v>
      </c>
      <c r="BO420" s="135">
        <v>0</v>
      </c>
      <c r="BP420" s="135">
        <v>0</v>
      </c>
      <c r="BQ420" s="135">
        <v>0</v>
      </c>
      <c r="BR420" s="135">
        <v>0</v>
      </c>
      <c r="BS420" s="135">
        <v>0</v>
      </c>
      <c r="BT420" s="135">
        <v>0</v>
      </c>
      <c r="BU420" s="135">
        <v>1</v>
      </c>
      <c r="BV420" s="135">
        <v>0</v>
      </c>
      <c r="BW420" s="135">
        <v>0</v>
      </c>
      <c r="BX420" s="135">
        <v>1</v>
      </c>
      <c r="BY420" s="135">
        <v>0</v>
      </c>
      <c r="BZ420" s="135">
        <v>0</v>
      </c>
      <c r="CA420" s="135">
        <v>1</v>
      </c>
      <c r="CB420" s="135">
        <v>0</v>
      </c>
      <c r="CC420" s="135">
        <v>0</v>
      </c>
      <c r="CD420" s="135">
        <v>2</v>
      </c>
      <c r="CE420" s="135">
        <v>0</v>
      </c>
      <c r="CF420" s="135">
        <v>6</v>
      </c>
      <c r="CG420" s="135">
        <v>2</v>
      </c>
      <c r="CH420" s="135">
        <v>0</v>
      </c>
      <c r="CI420" s="135">
        <v>0</v>
      </c>
      <c r="CJ420" s="135">
        <v>0</v>
      </c>
      <c r="CK420" s="135">
        <v>0</v>
      </c>
      <c r="CL420" s="135">
        <v>0</v>
      </c>
      <c r="CM420" s="135">
        <v>0</v>
      </c>
      <c r="CN420" s="135">
        <v>0</v>
      </c>
      <c r="CO420" s="135">
        <v>0</v>
      </c>
      <c r="CP420" s="135">
        <v>0</v>
      </c>
      <c r="CQ420" s="135">
        <v>0</v>
      </c>
      <c r="CR420" s="135">
        <v>0</v>
      </c>
      <c r="CS420" s="135">
        <v>0</v>
      </c>
      <c r="CT420" s="135">
        <v>1</v>
      </c>
      <c r="CU420" s="135">
        <v>2</v>
      </c>
      <c r="CV420" s="135">
        <v>0</v>
      </c>
      <c r="CW420" s="135">
        <v>2</v>
      </c>
      <c r="CX420" s="135"/>
    </row>
    <row r="421" spans="1:102" x14ac:dyDescent="0.35">
      <c r="A421" s="135">
        <v>420</v>
      </c>
      <c r="B421" s="135">
        <v>0</v>
      </c>
      <c r="C421" s="135">
        <v>0</v>
      </c>
      <c r="D421" s="135">
        <v>0</v>
      </c>
      <c r="E421" s="135">
        <v>1</v>
      </c>
      <c r="F421" s="135">
        <v>1</v>
      </c>
      <c r="G421" s="135">
        <v>0</v>
      </c>
      <c r="H421" s="135">
        <v>0</v>
      </c>
      <c r="I421" s="135">
        <v>0</v>
      </c>
      <c r="J421" s="135">
        <v>0</v>
      </c>
      <c r="K421" s="135">
        <v>0</v>
      </c>
      <c r="L421" s="135">
        <v>2</v>
      </c>
      <c r="M421" s="135">
        <v>0</v>
      </c>
      <c r="N421" s="135">
        <v>0</v>
      </c>
      <c r="O421" s="135">
        <v>0</v>
      </c>
      <c r="P421" s="135">
        <v>0</v>
      </c>
      <c r="Q421" s="135">
        <v>0</v>
      </c>
      <c r="R421" s="135">
        <v>0</v>
      </c>
      <c r="S421" s="135">
        <v>0</v>
      </c>
      <c r="T421" s="135">
        <v>0</v>
      </c>
      <c r="U421" s="135">
        <v>0</v>
      </c>
      <c r="V421" s="135">
        <v>0</v>
      </c>
      <c r="W421" s="135">
        <v>1</v>
      </c>
      <c r="X421" s="135">
        <v>0</v>
      </c>
      <c r="Y421" s="135">
        <v>0</v>
      </c>
      <c r="Z421" s="135">
        <v>0</v>
      </c>
      <c r="AA421" s="135">
        <v>0</v>
      </c>
      <c r="AB421" s="135">
        <v>1</v>
      </c>
      <c r="AC421" s="135">
        <v>0</v>
      </c>
      <c r="AD421" s="135">
        <v>0</v>
      </c>
      <c r="AE421" s="135">
        <v>0</v>
      </c>
      <c r="AF421" s="135">
        <v>0</v>
      </c>
      <c r="AG421" s="135">
        <v>0</v>
      </c>
      <c r="AH421" s="135">
        <v>0</v>
      </c>
      <c r="AI421" s="135">
        <v>5</v>
      </c>
      <c r="AJ421" s="135">
        <v>2</v>
      </c>
      <c r="AK421" s="135">
        <v>0</v>
      </c>
      <c r="AL421" s="135">
        <v>0</v>
      </c>
      <c r="AM421" s="135">
        <v>0</v>
      </c>
      <c r="AN421" s="135">
        <v>0</v>
      </c>
      <c r="AO421" s="135">
        <v>0</v>
      </c>
      <c r="AP421" s="135">
        <v>0</v>
      </c>
      <c r="AQ421" s="135">
        <v>1</v>
      </c>
      <c r="AR421" s="135">
        <v>0</v>
      </c>
      <c r="AS421" s="135">
        <v>0</v>
      </c>
      <c r="AT421" s="135">
        <v>0</v>
      </c>
      <c r="AU421" s="135">
        <v>11</v>
      </c>
      <c r="AV421" s="135">
        <v>0</v>
      </c>
      <c r="AW421" s="135">
        <v>0</v>
      </c>
      <c r="AX421" s="135">
        <v>0</v>
      </c>
      <c r="AY421" s="135">
        <v>4</v>
      </c>
      <c r="AZ421" s="135">
        <v>2</v>
      </c>
      <c r="BA421" s="135">
        <v>0</v>
      </c>
      <c r="BB421" s="135">
        <v>0</v>
      </c>
      <c r="BC421" s="135">
        <v>1</v>
      </c>
      <c r="BD421" s="135">
        <v>0</v>
      </c>
      <c r="BE421" s="135">
        <v>0</v>
      </c>
      <c r="BF421" s="135">
        <v>0</v>
      </c>
      <c r="BG421" s="135">
        <v>0</v>
      </c>
      <c r="BH421" s="135">
        <v>1</v>
      </c>
      <c r="BI421" s="135">
        <v>0</v>
      </c>
      <c r="BJ421" s="135">
        <v>0</v>
      </c>
      <c r="BK421" s="135">
        <v>1</v>
      </c>
      <c r="BL421" s="135">
        <v>1</v>
      </c>
      <c r="BM421" s="135">
        <v>1</v>
      </c>
      <c r="BN421" s="135">
        <v>0</v>
      </c>
      <c r="BO421" s="135">
        <v>0</v>
      </c>
      <c r="BP421" s="135">
        <v>0</v>
      </c>
      <c r="BQ421" s="135">
        <v>0</v>
      </c>
      <c r="BR421" s="135">
        <v>1</v>
      </c>
      <c r="BS421" s="135">
        <v>8</v>
      </c>
      <c r="BT421" s="135">
        <v>0</v>
      </c>
      <c r="BU421" s="135">
        <v>1</v>
      </c>
      <c r="BV421" s="135">
        <v>1</v>
      </c>
      <c r="BW421" s="135">
        <v>0</v>
      </c>
      <c r="BX421" s="135">
        <v>0</v>
      </c>
      <c r="BY421" s="135">
        <v>0</v>
      </c>
      <c r="BZ421" s="135">
        <v>0</v>
      </c>
      <c r="CA421" s="135">
        <v>0</v>
      </c>
      <c r="CB421" s="135">
        <v>0</v>
      </c>
      <c r="CC421" s="135">
        <v>0</v>
      </c>
      <c r="CD421" s="135">
        <v>0</v>
      </c>
      <c r="CE421" s="135">
        <v>0</v>
      </c>
      <c r="CF421" s="135">
        <v>0</v>
      </c>
      <c r="CG421" s="135">
        <v>1</v>
      </c>
      <c r="CH421" s="135">
        <v>1</v>
      </c>
      <c r="CI421" s="135">
        <v>0</v>
      </c>
      <c r="CJ421" s="135">
        <v>0</v>
      </c>
      <c r="CK421" s="135">
        <v>0</v>
      </c>
      <c r="CL421" s="135">
        <v>0</v>
      </c>
      <c r="CM421" s="135">
        <v>1</v>
      </c>
      <c r="CN421" s="135">
        <v>0</v>
      </c>
      <c r="CO421" s="135">
        <v>0</v>
      </c>
      <c r="CP421" s="135">
        <v>0</v>
      </c>
      <c r="CQ421" s="135">
        <v>1</v>
      </c>
      <c r="CR421" s="135">
        <v>0</v>
      </c>
      <c r="CS421" s="135">
        <v>0</v>
      </c>
      <c r="CT421" s="135">
        <v>0</v>
      </c>
      <c r="CU421" s="135">
        <v>1</v>
      </c>
      <c r="CV421" s="135">
        <v>0</v>
      </c>
      <c r="CW421" s="135">
        <v>0</v>
      </c>
      <c r="CX421" s="135"/>
    </row>
    <row r="422" spans="1:102" x14ac:dyDescent="0.35">
      <c r="A422" s="135">
        <v>421</v>
      </c>
      <c r="B422" s="135">
        <v>0</v>
      </c>
      <c r="C422" s="135">
        <v>1</v>
      </c>
      <c r="D422" s="135">
        <v>0</v>
      </c>
      <c r="E422" s="135">
        <v>0</v>
      </c>
      <c r="F422" s="135">
        <v>0</v>
      </c>
      <c r="G422" s="135">
        <v>0</v>
      </c>
      <c r="H422" s="135">
        <v>0</v>
      </c>
      <c r="I422" s="135">
        <v>0</v>
      </c>
      <c r="J422" s="135">
        <v>0</v>
      </c>
      <c r="K422" s="135">
        <v>0</v>
      </c>
      <c r="L422" s="135">
        <v>0</v>
      </c>
      <c r="M422" s="135">
        <v>0</v>
      </c>
      <c r="N422" s="135">
        <v>0</v>
      </c>
      <c r="O422" s="135">
        <v>0</v>
      </c>
      <c r="P422" s="135">
        <v>0</v>
      </c>
      <c r="Q422" s="135">
        <v>1</v>
      </c>
      <c r="R422" s="135">
        <v>0</v>
      </c>
      <c r="S422" s="135">
        <v>0</v>
      </c>
      <c r="T422" s="135">
        <v>0</v>
      </c>
      <c r="U422" s="135">
        <v>0</v>
      </c>
      <c r="V422" s="135">
        <v>8</v>
      </c>
      <c r="W422" s="135">
        <v>0</v>
      </c>
      <c r="X422" s="135">
        <v>1</v>
      </c>
      <c r="Y422" s="135">
        <v>0</v>
      </c>
      <c r="Z422" s="135">
        <v>1</v>
      </c>
      <c r="AA422" s="135">
        <v>0</v>
      </c>
      <c r="AB422" s="135">
        <v>0</v>
      </c>
      <c r="AC422" s="135">
        <v>0</v>
      </c>
      <c r="AD422" s="135">
        <v>0</v>
      </c>
      <c r="AE422" s="135">
        <v>0</v>
      </c>
      <c r="AF422" s="135">
        <v>0</v>
      </c>
      <c r="AG422" s="135">
        <v>0</v>
      </c>
      <c r="AH422" s="135">
        <v>0</v>
      </c>
      <c r="AI422" s="135">
        <v>0</v>
      </c>
      <c r="AJ422" s="135">
        <v>1</v>
      </c>
      <c r="AK422" s="135">
        <v>0</v>
      </c>
      <c r="AL422" s="135">
        <v>1</v>
      </c>
      <c r="AM422" s="135">
        <v>2</v>
      </c>
      <c r="AN422" s="135">
        <v>0</v>
      </c>
      <c r="AO422" s="135">
        <v>1</v>
      </c>
      <c r="AP422" s="135">
        <v>1</v>
      </c>
      <c r="AQ422" s="135">
        <v>1</v>
      </c>
      <c r="AR422" s="135">
        <v>0</v>
      </c>
      <c r="AS422" s="135">
        <v>0</v>
      </c>
      <c r="AT422" s="135">
        <v>0</v>
      </c>
      <c r="AU422" s="135">
        <v>1</v>
      </c>
      <c r="AV422" s="135">
        <v>0</v>
      </c>
      <c r="AW422" s="135">
        <v>1</v>
      </c>
      <c r="AX422" s="135">
        <v>1</v>
      </c>
      <c r="AY422" s="135">
        <v>1</v>
      </c>
      <c r="AZ422" s="135">
        <v>2</v>
      </c>
      <c r="BA422" s="135">
        <v>1</v>
      </c>
      <c r="BB422" s="135">
        <v>1</v>
      </c>
      <c r="BC422" s="135">
        <v>0</v>
      </c>
      <c r="BD422" s="135">
        <v>2</v>
      </c>
      <c r="BE422" s="135">
        <v>0</v>
      </c>
      <c r="BF422" s="135">
        <v>0</v>
      </c>
      <c r="BG422" s="135">
        <v>0</v>
      </c>
      <c r="BH422" s="135">
        <v>0</v>
      </c>
      <c r="BI422" s="135">
        <v>0</v>
      </c>
      <c r="BJ422" s="135">
        <v>0</v>
      </c>
      <c r="BK422" s="135">
        <v>0</v>
      </c>
      <c r="BL422" s="135">
        <v>0</v>
      </c>
      <c r="BM422" s="135">
        <v>0</v>
      </c>
      <c r="BN422" s="135">
        <v>0</v>
      </c>
      <c r="BO422" s="135">
        <v>0</v>
      </c>
      <c r="BP422" s="135">
        <v>0</v>
      </c>
      <c r="BQ422" s="135">
        <v>0</v>
      </c>
      <c r="BR422" s="135">
        <v>0</v>
      </c>
      <c r="BS422" s="135">
        <v>0</v>
      </c>
      <c r="BT422" s="135">
        <v>0</v>
      </c>
      <c r="BU422" s="135">
        <v>1</v>
      </c>
      <c r="BV422" s="135">
        <v>0</v>
      </c>
      <c r="BW422" s="135">
        <v>0</v>
      </c>
      <c r="BX422" s="135">
        <v>0</v>
      </c>
      <c r="BY422" s="135">
        <v>0</v>
      </c>
      <c r="BZ422" s="135">
        <v>0</v>
      </c>
      <c r="CA422" s="135">
        <v>0</v>
      </c>
      <c r="CB422" s="135">
        <v>1</v>
      </c>
      <c r="CC422" s="135">
        <v>0</v>
      </c>
      <c r="CD422" s="135">
        <v>0</v>
      </c>
      <c r="CE422" s="135">
        <v>0</v>
      </c>
      <c r="CF422" s="135">
        <v>0</v>
      </c>
      <c r="CG422" s="135">
        <v>0</v>
      </c>
      <c r="CH422" s="135">
        <v>1</v>
      </c>
      <c r="CI422" s="135">
        <v>0</v>
      </c>
      <c r="CJ422" s="135">
        <v>1</v>
      </c>
      <c r="CK422" s="135">
        <v>0</v>
      </c>
      <c r="CL422" s="135">
        <v>0</v>
      </c>
      <c r="CM422" s="135">
        <v>0</v>
      </c>
      <c r="CN422" s="135">
        <v>0</v>
      </c>
      <c r="CO422" s="135">
        <v>3</v>
      </c>
      <c r="CP422" s="135">
        <v>0</v>
      </c>
      <c r="CQ422" s="135">
        <v>0</v>
      </c>
      <c r="CR422" s="135">
        <v>0</v>
      </c>
      <c r="CS422" s="135">
        <v>0</v>
      </c>
      <c r="CT422" s="135">
        <v>0</v>
      </c>
      <c r="CU422" s="135">
        <v>0</v>
      </c>
      <c r="CV422" s="135">
        <v>0</v>
      </c>
      <c r="CW422" s="135">
        <v>1</v>
      </c>
      <c r="CX422" s="135"/>
    </row>
    <row r="423" spans="1:102" x14ac:dyDescent="0.35">
      <c r="A423" s="135">
        <v>422</v>
      </c>
      <c r="B423" s="135">
        <v>0</v>
      </c>
      <c r="C423" s="135">
        <v>0</v>
      </c>
      <c r="D423" s="135">
        <v>0</v>
      </c>
      <c r="E423" s="135">
        <v>0</v>
      </c>
      <c r="F423" s="135">
        <v>1</v>
      </c>
      <c r="G423" s="135">
        <v>0</v>
      </c>
      <c r="H423" s="135">
        <v>0</v>
      </c>
      <c r="I423" s="135">
        <v>0</v>
      </c>
      <c r="J423" s="135">
        <v>0</v>
      </c>
      <c r="K423" s="135">
        <v>0</v>
      </c>
      <c r="L423" s="135">
        <v>3</v>
      </c>
      <c r="M423" s="135">
        <v>0</v>
      </c>
      <c r="N423" s="135">
        <v>7</v>
      </c>
      <c r="O423" s="135">
        <v>0</v>
      </c>
      <c r="P423" s="135">
        <v>0</v>
      </c>
      <c r="Q423" s="135">
        <v>0</v>
      </c>
      <c r="R423" s="135">
        <v>0</v>
      </c>
      <c r="S423" s="135">
        <v>1</v>
      </c>
      <c r="T423" s="135">
        <v>0</v>
      </c>
      <c r="U423" s="135">
        <v>0</v>
      </c>
      <c r="V423" s="135">
        <v>0</v>
      </c>
      <c r="W423" s="135">
        <v>0</v>
      </c>
      <c r="X423" s="135">
        <v>0</v>
      </c>
      <c r="Y423" s="135">
        <v>0</v>
      </c>
      <c r="Z423" s="135">
        <v>0</v>
      </c>
      <c r="AA423" s="135">
        <v>0</v>
      </c>
      <c r="AB423" s="135">
        <v>0</v>
      </c>
      <c r="AC423" s="135">
        <v>0</v>
      </c>
      <c r="AD423" s="135">
        <v>0</v>
      </c>
      <c r="AE423" s="135">
        <v>0</v>
      </c>
      <c r="AF423" s="135">
        <v>0</v>
      </c>
      <c r="AG423" s="135">
        <v>0</v>
      </c>
      <c r="AH423" s="135">
        <v>0</v>
      </c>
      <c r="AI423" s="135">
        <v>0</v>
      </c>
      <c r="AJ423" s="135">
        <v>0</v>
      </c>
      <c r="AK423" s="135">
        <v>1</v>
      </c>
      <c r="AL423" s="135">
        <v>1</v>
      </c>
      <c r="AM423" s="135">
        <v>0</v>
      </c>
      <c r="AN423" s="135">
        <v>0</v>
      </c>
      <c r="AO423" s="135">
        <v>0</v>
      </c>
      <c r="AP423" s="135">
        <v>0</v>
      </c>
      <c r="AQ423" s="135">
        <v>11</v>
      </c>
      <c r="AR423" s="135">
        <v>1</v>
      </c>
      <c r="AS423" s="135">
        <v>0</v>
      </c>
      <c r="AT423" s="135">
        <v>0</v>
      </c>
      <c r="AU423" s="135">
        <v>5</v>
      </c>
      <c r="AV423" s="135">
        <v>0</v>
      </c>
      <c r="AW423" s="135">
        <v>3</v>
      </c>
      <c r="AX423" s="135">
        <v>0</v>
      </c>
      <c r="AY423" s="135">
        <v>0</v>
      </c>
      <c r="AZ423" s="135">
        <v>1</v>
      </c>
      <c r="BA423" s="135">
        <v>0</v>
      </c>
      <c r="BB423" s="135">
        <v>0</v>
      </c>
      <c r="BC423" s="135">
        <v>0</v>
      </c>
      <c r="BD423" s="135">
        <v>7</v>
      </c>
      <c r="BE423" s="135">
        <v>0</v>
      </c>
      <c r="BF423" s="135">
        <v>0</v>
      </c>
      <c r="BG423" s="135">
        <v>0</v>
      </c>
      <c r="BH423" s="135">
        <v>0</v>
      </c>
      <c r="BI423" s="135">
        <v>0</v>
      </c>
      <c r="BJ423" s="135">
        <v>0</v>
      </c>
      <c r="BK423" s="135">
        <v>0</v>
      </c>
      <c r="BL423" s="135">
        <v>2</v>
      </c>
      <c r="BM423" s="135">
        <v>0</v>
      </c>
      <c r="BN423" s="135">
        <v>0</v>
      </c>
      <c r="BO423" s="135">
        <v>0</v>
      </c>
      <c r="BP423" s="135">
        <v>0</v>
      </c>
      <c r="BQ423" s="135">
        <v>0</v>
      </c>
      <c r="BR423" s="135">
        <v>0</v>
      </c>
      <c r="BS423" s="135">
        <v>0</v>
      </c>
      <c r="BT423" s="135">
        <v>0</v>
      </c>
      <c r="BU423" s="135">
        <v>1</v>
      </c>
      <c r="BV423" s="135">
        <v>0</v>
      </c>
      <c r="BW423" s="135">
        <v>0</v>
      </c>
      <c r="BX423" s="135">
        <v>1</v>
      </c>
      <c r="BY423" s="135">
        <v>0</v>
      </c>
      <c r="BZ423" s="135">
        <v>0</v>
      </c>
      <c r="CA423" s="135">
        <v>5</v>
      </c>
      <c r="CB423" s="135">
        <v>0</v>
      </c>
      <c r="CC423" s="135">
        <v>0</v>
      </c>
      <c r="CD423" s="135">
        <v>4</v>
      </c>
      <c r="CE423" s="135">
        <v>0</v>
      </c>
      <c r="CF423" s="135">
        <v>0</v>
      </c>
      <c r="CG423" s="135">
        <v>0</v>
      </c>
      <c r="CH423" s="135">
        <v>5</v>
      </c>
      <c r="CI423" s="135">
        <v>1</v>
      </c>
      <c r="CJ423" s="135">
        <v>0</v>
      </c>
      <c r="CK423" s="135">
        <v>0</v>
      </c>
      <c r="CL423" s="135">
        <v>0</v>
      </c>
      <c r="CM423" s="135">
        <v>0</v>
      </c>
      <c r="CN423" s="135">
        <v>0</v>
      </c>
      <c r="CO423" s="135">
        <v>0</v>
      </c>
      <c r="CP423" s="135">
        <v>0</v>
      </c>
      <c r="CQ423" s="135">
        <v>0</v>
      </c>
      <c r="CR423" s="135">
        <v>1</v>
      </c>
      <c r="CS423" s="135">
        <v>0</v>
      </c>
      <c r="CT423" s="135">
        <v>0</v>
      </c>
      <c r="CU423" s="135">
        <v>0</v>
      </c>
      <c r="CV423" s="135">
        <v>0</v>
      </c>
      <c r="CW423" s="135">
        <v>0</v>
      </c>
      <c r="CX423" s="135"/>
    </row>
    <row r="424" spans="1:102" x14ac:dyDescent="0.35">
      <c r="A424" s="135">
        <v>423</v>
      </c>
      <c r="B424" s="135">
        <v>0</v>
      </c>
      <c r="C424" s="135">
        <v>0</v>
      </c>
      <c r="D424" s="135">
        <v>1</v>
      </c>
      <c r="E424" s="135">
        <v>0</v>
      </c>
      <c r="F424" s="135">
        <v>0</v>
      </c>
      <c r="G424" s="135">
        <v>0</v>
      </c>
      <c r="H424" s="135">
        <v>0</v>
      </c>
      <c r="I424" s="135">
        <v>0</v>
      </c>
      <c r="J424" s="135">
        <v>0</v>
      </c>
      <c r="K424" s="135">
        <v>1</v>
      </c>
      <c r="L424" s="135">
        <v>0</v>
      </c>
      <c r="M424" s="135">
        <v>0</v>
      </c>
      <c r="N424" s="135">
        <v>0</v>
      </c>
      <c r="O424" s="135">
        <v>1</v>
      </c>
      <c r="P424" s="135">
        <v>1</v>
      </c>
      <c r="Q424" s="135">
        <v>1</v>
      </c>
      <c r="R424" s="135">
        <v>0</v>
      </c>
      <c r="S424" s="135">
        <v>0</v>
      </c>
      <c r="T424" s="135">
        <v>1</v>
      </c>
      <c r="U424" s="135">
        <v>0</v>
      </c>
      <c r="V424" s="135">
        <v>0</v>
      </c>
      <c r="W424" s="135">
        <v>0</v>
      </c>
      <c r="X424" s="135">
        <v>0</v>
      </c>
      <c r="Y424" s="135">
        <v>0</v>
      </c>
      <c r="Z424" s="135">
        <v>0</v>
      </c>
      <c r="AA424" s="135">
        <v>0</v>
      </c>
      <c r="AB424" s="135">
        <v>1</v>
      </c>
      <c r="AC424" s="135">
        <v>0</v>
      </c>
      <c r="AD424" s="135">
        <v>0</v>
      </c>
      <c r="AE424" s="135">
        <v>9</v>
      </c>
      <c r="AF424" s="135">
        <v>0</v>
      </c>
      <c r="AG424" s="135">
        <v>0</v>
      </c>
      <c r="AH424" s="135">
        <v>0</v>
      </c>
      <c r="AI424" s="135">
        <v>0</v>
      </c>
      <c r="AJ424" s="135">
        <v>0</v>
      </c>
      <c r="AK424" s="135">
        <v>0</v>
      </c>
      <c r="AL424" s="135">
        <v>0</v>
      </c>
      <c r="AM424" s="135">
        <v>0</v>
      </c>
      <c r="AN424" s="135">
        <v>0</v>
      </c>
      <c r="AO424" s="135">
        <v>0</v>
      </c>
      <c r="AP424" s="135">
        <v>1</v>
      </c>
      <c r="AQ424" s="135">
        <v>0</v>
      </c>
      <c r="AR424" s="135">
        <v>0</v>
      </c>
      <c r="AS424" s="135">
        <v>0</v>
      </c>
      <c r="AT424" s="135">
        <v>0</v>
      </c>
      <c r="AU424" s="135">
        <v>0</v>
      </c>
      <c r="AV424" s="135">
        <v>0</v>
      </c>
      <c r="AW424" s="135">
        <v>0</v>
      </c>
      <c r="AX424" s="135">
        <v>1</v>
      </c>
      <c r="AY424" s="135">
        <v>1</v>
      </c>
      <c r="AZ424" s="135">
        <v>0</v>
      </c>
      <c r="BA424" s="135">
        <v>0</v>
      </c>
      <c r="BB424" s="135">
        <v>0</v>
      </c>
      <c r="BC424" s="135">
        <v>0</v>
      </c>
      <c r="BD424" s="135">
        <v>0</v>
      </c>
      <c r="BE424" s="135">
        <v>0</v>
      </c>
      <c r="BF424" s="135">
        <v>0</v>
      </c>
      <c r="BG424" s="135">
        <v>0</v>
      </c>
      <c r="BH424" s="135">
        <v>0</v>
      </c>
      <c r="BI424" s="135">
        <v>0</v>
      </c>
      <c r="BJ424" s="135">
        <v>0</v>
      </c>
      <c r="BK424" s="135">
        <v>0</v>
      </c>
      <c r="BL424" s="135">
        <v>0</v>
      </c>
      <c r="BM424" s="135">
        <v>0</v>
      </c>
      <c r="BN424" s="135">
        <v>0</v>
      </c>
      <c r="BO424" s="135">
        <v>0</v>
      </c>
      <c r="BP424" s="135">
        <v>0</v>
      </c>
      <c r="BQ424" s="135">
        <v>0</v>
      </c>
      <c r="BR424" s="135">
        <v>1</v>
      </c>
      <c r="BS424" s="135">
        <v>1</v>
      </c>
      <c r="BT424" s="135">
        <v>0</v>
      </c>
      <c r="BU424" s="135">
        <v>0</v>
      </c>
      <c r="BV424" s="135">
        <v>0</v>
      </c>
      <c r="BW424" s="135">
        <v>0</v>
      </c>
      <c r="BX424" s="135">
        <v>0</v>
      </c>
      <c r="BY424" s="135">
        <v>1</v>
      </c>
      <c r="BZ424" s="135">
        <v>1</v>
      </c>
      <c r="CA424" s="135">
        <v>0</v>
      </c>
      <c r="CB424" s="135">
        <v>0</v>
      </c>
      <c r="CC424" s="135">
        <v>0</v>
      </c>
      <c r="CD424" s="135">
        <v>0</v>
      </c>
      <c r="CE424" s="135">
        <v>0</v>
      </c>
      <c r="CF424" s="135">
        <v>8</v>
      </c>
      <c r="CG424" s="135">
        <v>0</v>
      </c>
      <c r="CH424" s="135">
        <v>0</v>
      </c>
      <c r="CI424" s="135">
        <v>0</v>
      </c>
      <c r="CJ424" s="135">
        <v>1</v>
      </c>
      <c r="CK424" s="135">
        <v>0</v>
      </c>
      <c r="CL424" s="135">
        <v>0</v>
      </c>
      <c r="CM424" s="135">
        <v>0</v>
      </c>
      <c r="CN424" s="135">
        <v>0</v>
      </c>
      <c r="CO424" s="135">
        <v>0</v>
      </c>
      <c r="CP424" s="135">
        <v>0</v>
      </c>
      <c r="CQ424" s="135">
        <v>0</v>
      </c>
      <c r="CR424" s="135">
        <v>0</v>
      </c>
      <c r="CS424" s="135">
        <v>0</v>
      </c>
      <c r="CT424" s="135">
        <v>0</v>
      </c>
      <c r="CU424" s="135">
        <v>2</v>
      </c>
      <c r="CV424" s="135">
        <v>0</v>
      </c>
      <c r="CW424" s="135">
        <v>0</v>
      </c>
      <c r="CX424" s="135"/>
    </row>
    <row r="425" spans="1:102" x14ac:dyDescent="0.35">
      <c r="A425" s="135">
        <v>424</v>
      </c>
      <c r="B425" s="135">
        <v>0</v>
      </c>
      <c r="C425" s="135">
        <v>0</v>
      </c>
      <c r="D425" s="135">
        <v>0</v>
      </c>
      <c r="E425" s="135">
        <v>4</v>
      </c>
      <c r="F425" s="135">
        <v>0</v>
      </c>
      <c r="G425" s="135">
        <v>1</v>
      </c>
      <c r="H425" s="135">
        <v>2</v>
      </c>
      <c r="I425" s="135">
        <v>1</v>
      </c>
      <c r="J425" s="135">
        <v>1</v>
      </c>
      <c r="K425" s="135">
        <v>0</v>
      </c>
      <c r="L425" s="135">
        <v>0</v>
      </c>
      <c r="M425" s="135">
        <v>0</v>
      </c>
      <c r="N425" s="135">
        <v>0</v>
      </c>
      <c r="O425" s="135">
        <v>0</v>
      </c>
      <c r="P425" s="135">
        <v>1</v>
      </c>
      <c r="Q425" s="135">
        <v>0</v>
      </c>
      <c r="R425" s="135">
        <v>0</v>
      </c>
      <c r="S425" s="135">
        <v>1</v>
      </c>
      <c r="T425" s="135">
        <v>1</v>
      </c>
      <c r="U425" s="135">
        <v>0</v>
      </c>
      <c r="V425" s="135">
        <v>0</v>
      </c>
      <c r="W425" s="135">
        <v>0</v>
      </c>
      <c r="X425" s="135">
        <v>0</v>
      </c>
      <c r="Y425" s="135">
        <v>0</v>
      </c>
      <c r="Z425" s="135">
        <v>0</v>
      </c>
      <c r="AA425" s="135">
        <v>1</v>
      </c>
      <c r="AB425" s="135">
        <v>0</v>
      </c>
      <c r="AC425" s="135">
        <v>0</v>
      </c>
      <c r="AD425" s="135">
        <v>0</v>
      </c>
      <c r="AE425" s="135">
        <v>0</v>
      </c>
      <c r="AF425" s="135">
        <v>0</v>
      </c>
      <c r="AG425" s="135">
        <v>0</v>
      </c>
      <c r="AH425" s="135">
        <v>1</v>
      </c>
      <c r="AI425" s="135">
        <v>1</v>
      </c>
      <c r="AJ425" s="135">
        <v>1</v>
      </c>
      <c r="AK425" s="135">
        <v>0</v>
      </c>
      <c r="AL425" s="135">
        <v>0</v>
      </c>
      <c r="AM425" s="135">
        <v>5</v>
      </c>
      <c r="AN425" s="135">
        <v>1</v>
      </c>
      <c r="AO425" s="135">
        <v>0</v>
      </c>
      <c r="AP425" s="135">
        <v>7</v>
      </c>
      <c r="AQ425" s="135">
        <v>0</v>
      </c>
      <c r="AR425" s="135">
        <v>0</v>
      </c>
      <c r="AS425" s="135">
        <v>0</v>
      </c>
      <c r="AT425" s="135">
        <v>0</v>
      </c>
      <c r="AU425" s="135">
        <v>3</v>
      </c>
      <c r="AV425" s="135">
        <v>1</v>
      </c>
      <c r="AW425" s="135">
        <v>0</v>
      </c>
      <c r="AX425" s="135">
        <v>1</v>
      </c>
      <c r="AY425" s="135">
        <v>0</v>
      </c>
      <c r="AZ425" s="135">
        <v>0</v>
      </c>
      <c r="BA425" s="135">
        <v>1</v>
      </c>
      <c r="BB425" s="135">
        <v>0</v>
      </c>
      <c r="BC425" s="135">
        <v>0</v>
      </c>
      <c r="BD425" s="135">
        <v>2</v>
      </c>
      <c r="BE425" s="135">
        <v>0</v>
      </c>
      <c r="BF425" s="135">
        <v>0</v>
      </c>
      <c r="BG425" s="135">
        <v>0</v>
      </c>
      <c r="BH425" s="135">
        <v>0</v>
      </c>
      <c r="BI425" s="135">
        <v>0</v>
      </c>
      <c r="BJ425" s="135">
        <v>0</v>
      </c>
      <c r="BK425" s="135">
        <v>0</v>
      </c>
      <c r="BL425" s="135">
        <v>0</v>
      </c>
      <c r="BM425" s="135">
        <v>0</v>
      </c>
      <c r="BN425" s="135">
        <v>0</v>
      </c>
      <c r="BO425" s="135">
        <v>0</v>
      </c>
      <c r="BP425" s="135">
        <v>0</v>
      </c>
      <c r="BQ425" s="135">
        <v>0</v>
      </c>
      <c r="BR425" s="135">
        <v>1</v>
      </c>
      <c r="BS425" s="135">
        <v>0</v>
      </c>
      <c r="BT425" s="135">
        <v>0</v>
      </c>
      <c r="BU425" s="135">
        <v>0</v>
      </c>
      <c r="BV425" s="135">
        <v>0</v>
      </c>
      <c r="BW425" s="135">
        <v>0</v>
      </c>
      <c r="BX425" s="135">
        <v>0</v>
      </c>
      <c r="BY425" s="135">
        <v>0</v>
      </c>
      <c r="BZ425" s="135">
        <v>0</v>
      </c>
      <c r="CA425" s="135">
        <v>0</v>
      </c>
      <c r="CB425" s="135">
        <v>2</v>
      </c>
      <c r="CC425" s="135">
        <v>0</v>
      </c>
      <c r="CD425" s="135">
        <v>1</v>
      </c>
      <c r="CE425" s="135">
        <v>0</v>
      </c>
      <c r="CF425" s="135">
        <v>0</v>
      </c>
      <c r="CG425" s="135">
        <v>0</v>
      </c>
      <c r="CH425" s="135">
        <v>0</v>
      </c>
      <c r="CI425" s="135">
        <v>0</v>
      </c>
      <c r="CJ425" s="135">
        <v>1</v>
      </c>
      <c r="CK425" s="135">
        <v>0</v>
      </c>
      <c r="CL425" s="135">
        <v>1</v>
      </c>
      <c r="CM425" s="135">
        <v>0</v>
      </c>
      <c r="CN425" s="135">
        <v>0</v>
      </c>
      <c r="CO425" s="135">
        <v>0</v>
      </c>
      <c r="CP425" s="135">
        <v>0</v>
      </c>
      <c r="CQ425" s="135">
        <v>0</v>
      </c>
      <c r="CR425" s="135">
        <v>0</v>
      </c>
      <c r="CS425" s="135">
        <v>0</v>
      </c>
      <c r="CT425" s="135">
        <v>0</v>
      </c>
      <c r="CU425" s="135">
        <v>0</v>
      </c>
      <c r="CV425" s="135">
        <v>0</v>
      </c>
      <c r="CW425" s="135">
        <v>1</v>
      </c>
      <c r="CX425" s="135"/>
    </row>
    <row r="426" spans="1:102" x14ac:dyDescent="0.35">
      <c r="A426" s="135">
        <v>425</v>
      </c>
      <c r="B426" s="135">
        <v>0</v>
      </c>
      <c r="C426" s="135">
        <v>0</v>
      </c>
      <c r="D426" s="135">
        <v>0</v>
      </c>
      <c r="E426" s="135">
        <v>0</v>
      </c>
      <c r="F426" s="135">
        <v>0</v>
      </c>
      <c r="G426" s="135">
        <v>0</v>
      </c>
      <c r="H426" s="135">
        <v>1</v>
      </c>
      <c r="I426" s="135">
        <v>0</v>
      </c>
      <c r="J426" s="135">
        <v>0</v>
      </c>
      <c r="K426" s="135">
        <v>0</v>
      </c>
      <c r="L426" s="135">
        <v>1</v>
      </c>
      <c r="M426" s="135">
        <v>0</v>
      </c>
      <c r="N426" s="135">
        <v>0</v>
      </c>
      <c r="O426" s="135">
        <v>1</v>
      </c>
      <c r="P426" s="135">
        <v>0</v>
      </c>
      <c r="Q426" s="135">
        <v>0</v>
      </c>
      <c r="R426" s="135">
        <v>2</v>
      </c>
      <c r="S426" s="135">
        <v>0</v>
      </c>
      <c r="T426" s="135">
        <v>1</v>
      </c>
      <c r="U426" s="135">
        <v>1</v>
      </c>
      <c r="V426" s="135">
        <v>1</v>
      </c>
      <c r="W426" s="135">
        <v>0</v>
      </c>
      <c r="X426" s="135">
        <v>1</v>
      </c>
      <c r="Y426" s="135">
        <v>0</v>
      </c>
      <c r="Z426" s="135">
        <v>0</v>
      </c>
      <c r="AA426" s="135">
        <v>0</v>
      </c>
      <c r="AB426" s="135">
        <v>0</v>
      </c>
      <c r="AC426" s="135">
        <v>2</v>
      </c>
      <c r="AD426" s="135">
        <v>0</v>
      </c>
      <c r="AE426" s="135">
        <v>3</v>
      </c>
      <c r="AF426" s="135">
        <v>0</v>
      </c>
      <c r="AG426" s="135">
        <v>0</v>
      </c>
      <c r="AH426" s="135">
        <v>0</v>
      </c>
      <c r="AI426" s="135">
        <v>5</v>
      </c>
      <c r="AJ426" s="135">
        <v>0</v>
      </c>
      <c r="AK426" s="135">
        <v>2</v>
      </c>
      <c r="AL426" s="135">
        <v>0</v>
      </c>
      <c r="AM426" s="135">
        <v>1</v>
      </c>
      <c r="AN426" s="135">
        <v>0</v>
      </c>
      <c r="AO426" s="135">
        <v>0</v>
      </c>
      <c r="AP426" s="135">
        <v>2</v>
      </c>
      <c r="AQ426" s="135">
        <v>1</v>
      </c>
      <c r="AR426" s="135">
        <v>0</v>
      </c>
      <c r="AS426" s="135">
        <v>2</v>
      </c>
      <c r="AT426" s="135">
        <v>0</v>
      </c>
      <c r="AU426" s="135">
        <v>2</v>
      </c>
      <c r="AV426" s="135">
        <v>0</v>
      </c>
      <c r="AW426" s="135">
        <v>0</v>
      </c>
      <c r="AX426" s="135">
        <v>1</v>
      </c>
      <c r="AY426" s="135">
        <v>0</v>
      </c>
      <c r="AZ426" s="135">
        <v>0</v>
      </c>
      <c r="BA426" s="135">
        <v>0</v>
      </c>
      <c r="BB426" s="135">
        <v>1</v>
      </c>
      <c r="BC426" s="135">
        <v>1</v>
      </c>
      <c r="BD426" s="135">
        <v>1</v>
      </c>
      <c r="BE426" s="135">
        <v>0</v>
      </c>
      <c r="BF426" s="135">
        <v>0</v>
      </c>
      <c r="BG426" s="135">
        <v>0</v>
      </c>
      <c r="BH426" s="135">
        <v>0</v>
      </c>
      <c r="BI426" s="135">
        <v>1</v>
      </c>
      <c r="BJ426" s="135">
        <v>0</v>
      </c>
      <c r="BK426" s="135">
        <v>0</v>
      </c>
      <c r="BL426" s="135">
        <v>0</v>
      </c>
      <c r="BM426" s="135">
        <v>0</v>
      </c>
      <c r="BN426" s="135">
        <v>0</v>
      </c>
      <c r="BO426" s="135">
        <v>0</v>
      </c>
      <c r="BP426" s="135">
        <v>1</v>
      </c>
      <c r="BQ426" s="135">
        <v>0</v>
      </c>
      <c r="BR426" s="135">
        <v>1</v>
      </c>
      <c r="BS426" s="135">
        <v>0</v>
      </c>
      <c r="BT426" s="135">
        <v>0</v>
      </c>
      <c r="BU426" s="135">
        <v>0</v>
      </c>
      <c r="BV426" s="135">
        <v>0</v>
      </c>
      <c r="BW426" s="135">
        <v>0</v>
      </c>
      <c r="BX426" s="135">
        <v>0</v>
      </c>
      <c r="BY426" s="135">
        <v>0</v>
      </c>
      <c r="BZ426" s="135">
        <v>0</v>
      </c>
      <c r="CA426" s="135">
        <v>1</v>
      </c>
      <c r="CB426" s="135">
        <v>0</v>
      </c>
      <c r="CC426" s="135">
        <v>0</v>
      </c>
      <c r="CD426" s="135">
        <v>0</v>
      </c>
      <c r="CE426" s="135">
        <v>0</v>
      </c>
      <c r="CF426" s="135">
        <v>0</v>
      </c>
      <c r="CG426" s="135">
        <v>0</v>
      </c>
      <c r="CH426" s="135">
        <v>0</v>
      </c>
      <c r="CI426" s="135">
        <v>0</v>
      </c>
      <c r="CJ426" s="135">
        <v>0</v>
      </c>
      <c r="CK426" s="135">
        <v>0</v>
      </c>
      <c r="CL426" s="135">
        <v>0</v>
      </c>
      <c r="CM426" s="135">
        <v>0</v>
      </c>
      <c r="CN426" s="135">
        <v>1</v>
      </c>
      <c r="CO426" s="135">
        <v>0</v>
      </c>
      <c r="CP426" s="135">
        <v>0</v>
      </c>
      <c r="CQ426" s="135">
        <v>0</v>
      </c>
      <c r="CR426" s="135">
        <v>0</v>
      </c>
      <c r="CS426" s="135">
        <v>1</v>
      </c>
      <c r="CT426" s="135">
        <v>0</v>
      </c>
      <c r="CU426" s="135">
        <v>0</v>
      </c>
      <c r="CV426" s="135">
        <v>0</v>
      </c>
      <c r="CW426" s="135">
        <v>1</v>
      </c>
      <c r="CX426" s="135"/>
    </row>
    <row r="427" spans="1:102" x14ac:dyDescent="0.35">
      <c r="A427" s="135">
        <v>426</v>
      </c>
      <c r="B427" s="135">
        <v>0</v>
      </c>
      <c r="C427" s="135">
        <v>0</v>
      </c>
      <c r="D427" s="135">
        <v>0</v>
      </c>
      <c r="E427" s="135">
        <v>0</v>
      </c>
      <c r="F427" s="135">
        <v>0</v>
      </c>
      <c r="G427" s="135">
        <v>0</v>
      </c>
      <c r="H427" s="135">
        <v>0</v>
      </c>
      <c r="I427" s="135">
        <v>0</v>
      </c>
      <c r="J427" s="135">
        <v>0</v>
      </c>
      <c r="K427" s="135">
        <v>0</v>
      </c>
      <c r="L427" s="135">
        <v>0</v>
      </c>
      <c r="M427" s="135">
        <v>0</v>
      </c>
      <c r="N427" s="135">
        <v>0</v>
      </c>
      <c r="O427" s="135">
        <v>0</v>
      </c>
      <c r="P427" s="135">
        <v>0</v>
      </c>
      <c r="Q427" s="135">
        <v>0</v>
      </c>
      <c r="R427" s="135">
        <v>0</v>
      </c>
      <c r="S427" s="135">
        <v>2</v>
      </c>
      <c r="T427" s="135">
        <v>0</v>
      </c>
      <c r="U427" s="135">
        <v>1</v>
      </c>
      <c r="V427" s="135">
        <v>1</v>
      </c>
      <c r="W427" s="135">
        <v>0</v>
      </c>
      <c r="X427" s="135">
        <v>0</v>
      </c>
      <c r="Y427" s="135">
        <v>0</v>
      </c>
      <c r="Z427" s="135">
        <v>0</v>
      </c>
      <c r="AA427" s="135">
        <v>0</v>
      </c>
      <c r="AB427" s="135">
        <v>1</v>
      </c>
      <c r="AC427" s="135">
        <v>0</v>
      </c>
      <c r="AD427" s="135">
        <v>0</v>
      </c>
      <c r="AE427" s="135">
        <v>0</v>
      </c>
      <c r="AF427" s="135">
        <v>1</v>
      </c>
      <c r="AG427" s="135">
        <v>6</v>
      </c>
      <c r="AH427" s="135">
        <v>0</v>
      </c>
      <c r="AI427" s="135">
        <v>0</v>
      </c>
      <c r="AJ427" s="135">
        <v>1</v>
      </c>
      <c r="AK427" s="135">
        <v>0</v>
      </c>
      <c r="AL427" s="135">
        <v>1</v>
      </c>
      <c r="AM427" s="135">
        <v>1</v>
      </c>
      <c r="AN427" s="135">
        <v>0</v>
      </c>
      <c r="AO427" s="135">
        <v>1</v>
      </c>
      <c r="AP427" s="135">
        <v>0</v>
      </c>
      <c r="AQ427" s="135">
        <v>18</v>
      </c>
      <c r="AR427" s="135">
        <v>0</v>
      </c>
      <c r="AS427" s="135">
        <v>0</v>
      </c>
      <c r="AT427" s="135">
        <v>0</v>
      </c>
      <c r="AU427" s="135">
        <v>0</v>
      </c>
      <c r="AV427" s="135">
        <v>19</v>
      </c>
      <c r="AW427" s="135">
        <v>4</v>
      </c>
      <c r="AX427" s="135">
        <v>0</v>
      </c>
      <c r="AY427" s="135">
        <v>1</v>
      </c>
      <c r="AZ427" s="135">
        <v>0</v>
      </c>
      <c r="BA427" s="135">
        <v>0</v>
      </c>
      <c r="BB427" s="135">
        <v>0</v>
      </c>
      <c r="BC427" s="135">
        <v>0</v>
      </c>
      <c r="BD427" s="135">
        <v>0</v>
      </c>
      <c r="BE427" s="135">
        <v>0</v>
      </c>
      <c r="BF427" s="135">
        <v>0</v>
      </c>
      <c r="BG427" s="135">
        <v>0</v>
      </c>
      <c r="BH427" s="135">
        <v>0</v>
      </c>
      <c r="BI427" s="135">
        <v>0</v>
      </c>
      <c r="BJ427" s="135">
        <v>0</v>
      </c>
      <c r="BK427" s="135">
        <v>11</v>
      </c>
      <c r="BL427" s="135">
        <v>1</v>
      </c>
      <c r="BM427" s="135">
        <v>0</v>
      </c>
      <c r="BN427" s="135">
        <v>0</v>
      </c>
      <c r="BO427" s="135">
        <v>1</v>
      </c>
      <c r="BP427" s="135">
        <v>0</v>
      </c>
      <c r="BQ427" s="135">
        <v>0</v>
      </c>
      <c r="BR427" s="135">
        <v>0</v>
      </c>
      <c r="BS427" s="135">
        <v>0</v>
      </c>
      <c r="BT427" s="135">
        <v>1</v>
      </c>
      <c r="BU427" s="135">
        <v>0</v>
      </c>
      <c r="BV427" s="135">
        <v>0</v>
      </c>
      <c r="BW427" s="135">
        <v>0</v>
      </c>
      <c r="BX427" s="135">
        <v>0</v>
      </c>
      <c r="BY427" s="135">
        <v>0</v>
      </c>
      <c r="BZ427" s="135">
        <v>1</v>
      </c>
      <c r="CA427" s="135">
        <v>0</v>
      </c>
      <c r="CB427" s="135">
        <v>1</v>
      </c>
      <c r="CC427" s="135">
        <v>0</v>
      </c>
      <c r="CD427" s="135">
        <v>10</v>
      </c>
      <c r="CE427" s="135">
        <v>0</v>
      </c>
      <c r="CF427" s="135">
        <v>19</v>
      </c>
      <c r="CG427" s="135">
        <v>3</v>
      </c>
      <c r="CH427" s="135">
        <v>1</v>
      </c>
      <c r="CI427" s="135">
        <v>0</v>
      </c>
      <c r="CJ427" s="135">
        <v>0</v>
      </c>
      <c r="CK427" s="135">
        <v>1</v>
      </c>
      <c r="CL427" s="135">
        <v>2</v>
      </c>
      <c r="CM427" s="135">
        <v>0</v>
      </c>
      <c r="CN427" s="135">
        <v>0</v>
      </c>
      <c r="CO427" s="135">
        <v>0</v>
      </c>
      <c r="CP427" s="135">
        <v>2</v>
      </c>
      <c r="CQ427" s="135">
        <v>0</v>
      </c>
      <c r="CR427" s="135">
        <v>0</v>
      </c>
      <c r="CS427" s="135">
        <v>1</v>
      </c>
      <c r="CT427" s="135">
        <v>0</v>
      </c>
      <c r="CU427" s="135">
        <v>1</v>
      </c>
      <c r="CV427" s="135">
        <v>0</v>
      </c>
      <c r="CW427" s="135">
        <v>0</v>
      </c>
      <c r="CX427" s="135"/>
    </row>
    <row r="428" spans="1:102" x14ac:dyDescent="0.35">
      <c r="A428" s="135">
        <v>427</v>
      </c>
      <c r="B428" s="135">
        <v>0</v>
      </c>
      <c r="C428" s="135">
        <v>0</v>
      </c>
      <c r="D428" s="135">
        <v>0</v>
      </c>
      <c r="E428" s="135">
        <v>0</v>
      </c>
      <c r="F428" s="135">
        <v>0</v>
      </c>
      <c r="G428" s="135">
        <v>1</v>
      </c>
      <c r="H428" s="135">
        <v>0</v>
      </c>
      <c r="I428" s="135">
        <v>0</v>
      </c>
      <c r="J428" s="135">
        <v>0</v>
      </c>
      <c r="K428" s="135">
        <v>0</v>
      </c>
      <c r="L428" s="135">
        <v>0</v>
      </c>
      <c r="M428" s="135">
        <v>1</v>
      </c>
      <c r="N428" s="135">
        <v>2</v>
      </c>
      <c r="O428" s="135">
        <v>1</v>
      </c>
      <c r="P428" s="135">
        <v>0</v>
      </c>
      <c r="Q428" s="135">
        <v>0</v>
      </c>
      <c r="R428" s="135">
        <v>1</v>
      </c>
      <c r="S428" s="135">
        <v>0</v>
      </c>
      <c r="T428" s="135">
        <v>1</v>
      </c>
      <c r="U428" s="135">
        <v>0</v>
      </c>
      <c r="V428" s="135">
        <v>7</v>
      </c>
      <c r="W428" s="135">
        <v>0</v>
      </c>
      <c r="X428" s="135">
        <v>0</v>
      </c>
      <c r="Y428" s="135">
        <v>0</v>
      </c>
      <c r="Z428" s="135">
        <v>0</v>
      </c>
      <c r="AA428" s="135">
        <v>2</v>
      </c>
      <c r="AB428" s="135">
        <v>0</v>
      </c>
      <c r="AC428" s="135">
        <v>0</v>
      </c>
      <c r="AD428" s="135">
        <v>0</v>
      </c>
      <c r="AE428" s="135">
        <v>0</v>
      </c>
      <c r="AF428" s="135">
        <v>11</v>
      </c>
      <c r="AG428" s="135">
        <v>2</v>
      </c>
      <c r="AH428" s="135">
        <v>0</v>
      </c>
      <c r="AI428" s="135">
        <v>13</v>
      </c>
      <c r="AJ428" s="135">
        <v>1</v>
      </c>
      <c r="AK428" s="135">
        <v>1</v>
      </c>
      <c r="AL428" s="135">
        <v>0</v>
      </c>
      <c r="AM428" s="135">
        <v>0</v>
      </c>
      <c r="AN428" s="135">
        <v>1</v>
      </c>
      <c r="AO428" s="135">
        <v>0</v>
      </c>
      <c r="AP428" s="135">
        <v>9</v>
      </c>
      <c r="AQ428" s="135">
        <v>1</v>
      </c>
      <c r="AR428" s="135">
        <v>1</v>
      </c>
      <c r="AS428" s="135">
        <v>0</v>
      </c>
      <c r="AT428" s="135">
        <v>0</v>
      </c>
      <c r="AU428" s="135">
        <v>0</v>
      </c>
      <c r="AV428" s="135">
        <v>0</v>
      </c>
      <c r="AW428" s="135">
        <v>1</v>
      </c>
      <c r="AX428" s="135">
        <v>0</v>
      </c>
      <c r="AY428" s="135">
        <v>1</v>
      </c>
      <c r="AZ428" s="135">
        <v>3</v>
      </c>
      <c r="BA428" s="135">
        <v>0</v>
      </c>
      <c r="BB428" s="135">
        <v>1</v>
      </c>
      <c r="BC428" s="135">
        <v>0</v>
      </c>
      <c r="BD428" s="135">
        <v>0</v>
      </c>
      <c r="BE428" s="135">
        <v>0</v>
      </c>
      <c r="BF428" s="135">
        <v>1</v>
      </c>
      <c r="BG428" s="135">
        <v>0</v>
      </c>
      <c r="BH428" s="135">
        <v>0</v>
      </c>
      <c r="BI428" s="135">
        <v>0</v>
      </c>
      <c r="BJ428" s="135">
        <v>1</v>
      </c>
      <c r="BK428" s="135">
        <v>2</v>
      </c>
      <c r="BL428" s="135">
        <v>2</v>
      </c>
      <c r="BM428" s="135">
        <v>0</v>
      </c>
      <c r="BN428" s="135">
        <v>1</v>
      </c>
      <c r="BO428" s="135">
        <v>0</v>
      </c>
      <c r="BP428" s="135">
        <v>0</v>
      </c>
      <c r="BQ428" s="135">
        <v>1</v>
      </c>
      <c r="BR428" s="135">
        <v>0</v>
      </c>
      <c r="BS428" s="135">
        <v>1</v>
      </c>
      <c r="BT428" s="135">
        <v>0</v>
      </c>
      <c r="BU428" s="135">
        <v>9</v>
      </c>
      <c r="BV428" s="135">
        <v>0</v>
      </c>
      <c r="BW428" s="135">
        <v>0</v>
      </c>
      <c r="BX428" s="135">
        <v>2</v>
      </c>
      <c r="BY428" s="135">
        <v>0</v>
      </c>
      <c r="BZ428" s="135">
        <v>3</v>
      </c>
      <c r="CA428" s="135">
        <v>0</v>
      </c>
      <c r="CB428" s="135">
        <v>1</v>
      </c>
      <c r="CC428" s="135">
        <v>0</v>
      </c>
      <c r="CD428" s="135">
        <v>1</v>
      </c>
      <c r="CE428" s="135">
        <v>0</v>
      </c>
      <c r="CF428" s="135">
        <v>0</v>
      </c>
      <c r="CG428" s="135">
        <v>0</v>
      </c>
      <c r="CH428" s="135">
        <v>0</v>
      </c>
      <c r="CI428" s="135">
        <v>0</v>
      </c>
      <c r="CJ428" s="135">
        <v>0</v>
      </c>
      <c r="CK428" s="135">
        <v>0</v>
      </c>
      <c r="CL428" s="135">
        <v>0</v>
      </c>
      <c r="CM428" s="135">
        <v>0</v>
      </c>
      <c r="CN428" s="135">
        <v>0</v>
      </c>
      <c r="CO428" s="135">
        <v>0</v>
      </c>
      <c r="CP428" s="135">
        <v>0</v>
      </c>
      <c r="CQ428" s="135">
        <v>0</v>
      </c>
      <c r="CR428" s="135">
        <v>0</v>
      </c>
      <c r="CS428" s="135">
        <v>1</v>
      </c>
      <c r="CT428" s="135">
        <v>1</v>
      </c>
      <c r="CU428" s="135">
        <v>0</v>
      </c>
      <c r="CV428" s="135">
        <v>1</v>
      </c>
      <c r="CW428" s="135">
        <v>0</v>
      </c>
      <c r="CX428" s="135"/>
    </row>
    <row r="429" spans="1:102" x14ac:dyDescent="0.35">
      <c r="A429" s="135">
        <v>428</v>
      </c>
      <c r="B429" s="135">
        <v>0</v>
      </c>
      <c r="C429" s="135">
        <v>1</v>
      </c>
      <c r="D429" s="135">
        <v>0</v>
      </c>
      <c r="E429" s="135">
        <v>2</v>
      </c>
      <c r="F429" s="135">
        <v>0</v>
      </c>
      <c r="G429" s="135">
        <v>0</v>
      </c>
      <c r="H429" s="135">
        <v>4</v>
      </c>
      <c r="I429" s="135">
        <v>0</v>
      </c>
      <c r="J429" s="135">
        <v>0</v>
      </c>
      <c r="K429" s="135">
        <v>0</v>
      </c>
      <c r="L429" s="135">
        <v>1</v>
      </c>
      <c r="M429" s="135">
        <v>0</v>
      </c>
      <c r="N429" s="135">
        <v>1</v>
      </c>
      <c r="O429" s="135">
        <v>0</v>
      </c>
      <c r="P429" s="135">
        <v>1</v>
      </c>
      <c r="Q429" s="135">
        <v>0</v>
      </c>
      <c r="R429" s="135">
        <v>1</v>
      </c>
      <c r="S429" s="135">
        <v>0</v>
      </c>
      <c r="T429" s="135">
        <v>0</v>
      </c>
      <c r="U429" s="135">
        <v>0</v>
      </c>
      <c r="V429" s="135">
        <v>1</v>
      </c>
      <c r="W429" s="135">
        <v>0</v>
      </c>
      <c r="X429" s="135">
        <v>0</v>
      </c>
      <c r="Y429" s="135">
        <v>0</v>
      </c>
      <c r="Z429" s="135">
        <v>0</v>
      </c>
      <c r="AA429" s="135">
        <v>0</v>
      </c>
      <c r="AB429" s="135">
        <v>1</v>
      </c>
      <c r="AC429" s="135">
        <v>0</v>
      </c>
      <c r="AD429" s="135">
        <v>1</v>
      </c>
      <c r="AE429" s="135">
        <v>0</v>
      </c>
      <c r="AF429" s="135">
        <v>0</v>
      </c>
      <c r="AG429" s="135">
        <v>1</v>
      </c>
      <c r="AH429" s="135">
        <v>0</v>
      </c>
      <c r="AI429" s="135">
        <v>1</v>
      </c>
      <c r="AJ429" s="135">
        <v>1</v>
      </c>
      <c r="AK429" s="135">
        <v>0</v>
      </c>
      <c r="AL429" s="135">
        <v>0</v>
      </c>
      <c r="AM429" s="135">
        <v>0</v>
      </c>
      <c r="AN429" s="135">
        <v>0</v>
      </c>
      <c r="AO429" s="135">
        <v>0</v>
      </c>
      <c r="AP429" s="135">
        <v>0</v>
      </c>
      <c r="AQ429" s="135">
        <v>1</v>
      </c>
      <c r="AR429" s="135">
        <v>0</v>
      </c>
      <c r="AS429" s="135">
        <v>0</v>
      </c>
      <c r="AT429" s="135">
        <v>0</v>
      </c>
      <c r="AU429" s="135">
        <v>0</v>
      </c>
      <c r="AV429" s="135">
        <v>0</v>
      </c>
      <c r="AW429" s="135">
        <v>1</v>
      </c>
      <c r="AX429" s="135">
        <v>3</v>
      </c>
      <c r="AY429" s="135">
        <v>0</v>
      </c>
      <c r="AZ429" s="135">
        <v>0</v>
      </c>
      <c r="BA429" s="135">
        <v>0</v>
      </c>
      <c r="BB429" s="135">
        <v>1</v>
      </c>
      <c r="BC429" s="135">
        <v>0</v>
      </c>
      <c r="BD429" s="135">
        <v>0</v>
      </c>
      <c r="BE429" s="135">
        <v>1</v>
      </c>
      <c r="BF429" s="135">
        <v>0</v>
      </c>
      <c r="BG429" s="135">
        <v>0</v>
      </c>
      <c r="BH429" s="135">
        <v>0</v>
      </c>
      <c r="BI429" s="135">
        <v>0</v>
      </c>
      <c r="BJ429" s="135">
        <v>0</v>
      </c>
      <c r="BK429" s="135">
        <v>2</v>
      </c>
      <c r="BL429" s="135">
        <v>0</v>
      </c>
      <c r="BM429" s="135">
        <v>0</v>
      </c>
      <c r="BN429" s="135">
        <v>0</v>
      </c>
      <c r="BO429" s="135">
        <v>0</v>
      </c>
      <c r="BP429" s="135">
        <v>0</v>
      </c>
      <c r="BQ429" s="135">
        <v>0</v>
      </c>
      <c r="BR429" s="135">
        <v>0</v>
      </c>
      <c r="BS429" s="135">
        <v>0</v>
      </c>
      <c r="BT429" s="135">
        <v>0</v>
      </c>
      <c r="BU429" s="135">
        <v>0</v>
      </c>
      <c r="BV429" s="135">
        <v>2</v>
      </c>
      <c r="BW429" s="135">
        <v>0</v>
      </c>
      <c r="BX429" s="135">
        <v>1</v>
      </c>
      <c r="BY429" s="135">
        <v>0</v>
      </c>
      <c r="BZ429" s="135">
        <v>0</v>
      </c>
      <c r="CA429" s="135">
        <v>0</v>
      </c>
      <c r="CB429" s="135">
        <v>0</v>
      </c>
      <c r="CC429" s="135">
        <v>0</v>
      </c>
      <c r="CD429" s="135">
        <v>7</v>
      </c>
      <c r="CE429" s="135">
        <v>0</v>
      </c>
      <c r="CF429" s="135">
        <v>1</v>
      </c>
      <c r="CG429" s="135">
        <v>0</v>
      </c>
      <c r="CH429" s="135">
        <v>0</v>
      </c>
      <c r="CI429" s="135">
        <v>0</v>
      </c>
      <c r="CJ429" s="135">
        <v>2</v>
      </c>
      <c r="CK429" s="135">
        <v>0</v>
      </c>
      <c r="CL429" s="135">
        <v>0</v>
      </c>
      <c r="CM429" s="135">
        <v>0</v>
      </c>
      <c r="CN429" s="135">
        <v>0</v>
      </c>
      <c r="CO429" s="135">
        <v>0</v>
      </c>
      <c r="CP429" s="135">
        <v>0</v>
      </c>
      <c r="CQ429" s="135">
        <v>0</v>
      </c>
      <c r="CR429" s="135">
        <v>1</v>
      </c>
      <c r="CS429" s="135">
        <v>0</v>
      </c>
      <c r="CT429" s="135">
        <v>0</v>
      </c>
      <c r="CU429" s="135">
        <v>0</v>
      </c>
      <c r="CV429" s="135">
        <v>1</v>
      </c>
      <c r="CW429" s="135">
        <v>0</v>
      </c>
      <c r="CX429" s="135"/>
    </row>
    <row r="430" spans="1:102" x14ac:dyDescent="0.35">
      <c r="A430" s="135">
        <v>429</v>
      </c>
      <c r="B430" s="135">
        <v>2</v>
      </c>
      <c r="C430" s="135">
        <v>0</v>
      </c>
      <c r="D430" s="135">
        <v>0</v>
      </c>
      <c r="E430" s="135">
        <v>0</v>
      </c>
      <c r="F430" s="135">
        <v>1</v>
      </c>
      <c r="G430" s="135">
        <v>0</v>
      </c>
      <c r="H430" s="135">
        <v>0</v>
      </c>
      <c r="I430" s="135">
        <v>1</v>
      </c>
      <c r="J430" s="135">
        <v>0</v>
      </c>
      <c r="K430" s="135">
        <v>0</v>
      </c>
      <c r="L430" s="135">
        <v>2</v>
      </c>
      <c r="M430" s="135">
        <v>0</v>
      </c>
      <c r="N430" s="135">
        <v>0</v>
      </c>
      <c r="O430" s="135">
        <v>0</v>
      </c>
      <c r="P430" s="135">
        <v>0</v>
      </c>
      <c r="Q430" s="135">
        <v>0</v>
      </c>
      <c r="R430" s="135">
        <v>1</v>
      </c>
      <c r="S430" s="135">
        <v>1</v>
      </c>
      <c r="T430" s="135">
        <v>0</v>
      </c>
      <c r="U430" s="135">
        <v>0</v>
      </c>
      <c r="V430" s="135">
        <v>0</v>
      </c>
      <c r="W430" s="135">
        <v>1</v>
      </c>
      <c r="X430" s="135">
        <v>1</v>
      </c>
      <c r="Y430" s="135">
        <v>1</v>
      </c>
      <c r="Z430" s="135">
        <v>0</v>
      </c>
      <c r="AA430" s="135">
        <v>0</v>
      </c>
      <c r="AB430" s="135">
        <v>0</v>
      </c>
      <c r="AC430" s="135">
        <v>3</v>
      </c>
      <c r="AD430" s="135">
        <v>0</v>
      </c>
      <c r="AE430" s="135">
        <v>1</v>
      </c>
      <c r="AF430" s="135">
        <v>0</v>
      </c>
      <c r="AG430" s="135">
        <v>0</v>
      </c>
      <c r="AH430" s="135">
        <v>0</v>
      </c>
      <c r="AI430" s="135">
        <v>1</v>
      </c>
      <c r="AJ430" s="135">
        <v>0</v>
      </c>
      <c r="AK430" s="135">
        <v>0</v>
      </c>
      <c r="AL430" s="135">
        <v>0</v>
      </c>
      <c r="AM430" s="135">
        <v>0</v>
      </c>
      <c r="AN430" s="135">
        <v>0</v>
      </c>
      <c r="AO430" s="135">
        <v>0</v>
      </c>
      <c r="AP430" s="135">
        <v>0</v>
      </c>
      <c r="AQ430" s="135">
        <v>0</v>
      </c>
      <c r="AR430" s="135">
        <v>0</v>
      </c>
      <c r="AS430" s="135">
        <v>0</v>
      </c>
      <c r="AT430" s="135">
        <v>0</v>
      </c>
      <c r="AU430" s="135">
        <v>11</v>
      </c>
      <c r="AV430" s="135">
        <v>0</v>
      </c>
      <c r="AW430" s="135">
        <v>0</v>
      </c>
      <c r="AX430" s="135">
        <v>0</v>
      </c>
      <c r="AY430" s="135">
        <v>0</v>
      </c>
      <c r="AZ430" s="135">
        <v>6</v>
      </c>
      <c r="BA430" s="135">
        <v>0</v>
      </c>
      <c r="BB430" s="135">
        <v>0</v>
      </c>
      <c r="BC430" s="135">
        <v>0</v>
      </c>
      <c r="BD430" s="135">
        <v>0</v>
      </c>
      <c r="BE430" s="135">
        <v>2</v>
      </c>
      <c r="BF430" s="135">
        <v>0</v>
      </c>
      <c r="BG430" s="135">
        <v>0</v>
      </c>
      <c r="BH430" s="135">
        <v>0</v>
      </c>
      <c r="BI430" s="135">
        <v>0</v>
      </c>
      <c r="BJ430" s="135">
        <v>0</v>
      </c>
      <c r="BK430" s="135">
        <v>1</v>
      </c>
      <c r="BL430" s="135">
        <v>1</v>
      </c>
      <c r="BM430" s="135">
        <v>0</v>
      </c>
      <c r="BN430" s="135">
        <v>0</v>
      </c>
      <c r="BO430" s="135">
        <v>1</v>
      </c>
      <c r="BP430" s="135">
        <v>0</v>
      </c>
      <c r="BQ430" s="135">
        <v>0</v>
      </c>
      <c r="BR430" s="135">
        <v>0</v>
      </c>
      <c r="BS430" s="135">
        <v>0</v>
      </c>
      <c r="BT430" s="135">
        <v>0</v>
      </c>
      <c r="BU430" s="135">
        <v>0</v>
      </c>
      <c r="BV430" s="135">
        <v>8</v>
      </c>
      <c r="BW430" s="135">
        <v>0</v>
      </c>
      <c r="BX430" s="135">
        <v>2</v>
      </c>
      <c r="BY430" s="135">
        <v>0</v>
      </c>
      <c r="BZ430" s="135">
        <v>0</v>
      </c>
      <c r="CA430" s="135">
        <v>0</v>
      </c>
      <c r="CB430" s="135">
        <v>0</v>
      </c>
      <c r="CC430" s="135">
        <v>0</v>
      </c>
      <c r="CD430" s="135">
        <v>0</v>
      </c>
      <c r="CE430" s="135">
        <v>0</v>
      </c>
      <c r="CF430" s="135">
        <v>0</v>
      </c>
      <c r="CG430" s="135">
        <v>1</v>
      </c>
      <c r="CH430" s="135">
        <v>0</v>
      </c>
      <c r="CI430" s="135">
        <v>0</v>
      </c>
      <c r="CJ430" s="135">
        <v>0</v>
      </c>
      <c r="CK430" s="135">
        <v>0</v>
      </c>
      <c r="CL430" s="135">
        <v>0</v>
      </c>
      <c r="CM430" s="135">
        <v>0</v>
      </c>
      <c r="CN430" s="135">
        <v>0</v>
      </c>
      <c r="CO430" s="135">
        <v>0</v>
      </c>
      <c r="CP430" s="135">
        <v>0</v>
      </c>
      <c r="CQ430" s="135">
        <v>0</v>
      </c>
      <c r="CR430" s="135">
        <v>1</v>
      </c>
      <c r="CS430" s="135">
        <v>0</v>
      </c>
      <c r="CT430" s="135">
        <v>0</v>
      </c>
      <c r="CU430" s="135">
        <v>2</v>
      </c>
      <c r="CV430" s="135">
        <v>1</v>
      </c>
      <c r="CW430" s="135">
        <v>0</v>
      </c>
      <c r="CX430" s="135"/>
    </row>
    <row r="431" spans="1:102" x14ac:dyDescent="0.35">
      <c r="A431" s="135">
        <v>430</v>
      </c>
      <c r="B431" s="135">
        <v>0</v>
      </c>
      <c r="C431" s="135">
        <v>0</v>
      </c>
      <c r="D431" s="135">
        <v>0</v>
      </c>
      <c r="E431" s="135">
        <v>0</v>
      </c>
      <c r="F431" s="135">
        <v>2</v>
      </c>
      <c r="G431" s="135">
        <v>0</v>
      </c>
      <c r="H431" s="135">
        <v>0</v>
      </c>
      <c r="I431" s="135">
        <v>0</v>
      </c>
      <c r="J431" s="135">
        <v>1</v>
      </c>
      <c r="K431" s="135">
        <v>0</v>
      </c>
      <c r="L431" s="135">
        <v>1</v>
      </c>
      <c r="M431" s="135">
        <v>0</v>
      </c>
      <c r="N431" s="135">
        <v>0</v>
      </c>
      <c r="O431" s="135">
        <v>0</v>
      </c>
      <c r="P431" s="135">
        <v>0</v>
      </c>
      <c r="Q431" s="135">
        <v>1</v>
      </c>
      <c r="R431" s="135">
        <v>0</v>
      </c>
      <c r="S431" s="135">
        <v>7</v>
      </c>
      <c r="T431" s="135">
        <v>0</v>
      </c>
      <c r="U431" s="135">
        <v>0</v>
      </c>
      <c r="V431" s="135">
        <v>5</v>
      </c>
      <c r="W431" s="135">
        <v>0</v>
      </c>
      <c r="X431" s="135">
        <v>1</v>
      </c>
      <c r="Y431" s="135">
        <v>0</v>
      </c>
      <c r="Z431" s="135">
        <v>0</v>
      </c>
      <c r="AA431" s="135">
        <v>1</v>
      </c>
      <c r="AB431" s="135">
        <v>0</v>
      </c>
      <c r="AC431" s="135">
        <v>0</v>
      </c>
      <c r="AD431" s="135">
        <v>0</v>
      </c>
      <c r="AE431" s="135">
        <v>0</v>
      </c>
      <c r="AF431" s="135">
        <v>2</v>
      </c>
      <c r="AG431" s="135">
        <v>0</v>
      </c>
      <c r="AH431" s="135">
        <v>0</v>
      </c>
      <c r="AI431" s="135">
        <v>0</v>
      </c>
      <c r="AJ431" s="135">
        <v>0</v>
      </c>
      <c r="AK431" s="135">
        <v>0</v>
      </c>
      <c r="AL431" s="135">
        <v>0</v>
      </c>
      <c r="AM431" s="135">
        <v>0</v>
      </c>
      <c r="AN431" s="135">
        <v>0</v>
      </c>
      <c r="AO431" s="135">
        <v>1</v>
      </c>
      <c r="AP431" s="135">
        <v>15</v>
      </c>
      <c r="AQ431" s="135">
        <v>0</v>
      </c>
      <c r="AR431" s="135">
        <v>0</v>
      </c>
      <c r="AS431" s="135">
        <v>1</v>
      </c>
      <c r="AT431" s="135">
        <v>0</v>
      </c>
      <c r="AU431" s="135">
        <v>0</v>
      </c>
      <c r="AV431" s="135">
        <v>0</v>
      </c>
      <c r="AW431" s="135">
        <v>0</v>
      </c>
      <c r="AX431" s="135">
        <v>1</v>
      </c>
      <c r="AY431" s="135">
        <v>6</v>
      </c>
      <c r="AZ431" s="135">
        <v>0</v>
      </c>
      <c r="BA431" s="135">
        <v>0</v>
      </c>
      <c r="BB431" s="135">
        <v>0</v>
      </c>
      <c r="BC431" s="135">
        <v>0</v>
      </c>
      <c r="BD431" s="135">
        <v>0</v>
      </c>
      <c r="BE431" s="135">
        <v>0</v>
      </c>
      <c r="BF431" s="135">
        <v>0</v>
      </c>
      <c r="BG431" s="135">
        <v>0</v>
      </c>
      <c r="BH431" s="135">
        <v>0</v>
      </c>
      <c r="BI431" s="135">
        <v>0</v>
      </c>
      <c r="BJ431" s="135">
        <v>0</v>
      </c>
      <c r="BK431" s="135">
        <v>2</v>
      </c>
      <c r="BL431" s="135">
        <v>0</v>
      </c>
      <c r="BM431" s="135">
        <v>0</v>
      </c>
      <c r="BN431" s="135">
        <v>1</v>
      </c>
      <c r="BO431" s="135">
        <v>1</v>
      </c>
      <c r="BP431" s="135">
        <v>0</v>
      </c>
      <c r="BQ431" s="135">
        <v>0</v>
      </c>
      <c r="BR431" s="135">
        <v>0</v>
      </c>
      <c r="BS431" s="135">
        <v>0</v>
      </c>
      <c r="BT431" s="135">
        <v>0</v>
      </c>
      <c r="BU431" s="135">
        <v>1</v>
      </c>
      <c r="BV431" s="135">
        <v>1</v>
      </c>
      <c r="BW431" s="135">
        <v>0</v>
      </c>
      <c r="BX431" s="135">
        <v>0</v>
      </c>
      <c r="BY431" s="135">
        <v>0</v>
      </c>
      <c r="BZ431" s="135">
        <v>0</v>
      </c>
      <c r="CA431" s="135">
        <v>0</v>
      </c>
      <c r="CB431" s="135">
        <v>0</v>
      </c>
      <c r="CC431" s="135">
        <v>0</v>
      </c>
      <c r="CD431" s="135">
        <v>3</v>
      </c>
      <c r="CE431" s="135">
        <v>0</v>
      </c>
      <c r="CF431" s="135">
        <v>0</v>
      </c>
      <c r="CG431" s="135">
        <v>0</v>
      </c>
      <c r="CH431" s="135">
        <v>0</v>
      </c>
      <c r="CI431" s="135">
        <v>0</v>
      </c>
      <c r="CJ431" s="135">
        <v>0</v>
      </c>
      <c r="CK431" s="135">
        <v>0</v>
      </c>
      <c r="CL431" s="135">
        <v>0</v>
      </c>
      <c r="CM431" s="135">
        <v>0</v>
      </c>
      <c r="CN431" s="135">
        <v>0</v>
      </c>
      <c r="CO431" s="135">
        <v>0</v>
      </c>
      <c r="CP431" s="135">
        <v>0</v>
      </c>
      <c r="CQ431" s="135">
        <v>0</v>
      </c>
      <c r="CR431" s="135">
        <v>0</v>
      </c>
      <c r="CS431" s="135">
        <v>0</v>
      </c>
      <c r="CT431" s="135">
        <v>0</v>
      </c>
      <c r="CU431" s="135">
        <v>0</v>
      </c>
      <c r="CV431" s="135">
        <v>0</v>
      </c>
      <c r="CW431" s="135">
        <v>0</v>
      </c>
      <c r="CX431" s="135"/>
    </row>
    <row r="432" spans="1:102" x14ac:dyDescent="0.35">
      <c r="A432" s="135">
        <v>431</v>
      </c>
      <c r="B432" s="135">
        <v>1</v>
      </c>
      <c r="C432" s="135">
        <v>1</v>
      </c>
      <c r="D432" s="135">
        <v>0</v>
      </c>
      <c r="E432" s="135">
        <v>0</v>
      </c>
      <c r="F432" s="135">
        <v>0</v>
      </c>
      <c r="G432" s="135">
        <v>0</v>
      </c>
      <c r="H432" s="135">
        <v>0</v>
      </c>
      <c r="I432" s="135">
        <v>0</v>
      </c>
      <c r="J432" s="135">
        <v>0</v>
      </c>
      <c r="K432" s="135">
        <v>0</v>
      </c>
      <c r="L432" s="135">
        <v>1</v>
      </c>
      <c r="M432" s="135">
        <v>0</v>
      </c>
      <c r="N432" s="135">
        <v>0</v>
      </c>
      <c r="O432" s="135">
        <v>0</v>
      </c>
      <c r="P432" s="135">
        <v>1</v>
      </c>
      <c r="Q432" s="135">
        <v>0</v>
      </c>
      <c r="R432" s="135">
        <v>0</v>
      </c>
      <c r="S432" s="135">
        <v>0</v>
      </c>
      <c r="T432" s="135">
        <v>0</v>
      </c>
      <c r="U432" s="135">
        <v>0</v>
      </c>
      <c r="V432" s="135">
        <v>0</v>
      </c>
      <c r="W432" s="135">
        <v>0</v>
      </c>
      <c r="X432" s="135">
        <v>0</v>
      </c>
      <c r="Y432" s="135">
        <v>0</v>
      </c>
      <c r="Z432" s="135">
        <v>1</v>
      </c>
      <c r="AA432" s="135">
        <v>2</v>
      </c>
      <c r="AB432" s="135">
        <v>1</v>
      </c>
      <c r="AC432" s="135">
        <v>0</v>
      </c>
      <c r="AD432" s="135">
        <v>0</v>
      </c>
      <c r="AE432" s="135">
        <v>0</v>
      </c>
      <c r="AF432" s="135">
        <v>0</v>
      </c>
      <c r="AG432" s="135">
        <v>0</v>
      </c>
      <c r="AH432" s="135">
        <v>0</v>
      </c>
      <c r="AI432" s="135">
        <v>0</v>
      </c>
      <c r="AJ432" s="135">
        <v>0</v>
      </c>
      <c r="AK432" s="135">
        <v>0</v>
      </c>
      <c r="AL432" s="135">
        <v>0</v>
      </c>
      <c r="AM432" s="135">
        <v>0</v>
      </c>
      <c r="AN432" s="135">
        <v>0</v>
      </c>
      <c r="AO432" s="135">
        <v>0</v>
      </c>
      <c r="AP432" s="135">
        <v>3</v>
      </c>
      <c r="AQ432" s="135">
        <v>0</v>
      </c>
      <c r="AR432" s="135">
        <v>0</v>
      </c>
      <c r="AS432" s="135">
        <v>0</v>
      </c>
      <c r="AT432" s="135">
        <v>0</v>
      </c>
      <c r="AU432" s="135">
        <v>0</v>
      </c>
      <c r="AV432" s="135">
        <v>0</v>
      </c>
      <c r="AW432" s="135">
        <v>0</v>
      </c>
      <c r="AX432" s="135">
        <v>0</v>
      </c>
      <c r="AY432" s="135">
        <v>1</v>
      </c>
      <c r="AZ432" s="135">
        <v>0</v>
      </c>
      <c r="BA432" s="135">
        <v>0</v>
      </c>
      <c r="BB432" s="135">
        <v>0</v>
      </c>
      <c r="BC432" s="135">
        <v>0</v>
      </c>
      <c r="BD432" s="135">
        <v>0</v>
      </c>
      <c r="BE432" s="135">
        <v>0</v>
      </c>
      <c r="BF432" s="135">
        <v>0</v>
      </c>
      <c r="BG432" s="135">
        <v>2</v>
      </c>
      <c r="BH432" s="135">
        <v>0</v>
      </c>
      <c r="BI432" s="135">
        <v>0</v>
      </c>
      <c r="BJ432" s="135">
        <v>0</v>
      </c>
      <c r="BK432" s="135">
        <v>4</v>
      </c>
      <c r="BL432" s="135">
        <v>0</v>
      </c>
      <c r="BM432" s="135">
        <v>1</v>
      </c>
      <c r="BN432" s="135">
        <v>0</v>
      </c>
      <c r="BO432" s="135">
        <v>0</v>
      </c>
      <c r="BP432" s="135">
        <v>0</v>
      </c>
      <c r="BQ432" s="135">
        <v>0</v>
      </c>
      <c r="BR432" s="135">
        <v>0</v>
      </c>
      <c r="BS432" s="135">
        <v>0</v>
      </c>
      <c r="BT432" s="135">
        <v>0</v>
      </c>
      <c r="BU432" s="135">
        <v>0</v>
      </c>
      <c r="BV432" s="135">
        <v>0</v>
      </c>
      <c r="BW432" s="135">
        <v>1</v>
      </c>
      <c r="BX432" s="135">
        <v>0</v>
      </c>
      <c r="BY432" s="135">
        <v>1</v>
      </c>
      <c r="BZ432" s="135">
        <v>0</v>
      </c>
      <c r="CA432" s="135">
        <v>0</v>
      </c>
      <c r="CB432" s="135">
        <v>0</v>
      </c>
      <c r="CC432" s="135">
        <v>0</v>
      </c>
      <c r="CD432" s="135">
        <v>0</v>
      </c>
      <c r="CE432" s="135">
        <v>0</v>
      </c>
      <c r="CF432" s="135">
        <v>0</v>
      </c>
      <c r="CG432" s="135">
        <v>0</v>
      </c>
      <c r="CH432" s="135">
        <v>0</v>
      </c>
      <c r="CI432" s="135">
        <v>0</v>
      </c>
      <c r="CJ432" s="135">
        <v>0</v>
      </c>
      <c r="CK432" s="135">
        <v>5</v>
      </c>
      <c r="CL432" s="135">
        <v>1</v>
      </c>
      <c r="CM432" s="135">
        <v>0</v>
      </c>
      <c r="CN432" s="135">
        <v>0</v>
      </c>
      <c r="CO432" s="135">
        <v>1</v>
      </c>
      <c r="CP432" s="135">
        <v>0</v>
      </c>
      <c r="CQ432" s="135">
        <v>0</v>
      </c>
      <c r="CR432" s="135">
        <v>0</v>
      </c>
      <c r="CS432" s="135">
        <v>0</v>
      </c>
      <c r="CT432" s="135">
        <v>0</v>
      </c>
      <c r="CU432" s="135">
        <v>1</v>
      </c>
      <c r="CV432" s="135">
        <v>0</v>
      </c>
      <c r="CW432" s="135">
        <v>0</v>
      </c>
      <c r="CX432" s="135"/>
    </row>
    <row r="433" spans="1:102" x14ac:dyDescent="0.35">
      <c r="A433" s="135">
        <v>432</v>
      </c>
      <c r="B433" s="135">
        <v>0</v>
      </c>
      <c r="C433" s="135">
        <v>1</v>
      </c>
      <c r="D433" s="135">
        <v>0</v>
      </c>
      <c r="E433" s="135">
        <v>1</v>
      </c>
      <c r="F433" s="135">
        <v>0</v>
      </c>
      <c r="G433" s="135">
        <v>1</v>
      </c>
      <c r="H433" s="135">
        <v>0</v>
      </c>
      <c r="I433" s="135">
        <v>0</v>
      </c>
      <c r="J433" s="135">
        <v>0</v>
      </c>
      <c r="K433" s="135">
        <v>0</v>
      </c>
      <c r="L433" s="135">
        <v>0</v>
      </c>
      <c r="M433" s="135">
        <v>0</v>
      </c>
      <c r="N433" s="135">
        <v>1</v>
      </c>
      <c r="O433" s="135">
        <v>0</v>
      </c>
      <c r="P433" s="135">
        <v>0</v>
      </c>
      <c r="Q433" s="135">
        <v>0</v>
      </c>
      <c r="R433" s="135">
        <v>0</v>
      </c>
      <c r="S433" s="135">
        <v>0</v>
      </c>
      <c r="T433" s="135">
        <v>1</v>
      </c>
      <c r="U433" s="135">
        <v>0</v>
      </c>
      <c r="V433" s="135">
        <v>2</v>
      </c>
      <c r="W433" s="135">
        <v>0</v>
      </c>
      <c r="X433" s="135">
        <v>0</v>
      </c>
      <c r="Y433" s="135">
        <v>0</v>
      </c>
      <c r="Z433" s="135">
        <v>0</v>
      </c>
      <c r="AA433" s="135">
        <v>0</v>
      </c>
      <c r="AB433" s="135">
        <v>1</v>
      </c>
      <c r="AC433" s="135">
        <v>0</v>
      </c>
      <c r="AD433" s="135">
        <v>1</v>
      </c>
      <c r="AE433" s="135">
        <v>1</v>
      </c>
      <c r="AF433" s="135">
        <v>2</v>
      </c>
      <c r="AG433" s="135">
        <v>0</v>
      </c>
      <c r="AH433" s="135">
        <v>0</v>
      </c>
      <c r="AI433" s="135">
        <v>1</v>
      </c>
      <c r="AJ433" s="135">
        <v>0</v>
      </c>
      <c r="AK433" s="135">
        <v>2</v>
      </c>
      <c r="AL433" s="135">
        <v>0</v>
      </c>
      <c r="AM433" s="135">
        <v>0</v>
      </c>
      <c r="AN433" s="135">
        <v>0</v>
      </c>
      <c r="AO433" s="135">
        <v>0</v>
      </c>
      <c r="AP433" s="135">
        <v>0</v>
      </c>
      <c r="AQ433" s="135">
        <v>0</v>
      </c>
      <c r="AR433" s="135">
        <v>0</v>
      </c>
      <c r="AS433" s="135">
        <v>0</v>
      </c>
      <c r="AT433" s="135">
        <v>0</v>
      </c>
      <c r="AU433" s="135">
        <v>0</v>
      </c>
      <c r="AV433" s="135">
        <v>2</v>
      </c>
      <c r="AW433" s="135">
        <v>7</v>
      </c>
      <c r="AX433" s="135">
        <v>4</v>
      </c>
      <c r="AY433" s="135">
        <v>1</v>
      </c>
      <c r="AZ433" s="135">
        <v>0</v>
      </c>
      <c r="BA433" s="135">
        <v>1</v>
      </c>
      <c r="BB433" s="135">
        <v>0</v>
      </c>
      <c r="BC433" s="135">
        <v>0</v>
      </c>
      <c r="BD433" s="135">
        <v>1</v>
      </c>
      <c r="BE433" s="135">
        <v>0</v>
      </c>
      <c r="BF433" s="135">
        <v>0</v>
      </c>
      <c r="BG433" s="135">
        <v>0</v>
      </c>
      <c r="BH433" s="135">
        <v>0</v>
      </c>
      <c r="BI433" s="135">
        <v>1</v>
      </c>
      <c r="BJ433" s="135">
        <v>1</v>
      </c>
      <c r="BK433" s="135">
        <v>0</v>
      </c>
      <c r="BL433" s="135">
        <v>1</v>
      </c>
      <c r="BM433" s="135">
        <v>0</v>
      </c>
      <c r="BN433" s="135">
        <v>0</v>
      </c>
      <c r="BO433" s="135">
        <v>0</v>
      </c>
      <c r="BP433" s="135">
        <v>0</v>
      </c>
      <c r="BQ433" s="135">
        <v>0</v>
      </c>
      <c r="BR433" s="135">
        <v>0</v>
      </c>
      <c r="BS433" s="135">
        <v>21</v>
      </c>
      <c r="BT433" s="135">
        <v>0</v>
      </c>
      <c r="BU433" s="135">
        <v>0</v>
      </c>
      <c r="BV433" s="135">
        <v>3</v>
      </c>
      <c r="BW433" s="135">
        <v>0</v>
      </c>
      <c r="BX433" s="135">
        <v>0</v>
      </c>
      <c r="BY433" s="135">
        <v>0</v>
      </c>
      <c r="BZ433" s="135">
        <v>0</v>
      </c>
      <c r="CA433" s="135">
        <v>0</v>
      </c>
      <c r="CB433" s="135">
        <v>1</v>
      </c>
      <c r="CC433" s="135">
        <v>0</v>
      </c>
      <c r="CD433" s="135">
        <v>0</v>
      </c>
      <c r="CE433" s="135">
        <v>0</v>
      </c>
      <c r="CF433" s="135">
        <v>0</v>
      </c>
      <c r="CG433" s="135">
        <v>0</v>
      </c>
      <c r="CH433" s="135">
        <v>0</v>
      </c>
      <c r="CI433" s="135">
        <v>1</v>
      </c>
      <c r="CJ433" s="135">
        <v>0</v>
      </c>
      <c r="CK433" s="135">
        <v>0</v>
      </c>
      <c r="CL433" s="135">
        <v>0</v>
      </c>
      <c r="CM433" s="135">
        <v>0</v>
      </c>
      <c r="CN433" s="135">
        <v>0</v>
      </c>
      <c r="CO433" s="135">
        <v>1</v>
      </c>
      <c r="CP433" s="135">
        <v>0</v>
      </c>
      <c r="CQ433" s="135">
        <v>1</v>
      </c>
      <c r="CR433" s="135">
        <v>0</v>
      </c>
      <c r="CS433" s="135">
        <v>1</v>
      </c>
      <c r="CT433" s="135">
        <v>0</v>
      </c>
      <c r="CU433" s="135">
        <v>0</v>
      </c>
      <c r="CV433" s="135">
        <v>0</v>
      </c>
      <c r="CW433" s="135">
        <v>1</v>
      </c>
      <c r="CX433" s="135"/>
    </row>
    <row r="434" spans="1:102" x14ac:dyDescent="0.35">
      <c r="A434" s="135">
        <v>433</v>
      </c>
      <c r="B434" s="135">
        <v>0</v>
      </c>
      <c r="C434" s="135">
        <v>1</v>
      </c>
      <c r="D434" s="135">
        <v>2</v>
      </c>
      <c r="E434" s="135">
        <v>1</v>
      </c>
      <c r="F434" s="135">
        <v>1</v>
      </c>
      <c r="G434" s="135">
        <v>0</v>
      </c>
      <c r="H434" s="135">
        <v>1</v>
      </c>
      <c r="I434" s="135">
        <v>0</v>
      </c>
      <c r="J434" s="135">
        <v>0</v>
      </c>
      <c r="K434" s="135">
        <v>0</v>
      </c>
      <c r="L434" s="135">
        <v>0</v>
      </c>
      <c r="M434" s="135">
        <v>0</v>
      </c>
      <c r="N434" s="135">
        <v>1</v>
      </c>
      <c r="O434" s="135">
        <v>0</v>
      </c>
      <c r="P434" s="135">
        <v>0</v>
      </c>
      <c r="Q434" s="135">
        <v>0</v>
      </c>
      <c r="R434" s="135">
        <v>0</v>
      </c>
      <c r="S434" s="135">
        <v>0</v>
      </c>
      <c r="T434" s="135">
        <v>0</v>
      </c>
      <c r="U434" s="135">
        <v>0</v>
      </c>
      <c r="V434" s="135">
        <v>0</v>
      </c>
      <c r="W434" s="135">
        <v>1</v>
      </c>
      <c r="X434" s="135">
        <v>0</v>
      </c>
      <c r="Y434" s="135">
        <v>0</v>
      </c>
      <c r="Z434" s="135">
        <v>0</v>
      </c>
      <c r="AA434" s="135">
        <v>0</v>
      </c>
      <c r="AB434" s="135">
        <v>0</v>
      </c>
      <c r="AC434" s="135">
        <v>0</v>
      </c>
      <c r="AD434" s="135">
        <v>0</v>
      </c>
      <c r="AE434" s="135">
        <v>0</v>
      </c>
      <c r="AF434" s="135">
        <v>1</v>
      </c>
      <c r="AG434" s="135">
        <v>0</v>
      </c>
      <c r="AH434" s="135">
        <v>0</v>
      </c>
      <c r="AI434" s="135">
        <v>3</v>
      </c>
      <c r="AJ434" s="135">
        <v>0</v>
      </c>
      <c r="AK434" s="135">
        <v>1</v>
      </c>
      <c r="AL434" s="135">
        <v>0</v>
      </c>
      <c r="AM434" s="135">
        <v>0</v>
      </c>
      <c r="AN434" s="135">
        <v>1</v>
      </c>
      <c r="AO434" s="135">
        <v>0</v>
      </c>
      <c r="AP434" s="135">
        <v>0</v>
      </c>
      <c r="AQ434" s="135">
        <v>0</v>
      </c>
      <c r="AR434" s="135">
        <v>0</v>
      </c>
      <c r="AS434" s="135">
        <v>0</v>
      </c>
      <c r="AT434" s="135">
        <v>0</v>
      </c>
      <c r="AU434" s="135">
        <v>2</v>
      </c>
      <c r="AV434" s="135">
        <v>0</v>
      </c>
      <c r="AW434" s="135">
        <v>4</v>
      </c>
      <c r="AX434" s="135">
        <v>0</v>
      </c>
      <c r="AY434" s="135">
        <v>3</v>
      </c>
      <c r="AZ434" s="135">
        <v>0</v>
      </c>
      <c r="BA434" s="135">
        <v>0</v>
      </c>
      <c r="BB434" s="135">
        <v>0</v>
      </c>
      <c r="BC434" s="135">
        <v>0</v>
      </c>
      <c r="BD434" s="135">
        <v>0</v>
      </c>
      <c r="BE434" s="135">
        <v>0</v>
      </c>
      <c r="BF434" s="135">
        <v>0</v>
      </c>
      <c r="BG434" s="135">
        <v>0</v>
      </c>
      <c r="BH434" s="135">
        <v>1</v>
      </c>
      <c r="BI434" s="135">
        <v>0</v>
      </c>
      <c r="BJ434" s="135">
        <v>0</v>
      </c>
      <c r="BK434" s="135">
        <v>2</v>
      </c>
      <c r="BL434" s="135">
        <v>0</v>
      </c>
      <c r="BM434" s="135">
        <v>0</v>
      </c>
      <c r="BN434" s="135">
        <v>1</v>
      </c>
      <c r="BO434" s="135">
        <v>1</v>
      </c>
      <c r="BP434" s="135">
        <v>1</v>
      </c>
      <c r="BQ434" s="135">
        <v>1</v>
      </c>
      <c r="BR434" s="135">
        <v>1</v>
      </c>
      <c r="BS434" s="135">
        <v>0</v>
      </c>
      <c r="BT434" s="135">
        <v>0</v>
      </c>
      <c r="BU434" s="135">
        <v>0</v>
      </c>
      <c r="BV434" s="135">
        <v>0</v>
      </c>
      <c r="BW434" s="135">
        <v>3</v>
      </c>
      <c r="BX434" s="135">
        <v>3</v>
      </c>
      <c r="BY434" s="135">
        <v>0</v>
      </c>
      <c r="BZ434" s="135">
        <v>0</v>
      </c>
      <c r="CA434" s="135">
        <v>0</v>
      </c>
      <c r="CB434" s="135">
        <v>0</v>
      </c>
      <c r="CC434" s="135">
        <v>0</v>
      </c>
      <c r="CD434" s="135">
        <v>1</v>
      </c>
      <c r="CE434" s="135">
        <v>1</v>
      </c>
      <c r="CF434" s="135">
        <v>0</v>
      </c>
      <c r="CG434" s="135">
        <v>0</v>
      </c>
      <c r="CH434" s="135">
        <v>7</v>
      </c>
      <c r="CI434" s="135">
        <v>0</v>
      </c>
      <c r="CJ434" s="135">
        <v>2</v>
      </c>
      <c r="CK434" s="135">
        <v>0</v>
      </c>
      <c r="CL434" s="135">
        <v>1</v>
      </c>
      <c r="CM434" s="135">
        <v>0</v>
      </c>
      <c r="CN434" s="135">
        <v>0</v>
      </c>
      <c r="CO434" s="135">
        <v>1</v>
      </c>
      <c r="CP434" s="135">
        <v>0</v>
      </c>
      <c r="CQ434" s="135">
        <v>0</v>
      </c>
      <c r="CR434" s="135">
        <v>3</v>
      </c>
      <c r="CS434" s="135">
        <v>0</v>
      </c>
      <c r="CT434" s="135">
        <v>1</v>
      </c>
      <c r="CU434" s="135">
        <v>0</v>
      </c>
      <c r="CV434" s="135">
        <v>1</v>
      </c>
      <c r="CW434" s="135">
        <v>0</v>
      </c>
      <c r="CX434" s="135"/>
    </row>
    <row r="435" spans="1:102" x14ac:dyDescent="0.35">
      <c r="A435" s="135">
        <v>434</v>
      </c>
      <c r="B435" s="135">
        <v>0</v>
      </c>
      <c r="C435" s="135">
        <v>2</v>
      </c>
      <c r="D435" s="135">
        <v>0</v>
      </c>
      <c r="E435" s="135">
        <v>0</v>
      </c>
      <c r="F435" s="135">
        <v>0</v>
      </c>
      <c r="G435" s="135">
        <v>0</v>
      </c>
      <c r="H435" s="135">
        <v>1</v>
      </c>
      <c r="I435" s="135">
        <v>0</v>
      </c>
      <c r="J435" s="135">
        <v>0</v>
      </c>
      <c r="K435" s="135">
        <v>0</v>
      </c>
      <c r="L435" s="135">
        <v>0</v>
      </c>
      <c r="M435" s="135">
        <v>1</v>
      </c>
      <c r="N435" s="135">
        <v>1</v>
      </c>
      <c r="O435" s="135">
        <v>0</v>
      </c>
      <c r="P435" s="135">
        <v>1</v>
      </c>
      <c r="Q435" s="135">
        <v>1</v>
      </c>
      <c r="R435" s="135">
        <v>1</v>
      </c>
      <c r="S435" s="135">
        <v>0</v>
      </c>
      <c r="T435" s="135">
        <v>0</v>
      </c>
      <c r="U435" s="135">
        <v>0</v>
      </c>
      <c r="V435" s="135">
        <v>5</v>
      </c>
      <c r="W435" s="135">
        <v>0</v>
      </c>
      <c r="X435" s="135">
        <v>0</v>
      </c>
      <c r="Y435" s="135">
        <v>0</v>
      </c>
      <c r="Z435" s="135">
        <v>0</v>
      </c>
      <c r="AA435" s="135">
        <v>0</v>
      </c>
      <c r="AB435" s="135">
        <v>0</v>
      </c>
      <c r="AC435" s="135">
        <v>1</v>
      </c>
      <c r="AD435" s="135">
        <v>1</v>
      </c>
      <c r="AE435" s="135">
        <v>0</v>
      </c>
      <c r="AF435" s="135">
        <v>0</v>
      </c>
      <c r="AG435" s="135">
        <v>0</v>
      </c>
      <c r="AH435" s="135">
        <v>32</v>
      </c>
      <c r="AI435" s="135">
        <v>0</v>
      </c>
      <c r="AJ435" s="135">
        <v>0</v>
      </c>
      <c r="AK435" s="135">
        <v>0</v>
      </c>
      <c r="AL435" s="135">
        <v>0</v>
      </c>
      <c r="AM435" s="135">
        <v>1</v>
      </c>
      <c r="AN435" s="135">
        <v>0</v>
      </c>
      <c r="AO435" s="135">
        <v>0</v>
      </c>
      <c r="AP435" s="135">
        <v>0</v>
      </c>
      <c r="AQ435" s="135">
        <v>0</v>
      </c>
      <c r="AR435" s="135">
        <v>0</v>
      </c>
      <c r="AS435" s="135">
        <v>1</v>
      </c>
      <c r="AT435" s="135">
        <v>1</v>
      </c>
      <c r="AU435" s="135">
        <v>7</v>
      </c>
      <c r="AV435" s="135">
        <v>0</v>
      </c>
      <c r="AW435" s="135">
        <v>2</v>
      </c>
      <c r="AX435" s="135">
        <v>0</v>
      </c>
      <c r="AY435" s="135">
        <v>0</v>
      </c>
      <c r="AZ435" s="135">
        <v>0</v>
      </c>
      <c r="BA435" s="135">
        <v>0</v>
      </c>
      <c r="BB435" s="135">
        <v>0</v>
      </c>
      <c r="BC435" s="135">
        <v>0</v>
      </c>
      <c r="BD435" s="135">
        <v>0</v>
      </c>
      <c r="BE435" s="135">
        <v>0</v>
      </c>
      <c r="BF435" s="135">
        <v>1</v>
      </c>
      <c r="BG435" s="135">
        <v>3</v>
      </c>
      <c r="BH435" s="135">
        <v>2</v>
      </c>
      <c r="BI435" s="135">
        <v>0</v>
      </c>
      <c r="BJ435" s="135">
        <v>0</v>
      </c>
      <c r="BK435" s="135">
        <v>0</v>
      </c>
      <c r="BL435" s="135">
        <v>0</v>
      </c>
      <c r="BM435" s="135">
        <v>0</v>
      </c>
      <c r="BN435" s="135">
        <v>2</v>
      </c>
      <c r="BO435" s="135">
        <v>0</v>
      </c>
      <c r="BP435" s="135">
        <v>0</v>
      </c>
      <c r="BQ435" s="135">
        <v>0</v>
      </c>
      <c r="BR435" s="135">
        <v>1</v>
      </c>
      <c r="BS435" s="135">
        <v>0</v>
      </c>
      <c r="BT435" s="135">
        <v>1</v>
      </c>
      <c r="BU435" s="135">
        <v>1</v>
      </c>
      <c r="BV435" s="135">
        <v>2</v>
      </c>
      <c r="BW435" s="135">
        <v>1</v>
      </c>
      <c r="BX435" s="135">
        <v>0</v>
      </c>
      <c r="BY435" s="135">
        <v>0</v>
      </c>
      <c r="BZ435" s="135">
        <v>0</v>
      </c>
      <c r="CA435" s="135">
        <v>0</v>
      </c>
      <c r="CB435" s="135">
        <v>0</v>
      </c>
      <c r="CC435" s="135">
        <v>0</v>
      </c>
      <c r="CD435" s="135">
        <v>1</v>
      </c>
      <c r="CE435" s="135">
        <v>0</v>
      </c>
      <c r="CF435" s="135">
        <v>0</v>
      </c>
      <c r="CG435" s="135">
        <v>0</v>
      </c>
      <c r="CH435" s="135">
        <v>0</v>
      </c>
      <c r="CI435" s="135">
        <v>0</v>
      </c>
      <c r="CJ435" s="135">
        <v>0</v>
      </c>
      <c r="CK435" s="135">
        <v>1</v>
      </c>
      <c r="CL435" s="135">
        <v>0</v>
      </c>
      <c r="CM435" s="135">
        <v>0</v>
      </c>
      <c r="CN435" s="135">
        <v>0</v>
      </c>
      <c r="CO435" s="135">
        <v>1</v>
      </c>
      <c r="CP435" s="135">
        <v>0</v>
      </c>
      <c r="CQ435" s="135">
        <v>0</v>
      </c>
      <c r="CR435" s="135">
        <v>1</v>
      </c>
      <c r="CS435" s="135">
        <v>0</v>
      </c>
      <c r="CT435" s="135">
        <v>0</v>
      </c>
      <c r="CU435" s="135">
        <v>0</v>
      </c>
      <c r="CV435" s="135">
        <v>1</v>
      </c>
      <c r="CW435" s="135">
        <v>1</v>
      </c>
      <c r="CX435" s="135"/>
    </row>
    <row r="436" spans="1:102" x14ac:dyDescent="0.35">
      <c r="A436" s="135">
        <v>435</v>
      </c>
      <c r="B436" s="135">
        <v>0</v>
      </c>
      <c r="C436" s="135">
        <v>0</v>
      </c>
      <c r="D436" s="135">
        <v>1</v>
      </c>
      <c r="E436" s="135">
        <v>0</v>
      </c>
      <c r="F436" s="135">
        <v>0</v>
      </c>
      <c r="G436" s="135">
        <v>0</v>
      </c>
      <c r="H436" s="135">
        <v>0</v>
      </c>
      <c r="I436" s="135">
        <v>0</v>
      </c>
      <c r="J436" s="135">
        <v>0</v>
      </c>
      <c r="K436" s="135">
        <v>0</v>
      </c>
      <c r="L436" s="135">
        <v>0</v>
      </c>
      <c r="M436" s="135">
        <v>2</v>
      </c>
      <c r="N436" s="135">
        <v>5</v>
      </c>
      <c r="O436" s="135">
        <v>0</v>
      </c>
      <c r="P436" s="135">
        <v>0</v>
      </c>
      <c r="Q436" s="135">
        <v>0</v>
      </c>
      <c r="R436" s="135">
        <v>0</v>
      </c>
      <c r="S436" s="135">
        <v>0</v>
      </c>
      <c r="T436" s="135">
        <v>0</v>
      </c>
      <c r="U436" s="135">
        <v>1</v>
      </c>
      <c r="V436" s="135">
        <v>0</v>
      </c>
      <c r="W436" s="135">
        <v>0</v>
      </c>
      <c r="X436" s="135">
        <v>1</v>
      </c>
      <c r="Y436" s="135">
        <v>0</v>
      </c>
      <c r="Z436" s="135">
        <v>0</v>
      </c>
      <c r="AA436" s="135">
        <v>2</v>
      </c>
      <c r="AB436" s="135">
        <v>0</v>
      </c>
      <c r="AC436" s="135">
        <v>0</v>
      </c>
      <c r="AD436" s="135">
        <v>0</v>
      </c>
      <c r="AE436" s="135">
        <v>0</v>
      </c>
      <c r="AF436" s="135">
        <v>0</v>
      </c>
      <c r="AG436" s="135">
        <v>11</v>
      </c>
      <c r="AH436" s="135">
        <v>0</v>
      </c>
      <c r="AI436" s="135">
        <v>0</v>
      </c>
      <c r="AJ436" s="135">
        <v>1</v>
      </c>
      <c r="AK436" s="135">
        <v>0</v>
      </c>
      <c r="AL436" s="135">
        <v>0</v>
      </c>
      <c r="AM436" s="135">
        <v>0</v>
      </c>
      <c r="AN436" s="135">
        <v>0</v>
      </c>
      <c r="AO436" s="135">
        <v>0</v>
      </c>
      <c r="AP436" s="135">
        <v>0</v>
      </c>
      <c r="AQ436" s="135">
        <v>0</v>
      </c>
      <c r="AR436" s="135">
        <v>0</v>
      </c>
      <c r="AS436" s="135">
        <v>0</v>
      </c>
      <c r="AT436" s="135">
        <v>0</v>
      </c>
      <c r="AU436" s="135">
        <v>0</v>
      </c>
      <c r="AV436" s="135">
        <v>1</v>
      </c>
      <c r="AW436" s="135">
        <v>0</v>
      </c>
      <c r="AX436" s="135">
        <v>0</v>
      </c>
      <c r="AY436" s="135">
        <v>1</v>
      </c>
      <c r="AZ436" s="135">
        <v>0</v>
      </c>
      <c r="BA436" s="135">
        <v>1</v>
      </c>
      <c r="BB436" s="135">
        <v>0</v>
      </c>
      <c r="BC436" s="135">
        <v>0</v>
      </c>
      <c r="BD436" s="135">
        <v>0</v>
      </c>
      <c r="BE436" s="135">
        <v>0</v>
      </c>
      <c r="BF436" s="135">
        <v>0</v>
      </c>
      <c r="BG436" s="135">
        <v>0</v>
      </c>
      <c r="BH436" s="135">
        <v>0</v>
      </c>
      <c r="BI436" s="135">
        <v>0</v>
      </c>
      <c r="BJ436" s="135">
        <v>1</v>
      </c>
      <c r="BK436" s="135">
        <v>0</v>
      </c>
      <c r="BL436" s="135">
        <v>1</v>
      </c>
      <c r="BM436" s="135">
        <v>0</v>
      </c>
      <c r="BN436" s="135">
        <v>1</v>
      </c>
      <c r="BO436" s="135">
        <v>0</v>
      </c>
      <c r="BP436" s="135">
        <v>1</v>
      </c>
      <c r="BQ436" s="135">
        <v>1</v>
      </c>
      <c r="BR436" s="135">
        <v>0</v>
      </c>
      <c r="BS436" s="135">
        <v>19</v>
      </c>
      <c r="BT436" s="135">
        <v>0</v>
      </c>
      <c r="BU436" s="135">
        <v>0</v>
      </c>
      <c r="BV436" s="135">
        <v>0</v>
      </c>
      <c r="BW436" s="135">
        <v>0</v>
      </c>
      <c r="BX436" s="135">
        <v>0</v>
      </c>
      <c r="BY436" s="135">
        <v>0</v>
      </c>
      <c r="BZ436" s="135">
        <v>0</v>
      </c>
      <c r="CA436" s="135">
        <v>2</v>
      </c>
      <c r="CB436" s="135">
        <v>0</v>
      </c>
      <c r="CC436" s="135">
        <v>0</v>
      </c>
      <c r="CD436" s="135">
        <v>1</v>
      </c>
      <c r="CE436" s="135">
        <v>2</v>
      </c>
      <c r="CF436" s="135">
        <v>0</v>
      </c>
      <c r="CG436" s="135">
        <v>1</v>
      </c>
      <c r="CH436" s="135">
        <v>1</v>
      </c>
      <c r="CI436" s="135">
        <v>0</v>
      </c>
      <c r="CJ436" s="135">
        <v>0</v>
      </c>
      <c r="CK436" s="135">
        <v>1</v>
      </c>
      <c r="CL436" s="135">
        <v>0</v>
      </c>
      <c r="CM436" s="135">
        <v>0</v>
      </c>
      <c r="CN436" s="135">
        <v>0</v>
      </c>
      <c r="CO436" s="135">
        <v>0</v>
      </c>
      <c r="CP436" s="135">
        <v>0</v>
      </c>
      <c r="CQ436" s="135">
        <v>0</v>
      </c>
      <c r="CR436" s="135">
        <v>2</v>
      </c>
      <c r="CS436" s="135">
        <v>1</v>
      </c>
      <c r="CT436" s="135">
        <v>0</v>
      </c>
      <c r="CU436" s="135">
        <v>0</v>
      </c>
      <c r="CV436" s="135">
        <v>0</v>
      </c>
      <c r="CW436" s="135">
        <v>3</v>
      </c>
      <c r="CX436" s="135"/>
    </row>
    <row r="437" spans="1:102" x14ac:dyDescent="0.35">
      <c r="A437" s="135">
        <v>436</v>
      </c>
      <c r="B437" s="135">
        <v>0</v>
      </c>
      <c r="C437" s="135">
        <v>1</v>
      </c>
      <c r="D437" s="135">
        <v>0</v>
      </c>
      <c r="E437" s="135">
        <v>0</v>
      </c>
      <c r="F437" s="135">
        <v>0</v>
      </c>
      <c r="G437" s="135">
        <v>0</v>
      </c>
      <c r="H437" s="135">
        <v>1</v>
      </c>
      <c r="I437" s="135">
        <v>0</v>
      </c>
      <c r="J437" s="135">
        <v>0</v>
      </c>
      <c r="K437" s="135">
        <v>0</v>
      </c>
      <c r="L437" s="135">
        <v>0</v>
      </c>
      <c r="M437" s="135">
        <v>1</v>
      </c>
      <c r="N437" s="135">
        <v>0</v>
      </c>
      <c r="O437" s="135">
        <v>3</v>
      </c>
      <c r="P437" s="135">
        <v>1</v>
      </c>
      <c r="Q437" s="135">
        <v>0</v>
      </c>
      <c r="R437" s="135">
        <v>0</v>
      </c>
      <c r="S437" s="135">
        <v>0</v>
      </c>
      <c r="T437" s="135">
        <v>1</v>
      </c>
      <c r="U437" s="135">
        <v>1</v>
      </c>
      <c r="V437" s="135">
        <v>1</v>
      </c>
      <c r="W437" s="135">
        <v>0</v>
      </c>
      <c r="X437" s="135">
        <v>0</v>
      </c>
      <c r="Y437" s="135">
        <v>0</v>
      </c>
      <c r="Z437" s="135">
        <v>0</v>
      </c>
      <c r="AA437" s="135">
        <v>0</v>
      </c>
      <c r="AB437" s="135">
        <v>2</v>
      </c>
      <c r="AC437" s="135">
        <v>0</v>
      </c>
      <c r="AD437" s="135">
        <v>0</v>
      </c>
      <c r="AE437" s="135">
        <v>0</v>
      </c>
      <c r="AF437" s="135">
        <v>1</v>
      </c>
      <c r="AG437" s="135">
        <v>1</v>
      </c>
      <c r="AH437" s="135">
        <v>0</v>
      </c>
      <c r="AI437" s="135">
        <v>1</v>
      </c>
      <c r="AJ437" s="135">
        <v>1</v>
      </c>
      <c r="AK437" s="135">
        <v>0</v>
      </c>
      <c r="AL437" s="135">
        <v>0</v>
      </c>
      <c r="AM437" s="135">
        <v>2</v>
      </c>
      <c r="AN437" s="135">
        <v>0</v>
      </c>
      <c r="AO437" s="135">
        <v>0</v>
      </c>
      <c r="AP437" s="135">
        <v>8</v>
      </c>
      <c r="AQ437" s="135">
        <v>1</v>
      </c>
      <c r="AR437" s="135">
        <v>0</v>
      </c>
      <c r="AS437" s="135">
        <v>0</v>
      </c>
      <c r="AT437" s="135">
        <v>0</v>
      </c>
      <c r="AU437" s="135">
        <v>0</v>
      </c>
      <c r="AV437" s="135">
        <v>5</v>
      </c>
      <c r="AW437" s="135">
        <v>0</v>
      </c>
      <c r="AX437" s="135">
        <v>0</v>
      </c>
      <c r="AY437" s="135">
        <v>0</v>
      </c>
      <c r="AZ437" s="135">
        <v>1</v>
      </c>
      <c r="BA437" s="135">
        <v>0</v>
      </c>
      <c r="BB437" s="135">
        <v>0</v>
      </c>
      <c r="BC437" s="135">
        <v>0</v>
      </c>
      <c r="BD437" s="135">
        <v>1</v>
      </c>
      <c r="BE437" s="135">
        <v>1</v>
      </c>
      <c r="BF437" s="135">
        <v>1</v>
      </c>
      <c r="BG437" s="135">
        <v>0</v>
      </c>
      <c r="BH437" s="135">
        <v>0</v>
      </c>
      <c r="BI437" s="135">
        <v>0</v>
      </c>
      <c r="BJ437" s="135">
        <v>0</v>
      </c>
      <c r="BK437" s="135">
        <v>0</v>
      </c>
      <c r="BL437" s="135">
        <v>0</v>
      </c>
      <c r="BM437" s="135">
        <v>0</v>
      </c>
      <c r="BN437" s="135">
        <v>0</v>
      </c>
      <c r="BO437" s="135">
        <v>0</v>
      </c>
      <c r="BP437" s="135">
        <v>0</v>
      </c>
      <c r="BQ437" s="135">
        <v>1</v>
      </c>
      <c r="BR437" s="135">
        <v>0</v>
      </c>
      <c r="BS437" s="135">
        <v>0</v>
      </c>
      <c r="BT437" s="135">
        <v>0</v>
      </c>
      <c r="BU437" s="135">
        <v>0</v>
      </c>
      <c r="BV437" s="135">
        <v>0</v>
      </c>
      <c r="BW437" s="135">
        <v>0</v>
      </c>
      <c r="BX437" s="135">
        <v>0</v>
      </c>
      <c r="BY437" s="135">
        <v>0</v>
      </c>
      <c r="BZ437" s="135">
        <v>0</v>
      </c>
      <c r="CA437" s="135">
        <v>0</v>
      </c>
      <c r="CB437" s="135">
        <v>0</v>
      </c>
      <c r="CC437" s="135">
        <v>0</v>
      </c>
      <c r="CD437" s="135">
        <v>0</v>
      </c>
      <c r="CE437" s="135">
        <v>1</v>
      </c>
      <c r="CF437" s="135">
        <v>0</v>
      </c>
      <c r="CG437" s="135">
        <v>0</v>
      </c>
      <c r="CH437" s="135">
        <v>0</v>
      </c>
      <c r="CI437" s="135">
        <v>0</v>
      </c>
      <c r="CJ437" s="135">
        <v>0</v>
      </c>
      <c r="CK437" s="135">
        <v>0</v>
      </c>
      <c r="CL437" s="135">
        <v>0</v>
      </c>
      <c r="CM437" s="135">
        <v>0</v>
      </c>
      <c r="CN437" s="135">
        <v>1</v>
      </c>
      <c r="CO437" s="135">
        <v>2</v>
      </c>
      <c r="CP437" s="135">
        <v>0</v>
      </c>
      <c r="CQ437" s="135">
        <v>0</v>
      </c>
      <c r="CR437" s="135">
        <v>1</v>
      </c>
      <c r="CS437" s="135">
        <v>2</v>
      </c>
      <c r="CT437" s="135">
        <v>0</v>
      </c>
      <c r="CU437" s="135">
        <v>0</v>
      </c>
      <c r="CV437" s="135">
        <v>0</v>
      </c>
      <c r="CW437" s="135">
        <v>3</v>
      </c>
      <c r="CX437" s="135"/>
    </row>
    <row r="438" spans="1:102" x14ac:dyDescent="0.35">
      <c r="A438" s="135">
        <v>437</v>
      </c>
      <c r="B438" s="135">
        <v>0</v>
      </c>
      <c r="C438" s="135">
        <v>1</v>
      </c>
      <c r="D438" s="135">
        <v>0</v>
      </c>
      <c r="E438" s="135">
        <v>0</v>
      </c>
      <c r="F438" s="135">
        <v>1</v>
      </c>
      <c r="G438" s="135">
        <v>0</v>
      </c>
      <c r="H438" s="135">
        <v>0</v>
      </c>
      <c r="I438" s="135">
        <v>0</v>
      </c>
      <c r="J438" s="135">
        <v>0</v>
      </c>
      <c r="K438" s="135">
        <v>0</v>
      </c>
      <c r="L438" s="135">
        <v>1</v>
      </c>
      <c r="M438" s="135">
        <v>0</v>
      </c>
      <c r="N438" s="135">
        <v>1</v>
      </c>
      <c r="O438" s="135">
        <v>0</v>
      </c>
      <c r="P438" s="135">
        <v>1</v>
      </c>
      <c r="Q438" s="135">
        <v>0</v>
      </c>
      <c r="R438" s="135">
        <v>0</v>
      </c>
      <c r="S438" s="135">
        <v>0</v>
      </c>
      <c r="T438" s="135">
        <v>0</v>
      </c>
      <c r="U438" s="135">
        <v>1</v>
      </c>
      <c r="V438" s="135">
        <v>0</v>
      </c>
      <c r="W438" s="135">
        <v>0</v>
      </c>
      <c r="X438" s="135">
        <v>0</v>
      </c>
      <c r="Y438" s="135">
        <v>0</v>
      </c>
      <c r="Z438" s="135">
        <v>1</v>
      </c>
      <c r="AA438" s="135">
        <v>0</v>
      </c>
      <c r="AB438" s="135">
        <v>0</v>
      </c>
      <c r="AC438" s="135">
        <v>0</v>
      </c>
      <c r="AD438" s="135">
        <v>0</v>
      </c>
      <c r="AE438" s="135">
        <v>0</v>
      </c>
      <c r="AF438" s="135">
        <v>1</v>
      </c>
      <c r="AG438" s="135">
        <v>0</v>
      </c>
      <c r="AH438" s="135">
        <v>0</v>
      </c>
      <c r="AI438" s="135">
        <v>1</v>
      </c>
      <c r="AJ438" s="135">
        <v>0</v>
      </c>
      <c r="AK438" s="135">
        <v>0</v>
      </c>
      <c r="AL438" s="135">
        <v>0</v>
      </c>
      <c r="AM438" s="135">
        <v>3</v>
      </c>
      <c r="AN438" s="135">
        <v>0</v>
      </c>
      <c r="AO438" s="135">
        <v>1</v>
      </c>
      <c r="AP438" s="135">
        <v>0</v>
      </c>
      <c r="AQ438" s="135">
        <v>0</v>
      </c>
      <c r="AR438" s="135">
        <v>0</v>
      </c>
      <c r="AS438" s="135">
        <v>0</v>
      </c>
      <c r="AT438" s="135">
        <v>0</v>
      </c>
      <c r="AU438" s="135">
        <v>0</v>
      </c>
      <c r="AV438" s="135">
        <v>21</v>
      </c>
      <c r="AW438" s="135">
        <v>2</v>
      </c>
      <c r="AX438" s="135">
        <v>0</v>
      </c>
      <c r="AY438" s="135">
        <v>0</v>
      </c>
      <c r="AZ438" s="135">
        <v>0</v>
      </c>
      <c r="BA438" s="135">
        <v>0</v>
      </c>
      <c r="BB438" s="135">
        <v>0</v>
      </c>
      <c r="BC438" s="135">
        <v>0</v>
      </c>
      <c r="BD438" s="135">
        <v>1</v>
      </c>
      <c r="BE438" s="135">
        <v>0</v>
      </c>
      <c r="BF438" s="135">
        <v>0</v>
      </c>
      <c r="BG438" s="135">
        <v>1</v>
      </c>
      <c r="BH438" s="135">
        <v>0</v>
      </c>
      <c r="BI438" s="135">
        <v>0</v>
      </c>
      <c r="BJ438" s="135">
        <v>0</v>
      </c>
      <c r="BK438" s="135">
        <v>0</v>
      </c>
      <c r="BL438" s="135">
        <v>0</v>
      </c>
      <c r="BM438" s="135">
        <v>0</v>
      </c>
      <c r="BN438" s="135">
        <v>0</v>
      </c>
      <c r="BO438" s="135">
        <v>0</v>
      </c>
      <c r="BP438" s="135">
        <v>0</v>
      </c>
      <c r="BQ438" s="135">
        <v>0</v>
      </c>
      <c r="BR438" s="135">
        <v>0</v>
      </c>
      <c r="BS438" s="135">
        <v>17</v>
      </c>
      <c r="BT438" s="135">
        <v>0</v>
      </c>
      <c r="BU438" s="135">
        <v>2</v>
      </c>
      <c r="BV438" s="135">
        <v>0</v>
      </c>
      <c r="BW438" s="135">
        <v>0</v>
      </c>
      <c r="BX438" s="135">
        <v>0</v>
      </c>
      <c r="BY438" s="135">
        <v>0</v>
      </c>
      <c r="BZ438" s="135">
        <v>1</v>
      </c>
      <c r="CA438" s="135">
        <v>0</v>
      </c>
      <c r="CB438" s="135">
        <v>0</v>
      </c>
      <c r="CC438" s="135">
        <v>2</v>
      </c>
      <c r="CD438" s="135">
        <v>0</v>
      </c>
      <c r="CE438" s="135">
        <v>0</v>
      </c>
      <c r="CF438" s="135">
        <v>0</v>
      </c>
      <c r="CG438" s="135">
        <v>0</v>
      </c>
      <c r="CH438" s="135">
        <v>0</v>
      </c>
      <c r="CI438" s="135">
        <v>0</v>
      </c>
      <c r="CJ438" s="135">
        <v>1</v>
      </c>
      <c r="CK438" s="135">
        <v>0</v>
      </c>
      <c r="CL438" s="135">
        <v>0</v>
      </c>
      <c r="CM438" s="135">
        <v>0</v>
      </c>
      <c r="CN438" s="135">
        <v>1</v>
      </c>
      <c r="CO438" s="135">
        <v>1</v>
      </c>
      <c r="CP438" s="135">
        <v>1</v>
      </c>
      <c r="CQ438" s="135">
        <v>0</v>
      </c>
      <c r="CR438" s="135">
        <v>0</v>
      </c>
      <c r="CS438" s="135">
        <v>0</v>
      </c>
      <c r="CT438" s="135">
        <v>0</v>
      </c>
      <c r="CU438" s="135">
        <v>1</v>
      </c>
      <c r="CV438" s="135">
        <v>0</v>
      </c>
      <c r="CW438" s="135">
        <v>0</v>
      </c>
      <c r="CX438" s="135"/>
    </row>
    <row r="439" spans="1:102" x14ac:dyDescent="0.35">
      <c r="A439" s="135">
        <v>438</v>
      </c>
      <c r="B439" s="135">
        <v>0</v>
      </c>
      <c r="C439" s="135">
        <v>0</v>
      </c>
      <c r="D439" s="135">
        <v>1</v>
      </c>
      <c r="E439" s="135">
        <v>0</v>
      </c>
      <c r="F439" s="135">
        <v>0</v>
      </c>
      <c r="G439" s="135">
        <v>0</v>
      </c>
      <c r="H439" s="135">
        <v>0</v>
      </c>
      <c r="I439" s="135">
        <v>0</v>
      </c>
      <c r="J439" s="135">
        <v>0</v>
      </c>
      <c r="K439" s="135">
        <v>0</v>
      </c>
      <c r="L439" s="135">
        <v>0</v>
      </c>
      <c r="M439" s="135">
        <v>1</v>
      </c>
      <c r="N439" s="135">
        <v>0</v>
      </c>
      <c r="O439" s="135">
        <v>0</v>
      </c>
      <c r="P439" s="135">
        <v>0</v>
      </c>
      <c r="Q439" s="135">
        <v>0</v>
      </c>
      <c r="R439" s="135">
        <v>1</v>
      </c>
      <c r="S439" s="135">
        <v>0</v>
      </c>
      <c r="T439" s="135">
        <v>0</v>
      </c>
      <c r="U439" s="135">
        <v>0</v>
      </c>
      <c r="V439" s="135">
        <v>3</v>
      </c>
      <c r="W439" s="135">
        <v>0</v>
      </c>
      <c r="X439" s="135">
        <v>0</v>
      </c>
      <c r="Y439" s="135">
        <v>3</v>
      </c>
      <c r="Z439" s="135">
        <v>0</v>
      </c>
      <c r="AA439" s="135">
        <v>0</v>
      </c>
      <c r="AB439" s="135">
        <v>2</v>
      </c>
      <c r="AC439" s="135">
        <v>1</v>
      </c>
      <c r="AD439" s="135">
        <v>0</v>
      </c>
      <c r="AE439" s="135">
        <v>0</v>
      </c>
      <c r="AF439" s="135">
        <v>0</v>
      </c>
      <c r="AG439" s="135">
        <v>5</v>
      </c>
      <c r="AH439" s="135">
        <v>2</v>
      </c>
      <c r="AI439" s="135">
        <v>0</v>
      </c>
      <c r="AJ439" s="135">
        <v>1</v>
      </c>
      <c r="AK439" s="135">
        <v>1</v>
      </c>
      <c r="AL439" s="135">
        <v>0</v>
      </c>
      <c r="AM439" s="135">
        <v>0</v>
      </c>
      <c r="AN439" s="135">
        <v>0</v>
      </c>
      <c r="AO439" s="135">
        <v>0</v>
      </c>
      <c r="AP439" s="135">
        <v>13</v>
      </c>
      <c r="AQ439" s="135">
        <v>10</v>
      </c>
      <c r="AR439" s="135">
        <v>0</v>
      </c>
      <c r="AS439" s="135">
        <v>0</v>
      </c>
      <c r="AT439" s="135">
        <v>0</v>
      </c>
      <c r="AU439" s="135">
        <v>0</v>
      </c>
      <c r="AV439" s="135">
        <v>1</v>
      </c>
      <c r="AW439" s="135">
        <v>0</v>
      </c>
      <c r="AX439" s="135">
        <v>1</v>
      </c>
      <c r="AY439" s="135">
        <v>5</v>
      </c>
      <c r="AZ439" s="135">
        <v>0</v>
      </c>
      <c r="BA439" s="135">
        <v>0</v>
      </c>
      <c r="BB439" s="135">
        <v>0</v>
      </c>
      <c r="BC439" s="135">
        <v>0</v>
      </c>
      <c r="BD439" s="135">
        <v>1</v>
      </c>
      <c r="BE439" s="135">
        <v>2</v>
      </c>
      <c r="BF439" s="135">
        <v>0</v>
      </c>
      <c r="BG439" s="135">
        <v>1</v>
      </c>
      <c r="BH439" s="135">
        <v>0</v>
      </c>
      <c r="BI439" s="135">
        <v>0</v>
      </c>
      <c r="BJ439" s="135">
        <v>0</v>
      </c>
      <c r="BK439" s="135">
        <v>6</v>
      </c>
      <c r="BL439" s="135">
        <v>0</v>
      </c>
      <c r="BM439" s="135">
        <v>2</v>
      </c>
      <c r="BN439" s="135">
        <v>2</v>
      </c>
      <c r="BO439" s="135">
        <v>0</v>
      </c>
      <c r="BP439" s="135">
        <v>1</v>
      </c>
      <c r="BQ439" s="135">
        <v>0</v>
      </c>
      <c r="BR439" s="135">
        <v>0</v>
      </c>
      <c r="BS439" s="135">
        <v>4</v>
      </c>
      <c r="BT439" s="135">
        <v>1</v>
      </c>
      <c r="BU439" s="135">
        <v>0</v>
      </c>
      <c r="BV439" s="135">
        <v>0</v>
      </c>
      <c r="BW439" s="135">
        <v>0</v>
      </c>
      <c r="BX439" s="135">
        <v>0</v>
      </c>
      <c r="BY439" s="135">
        <v>1</v>
      </c>
      <c r="BZ439" s="135">
        <v>0</v>
      </c>
      <c r="CA439" s="135">
        <v>0</v>
      </c>
      <c r="CB439" s="135">
        <v>1</v>
      </c>
      <c r="CC439" s="135">
        <v>0</v>
      </c>
      <c r="CD439" s="135">
        <v>0</v>
      </c>
      <c r="CE439" s="135">
        <v>0</v>
      </c>
      <c r="CF439" s="135">
        <v>0</v>
      </c>
      <c r="CG439" s="135">
        <v>0</v>
      </c>
      <c r="CH439" s="135">
        <v>0</v>
      </c>
      <c r="CI439" s="135">
        <v>0</v>
      </c>
      <c r="CJ439" s="135">
        <v>0</v>
      </c>
      <c r="CK439" s="135">
        <v>0</v>
      </c>
      <c r="CL439" s="135">
        <v>0</v>
      </c>
      <c r="CM439" s="135">
        <v>0</v>
      </c>
      <c r="CN439" s="135">
        <v>0</v>
      </c>
      <c r="CO439" s="135">
        <v>0</v>
      </c>
      <c r="CP439" s="135">
        <v>0</v>
      </c>
      <c r="CQ439" s="135">
        <v>0</v>
      </c>
      <c r="CR439" s="135">
        <v>5</v>
      </c>
      <c r="CS439" s="135">
        <v>0</v>
      </c>
      <c r="CT439" s="135">
        <v>2</v>
      </c>
      <c r="CU439" s="135">
        <v>0</v>
      </c>
      <c r="CV439" s="135">
        <v>0</v>
      </c>
      <c r="CW439" s="135">
        <v>0</v>
      </c>
      <c r="CX439" s="135"/>
    </row>
    <row r="440" spans="1:102" x14ac:dyDescent="0.35">
      <c r="A440" s="135">
        <v>439</v>
      </c>
      <c r="B440" s="135">
        <v>0</v>
      </c>
      <c r="C440" s="135">
        <v>1</v>
      </c>
      <c r="D440" s="135">
        <v>0</v>
      </c>
      <c r="E440" s="135">
        <v>0</v>
      </c>
      <c r="F440" s="135">
        <v>0</v>
      </c>
      <c r="G440" s="135">
        <v>0</v>
      </c>
      <c r="H440" s="135">
        <v>0</v>
      </c>
      <c r="I440" s="135">
        <v>1</v>
      </c>
      <c r="J440" s="135">
        <v>0</v>
      </c>
      <c r="K440" s="135">
        <v>0</v>
      </c>
      <c r="L440" s="135">
        <v>1</v>
      </c>
      <c r="M440" s="135">
        <v>1</v>
      </c>
      <c r="N440" s="135">
        <v>0</v>
      </c>
      <c r="O440" s="135">
        <v>0</v>
      </c>
      <c r="P440" s="135">
        <v>0</v>
      </c>
      <c r="Q440" s="135">
        <v>0</v>
      </c>
      <c r="R440" s="135">
        <v>0</v>
      </c>
      <c r="S440" s="135">
        <v>0</v>
      </c>
      <c r="T440" s="135">
        <v>0</v>
      </c>
      <c r="U440" s="135">
        <v>0</v>
      </c>
      <c r="V440" s="135">
        <v>2</v>
      </c>
      <c r="W440" s="135">
        <v>0</v>
      </c>
      <c r="X440" s="135">
        <v>1</v>
      </c>
      <c r="Y440" s="135">
        <v>0</v>
      </c>
      <c r="Z440" s="135">
        <v>0</v>
      </c>
      <c r="AA440" s="135">
        <v>0</v>
      </c>
      <c r="AB440" s="135">
        <v>1</v>
      </c>
      <c r="AC440" s="135">
        <v>0</v>
      </c>
      <c r="AD440" s="135">
        <v>0</v>
      </c>
      <c r="AE440" s="135">
        <v>0</v>
      </c>
      <c r="AF440" s="135">
        <v>0</v>
      </c>
      <c r="AG440" s="135">
        <v>7</v>
      </c>
      <c r="AH440" s="135">
        <v>0</v>
      </c>
      <c r="AI440" s="135">
        <v>3</v>
      </c>
      <c r="AJ440" s="135">
        <v>0</v>
      </c>
      <c r="AK440" s="135">
        <v>0</v>
      </c>
      <c r="AL440" s="135">
        <v>0</v>
      </c>
      <c r="AM440" s="135">
        <v>0</v>
      </c>
      <c r="AN440" s="135">
        <v>0</v>
      </c>
      <c r="AO440" s="135">
        <v>0</v>
      </c>
      <c r="AP440" s="135">
        <v>12</v>
      </c>
      <c r="AQ440" s="135">
        <v>0</v>
      </c>
      <c r="AR440" s="135">
        <v>0</v>
      </c>
      <c r="AS440" s="135">
        <v>0</v>
      </c>
      <c r="AT440" s="135">
        <v>0</v>
      </c>
      <c r="AU440" s="135">
        <v>1</v>
      </c>
      <c r="AV440" s="135">
        <v>0</v>
      </c>
      <c r="AW440" s="135">
        <v>0</v>
      </c>
      <c r="AX440" s="135">
        <v>0</v>
      </c>
      <c r="AY440" s="135">
        <v>7</v>
      </c>
      <c r="AZ440" s="135">
        <v>0</v>
      </c>
      <c r="BA440" s="135">
        <v>0</v>
      </c>
      <c r="BB440" s="135">
        <v>0</v>
      </c>
      <c r="BC440" s="135">
        <v>0</v>
      </c>
      <c r="BD440" s="135">
        <v>0</v>
      </c>
      <c r="BE440" s="135">
        <v>0</v>
      </c>
      <c r="BF440" s="135">
        <v>0</v>
      </c>
      <c r="BG440" s="135">
        <v>0</v>
      </c>
      <c r="BH440" s="135">
        <v>3</v>
      </c>
      <c r="BI440" s="135">
        <v>0</v>
      </c>
      <c r="BJ440" s="135">
        <v>0</v>
      </c>
      <c r="BK440" s="135">
        <v>0</v>
      </c>
      <c r="BL440" s="135">
        <v>0</v>
      </c>
      <c r="BM440" s="135">
        <v>0</v>
      </c>
      <c r="BN440" s="135">
        <v>0</v>
      </c>
      <c r="BO440" s="135">
        <v>0</v>
      </c>
      <c r="BP440" s="135">
        <v>0</v>
      </c>
      <c r="BQ440" s="135">
        <v>0</v>
      </c>
      <c r="BR440" s="135">
        <v>0</v>
      </c>
      <c r="BS440" s="135">
        <v>1</v>
      </c>
      <c r="BT440" s="135">
        <v>0</v>
      </c>
      <c r="BU440" s="135">
        <v>1</v>
      </c>
      <c r="BV440" s="135">
        <v>0</v>
      </c>
      <c r="BW440" s="135">
        <v>0</v>
      </c>
      <c r="BX440" s="135">
        <v>0</v>
      </c>
      <c r="BY440" s="135">
        <v>0</v>
      </c>
      <c r="BZ440" s="135">
        <v>0</v>
      </c>
      <c r="CA440" s="135">
        <v>0</v>
      </c>
      <c r="CB440" s="135">
        <v>0</v>
      </c>
      <c r="CC440" s="135">
        <v>0</v>
      </c>
      <c r="CD440" s="135">
        <v>0</v>
      </c>
      <c r="CE440" s="135">
        <v>1</v>
      </c>
      <c r="CF440" s="135">
        <v>0</v>
      </c>
      <c r="CG440" s="135">
        <v>0</v>
      </c>
      <c r="CH440" s="135">
        <v>1</v>
      </c>
      <c r="CI440" s="135">
        <v>0</v>
      </c>
      <c r="CJ440" s="135">
        <v>0</v>
      </c>
      <c r="CK440" s="135">
        <v>0</v>
      </c>
      <c r="CL440" s="135">
        <v>0</v>
      </c>
      <c r="CM440" s="135">
        <v>0</v>
      </c>
      <c r="CN440" s="135">
        <v>0</v>
      </c>
      <c r="CO440" s="135">
        <v>0</v>
      </c>
      <c r="CP440" s="135">
        <v>0</v>
      </c>
      <c r="CQ440" s="135">
        <v>0</v>
      </c>
      <c r="CR440" s="135">
        <v>0</v>
      </c>
      <c r="CS440" s="135">
        <v>0</v>
      </c>
      <c r="CT440" s="135">
        <v>1</v>
      </c>
      <c r="CU440" s="135">
        <v>0</v>
      </c>
      <c r="CV440" s="135">
        <v>0</v>
      </c>
      <c r="CW440" s="135">
        <v>0</v>
      </c>
      <c r="CX440" s="135"/>
    </row>
    <row r="441" spans="1:102" x14ac:dyDescent="0.35">
      <c r="A441" s="135">
        <v>440</v>
      </c>
      <c r="B441" s="135">
        <v>1</v>
      </c>
      <c r="C441" s="135">
        <v>0</v>
      </c>
      <c r="D441" s="135">
        <v>0</v>
      </c>
      <c r="E441" s="135">
        <v>0</v>
      </c>
      <c r="F441" s="135">
        <v>1</v>
      </c>
      <c r="G441" s="135">
        <v>0</v>
      </c>
      <c r="H441" s="135">
        <v>2</v>
      </c>
      <c r="I441" s="135">
        <v>0</v>
      </c>
      <c r="J441" s="135">
        <v>0</v>
      </c>
      <c r="K441" s="135">
        <v>0</v>
      </c>
      <c r="L441" s="135">
        <v>1</v>
      </c>
      <c r="M441" s="135">
        <v>0</v>
      </c>
      <c r="N441" s="135">
        <v>9</v>
      </c>
      <c r="O441" s="135">
        <v>0</v>
      </c>
      <c r="P441" s="135">
        <v>0</v>
      </c>
      <c r="Q441" s="135">
        <v>0</v>
      </c>
      <c r="R441" s="135">
        <v>0</v>
      </c>
      <c r="S441" s="135">
        <v>1</v>
      </c>
      <c r="T441" s="135">
        <v>5</v>
      </c>
      <c r="U441" s="135">
        <v>0</v>
      </c>
      <c r="V441" s="135">
        <v>9</v>
      </c>
      <c r="W441" s="135">
        <v>0</v>
      </c>
      <c r="X441" s="135">
        <v>0</v>
      </c>
      <c r="Y441" s="135">
        <v>0</v>
      </c>
      <c r="Z441" s="135">
        <v>0</v>
      </c>
      <c r="AA441" s="135">
        <v>0</v>
      </c>
      <c r="AB441" s="135">
        <v>0</v>
      </c>
      <c r="AC441" s="135">
        <v>0</v>
      </c>
      <c r="AD441" s="135">
        <v>0</v>
      </c>
      <c r="AE441" s="135">
        <v>0</v>
      </c>
      <c r="AF441" s="135">
        <v>1</v>
      </c>
      <c r="AG441" s="135">
        <v>0</v>
      </c>
      <c r="AH441" s="135">
        <v>1</v>
      </c>
      <c r="AI441" s="135">
        <v>9</v>
      </c>
      <c r="AJ441" s="135">
        <v>0</v>
      </c>
      <c r="AK441" s="135">
        <v>0</v>
      </c>
      <c r="AL441" s="135">
        <v>0</v>
      </c>
      <c r="AM441" s="135">
        <v>0</v>
      </c>
      <c r="AN441" s="135">
        <v>0</v>
      </c>
      <c r="AO441" s="135">
        <v>0</v>
      </c>
      <c r="AP441" s="135">
        <v>0</v>
      </c>
      <c r="AQ441" s="135">
        <v>0</v>
      </c>
      <c r="AR441" s="135">
        <v>1</v>
      </c>
      <c r="AS441" s="135">
        <v>1</v>
      </c>
      <c r="AT441" s="135">
        <v>0</v>
      </c>
      <c r="AU441" s="135">
        <v>0</v>
      </c>
      <c r="AV441" s="135">
        <v>1</v>
      </c>
      <c r="AW441" s="135">
        <v>0</v>
      </c>
      <c r="AX441" s="135">
        <v>1</v>
      </c>
      <c r="AY441" s="135">
        <v>0</v>
      </c>
      <c r="AZ441" s="135">
        <v>0</v>
      </c>
      <c r="BA441" s="135">
        <v>0</v>
      </c>
      <c r="BB441" s="135">
        <v>0</v>
      </c>
      <c r="BC441" s="135">
        <v>0</v>
      </c>
      <c r="BD441" s="135">
        <v>2</v>
      </c>
      <c r="BE441" s="135">
        <v>1</v>
      </c>
      <c r="BF441" s="135">
        <v>0</v>
      </c>
      <c r="BG441" s="135">
        <v>0</v>
      </c>
      <c r="BH441" s="135">
        <v>1</v>
      </c>
      <c r="BI441" s="135">
        <v>0</v>
      </c>
      <c r="BJ441" s="135">
        <v>0</v>
      </c>
      <c r="BK441" s="135">
        <v>4</v>
      </c>
      <c r="BL441" s="135">
        <v>0</v>
      </c>
      <c r="BM441" s="135">
        <v>0</v>
      </c>
      <c r="BN441" s="135">
        <v>0</v>
      </c>
      <c r="BO441" s="135">
        <v>2</v>
      </c>
      <c r="BP441" s="135">
        <v>0</v>
      </c>
      <c r="BQ441" s="135">
        <v>0</v>
      </c>
      <c r="BR441" s="135">
        <v>1</v>
      </c>
      <c r="BS441" s="135">
        <v>0</v>
      </c>
      <c r="BT441" s="135">
        <v>1</v>
      </c>
      <c r="BU441" s="135">
        <v>1</v>
      </c>
      <c r="BV441" s="135">
        <v>0</v>
      </c>
      <c r="BW441" s="135">
        <v>0</v>
      </c>
      <c r="BX441" s="135">
        <v>1</v>
      </c>
      <c r="BY441" s="135">
        <v>0</v>
      </c>
      <c r="BZ441" s="135">
        <v>0</v>
      </c>
      <c r="CA441" s="135">
        <v>1</v>
      </c>
      <c r="CB441" s="135">
        <v>0</v>
      </c>
      <c r="CC441" s="135">
        <v>0</v>
      </c>
      <c r="CD441" s="135">
        <v>1</v>
      </c>
      <c r="CE441" s="135">
        <v>0</v>
      </c>
      <c r="CF441" s="135">
        <v>0</v>
      </c>
      <c r="CG441" s="135">
        <v>1</v>
      </c>
      <c r="CH441" s="135">
        <v>0</v>
      </c>
      <c r="CI441" s="135">
        <v>0</v>
      </c>
      <c r="CJ441" s="135">
        <v>0</v>
      </c>
      <c r="CK441" s="135">
        <v>0</v>
      </c>
      <c r="CL441" s="135">
        <v>0</v>
      </c>
      <c r="CM441" s="135">
        <v>0</v>
      </c>
      <c r="CN441" s="135">
        <v>1</v>
      </c>
      <c r="CO441" s="135">
        <v>0</v>
      </c>
      <c r="CP441" s="135">
        <v>0</v>
      </c>
      <c r="CQ441" s="135">
        <v>0</v>
      </c>
      <c r="CR441" s="135">
        <v>0</v>
      </c>
      <c r="CS441" s="135">
        <v>0</v>
      </c>
      <c r="CT441" s="135">
        <v>1</v>
      </c>
      <c r="CU441" s="135">
        <v>1</v>
      </c>
      <c r="CV441" s="135">
        <v>1</v>
      </c>
      <c r="CW441" s="135">
        <v>0</v>
      </c>
      <c r="CX441" s="135"/>
    </row>
    <row r="442" spans="1:102" x14ac:dyDescent="0.35">
      <c r="A442" s="135">
        <v>441</v>
      </c>
      <c r="B442" s="135">
        <v>0</v>
      </c>
      <c r="C442" s="135">
        <v>0</v>
      </c>
      <c r="D442" s="135">
        <v>1</v>
      </c>
      <c r="E442" s="135">
        <v>0</v>
      </c>
      <c r="F442" s="135">
        <v>1</v>
      </c>
      <c r="G442" s="135">
        <v>1</v>
      </c>
      <c r="H442" s="135">
        <v>1</v>
      </c>
      <c r="I442" s="135">
        <v>0</v>
      </c>
      <c r="J442" s="135">
        <v>0</v>
      </c>
      <c r="K442" s="135">
        <v>1</v>
      </c>
      <c r="L442" s="135">
        <v>0</v>
      </c>
      <c r="M442" s="135">
        <v>0</v>
      </c>
      <c r="N442" s="135">
        <v>9</v>
      </c>
      <c r="O442" s="135">
        <v>0</v>
      </c>
      <c r="P442" s="135">
        <v>0</v>
      </c>
      <c r="Q442" s="135">
        <v>0</v>
      </c>
      <c r="R442" s="135">
        <v>0</v>
      </c>
      <c r="S442" s="135">
        <v>1</v>
      </c>
      <c r="T442" s="135">
        <v>0</v>
      </c>
      <c r="U442" s="135">
        <v>0</v>
      </c>
      <c r="V442" s="135">
        <v>0</v>
      </c>
      <c r="W442" s="135">
        <v>0</v>
      </c>
      <c r="X442" s="135">
        <v>0</v>
      </c>
      <c r="Y442" s="135">
        <v>0</v>
      </c>
      <c r="Z442" s="135">
        <v>1</v>
      </c>
      <c r="AA442" s="135">
        <v>2</v>
      </c>
      <c r="AB442" s="135">
        <v>0</v>
      </c>
      <c r="AC442" s="135">
        <v>1</v>
      </c>
      <c r="AD442" s="135">
        <v>3</v>
      </c>
      <c r="AE442" s="135">
        <v>0</v>
      </c>
      <c r="AF442" s="135">
        <v>1</v>
      </c>
      <c r="AG442" s="135">
        <v>1</v>
      </c>
      <c r="AH442" s="135">
        <v>0</v>
      </c>
      <c r="AI442" s="135">
        <v>0</v>
      </c>
      <c r="AJ442" s="135">
        <v>0</v>
      </c>
      <c r="AK442" s="135">
        <v>0</v>
      </c>
      <c r="AL442" s="135">
        <v>0</v>
      </c>
      <c r="AM442" s="135">
        <v>0</v>
      </c>
      <c r="AN442" s="135">
        <v>0</v>
      </c>
      <c r="AO442" s="135">
        <v>0</v>
      </c>
      <c r="AP442" s="135">
        <v>1</v>
      </c>
      <c r="AQ442" s="135">
        <v>2</v>
      </c>
      <c r="AR442" s="135">
        <v>1</v>
      </c>
      <c r="AS442" s="135">
        <v>0</v>
      </c>
      <c r="AT442" s="135">
        <v>1</v>
      </c>
      <c r="AU442" s="135">
        <v>0</v>
      </c>
      <c r="AV442" s="135">
        <v>4</v>
      </c>
      <c r="AW442" s="135">
        <v>1</v>
      </c>
      <c r="AX442" s="135">
        <v>0</v>
      </c>
      <c r="AY442" s="135">
        <v>2</v>
      </c>
      <c r="AZ442" s="135">
        <v>3</v>
      </c>
      <c r="BA442" s="135">
        <v>0</v>
      </c>
      <c r="BB442" s="135">
        <v>0</v>
      </c>
      <c r="BC442" s="135">
        <v>1</v>
      </c>
      <c r="BD442" s="135">
        <v>0</v>
      </c>
      <c r="BE442" s="135">
        <v>0</v>
      </c>
      <c r="BF442" s="135">
        <v>0</v>
      </c>
      <c r="BG442" s="135">
        <v>0</v>
      </c>
      <c r="BH442" s="135">
        <v>1</v>
      </c>
      <c r="BI442" s="135">
        <v>0</v>
      </c>
      <c r="BJ442" s="135">
        <v>0</v>
      </c>
      <c r="BK442" s="135">
        <v>2</v>
      </c>
      <c r="BL442" s="135">
        <v>2</v>
      </c>
      <c r="BM442" s="135">
        <v>0</v>
      </c>
      <c r="BN442" s="135">
        <v>1</v>
      </c>
      <c r="BO442" s="135">
        <v>0</v>
      </c>
      <c r="BP442" s="135">
        <v>0</v>
      </c>
      <c r="BQ442" s="135">
        <v>0</v>
      </c>
      <c r="BR442" s="135">
        <v>0</v>
      </c>
      <c r="BS442" s="135">
        <v>3</v>
      </c>
      <c r="BT442" s="135">
        <v>0</v>
      </c>
      <c r="BU442" s="135">
        <v>0</v>
      </c>
      <c r="BV442" s="135">
        <v>1</v>
      </c>
      <c r="BW442" s="135">
        <v>0</v>
      </c>
      <c r="BX442" s="135">
        <v>0</v>
      </c>
      <c r="BY442" s="135">
        <v>0</v>
      </c>
      <c r="BZ442" s="135">
        <v>0</v>
      </c>
      <c r="CA442" s="135">
        <v>0</v>
      </c>
      <c r="CB442" s="135">
        <v>0</v>
      </c>
      <c r="CC442" s="135">
        <v>0</v>
      </c>
      <c r="CD442" s="135">
        <v>0</v>
      </c>
      <c r="CE442" s="135">
        <v>0</v>
      </c>
      <c r="CF442" s="135">
        <v>0</v>
      </c>
      <c r="CG442" s="135">
        <v>0</v>
      </c>
      <c r="CH442" s="135">
        <v>0</v>
      </c>
      <c r="CI442" s="135">
        <v>0</v>
      </c>
      <c r="CJ442" s="135">
        <v>0</v>
      </c>
      <c r="CK442" s="135">
        <v>8</v>
      </c>
      <c r="CL442" s="135">
        <v>0</v>
      </c>
      <c r="CM442" s="135">
        <v>0</v>
      </c>
      <c r="CN442" s="135">
        <v>0</v>
      </c>
      <c r="CO442" s="135">
        <v>0</v>
      </c>
      <c r="CP442" s="135">
        <v>0</v>
      </c>
      <c r="CQ442" s="135">
        <v>0</v>
      </c>
      <c r="CR442" s="135">
        <v>0</v>
      </c>
      <c r="CS442" s="135">
        <v>0</v>
      </c>
      <c r="CT442" s="135">
        <v>0</v>
      </c>
      <c r="CU442" s="135">
        <v>2</v>
      </c>
      <c r="CV442" s="135">
        <v>0</v>
      </c>
      <c r="CW442" s="135">
        <v>1</v>
      </c>
      <c r="CX442" s="135"/>
    </row>
    <row r="443" spans="1:102" x14ac:dyDescent="0.35">
      <c r="A443" s="135">
        <v>442</v>
      </c>
      <c r="B443" s="135">
        <v>0</v>
      </c>
      <c r="C443" s="135">
        <v>1</v>
      </c>
      <c r="D443" s="135">
        <v>0</v>
      </c>
      <c r="E443" s="135">
        <v>0</v>
      </c>
      <c r="F443" s="135">
        <v>1</v>
      </c>
      <c r="G443" s="135">
        <v>0</v>
      </c>
      <c r="H443" s="135">
        <v>2</v>
      </c>
      <c r="I443" s="135">
        <v>0</v>
      </c>
      <c r="J443" s="135">
        <v>0</v>
      </c>
      <c r="K443" s="135">
        <v>0</v>
      </c>
      <c r="L443" s="135">
        <v>0</v>
      </c>
      <c r="M443" s="135">
        <v>0</v>
      </c>
      <c r="N443" s="135">
        <v>1</v>
      </c>
      <c r="O443" s="135">
        <v>0</v>
      </c>
      <c r="P443" s="135">
        <v>0</v>
      </c>
      <c r="Q443" s="135">
        <v>0</v>
      </c>
      <c r="R443" s="135">
        <v>0</v>
      </c>
      <c r="S443" s="135">
        <v>0</v>
      </c>
      <c r="T443" s="135">
        <v>6</v>
      </c>
      <c r="U443" s="135">
        <v>0</v>
      </c>
      <c r="V443" s="135">
        <v>0</v>
      </c>
      <c r="W443" s="135">
        <v>0</v>
      </c>
      <c r="X443" s="135">
        <v>0</v>
      </c>
      <c r="Y443" s="135">
        <v>0</v>
      </c>
      <c r="Z443" s="135">
        <v>0</v>
      </c>
      <c r="AA443" s="135">
        <v>0</v>
      </c>
      <c r="AB443" s="135">
        <v>0</v>
      </c>
      <c r="AC443" s="135">
        <v>2</v>
      </c>
      <c r="AD443" s="135">
        <v>0</v>
      </c>
      <c r="AE443" s="135">
        <v>0</v>
      </c>
      <c r="AF443" s="135">
        <v>1</v>
      </c>
      <c r="AG443" s="135">
        <v>0</v>
      </c>
      <c r="AH443" s="135">
        <v>7</v>
      </c>
      <c r="AI443" s="135">
        <v>0</v>
      </c>
      <c r="AJ443" s="135">
        <v>0</v>
      </c>
      <c r="AK443" s="135">
        <v>1</v>
      </c>
      <c r="AL443" s="135">
        <v>0</v>
      </c>
      <c r="AM443" s="135">
        <v>0</v>
      </c>
      <c r="AN443" s="135">
        <v>0</v>
      </c>
      <c r="AO443" s="135">
        <v>1</v>
      </c>
      <c r="AP443" s="135">
        <v>0</v>
      </c>
      <c r="AQ443" s="135">
        <v>4</v>
      </c>
      <c r="AR443" s="135">
        <v>0</v>
      </c>
      <c r="AS443" s="135">
        <v>0</v>
      </c>
      <c r="AT443" s="135">
        <v>0</v>
      </c>
      <c r="AU443" s="135">
        <v>6</v>
      </c>
      <c r="AV443" s="135">
        <v>0</v>
      </c>
      <c r="AW443" s="135">
        <v>0</v>
      </c>
      <c r="AX443" s="135">
        <v>3</v>
      </c>
      <c r="AY443" s="135">
        <v>5</v>
      </c>
      <c r="AZ443" s="135">
        <v>0</v>
      </c>
      <c r="BA443" s="135">
        <v>1</v>
      </c>
      <c r="BB443" s="135">
        <v>0</v>
      </c>
      <c r="BC443" s="135">
        <v>0</v>
      </c>
      <c r="BD443" s="135">
        <v>1</v>
      </c>
      <c r="BE443" s="135">
        <v>0</v>
      </c>
      <c r="BF443" s="135">
        <v>0</v>
      </c>
      <c r="BG443" s="135">
        <v>0</v>
      </c>
      <c r="BH443" s="135">
        <v>0</v>
      </c>
      <c r="BI443" s="135">
        <v>1</v>
      </c>
      <c r="BJ443" s="135">
        <v>0</v>
      </c>
      <c r="BK443" s="135">
        <v>2</v>
      </c>
      <c r="BL443" s="135">
        <v>1</v>
      </c>
      <c r="BM443" s="135">
        <v>1</v>
      </c>
      <c r="BN443" s="135">
        <v>3</v>
      </c>
      <c r="BO443" s="135">
        <v>0</v>
      </c>
      <c r="BP443" s="135">
        <v>0</v>
      </c>
      <c r="BQ443" s="135">
        <v>0</v>
      </c>
      <c r="BR443" s="135">
        <v>0</v>
      </c>
      <c r="BS443" s="135">
        <v>1</v>
      </c>
      <c r="BT443" s="135">
        <v>0</v>
      </c>
      <c r="BU443" s="135">
        <v>0</v>
      </c>
      <c r="BV443" s="135">
        <v>0</v>
      </c>
      <c r="BW443" s="135">
        <v>0</v>
      </c>
      <c r="BX443" s="135">
        <v>0</v>
      </c>
      <c r="BY443" s="135">
        <v>1</v>
      </c>
      <c r="BZ443" s="135">
        <v>0</v>
      </c>
      <c r="CA443" s="135">
        <v>0</v>
      </c>
      <c r="CB443" s="135">
        <v>0</v>
      </c>
      <c r="CC443" s="135">
        <v>0</v>
      </c>
      <c r="CD443" s="135">
        <v>0</v>
      </c>
      <c r="CE443" s="135">
        <v>1</v>
      </c>
      <c r="CF443" s="135">
        <v>0</v>
      </c>
      <c r="CG443" s="135">
        <v>0</v>
      </c>
      <c r="CH443" s="135">
        <v>0</v>
      </c>
      <c r="CI443" s="135">
        <v>0</v>
      </c>
      <c r="CJ443" s="135">
        <v>0</v>
      </c>
      <c r="CK443" s="135">
        <v>2</v>
      </c>
      <c r="CL443" s="135">
        <v>0</v>
      </c>
      <c r="CM443" s="135">
        <v>0</v>
      </c>
      <c r="CN443" s="135">
        <v>0</v>
      </c>
      <c r="CO443" s="135">
        <v>3</v>
      </c>
      <c r="CP443" s="135">
        <v>0</v>
      </c>
      <c r="CQ443" s="135">
        <v>0</v>
      </c>
      <c r="CR443" s="135">
        <v>0</v>
      </c>
      <c r="CS443" s="135">
        <v>1</v>
      </c>
      <c r="CT443" s="135">
        <v>0</v>
      </c>
      <c r="CU443" s="135">
        <v>0</v>
      </c>
      <c r="CV443" s="135">
        <v>0</v>
      </c>
      <c r="CW443" s="135">
        <v>0</v>
      </c>
      <c r="CX443" s="135"/>
    </row>
    <row r="444" spans="1:102" x14ac:dyDescent="0.35">
      <c r="A444" s="135">
        <v>443</v>
      </c>
      <c r="B444" s="135">
        <v>0</v>
      </c>
      <c r="C444" s="135">
        <v>0</v>
      </c>
      <c r="D444" s="135">
        <v>0</v>
      </c>
      <c r="E444" s="135">
        <v>1</v>
      </c>
      <c r="F444" s="135">
        <v>1</v>
      </c>
      <c r="G444" s="135">
        <v>0</v>
      </c>
      <c r="H444" s="135">
        <v>1</v>
      </c>
      <c r="I444" s="135">
        <v>0</v>
      </c>
      <c r="J444" s="135">
        <v>0</v>
      </c>
      <c r="K444" s="135">
        <v>1</v>
      </c>
      <c r="L444" s="135">
        <v>0</v>
      </c>
      <c r="M444" s="135">
        <v>0</v>
      </c>
      <c r="N444" s="135">
        <v>2</v>
      </c>
      <c r="O444" s="135">
        <v>1</v>
      </c>
      <c r="P444" s="135">
        <v>0</v>
      </c>
      <c r="Q444" s="135">
        <v>0</v>
      </c>
      <c r="R444" s="135">
        <v>0</v>
      </c>
      <c r="S444" s="135">
        <v>0</v>
      </c>
      <c r="T444" s="135">
        <v>5</v>
      </c>
      <c r="U444" s="135">
        <v>0</v>
      </c>
      <c r="V444" s="135">
        <v>13</v>
      </c>
      <c r="W444" s="135">
        <v>1</v>
      </c>
      <c r="X444" s="135">
        <v>0</v>
      </c>
      <c r="Y444" s="135">
        <v>0</v>
      </c>
      <c r="Z444" s="135">
        <v>0</v>
      </c>
      <c r="AA444" s="135">
        <v>0</v>
      </c>
      <c r="AB444" s="135">
        <v>1</v>
      </c>
      <c r="AC444" s="135">
        <v>1</v>
      </c>
      <c r="AD444" s="135">
        <v>0</v>
      </c>
      <c r="AE444" s="135">
        <v>0</v>
      </c>
      <c r="AF444" s="135">
        <v>0</v>
      </c>
      <c r="AG444" s="135">
        <v>2</v>
      </c>
      <c r="AH444" s="135">
        <v>2</v>
      </c>
      <c r="AI444" s="135">
        <v>2</v>
      </c>
      <c r="AJ444" s="135">
        <v>0</v>
      </c>
      <c r="AK444" s="135">
        <v>0</v>
      </c>
      <c r="AL444" s="135">
        <v>1</v>
      </c>
      <c r="AM444" s="135">
        <v>0</v>
      </c>
      <c r="AN444" s="135">
        <v>0</v>
      </c>
      <c r="AO444" s="135">
        <v>0</v>
      </c>
      <c r="AP444" s="135">
        <v>0</v>
      </c>
      <c r="AQ444" s="135">
        <v>0</v>
      </c>
      <c r="AR444" s="135">
        <v>0</v>
      </c>
      <c r="AS444" s="135">
        <v>0</v>
      </c>
      <c r="AT444" s="135">
        <v>1</v>
      </c>
      <c r="AU444" s="135">
        <v>11</v>
      </c>
      <c r="AV444" s="135">
        <v>0</v>
      </c>
      <c r="AW444" s="135">
        <v>1</v>
      </c>
      <c r="AX444" s="135">
        <v>0</v>
      </c>
      <c r="AY444" s="135">
        <v>3</v>
      </c>
      <c r="AZ444" s="135">
        <v>0</v>
      </c>
      <c r="BA444" s="135">
        <v>0</v>
      </c>
      <c r="BB444" s="135">
        <v>0</v>
      </c>
      <c r="BC444" s="135">
        <v>0</v>
      </c>
      <c r="BD444" s="135">
        <v>0</v>
      </c>
      <c r="BE444" s="135">
        <v>0</v>
      </c>
      <c r="BF444" s="135">
        <v>0</v>
      </c>
      <c r="BG444" s="135">
        <v>0</v>
      </c>
      <c r="BH444" s="135">
        <v>0</v>
      </c>
      <c r="BI444" s="135">
        <v>0</v>
      </c>
      <c r="BJ444" s="135">
        <v>0</v>
      </c>
      <c r="BK444" s="135">
        <v>5</v>
      </c>
      <c r="BL444" s="135">
        <v>0</v>
      </c>
      <c r="BM444" s="135">
        <v>0</v>
      </c>
      <c r="BN444" s="135">
        <v>0</v>
      </c>
      <c r="BO444" s="135">
        <v>0</v>
      </c>
      <c r="BP444" s="135">
        <v>0</v>
      </c>
      <c r="BQ444" s="135">
        <v>0</v>
      </c>
      <c r="BR444" s="135">
        <v>0</v>
      </c>
      <c r="BS444" s="135">
        <v>0</v>
      </c>
      <c r="BT444" s="135">
        <v>0</v>
      </c>
      <c r="BU444" s="135">
        <v>0</v>
      </c>
      <c r="BV444" s="135">
        <v>0</v>
      </c>
      <c r="BW444" s="135">
        <v>0</v>
      </c>
      <c r="BX444" s="135">
        <v>0</v>
      </c>
      <c r="BY444" s="135">
        <v>0</v>
      </c>
      <c r="BZ444" s="135">
        <v>0</v>
      </c>
      <c r="CA444" s="135">
        <v>0</v>
      </c>
      <c r="CB444" s="135">
        <v>0</v>
      </c>
      <c r="CC444" s="135">
        <v>0</v>
      </c>
      <c r="CD444" s="135">
        <v>1</v>
      </c>
      <c r="CE444" s="135">
        <v>0</v>
      </c>
      <c r="CF444" s="135">
        <v>0</v>
      </c>
      <c r="CG444" s="135">
        <v>0</v>
      </c>
      <c r="CH444" s="135">
        <v>0</v>
      </c>
      <c r="CI444" s="135">
        <v>0</v>
      </c>
      <c r="CJ444" s="135">
        <v>0</v>
      </c>
      <c r="CK444" s="135">
        <v>4</v>
      </c>
      <c r="CL444" s="135">
        <v>0</v>
      </c>
      <c r="CM444" s="135">
        <v>0</v>
      </c>
      <c r="CN444" s="135">
        <v>0</v>
      </c>
      <c r="CO444" s="135">
        <v>0</v>
      </c>
      <c r="CP444" s="135">
        <v>1</v>
      </c>
      <c r="CQ444" s="135">
        <v>0</v>
      </c>
      <c r="CR444" s="135">
        <v>1</v>
      </c>
      <c r="CS444" s="135">
        <v>0</v>
      </c>
      <c r="CT444" s="135">
        <v>3</v>
      </c>
      <c r="CU444" s="135">
        <v>1</v>
      </c>
      <c r="CV444" s="135">
        <v>0</v>
      </c>
      <c r="CW444" s="135">
        <v>0</v>
      </c>
      <c r="CX444" s="135"/>
    </row>
    <row r="445" spans="1:102" x14ac:dyDescent="0.35">
      <c r="A445" s="135">
        <v>444</v>
      </c>
      <c r="B445" s="135">
        <v>0</v>
      </c>
      <c r="C445" s="135">
        <v>0</v>
      </c>
      <c r="D445" s="135">
        <v>1</v>
      </c>
      <c r="E445" s="135">
        <v>0</v>
      </c>
      <c r="F445" s="135">
        <v>0</v>
      </c>
      <c r="G445" s="135">
        <v>1</v>
      </c>
      <c r="H445" s="135">
        <v>0</v>
      </c>
      <c r="I445" s="135">
        <v>0</v>
      </c>
      <c r="J445" s="135">
        <v>1</v>
      </c>
      <c r="K445" s="135">
        <v>1</v>
      </c>
      <c r="L445" s="135">
        <v>0</v>
      </c>
      <c r="M445" s="135">
        <v>0</v>
      </c>
      <c r="N445" s="135">
        <v>25</v>
      </c>
      <c r="O445" s="135">
        <v>1</v>
      </c>
      <c r="P445" s="135">
        <v>4</v>
      </c>
      <c r="Q445" s="135">
        <v>0</v>
      </c>
      <c r="R445" s="135">
        <v>0</v>
      </c>
      <c r="S445" s="135">
        <v>1</v>
      </c>
      <c r="T445" s="135">
        <v>0</v>
      </c>
      <c r="U445" s="135">
        <v>0</v>
      </c>
      <c r="V445" s="135">
        <v>0</v>
      </c>
      <c r="W445" s="135">
        <v>0</v>
      </c>
      <c r="X445" s="135">
        <v>0</v>
      </c>
      <c r="Y445" s="135">
        <v>0</v>
      </c>
      <c r="Z445" s="135">
        <v>0</v>
      </c>
      <c r="AA445" s="135">
        <v>0</v>
      </c>
      <c r="AB445" s="135">
        <v>0</v>
      </c>
      <c r="AC445" s="135">
        <v>0</v>
      </c>
      <c r="AD445" s="135">
        <v>0</v>
      </c>
      <c r="AE445" s="135">
        <v>0</v>
      </c>
      <c r="AF445" s="135">
        <v>1</v>
      </c>
      <c r="AG445" s="135">
        <v>0</v>
      </c>
      <c r="AH445" s="135">
        <v>0</v>
      </c>
      <c r="AI445" s="135">
        <v>0</v>
      </c>
      <c r="AJ445" s="135">
        <v>0</v>
      </c>
      <c r="AK445" s="135">
        <v>0</v>
      </c>
      <c r="AL445" s="135">
        <v>0</v>
      </c>
      <c r="AM445" s="135">
        <v>1</v>
      </c>
      <c r="AN445" s="135">
        <v>0</v>
      </c>
      <c r="AO445" s="135">
        <v>0</v>
      </c>
      <c r="AP445" s="135">
        <v>0</v>
      </c>
      <c r="AQ445" s="135">
        <v>0</v>
      </c>
      <c r="AR445" s="135">
        <v>0</v>
      </c>
      <c r="AS445" s="135">
        <v>0</v>
      </c>
      <c r="AT445" s="135">
        <v>1</v>
      </c>
      <c r="AU445" s="135">
        <v>2</v>
      </c>
      <c r="AV445" s="135">
        <v>0</v>
      </c>
      <c r="AW445" s="135">
        <v>0</v>
      </c>
      <c r="AX445" s="135">
        <v>0</v>
      </c>
      <c r="AY445" s="135">
        <v>3</v>
      </c>
      <c r="AZ445" s="135">
        <v>0</v>
      </c>
      <c r="BA445" s="135">
        <v>0</v>
      </c>
      <c r="BB445" s="135">
        <v>0</v>
      </c>
      <c r="BC445" s="135">
        <v>0</v>
      </c>
      <c r="BD445" s="135">
        <v>0</v>
      </c>
      <c r="BE445" s="135">
        <v>0</v>
      </c>
      <c r="BF445" s="135">
        <v>0</v>
      </c>
      <c r="BG445" s="135">
        <v>1</v>
      </c>
      <c r="BH445" s="135">
        <v>0</v>
      </c>
      <c r="BI445" s="135">
        <v>0</v>
      </c>
      <c r="BJ445" s="135">
        <v>1</v>
      </c>
      <c r="BK445" s="135">
        <v>0</v>
      </c>
      <c r="BL445" s="135">
        <v>2</v>
      </c>
      <c r="BM445" s="135">
        <v>0</v>
      </c>
      <c r="BN445" s="135">
        <v>0</v>
      </c>
      <c r="BO445" s="135">
        <v>0</v>
      </c>
      <c r="BP445" s="135">
        <v>1</v>
      </c>
      <c r="BQ445" s="135">
        <v>0</v>
      </c>
      <c r="BR445" s="135">
        <v>0</v>
      </c>
      <c r="BS445" s="135">
        <v>0</v>
      </c>
      <c r="BT445" s="135">
        <v>0</v>
      </c>
      <c r="BU445" s="135">
        <v>0</v>
      </c>
      <c r="BV445" s="135">
        <v>0</v>
      </c>
      <c r="BW445" s="135">
        <v>0</v>
      </c>
      <c r="BX445" s="135">
        <v>1</v>
      </c>
      <c r="BY445" s="135">
        <v>0</v>
      </c>
      <c r="BZ445" s="135">
        <v>1</v>
      </c>
      <c r="CA445" s="135">
        <v>0</v>
      </c>
      <c r="CB445" s="135">
        <v>0</v>
      </c>
      <c r="CC445" s="135">
        <v>0</v>
      </c>
      <c r="CD445" s="135">
        <v>0</v>
      </c>
      <c r="CE445" s="135">
        <v>0</v>
      </c>
      <c r="CF445" s="135">
        <v>0</v>
      </c>
      <c r="CG445" s="135">
        <v>1</v>
      </c>
      <c r="CH445" s="135">
        <v>1</v>
      </c>
      <c r="CI445" s="135">
        <v>0</v>
      </c>
      <c r="CJ445" s="135">
        <v>0</v>
      </c>
      <c r="CK445" s="135">
        <v>0</v>
      </c>
      <c r="CL445" s="135">
        <v>0</v>
      </c>
      <c r="CM445" s="135">
        <v>0</v>
      </c>
      <c r="CN445" s="135">
        <v>0</v>
      </c>
      <c r="CO445" s="135">
        <v>1</v>
      </c>
      <c r="CP445" s="135">
        <v>0</v>
      </c>
      <c r="CQ445" s="135">
        <v>0</v>
      </c>
      <c r="CR445" s="135">
        <v>2</v>
      </c>
      <c r="CS445" s="135">
        <v>0</v>
      </c>
      <c r="CT445" s="135">
        <v>0</v>
      </c>
      <c r="CU445" s="135">
        <v>0</v>
      </c>
      <c r="CV445" s="135">
        <v>0</v>
      </c>
      <c r="CW445" s="135">
        <v>0</v>
      </c>
      <c r="CX445" s="135"/>
    </row>
    <row r="446" spans="1:102" x14ac:dyDescent="0.35">
      <c r="A446" s="135">
        <v>445</v>
      </c>
      <c r="B446" s="135">
        <v>0</v>
      </c>
      <c r="C446" s="135">
        <v>0</v>
      </c>
      <c r="D446" s="135">
        <v>0</v>
      </c>
      <c r="E446" s="135">
        <v>0</v>
      </c>
      <c r="F446" s="135">
        <v>2</v>
      </c>
      <c r="G446" s="135">
        <v>0</v>
      </c>
      <c r="H446" s="135">
        <v>5</v>
      </c>
      <c r="I446" s="135">
        <v>0</v>
      </c>
      <c r="J446" s="135">
        <v>1</v>
      </c>
      <c r="K446" s="135">
        <v>0</v>
      </c>
      <c r="L446" s="135">
        <v>0</v>
      </c>
      <c r="M446" s="135">
        <v>0</v>
      </c>
      <c r="N446" s="135">
        <v>0</v>
      </c>
      <c r="O446" s="135">
        <v>0</v>
      </c>
      <c r="P446" s="135">
        <v>0</v>
      </c>
      <c r="Q446" s="135">
        <v>0</v>
      </c>
      <c r="R446" s="135">
        <v>1</v>
      </c>
      <c r="S446" s="135">
        <v>7</v>
      </c>
      <c r="T446" s="135">
        <v>0</v>
      </c>
      <c r="U446" s="135">
        <v>0</v>
      </c>
      <c r="V446" s="135">
        <v>0</v>
      </c>
      <c r="W446" s="135">
        <v>0</v>
      </c>
      <c r="X446" s="135">
        <v>0</v>
      </c>
      <c r="Y446" s="135">
        <v>0</v>
      </c>
      <c r="Z446" s="135">
        <v>0</v>
      </c>
      <c r="AA446" s="135">
        <v>0</v>
      </c>
      <c r="AB446" s="135">
        <v>0</v>
      </c>
      <c r="AC446" s="135">
        <v>0</v>
      </c>
      <c r="AD446" s="135">
        <v>0</v>
      </c>
      <c r="AE446" s="135">
        <v>1</v>
      </c>
      <c r="AF446" s="135">
        <v>0</v>
      </c>
      <c r="AG446" s="135">
        <v>0</v>
      </c>
      <c r="AH446" s="135">
        <v>1</v>
      </c>
      <c r="AI446" s="135">
        <v>0</v>
      </c>
      <c r="AJ446" s="135">
        <v>1</v>
      </c>
      <c r="AK446" s="135">
        <v>0</v>
      </c>
      <c r="AL446" s="135">
        <v>0</v>
      </c>
      <c r="AM446" s="135">
        <v>0</v>
      </c>
      <c r="AN446" s="135">
        <v>0</v>
      </c>
      <c r="AO446" s="135">
        <v>0</v>
      </c>
      <c r="AP446" s="135">
        <v>1</v>
      </c>
      <c r="AQ446" s="135">
        <v>1</v>
      </c>
      <c r="AR446" s="135">
        <v>0</v>
      </c>
      <c r="AS446" s="135">
        <v>0</v>
      </c>
      <c r="AT446" s="135">
        <v>0</v>
      </c>
      <c r="AU446" s="135">
        <v>2</v>
      </c>
      <c r="AV446" s="135">
        <v>1</v>
      </c>
      <c r="AW446" s="135">
        <v>4</v>
      </c>
      <c r="AX446" s="135">
        <v>0</v>
      </c>
      <c r="AY446" s="135">
        <v>1</v>
      </c>
      <c r="AZ446" s="135">
        <v>2</v>
      </c>
      <c r="BA446" s="135">
        <v>1</v>
      </c>
      <c r="BB446" s="135">
        <v>0</v>
      </c>
      <c r="BC446" s="135">
        <v>1</v>
      </c>
      <c r="BD446" s="135">
        <v>0</v>
      </c>
      <c r="BE446" s="135">
        <v>0</v>
      </c>
      <c r="BF446" s="135">
        <v>0</v>
      </c>
      <c r="BG446" s="135">
        <v>0</v>
      </c>
      <c r="BH446" s="135">
        <v>0</v>
      </c>
      <c r="BI446" s="135">
        <v>0</v>
      </c>
      <c r="BJ446" s="135">
        <v>0</v>
      </c>
      <c r="BK446" s="135">
        <v>0</v>
      </c>
      <c r="BL446" s="135">
        <v>0</v>
      </c>
      <c r="BM446" s="135">
        <v>0</v>
      </c>
      <c r="BN446" s="135">
        <v>0</v>
      </c>
      <c r="BO446" s="135">
        <v>0</v>
      </c>
      <c r="BP446" s="135">
        <v>0</v>
      </c>
      <c r="BQ446" s="135">
        <v>0</v>
      </c>
      <c r="BR446" s="135">
        <v>0</v>
      </c>
      <c r="BS446" s="135">
        <v>0</v>
      </c>
      <c r="BT446" s="135">
        <v>2</v>
      </c>
      <c r="BU446" s="135">
        <v>0</v>
      </c>
      <c r="BV446" s="135">
        <v>0</v>
      </c>
      <c r="BW446" s="135">
        <v>0</v>
      </c>
      <c r="BX446" s="135">
        <v>0</v>
      </c>
      <c r="BY446" s="135">
        <v>0</v>
      </c>
      <c r="BZ446" s="135">
        <v>0</v>
      </c>
      <c r="CA446" s="135">
        <v>0</v>
      </c>
      <c r="CB446" s="135">
        <v>0</v>
      </c>
      <c r="CC446" s="135">
        <v>0</v>
      </c>
      <c r="CD446" s="135">
        <v>4</v>
      </c>
      <c r="CE446" s="135">
        <v>0</v>
      </c>
      <c r="CF446" s="135">
        <v>0</v>
      </c>
      <c r="CG446" s="135">
        <v>0</v>
      </c>
      <c r="CH446" s="135">
        <v>0</v>
      </c>
      <c r="CI446" s="135">
        <v>0</v>
      </c>
      <c r="CJ446" s="135">
        <v>0</v>
      </c>
      <c r="CK446" s="135">
        <v>2</v>
      </c>
      <c r="CL446" s="135">
        <v>0</v>
      </c>
      <c r="CM446" s="135">
        <v>0</v>
      </c>
      <c r="CN446" s="135">
        <v>0</v>
      </c>
      <c r="CO446" s="135">
        <v>0</v>
      </c>
      <c r="CP446" s="135">
        <v>0</v>
      </c>
      <c r="CQ446" s="135">
        <v>0</v>
      </c>
      <c r="CR446" s="135">
        <v>0</v>
      </c>
      <c r="CS446" s="135">
        <v>2</v>
      </c>
      <c r="CT446" s="135">
        <v>0</v>
      </c>
      <c r="CU446" s="135">
        <v>0</v>
      </c>
      <c r="CV446" s="135">
        <v>1</v>
      </c>
      <c r="CW446" s="135">
        <v>1</v>
      </c>
      <c r="CX446" s="135"/>
    </row>
    <row r="447" spans="1:102" x14ac:dyDescent="0.35">
      <c r="A447" s="135">
        <v>446</v>
      </c>
      <c r="B447" s="135">
        <v>0</v>
      </c>
      <c r="C447" s="135">
        <v>3</v>
      </c>
      <c r="D447" s="135">
        <v>0</v>
      </c>
      <c r="E447" s="135">
        <v>0</v>
      </c>
      <c r="F447" s="135">
        <v>0</v>
      </c>
      <c r="G447" s="135">
        <v>1</v>
      </c>
      <c r="H447" s="135">
        <v>1</v>
      </c>
      <c r="I447" s="135">
        <v>2</v>
      </c>
      <c r="J447" s="135">
        <v>1</v>
      </c>
      <c r="K447" s="135">
        <v>0</v>
      </c>
      <c r="L447" s="135">
        <v>4</v>
      </c>
      <c r="M447" s="135">
        <v>0</v>
      </c>
      <c r="N447" s="135">
        <v>0</v>
      </c>
      <c r="O447" s="135">
        <v>1</v>
      </c>
      <c r="P447" s="135">
        <v>0</v>
      </c>
      <c r="Q447" s="135">
        <v>0</v>
      </c>
      <c r="R447" s="135">
        <v>0</v>
      </c>
      <c r="S447" s="135">
        <v>0</v>
      </c>
      <c r="T447" s="135">
        <v>0</v>
      </c>
      <c r="U447" s="135">
        <v>1</v>
      </c>
      <c r="V447" s="135">
        <v>8</v>
      </c>
      <c r="W447" s="135">
        <v>0</v>
      </c>
      <c r="X447" s="135">
        <v>0</v>
      </c>
      <c r="Y447" s="135">
        <v>2</v>
      </c>
      <c r="Z447" s="135">
        <v>0</v>
      </c>
      <c r="AA447" s="135">
        <v>0</v>
      </c>
      <c r="AB447" s="135">
        <v>0</v>
      </c>
      <c r="AC447" s="135">
        <v>1</v>
      </c>
      <c r="AD447" s="135">
        <v>0</v>
      </c>
      <c r="AE447" s="135">
        <v>0</v>
      </c>
      <c r="AF447" s="135">
        <v>0</v>
      </c>
      <c r="AG447" s="135">
        <v>0</v>
      </c>
      <c r="AH447" s="135">
        <v>1</v>
      </c>
      <c r="AI447" s="135">
        <v>2</v>
      </c>
      <c r="AJ447" s="135">
        <v>0</v>
      </c>
      <c r="AK447" s="135">
        <v>0</v>
      </c>
      <c r="AL447" s="135">
        <v>1</v>
      </c>
      <c r="AM447" s="135">
        <v>1</v>
      </c>
      <c r="AN447" s="135">
        <v>0</v>
      </c>
      <c r="AO447" s="135">
        <v>0</v>
      </c>
      <c r="AP447" s="135">
        <v>7</v>
      </c>
      <c r="AQ447" s="135">
        <v>0</v>
      </c>
      <c r="AR447" s="135">
        <v>1</v>
      </c>
      <c r="AS447" s="135">
        <v>0</v>
      </c>
      <c r="AT447" s="135">
        <v>0</v>
      </c>
      <c r="AU447" s="135">
        <v>1</v>
      </c>
      <c r="AV447" s="135">
        <v>2</v>
      </c>
      <c r="AW447" s="135">
        <v>0</v>
      </c>
      <c r="AX447" s="135">
        <v>0</v>
      </c>
      <c r="AY447" s="135">
        <v>3</v>
      </c>
      <c r="AZ447" s="135">
        <v>0</v>
      </c>
      <c r="BA447" s="135">
        <v>1</v>
      </c>
      <c r="BB447" s="135">
        <v>1</v>
      </c>
      <c r="BC447" s="135">
        <v>0</v>
      </c>
      <c r="BD447" s="135">
        <v>1</v>
      </c>
      <c r="BE447" s="135">
        <v>0</v>
      </c>
      <c r="BF447" s="135">
        <v>1</v>
      </c>
      <c r="BG447" s="135">
        <v>0</v>
      </c>
      <c r="BH447" s="135">
        <v>0</v>
      </c>
      <c r="BI447" s="135">
        <v>0</v>
      </c>
      <c r="BJ447" s="135">
        <v>0</v>
      </c>
      <c r="BK447" s="135">
        <v>1</v>
      </c>
      <c r="BL447" s="135">
        <v>0</v>
      </c>
      <c r="BM447" s="135">
        <v>1</v>
      </c>
      <c r="BN447" s="135">
        <v>0</v>
      </c>
      <c r="BO447" s="135">
        <v>0</v>
      </c>
      <c r="BP447" s="135">
        <v>0</v>
      </c>
      <c r="BQ447" s="135">
        <v>0</v>
      </c>
      <c r="BR447" s="135">
        <v>0</v>
      </c>
      <c r="BS447" s="135">
        <v>1</v>
      </c>
      <c r="BT447" s="135">
        <v>1</v>
      </c>
      <c r="BU447" s="135">
        <v>0</v>
      </c>
      <c r="BV447" s="135">
        <v>2</v>
      </c>
      <c r="BW447" s="135">
        <v>0</v>
      </c>
      <c r="BX447" s="135">
        <v>1</v>
      </c>
      <c r="BY447" s="135">
        <v>0</v>
      </c>
      <c r="BZ447" s="135">
        <v>0</v>
      </c>
      <c r="CA447" s="135">
        <v>0</v>
      </c>
      <c r="CB447" s="135">
        <v>0</v>
      </c>
      <c r="CC447" s="135">
        <v>0</v>
      </c>
      <c r="CD447" s="135">
        <v>1</v>
      </c>
      <c r="CE447" s="135">
        <v>0</v>
      </c>
      <c r="CF447" s="135">
        <v>0</v>
      </c>
      <c r="CG447" s="135">
        <v>1</v>
      </c>
      <c r="CH447" s="135">
        <v>0</v>
      </c>
      <c r="CI447" s="135">
        <v>0</v>
      </c>
      <c r="CJ447" s="135">
        <v>0</v>
      </c>
      <c r="CK447" s="135">
        <v>0</v>
      </c>
      <c r="CL447" s="135">
        <v>1</v>
      </c>
      <c r="CM447" s="135">
        <v>0</v>
      </c>
      <c r="CN447" s="135">
        <v>1</v>
      </c>
      <c r="CO447" s="135">
        <v>2</v>
      </c>
      <c r="CP447" s="135">
        <v>0</v>
      </c>
      <c r="CQ447" s="135">
        <v>0</v>
      </c>
      <c r="CR447" s="135">
        <v>0</v>
      </c>
      <c r="CS447" s="135">
        <v>1</v>
      </c>
      <c r="CT447" s="135">
        <v>0</v>
      </c>
      <c r="CU447" s="135">
        <v>0</v>
      </c>
      <c r="CV447" s="135">
        <v>0</v>
      </c>
      <c r="CW447" s="135">
        <v>0</v>
      </c>
      <c r="CX447" s="135"/>
    </row>
    <row r="448" spans="1:102" x14ac:dyDescent="0.35">
      <c r="A448" s="135">
        <v>447</v>
      </c>
      <c r="B448" s="135">
        <v>0</v>
      </c>
      <c r="C448" s="135">
        <v>0</v>
      </c>
      <c r="D448" s="135">
        <v>0</v>
      </c>
      <c r="E448" s="135">
        <v>0</v>
      </c>
      <c r="F448" s="135">
        <v>0</v>
      </c>
      <c r="G448" s="135">
        <v>0</v>
      </c>
      <c r="H448" s="135">
        <v>2</v>
      </c>
      <c r="I448" s="135">
        <v>0</v>
      </c>
      <c r="J448" s="135">
        <v>0</v>
      </c>
      <c r="K448" s="135">
        <v>0</v>
      </c>
      <c r="L448" s="135">
        <v>0</v>
      </c>
      <c r="M448" s="135">
        <v>0</v>
      </c>
      <c r="N448" s="135">
        <v>0</v>
      </c>
      <c r="O448" s="135">
        <v>0</v>
      </c>
      <c r="P448" s="135">
        <v>0</v>
      </c>
      <c r="Q448" s="135">
        <v>0</v>
      </c>
      <c r="R448" s="135">
        <v>0</v>
      </c>
      <c r="S448" s="135">
        <v>0</v>
      </c>
      <c r="T448" s="135">
        <v>0</v>
      </c>
      <c r="U448" s="135">
        <v>1</v>
      </c>
      <c r="V448" s="135">
        <v>0</v>
      </c>
      <c r="W448" s="135">
        <v>0</v>
      </c>
      <c r="X448" s="135">
        <v>1</v>
      </c>
      <c r="Y448" s="135">
        <v>0</v>
      </c>
      <c r="Z448" s="135">
        <v>0</v>
      </c>
      <c r="AA448" s="135">
        <v>0</v>
      </c>
      <c r="AB448" s="135">
        <v>2</v>
      </c>
      <c r="AC448" s="135">
        <v>0</v>
      </c>
      <c r="AD448" s="135">
        <v>0</v>
      </c>
      <c r="AE448" s="135">
        <v>0</v>
      </c>
      <c r="AF448" s="135">
        <v>0</v>
      </c>
      <c r="AG448" s="135">
        <v>1</v>
      </c>
      <c r="AH448" s="135">
        <v>0</v>
      </c>
      <c r="AI448" s="135">
        <v>0</v>
      </c>
      <c r="AJ448" s="135">
        <v>6</v>
      </c>
      <c r="AK448" s="135">
        <v>0</v>
      </c>
      <c r="AL448" s="135">
        <v>0</v>
      </c>
      <c r="AM448" s="135">
        <v>1</v>
      </c>
      <c r="AN448" s="135">
        <v>0</v>
      </c>
      <c r="AO448" s="135">
        <v>0</v>
      </c>
      <c r="AP448" s="135">
        <v>2</v>
      </c>
      <c r="AQ448" s="135">
        <v>7</v>
      </c>
      <c r="AR448" s="135">
        <v>0</v>
      </c>
      <c r="AS448" s="135">
        <v>0</v>
      </c>
      <c r="AT448" s="135">
        <v>0</v>
      </c>
      <c r="AU448" s="135">
        <v>0</v>
      </c>
      <c r="AV448" s="135">
        <v>3</v>
      </c>
      <c r="AW448" s="135">
        <v>0</v>
      </c>
      <c r="AX448" s="135">
        <v>0</v>
      </c>
      <c r="AY448" s="135">
        <v>3</v>
      </c>
      <c r="AZ448" s="135">
        <v>0</v>
      </c>
      <c r="BA448" s="135">
        <v>0</v>
      </c>
      <c r="BB448" s="135">
        <v>0</v>
      </c>
      <c r="BC448" s="135">
        <v>0</v>
      </c>
      <c r="BD448" s="135">
        <v>0</v>
      </c>
      <c r="BE448" s="135">
        <v>0</v>
      </c>
      <c r="BF448" s="135">
        <v>0</v>
      </c>
      <c r="BG448" s="135">
        <v>0</v>
      </c>
      <c r="BH448" s="135">
        <v>0</v>
      </c>
      <c r="BI448" s="135">
        <v>1</v>
      </c>
      <c r="BJ448" s="135">
        <v>0</v>
      </c>
      <c r="BK448" s="135">
        <v>2</v>
      </c>
      <c r="BL448" s="135">
        <v>0</v>
      </c>
      <c r="BM448" s="135">
        <v>0</v>
      </c>
      <c r="BN448" s="135">
        <v>2</v>
      </c>
      <c r="BO448" s="135">
        <v>0</v>
      </c>
      <c r="BP448" s="135">
        <v>0</v>
      </c>
      <c r="BQ448" s="135">
        <v>0</v>
      </c>
      <c r="BR448" s="135">
        <v>0</v>
      </c>
      <c r="BS448" s="135">
        <v>0</v>
      </c>
      <c r="BT448" s="135">
        <v>0</v>
      </c>
      <c r="BU448" s="135">
        <v>0</v>
      </c>
      <c r="BV448" s="135">
        <v>0</v>
      </c>
      <c r="BW448" s="135">
        <v>0</v>
      </c>
      <c r="BX448" s="135">
        <v>1</v>
      </c>
      <c r="BY448" s="135">
        <v>0</v>
      </c>
      <c r="BZ448" s="135">
        <v>3</v>
      </c>
      <c r="CA448" s="135">
        <v>0</v>
      </c>
      <c r="CB448" s="135">
        <v>0</v>
      </c>
      <c r="CC448" s="135">
        <v>0</v>
      </c>
      <c r="CD448" s="135">
        <v>0</v>
      </c>
      <c r="CE448" s="135">
        <v>1</v>
      </c>
      <c r="CF448" s="135">
        <v>0</v>
      </c>
      <c r="CG448" s="135">
        <v>0</v>
      </c>
      <c r="CH448" s="135">
        <v>8</v>
      </c>
      <c r="CI448" s="135">
        <v>0</v>
      </c>
      <c r="CJ448" s="135">
        <v>1</v>
      </c>
      <c r="CK448" s="135">
        <v>0</v>
      </c>
      <c r="CL448" s="135">
        <v>0</v>
      </c>
      <c r="CM448" s="135">
        <v>0</v>
      </c>
      <c r="CN448" s="135">
        <v>1</v>
      </c>
      <c r="CO448" s="135">
        <v>0</v>
      </c>
      <c r="CP448" s="135">
        <v>0</v>
      </c>
      <c r="CQ448" s="135">
        <v>1</v>
      </c>
      <c r="CR448" s="135">
        <v>0</v>
      </c>
      <c r="CS448" s="135">
        <v>0</v>
      </c>
      <c r="CT448" s="135">
        <v>0</v>
      </c>
      <c r="CU448" s="135">
        <v>2</v>
      </c>
      <c r="CV448" s="135">
        <v>0</v>
      </c>
      <c r="CW448" s="135">
        <v>0</v>
      </c>
      <c r="CX448" s="135"/>
    </row>
    <row r="449" spans="1:102" x14ac:dyDescent="0.35">
      <c r="A449" s="135">
        <v>448</v>
      </c>
      <c r="B449" s="135">
        <v>0</v>
      </c>
      <c r="C449" s="135">
        <v>0</v>
      </c>
      <c r="D449" s="135">
        <v>0</v>
      </c>
      <c r="E449" s="135">
        <v>0</v>
      </c>
      <c r="F449" s="135">
        <v>0</v>
      </c>
      <c r="G449" s="135">
        <v>0</v>
      </c>
      <c r="H449" s="135">
        <v>1</v>
      </c>
      <c r="I449" s="135">
        <v>0</v>
      </c>
      <c r="J449" s="135">
        <v>0</v>
      </c>
      <c r="K449" s="135">
        <v>1</v>
      </c>
      <c r="L449" s="135">
        <v>0</v>
      </c>
      <c r="M449" s="135">
        <v>0</v>
      </c>
      <c r="N449" s="135">
        <v>18</v>
      </c>
      <c r="O449" s="135">
        <v>0</v>
      </c>
      <c r="P449" s="135">
        <v>0</v>
      </c>
      <c r="Q449" s="135">
        <v>0</v>
      </c>
      <c r="R449" s="135">
        <v>0</v>
      </c>
      <c r="S449" s="135">
        <v>0</v>
      </c>
      <c r="T449" s="135">
        <v>0</v>
      </c>
      <c r="U449" s="135">
        <v>1</v>
      </c>
      <c r="V449" s="135">
        <v>14</v>
      </c>
      <c r="W449" s="135">
        <v>0</v>
      </c>
      <c r="X449" s="135">
        <v>0</v>
      </c>
      <c r="Y449" s="135">
        <v>1</v>
      </c>
      <c r="Z449" s="135">
        <v>0</v>
      </c>
      <c r="AA449" s="135">
        <v>0</v>
      </c>
      <c r="AB449" s="135">
        <v>1</v>
      </c>
      <c r="AC449" s="135">
        <v>0</v>
      </c>
      <c r="AD449" s="135">
        <v>1</v>
      </c>
      <c r="AE449" s="135">
        <v>0</v>
      </c>
      <c r="AF449" s="135">
        <v>1</v>
      </c>
      <c r="AG449" s="135">
        <v>4</v>
      </c>
      <c r="AH449" s="135">
        <v>0</v>
      </c>
      <c r="AI449" s="135">
        <v>0</v>
      </c>
      <c r="AJ449" s="135">
        <v>1</v>
      </c>
      <c r="AK449" s="135">
        <v>0</v>
      </c>
      <c r="AL449" s="135">
        <v>0</v>
      </c>
      <c r="AM449" s="135">
        <v>0</v>
      </c>
      <c r="AN449" s="135">
        <v>1</v>
      </c>
      <c r="AO449" s="135">
        <v>0</v>
      </c>
      <c r="AP449" s="135">
        <v>0</v>
      </c>
      <c r="AQ449" s="135">
        <v>0</v>
      </c>
      <c r="AR449" s="135">
        <v>0</v>
      </c>
      <c r="AS449" s="135">
        <v>0</v>
      </c>
      <c r="AT449" s="135">
        <v>1</v>
      </c>
      <c r="AU449" s="135">
        <v>0</v>
      </c>
      <c r="AV449" s="135">
        <v>1</v>
      </c>
      <c r="AW449" s="135">
        <v>0</v>
      </c>
      <c r="AX449" s="135">
        <v>0</v>
      </c>
      <c r="AY449" s="135">
        <v>0</v>
      </c>
      <c r="AZ449" s="135">
        <v>0</v>
      </c>
      <c r="BA449" s="135">
        <v>0</v>
      </c>
      <c r="BB449" s="135">
        <v>1</v>
      </c>
      <c r="BC449" s="135">
        <v>0</v>
      </c>
      <c r="BD449" s="135">
        <v>0</v>
      </c>
      <c r="BE449" s="135">
        <v>0</v>
      </c>
      <c r="BF449" s="135">
        <v>0</v>
      </c>
      <c r="BG449" s="135">
        <v>0</v>
      </c>
      <c r="BH449" s="135">
        <v>0</v>
      </c>
      <c r="BI449" s="135">
        <v>1</v>
      </c>
      <c r="BJ449" s="135">
        <v>0</v>
      </c>
      <c r="BK449" s="135">
        <v>3</v>
      </c>
      <c r="BL449" s="135">
        <v>1</v>
      </c>
      <c r="BM449" s="135">
        <v>1</v>
      </c>
      <c r="BN449" s="135">
        <v>2</v>
      </c>
      <c r="BO449" s="135">
        <v>0</v>
      </c>
      <c r="BP449" s="135">
        <v>0</v>
      </c>
      <c r="BQ449" s="135">
        <v>0</v>
      </c>
      <c r="BR449" s="135">
        <v>0</v>
      </c>
      <c r="BS449" s="135">
        <v>1</v>
      </c>
      <c r="BT449" s="135">
        <v>0</v>
      </c>
      <c r="BU449" s="135">
        <v>0</v>
      </c>
      <c r="BV449" s="135">
        <v>1</v>
      </c>
      <c r="BW449" s="135">
        <v>0</v>
      </c>
      <c r="BX449" s="135">
        <v>2</v>
      </c>
      <c r="BY449" s="135">
        <v>0</v>
      </c>
      <c r="BZ449" s="135">
        <v>0</v>
      </c>
      <c r="CA449" s="135">
        <v>0</v>
      </c>
      <c r="CB449" s="135">
        <v>1</v>
      </c>
      <c r="CC449" s="135">
        <v>0</v>
      </c>
      <c r="CD449" s="135">
        <v>12</v>
      </c>
      <c r="CE449" s="135">
        <v>0</v>
      </c>
      <c r="CF449" s="135">
        <v>0</v>
      </c>
      <c r="CG449" s="135">
        <v>0</v>
      </c>
      <c r="CH449" s="135">
        <v>0</v>
      </c>
      <c r="CI449" s="135">
        <v>1</v>
      </c>
      <c r="CJ449" s="135">
        <v>0</v>
      </c>
      <c r="CK449" s="135">
        <v>2</v>
      </c>
      <c r="CL449" s="135">
        <v>0</v>
      </c>
      <c r="CM449" s="135">
        <v>0</v>
      </c>
      <c r="CN449" s="135">
        <v>0</v>
      </c>
      <c r="CO449" s="135">
        <v>0</v>
      </c>
      <c r="CP449" s="135">
        <v>4</v>
      </c>
      <c r="CQ449" s="135">
        <v>0</v>
      </c>
      <c r="CR449" s="135">
        <v>1</v>
      </c>
      <c r="CS449" s="135">
        <v>0</v>
      </c>
      <c r="CT449" s="135">
        <v>0</v>
      </c>
      <c r="CU449" s="135">
        <v>0</v>
      </c>
      <c r="CV449" s="135">
        <v>1</v>
      </c>
      <c r="CW449" s="135">
        <v>2</v>
      </c>
      <c r="CX449" s="135"/>
    </row>
    <row r="450" spans="1:102" x14ac:dyDescent="0.35">
      <c r="A450" s="135">
        <v>449</v>
      </c>
      <c r="B450" s="135">
        <v>0</v>
      </c>
      <c r="C450" s="135">
        <v>0</v>
      </c>
      <c r="D450" s="135">
        <v>0</v>
      </c>
      <c r="E450" s="135">
        <v>0</v>
      </c>
      <c r="F450" s="135">
        <v>0</v>
      </c>
      <c r="G450" s="135">
        <v>0</v>
      </c>
      <c r="H450" s="135">
        <v>0</v>
      </c>
      <c r="I450" s="135">
        <v>0</v>
      </c>
      <c r="J450" s="135">
        <v>0</v>
      </c>
      <c r="K450" s="135">
        <v>0</v>
      </c>
      <c r="L450" s="135">
        <v>0</v>
      </c>
      <c r="M450" s="135">
        <v>1</v>
      </c>
      <c r="N450" s="135">
        <v>0</v>
      </c>
      <c r="O450" s="135">
        <v>0</v>
      </c>
      <c r="P450" s="135">
        <v>1</v>
      </c>
      <c r="Q450" s="135">
        <v>0</v>
      </c>
      <c r="R450" s="135">
        <v>0</v>
      </c>
      <c r="S450" s="135">
        <v>1</v>
      </c>
      <c r="T450" s="135">
        <v>0</v>
      </c>
      <c r="U450" s="135">
        <v>0</v>
      </c>
      <c r="V450" s="135">
        <v>16</v>
      </c>
      <c r="W450" s="135">
        <v>0</v>
      </c>
      <c r="X450" s="135">
        <v>1</v>
      </c>
      <c r="Y450" s="135">
        <v>0</v>
      </c>
      <c r="Z450" s="135">
        <v>0</v>
      </c>
      <c r="AA450" s="135">
        <v>1</v>
      </c>
      <c r="AB450" s="135">
        <v>0</v>
      </c>
      <c r="AC450" s="135">
        <v>1</v>
      </c>
      <c r="AD450" s="135">
        <v>0</v>
      </c>
      <c r="AE450" s="135">
        <v>6</v>
      </c>
      <c r="AF450" s="135">
        <v>0</v>
      </c>
      <c r="AG450" s="135">
        <v>6</v>
      </c>
      <c r="AH450" s="135">
        <v>4</v>
      </c>
      <c r="AI450" s="135">
        <v>0</v>
      </c>
      <c r="AJ450" s="135">
        <v>0</v>
      </c>
      <c r="AK450" s="135">
        <v>1</v>
      </c>
      <c r="AL450" s="135">
        <v>0</v>
      </c>
      <c r="AM450" s="135">
        <v>0</v>
      </c>
      <c r="AN450" s="135">
        <v>0</v>
      </c>
      <c r="AO450" s="135">
        <v>0</v>
      </c>
      <c r="AP450" s="135">
        <v>5</v>
      </c>
      <c r="AQ450" s="135">
        <v>0</v>
      </c>
      <c r="AR450" s="135">
        <v>0</v>
      </c>
      <c r="AS450" s="135">
        <v>0</v>
      </c>
      <c r="AT450" s="135">
        <v>0</v>
      </c>
      <c r="AU450" s="135">
        <v>0</v>
      </c>
      <c r="AV450" s="135">
        <v>0</v>
      </c>
      <c r="AW450" s="135">
        <v>1</v>
      </c>
      <c r="AX450" s="135">
        <v>0</v>
      </c>
      <c r="AY450" s="135">
        <v>1</v>
      </c>
      <c r="AZ450" s="135">
        <v>0</v>
      </c>
      <c r="BA450" s="135">
        <v>0</v>
      </c>
      <c r="BB450" s="135">
        <v>0</v>
      </c>
      <c r="BC450" s="135">
        <v>0</v>
      </c>
      <c r="BD450" s="135">
        <v>1</v>
      </c>
      <c r="BE450" s="135">
        <v>0</v>
      </c>
      <c r="BF450" s="135">
        <v>0</v>
      </c>
      <c r="BG450" s="135">
        <v>0</v>
      </c>
      <c r="BH450" s="135">
        <v>0</v>
      </c>
      <c r="BI450" s="135">
        <v>0</v>
      </c>
      <c r="BJ450" s="135">
        <v>0</v>
      </c>
      <c r="BK450" s="135">
        <v>1</v>
      </c>
      <c r="BL450" s="135">
        <v>0</v>
      </c>
      <c r="BM450" s="135">
        <v>0</v>
      </c>
      <c r="BN450" s="135">
        <v>0</v>
      </c>
      <c r="BO450" s="135">
        <v>0</v>
      </c>
      <c r="BP450" s="135">
        <v>0</v>
      </c>
      <c r="BQ450" s="135">
        <v>0</v>
      </c>
      <c r="BR450" s="135">
        <v>0</v>
      </c>
      <c r="BS450" s="135">
        <v>0</v>
      </c>
      <c r="BT450" s="135">
        <v>0</v>
      </c>
      <c r="BU450" s="135">
        <v>0</v>
      </c>
      <c r="BV450" s="135">
        <v>0</v>
      </c>
      <c r="BW450" s="135">
        <v>0</v>
      </c>
      <c r="BX450" s="135">
        <v>0</v>
      </c>
      <c r="BY450" s="135">
        <v>0</v>
      </c>
      <c r="BZ450" s="135">
        <v>1</v>
      </c>
      <c r="CA450" s="135">
        <v>0</v>
      </c>
      <c r="CB450" s="135">
        <v>0</v>
      </c>
      <c r="CC450" s="135">
        <v>0</v>
      </c>
      <c r="CD450" s="135">
        <v>0</v>
      </c>
      <c r="CE450" s="135">
        <v>1</v>
      </c>
      <c r="CF450" s="135">
        <v>0</v>
      </c>
      <c r="CG450" s="135">
        <v>0</v>
      </c>
      <c r="CH450" s="135">
        <v>3</v>
      </c>
      <c r="CI450" s="135">
        <v>1</v>
      </c>
      <c r="CJ450" s="135">
        <v>0</v>
      </c>
      <c r="CK450" s="135">
        <v>0</v>
      </c>
      <c r="CL450" s="135">
        <v>0</v>
      </c>
      <c r="CM450" s="135">
        <v>0</v>
      </c>
      <c r="CN450" s="135">
        <v>0</v>
      </c>
      <c r="CO450" s="135">
        <v>0</v>
      </c>
      <c r="CP450" s="135">
        <v>0</v>
      </c>
      <c r="CQ450" s="135">
        <v>1</v>
      </c>
      <c r="CR450" s="135">
        <v>0</v>
      </c>
      <c r="CS450" s="135">
        <v>0</v>
      </c>
      <c r="CT450" s="135">
        <v>1</v>
      </c>
      <c r="CU450" s="135">
        <v>3</v>
      </c>
      <c r="CV450" s="135">
        <v>0</v>
      </c>
      <c r="CW450" s="135">
        <v>0</v>
      </c>
      <c r="CX450" s="135"/>
    </row>
    <row r="451" spans="1:102" x14ac:dyDescent="0.35">
      <c r="A451" s="135">
        <v>450</v>
      </c>
      <c r="B451" s="135">
        <v>0</v>
      </c>
      <c r="C451" s="135">
        <v>0</v>
      </c>
      <c r="D451" s="135">
        <v>1</v>
      </c>
      <c r="E451" s="135">
        <v>0</v>
      </c>
      <c r="F451" s="135">
        <v>0</v>
      </c>
      <c r="G451" s="135">
        <v>0</v>
      </c>
      <c r="H451" s="135">
        <v>0</v>
      </c>
      <c r="I451" s="135">
        <v>0</v>
      </c>
      <c r="J451" s="135">
        <v>0</v>
      </c>
      <c r="K451" s="135">
        <v>0</v>
      </c>
      <c r="L451" s="135">
        <v>9</v>
      </c>
      <c r="M451" s="135">
        <v>0</v>
      </c>
      <c r="N451" s="135">
        <v>0</v>
      </c>
      <c r="O451" s="135">
        <v>0</v>
      </c>
      <c r="P451" s="135">
        <v>0</v>
      </c>
      <c r="Q451" s="135">
        <v>2</v>
      </c>
      <c r="R451" s="135">
        <v>0</v>
      </c>
      <c r="S451" s="135">
        <v>0</v>
      </c>
      <c r="T451" s="135">
        <v>8</v>
      </c>
      <c r="U451" s="135">
        <v>0</v>
      </c>
      <c r="V451" s="135">
        <v>0</v>
      </c>
      <c r="W451" s="135">
        <v>1</v>
      </c>
      <c r="X451" s="135">
        <v>0</v>
      </c>
      <c r="Y451" s="135">
        <v>0</v>
      </c>
      <c r="Z451" s="135">
        <v>0</v>
      </c>
      <c r="AA451" s="135">
        <v>0</v>
      </c>
      <c r="AB451" s="135">
        <v>1</v>
      </c>
      <c r="AC451" s="135">
        <v>0</v>
      </c>
      <c r="AD451" s="135">
        <v>0</v>
      </c>
      <c r="AE451" s="135">
        <v>0</v>
      </c>
      <c r="AF451" s="135">
        <v>0</v>
      </c>
      <c r="AG451" s="135">
        <v>0</v>
      </c>
      <c r="AH451" s="135">
        <v>0</v>
      </c>
      <c r="AI451" s="135">
        <v>1</v>
      </c>
      <c r="AJ451" s="135">
        <v>0</v>
      </c>
      <c r="AK451" s="135">
        <v>0</v>
      </c>
      <c r="AL451" s="135">
        <v>0</v>
      </c>
      <c r="AM451" s="135">
        <v>1</v>
      </c>
      <c r="AN451" s="135">
        <v>1</v>
      </c>
      <c r="AO451" s="135">
        <v>0</v>
      </c>
      <c r="AP451" s="135">
        <v>0</v>
      </c>
      <c r="AQ451" s="135">
        <v>1</v>
      </c>
      <c r="AR451" s="135">
        <v>2</v>
      </c>
      <c r="AS451" s="135">
        <v>0</v>
      </c>
      <c r="AT451" s="135">
        <v>1</v>
      </c>
      <c r="AU451" s="135">
        <v>0</v>
      </c>
      <c r="AV451" s="135">
        <v>0</v>
      </c>
      <c r="AW451" s="135">
        <v>1</v>
      </c>
      <c r="AX451" s="135">
        <v>0</v>
      </c>
      <c r="AY451" s="135">
        <v>1</v>
      </c>
      <c r="AZ451" s="135">
        <v>0</v>
      </c>
      <c r="BA451" s="135">
        <v>0</v>
      </c>
      <c r="BB451" s="135">
        <v>1</v>
      </c>
      <c r="BC451" s="135">
        <v>0</v>
      </c>
      <c r="BD451" s="135">
        <v>0</v>
      </c>
      <c r="BE451" s="135">
        <v>0</v>
      </c>
      <c r="BF451" s="135">
        <v>0</v>
      </c>
      <c r="BG451" s="135">
        <v>0</v>
      </c>
      <c r="BH451" s="135">
        <v>0</v>
      </c>
      <c r="BI451" s="135">
        <v>0</v>
      </c>
      <c r="BJ451" s="135">
        <v>0</v>
      </c>
      <c r="BK451" s="135">
        <v>7</v>
      </c>
      <c r="BL451" s="135">
        <v>0</v>
      </c>
      <c r="BM451" s="135">
        <v>0</v>
      </c>
      <c r="BN451" s="135">
        <v>0</v>
      </c>
      <c r="BO451" s="135">
        <v>0</v>
      </c>
      <c r="BP451" s="135">
        <v>0</v>
      </c>
      <c r="BQ451" s="135">
        <v>0</v>
      </c>
      <c r="BR451" s="135">
        <v>5</v>
      </c>
      <c r="BS451" s="135">
        <v>3</v>
      </c>
      <c r="BT451" s="135">
        <v>0</v>
      </c>
      <c r="BU451" s="135">
        <v>0</v>
      </c>
      <c r="BV451" s="135">
        <v>0</v>
      </c>
      <c r="BW451" s="135">
        <v>1</v>
      </c>
      <c r="BX451" s="135">
        <v>0</v>
      </c>
      <c r="BY451" s="135">
        <v>0</v>
      </c>
      <c r="BZ451" s="135">
        <v>1</v>
      </c>
      <c r="CA451" s="135">
        <v>0</v>
      </c>
      <c r="CB451" s="135">
        <v>0</v>
      </c>
      <c r="CC451" s="135">
        <v>0</v>
      </c>
      <c r="CD451" s="135">
        <v>3</v>
      </c>
      <c r="CE451" s="135">
        <v>0</v>
      </c>
      <c r="CF451" s="135">
        <v>1</v>
      </c>
      <c r="CG451" s="135">
        <v>1</v>
      </c>
      <c r="CH451" s="135">
        <v>0</v>
      </c>
      <c r="CI451" s="135">
        <v>0</v>
      </c>
      <c r="CJ451" s="135">
        <v>0</v>
      </c>
      <c r="CK451" s="135">
        <v>0</v>
      </c>
      <c r="CL451" s="135">
        <v>0</v>
      </c>
      <c r="CM451" s="135">
        <v>0</v>
      </c>
      <c r="CN451" s="135">
        <v>0</v>
      </c>
      <c r="CO451" s="135">
        <v>0</v>
      </c>
      <c r="CP451" s="135">
        <v>0</v>
      </c>
      <c r="CQ451" s="135">
        <v>0</v>
      </c>
      <c r="CR451" s="135">
        <v>0</v>
      </c>
      <c r="CS451" s="135">
        <v>1</v>
      </c>
      <c r="CT451" s="135">
        <v>0</v>
      </c>
      <c r="CU451" s="135">
        <v>0</v>
      </c>
      <c r="CV451" s="135">
        <v>0</v>
      </c>
      <c r="CW451" s="135">
        <v>0</v>
      </c>
      <c r="CX451" s="135"/>
    </row>
    <row r="452" spans="1:102" x14ac:dyDescent="0.35">
      <c r="A452" s="135">
        <v>451</v>
      </c>
      <c r="B452" s="135">
        <v>1</v>
      </c>
      <c r="C452" s="135">
        <v>0</v>
      </c>
      <c r="D452" s="135">
        <v>0</v>
      </c>
      <c r="E452" s="135">
        <v>0</v>
      </c>
      <c r="F452" s="135">
        <v>4</v>
      </c>
      <c r="G452" s="135">
        <v>0</v>
      </c>
      <c r="H452" s="135">
        <v>0</v>
      </c>
      <c r="I452" s="135">
        <v>0</v>
      </c>
      <c r="J452" s="135">
        <v>0</v>
      </c>
      <c r="K452" s="135">
        <v>0</v>
      </c>
      <c r="L452" s="135">
        <v>0</v>
      </c>
      <c r="M452" s="135">
        <v>0</v>
      </c>
      <c r="N452" s="135">
        <v>6</v>
      </c>
      <c r="O452" s="135">
        <v>0</v>
      </c>
      <c r="P452" s="135">
        <v>0</v>
      </c>
      <c r="Q452" s="135">
        <v>0</v>
      </c>
      <c r="R452" s="135">
        <v>0</v>
      </c>
      <c r="S452" s="135">
        <v>0</v>
      </c>
      <c r="T452" s="135">
        <v>1</v>
      </c>
      <c r="U452" s="135">
        <v>0</v>
      </c>
      <c r="V452" s="135">
        <v>0</v>
      </c>
      <c r="W452" s="135">
        <v>0</v>
      </c>
      <c r="X452" s="135">
        <v>0</v>
      </c>
      <c r="Y452" s="135">
        <v>0</v>
      </c>
      <c r="Z452" s="135">
        <v>0</v>
      </c>
      <c r="AA452" s="135">
        <v>0</v>
      </c>
      <c r="AB452" s="135">
        <v>0</v>
      </c>
      <c r="AC452" s="135">
        <v>0</v>
      </c>
      <c r="AD452" s="135">
        <v>0</v>
      </c>
      <c r="AE452" s="135">
        <v>0</v>
      </c>
      <c r="AF452" s="135">
        <v>1</v>
      </c>
      <c r="AG452" s="135">
        <v>2</v>
      </c>
      <c r="AH452" s="135">
        <v>0</v>
      </c>
      <c r="AI452" s="135">
        <v>0</v>
      </c>
      <c r="AJ452" s="135">
        <v>3</v>
      </c>
      <c r="AK452" s="135">
        <v>1</v>
      </c>
      <c r="AL452" s="135">
        <v>0</v>
      </c>
      <c r="AM452" s="135">
        <v>1</v>
      </c>
      <c r="AN452" s="135">
        <v>0</v>
      </c>
      <c r="AO452" s="135">
        <v>0</v>
      </c>
      <c r="AP452" s="135">
        <v>0</v>
      </c>
      <c r="AQ452" s="135">
        <v>0</v>
      </c>
      <c r="AR452" s="135">
        <v>0</v>
      </c>
      <c r="AS452" s="135">
        <v>0</v>
      </c>
      <c r="AT452" s="135">
        <v>0</v>
      </c>
      <c r="AU452" s="135">
        <v>0</v>
      </c>
      <c r="AV452" s="135">
        <v>2</v>
      </c>
      <c r="AW452" s="135">
        <v>5</v>
      </c>
      <c r="AX452" s="135">
        <v>4</v>
      </c>
      <c r="AY452" s="135">
        <v>10</v>
      </c>
      <c r="AZ452" s="135">
        <v>0</v>
      </c>
      <c r="BA452" s="135">
        <v>1</v>
      </c>
      <c r="BB452" s="135">
        <v>1</v>
      </c>
      <c r="BC452" s="135">
        <v>0</v>
      </c>
      <c r="BD452" s="135">
        <v>0</v>
      </c>
      <c r="BE452" s="135">
        <v>0</v>
      </c>
      <c r="BF452" s="135">
        <v>0</v>
      </c>
      <c r="BG452" s="135">
        <v>0</v>
      </c>
      <c r="BH452" s="135">
        <v>0</v>
      </c>
      <c r="BI452" s="135">
        <v>0</v>
      </c>
      <c r="BJ452" s="135">
        <v>0</v>
      </c>
      <c r="BK452" s="135">
        <v>0</v>
      </c>
      <c r="BL452" s="135">
        <v>0</v>
      </c>
      <c r="BM452" s="135">
        <v>0</v>
      </c>
      <c r="BN452" s="135">
        <v>0</v>
      </c>
      <c r="BO452" s="135">
        <v>0</v>
      </c>
      <c r="BP452" s="135">
        <v>0</v>
      </c>
      <c r="BQ452" s="135">
        <v>0</v>
      </c>
      <c r="BR452" s="135">
        <v>0</v>
      </c>
      <c r="BS452" s="135">
        <v>0</v>
      </c>
      <c r="BT452" s="135">
        <v>0</v>
      </c>
      <c r="BU452" s="135">
        <v>0</v>
      </c>
      <c r="BV452" s="135">
        <v>1</v>
      </c>
      <c r="BW452" s="135">
        <v>1</v>
      </c>
      <c r="BX452" s="135">
        <v>0</v>
      </c>
      <c r="BY452" s="135">
        <v>0</v>
      </c>
      <c r="BZ452" s="135">
        <v>1</v>
      </c>
      <c r="CA452" s="135">
        <v>0</v>
      </c>
      <c r="CB452" s="135">
        <v>0</v>
      </c>
      <c r="CC452" s="135">
        <v>0</v>
      </c>
      <c r="CD452" s="135">
        <v>1</v>
      </c>
      <c r="CE452" s="135">
        <v>0</v>
      </c>
      <c r="CF452" s="135">
        <v>6</v>
      </c>
      <c r="CG452" s="135">
        <v>0</v>
      </c>
      <c r="CH452" s="135">
        <v>0</v>
      </c>
      <c r="CI452" s="135">
        <v>0</v>
      </c>
      <c r="CJ452" s="135">
        <v>1</v>
      </c>
      <c r="CK452" s="135">
        <v>0</v>
      </c>
      <c r="CL452" s="135">
        <v>0</v>
      </c>
      <c r="CM452" s="135">
        <v>0</v>
      </c>
      <c r="CN452" s="135">
        <v>0</v>
      </c>
      <c r="CO452" s="135">
        <v>0</v>
      </c>
      <c r="CP452" s="135">
        <v>0</v>
      </c>
      <c r="CQ452" s="135">
        <v>0</v>
      </c>
      <c r="CR452" s="135">
        <v>0</v>
      </c>
      <c r="CS452" s="135">
        <v>0</v>
      </c>
      <c r="CT452" s="135">
        <v>0</v>
      </c>
      <c r="CU452" s="135">
        <v>0</v>
      </c>
      <c r="CV452" s="135">
        <v>0</v>
      </c>
      <c r="CW452" s="135">
        <v>0</v>
      </c>
      <c r="CX452" s="135"/>
    </row>
    <row r="453" spans="1:102" x14ac:dyDescent="0.35">
      <c r="A453" s="135">
        <v>452</v>
      </c>
      <c r="B453" s="135">
        <v>0</v>
      </c>
      <c r="C453" s="135">
        <v>0</v>
      </c>
      <c r="D453" s="135">
        <v>0</v>
      </c>
      <c r="E453" s="135">
        <v>0</v>
      </c>
      <c r="F453" s="135">
        <v>1</v>
      </c>
      <c r="G453" s="135">
        <v>0</v>
      </c>
      <c r="H453" s="135">
        <v>0</v>
      </c>
      <c r="I453" s="135">
        <v>0</v>
      </c>
      <c r="J453" s="135">
        <v>1</v>
      </c>
      <c r="K453" s="135">
        <v>0</v>
      </c>
      <c r="L453" s="135">
        <v>1</v>
      </c>
      <c r="M453" s="135">
        <v>2</v>
      </c>
      <c r="N453" s="135">
        <v>19</v>
      </c>
      <c r="O453" s="135">
        <v>0</v>
      </c>
      <c r="P453" s="135">
        <v>0</v>
      </c>
      <c r="Q453" s="135">
        <v>0</v>
      </c>
      <c r="R453" s="135">
        <v>3</v>
      </c>
      <c r="S453" s="135">
        <v>1</v>
      </c>
      <c r="T453" s="135">
        <v>0</v>
      </c>
      <c r="U453" s="135">
        <v>1</v>
      </c>
      <c r="V453" s="135">
        <v>8</v>
      </c>
      <c r="W453" s="135">
        <v>0</v>
      </c>
      <c r="X453" s="135">
        <v>0</v>
      </c>
      <c r="Y453" s="135">
        <v>0</v>
      </c>
      <c r="Z453" s="135">
        <v>0</v>
      </c>
      <c r="AA453" s="135">
        <v>0</v>
      </c>
      <c r="AB453" s="135">
        <v>0</v>
      </c>
      <c r="AC453" s="135">
        <v>0</v>
      </c>
      <c r="AD453" s="135">
        <v>1</v>
      </c>
      <c r="AE453" s="135">
        <v>5</v>
      </c>
      <c r="AF453" s="135">
        <v>0</v>
      </c>
      <c r="AG453" s="135">
        <v>1</v>
      </c>
      <c r="AH453" s="135">
        <v>0</v>
      </c>
      <c r="AI453" s="135">
        <v>0</v>
      </c>
      <c r="AJ453" s="135">
        <v>0</v>
      </c>
      <c r="AK453" s="135">
        <v>0</v>
      </c>
      <c r="AL453" s="135">
        <v>0</v>
      </c>
      <c r="AM453" s="135">
        <v>0</v>
      </c>
      <c r="AN453" s="135">
        <v>0</v>
      </c>
      <c r="AO453" s="135">
        <v>0</v>
      </c>
      <c r="AP453" s="135">
        <v>2</v>
      </c>
      <c r="AQ453" s="135">
        <v>0</v>
      </c>
      <c r="AR453" s="135">
        <v>0</v>
      </c>
      <c r="AS453" s="135">
        <v>0</v>
      </c>
      <c r="AT453" s="135">
        <v>1</v>
      </c>
      <c r="AU453" s="135">
        <v>0</v>
      </c>
      <c r="AV453" s="135">
        <v>27</v>
      </c>
      <c r="AW453" s="135">
        <v>9</v>
      </c>
      <c r="AX453" s="135">
        <v>0</v>
      </c>
      <c r="AY453" s="135">
        <v>1</v>
      </c>
      <c r="AZ453" s="135">
        <v>0</v>
      </c>
      <c r="BA453" s="135">
        <v>0</v>
      </c>
      <c r="BB453" s="135">
        <v>1</v>
      </c>
      <c r="BC453" s="135">
        <v>0</v>
      </c>
      <c r="BD453" s="135">
        <v>0</v>
      </c>
      <c r="BE453" s="135">
        <v>0</v>
      </c>
      <c r="BF453" s="135">
        <v>0</v>
      </c>
      <c r="BG453" s="135">
        <v>0</v>
      </c>
      <c r="BH453" s="135">
        <v>0</v>
      </c>
      <c r="BI453" s="135">
        <v>0</v>
      </c>
      <c r="BJ453" s="135">
        <v>0</v>
      </c>
      <c r="BK453" s="135">
        <v>0</v>
      </c>
      <c r="BL453" s="135">
        <v>0</v>
      </c>
      <c r="BM453" s="135">
        <v>0</v>
      </c>
      <c r="BN453" s="135">
        <v>0</v>
      </c>
      <c r="BO453" s="135">
        <v>1</v>
      </c>
      <c r="BP453" s="135">
        <v>1</v>
      </c>
      <c r="BQ453" s="135">
        <v>0</v>
      </c>
      <c r="BR453" s="135">
        <v>3</v>
      </c>
      <c r="BS453" s="135">
        <v>0</v>
      </c>
      <c r="BT453" s="135">
        <v>0</v>
      </c>
      <c r="BU453" s="135">
        <v>0</v>
      </c>
      <c r="BV453" s="135">
        <v>0</v>
      </c>
      <c r="BW453" s="135">
        <v>1</v>
      </c>
      <c r="BX453" s="135">
        <v>0</v>
      </c>
      <c r="BY453" s="135">
        <v>0</v>
      </c>
      <c r="BZ453" s="135">
        <v>0</v>
      </c>
      <c r="CA453" s="135">
        <v>2</v>
      </c>
      <c r="CB453" s="135">
        <v>0</v>
      </c>
      <c r="CC453" s="135">
        <v>0</v>
      </c>
      <c r="CD453" s="135">
        <v>22</v>
      </c>
      <c r="CE453" s="135">
        <v>0</v>
      </c>
      <c r="CF453" s="135">
        <v>0</v>
      </c>
      <c r="CG453" s="135">
        <v>1</v>
      </c>
      <c r="CH453" s="135">
        <v>0</v>
      </c>
      <c r="CI453" s="135">
        <v>0</v>
      </c>
      <c r="CJ453" s="135">
        <v>0</v>
      </c>
      <c r="CK453" s="135">
        <v>0</v>
      </c>
      <c r="CL453" s="135">
        <v>0</v>
      </c>
      <c r="CM453" s="135">
        <v>1</v>
      </c>
      <c r="CN453" s="135">
        <v>0</v>
      </c>
      <c r="CO453" s="135">
        <v>0</v>
      </c>
      <c r="CP453" s="135">
        <v>0</v>
      </c>
      <c r="CQ453" s="135">
        <v>1</v>
      </c>
      <c r="CR453" s="135">
        <v>0</v>
      </c>
      <c r="CS453" s="135">
        <v>0</v>
      </c>
      <c r="CT453" s="135">
        <v>0</v>
      </c>
      <c r="CU453" s="135">
        <v>1</v>
      </c>
      <c r="CV453" s="135">
        <v>0</v>
      </c>
      <c r="CW453" s="135">
        <v>1</v>
      </c>
      <c r="CX453" s="135"/>
    </row>
    <row r="454" spans="1:102" x14ac:dyDescent="0.35">
      <c r="A454" s="135">
        <v>453</v>
      </c>
      <c r="B454" s="135">
        <v>0</v>
      </c>
      <c r="C454" s="135">
        <v>0</v>
      </c>
      <c r="D454" s="135">
        <v>0</v>
      </c>
      <c r="E454" s="135">
        <v>0</v>
      </c>
      <c r="F454" s="135">
        <v>0</v>
      </c>
      <c r="G454" s="135">
        <v>0</v>
      </c>
      <c r="H454" s="135">
        <v>0</v>
      </c>
      <c r="I454" s="135">
        <v>0</v>
      </c>
      <c r="J454" s="135">
        <v>0</v>
      </c>
      <c r="K454" s="135">
        <v>0</v>
      </c>
      <c r="L454" s="135">
        <v>1</v>
      </c>
      <c r="M454" s="135">
        <v>0</v>
      </c>
      <c r="N454" s="135">
        <v>0</v>
      </c>
      <c r="O454" s="135">
        <v>0</v>
      </c>
      <c r="P454" s="135">
        <v>0</v>
      </c>
      <c r="Q454" s="135">
        <v>0</v>
      </c>
      <c r="R454" s="135">
        <v>0</v>
      </c>
      <c r="S454" s="135">
        <v>0</v>
      </c>
      <c r="T454" s="135">
        <v>0</v>
      </c>
      <c r="U454" s="135">
        <v>0</v>
      </c>
      <c r="V454" s="135">
        <v>0</v>
      </c>
      <c r="W454" s="135">
        <v>0</v>
      </c>
      <c r="X454" s="135">
        <v>0</v>
      </c>
      <c r="Y454" s="135">
        <v>0</v>
      </c>
      <c r="Z454" s="135">
        <v>0</v>
      </c>
      <c r="AA454" s="135">
        <v>0</v>
      </c>
      <c r="AB454" s="135">
        <v>0</v>
      </c>
      <c r="AC454" s="135">
        <v>0</v>
      </c>
      <c r="AD454" s="135">
        <v>0</v>
      </c>
      <c r="AE454" s="135">
        <v>0</v>
      </c>
      <c r="AF454" s="135">
        <v>2</v>
      </c>
      <c r="AG454" s="135">
        <v>0</v>
      </c>
      <c r="AH454" s="135">
        <v>0</v>
      </c>
      <c r="AI454" s="135">
        <v>0</v>
      </c>
      <c r="AJ454" s="135">
        <v>1</v>
      </c>
      <c r="AK454" s="135">
        <v>0</v>
      </c>
      <c r="AL454" s="135">
        <v>0</v>
      </c>
      <c r="AM454" s="135">
        <v>0</v>
      </c>
      <c r="AN454" s="135">
        <v>0</v>
      </c>
      <c r="AO454" s="135">
        <v>0</v>
      </c>
      <c r="AP454" s="135">
        <v>7</v>
      </c>
      <c r="AQ454" s="135">
        <v>0</v>
      </c>
      <c r="AR454" s="135">
        <v>1</v>
      </c>
      <c r="AS454" s="135">
        <v>0</v>
      </c>
      <c r="AT454" s="135">
        <v>0</v>
      </c>
      <c r="AU454" s="135">
        <v>0</v>
      </c>
      <c r="AV454" s="135">
        <v>0</v>
      </c>
      <c r="AW454" s="135">
        <v>0</v>
      </c>
      <c r="AX454" s="135">
        <v>0</v>
      </c>
      <c r="AY454" s="135">
        <v>6</v>
      </c>
      <c r="AZ454" s="135">
        <v>4</v>
      </c>
      <c r="BA454" s="135">
        <v>1</v>
      </c>
      <c r="BB454" s="135">
        <v>0</v>
      </c>
      <c r="BC454" s="135">
        <v>0</v>
      </c>
      <c r="BD454" s="135">
        <v>0</v>
      </c>
      <c r="BE454" s="135">
        <v>0</v>
      </c>
      <c r="BF454" s="135">
        <v>0</v>
      </c>
      <c r="BG454" s="135">
        <v>0</v>
      </c>
      <c r="BH454" s="135">
        <v>0</v>
      </c>
      <c r="BI454" s="135">
        <v>1</v>
      </c>
      <c r="BJ454" s="135">
        <v>1</v>
      </c>
      <c r="BK454" s="135">
        <v>0</v>
      </c>
      <c r="BL454" s="135">
        <v>12</v>
      </c>
      <c r="BM454" s="135">
        <v>0</v>
      </c>
      <c r="BN454" s="135">
        <v>1</v>
      </c>
      <c r="BO454" s="135">
        <v>0</v>
      </c>
      <c r="BP454" s="135">
        <v>0</v>
      </c>
      <c r="BQ454" s="135">
        <v>0</v>
      </c>
      <c r="BR454" s="135">
        <v>0</v>
      </c>
      <c r="BS454" s="135">
        <v>1</v>
      </c>
      <c r="BT454" s="135">
        <v>0</v>
      </c>
      <c r="BU454" s="135">
        <v>0</v>
      </c>
      <c r="BV454" s="135">
        <v>0</v>
      </c>
      <c r="BW454" s="135">
        <v>0</v>
      </c>
      <c r="BX454" s="135">
        <v>0</v>
      </c>
      <c r="BY454" s="135">
        <v>0</v>
      </c>
      <c r="BZ454" s="135">
        <v>0</v>
      </c>
      <c r="CA454" s="135">
        <v>0</v>
      </c>
      <c r="CB454" s="135">
        <v>2</v>
      </c>
      <c r="CC454" s="135">
        <v>1</v>
      </c>
      <c r="CD454" s="135">
        <v>6</v>
      </c>
      <c r="CE454" s="135">
        <v>0</v>
      </c>
      <c r="CF454" s="135">
        <v>0</v>
      </c>
      <c r="CG454" s="135">
        <v>0</v>
      </c>
      <c r="CH454" s="135">
        <v>0</v>
      </c>
      <c r="CI454" s="135">
        <v>0</v>
      </c>
      <c r="CJ454" s="135">
        <v>0</v>
      </c>
      <c r="CK454" s="135">
        <v>2</v>
      </c>
      <c r="CL454" s="135">
        <v>0</v>
      </c>
      <c r="CM454" s="135">
        <v>1</v>
      </c>
      <c r="CN454" s="135">
        <v>1</v>
      </c>
      <c r="CO454" s="135">
        <v>0</v>
      </c>
      <c r="CP454" s="135">
        <v>0</v>
      </c>
      <c r="CQ454" s="135">
        <v>2</v>
      </c>
      <c r="CR454" s="135">
        <v>0</v>
      </c>
      <c r="CS454" s="135">
        <v>1</v>
      </c>
      <c r="CT454" s="135">
        <v>0</v>
      </c>
      <c r="CU454" s="135">
        <v>1</v>
      </c>
      <c r="CV454" s="135">
        <v>0</v>
      </c>
      <c r="CW454" s="135">
        <v>0</v>
      </c>
      <c r="CX454" s="135"/>
    </row>
    <row r="455" spans="1:102" x14ac:dyDescent="0.35">
      <c r="A455" s="135">
        <v>454</v>
      </c>
      <c r="B455" s="135">
        <v>0</v>
      </c>
      <c r="C455" s="135">
        <v>0</v>
      </c>
      <c r="D455" s="135">
        <v>0</v>
      </c>
      <c r="E455" s="135">
        <v>1</v>
      </c>
      <c r="F455" s="135">
        <v>0</v>
      </c>
      <c r="G455" s="135">
        <v>1</v>
      </c>
      <c r="H455" s="135">
        <v>2</v>
      </c>
      <c r="I455" s="135">
        <v>0</v>
      </c>
      <c r="J455" s="135">
        <v>5</v>
      </c>
      <c r="K455" s="135">
        <v>0</v>
      </c>
      <c r="L455" s="135">
        <v>2</v>
      </c>
      <c r="M455" s="135">
        <v>1</v>
      </c>
      <c r="N455" s="135">
        <v>0</v>
      </c>
      <c r="O455" s="135">
        <v>1</v>
      </c>
      <c r="P455" s="135">
        <v>1</v>
      </c>
      <c r="Q455" s="135">
        <v>0</v>
      </c>
      <c r="R455" s="135">
        <v>1</v>
      </c>
      <c r="S455" s="135">
        <v>2</v>
      </c>
      <c r="T455" s="135">
        <v>0</v>
      </c>
      <c r="U455" s="135">
        <v>0</v>
      </c>
      <c r="V455" s="135">
        <v>0</v>
      </c>
      <c r="W455" s="135">
        <v>0</v>
      </c>
      <c r="X455" s="135">
        <v>0</v>
      </c>
      <c r="Y455" s="135">
        <v>0</v>
      </c>
      <c r="Z455" s="135">
        <v>0</v>
      </c>
      <c r="AA455" s="135">
        <v>1</v>
      </c>
      <c r="AB455" s="135">
        <v>0</v>
      </c>
      <c r="AC455" s="135">
        <v>0</v>
      </c>
      <c r="AD455" s="135">
        <v>1</v>
      </c>
      <c r="AE455" s="135">
        <v>3</v>
      </c>
      <c r="AF455" s="135">
        <v>0</v>
      </c>
      <c r="AG455" s="135">
        <v>2</v>
      </c>
      <c r="AH455" s="135">
        <v>0</v>
      </c>
      <c r="AI455" s="135">
        <v>0</v>
      </c>
      <c r="AJ455" s="135">
        <v>0</v>
      </c>
      <c r="AK455" s="135">
        <v>1</v>
      </c>
      <c r="AL455" s="135">
        <v>1</v>
      </c>
      <c r="AM455" s="135">
        <v>0</v>
      </c>
      <c r="AN455" s="135">
        <v>0</v>
      </c>
      <c r="AO455" s="135">
        <v>0</v>
      </c>
      <c r="AP455" s="135">
        <v>10</v>
      </c>
      <c r="AQ455" s="135">
        <v>1</v>
      </c>
      <c r="AR455" s="135">
        <v>1</v>
      </c>
      <c r="AS455" s="135">
        <v>0</v>
      </c>
      <c r="AT455" s="135">
        <v>0</v>
      </c>
      <c r="AU455" s="135">
        <v>0</v>
      </c>
      <c r="AV455" s="135">
        <v>0</v>
      </c>
      <c r="AW455" s="135">
        <v>0</v>
      </c>
      <c r="AX455" s="135">
        <v>0</v>
      </c>
      <c r="AY455" s="135">
        <v>8</v>
      </c>
      <c r="AZ455" s="135">
        <v>0</v>
      </c>
      <c r="BA455" s="135">
        <v>0</v>
      </c>
      <c r="BB455" s="135">
        <v>0</v>
      </c>
      <c r="BC455" s="135">
        <v>0</v>
      </c>
      <c r="BD455" s="135">
        <v>0</v>
      </c>
      <c r="BE455" s="135">
        <v>0</v>
      </c>
      <c r="BF455" s="135">
        <v>1</v>
      </c>
      <c r="BG455" s="135">
        <v>1</v>
      </c>
      <c r="BH455" s="135">
        <v>1</v>
      </c>
      <c r="BI455" s="135">
        <v>0</v>
      </c>
      <c r="BJ455" s="135">
        <v>0</v>
      </c>
      <c r="BK455" s="135">
        <v>0</v>
      </c>
      <c r="BL455" s="135">
        <v>0</v>
      </c>
      <c r="BM455" s="135">
        <v>1</v>
      </c>
      <c r="BN455" s="135">
        <v>0</v>
      </c>
      <c r="BO455" s="135">
        <v>0</v>
      </c>
      <c r="BP455" s="135">
        <v>1</v>
      </c>
      <c r="BQ455" s="135">
        <v>0</v>
      </c>
      <c r="BR455" s="135">
        <v>0</v>
      </c>
      <c r="BS455" s="135">
        <v>20</v>
      </c>
      <c r="BT455" s="135">
        <v>0</v>
      </c>
      <c r="BU455" s="135">
        <v>1</v>
      </c>
      <c r="BV455" s="135">
        <v>0</v>
      </c>
      <c r="BW455" s="135">
        <v>0</v>
      </c>
      <c r="BX455" s="135">
        <v>8</v>
      </c>
      <c r="BY455" s="135">
        <v>1</v>
      </c>
      <c r="BZ455" s="135">
        <v>0</v>
      </c>
      <c r="CA455" s="135">
        <v>3</v>
      </c>
      <c r="CB455" s="135">
        <v>1</v>
      </c>
      <c r="CC455" s="135">
        <v>0</v>
      </c>
      <c r="CD455" s="135">
        <v>0</v>
      </c>
      <c r="CE455" s="135">
        <v>0</v>
      </c>
      <c r="CF455" s="135">
        <v>1</v>
      </c>
      <c r="CG455" s="135">
        <v>1</v>
      </c>
      <c r="CH455" s="135">
        <v>0</v>
      </c>
      <c r="CI455" s="135">
        <v>0</v>
      </c>
      <c r="CJ455" s="135">
        <v>0</v>
      </c>
      <c r="CK455" s="135">
        <v>0</v>
      </c>
      <c r="CL455" s="135">
        <v>0</v>
      </c>
      <c r="CM455" s="135">
        <v>0</v>
      </c>
      <c r="CN455" s="135">
        <v>0</v>
      </c>
      <c r="CO455" s="135">
        <v>0</v>
      </c>
      <c r="CP455" s="135">
        <v>1</v>
      </c>
      <c r="CQ455" s="135">
        <v>0</v>
      </c>
      <c r="CR455" s="135">
        <v>2</v>
      </c>
      <c r="CS455" s="135">
        <v>1</v>
      </c>
      <c r="CT455" s="135">
        <v>1</v>
      </c>
      <c r="CU455" s="135">
        <v>0</v>
      </c>
      <c r="CV455" s="135">
        <v>0</v>
      </c>
      <c r="CW455" s="135">
        <v>0</v>
      </c>
      <c r="CX455" s="135"/>
    </row>
    <row r="456" spans="1:102" x14ac:dyDescent="0.35">
      <c r="A456" s="135">
        <v>455</v>
      </c>
      <c r="B456" s="135">
        <v>0</v>
      </c>
      <c r="C456" s="135">
        <v>1</v>
      </c>
      <c r="D456" s="135">
        <v>0</v>
      </c>
      <c r="E456" s="135">
        <v>0</v>
      </c>
      <c r="F456" s="135">
        <v>0</v>
      </c>
      <c r="G456" s="135">
        <v>0</v>
      </c>
      <c r="H456" s="135">
        <v>3</v>
      </c>
      <c r="I456" s="135">
        <v>0</v>
      </c>
      <c r="J456" s="135">
        <v>0</v>
      </c>
      <c r="K456" s="135">
        <v>0</v>
      </c>
      <c r="L456" s="135">
        <v>0</v>
      </c>
      <c r="M456" s="135">
        <v>0</v>
      </c>
      <c r="N456" s="135">
        <v>1</v>
      </c>
      <c r="O456" s="135">
        <v>0</v>
      </c>
      <c r="P456" s="135">
        <v>1</v>
      </c>
      <c r="Q456" s="135">
        <v>1</v>
      </c>
      <c r="R456" s="135">
        <v>1</v>
      </c>
      <c r="S456" s="135">
        <v>0</v>
      </c>
      <c r="T456" s="135">
        <v>0</v>
      </c>
      <c r="U456" s="135">
        <v>0</v>
      </c>
      <c r="V456" s="135">
        <v>1</v>
      </c>
      <c r="W456" s="135">
        <v>0</v>
      </c>
      <c r="X456" s="135">
        <v>2</v>
      </c>
      <c r="Y456" s="135">
        <v>0</v>
      </c>
      <c r="Z456" s="135">
        <v>1</v>
      </c>
      <c r="AA456" s="135">
        <v>0</v>
      </c>
      <c r="AB456" s="135">
        <v>1</v>
      </c>
      <c r="AC456" s="135">
        <v>1</v>
      </c>
      <c r="AD456" s="135">
        <v>0</v>
      </c>
      <c r="AE456" s="135">
        <v>1</v>
      </c>
      <c r="AF456" s="135">
        <v>0</v>
      </c>
      <c r="AG456" s="135">
        <v>1</v>
      </c>
      <c r="AH456" s="135">
        <v>0</v>
      </c>
      <c r="AI456" s="135">
        <v>0</v>
      </c>
      <c r="AJ456" s="135">
        <v>0</v>
      </c>
      <c r="AK456" s="135">
        <v>0</v>
      </c>
      <c r="AL456" s="135">
        <v>2</v>
      </c>
      <c r="AM456" s="135">
        <v>1</v>
      </c>
      <c r="AN456" s="135">
        <v>0</v>
      </c>
      <c r="AO456" s="135">
        <v>1</v>
      </c>
      <c r="AP456" s="135">
        <v>1</v>
      </c>
      <c r="AQ456" s="135">
        <v>0</v>
      </c>
      <c r="AR456" s="135">
        <v>1</v>
      </c>
      <c r="AS456" s="135">
        <v>0</v>
      </c>
      <c r="AT456" s="135">
        <v>0</v>
      </c>
      <c r="AU456" s="135">
        <v>2</v>
      </c>
      <c r="AV456" s="135">
        <v>0</v>
      </c>
      <c r="AW456" s="135">
        <v>0</v>
      </c>
      <c r="AX456" s="135">
        <v>2</v>
      </c>
      <c r="AY456" s="135">
        <v>0</v>
      </c>
      <c r="AZ456" s="135">
        <v>0</v>
      </c>
      <c r="BA456" s="135">
        <v>0</v>
      </c>
      <c r="BB456" s="135">
        <v>0</v>
      </c>
      <c r="BC456" s="135">
        <v>0</v>
      </c>
      <c r="BD456" s="135">
        <v>0</v>
      </c>
      <c r="BE456" s="135">
        <v>0</v>
      </c>
      <c r="BF456" s="135">
        <v>0</v>
      </c>
      <c r="BG456" s="135">
        <v>1</v>
      </c>
      <c r="BH456" s="135">
        <v>0</v>
      </c>
      <c r="BI456" s="135">
        <v>0</v>
      </c>
      <c r="BJ456" s="135">
        <v>0</v>
      </c>
      <c r="BK456" s="135">
        <v>0</v>
      </c>
      <c r="BL456" s="135">
        <v>0</v>
      </c>
      <c r="BM456" s="135">
        <v>0</v>
      </c>
      <c r="BN456" s="135">
        <v>1</v>
      </c>
      <c r="BO456" s="135">
        <v>0</v>
      </c>
      <c r="BP456" s="135">
        <v>1</v>
      </c>
      <c r="BQ456" s="135">
        <v>0</v>
      </c>
      <c r="BR456" s="135">
        <v>0</v>
      </c>
      <c r="BS456" s="135">
        <v>0</v>
      </c>
      <c r="BT456" s="135">
        <v>0</v>
      </c>
      <c r="BU456" s="135">
        <v>0</v>
      </c>
      <c r="BV456" s="135">
        <v>0</v>
      </c>
      <c r="BW456" s="135">
        <v>0</v>
      </c>
      <c r="BX456" s="135">
        <v>4</v>
      </c>
      <c r="BY456" s="135">
        <v>1</v>
      </c>
      <c r="BZ456" s="135">
        <v>0</v>
      </c>
      <c r="CA456" s="135">
        <v>0</v>
      </c>
      <c r="CB456" s="135">
        <v>0</v>
      </c>
      <c r="CC456" s="135">
        <v>0</v>
      </c>
      <c r="CD456" s="135">
        <v>0</v>
      </c>
      <c r="CE456" s="135">
        <v>1</v>
      </c>
      <c r="CF456" s="135">
        <v>1</v>
      </c>
      <c r="CG456" s="135">
        <v>1</v>
      </c>
      <c r="CH456" s="135">
        <v>0</v>
      </c>
      <c r="CI456" s="135">
        <v>0</v>
      </c>
      <c r="CJ456" s="135">
        <v>11</v>
      </c>
      <c r="CK456" s="135">
        <v>0</v>
      </c>
      <c r="CL456" s="135">
        <v>0</v>
      </c>
      <c r="CM456" s="135">
        <v>0</v>
      </c>
      <c r="CN456" s="135">
        <v>0</v>
      </c>
      <c r="CO456" s="135">
        <v>0</v>
      </c>
      <c r="CP456" s="135">
        <v>0</v>
      </c>
      <c r="CQ456" s="135">
        <v>0</v>
      </c>
      <c r="CR456" s="135">
        <v>3</v>
      </c>
      <c r="CS456" s="135">
        <v>0</v>
      </c>
      <c r="CT456" s="135">
        <v>2</v>
      </c>
      <c r="CU456" s="135">
        <v>0</v>
      </c>
      <c r="CV456" s="135">
        <v>1</v>
      </c>
      <c r="CW456" s="135">
        <v>0</v>
      </c>
      <c r="CX456" s="135"/>
    </row>
    <row r="457" spans="1:102" x14ac:dyDescent="0.35">
      <c r="A457" s="135">
        <v>456</v>
      </c>
      <c r="B457" s="135">
        <v>1</v>
      </c>
      <c r="C457" s="135">
        <v>0</v>
      </c>
      <c r="D457" s="135">
        <v>0</v>
      </c>
      <c r="E457" s="135">
        <v>0</v>
      </c>
      <c r="F457" s="135">
        <v>0</v>
      </c>
      <c r="G457" s="135">
        <v>1</v>
      </c>
      <c r="H457" s="135">
        <v>0</v>
      </c>
      <c r="I457" s="135">
        <v>0</v>
      </c>
      <c r="J457" s="135">
        <v>0</v>
      </c>
      <c r="K457" s="135">
        <v>0</v>
      </c>
      <c r="L457" s="135">
        <v>1</v>
      </c>
      <c r="M457" s="135">
        <v>0</v>
      </c>
      <c r="N457" s="135">
        <v>0</v>
      </c>
      <c r="O457" s="135">
        <v>0</v>
      </c>
      <c r="P457" s="135">
        <v>0</v>
      </c>
      <c r="Q457" s="135">
        <v>0</v>
      </c>
      <c r="R457" s="135">
        <v>0</v>
      </c>
      <c r="S457" s="135">
        <v>0</v>
      </c>
      <c r="T457" s="135">
        <v>0</v>
      </c>
      <c r="U457" s="135">
        <v>0</v>
      </c>
      <c r="V457" s="135">
        <v>0</v>
      </c>
      <c r="W457" s="135">
        <v>1</v>
      </c>
      <c r="X457" s="135">
        <v>0</v>
      </c>
      <c r="Y457" s="135">
        <v>1</v>
      </c>
      <c r="Z457" s="135">
        <v>0</v>
      </c>
      <c r="AA457" s="135">
        <v>0</v>
      </c>
      <c r="AB457" s="135">
        <v>2</v>
      </c>
      <c r="AC457" s="135">
        <v>0</v>
      </c>
      <c r="AD457" s="135">
        <v>0</v>
      </c>
      <c r="AE457" s="135">
        <v>0</v>
      </c>
      <c r="AF457" s="135">
        <v>0</v>
      </c>
      <c r="AG457" s="135">
        <v>0</v>
      </c>
      <c r="AH457" s="135">
        <v>1</v>
      </c>
      <c r="AI457" s="135">
        <v>1</v>
      </c>
      <c r="AJ457" s="135">
        <v>2</v>
      </c>
      <c r="AK457" s="135">
        <v>1</v>
      </c>
      <c r="AL457" s="135">
        <v>0</v>
      </c>
      <c r="AM457" s="135">
        <v>0</v>
      </c>
      <c r="AN457" s="135">
        <v>0</v>
      </c>
      <c r="AO457" s="135">
        <v>0</v>
      </c>
      <c r="AP457" s="135">
        <v>0</v>
      </c>
      <c r="AQ457" s="135">
        <v>0</v>
      </c>
      <c r="AR457" s="135">
        <v>0</v>
      </c>
      <c r="AS457" s="135">
        <v>0</v>
      </c>
      <c r="AT457" s="135">
        <v>1</v>
      </c>
      <c r="AU457" s="135">
        <v>9</v>
      </c>
      <c r="AV457" s="135">
        <v>1</v>
      </c>
      <c r="AW457" s="135">
        <v>1</v>
      </c>
      <c r="AX457" s="135">
        <v>0</v>
      </c>
      <c r="AY457" s="135">
        <v>9</v>
      </c>
      <c r="AZ457" s="135">
        <v>0</v>
      </c>
      <c r="BA457" s="135">
        <v>0</v>
      </c>
      <c r="BB457" s="135">
        <v>0</v>
      </c>
      <c r="BC457" s="135">
        <v>1</v>
      </c>
      <c r="BD457" s="135">
        <v>2</v>
      </c>
      <c r="BE457" s="135">
        <v>1</v>
      </c>
      <c r="BF457" s="135">
        <v>1</v>
      </c>
      <c r="BG457" s="135">
        <v>0</v>
      </c>
      <c r="BH457" s="135">
        <v>0</v>
      </c>
      <c r="BI457" s="135">
        <v>0</v>
      </c>
      <c r="BJ457" s="135">
        <v>1</v>
      </c>
      <c r="BK457" s="135">
        <v>1</v>
      </c>
      <c r="BL457" s="135">
        <v>1</v>
      </c>
      <c r="BM457" s="135">
        <v>0</v>
      </c>
      <c r="BN457" s="135">
        <v>1</v>
      </c>
      <c r="BO457" s="135">
        <v>1</v>
      </c>
      <c r="BP457" s="135">
        <v>0</v>
      </c>
      <c r="BQ457" s="135">
        <v>0</v>
      </c>
      <c r="BR457" s="135">
        <v>0</v>
      </c>
      <c r="BS457" s="135">
        <v>0</v>
      </c>
      <c r="BT457" s="135">
        <v>0</v>
      </c>
      <c r="BU457" s="135">
        <v>1</v>
      </c>
      <c r="BV457" s="135">
        <v>0</v>
      </c>
      <c r="BW457" s="135">
        <v>1</v>
      </c>
      <c r="BX457" s="135">
        <v>0</v>
      </c>
      <c r="BY457" s="135">
        <v>0</v>
      </c>
      <c r="BZ457" s="135">
        <v>0</v>
      </c>
      <c r="CA457" s="135">
        <v>0</v>
      </c>
      <c r="CB457" s="135">
        <v>0</v>
      </c>
      <c r="CC457" s="135">
        <v>0</v>
      </c>
      <c r="CD457" s="135">
        <v>2</v>
      </c>
      <c r="CE457" s="135">
        <v>0</v>
      </c>
      <c r="CF457" s="135">
        <v>1</v>
      </c>
      <c r="CG457" s="135">
        <v>0</v>
      </c>
      <c r="CH457" s="135">
        <v>0</v>
      </c>
      <c r="CI457" s="135">
        <v>1</v>
      </c>
      <c r="CJ457" s="135">
        <v>0</v>
      </c>
      <c r="CK457" s="135">
        <v>0</v>
      </c>
      <c r="CL457" s="135">
        <v>0</v>
      </c>
      <c r="CM457" s="135">
        <v>0</v>
      </c>
      <c r="CN457" s="135">
        <v>1</v>
      </c>
      <c r="CO457" s="135">
        <v>0</v>
      </c>
      <c r="CP457" s="135">
        <v>0</v>
      </c>
      <c r="CQ457" s="135">
        <v>0</v>
      </c>
      <c r="CR457" s="135">
        <v>0</v>
      </c>
      <c r="CS457" s="135">
        <v>0</v>
      </c>
      <c r="CT457" s="135">
        <v>0</v>
      </c>
      <c r="CU457" s="135">
        <v>0</v>
      </c>
      <c r="CV457" s="135">
        <v>0</v>
      </c>
      <c r="CW457" s="135">
        <v>1</v>
      </c>
      <c r="CX457" s="135"/>
    </row>
    <row r="458" spans="1:102" x14ac:dyDescent="0.35">
      <c r="A458" s="135">
        <v>457</v>
      </c>
      <c r="B458" s="135">
        <v>0</v>
      </c>
      <c r="C458" s="135">
        <v>0</v>
      </c>
      <c r="D458" s="135">
        <v>0</v>
      </c>
      <c r="E458" s="135">
        <v>0</v>
      </c>
      <c r="F458" s="135">
        <v>1</v>
      </c>
      <c r="G458" s="135">
        <v>0</v>
      </c>
      <c r="H458" s="135">
        <v>0</v>
      </c>
      <c r="I458" s="135">
        <v>0</v>
      </c>
      <c r="J458" s="135">
        <v>0</v>
      </c>
      <c r="K458" s="135">
        <v>1</v>
      </c>
      <c r="L458" s="135">
        <v>0</v>
      </c>
      <c r="M458" s="135">
        <v>0</v>
      </c>
      <c r="N458" s="135">
        <v>0</v>
      </c>
      <c r="O458" s="135">
        <v>0</v>
      </c>
      <c r="P458" s="135">
        <v>0</v>
      </c>
      <c r="Q458" s="135">
        <v>0</v>
      </c>
      <c r="R458" s="135">
        <v>0</v>
      </c>
      <c r="S458" s="135">
        <v>0</v>
      </c>
      <c r="T458" s="135">
        <v>0</v>
      </c>
      <c r="U458" s="135">
        <v>0</v>
      </c>
      <c r="V458" s="135">
        <v>0</v>
      </c>
      <c r="W458" s="135">
        <v>0</v>
      </c>
      <c r="X458" s="135">
        <v>0</v>
      </c>
      <c r="Y458" s="135">
        <v>0</v>
      </c>
      <c r="Z458" s="135">
        <v>0</v>
      </c>
      <c r="AA458" s="135">
        <v>0</v>
      </c>
      <c r="AB458" s="135">
        <v>1</v>
      </c>
      <c r="AC458" s="135">
        <v>1</v>
      </c>
      <c r="AD458" s="135">
        <v>0</v>
      </c>
      <c r="AE458" s="135">
        <v>0</v>
      </c>
      <c r="AF458" s="135">
        <v>2</v>
      </c>
      <c r="AG458" s="135">
        <v>0</v>
      </c>
      <c r="AH458" s="135">
        <v>26</v>
      </c>
      <c r="AI458" s="135">
        <v>0</v>
      </c>
      <c r="AJ458" s="135">
        <v>0</v>
      </c>
      <c r="AK458" s="135">
        <v>0</v>
      </c>
      <c r="AL458" s="135">
        <v>1</v>
      </c>
      <c r="AM458" s="135">
        <v>0</v>
      </c>
      <c r="AN458" s="135">
        <v>0</v>
      </c>
      <c r="AO458" s="135">
        <v>0</v>
      </c>
      <c r="AP458" s="135">
        <v>1</v>
      </c>
      <c r="AQ458" s="135">
        <v>2</v>
      </c>
      <c r="AR458" s="135">
        <v>0</v>
      </c>
      <c r="AS458" s="135">
        <v>0</v>
      </c>
      <c r="AT458" s="135">
        <v>0</v>
      </c>
      <c r="AU458" s="135">
        <v>0</v>
      </c>
      <c r="AV458" s="135">
        <v>0</v>
      </c>
      <c r="AW458" s="135">
        <v>1</v>
      </c>
      <c r="AX458" s="135">
        <v>0</v>
      </c>
      <c r="AY458" s="135">
        <v>4</v>
      </c>
      <c r="AZ458" s="135">
        <v>1</v>
      </c>
      <c r="BA458" s="135">
        <v>1</v>
      </c>
      <c r="BB458" s="135">
        <v>1</v>
      </c>
      <c r="BC458" s="135">
        <v>0</v>
      </c>
      <c r="BD458" s="135">
        <v>3</v>
      </c>
      <c r="BE458" s="135">
        <v>1</v>
      </c>
      <c r="BF458" s="135">
        <v>0</v>
      </c>
      <c r="BG458" s="135">
        <v>1</v>
      </c>
      <c r="BH458" s="135">
        <v>0</v>
      </c>
      <c r="BI458" s="135">
        <v>0</v>
      </c>
      <c r="BJ458" s="135">
        <v>0</v>
      </c>
      <c r="BK458" s="135">
        <v>1</v>
      </c>
      <c r="BL458" s="135">
        <v>0</v>
      </c>
      <c r="BM458" s="135">
        <v>0</v>
      </c>
      <c r="BN458" s="135">
        <v>1</v>
      </c>
      <c r="BO458" s="135">
        <v>0</v>
      </c>
      <c r="BP458" s="135">
        <v>0</v>
      </c>
      <c r="BQ458" s="135">
        <v>0</v>
      </c>
      <c r="BR458" s="135">
        <v>0</v>
      </c>
      <c r="BS458" s="135">
        <v>0</v>
      </c>
      <c r="BT458" s="135">
        <v>1</v>
      </c>
      <c r="BU458" s="135">
        <v>2</v>
      </c>
      <c r="BV458" s="135">
        <v>0</v>
      </c>
      <c r="BW458" s="135">
        <v>1</v>
      </c>
      <c r="BX458" s="135">
        <v>0</v>
      </c>
      <c r="BY458" s="135">
        <v>0</v>
      </c>
      <c r="BZ458" s="135">
        <v>0</v>
      </c>
      <c r="CA458" s="135">
        <v>0</v>
      </c>
      <c r="CB458" s="135">
        <v>0</v>
      </c>
      <c r="CC458" s="135">
        <v>1</v>
      </c>
      <c r="CD458" s="135">
        <v>2</v>
      </c>
      <c r="CE458" s="135">
        <v>0</v>
      </c>
      <c r="CF458" s="135">
        <v>0</v>
      </c>
      <c r="CG458" s="135">
        <v>1</v>
      </c>
      <c r="CH458" s="135">
        <v>1</v>
      </c>
      <c r="CI458" s="135">
        <v>0</v>
      </c>
      <c r="CJ458" s="135">
        <v>0</v>
      </c>
      <c r="CK458" s="135">
        <v>0</v>
      </c>
      <c r="CL458" s="135">
        <v>0</v>
      </c>
      <c r="CM458" s="135">
        <v>0</v>
      </c>
      <c r="CN458" s="135">
        <v>1</v>
      </c>
      <c r="CO458" s="135">
        <v>7</v>
      </c>
      <c r="CP458" s="135">
        <v>0</v>
      </c>
      <c r="CQ458" s="135">
        <v>0</v>
      </c>
      <c r="CR458" s="135">
        <v>0</v>
      </c>
      <c r="CS458" s="135">
        <v>0</v>
      </c>
      <c r="CT458" s="135">
        <v>0</v>
      </c>
      <c r="CU458" s="135">
        <v>0</v>
      </c>
      <c r="CV458" s="135">
        <v>1</v>
      </c>
      <c r="CW458" s="135">
        <v>0</v>
      </c>
      <c r="CX458" s="135"/>
    </row>
    <row r="459" spans="1:102" x14ac:dyDescent="0.35">
      <c r="A459" s="135">
        <v>458</v>
      </c>
      <c r="B459" s="135">
        <v>0</v>
      </c>
      <c r="C459" s="135">
        <v>0</v>
      </c>
      <c r="D459" s="135">
        <v>0</v>
      </c>
      <c r="E459" s="135">
        <v>1</v>
      </c>
      <c r="F459" s="135">
        <v>0</v>
      </c>
      <c r="G459" s="135">
        <v>0</v>
      </c>
      <c r="H459" s="135">
        <v>0</v>
      </c>
      <c r="I459" s="135">
        <v>0</v>
      </c>
      <c r="J459" s="135">
        <v>0</v>
      </c>
      <c r="K459" s="135">
        <v>0</v>
      </c>
      <c r="L459" s="135">
        <v>0</v>
      </c>
      <c r="M459" s="135">
        <v>0</v>
      </c>
      <c r="N459" s="135">
        <v>0</v>
      </c>
      <c r="O459" s="135">
        <v>0</v>
      </c>
      <c r="P459" s="135">
        <v>0</v>
      </c>
      <c r="Q459" s="135">
        <v>0</v>
      </c>
      <c r="R459" s="135">
        <v>0</v>
      </c>
      <c r="S459" s="135">
        <v>0</v>
      </c>
      <c r="T459" s="135">
        <v>0</v>
      </c>
      <c r="U459" s="135">
        <v>0</v>
      </c>
      <c r="V459" s="135">
        <v>0</v>
      </c>
      <c r="W459" s="135">
        <v>0</v>
      </c>
      <c r="X459" s="135">
        <v>0</v>
      </c>
      <c r="Y459" s="135">
        <v>0</v>
      </c>
      <c r="Z459" s="135">
        <v>0</v>
      </c>
      <c r="AA459" s="135">
        <v>0</v>
      </c>
      <c r="AB459" s="135">
        <v>0</v>
      </c>
      <c r="AC459" s="135">
        <v>0</v>
      </c>
      <c r="AD459" s="135">
        <v>0</v>
      </c>
      <c r="AE459" s="135">
        <v>0</v>
      </c>
      <c r="AF459" s="135">
        <v>0</v>
      </c>
      <c r="AG459" s="135">
        <v>3</v>
      </c>
      <c r="AH459" s="135">
        <v>0</v>
      </c>
      <c r="AI459" s="135">
        <v>0</v>
      </c>
      <c r="AJ459" s="135">
        <v>0</v>
      </c>
      <c r="AK459" s="135">
        <v>0</v>
      </c>
      <c r="AL459" s="135">
        <v>2</v>
      </c>
      <c r="AM459" s="135">
        <v>5</v>
      </c>
      <c r="AN459" s="135">
        <v>0</v>
      </c>
      <c r="AO459" s="135">
        <v>0</v>
      </c>
      <c r="AP459" s="135">
        <v>2</v>
      </c>
      <c r="AQ459" s="135">
        <v>0</v>
      </c>
      <c r="AR459" s="135">
        <v>0</v>
      </c>
      <c r="AS459" s="135">
        <v>0</v>
      </c>
      <c r="AT459" s="135">
        <v>0</v>
      </c>
      <c r="AU459" s="135">
        <v>1</v>
      </c>
      <c r="AV459" s="135">
        <v>8</v>
      </c>
      <c r="AW459" s="135">
        <v>0</v>
      </c>
      <c r="AX459" s="135">
        <v>1</v>
      </c>
      <c r="AY459" s="135">
        <v>0</v>
      </c>
      <c r="AZ459" s="135">
        <v>0</v>
      </c>
      <c r="BA459" s="135">
        <v>0</v>
      </c>
      <c r="BB459" s="135">
        <v>2</v>
      </c>
      <c r="BC459" s="135">
        <v>0</v>
      </c>
      <c r="BD459" s="135">
        <v>0</v>
      </c>
      <c r="BE459" s="135">
        <v>0</v>
      </c>
      <c r="BF459" s="135">
        <v>1</v>
      </c>
      <c r="BG459" s="135">
        <v>0</v>
      </c>
      <c r="BH459" s="135">
        <v>0</v>
      </c>
      <c r="BI459" s="135">
        <v>1</v>
      </c>
      <c r="BJ459" s="135">
        <v>1</v>
      </c>
      <c r="BK459" s="135">
        <v>0</v>
      </c>
      <c r="BL459" s="135">
        <v>0</v>
      </c>
      <c r="BM459" s="135">
        <v>1</v>
      </c>
      <c r="BN459" s="135">
        <v>0</v>
      </c>
      <c r="BO459" s="135">
        <v>0</v>
      </c>
      <c r="BP459" s="135">
        <v>0</v>
      </c>
      <c r="BQ459" s="135">
        <v>0</v>
      </c>
      <c r="BR459" s="135">
        <v>0</v>
      </c>
      <c r="BS459" s="135">
        <v>0</v>
      </c>
      <c r="BT459" s="135">
        <v>1</v>
      </c>
      <c r="BU459" s="135">
        <v>0</v>
      </c>
      <c r="BV459" s="135">
        <v>4</v>
      </c>
      <c r="BW459" s="135">
        <v>1</v>
      </c>
      <c r="BX459" s="135">
        <v>0</v>
      </c>
      <c r="BY459" s="135">
        <v>0</v>
      </c>
      <c r="BZ459" s="135">
        <v>0</v>
      </c>
      <c r="CA459" s="135">
        <v>0</v>
      </c>
      <c r="CB459" s="135">
        <v>3</v>
      </c>
      <c r="CC459" s="135">
        <v>1</v>
      </c>
      <c r="CD459" s="135">
        <v>0</v>
      </c>
      <c r="CE459" s="135">
        <v>0</v>
      </c>
      <c r="CF459" s="135">
        <v>0</v>
      </c>
      <c r="CG459" s="135">
        <v>0</v>
      </c>
      <c r="CH459" s="135">
        <v>0</v>
      </c>
      <c r="CI459" s="135">
        <v>0</v>
      </c>
      <c r="CJ459" s="135">
        <v>0</v>
      </c>
      <c r="CK459" s="135">
        <v>1</v>
      </c>
      <c r="CL459" s="135">
        <v>0</v>
      </c>
      <c r="CM459" s="135">
        <v>0</v>
      </c>
      <c r="CN459" s="135">
        <v>0</v>
      </c>
      <c r="CO459" s="135">
        <v>0</v>
      </c>
      <c r="CP459" s="135">
        <v>1</v>
      </c>
      <c r="CQ459" s="135">
        <v>1</v>
      </c>
      <c r="CR459" s="135">
        <v>0</v>
      </c>
      <c r="CS459" s="135">
        <v>0</v>
      </c>
      <c r="CT459" s="135">
        <v>0</v>
      </c>
      <c r="CU459" s="135">
        <v>2</v>
      </c>
      <c r="CV459" s="135">
        <v>0</v>
      </c>
      <c r="CW459" s="135">
        <v>0</v>
      </c>
      <c r="CX459" s="135"/>
    </row>
    <row r="460" spans="1:102" x14ac:dyDescent="0.35">
      <c r="A460" s="135">
        <v>459</v>
      </c>
      <c r="B460" s="135">
        <v>1</v>
      </c>
      <c r="C460" s="135">
        <v>1</v>
      </c>
      <c r="D460" s="135">
        <v>0</v>
      </c>
      <c r="E460" s="135">
        <v>0</v>
      </c>
      <c r="F460" s="135">
        <v>0</v>
      </c>
      <c r="G460" s="135">
        <v>0</v>
      </c>
      <c r="H460" s="135">
        <v>0</v>
      </c>
      <c r="I460" s="135">
        <v>0</v>
      </c>
      <c r="J460" s="135">
        <v>0</v>
      </c>
      <c r="K460" s="135">
        <v>0</v>
      </c>
      <c r="L460" s="135">
        <v>0</v>
      </c>
      <c r="M460" s="135">
        <v>0</v>
      </c>
      <c r="N460" s="135">
        <v>0</v>
      </c>
      <c r="O460" s="135">
        <v>0</v>
      </c>
      <c r="P460" s="135">
        <v>0</v>
      </c>
      <c r="Q460" s="135">
        <v>0</v>
      </c>
      <c r="R460" s="135">
        <v>2</v>
      </c>
      <c r="S460" s="135">
        <v>0</v>
      </c>
      <c r="T460" s="135">
        <v>0</v>
      </c>
      <c r="U460" s="135">
        <v>0</v>
      </c>
      <c r="V460" s="135">
        <v>0</v>
      </c>
      <c r="W460" s="135">
        <v>1</v>
      </c>
      <c r="X460" s="135">
        <v>0</v>
      </c>
      <c r="Y460" s="135">
        <v>0</v>
      </c>
      <c r="Z460" s="135">
        <v>0</v>
      </c>
      <c r="AA460" s="135">
        <v>1</v>
      </c>
      <c r="AB460" s="135">
        <v>1</v>
      </c>
      <c r="AC460" s="135">
        <v>0</v>
      </c>
      <c r="AD460" s="135">
        <v>0</v>
      </c>
      <c r="AE460" s="135">
        <v>0</v>
      </c>
      <c r="AF460" s="135">
        <v>2</v>
      </c>
      <c r="AG460" s="135">
        <v>0</v>
      </c>
      <c r="AH460" s="135">
        <v>0</v>
      </c>
      <c r="AI460" s="135">
        <v>1</v>
      </c>
      <c r="AJ460" s="135">
        <v>0</v>
      </c>
      <c r="AK460" s="135">
        <v>0</v>
      </c>
      <c r="AL460" s="135">
        <v>0</v>
      </c>
      <c r="AM460" s="135">
        <v>4</v>
      </c>
      <c r="AN460" s="135">
        <v>0</v>
      </c>
      <c r="AO460" s="135">
        <v>0</v>
      </c>
      <c r="AP460" s="135">
        <v>0</v>
      </c>
      <c r="AQ460" s="135">
        <v>0</v>
      </c>
      <c r="AR460" s="135">
        <v>0</v>
      </c>
      <c r="AS460" s="135">
        <v>0</v>
      </c>
      <c r="AT460" s="135">
        <v>0</v>
      </c>
      <c r="AU460" s="135">
        <v>0</v>
      </c>
      <c r="AV460" s="135">
        <v>0</v>
      </c>
      <c r="AW460" s="135">
        <v>0</v>
      </c>
      <c r="AX460" s="135">
        <v>0</v>
      </c>
      <c r="AY460" s="135">
        <v>9</v>
      </c>
      <c r="AZ460" s="135">
        <v>0</v>
      </c>
      <c r="BA460" s="135">
        <v>0</v>
      </c>
      <c r="BB460" s="135">
        <v>2</v>
      </c>
      <c r="BC460" s="135">
        <v>0</v>
      </c>
      <c r="BD460" s="135">
        <v>1</v>
      </c>
      <c r="BE460" s="135">
        <v>1</v>
      </c>
      <c r="BF460" s="135">
        <v>0</v>
      </c>
      <c r="BG460" s="135">
        <v>0</v>
      </c>
      <c r="BH460" s="135">
        <v>1</v>
      </c>
      <c r="BI460" s="135">
        <v>0</v>
      </c>
      <c r="BJ460" s="135">
        <v>1</v>
      </c>
      <c r="BK460" s="135">
        <v>0</v>
      </c>
      <c r="BL460" s="135">
        <v>13</v>
      </c>
      <c r="BM460" s="135">
        <v>1</v>
      </c>
      <c r="BN460" s="135">
        <v>0</v>
      </c>
      <c r="BO460" s="135">
        <v>0</v>
      </c>
      <c r="BP460" s="135">
        <v>0</v>
      </c>
      <c r="BQ460" s="135">
        <v>1</v>
      </c>
      <c r="BR460" s="135">
        <v>0</v>
      </c>
      <c r="BS460" s="135">
        <v>0</v>
      </c>
      <c r="BT460" s="135">
        <v>0</v>
      </c>
      <c r="BU460" s="135">
        <v>0</v>
      </c>
      <c r="BV460" s="135">
        <v>0</v>
      </c>
      <c r="BW460" s="135">
        <v>1</v>
      </c>
      <c r="BX460" s="135">
        <v>0</v>
      </c>
      <c r="BY460" s="135">
        <v>0</v>
      </c>
      <c r="BZ460" s="135">
        <v>1</v>
      </c>
      <c r="CA460" s="135">
        <v>0</v>
      </c>
      <c r="CB460" s="135">
        <v>0</v>
      </c>
      <c r="CC460" s="135">
        <v>0</v>
      </c>
      <c r="CD460" s="135">
        <v>0</v>
      </c>
      <c r="CE460" s="135">
        <v>0</v>
      </c>
      <c r="CF460" s="135">
        <v>0</v>
      </c>
      <c r="CG460" s="135">
        <v>0</v>
      </c>
      <c r="CH460" s="135">
        <v>2</v>
      </c>
      <c r="CI460" s="135">
        <v>0</v>
      </c>
      <c r="CJ460" s="135">
        <v>0</v>
      </c>
      <c r="CK460" s="135">
        <v>0</v>
      </c>
      <c r="CL460" s="135">
        <v>0</v>
      </c>
      <c r="CM460" s="135">
        <v>0</v>
      </c>
      <c r="CN460" s="135">
        <v>0</v>
      </c>
      <c r="CO460" s="135">
        <v>0</v>
      </c>
      <c r="CP460" s="135">
        <v>0</v>
      </c>
      <c r="CQ460" s="135">
        <v>0</v>
      </c>
      <c r="CR460" s="135">
        <v>0</v>
      </c>
      <c r="CS460" s="135">
        <v>0</v>
      </c>
      <c r="CT460" s="135">
        <v>0</v>
      </c>
      <c r="CU460" s="135">
        <v>1</v>
      </c>
      <c r="CV460" s="135">
        <v>0</v>
      </c>
      <c r="CW460" s="135">
        <v>0</v>
      </c>
      <c r="CX460" s="135"/>
    </row>
    <row r="461" spans="1:102" x14ac:dyDescent="0.35">
      <c r="A461" s="135">
        <v>460</v>
      </c>
      <c r="B461" s="135">
        <v>0</v>
      </c>
      <c r="C461" s="135">
        <v>0</v>
      </c>
      <c r="D461" s="135">
        <v>1</v>
      </c>
      <c r="E461" s="135">
        <v>0</v>
      </c>
      <c r="F461" s="135">
        <v>3</v>
      </c>
      <c r="G461" s="135">
        <v>0</v>
      </c>
      <c r="H461" s="135">
        <v>5</v>
      </c>
      <c r="I461" s="135">
        <v>2</v>
      </c>
      <c r="J461" s="135">
        <v>0</v>
      </c>
      <c r="K461" s="135">
        <v>0</v>
      </c>
      <c r="L461" s="135">
        <v>4</v>
      </c>
      <c r="M461" s="135">
        <v>0</v>
      </c>
      <c r="N461" s="135">
        <v>1</v>
      </c>
      <c r="O461" s="135">
        <v>1</v>
      </c>
      <c r="P461" s="135">
        <v>0</v>
      </c>
      <c r="Q461" s="135">
        <v>0</v>
      </c>
      <c r="R461" s="135">
        <v>0</v>
      </c>
      <c r="S461" s="135">
        <v>1</v>
      </c>
      <c r="T461" s="135">
        <v>0</v>
      </c>
      <c r="U461" s="135">
        <v>0</v>
      </c>
      <c r="V461" s="135">
        <v>3</v>
      </c>
      <c r="W461" s="135">
        <v>1</v>
      </c>
      <c r="X461" s="135">
        <v>0</v>
      </c>
      <c r="Y461" s="135">
        <v>0</v>
      </c>
      <c r="Z461" s="135">
        <v>0</v>
      </c>
      <c r="AA461" s="135">
        <v>3</v>
      </c>
      <c r="AB461" s="135">
        <v>0</v>
      </c>
      <c r="AC461" s="135">
        <v>1</v>
      </c>
      <c r="AD461" s="135">
        <v>0</v>
      </c>
      <c r="AE461" s="135">
        <v>0</v>
      </c>
      <c r="AF461" s="135">
        <v>0</v>
      </c>
      <c r="AG461" s="135">
        <v>2</v>
      </c>
      <c r="AH461" s="135">
        <v>3</v>
      </c>
      <c r="AI461" s="135">
        <v>0</v>
      </c>
      <c r="AJ461" s="135">
        <v>1</v>
      </c>
      <c r="AK461" s="135">
        <v>1</v>
      </c>
      <c r="AL461" s="135">
        <v>1</v>
      </c>
      <c r="AM461" s="135">
        <v>4</v>
      </c>
      <c r="AN461" s="135">
        <v>0</v>
      </c>
      <c r="AO461" s="135">
        <v>0</v>
      </c>
      <c r="AP461" s="135">
        <v>2</v>
      </c>
      <c r="AQ461" s="135">
        <v>0</v>
      </c>
      <c r="AR461" s="135">
        <v>0</v>
      </c>
      <c r="AS461" s="135">
        <v>1</v>
      </c>
      <c r="AT461" s="135">
        <v>1</v>
      </c>
      <c r="AU461" s="135">
        <v>0</v>
      </c>
      <c r="AV461" s="135">
        <v>2</v>
      </c>
      <c r="AW461" s="135">
        <v>1</v>
      </c>
      <c r="AX461" s="135">
        <v>0</v>
      </c>
      <c r="AY461" s="135">
        <v>0</v>
      </c>
      <c r="AZ461" s="135">
        <v>0</v>
      </c>
      <c r="BA461" s="135">
        <v>0</v>
      </c>
      <c r="BB461" s="135">
        <v>0</v>
      </c>
      <c r="BC461" s="135">
        <v>0</v>
      </c>
      <c r="BD461" s="135">
        <v>0</v>
      </c>
      <c r="BE461" s="135">
        <v>0</v>
      </c>
      <c r="BF461" s="135">
        <v>0</v>
      </c>
      <c r="BG461" s="135">
        <v>0</v>
      </c>
      <c r="BH461" s="135">
        <v>0</v>
      </c>
      <c r="BI461" s="135">
        <v>0</v>
      </c>
      <c r="BJ461" s="135">
        <v>0</v>
      </c>
      <c r="BK461" s="135">
        <v>5</v>
      </c>
      <c r="BL461" s="135">
        <v>10</v>
      </c>
      <c r="BM461" s="135">
        <v>0</v>
      </c>
      <c r="BN461" s="135">
        <v>0</v>
      </c>
      <c r="BO461" s="135">
        <v>1</v>
      </c>
      <c r="BP461" s="135">
        <v>0</v>
      </c>
      <c r="BQ461" s="135">
        <v>0</v>
      </c>
      <c r="BR461" s="135">
        <v>0</v>
      </c>
      <c r="BS461" s="135">
        <v>0</v>
      </c>
      <c r="BT461" s="135">
        <v>0</v>
      </c>
      <c r="BU461" s="135">
        <v>0</v>
      </c>
      <c r="BV461" s="135">
        <v>0</v>
      </c>
      <c r="BW461" s="135">
        <v>0</v>
      </c>
      <c r="BX461" s="135">
        <v>1</v>
      </c>
      <c r="BY461" s="135">
        <v>0</v>
      </c>
      <c r="BZ461" s="135">
        <v>0</v>
      </c>
      <c r="CA461" s="135">
        <v>1</v>
      </c>
      <c r="CB461" s="135">
        <v>0</v>
      </c>
      <c r="CC461" s="135">
        <v>0</v>
      </c>
      <c r="CD461" s="135">
        <v>0</v>
      </c>
      <c r="CE461" s="135">
        <v>0</v>
      </c>
      <c r="CF461" s="135">
        <v>1</v>
      </c>
      <c r="CG461" s="135">
        <v>0</v>
      </c>
      <c r="CH461" s="135">
        <v>0</v>
      </c>
      <c r="CI461" s="135">
        <v>0</v>
      </c>
      <c r="CJ461" s="135">
        <v>0</v>
      </c>
      <c r="CK461" s="135">
        <v>0</v>
      </c>
      <c r="CL461" s="135">
        <v>0</v>
      </c>
      <c r="CM461" s="135">
        <v>0</v>
      </c>
      <c r="CN461" s="135">
        <v>0</v>
      </c>
      <c r="CO461" s="135">
        <v>0</v>
      </c>
      <c r="CP461" s="135">
        <v>0</v>
      </c>
      <c r="CQ461" s="135">
        <v>0</v>
      </c>
      <c r="CR461" s="135">
        <v>0</v>
      </c>
      <c r="CS461" s="135">
        <v>0</v>
      </c>
      <c r="CT461" s="135">
        <v>2</v>
      </c>
      <c r="CU461" s="135">
        <v>0</v>
      </c>
      <c r="CV461" s="135">
        <v>0</v>
      </c>
      <c r="CW461" s="135">
        <v>0</v>
      </c>
      <c r="CX461" s="135"/>
    </row>
    <row r="462" spans="1:102" x14ac:dyDescent="0.35">
      <c r="A462" s="135">
        <v>461</v>
      </c>
      <c r="B462" s="135">
        <v>0</v>
      </c>
      <c r="C462" s="135">
        <v>0</v>
      </c>
      <c r="D462" s="135">
        <v>0</v>
      </c>
      <c r="E462" s="135">
        <v>1</v>
      </c>
      <c r="F462" s="135">
        <v>1</v>
      </c>
      <c r="G462" s="135">
        <v>0</v>
      </c>
      <c r="H462" s="135">
        <v>0</v>
      </c>
      <c r="I462" s="135">
        <v>0</v>
      </c>
      <c r="J462" s="135">
        <v>0</v>
      </c>
      <c r="K462" s="135">
        <v>0</v>
      </c>
      <c r="L462" s="135">
        <v>1</v>
      </c>
      <c r="M462" s="135">
        <v>1</v>
      </c>
      <c r="N462" s="135">
        <v>1</v>
      </c>
      <c r="O462" s="135">
        <v>1</v>
      </c>
      <c r="P462" s="135">
        <v>0</v>
      </c>
      <c r="Q462" s="135">
        <v>1</v>
      </c>
      <c r="R462" s="135">
        <v>0</v>
      </c>
      <c r="S462" s="135">
        <v>11</v>
      </c>
      <c r="T462" s="135">
        <v>0</v>
      </c>
      <c r="U462" s="135">
        <v>0</v>
      </c>
      <c r="V462" s="135">
        <v>0</v>
      </c>
      <c r="W462" s="135">
        <v>0</v>
      </c>
      <c r="X462" s="135">
        <v>0</v>
      </c>
      <c r="Y462" s="135">
        <v>0</v>
      </c>
      <c r="Z462" s="135">
        <v>0</v>
      </c>
      <c r="AA462" s="135">
        <v>0</v>
      </c>
      <c r="AB462" s="135">
        <v>2</v>
      </c>
      <c r="AC462" s="135">
        <v>0</v>
      </c>
      <c r="AD462" s="135">
        <v>0</v>
      </c>
      <c r="AE462" s="135">
        <v>0</v>
      </c>
      <c r="AF462" s="135">
        <v>3</v>
      </c>
      <c r="AG462" s="135">
        <v>0</v>
      </c>
      <c r="AH462" s="135">
        <v>0</v>
      </c>
      <c r="AI462" s="135">
        <v>1</v>
      </c>
      <c r="AJ462" s="135">
        <v>1</v>
      </c>
      <c r="AK462" s="135">
        <v>0</v>
      </c>
      <c r="AL462" s="135">
        <v>0</v>
      </c>
      <c r="AM462" s="135">
        <v>0</v>
      </c>
      <c r="AN462" s="135">
        <v>0</v>
      </c>
      <c r="AO462" s="135">
        <v>0</v>
      </c>
      <c r="AP462" s="135">
        <v>4</v>
      </c>
      <c r="AQ462" s="135">
        <v>0</v>
      </c>
      <c r="AR462" s="135">
        <v>0</v>
      </c>
      <c r="AS462" s="135">
        <v>0</v>
      </c>
      <c r="AT462" s="135">
        <v>0</v>
      </c>
      <c r="AU462" s="135">
        <v>0</v>
      </c>
      <c r="AV462" s="135">
        <v>0</v>
      </c>
      <c r="AW462" s="135">
        <v>5</v>
      </c>
      <c r="AX462" s="135">
        <v>4</v>
      </c>
      <c r="AY462" s="135">
        <v>0</v>
      </c>
      <c r="AZ462" s="135">
        <v>1</v>
      </c>
      <c r="BA462" s="135">
        <v>1</v>
      </c>
      <c r="BB462" s="135">
        <v>0</v>
      </c>
      <c r="BC462" s="135">
        <v>0</v>
      </c>
      <c r="BD462" s="135">
        <v>1</v>
      </c>
      <c r="BE462" s="135">
        <v>0</v>
      </c>
      <c r="BF462" s="135">
        <v>0</v>
      </c>
      <c r="BG462" s="135">
        <v>0</v>
      </c>
      <c r="BH462" s="135">
        <v>0</v>
      </c>
      <c r="BI462" s="135">
        <v>0</v>
      </c>
      <c r="BJ462" s="135">
        <v>0</v>
      </c>
      <c r="BK462" s="135">
        <v>0</v>
      </c>
      <c r="BL462" s="135">
        <v>0</v>
      </c>
      <c r="BM462" s="135">
        <v>0</v>
      </c>
      <c r="BN462" s="135">
        <v>0</v>
      </c>
      <c r="BO462" s="135">
        <v>0</v>
      </c>
      <c r="BP462" s="135">
        <v>0</v>
      </c>
      <c r="BQ462" s="135">
        <v>0</v>
      </c>
      <c r="BR462" s="135">
        <v>3</v>
      </c>
      <c r="BS462" s="135">
        <v>7</v>
      </c>
      <c r="BT462" s="135">
        <v>0</v>
      </c>
      <c r="BU462" s="135">
        <v>0</v>
      </c>
      <c r="BV462" s="135">
        <v>0</v>
      </c>
      <c r="BW462" s="135">
        <v>1</v>
      </c>
      <c r="BX462" s="135">
        <v>3</v>
      </c>
      <c r="BY462" s="135">
        <v>0</v>
      </c>
      <c r="BZ462" s="135">
        <v>0</v>
      </c>
      <c r="CA462" s="135">
        <v>1</v>
      </c>
      <c r="CB462" s="135">
        <v>0</v>
      </c>
      <c r="CC462" s="135">
        <v>0</v>
      </c>
      <c r="CD462" s="135">
        <v>1</v>
      </c>
      <c r="CE462" s="135">
        <v>0</v>
      </c>
      <c r="CF462" s="135">
        <v>1</v>
      </c>
      <c r="CG462" s="135">
        <v>0</v>
      </c>
      <c r="CH462" s="135">
        <v>0</v>
      </c>
      <c r="CI462" s="135">
        <v>0</v>
      </c>
      <c r="CJ462" s="135">
        <v>0</v>
      </c>
      <c r="CK462" s="135">
        <v>2</v>
      </c>
      <c r="CL462" s="135">
        <v>0</v>
      </c>
      <c r="CM462" s="135">
        <v>0</v>
      </c>
      <c r="CN462" s="135">
        <v>0</v>
      </c>
      <c r="CO462" s="135">
        <v>0</v>
      </c>
      <c r="CP462" s="135">
        <v>2</v>
      </c>
      <c r="CQ462" s="135">
        <v>0</v>
      </c>
      <c r="CR462" s="135">
        <v>0</v>
      </c>
      <c r="CS462" s="135">
        <v>0</v>
      </c>
      <c r="CT462" s="135">
        <v>1</v>
      </c>
      <c r="CU462" s="135">
        <v>0</v>
      </c>
      <c r="CV462" s="135">
        <v>1</v>
      </c>
      <c r="CW462" s="135">
        <v>0</v>
      </c>
      <c r="CX462" s="135"/>
    </row>
    <row r="463" spans="1:102" x14ac:dyDescent="0.35">
      <c r="A463" s="135">
        <v>462</v>
      </c>
      <c r="B463" s="135">
        <v>0</v>
      </c>
      <c r="C463" s="135">
        <v>1</v>
      </c>
      <c r="D463" s="135">
        <v>0</v>
      </c>
      <c r="E463" s="135">
        <v>1</v>
      </c>
      <c r="F463" s="135">
        <v>0</v>
      </c>
      <c r="G463" s="135">
        <v>0</v>
      </c>
      <c r="H463" s="135">
        <v>4</v>
      </c>
      <c r="I463" s="135">
        <v>0</v>
      </c>
      <c r="J463" s="135">
        <v>0</v>
      </c>
      <c r="K463" s="135">
        <v>0</v>
      </c>
      <c r="L463" s="135">
        <v>0</v>
      </c>
      <c r="M463" s="135">
        <v>1</v>
      </c>
      <c r="N463" s="135">
        <v>0</v>
      </c>
      <c r="O463" s="135">
        <v>0</v>
      </c>
      <c r="P463" s="135">
        <v>0</v>
      </c>
      <c r="Q463" s="135">
        <v>0</v>
      </c>
      <c r="R463" s="135">
        <v>0</v>
      </c>
      <c r="S463" s="135">
        <v>0</v>
      </c>
      <c r="T463" s="135">
        <v>2</v>
      </c>
      <c r="U463" s="135">
        <v>0</v>
      </c>
      <c r="V463" s="135">
        <v>0</v>
      </c>
      <c r="W463" s="135">
        <v>0</v>
      </c>
      <c r="X463" s="135">
        <v>0</v>
      </c>
      <c r="Y463" s="135">
        <v>1</v>
      </c>
      <c r="Z463" s="135">
        <v>0</v>
      </c>
      <c r="AA463" s="135">
        <v>0</v>
      </c>
      <c r="AB463" s="135">
        <v>6</v>
      </c>
      <c r="AC463" s="135">
        <v>1</v>
      </c>
      <c r="AD463" s="135">
        <v>0</v>
      </c>
      <c r="AE463" s="135">
        <v>1</v>
      </c>
      <c r="AF463" s="135">
        <v>1</v>
      </c>
      <c r="AG463" s="135">
        <v>1</v>
      </c>
      <c r="AH463" s="135">
        <v>23</v>
      </c>
      <c r="AI463" s="135">
        <v>2</v>
      </c>
      <c r="AJ463" s="135">
        <v>2</v>
      </c>
      <c r="AK463" s="135">
        <v>0</v>
      </c>
      <c r="AL463" s="135">
        <v>0</v>
      </c>
      <c r="AM463" s="135">
        <v>0</v>
      </c>
      <c r="AN463" s="135">
        <v>0</v>
      </c>
      <c r="AO463" s="135">
        <v>1</v>
      </c>
      <c r="AP463" s="135">
        <v>1</v>
      </c>
      <c r="AQ463" s="135">
        <v>0</v>
      </c>
      <c r="AR463" s="135">
        <v>0</v>
      </c>
      <c r="AS463" s="135">
        <v>0</v>
      </c>
      <c r="AT463" s="135">
        <v>1</v>
      </c>
      <c r="AU463" s="135">
        <v>1</v>
      </c>
      <c r="AV463" s="135">
        <v>0</v>
      </c>
      <c r="AW463" s="135">
        <v>0</v>
      </c>
      <c r="AX463" s="135">
        <v>0</v>
      </c>
      <c r="AY463" s="135">
        <v>1</v>
      </c>
      <c r="AZ463" s="135">
        <v>0</v>
      </c>
      <c r="BA463" s="135">
        <v>0</v>
      </c>
      <c r="BB463" s="135">
        <v>0</v>
      </c>
      <c r="BC463" s="135">
        <v>0</v>
      </c>
      <c r="BD463" s="135">
        <v>6</v>
      </c>
      <c r="BE463" s="135">
        <v>0</v>
      </c>
      <c r="BF463" s="135">
        <v>1</v>
      </c>
      <c r="BG463" s="135">
        <v>0</v>
      </c>
      <c r="BH463" s="135">
        <v>1</v>
      </c>
      <c r="BI463" s="135">
        <v>0</v>
      </c>
      <c r="BJ463" s="135">
        <v>0</v>
      </c>
      <c r="BK463" s="135">
        <v>0</v>
      </c>
      <c r="BL463" s="135">
        <v>0</v>
      </c>
      <c r="BM463" s="135">
        <v>0</v>
      </c>
      <c r="BN463" s="135">
        <v>3</v>
      </c>
      <c r="BO463" s="135">
        <v>0</v>
      </c>
      <c r="BP463" s="135">
        <v>1</v>
      </c>
      <c r="BQ463" s="135">
        <v>0</v>
      </c>
      <c r="BR463" s="135">
        <v>2</v>
      </c>
      <c r="BS463" s="135">
        <v>1</v>
      </c>
      <c r="BT463" s="135">
        <v>0</v>
      </c>
      <c r="BU463" s="135">
        <v>0</v>
      </c>
      <c r="BV463" s="135">
        <v>1</v>
      </c>
      <c r="BW463" s="135">
        <v>0</v>
      </c>
      <c r="BX463" s="135">
        <v>2</v>
      </c>
      <c r="BY463" s="135">
        <v>0</v>
      </c>
      <c r="BZ463" s="135">
        <v>0</v>
      </c>
      <c r="CA463" s="135">
        <v>0</v>
      </c>
      <c r="CB463" s="135">
        <v>0</v>
      </c>
      <c r="CC463" s="135">
        <v>0</v>
      </c>
      <c r="CD463" s="135">
        <v>7</v>
      </c>
      <c r="CE463" s="135">
        <v>0</v>
      </c>
      <c r="CF463" s="135">
        <v>1</v>
      </c>
      <c r="CG463" s="135">
        <v>0</v>
      </c>
      <c r="CH463" s="135">
        <v>7</v>
      </c>
      <c r="CI463" s="135">
        <v>0</v>
      </c>
      <c r="CJ463" s="135">
        <v>1</v>
      </c>
      <c r="CK463" s="135">
        <v>0</v>
      </c>
      <c r="CL463" s="135">
        <v>0</v>
      </c>
      <c r="CM463" s="135">
        <v>2</v>
      </c>
      <c r="CN463" s="135">
        <v>0</v>
      </c>
      <c r="CO463" s="135">
        <v>2</v>
      </c>
      <c r="CP463" s="135">
        <v>1</v>
      </c>
      <c r="CQ463" s="135">
        <v>0</v>
      </c>
      <c r="CR463" s="135">
        <v>0</v>
      </c>
      <c r="CS463" s="135">
        <v>2</v>
      </c>
      <c r="CT463" s="135">
        <v>1</v>
      </c>
      <c r="CU463" s="135">
        <v>1</v>
      </c>
      <c r="CV463" s="135">
        <v>0</v>
      </c>
      <c r="CW463" s="135">
        <v>0</v>
      </c>
      <c r="CX463" s="135"/>
    </row>
    <row r="464" spans="1:102" x14ac:dyDescent="0.35">
      <c r="A464" s="135">
        <v>463</v>
      </c>
      <c r="B464" s="135">
        <v>0</v>
      </c>
      <c r="C464" s="135">
        <v>0</v>
      </c>
      <c r="D464" s="135">
        <v>1</v>
      </c>
      <c r="E464" s="135">
        <v>0</v>
      </c>
      <c r="F464" s="135">
        <v>0</v>
      </c>
      <c r="G464" s="135">
        <v>0</v>
      </c>
      <c r="H464" s="135">
        <v>0</v>
      </c>
      <c r="I464" s="135">
        <v>0</v>
      </c>
      <c r="J464" s="135">
        <v>1</v>
      </c>
      <c r="K464" s="135">
        <v>0</v>
      </c>
      <c r="L464" s="135">
        <v>0</v>
      </c>
      <c r="M464" s="135">
        <v>0</v>
      </c>
      <c r="N464" s="135">
        <v>2</v>
      </c>
      <c r="O464" s="135">
        <v>2</v>
      </c>
      <c r="P464" s="135">
        <v>0</v>
      </c>
      <c r="Q464" s="135">
        <v>0</v>
      </c>
      <c r="R464" s="135">
        <v>0</v>
      </c>
      <c r="S464" s="135">
        <v>0</v>
      </c>
      <c r="T464" s="135">
        <v>0</v>
      </c>
      <c r="U464" s="135">
        <v>0</v>
      </c>
      <c r="V464" s="135">
        <v>0</v>
      </c>
      <c r="W464" s="135">
        <v>0</v>
      </c>
      <c r="X464" s="135">
        <v>0</v>
      </c>
      <c r="Y464" s="135">
        <v>0</v>
      </c>
      <c r="Z464" s="135">
        <v>0</v>
      </c>
      <c r="AA464" s="135">
        <v>0</v>
      </c>
      <c r="AB464" s="135">
        <v>1</v>
      </c>
      <c r="AC464" s="135">
        <v>0</v>
      </c>
      <c r="AD464" s="135">
        <v>1</v>
      </c>
      <c r="AE464" s="135">
        <v>4</v>
      </c>
      <c r="AF464" s="135">
        <v>0</v>
      </c>
      <c r="AG464" s="135">
        <v>0</v>
      </c>
      <c r="AH464" s="135">
        <v>3</v>
      </c>
      <c r="AI464" s="135">
        <v>0</v>
      </c>
      <c r="AJ464" s="135">
        <v>0</v>
      </c>
      <c r="AK464" s="135">
        <v>0</v>
      </c>
      <c r="AL464" s="135">
        <v>0</v>
      </c>
      <c r="AM464" s="135">
        <v>0</v>
      </c>
      <c r="AN464" s="135">
        <v>0</v>
      </c>
      <c r="AO464" s="135">
        <v>0</v>
      </c>
      <c r="AP464" s="135">
        <v>0</v>
      </c>
      <c r="AQ464" s="135">
        <v>1</v>
      </c>
      <c r="AR464" s="135">
        <v>0</v>
      </c>
      <c r="AS464" s="135">
        <v>0</v>
      </c>
      <c r="AT464" s="135">
        <v>0</v>
      </c>
      <c r="AU464" s="135">
        <v>1</v>
      </c>
      <c r="AV464" s="135">
        <v>0</v>
      </c>
      <c r="AW464" s="135">
        <v>0</v>
      </c>
      <c r="AX464" s="135">
        <v>0</v>
      </c>
      <c r="AY464" s="135">
        <v>1</v>
      </c>
      <c r="AZ464" s="135">
        <v>0</v>
      </c>
      <c r="BA464" s="135">
        <v>0</v>
      </c>
      <c r="BB464" s="135">
        <v>0</v>
      </c>
      <c r="BC464" s="135">
        <v>1</v>
      </c>
      <c r="BD464" s="135">
        <v>1</v>
      </c>
      <c r="BE464" s="135">
        <v>1</v>
      </c>
      <c r="BF464" s="135">
        <v>0</v>
      </c>
      <c r="BG464" s="135">
        <v>0</v>
      </c>
      <c r="BH464" s="135">
        <v>0</v>
      </c>
      <c r="BI464" s="135">
        <v>1</v>
      </c>
      <c r="BJ464" s="135">
        <v>0</v>
      </c>
      <c r="BK464" s="135">
        <v>0</v>
      </c>
      <c r="BL464" s="135">
        <v>1</v>
      </c>
      <c r="BM464" s="135">
        <v>0</v>
      </c>
      <c r="BN464" s="135">
        <v>1</v>
      </c>
      <c r="BO464" s="135">
        <v>0</v>
      </c>
      <c r="BP464" s="135">
        <v>1</v>
      </c>
      <c r="BQ464" s="135">
        <v>0</v>
      </c>
      <c r="BR464" s="135">
        <v>0</v>
      </c>
      <c r="BS464" s="135">
        <v>0</v>
      </c>
      <c r="BT464" s="135">
        <v>1</v>
      </c>
      <c r="BU464" s="135">
        <v>0</v>
      </c>
      <c r="BV464" s="135">
        <v>0</v>
      </c>
      <c r="BW464" s="135">
        <v>0</v>
      </c>
      <c r="BX464" s="135">
        <v>2</v>
      </c>
      <c r="BY464" s="135">
        <v>1</v>
      </c>
      <c r="BZ464" s="135">
        <v>0</v>
      </c>
      <c r="CA464" s="135">
        <v>0</v>
      </c>
      <c r="CB464" s="135">
        <v>0</v>
      </c>
      <c r="CC464" s="135">
        <v>0</v>
      </c>
      <c r="CD464" s="135">
        <v>0</v>
      </c>
      <c r="CE464" s="135">
        <v>0</v>
      </c>
      <c r="CF464" s="135">
        <v>2</v>
      </c>
      <c r="CG464" s="135">
        <v>3</v>
      </c>
      <c r="CH464" s="135">
        <v>1</v>
      </c>
      <c r="CI464" s="135">
        <v>0</v>
      </c>
      <c r="CJ464" s="135">
        <v>0</v>
      </c>
      <c r="CK464" s="135">
        <v>0</v>
      </c>
      <c r="CL464" s="135">
        <v>0</v>
      </c>
      <c r="CM464" s="135">
        <v>0</v>
      </c>
      <c r="CN464" s="135">
        <v>0</v>
      </c>
      <c r="CO464" s="135">
        <v>0</v>
      </c>
      <c r="CP464" s="135">
        <v>0</v>
      </c>
      <c r="CQ464" s="135">
        <v>0</v>
      </c>
      <c r="CR464" s="135">
        <v>0</v>
      </c>
      <c r="CS464" s="135">
        <v>0</v>
      </c>
      <c r="CT464" s="135">
        <v>3</v>
      </c>
      <c r="CU464" s="135">
        <v>0</v>
      </c>
      <c r="CV464" s="135">
        <v>0</v>
      </c>
      <c r="CW464" s="135">
        <v>1</v>
      </c>
      <c r="CX464" s="135"/>
    </row>
    <row r="465" spans="1:102" x14ac:dyDescent="0.35">
      <c r="A465" s="135">
        <v>464</v>
      </c>
      <c r="B465" s="135">
        <v>0</v>
      </c>
      <c r="C465" s="135">
        <v>0</v>
      </c>
      <c r="D465" s="135">
        <v>0</v>
      </c>
      <c r="E465" s="135">
        <v>0</v>
      </c>
      <c r="F465" s="135">
        <v>0</v>
      </c>
      <c r="G465" s="135">
        <v>0</v>
      </c>
      <c r="H465" s="135">
        <v>0</v>
      </c>
      <c r="I465" s="135">
        <v>0</v>
      </c>
      <c r="J465" s="135">
        <v>0</v>
      </c>
      <c r="K465" s="135">
        <v>0</v>
      </c>
      <c r="L465" s="135">
        <v>0</v>
      </c>
      <c r="M465" s="135">
        <v>0</v>
      </c>
      <c r="N465" s="135">
        <v>0</v>
      </c>
      <c r="O465" s="135">
        <v>0</v>
      </c>
      <c r="P465" s="135">
        <v>0</v>
      </c>
      <c r="Q465" s="135">
        <v>0</v>
      </c>
      <c r="R465" s="135">
        <v>0</v>
      </c>
      <c r="S465" s="135">
        <v>0</v>
      </c>
      <c r="T465" s="135">
        <v>0</v>
      </c>
      <c r="U465" s="135">
        <v>0</v>
      </c>
      <c r="V465" s="135">
        <v>0</v>
      </c>
      <c r="W465" s="135">
        <v>0</v>
      </c>
      <c r="X465" s="135">
        <v>1</v>
      </c>
      <c r="Y465" s="135">
        <v>0</v>
      </c>
      <c r="Z465" s="135">
        <v>0</v>
      </c>
      <c r="AA465" s="135">
        <v>1</v>
      </c>
      <c r="AB465" s="135">
        <v>0</v>
      </c>
      <c r="AC465" s="135">
        <v>0</v>
      </c>
      <c r="AD465" s="135">
        <v>0</v>
      </c>
      <c r="AE465" s="135">
        <v>0</v>
      </c>
      <c r="AF465" s="135">
        <v>3</v>
      </c>
      <c r="AG465" s="135">
        <v>0</v>
      </c>
      <c r="AH465" s="135">
        <v>0</v>
      </c>
      <c r="AI465" s="135">
        <v>0</v>
      </c>
      <c r="AJ465" s="135">
        <v>0</v>
      </c>
      <c r="AK465" s="135">
        <v>0</v>
      </c>
      <c r="AL465" s="135">
        <v>0</v>
      </c>
      <c r="AM465" s="135">
        <v>2</v>
      </c>
      <c r="AN465" s="135">
        <v>0</v>
      </c>
      <c r="AO465" s="135">
        <v>0</v>
      </c>
      <c r="AP465" s="135">
        <v>0</v>
      </c>
      <c r="AQ465" s="135">
        <v>0</v>
      </c>
      <c r="AR465" s="135">
        <v>0</v>
      </c>
      <c r="AS465" s="135">
        <v>0</v>
      </c>
      <c r="AT465" s="135">
        <v>0</v>
      </c>
      <c r="AU465" s="135">
        <v>0</v>
      </c>
      <c r="AV465" s="135">
        <v>0</v>
      </c>
      <c r="AW465" s="135">
        <v>0</v>
      </c>
      <c r="AX465" s="135">
        <v>0</v>
      </c>
      <c r="AY465" s="135">
        <v>7</v>
      </c>
      <c r="AZ465" s="135">
        <v>0</v>
      </c>
      <c r="BA465" s="135">
        <v>0</v>
      </c>
      <c r="BB465" s="135">
        <v>0</v>
      </c>
      <c r="BC465" s="135">
        <v>0</v>
      </c>
      <c r="BD465" s="135">
        <v>2</v>
      </c>
      <c r="BE465" s="135">
        <v>0</v>
      </c>
      <c r="BF465" s="135">
        <v>1</v>
      </c>
      <c r="BG465" s="135">
        <v>1</v>
      </c>
      <c r="BH465" s="135">
        <v>0</v>
      </c>
      <c r="BI465" s="135">
        <v>0</v>
      </c>
      <c r="BJ465" s="135">
        <v>0</v>
      </c>
      <c r="BK465" s="135">
        <v>0</v>
      </c>
      <c r="BL465" s="135">
        <v>0</v>
      </c>
      <c r="BM465" s="135">
        <v>1</v>
      </c>
      <c r="BN465" s="135">
        <v>0</v>
      </c>
      <c r="BO465" s="135">
        <v>0</v>
      </c>
      <c r="BP465" s="135">
        <v>0</v>
      </c>
      <c r="BQ465" s="135">
        <v>0</v>
      </c>
      <c r="BR465" s="135">
        <v>0</v>
      </c>
      <c r="BS465" s="135">
        <v>0</v>
      </c>
      <c r="BT465" s="135">
        <v>0</v>
      </c>
      <c r="BU465" s="135">
        <v>0</v>
      </c>
      <c r="BV465" s="135">
        <v>0</v>
      </c>
      <c r="BW465" s="135">
        <v>0</v>
      </c>
      <c r="BX465" s="135">
        <v>0</v>
      </c>
      <c r="BY465" s="135">
        <v>0</v>
      </c>
      <c r="BZ465" s="135">
        <v>0</v>
      </c>
      <c r="CA465" s="135">
        <v>0</v>
      </c>
      <c r="CB465" s="135">
        <v>0</v>
      </c>
      <c r="CC465" s="135">
        <v>0</v>
      </c>
      <c r="CD465" s="135">
        <v>1</v>
      </c>
      <c r="CE465" s="135">
        <v>0</v>
      </c>
      <c r="CF465" s="135">
        <v>0</v>
      </c>
      <c r="CG465" s="135">
        <v>0</v>
      </c>
      <c r="CH465" s="135">
        <v>0</v>
      </c>
      <c r="CI465" s="135">
        <v>0</v>
      </c>
      <c r="CJ465" s="135">
        <v>20</v>
      </c>
      <c r="CK465" s="135">
        <v>1</v>
      </c>
      <c r="CL465" s="135">
        <v>0</v>
      </c>
      <c r="CM465" s="135">
        <v>1</v>
      </c>
      <c r="CN465" s="135">
        <v>0</v>
      </c>
      <c r="CO465" s="135">
        <v>1</v>
      </c>
      <c r="CP465" s="135">
        <v>0</v>
      </c>
      <c r="CQ465" s="135">
        <v>0</v>
      </c>
      <c r="CR465" s="135">
        <v>7</v>
      </c>
      <c r="CS465" s="135">
        <v>0</v>
      </c>
      <c r="CT465" s="135">
        <v>0</v>
      </c>
      <c r="CU465" s="135">
        <v>0</v>
      </c>
      <c r="CV465" s="135">
        <v>2</v>
      </c>
      <c r="CW465" s="135">
        <v>0</v>
      </c>
      <c r="CX465" s="135"/>
    </row>
    <row r="466" spans="1:102" x14ac:dyDescent="0.35">
      <c r="A466" s="135">
        <v>465</v>
      </c>
      <c r="B466" s="135">
        <v>0</v>
      </c>
      <c r="C466" s="135">
        <v>0</v>
      </c>
      <c r="D466" s="135">
        <v>0</v>
      </c>
      <c r="E466" s="135">
        <v>0</v>
      </c>
      <c r="F466" s="135">
        <v>0</v>
      </c>
      <c r="G466" s="135">
        <v>0</v>
      </c>
      <c r="H466" s="135">
        <v>6</v>
      </c>
      <c r="I466" s="135">
        <v>0</v>
      </c>
      <c r="J466" s="135">
        <v>0</v>
      </c>
      <c r="K466" s="135">
        <v>0</v>
      </c>
      <c r="L466" s="135">
        <v>0</v>
      </c>
      <c r="M466" s="135">
        <v>0</v>
      </c>
      <c r="N466" s="135">
        <v>0</v>
      </c>
      <c r="O466" s="135">
        <v>0</v>
      </c>
      <c r="P466" s="135">
        <v>1</v>
      </c>
      <c r="Q466" s="135">
        <v>0</v>
      </c>
      <c r="R466" s="135">
        <v>0</v>
      </c>
      <c r="S466" s="135">
        <v>0</v>
      </c>
      <c r="T466" s="135">
        <v>0</v>
      </c>
      <c r="U466" s="135">
        <v>0</v>
      </c>
      <c r="V466" s="135">
        <v>0</v>
      </c>
      <c r="W466" s="135">
        <v>3</v>
      </c>
      <c r="X466" s="135">
        <v>1</v>
      </c>
      <c r="Y466" s="135">
        <v>0</v>
      </c>
      <c r="Z466" s="135">
        <v>0</v>
      </c>
      <c r="AA466" s="135">
        <v>0</v>
      </c>
      <c r="AB466" s="135">
        <v>1</v>
      </c>
      <c r="AC466" s="135">
        <v>0</v>
      </c>
      <c r="AD466" s="135">
        <v>0</v>
      </c>
      <c r="AE466" s="135">
        <v>4</v>
      </c>
      <c r="AF466" s="135">
        <v>0</v>
      </c>
      <c r="AG466" s="135">
        <v>0</v>
      </c>
      <c r="AH466" s="135">
        <v>1</v>
      </c>
      <c r="AI466" s="135">
        <v>0</v>
      </c>
      <c r="AJ466" s="135">
        <v>0</v>
      </c>
      <c r="AK466" s="135">
        <v>0</v>
      </c>
      <c r="AL466" s="135">
        <v>0</v>
      </c>
      <c r="AM466" s="135">
        <v>0</v>
      </c>
      <c r="AN466" s="135">
        <v>0</v>
      </c>
      <c r="AO466" s="135">
        <v>0</v>
      </c>
      <c r="AP466" s="135">
        <v>1</v>
      </c>
      <c r="AQ466" s="135">
        <v>6</v>
      </c>
      <c r="AR466" s="135">
        <v>0</v>
      </c>
      <c r="AS466" s="135">
        <v>1</v>
      </c>
      <c r="AT466" s="135">
        <v>0</v>
      </c>
      <c r="AU466" s="135">
        <v>0</v>
      </c>
      <c r="AV466" s="135">
        <v>5</v>
      </c>
      <c r="AW466" s="135">
        <v>0</v>
      </c>
      <c r="AX466" s="135">
        <v>1</v>
      </c>
      <c r="AY466" s="135">
        <v>1</v>
      </c>
      <c r="AZ466" s="135">
        <v>1</v>
      </c>
      <c r="BA466" s="135">
        <v>0</v>
      </c>
      <c r="BB466" s="135">
        <v>0</v>
      </c>
      <c r="BC466" s="135">
        <v>1</v>
      </c>
      <c r="BD466" s="135">
        <v>0</v>
      </c>
      <c r="BE466" s="135">
        <v>0</v>
      </c>
      <c r="BF466" s="135">
        <v>0</v>
      </c>
      <c r="BG466" s="135">
        <v>3</v>
      </c>
      <c r="BH466" s="135">
        <v>0</v>
      </c>
      <c r="BI466" s="135">
        <v>0</v>
      </c>
      <c r="BJ466" s="135">
        <v>1</v>
      </c>
      <c r="BK466" s="135">
        <v>0</v>
      </c>
      <c r="BL466" s="135">
        <v>0</v>
      </c>
      <c r="BM466" s="135">
        <v>0</v>
      </c>
      <c r="BN466" s="135">
        <v>0</v>
      </c>
      <c r="BO466" s="135">
        <v>0</v>
      </c>
      <c r="BP466" s="135">
        <v>2</v>
      </c>
      <c r="BQ466" s="135">
        <v>0</v>
      </c>
      <c r="BR466" s="135">
        <v>0</v>
      </c>
      <c r="BS466" s="135">
        <v>1</v>
      </c>
      <c r="BT466" s="135">
        <v>0</v>
      </c>
      <c r="BU466" s="135">
        <v>0</v>
      </c>
      <c r="BV466" s="135">
        <v>0</v>
      </c>
      <c r="BW466" s="135">
        <v>1</v>
      </c>
      <c r="BX466" s="135">
        <v>0</v>
      </c>
      <c r="BY466" s="135">
        <v>0</v>
      </c>
      <c r="BZ466" s="135">
        <v>1</v>
      </c>
      <c r="CA466" s="135">
        <v>0</v>
      </c>
      <c r="CB466" s="135">
        <v>0</v>
      </c>
      <c r="CC466" s="135">
        <v>0</v>
      </c>
      <c r="CD466" s="135">
        <v>1</v>
      </c>
      <c r="CE466" s="135">
        <v>0</v>
      </c>
      <c r="CF466" s="135">
        <v>2</v>
      </c>
      <c r="CG466" s="135">
        <v>0</v>
      </c>
      <c r="CH466" s="135">
        <v>0</v>
      </c>
      <c r="CI466" s="135">
        <v>0</v>
      </c>
      <c r="CJ466" s="135">
        <v>2</v>
      </c>
      <c r="CK466" s="135">
        <v>1</v>
      </c>
      <c r="CL466" s="135">
        <v>0</v>
      </c>
      <c r="CM466" s="135">
        <v>0</v>
      </c>
      <c r="CN466" s="135">
        <v>0</v>
      </c>
      <c r="CO466" s="135">
        <v>0</v>
      </c>
      <c r="CP466" s="135">
        <v>0</v>
      </c>
      <c r="CQ466" s="135">
        <v>0</v>
      </c>
      <c r="CR466" s="135">
        <v>1</v>
      </c>
      <c r="CS466" s="135">
        <v>1</v>
      </c>
      <c r="CT466" s="135">
        <v>0</v>
      </c>
      <c r="CU466" s="135">
        <v>0</v>
      </c>
      <c r="CV466" s="135">
        <v>0</v>
      </c>
      <c r="CW466" s="135">
        <v>0</v>
      </c>
      <c r="CX466" s="135"/>
    </row>
    <row r="467" spans="1:102" x14ac:dyDescent="0.35">
      <c r="A467" s="135">
        <v>466</v>
      </c>
      <c r="B467" s="135">
        <v>0</v>
      </c>
      <c r="C467" s="135">
        <v>0</v>
      </c>
      <c r="D467" s="135">
        <v>0</v>
      </c>
      <c r="E467" s="135">
        <v>0</v>
      </c>
      <c r="F467" s="135">
        <v>2</v>
      </c>
      <c r="G467" s="135">
        <v>1</v>
      </c>
      <c r="H467" s="135">
        <v>0</v>
      </c>
      <c r="I467" s="135">
        <v>1</v>
      </c>
      <c r="J467" s="135">
        <v>0</v>
      </c>
      <c r="K467" s="135">
        <v>0</v>
      </c>
      <c r="L467" s="135">
        <v>0</v>
      </c>
      <c r="M467" s="135">
        <v>0</v>
      </c>
      <c r="N467" s="135">
        <v>0</v>
      </c>
      <c r="O467" s="135">
        <v>1</v>
      </c>
      <c r="P467" s="135">
        <v>0</v>
      </c>
      <c r="Q467" s="135">
        <v>0</v>
      </c>
      <c r="R467" s="135">
        <v>0</v>
      </c>
      <c r="S467" s="135">
        <v>0</v>
      </c>
      <c r="T467" s="135">
        <v>3</v>
      </c>
      <c r="U467" s="135">
        <v>1</v>
      </c>
      <c r="V467" s="135">
        <v>0</v>
      </c>
      <c r="W467" s="135">
        <v>0</v>
      </c>
      <c r="X467" s="135">
        <v>0</v>
      </c>
      <c r="Y467" s="135">
        <v>0</v>
      </c>
      <c r="Z467" s="135">
        <v>0</v>
      </c>
      <c r="AA467" s="135">
        <v>0</v>
      </c>
      <c r="AB467" s="135">
        <v>1</v>
      </c>
      <c r="AC467" s="135">
        <v>1</v>
      </c>
      <c r="AD467" s="135">
        <v>0</v>
      </c>
      <c r="AE467" s="135">
        <v>1</v>
      </c>
      <c r="AF467" s="135">
        <v>0</v>
      </c>
      <c r="AG467" s="135">
        <v>0</v>
      </c>
      <c r="AH467" s="135">
        <v>13</v>
      </c>
      <c r="AI467" s="135">
        <v>4</v>
      </c>
      <c r="AJ467" s="135">
        <v>0</v>
      </c>
      <c r="AK467" s="135">
        <v>0</v>
      </c>
      <c r="AL467" s="135">
        <v>0</v>
      </c>
      <c r="AM467" s="135">
        <v>0</v>
      </c>
      <c r="AN467" s="135">
        <v>0</v>
      </c>
      <c r="AO467" s="135">
        <v>0</v>
      </c>
      <c r="AP467" s="135">
        <v>0</v>
      </c>
      <c r="AQ467" s="135">
        <v>4</v>
      </c>
      <c r="AR467" s="135">
        <v>0</v>
      </c>
      <c r="AS467" s="135">
        <v>0</v>
      </c>
      <c r="AT467" s="135">
        <v>0</v>
      </c>
      <c r="AU467" s="135">
        <v>0</v>
      </c>
      <c r="AV467" s="135">
        <v>20</v>
      </c>
      <c r="AW467" s="135">
        <v>2</v>
      </c>
      <c r="AX467" s="135">
        <v>1</v>
      </c>
      <c r="AY467" s="135">
        <v>0</v>
      </c>
      <c r="AZ467" s="135">
        <v>2</v>
      </c>
      <c r="BA467" s="135">
        <v>0</v>
      </c>
      <c r="BB467" s="135">
        <v>1</v>
      </c>
      <c r="BC467" s="135">
        <v>1</v>
      </c>
      <c r="BD467" s="135">
        <v>0</v>
      </c>
      <c r="BE467" s="135">
        <v>0</v>
      </c>
      <c r="BF467" s="135">
        <v>0</v>
      </c>
      <c r="BG467" s="135">
        <v>2</v>
      </c>
      <c r="BH467" s="135">
        <v>1</v>
      </c>
      <c r="BI467" s="135">
        <v>0</v>
      </c>
      <c r="BJ467" s="135">
        <v>3</v>
      </c>
      <c r="BK467" s="135">
        <v>0</v>
      </c>
      <c r="BL467" s="135">
        <v>0</v>
      </c>
      <c r="BM467" s="135">
        <v>0</v>
      </c>
      <c r="BN467" s="135">
        <v>0</v>
      </c>
      <c r="BO467" s="135">
        <v>0</v>
      </c>
      <c r="BP467" s="135">
        <v>0</v>
      </c>
      <c r="BQ467" s="135">
        <v>0</v>
      </c>
      <c r="BR467" s="135">
        <v>0</v>
      </c>
      <c r="BS467" s="135">
        <v>1</v>
      </c>
      <c r="BT467" s="135">
        <v>0</v>
      </c>
      <c r="BU467" s="135">
        <v>0</v>
      </c>
      <c r="BV467" s="135">
        <v>0</v>
      </c>
      <c r="BW467" s="135">
        <v>0</v>
      </c>
      <c r="BX467" s="135">
        <v>1</v>
      </c>
      <c r="BY467" s="135">
        <v>1</v>
      </c>
      <c r="BZ467" s="135">
        <v>0</v>
      </c>
      <c r="CA467" s="135">
        <v>0</v>
      </c>
      <c r="CB467" s="135">
        <v>1</v>
      </c>
      <c r="CC467" s="135">
        <v>0</v>
      </c>
      <c r="CD467" s="135">
        <v>0</v>
      </c>
      <c r="CE467" s="135">
        <v>0</v>
      </c>
      <c r="CF467" s="135">
        <v>1</v>
      </c>
      <c r="CG467" s="135">
        <v>1</v>
      </c>
      <c r="CH467" s="135">
        <v>0</v>
      </c>
      <c r="CI467" s="135">
        <v>0</v>
      </c>
      <c r="CJ467" s="135">
        <v>1</v>
      </c>
      <c r="CK467" s="135">
        <v>1</v>
      </c>
      <c r="CL467" s="135">
        <v>0</v>
      </c>
      <c r="CM467" s="135">
        <v>0</v>
      </c>
      <c r="CN467" s="135">
        <v>0</v>
      </c>
      <c r="CO467" s="135">
        <v>0</v>
      </c>
      <c r="CP467" s="135">
        <v>1</v>
      </c>
      <c r="CQ467" s="135">
        <v>0</v>
      </c>
      <c r="CR467" s="135">
        <v>0</v>
      </c>
      <c r="CS467" s="135">
        <v>0</v>
      </c>
      <c r="CT467" s="135">
        <v>1</v>
      </c>
      <c r="CU467" s="135">
        <v>0</v>
      </c>
      <c r="CV467" s="135">
        <v>0</v>
      </c>
      <c r="CW467" s="135">
        <v>0</v>
      </c>
      <c r="CX467" s="135"/>
    </row>
    <row r="468" spans="1:102" x14ac:dyDescent="0.35">
      <c r="A468" s="135">
        <v>467</v>
      </c>
      <c r="B468" s="135">
        <v>1</v>
      </c>
      <c r="C468" s="135">
        <v>0</v>
      </c>
      <c r="D468" s="135">
        <v>1</v>
      </c>
      <c r="E468" s="135">
        <v>0</v>
      </c>
      <c r="F468" s="135">
        <v>0</v>
      </c>
      <c r="G468" s="135">
        <v>0</v>
      </c>
      <c r="H468" s="135">
        <v>0</v>
      </c>
      <c r="I468" s="135">
        <v>0</v>
      </c>
      <c r="J468" s="135">
        <v>0</v>
      </c>
      <c r="K468" s="135">
        <v>0</v>
      </c>
      <c r="L468" s="135">
        <v>0</v>
      </c>
      <c r="M468" s="135">
        <v>0</v>
      </c>
      <c r="N468" s="135">
        <v>0</v>
      </c>
      <c r="O468" s="135">
        <v>1</v>
      </c>
      <c r="P468" s="135">
        <v>0</v>
      </c>
      <c r="Q468" s="135">
        <v>1</v>
      </c>
      <c r="R468" s="135">
        <v>0</v>
      </c>
      <c r="S468" s="135">
        <v>3</v>
      </c>
      <c r="T468" s="135">
        <v>1</v>
      </c>
      <c r="U468" s="135">
        <v>0</v>
      </c>
      <c r="V468" s="135">
        <v>3</v>
      </c>
      <c r="W468" s="135">
        <v>1</v>
      </c>
      <c r="X468" s="135">
        <v>0</v>
      </c>
      <c r="Y468" s="135">
        <v>0</v>
      </c>
      <c r="Z468" s="135">
        <v>0</v>
      </c>
      <c r="AA468" s="135">
        <v>0</v>
      </c>
      <c r="AB468" s="135">
        <v>0</v>
      </c>
      <c r="AC468" s="135">
        <v>0</v>
      </c>
      <c r="AD468" s="135">
        <v>1</v>
      </c>
      <c r="AE468" s="135">
        <v>0</v>
      </c>
      <c r="AF468" s="135">
        <v>2</v>
      </c>
      <c r="AG468" s="135">
        <v>0</v>
      </c>
      <c r="AH468" s="135">
        <v>0</v>
      </c>
      <c r="AI468" s="135">
        <v>0</v>
      </c>
      <c r="AJ468" s="135">
        <v>0</v>
      </c>
      <c r="AK468" s="135">
        <v>2</v>
      </c>
      <c r="AL468" s="135">
        <v>0</v>
      </c>
      <c r="AM468" s="135">
        <v>2</v>
      </c>
      <c r="AN468" s="135">
        <v>1</v>
      </c>
      <c r="AO468" s="135">
        <v>0</v>
      </c>
      <c r="AP468" s="135">
        <v>1</v>
      </c>
      <c r="AQ468" s="135">
        <v>0</v>
      </c>
      <c r="AR468" s="135">
        <v>0</v>
      </c>
      <c r="AS468" s="135">
        <v>1</v>
      </c>
      <c r="AT468" s="135">
        <v>0</v>
      </c>
      <c r="AU468" s="135">
        <v>2</v>
      </c>
      <c r="AV468" s="135">
        <v>1</v>
      </c>
      <c r="AW468" s="135">
        <v>3</v>
      </c>
      <c r="AX468" s="135">
        <v>1</v>
      </c>
      <c r="AY468" s="135">
        <v>0</v>
      </c>
      <c r="AZ468" s="135">
        <v>0</v>
      </c>
      <c r="BA468" s="135">
        <v>1</v>
      </c>
      <c r="BB468" s="135">
        <v>0</v>
      </c>
      <c r="BC468" s="135">
        <v>0</v>
      </c>
      <c r="BD468" s="135">
        <v>1</v>
      </c>
      <c r="BE468" s="135">
        <v>0</v>
      </c>
      <c r="BF468" s="135">
        <v>0</v>
      </c>
      <c r="BG468" s="135">
        <v>2</v>
      </c>
      <c r="BH468" s="135">
        <v>1</v>
      </c>
      <c r="BI468" s="135">
        <v>1</v>
      </c>
      <c r="BJ468" s="135">
        <v>0</v>
      </c>
      <c r="BK468" s="135">
        <v>3</v>
      </c>
      <c r="BL468" s="135">
        <v>2</v>
      </c>
      <c r="BM468" s="135">
        <v>0</v>
      </c>
      <c r="BN468" s="135">
        <v>0</v>
      </c>
      <c r="BO468" s="135">
        <v>0</v>
      </c>
      <c r="BP468" s="135">
        <v>0</v>
      </c>
      <c r="BQ468" s="135">
        <v>0</v>
      </c>
      <c r="BR468" s="135">
        <v>5</v>
      </c>
      <c r="BS468" s="135">
        <v>0</v>
      </c>
      <c r="BT468" s="135">
        <v>1</v>
      </c>
      <c r="BU468" s="135">
        <v>0</v>
      </c>
      <c r="BV468" s="135">
        <v>0</v>
      </c>
      <c r="BW468" s="135">
        <v>0</v>
      </c>
      <c r="BX468" s="135">
        <v>0</v>
      </c>
      <c r="BY468" s="135">
        <v>0</v>
      </c>
      <c r="BZ468" s="135">
        <v>1</v>
      </c>
      <c r="CA468" s="135">
        <v>0</v>
      </c>
      <c r="CB468" s="135">
        <v>0</v>
      </c>
      <c r="CC468" s="135">
        <v>0</v>
      </c>
      <c r="CD468" s="135">
        <v>0</v>
      </c>
      <c r="CE468" s="135">
        <v>0</v>
      </c>
      <c r="CF468" s="135">
        <v>0</v>
      </c>
      <c r="CG468" s="135">
        <v>0</v>
      </c>
      <c r="CH468" s="135">
        <v>0</v>
      </c>
      <c r="CI468" s="135">
        <v>0</v>
      </c>
      <c r="CJ468" s="135">
        <v>1</v>
      </c>
      <c r="CK468" s="135">
        <v>0</v>
      </c>
      <c r="CL468" s="135">
        <v>1</v>
      </c>
      <c r="CM468" s="135">
        <v>0</v>
      </c>
      <c r="CN468" s="135">
        <v>0</v>
      </c>
      <c r="CO468" s="135">
        <v>0</v>
      </c>
      <c r="CP468" s="135">
        <v>0</v>
      </c>
      <c r="CQ468" s="135">
        <v>0</v>
      </c>
      <c r="CR468" s="135">
        <v>0</v>
      </c>
      <c r="CS468" s="135">
        <v>0</v>
      </c>
      <c r="CT468" s="135">
        <v>0</v>
      </c>
      <c r="CU468" s="135">
        <v>0</v>
      </c>
      <c r="CV468" s="135">
        <v>0</v>
      </c>
      <c r="CW468" s="135">
        <v>2</v>
      </c>
      <c r="CX468" s="135"/>
    </row>
    <row r="469" spans="1:102" x14ac:dyDescent="0.35">
      <c r="A469" s="135">
        <v>468</v>
      </c>
      <c r="B469" s="135">
        <v>2</v>
      </c>
      <c r="C469" s="135">
        <v>0</v>
      </c>
      <c r="D469" s="135">
        <v>1</v>
      </c>
      <c r="E469" s="135">
        <v>0</v>
      </c>
      <c r="F469" s="135">
        <v>0</v>
      </c>
      <c r="G469" s="135">
        <v>0</v>
      </c>
      <c r="H469" s="135">
        <v>0</v>
      </c>
      <c r="I469" s="135">
        <v>0</v>
      </c>
      <c r="J469" s="135">
        <v>1</v>
      </c>
      <c r="K469" s="135">
        <v>0</v>
      </c>
      <c r="L469" s="135">
        <v>0</v>
      </c>
      <c r="M469" s="135">
        <v>0</v>
      </c>
      <c r="N469" s="135">
        <v>0</v>
      </c>
      <c r="O469" s="135">
        <v>0</v>
      </c>
      <c r="P469" s="135">
        <v>0</v>
      </c>
      <c r="Q469" s="135">
        <v>1</v>
      </c>
      <c r="R469" s="135">
        <v>0</v>
      </c>
      <c r="S469" s="135">
        <v>3</v>
      </c>
      <c r="T469" s="135">
        <v>4</v>
      </c>
      <c r="U469" s="135">
        <v>1</v>
      </c>
      <c r="V469" s="135">
        <v>6</v>
      </c>
      <c r="W469" s="135">
        <v>0</v>
      </c>
      <c r="X469" s="135">
        <v>1</v>
      </c>
      <c r="Y469" s="135">
        <v>0</v>
      </c>
      <c r="Z469" s="135">
        <v>0</v>
      </c>
      <c r="AA469" s="135">
        <v>5</v>
      </c>
      <c r="AB469" s="135">
        <v>0</v>
      </c>
      <c r="AC469" s="135">
        <v>0</v>
      </c>
      <c r="AD469" s="135">
        <v>0</v>
      </c>
      <c r="AE469" s="135">
        <v>1</v>
      </c>
      <c r="AF469" s="135">
        <v>1</v>
      </c>
      <c r="AG469" s="135">
        <v>1</v>
      </c>
      <c r="AH469" s="135">
        <v>42</v>
      </c>
      <c r="AI469" s="135">
        <v>0</v>
      </c>
      <c r="AJ469" s="135">
        <v>1</v>
      </c>
      <c r="AK469" s="135">
        <v>1</v>
      </c>
      <c r="AL469" s="135">
        <v>0</v>
      </c>
      <c r="AM469" s="135">
        <v>0</v>
      </c>
      <c r="AN469" s="135">
        <v>0</v>
      </c>
      <c r="AO469" s="135">
        <v>0</v>
      </c>
      <c r="AP469" s="135">
        <v>2</v>
      </c>
      <c r="AQ469" s="135">
        <v>0</v>
      </c>
      <c r="AR469" s="135">
        <v>0</v>
      </c>
      <c r="AS469" s="135">
        <v>0</v>
      </c>
      <c r="AT469" s="135">
        <v>0</v>
      </c>
      <c r="AU469" s="135">
        <v>0</v>
      </c>
      <c r="AV469" s="135">
        <v>0</v>
      </c>
      <c r="AW469" s="135">
        <v>0</v>
      </c>
      <c r="AX469" s="135">
        <v>1</v>
      </c>
      <c r="AY469" s="135">
        <v>0</v>
      </c>
      <c r="AZ469" s="135">
        <v>0</v>
      </c>
      <c r="BA469" s="135">
        <v>1</v>
      </c>
      <c r="BB469" s="135">
        <v>0</v>
      </c>
      <c r="BC469" s="135">
        <v>0</v>
      </c>
      <c r="BD469" s="135">
        <v>1</v>
      </c>
      <c r="BE469" s="135">
        <v>0</v>
      </c>
      <c r="BF469" s="135">
        <v>0</v>
      </c>
      <c r="BG469" s="135">
        <v>0</v>
      </c>
      <c r="BH469" s="135">
        <v>0</v>
      </c>
      <c r="BI469" s="135">
        <v>0</v>
      </c>
      <c r="BJ469" s="135">
        <v>1</v>
      </c>
      <c r="BK469" s="135">
        <v>0</v>
      </c>
      <c r="BL469" s="135">
        <v>1</v>
      </c>
      <c r="BM469" s="135">
        <v>0</v>
      </c>
      <c r="BN469" s="135">
        <v>0</v>
      </c>
      <c r="BO469" s="135">
        <v>4</v>
      </c>
      <c r="BP469" s="135">
        <v>0</v>
      </c>
      <c r="BQ469" s="135">
        <v>0</v>
      </c>
      <c r="BR469" s="135">
        <v>0</v>
      </c>
      <c r="BS469" s="135">
        <v>10</v>
      </c>
      <c r="BT469" s="135">
        <v>0</v>
      </c>
      <c r="BU469" s="135">
        <v>0</v>
      </c>
      <c r="BV469" s="135">
        <v>0</v>
      </c>
      <c r="BW469" s="135">
        <v>0</v>
      </c>
      <c r="BX469" s="135">
        <v>0</v>
      </c>
      <c r="BY469" s="135">
        <v>0</v>
      </c>
      <c r="BZ469" s="135">
        <v>0</v>
      </c>
      <c r="CA469" s="135">
        <v>0</v>
      </c>
      <c r="CB469" s="135">
        <v>0</v>
      </c>
      <c r="CC469" s="135">
        <v>0</v>
      </c>
      <c r="CD469" s="135">
        <v>1</v>
      </c>
      <c r="CE469" s="135">
        <v>1</v>
      </c>
      <c r="CF469" s="135">
        <v>0</v>
      </c>
      <c r="CG469" s="135">
        <v>0</v>
      </c>
      <c r="CH469" s="135">
        <v>0</v>
      </c>
      <c r="CI469" s="135">
        <v>0</v>
      </c>
      <c r="CJ469" s="135">
        <v>0</v>
      </c>
      <c r="CK469" s="135">
        <v>0</v>
      </c>
      <c r="CL469" s="135">
        <v>0</v>
      </c>
      <c r="CM469" s="135">
        <v>0</v>
      </c>
      <c r="CN469" s="135">
        <v>0</v>
      </c>
      <c r="CO469" s="135">
        <v>0</v>
      </c>
      <c r="CP469" s="135">
        <v>3</v>
      </c>
      <c r="CQ469" s="135">
        <v>0</v>
      </c>
      <c r="CR469" s="135">
        <v>0</v>
      </c>
      <c r="CS469" s="135">
        <v>0</v>
      </c>
      <c r="CT469" s="135">
        <v>0</v>
      </c>
      <c r="CU469" s="135">
        <v>0</v>
      </c>
      <c r="CV469" s="135">
        <v>0</v>
      </c>
      <c r="CW469" s="135">
        <v>0</v>
      </c>
      <c r="CX469" s="135"/>
    </row>
    <row r="470" spans="1:102" x14ac:dyDescent="0.35">
      <c r="A470" s="135">
        <v>469</v>
      </c>
      <c r="B470" s="135">
        <v>0</v>
      </c>
      <c r="C470" s="135">
        <v>0</v>
      </c>
      <c r="D470" s="135">
        <v>0</v>
      </c>
      <c r="E470" s="135">
        <v>2</v>
      </c>
      <c r="F470" s="135">
        <v>0</v>
      </c>
      <c r="G470" s="135">
        <v>0</v>
      </c>
      <c r="H470" s="135">
        <v>0</v>
      </c>
      <c r="I470" s="135">
        <v>0</v>
      </c>
      <c r="J470" s="135">
        <v>0</v>
      </c>
      <c r="K470" s="135">
        <v>0</v>
      </c>
      <c r="L470" s="135">
        <v>0</v>
      </c>
      <c r="M470" s="135">
        <v>0</v>
      </c>
      <c r="N470" s="135">
        <v>1</v>
      </c>
      <c r="O470" s="135">
        <v>0</v>
      </c>
      <c r="P470" s="135">
        <v>1</v>
      </c>
      <c r="Q470" s="135">
        <v>0</v>
      </c>
      <c r="R470" s="135">
        <v>1</v>
      </c>
      <c r="S470" s="135">
        <v>0</v>
      </c>
      <c r="T470" s="135">
        <v>0</v>
      </c>
      <c r="U470" s="135">
        <v>0</v>
      </c>
      <c r="V470" s="135">
        <v>1</v>
      </c>
      <c r="W470" s="135">
        <v>0</v>
      </c>
      <c r="X470" s="135">
        <v>0</v>
      </c>
      <c r="Y470" s="135">
        <v>0</v>
      </c>
      <c r="Z470" s="135">
        <v>1</v>
      </c>
      <c r="AA470" s="135">
        <v>0</v>
      </c>
      <c r="AB470" s="135">
        <v>0</v>
      </c>
      <c r="AC470" s="135">
        <v>0</v>
      </c>
      <c r="AD470" s="135">
        <v>0</v>
      </c>
      <c r="AE470" s="135">
        <v>0</v>
      </c>
      <c r="AF470" s="135">
        <v>0</v>
      </c>
      <c r="AG470" s="135">
        <v>8</v>
      </c>
      <c r="AH470" s="135">
        <v>32</v>
      </c>
      <c r="AI470" s="135">
        <v>5</v>
      </c>
      <c r="AJ470" s="135">
        <v>0</v>
      </c>
      <c r="AK470" s="135">
        <v>0</v>
      </c>
      <c r="AL470" s="135">
        <v>0</v>
      </c>
      <c r="AM470" s="135">
        <v>1</v>
      </c>
      <c r="AN470" s="135">
        <v>0</v>
      </c>
      <c r="AO470" s="135">
        <v>1</v>
      </c>
      <c r="AP470" s="135">
        <v>7</v>
      </c>
      <c r="AQ470" s="135">
        <v>0</v>
      </c>
      <c r="AR470" s="135">
        <v>0</v>
      </c>
      <c r="AS470" s="135">
        <v>0</v>
      </c>
      <c r="AT470" s="135">
        <v>0</v>
      </c>
      <c r="AU470" s="135">
        <v>0</v>
      </c>
      <c r="AV470" s="135">
        <v>0</v>
      </c>
      <c r="AW470" s="135">
        <v>0</v>
      </c>
      <c r="AX470" s="135">
        <v>1</v>
      </c>
      <c r="AY470" s="135">
        <v>6</v>
      </c>
      <c r="AZ470" s="135">
        <v>0</v>
      </c>
      <c r="BA470" s="135">
        <v>0</v>
      </c>
      <c r="BB470" s="135">
        <v>4</v>
      </c>
      <c r="BC470" s="135">
        <v>0</v>
      </c>
      <c r="BD470" s="135">
        <v>0</v>
      </c>
      <c r="BE470" s="135">
        <v>0</v>
      </c>
      <c r="BF470" s="135">
        <v>0</v>
      </c>
      <c r="BG470" s="135">
        <v>1</v>
      </c>
      <c r="BH470" s="135">
        <v>0</v>
      </c>
      <c r="BI470" s="135">
        <v>0</v>
      </c>
      <c r="BJ470" s="135">
        <v>0</v>
      </c>
      <c r="BK470" s="135">
        <v>0</v>
      </c>
      <c r="BL470" s="135">
        <v>0</v>
      </c>
      <c r="BM470" s="135">
        <v>0</v>
      </c>
      <c r="BN470" s="135">
        <v>1</v>
      </c>
      <c r="BO470" s="135">
        <v>0</v>
      </c>
      <c r="BP470" s="135">
        <v>0</v>
      </c>
      <c r="BQ470" s="135">
        <v>0</v>
      </c>
      <c r="BR470" s="135">
        <v>0</v>
      </c>
      <c r="BS470" s="135">
        <v>0</v>
      </c>
      <c r="BT470" s="135">
        <v>0</v>
      </c>
      <c r="BU470" s="135">
        <v>0</v>
      </c>
      <c r="BV470" s="135">
        <v>0</v>
      </c>
      <c r="BW470" s="135">
        <v>0</v>
      </c>
      <c r="BX470" s="135">
        <v>0</v>
      </c>
      <c r="BY470" s="135">
        <v>0</v>
      </c>
      <c r="BZ470" s="135">
        <v>0</v>
      </c>
      <c r="CA470" s="135">
        <v>0</v>
      </c>
      <c r="CB470" s="135">
        <v>1</v>
      </c>
      <c r="CC470" s="135">
        <v>0</v>
      </c>
      <c r="CD470" s="135">
        <v>0</v>
      </c>
      <c r="CE470" s="135">
        <v>0</v>
      </c>
      <c r="CF470" s="135">
        <v>0</v>
      </c>
      <c r="CG470" s="135">
        <v>0</v>
      </c>
      <c r="CH470" s="135">
        <v>0</v>
      </c>
      <c r="CI470" s="135">
        <v>0</v>
      </c>
      <c r="CJ470" s="135">
        <v>0</v>
      </c>
      <c r="CK470" s="135">
        <v>1</v>
      </c>
      <c r="CL470" s="135">
        <v>0</v>
      </c>
      <c r="CM470" s="135">
        <v>0</v>
      </c>
      <c r="CN470" s="135">
        <v>0</v>
      </c>
      <c r="CO470" s="135">
        <v>2</v>
      </c>
      <c r="CP470" s="135">
        <v>0</v>
      </c>
      <c r="CQ470" s="135">
        <v>0</v>
      </c>
      <c r="CR470" s="135">
        <v>0</v>
      </c>
      <c r="CS470" s="135">
        <v>0</v>
      </c>
      <c r="CT470" s="135">
        <v>0</v>
      </c>
      <c r="CU470" s="135">
        <v>1</v>
      </c>
      <c r="CV470" s="135">
        <v>0</v>
      </c>
      <c r="CW470" s="135">
        <v>0</v>
      </c>
      <c r="CX470" s="135"/>
    </row>
    <row r="471" spans="1:102" x14ac:dyDescent="0.35">
      <c r="A471" s="135">
        <v>470</v>
      </c>
      <c r="B471" s="135">
        <v>0</v>
      </c>
      <c r="C471" s="135">
        <v>0</v>
      </c>
      <c r="D471" s="135">
        <v>0</v>
      </c>
      <c r="E471" s="135">
        <v>0</v>
      </c>
      <c r="F471" s="135">
        <v>0</v>
      </c>
      <c r="G471" s="135">
        <v>0</v>
      </c>
      <c r="H471" s="135">
        <v>0</v>
      </c>
      <c r="I471" s="135">
        <v>0</v>
      </c>
      <c r="J471" s="135">
        <v>0</v>
      </c>
      <c r="K471" s="135">
        <v>1</v>
      </c>
      <c r="L471" s="135">
        <v>1</v>
      </c>
      <c r="M471" s="135">
        <v>0</v>
      </c>
      <c r="N471" s="135">
        <v>0</v>
      </c>
      <c r="O471" s="135">
        <v>0</v>
      </c>
      <c r="P471" s="135">
        <v>0</v>
      </c>
      <c r="Q471" s="135">
        <v>0</v>
      </c>
      <c r="R471" s="135">
        <v>0</v>
      </c>
      <c r="S471" s="135">
        <v>0</v>
      </c>
      <c r="T471" s="135">
        <v>1</v>
      </c>
      <c r="U471" s="135">
        <v>0</v>
      </c>
      <c r="V471" s="135">
        <v>0</v>
      </c>
      <c r="W471" s="135">
        <v>1</v>
      </c>
      <c r="X471" s="135">
        <v>0</v>
      </c>
      <c r="Y471" s="135">
        <v>0</v>
      </c>
      <c r="Z471" s="135">
        <v>0</v>
      </c>
      <c r="AA471" s="135">
        <v>1</v>
      </c>
      <c r="AB471" s="135">
        <v>0</v>
      </c>
      <c r="AC471" s="135">
        <v>0</v>
      </c>
      <c r="AD471" s="135">
        <v>0</v>
      </c>
      <c r="AE471" s="135">
        <v>0</v>
      </c>
      <c r="AF471" s="135">
        <v>2</v>
      </c>
      <c r="AG471" s="135">
        <v>0</v>
      </c>
      <c r="AH471" s="135">
        <v>7</v>
      </c>
      <c r="AI471" s="135">
        <v>0</v>
      </c>
      <c r="AJ471" s="135">
        <v>0</v>
      </c>
      <c r="AK471" s="135">
        <v>0</v>
      </c>
      <c r="AL471" s="135">
        <v>0</v>
      </c>
      <c r="AM471" s="135">
        <v>0</v>
      </c>
      <c r="AN471" s="135">
        <v>1</v>
      </c>
      <c r="AO471" s="135">
        <v>0</v>
      </c>
      <c r="AP471" s="135">
        <v>0</v>
      </c>
      <c r="AQ471" s="135">
        <v>0</v>
      </c>
      <c r="AR471" s="135">
        <v>0</v>
      </c>
      <c r="AS471" s="135">
        <v>0</v>
      </c>
      <c r="AT471" s="135">
        <v>0</v>
      </c>
      <c r="AU471" s="135">
        <v>0</v>
      </c>
      <c r="AV471" s="135">
        <v>1</v>
      </c>
      <c r="AW471" s="135">
        <v>2</v>
      </c>
      <c r="AX471" s="135">
        <v>0</v>
      </c>
      <c r="AY471" s="135">
        <v>24</v>
      </c>
      <c r="AZ471" s="135">
        <v>0</v>
      </c>
      <c r="BA471" s="135">
        <v>0</v>
      </c>
      <c r="BB471" s="135">
        <v>1</v>
      </c>
      <c r="BC471" s="135">
        <v>0</v>
      </c>
      <c r="BD471" s="135">
        <v>0</v>
      </c>
      <c r="BE471" s="135">
        <v>0</v>
      </c>
      <c r="BF471" s="135">
        <v>0</v>
      </c>
      <c r="BG471" s="135">
        <v>0</v>
      </c>
      <c r="BH471" s="135">
        <v>0</v>
      </c>
      <c r="BI471" s="135">
        <v>0</v>
      </c>
      <c r="BJ471" s="135">
        <v>0</v>
      </c>
      <c r="BK471" s="135">
        <v>13</v>
      </c>
      <c r="BL471" s="135">
        <v>7</v>
      </c>
      <c r="BM471" s="135">
        <v>0</v>
      </c>
      <c r="BN471" s="135">
        <v>1</v>
      </c>
      <c r="BO471" s="135">
        <v>0</v>
      </c>
      <c r="BP471" s="135">
        <v>1</v>
      </c>
      <c r="BQ471" s="135">
        <v>0</v>
      </c>
      <c r="BR471" s="135">
        <v>1</v>
      </c>
      <c r="BS471" s="135">
        <v>5</v>
      </c>
      <c r="BT471" s="135">
        <v>0</v>
      </c>
      <c r="BU471" s="135">
        <v>0</v>
      </c>
      <c r="BV471" s="135">
        <v>0</v>
      </c>
      <c r="BW471" s="135">
        <v>0</v>
      </c>
      <c r="BX471" s="135">
        <v>1</v>
      </c>
      <c r="BY471" s="135">
        <v>1</v>
      </c>
      <c r="BZ471" s="135">
        <v>0</v>
      </c>
      <c r="CA471" s="135">
        <v>0</v>
      </c>
      <c r="CB471" s="135">
        <v>0</v>
      </c>
      <c r="CC471" s="135">
        <v>0</v>
      </c>
      <c r="CD471" s="135">
        <v>4</v>
      </c>
      <c r="CE471" s="135">
        <v>0</v>
      </c>
      <c r="CF471" s="135">
        <v>9</v>
      </c>
      <c r="CG471" s="135">
        <v>0</v>
      </c>
      <c r="CH471" s="135">
        <v>0</v>
      </c>
      <c r="CI471" s="135">
        <v>0</v>
      </c>
      <c r="CJ471" s="135">
        <v>0</v>
      </c>
      <c r="CK471" s="135">
        <v>0</v>
      </c>
      <c r="CL471" s="135">
        <v>0</v>
      </c>
      <c r="CM471" s="135">
        <v>0</v>
      </c>
      <c r="CN471" s="135">
        <v>0</v>
      </c>
      <c r="CO471" s="135">
        <v>0</v>
      </c>
      <c r="CP471" s="135">
        <v>0</v>
      </c>
      <c r="CQ471" s="135">
        <v>0</v>
      </c>
      <c r="CR471" s="135">
        <v>2</v>
      </c>
      <c r="CS471" s="135">
        <v>0</v>
      </c>
      <c r="CT471" s="135">
        <v>0</v>
      </c>
      <c r="CU471" s="135">
        <v>0</v>
      </c>
      <c r="CV471" s="135">
        <v>4</v>
      </c>
      <c r="CW471" s="135">
        <v>5</v>
      </c>
      <c r="CX471" s="135"/>
    </row>
    <row r="472" spans="1:102" x14ac:dyDescent="0.35">
      <c r="A472" s="135">
        <v>471</v>
      </c>
      <c r="B472" s="135">
        <v>1</v>
      </c>
      <c r="C472" s="135">
        <v>0</v>
      </c>
      <c r="D472" s="135">
        <v>0</v>
      </c>
      <c r="E472" s="135">
        <v>0</v>
      </c>
      <c r="F472" s="135">
        <v>0</v>
      </c>
      <c r="G472" s="135">
        <v>0</v>
      </c>
      <c r="H472" s="135">
        <v>13</v>
      </c>
      <c r="I472" s="135">
        <v>0</v>
      </c>
      <c r="J472" s="135">
        <v>0</v>
      </c>
      <c r="K472" s="135">
        <v>0</v>
      </c>
      <c r="L472" s="135">
        <v>0</v>
      </c>
      <c r="M472" s="135">
        <v>0</v>
      </c>
      <c r="N472" s="135">
        <v>0</v>
      </c>
      <c r="O472" s="135">
        <v>0</v>
      </c>
      <c r="P472" s="135">
        <v>0</v>
      </c>
      <c r="Q472" s="135">
        <v>0</v>
      </c>
      <c r="R472" s="135">
        <v>1</v>
      </c>
      <c r="S472" s="135">
        <v>1</v>
      </c>
      <c r="T472" s="135">
        <v>0</v>
      </c>
      <c r="U472" s="135">
        <v>2</v>
      </c>
      <c r="V472" s="135">
        <v>0</v>
      </c>
      <c r="W472" s="135">
        <v>0</v>
      </c>
      <c r="X472" s="135">
        <v>0</v>
      </c>
      <c r="Y472" s="135">
        <v>0</v>
      </c>
      <c r="Z472" s="135">
        <v>0</v>
      </c>
      <c r="AA472" s="135">
        <v>0</v>
      </c>
      <c r="AB472" s="135">
        <v>0</v>
      </c>
      <c r="AC472" s="135">
        <v>0</v>
      </c>
      <c r="AD472" s="135">
        <v>0</v>
      </c>
      <c r="AE472" s="135">
        <v>1</v>
      </c>
      <c r="AF472" s="135">
        <v>0</v>
      </c>
      <c r="AG472" s="135">
        <v>0</v>
      </c>
      <c r="AH472" s="135">
        <v>7</v>
      </c>
      <c r="AI472" s="135">
        <v>1</v>
      </c>
      <c r="AJ472" s="135">
        <v>0</v>
      </c>
      <c r="AK472" s="135">
        <v>0</v>
      </c>
      <c r="AL472" s="135">
        <v>0</v>
      </c>
      <c r="AM472" s="135">
        <v>2</v>
      </c>
      <c r="AN472" s="135">
        <v>0</v>
      </c>
      <c r="AO472" s="135">
        <v>0</v>
      </c>
      <c r="AP472" s="135">
        <v>0</v>
      </c>
      <c r="AQ472" s="135">
        <v>0</v>
      </c>
      <c r="AR472" s="135">
        <v>0</v>
      </c>
      <c r="AS472" s="135">
        <v>0</v>
      </c>
      <c r="AT472" s="135">
        <v>0</v>
      </c>
      <c r="AU472" s="135">
        <v>11</v>
      </c>
      <c r="AV472" s="135">
        <v>1</v>
      </c>
      <c r="AW472" s="135">
        <v>5</v>
      </c>
      <c r="AX472" s="135">
        <v>0</v>
      </c>
      <c r="AY472" s="135">
        <v>0</v>
      </c>
      <c r="AZ472" s="135">
        <v>0</v>
      </c>
      <c r="BA472" s="135">
        <v>0</v>
      </c>
      <c r="BB472" s="135">
        <v>0</v>
      </c>
      <c r="BC472" s="135">
        <v>0</v>
      </c>
      <c r="BD472" s="135">
        <v>1</v>
      </c>
      <c r="BE472" s="135">
        <v>1</v>
      </c>
      <c r="BF472" s="135">
        <v>0</v>
      </c>
      <c r="BG472" s="135">
        <v>1</v>
      </c>
      <c r="BH472" s="135">
        <v>0</v>
      </c>
      <c r="BI472" s="135">
        <v>0</v>
      </c>
      <c r="BJ472" s="135">
        <v>0</v>
      </c>
      <c r="BK472" s="135">
        <v>10</v>
      </c>
      <c r="BL472" s="135">
        <v>0</v>
      </c>
      <c r="BM472" s="135">
        <v>0</v>
      </c>
      <c r="BN472" s="135">
        <v>0</v>
      </c>
      <c r="BO472" s="135">
        <v>0</v>
      </c>
      <c r="BP472" s="135">
        <v>0</v>
      </c>
      <c r="BQ472" s="135">
        <v>0</v>
      </c>
      <c r="BR472" s="135">
        <v>0</v>
      </c>
      <c r="BS472" s="135">
        <v>1</v>
      </c>
      <c r="BT472" s="135">
        <v>0</v>
      </c>
      <c r="BU472" s="135">
        <v>0</v>
      </c>
      <c r="BV472" s="135">
        <v>0</v>
      </c>
      <c r="BW472" s="135">
        <v>0</v>
      </c>
      <c r="BX472" s="135">
        <v>0</v>
      </c>
      <c r="BY472" s="135">
        <v>0</v>
      </c>
      <c r="BZ472" s="135">
        <v>0</v>
      </c>
      <c r="CA472" s="135">
        <v>0</v>
      </c>
      <c r="CB472" s="135">
        <v>0</v>
      </c>
      <c r="CC472" s="135">
        <v>0</v>
      </c>
      <c r="CD472" s="135">
        <v>0</v>
      </c>
      <c r="CE472" s="135">
        <v>0</v>
      </c>
      <c r="CF472" s="135">
        <v>1</v>
      </c>
      <c r="CG472" s="135">
        <v>2</v>
      </c>
      <c r="CH472" s="135">
        <v>1</v>
      </c>
      <c r="CI472" s="135">
        <v>1</v>
      </c>
      <c r="CJ472" s="135">
        <v>1</v>
      </c>
      <c r="CK472" s="135">
        <v>0</v>
      </c>
      <c r="CL472" s="135">
        <v>0</v>
      </c>
      <c r="CM472" s="135">
        <v>0</v>
      </c>
      <c r="CN472" s="135">
        <v>0</v>
      </c>
      <c r="CO472" s="135">
        <v>1</v>
      </c>
      <c r="CP472" s="135">
        <v>1</v>
      </c>
      <c r="CQ472" s="135">
        <v>1</v>
      </c>
      <c r="CR472" s="135">
        <v>0</v>
      </c>
      <c r="CS472" s="135">
        <v>0</v>
      </c>
      <c r="CT472" s="135">
        <v>0</v>
      </c>
      <c r="CU472" s="135">
        <v>0</v>
      </c>
      <c r="CV472" s="135">
        <v>0</v>
      </c>
      <c r="CW472" s="135">
        <v>0</v>
      </c>
      <c r="CX472" s="135"/>
    </row>
    <row r="473" spans="1:102" x14ac:dyDescent="0.35">
      <c r="A473" s="135">
        <v>472</v>
      </c>
      <c r="B473" s="135">
        <v>1</v>
      </c>
      <c r="C473" s="135">
        <v>0</v>
      </c>
      <c r="D473" s="135">
        <v>3</v>
      </c>
      <c r="E473" s="135">
        <v>0</v>
      </c>
      <c r="F473" s="135">
        <v>0</v>
      </c>
      <c r="G473" s="135">
        <v>0</v>
      </c>
      <c r="H473" s="135">
        <v>0</v>
      </c>
      <c r="I473" s="135">
        <v>0</v>
      </c>
      <c r="J473" s="135">
        <v>0</v>
      </c>
      <c r="K473" s="135">
        <v>0</v>
      </c>
      <c r="L473" s="135">
        <v>0</v>
      </c>
      <c r="M473" s="135">
        <v>0</v>
      </c>
      <c r="N473" s="135">
        <v>1</v>
      </c>
      <c r="O473" s="135">
        <v>0</v>
      </c>
      <c r="P473" s="135">
        <v>0</v>
      </c>
      <c r="Q473" s="135">
        <v>1</v>
      </c>
      <c r="R473" s="135">
        <v>0</v>
      </c>
      <c r="S473" s="135">
        <v>0</v>
      </c>
      <c r="T473" s="135">
        <v>1</v>
      </c>
      <c r="U473" s="135">
        <v>0</v>
      </c>
      <c r="V473" s="135">
        <v>1</v>
      </c>
      <c r="W473" s="135">
        <v>0</v>
      </c>
      <c r="X473" s="135">
        <v>1</v>
      </c>
      <c r="Y473" s="135">
        <v>0</v>
      </c>
      <c r="Z473" s="135">
        <v>0</v>
      </c>
      <c r="AA473" s="135">
        <v>0</v>
      </c>
      <c r="AB473" s="135">
        <v>0</v>
      </c>
      <c r="AC473" s="135">
        <v>0</v>
      </c>
      <c r="AD473" s="135">
        <v>0</v>
      </c>
      <c r="AE473" s="135">
        <v>0</v>
      </c>
      <c r="AF473" s="135">
        <v>0</v>
      </c>
      <c r="AG473" s="135">
        <v>11</v>
      </c>
      <c r="AH473" s="135">
        <v>7</v>
      </c>
      <c r="AI473" s="135">
        <v>0</v>
      </c>
      <c r="AJ473" s="135">
        <v>4</v>
      </c>
      <c r="AK473" s="135">
        <v>0</v>
      </c>
      <c r="AL473" s="135">
        <v>0</v>
      </c>
      <c r="AM473" s="135">
        <v>0</v>
      </c>
      <c r="AN473" s="135">
        <v>0</v>
      </c>
      <c r="AO473" s="135">
        <v>0</v>
      </c>
      <c r="AP473" s="135">
        <v>2</v>
      </c>
      <c r="AQ473" s="135">
        <v>0</v>
      </c>
      <c r="AR473" s="135">
        <v>0</v>
      </c>
      <c r="AS473" s="135">
        <v>0</v>
      </c>
      <c r="AT473" s="135">
        <v>1</v>
      </c>
      <c r="AU473" s="135">
        <v>1</v>
      </c>
      <c r="AV473" s="135">
        <v>7</v>
      </c>
      <c r="AW473" s="135">
        <v>0</v>
      </c>
      <c r="AX473" s="135">
        <v>0</v>
      </c>
      <c r="AY473" s="135">
        <v>2</v>
      </c>
      <c r="AZ473" s="135">
        <v>0</v>
      </c>
      <c r="BA473" s="135">
        <v>2</v>
      </c>
      <c r="BB473" s="135">
        <v>0</v>
      </c>
      <c r="BC473" s="135">
        <v>1</v>
      </c>
      <c r="BD473" s="135">
        <v>0</v>
      </c>
      <c r="BE473" s="135">
        <v>0</v>
      </c>
      <c r="BF473" s="135">
        <v>0</v>
      </c>
      <c r="BG473" s="135">
        <v>1</v>
      </c>
      <c r="BH473" s="135">
        <v>1</v>
      </c>
      <c r="BI473" s="135">
        <v>0</v>
      </c>
      <c r="BJ473" s="135">
        <v>0</v>
      </c>
      <c r="BK473" s="135">
        <v>0</v>
      </c>
      <c r="BL473" s="135">
        <v>0</v>
      </c>
      <c r="BM473" s="135">
        <v>0</v>
      </c>
      <c r="BN473" s="135">
        <v>0</v>
      </c>
      <c r="BO473" s="135">
        <v>0</v>
      </c>
      <c r="BP473" s="135">
        <v>0</v>
      </c>
      <c r="BQ473" s="135">
        <v>0</v>
      </c>
      <c r="BR473" s="135">
        <v>0</v>
      </c>
      <c r="BS473" s="135">
        <v>1</v>
      </c>
      <c r="BT473" s="135">
        <v>0</v>
      </c>
      <c r="BU473" s="135">
        <v>0</v>
      </c>
      <c r="BV473" s="135">
        <v>0</v>
      </c>
      <c r="BW473" s="135">
        <v>1</v>
      </c>
      <c r="BX473" s="135">
        <v>0</v>
      </c>
      <c r="BY473" s="135">
        <v>0</v>
      </c>
      <c r="BZ473" s="135">
        <v>1</v>
      </c>
      <c r="CA473" s="135">
        <v>0</v>
      </c>
      <c r="CB473" s="135">
        <v>0</v>
      </c>
      <c r="CC473" s="135">
        <v>0</v>
      </c>
      <c r="CD473" s="135">
        <v>0</v>
      </c>
      <c r="CE473" s="135">
        <v>0</v>
      </c>
      <c r="CF473" s="135">
        <v>0</v>
      </c>
      <c r="CG473" s="135">
        <v>0</v>
      </c>
      <c r="CH473" s="135">
        <v>1</v>
      </c>
      <c r="CI473" s="135">
        <v>0</v>
      </c>
      <c r="CJ473" s="135">
        <v>1</v>
      </c>
      <c r="CK473" s="135">
        <v>2</v>
      </c>
      <c r="CL473" s="135">
        <v>0</v>
      </c>
      <c r="CM473" s="135">
        <v>0</v>
      </c>
      <c r="CN473" s="135">
        <v>0</v>
      </c>
      <c r="CO473" s="135">
        <v>0</v>
      </c>
      <c r="CP473" s="135">
        <v>0</v>
      </c>
      <c r="CQ473" s="135">
        <v>0</v>
      </c>
      <c r="CR473" s="135">
        <v>0</v>
      </c>
      <c r="CS473" s="135">
        <v>0</v>
      </c>
      <c r="CT473" s="135">
        <v>0</v>
      </c>
      <c r="CU473" s="135">
        <v>0</v>
      </c>
      <c r="CV473" s="135">
        <v>0</v>
      </c>
      <c r="CW473" s="135">
        <v>0</v>
      </c>
      <c r="CX473" s="135"/>
    </row>
    <row r="474" spans="1:102" x14ac:dyDescent="0.35">
      <c r="A474" s="135">
        <v>473</v>
      </c>
      <c r="B474" s="135">
        <v>1</v>
      </c>
      <c r="C474" s="135">
        <v>2</v>
      </c>
      <c r="D474" s="135">
        <v>3</v>
      </c>
      <c r="E474" s="135">
        <v>1</v>
      </c>
      <c r="F474" s="135">
        <v>1</v>
      </c>
      <c r="G474" s="135">
        <v>0</v>
      </c>
      <c r="H474" s="135">
        <v>0</v>
      </c>
      <c r="I474" s="135">
        <v>0</v>
      </c>
      <c r="J474" s="135">
        <v>0</v>
      </c>
      <c r="K474" s="135">
        <v>0</v>
      </c>
      <c r="L474" s="135">
        <v>9</v>
      </c>
      <c r="M474" s="135">
        <v>0</v>
      </c>
      <c r="N474" s="135">
        <v>1</v>
      </c>
      <c r="O474" s="135">
        <v>2</v>
      </c>
      <c r="P474" s="135">
        <v>0</v>
      </c>
      <c r="Q474" s="135">
        <v>1</v>
      </c>
      <c r="R474" s="135">
        <v>0</v>
      </c>
      <c r="S474" s="135">
        <v>0</v>
      </c>
      <c r="T474" s="135">
        <v>0</v>
      </c>
      <c r="U474" s="135">
        <v>1</v>
      </c>
      <c r="V474" s="135">
        <v>0</v>
      </c>
      <c r="W474" s="135">
        <v>2</v>
      </c>
      <c r="X474" s="135">
        <v>0</v>
      </c>
      <c r="Y474" s="135">
        <v>0</v>
      </c>
      <c r="Z474" s="135">
        <v>0</v>
      </c>
      <c r="AA474" s="135">
        <v>0</v>
      </c>
      <c r="AB474" s="135">
        <v>1</v>
      </c>
      <c r="AC474" s="135">
        <v>0</v>
      </c>
      <c r="AD474" s="135">
        <v>0</v>
      </c>
      <c r="AE474" s="135">
        <v>1</v>
      </c>
      <c r="AF474" s="135">
        <v>0</v>
      </c>
      <c r="AG474" s="135">
        <v>0</v>
      </c>
      <c r="AH474" s="135">
        <v>1</v>
      </c>
      <c r="AI474" s="135">
        <v>0</v>
      </c>
      <c r="AJ474" s="135">
        <v>0</v>
      </c>
      <c r="AK474" s="135">
        <v>0</v>
      </c>
      <c r="AL474" s="135">
        <v>0</v>
      </c>
      <c r="AM474" s="135">
        <v>1</v>
      </c>
      <c r="AN474" s="135">
        <v>0</v>
      </c>
      <c r="AO474" s="135">
        <v>0</v>
      </c>
      <c r="AP474" s="135">
        <v>1</v>
      </c>
      <c r="AQ474" s="135">
        <v>0</v>
      </c>
      <c r="AR474" s="135">
        <v>0</v>
      </c>
      <c r="AS474" s="135">
        <v>0</v>
      </c>
      <c r="AT474" s="135">
        <v>0</v>
      </c>
      <c r="AU474" s="135">
        <v>3</v>
      </c>
      <c r="AV474" s="135">
        <v>0</v>
      </c>
      <c r="AW474" s="135">
        <v>0</v>
      </c>
      <c r="AX474" s="135">
        <v>1</v>
      </c>
      <c r="AY474" s="135">
        <v>0</v>
      </c>
      <c r="AZ474" s="135">
        <v>0</v>
      </c>
      <c r="BA474" s="135">
        <v>1</v>
      </c>
      <c r="BB474" s="135">
        <v>1</v>
      </c>
      <c r="BC474" s="135">
        <v>2</v>
      </c>
      <c r="BD474" s="135">
        <v>2</v>
      </c>
      <c r="BE474" s="135">
        <v>0</v>
      </c>
      <c r="BF474" s="135">
        <v>0</v>
      </c>
      <c r="BG474" s="135">
        <v>2</v>
      </c>
      <c r="BH474" s="135">
        <v>0</v>
      </c>
      <c r="BI474" s="135">
        <v>0</v>
      </c>
      <c r="BJ474" s="135">
        <v>0</v>
      </c>
      <c r="BK474" s="135">
        <v>0</v>
      </c>
      <c r="BL474" s="135">
        <v>3</v>
      </c>
      <c r="BM474" s="135">
        <v>0</v>
      </c>
      <c r="BN474" s="135">
        <v>0</v>
      </c>
      <c r="BO474" s="135">
        <v>0</v>
      </c>
      <c r="BP474" s="135">
        <v>0</v>
      </c>
      <c r="BQ474" s="135">
        <v>0</v>
      </c>
      <c r="BR474" s="135">
        <v>0</v>
      </c>
      <c r="BS474" s="135">
        <v>0</v>
      </c>
      <c r="BT474" s="135">
        <v>0</v>
      </c>
      <c r="BU474" s="135">
        <v>0</v>
      </c>
      <c r="BV474" s="135">
        <v>0</v>
      </c>
      <c r="BW474" s="135">
        <v>0</v>
      </c>
      <c r="BX474" s="135">
        <v>0</v>
      </c>
      <c r="BY474" s="135">
        <v>0</v>
      </c>
      <c r="BZ474" s="135">
        <v>0</v>
      </c>
      <c r="CA474" s="135">
        <v>0</v>
      </c>
      <c r="CB474" s="135">
        <v>0</v>
      </c>
      <c r="CC474" s="135">
        <v>0</v>
      </c>
      <c r="CD474" s="135">
        <v>0</v>
      </c>
      <c r="CE474" s="135">
        <v>0</v>
      </c>
      <c r="CF474" s="135">
        <v>0</v>
      </c>
      <c r="CG474" s="135">
        <v>1</v>
      </c>
      <c r="CH474" s="135">
        <v>0</v>
      </c>
      <c r="CI474" s="135">
        <v>0</v>
      </c>
      <c r="CJ474" s="135">
        <v>1</v>
      </c>
      <c r="CK474" s="135">
        <v>0</v>
      </c>
      <c r="CL474" s="135">
        <v>0</v>
      </c>
      <c r="CM474" s="135">
        <v>0</v>
      </c>
      <c r="CN474" s="135">
        <v>0</v>
      </c>
      <c r="CO474" s="135">
        <v>0</v>
      </c>
      <c r="CP474" s="135">
        <v>0</v>
      </c>
      <c r="CQ474" s="135">
        <v>0</v>
      </c>
      <c r="CR474" s="135">
        <v>1</v>
      </c>
      <c r="CS474" s="135">
        <v>0</v>
      </c>
      <c r="CT474" s="135">
        <v>1</v>
      </c>
      <c r="CU474" s="135">
        <v>1</v>
      </c>
      <c r="CV474" s="135">
        <v>0</v>
      </c>
      <c r="CW474" s="135">
        <v>0</v>
      </c>
      <c r="CX474" s="135"/>
    </row>
    <row r="475" spans="1:102" x14ac:dyDescent="0.35">
      <c r="A475" s="135">
        <v>474</v>
      </c>
      <c r="B475" s="135">
        <v>0</v>
      </c>
      <c r="C475" s="135">
        <v>0</v>
      </c>
      <c r="D475" s="135">
        <v>0</v>
      </c>
      <c r="E475" s="135">
        <v>0</v>
      </c>
      <c r="F475" s="135">
        <v>2</v>
      </c>
      <c r="G475" s="135">
        <v>1</v>
      </c>
      <c r="H475" s="135">
        <v>1</v>
      </c>
      <c r="I475" s="135">
        <v>0</v>
      </c>
      <c r="J475" s="135">
        <v>1</v>
      </c>
      <c r="K475" s="135">
        <v>0</v>
      </c>
      <c r="L475" s="135">
        <v>0</v>
      </c>
      <c r="M475" s="135">
        <v>0</v>
      </c>
      <c r="N475" s="135">
        <v>0</v>
      </c>
      <c r="O475" s="135">
        <v>0</v>
      </c>
      <c r="P475" s="135">
        <v>0</v>
      </c>
      <c r="Q475" s="135">
        <v>0</v>
      </c>
      <c r="R475" s="135">
        <v>0</v>
      </c>
      <c r="S475" s="135">
        <v>0</v>
      </c>
      <c r="T475" s="135">
        <v>1</v>
      </c>
      <c r="U475" s="135">
        <v>1</v>
      </c>
      <c r="V475" s="135">
        <v>18</v>
      </c>
      <c r="W475" s="135">
        <v>1</v>
      </c>
      <c r="X475" s="135">
        <v>0</v>
      </c>
      <c r="Y475" s="135">
        <v>0</v>
      </c>
      <c r="Z475" s="135">
        <v>0</v>
      </c>
      <c r="AA475" s="135">
        <v>0</v>
      </c>
      <c r="AB475" s="135">
        <v>1</v>
      </c>
      <c r="AC475" s="135">
        <v>1</v>
      </c>
      <c r="AD475" s="135">
        <v>0</v>
      </c>
      <c r="AE475" s="135">
        <v>0</v>
      </c>
      <c r="AF475" s="135">
        <v>0</v>
      </c>
      <c r="AG475" s="135">
        <v>0</v>
      </c>
      <c r="AH475" s="135">
        <v>0</v>
      </c>
      <c r="AI475" s="135">
        <v>0</v>
      </c>
      <c r="AJ475" s="135">
        <v>0</v>
      </c>
      <c r="AK475" s="135">
        <v>0</v>
      </c>
      <c r="AL475" s="135">
        <v>1</v>
      </c>
      <c r="AM475" s="135">
        <v>0</v>
      </c>
      <c r="AN475" s="135">
        <v>1</v>
      </c>
      <c r="AO475" s="135">
        <v>0</v>
      </c>
      <c r="AP475" s="135">
        <v>0</v>
      </c>
      <c r="AQ475" s="135">
        <v>1</v>
      </c>
      <c r="AR475" s="135">
        <v>0</v>
      </c>
      <c r="AS475" s="135">
        <v>0</v>
      </c>
      <c r="AT475" s="135">
        <v>1</v>
      </c>
      <c r="AU475" s="135">
        <v>0</v>
      </c>
      <c r="AV475" s="135">
        <v>0</v>
      </c>
      <c r="AW475" s="135">
        <v>1</v>
      </c>
      <c r="AX475" s="135">
        <v>0</v>
      </c>
      <c r="AY475" s="135">
        <v>7</v>
      </c>
      <c r="AZ475" s="135">
        <v>0</v>
      </c>
      <c r="BA475" s="135">
        <v>1</v>
      </c>
      <c r="BB475" s="135">
        <v>1</v>
      </c>
      <c r="BC475" s="135">
        <v>0</v>
      </c>
      <c r="BD475" s="135">
        <v>0</v>
      </c>
      <c r="BE475" s="135">
        <v>0</v>
      </c>
      <c r="BF475" s="135">
        <v>0</v>
      </c>
      <c r="BG475" s="135">
        <v>0</v>
      </c>
      <c r="BH475" s="135">
        <v>0</v>
      </c>
      <c r="BI475" s="135">
        <v>0</v>
      </c>
      <c r="BJ475" s="135">
        <v>0</v>
      </c>
      <c r="BK475" s="135">
        <v>1</v>
      </c>
      <c r="BL475" s="135">
        <v>0</v>
      </c>
      <c r="BM475" s="135">
        <v>0</v>
      </c>
      <c r="BN475" s="135">
        <v>3</v>
      </c>
      <c r="BO475" s="135">
        <v>0</v>
      </c>
      <c r="BP475" s="135">
        <v>0</v>
      </c>
      <c r="BQ475" s="135">
        <v>0</v>
      </c>
      <c r="BR475" s="135">
        <v>2</v>
      </c>
      <c r="BS475" s="135">
        <v>0</v>
      </c>
      <c r="BT475" s="135">
        <v>0</v>
      </c>
      <c r="BU475" s="135">
        <v>0</v>
      </c>
      <c r="BV475" s="135">
        <v>1</v>
      </c>
      <c r="BW475" s="135">
        <v>0</v>
      </c>
      <c r="BX475" s="135">
        <v>1</v>
      </c>
      <c r="BY475" s="135">
        <v>0</v>
      </c>
      <c r="BZ475" s="135">
        <v>0</v>
      </c>
      <c r="CA475" s="135">
        <v>0</v>
      </c>
      <c r="CB475" s="135">
        <v>1</v>
      </c>
      <c r="CC475" s="135">
        <v>2</v>
      </c>
      <c r="CD475" s="135">
        <v>0</v>
      </c>
      <c r="CE475" s="135">
        <v>0</v>
      </c>
      <c r="CF475" s="135">
        <v>0</v>
      </c>
      <c r="CG475" s="135">
        <v>0</v>
      </c>
      <c r="CH475" s="135">
        <v>6</v>
      </c>
      <c r="CI475" s="135">
        <v>0</v>
      </c>
      <c r="CJ475" s="135">
        <v>1</v>
      </c>
      <c r="CK475" s="135">
        <v>1</v>
      </c>
      <c r="CL475" s="135">
        <v>1</v>
      </c>
      <c r="CM475" s="135">
        <v>0</v>
      </c>
      <c r="CN475" s="135">
        <v>2</v>
      </c>
      <c r="CO475" s="135">
        <v>1</v>
      </c>
      <c r="CP475" s="135">
        <v>0</v>
      </c>
      <c r="CQ475" s="135">
        <v>0</v>
      </c>
      <c r="CR475" s="135">
        <v>0</v>
      </c>
      <c r="CS475" s="135">
        <v>0</v>
      </c>
      <c r="CT475" s="135">
        <v>0</v>
      </c>
      <c r="CU475" s="135">
        <v>0</v>
      </c>
      <c r="CV475" s="135">
        <v>0</v>
      </c>
      <c r="CW475" s="135">
        <v>1</v>
      </c>
      <c r="CX475" s="135"/>
    </row>
    <row r="476" spans="1:102" x14ac:dyDescent="0.35">
      <c r="A476" s="135">
        <v>475</v>
      </c>
      <c r="B476" s="135">
        <v>0</v>
      </c>
      <c r="C476" s="135">
        <v>1</v>
      </c>
      <c r="D476" s="135">
        <v>0</v>
      </c>
      <c r="E476" s="135">
        <v>0</v>
      </c>
      <c r="F476" s="135">
        <v>2</v>
      </c>
      <c r="G476" s="135">
        <v>0</v>
      </c>
      <c r="H476" s="135">
        <v>1</v>
      </c>
      <c r="I476" s="135">
        <v>1</v>
      </c>
      <c r="J476" s="135">
        <v>0</v>
      </c>
      <c r="K476" s="135">
        <v>0</v>
      </c>
      <c r="L476" s="135">
        <v>0</v>
      </c>
      <c r="M476" s="135">
        <v>0</v>
      </c>
      <c r="N476" s="135">
        <v>0</v>
      </c>
      <c r="O476" s="135">
        <v>1</v>
      </c>
      <c r="P476" s="135">
        <v>0</v>
      </c>
      <c r="Q476" s="135">
        <v>1</v>
      </c>
      <c r="R476" s="135">
        <v>0</v>
      </c>
      <c r="S476" s="135">
        <v>0</v>
      </c>
      <c r="T476" s="135">
        <v>11</v>
      </c>
      <c r="U476" s="135">
        <v>0</v>
      </c>
      <c r="V476" s="135">
        <v>1</v>
      </c>
      <c r="W476" s="135">
        <v>0</v>
      </c>
      <c r="X476" s="135">
        <v>0</v>
      </c>
      <c r="Y476" s="135">
        <v>0</v>
      </c>
      <c r="Z476" s="135">
        <v>0</v>
      </c>
      <c r="AA476" s="135">
        <v>0</v>
      </c>
      <c r="AB476" s="135">
        <v>1</v>
      </c>
      <c r="AC476" s="135">
        <v>0</v>
      </c>
      <c r="AD476" s="135">
        <v>0</v>
      </c>
      <c r="AE476" s="135">
        <v>0</v>
      </c>
      <c r="AF476" s="135">
        <v>4</v>
      </c>
      <c r="AG476" s="135">
        <v>0</v>
      </c>
      <c r="AH476" s="135">
        <v>0</v>
      </c>
      <c r="AI476" s="135">
        <v>0</v>
      </c>
      <c r="AJ476" s="135">
        <v>4</v>
      </c>
      <c r="AK476" s="135">
        <v>1</v>
      </c>
      <c r="AL476" s="135">
        <v>1</v>
      </c>
      <c r="AM476" s="135">
        <v>0</v>
      </c>
      <c r="AN476" s="135">
        <v>1</v>
      </c>
      <c r="AO476" s="135">
        <v>0</v>
      </c>
      <c r="AP476" s="135">
        <v>5</v>
      </c>
      <c r="AQ476" s="135">
        <v>1</v>
      </c>
      <c r="AR476" s="135">
        <v>0</v>
      </c>
      <c r="AS476" s="135">
        <v>0</v>
      </c>
      <c r="AT476" s="135">
        <v>0</v>
      </c>
      <c r="AU476" s="135">
        <v>0</v>
      </c>
      <c r="AV476" s="135">
        <v>0</v>
      </c>
      <c r="AW476" s="135">
        <v>1</v>
      </c>
      <c r="AX476" s="135">
        <v>0</v>
      </c>
      <c r="AY476" s="135">
        <v>6</v>
      </c>
      <c r="AZ476" s="135">
        <v>0</v>
      </c>
      <c r="BA476" s="135">
        <v>0</v>
      </c>
      <c r="BB476" s="135">
        <v>0</v>
      </c>
      <c r="BC476" s="135">
        <v>1</v>
      </c>
      <c r="BD476" s="135">
        <v>1</v>
      </c>
      <c r="BE476" s="135">
        <v>0</v>
      </c>
      <c r="BF476" s="135">
        <v>0</v>
      </c>
      <c r="BG476" s="135">
        <v>0</v>
      </c>
      <c r="BH476" s="135">
        <v>0</v>
      </c>
      <c r="BI476" s="135">
        <v>0</v>
      </c>
      <c r="BJ476" s="135">
        <v>0</v>
      </c>
      <c r="BK476" s="135">
        <v>3</v>
      </c>
      <c r="BL476" s="135">
        <v>0</v>
      </c>
      <c r="BM476" s="135">
        <v>0</v>
      </c>
      <c r="BN476" s="135">
        <v>1</v>
      </c>
      <c r="BO476" s="135">
        <v>0</v>
      </c>
      <c r="BP476" s="135">
        <v>0</v>
      </c>
      <c r="BQ476" s="135">
        <v>0</v>
      </c>
      <c r="BR476" s="135">
        <v>0</v>
      </c>
      <c r="BS476" s="135">
        <v>0</v>
      </c>
      <c r="BT476" s="135">
        <v>1</v>
      </c>
      <c r="BU476" s="135">
        <v>3</v>
      </c>
      <c r="BV476" s="135">
        <v>0</v>
      </c>
      <c r="BW476" s="135">
        <v>0</v>
      </c>
      <c r="BX476" s="135">
        <v>0</v>
      </c>
      <c r="BY476" s="135">
        <v>1</v>
      </c>
      <c r="BZ476" s="135">
        <v>0</v>
      </c>
      <c r="CA476" s="135">
        <v>0</v>
      </c>
      <c r="CB476" s="135">
        <v>1</v>
      </c>
      <c r="CC476" s="135">
        <v>0</v>
      </c>
      <c r="CD476" s="135">
        <v>0</v>
      </c>
      <c r="CE476" s="135">
        <v>0</v>
      </c>
      <c r="CF476" s="135">
        <v>0</v>
      </c>
      <c r="CG476" s="135">
        <v>0</v>
      </c>
      <c r="CH476" s="135">
        <v>0</v>
      </c>
      <c r="CI476" s="135">
        <v>0</v>
      </c>
      <c r="CJ476" s="135">
        <v>1</v>
      </c>
      <c r="CK476" s="135">
        <v>0</v>
      </c>
      <c r="CL476" s="135">
        <v>1</v>
      </c>
      <c r="CM476" s="135">
        <v>0</v>
      </c>
      <c r="CN476" s="135">
        <v>0</v>
      </c>
      <c r="CO476" s="135">
        <v>0</v>
      </c>
      <c r="CP476" s="135">
        <v>0</v>
      </c>
      <c r="CQ476" s="135">
        <v>0</v>
      </c>
      <c r="CR476" s="135">
        <v>1</v>
      </c>
      <c r="CS476" s="135">
        <v>0</v>
      </c>
      <c r="CT476" s="135">
        <v>0</v>
      </c>
      <c r="CU476" s="135">
        <v>0</v>
      </c>
      <c r="CV476" s="135">
        <v>0</v>
      </c>
      <c r="CW476" s="135">
        <v>0</v>
      </c>
      <c r="CX476" s="135"/>
    </row>
    <row r="477" spans="1:102" x14ac:dyDescent="0.35">
      <c r="A477" s="135">
        <v>476</v>
      </c>
      <c r="B477" s="135">
        <v>0</v>
      </c>
      <c r="C477" s="135">
        <v>0</v>
      </c>
      <c r="D477" s="135">
        <v>0</v>
      </c>
      <c r="E477" s="135">
        <v>1</v>
      </c>
      <c r="F477" s="135">
        <v>1</v>
      </c>
      <c r="G477" s="135">
        <v>0</v>
      </c>
      <c r="H477" s="135">
        <v>1</v>
      </c>
      <c r="I477" s="135">
        <v>1</v>
      </c>
      <c r="J477" s="135">
        <v>0</v>
      </c>
      <c r="K477" s="135">
        <v>0</v>
      </c>
      <c r="L477" s="135">
        <v>20</v>
      </c>
      <c r="M477" s="135">
        <v>1</v>
      </c>
      <c r="N477" s="135">
        <v>0</v>
      </c>
      <c r="O477" s="135">
        <v>2</v>
      </c>
      <c r="P477" s="135">
        <v>0</v>
      </c>
      <c r="Q477" s="135">
        <v>0</v>
      </c>
      <c r="R477" s="135">
        <v>0</v>
      </c>
      <c r="S477" s="135">
        <v>0</v>
      </c>
      <c r="T477" s="135">
        <v>0</v>
      </c>
      <c r="U477" s="135">
        <v>0</v>
      </c>
      <c r="V477" s="135">
        <v>3</v>
      </c>
      <c r="W477" s="135">
        <v>0</v>
      </c>
      <c r="X477" s="135">
        <v>0</v>
      </c>
      <c r="Y477" s="135">
        <v>0</v>
      </c>
      <c r="Z477" s="135">
        <v>0</v>
      </c>
      <c r="AA477" s="135">
        <v>0</v>
      </c>
      <c r="AB477" s="135">
        <v>1</v>
      </c>
      <c r="AC477" s="135">
        <v>0</v>
      </c>
      <c r="AD477" s="135">
        <v>0</v>
      </c>
      <c r="AE477" s="135">
        <v>0</v>
      </c>
      <c r="AF477" s="135">
        <v>1</v>
      </c>
      <c r="AG477" s="135">
        <v>2</v>
      </c>
      <c r="AH477" s="135">
        <v>1</v>
      </c>
      <c r="AI477" s="135">
        <v>0</v>
      </c>
      <c r="AJ477" s="135">
        <v>0</v>
      </c>
      <c r="AK477" s="135">
        <v>0</v>
      </c>
      <c r="AL477" s="135">
        <v>1</v>
      </c>
      <c r="AM477" s="135">
        <v>0</v>
      </c>
      <c r="AN477" s="135">
        <v>0</v>
      </c>
      <c r="AO477" s="135">
        <v>0</v>
      </c>
      <c r="AP477" s="135">
        <v>0</v>
      </c>
      <c r="AQ477" s="135">
        <v>1</v>
      </c>
      <c r="AR477" s="135">
        <v>1</v>
      </c>
      <c r="AS477" s="135">
        <v>0</v>
      </c>
      <c r="AT477" s="135">
        <v>0</v>
      </c>
      <c r="AU477" s="135">
        <v>1</v>
      </c>
      <c r="AV477" s="135">
        <v>0</v>
      </c>
      <c r="AW477" s="135">
        <v>2</v>
      </c>
      <c r="AX477" s="135">
        <v>0</v>
      </c>
      <c r="AY477" s="135">
        <v>1</v>
      </c>
      <c r="AZ477" s="135">
        <v>1</v>
      </c>
      <c r="BA477" s="135">
        <v>0</v>
      </c>
      <c r="BB477" s="135">
        <v>0</v>
      </c>
      <c r="BC477" s="135">
        <v>0</v>
      </c>
      <c r="BD477" s="135">
        <v>0</v>
      </c>
      <c r="BE477" s="135">
        <v>0</v>
      </c>
      <c r="BF477" s="135">
        <v>0</v>
      </c>
      <c r="BG477" s="135">
        <v>0</v>
      </c>
      <c r="BH477" s="135">
        <v>0</v>
      </c>
      <c r="BI477" s="135">
        <v>1</v>
      </c>
      <c r="BJ477" s="135">
        <v>3</v>
      </c>
      <c r="BK477" s="135">
        <v>1</v>
      </c>
      <c r="BL477" s="135">
        <v>3</v>
      </c>
      <c r="BM477" s="135">
        <v>1</v>
      </c>
      <c r="BN477" s="135">
        <v>0</v>
      </c>
      <c r="BO477" s="135">
        <v>0</v>
      </c>
      <c r="BP477" s="135">
        <v>0</v>
      </c>
      <c r="BQ477" s="135">
        <v>0</v>
      </c>
      <c r="BR477" s="135">
        <v>0</v>
      </c>
      <c r="BS477" s="135">
        <v>13</v>
      </c>
      <c r="BT477" s="135">
        <v>0</v>
      </c>
      <c r="BU477" s="135">
        <v>0</v>
      </c>
      <c r="BV477" s="135">
        <v>0</v>
      </c>
      <c r="BW477" s="135">
        <v>0</v>
      </c>
      <c r="BX477" s="135">
        <v>1</v>
      </c>
      <c r="BY477" s="135">
        <v>0</v>
      </c>
      <c r="BZ477" s="135">
        <v>0</v>
      </c>
      <c r="CA477" s="135">
        <v>0</v>
      </c>
      <c r="CB477" s="135">
        <v>0</v>
      </c>
      <c r="CC477" s="135">
        <v>0</v>
      </c>
      <c r="CD477" s="135">
        <v>0</v>
      </c>
      <c r="CE477" s="135">
        <v>0</v>
      </c>
      <c r="CF477" s="135">
        <v>1</v>
      </c>
      <c r="CG477" s="135">
        <v>1</v>
      </c>
      <c r="CH477" s="135">
        <v>4</v>
      </c>
      <c r="CI477" s="135">
        <v>1</v>
      </c>
      <c r="CJ477" s="135">
        <v>1</v>
      </c>
      <c r="CK477" s="135">
        <v>3</v>
      </c>
      <c r="CL477" s="135">
        <v>0</v>
      </c>
      <c r="CM477" s="135">
        <v>0</v>
      </c>
      <c r="CN477" s="135">
        <v>0</v>
      </c>
      <c r="CO477" s="135">
        <v>1</v>
      </c>
      <c r="CP477" s="135">
        <v>1</v>
      </c>
      <c r="CQ477" s="135">
        <v>0</v>
      </c>
      <c r="CR477" s="135">
        <v>0</v>
      </c>
      <c r="CS477" s="135">
        <v>0</v>
      </c>
      <c r="CT477" s="135">
        <v>1</v>
      </c>
      <c r="CU477" s="135">
        <v>0</v>
      </c>
      <c r="CV477" s="135">
        <v>0</v>
      </c>
      <c r="CW477" s="135">
        <v>0</v>
      </c>
      <c r="CX477" s="135"/>
    </row>
    <row r="478" spans="1:102" x14ac:dyDescent="0.35">
      <c r="A478" s="135">
        <v>477</v>
      </c>
      <c r="B478" s="135">
        <v>0</v>
      </c>
      <c r="C478" s="135">
        <v>0</v>
      </c>
      <c r="D478" s="135">
        <v>0</v>
      </c>
      <c r="E478" s="135">
        <v>0</v>
      </c>
      <c r="F478" s="135">
        <v>0</v>
      </c>
      <c r="G478" s="135">
        <v>0</v>
      </c>
      <c r="H478" s="135">
        <v>0</v>
      </c>
      <c r="I478" s="135">
        <v>2</v>
      </c>
      <c r="J478" s="135">
        <v>0</v>
      </c>
      <c r="K478" s="135">
        <v>0</v>
      </c>
      <c r="L478" s="135">
        <v>0</v>
      </c>
      <c r="M478" s="135">
        <v>0</v>
      </c>
      <c r="N478" s="135">
        <v>0</v>
      </c>
      <c r="O478" s="135">
        <v>1</v>
      </c>
      <c r="P478" s="135">
        <v>1</v>
      </c>
      <c r="Q478" s="135">
        <v>0</v>
      </c>
      <c r="R478" s="135">
        <v>0</v>
      </c>
      <c r="S478" s="135">
        <v>0</v>
      </c>
      <c r="T478" s="135">
        <v>0</v>
      </c>
      <c r="U478" s="135">
        <v>0</v>
      </c>
      <c r="V478" s="135">
        <v>7</v>
      </c>
      <c r="W478" s="135">
        <v>1</v>
      </c>
      <c r="X478" s="135">
        <v>0</v>
      </c>
      <c r="Y478" s="135">
        <v>0</v>
      </c>
      <c r="Z478" s="135">
        <v>0</v>
      </c>
      <c r="AA478" s="135">
        <v>0</v>
      </c>
      <c r="AB478" s="135">
        <v>1</v>
      </c>
      <c r="AC478" s="135">
        <v>0</v>
      </c>
      <c r="AD478" s="135">
        <v>0</v>
      </c>
      <c r="AE478" s="135">
        <v>0</v>
      </c>
      <c r="AF478" s="135">
        <v>1</v>
      </c>
      <c r="AG478" s="135">
        <v>2</v>
      </c>
      <c r="AH478" s="135">
        <v>6</v>
      </c>
      <c r="AI478" s="135">
        <v>8</v>
      </c>
      <c r="AJ478" s="135">
        <v>1</v>
      </c>
      <c r="AK478" s="135">
        <v>2</v>
      </c>
      <c r="AL478" s="135">
        <v>0</v>
      </c>
      <c r="AM478" s="135">
        <v>0</v>
      </c>
      <c r="AN478" s="135">
        <v>0</v>
      </c>
      <c r="AO478" s="135">
        <v>0</v>
      </c>
      <c r="AP478" s="135">
        <v>1</v>
      </c>
      <c r="AQ478" s="135">
        <v>0</v>
      </c>
      <c r="AR478" s="135">
        <v>0</v>
      </c>
      <c r="AS478" s="135">
        <v>0</v>
      </c>
      <c r="AT478" s="135">
        <v>0</v>
      </c>
      <c r="AU478" s="135">
        <v>11</v>
      </c>
      <c r="AV478" s="135">
        <v>1</v>
      </c>
      <c r="AW478" s="135">
        <v>0</v>
      </c>
      <c r="AX478" s="135">
        <v>0</v>
      </c>
      <c r="AY478" s="135">
        <v>25</v>
      </c>
      <c r="AZ478" s="135">
        <v>0</v>
      </c>
      <c r="BA478" s="135">
        <v>0</v>
      </c>
      <c r="BB478" s="135">
        <v>0</v>
      </c>
      <c r="BC478" s="135">
        <v>0</v>
      </c>
      <c r="BD478" s="135">
        <v>0</v>
      </c>
      <c r="BE478" s="135">
        <v>0</v>
      </c>
      <c r="BF478" s="135">
        <v>0</v>
      </c>
      <c r="BG478" s="135">
        <v>0</v>
      </c>
      <c r="BH478" s="135">
        <v>0</v>
      </c>
      <c r="BI478" s="135">
        <v>1</v>
      </c>
      <c r="BJ478" s="135">
        <v>0</v>
      </c>
      <c r="BK478" s="135">
        <v>0</v>
      </c>
      <c r="BL478" s="135">
        <v>2</v>
      </c>
      <c r="BM478" s="135">
        <v>0</v>
      </c>
      <c r="BN478" s="135">
        <v>0</v>
      </c>
      <c r="BO478" s="135">
        <v>0</v>
      </c>
      <c r="BP478" s="135">
        <v>0</v>
      </c>
      <c r="BQ478" s="135">
        <v>1</v>
      </c>
      <c r="BR478" s="135">
        <v>1</v>
      </c>
      <c r="BS478" s="135">
        <v>8</v>
      </c>
      <c r="BT478" s="135">
        <v>0</v>
      </c>
      <c r="BU478" s="135">
        <v>0</v>
      </c>
      <c r="BV478" s="135">
        <v>0</v>
      </c>
      <c r="BW478" s="135">
        <v>0</v>
      </c>
      <c r="BX478" s="135">
        <v>1</v>
      </c>
      <c r="BY478" s="135">
        <v>1</v>
      </c>
      <c r="BZ478" s="135">
        <v>0</v>
      </c>
      <c r="CA478" s="135">
        <v>0</v>
      </c>
      <c r="CB478" s="135">
        <v>0</v>
      </c>
      <c r="CC478" s="135">
        <v>0</v>
      </c>
      <c r="CD478" s="135">
        <v>0</v>
      </c>
      <c r="CE478" s="135">
        <v>0</v>
      </c>
      <c r="CF478" s="135">
        <v>2</v>
      </c>
      <c r="CG478" s="135">
        <v>3</v>
      </c>
      <c r="CH478" s="135">
        <v>0</v>
      </c>
      <c r="CI478" s="135">
        <v>0</v>
      </c>
      <c r="CJ478" s="135">
        <v>5</v>
      </c>
      <c r="CK478" s="135">
        <v>0</v>
      </c>
      <c r="CL478" s="135">
        <v>0</v>
      </c>
      <c r="CM478" s="135">
        <v>1</v>
      </c>
      <c r="CN478" s="135">
        <v>0</v>
      </c>
      <c r="CO478" s="135">
        <v>1</v>
      </c>
      <c r="CP478" s="135">
        <v>0</v>
      </c>
      <c r="CQ478" s="135">
        <v>1</v>
      </c>
      <c r="CR478" s="135">
        <v>0</v>
      </c>
      <c r="CS478" s="135">
        <v>0</v>
      </c>
      <c r="CT478" s="135">
        <v>0</v>
      </c>
      <c r="CU478" s="135">
        <v>0</v>
      </c>
      <c r="CV478" s="135">
        <v>1</v>
      </c>
      <c r="CW478" s="135">
        <v>1</v>
      </c>
      <c r="CX478" s="135"/>
    </row>
    <row r="479" spans="1:102" x14ac:dyDescent="0.35">
      <c r="A479" s="135">
        <v>478</v>
      </c>
      <c r="B479" s="135">
        <v>0</v>
      </c>
      <c r="C479" s="135">
        <v>0</v>
      </c>
      <c r="D479" s="135">
        <v>0</v>
      </c>
      <c r="E479" s="135">
        <v>0</v>
      </c>
      <c r="F479" s="135">
        <v>0</v>
      </c>
      <c r="G479" s="135">
        <v>0</v>
      </c>
      <c r="H479" s="135">
        <v>0</v>
      </c>
      <c r="I479" s="135">
        <v>1</v>
      </c>
      <c r="J479" s="135">
        <v>0</v>
      </c>
      <c r="K479" s="135">
        <v>0</v>
      </c>
      <c r="L479" s="135">
        <v>0</v>
      </c>
      <c r="M479" s="135">
        <v>0</v>
      </c>
      <c r="N479" s="135">
        <v>1</v>
      </c>
      <c r="O479" s="135">
        <v>0</v>
      </c>
      <c r="P479" s="135">
        <v>0</v>
      </c>
      <c r="Q479" s="135">
        <v>0</v>
      </c>
      <c r="R479" s="135">
        <v>1</v>
      </c>
      <c r="S479" s="135">
        <v>4</v>
      </c>
      <c r="T479" s="135">
        <v>0</v>
      </c>
      <c r="U479" s="135">
        <v>0</v>
      </c>
      <c r="V479" s="135">
        <v>0</v>
      </c>
      <c r="W479" s="135">
        <v>0</v>
      </c>
      <c r="X479" s="135">
        <v>0</v>
      </c>
      <c r="Y479" s="135">
        <v>0</v>
      </c>
      <c r="Z479" s="135">
        <v>0</v>
      </c>
      <c r="AA479" s="135">
        <v>0</v>
      </c>
      <c r="AB479" s="135">
        <v>0</v>
      </c>
      <c r="AC479" s="135">
        <v>0</v>
      </c>
      <c r="AD479" s="135">
        <v>0</v>
      </c>
      <c r="AE479" s="135">
        <v>0</v>
      </c>
      <c r="AF479" s="135">
        <v>0</v>
      </c>
      <c r="AG479" s="135">
        <v>2</v>
      </c>
      <c r="AH479" s="135">
        <v>0</v>
      </c>
      <c r="AI479" s="135">
        <v>2</v>
      </c>
      <c r="AJ479" s="135">
        <v>0</v>
      </c>
      <c r="AK479" s="135">
        <v>1</v>
      </c>
      <c r="AL479" s="135">
        <v>0</v>
      </c>
      <c r="AM479" s="135">
        <v>1</v>
      </c>
      <c r="AN479" s="135">
        <v>0</v>
      </c>
      <c r="AO479" s="135">
        <v>1</v>
      </c>
      <c r="AP479" s="135">
        <v>1</v>
      </c>
      <c r="AQ479" s="135">
        <v>0</v>
      </c>
      <c r="AR479" s="135">
        <v>0</v>
      </c>
      <c r="AS479" s="135">
        <v>0</v>
      </c>
      <c r="AT479" s="135">
        <v>0</v>
      </c>
      <c r="AU479" s="135">
        <v>0</v>
      </c>
      <c r="AV479" s="135">
        <v>0</v>
      </c>
      <c r="AW479" s="135">
        <v>2</v>
      </c>
      <c r="AX479" s="135">
        <v>0</v>
      </c>
      <c r="AY479" s="135">
        <v>6</v>
      </c>
      <c r="AZ479" s="135">
        <v>0</v>
      </c>
      <c r="BA479" s="135">
        <v>1</v>
      </c>
      <c r="BB479" s="135">
        <v>0</v>
      </c>
      <c r="BC479" s="135">
        <v>0</v>
      </c>
      <c r="BD479" s="135">
        <v>0</v>
      </c>
      <c r="BE479" s="135">
        <v>0</v>
      </c>
      <c r="BF479" s="135">
        <v>0</v>
      </c>
      <c r="BG479" s="135">
        <v>1</v>
      </c>
      <c r="BH479" s="135">
        <v>0</v>
      </c>
      <c r="BI479" s="135">
        <v>0</v>
      </c>
      <c r="BJ479" s="135">
        <v>1</v>
      </c>
      <c r="BK479" s="135">
        <v>0</v>
      </c>
      <c r="BL479" s="135">
        <v>0</v>
      </c>
      <c r="BM479" s="135">
        <v>0</v>
      </c>
      <c r="BN479" s="135">
        <v>0</v>
      </c>
      <c r="BO479" s="135">
        <v>0</v>
      </c>
      <c r="BP479" s="135">
        <v>0</v>
      </c>
      <c r="BQ479" s="135">
        <v>0</v>
      </c>
      <c r="BR479" s="135">
        <v>0</v>
      </c>
      <c r="BS479" s="135">
        <v>0</v>
      </c>
      <c r="BT479" s="135">
        <v>0</v>
      </c>
      <c r="BU479" s="135">
        <v>0</v>
      </c>
      <c r="BV479" s="135">
        <v>0</v>
      </c>
      <c r="BW479" s="135">
        <v>0</v>
      </c>
      <c r="BX479" s="135">
        <v>0</v>
      </c>
      <c r="BY479" s="135">
        <v>0</v>
      </c>
      <c r="BZ479" s="135">
        <v>0</v>
      </c>
      <c r="CA479" s="135">
        <v>0</v>
      </c>
      <c r="CB479" s="135">
        <v>0</v>
      </c>
      <c r="CC479" s="135">
        <v>0</v>
      </c>
      <c r="CD479" s="135">
        <v>7</v>
      </c>
      <c r="CE479" s="135">
        <v>1</v>
      </c>
      <c r="CF479" s="135">
        <v>0</v>
      </c>
      <c r="CG479" s="135">
        <v>0</v>
      </c>
      <c r="CH479" s="135">
        <v>3</v>
      </c>
      <c r="CI479" s="135">
        <v>0</v>
      </c>
      <c r="CJ479" s="135">
        <v>0</v>
      </c>
      <c r="CK479" s="135">
        <v>0</v>
      </c>
      <c r="CL479" s="135">
        <v>0</v>
      </c>
      <c r="CM479" s="135">
        <v>1</v>
      </c>
      <c r="CN479" s="135">
        <v>0</v>
      </c>
      <c r="CO479" s="135">
        <v>1</v>
      </c>
      <c r="CP479" s="135">
        <v>0</v>
      </c>
      <c r="CQ479" s="135">
        <v>0</v>
      </c>
      <c r="CR479" s="135">
        <v>0</v>
      </c>
      <c r="CS479" s="135">
        <v>0</v>
      </c>
      <c r="CT479" s="135">
        <v>0</v>
      </c>
      <c r="CU479" s="135">
        <v>0</v>
      </c>
      <c r="CV479" s="135">
        <v>0</v>
      </c>
      <c r="CW479" s="135">
        <v>0</v>
      </c>
      <c r="CX479" s="135"/>
    </row>
    <row r="480" spans="1:102" x14ac:dyDescent="0.35">
      <c r="A480" s="135">
        <v>479</v>
      </c>
      <c r="B480" s="135">
        <v>0</v>
      </c>
      <c r="C480" s="135">
        <v>1</v>
      </c>
      <c r="D480" s="135">
        <v>0</v>
      </c>
      <c r="E480" s="135">
        <v>1</v>
      </c>
      <c r="F480" s="135">
        <v>0</v>
      </c>
      <c r="G480" s="135">
        <v>1</v>
      </c>
      <c r="H480" s="135">
        <v>2</v>
      </c>
      <c r="I480" s="135">
        <v>0</v>
      </c>
      <c r="J480" s="135">
        <v>0</v>
      </c>
      <c r="K480" s="135">
        <v>0</v>
      </c>
      <c r="L480" s="135">
        <v>0</v>
      </c>
      <c r="M480" s="135">
        <v>0</v>
      </c>
      <c r="N480" s="135">
        <v>8</v>
      </c>
      <c r="O480" s="135">
        <v>0</v>
      </c>
      <c r="P480" s="135">
        <v>0</v>
      </c>
      <c r="Q480" s="135">
        <v>0</v>
      </c>
      <c r="R480" s="135">
        <v>1</v>
      </c>
      <c r="S480" s="135">
        <v>0</v>
      </c>
      <c r="T480" s="135">
        <v>0</v>
      </c>
      <c r="U480" s="135">
        <v>0</v>
      </c>
      <c r="V480" s="135">
        <v>1</v>
      </c>
      <c r="W480" s="135">
        <v>0</v>
      </c>
      <c r="X480" s="135">
        <v>0</v>
      </c>
      <c r="Y480" s="135">
        <v>0</v>
      </c>
      <c r="Z480" s="135">
        <v>0</v>
      </c>
      <c r="AA480" s="135">
        <v>0</v>
      </c>
      <c r="AB480" s="135">
        <v>1</v>
      </c>
      <c r="AC480" s="135">
        <v>0</v>
      </c>
      <c r="AD480" s="135">
        <v>0</v>
      </c>
      <c r="AE480" s="135">
        <v>0</v>
      </c>
      <c r="AF480" s="135">
        <v>1</v>
      </c>
      <c r="AG480" s="135">
        <v>5</v>
      </c>
      <c r="AH480" s="135">
        <v>0</v>
      </c>
      <c r="AI480" s="135">
        <v>0</v>
      </c>
      <c r="AJ480" s="135">
        <v>0</v>
      </c>
      <c r="AK480" s="135">
        <v>0</v>
      </c>
      <c r="AL480" s="135">
        <v>0</v>
      </c>
      <c r="AM480" s="135">
        <v>0</v>
      </c>
      <c r="AN480" s="135">
        <v>0</v>
      </c>
      <c r="AO480" s="135">
        <v>1</v>
      </c>
      <c r="AP480" s="135">
        <v>0</v>
      </c>
      <c r="AQ480" s="135">
        <v>0</v>
      </c>
      <c r="AR480" s="135">
        <v>0</v>
      </c>
      <c r="AS480" s="135">
        <v>0</v>
      </c>
      <c r="AT480" s="135">
        <v>0</v>
      </c>
      <c r="AU480" s="135">
        <v>0</v>
      </c>
      <c r="AV480" s="135">
        <v>1</v>
      </c>
      <c r="AW480" s="135">
        <v>0</v>
      </c>
      <c r="AX480" s="135">
        <v>0</v>
      </c>
      <c r="AY480" s="135">
        <v>6</v>
      </c>
      <c r="AZ480" s="135">
        <v>2</v>
      </c>
      <c r="BA480" s="135">
        <v>0</v>
      </c>
      <c r="BB480" s="135">
        <v>0</v>
      </c>
      <c r="BC480" s="135">
        <v>0</v>
      </c>
      <c r="BD480" s="135">
        <v>0</v>
      </c>
      <c r="BE480" s="135">
        <v>0</v>
      </c>
      <c r="BF480" s="135">
        <v>0</v>
      </c>
      <c r="BG480" s="135">
        <v>0</v>
      </c>
      <c r="BH480" s="135">
        <v>0</v>
      </c>
      <c r="BI480" s="135">
        <v>0</v>
      </c>
      <c r="BJ480" s="135">
        <v>2</v>
      </c>
      <c r="BK480" s="135">
        <v>0</v>
      </c>
      <c r="BL480" s="135">
        <v>4</v>
      </c>
      <c r="BM480" s="135">
        <v>0</v>
      </c>
      <c r="BN480" s="135">
        <v>0</v>
      </c>
      <c r="BO480" s="135">
        <v>1</v>
      </c>
      <c r="BP480" s="135">
        <v>0</v>
      </c>
      <c r="BQ480" s="135">
        <v>0</v>
      </c>
      <c r="BR480" s="135">
        <v>0</v>
      </c>
      <c r="BS480" s="135">
        <v>0</v>
      </c>
      <c r="BT480" s="135">
        <v>0</v>
      </c>
      <c r="BU480" s="135">
        <v>1</v>
      </c>
      <c r="BV480" s="135">
        <v>3</v>
      </c>
      <c r="BW480" s="135">
        <v>2</v>
      </c>
      <c r="BX480" s="135">
        <v>0</v>
      </c>
      <c r="BY480" s="135">
        <v>0</v>
      </c>
      <c r="BZ480" s="135">
        <v>0</v>
      </c>
      <c r="CA480" s="135">
        <v>0</v>
      </c>
      <c r="CB480" s="135">
        <v>0</v>
      </c>
      <c r="CC480" s="135">
        <v>1</v>
      </c>
      <c r="CD480" s="135">
        <v>0</v>
      </c>
      <c r="CE480" s="135">
        <v>0</v>
      </c>
      <c r="CF480" s="135">
        <v>0</v>
      </c>
      <c r="CG480" s="135">
        <v>0</v>
      </c>
      <c r="CH480" s="135">
        <v>0</v>
      </c>
      <c r="CI480" s="135">
        <v>0</v>
      </c>
      <c r="CJ480" s="135">
        <v>0</v>
      </c>
      <c r="CK480" s="135">
        <v>0</v>
      </c>
      <c r="CL480" s="135">
        <v>0</v>
      </c>
      <c r="CM480" s="135">
        <v>1</v>
      </c>
      <c r="CN480" s="135">
        <v>0</v>
      </c>
      <c r="CO480" s="135">
        <v>0</v>
      </c>
      <c r="CP480" s="135">
        <v>0</v>
      </c>
      <c r="CQ480" s="135">
        <v>0</v>
      </c>
      <c r="CR480" s="135">
        <v>0</v>
      </c>
      <c r="CS480" s="135">
        <v>0</v>
      </c>
      <c r="CT480" s="135">
        <v>0</v>
      </c>
      <c r="CU480" s="135">
        <v>0</v>
      </c>
      <c r="CV480" s="135">
        <v>0</v>
      </c>
      <c r="CW480" s="135">
        <v>0</v>
      </c>
      <c r="CX480" s="135"/>
    </row>
    <row r="481" spans="1:102" x14ac:dyDescent="0.35">
      <c r="A481" s="135">
        <v>480</v>
      </c>
      <c r="B481" s="135">
        <v>0</v>
      </c>
      <c r="C481" s="135">
        <v>0</v>
      </c>
      <c r="D481" s="135">
        <v>0</v>
      </c>
      <c r="E481" s="135">
        <v>0</v>
      </c>
      <c r="F481" s="135">
        <v>0</v>
      </c>
      <c r="G481" s="135">
        <v>0</v>
      </c>
      <c r="H481" s="135">
        <v>0</v>
      </c>
      <c r="I481" s="135">
        <v>0</v>
      </c>
      <c r="J481" s="135">
        <v>0</v>
      </c>
      <c r="K481" s="135">
        <v>0</v>
      </c>
      <c r="L481" s="135">
        <v>0</v>
      </c>
      <c r="M481" s="135">
        <v>0</v>
      </c>
      <c r="N481" s="135">
        <v>1</v>
      </c>
      <c r="O481" s="135">
        <v>2</v>
      </c>
      <c r="P481" s="135">
        <v>0</v>
      </c>
      <c r="Q481" s="135">
        <v>0</v>
      </c>
      <c r="R481" s="135">
        <v>0</v>
      </c>
      <c r="S481" s="135">
        <v>1</v>
      </c>
      <c r="T481" s="135">
        <v>0</v>
      </c>
      <c r="U481" s="135">
        <v>0</v>
      </c>
      <c r="V481" s="135">
        <v>1</v>
      </c>
      <c r="W481" s="135">
        <v>0</v>
      </c>
      <c r="X481" s="135">
        <v>0</v>
      </c>
      <c r="Y481" s="135">
        <v>0</v>
      </c>
      <c r="Z481" s="135">
        <v>0</v>
      </c>
      <c r="AA481" s="135">
        <v>0</v>
      </c>
      <c r="AB481" s="135">
        <v>0</v>
      </c>
      <c r="AC481" s="135">
        <v>0</v>
      </c>
      <c r="AD481" s="135">
        <v>0</v>
      </c>
      <c r="AE481" s="135">
        <v>0</v>
      </c>
      <c r="AF481" s="135">
        <v>2</v>
      </c>
      <c r="AG481" s="135">
        <v>0</v>
      </c>
      <c r="AH481" s="135">
        <v>1</v>
      </c>
      <c r="AI481" s="135">
        <v>0</v>
      </c>
      <c r="AJ481" s="135">
        <v>5</v>
      </c>
      <c r="AK481" s="135">
        <v>0</v>
      </c>
      <c r="AL481" s="135">
        <v>0</v>
      </c>
      <c r="AM481" s="135">
        <v>0</v>
      </c>
      <c r="AN481" s="135">
        <v>1</v>
      </c>
      <c r="AO481" s="135">
        <v>0</v>
      </c>
      <c r="AP481" s="135">
        <v>0</v>
      </c>
      <c r="AQ481" s="135">
        <v>0</v>
      </c>
      <c r="AR481" s="135">
        <v>0</v>
      </c>
      <c r="AS481" s="135">
        <v>0</v>
      </c>
      <c r="AT481" s="135">
        <v>0</v>
      </c>
      <c r="AU481" s="135">
        <v>1</v>
      </c>
      <c r="AV481" s="135">
        <v>0</v>
      </c>
      <c r="AW481" s="135">
        <v>0</v>
      </c>
      <c r="AX481" s="135">
        <v>0</v>
      </c>
      <c r="AY481" s="135">
        <v>0</v>
      </c>
      <c r="AZ481" s="135">
        <v>0</v>
      </c>
      <c r="BA481" s="135">
        <v>0</v>
      </c>
      <c r="BB481" s="135">
        <v>0</v>
      </c>
      <c r="BC481" s="135">
        <v>0</v>
      </c>
      <c r="BD481" s="135">
        <v>1</v>
      </c>
      <c r="BE481" s="135">
        <v>0</v>
      </c>
      <c r="BF481" s="135">
        <v>0</v>
      </c>
      <c r="BG481" s="135">
        <v>0</v>
      </c>
      <c r="BH481" s="135">
        <v>0</v>
      </c>
      <c r="BI481" s="135">
        <v>1</v>
      </c>
      <c r="BJ481" s="135">
        <v>0</v>
      </c>
      <c r="BK481" s="135">
        <v>2</v>
      </c>
      <c r="BL481" s="135">
        <v>12</v>
      </c>
      <c r="BM481" s="135">
        <v>1</v>
      </c>
      <c r="BN481" s="135">
        <v>1</v>
      </c>
      <c r="BO481" s="135">
        <v>0</v>
      </c>
      <c r="BP481" s="135">
        <v>0</v>
      </c>
      <c r="BQ481" s="135">
        <v>0</v>
      </c>
      <c r="BR481" s="135">
        <v>1</v>
      </c>
      <c r="BS481" s="135">
        <v>1</v>
      </c>
      <c r="BT481" s="135">
        <v>0</v>
      </c>
      <c r="BU481" s="135">
        <v>5</v>
      </c>
      <c r="BV481" s="135">
        <v>0</v>
      </c>
      <c r="BW481" s="135">
        <v>0</v>
      </c>
      <c r="BX481" s="135">
        <v>11</v>
      </c>
      <c r="BY481" s="135">
        <v>0</v>
      </c>
      <c r="BZ481" s="135">
        <v>1</v>
      </c>
      <c r="CA481" s="135">
        <v>0</v>
      </c>
      <c r="CB481" s="135">
        <v>0</v>
      </c>
      <c r="CC481" s="135">
        <v>1</v>
      </c>
      <c r="CD481" s="135">
        <v>13</v>
      </c>
      <c r="CE481" s="135">
        <v>1</v>
      </c>
      <c r="CF481" s="135">
        <v>0</v>
      </c>
      <c r="CG481" s="135">
        <v>5</v>
      </c>
      <c r="CH481" s="135">
        <v>1</v>
      </c>
      <c r="CI481" s="135">
        <v>0</v>
      </c>
      <c r="CJ481" s="135">
        <v>0</v>
      </c>
      <c r="CK481" s="135">
        <v>0</v>
      </c>
      <c r="CL481" s="135">
        <v>3</v>
      </c>
      <c r="CM481" s="135">
        <v>0</v>
      </c>
      <c r="CN481" s="135">
        <v>0</v>
      </c>
      <c r="CO481" s="135">
        <v>0</v>
      </c>
      <c r="CP481" s="135">
        <v>0</v>
      </c>
      <c r="CQ481" s="135">
        <v>0</v>
      </c>
      <c r="CR481" s="135">
        <v>0</v>
      </c>
      <c r="CS481" s="135">
        <v>0</v>
      </c>
      <c r="CT481" s="135">
        <v>0</v>
      </c>
      <c r="CU481" s="135">
        <v>1</v>
      </c>
      <c r="CV481" s="135">
        <v>0</v>
      </c>
      <c r="CW481" s="135">
        <v>2</v>
      </c>
      <c r="CX481" s="135"/>
    </row>
    <row r="482" spans="1:102" x14ac:dyDescent="0.35">
      <c r="A482" s="135">
        <v>481</v>
      </c>
      <c r="B482" s="135">
        <v>0</v>
      </c>
      <c r="C482" s="135">
        <v>0</v>
      </c>
      <c r="D482" s="135">
        <v>0</v>
      </c>
      <c r="E482" s="135">
        <v>1</v>
      </c>
      <c r="F482" s="135">
        <v>0</v>
      </c>
      <c r="G482" s="135">
        <v>1</v>
      </c>
      <c r="H482" s="135">
        <v>1</v>
      </c>
      <c r="I482" s="135">
        <v>0</v>
      </c>
      <c r="J482" s="135">
        <v>0</v>
      </c>
      <c r="K482" s="135">
        <v>0</v>
      </c>
      <c r="L482" s="135">
        <v>0</v>
      </c>
      <c r="M482" s="135">
        <v>0</v>
      </c>
      <c r="N482" s="135">
        <v>18</v>
      </c>
      <c r="O482" s="135">
        <v>0</v>
      </c>
      <c r="P482" s="135">
        <v>0</v>
      </c>
      <c r="Q482" s="135">
        <v>0</v>
      </c>
      <c r="R482" s="135">
        <v>0</v>
      </c>
      <c r="S482" s="135">
        <v>0</v>
      </c>
      <c r="T482" s="135">
        <v>0</v>
      </c>
      <c r="U482" s="135">
        <v>0</v>
      </c>
      <c r="V482" s="135">
        <v>0</v>
      </c>
      <c r="W482" s="135">
        <v>0</v>
      </c>
      <c r="X482" s="135">
        <v>1</v>
      </c>
      <c r="Y482" s="135">
        <v>0</v>
      </c>
      <c r="Z482" s="135">
        <v>0</v>
      </c>
      <c r="AA482" s="135">
        <v>1</v>
      </c>
      <c r="AB482" s="135">
        <v>0</v>
      </c>
      <c r="AC482" s="135">
        <v>1</v>
      </c>
      <c r="AD482" s="135">
        <v>0</v>
      </c>
      <c r="AE482" s="135">
        <v>0</v>
      </c>
      <c r="AF482" s="135">
        <v>1</v>
      </c>
      <c r="AG482" s="135">
        <v>0</v>
      </c>
      <c r="AH482" s="135">
        <v>1</v>
      </c>
      <c r="AI482" s="135">
        <v>0</v>
      </c>
      <c r="AJ482" s="135">
        <v>0</v>
      </c>
      <c r="AK482" s="135">
        <v>0</v>
      </c>
      <c r="AL482" s="135">
        <v>0</v>
      </c>
      <c r="AM482" s="135">
        <v>0</v>
      </c>
      <c r="AN482" s="135">
        <v>0</v>
      </c>
      <c r="AO482" s="135">
        <v>0</v>
      </c>
      <c r="AP482" s="135">
        <v>1</v>
      </c>
      <c r="AQ482" s="135">
        <v>0</v>
      </c>
      <c r="AR482" s="135">
        <v>0</v>
      </c>
      <c r="AS482" s="135">
        <v>0</v>
      </c>
      <c r="AT482" s="135">
        <v>1</v>
      </c>
      <c r="AU482" s="135">
        <v>0</v>
      </c>
      <c r="AV482" s="135">
        <v>1</v>
      </c>
      <c r="AW482" s="135">
        <v>1</v>
      </c>
      <c r="AX482" s="135">
        <v>0</v>
      </c>
      <c r="AY482" s="135">
        <v>1</v>
      </c>
      <c r="AZ482" s="135">
        <v>2</v>
      </c>
      <c r="BA482" s="135">
        <v>0</v>
      </c>
      <c r="BB482" s="135">
        <v>1</v>
      </c>
      <c r="BC482" s="135">
        <v>0</v>
      </c>
      <c r="BD482" s="135">
        <v>0</v>
      </c>
      <c r="BE482" s="135">
        <v>0</v>
      </c>
      <c r="BF482" s="135">
        <v>0</v>
      </c>
      <c r="BG482" s="135">
        <v>0</v>
      </c>
      <c r="BH482" s="135">
        <v>0</v>
      </c>
      <c r="BI482" s="135">
        <v>0</v>
      </c>
      <c r="BJ482" s="135">
        <v>0</v>
      </c>
      <c r="BK482" s="135">
        <v>1</v>
      </c>
      <c r="BL482" s="135">
        <v>0</v>
      </c>
      <c r="BM482" s="135">
        <v>0</v>
      </c>
      <c r="BN482" s="135">
        <v>1</v>
      </c>
      <c r="BO482" s="135">
        <v>0</v>
      </c>
      <c r="BP482" s="135">
        <v>0</v>
      </c>
      <c r="BQ482" s="135">
        <v>0</v>
      </c>
      <c r="BR482" s="135">
        <v>0</v>
      </c>
      <c r="BS482" s="135">
        <v>0</v>
      </c>
      <c r="BT482" s="135">
        <v>0</v>
      </c>
      <c r="BU482" s="135">
        <v>1</v>
      </c>
      <c r="BV482" s="135">
        <v>0</v>
      </c>
      <c r="BW482" s="135">
        <v>1</v>
      </c>
      <c r="BX482" s="135">
        <v>1</v>
      </c>
      <c r="BY482" s="135">
        <v>0</v>
      </c>
      <c r="BZ482" s="135">
        <v>0</v>
      </c>
      <c r="CA482" s="135">
        <v>0</v>
      </c>
      <c r="CB482" s="135">
        <v>0</v>
      </c>
      <c r="CC482" s="135">
        <v>0</v>
      </c>
      <c r="CD482" s="135">
        <v>16</v>
      </c>
      <c r="CE482" s="135">
        <v>0</v>
      </c>
      <c r="CF482" s="135">
        <v>0</v>
      </c>
      <c r="CG482" s="135">
        <v>0</v>
      </c>
      <c r="CH482" s="135">
        <v>0</v>
      </c>
      <c r="CI482" s="135">
        <v>0</v>
      </c>
      <c r="CJ482" s="135">
        <v>0</v>
      </c>
      <c r="CK482" s="135">
        <v>0</v>
      </c>
      <c r="CL482" s="135">
        <v>0</v>
      </c>
      <c r="CM482" s="135">
        <v>0</v>
      </c>
      <c r="CN482" s="135">
        <v>0</v>
      </c>
      <c r="CO482" s="135">
        <v>0</v>
      </c>
      <c r="CP482" s="135">
        <v>0</v>
      </c>
      <c r="CQ482" s="135">
        <v>0</v>
      </c>
      <c r="CR482" s="135">
        <v>0</v>
      </c>
      <c r="CS482" s="135">
        <v>0</v>
      </c>
      <c r="CT482" s="135">
        <v>0</v>
      </c>
      <c r="CU482" s="135">
        <v>0</v>
      </c>
      <c r="CV482" s="135">
        <v>0</v>
      </c>
      <c r="CW482" s="135">
        <v>0</v>
      </c>
      <c r="CX482" s="135"/>
    </row>
    <row r="483" spans="1:102" x14ac:dyDescent="0.35">
      <c r="A483" s="135">
        <v>482</v>
      </c>
      <c r="B483" s="135">
        <v>3</v>
      </c>
      <c r="C483" s="135">
        <v>0</v>
      </c>
      <c r="D483" s="135">
        <v>0</v>
      </c>
      <c r="E483" s="135">
        <v>1</v>
      </c>
      <c r="F483" s="135">
        <v>1</v>
      </c>
      <c r="G483" s="135">
        <v>0</v>
      </c>
      <c r="H483" s="135">
        <v>0</v>
      </c>
      <c r="I483" s="135">
        <v>0</v>
      </c>
      <c r="J483" s="135">
        <v>0</v>
      </c>
      <c r="K483" s="135">
        <v>0</v>
      </c>
      <c r="L483" s="135">
        <v>0</v>
      </c>
      <c r="M483" s="135">
        <v>1</v>
      </c>
      <c r="N483" s="135">
        <v>4</v>
      </c>
      <c r="O483" s="135">
        <v>1</v>
      </c>
      <c r="P483" s="135">
        <v>0</v>
      </c>
      <c r="Q483" s="135">
        <v>0</v>
      </c>
      <c r="R483" s="135">
        <v>0</v>
      </c>
      <c r="S483" s="135">
        <v>0</v>
      </c>
      <c r="T483" s="135">
        <v>0</v>
      </c>
      <c r="U483" s="135">
        <v>1</v>
      </c>
      <c r="V483" s="135">
        <v>0</v>
      </c>
      <c r="W483" s="135">
        <v>0</v>
      </c>
      <c r="X483" s="135">
        <v>0</v>
      </c>
      <c r="Y483" s="135">
        <v>0</v>
      </c>
      <c r="Z483" s="135">
        <v>0</v>
      </c>
      <c r="AA483" s="135">
        <v>0</v>
      </c>
      <c r="AB483" s="135">
        <v>0</v>
      </c>
      <c r="AC483" s="135">
        <v>0</v>
      </c>
      <c r="AD483" s="135">
        <v>0</v>
      </c>
      <c r="AE483" s="135">
        <v>0</v>
      </c>
      <c r="AF483" s="135">
        <v>1</v>
      </c>
      <c r="AG483" s="135">
        <v>0</v>
      </c>
      <c r="AH483" s="135">
        <v>14</v>
      </c>
      <c r="AI483" s="135">
        <v>0</v>
      </c>
      <c r="AJ483" s="135">
        <v>5</v>
      </c>
      <c r="AK483" s="135">
        <v>1</v>
      </c>
      <c r="AL483" s="135">
        <v>0</v>
      </c>
      <c r="AM483" s="135">
        <v>0</v>
      </c>
      <c r="AN483" s="135">
        <v>0</v>
      </c>
      <c r="AO483" s="135">
        <v>1</v>
      </c>
      <c r="AP483" s="135">
        <v>0</v>
      </c>
      <c r="AQ483" s="135">
        <v>0</v>
      </c>
      <c r="AR483" s="135">
        <v>0</v>
      </c>
      <c r="AS483" s="135">
        <v>0</v>
      </c>
      <c r="AT483" s="135">
        <v>1</v>
      </c>
      <c r="AU483" s="135">
        <v>0</v>
      </c>
      <c r="AV483" s="135">
        <v>0</v>
      </c>
      <c r="AW483" s="135">
        <v>0</v>
      </c>
      <c r="AX483" s="135">
        <v>0</v>
      </c>
      <c r="AY483" s="135">
        <v>3</v>
      </c>
      <c r="AZ483" s="135">
        <v>0</v>
      </c>
      <c r="BA483" s="135">
        <v>0</v>
      </c>
      <c r="BB483" s="135">
        <v>0</v>
      </c>
      <c r="BC483" s="135">
        <v>0</v>
      </c>
      <c r="BD483" s="135">
        <v>0</v>
      </c>
      <c r="BE483" s="135">
        <v>0</v>
      </c>
      <c r="BF483" s="135">
        <v>0</v>
      </c>
      <c r="BG483" s="135">
        <v>1</v>
      </c>
      <c r="BH483" s="135">
        <v>0</v>
      </c>
      <c r="BI483" s="135">
        <v>0</v>
      </c>
      <c r="BJ483" s="135">
        <v>0</v>
      </c>
      <c r="BK483" s="135">
        <v>3</v>
      </c>
      <c r="BL483" s="135">
        <v>0</v>
      </c>
      <c r="BM483" s="135">
        <v>0</v>
      </c>
      <c r="BN483" s="135">
        <v>1</v>
      </c>
      <c r="BO483" s="135">
        <v>0</v>
      </c>
      <c r="BP483" s="135">
        <v>0</v>
      </c>
      <c r="BQ483" s="135">
        <v>0</v>
      </c>
      <c r="BR483" s="135">
        <v>0</v>
      </c>
      <c r="BS483" s="135">
        <v>11</v>
      </c>
      <c r="BT483" s="135">
        <v>1</v>
      </c>
      <c r="BU483" s="135">
        <v>0</v>
      </c>
      <c r="BV483" s="135">
        <v>0</v>
      </c>
      <c r="BW483" s="135">
        <v>0</v>
      </c>
      <c r="BX483" s="135">
        <v>0</v>
      </c>
      <c r="BY483" s="135">
        <v>0</v>
      </c>
      <c r="BZ483" s="135">
        <v>0</v>
      </c>
      <c r="CA483" s="135">
        <v>0</v>
      </c>
      <c r="CB483" s="135">
        <v>0</v>
      </c>
      <c r="CC483" s="135">
        <v>0</v>
      </c>
      <c r="CD483" s="135">
        <v>0</v>
      </c>
      <c r="CE483" s="135">
        <v>0</v>
      </c>
      <c r="CF483" s="135">
        <v>2</v>
      </c>
      <c r="CG483" s="135">
        <v>0</v>
      </c>
      <c r="CH483" s="135">
        <v>2</v>
      </c>
      <c r="CI483" s="135">
        <v>0</v>
      </c>
      <c r="CJ483" s="135">
        <v>1</v>
      </c>
      <c r="CK483" s="135">
        <v>1</v>
      </c>
      <c r="CL483" s="135">
        <v>0</v>
      </c>
      <c r="CM483" s="135">
        <v>0</v>
      </c>
      <c r="CN483" s="135">
        <v>0</v>
      </c>
      <c r="CO483" s="135">
        <v>0</v>
      </c>
      <c r="CP483" s="135">
        <v>0</v>
      </c>
      <c r="CQ483" s="135">
        <v>0</v>
      </c>
      <c r="CR483" s="135">
        <v>0</v>
      </c>
      <c r="CS483" s="135">
        <v>0</v>
      </c>
      <c r="CT483" s="135">
        <v>1</v>
      </c>
      <c r="CU483" s="135">
        <v>1</v>
      </c>
      <c r="CV483" s="135">
        <v>0</v>
      </c>
      <c r="CW483" s="135">
        <v>1</v>
      </c>
      <c r="CX483" s="135"/>
    </row>
    <row r="484" spans="1:102" x14ac:dyDescent="0.35">
      <c r="A484" s="135">
        <v>483</v>
      </c>
      <c r="B484" s="135">
        <v>0</v>
      </c>
      <c r="C484" s="135">
        <v>2</v>
      </c>
      <c r="D484" s="135">
        <v>0</v>
      </c>
      <c r="E484" s="135">
        <v>0</v>
      </c>
      <c r="F484" s="135">
        <v>0</v>
      </c>
      <c r="G484" s="135">
        <v>0</v>
      </c>
      <c r="H484" s="135">
        <v>5</v>
      </c>
      <c r="I484" s="135">
        <v>0</v>
      </c>
      <c r="J484" s="135">
        <v>0</v>
      </c>
      <c r="K484" s="135">
        <v>0</v>
      </c>
      <c r="L484" s="135">
        <v>0</v>
      </c>
      <c r="M484" s="135">
        <v>0</v>
      </c>
      <c r="N484" s="135">
        <v>0</v>
      </c>
      <c r="O484" s="135">
        <v>0</v>
      </c>
      <c r="P484" s="135">
        <v>0</v>
      </c>
      <c r="Q484" s="135">
        <v>0</v>
      </c>
      <c r="R484" s="135">
        <v>0</v>
      </c>
      <c r="S484" s="135">
        <v>0</v>
      </c>
      <c r="T484" s="135">
        <v>1</v>
      </c>
      <c r="U484" s="135">
        <v>0</v>
      </c>
      <c r="V484" s="135">
        <v>2</v>
      </c>
      <c r="W484" s="135">
        <v>0</v>
      </c>
      <c r="X484" s="135">
        <v>1</v>
      </c>
      <c r="Y484" s="135">
        <v>1</v>
      </c>
      <c r="Z484" s="135">
        <v>0</v>
      </c>
      <c r="AA484" s="135">
        <v>0</v>
      </c>
      <c r="AB484" s="135">
        <v>0</v>
      </c>
      <c r="AC484" s="135">
        <v>0</v>
      </c>
      <c r="AD484" s="135">
        <v>0</v>
      </c>
      <c r="AE484" s="135">
        <v>5</v>
      </c>
      <c r="AF484" s="135">
        <v>0</v>
      </c>
      <c r="AG484" s="135">
        <v>1</v>
      </c>
      <c r="AH484" s="135">
        <v>0</v>
      </c>
      <c r="AI484" s="135">
        <v>0</v>
      </c>
      <c r="AJ484" s="135">
        <v>4</v>
      </c>
      <c r="AK484" s="135">
        <v>0</v>
      </c>
      <c r="AL484" s="135">
        <v>0</v>
      </c>
      <c r="AM484" s="135">
        <v>0</v>
      </c>
      <c r="AN484" s="135">
        <v>1</v>
      </c>
      <c r="AO484" s="135">
        <v>1</v>
      </c>
      <c r="AP484" s="135">
        <v>0</v>
      </c>
      <c r="AQ484" s="135">
        <v>16</v>
      </c>
      <c r="AR484" s="135">
        <v>1</v>
      </c>
      <c r="AS484" s="135">
        <v>0</v>
      </c>
      <c r="AT484" s="135">
        <v>0</v>
      </c>
      <c r="AU484" s="135">
        <v>0</v>
      </c>
      <c r="AV484" s="135">
        <v>1</v>
      </c>
      <c r="AW484" s="135">
        <v>0</v>
      </c>
      <c r="AX484" s="135">
        <v>0</v>
      </c>
      <c r="AY484" s="135">
        <v>3</v>
      </c>
      <c r="AZ484" s="135">
        <v>0</v>
      </c>
      <c r="BA484" s="135">
        <v>0</v>
      </c>
      <c r="BB484" s="135">
        <v>0</v>
      </c>
      <c r="BC484" s="135">
        <v>0</v>
      </c>
      <c r="BD484" s="135">
        <v>1</v>
      </c>
      <c r="BE484" s="135">
        <v>1</v>
      </c>
      <c r="BF484" s="135">
        <v>0</v>
      </c>
      <c r="BG484" s="135">
        <v>1</v>
      </c>
      <c r="BH484" s="135">
        <v>0</v>
      </c>
      <c r="BI484" s="135">
        <v>0</v>
      </c>
      <c r="BJ484" s="135">
        <v>0</v>
      </c>
      <c r="BK484" s="135">
        <v>0</v>
      </c>
      <c r="BL484" s="135">
        <v>1</v>
      </c>
      <c r="BM484" s="135">
        <v>0</v>
      </c>
      <c r="BN484" s="135">
        <v>0</v>
      </c>
      <c r="BO484" s="135">
        <v>0</v>
      </c>
      <c r="BP484" s="135">
        <v>0</v>
      </c>
      <c r="BQ484" s="135">
        <v>0</v>
      </c>
      <c r="BR484" s="135">
        <v>0</v>
      </c>
      <c r="BS484" s="135">
        <v>5</v>
      </c>
      <c r="BT484" s="135">
        <v>0</v>
      </c>
      <c r="BU484" s="135">
        <v>1</v>
      </c>
      <c r="BV484" s="135">
        <v>0</v>
      </c>
      <c r="BW484" s="135">
        <v>0</v>
      </c>
      <c r="BX484" s="135">
        <v>1</v>
      </c>
      <c r="BY484" s="135">
        <v>0</v>
      </c>
      <c r="BZ484" s="135">
        <v>0</v>
      </c>
      <c r="CA484" s="135">
        <v>0</v>
      </c>
      <c r="CB484" s="135">
        <v>0</v>
      </c>
      <c r="CC484" s="135">
        <v>0</v>
      </c>
      <c r="CD484" s="135">
        <v>1</v>
      </c>
      <c r="CE484" s="135">
        <v>0</v>
      </c>
      <c r="CF484" s="135">
        <v>0</v>
      </c>
      <c r="CG484" s="135">
        <v>0</v>
      </c>
      <c r="CH484" s="135">
        <v>0</v>
      </c>
      <c r="CI484" s="135">
        <v>0</v>
      </c>
      <c r="CJ484" s="135">
        <v>0</v>
      </c>
      <c r="CK484" s="135">
        <v>0</v>
      </c>
      <c r="CL484" s="135">
        <v>1</v>
      </c>
      <c r="CM484" s="135">
        <v>0</v>
      </c>
      <c r="CN484" s="135">
        <v>0</v>
      </c>
      <c r="CO484" s="135">
        <v>0</v>
      </c>
      <c r="CP484" s="135">
        <v>0</v>
      </c>
      <c r="CQ484" s="135">
        <v>0</v>
      </c>
      <c r="CR484" s="135">
        <v>0</v>
      </c>
      <c r="CS484" s="135">
        <v>0</v>
      </c>
      <c r="CT484" s="135">
        <v>0</v>
      </c>
      <c r="CU484" s="135">
        <v>0</v>
      </c>
      <c r="CV484" s="135">
        <v>0</v>
      </c>
      <c r="CW484" s="135">
        <v>0</v>
      </c>
      <c r="CX484" s="135"/>
    </row>
    <row r="485" spans="1:102" x14ac:dyDescent="0.35">
      <c r="A485" s="135">
        <v>484</v>
      </c>
      <c r="B485" s="135">
        <v>0</v>
      </c>
      <c r="C485" s="135">
        <v>0</v>
      </c>
      <c r="D485" s="135">
        <v>0</v>
      </c>
      <c r="E485" s="135">
        <v>2</v>
      </c>
      <c r="F485" s="135">
        <v>0</v>
      </c>
      <c r="G485" s="135">
        <v>0</v>
      </c>
      <c r="H485" s="135">
        <v>0</v>
      </c>
      <c r="I485" s="135">
        <v>0</v>
      </c>
      <c r="J485" s="135">
        <v>1</v>
      </c>
      <c r="K485" s="135">
        <v>0</v>
      </c>
      <c r="L485" s="135">
        <v>0</v>
      </c>
      <c r="M485" s="135">
        <v>0</v>
      </c>
      <c r="N485" s="135">
        <v>4</v>
      </c>
      <c r="O485" s="135">
        <v>1</v>
      </c>
      <c r="P485" s="135">
        <v>0</v>
      </c>
      <c r="Q485" s="135">
        <v>0</v>
      </c>
      <c r="R485" s="135">
        <v>2</v>
      </c>
      <c r="S485" s="135">
        <v>0</v>
      </c>
      <c r="T485" s="135">
        <v>0</v>
      </c>
      <c r="U485" s="135">
        <v>0</v>
      </c>
      <c r="V485" s="135">
        <v>1</v>
      </c>
      <c r="W485" s="135">
        <v>0</v>
      </c>
      <c r="X485" s="135">
        <v>0</v>
      </c>
      <c r="Y485" s="135">
        <v>0</v>
      </c>
      <c r="Z485" s="135">
        <v>0</v>
      </c>
      <c r="AA485" s="135">
        <v>2</v>
      </c>
      <c r="AB485" s="135">
        <v>0</v>
      </c>
      <c r="AC485" s="135">
        <v>0</v>
      </c>
      <c r="AD485" s="135">
        <v>0</v>
      </c>
      <c r="AE485" s="135">
        <v>2</v>
      </c>
      <c r="AF485" s="135">
        <v>0</v>
      </c>
      <c r="AG485" s="135">
        <v>0</v>
      </c>
      <c r="AH485" s="135">
        <v>2</v>
      </c>
      <c r="AI485" s="135">
        <v>0</v>
      </c>
      <c r="AJ485" s="135">
        <v>0</v>
      </c>
      <c r="AK485" s="135">
        <v>0</v>
      </c>
      <c r="AL485" s="135">
        <v>0</v>
      </c>
      <c r="AM485" s="135">
        <v>6</v>
      </c>
      <c r="AN485" s="135">
        <v>0</v>
      </c>
      <c r="AO485" s="135">
        <v>1</v>
      </c>
      <c r="AP485" s="135">
        <v>0</v>
      </c>
      <c r="AQ485" s="135">
        <v>0</v>
      </c>
      <c r="AR485" s="135">
        <v>0</v>
      </c>
      <c r="AS485" s="135">
        <v>0</v>
      </c>
      <c r="AT485" s="135">
        <v>0</v>
      </c>
      <c r="AU485" s="135">
        <v>4</v>
      </c>
      <c r="AV485" s="135">
        <v>2</v>
      </c>
      <c r="AW485" s="135">
        <v>0</v>
      </c>
      <c r="AX485" s="135">
        <v>0</v>
      </c>
      <c r="AY485" s="135">
        <v>1</v>
      </c>
      <c r="AZ485" s="135">
        <v>0</v>
      </c>
      <c r="BA485" s="135">
        <v>0</v>
      </c>
      <c r="BB485" s="135">
        <v>0</v>
      </c>
      <c r="BC485" s="135">
        <v>0</v>
      </c>
      <c r="BD485" s="135">
        <v>0</v>
      </c>
      <c r="BE485" s="135">
        <v>0</v>
      </c>
      <c r="BF485" s="135">
        <v>0</v>
      </c>
      <c r="BG485" s="135">
        <v>2</v>
      </c>
      <c r="BH485" s="135">
        <v>0</v>
      </c>
      <c r="BI485" s="135">
        <v>1</v>
      </c>
      <c r="BJ485" s="135">
        <v>0</v>
      </c>
      <c r="BK485" s="135">
        <v>10</v>
      </c>
      <c r="BL485" s="135">
        <v>0</v>
      </c>
      <c r="BM485" s="135">
        <v>0</v>
      </c>
      <c r="BN485" s="135">
        <v>0</v>
      </c>
      <c r="BO485" s="135">
        <v>0</v>
      </c>
      <c r="BP485" s="135">
        <v>0</v>
      </c>
      <c r="BQ485" s="135">
        <v>0</v>
      </c>
      <c r="BR485" s="135">
        <v>0</v>
      </c>
      <c r="BS485" s="135">
        <v>0</v>
      </c>
      <c r="BT485" s="135">
        <v>0</v>
      </c>
      <c r="BU485" s="135">
        <v>1</v>
      </c>
      <c r="BV485" s="135">
        <v>0</v>
      </c>
      <c r="BW485" s="135">
        <v>1</v>
      </c>
      <c r="BX485" s="135">
        <v>0</v>
      </c>
      <c r="BY485" s="135">
        <v>0</v>
      </c>
      <c r="BZ485" s="135">
        <v>0</v>
      </c>
      <c r="CA485" s="135">
        <v>0</v>
      </c>
      <c r="CB485" s="135">
        <v>0</v>
      </c>
      <c r="CC485" s="135">
        <v>0</v>
      </c>
      <c r="CD485" s="135">
        <v>0</v>
      </c>
      <c r="CE485" s="135">
        <v>0</v>
      </c>
      <c r="CF485" s="135">
        <v>1</v>
      </c>
      <c r="CG485" s="135">
        <v>0</v>
      </c>
      <c r="CH485" s="135">
        <v>0</v>
      </c>
      <c r="CI485" s="135">
        <v>0</v>
      </c>
      <c r="CJ485" s="135">
        <v>0</v>
      </c>
      <c r="CK485" s="135">
        <v>1</v>
      </c>
      <c r="CL485" s="135">
        <v>0</v>
      </c>
      <c r="CM485" s="135">
        <v>0</v>
      </c>
      <c r="CN485" s="135">
        <v>0</v>
      </c>
      <c r="CO485" s="135">
        <v>1</v>
      </c>
      <c r="CP485" s="135">
        <v>0</v>
      </c>
      <c r="CQ485" s="135">
        <v>0</v>
      </c>
      <c r="CR485" s="135">
        <v>1</v>
      </c>
      <c r="CS485" s="135">
        <v>0</v>
      </c>
      <c r="CT485" s="135">
        <v>3</v>
      </c>
      <c r="CU485" s="135">
        <v>1</v>
      </c>
      <c r="CV485" s="135">
        <v>0</v>
      </c>
      <c r="CW485" s="135">
        <v>0</v>
      </c>
      <c r="CX485" s="135"/>
    </row>
    <row r="486" spans="1:102" x14ac:dyDescent="0.35">
      <c r="A486" s="135">
        <v>485</v>
      </c>
      <c r="B486" s="135">
        <v>0</v>
      </c>
      <c r="C486" s="135">
        <v>0</v>
      </c>
      <c r="D486" s="135">
        <v>0</v>
      </c>
      <c r="E486" s="135">
        <v>0</v>
      </c>
      <c r="F486" s="135">
        <v>0</v>
      </c>
      <c r="G486" s="135">
        <v>0</v>
      </c>
      <c r="H486" s="135">
        <v>0</v>
      </c>
      <c r="I486" s="135">
        <v>0</v>
      </c>
      <c r="J486" s="135">
        <v>0</v>
      </c>
      <c r="K486" s="135">
        <v>0</v>
      </c>
      <c r="L486" s="135">
        <v>0</v>
      </c>
      <c r="M486" s="135">
        <v>0</v>
      </c>
      <c r="N486" s="135">
        <v>4</v>
      </c>
      <c r="O486" s="135">
        <v>0</v>
      </c>
      <c r="P486" s="135">
        <v>0</v>
      </c>
      <c r="Q486" s="135">
        <v>0</v>
      </c>
      <c r="R486" s="135">
        <v>2</v>
      </c>
      <c r="S486" s="135">
        <v>0</v>
      </c>
      <c r="T486" s="135">
        <v>0</v>
      </c>
      <c r="U486" s="135">
        <v>0</v>
      </c>
      <c r="V486" s="135">
        <v>0</v>
      </c>
      <c r="W486" s="135">
        <v>3</v>
      </c>
      <c r="X486" s="135">
        <v>0</v>
      </c>
      <c r="Y486" s="135">
        <v>0</v>
      </c>
      <c r="Z486" s="135">
        <v>0</v>
      </c>
      <c r="AA486" s="135">
        <v>0</v>
      </c>
      <c r="AB486" s="135">
        <v>0</v>
      </c>
      <c r="AC486" s="135">
        <v>0</v>
      </c>
      <c r="AD486" s="135">
        <v>0</v>
      </c>
      <c r="AE486" s="135">
        <v>0</v>
      </c>
      <c r="AF486" s="135">
        <v>0</v>
      </c>
      <c r="AG486" s="135">
        <v>0</v>
      </c>
      <c r="AH486" s="135">
        <v>0</v>
      </c>
      <c r="AI486" s="135">
        <v>1</v>
      </c>
      <c r="AJ486" s="135">
        <v>0</v>
      </c>
      <c r="AK486" s="135">
        <v>1</v>
      </c>
      <c r="AL486" s="135">
        <v>0</v>
      </c>
      <c r="AM486" s="135">
        <v>1</v>
      </c>
      <c r="AN486" s="135">
        <v>0</v>
      </c>
      <c r="AO486" s="135">
        <v>0</v>
      </c>
      <c r="AP486" s="135">
        <v>0</v>
      </c>
      <c r="AQ486" s="135">
        <v>0</v>
      </c>
      <c r="AR486" s="135">
        <v>0</v>
      </c>
      <c r="AS486" s="135">
        <v>0</v>
      </c>
      <c r="AT486" s="135">
        <v>0</v>
      </c>
      <c r="AU486" s="135">
        <v>0</v>
      </c>
      <c r="AV486" s="135">
        <v>1</v>
      </c>
      <c r="AW486" s="135">
        <v>0</v>
      </c>
      <c r="AX486" s="135">
        <v>0</v>
      </c>
      <c r="AY486" s="135">
        <v>0</v>
      </c>
      <c r="AZ486" s="135">
        <v>0</v>
      </c>
      <c r="BA486" s="135">
        <v>0</v>
      </c>
      <c r="BB486" s="135">
        <v>2</v>
      </c>
      <c r="BC486" s="135">
        <v>1</v>
      </c>
      <c r="BD486" s="135">
        <v>0</v>
      </c>
      <c r="BE486" s="135">
        <v>1</v>
      </c>
      <c r="BF486" s="135">
        <v>0</v>
      </c>
      <c r="BG486" s="135">
        <v>0</v>
      </c>
      <c r="BH486" s="135">
        <v>3</v>
      </c>
      <c r="BI486" s="135">
        <v>1</v>
      </c>
      <c r="BJ486" s="135">
        <v>0</v>
      </c>
      <c r="BK486" s="135">
        <v>1</v>
      </c>
      <c r="BL486" s="135">
        <v>0</v>
      </c>
      <c r="BM486" s="135">
        <v>0</v>
      </c>
      <c r="BN486" s="135">
        <v>1</v>
      </c>
      <c r="BO486" s="135">
        <v>0</v>
      </c>
      <c r="BP486" s="135">
        <v>0</v>
      </c>
      <c r="BQ486" s="135">
        <v>0</v>
      </c>
      <c r="BR486" s="135">
        <v>1</v>
      </c>
      <c r="BS486" s="135">
        <v>1</v>
      </c>
      <c r="BT486" s="135">
        <v>0</v>
      </c>
      <c r="BU486" s="135">
        <v>0</v>
      </c>
      <c r="BV486" s="135">
        <v>3</v>
      </c>
      <c r="BW486" s="135">
        <v>0</v>
      </c>
      <c r="BX486" s="135">
        <v>3</v>
      </c>
      <c r="BY486" s="135">
        <v>0</v>
      </c>
      <c r="BZ486" s="135">
        <v>1</v>
      </c>
      <c r="CA486" s="135">
        <v>0</v>
      </c>
      <c r="CB486" s="135">
        <v>0</v>
      </c>
      <c r="CC486" s="135">
        <v>0</v>
      </c>
      <c r="CD486" s="135">
        <v>0</v>
      </c>
      <c r="CE486" s="135">
        <v>0</v>
      </c>
      <c r="CF486" s="135">
        <v>0</v>
      </c>
      <c r="CG486" s="135">
        <v>0</v>
      </c>
      <c r="CH486" s="135">
        <v>1</v>
      </c>
      <c r="CI486" s="135">
        <v>0</v>
      </c>
      <c r="CJ486" s="135">
        <v>0</v>
      </c>
      <c r="CK486" s="135">
        <v>0</v>
      </c>
      <c r="CL486" s="135">
        <v>1</v>
      </c>
      <c r="CM486" s="135">
        <v>0</v>
      </c>
      <c r="CN486" s="135">
        <v>1</v>
      </c>
      <c r="CO486" s="135">
        <v>0</v>
      </c>
      <c r="CP486" s="135">
        <v>0</v>
      </c>
      <c r="CQ486" s="135">
        <v>0</v>
      </c>
      <c r="CR486" s="135">
        <v>0</v>
      </c>
      <c r="CS486" s="135">
        <v>0</v>
      </c>
      <c r="CT486" s="135">
        <v>1</v>
      </c>
      <c r="CU486" s="135">
        <v>1</v>
      </c>
      <c r="CV486" s="135">
        <v>0</v>
      </c>
      <c r="CW486" s="135">
        <v>0</v>
      </c>
      <c r="CX486" s="135"/>
    </row>
    <row r="487" spans="1:102" x14ac:dyDescent="0.35">
      <c r="A487" s="135">
        <v>486</v>
      </c>
      <c r="B487" s="135">
        <v>0</v>
      </c>
      <c r="C487" s="135">
        <v>1</v>
      </c>
      <c r="D487" s="135">
        <v>0</v>
      </c>
      <c r="E487" s="135">
        <v>0</v>
      </c>
      <c r="F487" s="135">
        <v>0</v>
      </c>
      <c r="G487" s="135">
        <v>2</v>
      </c>
      <c r="H487" s="135">
        <v>10</v>
      </c>
      <c r="I487" s="135">
        <v>0</v>
      </c>
      <c r="J487" s="135">
        <v>0</v>
      </c>
      <c r="K487" s="135">
        <v>0</v>
      </c>
      <c r="L487" s="135">
        <v>2</v>
      </c>
      <c r="M487" s="135">
        <v>0</v>
      </c>
      <c r="N487" s="135">
        <v>1</v>
      </c>
      <c r="O487" s="135">
        <v>0</v>
      </c>
      <c r="P487" s="135">
        <v>0</v>
      </c>
      <c r="Q487" s="135">
        <v>0</v>
      </c>
      <c r="R487" s="135">
        <v>0</v>
      </c>
      <c r="S487" s="135">
        <v>0</v>
      </c>
      <c r="T487" s="135">
        <v>0</v>
      </c>
      <c r="U487" s="135">
        <v>0</v>
      </c>
      <c r="V487" s="135">
        <v>2</v>
      </c>
      <c r="W487" s="135">
        <v>0</v>
      </c>
      <c r="X487" s="135">
        <v>0</v>
      </c>
      <c r="Y487" s="135">
        <v>1</v>
      </c>
      <c r="Z487" s="135">
        <v>0</v>
      </c>
      <c r="AA487" s="135">
        <v>1</v>
      </c>
      <c r="AB487" s="135">
        <v>0</v>
      </c>
      <c r="AC487" s="135">
        <v>2</v>
      </c>
      <c r="AD487" s="135">
        <v>0</v>
      </c>
      <c r="AE487" s="135">
        <v>1</v>
      </c>
      <c r="AF487" s="135">
        <v>1</v>
      </c>
      <c r="AG487" s="135">
        <v>1</v>
      </c>
      <c r="AH487" s="135">
        <v>0</v>
      </c>
      <c r="AI487" s="135">
        <v>0</v>
      </c>
      <c r="AJ487" s="135">
        <v>0</v>
      </c>
      <c r="AK487" s="135">
        <v>0</v>
      </c>
      <c r="AL487" s="135">
        <v>0</v>
      </c>
      <c r="AM487" s="135">
        <v>1</v>
      </c>
      <c r="AN487" s="135">
        <v>0</v>
      </c>
      <c r="AO487" s="135">
        <v>0</v>
      </c>
      <c r="AP487" s="135">
        <v>2</v>
      </c>
      <c r="AQ487" s="135">
        <v>0</v>
      </c>
      <c r="AR487" s="135">
        <v>2</v>
      </c>
      <c r="AS487" s="135">
        <v>0</v>
      </c>
      <c r="AT487" s="135">
        <v>1</v>
      </c>
      <c r="AU487" s="135">
        <v>11</v>
      </c>
      <c r="AV487" s="135">
        <v>4</v>
      </c>
      <c r="AW487" s="135">
        <v>6</v>
      </c>
      <c r="AX487" s="135">
        <v>0</v>
      </c>
      <c r="AY487" s="135">
        <v>3</v>
      </c>
      <c r="AZ487" s="135">
        <v>0</v>
      </c>
      <c r="BA487" s="135">
        <v>1</v>
      </c>
      <c r="BB487" s="135">
        <v>0</v>
      </c>
      <c r="BC487" s="135">
        <v>0</v>
      </c>
      <c r="BD487" s="135">
        <v>4</v>
      </c>
      <c r="BE487" s="135">
        <v>0</v>
      </c>
      <c r="BF487" s="135">
        <v>0</v>
      </c>
      <c r="BG487" s="135">
        <v>0</v>
      </c>
      <c r="BH487" s="135">
        <v>0</v>
      </c>
      <c r="BI487" s="135">
        <v>0</v>
      </c>
      <c r="BJ487" s="135">
        <v>1</v>
      </c>
      <c r="BK487" s="135">
        <v>2</v>
      </c>
      <c r="BL487" s="135">
        <v>1</v>
      </c>
      <c r="BM487" s="135">
        <v>0</v>
      </c>
      <c r="BN487" s="135">
        <v>1</v>
      </c>
      <c r="BO487" s="135">
        <v>0</v>
      </c>
      <c r="BP487" s="135">
        <v>0</v>
      </c>
      <c r="BQ487" s="135">
        <v>0</v>
      </c>
      <c r="BR487" s="135">
        <v>0</v>
      </c>
      <c r="BS487" s="135">
        <v>1</v>
      </c>
      <c r="BT487" s="135">
        <v>0</v>
      </c>
      <c r="BU487" s="135">
        <v>2</v>
      </c>
      <c r="BV487" s="135">
        <v>0</v>
      </c>
      <c r="BW487" s="135">
        <v>2</v>
      </c>
      <c r="BX487" s="135">
        <v>0</v>
      </c>
      <c r="BY487" s="135">
        <v>0</v>
      </c>
      <c r="BZ487" s="135">
        <v>1</v>
      </c>
      <c r="CA487" s="135">
        <v>0</v>
      </c>
      <c r="CB487" s="135">
        <v>0</v>
      </c>
      <c r="CC487" s="135">
        <v>0</v>
      </c>
      <c r="CD487" s="135">
        <v>0</v>
      </c>
      <c r="CE487" s="135">
        <v>0</v>
      </c>
      <c r="CF487" s="135">
        <v>1</v>
      </c>
      <c r="CG487" s="135">
        <v>0</v>
      </c>
      <c r="CH487" s="135">
        <v>0</v>
      </c>
      <c r="CI487" s="135">
        <v>0</v>
      </c>
      <c r="CJ487" s="135">
        <v>0</v>
      </c>
      <c r="CK487" s="135">
        <v>1</v>
      </c>
      <c r="CL487" s="135">
        <v>0</v>
      </c>
      <c r="CM487" s="135">
        <v>0</v>
      </c>
      <c r="CN487" s="135">
        <v>0</v>
      </c>
      <c r="CO487" s="135">
        <v>0</v>
      </c>
      <c r="CP487" s="135">
        <v>2</v>
      </c>
      <c r="CQ487" s="135">
        <v>0</v>
      </c>
      <c r="CR487" s="135">
        <v>1</v>
      </c>
      <c r="CS487" s="135">
        <v>0</v>
      </c>
      <c r="CT487" s="135">
        <v>0</v>
      </c>
      <c r="CU487" s="135">
        <v>2</v>
      </c>
      <c r="CV487" s="135">
        <v>0</v>
      </c>
      <c r="CW487" s="135">
        <v>6</v>
      </c>
      <c r="CX487" s="135"/>
    </row>
    <row r="488" spans="1:102" x14ac:dyDescent="0.35">
      <c r="A488" s="135">
        <v>487</v>
      </c>
      <c r="B488" s="135">
        <v>0</v>
      </c>
      <c r="C488" s="135">
        <v>1</v>
      </c>
      <c r="D488" s="135">
        <v>0</v>
      </c>
      <c r="E488" s="135">
        <v>0</v>
      </c>
      <c r="F488" s="135">
        <v>0</v>
      </c>
      <c r="G488" s="135">
        <v>0</v>
      </c>
      <c r="H488" s="135">
        <v>0</v>
      </c>
      <c r="I488" s="135">
        <v>0</v>
      </c>
      <c r="J488" s="135">
        <v>2</v>
      </c>
      <c r="K488" s="135">
        <v>0</v>
      </c>
      <c r="L488" s="135">
        <v>0</v>
      </c>
      <c r="M488" s="135">
        <v>0</v>
      </c>
      <c r="N488" s="135">
        <v>1</v>
      </c>
      <c r="O488" s="135">
        <v>0</v>
      </c>
      <c r="P488" s="135">
        <v>0</v>
      </c>
      <c r="Q488" s="135">
        <v>0</v>
      </c>
      <c r="R488" s="135">
        <v>0</v>
      </c>
      <c r="S488" s="135">
        <v>0</v>
      </c>
      <c r="T488" s="135">
        <v>2</v>
      </c>
      <c r="U488" s="135">
        <v>0</v>
      </c>
      <c r="V488" s="135">
        <v>0</v>
      </c>
      <c r="W488" s="135">
        <v>0</v>
      </c>
      <c r="X488" s="135">
        <v>0</v>
      </c>
      <c r="Y488" s="135">
        <v>0</v>
      </c>
      <c r="Z488" s="135">
        <v>0</v>
      </c>
      <c r="AA488" s="135">
        <v>0</v>
      </c>
      <c r="AB488" s="135">
        <v>0</v>
      </c>
      <c r="AC488" s="135">
        <v>0</v>
      </c>
      <c r="AD488" s="135">
        <v>0</v>
      </c>
      <c r="AE488" s="135">
        <v>0</v>
      </c>
      <c r="AF488" s="135">
        <v>0</v>
      </c>
      <c r="AG488" s="135">
        <v>0</v>
      </c>
      <c r="AH488" s="135">
        <v>0</v>
      </c>
      <c r="AI488" s="135">
        <v>1</v>
      </c>
      <c r="AJ488" s="135">
        <v>1</v>
      </c>
      <c r="AK488" s="135">
        <v>1</v>
      </c>
      <c r="AL488" s="135">
        <v>0</v>
      </c>
      <c r="AM488" s="135">
        <v>0</v>
      </c>
      <c r="AN488" s="135">
        <v>0</v>
      </c>
      <c r="AO488" s="135">
        <v>0</v>
      </c>
      <c r="AP488" s="135">
        <v>0</v>
      </c>
      <c r="AQ488" s="135">
        <v>1</v>
      </c>
      <c r="AR488" s="135">
        <v>0</v>
      </c>
      <c r="AS488" s="135">
        <v>0</v>
      </c>
      <c r="AT488" s="135">
        <v>0</v>
      </c>
      <c r="AU488" s="135">
        <v>1</v>
      </c>
      <c r="AV488" s="135">
        <v>6</v>
      </c>
      <c r="AW488" s="135">
        <v>0</v>
      </c>
      <c r="AX488" s="135">
        <v>0</v>
      </c>
      <c r="AY488" s="135">
        <v>1</v>
      </c>
      <c r="AZ488" s="135">
        <v>0</v>
      </c>
      <c r="BA488" s="135">
        <v>0</v>
      </c>
      <c r="BB488" s="135">
        <v>0</v>
      </c>
      <c r="BC488" s="135">
        <v>0</v>
      </c>
      <c r="BD488" s="135">
        <v>1</v>
      </c>
      <c r="BE488" s="135">
        <v>0</v>
      </c>
      <c r="BF488" s="135">
        <v>0</v>
      </c>
      <c r="BG488" s="135">
        <v>0</v>
      </c>
      <c r="BH488" s="135">
        <v>1</v>
      </c>
      <c r="BI488" s="135">
        <v>0</v>
      </c>
      <c r="BJ488" s="135">
        <v>0</v>
      </c>
      <c r="BK488" s="135">
        <v>0</v>
      </c>
      <c r="BL488" s="135">
        <v>1</v>
      </c>
      <c r="BM488" s="135">
        <v>0</v>
      </c>
      <c r="BN488" s="135">
        <v>0</v>
      </c>
      <c r="BO488" s="135">
        <v>0</v>
      </c>
      <c r="BP488" s="135">
        <v>0</v>
      </c>
      <c r="BQ488" s="135">
        <v>0</v>
      </c>
      <c r="BR488" s="135">
        <v>0</v>
      </c>
      <c r="BS488" s="135">
        <v>0</v>
      </c>
      <c r="BT488" s="135">
        <v>0</v>
      </c>
      <c r="BU488" s="135">
        <v>4</v>
      </c>
      <c r="BV488" s="135">
        <v>0</v>
      </c>
      <c r="BW488" s="135">
        <v>0</v>
      </c>
      <c r="BX488" s="135">
        <v>1</v>
      </c>
      <c r="BY488" s="135">
        <v>0</v>
      </c>
      <c r="BZ488" s="135">
        <v>0</v>
      </c>
      <c r="CA488" s="135">
        <v>0</v>
      </c>
      <c r="CB488" s="135">
        <v>0</v>
      </c>
      <c r="CC488" s="135">
        <v>0</v>
      </c>
      <c r="CD488" s="135">
        <v>0</v>
      </c>
      <c r="CE488" s="135">
        <v>0</v>
      </c>
      <c r="CF488" s="135">
        <v>9</v>
      </c>
      <c r="CG488" s="135">
        <v>0</v>
      </c>
      <c r="CH488" s="135">
        <v>0</v>
      </c>
      <c r="CI488" s="135">
        <v>1</v>
      </c>
      <c r="CJ488" s="135">
        <v>1</v>
      </c>
      <c r="CK488" s="135">
        <v>2</v>
      </c>
      <c r="CL488" s="135">
        <v>0</v>
      </c>
      <c r="CM488" s="135">
        <v>0</v>
      </c>
      <c r="CN488" s="135">
        <v>2</v>
      </c>
      <c r="CO488" s="135">
        <v>0</v>
      </c>
      <c r="CP488" s="135">
        <v>0</v>
      </c>
      <c r="CQ488" s="135">
        <v>0</v>
      </c>
      <c r="CR488" s="135">
        <v>0</v>
      </c>
      <c r="CS488" s="135">
        <v>0</v>
      </c>
      <c r="CT488" s="135">
        <v>1</v>
      </c>
      <c r="CU488" s="135">
        <v>0</v>
      </c>
      <c r="CV488" s="135">
        <v>0</v>
      </c>
      <c r="CW488" s="135">
        <v>1</v>
      </c>
      <c r="CX488" s="135"/>
    </row>
    <row r="489" spans="1:102" x14ac:dyDescent="0.35">
      <c r="A489" s="135">
        <v>488</v>
      </c>
      <c r="B489" s="135">
        <v>0</v>
      </c>
      <c r="C489" s="135">
        <v>0</v>
      </c>
      <c r="D489" s="135">
        <v>0</v>
      </c>
      <c r="E489" s="135">
        <v>0</v>
      </c>
      <c r="F489" s="135">
        <v>0</v>
      </c>
      <c r="G489" s="135">
        <v>0</v>
      </c>
      <c r="H489" s="135">
        <v>0</v>
      </c>
      <c r="I489" s="135">
        <v>0</v>
      </c>
      <c r="J489" s="135">
        <v>0</v>
      </c>
      <c r="K489" s="135">
        <v>0</v>
      </c>
      <c r="L489" s="135">
        <v>1</v>
      </c>
      <c r="M489" s="135">
        <v>0</v>
      </c>
      <c r="N489" s="135">
        <v>7</v>
      </c>
      <c r="O489" s="135">
        <v>0</v>
      </c>
      <c r="P489" s="135">
        <v>0</v>
      </c>
      <c r="Q489" s="135">
        <v>1</v>
      </c>
      <c r="R489" s="135">
        <v>0</v>
      </c>
      <c r="S489" s="135">
        <v>0</v>
      </c>
      <c r="T489" s="135">
        <v>1</v>
      </c>
      <c r="U489" s="135">
        <v>0</v>
      </c>
      <c r="V489" s="135">
        <v>0</v>
      </c>
      <c r="W489" s="135">
        <v>1</v>
      </c>
      <c r="X489" s="135">
        <v>0</v>
      </c>
      <c r="Y489" s="135">
        <v>1</v>
      </c>
      <c r="Z489" s="135">
        <v>0</v>
      </c>
      <c r="AA489" s="135">
        <v>0</v>
      </c>
      <c r="AB489" s="135">
        <v>0</v>
      </c>
      <c r="AC489" s="135">
        <v>0</v>
      </c>
      <c r="AD489" s="135">
        <v>0</v>
      </c>
      <c r="AE489" s="135">
        <v>0</v>
      </c>
      <c r="AF489" s="135">
        <v>1</v>
      </c>
      <c r="AG489" s="135">
        <v>0</v>
      </c>
      <c r="AH489" s="135">
        <v>0</v>
      </c>
      <c r="AI489" s="135">
        <v>0</v>
      </c>
      <c r="AJ489" s="135">
        <v>1</v>
      </c>
      <c r="AK489" s="135">
        <v>0</v>
      </c>
      <c r="AL489" s="135">
        <v>1</v>
      </c>
      <c r="AM489" s="135">
        <v>0</v>
      </c>
      <c r="AN489" s="135">
        <v>1</v>
      </c>
      <c r="AO489" s="135">
        <v>0</v>
      </c>
      <c r="AP489" s="135">
        <v>3</v>
      </c>
      <c r="AQ489" s="135">
        <v>0</v>
      </c>
      <c r="AR489" s="135">
        <v>0</v>
      </c>
      <c r="AS489" s="135">
        <v>0</v>
      </c>
      <c r="AT489" s="135">
        <v>1</v>
      </c>
      <c r="AU489" s="135">
        <v>1</v>
      </c>
      <c r="AV489" s="135">
        <v>0</v>
      </c>
      <c r="AW489" s="135">
        <v>0</v>
      </c>
      <c r="AX489" s="135">
        <v>0</v>
      </c>
      <c r="AY489" s="135">
        <v>9</v>
      </c>
      <c r="AZ489" s="135">
        <v>3</v>
      </c>
      <c r="BA489" s="135">
        <v>0</v>
      </c>
      <c r="BB489" s="135">
        <v>0</v>
      </c>
      <c r="BC489" s="135">
        <v>1</v>
      </c>
      <c r="BD489" s="135">
        <v>1</v>
      </c>
      <c r="BE489" s="135">
        <v>1</v>
      </c>
      <c r="BF489" s="135">
        <v>0</v>
      </c>
      <c r="BG489" s="135">
        <v>0</v>
      </c>
      <c r="BH489" s="135">
        <v>0</v>
      </c>
      <c r="BI489" s="135">
        <v>1</v>
      </c>
      <c r="BJ489" s="135">
        <v>0</v>
      </c>
      <c r="BK489" s="135">
        <v>0</v>
      </c>
      <c r="BL489" s="135">
        <v>1</v>
      </c>
      <c r="BM489" s="135">
        <v>0</v>
      </c>
      <c r="BN489" s="135">
        <v>0</v>
      </c>
      <c r="BO489" s="135">
        <v>0</v>
      </c>
      <c r="BP489" s="135">
        <v>0</v>
      </c>
      <c r="BQ489" s="135">
        <v>0</v>
      </c>
      <c r="BR489" s="135">
        <v>0</v>
      </c>
      <c r="BS489" s="135">
        <v>0</v>
      </c>
      <c r="BT489" s="135">
        <v>0</v>
      </c>
      <c r="BU489" s="135">
        <v>0</v>
      </c>
      <c r="BV489" s="135">
        <v>3</v>
      </c>
      <c r="BW489" s="135">
        <v>1</v>
      </c>
      <c r="BX489" s="135">
        <v>0</v>
      </c>
      <c r="BY489" s="135">
        <v>0</v>
      </c>
      <c r="BZ489" s="135">
        <v>1</v>
      </c>
      <c r="CA489" s="135">
        <v>0</v>
      </c>
      <c r="CB489" s="135">
        <v>0</v>
      </c>
      <c r="CC489" s="135">
        <v>0</v>
      </c>
      <c r="CD489" s="135">
        <v>20</v>
      </c>
      <c r="CE489" s="135">
        <v>0</v>
      </c>
      <c r="CF489" s="135">
        <v>3</v>
      </c>
      <c r="CG489" s="135">
        <v>0</v>
      </c>
      <c r="CH489" s="135">
        <v>1</v>
      </c>
      <c r="CI489" s="135">
        <v>0</v>
      </c>
      <c r="CJ489" s="135">
        <v>7</v>
      </c>
      <c r="CK489" s="135">
        <v>0</v>
      </c>
      <c r="CL489" s="135">
        <v>0</v>
      </c>
      <c r="CM489" s="135">
        <v>0</v>
      </c>
      <c r="CN489" s="135">
        <v>0</v>
      </c>
      <c r="CO489" s="135">
        <v>0</v>
      </c>
      <c r="CP489" s="135">
        <v>0</v>
      </c>
      <c r="CQ489" s="135">
        <v>0</v>
      </c>
      <c r="CR489" s="135">
        <v>1</v>
      </c>
      <c r="CS489" s="135">
        <v>0</v>
      </c>
      <c r="CT489" s="135">
        <v>1</v>
      </c>
      <c r="CU489" s="135">
        <v>1</v>
      </c>
      <c r="CV489" s="135">
        <v>0</v>
      </c>
      <c r="CW489" s="135">
        <v>1</v>
      </c>
      <c r="CX489" s="135"/>
    </row>
    <row r="490" spans="1:102" x14ac:dyDescent="0.35">
      <c r="A490" s="135">
        <v>489</v>
      </c>
      <c r="B490" s="135">
        <v>0</v>
      </c>
      <c r="C490" s="135">
        <v>2</v>
      </c>
      <c r="D490" s="135">
        <v>1</v>
      </c>
      <c r="E490" s="135">
        <v>0</v>
      </c>
      <c r="F490" s="135">
        <v>1</v>
      </c>
      <c r="G490" s="135">
        <v>6</v>
      </c>
      <c r="H490" s="135">
        <v>0</v>
      </c>
      <c r="I490" s="135">
        <v>0</v>
      </c>
      <c r="J490" s="135">
        <v>0</v>
      </c>
      <c r="K490" s="135">
        <v>0</v>
      </c>
      <c r="L490" s="135">
        <v>0</v>
      </c>
      <c r="M490" s="135">
        <v>0</v>
      </c>
      <c r="N490" s="135">
        <v>3</v>
      </c>
      <c r="O490" s="135">
        <v>0</v>
      </c>
      <c r="P490" s="135">
        <v>0</v>
      </c>
      <c r="Q490" s="135">
        <v>0</v>
      </c>
      <c r="R490" s="135">
        <v>0</v>
      </c>
      <c r="S490" s="135">
        <v>0</v>
      </c>
      <c r="T490" s="135">
        <v>0</v>
      </c>
      <c r="U490" s="135">
        <v>1</v>
      </c>
      <c r="V490" s="135">
        <v>0</v>
      </c>
      <c r="W490" s="135">
        <v>1</v>
      </c>
      <c r="X490" s="135">
        <v>0</v>
      </c>
      <c r="Y490" s="135">
        <v>0</v>
      </c>
      <c r="Z490" s="135">
        <v>0</v>
      </c>
      <c r="AA490" s="135">
        <v>0</v>
      </c>
      <c r="AB490" s="135">
        <v>0</v>
      </c>
      <c r="AC490" s="135">
        <v>0</v>
      </c>
      <c r="AD490" s="135">
        <v>1</v>
      </c>
      <c r="AE490" s="135">
        <v>0</v>
      </c>
      <c r="AF490" s="135">
        <v>3</v>
      </c>
      <c r="AG490" s="135">
        <v>0</v>
      </c>
      <c r="AH490" s="135">
        <v>1</v>
      </c>
      <c r="AI490" s="135">
        <v>0</v>
      </c>
      <c r="AJ490" s="135">
        <v>0</v>
      </c>
      <c r="AK490" s="135">
        <v>0</v>
      </c>
      <c r="AL490" s="135">
        <v>0</v>
      </c>
      <c r="AM490" s="135">
        <v>0</v>
      </c>
      <c r="AN490" s="135">
        <v>0</v>
      </c>
      <c r="AO490" s="135">
        <v>0</v>
      </c>
      <c r="AP490" s="135">
        <v>27</v>
      </c>
      <c r="AQ490" s="135">
        <v>0</v>
      </c>
      <c r="AR490" s="135">
        <v>0</v>
      </c>
      <c r="AS490" s="135">
        <v>0</v>
      </c>
      <c r="AT490" s="135">
        <v>1</v>
      </c>
      <c r="AU490" s="135">
        <v>0</v>
      </c>
      <c r="AV490" s="135">
        <v>0</v>
      </c>
      <c r="AW490" s="135">
        <v>0</v>
      </c>
      <c r="AX490" s="135">
        <v>0</v>
      </c>
      <c r="AY490" s="135">
        <v>0</v>
      </c>
      <c r="AZ490" s="135">
        <v>0</v>
      </c>
      <c r="BA490" s="135">
        <v>0</v>
      </c>
      <c r="BB490" s="135">
        <v>1</v>
      </c>
      <c r="BC490" s="135">
        <v>0</v>
      </c>
      <c r="BD490" s="135">
        <v>2</v>
      </c>
      <c r="BE490" s="135">
        <v>0</v>
      </c>
      <c r="BF490" s="135">
        <v>0</v>
      </c>
      <c r="BG490" s="135">
        <v>0</v>
      </c>
      <c r="BH490" s="135">
        <v>1</v>
      </c>
      <c r="BI490" s="135">
        <v>0</v>
      </c>
      <c r="BJ490" s="135">
        <v>1</v>
      </c>
      <c r="BK490" s="135">
        <v>0</v>
      </c>
      <c r="BL490" s="135">
        <v>0</v>
      </c>
      <c r="BM490" s="135">
        <v>0</v>
      </c>
      <c r="BN490" s="135">
        <v>0</v>
      </c>
      <c r="BO490" s="135">
        <v>1</v>
      </c>
      <c r="BP490" s="135">
        <v>0</v>
      </c>
      <c r="BQ490" s="135">
        <v>0</v>
      </c>
      <c r="BR490" s="135">
        <v>0</v>
      </c>
      <c r="BS490" s="135">
        <v>0</v>
      </c>
      <c r="BT490" s="135">
        <v>0</v>
      </c>
      <c r="BU490" s="135">
        <v>0</v>
      </c>
      <c r="BV490" s="135">
        <v>0</v>
      </c>
      <c r="BW490" s="135">
        <v>0</v>
      </c>
      <c r="BX490" s="135">
        <v>0</v>
      </c>
      <c r="BY490" s="135">
        <v>0</v>
      </c>
      <c r="BZ490" s="135">
        <v>0</v>
      </c>
      <c r="CA490" s="135">
        <v>0</v>
      </c>
      <c r="CB490" s="135">
        <v>0</v>
      </c>
      <c r="CC490" s="135">
        <v>0</v>
      </c>
      <c r="CD490" s="135">
        <v>8</v>
      </c>
      <c r="CE490" s="135">
        <v>1</v>
      </c>
      <c r="CF490" s="135">
        <v>1</v>
      </c>
      <c r="CG490" s="135">
        <v>0</v>
      </c>
      <c r="CH490" s="135">
        <v>0</v>
      </c>
      <c r="CI490" s="135">
        <v>0</v>
      </c>
      <c r="CJ490" s="135">
        <v>0</v>
      </c>
      <c r="CK490" s="135">
        <v>0</v>
      </c>
      <c r="CL490" s="135">
        <v>1</v>
      </c>
      <c r="CM490" s="135">
        <v>0</v>
      </c>
      <c r="CN490" s="135">
        <v>0</v>
      </c>
      <c r="CO490" s="135">
        <v>0</v>
      </c>
      <c r="CP490" s="135">
        <v>0</v>
      </c>
      <c r="CQ490" s="135">
        <v>0</v>
      </c>
      <c r="CR490" s="135">
        <v>1</v>
      </c>
      <c r="CS490" s="135">
        <v>0</v>
      </c>
      <c r="CT490" s="135">
        <v>0</v>
      </c>
      <c r="CU490" s="135">
        <v>2</v>
      </c>
      <c r="CV490" s="135">
        <v>0</v>
      </c>
      <c r="CW490" s="135">
        <v>0</v>
      </c>
      <c r="CX490" s="135"/>
    </row>
    <row r="491" spans="1:102" x14ac:dyDescent="0.35">
      <c r="A491" s="135">
        <v>490</v>
      </c>
      <c r="B491" s="135">
        <v>1</v>
      </c>
      <c r="C491" s="135">
        <v>0</v>
      </c>
      <c r="D491" s="135">
        <v>0</v>
      </c>
      <c r="E491" s="135">
        <v>0</v>
      </c>
      <c r="F491" s="135">
        <v>3</v>
      </c>
      <c r="G491" s="135">
        <v>0</v>
      </c>
      <c r="H491" s="135">
        <v>0</v>
      </c>
      <c r="I491" s="135">
        <v>0</v>
      </c>
      <c r="J491" s="135">
        <v>0</v>
      </c>
      <c r="K491" s="135">
        <v>0</v>
      </c>
      <c r="L491" s="135">
        <v>1</v>
      </c>
      <c r="M491" s="135">
        <v>0</v>
      </c>
      <c r="N491" s="135">
        <v>18</v>
      </c>
      <c r="O491" s="135">
        <v>0</v>
      </c>
      <c r="P491" s="135">
        <v>0</v>
      </c>
      <c r="Q491" s="135">
        <v>0</v>
      </c>
      <c r="R491" s="135">
        <v>0</v>
      </c>
      <c r="S491" s="135">
        <v>0</v>
      </c>
      <c r="T491" s="135">
        <v>1</v>
      </c>
      <c r="U491" s="135">
        <v>0</v>
      </c>
      <c r="V491" s="135">
        <v>3</v>
      </c>
      <c r="W491" s="135">
        <v>0</v>
      </c>
      <c r="X491" s="135">
        <v>0</v>
      </c>
      <c r="Y491" s="135">
        <v>1</v>
      </c>
      <c r="Z491" s="135">
        <v>0</v>
      </c>
      <c r="AA491" s="135">
        <v>0</v>
      </c>
      <c r="AB491" s="135">
        <v>0</v>
      </c>
      <c r="AC491" s="135">
        <v>0</v>
      </c>
      <c r="AD491" s="135">
        <v>0</v>
      </c>
      <c r="AE491" s="135">
        <v>1</v>
      </c>
      <c r="AF491" s="135">
        <v>1</v>
      </c>
      <c r="AG491" s="135">
        <v>0</v>
      </c>
      <c r="AH491" s="135">
        <v>0</v>
      </c>
      <c r="AI491" s="135">
        <v>5</v>
      </c>
      <c r="AJ491" s="135">
        <v>0</v>
      </c>
      <c r="AK491" s="135">
        <v>0</v>
      </c>
      <c r="AL491" s="135">
        <v>0</v>
      </c>
      <c r="AM491" s="135">
        <v>0</v>
      </c>
      <c r="AN491" s="135">
        <v>0</v>
      </c>
      <c r="AO491" s="135">
        <v>0</v>
      </c>
      <c r="AP491" s="135">
        <v>0</v>
      </c>
      <c r="AQ491" s="135">
        <v>0</v>
      </c>
      <c r="AR491" s="135">
        <v>1</v>
      </c>
      <c r="AS491" s="135">
        <v>0</v>
      </c>
      <c r="AT491" s="135">
        <v>0</v>
      </c>
      <c r="AU491" s="135">
        <v>2</v>
      </c>
      <c r="AV491" s="135">
        <v>5</v>
      </c>
      <c r="AW491" s="135">
        <v>1</v>
      </c>
      <c r="AX491" s="135">
        <v>0</v>
      </c>
      <c r="AY491" s="135">
        <v>6</v>
      </c>
      <c r="AZ491" s="135">
        <v>0</v>
      </c>
      <c r="BA491" s="135">
        <v>0</v>
      </c>
      <c r="BB491" s="135">
        <v>0</v>
      </c>
      <c r="BC491" s="135">
        <v>0</v>
      </c>
      <c r="BD491" s="135">
        <v>0</v>
      </c>
      <c r="BE491" s="135">
        <v>0</v>
      </c>
      <c r="BF491" s="135">
        <v>0</v>
      </c>
      <c r="BG491" s="135">
        <v>0</v>
      </c>
      <c r="BH491" s="135">
        <v>0</v>
      </c>
      <c r="BI491" s="135">
        <v>0</v>
      </c>
      <c r="BJ491" s="135">
        <v>0</v>
      </c>
      <c r="BK491" s="135">
        <v>6</v>
      </c>
      <c r="BL491" s="135">
        <v>1</v>
      </c>
      <c r="BM491" s="135">
        <v>0</v>
      </c>
      <c r="BN491" s="135">
        <v>1</v>
      </c>
      <c r="BO491" s="135">
        <v>0</v>
      </c>
      <c r="BP491" s="135">
        <v>0</v>
      </c>
      <c r="BQ491" s="135">
        <v>0</v>
      </c>
      <c r="BR491" s="135">
        <v>1</v>
      </c>
      <c r="BS491" s="135">
        <v>0</v>
      </c>
      <c r="BT491" s="135">
        <v>1</v>
      </c>
      <c r="BU491" s="135">
        <v>1</v>
      </c>
      <c r="BV491" s="135">
        <v>0</v>
      </c>
      <c r="BW491" s="135">
        <v>0</v>
      </c>
      <c r="BX491" s="135">
        <v>2</v>
      </c>
      <c r="BY491" s="135">
        <v>0</v>
      </c>
      <c r="BZ491" s="135">
        <v>1</v>
      </c>
      <c r="CA491" s="135">
        <v>0</v>
      </c>
      <c r="CB491" s="135">
        <v>0</v>
      </c>
      <c r="CC491" s="135">
        <v>0</v>
      </c>
      <c r="CD491" s="135">
        <v>1</v>
      </c>
      <c r="CE491" s="135">
        <v>0</v>
      </c>
      <c r="CF491" s="135">
        <v>7</v>
      </c>
      <c r="CG491" s="135">
        <v>0</v>
      </c>
      <c r="CH491" s="135">
        <v>0</v>
      </c>
      <c r="CI491" s="135">
        <v>0</v>
      </c>
      <c r="CJ491" s="135">
        <v>0</v>
      </c>
      <c r="CK491" s="135">
        <v>1</v>
      </c>
      <c r="CL491" s="135">
        <v>2</v>
      </c>
      <c r="CM491" s="135">
        <v>0</v>
      </c>
      <c r="CN491" s="135">
        <v>0</v>
      </c>
      <c r="CO491" s="135">
        <v>0</v>
      </c>
      <c r="CP491" s="135">
        <v>0</v>
      </c>
      <c r="CQ491" s="135">
        <v>0</v>
      </c>
      <c r="CR491" s="135">
        <v>2</v>
      </c>
      <c r="CS491" s="135">
        <v>0</v>
      </c>
      <c r="CT491" s="135">
        <v>1</v>
      </c>
      <c r="CU491" s="135">
        <v>1</v>
      </c>
      <c r="CV491" s="135">
        <v>0</v>
      </c>
      <c r="CW491" s="135">
        <v>2</v>
      </c>
      <c r="CX491" s="135"/>
    </row>
    <row r="492" spans="1:102" x14ac:dyDescent="0.35">
      <c r="A492" s="135">
        <v>491</v>
      </c>
      <c r="B492" s="135">
        <v>0</v>
      </c>
      <c r="C492" s="135">
        <v>0</v>
      </c>
      <c r="D492" s="135">
        <v>0</v>
      </c>
      <c r="E492" s="135">
        <v>0</v>
      </c>
      <c r="F492" s="135">
        <v>1</v>
      </c>
      <c r="G492" s="135">
        <v>0</v>
      </c>
      <c r="H492" s="135">
        <v>0</v>
      </c>
      <c r="I492" s="135">
        <v>0</v>
      </c>
      <c r="J492" s="135">
        <v>0</v>
      </c>
      <c r="K492" s="135">
        <v>0</v>
      </c>
      <c r="L492" s="135">
        <v>0</v>
      </c>
      <c r="M492" s="135">
        <v>0</v>
      </c>
      <c r="N492" s="135">
        <v>11</v>
      </c>
      <c r="O492" s="135">
        <v>0</v>
      </c>
      <c r="P492" s="135">
        <v>1</v>
      </c>
      <c r="Q492" s="135">
        <v>0</v>
      </c>
      <c r="R492" s="135">
        <v>1</v>
      </c>
      <c r="S492" s="135">
        <v>0</v>
      </c>
      <c r="T492" s="135">
        <v>2</v>
      </c>
      <c r="U492" s="135">
        <v>0</v>
      </c>
      <c r="V492" s="135">
        <v>1</v>
      </c>
      <c r="W492" s="135">
        <v>0</v>
      </c>
      <c r="X492" s="135">
        <v>0</v>
      </c>
      <c r="Y492" s="135">
        <v>0</v>
      </c>
      <c r="Z492" s="135">
        <v>0</v>
      </c>
      <c r="AA492" s="135">
        <v>0</v>
      </c>
      <c r="AB492" s="135">
        <v>0</v>
      </c>
      <c r="AC492" s="135">
        <v>0</v>
      </c>
      <c r="AD492" s="135">
        <v>2</v>
      </c>
      <c r="AE492" s="135">
        <v>1</v>
      </c>
      <c r="AF492" s="135">
        <v>0</v>
      </c>
      <c r="AG492" s="135">
        <v>0</v>
      </c>
      <c r="AH492" s="135">
        <v>0</v>
      </c>
      <c r="AI492" s="135">
        <v>5</v>
      </c>
      <c r="AJ492" s="135">
        <v>1</v>
      </c>
      <c r="AK492" s="135">
        <v>1</v>
      </c>
      <c r="AL492" s="135">
        <v>0</v>
      </c>
      <c r="AM492" s="135">
        <v>0</v>
      </c>
      <c r="AN492" s="135">
        <v>0</v>
      </c>
      <c r="AO492" s="135">
        <v>0</v>
      </c>
      <c r="AP492" s="135">
        <v>1</v>
      </c>
      <c r="AQ492" s="135">
        <v>0</v>
      </c>
      <c r="AR492" s="135">
        <v>0</v>
      </c>
      <c r="AS492" s="135">
        <v>0</v>
      </c>
      <c r="AT492" s="135">
        <v>0</v>
      </c>
      <c r="AU492" s="135">
        <v>1</v>
      </c>
      <c r="AV492" s="135">
        <v>0</v>
      </c>
      <c r="AW492" s="135">
        <v>0</v>
      </c>
      <c r="AX492" s="135">
        <v>2</v>
      </c>
      <c r="AY492" s="135">
        <v>0</v>
      </c>
      <c r="AZ492" s="135">
        <v>0</v>
      </c>
      <c r="BA492" s="135">
        <v>0</v>
      </c>
      <c r="BB492" s="135">
        <v>0</v>
      </c>
      <c r="BC492" s="135">
        <v>0</v>
      </c>
      <c r="BD492" s="135">
        <v>0</v>
      </c>
      <c r="BE492" s="135">
        <v>1</v>
      </c>
      <c r="BF492" s="135">
        <v>0</v>
      </c>
      <c r="BG492" s="135">
        <v>0</v>
      </c>
      <c r="BH492" s="135">
        <v>0</v>
      </c>
      <c r="BI492" s="135">
        <v>0</v>
      </c>
      <c r="BJ492" s="135">
        <v>0</v>
      </c>
      <c r="BK492" s="135">
        <v>0</v>
      </c>
      <c r="BL492" s="135">
        <v>13</v>
      </c>
      <c r="BM492" s="135">
        <v>0</v>
      </c>
      <c r="BN492" s="135">
        <v>0</v>
      </c>
      <c r="BO492" s="135">
        <v>0</v>
      </c>
      <c r="BP492" s="135">
        <v>0</v>
      </c>
      <c r="BQ492" s="135">
        <v>0</v>
      </c>
      <c r="BR492" s="135">
        <v>1</v>
      </c>
      <c r="BS492" s="135">
        <v>0</v>
      </c>
      <c r="BT492" s="135">
        <v>0</v>
      </c>
      <c r="BU492" s="135">
        <v>0</v>
      </c>
      <c r="BV492" s="135">
        <v>3</v>
      </c>
      <c r="BW492" s="135">
        <v>1</v>
      </c>
      <c r="BX492" s="135">
        <v>0</v>
      </c>
      <c r="BY492" s="135">
        <v>0</v>
      </c>
      <c r="BZ492" s="135">
        <v>0</v>
      </c>
      <c r="CA492" s="135">
        <v>1</v>
      </c>
      <c r="CB492" s="135">
        <v>0</v>
      </c>
      <c r="CC492" s="135">
        <v>0</v>
      </c>
      <c r="CD492" s="135">
        <v>2</v>
      </c>
      <c r="CE492" s="135">
        <v>0</v>
      </c>
      <c r="CF492" s="135">
        <v>9</v>
      </c>
      <c r="CG492" s="135">
        <v>1</v>
      </c>
      <c r="CH492" s="135">
        <v>1</v>
      </c>
      <c r="CI492" s="135">
        <v>0</v>
      </c>
      <c r="CJ492" s="135">
        <v>1</v>
      </c>
      <c r="CK492" s="135">
        <v>3</v>
      </c>
      <c r="CL492" s="135">
        <v>0</v>
      </c>
      <c r="CM492" s="135">
        <v>0</v>
      </c>
      <c r="CN492" s="135">
        <v>0</v>
      </c>
      <c r="CO492" s="135">
        <v>0</v>
      </c>
      <c r="CP492" s="135">
        <v>0</v>
      </c>
      <c r="CQ492" s="135">
        <v>0</v>
      </c>
      <c r="CR492" s="135">
        <v>0</v>
      </c>
      <c r="CS492" s="135">
        <v>1</v>
      </c>
      <c r="CT492" s="135">
        <v>1</v>
      </c>
      <c r="CU492" s="135">
        <v>0</v>
      </c>
      <c r="CV492" s="135">
        <v>0</v>
      </c>
      <c r="CW492" s="135">
        <v>1</v>
      </c>
      <c r="CX492" s="135"/>
    </row>
    <row r="493" spans="1:102" x14ac:dyDescent="0.35">
      <c r="A493" s="135">
        <v>492</v>
      </c>
      <c r="B493" s="135">
        <v>0</v>
      </c>
      <c r="C493" s="135">
        <v>1</v>
      </c>
      <c r="D493" s="135">
        <v>0</v>
      </c>
      <c r="E493" s="135">
        <v>1</v>
      </c>
      <c r="F493" s="135">
        <v>0</v>
      </c>
      <c r="G493" s="135">
        <v>0</v>
      </c>
      <c r="H493" s="135">
        <v>0</v>
      </c>
      <c r="I493" s="135">
        <v>0</v>
      </c>
      <c r="J493" s="135">
        <v>0</v>
      </c>
      <c r="K493" s="135">
        <v>0</v>
      </c>
      <c r="L493" s="135">
        <v>0</v>
      </c>
      <c r="M493" s="135">
        <v>1</v>
      </c>
      <c r="N493" s="135">
        <v>0</v>
      </c>
      <c r="O493" s="135">
        <v>0</v>
      </c>
      <c r="P493" s="135">
        <v>0</v>
      </c>
      <c r="Q493" s="135">
        <v>0</v>
      </c>
      <c r="R493" s="135">
        <v>0</v>
      </c>
      <c r="S493" s="135">
        <v>0</v>
      </c>
      <c r="T493" s="135">
        <v>2</v>
      </c>
      <c r="U493" s="135">
        <v>0</v>
      </c>
      <c r="V493" s="135">
        <v>0</v>
      </c>
      <c r="W493" s="135">
        <v>1</v>
      </c>
      <c r="X493" s="135">
        <v>0</v>
      </c>
      <c r="Y493" s="135">
        <v>0</v>
      </c>
      <c r="Z493" s="135">
        <v>0</v>
      </c>
      <c r="AA493" s="135">
        <v>1</v>
      </c>
      <c r="AB493" s="135">
        <v>0</v>
      </c>
      <c r="AC493" s="135">
        <v>2</v>
      </c>
      <c r="AD493" s="135">
        <v>0</v>
      </c>
      <c r="AE493" s="135">
        <v>1</v>
      </c>
      <c r="AF493" s="135">
        <v>0</v>
      </c>
      <c r="AG493" s="135">
        <v>0</v>
      </c>
      <c r="AH493" s="135">
        <v>0</v>
      </c>
      <c r="AI493" s="135">
        <v>1</v>
      </c>
      <c r="AJ493" s="135">
        <v>0</v>
      </c>
      <c r="AK493" s="135">
        <v>0</v>
      </c>
      <c r="AL493" s="135">
        <v>0</v>
      </c>
      <c r="AM493" s="135">
        <v>0</v>
      </c>
      <c r="AN493" s="135">
        <v>0</v>
      </c>
      <c r="AO493" s="135">
        <v>0</v>
      </c>
      <c r="AP493" s="135">
        <v>0</v>
      </c>
      <c r="AQ493" s="135">
        <v>2</v>
      </c>
      <c r="AR493" s="135">
        <v>0</v>
      </c>
      <c r="AS493" s="135">
        <v>0</v>
      </c>
      <c r="AT493" s="135">
        <v>0</v>
      </c>
      <c r="AU493" s="135">
        <v>0</v>
      </c>
      <c r="AV493" s="135">
        <v>1</v>
      </c>
      <c r="AW493" s="135">
        <v>0</v>
      </c>
      <c r="AX493" s="135">
        <v>0</v>
      </c>
      <c r="AY493" s="135">
        <v>0</v>
      </c>
      <c r="AZ493" s="135">
        <v>0</v>
      </c>
      <c r="BA493" s="135">
        <v>0</v>
      </c>
      <c r="BB493" s="135">
        <v>0</v>
      </c>
      <c r="BC493" s="135">
        <v>0</v>
      </c>
      <c r="BD493" s="135">
        <v>1</v>
      </c>
      <c r="BE493" s="135">
        <v>0</v>
      </c>
      <c r="BF493" s="135">
        <v>0</v>
      </c>
      <c r="BG493" s="135">
        <v>1</v>
      </c>
      <c r="BH493" s="135">
        <v>2</v>
      </c>
      <c r="BI493" s="135">
        <v>0</v>
      </c>
      <c r="BJ493" s="135">
        <v>1</v>
      </c>
      <c r="BK493" s="135">
        <v>3</v>
      </c>
      <c r="BL493" s="135">
        <v>0</v>
      </c>
      <c r="BM493" s="135">
        <v>0</v>
      </c>
      <c r="BN493" s="135">
        <v>0</v>
      </c>
      <c r="BO493" s="135">
        <v>0</v>
      </c>
      <c r="BP493" s="135">
        <v>0</v>
      </c>
      <c r="BQ493" s="135">
        <v>1</v>
      </c>
      <c r="BR493" s="135">
        <v>0</v>
      </c>
      <c r="BS493" s="135">
        <v>16</v>
      </c>
      <c r="BT493" s="135">
        <v>0</v>
      </c>
      <c r="BU493" s="135">
        <v>0</v>
      </c>
      <c r="BV493" s="135">
        <v>0</v>
      </c>
      <c r="BW493" s="135">
        <v>0</v>
      </c>
      <c r="BX493" s="135">
        <v>0</v>
      </c>
      <c r="BY493" s="135">
        <v>1</v>
      </c>
      <c r="BZ493" s="135">
        <v>0</v>
      </c>
      <c r="CA493" s="135">
        <v>0</v>
      </c>
      <c r="CB493" s="135">
        <v>0</v>
      </c>
      <c r="CC493" s="135">
        <v>0</v>
      </c>
      <c r="CD493" s="135">
        <v>5</v>
      </c>
      <c r="CE493" s="135">
        <v>0</v>
      </c>
      <c r="CF493" s="135">
        <v>0</v>
      </c>
      <c r="CG493" s="135">
        <v>0</v>
      </c>
      <c r="CH493" s="135">
        <v>0</v>
      </c>
      <c r="CI493" s="135">
        <v>0</v>
      </c>
      <c r="CJ493" s="135">
        <v>1</v>
      </c>
      <c r="CK493" s="135">
        <v>0</v>
      </c>
      <c r="CL493" s="135">
        <v>0</v>
      </c>
      <c r="CM493" s="135">
        <v>1</v>
      </c>
      <c r="CN493" s="135">
        <v>0</v>
      </c>
      <c r="CO493" s="135">
        <v>1</v>
      </c>
      <c r="CP493" s="135">
        <v>0</v>
      </c>
      <c r="CQ493" s="135">
        <v>0</v>
      </c>
      <c r="CR493" s="135">
        <v>1</v>
      </c>
      <c r="CS493" s="135">
        <v>0</v>
      </c>
      <c r="CT493" s="135">
        <v>0</v>
      </c>
      <c r="CU493" s="135">
        <v>0</v>
      </c>
      <c r="CV493" s="135">
        <v>0</v>
      </c>
      <c r="CW493" s="135">
        <v>0</v>
      </c>
      <c r="CX493" s="135"/>
    </row>
    <row r="494" spans="1:102" x14ac:dyDescent="0.35">
      <c r="A494" s="135">
        <v>493</v>
      </c>
      <c r="B494" s="135">
        <v>1</v>
      </c>
      <c r="C494" s="135">
        <v>1</v>
      </c>
      <c r="D494" s="135">
        <v>0</v>
      </c>
      <c r="E494" s="135">
        <v>0</v>
      </c>
      <c r="F494" s="135">
        <v>0</v>
      </c>
      <c r="G494" s="135">
        <v>2</v>
      </c>
      <c r="H494" s="135">
        <v>0</v>
      </c>
      <c r="I494" s="135">
        <v>0</v>
      </c>
      <c r="J494" s="135">
        <v>0</v>
      </c>
      <c r="K494" s="135">
        <v>0</v>
      </c>
      <c r="L494" s="135">
        <v>2</v>
      </c>
      <c r="M494" s="135">
        <v>1</v>
      </c>
      <c r="N494" s="135">
        <v>0</v>
      </c>
      <c r="O494" s="135">
        <v>0</v>
      </c>
      <c r="P494" s="135">
        <v>0</v>
      </c>
      <c r="Q494" s="135">
        <v>0</v>
      </c>
      <c r="R494" s="135">
        <v>0</v>
      </c>
      <c r="S494" s="135">
        <v>0</v>
      </c>
      <c r="T494" s="135">
        <v>2</v>
      </c>
      <c r="U494" s="135">
        <v>2</v>
      </c>
      <c r="V494" s="135">
        <v>3</v>
      </c>
      <c r="W494" s="135">
        <v>0</v>
      </c>
      <c r="X494" s="135">
        <v>0</v>
      </c>
      <c r="Y494" s="135">
        <v>0</v>
      </c>
      <c r="Z494" s="135">
        <v>0</v>
      </c>
      <c r="AA494" s="135">
        <v>2</v>
      </c>
      <c r="AB494" s="135">
        <v>0</v>
      </c>
      <c r="AC494" s="135">
        <v>0</v>
      </c>
      <c r="AD494" s="135">
        <v>0</v>
      </c>
      <c r="AE494" s="135">
        <v>1</v>
      </c>
      <c r="AF494" s="135">
        <v>0</v>
      </c>
      <c r="AG494" s="135">
        <v>3</v>
      </c>
      <c r="AH494" s="135">
        <v>0</v>
      </c>
      <c r="AI494" s="135">
        <v>1</v>
      </c>
      <c r="AJ494" s="135">
        <v>1</v>
      </c>
      <c r="AK494" s="135">
        <v>0</v>
      </c>
      <c r="AL494" s="135">
        <v>0</v>
      </c>
      <c r="AM494" s="135">
        <v>0</v>
      </c>
      <c r="AN494" s="135">
        <v>0</v>
      </c>
      <c r="AO494" s="135">
        <v>0</v>
      </c>
      <c r="AP494" s="135">
        <v>0</v>
      </c>
      <c r="AQ494" s="135">
        <v>1</v>
      </c>
      <c r="AR494" s="135">
        <v>0</v>
      </c>
      <c r="AS494" s="135">
        <v>0</v>
      </c>
      <c r="AT494" s="135">
        <v>1</v>
      </c>
      <c r="AU494" s="135">
        <v>0</v>
      </c>
      <c r="AV494" s="135">
        <v>1</v>
      </c>
      <c r="AW494" s="135">
        <v>0</v>
      </c>
      <c r="AX494" s="135">
        <v>1</v>
      </c>
      <c r="AY494" s="135">
        <v>1</v>
      </c>
      <c r="AZ494" s="135">
        <v>0</v>
      </c>
      <c r="BA494" s="135">
        <v>0</v>
      </c>
      <c r="BB494" s="135">
        <v>0</v>
      </c>
      <c r="BC494" s="135">
        <v>0</v>
      </c>
      <c r="BD494" s="135">
        <v>0</v>
      </c>
      <c r="BE494" s="135">
        <v>0</v>
      </c>
      <c r="BF494" s="135">
        <v>1</v>
      </c>
      <c r="BG494" s="135">
        <v>1</v>
      </c>
      <c r="BH494" s="135">
        <v>0</v>
      </c>
      <c r="BI494" s="135">
        <v>0</v>
      </c>
      <c r="BJ494" s="135">
        <v>2</v>
      </c>
      <c r="BK494" s="135">
        <v>0</v>
      </c>
      <c r="BL494" s="135">
        <v>2</v>
      </c>
      <c r="BM494" s="135">
        <v>1</v>
      </c>
      <c r="BN494" s="135">
        <v>0</v>
      </c>
      <c r="BO494" s="135">
        <v>0</v>
      </c>
      <c r="BP494" s="135">
        <v>0</v>
      </c>
      <c r="BQ494" s="135">
        <v>0</v>
      </c>
      <c r="BR494" s="135">
        <v>0</v>
      </c>
      <c r="BS494" s="135">
        <v>1</v>
      </c>
      <c r="BT494" s="135">
        <v>2</v>
      </c>
      <c r="BU494" s="135">
        <v>0</v>
      </c>
      <c r="BV494" s="135">
        <v>0</v>
      </c>
      <c r="BW494" s="135">
        <v>0</v>
      </c>
      <c r="BX494" s="135">
        <v>0</v>
      </c>
      <c r="BY494" s="135">
        <v>0</v>
      </c>
      <c r="BZ494" s="135">
        <v>0</v>
      </c>
      <c r="CA494" s="135">
        <v>0</v>
      </c>
      <c r="CB494" s="135">
        <v>0</v>
      </c>
      <c r="CC494" s="135">
        <v>1</v>
      </c>
      <c r="CD494" s="135">
        <v>1</v>
      </c>
      <c r="CE494" s="135">
        <v>0</v>
      </c>
      <c r="CF494" s="135">
        <v>1</v>
      </c>
      <c r="CG494" s="135">
        <v>0</v>
      </c>
      <c r="CH494" s="135">
        <v>1</v>
      </c>
      <c r="CI494" s="135">
        <v>0</v>
      </c>
      <c r="CJ494" s="135">
        <v>0</v>
      </c>
      <c r="CK494" s="135">
        <v>0</v>
      </c>
      <c r="CL494" s="135">
        <v>0</v>
      </c>
      <c r="CM494" s="135">
        <v>0</v>
      </c>
      <c r="CN494" s="135">
        <v>1</v>
      </c>
      <c r="CO494" s="135">
        <v>0</v>
      </c>
      <c r="CP494" s="135">
        <v>1</v>
      </c>
      <c r="CQ494" s="135">
        <v>2</v>
      </c>
      <c r="CR494" s="135">
        <v>0</v>
      </c>
      <c r="CS494" s="135">
        <v>0</v>
      </c>
      <c r="CT494" s="135">
        <v>0</v>
      </c>
      <c r="CU494" s="135">
        <v>0</v>
      </c>
      <c r="CV494" s="135">
        <v>0</v>
      </c>
      <c r="CW494" s="135">
        <v>2</v>
      </c>
      <c r="CX494" s="135"/>
    </row>
    <row r="495" spans="1:102" x14ac:dyDescent="0.35">
      <c r="A495" s="135">
        <v>494</v>
      </c>
      <c r="B495" s="135">
        <v>1</v>
      </c>
      <c r="C495" s="135">
        <v>0</v>
      </c>
      <c r="D495" s="135">
        <v>0</v>
      </c>
      <c r="E495" s="135">
        <v>0</v>
      </c>
      <c r="F495" s="135">
        <v>0</v>
      </c>
      <c r="G495" s="135">
        <v>0</v>
      </c>
      <c r="H495" s="135">
        <v>3</v>
      </c>
      <c r="I495" s="135">
        <v>0</v>
      </c>
      <c r="J495" s="135">
        <v>0</v>
      </c>
      <c r="K495" s="135">
        <v>0</v>
      </c>
      <c r="L495" s="135">
        <v>9</v>
      </c>
      <c r="M495" s="135">
        <v>0</v>
      </c>
      <c r="N495" s="135">
        <v>1</v>
      </c>
      <c r="O495" s="135">
        <v>0</v>
      </c>
      <c r="P495" s="135">
        <v>0</v>
      </c>
      <c r="Q495" s="135">
        <v>0</v>
      </c>
      <c r="R495" s="135">
        <v>0</v>
      </c>
      <c r="S495" s="135">
        <v>0</v>
      </c>
      <c r="T495" s="135">
        <v>7</v>
      </c>
      <c r="U495" s="135">
        <v>0</v>
      </c>
      <c r="V495" s="135">
        <v>1</v>
      </c>
      <c r="W495" s="135">
        <v>0</v>
      </c>
      <c r="X495" s="135">
        <v>0</v>
      </c>
      <c r="Y495" s="135">
        <v>1</v>
      </c>
      <c r="Z495" s="135">
        <v>0</v>
      </c>
      <c r="AA495" s="135">
        <v>0</v>
      </c>
      <c r="AB495" s="135">
        <v>0</v>
      </c>
      <c r="AC495" s="135">
        <v>0</v>
      </c>
      <c r="AD495" s="135">
        <v>1</v>
      </c>
      <c r="AE495" s="135">
        <v>1</v>
      </c>
      <c r="AF495" s="135">
        <v>0</v>
      </c>
      <c r="AG495" s="135">
        <v>0</v>
      </c>
      <c r="AH495" s="135">
        <v>0</v>
      </c>
      <c r="AI495" s="135">
        <v>0</v>
      </c>
      <c r="AJ495" s="135">
        <v>1</v>
      </c>
      <c r="AK495" s="135">
        <v>0</v>
      </c>
      <c r="AL495" s="135">
        <v>0</v>
      </c>
      <c r="AM495" s="135">
        <v>0</v>
      </c>
      <c r="AN495" s="135">
        <v>0</v>
      </c>
      <c r="AO495" s="135">
        <v>0</v>
      </c>
      <c r="AP495" s="135">
        <v>6</v>
      </c>
      <c r="AQ495" s="135">
        <v>6</v>
      </c>
      <c r="AR495" s="135">
        <v>0</v>
      </c>
      <c r="AS495" s="135">
        <v>1</v>
      </c>
      <c r="AT495" s="135">
        <v>0</v>
      </c>
      <c r="AU495" s="135">
        <v>0</v>
      </c>
      <c r="AV495" s="135">
        <v>1</v>
      </c>
      <c r="AW495" s="135">
        <v>0</v>
      </c>
      <c r="AX495" s="135">
        <v>0</v>
      </c>
      <c r="AY495" s="135">
        <v>6</v>
      </c>
      <c r="AZ495" s="135">
        <v>0</v>
      </c>
      <c r="BA495" s="135">
        <v>1</v>
      </c>
      <c r="BB495" s="135">
        <v>0</v>
      </c>
      <c r="BC495" s="135">
        <v>1</v>
      </c>
      <c r="BD495" s="135">
        <v>1</v>
      </c>
      <c r="BE495" s="135">
        <v>2</v>
      </c>
      <c r="BF495" s="135">
        <v>0</v>
      </c>
      <c r="BG495" s="135">
        <v>1</v>
      </c>
      <c r="BH495" s="135">
        <v>0</v>
      </c>
      <c r="BI495" s="135">
        <v>0</v>
      </c>
      <c r="BJ495" s="135">
        <v>0</v>
      </c>
      <c r="BK495" s="135">
        <v>0</v>
      </c>
      <c r="BL495" s="135">
        <v>1</v>
      </c>
      <c r="BM495" s="135">
        <v>1</v>
      </c>
      <c r="BN495" s="135">
        <v>1</v>
      </c>
      <c r="BO495" s="135">
        <v>0</v>
      </c>
      <c r="BP495" s="135">
        <v>0</v>
      </c>
      <c r="BQ495" s="135">
        <v>0</v>
      </c>
      <c r="BR495" s="135">
        <v>1</v>
      </c>
      <c r="BS495" s="135">
        <v>0</v>
      </c>
      <c r="BT495" s="135">
        <v>0</v>
      </c>
      <c r="BU495" s="135">
        <v>0</v>
      </c>
      <c r="BV495" s="135">
        <v>0</v>
      </c>
      <c r="BW495" s="135">
        <v>0</v>
      </c>
      <c r="BX495" s="135">
        <v>0</v>
      </c>
      <c r="BY495" s="135">
        <v>0</v>
      </c>
      <c r="BZ495" s="135">
        <v>0</v>
      </c>
      <c r="CA495" s="135">
        <v>0</v>
      </c>
      <c r="CB495" s="135">
        <v>0</v>
      </c>
      <c r="CC495" s="135">
        <v>0</v>
      </c>
      <c r="CD495" s="135">
        <v>0</v>
      </c>
      <c r="CE495" s="135">
        <v>0</v>
      </c>
      <c r="CF495" s="135">
        <v>5</v>
      </c>
      <c r="CG495" s="135">
        <v>0</v>
      </c>
      <c r="CH495" s="135">
        <v>1</v>
      </c>
      <c r="CI495" s="135">
        <v>0</v>
      </c>
      <c r="CJ495" s="135">
        <v>2</v>
      </c>
      <c r="CK495" s="135">
        <v>0</v>
      </c>
      <c r="CL495" s="135">
        <v>0</v>
      </c>
      <c r="CM495" s="135">
        <v>0</v>
      </c>
      <c r="CN495" s="135">
        <v>0</v>
      </c>
      <c r="CO495" s="135">
        <v>0</v>
      </c>
      <c r="CP495" s="135">
        <v>0</v>
      </c>
      <c r="CQ495" s="135">
        <v>0</v>
      </c>
      <c r="CR495" s="135">
        <v>0</v>
      </c>
      <c r="CS495" s="135">
        <v>1</v>
      </c>
      <c r="CT495" s="135">
        <v>1</v>
      </c>
      <c r="CU495" s="135">
        <v>1</v>
      </c>
      <c r="CV495" s="135">
        <v>1</v>
      </c>
      <c r="CW495" s="135">
        <v>5</v>
      </c>
      <c r="CX495" s="135"/>
    </row>
    <row r="496" spans="1:102" x14ac:dyDescent="0.35">
      <c r="A496" s="135">
        <v>495</v>
      </c>
      <c r="B496" s="135">
        <v>0</v>
      </c>
      <c r="C496" s="135">
        <v>0</v>
      </c>
      <c r="D496" s="135">
        <v>0</v>
      </c>
      <c r="E496" s="135">
        <v>0</v>
      </c>
      <c r="F496" s="135">
        <v>1</v>
      </c>
      <c r="G496" s="135">
        <v>0</v>
      </c>
      <c r="H496" s="135">
        <v>0</v>
      </c>
      <c r="I496" s="135">
        <v>1</v>
      </c>
      <c r="J496" s="135">
        <v>0</v>
      </c>
      <c r="K496" s="135">
        <v>0</v>
      </c>
      <c r="L496" s="135">
        <v>0</v>
      </c>
      <c r="M496" s="135">
        <v>0</v>
      </c>
      <c r="N496" s="135">
        <v>0</v>
      </c>
      <c r="O496" s="135">
        <v>0</v>
      </c>
      <c r="P496" s="135">
        <v>1</v>
      </c>
      <c r="Q496" s="135">
        <v>1</v>
      </c>
      <c r="R496" s="135">
        <v>0</v>
      </c>
      <c r="S496" s="135">
        <v>0</v>
      </c>
      <c r="T496" s="135">
        <v>0</v>
      </c>
      <c r="U496" s="135">
        <v>0</v>
      </c>
      <c r="V496" s="135">
        <v>2</v>
      </c>
      <c r="W496" s="135">
        <v>0</v>
      </c>
      <c r="X496" s="135">
        <v>0</v>
      </c>
      <c r="Y496" s="135">
        <v>0</v>
      </c>
      <c r="Z496" s="135">
        <v>1</v>
      </c>
      <c r="AA496" s="135">
        <v>0</v>
      </c>
      <c r="AB496" s="135">
        <v>0</v>
      </c>
      <c r="AC496" s="135">
        <v>0</v>
      </c>
      <c r="AD496" s="135">
        <v>0</v>
      </c>
      <c r="AE496" s="135">
        <v>1</v>
      </c>
      <c r="AF496" s="135">
        <v>0</v>
      </c>
      <c r="AG496" s="135">
        <v>0</v>
      </c>
      <c r="AH496" s="135">
        <v>0</v>
      </c>
      <c r="AI496" s="135">
        <v>0</v>
      </c>
      <c r="AJ496" s="135">
        <v>1</v>
      </c>
      <c r="AK496" s="135">
        <v>0</v>
      </c>
      <c r="AL496" s="135">
        <v>1</v>
      </c>
      <c r="AM496" s="135">
        <v>0</v>
      </c>
      <c r="AN496" s="135">
        <v>0</v>
      </c>
      <c r="AO496" s="135">
        <v>1</v>
      </c>
      <c r="AP496" s="135">
        <v>9</v>
      </c>
      <c r="AQ496" s="135">
        <v>0</v>
      </c>
      <c r="AR496" s="135">
        <v>0</v>
      </c>
      <c r="AS496" s="135">
        <v>0</v>
      </c>
      <c r="AT496" s="135">
        <v>0</v>
      </c>
      <c r="AU496" s="135">
        <v>1</v>
      </c>
      <c r="AV496" s="135">
        <v>0</v>
      </c>
      <c r="AW496" s="135">
        <v>0</v>
      </c>
      <c r="AX496" s="135">
        <v>1</v>
      </c>
      <c r="AY496" s="135">
        <v>0</v>
      </c>
      <c r="AZ496" s="135">
        <v>0</v>
      </c>
      <c r="BA496" s="135">
        <v>0</v>
      </c>
      <c r="BB496" s="135">
        <v>1</v>
      </c>
      <c r="BC496" s="135">
        <v>0</v>
      </c>
      <c r="BD496" s="135">
        <v>0</v>
      </c>
      <c r="BE496" s="135">
        <v>0</v>
      </c>
      <c r="BF496" s="135">
        <v>0</v>
      </c>
      <c r="BG496" s="135">
        <v>0</v>
      </c>
      <c r="BH496" s="135">
        <v>0</v>
      </c>
      <c r="BI496" s="135">
        <v>0</v>
      </c>
      <c r="BJ496" s="135">
        <v>1</v>
      </c>
      <c r="BK496" s="135">
        <v>0</v>
      </c>
      <c r="BL496" s="135">
        <v>1</v>
      </c>
      <c r="BM496" s="135">
        <v>0</v>
      </c>
      <c r="BN496" s="135">
        <v>0</v>
      </c>
      <c r="BO496" s="135">
        <v>1</v>
      </c>
      <c r="BP496" s="135">
        <v>0</v>
      </c>
      <c r="BQ496" s="135">
        <v>1</v>
      </c>
      <c r="BR496" s="135">
        <v>0</v>
      </c>
      <c r="BS496" s="135">
        <v>28</v>
      </c>
      <c r="BT496" s="135">
        <v>0</v>
      </c>
      <c r="BU496" s="135">
        <v>0</v>
      </c>
      <c r="BV496" s="135">
        <v>0</v>
      </c>
      <c r="BW496" s="135">
        <v>0</v>
      </c>
      <c r="BX496" s="135">
        <v>0</v>
      </c>
      <c r="BY496" s="135">
        <v>0</v>
      </c>
      <c r="BZ496" s="135">
        <v>0</v>
      </c>
      <c r="CA496" s="135">
        <v>0</v>
      </c>
      <c r="CB496" s="135">
        <v>0</v>
      </c>
      <c r="CC496" s="135">
        <v>0</v>
      </c>
      <c r="CD496" s="135">
        <v>0</v>
      </c>
      <c r="CE496" s="135">
        <v>0</v>
      </c>
      <c r="CF496" s="135">
        <v>1</v>
      </c>
      <c r="CG496" s="135">
        <v>0</v>
      </c>
      <c r="CH496" s="135">
        <v>0</v>
      </c>
      <c r="CI496" s="135">
        <v>0</v>
      </c>
      <c r="CJ496" s="135">
        <v>4</v>
      </c>
      <c r="CK496" s="135">
        <v>0</v>
      </c>
      <c r="CL496" s="135">
        <v>0</v>
      </c>
      <c r="CM496" s="135">
        <v>0</v>
      </c>
      <c r="CN496" s="135">
        <v>0</v>
      </c>
      <c r="CO496" s="135">
        <v>0</v>
      </c>
      <c r="CP496" s="135">
        <v>0</v>
      </c>
      <c r="CQ496" s="135">
        <v>0</v>
      </c>
      <c r="CR496" s="135">
        <v>0</v>
      </c>
      <c r="CS496" s="135">
        <v>0</v>
      </c>
      <c r="CT496" s="135">
        <v>0</v>
      </c>
      <c r="CU496" s="135">
        <v>0</v>
      </c>
      <c r="CV496" s="135">
        <v>1</v>
      </c>
      <c r="CW496" s="135">
        <v>0</v>
      </c>
      <c r="CX496" s="135"/>
    </row>
    <row r="497" spans="1:102" x14ac:dyDescent="0.35">
      <c r="A497" s="135">
        <v>496</v>
      </c>
      <c r="B497" s="135">
        <v>0</v>
      </c>
      <c r="C497" s="135">
        <v>0</v>
      </c>
      <c r="D497" s="135">
        <v>0</v>
      </c>
      <c r="E497" s="135">
        <v>0</v>
      </c>
      <c r="F497" s="135">
        <v>0</v>
      </c>
      <c r="G497" s="135">
        <v>0</v>
      </c>
      <c r="H497" s="135">
        <v>1</v>
      </c>
      <c r="I497" s="135">
        <v>1</v>
      </c>
      <c r="J497" s="135">
        <v>0</v>
      </c>
      <c r="K497" s="135">
        <v>0</v>
      </c>
      <c r="L497" s="135">
        <v>0</v>
      </c>
      <c r="M497" s="135">
        <v>0</v>
      </c>
      <c r="N497" s="135">
        <v>2</v>
      </c>
      <c r="O497" s="135">
        <v>0</v>
      </c>
      <c r="P497" s="135">
        <v>0</v>
      </c>
      <c r="Q497" s="135">
        <v>0</v>
      </c>
      <c r="R497" s="135">
        <v>2</v>
      </c>
      <c r="S497" s="135">
        <v>0</v>
      </c>
      <c r="T497" s="135">
        <v>0</v>
      </c>
      <c r="U497" s="135">
        <v>0</v>
      </c>
      <c r="V497" s="135">
        <v>5</v>
      </c>
      <c r="W497" s="135">
        <v>0</v>
      </c>
      <c r="X497" s="135">
        <v>0</v>
      </c>
      <c r="Y497" s="135">
        <v>0</v>
      </c>
      <c r="Z497" s="135">
        <v>0</v>
      </c>
      <c r="AA497" s="135">
        <v>0</v>
      </c>
      <c r="AB497" s="135">
        <v>1</v>
      </c>
      <c r="AC497" s="135">
        <v>0</v>
      </c>
      <c r="AD497" s="135">
        <v>1</v>
      </c>
      <c r="AE497" s="135">
        <v>0</v>
      </c>
      <c r="AF497" s="135">
        <v>0</v>
      </c>
      <c r="AG497" s="135">
        <v>8</v>
      </c>
      <c r="AH497" s="135">
        <v>0</v>
      </c>
      <c r="AI497" s="135">
        <v>0</v>
      </c>
      <c r="AJ497" s="135">
        <v>0</v>
      </c>
      <c r="AK497" s="135">
        <v>0</v>
      </c>
      <c r="AL497" s="135">
        <v>0</v>
      </c>
      <c r="AM497" s="135">
        <v>0</v>
      </c>
      <c r="AN497" s="135">
        <v>0</v>
      </c>
      <c r="AO497" s="135">
        <v>0</v>
      </c>
      <c r="AP497" s="135">
        <v>8</v>
      </c>
      <c r="AQ497" s="135">
        <v>0</v>
      </c>
      <c r="AR497" s="135">
        <v>0</v>
      </c>
      <c r="AS497" s="135">
        <v>1</v>
      </c>
      <c r="AT497" s="135">
        <v>0</v>
      </c>
      <c r="AU497" s="135">
        <v>4</v>
      </c>
      <c r="AV497" s="135">
        <v>1</v>
      </c>
      <c r="AW497" s="135">
        <v>0</v>
      </c>
      <c r="AX497" s="135">
        <v>0</v>
      </c>
      <c r="AY497" s="135">
        <v>6</v>
      </c>
      <c r="AZ497" s="135">
        <v>1</v>
      </c>
      <c r="BA497" s="135">
        <v>0</v>
      </c>
      <c r="BB497" s="135">
        <v>1</v>
      </c>
      <c r="BC497" s="135">
        <v>0</v>
      </c>
      <c r="BD497" s="135">
        <v>0</v>
      </c>
      <c r="BE497" s="135">
        <v>0</v>
      </c>
      <c r="BF497" s="135">
        <v>0</v>
      </c>
      <c r="BG497" s="135">
        <v>0</v>
      </c>
      <c r="BH497" s="135">
        <v>1</v>
      </c>
      <c r="BI497" s="135">
        <v>0</v>
      </c>
      <c r="BJ497" s="135">
        <v>0</v>
      </c>
      <c r="BK497" s="135">
        <v>0</v>
      </c>
      <c r="BL497" s="135">
        <v>0</v>
      </c>
      <c r="BM497" s="135">
        <v>0</v>
      </c>
      <c r="BN497" s="135">
        <v>0</v>
      </c>
      <c r="BO497" s="135">
        <v>0</v>
      </c>
      <c r="BP497" s="135">
        <v>0</v>
      </c>
      <c r="BQ497" s="135">
        <v>0</v>
      </c>
      <c r="BR497" s="135">
        <v>1</v>
      </c>
      <c r="BS497" s="135">
        <v>10</v>
      </c>
      <c r="BT497" s="135">
        <v>0</v>
      </c>
      <c r="BU497" s="135">
        <v>0</v>
      </c>
      <c r="BV497" s="135">
        <v>0</v>
      </c>
      <c r="BW497" s="135">
        <v>1</v>
      </c>
      <c r="BX497" s="135">
        <v>0</v>
      </c>
      <c r="BY497" s="135">
        <v>0</v>
      </c>
      <c r="BZ497" s="135">
        <v>0</v>
      </c>
      <c r="CA497" s="135">
        <v>0</v>
      </c>
      <c r="CB497" s="135">
        <v>0</v>
      </c>
      <c r="CC497" s="135">
        <v>0</v>
      </c>
      <c r="CD497" s="135">
        <v>0</v>
      </c>
      <c r="CE497" s="135">
        <v>0</v>
      </c>
      <c r="CF497" s="135">
        <v>0</v>
      </c>
      <c r="CG497" s="135">
        <v>0</v>
      </c>
      <c r="CH497" s="135">
        <v>1</v>
      </c>
      <c r="CI497" s="135">
        <v>0</v>
      </c>
      <c r="CJ497" s="135">
        <v>1</v>
      </c>
      <c r="CK497" s="135">
        <v>1</v>
      </c>
      <c r="CL497" s="135">
        <v>1</v>
      </c>
      <c r="CM497" s="135">
        <v>0</v>
      </c>
      <c r="CN497" s="135">
        <v>1</v>
      </c>
      <c r="CO497" s="135">
        <v>0</v>
      </c>
      <c r="CP497" s="135">
        <v>0</v>
      </c>
      <c r="CQ497" s="135">
        <v>0</v>
      </c>
      <c r="CR497" s="135">
        <v>4</v>
      </c>
      <c r="CS497" s="135">
        <v>0</v>
      </c>
      <c r="CT497" s="135">
        <v>0</v>
      </c>
      <c r="CU497" s="135">
        <v>0</v>
      </c>
      <c r="CV497" s="135">
        <v>0</v>
      </c>
      <c r="CW497" s="135">
        <v>0</v>
      </c>
      <c r="CX497" s="135"/>
    </row>
    <row r="498" spans="1:102" x14ac:dyDescent="0.35">
      <c r="A498" s="135">
        <v>497</v>
      </c>
      <c r="B498" s="135">
        <v>3</v>
      </c>
      <c r="C498" s="135">
        <v>1</v>
      </c>
      <c r="D498" s="135">
        <v>1</v>
      </c>
      <c r="E498" s="135">
        <v>0</v>
      </c>
      <c r="F498" s="135">
        <v>0</v>
      </c>
      <c r="G498" s="135">
        <v>0</v>
      </c>
      <c r="H498" s="135">
        <v>0</v>
      </c>
      <c r="I498" s="135">
        <v>0</v>
      </c>
      <c r="J498" s="135">
        <v>0</v>
      </c>
      <c r="K498" s="135">
        <v>0</v>
      </c>
      <c r="L498" s="135">
        <v>0</v>
      </c>
      <c r="M498" s="135">
        <v>0</v>
      </c>
      <c r="N498" s="135">
        <v>0</v>
      </c>
      <c r="O498" s="135">
        <v>0</v>
      </c>
      <c r="P498" s="135">
        <v>0</v>
      </c>
      <c r="Q498" s="135">
        <v>0</v>
      </c>
      <c r="R498" s="135">
        <v>0</v>
      </c>
      <c r="S498" s="135">
        <v>0</v>
      </c>
      <c r="T498" s="135">
        <v>0</v>
      </c>
      <c r="U498" s="135">
        <v>0</v>
      </c>
      <c r="V498" s="135">
        <v>0</v>
      </c>
      <c r="W498" s="135">
        <v>0</v>
      </c>
      <c r="X498" s="135">
        <v>0</v>
      </c>
      <c r="Y498" s="135">
        <v>0</v>
      </c>
      <c r="Z498" s="135">
        <v>0</v>
      </c>
      <c r="AA498" s="135">
        <v>0</v>
      </c>
      <c r="AB498" s="135">
        <v>0</v>
      </c>
      <c r="AC498" s="135">
        <v>1</v>
      </c>
      <c r="AD498" s="135">
        <v>0</v>
      </c>
      <c r="AE498" s="135">
        <v>3</v>
      </c>
      <c r="AF498" s="135">
        <v>0</v>
      </c>
      <c r="AG498" s="135">
        <v>0</v>
      </c>
      <c r="AH498" s="135">
        <v>1</v>
      </c>
      <c r="AI498" s="135">
        <v>1</v>
      </c>
      <c r="AJ498" s="135">
        <v>0</v>
      </c>
      <c r="AK498" s="135">
        <v>0</v>
      </c>
      <c r="AL498" s="135">
        <v>0</v>
      </c>
      <c r="AM498" s="135">
        <v>4</v>
      </c>
      <c r="AN498" s="135">
        <v>0</v>
      </c>
      <c r="AO498" s="135">
        <v>0</v>
      </c>
      <c r="AP498" s="135">
        <v>13</v>
      </c>
      <c r="AQ498" s="135">
        <v>0</v>
      </c>
      <c r="AR498" s="135">
        <v>0</v>
      </c>
      <c r="AS498" s="135">
        <v>0</v>
      </c>
      <c r="AT498" s="135">
        <v>0</v>
      </c>
      <c r="AU498" s="135">
        <v>0</v>
      </c>
      <c r="AV498" s="135">
        <v>0</v>
      </c>
      <c r="AW498" s="135">
        <v>1</v>
      </c>
      <c r="AX498" s="135">
        <v>1</v>
      </c>
      <c r="AY498" s="135">
        <v>2</v>
      </c>
      <c r="AZ498" s="135">
        <v>0</v>
      </c>
      <c r="BA498" s="135">
        <v>0</v>
      </c>
      <c r="BB498" s="135">
        <v>5</v>
      </c>
      <c r="BC498" s="135">
        <v>0</v>
      </c>
      <c r="BD498" s="135">
        <v>0</v>
      </c>
      <c r="BE498" s="135">
        <v>0</v>
      </c>
      <c r="BF498" s="135">
        <v>0</v>
      </c>
      <c r="BG498" s="135">
        <v>0</v>
      </c>
      <c r="BH498" s="135">
        <v>0</v>
      </c>
      <c r="BI498" s="135">
        <v>0</v>
      </c>
      <c r="BJ498" s="135">
        <v>0</v>
      </c>
      <c r="BK498" s="135">
        <v>1</v>
      </c>
      <c r="BL498" s="135">
        <v>1</v>
      </c>
      <c r="BM498" s="135">
        <v>0</v>
      </c>
      <c r="BN498" s="135">
        <v>1</v>
      </c>
      <c r="BO498" s="135">
        <v>1</v>
      </c>
      <c r="BP498" s="135">
        <v>0</v>
      </c>
      <c r="BQ498" s="135">
        <v>1</v>
      </c>
      <c r="BR498" s="135">
        <v>0</v>
      </c>
      <c r="BS498" s="135">
        <v>0</v>
      </c>
      <c r="BT498" s="135">
        <v>0</v>
      </c>
      <c r="BU498" s="135">
        <v>0</v>
      </c>
      <c r="BV498" s="135">
        <v>0</v>
      </c>
      <c r="BW498" s="135">
        <v>0</v>
      </c>
      <c r="BX498" s="135">
        <v>0</v>
      </c>
      <c r="BY498" s="135">
        <v>0</v>
      </c>
      <c r="BZ498" s="135">
        <v>0</v>
      </c>
      <c r="CA498" s="135">
        <v>0</v>
      </c>
      <c r="CB498" s="135">
        <v>0</v>
      </c>
      <c r="CC498" s="135">
        <v>0</v>
      </c>
      <c r="CD498" s="135">
        <v>0</v>
      </c>
      <c r="CE498" s="135">
        <v>1</v>
      </c>
      <c r="CF498" s="135">
        <v>0</v>
      </c>
      <c r="CG498" s="135">
        <v>0</v>
      </c>
      <c r="CH498" s="135">
        <v>1</v>
      </c>
      <c r="CI498" s="135">
        <v>0</v>
      </c>
      <c r="CJ498" s="135">
        <v>0</v>
      </c>
      <c r="CK498" s="135">
        <v>0</v>
      </c>
      <c r="CL498" s="135">
        <v>1</v>
      </c>
      <c r="CM498" s="135">
        <v>0</v>
      </c>
      <c r="CN498" s="135">
        <v>1</v>
      </c>
      <c r="CO498" s="135">
        <v>0</v>
      </c>
      <c r="CP498" s="135">
        <v>0</v>
      </c>
      <c r="CQ498" s="135">
        <v>1</v>
      </c>
      <c r="CR498" s="135">
        <v>0</v>
      </c>
      <c r="CS498" s="135">
        <v>0</v>
      </c>
      <c r="CT498" s="135">
        <v>0</v>
      </c>
      <c r="CU498" s="135">
        <v>0</v>
      </c>
      <c r="CV498" s="135">
        <v>0</v>
      </c>
      <c r="CW498" s="135">
        <v>2</v>
      </c>
      <c r="CX498" s="135"/>
    </row>
    <row r="499" spans="1:102" x14ac:dyDescent="0.35">
      <c r="A499" s="135">
        <v>498</v>
      </c>
      <c r="B499" s="135">
        <v>0</v>
      </c>
      <c r="C499" s="135">
        <v>0</v>
      </c>
      <c r="D499" s="135">
        <v>0</v>
      </c>
      <c r="E499" s="135">
        <v>2</v>
      </c>
      <c r="F499" s="135">
        <v>3</v>
      </c>
      <c r="G499" s="135">
        <v>0</v>
      </c>
      <c r="H499" s="135">
        <v>0</v>
      </c>
      <c r="I499" s="135">
        <v>1</v>
      </c>
      <c r="J499" s="135">
        <v>0</v>
      </c>
      <c r="K499" s="135">
        <v>1</v>
      </c>
      <c r="L499" s="135">
        <v>1</v>
      </c>
      <c r="M499" s="135">
        <v>0</v>
      </c>
      <c r="N499" s="135">
        <v>1</v>
      </c>
      <c r="O499" s="135">
        <v>1</v>
      </c>
      <c r="P499" s="135">
        <v>0</v>
      </c>
      <c r="Q499" s="135">
        <v>0</v>
      </c>
      <c r="R499" s="135">
        <v>1</v>
      </c>
      <c r="S499" s="135">
        <v>0</v>
      </c>
      <c r="T499" s="135">
        <v>0</v>
      </c>
      <c r="U499" s="135">
        <v>1</v>
      </c>
      <c r="V499" s="135">
        <v>0</v>
      </c>
      <c r="W499" s="135">
        <v>1</v>
      </c>
      <c r="X499" s="135">
        <v>0</v>
      </c>
      <c r="Y499" s="135">
        <v>0</v>
      </c>
      <c r="Z499" s="135">
        <v>0</v>
      </c>
      <c r="AA499" s="135">
        <v>0</v>
      </c>
      <c r="AB499" s="135">
        <v>0</v>
      </c>
      <c r="AC499" s="135">
        <v>0</v>
      </c>
      <c r="AD499" s="135">
        <v>0</v>
      </c>
      <c r="AE499" s="135">
        <v>0</v>
      </c>
      <c r="AF499" s="135">
        <v>0</v>
      </c>
      <c r="AG499" s="135">
        <v>0</v>
      </c>
      <c r="AH499" s="135">
        <v>0</v>
      </c>
      <c r="AI499" s="135">
        <v>0</v>
      </c>
      <c r="AJ499" s="135">
        <v>0</v>
      </c>
      <c r="AK499" s="135">
        <v>0</v>
      </c>
      <c r="AL499" s="135">
        <v>0</v>
      </c>
      <c r="AM499" s="135">
        <v>1</v>
      </c>
      <c r="AN499" s="135">
        <v>0</v>
      </c>
      <c r="AO499" s="135">
        <v>0</v>
      </c>
      <c r="AP499" s="135">
        <v>0</v>
      </c>
      <c r="AQ499" s="135">
        <v>1</v>
      </c>
      <c r="AR499" s="135">
        <v>0</v>
      </c>
      <c r="AS499" s="135">
        <v>0</v>
      </c>
      <c r="AT499" s="135">
        <v>0</v>
      </c>
      <c r="AU499" s="135">
        <v>0</v>
      </c>
      <c r="AV499" s="135">
        <v>1</v>
      </c>
      <c r="AW499" s="135">
        <v>1</v>
      </c>
      <c r="AX499" s="135">
        <v>1</v>
      </c>
      <c r="AY499" s="135">
        <v>1</v>
      </c>
      <c r="AZ499" s="135">
        <v>0</v>
      </c>
      <c r="BA499" s="135">
        <v>1</v>
      </c>
      <c r="BB499" s="135">
        <v>0</v>
      </c>
      <c r="BC499" s="135">
        <v>0</v>
      </c>
      <c r="BD499" s="135">
        <v>0</v>
      </c>
      <c r="BE499" s="135">
        <v>0</v>
      </c>
      <c r="BF499" s="135">
        <v>1</v>
      </c>
      <c r="BG499" s="135">
        <v>0</v>
      </c>
      <c r="BH499" s="135">
        <v>0</v>
      </c>
      <c r="BI499" s="135">
        <v>1</v>
      </c>
      <c r="BJ499" s="135">
        <v>1</v>
      </c>
      <c r="BK499" s="135">
        <v>0</v>
      </c>
      <c r="BL499" s="135">
        <v>2</v>
      </c>
      <c r="BM499" s="135">
        <v>0</v>
      </c>
      <c r="BN499" s="135">
        <v>0</v>
      </c>
      <c r="BO499" s="135">
        <v>0</v>
      </c>
      <c r="BP499" s="135">
        <v>1</v>
      </c>
      <c r="BQ499" s="135">
        <v>0</v>
      </c>
      <c r="BR499" s="135">
        <v>0</v>
      </c>
      <c r="BS499" s="135">
        <v>1</v>
      </c>
      <c r="BT499" s="135">
        <v>0</v>
      </c>
      <c r="BU499" s="135">
        <v>4</v>
      </c>
      <c r="BV499" s="135">
        <v>1</v>
      </c>
      <c r="BW499" s="135">
        <v>0</v>
      </c>
      <c r="BX499" s="135">
        <v>0</v>
      </c>
      <c r="BY499" s="135">
        <v>0</v>
      </c>
      <c r="BZ499" s="135">
        <v>0</v>
      </c>
      <c r="CA499" s="135">
        <v>0</v>
      </c>
      <c r="CB499" s="135">
        <v>9</v>
      </c>
      <c r="CC499" s="135">
        <v>0</v>
      </c>
      <c r="CD499" s="135">
        <v>0</v>
      </c>
      <c r="CE499" s="135">
        <v>0</v>
      </c>
      <c r="CF499" s="135">
        <v>0</v>
      </c>
      <c r="CG499" s="135">
        <v>0</v>
      </c>
      <c r="CH499" s="135">
        <v>0</v>
      </c>
      <c r="CI499" s="135">
        <v>0</v>
      </c>
      <c r="CJ499" s="135">
        <v>0</v>
      </c>
      <c r="CK499" s="135">
        <v>1</v>
      </c>
      <c r="CL499" s="135">
        <v>0</v>
      </c>
      <c r="CM499" s="135">
        <v>0</v>
      </c>
      <c r="CN499" s="135">
        <v>0</v>
      </c>
      <c r="CO499" s="135">
        <v>0</v>
      </c>
      <c r="CP499" s="135">
        <v>0</v>
      </c>
      <c r="CQ499" s="135">
        <v>0</v>
      </c>
      <c r="CR499" s="135">
        <v>0</v>
      </c>
      <c r="CS499" s="135">
        <v>0</v>
      </c>
      <c r="CT499" s="135">
        <v>0</v>
      </c>
      <c r="CU499" s="135">
        <v>0</v>
      </c>
      <c r="CV499" s="135">
        <v>0</v>
      </c>
      <c r="CW499" s="135">
        <v>0</v>
      </c>
      <c r="CX499" s="135"/>
    </row>
    <row r="500" spans="1:102" x14ac:dyDescent="0.35">
      <c r="A500" s="135">
        <v>499</v>
      </c>
      <c r="B500" s="135">
        <v>1</v>
      </c>
      <c r="C500" s="135">
        <v>0</v>
      </c>
      <c r="D500" s="135">
        <v>0</v>
      </c>
      <c r="E500" s="135">
        <v>1</v>
      </c>
      <c r="F500" s="135">
        <v>0</v>
      </c>
      <c r="G500" s="135">
        <v>1</v>
      </c>
      <c r="H500" s="135">
        <v>2</v>
      </c>
      <c r="I500" s="135">
        <v>0</v>
      </c>
      <c r="J500" s="135">
        <v>0</v>
      </c>
      <c r="K500" s="135">
        <v>0</v>
      </c>
      <c r="L500" s="135">
        <v>0</v>
      </c>
      <c r="M500" s="135">
        <v>0</v>
      </c>
      <c r="N500" s="135">
        <v>0</v>
      </c>
      <c r="O500" s="135">
        <v>0</v>
      </c>
      <c r="P500" s="135">
        <v>1</v>
      </c>
      <c r="Q500" s="135">
        <v>0</v>
      </c>
      <c r="R500" s="135">
        <v>0</v>
      </c>
      <c r="S500" s="135">
        <v>1</v>
      </c>
      <c r="T500" s="135">
        <v>0</v>
      </c>
      <c r="U500" s="135">
        <v>0</v>
      </c>
      <c r="V500" s="135">
        <v>0</v>
      </c>
      <c r="W500" s="135">
        <v>0</v>
      </c>
      <c r="X500" s="135">
        <v>0</v>
      </c>
      <c r="Y500" s="135">
        <v>0</v>
      </c>
      <c r="Z500" s="135">
        <v>0</v>
      </c>
      <c r="AA500" s="135">
        <v>2</v>
      </c>
      <c r="AB500" s="135">
        <v>0</v>
      </c>
      <c r="AC500" s="135">
        <v>2</v>
      </c>
      <c r="AD500" s="135">
        <v>0</v>
      </c>
      <c r="AE500" s="135">
        <v>0</v>
      </c>
      <c r="AF500" s="135">
        <v>0</v>
      </c>
      <c r="AG500" s="135">
        <v>0</v>
      </c>
      <c r="AH500" s="135">
        <v>1</v>
      </c>
      <c r="AI500" s="135">
        <v>2</v>
      </c>
      <c r="AJ500" s="135">
        <v>0</v>
      </c>
      <c r="AK500" s="135">
        <v>0</v>
      </c>
      <c r="AL500" s="135">
        <v>1</v>
      </c>
      <c r="AM500" s="135">
        <v>0</v>
      </c>
      <c r="AN500" s="135">
        <v>0</v>
      </c>
      <c r="AO500" s="135">
        <v>0</v>
      </c>
      <c r="AP500" s="135">
        <v>4</v>
      </c>
      <c r="AQ500" s="135">
        <v>0</v>
      </c>
      <c r="AR500" s="135">
        <v>0</v>
      </c>
      <c r="AS500" s="135">
        <v>0</v>
      </c>
      <c r="AT500" s="135">
        <v>0</v>
      </c>
      <c r="AU500" s="135">
        <v>1</v>
      </c>
      <c r="AV500" s="135">
        <v>0</v>
      </c>
      <c r="AW500" s="135">
        <v>0</v>
      </c>
      <c r="AX500" s="135">
        <v>1</v>
      </c>
      <c r="AY500" s="135">
        <v>1</v>
      </c>
      <c r="AZ500" s="135">
        <v>0</v>
      </c>
      <c r="BA500" s="135">
        <v>1</v>
      </c>
      <c r="BB500" s="135">
        <v>2</v>
      </c>
      <c r="BC500" s="135">
        <v>1</v>
      </c>
      <c r="BD500" s="135">
        <v>0</v>
      </c>
      <c r="BE500" s="135">
        <v>0</v>
      </c>
      <c r="BF500" s="135">
        <v>0</v>
      </c>
      <c r="BG500" s="135">
        <v>0</v>
      </c>
      <c r="BH500" s="135">
        <v>1</v>
      </c>
      <c r="BI500" s="135">
        <v>0</v>
      </c>
      <c r="BJ500" s="135">
        <v>0</v>
      </c>
      <c r="BK500" s="135">
        <v>0</v>
      </c>
      <c r="BL500" s="135">
        <v>1</v>
      </c>
      <c r="BM500" s="135">
        <v>0</v>
      </c>
      <c r="BN500" s="135">
        <v>0</v>
      </c>
      <c r="BO500" s="135">
        <v>1</v>
      </c>
      <c r="BP500" s="135">
        <v>0</v>
      </c>
      <c r="BQ500" s="135">
        <v>0</v>
      </c>
      <c r="BR500" s="135">
        <v>0</v>
      </c>
      <c r="BS500" s="135">
        <v>0</v>
      </c>
      <c r="BT500" s="135">
        <v>1</v>
      </c>
      <c r="BU500" s="135">
        <v>1</v>
      </c>
      <c r="BV500" s="135">
        <v>0</v>
      </c>
      <c r="BW500" s="135">
        <v>0</v>
      </c>
      <c r="BX500" s="135">
        <v>0</v>
      </c>
      <c r="BY500" s="135">
        <v>0</v>
      </c>
      <c r="BZ500" s="135">
        <v>1</v>
      </c>
      <c r="CA500" s="135">
        <v>1</v>
      </c>
      <c r="CB500" s="135">
        <v>1</v>
      </c>
      <c r="CC500" s="135">
        <v>0</v>
      </c>
      <c r="CD500" s="135">
        <v>0</v>
      </c>
      <c r="CE500" s="135">
        <v>0</v>
      </c>
      <c r="CF500" s="135">
        <v>0</v>
      </c>
      <c r="CG500" s="135">
        <v>0</v>
      </c>
      <c r="CH500" s="135">
        <v>1</v>
      </c>
      <c r="CI500" s="135">
        <v>0</v>
      </c>
      <c r="CJ500" s="135">
        <v>0</v>
      </c>
      <c r="CK500" s="135">
        <v>0</v>
      </c>
      <c r="CL500" s="135">
        <v>0</v>
      </c>
      <c r="CM500" s="135">
        <v>0</v>
      </c>
      <c r="CN500" s="135">
        <v>1</v>
      </c>
      <c r="CO500" s="135">
        <v>0</v>
      </c>
      <c r="CP500" s="135">
        <v>1</v>
      </c>
      <c r="CQ500" s="135">
        <v>0</v>
      </c>
      <c r="CR500" s="135">
        <v>2</v>
      </c>
      <c r="CS500" s="135">
        <v>0</v>
      </c>
      <c r="CT500" s="135">
        <v>0</v>
      </c>
      <c r="CU500" s="135">
        <v>0</v>
      </c>
      <c r="CV500" s="135">
        <v>0</v>
      </c>
      <c r="CW500" s="135">
        <v>1</v>
      </c>
      <c r="CX500" s="135"/>
    </row>
    <row r="501" spans="1:102" x14ac:dyDescent="0.35">
      <c r="A501" s="135">
        <v>500</v>
      </c>
      <c r="B501" s="135">
        <v>0</v>
      </c>
      <c r="C501" s="135">
        <v>0</v>
      </c>
      <c r="D501" s="135">
        <v>1</v>
      </c>
      <c r="E501" s="135">
        <v>1</v>
      </c>
      <c r="F501" s="135">
        <v>1</v>
      </c>
      <c r="G501" s="135">
        <v>1</v>
      </c>
      <c r="H501" s="135">
        <v>0</v>
      </c>
      <c r="I501" s="135">
        <v>0</v>
      </c>
      <c r="J501" s="135">
        <v>0</v>
      </c>
      <c r="K501" s="135">
        <v>0</v>
      </c>
      <c r="L501" s="135">
        <v>0</v>
      </c>
      <c r="M501" s="135">
        <v>1</v>
      </c>
      <c r="N501" s="135">
        <v>0</v>
      </c>
      <c r="O501" s="135">
        <v>0</v>
      </c>
      <c r="P501" s="135">
        <v>1</v>
      </c>
      <c r="Q501" s="135">
        <v>2</v>
      </c>
      <c r="R501" s="135">
        <v>0</v>
      </c>
      <c r="S501" s="135">
        <v>2</v>
      </c>
      <c r="T501" s="135">
        <v>0</v>
      </c>
      <c r="U501" s="135">
        <v>1</v>
      </c>
      <c r="V501" s="135">
        <v>0</v>
      </c>
      <c r="W501" s="135">
        <v>1</v>
      </c>
      <c r="X501" s="135">
        <v>0</v>
      </c>
      <c r="Y501" s="135">
        <v>1</v>
      </c>
      <c r="Z501" s="135">
        <v>0</v>
      </c>
      <c r="AA501" s="135">
        <v>0</v>
      </c>
      <c r="AB501" s="135">
        <v>0</v>
      </c>
      <c r="AC501" s="135">
        <v>0</v>
      </c>
      <c r="AD501" s="135">
        <v>0</v>
      </c>
      <c r="AE501" s="135">
        <v>0</v>
      </c>
      <c r="AF501" s="135">
        <v>0</v>
      </c>
      <c r="AG501" s="135">
        <v>7</v>
      </c>
      <c r="AH501" s="135">
        <v>1</v>
      </c>
      <c r="AI501" s="135">
        <v>0</v>
      </c>
      <c r="AJ501" s="135">
        <v>0</v>
      </c>
      <c r="AK501" s="135">
        <v>0</v>
      </c>
      <c r="AL501" s="135">
        <v>0</v>
      </c>
      <c r="AM501" s="135">
        <v>0</v>
      </c>
      <c r="AN501" s="135">
        <v>0</v>
      </c>
      <c r="AO501" s="135">
        <v>0</v>
      </c>
      <c r="AP501" s="135">
        <v>6</v>
      </c>
      <c r="AQ501" s="135">
        <v>0</v>
      </c>
      <c r="AR501" s="135">
        <v>1</v>
      </c>
      <c r="AS501" s="135">
        <v>0</v>
      </c>
      <c r="AT501" s="135">
        <v>1</v>
      </c>
      <c r="AU501" s="135">
        <v>3</v>
      </c>
      <c r="AV501" s="135">
        <v>0</v>
      </c>
      <c r="AW501" s="135">
        <v>1</v>
      </c>
      <c r="AX501" s="135">
        <v>4</v>
      </c>
      <c r="AY501" s="135">
        <v>9</v>
      </c>
      <c r="AZ501" s="135">
        <v>1</v>
      </c>
      <c r="BA501" s="135">
        <v>0</v>
      </c>
      <c r="BB501" s="135">
        <v>1</v>
      </c>
      <c r="BC501" s="135">
        <v>0</v>
      </c>
      <c r="BD501" s="135">
        <v>6</v>
      </c>
      <c r="BE501" s="135">
        <v>1</v>
      </c>
      <c r="BF501" s="135">
        <v>0</v>
      </c>
      <c r="BG501" s="135">
        <v>0</v>
      </c>
      <c r="BH501" s="135">
        <v>0</v>
      </c>
      <c r="BI501" s="135">
        <v>0</v>
      </c>
      <c r="BJ501" s="135">
        <v>0</v>
      </c>
      <c r="BK501" s="135">
        <v>0</v>
      </c>
      <c r="BL501" s="135">
        <v>2</v>
      </c>
      <c r="BM501" s="135">
        <v>1</v>
      </c>
      <c r="BN501" s="135">
        <v>0</v>
      </c>
      <c r="BO501" s="135">
        <v>0</v>
      </c>
      <c r="BP501" s="135">
        <v>0</v>
      </c>
      <c r="BQ501" s="135">
        <v>0</v>
      </c>
      <c r="BR501" s="135">
        <v>0</v>
      </c>
      <c r="BS501" s="135">
        <v>0</v>
      </c>
      <c r="BT501" s="135">
        <v>0</v>
      </c>
      <c r="BU501" s="135">
        <v>1</v>
      </c>
      <c r="BV501" s="135">
        <v>0</v>
      </c>
      <c r="BW501" s="135">
        <v>0</v>
      </c>
      <c r="BX501" s="135">
        <v>0</v>
      </c>
      <c r="BY501" s="135">
        <v>0</v>
      </c>
      <c r="BZ501" s="135">
        <v>0</v>
      </c>
      <c r="CA501" s="135">
        <v>0</v>
      </c>
      <c r="CB501" s="135">
        <v>0</v>
      </c>
      <c r="CC501" s="135">
        <v>1</v>
      </c>
      <c r="CD501" s="135">
        <v>7</v>
      </c>
      <c r="CE501" s="135">
        <v>0</v>
      </c>
      <c r="CF501" s="135">
        <v>0</v>
      </c>
      <c r="CG501" s="135">
        <v>0</v>
      </c>
      <c r="CH501" s="135">
        <v>0</v>
      </c>
      <c r="CI501" s="135">
        <v>0</v>
      </c>
      <c r="CJ501" s="135">
        <v>0</v>
      </c>
      <c r="CK501" s="135">
        <v>0</v>
      </c>
      <c r="CL501" s="135">
        <v>0</v>
      </c>
      <c r="CM501" s="135">
        <v>0</v>
      </c>
      <c r="CN501" s="135">
        <v>0</v>
      </c>
      <c r="CO501" s="135">
        <v>0</v>
      </c>
      <c r="CP501" s="135">
        <v>1</v>
      </c>
      <c r="CQ501" s="135">
        <v>0</v>
      </c>
      <c r="CR501" s="135">
        <v>0</v>
      </c>
      <c r="CS501" s="135">
        <v>0</v>
      </c>
      <c r="CT501" s="135">
        <v>1</v>
      </c>
      <c r="CU501" s="135">
        <v>0</v>
      </c>
      <c r="CV501" s="135">
        <v>0</v>
      </c>
      <c r="CW501" s="135">
        <v>1</v>
      </c>
      <c r="CX501" s="135"/>
    </row>
    <row r="502" spans="1:102" x14ac:dyDescent="0.35">
      <c r="A502" s="135">
        <v>501</v>
      </c>
      <c r="B502" s="135">
        <v>1</v>
      </c>
      <c r="C502" s="135">
        <v>0</v>
      </c>
      <c r="D502" s="135">
        <v>0</v>
      </c>
      <c r="E502" s="135">
        <v>0</v>
      </c>
      <c r="F502" s="135">
        <v>2</v>
      </c>
      <c r="G502" s="135">
        <v>0</v>
      </c>
      <c r="H502" s="135">
        <v>1</v>
      </c>
      <c r="I502" s="135">
        <v>2</v>
      </c>
      <c r="J502" s="135">
        <v>0</v>
      </c>
      <c r="K502" s="135">
        <v>0</v>
      </c>
      <c r="L502" s="135">
        <v>0</v>
      </c>
      <c r="M502" s="135">
        <v>0</v>
      </c>
      <c r="N502" s="135">
        <v>0</v>
      </c>
      <c r="O502" s="135">
        <v>0</v>
      </c>
      <c r="P502" s="135">
        <v>0</v>
      </c>
      <c r="Q502" s="135">
        <v>1</v>
      </c>
      <c r="R502" s="135">
        <v>0</v>
      </c>
      <c r="S502" s="135">
        <v>1</v>
      </c>
      <c r="T502" s="135">
        <v>1</v>
      </c>
      <c r="U502" s="135">
        <v>0</v>
      </c>
      <c r="V502" s="135">
        <v>0</v>
      </c>
      <c r="W502" s="135">
        <v>0</v>
      </c>
      <c r="X502" s="135">
        <v>0</v>
      </c>
      <c r="Y502" s="135">
        <v>0</v>
      </c>
      <c r="Z502" s="135">
        <v>1</v>
      </c>
      <c r="AA502" s="135">
        <v>0</v>
      </c>
      <c r="AB502" s="135">
        <v>1</v>
      </c>
      <c r="AC502" s="135">
        <v>0</v>
      </c>
      <c r="AD502" s="135">
        <v>0</v>
      </c>
      <c r="AE502" s="135">
        <v>3</v>
      </c>
      <c r="AF502" s="135">
        <v>0</v>
      </c>
      <c r="AG502" s="135">
        <v>0</v>
      </c>
      <c r="AH502" s="135">
        <v>16</v>
      </c>
      <c r="AI502" s="135">
        <v>0</v>
      </c>
      <c r="AJ502" s="135">
        <v>0</v>
      </c>
      <c r="AK502" s="135">
        <v>0</v>
      </c>
      <c r="AL502" s="135">
        <v>0</v>
      </c>
      <c r="AM502" s="135">
        <v>1</v>
      </c>
      <c r="AN502" s="135">
        <v>0</v>
      </c>
      <c r="AO502" s="135">
        <v>0</v>
      </c>
      <c r="AP502" s="135">
        <v>1</v>
      </c>
      <c r="AQ502" s="135">
        <v>0</v>
      </c>
      <c r="AR502" s="135">
        <v>0</v>
      </c>
      <c r="AS502" s="135">
        <v>0</v>
      </c>
      <c r="AT502" s="135">
        <v>1</v>
      </c>
      <c r="AU502" s="135">
        <v>0</v>
      </c>
      <c r="AV502" s="135">
        <v>0</v>
      </c>
      <c r="AW502" s="135">
        <v>0</v>
      </c>
      <c r="AX502" s="135">
        <v>0</v>
      </c>
      <c r="AY502" s="135">
        <v>5</v>
      </c>
      <c r="AZ502" s="135">
        <v>0</v>
      </c>
      <c r="BA502" s="135">
        <v>1</v>
      </c>
      <c r="BB502" s="135">
        <v>0</v>
      </c>
      <c r="BC502" s="135">
        <v>0</v>
      </c>
      <c r="BD502" s="135">
        <v>0</v>
      </c>
      <c r="BE502" s="135">
        <v>0</v>
      </c>
      <c r="BF502" s="135">
        <v>0</v>
      </c>
      <c r="BG502" s="135">
        <v>0</v>
      </c>
      <c r="BH502" s="135">
        <v>1</v>
      </c>
      <c r="BI502" s="135">
        <v>1</v>
      </c>
      <c r="BJ502" s="135">
        <v>0</v>
      </c>
      <c r="BK502" s="135">
        <v>2</v>
      </c>
      <c r="BL502" s="135">
        <v>0</v>
      </c>
      <c r="BM502" s="135">
        <v>0</v>
      </c>
      <c r="BN502" s="135">
        <v>0</v>
      </c>
      <c r="BO502" s="135">
        <v>0</v>
      </c>
      <c r="BP502" s="135">
        <v>0</v>
      </c>
      <c r="BQ502" s="135">
        <v>0</v>
      </c>
      <c r="BR502" s="135">
        <v>0</v>
      </c>
      <c r="BS502" s="135">
        <v>0</v>
      </c>
      <c r="BT502" s="135">
        <v>0</v>
      </c>
      <c r="BU502" s="135">
        <v>1</v>
      </c>
      <c r="BV502" s="135">
        <v>0</v>
      </c>
      <c r="BW502" s="135">
        <v>0</v>
      </c>
      <c r="BX502" s="135">
        <v>1</v>
      </c>
      <c r="BY502" s="135">
        <v>0</v>
      </c>
      <c r="BZ502" s="135">
        <v>0</v>
      </c>
      <c r="CA502" s="135">
        <v>0</v>
      </c>
      <c r="CB502" s="135">
        <v>0</v>
      </c>
      <c r="CC502" s="135">
        <v>0</v>
      </c>
      <c r="CD502" s="135">
        <v>0</v>
      </c>
      <c r="CE502" s="135">
        <v>0</v>
      </c>
      <c r="CF502" s="135">
        <v>0</v>
      </c>
      <c r="CG502" s="135">
        <v>0</v>
      </c>
      <c r="CH502" s="135">
        <v>0</v>
      </c>
      <c r="CI502" s="135">
        <v>0</v>
      </c>
      <c r="CJ502" s="135">
        <v>0</v>
      </c>
      <c r="CK502" s="135">
        <v>0</v>
      </c>
      <c r="CL502" s="135">
        <v>0</v>
      </c>
      <c r="CM502" s="135">
        <v>0</v>
      </c>
      <c r="CN502" s="135">
        <v>0</v>
      </c>
      <c r="CO502" s="135">
        <v>0</v>
      </c>
      <c r="CP502" s="135">
        <v>0</v>
      </c>
      <c r="CQ502" s="135">
        <v>0</v>
      </c>
      <c r="CR502" s="135">
        <v>1</v>
      </c>
      <c r="CS502" s="135">
        <v>2</v>
      </c>
      <c r="CT502" s="135">
        <v>1</v>
      </c>
      <c r="CU502" s="135">
        <v>0</v>
      </c>
      <c r="CV502" s="135">
        <v>0</v>
      </c>
      <c r="CW502" s="135">
        <v>0</v>
      </c>
      <c r="CX502" s="135"/>
    </row>
    <row r="503" spans="1:102" x14ac:dyDescent="0.35">
      <c r="A503" s="135">
        <v>502</v>
      </c>
      <c r="B503" s="135">
        <v>3</v>
      </c>
      <c r="C503" s="135">
        <v>2</v>
      </c>
      <c r="D503" s="135">
        <v>0</v>
      </c>
      <c r="E503" s="135">
        <v>0</v>
      </c>
      <c r="F503" s="135">
        <v>1</v>
      </c>
      <c r="G503" s="135">
        <v>0</v>
      </c>
      <c r="H503" s="135">
        <v>0</v>
      </c>
      <c r="I503" s="135">
        <v>0</v>
      </c>
      <c r="J503" s="135">
        <v>0</v>
      </c>
      <c r="K503" s="135">
        <v>0</v>
      </c>
      <c r="L503" s="135">
        <v>0</v>
      </c>
      <c r="M503" s="135">
        <v>0</v>
      </c>
      <c r="N503" s="135">
        <v>0</v>
      </c>
      <c r="O503" s="135">
        <v>0</v>
      </c>
      <c r="P503" s="135">
        <v>0</v>
      </c>
      <c r="Q503" s="135">
        <v>0</v>
      </c>
      <c r="R503" s="135">
        <v>0</v>
      </c>
      <c r="S503" s="135">
        <v>0</v>
      </c>
      <c r="T503" s="135">
        <v>0</v>
      </c>
      <c r="U503" s="135">
        <v>0</v>
      </c>
      <c r="V503" s="135">
        <v>1</v>
      </c>
      <c r="W503" s="135">
        <v>0</v>
      </c>
      <c r="X503" s="135">
        <v>0</v>
      </c>
      <c r="Y503" s="135">
        <v>0</v>
      </c>
      <c r="Z503" s="135">
        <v>0</v>
      </c>
      <c r="AA503" s="135">
        <v>1</v>
      </c>
      <c r="AB503" s="135">
        <v>0</v>
      </c>
      <c r="AC503" s="135">
        <v>0</v>
      </c>
      <c r="AD503" s="135">
        <v>0</v>
      </c>
      <c r="AE503" s="135">
        <v>0</v>
      </c>
      <c r="AF503" s="135">
        <v>0</v>
      </c>
      <c r="AG503" s="135">
        <v>0</v>
      </c>
      <c r="AH503" s="135">
        <v>0</v>
      </c>
      <c r="AI503" s="135">
        <v>15</v>
      </c>
      <c r="AJ503" s="135">
        <v>0</v>
      </c>
      <c r="AK503" s="135">
        <v>0</v>
      </c>
      <c r="AL503" s="135">
        <v>0</v>
      </c>
      <c r="AM503" s="135">
        <v>0</v>
      </c>
      <c r="AN503" s="135">
        <v>0</v>
      </c>
      <c r="AO503" s="135">
        <v>1</v>
      </c>
      <c r="AP503" s="135">
        <v>0</v>
      </c>
      <c r="AQ503" s="135">
        <v>0</v>
      </c>
      <c r="AR503" s="135">
        <v>0</v>
      </c>
      <c r="AS503" s="135">
        <v>0</v>
      </c>
      <c r="AT503" s="135">
        <v>0</v>
      </c>
      <c r="AU503" s="135">
        <v>1</v>
      </c>
      <c r="AV503" s="135">
        <v>0</v>
      </c>
      <c r="AW503" s="135">
        <v>1</v>
      </c>
      <c r="AX503" s="135">
        <v>0</v>
      </c>
      <c r="AY503" s="135">
        <v>1</v>
      </c>
      <c r="AZ503" s="135">
        <v>0</v>
      </c>
      <c r="BA503" s="135">
        <v>0</v>
      </c>
      <c r="BB503" s="135">
        <v>0</v>
      </c>
      <c r="BC503" s="135">
        <v>0</v>
      </c>
      <c r="BD503" s="135">
        <v>0</v>
      </c>
      <c r="BE503" s="135">
        <v>0</v>
      </c>
      <c r="BF503" s="135">
        <v>0</v>
      </c>
      <c r="BG503" s="135">
        <v>0</v>
      </c>
      <c r="BH503" s="135">
        <v>0</v>
      </c>
      <c r="BI503" s="135">
        <v>0</v>
      </c>
      <c r="BJ503" s="135">
        <v>0</v>
      </c>
      <c r="BK503" s="135">
        <v>0</v>
      </c>
      <c r="BL503" s="135">
        <v>1</v>
      </c>
      <c r="BM503" s="135">
        <v>0</v>
      </c>
      <c r="BN503" s="135">
        <v>0</v>
      </c>
      <c r="BO503" s="135">
        <v>0</v>
      </c>
      <c r="BP503" s="135">
        <v>0</v>
      </c>
      <c r="BQ503" s="135">
        <v>0</v>
      </c>
      <c r="BR503" s="135">
        <v>0</v>
      </c>
      <c r="BS503" s="135">
        <v>0</v>
      </c>
      <c r="BT503" s="135">
        <v>2</v>
      </c>
      <c r="BU503" s="135">
        <v>1</v>
      </c>
      <c r="BV503" s="135">
        <v>1</v>
      </c>
      <c r="BW503" s="135">
        <v>0</v>
      </c>
      <c r="BX503" s="135">
        <v>0</v>
      </c>
      <c r="BY503" s="135">
        <v>0</v>
      </c>
      <c r="BZ503" s="135">
        <v>0</v>
      </c>
      <c r="CA503" s="135">
        <v>1</v>
      </c>
      <c r="CB503" s="135">
        <v>3</v>
      </c>
      <c r="CC503" s="135">
        <v>0</v>
      </c>
      <c r="CD503" s="135">
        <v>6</v>
      </c>
      <c r="CE503" s="135">
        <v>0</v>
      </c>
      <c r="CF503" s="135">
        <v>1</v>
      </c>
      <c r="CG503" s="135">
        <v>0</v>
      </c>
      <c r="CH503" s="135">
        <v>0</v>
      </c>
      <c r="CI503" s="135">
        <v>0</v>
      </c>
      <c r="CJ503" s="135">
        <v>0</v>
      </c>
      <c r="CK503" s="135">
        <v>1</v>
      </c>
      <c r="CL503" s="135">
        <v>1</v>
      </c>
      <c r="CM503" s="135">
        <v>0</v>
      </c>
      <c r="CN503" s="135">
        <v>0</v>
      </c>
      <c r="CO503" s="135">
        <v>0</v>
      </c>
      <c r="CP503" s="135">
        <v>2</v>
      </c>
      <c r="CQ503" s="135">
        <v>0</v>
      </c>
      <c r="CR503" s="135">
        <v>1</v>
      </c>
      <c r="CS503" s="135">
        <v>0</v>
      </c>
      <c r="CT503" s="135">
        <v>0</v>
      </c>
      <c r="CU503" s="135">
        <v>2</v>
      </c>
      <c r="CV503" s="135">
        <v>1</v>
      </c>
      <c r="CW503" s="135">
        <v>0</v>
      </c>
      <c r="CX503" s="135"/>
    </row>
    <row r="504" spans="1:102" x14ac:dyDescent="0.35">
      <c r="A504" s="135">
        <v>503</v>
      </c>
      <c r="B504" s="135">
        <v>0</v>
      </c>
      <c r="C504" s="135">
        <v>0</v>
      </c>
      <c r="D504" s="135">
        <v>0</v>
      </c>
      <c r="E504" s="135">
        <v>0</v>
      </c>
      <c r="F504" s="135">
        <v>3</v>
      </c>
      <c r="G504" s="135">
        <v>0</v>
      </c>
      <c r="H504" s="135">
        <v>1</v>
      </c>
      <c r="I504" s="135">
        <v>0</v>
      </c>
      <c r="J504" s="135">
        <v>0</v>
      </c>
      <c r="K504" s="135">
        <v>1</v>
      </c>
      <c r="L504" s="135">
        <v>0</v>
      </c>
      <c r="M504" s="135">
        <v>0</v>
      </c>
      <c r="N504" s="135">
        <v>0</v>
      </c>
      <c r="O504" s="135">
        <v>0</v>
      </c>
      <c r="P504" s="135">
        <v>0</v>
      </c>
      <c r="Q504" s="135">
        <v>0</v>
      </c>
      <c r="R504" s="135">
        <v>0</v>
      </c>
      <c r="S504" s="135">
        <v>0</v>
      </c>
      <c r="T504" s="135">
        <v>0</v>
      </c>
      <c r="U504" s="135">
        <v>0</v>
      </c>
      <c r="V504" s="135">
        <v>0</v>
      </c>
      <c r="W504" s="135">
        <v>0</v>
      </c>
      <c r="X504" s="135">
        <v>0</v>
      </c>
      <c r="Y504" s="135">
        <v>0</v>
      </c>
      <c r="Z504" s="135">
        <v>0</v>
      </c>
      <c r="AA504" s="135">
        <v>0</v>
      </c>
      <c r="AB504" s="135">
        <v>0</v>
      </c>
      <c r="AC504" s="135">
        <v>0</v>
      </c>
      <c r="AD504" s="135">
        <v>1</v>
      </c>
      <c r="AE504" s="135">
        <v>1</v>
      </c>
      <c r="AF504" s="135">
        <v>2</v>
      </c>
      <c r="AG504" s="135">
        <v>2</v>
      </c>
      <c r="AH504" s="135">
        <v>0</v>
      </c>
      <c r="AI504" s="135">
        <v>0</v>
      </c>
      <c r="AJ504" s="135">
        <v>1</v>
      </c>
      <c r="AK504" s="135">
        <v>0</v>
      </c>
      <c r="AL504" s="135">
        <v>0</v>
      </c>
      <c r="AM504" s="135">
        <v>0</v>
      </c>
      <c r="AN504" s="135">
        <v>0</v>
      </c>
      <c r="AO504" s="135">
        <v>0</v>
      </c>
      <c r="AP504" s="135">
        <v>3</v>
      </c>
      <c r="AQ504" s="135">
        <v>1</v>
      </c>
      <c r="AR504" s="135">
        <v>0</v>
      </c>
      <c r="AS504" s="135">
        <v>0</v>
      </c>
      <c r="AT504" s="135">
        <v>0</v>
      </c>
      <c r="AU504" s="135">
        <v>0</v>
      </c>
      <c r="AV504" s="135">
        <v>0</v>
      </c>
      <c r="AW504" s="135">
        <v>0</v>
      </c>
      <c r="AX504" s="135">
        <v>0</v>
      </c>
      <c r="AY504" s="135">
        <v>0</v>
      </c>
      <c r="AZ504" s="135">
        <v>0</v>
      </c>
      <c r="BA504" s="135">
        <v>0</v>
      </c>
      <c r="BB504" s="135">
        <v>0</v>
      </c>
      <c r="BC504" s="135">
        <v>1</v>
      </c>
      <c r="BD504" s="135">
        <v>1</v>
      </c>
      <c r="BE504" s="135">
        <v>0</v>
      </c>
      <c r="BF504" s="135">
        <v>0</v>
      </c>
      <c r="BG504" s="135">
        <v>0</v>
      </c>
      <c r="BH504" s="135">
        <v>0</v>
      </c>
      <c r="BI504" s="135">
        <v>1</v>
      </c>
      <c r="BJ504" s="135">
        <v>1</v>
      </c>
      <c r="BK504" s="135">
        <v>22</v>
      </c>
      <c r="BL504" s="135">
        <v>0</v>
      </c>
      <c r="BM504" s="135">
        <v>0</v>
      </c>
      <c r="BN504" s="135">
        <v>0</v>
      </c>
      <c r="BO504" s="135">
        <v>0</v>
      </c>
      <c r="BP504" s="135">
        <v>0</v>
      </c>
      <c r="BQ504" s="135">
        <v>0</v>
      </c>
      <c r="BR504" s="135">
        <v>0</v>
      </c>
      <c r="BS504" s="135">
        <v>0</v>
      </c>
      <c r="BT504" s="135">
        <v>0</v>
      </c>
      <c r="BU504" s="135">
        <v>0</v>
      </c>
      <c r="BV504" s="135">
        <v>1</v>
      </c>
      <c r="BW504" s="135">
        <v>0</v>
      </c>
      <c r="BX504" s="135">
        <v>0</v>
      </c>
      <c r="BY504" s="135">
        <v>0</v>
      </c>
      <c r="BZ504" s="135">
        <v>1</v>
      </c>
      <c r="CA504" s="135">
        <v>5</v>
      </c>
      <c r="CB504" s="135">
        <v>0</v>
      </c>
      <c r="CC504" s="135">
        <v>0</v>
      </c>
      <c r="CD504" s="135">
        <v>0</v>
      </c>
      <c r="CE504" s="135">
        <v>0</v>
      </c>
      <c r="CF504" s="135">
        <v>8</v>
      </c>
      <c r="CG504" s="135">
        <v>1</v>
      </c>
      <c r="CH504" s="135">
        <v>0</v>
      </c>
      <c r="CI504" s="135">
        <v>1</v>
      </c>
      <c r="CJ504" s="135">
        <v>0</v>
      </c>
      <c r="CK504" s="135">
        <v>0</v>
      </c>
      <c r="CL504" s="135">
        <v>0</v>
      </c>
      <c r="CM504" s="135">
        <v>1</v>
      </c>
      <c r="CN504" s="135">
        <v>0</v>
      </c>
      <c r="CO504" s="135">
        <v>0</v>
      </c>
      <c r="CP504" s="135">
        <v>0</v>
      </c>
      <c r="CQ504" s="135">
        <v>0</v>
      </c>
      <c r="CR504" s="135">
        <v>0</v>
      </c>
      <c r="CS504" s="135">
        <v>1</v>
      </c>
      <c r="CT504" s="135">
        <v>3</v>
      </c>
      <c r="CU504" s="135">
        <v>0</v>
      </c>
      <c r="CV504" s="135">
        <v>1</v>
      </c>
      <c r="CW504" s="135">
        <v>1</v>
      </c>
      <c r="CX504" s="135"/>
    </row>
    <row r="505" spans="1:102" x14ac:dyDescent="0.35">
      <c r="A505" s="135">
        <v>504</v>
      </c>
      <c r="B505" s="135">
        <v>0</v>
      </c>
      <c r="C505" s="135">
        <v>0</v>
      </c>
      <c r="D505" s="135">
        <v>0</v>
      </c>
      <c r="E505" s="135">
        <v>0</v>
      </c>
      <c r="F505" s="135">
        <v>2</v>
      </c>
      <c r="G505" s="135">
        <v>0</v>
      </c>
      <c r="H505" s="135">
        <v>0</v>
      </c>
      <c r="I505" s="135">
        <v>1</v>
      </c>
      <c r="J505" s="135">
        <v>0</v>
      </c>
      <c r="K505" s="135">
        <v>0</v>
      </c>
      <c r="L505" s="135">
        <v>2</v>
      </c>
      <c r="M505" s="135">
        <v>0</v>
      </c>
      <c r="N505" s="135">
        <v>0</v>
      </c>
      <c r="O505" s="135">
        <v>0</v>
      </c>
      <c r="P505" s="135">
        <v>0</v>
      </c>
      <c r="Q505" s="135">
        <v>0</v>
      </c>
      <c r="R505" s="135">
        <v>0</v>
      </c>
      <c r="S505" s="135">
        <v>0</v>
      </c>
      <c r="T505" s="135">
        <v>0</v>
      </c>
      <c r="U505" s="135">
        <v>0</v>
      </c>
      <c r="V505" s="135">
        <v>3</v>
      </c>
      <c r="W505" s="135">
        <v>0</v>
      </c>
      <c r="X505" s="135">
        <v>0</v>
      </c>
      <c r="Y505" s="135">
        <v>1</v>
      </c>
      <c r="Z505" s="135">
        <v>0</v>
      </c>
      <c r="AA505" s="135">
        <v>0</v>
      </c>
      <c r="AB505" s="135">
        <v>1</v>
      </c>
      <c r="AC505" s="135">
        <v>0</v>
      </c>
      <c r="AD505" s="135">
        <v>0</v>
      </c>
      <c r="AE505" s="135">
        <v>0</v>
      </c>
      <c r="AF505" s="135">
        <v>1</v>
      </c>
      <c r="AG505" s="135">
        <v>0</v>
      </c>
      <c r="AH505" s="135">
        <v>1</v>
      </c>
      <c r="AI505" s="135">
        <v>2</v>
      </c>
      <c r="AJ505" s="135">
        <v>0</v>
      </c>
      <c r="AK505" s="135">
        <v>0</v>
      </c>
      <c r="AL505" s="135">
        <v>1</v>
      </c>
      <c r="AM505" s="135">
        <v>0</v>
      </c>
      <c r="AN505" s="135">
        <v>0</v>
      </c>
      <c r="AO505" s="135">
        <v>0</v>
      </c>
      <c r="AP505" s="135">
        <v>0</v>
      </c>
      <c r="AQ505" s="135">
        <v>0</v>
      </c>
      <c r="AR505" s="135">
        <v>0</v>
      </c>
      <c r="AS505" s="135">
        <v>0</v>
      </c>
      <c r="AT505" s="135">
        <v>0</v>
      </c>
      <c r="AU505" s="135">
        <v>9</v>
      </c>
      <c r="AV505" s="135">
        <v>0</v>
      </c>
      <c r="AW505" s="135">
        <v>0</v>
      </c>
      <c r="AX505" s="135">
        <v>1</v>
      </c>
      <c r="AY505" s="135">
        <v>2</v>
      </c>
      <c r="AZ505" s="135">
        <v>0</v>
      </c>
      <c r="BA505" s="135">
        <v>1</v>
      </c>
      <c r="BB505" s="135">
        <v>0</v>
      </c>
      <c r="BC505" s="135">
        <v>0</v>
      </c>
      <c r="BD505" s="135">
        <v>0</v>
      </c>
      <c r="BE505" s="135">
        <v>0</v>
      </c>
      <c r="BF505" s="135">
        <v>0</v>
      </c>
      <c r="BG505" s="135">
        <v>0</v>
      </c>
      <c r="BH505" s="135">
        <v>0</v>
      </c>
      <c r="BI505" s="135">
        <v>0</v>
      </c>
      <c r="BJ505" s="135">
        <v>0</v>
      </c>
      <c r="BK505" s="135">
        <v>0</v>
      </c>
      <c r="BL505" s="135">
        <v>4</v>
      </c>
      <c r="BM505" s="135">
        <v>1</v>
      </c>
      <c r="BN505" s="135">
        <v>0</v>
      </c>
      <c r="BO505" s="135">
        <v>0</v>
      </c>
      <c r="BP505" s="135">
        <v>0</v>
      </c>
      <c r="BQ505" s="135">
        <v>0</v>
      </c>
      <c r="BR505" s="135">
        <v>0</v>
      </c>
      <c r="BS505" s="135">
        <v>0</v>
      </c>
      <c r="BT505" s="135">
        <v>0</v>
      </c>
      <c r="BU505" s="135">
        <v>0</v>
      </c>
      <c r="BV505" s="135">
        <v>0</v>
      </c>
      <c r="BW505" s="135">
        <v>0</v>
      </c>
      <c r="BX505" s="135">
        <v>0</v>
      </c>
      <c r="BY505" s="135">
        <v>0</v>
      </c>
      <c r="BZ505" s="135">
        <v>0</v>
      </c>
      <c r="CA505" s="135">
        <v>0</v>
      </c>
      <c r="CB505" s="135">
        <v>0</v>
      </c>
      <c r="CC505" s="135">
        <v>0</v>
      </c>
      <c r="CD505" s="135">
        <v>1</v>
      </c>
      <c r="CE505" s="135">
        <v>0</v>
      </c>
      <c r="CF505" s="135">
        <v>0</v>
      </c>
      <c r="CG505" s="135">
        <v>0</v>
      </c>
      <c r="CH505" s="135">
        <v>0</v>
      </c>
      <c r="CI505" s="135">
        <v>0</v>
      </c>
      <c r="CJ505" s="135">
        <v>0</v>
      </c>
      <c r="CK505" s="135">
        <v>0</v>
      </c>
      <c r="CL505" s="135">
        <v>0</v>
      </c>
      <c r="CM505" s="135">
        <v>0</v>
      </c>
      <c r="CN505" s="135">
        <v>0</v>
      </c>
      <c r="CO505" s="135">
        <v>0</v>
      </c>
      <c r="CP505" s="135">
        <v>0</v>
      </c>
      <c r="CQ505" s="135">
        <v>0</v>
      </c>
      <c r="CR505" s="135">
        <v>0</v>
      </c>
      <c r="CS505" s="135">
        <v>0</v>
      </c>
      <c r="CT505" s="135">
        <v>0</v>
      </c>
      <c r="CU505" s="135">
        <v>0</v>
      </c>
      <c r="CV505" s="135">
        <v>2</v>
      </c>
      <c r="CW505" s="135">
        <v>1</v>
      </c>
      <c r="CX505" s="135"/>
    </row>
    <row r="506" spans="1:102" x14ac:dyDescent="0.35">
      <c r="A506" s="135">
        <v>505</v>
      </c>
      <c r="B506" s="135">
        <v>1</v>
      </c>
      <c r="C506" s="135">
        <v>6</v>
      </c>
      <c r="D506" s="135">
        <v>1</v>
      </c>
      <c r="E506" s="135">
        <v>0</v>
      </c>
      <c r="F506" s="135">
        <v>0</v>
      </c>
      <c r="G506" s="135">
        <v>0</v>
      </c>
      <c r="H506" s="135">
        <v>0</v>
      </c>
      <c r="I506" s="135">
        <v>0</v>
      </c>
      <c r="J506" s="135">
        <v>0</v>
      </c>
      <c r="K506" s="135">
        <v>0</v>
      </c>
      <c r="L506" s="135">
        <v>4</v>
      </c>
      <c r="M506" s="135">
        <v>0</v>
      </c>
      <c r="N506" s="135">
        <v>0</v>
      </c>
      <c r="O506" s="135">
        <v>0</v>
      </c>
      <c r="P506" s="135">
        <v>1</v>
      </c>
      <c r="Q506" s="135">
        <v>0</v>
      </c>
      <c r="R506" s="135">
        <v>0</v>
      </c>
      <c r="S506" s="135">
        <v>0</v>
      </c>
      <c r="T506" s="135">
        <v>1</v>
      </c>
      <c r="U506" s="135">
        <v>0</v>
      </c>
      <c r="V506" s="135">
        <v>7</v>
      </c>
      <c r="W506" s="135">
        <v>0</v>
      </c>
      <c r="X506" s="135">
        <v>1</v>
      </c>
      <c r="Y506" s="135">
        <v>0</v>
      </c>
      <c r="Z506" s="135">
        <v>0</v>
      </c>
      <c r="AA506" s="135">
        <v>0</v>
      </c>
      <c r="AB506" s="135">
        <v>0</v>
      </c>
      <c r="AC506" s="135">
        <v>0</v>
      </c>
      <c r="AD506" s="135">
        <v>0</v>
      </c>
      <c r="AE506" s="135">
        <v>0</v>
      </c>
      <c r="AF506" s="135">
        <v>1</v>
      </c>
      <c r="AG506" s="135">
        <v>0</v>
      </c>
      <c r="AH506" s="135">
        <v>0</v>
      </c>
      <c r="AI506" s="135">
        <v>1</v>
      </c>
      <c r="AJ506" s="135">
        <v>0</v>
      </c>
      <c r="AK506" s="135">
        <v>0</v>
      </c>
      <c r="AL506" s="135">
        <v>0</v>
      </c>
      <c r="AM506" s="135">
        <v>0</v>
      </c>
      <c r="AN506" s="135">
        <v>1</v>
      </c>
      <c r="AO506" s="135">
        <v>1</v>
      </c>
      <c r="AP506" s="135">
        <v>0</v>
      </c>
      <c r="AQ506" s="135">
        <v>0</v>
      </c>
      <c r="AR506" s="135">
        <v>0</v>
      </c>
      <c r="AS506" s="135">
        <v>0</v>
      </c>
      <c r="AT506" s="135">
        <v>0</v>
      </c>
      <c r="AU506" s="135">
        <v>0</v>
      </c>
      <c r="AV506" s="135">
        <v>1</v>
      </c>
      <c r="AW506" s="135">
        <v>0</v>
      </c>
      <c r="AX506" s="135">
        <v>0</v>
      </c>
      <c r="AY506" s="135">
        <v>0</v>
      </c>
      <c r="AZ506" s="135">
        <v>1</v>
      </c>
      <c r="BA506" s="135">
        <v>1</v>
      </c>
      <c r="BB506" s="135">
        <v>0</v>
      </c>
      <c r="BC506" s="135">
        <v>0</v>
      </c>
      <c r="BD506" s="135">
        <v>4</v>
      </c>
      <c r="BE506" s="135">
        <v>0</v>
      </c>
      <c r="BF506" s="135">
        <v>1</v>
      </c>
      <c r="BG506" s="135">
        <v>0</v>
      </c>
      <c r="BH506" s="135">
        <v>0</v>
      </c>
      <c r="BI506" s="135">
        <v>0</v>
      </c>
      <c r="BJ506" s="135">
        <v>1</v>
      </c>
      <c r="BK506" s="135">
        <v>5</v>
      </c>
      <c r="BL506" s="135">
        <v>0</v>
      </c>
      <c r="BM506" s="135">
        <v>0</v>
      </c>
      <c r="BN506" s="135">
        <v>0</v>
      </c>
      <c r="BO506" s="135">
        <v>0</v>
      </c>
      <c r="BP506" s="135">
        <v>0</v>
      </c>
      <c r="BQ506" s="135">
        <v>0</v>
      </c>
      <c r="BR506" s="135">
        <v>1</v>
      </c>
      <c r="BS506" s="135">
        <v>0</v>
      </c>
      <c r="BT506" s="135">
        <v>0</v>
      </c>
      <c r="BU506" s="135">
        <v>0</v>
      </c>
      <c r="BV506" s="135">
        <v>0</v>
      </c>
      <c r="BW506" s="135">
        <v>0</v>
      </c>
      <c r="BX506" s="135">
        <v>2</v>
      </c>
      <c r="BY506" s="135">
        <v>0</v>
      </c>
      <c r="BZ506" s="135">
        <v>0</v>
      </c>
      <c r="CA506" s="135">
        <v>0</v>
      </c>
      <c r="CB506" s="135">
        <v>0</v>
      </c>
      <c r="CC506" s="135">
        <v>0</v>
      </c>
      <c r="CD506" s="135">
        <v>0</v>
      </c>
      <c r="CE506" s="135">
        <v>0</v>
      </c>
      <c r="CF506" s="135">
        <v>0</v>
      </c>
      <c r="CG506" s="135">
        <v>0</v>
      </c>
      <c r="CH506" s="135">
        <v>0</v>
      </c>
      <c r="CI506" s="135">
        <v>0</v>
      </c>
      <c r="CJ506" s="135">
        <v>0</v>
      </c>
      <c r="CK506" s="135">
        <v>0</v>
      </c>
      <c r="CL506" s="135">
        <v>0</v>
      </c>
      <c r="CM506" s="135">
        <v>0</v>
      </c>
      <c r="CN506" s="135">
        <v>0</v>
      </c>
      <c r="CO506" s="135">
        <v>0</v>
      </c>
      <c r="CP506" s="135">
        <v>0</v>
      </c>
      <c r="CQ506" s="135">
        <v>0</v>
      </c>
      <c r="CR506" s="135">
        <v>1</v>
      </c>
      <c r="CS506" s="135">
        <v>3</v>
      </c>
      <c r="CT506" s="135">
        <v>0</v>
      </c>
      <c r="CU506" s="135">
        <v>0</v>
      </c>
      <c r="CV506" s="135">
        <v>0</v>
      </c>
      <c r="CW506" s="135">
        <v>0</v>
      </c>
      <c r="CX506" s="135"/>
    </row>
    <row r="507" spans="1:102" x14ac:dyDescent="0.35">
      <c r="A507" s="135">
        <v>506</v>
      </c>
      <c r="B507" s="135">
        <v>0</v>
      </c>
      <c r="C507" s="135">
        <v>0</v>
      </c>
      <c r="D507" s="135">
        <v>0</v>
      </c>
      <c r="E507" s="135">
        <v>0</v>
      </c>
      <c r="F507" s="135">
        <v>0</v>
      </c>
      <c r="G507" s="135">
        <v>0</v>
      </c>
      <c r="H507" s="135">
        <v>0</v>
      </c>
      <c r="I507" s="135">
        <v>0</v>
      </c>
      <c r="J507" s="135">
        <v>0</v>
      </c>
      <c r="K507" s="135">
        <v>0</v>
      </c>
      <c r="L507" s="135">
        <v>0</v>
      </c>
      <c r="M507" s="135">
        <v>1</v>
      </c>
      <c r="N507" s="135">
        <v>10</v>
      </c>
      <c r="O507" s="135">
        <v>0</v>
      </c>
      <c r="P507" s="135">
        <v>6</v>
      </c>
      <c r="Q507" s="135">
        <v>0</v>
      </c>
      <c r="R507" s="135">
        <v>0</v>
      </c>
      <c r="S507" s="135">
        <v>0</v>
      </c>
      <c r="T507" s="135">
        <v>0</v>
      </c>
      <c r="U507" s="135">
        <v>1</v>
      </c>
      <c r="V507" s="135">
        <v>10</v>
      </c>
      <c r="W507" s="135">
        <v>2</v>
      </c>
      <c r="X507" s="135">
        <v>0</v>
      </c>
      <c r="Y507" s="135">
        <v>0</v>
      </c>
      <c r="Z507" s="135">
        <v>0</v>
      </c>
      <c r="AA507" s="135">
        <v>2</v>
      </c>
      <c r="AB507" s="135">
        <v>1</v>
      </c>
      <c r="AC507" s="135">
        <v>0</v>
      </c>
      <c r="AD507" s="135">
        <v>0</v>
      </c>
      <c r="AE507" s="135">
        <v>7</v>
      </c>
      <c r="AF507" s="135">
        <v>1</v>
      </c>
      <c r="AG507" s="135">
        <v>8</v>
      </c>
      <c r="AH507" s="135">
        <v>0</v>
      </c>
      <c r="AI507" s="135">
        <v>1</v>
      </c>
      <c r="AJ507" s="135">
        <v>0</v>
      </c>
      <c r="AK507" s="135">
        <v>0</v>
      </c>
      <c r="AL507" s="135">
        <v>0</v>
      </c>
      <c r="AM507" s="135">
        <v>0</v>
      </c>
      <c r="AN507" s="135">
        <v>0</v>
      </c>
      <c r="AO507" s="135">
        <v>0</v>
      </c>
      <c r="AP507" s="135">
        <v>0</v>
      </c>
      <c r="AQ507" s="135">
        <v>0</v>
      </c>
      <c r="AR507" s="135">
        <v>0</v>
      </c>
      <c r="AS507" s="135">
        <v>0</v>
      </c>
      <c r="AT507" s="135">
        <v>0</v>
      </c>
      <c r="AU507" s="135">
        <v>5</v>
      </c>
      <c r="AV507" s="135">
        <v>16</v>
      </c>
      <c r="AW507" s="135">
        <v>0</v>
      </c>
      <c r="AX507" s="135">
        <v>1</v>
      </c>
      <c r="AY507" s="135">
        <v>0</v>
      </c>
      <c r="AZ507" s="135">
        <v>0</v>
      </c>
      <c r="BA507" s="135">
        <v>0</v>
      </c>
      <c r="BB507" s="135">
        <v>0</v>
      </c>
      <c r="BC507" s="135">
        <v>0</v>
      </c>
      <c r="BD507" s="135">
        <v>1</v>
      </c>
      <c r="BE507" s="135">
        <v>0</v>
      </c>
      <c r="BF507" s="135">
        <v>0</v>
      </c>
      <c r="BG507" s="135">
        <v>2</v>
      </c>
      <c r="BH507" s="135">
        <v>0</v>
      </c>
      <c r="BI507" s="135">
        <v>0</v>
      </c>
      <c r="BJ507" s="135">
        <v>0</v>
      </c>
      <c r="BK507" s="135">
        <v>2</v>
      </c>
      <c r="BL507" s="135">
        <v>1</v>
      </c>
      <c r="BM507" s="135">
        <v>0</v>
      </c>
      <c r="BN507" s="135">
        <v>0</v>
      </c>
      <c r="BO507" s="135">
        <v>0</v>
      </c>
      <c r="BP507" s="135">
        <v>0</v>
      </c>
      <c r="BQ507" s="135">
        <v>0</v>
      </c>
      <c r="BR507" s="135">
        <v>0</v>
      </c>
      <c r="BS507" s="135">
        <v>13</v>
      </c>
      <c r="BT507" s="135">
        <v>0</v>
      </c>
      <c r="BU507" s="135">
        <v>1</v>
      </c>
      <c r="BV507" s="135">
        <v>2</v>
      </c>
      <c r="BW507" s="135">
        <v>0</v>
      </c>
      <c r="BX507" s="135">
        <v>1</v>
      </c>
      <c r="BY507" s="135">
        <v>0</v>
      </c>
      <c r="BZ507" s="135">
        <v>0</v>
      </c>
      <c r="CA507" s="135">
        <v>0</v>
      </c>
      <c r="CB507" s="135">
        <v>0</v>
      </c>
      <c r="CC507" s="135">
        <v>0</v>
      </c>
      <c r="CD507" s="135">
        <v>0</v>
      </c>
      <c r="CE507" s="135">
        <v>0</v>
      </c>
      <c r="CF507" s="135">
        <v>0</v>
      </c>
      <c r="CG507" s="135">
        <v>0</v>
      </c>
      <c r="CH507" s="135">
        <v>1</v>
      </c>
      <c r="CI507" s="135">
        <v>0</v>
      </c>
      <c r="CJ507" s="135">
        <v>1</v>
      </c>
      <c r="CK507" s="135">
        <v>0</v>
      </c>
      <c r="CL507" s="135">
        <v>1</v>
      </c>
      <c r="CM507" s="135">
        <v>0</v>
      </c>
      <c r="CN507" s="135">
        <v>0</v>
      </c>
      <c r="CO507" s="135">
        <v>0</v>
      </c>
      <c r="CP507" s="135">
        <v>0</v>
      </c>
      <c r="CQ507" s="135">
        <v>0</v>
      </c>
      <c r="CR507" s="135">
        <v>1</v>
      </c>
      <c r="CS507" s="135">
        <v>0</v>
      </c>
      <c r="CT507" s="135">
        <v>0</v>
      </c>
      <c r="CU507" s="135">
        <v>2</v>
      </c>
      <c r="CV507" s="135">
        <v>0</v>
      </c>
      <c r="CW507" s="135">
        <v>0</v>
      </c>
      <c r="CX507" s="135"/>
    </row>
    <row r="508" spans="1:102" x14ac:dyDescent="0.35">
      <c r="A508" s="135">
        <v>507</v>
      </c>
      <c r="B508" s="135">
        <v>0</v>
      </c>
      <c r="C508" s="135">
        <v>0</v>
      </c>
      <c r="D508" s="135">
        <v>1</v>
      </c>
      <c r="E508" s="135">
        <v>0</v>
      </c>
      <c r="F508" s="135">
        <v>0</v>
      </c>
      <c r="G508" s="135">
        <v>0</v>
      </c>
      <c r="H508" s="135">
        <v>2</v>
      </c>
      <c r="I508" s="135">
        <v>0</v>
      </c>
      <c r="J508" s="135">
        <v>0</v>
      </c>
      <c r="K508" s="135">
        <v>0</v>
      </c>
      <c r="L508" s="135">
        <v>0</v>
      </c>
      <c r="M508" s="135">
        <v>0</v>
      </c>
      <c r="N508" s="135">
        <v>1</v>
      </c>
      <c r="O508" s="135">
        <v>0</v>
      </c>
      <c r="P508" s="135">
        <v>0</v>
      </c>
      <c r="Q508" s="135">
        <v>0</v>
      </c>
      <c r="R508" s="135">
        <v>0</v>
      </c>
      <c r="S508" s="135">
        <v>3</v>
      </c>
      <c r="T508" s="135">
        <v>0</v>
      </c>
      <c r="U508" s="135">
        <v>0</v>
      </c>
      <c r="V508" s="135">
        <v>0</v>
      </c>
      <c r="W508" s="135">
        <v>0</v>
      </c>
      <c r="X508" s="135">
        <v>1</v>
      </c>
      <c r="Y508" s="135">
        <v>0</v>
      </c>
      <c r="Z508" s="135">
        <v>0</v>
      </c>
      <c r="AA508" s="135">
        <v>0</v>
      </c>
      <c r="AB508" s="135">
        <v>0</v>
      </c>
      <c r="AC508" s="135">
        <v>0</v>
      </c>
      <c r="AD508" s="135">
        <v>0</v>
      </c>
      <c r="AE508" s="135">
        <v>1</v>
      </c>
      <c r="AF508" s="135">
        <v>0</v>
      </c>
      <c r="AG508" s="135">
        <v>0</v>
      </c>
      <c r="AH508" s="135">
        <v>0</v>
      </c>
      <c r="AI508" s="135">
        <v>1</v>
      </c>
      <c r="AJ508" s="135">
        <v>0</v>
      </c>
      <c r="AK508" s="135">
        <v>0</v>
      </c>
      <c r="AL508" s="135">
        <v>0</v>
      </c>
      <c r="AM508" s="135">
        <v>0</v>
      </c>
      <c r="AN508" s="135">
        <v>0</v>
      </c>
      <c r="AO508" s="135">
        <v>0</v>
      </c>
      <c r="AP508" s="135">
        <v>0</v>
      </c>
      <c r="AQ508" s="135">
        <v>0</v>
      </c>
      <c r="AR508" s="135">
        <v>0</v>
      </c>
      <c r="AS508" s="135">
        <v>0</v>
      </c>
      <c r="AT508" s="135">
        <v>2</v>
      </c>
      <c r="AU508" s="135">
        <v>0</v>
      </c>
      <c r="AV508" s="135">
        <v>0</v>
      </c>
      <c r="AW508" s="135">
        <v>0</v>
      </c>
      <c r="AX508" s="135">
        <v>0</v>
      </c>
      <c r="AY508" s="135">
        <v>9</v>
      </c>
      <c r="AZ508" s="135">
        <v>0</v>
      </c>
      <c r="BA508" s="135">
        <v>0</v>
      </c>
      <c r="BB508" s="135">
        <v>0</v>
      </c>
      <c r="BC508" s="135">
        <v>0</v>
      </c>
      <c r="BD508" s="135">
        <v>2</v>
      </c>
      <c r="BE508" s="135">
        <v>0</v>
      </c>
      <c r="BF508" s="135">
        <v>0</v>
      </c>
      <c r="BG508" s="135">
        <v>0</v>
      </c>
      <c r="BH508" s="135">
        <v>0</v>
      </c>
      <c r="BI508" s="135">
        <v>0</v>
      </c>
      <c r="BJ508" s="135">
        <v>2</v>
      </c>
      <c r="BK508" s="135">
        <v>5</v>
      </c>
      <c r="BL508" s="135">
        <v>1</v>
      </c>
      <c r="BM508" s="135">
        <v>1</v>
      </c>
      <c r="BN508" s="135">
        <v>0</v>
      </c>
      <c r="BO508" s="135">
        <v>0</v>
      </c>
      <c r="BP508" s="135">
        <v>0</v>
      </c>
      <c r="BQ508" s="135">
        <v>0</v>
      </c>
      <c r="BR508" s="135">
        <v>0</v>
      </c>
      <c r="BS508" s="135">
        <v>1</v>
      </c>
      <c r="BT508" s="135">
        <v>0</v>
      </c>
      <c r="BU508" s="135">
        <v>0</v>
      </c>
      <c r="BV508" s="135">
        <v>0</v>
      </c>
      <c r="BW508" s="135">
        <v>1</v>
      </c>
      <c r="BX508" s="135">
        <v>0</v>
      </c>
      <c r="BY508" s="135">
        <v>0</v>
      </c>
      <c r="BZ508" s="135">
        <v>0</v>
      </c>
      <c r="CA508" s="135">
        <v>2</v>
      </c>
      <c r="CB508" s="135">
        <v>0</v>
      </c>
      <c r="CC508" s="135">
        <v>0</v>
      </c>
      <c r="CD508" s="135">
        <v>3</v>
      </c>
      <c r="CE508" s="135">
        <v>0</v>
      </c>
      <c r="CF508" s="135">
        <v>0</v>
      </c>
      <c r="CG508" s="135">
        <v>0</v>
      </c>
      <c r="CH508" s="135">
        <v>0</v>
      </c>
      <c r="CI508" s="135">
        <v>0</v>
      </c>
      <c r="CJ508" s="135">
        <v>1</v>
      </c>
      <c r="CK508" s="135">
        <v>0</v>
      </c>
      <c r="CL508" s="135">
        <v>0</v>
      </c>
      <c r="CM508" s="135">
        <v>0</v>
      </c>
      <c r="CN508" s="135">
        <v>0</v>
      </c>
      <c r="CO508" s="135">
        <v>0</v>
      </c>
      <c r="CP508" s="135">
        <v>1</v>
      </c>
      <c r="CQ508" s="135">
        <v>0</v>
      </c>
      <c r="CR508" s="135">
        <v>0</v>
      </c>
      <c r="CS508" s="135">
        <v>0</v>
      </c>
      <c r="CT508" s="135">
        <v>1</v>
      </c>
      <c r="CU508" s="135">
        <v>0</v>
      </c>
      <c r="CV508" s="135">
        <v>0</v>
      </c>
      <c r="CW508" s="135">
        <v>0</v>
      </c>
      <c r="CX508" s="135"/>
    </row>
    <row r="509" spans="1:102" x14ac:dyDescent="0.35">
      <c r="A509" s="135">
        <v>508</v>
      </c>
      <c r="B509" s="135">
        <v>0</v>
      </c>
      <c r="C509" s="135">
        <v>0</v>
      </c>
      <c r="D509" s="135">
        <v>0</v>
      </c>
      <c r="E509" s="135">
        <v>1</v>
      </c>
      <c r="F509" s="135">
        <v>0</v>
      </c>
      <c r="G509" s="135">
        <v>0</v>
      </c>
      <c r="H509" s="135">
        <v>0</v>
      </c>
      <c r="I509" s="135">
        <v>0</v>
      </c>
      <c r="J509" s="135">
        <v>0</v>
      </c>
      <c r="K509" s="135">
        <v>0</v>
      </c>
      <c r="L509" s="135">
        <v>2</v>
      </c>
      <c r="M509" s="135">
        <v>0</v>
      </c>
      <c r="N509" s="135">
        <v>0</v>
      </c>
      <c r="O509" s="135">
        <v>0</v>
      </c>
      <c r="P509" s="135">
        <v>0</v>
      </c>
      <c r="Q509" s="135">
        <v>0</v>
      </c>
      <c r="R509" s="135">
        <v>0</v>
      </c>
      <c r="S509" s="135">
        <v>0</v>
      </c>
      <c r="T509" s="135">
        <v>0</v>
      </c>
      <c r="U509" s="135">
        <v>0</v>
      </c>
      <c r="V509" s="135">
        <v>0</v>
      </c>
      <c r="W509" s="135">
        <v>0</v>
      </c>
      <c r="X509" s="135">
        <v>0</v>
      </c>
      <c r="Y509" s="135">
        <v>0</v>
      </c>
      <c r="Z509" s="135">
        <v>0</v>
      </c>
      <c r="AA509" s="135">
        <v>0</v>
      </c>
      <c r="AB509" s="135">
        <v>1</v>
      </c>
      <c r="AC509" s="135">
        <v>0</v>
      </c>
      <c r="AD509" s="135">
        <v>0</v>
      </c>
      <c r="AE509" s="135">
        <v>0</v>
      </c>
      <c r="AF509" s="135">
        <v>0</v>
      </c>
      <c r="AG509" s="135">
        <v>2</v>
      </c>
      <c r="AH509" s="135">
        <v>6</v>
      </c>
      <c r="AI509" s="135">
        <v>2</v>
      </c>
      <c r="AJ509" s="135">
        <v>0</v>
      </c>
      <c r="AK509" s="135">
        <v>0</v>
      </c>
      <c r="AL509" s="135">
        <v>0</v>
      </c>
      <c r="AM509" s="135">
        <v>0</v>
      </c>
      <c r="AN509" s="135">
        <v>0</v>
      </c>
      <c r="AO509" s="135">
        <v>0</v>
      </c>
      <c r="AP509" s="135">
        <v>0</v>
      </c>
      <c r="AQ509" s="135">
        <v>0</v>
      </c>
      <c r="AR509" s="135">
        <v>0</v>
      </c>
      <c r="AS509" s="135">
        <v>0</v>
      </c>
      <c r="AT509" s="135">
        <v>1</v>
      </c>
      <c r="AU509" s="135">
        <v>0</v>
      </c>
      <c r="AV509" s="135">
        <v>0</v>
      </c>
      <c r="AW509" s="135">
        <v>4</v>
      </c>
      <c r="AX509" s="135">
        <v>0</v>
      </c>
      <c r="AY509" s="135">
        <v>14</v>
      </c>
      <c r="AZ509" s="135">
        <v>0</v>
      </c>
      <c r="BA509" s="135">
        <v>0</v>
      </c>
      <c r="BB509" s="135">
        <v>0</v>
      </c>
      <c r="BC509" s="135">
        <v>0</v>
      </c>
      <c r="BD509" s="135">
        <v>12</v>
      </c>
      <c r="BE509" s="135">
        <v>0</v>
      </c>
      <c r="BF509" s="135">
        <v>1</v>
      </c>
      <c r="BG509" s="135">
        <v>0</v>
      </c>
      <c r="BH509" s="135">
        <v>0</v>
      </c>
      <c r="BI509" s="135">
        <v>0</v>
      </c>
      <c r="BJ509" s="135">
        <v>0</v>
      </c>
      <c r="BK509" s="135">
        <v>0</v>
      </c>
      <c r="BL509" s="135">
        <v>0</v>
      </c>
      <c r="BM509" s="135">
        <v>0</v>
      </c>
      <c r="BN509" s="135">
        <v>0</v>
      </c>
      <c r="BO509" s="135">
        <v>0</v>
      </c>
      <c r="BP509" s="135">
        <v>0</v>
      </c>
      <c r="BQ509" s="135">
        <v>0</v>
      </c>
      <c r="BR509" s="135">
        <v>0</v>
      </c>
      <c r="BS509" s="135">
        <v>0</v>
      </c>
      <c r="BT509" s="135">
        <v>1</v>
      </c>
      <c r="BU509" s="135">
        <v>1</v>
      </c>
      <c r="BV509" s="135">
        <v>0</v>
      </c>
      <c r="BW509" s="135">
        <v>1</v>
      </c>
      <c r="BX509" s="135">
        <v>0</v>
      </c>
      <c r="BY509" s="135">
        <v>0</v>
      </c>
      <c r="BZ509" s="135">
        <v>1</v>
      </c>
      <c r="CA509" s="135">
        <v>0</v>
      </c>
      <c r="CB509" s="135">
        <v>0</v>
      </c>
      <c r="CC509" s="135">
        <v>0</v>
      </c>
      <c r="CD509" s="135">
        <v>0</v>
      </c>
      <c r="CE509" s="135">
        <v>0</v>
      </c>
      <c r="CF509" s="135">
        <v>0</v>
      </c>
      <c r="CG509" s="135">
        <v>0</v>
      </c>
      <c r="CH509" s="135">
        <v>0</v>
      </c>
      <c r="CI509" s="135">
        <v>0</v>
      </c>
      <c r="CJ509" s="135">
        <v>0</v>
      </c>
      <c r="CK509" s="135">
        <v>1</v>
      </c>
      <c r="CL509" s="135">
        <v>0</v>
      </c>
      <c r="CM509" s="135">
        <v>0</v>
      </c>
      <c r="CN509" s="135">
        <v>0</v>
      </c>
      <c r="CO509" s="135">
        <v>7</v>
      </c>
      <c r="CP509" s="135">
        <v>0</v>
      </c>
      <c r="CQ509" s="135">
        <v>0</v>
      </c>
      <c r="CR509" s="135">
        <v>1</v>
      </c>
      <c r="CS509" s="135">
        <v>1</v>
      </c>
      <c r="CT509" s="135">
        <v>0</v>
      </c>
      <c r="CU509" s="135">
        <v>0</v>
      </c>
      <c r="CV509" s="135">
        <v>0</v>
      </c>
      <c r="CW509" s="135">
        <v>1</v>
      </c>
      <c r="CX509" s="135"/>
    </row>
    <row r="510" spans="1:102" x14ac:dyDescent="0.35">
      <c r="A510" s="135">
        <v>509</v>
      </c>
      <c r="B510" s="135">
        <v>0</v>
      </c>
      <c r="C510" s="135">
        <v>0</v>
      </c>
      <c r="D510" s="135">
        <v>0</v>
      </c>
      <c r="E510" s="135">
        <v>1</v>
      </c>
      <c r="F510" s="135">
        <v>1</v>
      </c>
      <c r="G510" s="135">
        <v>0</v>
      </c>
      <c r="H510" s="135">
        <v>0</v>
      </c>
      <c r="I510" s="135">
        <v>0</v>
      </c>
      <c r="J510" s="135">
        <v>0</v>
      </c>
      <c r="K510" s="135">
        <v>0</v>
      </c>
      <c r="L510" s="135">
        <v>1</v>
      </c>
      <c r="M510" s="135">
        <v>0</v>
      </c>
      <c r="N510" s="135">
        <v>1</v>
      </c>
      <c r="O510" s="135">
        <v>0</v>
      </c>
      <c r="P510" s="135">
        <v>0</v>
      </c>
      <c r="Q510" s="135">
        <v>1</v>
      </c>
      <c r="R510" s="135">
        <v>0</v>
      </c>
      <c r="S510" s="135">
        <v>0</v>
      </c>
      <c r="T510" s="135">
        <v>0</v>
      </c>
      <c r="U510" s="135">
        <v>0</v>
      </c>
      <c r="V510" s="135">
        <v>2</v>
      </c>
      <c r="W510" s="135">
        <v>0</v>
      </c>
      <c r="X510" s="135">
        <v>0</v>
      </c>
      <c r="Y510" s="135">
        <v>1</v>
      </c>
      <c r="Z510" s="135">
        <v>0</v>
      </c>
      <c r="AA510" s="135">
        <v>1</v>
      </c>
      <c r="AB510" s="135">
        <v>1</v>
      </c>
      <c r="AC510" s="135">
        <v>0</v>
      </c>
      <c r="AD510" s="135">
        <v>0</v>
      </c>
      <c r="AE510" s="135">
        <v>0</v>
      </c>
      <c r="AF510" s="135">
        <v>0</v>
      </c>
      <c r="AG510" s="135">
        <v>0</v>
      </c>
      <c r="AH510" s="135">
        <v>9</v>
      </c>
      <c r="AI510" s="135">
        <v>1</v>
      </c>
      <c r="AJ510" s="135">
        <v>0</v>
      </c>
      <c r="AK510" s="135">
        <v>0</v>
      </c>
      <c r="AL510" s="135">
        <v>1</v>
      </c>
      <c r="AM510" s="135">
        <v>1</v>
      </c>
      <c r="AN510" s="135">
        <v>0</v>
      </c>
      <c r="AO510" s="135">
        <v>0</v>
      </c>
      <c r="AP510" s="135">
        <v>0</v>
      </c>
      <c r="AQ510" s="135">
        <v>0</v>
      </c>
      <c r="AR510" s="135">
        <v>1</v>
      </c>
      <c r="AS510" s="135">
        <v>0</v>
      </c>
      <c r="AT510" s="135">
        <v>1</v>
      </c>
      <c r="AU510" s="135">
        <v>0</v>
      </c>
      <c r="AV510" s="135">
        <v>2</v>
      </c>
      <c r="AW510" s="135">
        <v>0</v>
      </c>
      <c r="AX510" s="135">
        <v>0</v>
      </c>
      <c r="AY510" s="135">
        <v>0</v>
      </c>
      <c r="AZ510" s="135">
        <v>0</v>
      </c>
      <c r="BA510" s="135">
        <v>2</v>
      </c>
      <c r="BB510" s="135">
        <v>0</v>
      </c>
      <c r="BC510" s="135">
        <v>1</v>
      </c>
      <c r="BD510" s="135">
        <v>1</v>
      </c>
      <c r="BE510" s="135">
        <v>0</v>
      </c>
      <c r="BF510" s="135">
        <v>1</v>
      </c>
      <c r="BG510" s="135">
        <v>5</v>
      </c>
      <c r="BH510" s="135">
        <v>0</v>
      </c>
      <c r="BI510" s="135">
        <v>1</v>
      </c>
      <c r="BJ510" s="135">
        <v>0</v>
      </c>
      <c r="BK510" s="135">
        <v>0</v>
      </c>
      <c r="BL510" s="135">
        <v>1</v>
      </c>
      <c r="BM510" s="135">
        <v>0</v>
      </c>
      <c r="BN510" s="135">
        <v>0</v>
      </c>
      <c r="BO510" s="135">
        <v>0</v>
      </c>
      <c r="BP510" s="135">
        <v>0</v>
      </c>
      <c r="BQ510" s="135">
        <v>0</v>
      </c>
      <c r="BR510" s="135">
        <v>0</v>
      </c>
      <c r="BS510" s="135">
        <v>18</v>
      </c>
      <c r="BT510" s="135">
        <v>0</v>
      </c>
      <c r="BU510" s="135">
        <v>0</v>
      </c>
      <c r="BV510" s="135">
        <v>0</v>
      </c>
      <c r="BW510" s="135">
        <v>0</v>
      </c>
      <c r="BX510" s="135">
        <v>2</v>
      </c>
      <c r="BY510" s="135">
        <v>0</v>
      </c>
      <c r="BZ510" s="135">
        <v>0</v>
      </c>
      <c r="CA510" s="135">
        <v>0</v>
      </c>
      <c r="CB510" s="135">
        <v>3</v>
      </c>
      <c r="CC510" s="135">
        <v>0</v>
      </c>
      <c r="CD510" s="135">
        <v>0</v>
      </c>
      <c r="CE510" s="135">
        <v>0</v>
      </c>
      <c r="CF510" s="135">
        <v>0</v>
      </c>
      <c r="CG510" s="135">
        <v>0</v>
      </c>
      <c r="CH510" s="135">
        <v>3</v>
      </c>
      <c r="CI510" s="135">
        <v>0</v>
      </c>
      <c r="CJ510" s="135">
        <v>0</v>
      </c>
      <c r="CK510" s="135">
        <v>0</v>
      </c>
      <c r="CL510" s="135">
        <v>0</v>
      </c>
      <c r="CM510" s="135">
        <v>0</v>
      </c>
      <c r="CN510" s="135">
        <v>0</v>
      </c>
      <c r="CO510" s="135">
        <v>0</v>
      </c>
      <c r="CP510" s="135">
        <v>0</v>
      </c>
      <c r="CQ510" s="135">
        <v>0</v>
      </c>
      <c r="CR510" s="135">
        <v>1</v>
      </c>
      <c r="CS510" s="135">
        <v>0</v>
      </c>
      <c r="CT510" s="135">
        <v>0</v>
      </c>
      <c r="CU510" s="135">
        <v>2</v>
      </c>
      <c r="CV510" s="135">
        <v>0</v>
      </c>
      <c r="CW510" s="135">
        <v>0</v>
      </c>
      <c r="CX510" s="135"/>
    </row>
    <row r="511" spans="1:102" x14ac:dyDescent="0.35">
      <c r="A511" s="135">
        <v>510</v>
      </c>
      <c r="B511" s="135">
        <v>0</v>
      </c>
      <c r="C511" s="135">
        <v>0</v>
      </c>
      <c r="D511" s="135">
        <v>0</v>
      </c>
      <c r="E511" s="135">
        <v>0</v>
      </c>
      <c r="F511" s="135">
        <v>0</v>
      </c>
      <c r="G511" s="135">
        <v>0</v>
      </c>
      <c r="H511" s="135">
        <v>0</v>
      </c>
      <c r="I511" s="135">
        <v>0</v>
      </c>
      <c r="J511" s="135">
        <v>1</v>
      </c>
      <c r="K511" s="135">
        <v>0</v>
      </c>
      <c r="L511" s="135">
        <v>4</v>
      </c>
      <c r="M511" s="135">
        <v>0</v>
      </c>
      <c r="N511" s="135">
        <v>6</v>
      </c>
      <c r="O511" s="135">
        <v>0</v>
      </c>
      <c r="P511" s="135">
        <v>1</v>
      </c>
      <c r="Q511" s="135">
        <v>0</v>
      </c>
      <c r="R511" s="135">
        <v>0</v>
      </c>
      <c r="S511" s="135">
        <v>0</v>
      </c>
      <c r="T511" s="135">
        <v>0</v>
      </c>
      <c r="U511" s="135">
        <v>1</v>
      </c>
      <c r="V511" s="135">
        <v>1</v>
      </c>
      <c r="W511" s="135">
        <v>0</v>
      </c>
      <c r="X511" s="135">
        <v>0</v>
      </c>
      <c r="Y511" s="135">
        <v>0</v>
      </c>
      <c r="Z511" s="135">
        <v>0</v>
      </c>
      <c r="AA511" s="135">
        <v>0</v>
      </c>
      <c r="AB511" s="135">
        <v>1</v>
      </c>
      <c r="AC511" s="135">
        <v>0</v>
      </c>
      <c r="AD511" s="135">
        <v>1</v>
      </c>
      <c r="AE511" s="135">
        <v>0</v>
      </c>
      <c r="AF511" s="135">
        <v>0</v>
      </c>
      <c r="AG511" s="135">
        <v>4</v>
      </c>
      <c r="AH511" s="135">
        <v>1</v>
      </c>
      <c r="AI511" s="135">
        <v>0</v>
      </c>
      <c r="AJ511" s="135">
        <v>0</v>
      </c>
      <c r="AK511" s="135">
        <v>0</v>
      </c>
      <c r="AL511" s="135">
        <v>0</v>
      </c>
      <c r="AM511" s="135">
        <v>0</v>
      </c>
      <c r="AN511" s="135">
        <v>0</v>
      </c>
      <c r="AO511" s="135">
        <v>0</v>
      </c>
      <c r="AP511" s="135">
        <v>0</v>
      </c>
      <c r="AQ511" s="135">
        <v>1</v>
      </c>
      <c r="AR511" s="135">
        <v>0</v>
      </c>
      <c r="AS511" s="135">
        <v>0</v>
      </c>
      <c r="AT511" s="135">
        <v>0</v>
      </c>
      <c r="AU511" s="135">
        <v>0</v>
      </c>
      <c r="AV511" s="135">
        <v>1</v>
      </c>
      <c r="AW511" s="135">
        <v>0</v>
      </c>
      <c r="AX511" s="135">
        <v>0</v>
      </c>
      <c r="AY511" s="135">
        <v>0</v>
      </c>
      <c r="AZ511" s="135">
        <v>0</v>
      </c>
      <c r="BA511" s="135">
        <v>0</v>
      </c>
      <c r="BB511" s="135">
        <v>0</v>
      </c>
      <c r="BC511" s="135">
        <v>0</v>
      </c>
      <c r="BD511" s="135">
        <v>0</v>
      </c>
      <c r="BE511" s="135">
        <v>1</v>
      </c>
      <c r="BF511" s="135">
        <v>1</v>
      </c>
      <c r="BG511" s="135">
        <v>0</v>
      </c>
      <c r="BH511" s="135">
        <v>0</v>
      </c>
      <c r="BI511" s="135">
        <v>1</v>
      </c>
      <c r="BJ511" s="135">
        <v>0</v>
      </c>
      <c r="BK511" s="135">
        <v>1</v>
      </c>
      <c r="BL511" s="135">
        <v>1</v>
      </c>
      <c r="BM511" s="135">
        <v>0</v>
      </c>
      <c r="BN511" s="135">
        <v>0</v>
      </c>
      <c r="BO511" s="135">
        <v>0</v>
      </c>
      <c r="BP511" s="135">
        <v>0</v>
      </c>
      <c r="BQ511" s="135">
        <v>0</v>
      </c>
      <c r="BR511" s="135">
        <v>0</v>
      </c>
      <c r="BS511" s="135">
        <v>0</v>
      </c>
      <c r="BT511" s="135">
        <v>0</v>
      </c>
      <c r="BU511" s="135">
        <v>0</v>
      </c>
      <c r="BV511" s="135">
        <v>1</v>
      </c>
      <c r="BW511" s="135">
        <v>0</v>
      </c>
      <c r="BX511" s="135">
        <v>0</v>
      </c>
      <c r="BY511" s="135">
        <v>0</v>
      </c>
      <c r="BZ511" s="135">
        <v>0</v>
      </c>
      <c r="CA511" s="135">
        <v>1</v>
      </c>
      <c r="CB511" s="135">
        <v>0</v>
      </c>
      <c r="CC511" s="135">
        <v>0</v>
      </c>
      <c r="CD511" s="135">
        <v>0</v>
      </c>
      <c r="CE511" s="135">
        <v>0</v>
      </c>
      <c r="CF511" s="135">
        <v>1</v>
      </c>
      <c r="CG511" s="135">
        <v>0</v>
      </c>
      <c r="CH511" s="135">
        <v>0</v>
      </c>
      <c r="CI511" s="135">
        <v>1</v>
      </c>
      <c r="CJ511" s="135">
        <v>1</v>
      </c>
      <c r="CK511" s="135">
        <v>0</v>
      </c>
      <c r="CL511" s="135">
        <v>1</v>
      </c>
      <c r="CM511" s="135">
        <v>0</v>
      </c>
      <c r="CN511" s="135">
        <v>0</v>
      </c>
      <c r="CO511" s="135">
        <v>0</v>
      </c>
      <c r="CP511" s="135">
        <v>0</v>
      </c>
      <c r="CQ511" s="135">
        <v>0</v>
      </c>
      <c r="CR511" s="135">
        <v>0</v>
      </c>
      <c r="CS511" s="135">
        <v>0</v>
      </c>
      <c r="CT511" s="135">
        <v>1</v>
      </c>
      <c r="CU511" s="135">
        <v>1</v>
      </c>
      <c r="CV511" s="135">
        <v>1</v>
      </c>
      <c r="CW511" s="135">
        <v>9</v>
      </c>
      <c r="CX511" s="135"/>
    </row>
    <row r="512" spans="1:102" x14ac:dyDescent="0.35">
      <c r="A512" s="135">
        <v>511</v>
      </c>
      <c r="B512" s="135">
        <v>1</v>
      </c>
      <c r="C512" s="135">
        <v>0</v>
      </c>
      <c r="D512" s="135">
        <v>1</v>
      </c>
      <c r="E512" s="135">
        <v>1</v>
      </c>
      <c r="F512" s="135">
        <v>3</v>
      </c>
      <c r="G512" s="135">
        <v>0</v>
      </c>
      <c r="H512" s="135">
        <v>9</v>
      </c>
      <c r="I512" s="135">
        <v>0</v>
      </c>
      <c r="J512" s="135">
        <v>0</v>
      </c>
      <c r="K512" s="135">
        <v>0</v>
      </c>
      <c r="L512" s="135">
        <v>1</v>
      </c>
      <c r="M512" s="135">
        <v>0</v>
      </c>
      <c r="N512" s="135">
        <v>0</v>
      </c>
      <c r="O512" s="135">
        <v>0</v>
      </c>
      <c r="P512" s="135">
        <v>0</v>
      </c>
      <c r="Q512" s="135">
        <v>0</v>
      </c>
      <c r="R512" s="135">
        <v>1</v>
      </c>
      <c r="S512" s="135">
        <v>0</v>
      </c>
      <c r="T512" s="135">
        <v>0</v>
      </c>
      <c r="U512" s="135">
        <v>0</v>
      </c>
      <c r="V512" s="135">
        <v>0</v>
      </c>
      <c r="W512" s="135">
        <v>0</v>
      </c>
      <c r="X512" s="135">
        <v>0</v>
      </c>
      <c r="Y512" s="135">
        <v>0</v>
      </c>
      <c r="Z512" s="135">
        <v>0</v>
      </c>
      <c r="AA512" s="135">
        <v>1</v>
      </c>
      <c r="AB512" s="135">
        <v>0</v>
      </c>
      <c r="AC512" s="135">
        <v>0</v>
      </c>
      <c r="AD512" s="135">
        <v>1</v>
      </c>
      <c r="AE512" s="135">
        <v>0</v>
      </c>
      <c r="AF512" s="135">
        <v>2</v>
      </c>
      <c r="AG512" s="135">
        <v>1</v>
      </c>
      <c r="AH512" s="135">
        <v>9</v>
      </c>
      <c r="AI512" s="135">
        <v>0</v>
      </c>
      <c r="AJ512" s="135">
        <v>1</v>
      </c>
      <c r="AK512" s="135">
        <v>0</v>
      </c>
      <c r="AL512" s="135">
        <v>1</v>
      </c>
      <c r="AM512" s="135">
        <v>0</v>
      </c>
      <c r="AN512" s="135">
        <v>0</v>
      </c>
      <c r="AO512" s="135">
        <v>0</v>
      </c>
      <c r="AP512" s="135">
        <v>12</v>
      </c>
      <c r="AQ512" s="135">
        <v>1</v>
      </c>
      <c r="AR512" s="135">
        <v>0</v>
      </c>
      <c r="AS512" s="135">
        <v>0</v>
      </c>
      <c r="AT512" s="135">
        <v>0</v>
      </c>
      <c r="AU512" s="135">
        <v>0</v>
      </c>
      <c r="AV512" s="135">
        <v>0</v>
      </c>
      <c r="AW512" s="135">
        <v>0</v>
      </c>
      <c r="AX512" s="135">
        <v>1</v>
      </c>
      <c r="AY512" s="135">
        <v>12</v>
      </c>
      <c r="AZ512" s="135">
        <v>1</v>
      </c>
      <c r="BA512" s="135">
        <v>0</v>
      </c>
      <c r="BB512" s="135">
        <v>0</v>
      </c>
      <c r="BC512" s="135">
        <v>0</v>
      </c>
      <c r="BD512" s="135">
        <v>2</v>
      </c>
      <c r="BE512" s="135">
        <v>0</v>
      </c>
      <c r="BF512" s="135">
        <v>0</v>
      </c>
      <c r="BG512" s="135">
        <v>2</v>
      </c>
      <c r="BH512" s="135">
        <v>0</v>
      </c>
      <c r="BI512" s="135">
        <v>0</v>
      </c>
      <c r="BJ512" s="135">
        <v>0</v>
      </c>
      <c r="BK512" s="135">
        <v>0</v>
      </c>
      <c r="BL512" s="135">
        <v>1</v>
      </c>
      <c r="BM512" s="135">
        <v>0</v>
      </c>
      <c r="BN512" s="135">
        <v>0</v>
      </c>
      <c r="BO512" s="135">
        <v>0</v>
      </c>
      <c r="BP512" s="135">
        <v>0</v>
      </c>
      <c r="BQ512" s="135">
        <v>0</v>
      </c>
      <c r="BR512" s="135">
        <v>0</v>
      </c>
      <c r="BS512" s="135">
        <v>10</v>
      </c>
      <c r="BT512" s="135">
        <v>1</v>
      </c>
      <c r="BU512" s="135">
        <v>0</v>
      </c>
      <c r="BV512" s="135">
        <v>1</v>
      </c>
      <c r="BW512" s="135">
        <v>0</v>
      </c>
      <c r="BX512" s="135">
        <v>0</v>
      </c>
      <c r="BY512" s="135">
        <v>0</v>
      </c>
      <c r="BZ512" s="135">
        <v>0</v>
      </c>
      <c r="CA512" s="135">
        <v>0</v>
      </c>
      <c r="CB512" s="135">
        <v>0</v>
      </c>
      <c r="CC512" s="135">
        <v>2</v>
      </c>
      <c r="CD512" s="135">
        <v>0</v>
      </c>
      <c r="CE512" s="135">
        <v>0</v>
      </c>
      <c r="CF512" s="135">
        <v>31</v>
      </c>
      <c r="CG512" s="135">
        <v>0</v>
      </c>
      <c r="CH512" s="135">
        <v>0</v>
      </c>
      <c r="CI512" s="135">
        <v>1</v>
      </c>
      <c r="CJ512" s="135">
        <v>0</v>
      </c>
      <c r="CK512" s="135">
        <v>0</v>
      </c>
      <c r="CL512" s="135">
        <v>1</v>
      </c>
      <c r="CM512" s="135">
        <v>0</v>
      </c>
      <c r="CN512" s="135">
        <v>0</v>
      </c>
      <c r="CO512" s="135">
        <v>3</v>
      </c>
      <c r="CP512" s="135">
        <v>1</v>
      </c>
      <c r="CQ512" s="135">
        <v>0</v>
      </c>
      <c r="CR512" s="135">
        <v>0</v>
      </c>
      <c r="CS512" s="135">
        <v>0</v>
      </c>
      <c r="CT512" s="135">
        <v>0</v>
      </c>
      <c r="CU512" s="135">
        <v>1</v>
      </c>
      <c r="CV512" s="135">
        <v>0</v>
      </c>
      <c r="CW512" s="135">
        <v>0</v>
      </c>
      <c r="CX512" s="135"/>
    </row>
    <row r="513" spans="1:102" x14ac:dyDescent="0.35">
      <c r="A513" s="135">
        <v>512</v>
      </c>
      <c r="B513" s="135">
        <v>2</v>
      </c>
      <c r="C513" s="135">
        <v>1</v>
      </c>
      <c r="D513" s="135">
        <v>0</v>
      </c>
      <c r="E513" s="135">
        <v>0</v>
      </c>
      <c r="F513" s="135">
        <v>0</v>
      </c>
      <c r="G513" s="135">
        <v>2</v>
      </c>
      <c r="H513" s="135">
        <v>0</v>
      </c>
      <c r="I513" s="135">
        <v>0</v>
      </c>
      <c r="J513" s="135">
        <v>0</v>
      </c>
      <c r="K513" s="135">
        <v>0</v>
      </c>
      <c r="L513" s="135">
        <v>0</v>
      </c>
      <c r="M513" s="135">
        <v>1</v>
      </c>
      <c r="N513" s="135">
        <v>2</v>
      </c>
      <c r="O513" s="135">
        <v>1</v>
      </c>
      <c r="P513" s="135">
        <v>0</v>
      </c>
      <c r="Q513" s="135">
        <v>0</v>
      </c>
      <c r="R513" s="135">
        <v>0</v>
      </c>
      <c r="S513" s="135">
        <v>0</v>
      </c>
      <c r="T513" s="135">
        <v>0</v>
      </c>
      <c r="U513" s="135">
        <v>0</v>
      </c>
      <c r="V513" s="135">
        <v>0</v>
      </c>
      <c r="W513" s="135">
        <v>0</v>
      </c>
      <c r="X513" s="135">
        <v>0</v>
      </c>
      <c r="Y513" s="135">
        <v>0</v>
      </c>
      <c r="Z513" s="135">
        <v>0</v>
      </c>
      <c r="AA513" s="135">
        <v>0</v>
      </c>
      <c r="AB513" s="135">
        <v>1</v>
      </c>
      <c r="AC513" s="135">
        <v>0</v>
      </c>
      <c r="AD513" s="135">
        <v>0</v>
      </c>
      <c r="AE513" s="135">
        <v>0</v>
      </c>
      <c r="AF513" s="135">
        <v>0</v>
      </c>
      <c r="AG513" s="135">
        <v>0</v>
      </c>
      <c r="AH513" s="135">
        <v>0</v>
      </c>
      <c r="AI513" s="135">
        <v>2</v>
      </c>
      <c r="AJ513" s="135">
        <v>0</v>
      </c>
      <c r="AK513" s="135">
        <v>0</v>
      </c>
      <c r="AL513" s="135">
        <v>0</v>
      </c>
      <c r="AM513" s="135">
        <v>0</v>
      </c>
      <c r="AN513" s="135">
        <v>0</v>
      </c>
      <c r="AO513" s="135">
        <v>0</v>
      </c>
      <c r="AP513" s="135">
        <v>0</v>
      </c>
      <c r="AQ513" s="135">
        <v>0</v>
      </c>
      <c r="AR513" s="135">
        <v>2</v>
      </c>
      <c r="AS513" s="135">
        <v>0</v>
      </c>
      <c r="AT513" s="135">
        <v>0</v>
      </c>
      <c r="AU513" s="135">
        <v>0</v>
      </c>
      <c r="AV513" s="135">
        <v>1</v>
      </c>
      <c r="AW513" s="135">
        <v>11</v>
      </c>
      <c r="AX513" s="135">
        <v>0</v>
      </c>
      <c r="AY513" s="135">
        <v>1</v>
      </c>
      <c r="AZ513" s="135">
        <v>1</v>
      </c>
      <c r="BA513" s="135">
        <v>1</v>
      </c>
      <c r="BB513" s="135">
        <v>0</v>
      </c>
      <c r="BC513" s="135">
        <v>0</v>
      </c>
      <c r="BD513" s="135">
        <v>0</v>
      </c>
      <c r="BE513" s="135">
        <v>1</v>
      </c>
      <c r="BF513" s="135">
        <v>0</v>
      </c>
      <c r="BG513" s="135">
        <v>0</v>
      </c>
      <c r="BH513" s="135">
        <v>0</v>
      </c>
      <c r="BI513" s="135">
        <v>1</v>
      </c>
      <c r="BJ513" s="135">
        <v>0</v>
      </c>
      <c r="BK513" s="135">
        <v>0</v>
      </c>
      <c r="BL513" s="135">
        <v>0</v>
      </c>
      <c r="BM513" s="135">
        <v>0</v>
      </c>
      <c r="BN513" s="135">
        <v>0</v>
      </c>
      <c r="BO513" s="135">
        <v>0</v>
      </c>
      <c r="BP513" s="135">
        <v>0</v>
      </c>
      <c r="BQ513" s="135">
        <v>0</v>
      </c>
      <c r="BR513" s="135">
        <v>0</v>
      </c>
      <c r="BS513" s="135">
        <v>0</v>
      </c>
      <c r="BT513" s="135">
        <v>0</v>
      </c>
      <c r="BU513" s="135">
        <v>0</v>
      </c>
      <c r="BV513" s="135">
        <v>0</v>
      </c>
      <c r="BW513" s="135">
        <v>0</v>
      </c>
      <c r="BX513" s="135">
        <v>0</v>
      </c>
      <c r="BY513" s="135">
        <v>0</v>
      </c>
      <c r="BZ513" s="135">
        <v>0</v>
      </c>
      <c r="CA513" s="135">
        <v>1</v>
      </c>
      <c r="CB513" s="135">
        <v>0</v>
      </c>
      <c r="CC513" s="135">
        <v>0</v>
      </c>
      <c r="CD513" s="135">
        <v>1</v>
      </c>
      <c r="CE513" s="135">
        <v>0</v>
      </c>
      <c r="CF513" s="135">
        <v>0</v>
      </c>
      <c r="CG513" s="135">
        <v>0</v>
      </c>
      <c r="CH513" s="135">
        <v>0</v>
      </c>
      <c r="CI513" s="135">
        <v>1</v>
      </c>
      <c r="CJ513" s="135">
        <v>0</v>
      </c>
      <c r="CK513" s="135">
        <v>0</v>
      </c>
      <c r="CL513" s="135">
        <v>1</v>
      </c>
      <c r="CM513" s="135">
        <v>0</v>
      </c>
      <c r="CN513" s="135">
        <v>0</v>
      </c>
      <c r="CO513" s="135">
        <v>0</v>
      </c>
      <c r="CP513" s="135">
        <v>0</v>
      </c>
      <c r="CQ513" s="135">
        <v>0</v>
      </c>
      <c r="CR513" s="135">
        <v>1</v>
      </c>
      <c r="CS513" s="135">
        <v>0</v>
      </c>
      <c r="CT513" s="135">
        <v>0</v>
      </c>
      <c r="CU513" s="135">
        <v>0</v>
      </c>
      <c r="CV513" s="135">
        <v>0</v>
      </c>
      <c r="CW513" s="135">
        <v>4</v>
      </c>
      <c r="CX513" s="135"/>
    </row>
    <row r="514" spans="1:102" x14ac:dyDescent="0.35">
      <c r="A514" s="135">
        <v>513</v>
      </c>
      <c r="B514" s="135">
        <v>1</v>
      </c>
      <c r="C514" s="135">
        <v>0</v>
      </c>
      <c r="D514" s="135">
        <v>0</v>
      </c>
      <c r="E514" s="135">
        <v>0</v>
      </c>
      <c r="F514" s="135">
        <v>0</v>
      </c>
      <c r="G514" s="135">
        <v>0</v>
      </c>
      <c r="H514" s="135">
        <v>7</v>
      </c>
      <c r="I514" s="135">
        <v>0</v>
      </c>
      <c r="J514" s="135">
        <v>0</v>
      </c>
      <c r="K514" s="135">
        <v>0</v>
      </c>
      <c r="L514" s="135">
        <v>1</v>
      </c>
      <c r="M514" s="135">
        <v>1</v>
      </c>
      <c r="N514" s="135">
        <v>0</v>
      </c>
      <c r="O514" s="135">
        <v>0</v>
      </c>
      <c r="P514" s="135">
        <v>1</v>
      </c>
      <c r="Q514" s="135">
        <v>1</v>
      </c>
      <c r="R514" s="135">
        <v>0</v>
      </c>
      <c r="S514" s="135">
        <v>0</v>
      </c>
      <c r="T514" s="135">
        <v>0</v>
      </c>
      <c r="U514" s="135">
        <v>0</v>
      </c>
      <c r="V514" s="135">
        <v>0</v>
      </c>
      <c r="W514" s="135">
        <v>0</v>
      </c>
      <c r="X514" s="135">
        <v>0</v>
      </c>
      <c r="Y514" s="135">
        <v>0</v>
      </c>
      <c r="Z514" s="135">
        <v>0</v>
      </c>
      <c r="AA514" s="135">
        <v>0</v>
      </c>
      <c r="AB514" s="135">
        <v>2</v>
      </c>
      <c r="AC514" s="135">
        <v>0</v>
      </c>
      <c r="AD514" s="135">
        <v>0</v>
      </c>
      <c r="AE514" s="135">
        <v>0</v>
      </c>
      <c r="AF514" s="135">
        <v>0</v>
      </c>
      <c r="AG514" s="135">
        <v>0</v>
      </c>
      <c r="AH514" s="135">
        <v>12</v>
      </c>
      <c r="AI514" s="135">
        <v>3</v>
      </c>
      <c r="AJ514" s="135">
        <v>0</v>
      </c>
      <c r="AK514" s="135">
        <v>0</v>
      </c>
      <c r="AL514" s="135">
        <v>1</v>
      </c>
      <c r="AM514" s="135">
        <v>0</v>
      </c>
      <c r="AN514" s="135">
        <v>0</v>
      </c>
      <c r="AO514" s="135">
        <v>0</v>
      </c>
      <c r="AP514" s="135">
        <v>1</v>
      </c>
      <c r="AQ514" s="135">
        <v>0</v>
      </c>
      <c r="AR514" s="135">
        <v>0</v>
      </c>
      <c r="AS514" s="135">
        <v>0</v>
      </c>
      <c r="AT514" s="135">
        <v>1</v>
      </c>
      <c r="AU514" s="135">
        <v>0</v>
      </c>
      <c r="AV514" s="135">
        <v>14</v>
      </c>
      <c r="AW514" s="135">
        <v>0</v>
      </c>
      <c r="AX514" s="135">
        <v>0</v>
      </c>
      <c r="AY514" s="135">
        <v>1</v>
      </c>
      <c r="AZ514" s="135">
        <v>0</v>
      </c>
      <c r="BA514" s="135">
        <v>0</v>
      </c>
      <c r="BB514" s="135">
        <v>0</v>
      </c>
      <c r="BC514" s="135">
        <v>0</v>
      </c>
      <c r="BD514" s="135">
        <v>1</v>
      </c>
      <c r="BE514" s="135">
        <v>0</v>
      </c>
      <c r="BF514" s="135">
        <v>1</v>
      </c>
      <c r="BG514" s="135">
        <v>1</v>
      </c>
      <c r="BH514" s="135">
        <v>0</v>
      </c>
      <c r="BI514" s="135">
        <v>1</v>
      </c>
      <c r="BJ514" s="135">
        <v>0</v>
      </c>
      <c r="BK514" s="135">
        <v>0</v>
      </c>
      <c r="BL514" s="135">
        <v>0</v>
      </c>
      <c r="BM514" s="135">
        <v>0</v>
      </c>
      <c r="BN514" s="135">
        <v>1</v>
      </c>
      <c r="BO514" s="135">
        <v>0</v>
      </c>
      <c r="BP514" s="135">
        <v>1</v>
      </c>
      <c r="BQ514" s="135">
        <v>1</v>
      </c>
      <c r="BR514" s="135">
        <v>0</v>
      </c>
      <c r="BS514" s="135">
        <v>4</v>
      </c>
      <c r="BT514" s="135">
        <v>1</v>
      </c>
      <c r="BU514" s="135">
        <v>0</v>
      </c>
      <c r="BV514" s="135">
        <v>0</v>
      </c>
      <c r="BW514" s="135">
        <v>0</v>
      </c>
      <c r="BX514" s="135">
        <v>0</v>
      </c>
      <c r="BY514" s="135">
        <v>0</v>
      </c>
      <c r="BZ514" s="135">
        <v>0</v>
      </c>
      <c r="CA514" s="135">
        <v>0</v>
      </c>
      <c r="CB514" s="135">
        <v>0</v>
      </c>
      <c r="CC514" s="135">
        <v>2</v>
      </c>
      <c r="CD514" s="135">
        <v>7</v>
      </c>
      <c r="CE514" s="135">
        <v>0</v>
      </c>
      <c r="CF514" s="135">
        <v>0</v>
      </c>
      <c r="CG514" s="135">
        <v>0</v>
      </c>
      <c r="CH514" s="135">
        <v>0</v>
      </c>
      <c r="CI514" s="135">
        <v>0</v>
      </c>
      <c r="CJ514" s="135">
        <v>0</v>
      </c>
      <c r="CK514" s="135">
        <v>1</v>
      </c>
      <c r="CL514" s="135">
        <v>0</v>
      </c>
      <c r="CM514" s="135">
        <v>0</v>
      </c>
      <c r="CN514" s="135">
        <v>0</v>
      </c>
      <c r="CO514" s="135">
        <v>0</v>
      </c>
      <c r="CP514" s="135">
        <v>0</v>
      </c>
      <c r="CQ514" s="135">
        <v>0</v>
      </c>
      <c r="CR514" s="135">
        <v>0</v>
      </c>
      <c r="CS514" s="135">
        <v>0</v>
      </c>
      <c r="CT514" s="135">
        <v>0</v>
      </c>
      <c r="CU514" s="135">
        <v>1</v>
      </c>
      <c r="CV514" s="135">
        <v>0</v>
      </c>
      <c r="CW514" s="135">
        <v>0</v>
      </c>
      <c r="CX514" s="135"/>
    </row>
    <row r="515" spans="1:102" x14ac:dyDescent="0.35">
      <c r="A515" s="135">
        <v>514</v>
      </c>
      <c r="B515" s="135">
        <v>0</v>
      </c>
      <c r="C515" s="135">
        <v>1</v>
      </c>
      <c r="D515" s="135">
        <v>0</v>
      </c>
      <c r="E515" s="135">
        <v>0</v>
      </c>
      <c r="F515" s="135">
        <v>0</v>
      </c>
      <c r="G515" s="135">
        <v>1</v>
      </c>
      <c r="H515" s="135">
        <v>1</v>
      </c>
      <c r="I515" s="135">
        <v>0</v>
      </c>
      <c r="J515" s="135">
        <v>0</v>
      </c>
      <c r="K515" s="135">
        <v>0</v>
      </c>
      <c r="L515" s="135">
        <v>1</v>
      </c>
      <c r="M515" s="135">
        <v>0</v>
      </c>
      <c r="N515" s="135">
        <v>0</v>
      </c>
      <c r="O515" s="135">
        <v>0</v>
      </c>
      <c r="P515" s="135">
        <v>0</v>
      </c>
      <c r="Q515" s="135">
        <v>0</v>
      </c>
      <c r="R515" s="135">
        <v>0</v>
      </c>
      <c r="S515" s="135">
        <v>0</v>
      </c>
      <c r="T515" s="135">
        <v>0</v>
      </c>
      <c r="U515" s="135">
        <v>0</v>
      </c>
      <c r="V515" s="135">
        <v>0</v>
      </c>
      <c r="W515" s="135">
        <v>0</v>
      </c>
      <c r="X515" s="135">
        <v>1</v>
      </c>
      <c r="Y515" s="135">
        <v>0</v>
      </c>
      <c r="Z515" s="135">
        <v>0</v>
      </c>
      <c r="AA515" s="135">
        <v>0</v>
      </c>
      <c r="AB515" s="135">
        <v>2</v>
      </c>
      <c r="AC515" s="135">
        <v>0</v>
      </c>
      <c r="AD515" s="135">
        <v>0</v>
      </c>
      <c r="AE515" s="135">
        <v>0</v>
      </c>
      <c r="AF515" s="135">
        <v>1</v>
      </c>
      <c r="AG515" s="135">
        <v>1</v>
      </c>
      <c r="AH515" s="135">
        <v>0</v>
      </c>
      <c r="AI515" s="135">
        <v>0</v>
      </c>
      <c r="AJ515" s="135">
        <v>0</v>
      </c>
      <c r="AK515" s="135">
        <v>1</v>
      </c>
      <c r="AL515" s="135">
        <v>0</v>
      </c>
      <c r="AM515" s="135">
        <v>0</v>
      </c>
      <c r="AN515" s="135">
        <v>0</v>
      </c>
      <c r="AO515" s="135">
        <v>0</v>
      </c>
      <c r="AP515" s="135">
        <v>1</v>
      </c>
      <c r="AQ515" s="135">
        <v>0</v>
      </c>
      <c r="AR515" s="135">
        <v>0</v>
      </c>
      <c r="AS515" s="135">
        <v>0</v>
      </c>
      <c r="AT515" s="135">
        <v>0</v>
      </c>
      <c r="AU515" s="135">
        <v>0</v>
      </c>
      <c r="AV515" s="135">
        <v>0</v>
      </c>
      <c r="AW515" s="135">
        <v>1</v>
      </c>
      <c r="AX515" s="135">
        <v>0</v>
      </c>
      <c r="AY515" s="135">
        <v>0</v>
      </c>
      <c r="AZ515" s="135">
        <v>0</v>
      </c>
      <c r="BA515" s="135">
        <v>0</v>
      </c>
      <c r="BB515" s="135">
        <v>0</v>
      </c>
      <c r="BC515" s="135">
        <v>0</v>
      </c>
      <c r="BD515" s="135">
        <v>0</v>
      </c>
      <c r="BE515" s="135">
        <v>0</v>
      </c>
      <c r="BF515" s="135">
        <v>0</v>
      </c>
      <c r="BG515" s="135">
        <v>0</v>
      </c>
      <c r="BH515" s="135">
        <v>0</v>
      </c>
      <c r="BI515" s="135">
        <v>0</v>
      </c>
      <c r="BJ515" s="135">
        <v>0</v>
      </c>
      <c r="BK515" s="135">
        <v>0</v>
      </c>
      <c r="BL515" s="135">
        <v>1</v>
      </c>
      <c r="BM515" s="135">
        <v>0</v>
      </c>
      <c r="BN515" s="135">
        <v>0</v>
      </c>
      <c r="BO515" s="135">
        <v>1</v>
      </c>
      <c r="BP515" s="135">
        <v>1</v>
      </c>
      <c r="BQ515" s="135">
        <v>0</v>
      </c>
      <c r="BR515" s="135">
        <v>0</v>
      </c>
      <c r="BS515" s="135">
        <v>7</v>
      </c>
      <c r="BT515" s="135">
        <v>0</v>
      </c>
      <c r="BU515" s="135">
        <v>1</v>
      </c>
      <c r="BV515" s="135">
        <v>0</v>
      </c>
      <c r="BW515" s="135">
        <v>0</v>
      </c>
      <c r="BX515" s="135">
        <v>0</v>
      </c>
      <c r="BY515" s="135">
        <v>0</v>
      </c>
      <c r="BZ515" s="135">
        <v>0</v>
      </c>
      <c r="CA515" s="135">
        <v>0</v>
      </c>
      <c r="CB515" s="135">
        <v>1</v>
      </c>
      <c r="CC515" s="135">
        <v>0</v>
      </c>
      <c r="CD515" s="135">
        <v>1</v>
      </c>
      <c r="CE515" s="135">
        <v>0</v>
      </c>
      <c r="CF515" s="135">
        <v>8</v>
      </c>
      <c r="CG515" s="135">
        <v>1</v>
      </c>
      <c r="CH515" s="135">
        <v>1</v>
      </c>
      <c r="CI515" s="135">
        <v>0</v>
      </c>
      <c r="CJ515" s="135">
        <v>1</v>
      </c>
      <c r="CK515" s="135">
        <v>0</v>
      </c>
      <c r="CL515" s="135">
        <v>0</v>
      </c>
      <c r="CM515" s="135">
        <v>1</v>
      </c>
      <c r="CN515" s="135">
        <v>0</v>
      </c>
      <c r="CO515" s="135">
        <v>0</v>
      </c>
      <c r="CP515" s="135">
        <v>0</v>
      </c>
      <c r="CQ515" s="135">
        <v>0</v>
      </c>
      <c r="CR515" s="135">
        <v>0</v>
      </c>
      <c r="CS515" s="135">
        <v>0</v>
      </c>
      <c r="CT515" s="135">
        <v>0</v>
      </c>
      <c r="CU515" s="135">
        <v>0</v>
      </c>
      <c r="CV515" s="135">
        <v>1</v>
      </c>
      <c r="CW515" s="135">
        <v>3</v>
      </c>
      <c r="CX515" s="135"/>
    </row>
    <row r="516" spans="1:102" x14ac:dyDescent="0.35">
      <c r="A516" s="135">
        <v>515</v>
      </c>
      <c r="B516" s="135">
        <v>0</v>
      </c>
      <c r="C516" s="135">
        <v>0</v>
      </c>
      <c r="D516" s="135">
        <v>0</v>
      </c>
      <c r="E516" s="135">
        <v>0</v>
      </c>
      <c r="F516" s="135">
        <v>1</v>
      </c>
      <c r="G516" s="135">
        <v>0</v>
      </c>
      <c r="H516" s="135">
        <v>0</v>
      </c>
      <c r="I516" s="135">
        <v>1</v>
      </c>
      <c r="J516" s="135">
        <v>1</v>
      </c>
      <c r="K516" s="135">
        <v>0</v>
      </c>
      <c r="L516" s="135">
        <v>0</v>
      </c>
      <c r="M516" s="135">
        <v>0</v>
      </c>
      <c r="N516" s="135">
        <v>1</v>
      </c>
      <c r="O516" s="135">
        <v>0</v>
      </c>
      <c r="P516" s="135">
        <v>0</v>
      </c>
      <c r="Q516" s="135">
        <v>0</v>
      </c>
      <c r="R516" s="135">
        <v>0</v>
      </c>
      <c r="S516" s="135">
        <v>0</v>
      </c>
      <c r="T516" s="135">
        <v>0</v>
      </c>
      <c r="U516" s="135">
        <v>0</v>
      </c>
      <c r="V516" s="135">
        <v>1</v>
      </c>
      <c r="W516" s="135">
        <v>1</v>
      </c>
      <c r="X516" s="135">
        <v>1</v>
      </c>
      <c r="Y516" s="135">
        <v>2</v>
      </c>
      <c r="Z516" s="135">
        <v>0</v>
      </c>
      <c r="AA516" s="135">
        <v>1</v>
      </c>
      <c r="AB516" s="135">
        <v>1</v>
      </c>
      <c r="AC516" s="135">
        <v>0</v>
      </c>
      <c r="AD516" s="135">
        <v>1</v>
      </c>
      <c r="AE516" s="135">
        <v>0</v>
      </c>
      <c r="AF516" s="135">
        <v>1</v>
      </c>
      <c r="AG516" s="135">
        <v>0</v>
      </c>
      <c r="AH516" s="135">
        <v>0</v>
      </c>
      <c r="AI516" s="135">
        <v>19</v>
      </c>
      <c r="AJ516" s="135">
        <v>2</v>
      </c>
      <c r="AK516" s="135">
        <v>0</v>
      </c>
      <c r="AL516" s="135">
        <v>1</v>
      </c>
      <c r="AM516" s="135">
        <v>4</v>
      </c>
      <c r="AN516" s="135">
        <v>0</v>
      </c>
      <c r="AO516" s="135">
        <v>0</v>
      </c>
      <c r="AP516" s="135">
        <v>0</v>
      </c>
      <c r="AQ516" s="135">
        <v>12</v>
      </c>
      <c r="AR516" s="135">
        <v>0</v>
      </c>
      <c r="AS516" s="135">
        <v>0</v>
      </c>
      <c r="AT516" s="135">
        <v>0</v>
      </c>
      <c r="AU516" s="135">
        <v>0</v>
      </c>
      <c r="AV516" s="135">
        <v>0</v>
      </c>
      <c r="AW516" s="135">
        <v>1</v>
      </c>
      <c r="AX516" s="135">
        <v>0</v>
      </c>
      <c r="AY516" s="135">
        <v>0</v>
      </c>
      <c r="AZ516" s="135">
        <v>2</v>
      </c>
      <c r="BA516" s="135">
        <v>1</v>
      </c>
      <c r="BB516" s="135">
        <v>0</v>
      </c>
      <c r="BC516" s="135">
        <v>0</v>
      </c>
      <c r="BD516" s="135">
        <v>0</v>
      </c>
      <c r="BE516" s="135">
        <v>0</v>
      </c>
      <c r="BF516" s="135">
        <v>1</v>
      </c>
      <c r="BG516" s="135">
        <v>0</v>
      </c>
      <c r="BH516" s="135">
        <v>1</v>
      </c>
      <c r="BI516" s="135">
        <v>0</v>
      </c>
      <c r="BJ516" s="135">
        <v>0</v>
      </c>
      <c r="BK516" s="135">
        <v>0</v>
      </c>
      <c r="BL516" s="135">
        <v>1</v>
      </c>
      <c r="BM516" s="135">
        <v>0</v>
      </c>
      <c r="BN516" s="135">
        <v>0</v>
      </c>
      <c r="BO516" s="135">
        <v>0</v>
      </c>
      <c r="BP516" s="135">
        <v>0</v>
      </c>
      <c r="BQ516" s="135">
        <v>0</v>
      </c>
      <c r="BR516" s="135">
        <v>0</v>
      </c>
      <c r="BS516" s="135">
        <v>0</v>
      </c>
      <c r="BT516" s="135">
        <v>0</v>
      </c>
      <c r="BU516" s="135">
        <v>0</v>
      </c>
      <c r="BV516" s="135">
        <v>1</v>
      </c>
      <c r="BW516" s="135">
        <v>0</v>
      </c>
      <c r="BX516" s="135">
        <v>5</v>
      </c>
      <c r="BY516" s="135">
        <v>1</v>
      </c>
      <c r="BZ516" s="135">
        <v>0</v>
      </c>
      <c r="CA516" s="135">
        <v>6</v>
      </c>
      <c r="CB516" s="135">
        <v>1</v>
      </c>
      <c r="CC516" s="135">
        <v>0</v>
      </c>
      <c r="CD516" s="135">
        <v>0</v>
      </c>
      <c r="CE516" s="135">
        <v>0</v>
      </c>
      <c r="CF516" s="135">
        <v>5</v>
      </c>
      <c r="CG516" s="135">
        <v>0</v>
      </c>
      <c r="CH516" s="135">
        <v>0</v>
      </c>
      <c r="CI516" s="135">
        <v>1</v>
      </c>
      <c r="CJ516" s="135">
        <v>0</v>
      </c>
      <c r="CK516" s="135">
        <v>0</v>
      </c>
      <c r="CL516" s="135">
        <v>1</v>
      </c>
      <c r="CM516" s="135">
        <v>0</v>
      </c>
      <c r="CN516" s="135">
        <v>0</v>
      </c>
      <c r="CO516" s="135">
        <v>0</v>
      </c>
      <c r="CP516" s="135">
        <v>0</v>
      </c>
      <c r="CQ516" s="135">
        <v>0</v>
      </c>
      <c r="CR516" s="135">
        <v>0</v>
      </c>
      <c r="CS516" s="135">
        <v>0</v>
      </c>
      <c r="CT516" s="135">
        <v>1</v>
      </c>
      <c r="CU516" s="135">
        <v>0</v>
      </c>
      <c r="CV516" s="135">
        <v>0</v>
      </c>
      <c r="CW516" s="135">
        <v>1</v>
      </c>
      <c r="CX516" s="135"/>
    </row>
    <row r="517" spans="1:102" x14ac:dyDescent="0.35">
      <c r="A517" s="135">
        <v>516</v>
      </c>
      <c r="B517" s="135">
        <v>0</v>
      </c>
      <c r="C517" s="135">
        <v>0</v>
      </c>
      <c r="D517" s="135">
        <v>0</v>
      </c>
      <c r="E517" s="135">
        <v>1</v>
      </c>
      <c r="F517" s="135">
        <v>5</v>
      </c>
      <c r="G517" s="135">
        <v>0</v>
      </c>
      <c r="H517" s="135">
        <v>4</v>
      </c>
      <c r="I517" s="135">
        <v>2</v>
      </c>
      <c r="J517" s="135">
        <v>1</v>
      </c>
      <c r="K517" s="135">
        <v>0</v>
      </c>
      <c r="L517" s="135">
        <v>3</v>
      </c>
      <c r="M517" s="135">
        <v>0</v>
      </c>
      <c r="N517" s="135">
        <v>0</v>
      </c>
      <c r="O517" s="135">
        <v>0</v>
      </c>
      <c r="P517" s="135">
        <v>0</v>
      </c>
      <c r="Q517" s="135">
        <v>0</v>
      </c>
      <c r="R517" s="135">
        <v>0</v>
      </c>
      <c r="S517" s="135">
        <v>0</v>
      </c>
      <c r="T517" s="135">
        <v>0</v>
      </c>
      <c r="U517" s="135">
        <v>0</v>
      </c>
      <c r="V517" s="135">
        <v>0</v>
      </c>
      <c r="W517" s="135">
        <v>1</v>
      </c>
      <c r="X517" s="135">
        <v>1</v>
      </c>
      <c r="Y517" s="135">
        <v>1</v>
      </c>
      <c r="Z517" s="135">
        <v>0</v>
      </c>
      <c r="AA517" s="135">
        <v>0</v>
      </c>
      <c r="AB517" s="135">
        <v>0</v>
      </c>
      <c r="AC517" s="135">
        <v>0</v>
      </c>
      <c r="AD517" s="135">
        <v>0</v>
      </c>
      <c r="AE517" s="135">
        <v>0</v>
      </c>
      <c r="AF517" s="135">
        <v>0</v>
      </c>
      <c r="AG517" s="135">
        <v>0</v>
      </c>
      <c r="AH517" s="135">
        <v>0</v>
      </c>
      <c r="AI517" s="135">
        <v>0</v>
      </c>
      <c r="AJ517" s="135">
        <v>2</v>
      </c>
      <c r="AK517" s="135">
        <v>0</v>
      </c>
      <c r="AL517" s="135">
        <v>0</v>
      </c>
      <c r="AM517" s="135">
        <v>0</v>
      </c>
      <c r="AN517" s="135">
        <v>0</v>
      </c>
      <c r="AO517" s="135">
        <v>0</v>
      </c>
      <c r="AP517" s="135">
        <v>1</v>
      </c>
      <c r="AQ517" s="135">
        <v>0</v>
      </c>
      <c r="AR517" s="135">
        <v>0</v>
      </c>
      <c r="AS517" s="135">
        <v>0</v>
      </c>
      <c r="AT517" s="135">
        <v>0</v>
      </c>
      <c r="AU517" s="135">
        <v>1</v>
      </c>
      <c r="AV517" s="135">
        <v>0</v>
      </c>
      <c r="AW517" s="135">
        <v>0</v>
      </c>
      <c r="AX517" s="135">
        <v>0</v>
      </c>
      <c r="AY517" s="135">
        <v>0</v>
      </c>
      <c r="AZ517" s="135">
        <v>0</v>
      </c>
      <c r="BA517" s="135">
        <v>0</v>
      </c>
      <c r="BB517" s="135">
        <v>0</v>
      </c>
      <c r="BC517" s="135">
        <v>1</v>
      </c>
      <c r="BD517" s="135">
        <v>0</v>
      </c>
      <c r="BE517" s="135">
        <v>0</v>
      </c>
      <c r="BF517" s="135">
        <v>1</v>
      </c>
      <c r="BG517" s="135">
        <v>0</v>
      </c>
      <c r="BH517" s="135">
        <v>1</v>
      </c>
      <c r="BI517" s="135">
        <v>0</v>
      </c>
      <c r="BJ517" s="135">
        <v>0</v>
      </c>
      <c r="BK517" s="135">
        <v>0</v>
      </c>
      <c r="BL517" s="135">
        <v>11</v>
      </c>
      <c r="BM517" s="135">
        <v>0</v>
      </c>
      <c r="BN517" s="135">
        <v>2</v>
      </c>
      <c r="BO517" s="135">
        <v>0</v>
      </c>
      <c r="BP517" s="135">
        <v>0</v>
      </c>
      <c r="BQ517" s="135">
        <v>1</v>
      </c>
      <c r="BR517" s="135">
        <v>0</v>
      </c>
      <c r="BS517" s="135">
        <v>0</v>
      </c>
      <c r="BT517" s="135">
        <v>0</v>
      </c>
      <c r="BU517" s="135">
        <v>0</v>
      </c>
      <c r="BV517" s="135">
        <v>3</v>
      </c>
      <c r="BW517" s="135">
        <v>1</v>
      </c>
      <c r="BX517" s="135">
        <v>1</v>
      </c>
      <c r="BY517" s="135">
        <v>0</v>
      </c>
      <c r="BZ517" s="135">
        <v>2</v>
      </c>
      <c r="CA517" s="135">
        <v>0</v>
      </c>
      <c r="CB517" s="135">
        <v>0</v>
      </c>
      <c r="CC517" s="135">
        <v>0</v>
      </c>
      <c r="CD517" s="135">
        <v>0</v>
      </c>
      <c r="CE517" s="135">
        <v>0</v>
      </c>
      <c r="CF517" s="135">
        <v>0</v>
      </c>
      <c r="CG517" s="135">
        <v>0</v>
      </c>
      <c r="CH517" s="135">
        <v>0</v>
      </c>
      <c r="CI517" s="135">
        <v>0</v>
      </c>
      <c r="CJ517" s="135">
        <v>0</v>
      </c>
      <c r="CK517" s="135">
        <v>0</v>
      </c>
      <c r="CL517" s="135">
        <v>0</v>
      </c>
      <c r="CM517" s="135">
        <v>0</v>
      </c>
      <c r="CN517" s="135">
        <v>0</v>
      </c>
      <c r="CO517" s="135">
        <v>1</v>
      </c>
      <c r="CP517" s="135">
        <v>1</v>
      </c>
      <c r="CQ517" s="135">
        <v>0</v>
      </c>
      <c r="CR517" s="135">
        <v>1</v>
      </c>
      <c r="CS517" s="135">
        <v>0</v>
      </c>
      <c r="CT517" s="135">
        <v>0</v>
      </c>
      <c r="CU517" s="135">
        <v>0</v>
      </c>
      <c r="CV517" s="135">
        <v>1</v>
      </c>
      <c r="CW517" s="135">
        <v>0</v>
      </c>
      <c r="CX517" s="135"/>
    </row>
    <row r="518" spans="1:102" x14ac:dyDescent="0.35">
      <c r="A518" s="135">
        <v>517</v>
      </c>
      <c r="B518" s="135">
        <v>0</v>
      </c>
      <c r="C518" s="135">
        <v>3</v>
      </c>
      <c r="D518" s="135">
        <v>1</v>
      </c>
      <c r="E518" s="135">
        <v>0</v>
      </c>
      <c r="F518" s="135">
        <v>1</v>
      </c>
      <c r="G518" s="135">
        <v>0</v>
      </c>
      <c r="H518" s="135">
        <v>7</v>
      </c>
      <c r="I518" s="135">
        <v>0</v>
      </c>
      <c r="J518" s="135">
        <v>0</v>
      </c>
      <c r="K518" s="135">
        <v>0</v>
      </c>
      <c r="L518" s="135">
        <v>1</v>
      </c>
      <c r="M518" s="135">
        <v>0</v>
      </c>
      <c r="N518" s="135">
        <v>0</v>
      </c>
      <c r="O518" s="135">
        <v>3</v>
      </c>
      <c r="P518" s="135">
        <v>0</v>
      </c>
      <c r="Q518" s="135">
        <v>0</v>
      </c>
      <c r="R518" s="135">
        <v>0</v>
      </c>
      <c r="S518" s="135">
        <v>0</v>
      </c>
      <c r="T518" s="135">
        <v>0</v>
      </c>
      <c r="U518" s="135">
        <v>1</v>
      </c>
      <c r="V518" s="135">
        <v>0</v>
      </c>
      <c r="W518" s="135">
        <v>0</v>
      </c>
      <c r="X518" s="135">
        <v>0</v>
      </c>
      <c r="Y518" s="135">
        <v>0</v>
      </c>
      <c r="Z518" s="135">
        <v>0</v>
      </c>
      <c r="AA518" s="135">
        <v>0</v>
      </c>
      <c r="AB518" s="135">
        <v>1</v>
      </c>
      <c r="AC518" s="135">
        <v>0</v>
      </c>
      <c r="AD518" s="135">
        <v>0</v>
      </c>
      <c r="AE518" s="135">
        <v>1</v>
      </c>
      <c r="AF518" s="135">
        <v>0</v>
      </c>
      <c r="AG518" s="135">
        <v>0</v>
      </c>
      <c r="AH518" s="135">
        <v>12</v>
      </c>
      <c r="AI518" s="135">
        <v>0</v>
      </c>
      <c r="AJ518" s="135">
        <v>3</v>
      </c>
      <c r="AK518" s="135">
        <v>2</v>
      </c>
      <c r="AL518" s="135">
        <v>0</v>
      </c>
      <c r="AM518" s="135">
        <v>1</v>
      </c>
      <c r="AN518" s="135">
        <v>0</v>
      </c>
      <c r="AO518" s="135">
        <v>0</v>
      </c>
      <c r="AP518" s="135">
        <v>0</v>
      </c>
      <c r="AQ518" s="135">
        <v>1</v>
      </c>
      <c r="AR518" s="135">
        <v>0</v>
      </c>
      <c r="AS518" s="135">
        <v>0</v>
      </c>
      <c r="AT518" s="135">
        <v>0</v>
      </c>
      <c r="AU518" s="135">
        <v>0</v>
      </c>
      <c r="AV518" s="135">
        <v>0</v>
      </c>
      <c r="AW518" s="135">
        <v>0</v>
      </c>
      <c r="AX518" s="135">
        <v>0</v>
      </c>
      <c r="AY518" s="135">
        <v>1</v>
      </c>
      <c r="AZ518" s="135">
        <v>0</v>
      </c>
      <c r="BA518" s="135">
        <v>0</v>
      </c>
      <c r="BB518" s="135">
        <v>1</v>
      </c>
      <c r="BC518" s="135">
        <v>0</v>
      </c>
      <c r="BD518" s="135">
        <v>0</v>
      </c>
      <c r="BE518" s="135">
        <v>0</v>
      </c>
      <c r="BF518" s="135">
        <v>0</v>
      </c>
      <c r="BG518" s="135">
        <v>1</v>
      </c>
      <c r="BH518" s="135">
        <v>1</v>
      </c>
      <c r="BI518" s="135">
        <v>1</v>
      </c>
      <c r="BJ518" s="135">
        <v>0</v>
      </c>
      <c r="BK518" s="135">
        <v>1</v>
      </c>
      <c r="BL518" s="135">
        <v>4</v>
      </c>
      <c r="BM518" s="135">
        <v>1</v>
      </c>
      <c r="BN518" s="135">
        <v>0</v>
      </c>
      <c r="BO518" s="135">
        <v>0</v>
      </c>
      <c r="BP518" s="135">
        <v>0</v>
      </c>
      <c r="BQ518" s="135">
        <v>0</v>
      </c>
      <c r="BR518" s="135">
        <v>0</v>
      </c>
      <c r="BS518" s="135">
        <v>0</v>
      </c>
      <c r="BT518" s="135">
        <v>0</v>
      </c>
      <c r="BU518" s="135">
        <v>1</v>
      </c>
      <c r="BV518" s="135">
        <v>0</v>
      </c>
      <c r="BW518" s="135">
        <v>0</v>
      </c>
      <c r="BX518" s="135">
        <v>0</v>
      </c>
      <c r="BY518" s="135">
        <v>0</v>
      </c>
      <c r="BZ518" s="135">
        <v>1</v>
      </c>
      <c r="CA518" s="135">
        <v>0</v>
      </c>
      <c r="CB518" s="135">
        <v>1</v>
      </c>
      <c r="CC518" s="135">
        <v>0</v>
      </c>
      <c r="CD518" s="135">
        <v>7</v>
      </c>
      <c r="CE518" s="135">
        <v>0</v>
      </c>
      <c r="CF518" s="135">
        <v>0</v>
      </c>
      <c r="CG518" s="135">
        <v>2</v>
      </c>
      <c r="CH518" s="135">
        <v>0</v>
      </c>
      <c r="CI518" s="135">
        <v>0</v>
      </c>
      <c r="CJ518" s="135">
        <v>0</v>
      </c>
      <c r="CK518" s="135">
        <v>0</v>
      </c>
      <c r="CL518" s="135">
        <v>0</v>
      </c>
      <c r="CM518" s="135">
        <v>0</v>
      </c>
      <c r="CN518" s="135">
        <v>0</v>
      </c>
      <c r="CO518" s="135">
        <v>0</v>
      </c>
      <c r="CP518" s="135">
        <v>0</v>
      </c>
      <c r="CQ518" s="135">
        <v>0</v>
      </c>
      <c r="CR518" s="135">
        <v>4</v>
      </c>
      <c r="CS518" s="135">
        <v>1</v>
      </c>
      <c r="CT518" s="135">
        <v>1</v>
      </c>
      <c r="CU518" s="135">
        <v>0</v>
      </c>
      <c r="CV518" s="135">
        <v>0</v>
      </c>
      <c r="CW518" s="135">
        <v>0</v>
      </c>
      <c r="CX518" s="135"/>
    </row>
    <row r="519" spans="1:102" x14ac:dyDescent="0.35">
      <c r="A519" s="135">
        <v>518</v>
      </c>
      <c r="B519" s="135">
        <v>0</v>
      </c>
      <c r="C519" s="135">
        <v>0</v>
      </c>
      <c r="D519" s="135">
        <v>0</v>
      </c>
      <c r="E519" s="135">
        <v>0</v>
      </c>
      <c r="F519" s="135">
        <v>1</v>
      </c>
      <c r="G519" s="135">
        <v>0</v>
      </c>
      <c r="H519" s="135">
        <v>1</v>
      </c>
      <c r="I519" s="135">
        <v>0</v>
      </c>
      <c r="J519" s="135">
        <v>0</v>
      </c>
      <c r="K519" s="135">
        <v>0</v>
      </c>
      <c r="L519" s="135">
        <v>0</v>
      </c>
      <c r="M519" s="135">
        <v>1</v>
      </c>
      <c r="N519" s="135">
        <v>1</v>
      </c>
      <c r="O519" s="135">
        <v>1</v>
      </c>
      <c r="P519" s="135">
        <v>0</v>
      </c>
      <c r="Q519" s="135">
        <v>0</v>
      </c>
      <c r="R519" s="135">
        <v>0</v>
      </c>
      <c r="S519" s="135">
        <v>0</v>
      </c>
      <c r="T519" s="135">
        <v>0</v>
      </c>
      <c r="U519" s="135">
        <v>0</v>
      </c>
      <c r="V519" s="135">
        <v>5</v>
      </c>
      <c r="W519" s="135">
        <v>1</v>
      </c>
      <c r="X519" s="135">
        <v>0</v>
      </c>
      <c r="Y519" s="135">
        <v>0</v>
      </c>
      <c r="Z519" s="135">
        <v>0</v>
      </c>
      <c r="AA519" s="135">
        <v>0</v>
      </c>
      <c r="AB519" s="135">
        <v>1</v>
      </c>
      <c r="AC519" s="135">
        <v>0</v>
      </c>
      <c r="AD519" s="135">
        <v>0</v>
      </c>
      <c r="AE519" s="135">
        <v>1</v>
      </c>
      <c r="AF519" s="135">
        <v>7</v>
      </c>
      <c r="AG519" s="135">
        <v>0</v>
      </c>
      <c r="AH519" s="135">
        <v>1</v>
      </c>
      <c r="AI519" s="135">
        <v>1</v>
      </c>
      <c r="AJ519" s="135">
        <v>0</v>
      </c>
      <c r="AK519" s="135">
        <v>0</v>
      </c>
      <c r="AL519" s="135">
        <v>0</v>
      </c>
      <c r="AM519" s="135">
        <v>0</v>
      </c>
      <c r="AN519" s="135">
        <v>0</v>
      </c>
      <c r="AO519" s="135">
        <v>0</v>
      </c>
      <c r="AP519" s="135">
        <v>10</v>
      </c>
      <c r="AQ519" s="135">
        <v>1</v>
      </c>
      <c r="AR519" s="135">
        <v>1</v>
      </c>
      <c r="AS519" s="135">
        <v>0</v>
      </c>
      <c r="AT519" s="135">
        <v>1</v>
      </c>
      <c r="AU519" s="135">
        <v>1</v>
      </c>
      <c r="AV519" s="135">
        <v>0</v>
      </c>
      <c r="AW519" s="135">
        <v>0</v>
      </c>
      <c r="AX519" s="135">
        <v>0</v>
      </c>
      <c r="AY519" s="135">
        <v>0</v>
      </c>
      <c r="AZ519" s="135">
        <v>0</v>
      </c>
      <c r="BA519" s="135">
        <v>0</v>
      </c>
      <c r="BB519" s="135">
        <v>0</v>
      </c>
      <c r="BC519" s="135">
        <v>1</v>
      </c>
      <c r="BD519" s="135">
        <v>0</v>
      </c>
      <c r="BE519" s="135">
        <v>0</v>
      </c>
      <c r="BF519" s="135">
        <v>0</v>
      </c>
      <c r="BG519" s="135">
        <v>0</v>
      </c>
      <c r="BH519" s="135">
        <v>1</v>
      </c>
      <c r="BI519" s="135">
        <v>0</v>
      </c>
      <c r="BJ519" s="135">
        <v>0</v>
      </c>
      <c r="BK519" s="135">
        <v>0</v>
      </c>
      <c r="BL519" s="135">
        <v>0</v>
      </c>
      <c r="BM519" s="135">
        <v>0</v>
      </c>
      <c r="BN519" s="135">
        <v>3</v>
      </c>
      <c r="BO519" s="135">
        <v>0</v>
      </c>
      <c r="BP519" s="135">
        <v>0</v>
      </c>
      <c r="BQ519" s="135">
        <v>0</v>
      </c>
      <c r="BR519" s="135">
        <v>0</v>
      </c>
      <c r="BS519" s="135">
        <v>0</v>
      </c>
      <c r="BT519" s="135">
        <v>0</v>
      </c>
      <c r="BU519" s="135">
        <v>2</v>
      </c>
      <c r="BV519" s="135">
        <v>0</v>
      </c>
      <c r="BW519" s="135">
        <v>0</v>
      </c>
      <c r="BX519" s="135">
        <v>0</v>
      </c>
      <c r="BY519" s="135">
        <v>0</v>
      </c>
      <c r="BZ519" s="135">
        <v>0</v>
      </c>
      <c r="CA519" s="135">
        <v>0</v>
      </c>
      <c r="CB519" s="135">
        <v>0</v>
      </c>
      <c r="CC519" s="135">
        <v>0</v>
      </c>
      <c r="CD519" s="135">
        <v>0</v>
      </c>
      <c r="CE519" s="135">
        <v>0</v>
      </c>
      <c r="CF519" s="135">
        <v>3</v>
      </c>
      <c r="CG519" s="135">
        <v>1</v>
      </c>
      <c r="CH519" s="135">
        <v>0</v>
      </c>
      <c r="CI519" s="135">
        <v>1</v>
      </c>
      <c r="CJ519" s="135">
        <v>0</v>
      </c>
      <c r="CK519" s="135">
        <v>3</v>
      </c>
      <c r="CL519" s="135">
        <v>0</v>
      </c>
      <c r="CM519" s="135">
        <v>0</v>
      </c>
      <c r="CN519" s="135">
        <v>1</v>
      </c>
      <c r="CO519" s="135">
        <v>0</v>
      </c>
      <c r="CP519" s="135">
        <v>0</v>
      </c>
      <c r="CQ519" s="135">
        <v>0</v>
      </c>
      <c r="CR519" s="135">
        <v>0</v>
      </c>
      <c r="CS519" s="135">
        <v>0</v>
      </c>
      <c r="CT519" s="135">
        <v>0</v>
      </c>
      <c r="CU519" s="135">
        <v>1</v>
      </c>
      <c r="CV519" s="135">
        <v>0</v>
      </c>
      <c r="CW519" s="135">
        <v>0</v>
      </c>
      <c r="CX519" s="135"/>
    </row>
    <row r="520" spans="1:102" x14ac:dyDescent="0.35">
      <c r="A520" s="135">
        <v>519</v>
      </c>
      <c r="B520" s="135">
        <v>0</v>
      </c>
      <c r="C520" s="135">
        <v>0</v>
      </c>
      <c r="D520" s="135">
        <v>0</v>
      </c>
      <c r="E520" s="135">
        <v>0</v>
      </c>
      <c r="F520" s="135">
        <v>1</v>
      </c>
      <c r="G520" s="135">
        <v>2</v>
      </c>
      <c r="H520" s="135">
        <v>3</v>
      </c>
      <c r="I520" s="135">
        <v>0</v>
      </c>
      <c r="J520" s="135">
        <v>0</v>
      </c>
      <c r="K520" s="135">
        <v>0</v>
      </c>
      <c r="L520" s="135">
        <v>10</v>
      </c>
      <c r="M520" s="135">
        <v>0</v>
      </c>
      <c r="N520" s="135">
        <v>0</v>
      </c>
      <c r="O520" s="135">
        <v>0</v>
      </c>
      <c r="P520" s="135">
        <v>0</v>
      </c>
      <c r="Q520" s="135">
        <v>0</v>
      </c>
      <c r="R520" s="135">
        <v>0</v>
      </c>
      <c r="S520" s="135">
        <v>3</v>
      </c>
      <c r="T520" s="135">
        <v>0</v>
      </c>
      <c r="U520" s="135">
        <v>0</v>
      </c>
      <c r="V520" s="135">
        <v>3</v>
      </c>
      <c r="W520" s="135">
        <v>0</v>
      </c>
      <c r="X520" s="135">
        <v>1</v>
      </c>
      <c r="Y520" s="135">
        <v>0</v>
      </c>
      <c r="Z520" s="135">
        <v>0</v>
      </c>
      <c r="AA520" s="135">
        <v>0</v>
      </c>
      <c r="AB520" s="135">
        <v>0</v>
      </c>
      <c r="AC520" s="135">
        <v>0</v>
      </c>
      <c r="AD520" s="135">
        <v>0</v>
      </c>
      <c r="AE520" s="135">
        <v>0</v>
      </c>
      <c r="AF520" s="135">
        <v>0</v>
      </c>
      <c r="AG520" s="135">
        <v>0</v>
      </c>
      <c r="AH520" s="135">
        <v>0</v>
      </c>
      <c r="AI520" s="135">
        <v>0</v>
      </c>
      <c r="AJ520" s="135">
        <v>0</v>
      </c>
      <c r="AK520" s="135">
        <v>0</v>
      </c>
      <c r="AL520" s="135">
        <v>1</v>
      </c>
      <c r="AM520" s="135">
        <v>1</v>
      </c>
      <c r="AN520" s="135">
        <v>0</v>
      </c>
      <c r="AO520" s="135">
        <v>0</v>
      </c>
      <c r="AP520" s="135">
        <v>3</v>
      </c>
      <c r="AQ520" s="135">
        <v>0</v>
      </c>
      <c r="AR520" s="135">
        <v>0</v>
      </c>
      <c r="AS520" s="135">
        <v>0</v>
      </c>
      <c r="AT520" s="135">
        <v>0</v>
      </c>
      <c r="AU520" s="135">
        <v>1</v>
      </c>
      <c r="AV520" s="135">
        <v>2</v>
      </c>
      <c r="AW520" s="135">
        <v>4</v>
      </c>
      <c r="AX520" s="135">
        <v>0</v>
      </c>
      <c r="AY520" s="135">
        <v>3</v>
      </c>
      <c r="AZ520" s="135">
        <v>0</v>
      </c>
      <c r="BA520" s="135">
        <v>0</v>
      </c>
      <c r="BB520" s="135">
        <v>0</v>
      </c>
      <c r="BC520" s="135">
        <v>0</v>
      </c>
      <c r="BD520" s="135">
        <v>0</v>
      </c>
      <c r="BE520" s="135">
        <v>0</v>
      </c>
      <c r="BF520" s="135">
        <v>0</v>
      </c>
      <c r="BG520" s="135">
        <v>1</v>
      </c>
      <c r="BH520" s="135">
        <v>1</v>
      </c>
      <c r="BI520" s="135">
        <v>0</v>
      </c>
      <c r="BJ520" s="135">
        <v>0</v>
      </c>
      <c r="BK520" s="135">
        <v>0</v>
      </c>
      <c r="BL520" s="135">
        <v>0</v>
      </c>
      <c r="BM520" s="135">
        <v>0</v>
      </c>
      <c r="BN520" s="135">
        <v>0</v>
      </c>
      <c r="BO520" s="135">
        <v>1</v>
      </c>
      <c r="BP520" s="135">
        <v>0</v>
      </c>
      <c r="BQ520" s="135">
        <v>0</v>
      </c>
      <c r="BR520" s="135">
        <v>0</v>
      </c>
      <c r="BS520" s="135">
        <v>2</v>
      </c>
      <c r="BT520" s="135">
        <v>0</v>
      </c>
      <c r="BU520" s="135">
        <v>0</v>
      </c>
      <c r="BV520" s="135">
        <v>1</v>
      </c>
      <c r="BW520" s="135">
        <v>0</v>
      </c>
      <c r="BX520" s="135">
        <v>0</v>
      </c>
      <c r="BY520" s="135">
        <v>0</v>
      </c>
      <c r="BZ520" s="135">
        <v>1</v>
      </c>
      <c r="CA520" s="135">
        <v>1</v>
      </c>
      <c r="CB520" s="135">
        <v>1</v>
      </c>
      <c r="CC520" s="135">
        <v>0</v>
      </c>
      <c r="CD520" s="135">
        <v>1</v>
      </c>
      <c r="CE520" s="135">
        <v>1</v>
      </c>
      <c r="CF520" s="135">
        <v>1</v>
      </c>
      <c r="CG520" s="135">
        <v>0</v>
      </c>
      <c r="CH520" s="135">
        <v>0</v>
      </c>
      <c r="CI520" s="135">
        <v>0</v>
      </c>
      <c r="CJ520" s="135">
        <v>0</v>
      </c>
      <c r="CK520" s="135">
        <v>0</v>
      </c>
      <c r="CL520" s="135">
        <v>0</v>
      </c>
      <c r="CM520" s="135">
        <v>0</v>
      </c>
      <c r="CN520" s="135">
        <v>0</v>
      </c>
      <c r="CO520" s="135">
        <v>0</v>
      </c>
      <c r="CP520" s="135">
        <v>0</v>
      </c>
      <c r="CQ520" s="135">
        <v>0</v>
      </c>
      <c r="CR520" s="135">
        <v>0</v>
      </c>
      <c r="CS520" s="135">
        <v>0</v>
      </c>
      <c r="CT520" s="135">
        <v>0</v>
      </c>
      <c r="CU520" s="135">
        <v>1</v>
      </c>
      <c r="CV520" s="135">
        <v>0</v>
      </c>
      <c r="CW520" s="135">
        <v>0</v>
      </c>
      <c r="CX520" s="135"/>
    </row>
    <row r="521" spans="1:102" x14ac:dyDescent="0.35">
      <c r="A521" s="135">
        <v>520</v>
      </c>
      <c r="B521" s="135">
        <v>0</v>
      </c>
      <c r="C521" s="135">
        <v>0</v>
      </c>
      <c r="D521" s="135">
        <v>0</v>
      </c>
      <c r="E521" s="135">
        <v>1</v>
      </c>
      <c r="F521" s="135">
        <v>0</v>
      </c>
      <c r="G521" s="135">
        <v>0</v>
      </c>
      <c r="H521" s="135">
        <v>0</v>
      </c>
      <c r="I521" s="135">
        <v>1</v>
      </c>
      <c r="J521" s="135">
        <v>0</v>
      </c>
      <c r="K521" s="135">
        <v>0</v>
      </c>
      <c r="L521" s="135">
        <v>5</v>
      </c>
      <c r="M521" s="135">
        <v>0</v>
      </c>
      <c r="N521" s="135">
        <v>10</v>
      </c>
      <c r="O521" s="135">
        <v>0</v>
      </c>
      <c r="P521" s="135">
        <v>2</v>
      </c>
      <c r="Q521" s="135">
        <v>0</v>
      </c>
      <c r="R521" s="135">
        <v>0</v>
      </c>
      <c r="S521" s="135">
        <v>1</v>
      </c>
      <c r="T521" s="135">
        <v>0</v>
      </c>
      <c r="U521" s="135">
        <v>0</v>
      </c>
      <c r="V521" s="135">
        <v>1</v>
      </c>
      <c r="W521" s="135">
        <v>0</v>
      </c>
      <c r="X521" s="135">
        <v>0</v>
      </c>
      <c r="Y521" s="135">
        <v>0</v>
      </c>
      <c r="Z521" s="135">
        <v>0</v>
      </c>
      <c r="AA521" s="135">
        <v>0</v>
      </c>
      <c r="AB521" s="135">
        <v>0</v>
      </c>
      <c r="AC521" s="135">
        <v>0</v>
      </c>
      <c r="AD521" s="135">
        <v>0</v>
      </c>
      <c r="AE521" s="135">
        <v>0</v>
      </c>
      <c r="AF521" s="135">
        <v>0</v>
      </c>
      <c r="AG521" s="135">
        <v>1</v>
      </c>
      <c r="AH521" s="135">
        <v>6</v>
      </c>
      <c r="AI521" s="135">
        <v>0</v>
      </c>
      <c r="AJ521" s="135">
        <v>0</v>
      </c>
      <c r="AK521" s="135">
        <v>0</v>
      </c>
      <c r="AL521" s="135">
        <v>0</v>
      </c>
      <c r="AM521" s="135">
        <v>0</v>
      </c>
      <c r="AN521" s="135">
        <v>0</v>
      </c>
      <c r="AO521" s="135">
        <v>0</v>
      </c>
      <c r="AP521" s="135">
        <v>5</v>
      </c>
      <c r="AQ521" s="135">
        <v>0</v>
      </c>
      <c r="AR521" s="135">
        <v>0</v>
      </c>
      <c r="AS521" s="135">
        <v>0</v>
      </c>
      <c r="AT521" s="135">
        <v>0</v>
      </c>
      <c r="AU521" s="135">
        <v>0</v>
      </c>
      <c r="AV521" s="135">
        <v>0</v>
      </c>
      <c r="AW521" s="135">
        <v>0</v>
      </c>
      <c r="AX521" s="135">
        <v>1</v>
      </c>
      <c r="AY521" s="135">
        <v>16</v>
      </c>
      <c r="AZ521" s="135">
        <v>0</v>
      </c>
      <c r="BA521" s="135">
        <v>0</v>
      </c>
      <c r="BB521" s="135">
        <v>1</v>
      </c>
      <c r="BC521" s="135">
        <v>0</v>
      </c>
      <c r="BD521" s="135">
        <v>1</v>
      </c>
      <c r="BE521" s="135">
        <v>1</v>
      </c>
      <c r="BF521" s="135">
        <v>0</v>
      </c>
      <c r="BG521" s="135">
        <v>2</v>
      </c>
      <c r="BH521" s="135">
        <v>1</v>
      </c>
      <c r="BI521" s="135">
        <v>0</v>
      </c>
      <c r="BJ521" s="135">
        <v>0</v>
      </c>
      <c r="BK521" s="135">
        <v>0</v>
      </c>
      <c r="BL521" s="135">
        <v>3</v>
      </c>
      <c r="BM521" s="135">
        <v>0</v>
      </c>
      <c r="BN521" s="135">
        <v>0</v>
      </c>
      <c r="BO521" s="135">
        <v>0</v>
      </c>
      <c r="BP521" s="135">
        <v>0</v>
      </c>
      <c r="BQ521" s="135">
        <v>0</v>
      </c>
      <c r="BR521" s="135">
        <v>0</v>
      </c>
      <c r="BS521" s="135">
        <v>0</v>
      </c>
      <c r="BT521" s="135">
        <v>0</v>
      </c>
      <c r="BU521" s="135">
        <v>0</v>
      </c>
      <c r="BV521" s="135">
        <v>2</v>
      </c>
      <c r="BW521" s="135">
        <v>0</v>
      </c>
      <c r="BX521" s="135">
        <v>0</v>
      </c>
      <c r="BY521" s="135">
        <v>0</v>
      </c>
      <c r="BZ521" s="135">
        <v>0</v>
      </c>
      <c r="CA521" s="135">
        <v>1</v>
      </c>
      <c r="CB521" s="135">
        <v>0</v>
      </c>
      <c r="CC521" s="135">
        <v>0</v>
      </c>
      <c r="CD521" s="135">
        <v>0</v>
      </c>
      <c r="CE521" s="135">
        <v>0</v>
      </c>
      <c r="CF521" s="135">
        <v>0</v>
      </c>
      <c r="CG521" s="135">
        <v>0</v>
      </c>
      <c r="CH521" s="135">
        <v>0</v>
      </c>
      <c r="CI521" s="135">
        <v>0</v>
      </c>
      <c r="CJ521" s="135">
        <v>1</v>
      </c>
      <c r="CK521" s="135">
        <v>1</v>
      </c>
      <c r="CL521" s="135">
        <v>0</v>
      </c>
      <c r="CM521" s="135">
        <v>0</v>
      </c>
      <c r="CN521" s="135">
        <v>0</v>
      </c>
      <c r="CO521" s="135">
        <v>0</v>
      </c>
      <c r="CP521" s="135">
        <v>0</v>
      </c>
      <c r="CQ521" s="135">
        <v>0</v>
      </c>
      <c r="CR521" s="135">
        <v>0</v>
      </c>
      <c r="CS521" s="135">
        <v>2</v>
      </c>
      <c r="CT521" s="135">
        <v>1</v>
      </c>
      <c r="CU521" s="135">
        <v>0</v>
      </c>
      <c r="CV521" s="135">
        <v>0</v>
      </c>
      <c r="CW521" s="135">
        <v>0</v>
      </c>
      <c r="CX521" s="135"/>
    </row>
    <row r="522" spans="1:102" x14ac:dyDescent="0.35">
      <c r="A522" s="135">
        <v>521</v>
      </c>
      <c r="B522" s="135">
        <v>0</v>
      </c>
      <c r="C522" s="135">
        <v>0</v>
      </c>
      <c r="D522" s="135">
        <v>0</v>
      </c>
      <c r="E522" s="135">
        <v>0</v>
      </c>
      <c r="F522" s="135">
        <v>0</v>
      </c>
      <c r="G522" s="135">
        <v>0</v>
      </c>
      <c r="H522" s="135">
        <v>0</v>
      </c>
      <c r="I522" s="135">
        <v>0</v>
      </c>
      <c r="J522" s="135">
        <v>0</v>
      </c>
      <c r="K522" s="135">
        <v>1</v>
      </c>
      <c r="L522" s="135">
        <v>4</v>
      </c>
      <c r="M522" s="135">
        <v>0</v>
      </c>
      <c r="N522" s="135">
        <v>0</v>
      </c>
      <c r="O522" s="135">
        <v>1</v>
      </c>
      <c r="P522" s="135">
        <v>1</v>
      </c>
      <c r="Q522" s="135">
        <v>0</v>
      </c>
      <c r="R522" s="135">
        <v>0</v>
      </c>
      <c r="S522" s="135">
        <v>0</v>
      </c>
      <c r="T522" s="135">
        <v>0</v>
      </c>
      <c r="U522" s="135">
        <v>1</v>
      </c>
      <c r="V522" s="135">
        <v>0</v>
      </c>
      <c r="W522" s="135">
        <v>0</v>
      </c>
      <c r="X522" s="135">
        <v>0</v>
      </c>
      <c r="Y522" s="135">
        <v>0</v>
      </c>
      <c r="Z522" s="135">
        <v>0</v>
      </c>
      <c r="AA522" s="135">
        <v>1</v>
      </c>
      <c r="AB522" s="135">
        <v>0</v>
      </c>
      <c r="AC522" s="135">
        <v>0</v>
      </c>
      <c r="AD522" s="135">
        <v>1</v>
      </c>
      <c r="AE522" s="135">
        <v>0</v>
      </c>
      <c r="AF522" s="135">
        <v>1</v>
      </c>
      <c r="AG522" s="135">
        <v>0</v>
      </c>
      <c r="AH522" s="135">
        <v>0</v>
      </c>
      <c r="AI522" s="135">
        <v>0</v>
      </c>
      <c r="AJ522" s="135">
        <v>0</v>
      </c>
      <c r="AK522" s="135">
        <v>1</v>
      </c>
      <c r="AL522" s="135">
        <v>0</v>
      </c>
      <c r="AM522" s="135">
        <v>0</v>
      </c>
      <c r="AN522" s="135">
        <v>0</v>
      </c>
      <c r="AO522" s="135">
        <v>0</v>
      </c>
      <c r="AP522" s="135">
        <v>0</v>
      </c>
      <c r="AQ522" s="135">
        <v>0</v>
      </c>
      <c r="AR522" s="135">
        <v>0</v>
      </c>
      <c r="AS522" s="135">
        <v>0</v>
      </c>
      <c r="AT522" s="135">
        <v>0</v>
      </c>
      <c r="AU522" s="135">
        <v>0</v>
      </c>
      <c r="AV522" s="135">
        <v>0</v>
      </c>
      <c r="AW522" s="135">
        <v>1</v>
      </c>
      <c r="AX522" s="135">
        <v>0</v>
      </c>
      <c r="AY522" s="135">
        <v>10</v>
      </c>
      <c r="AZ522" s="135">
        <v>0</v>
      </c>
      <c r="BA522" s="135">
        <v>0</v>
      </c>
      <c r="BB522" s="135">
        <v>0</v>
      </c>
      <c r="BC522" s="135">
        <v>0</v>
      </c>
      <c r="BD522" s="135">
        <v>2</v>
      </c>
      <c r="BE522" s="135">
        <v>1</v>
      </c>
      <c r="BF522" s="135">
        <v>1</v>
      </c>
      <c r="BG522" s="135">
        <v>1</v>
      </c>
      <c r="BH522" s="135">
        <v>0</v>
      </c>
      <c r="BI522" s="135">
        <v>0</v>
      </c>
      <c r="BJ522" s="135">
        <v>0</v>
      </c>
      <c r="BK522" s="135">
        <v>14</v>
      </c>
      <c r="BL522" s="135">
        <v>0</v>
      </c>
      <c r="BM522" s="135">
        <v>0</v>
      </c>
      <c r="BN522" s="135">
        <v>0</v>
      </c>
      <c r="BO522" s="135">
        <v>1</v>
      </c>
      <c r="BP522" s="135">
        <v>0</v>
      </c>
      <c r="BQ522" s="135">
        <v>0</v>
      </c>
      <c r="BR522" s="135">
        <v>1</v>
      </c>
      <c r="BS522" s="135">
        <v>0</v>
      </c>
      <c r="BT522" s="135">
        <v>0</v>
      </c>
      <c r="BU522" s="135">
        <v>0</v>
      </c>
      <c r="BV522" s="135">
        <v>0</v>
      </c>
      <c r="BW522" s="135">
        <v>0</v>
      </c>
      <c r="BX522" s="135">
        <v>0</v>
      </c>
      <c r="BY522" s="135">
        <v>0</v>
      </c>
      <c r="BZ522" s="135">
        <v>1</v>
      </c>
      <c r="CA522" s="135">
        <v>0</v>
      </c>
      <c r="CB522" s="135">
        <v>0</v>
      </c>
      <c r="CC522" s="135">
        <v>0</v>
      </c>
      <c r="CD522" s="135">
        <v>2</v>
      </c>
      <c r="CE522" s="135">
        <v>2</v>
      </c>
      <c r="CF522" s="135">
        <v>1</v>
      </c>
      <c r="CG522" s="135">
        <v>0</v>
      </c>
      <c r="CH522" s="135">
        <v>0</v>
      </c>
      <c r="CI522" s="135">
        <v>0</v>
      </c>
      <c r="CJ522" s="135">
        <v>0</v>
      </c>
      <c r="CK522" s="135">
        <v>0</v>
      </c>
      <c r="CL522" s="135">
        <v>1</v>
      </c>
      <c r="CM522" s="135">
        <v>0</v>
      </c>
      <c r="CN522" s="135">
        <v>0</v>
      </c>
      <c r="CO522" s="135">
        <v>0</v>
      </c>
      <c r="CP522" s="135">
        <v>0</v>
      </c>
      <c r="CQ522" s="135">
        <v>0</v>
      </c>
      <c r="CR522" s="135">
        <v>0</v>
      </c>
      <c r="CS522" s="135">
        <v>0</v>
      </c>
      <c r="CT522" s="135">
        <v>1</v>
      </c>
      <c r="CU522" s="135">
        <v>0</v>
      </c>
      <c r="CV522" s="135">
        <v>1</v>
      </c>
      <c r="CW522" s="135">
        <v>0</v>
      </c>
      <c r="CX522" s="135"/>
    </row>
    <row r="523" spans="1:102" x14ac:dyDescent="0.35">
      <c r="A523" s="135">
        <v>522</v>
      </c>
      <c r="B523" s="135">
        <v>0</v>
      </c>
      <c r="C523" s="135">
        <v>0</v>
      </c>
      <c r="D523" s="135">
        <v>0</v>
      </c>
      <c r="E523" s="135">
        <v>0</v>
      </c>
      <c r="F523" s="135">
        <v>1</v>
      </c>
      <c r="G523" s="135">
        <v>0</v>
      </c>
      <c r="H523" s="135">
        <v>0</v>
      </c>
      <c r="I523" s="135">
        <v>0</v>
      </c>
      <c r="J523" s="135">
        <v>0</v>
      </c>
      <c r="K523" s="135">
        <v>0</v>
      </c>
      <c r="L523" s="135">
        <v>1</v>
      </c>
      <c r="M523" s="135">
        <v>0</v>
      </c>
      <c r="N523" s="135">
        <v>0</v>
      </c>
      <c r="O523" s="135">
        <v>0</v>
      </c>
      <c r="P523" s="135">
        <v>0</v>
      </c>
      <c r="Q523" s="135">
        <v>0</v>
      </c>
      <c r="R523" s="135">
        <v>0</v>
      </c>
      <c r="S523" s="135">
        <v>0</v>
      </c>
      <c r="T523" s="135">
        <v>0</v>
      </c>
      <c r="U523" s="135">
        <v>0</v>
      </c>
      <c r="V523" s="135">
        <v>0</v>
      </c>
      <c r="W523" s="135">
        <v>0</v>
      </c>
      <c r="X523" s="135">
        <v>0</v>
      </c>
      <c r="Y523" s="135">
        <v>0</v>
      </c>
      <c r="Z523" s="135">
        <v>0</v>
      </c>
      <c r="AA523" s="135">
        <v>0</v>
      </c>
      <c r="AB523" s="135">
        <v>1</v>
      </c>
      <c r="AC523" s="135">
        <v>0</v>
      </c>
      <c r="AD523" s="135">
        <v>2</v>
      </c>
      <c r="AE523" s="135">
        <v>0</v>
      </c>
      <c r="AF523" s="135">
        <v>0</v>
      </c>
      <c r="AG523" s="135">
        <v>0</v>
      </c>
      <c r="AH523" s="135">
        <v>3</v>
      </c>
      <c r="AI523" s="135">
        <v>0</v>
      </c>
      <c r="AJ523" s="135">
        <v>2</v>
      </c>
      <c r="AK523" s="135">
        <v>0</v>
      </c>
      <c r="AL523" s="135">
        <v>1</v>
      </c>
      <c r="AM523" s="135">
        <v>0</v>
      </c>
      <c r="AN523" s="135">
        <v>1</v>
      </c>
      <c r="AO523" s="135">
        <v>0</v>
      </c>
      <c r="AP523" s="135">
        <v>1</v>
      </c>
      <c r="AQ523" s="135">
        <v>0</v>
      </c>
      <c r="AR523" s="135">
        <v>0</v>
      </c>
      <c r="AS523" s="135">
        <v>0</v>
      </c>
      <c r="AT523" s="135">
        <v>0</v>
      </c>
      <c r="AU523" s="135">
        <v>0</v>
      </c>
      <c r="AV523" s="135">
        <v>12</v>
      </c>
      <c r="AW523" s="135">
        <v>1</v>
      </c>
      <c r="AX523" s="135">
        <v>0</v>
      </c>
      <c r="AY523" s="135">
        <v>1</v>
      </c>
      <c r="AZ523" s="135">
        <v>3</v>
      </c>
      <c r="BA523" s="135">
        <v>0</v>
      </c>
      <c r="BB523" s="135">
        <v>0</v>
      </c>
      <c r="BC523" s="135">
        <v>0</v>
      </c>
      <c r="BD523" s="135">
        <v>1</v>
      </c>
      <c r="BE523" s="135">
        <v>0</v>
      </c>
      <c r="BF523" s="135">
        <v>0</v>
      </c>
      <c r="BG523" s="135">
        <v>0</v>
      </c>
      <c r="BH523" s="135">
        <v>0</v>
      </c>
      <c r="BI523" s="135">
        <v>0</v>
      </c>
      <c r="BJ523" s="135">
        <v>0</v>
      </c>
      <c r="BK523" s="135">
        <v>0</v>
      </c>
      <c r="BL523" s="135">
        <v>5</v>
      </c>
      <c r="BM523" s="135">
        <v>0</v>
      </c>
      <c r="BN523" s="135">
        <v>2</v>
      </c>
      <c r="BO523" s="135">
        <v>0</v>
      </c>
      <c r="BP523" s="135">
        <v>0</v>
      </c>
      <c r="BQ523" s="135">
        <v>0</v>
      </c>
      <c r="BR523" s="135">
        <v>0</v>
      </c>
      <c r="BS523" s="135">
        <v>0</v>
      </c>
      <c r="BT523" s="135">
        <v>0</v>
      </c>
      <c r="BU523" s="135">
        <v>0</v>
      </c>
      <c r="BV523" s="135">
        <v>0</v>
      </c>
      <c r="BW523" s="135">
        <v>0</v>
      </c>
      <c r="BX523" s="135">
        <v>1</v>
      </c>
      <c r="BY523" s="135">
        <v>0</v>
      </c>
      <c r="BZ523" s="135">
        <v>0</v>
      </c>
      <c r="CA523" s="135">
        <v>0</v>
      </c>
      <c r="CB523" s="135">
        <v>0</v>
      </c>
      <c r="CC523" s="135">
        <v>0</v>
      </c>
      <c r="CD523" s="135">
        <v>27</v>
      </c>
      <c r="CE523" s="135">
        <v>0</v>
      </c>
      <c r="CF523" s="135">
        <v>0</v>
      </c>
      <c r="CG523" s="135">
        <v>0</v>
      </c>
      <c r="CH523" s="135">
        <v>0</v>
      </c>
      <c r="CI523" s="135">
        <v>0</v>
      </c>
      <c r="CJ523" s="135">
        <v>0</v>
      </c>
      <c r="CK523" s="135">
        <v>2</v>
      </c>
      <c r="CL523" s="135">
        <v>0</v>
      </c>
      <c r="CM523" s="135">
        <v>0</v>
      </c>
      <c r="CN523" s="135">
        <v>0</v>
      </c>
      <c r="CO523" s="135">
        <v>0</v>
      </c>
      <c r="CP523" s="135">
        <v>0</v>
      </c>
      <c r="CQ523" s="135">
        <v>0</v>
      </c>
      <c r="CR523" s="135">
        <v>0</v>
      </c>
      <c r="CS523" s="135">
        <v>0</v>
      </c>
      <c r="CT523" s="135">
        <v>1</v>
      </c>
      <c r="CU523" s="135">
        <v>0</v>
      </c>
      <c r="CV523" s="135">
        <v>0</v>
      </c>
      <c r="CW523" s="135">
        <v>0</v>
      </c>
      <c r="CX523" s="135"/>
    </row>
    <row r="524" spans="1:102" x14ac:dyDescent="0.35">
      <c r="A524" s="135">
        <v>523</v>
      </c>
      <c r="B524" s="135">
        <v>0</v>
      </c>
      <c r="C524" s="135">
        <v>0</v>
      </c>
      <c r="D524" s="135">
        <v>0</v>
      </c>
      <c r="E524" s="135">
        <v>2</v>
      </c>
      <c r="F524" s="135">
        <v>0</v>
      </c>
      <c r="G524" s="135">
        <v>1</v>
      </c>
      <c r="H524" s="135">
        <v>5</v>
      </c>
      <c r="I524" s="135">
        <v>0</v>
      </c>
      <c r="J524" s="135">
        <v>0</v>
      </c>
      <c r="K524" s="135">
        <v>0</v>
      </c>
      <c r="L524" s="135">
        <v>0</v>
      </c>
      <c r="M524" s="135">
        <v>0</v>
      </c>
      <c r="N524" s="135">
        <v>0</v>
      </c>
      <c r="O524" s="135">
        <v>0</v>
      </c>
      <c r="P524" s="135">
        <v>1</v>
      </c>
      <c r="Q524" s="135">
        <v>0</v>
      </c>
      <c r="R524" s="135">
        <v>0</v>
      </c>
      <c r="S524" s="135">
        <v>1</v>
      </c>
      <c r="T524" s="135">
        <v>4</v>
      </c>
      <c r="U524" s="135">
        <v>0</v>
      </c>
      <c r="V524" s="135">
        <v>0</v>
      </c>
      <c r="W524" s="135">
        <v>0</v>
      </c>
      <c r="X524" s="135">
        <v>0</v>
      </c>
      <c r="Y524" s="135">
        <v>0</v>
      </c>
      <c r="Z524" s="135">
        <v>0</v>
      </c>
      <c r="AA524" s="135">
        <v>1</v>
      </c>
      <c r="AB524" s="135">
        <v>0</v>
      </c>
      <c r="AC524" s="135">
        <v>0</v>
      </c>
      <c r="AD524" s="135">
        <v>1</v>
      </c>
      <c r="AE524" s="135">
        <v>4</v>
      </c>
      <c r="AF524" s="135">
        <v>1</v>
      </c>
      <c r="AG524" s="135">
        <v>0</v>
      </c>
      <c r="AH524" s="135">
        <v>0</v>
      </c>
      <c r="AI524" s="135">
        <v>0</v>
      </c>
      <c r="AJ524" s="135">
        <v>0</v>
      </c>
      <c r="AK524" s="135">
        <v>0</v>
      </c>
      <c r="AL524" s="135">
        <v>1</v>
      </c>
      <c r="AM524" s="135">
        <v>1</v>
      </c>
      <c r="AN524" s="135">
        <v>0</v>
      </c>
      <c r="AO524" s="135">
        <v>0</v>
      </c>
      <c r="AP524" s="135">
        <v>0</v>
      </c>
      <c r="AQ524" s="135">
        <v>1</v>
      </c>
      <c r="AR524" s="135">
        <v>0</v>
      </c>
      <c r="AS524" s="135">
        <v>0</v>
      </c>
      <c r="AT524" s="135">
        <v>1</v>
      </c>
      <c r="AU524" s="135">
        <v>6</v>
      </c>
      <c r="AV524" s="135">
        <v>0</v>
      </c>
      <c r="AW524" s="135">
        <v>0</v>
      </c>
      <c r="AX524" s="135">
        <v>0</v>
      </c>
      <c r="AY524" s="135">
        <v>0</v>
      </c>
      <c r="AZ524" s="135">
        <v>0</v>
      </c>
      <c r="BA524" s="135">
        <v>0</v>
      </c>
      <c r="BB524" s="135">
        <v>0</v>
      </c>
      <c r="BC524" s="135">
        <v>0</v>
      </c>
      <c r="BD524" s="135">
        <v>1</v>
      </c>
      <c r="BE524" s="135">
        <v>0</v>
      </c>
      <c r="BF524" s="135">
        <v>0</v>
      </c>
      <c r="BG524" s="135">
        <v>1</v>
      </c>
      <c r="BH524" s="135">
        <v>0</v>
      </c>
      <c r="BI524" s="135">
        <v>0</v>
      </c>
      <c r="BJ524" s="135">
        <v>1</v>
      </c>
      <c r="BK524" s="135">
        <v>0</v>
      </c>
      <c r="BL524" s="135">
        <v>0</v>
      </c>
      <c r="BM524" s="135">
        <v>0</v>
      </c>
      <c r="BN524" s="135">
        <v>0</v>
      </c>
      <c r="BO524" s="135">
        <v>0</v>
      </c>
      <c r="BP524" s="135">
        <v>0</v>
      </c>
      <c r="BQ524" s="135">
        <v>0</v>
      </c>
      <c r="BR524" s="135">
        <v>0</v>
      </c>
      <c r="BS524" s="135">
        <v>0</v>
      </c>
      <c r="BT524" s="135">
        <v>0</v>
      </c>
      <c r="BU524" s="135">
        <v>0</v>
      </c>
      <c r="BV524" s="135">
        <v>0</v>
      </c>
      <c r="BW524" s="135">
        <v>0</v>
      </c>
      <c r="BX524" s="135">
        <v>1</v>
      </c>
      <c r="BY524" s="135">
        <v>1</v>
      </c>
      <c r="BZ524" s="135">
        <v>0</v>
      </c>
      <c r="CA524" s="135">
        <v>0</v>
      </c>
      <c r="CB524" s="135">
        <v>0</v>
      </c>
      <c r="CC524" s="135">
        <v>0</v>
      </c>
      <c r="CD524" s="135">
        <v>0</v>
      </c>
      <c r="CE524" s="135">
        <v>0</v>
      </c>
      <c r="CF524" s="135">
        <v>0</v>
      </c>
      <c r="CG524" s="135">
        <v>1</v>
      </c>
      <c r="CH524" s="135">
        <v>0</v>
      </c>
      <c r="CI524" s="135">
        <v>0</v>
      </c>
      <c r="CJ524" s="135">
        <v>0</v>
      </c>
      <c r="CK524" s="135">
        <v>0</v>
      </c>
      <c r="CL524" s="135">
        <v>0</v>
      </c>
      <c r="CM524" s="135">
        <v>0</v>
      </c>
      <c r="CN524" s="135">
        <v>0</v>
      </c>
      <c r="CO524" s="135">
        <v>0</v>
      </c>
      <c r="CP524" s="135">
        <v>1</v>
      </c>
      <c r="CQ524" s="135">
        <v>4</v>
      </c>
      <c r="CR524" s="135">
        <v>1</v>
      </c>
      <c r="CS524" s="135">
        <v>0</v>
      </c>
      <c r="CT524" s="135">
        <v>0</v>
      </c>
      <c r="CU524" s="135">
        <v>0</v>
      </c>
      <c r="CV524" s="135">
        <v>0</v>
      </c>
      <c r="CW524" s="135">
        <v>0</v>
      </c>
      <c r="CX524" s="135"/>
    </row>
    <row r="525" spans="1:102" x14ac:dyDescent="0.35">
      <c r="A525" s="135">
        <v>524</v>
      </c>
      <c r="B525" s="135">
        <v>0</v>
      </c>
      <c r="C525" s="135">
        <v>0</v>
      </c>
      <c r="D525" s="135">
        <v>0</v>
      </c>
      <c r="E525" s="135">
        <v>0</v>
      </c>
      <c r="F525" s="135">
        <v>0</v>
      </c>
      <c r="G525" s="135">
        <v>0</v>
      </c>
      <c r="H525" s="135">
        <v>1</v>
      </c>
      <c r="I525" s="135">
        <v>1</v>
      </c>
      <c r="J525" s="135">
        <v>0</v>
      </c>
      <c r="K525" s="135">
        <v>0</v>
      </c>
      <c r="L525" s="135">
        <v>2</v>
      </c>
      <c r="M525" s="135">
        <v>1</v>
      </c>
      <c r="N525" s="135">
        <v>0</v>
      </c>
      <c r="O525" s="135">
        <v>1</v>
      </c>
      <c r="P525" s="135">
        <v>0</v>
      </c>
      <c r="Q525" s="135">
        <v>0</v>
      </c>
      <c r="R525" s="135">
        <v>0</v>
      </c>
      <c r="S525" s="135">
        <v>0</v>
      </c>
      <c r="T525" s="135">
        <v>1</v>
      </c>
      <c r="U525" s="135">
        <v>0</v>
      </c>
      <c r="V525" s="135">
        <v>4</v>
      </c>
      <c r="W525" s="135">
        <v>0</v>
      </c>
      <c r="X525" s="135">
        <v>0</v>
      </c>
      <c r="Y525" s="135">
        <v>0</v>
      </c>
      <c r="Z525" s="135">
        <v>2</v>
      </c>
      <c r="AA525" s="135">
        <v>1</v>
      </c>
      <c r="AB525" s="135">
        <v>0</v>
      </c>
      <c r="AC525" s="135">
        <v>2</v>
      </c>
      <c r="AD525" s="135">
        <v>0</v>
      </c>
      <c r="AE525" s="135">
        <v>0</v>
      </c>
      <c r="AF525" s="135">
        <v>0</v>
      </c>
      <c r="AG525" s="135">
        <v>0</v>
      </c>
      <c r="AH525" s="135">
        <v>0</v>
      </c>
      <c r="AI525" s="135">
        <v>0</v>
      </c>
      <c r="AJ525" s="135">
        <v>1</v>
      </c>
      <c r="AK525" s="135">
        <v>0</v>
      </c>
      <c r="AL525" s="135">
        <v>0</v>
      </c>
      <c r="AM525" s="135">
        <v>0</v>
      </c>
      <c r="AN525" s="135">
        <v>0</v>
      </c>
      <c r="AO525" s="135">
        <v>0</v>
      </c>
      <c r="AP525" s="135">
        <v>12</v>
      </c>
      <c r="AQ525" s="135">
        <v>1</v>
      </c>
      <c r="AR525" s="135">
        <v>0</v>
      </c>
      <c r="AS525" s="135">
        <v>0</v>
      </c>
      <c r="AT525" s="135">
        <v>0</v>
      </c>
      <c r="AU525" s="135">
        <v>1</v>
      </c>
      <c r="AV525" s="135">
        <v>0</v>
      </c>
      <c r="AW525" s="135">
        <v>1</v>
      </c>
      <c r="AX525" s="135">
        <v>2</v>
      </c>
      <c r="AY525" s="135">
        <v>0</v>
      </c>
      <c r="AZ525" s="135">
        <v>0</v>
      </c>
      <c r="BA525" s="135">
        <v>1</v>
      </c>
      <c r="BB525" s="135">
        <v>2</v>
      </c>
      <c r="BC525" s="135">
        <v>0</v>
      </c>
      <c r="BD525" s="135">
        <v>0</v>
      </c>
      <c r="BE525" s="135">
        <v>0</v>
      </c>
      <c r="BF525" s="135">
        <v>0</v>
      </c>
      <c r="BG525" s="135">
        <v>0</v>
      </c>
      <c r="BH525" s="135">
        <v>0</v>
      </c>
      <c r="BI525" s="135">
        <v>1</v>
      </c>
      <c r="BJ525" s="135">
        <v>0</v>
      </c>
      <c r="BK525" s="135">
        <v>4</v>
      </c>
      <c r="BL525" s="135">
        <v>1</v>
      </c>
      <c r="BM525" s="135">
        <v>0</v>
      </c>
      <c r="BN525" s="135">
        <v>0</v>
      </c>
      <c r="BO525" s="135">
        <v>0</v>
      </c>
      <c r="BP525" s="135">
        <v>0</v>
      </c>
      <c r="BQ525" s="135">
        <v>0</v>
      </c>
      <c r="BR525" s="135">
        <v>0</v>
      </c>
      <c r="BS525" s="135">
        <v>3</v>
      </c>
      <c r="BT525" s="135">
        <v>0</v>
      </c>
      <c r="BU525" s="135">
        <v>1</v>
      </c>
      <c r="BV525" s="135">
        <v>0</v>
      </c>
      <c r="BW525" s="135">
        <v>0</v>
      </c>
      <c r="BX525" s="135">
        <v>0</v>
      </c>
      <c r="BY525" s="135">
        <v>0</v>
      </c>
      <c r="BZ525" s="135">
        <v>1</v>
      </c>
      <c r="CA525" s="135">
        <v>0</v>
      </c>
      <c r="CB525" s="135">
        <v>0</v>
      </c>
      <c r="CC525" s="135">
        <v>0</v>
      </c>
      <c r="CD525" s="135">
        <v>13</v>
      </c>
      <c r="CE525" s="135">
        <v>0</v>
      </c>
      <c r="CF525" s="135">
        <v>8</v>
      </c>
      <c r="CG525" s="135">
        <v>0</v>
      </c>
      <c r="CH525" s="135">
        <v>0</v>
      </c>
      <c r="CI525" s="135">
        <v>0</v>
      </c>
      <c r="CJ525" s="135">
        <v>1</v>
      </c>
      <c r="CK525" s="135">
        <v>0</v>
      </c>
      <c r="CL525" s="135">
        <v>0</v>
      </c>
      <c r="CM525" s="135">
        <v>0</v>
      </c>
      <c r="CN525" s="135">
        <v>0</v>
      </c>
      <c r="CO525" s="135">
        <v>5</v>
      </c>
      <c r="CP525" s="135">
        <v>0</v>
      </c>
      <c r="CQ525" s="135">
        <v>0</v>
      </c>
      <c r="CR525" s="135">
        <v>0</v>
      </c>
      <c r="CS525" s="135">
        <v>1</v>
      </c>
      <c r="CT525" s="135">
        <v>0</v>
      </c>
      <c r="CU525" s="135">
        <v>0</v>
      </c>
      <c r="CV525" s="135">
        <v>0</v>
      </c>
      <c r="CW525" s="135">
        <v>11</v>
      </c>
      <c r="CX525" s="135"/>
    </row>
    <row r="526" spans="1:102" x14ac:dyDescent="0.35">
      <c r="A526" s="135">
        <v>525</v>
      </c>
      <c r="B526" s="135">
        <v>1</v>
      </c>
      <c r="C526" s="135">
        <v>0</v>
      </c>
      <c r="D526" s="135">
        <v>1</v>
      </c>
      <c r="E526" s="135">
        <v>0</v>
      </c>
      <c r="F526" s="135">
        <v>5</v>
      </c>
      <c r="G526" s="135">
        <v>0</v>
      </c>
      <c r="H526" s="135">
        <v>6</v>
      </c>
      <c r="I526" s="135">
        <v>0</v>
      </c>
      <c r="J526" s="135">
        <v>0</v>
      </c>
      <c r="K526" s="135">
        <v>1</v>
      </c>
      <c r="L526" s="135">
        <v>0</v>
      </c>
      <c r="M526" s="135">
        <v>0</v>
      </c>
      <c r="N526" s="135">
        <v>1</v>
      </c>
      <c r="O526" s="135">
        <v>0</v>
      </c>
      <c r="P526" s="135">
        <v>2</v>
      </c>
      <c r="Q526" s="135">
        <v>0</v>
      </c>
      <c r="R526" s="135">
        <v>0</v>
      </c>
      <c r="S526" s="135">
        <v>0</v>
      </c>
      <c r="T526" s="135">
        <v>5</v>
      </c>
      <c r="U526" s="135">
        <v>0</v>
      </c>
      <c r="V526" s="135">
        <v>2</v>
      </c>
      <c r="W526" s="135">
        <v>0</v>
      </c>
      <c r="X526" s="135">
        <v>0</v>
      </c>
      <c r="Y526" s="135">
        <v>0</v>
      </c>
      <c r="Z526" s="135">
        <v>1</v>
      </c>
      <c r="AA526" s="135">
        <v>1</v>
      </c>
      <c r="AB526" s="135">
        <v>7</v>
      </c>
      <c r="AC526" s="135">
        <v>2</v>
      </c>
      <c r="AD526" s="135">
        <v>0</v>
      </c>
      <c r="AE526" s="135">
        <v>0</v>
      </c>
      <c r="AF526" s="135">
        <v>0</v>
      </c>
      <c r="AG526" s="135">
        <v>1</v>
      </c>
      <c r="AH526" s="135">
        <v>0</v>
      </c>
      <c r="AI526" s="135">
        <v>11</v>
      </c>
      <c r="AJ526" s="135">
        <v>0</v>
      </c>
      <c r="AK526" s="135">
        <v>0</v>
      </c>
      <c r="AL526" s="135">
        <v>0</v>
      </c>
      <c r="AM526" s="135">
        <v>0</v>
      </c>
      <c r="AN526" s="135">
        <v>0</v>
      </c>
      <c r="AO526" s="135">
        <v>1</v>
      </c>
      <c r="AP526" s="135">
        <v>1</v>
      </c>
      <c r="AQ526" s="135">
        <v>0</v>
      </c>
      <c r="AR526" s="135">
        <v>0</v>
      </c>
      <c r="AS526" s="135">
        <v>0</v>
      </c>
      <c r="AT526" s="135">
        <v>0</v>
      </c>
      <c r="AU526" s="135">
        <v>0</v>
      </c>
      <c r="AV526" s="135">
        <v>0</v>
      </c>
      <c r="AW526" s="135">
        <v>0</v>
      </c>
      <c r="AX526" s="135">
        <v>0</v>
      </c>
      <c r="AY526" s="135">
        <v>0</v>
      </c>
      <c r="AZ526" s="135">
        <v>1</v>
      </c>
      <c r="BA526" s="135">
        <v>0</v>
      </c>
      <c r="BB526" s="135">
        <v>0</v>
      </c>
      <c r="BC526" s="135">
        <v>0</v>
      </c>
      <c r="BD526" s="135">
        <v>0</v>
      </c>
      <c r="BE526" s="135">
        <v>0</v>
      </c>
      <c r="BF526" s="135">
        <v>0</v>
      </c>
      <c r="BG526" s="135">
        <v>0</v>
      </c>
      <c r="BH526" s="135">
        <v>0</v>
      </c>
      <c r="BI526" s="135">
        <v>0</v>
      </c>
      <c r="BJ526" s="135">
        <v>0</v>
      </c>
      <c r="BK526" s="135">
        <v>0</v>
      </c>
      <c r="BL526" s="135">
        <v>2</v>
      </c>
      <c r="BM526" s="135">
        <v>1</v>
      </c>
      <c r="BN526" s="135">
        <v>0</v>
      </c>
      <c r="BO526" s="135">
        <v>0</v>
      </c>
      <c r="BP526" s="135">
        <v>0</v>
      </c>
      <c r="BQ526" s="135">
        <v>0</v>
      </c>
      <c r="BR526" s="135">
        <v>0</v>
      </c>
      <c r="BS526" s="135">
        <v>1</v>
      </c>
      <c r="BT526" s="135">
        <v>0</v>
      </c>
      <c r="BU526" s="135">
        <v>0</v>
      </c>
      <c r="BV526" s="135">
        <v>2</v>
      </c>
      <c r="BW526" s="135">
        <v>0</v>
      </c>
      <c r="BX526" s="135">
        <v>0</v>
      </c>
      <c r="BY526" s="135">
        <v>0</v>
      </c>
      <c r="BZ526" s="135">
        <v>1</v>
      </c>
      <c r="CA526" s="135">
        <v>0</v>
      </c>
      <c r="CB526" s="135">
        <v>0</v>
      </c>
      <c r="CC526" s="135">
        <v>0</v>
      </c>
      <c r="CD526" s="135">
        <v>0</v>
      </c>
      <c r="CE526" s="135">
        <v>0</v>
      </c>
      <c r="CF526" s="135">
        <v>0</v>
      </c>
      <c r="CG526" s="135">
        <v>0</v>
      </c>
      <c r="CH526" s="135">
        <v>1</v>
      </c>
      <c r="CI526" s="135">
        <v>0</v>
      </c>
      <c r="CJ526" s="135">
        <v>1</v>
      </c>
      <c r="CK526" s="135">
        <v>0</v>
      </c>
      <c r="CL526" s="135">
        <v>0</v>
      </c>
      <c r="CM526" s="135">
        <v>0</v>
      </c>
      <c r="CN526" s="135">
        <v>0</v>
      </c>
      <c r="CO526" s="135">
        <v>0</v>
      </c>
      <c r="CP526" s="135">
        <v>1</v>
      </c>
      <c r="CQ526" s="135">
        <v>0</v>
      </c>
      <c r="CR526" s="135">
        <v>1</v>
      </c>
      <c r="CS526" s="135">
        <v>0</v>
      </c>
      <c r="CT526" s="135">
        <v>0</v>
      </c>
      <c r="CU526" s="135">
        <v>0</v>
      </c>
      <c r="CV526" s="135">
        <v>0</v>
      </c>
      <c r="CW526" s="135">
        <v>0</v>
      </c>
      <c r="CX526" s="135"/>
    </row>
    <row r="527" spans="1:102" x14ac:dyDescent="0.35">
      <c r="A527" s="135">
        <v>526</v>
      </c>
      <c r="B527" s="135">
        <v>3</v>
      </c>
      <c r="C527" s="135">
        <v>1</v>
      </c>
      <c r="D527" s="135">
        <v>0</v>
      </c>
      <c r="E527" s="135">
        <v>0</v>
      </c>
      <c r="F527" s="135">
        <v>0</v>
      </c>
      <c r="G527" s="135">
        <v>0</v>
      </c>
      <c r="H527" s="135">
        <v>0</v>
      </c>
      <c r="I527" s="135">
        <v>0</v>
      </c>
      <c r="J527" s="135">
        <v>0</v>
      </c>
      <c r="K527" s="135">
        <v>0</v>
      </c>
      <c r="L527" s="135">
        <v>0</v>
      </c>
      <c r="M527" s="135">
        <v>0</v>
      </c>
      <c r="N527" s="135">
        <v>7</v>
      </c>
      <c r="O527" s="135">
        <v>0</v>
      </c>
      <c r="P527" s="135">
        <v>0</v>
      </c>
      <c r="Q527" s="135">
        <v>0</v>
      </c>
      <c r="R527" s="135">
        <v>0</v>
      </c>
      <c r="S527" s="135">
        <v>0</v>
      </c>
      <c r="T527" s="135">
        <v>2</v>
      </c>
      <c r="U527" s="135">
        <v>0</v>
      </c>
      <c r="V527" s="135">
        <v>0</v>
      </c>
      <c r="W527" s="135">
        <v>0</v>
      </c>
      <c r="X527" s="135">
        <v>0</v>
      </c>
      <c r="Y527" s="135">
        <v>0</v>
      </c>
      <c r="Z527" s="135">
        <v>0</v>
      </c>
      <c r="AA527" s="135">
        <v>0</v>
      </c>
      <c r="AB527" s="135">
        <v>0</v>
      </c>
      <c r="AC527" s="135">
        <v>1</v>
      </c>
      <c r="AD527" s="135">
        <v>0</v>
      </c>
      <c r="AE527" s="135">
        <v>1</v>
      </c>
      <c r="AF527" s="135">
        <v>2</v>
      </c>
      <c r="AG527" s="135">
        <v>0</v>
      </c>
      <c r="AH527" s="135">
        <v>1</v>
      </c>
      <c r="AI527" s="135">
        <v>1</v>
      </c>
      <c r="AJ527" s="135">
        <v>2</v>
      </c>
      <c r="AK527" s="135">
        <v>0</v>
      </c>
      <c r="AL527" s="135">
        <v>0</v>
      </c>
      <c r="AM527" s="135">
        <v>2</v>
      </c>
      <c r="AN527" s="135">
        <v>0</v>
      </c>
      <c r="AO527" s="135">
        <v>0</v>
      </c>
      <c r="AP527" s="135">
        <v>0</v>
      </c>
      <c r="AQ527" s="135">
        <v>0</v>
      </c>
      <c r="AR527" s="135">
        <v>0</v>
      </c>
      <c r="AS527" s="135">
        <v>0</v>
      </c>
      <c r="AT527" s="135">
        <v>0</v>
      </c>
      <c r="AU527" s="135">
        <v>0</v>
      </c>
      <c r="AV527" s="135">
        <v>0</v>
      </c>
      <c r="AW527" s="135">
        <v>0</v>
      </c>
      <c r="AX527" s="135">
        <v>0</v>
      </c>
      <c r="AY527" s="135">
        <v>0</v>
      </c>
      <c r="AZ527" s="135">
        <v>1</v>
      </c>
      <c r="BA527" s="135">
        <v>0</v>
      </c>
      <c r="BB527" s="135">
        <v>1</v>
      </c>
      <c r="BC527" s="135">
        <v>0</v>
      </c>
      <c r="BD527" s="135">
        <v>0</v>
      </c>
      <c r="BE527" s="135">
        <v>0</v>
      </c>
      <c r="BF527" s="135">
        <v>0</v>
      </c>
      <c r="BG527" s="135">
        <v>1</v>
      </c>
      <c r="BH527" s="135">
        <v>1</v>
      </c>
      <c r="BI527" s="135">
        <v>0</v>
      </c>
      <c r="BJ527" s="135">
        <v>0</v>
      </c>
      <c r="BK527" s="135">
        <v>5</v>
      </c>
      <c r="BL527" s="135">
        <v>0</v>
      </c>
      <c r="BM527" s="135">
        <v>0</v>
      </c>
      <c r="BN527" s="135">
        <v>1</v>
      </c>
      <c r="BO527" s="135">
        <v>1</v>
      </c>
      <c r="BP527" s="135">
        <v>1</v>
      </c>
      <c r="BQ527" s="135">
        <v>0</v>
      </c>
      <c r="BR527" s="135">
        <v>0</v>
      </c>
      <c r="BS527" s="135">
        <v>1</v>
      </c>
      <c r="BT527" s="135">
        <v>0</v>
      </c>
      <c r="BU527" s="135">
        <v>0</v>
      </c>
      <c r="BV527" s="135">
        <v>1</v>
      </c>
      <c r="BW527" s="135">
        <v>0</v>
      </c>
      <c r="BX527" s="135">
        <v>0</v>
      </c>
      <c r="BY527" s="135">
        <v>0</v>
      </c>
      <c r="BZ527" s="135">
        <v>2</v>
      </c>
      <c r="CA527" s="135">
        <v>0</v>
      </c>
      <c r="CB527" s="135">
        <v>0</v>
      </c>
      <c r="CC527" s="135">
        <v>1</v>
      </c>
      <c r="CD527" s="135">
        <v>5</v>
      </c>
      <c r="CE527" s="135">
        <v>2</v>
      </c>
      <c r="CF527" s="135">
        <v>5</v>
      </c>
      <c r="CG527" s="135">
        <v>0</v>
      </c>
      <c r="CH527" s="135">
        <v>0</v>
      </c>
      <c r="CI527" s="135">
        <v>1</v>
      </c>
      <c r="CJ527" s="135">
        <v>0</v>
      </c>
      <c r="CK527" s="135">
        <v>0</v>
      </c>
      <c r="CL527" s="135">
        <v>0</v>
      </c>
      <c r="CM527" s="135">
        <v>0</v>
      </c>
      <c r="CN527" s="135">
        <v>0</v>
      </c>
      <c r="CO527" s="135">
        <v>0</v>
      </c>
      <c r="CP527" s="135">
        <v>0</v>
      </c>
      <c r="CQ527" s="135">
        <v>0</v>
      </c>
      <c r="CR527" s="135">
        <v>0</v>
      </c>
      <c r="CS527" s="135">
        <v>8</v>
      </c>
      <c r="CT527" s="135">
        <v>0</v>
      </c>
      <c r="CU527" s="135">
        <v>0</v>
      </c>
      <c r="CV527" s="135">
        <v>0</v>
      </c>
      <c r="CW527" s="135">
        <v>0</v>
      </c>
      <c r="CX527" s="135"/>
    </row>
    <row r="528" spans="1:102" x14ac:dyDescent="0.35">
      <c r="A528" s="135">
        <v>527</v>
      </c>
      <c r="B528" s="135">
        <v>0</v>
      </c>
      <c r="C528" s="135">
        <v>1</v>
      </c>
      <c r="D528" s="135">
        <v>1</v>
      </c>
      <c r="E528" s="135">
        <v>0</v>
      </c>
      <c r="F528" s="135">
        <v>0</v>
      </c>
      <c r="G528" s="135">
        <v>0</v>
      </c>
      <c r="H528" s="135">
        <v>0</v>
      </c>
      <c r="I528" s="135">
        <v>0</v>
      </c>
      <c r="J528" s="135">
        <v>0</v>
      </c>
      <c r="K528" s="135">
        <v>0</v>
      </c>
      <c r="L528" s="135">
        <v>1</v>
      </c>
      <c r="M528" s="135">
        <v>0</v>
      </c>
      <c r="N528" s="135">
        <v>4</v>
      </c>
      <c r="O528" s="135">
        <v>1</v>
      </c>
      <c r="P528" s="135">
        <v>0</v>
      </c>
      <c r="Q528" s="135">
        <v>0</v>
      </c>
      <c r="R528" s="135">
        <v>0</v>
      </c>
      <c r="S528" s="135">
        <v>0</v>
      </c>
      <c r="T528" s="135">
        <v>0</v>
      </c>
      <c r="U528" s="135">
        <v>1</v>
      </c>
      <c r="V528" s="135">
        <v>0</v>
      </c>
      <c r="W528" s="135">
        <v>1</v>
      </c>
      <c r="X528" s="135">
        <v>0</v>
      </c>
      <c r="Y528" s="135">
        <v>0</v>
      </c>
      <c r="Z528" s="135">
        <v>1</v>
      </c>
      <c r="AA528" s="135">
        <v>0</v>
      </c>
      <c r="AB528" s="135">
        <v>0</v>
      </c>
      <c r="AC528" s="135">
        <v>0</v>
      </c>
      <c r="AD528" s="135">
        <v>0</v>
      </c>
      <c r="AE528" s="135">
        <v>0</v>
      </c>
      <c r="AF528" s="135">
        <v>0</v>
      </c>
      <c r="AG528" s="135">
        <v>0</v>
      </c>
      <c r="AH528" s="135">
        <v>2</v>
      </c>
      <c r="AI528" s="135">
        <v>4</v>
      </c>
      <c r="AJ528" s="135">
        <v>0</v>
      </c>
      <c r="AK528" s="135">
        <v>1</v>
      </c>
      <c r="AL528" s="135">
        <v>0</v>
      </c>
      <c r="AM528" s="135">
        <v>1</v>
      </c>
      <c r="AN528" s="135">
        <v>0</v>
      </c>
      <c r="AO528" s="135">
        <v>0</v>
      </c>
      <c r="AP528" s="135">
        <v>0</v>
      </c>
      <c r="AQ528" s="135">
        <v>0</v>
      </c>
      <c r="AR528" s="135">
        <v>0</v>
      </c>
      <c r="AS528" s="135">
        <v>0</v>
      </c>
      <c r="AT528" s="135">
        <v>0</v>
      </c>
      <c r="AU528" s="135">
        <v>0</v>
      </c>
      <c r="AV528" s="135">
        <v>0</v>
      </c>
      <c r="AW528" s="135">
        <v>1</v>
      </c>
      <c r="AX528" s="135">
        <v>0</v>
      </c>
      <c r="AY528" s="135">
        <v>1</v>
      </c>
      <c r="AZ528" s="135">
        <v>0</v>
      </c>
      <c r="BA528" s="135">
        <v>0</v>
      </c>
      <c r="BB528" s="135">
        <v>0</v>
      </c>
      <c r="BC528" s="135">
        <v>1</v>
      </c>
      <c r="BD528" s="135">
        <v>0</v>
      </c>
      <c r="BE528" s="135">
        <v>0</v>
      </c>
      <c r="BF528" s="135">
        <v>0</v>
      </c>
      <c r="BG528" s="135">
        <v>0</v>
      </c>
      <c r="BH528" s="135">
        <v>1</v>
      </c>
      <c r="BI528" s="135">
        <v>0</v>
      </c>
      <c r="BJ528" s="135">
        <v>3</v>
      </c>
      <c r="BK528" s="135">
        <v>0</v>
      </c>
      <c r="BL528" s="135">
        <v>0</v>
      </c>
      <c r="BM528" s="135">
        <v>1</v>
      </c>
      <c r="BN528" s="135">
        <v>0</v>
      </c>
      <c r="BO528" s="135">
        <v>0</v>
      </c>
      <c r="BP528" s="135">
        <v>0</v>
      </c>
      <c r="BQ528" s="135">
        <v>0</v>
      </c>
      <c r="BR528" s="135">
        <v>0</v>
      </c>
      <c r="BS528" s="135">
        <v>7</v>
      </c>
      <c r="BT528" s="135">
        <v>0</v>
      </c>
      <c r="BU528" s="135">
        <v>3</v>
      </c>
      <c r="BV528" s="135">
        <v>0</v>
      </c>
      <c r="BW528" s="135">
        <v>1</v>
      </c>
      <c r="BX528" s="135">
        <v>1</v>
      </c>
      <c r="BY528" s="135">
        <v>0</v>
      </c>
      <c r="BZ528" s="135">
        <v>0</v>
      </c>
      <c r="CA528" s="135">
        <v>0</v>
      </c>
      <c r="CB528" s="135">
        <v>0</v>
      </c>
      <c r="CC528" s="135">
        <v>0</v>
      </c>
      <c r="CD528" s="135">
        <v>0</v>
      </c>
      <c r="CE528" s="135">
        <v>0</v>
      </c>
      <c r="CF528" s="135">
        <v>0</v>
      </c>
      <c r="CG528" s="135">
        <v>0</v>
      </c>
      <c r="CH528" s="135">
        <v>3</v>
      </c>
      <c r="CI528" s="135">
        <v>0</v>
      </c>
      <c r="CJ528" s="135">
        <v>0</v>
      </c>
      <c r="CK528" s="135">
        <v>0</v>
      </c>
      <c r="CL528" s="135">
        <v>1</v>
      </c>
      <c r="CM528" s="135">
        <v>0</v>
      </c>
      <c r="CN528" s="135">
        <v>0</v>
      </c>
      <c r="CO528" s="135">
        <v>0</v>
      </c>
      <c r="CP528" s="135">
        <v>0</v>
      </c>
      <c r="CQ528" s="135">
        <v>1</v>
      </c>
      <c r="CR528" s="135">
        <v>1</v>
      </c>
      <c r="CS528" s="135">
        <v>0</v>
      </c>
      <c r="CT528" s="135">
        <v>0</v>
      </c>
      <c r="CU528" s="135">
        <v>0</v>
      </c>
      <c r="CV528" s="135">
        <v>1</v>
      </c>
      <c r="CW528" s="135">
        <v>1</v>
      </c>
      <c r="CX528" s="135"/>
    </row>
    <row r="529" spans="1:102" x14ac:dyDescent="0.35">
      <c r="A529" s="135">
        <v>528</v>
      </c>
      <c r="B529" s="135">
        <v>0</v>
      </c>
      <c r="C529" s="135">
        <v>0</v>
      </c>
      <c r="D529" s="135">
        <v>0</v>
      </c>
      <c r="E529" s="135">
        <v>1</v>
      </c>
      <c r="F529" s="135">
        <v>0</v>
      </c>
      <c r="G529" s="135">
        <v>0</v>
      </c>
      <c r="H529" s="135">
        <v>0</v>
      </c>
      <c r="I529" s="135">
        <v>0</v>
      </c>
      <c r="J529" s="135">
        <v>0</v>
      </c>
      <c r="K529" s="135">
        <v>0</v>
      </c>
      <c r="L529" s="135">
        <v>1</v>
      </c>
      <c r="M529" s="135">
        <v>1</v>
      </c>
      <c r="N529" s="135">
        <v>0</v>
      </c>
      <c r="O529" s="135">
        <v>0</v>
      </c>
      <c r="P529" s="135">
        <v>0</v>
      </c>
      <c r="Q529" s="135">
        <v>0</v>
      </c>
      <c r="R529" s="135">
        <v>0</v>
      </c>
      <c r="S529" s="135">
        <v>0</v>
      </c>
      <c r="T529" s="135">
        <v>0</v>
      </c>
      <c r="U529" s="135">
        <v>0</v>
      </c>
      <c r="V529" s="135">
        <v>0</v>
      </c>
      <c r="W529" s="135">
        <v>0</v>
      </c>
      <c r="X529" s="135">
        <v>0</v>
      </c>
      <c r="Y529" s="135">
        <v>0</v>
      </c>
      <c r="Z529" s="135">
        <v>2</v>
      </c>
      <c r="AA529" s="135">
        <v>0</v>
      </c>
      <c r="AB529" s="135">
        <v>0</v>
      </c>
      <c r="AC529" s="135">
        <v>1</v>
      </c>
      <c r="AD529" s="135">
        <v>1</v>
      </c>
      <c r="AE529" s="135">
        <v>0</v>
      </c>
      <c r="AF529" s="135">
        <v>0</v>
      </c>
      <c r="AG529" s="135">
        <v>0</v>
      </c>
      <c r="AH529" s="135">
        <v>0</v>
      </c>
      <c r="AI529" s="135">
        <v>1</v>
      </c>
      <c r="AJ529" s="135">
        <v>0</v>
      </c>
      <c r="AK529" s="135">
        <v>0</v>
      </c>
      <c r="AL529" s="135">
        <v>0</v>
      </c>
      <c r="AM529" s="135">
        <v>0</v>
      </c>
      <c r="AN529" s="135">
        <v>0</v>
      </c>
      <c r="AO529" s="135">
        <v>0</v>
      </c>
      <c r="AP529" s="135">
        <v>2</v>
      </c>
      <c r="AQ529" s="135">
        <v>1</v>
      </c>
      <c r="AR529" s="135">
        <v>0</v>
      </c>
      <c r="AS529" s="135">
        <v>0</v>
      </c>
      <c r="AT529" s="135">
        <v>0</v>
      </c>
      <c r="AU529" s="135">
        <v>0</v>
      </c>
      <c r="AV529" s="135">
        <v>0</v>
      </c>
      <c r="AW529" s="135">
        <v>2</v>
      </c>
      <c r="AX529" s="135">
        <v>0</v>
      </c>
      <c r="AY529" s="135">
        <v>3</v>
      </c>
      <c r="AZ529" s="135">
        <v>0</v>
      </c>
      <c r="BA529" s="135">
        <v>1</v>
      </c>
      <c r="BB529" s="135">
        <v>0</v>
      </c>
      <c r="BC529" s="135">
        <v>0</v>
      </c>
      <c r="BD529" s="135">
        <v>25</v>
      </c>
      <c r="BE529" s="135">
        <v>0</v>
      </c>
      <c r="BF529" s="135">
        <v>0</v>
      </c>
      <c r="BG529" s="135">
        <v>0</v>
      </c>
      <c r="BH529" s="135">
        <v>0</v>
      </c>
      <c r="BI529" s="135">
        <v>0</v>
      </c>
      <c r="BJ529" s="135">
        <v>0</v>
      </c>
      <c r="BK529" s="135">
        <v>0</v>
      </c>
      <c r="BL529" s="135">
        <v>4</v>
      </c>
      <c r="BM529" s="135">
        <v>0</v>
      </c>
      <c r="BN529" s="135">
        <v>1</v>
      </c>
      <c r="BO529" s="135">
        <v>0</v>
      </c>
      <c r="BP529" s="135">
        <v>0</v>
      </c>
      <c r="BQ529" s="135">
        <v>0</v>
      </c>
      <c r="BR529" s="135">
        <v>0</v>
      </c>
      <c r="BS529" s="135">
        <v>0</v>
      </c>
      <c r="BT529" s="135">
        <v>0</v>
      </c>
      <c r="BU529" s="135">
        <v>0</v>
      </c>
      <c r="BV529" s="135">
        <v>0</v>
      </c>
      <c r="BW529" s="135">
        <v>0</v>
      </c>
      <c r="BX529" s="135">
        <v>1</v>
      </c>
      <c r="BY529" s="135">
        <v>0</v>
      </c>
      <c r="BZ529" s="135">
        <v>0</v>
      </c>
      <c r="CA529" s="135">
        <v>1</v>
      </c>
      <c r="CB529" s="135">
        <v>0</v>
      </c>
      <c r="CC529" s="135">
        <v>0</v>
      </c>
      <c r="CD529" s="135">
        <v>0</v>
      </c>
      <c r="CE529" s="135">
        <v>0</v>
      </c>
      <c r="CF529" s="135">
        <v>0</v>
      </c>
      <c r="CG529" s="135">
        <v>1</v>
      </c>
      <c r="CH529" s="135">
        <v>0</v>
      </c>
      <c r="CI529" s="135">
        <v>0</v>
      </c>
      <c r="CJ529" s="135">
        <v>0</v>
      </c>
      <c r="CK529" s="135">
        <v>0</v>
      </c>
      <c r="CL529" s="135">
        <v>0</v>
      </c>
      <c r="CM529" s="135">
        <v>0</v>
      </c>
      <c r="CN529" s="135">
        <v>1</v>
      </c>
      <c r="CO529" s="135">
        <v>1</v>
      </c>
      <c r="CP529" s="135">
        <v>0</v>
      </c>
      <c r="CQ529" s="135">
        <v>0</v>
      </c>
      <c r="CR529" s="135">
        <v>0</v>
      </c>
      <c r="CS529" s="135">
        <v>0</v>
      </c>
      <c r="CT529" s="135">
        <v>0</v>
      </c>
      <c r="CU529" s="135">
        <v>0</v>
      </c>
      <c r="CV529" s="135">
        <v>0</v>
      </c>
      <c r="CW529" s="135">
        <v>0</v>
      </c>
      <c r="CX529" s="135"/>
    </row>
    <row r="530" spans="1:102" x14ac:dyDescent="0.35">
      <c r="A530" s="135">
        <v>529</v>
      </c>
      <c r="B530" s="135">
        <v>1</v>
      </c>
      <c r="C530" s="135">
        <v>0</v>
      </c>
      <c r="D530" s="135">
        <v>0</v>
      </c>
      <c r="E530" s="135">
        <v>0</v>
      </c>
      <c r="F530" s="135">
        <v>0</v>
      </c>
      <c r="G530" s="135">
        <v>0</v>
      </c>
      <c r="H530" s="135">
        <v>0</v>
      </c>
      <c r="I530" s="135">
        <v>0</v>
      </c>
      <c r="J530" s="135">
        <v>1</v>
      </c>
      <c r="K530" s="135">
        <v>1</v>
      </c>
      <c r="L530" s="135">
        <v>0</v>
      </c>
      <c r="M530" s="135">
        <v>0</v>
      </c>
      <c r="N530" s="135">
        <v>0</v>
      </c>
      <c r="O530" s="135">
        <v>1</v>
      </c>
      <c r="P530" s="135">
        <v>0</v>
      </c>
      <c r="Q530" s="135">
        <v>0</v>
      </c>
      <c r="R530" s="135">
        <v>0</v>
      </c>
      <c r="S530" s="135">
        <v>1</v>
      </c>
      <c r="T530" s="135">
        <v>0</v>
      </c>
      <c r="U530" s="135">
        <v>0</v>
      </c>
      <c r="V530" s="135">
        <v>0</v>
      </c>
      <c r="W530" s="135">
        <v>0</v>
      </c>
      <c r="X530" s="135">
        <v>0</v>
      </c>
      <c r="Y530" s="135">
        <v>0</v>
      </c>
      <c r="Z530" s="135">
        <v>0</v>
      </c>
      <c r="AA530" s="135">
        <v>1</v>
      </c>
      <c r="AB530" s="135">
        <v>0</v>
      </c>
      <c r="AC530" s="135">
        <v>0</v>
      </c>
      <c r="AD530" s="135">
        <v>1</v>
      </c>
      <c r="AE530" s="135">
        <v>0</v>
      </c>
      <c r="AF530" s="135">
        <v>1</v>
      </c>
      <c r="AG530" s="135">
        <v>0</v>
      </c>
      <c r="AH530" s="135">
        <v>0</v>
      </c>
      <c r="AI530" s="135">
        <v>0</v>
      </c>
      <c r="AJ530" s="135">
        <v>0</v>
      </c>
      <c r="AK530" s="135">
        <v>0</v>
      </c>
      <c r="AL530" s="135">
        <v>0</v>
      </c>
      <c r="AM530" s="135">
        <v>1</v>
      </c>
      <c r="AN530" s="135">
        <v>1</v>
      </c>
      <c r="AO530" s="135">
        <v>0</v>
      </c>
      <c r="AP530" s="135">
        <v>0</v>
      </c>
      <c r="AQ530" s="135">
        <v>0</v>
      </c>
      <c r="AR530" s="135">
        <v>0</v>
      </c>
      <c r="AS530" s="135">
        <v>0</v>
      </c>
      <c r="AT530" s="135">
        <v>0</v>
      </c>
      <c r="AU530" s="135">
        <v>0</v>
      </c>
      <c r="AV530" s="135">
        <v>0</v>
      </c>
      <c r="AW530" s="135">
        <v>0</v>
      </c>
      <c r="AX530" s="135">
        <v>0</v>
      </c>
      <c r="AY530" s="135">
        <v>0</v>
      </c>
      <c r="AZ530" s="135">
        <v>0</v>
      </c>
      <c r="BA530" s="135">
        <v>1</v>
      </c>
      <c r="BB530" s="135">
        <v>0</v>
      </c>
      <c r="BC530" s="135">
        <v>0</v>
      </c>
      <c r="BD530" s="135">
        <v>1</v>
      </c>
      <c r="BE530" s="135">
        <v>1</v>
      </c>
      <c r="BF530" s="135">
        <v>0</v>
      </c>
      <c r="BG530" s="135">
        <v>0</v>
      </c>
      <c r="BH530" s="135">
        <v>0</v>
      </c>
      <c r="BI530" s="135">
        <v>0</v>
      </c>
      <c r="BJ530" s="135">
        <v>0</v>
      </c>
      <c r="BK530" s="135">
        <v>0</v>
      </c>
      <c r="BL530" s="135">
        <v>1</v>
      </c>
      <c r="BM530" s="135">
        <v>0</v>
      </c>
      <c r="BN530" s="135">
        <v>0</v>
      </c>
      <c r="BO530" s="135">
        <v>0</v>
      </c>
      <c r="BP530" s="135">
        <v>0</v>
      </c>
      <c r="BQ530" s="135">
        <v>2</v>
      </c>
      <c r="BR530" s="135">
        <v>1</v>
      </c>
      <c r="BS530" s="135">
        <v>1</v>
      </c>
      <c r="BT530" s="135">
        <v>0</v>
      </c>
      <c r="BU530" s="135">
        <v>0</v>
      </c>
      <c r="BV530" s="135">
        <v>0</v>
      </c>
      <c r="BW530" s="135">
        <v>0</v>
      </c>
      <c r="BX530" s="135">
        <v>0</v>
      </c>
      <c r="BY530" s="135">
        <v>0</v>
      </c>
      <c r="BZ530" s="135">
        <v>0</v>
      </c>
      <c r="CA530" s="135">
        <v>0</v>
      </c>
      <c r="CB530" s="135">
        <v>0</v>
      </c>
      <c r="CC530" s="135">
        <v>0</v>
      </c>
      <c r="CD530" s="135">
        <v>0</v>
      </c>
      <c r="CE530" s="135">
        <v>0</v>
      </c>
      <c r="CF530" s="135">
        <v>0</v>
      </c>
      <c r="CG530" s="135">
        <v>0</v>
      </c>
      <c r="CH530" s="135">
        <v>0</v>
      </c>
      <c r="CI530" s="135">
        <v>1</v>
      </c>
      <c r="CJ530" s="135">
        <v>0</v>
      </c>
      <c r="CK530" s="135">
        <v>0</v>
      </c>
      <c r="CL530" s="135">
        <v>0</v>
      </c>
      <c r="CM530" s="135">
        <v>0</v>
      </c>
      <c r="CN530" s="135">
        <v>0</v>
      </c>
      <c r="CO530" s="135">
        <v>0</v>
      </c>
      <c r="CP530" s="135">
        <v>0</v>
      </c>
      <c r="CQ530" s="135">
        <v>0</v>
      </c>
      <c r="CR530" s="135">
        <v>0</v>
      </c>
      <c r="CS530" s="135">
        <v>1</v>
      </c>
      <c r="CT530" s="135">
        <v>0</v>
      </c>
      <c r="CU530" s="135">
        <v>0</v>
      </c>
      <c r="CV530" s="135">
        <v>0</v>
      </c>
      <c r="CW530" s="135">
        <v>2</v>
      </c>
      <c r="CX530" s="135"/>
    </row>
    <row r="531" spans="1:102" x14ac:dyDescent="0.35">
      <c r="A531" s="135">
        <v>530</v>
      </c>
      <c r="B531" s="135">
        <v>0</v>
      </c>
      <c r="C531" s="135">
        <v>0</v>
      </c>
      <c r="D531" s="135">
        <v>0</v>
      </c>
      <c r="E531" s="135">
        <v>0</v>
      </c>
      <c r="F531" s="135">
        <v>0</v>
      </c>
      <c r="G531" s="135">
        <v>0</v>
      </c>
      <c r="H531" s="135">
        <v>1</v>
      </c>
      <c r="I531" s="135">
        <v>0</v>
      </c>
      <c r="J531" s="135">
        <v>0</v>
      </c>
      <c r="K531" s="135">
        <v>0</v>
      </c>
      <c r="L531" s="135">
        <v>2</v>
      </c>
      <c r="M531" s="135">
        <v>0</v>
      </c>
      <c r="N531" s="135">
        <v>1</v>
      </c>
      <c r="O531" s="135">
        <v>0</v>
      </c>
      <c r="P531" s="135">
        <v>0</v>
      </c>
      <c r="Q531" s="135">
        <v>0</v>
      </c>
      <c r="R531" s="135">
        <v>0</v>
      </c>
      <c r="S531" s="135">
        <v>0</v>
      </c>
      <c r="T531" s="135">
        <v>0</v>
      </c>
      <c r="U531" s="135">
        <v>1</v>
      </c>
      <c r="V531" s="135">
        <v>0</v>
      </c>
      <c r="W531" s="135">
        <v>0</v>
      </c>
      <c r="X531" s="135">
        <v>1</v>
      </c>
      <c r="Y531" s="135">
        <v>0</v>
      </c>
      <c r="Z531" s="135">
        <v>0</v>
      </c>
      <c r="AA531" s="135">
        <v>0</v>
      </c>
      <c r="AB531" s="135">
        <v>0</v>
      </c>
      <c r="AC531" s="135">
        <v>0</v>
      </c>
      <c r="AD531" s="135">
        <v>0</v>
      </c>
      <c r="AE531" s="135">
        <v>0</v>
      </c>
      <c r="AF531" s="135">
        <v>0</v>
      </c>
      <c r="AG531" s="135">
        <v>1</v>
      </c>
      <c r="AH531" s="135">
        <v>1</v>
      </c>
      <c r="AI531" s="135">
        <v>3</v>
      </c>
      <c r="AJ531" s="135">
        <v>0</v>
      </c>
      <c r="AK531" s="135">
        <v>0</v>
      </c>
      <c r="AL531" s="135">
        <v>0</v>
      </c>
      <c r="AM531" s="135">
        <v>0</v>
      </c>
      <c r="AN531" s="135">
        <v>0</v>
      </c>
      <c r="AO531" s="135">
        <v>0</v>
      </c>
      <c r="AP531" s="135">
        <v>0</v>
      </c>
      <c r="AQ531" s="135">
        <v>0</v>
      </c>
      <c r="AR531" s="135">
        <v>0</v>
      </c>
      <c r="AS531" s="135">
        <v>0</v>
      </c>
      <c r="AT531" s="135">
        <v>1</v>
      </c>
      <c r="AU531" s="135">
        <v>0</v>
      </c>
      <c r="AV531" s="135">
        <v>0</v>
      </c>
      <c r="AW531" s="135">
        <v>1</v>
      </c>
      <c r="AX531" s="135">
        <v>0</v>
      </c>
      <c r="AY531" s="135">
        <v>0</v>
      </c>
      <c r="AZ531" s="135">
        <v>0</v>
      </c>
      <c r="BA531" s="135">
        <v>0</v>
      </c>
      <c r="BB531" s="135">
        <v>0</v>
      </c>
      <c r="BC531" s="135">
        <v>0</v>
      </c>
      <c r="BD531" s="135">
        <v>0</v>
      </c>
      <c r="BE531" s="135">
        <v>0</v>
      </c>
      <c r="BF531" s="135">
        <v>0</v>
      </c>
      <c r="BG531" s="135">
        <v>0</v>
      </c>
      <c r="BH531" s="135">
        <v>0</v>
      </c>
      <c r="BI531" s="135">
        <v>0</v>
      </c>
      <c r="BJ531" s="135">
        <v>0</v>
      </c>
      <c r="BK531" s="135">
        <v>0</v>
      </c>
      <c r="BL531" s="135">
        <v>0</v>
      </c>
      <c r="BM531" s="135">
        <v>0</v>
      </c>
      <c r="BN531" s="135">
        <v>2</v>
      </c>
      <c r="BO531" s="135">
        <v>3</v>
      </c>
      <c r="BP531" s="135">
        <v>0</v>
      </c>
      <c r="BQ531" s="135">
        <v>0</v>
      </c>
      <c r="BR531" s="135">
        <v>0</v>
      </c>
      <c r="BS531" s="135">
        <v>3</v>
      </c>
      <c r="BT531" s="135">
        <v>1</v>
      </c>
      <c r="BU531" s="135">
        <v>1</v>
      </c>
      <c r="BV531" s="135">
        <v>0</v>
      </c>
      <c r="BW531" s="135">
        <v>0</v>
      </c>
      <c r="BX531" s="135">
        <v>0</v>
      </c>
      <c r="BY531" s="135">
        <v>0</v>
      </c>
      <c r="BZ531" s="135">
        <v>0</v>
      </c>
      <c r="CA531" s="135">
        <v>0</v>
      </c>
      <c r="CB531" s="135">
        <v>0</v>
      </c>
      <c r="CC531" s="135">
        <v>0</v>
      </c>
      <c r="CD531" s="135">
        <v>0</v>
      </c>
      <c r="CE531" s="135">
        <v>0</v>
      </c>
      <c r="CF531" s="135">
        <v>1</v>
      </c>
      <c r="CG531" s="135">
        <v>0</v>
      </c>
      <c r="CH531" s="135">
        <v>1</v>
      </c>
      <c r="CI531" s="135">
        <v>0</v>
      </c>
      <c r="CJ531" s="135">
        <v>0</v>
      </c>
      <c r="CK531" s="135">
        <v>1</v>
      </c>
      <c r="CL531" s="135">
        <v>0</v>
      </c>
      <c r="CM531" s="135">
        <v>0</v>
      </c>
      <c r="CN531" s="135">
        <v>0</v>
      </c>
      <c r="CO531" s="135">
        <v>0</v>
      </c>
      <c r="CP531" s="135">
        <v>0</v>
      </c>
      <c r="CQ531" s="135">
        <v>1</v>
      </c>
      <c r="CR531" s="135">
        <v>0</v>
      </c>
      <c r="CS531" s="135">
        <v>1</v>
      </c>
      <c r="CT531" s="135">
        <v>0</v>
      </c>
      <c r="CU531" s="135">
        <v>0</v>
      </c>
      <c r="CV531" s="135">
        <v>0</v>
      </c>
      <c r="CW531" s="135">
        <v>1</v>
      </c>
      <c r="CX531" s="135"/>
    </row>
    <row r="532" spans="1:102" x14ac:dyDescent="0.35">
      <c r="A532" s="135">
        <v>531</v>
      </c>
      <c r="B532" s="135">
        <v>1</v>
      </c>
      <c r="C532" s="135">
        <v>0</v>
      </c>
      <c r="D532" s="135">
        <v>0</v>
      </c>
      <c r="E532" s="135">
        <v>0</v>
      </c>
      <c r="F532" s="135">
        <v>0</v>
      </c>
      <c r="G532" s="135">
        <v>1</v>
      </c>
      <c r="H532" s="135">
        <v>1</v>
      </c>
      <c r="I532" s="135">
        <v>1</v>
      </c>
      <c r="J532" s="135">
        <v>0</v>
      </c>
      <c r="K532" s="135">
        <v>0</v>
      </c>
      <c r="L532" s="135">
        <v>3</v>
      </c>
      <c r="M532" s="135">
        <v>0</v>
      </c>
      <c r="N532" s="135">
        <v>0</v>
      </c>
      <c r="O532" s="135">
        <v>0</v>
      </c>
      <c r="P532" s="135">
        <v>1</v>
      </c>
      <c r="Q532" s="135">
        <v>0</v>
      </c>
      <c r="R532" s="135">
        <v>0</v>
      </c>
      <c r="S532" s="135">
        <v>2</v>
      </c>
      <c r="T532" s="135">
        <v>0</v>
      </c>
      <c r="U532" s="135">
        <v>0</v>
      </c>
      <c r="V532" s="135">
        <v>0</v>
      </c>
      <c r="W532" s="135">
        <v>0</v>
      </c>
      <c r="X532" s="135">
        <v>0</v>
      </c>
      <c r="Y532" s="135">
        <v>0</v>
      </c>
      <c r="Z532" s="135">
        <v>0</v>
      </c>
      <c r="AA532" s="135">
        <v>0</v>
      </c>
      <c r="AB532" s="135">
        <v>0</v>
      </c>
      <c r="AC532" s="135">
        <v>1</v>
      </c>
      <c r="AD532" s="135">
        <v>0</v>
      </c>
      <c r="AE532" s="135">
        <v>2</v>
      </c>
      <c r="AF532" s="135">
        <v>0</v>
      </c>
      <c r="AG532" s="135">
        <v>2</v>
      </c>
      <c r="AH532" s="135">
        <v>0</v>
      </c>
      <c r="AI532" s="135">
        <v>0</v>
      </c>
      <c r="AJ532" s="135">
        <v>1</v>
      </c>
      <c r="AK532" s="135">
        <v>6</v>
      </c>
      <c r="AL532" s="135">
        <v>0</v>
      </c>
      <c r="AM532" s="135">
        <v>0</v>
      </c>
      <c r="AN532" s="135">
        <v>0</v>
      </c>
      <c r="AO532" s="135">
        <v>1</v>
      </c>
      <c r="AP532" s="135">
        <v>0</v>
      </c>
      <c r="AQ532" s="135">
        <v>0</v>
      </c>
      <c r="AR532" s="135">
        <v>0</v>
      </c>
      <c r="AS532" s="135">
        <v>0</v>
      </c>
      <c r="AT532" s="135">
        <v>0</v>
      </c>
      <c r="AU532" s="135">
        <v>0</v>
      </c>
      <c r="AV532" s="135">
        <v>1</v>
      </c>
      <c r="AW532" s="135">
        <v>0</v>
      </c>
      <c r="AX532" s="135">
        <v>1</v>
      </c>
      <c r="AY532" s="135">
        <v>0</v>
      </c>
      <c r="AZ532" s="135">
        <v>1</v>
      </c>
      <c r="BA532" s="135">
        <v>0</v>
      </c>
      <c r="BB532" s="135">
        <v>0</v>
      </c>
      <c r="BC532" s="135">
        <v>1</v>
      </c>
      <c r="BD532" s="135">
        <v>0</v>
      </c>
      <c r="BE532" s="135">
        <v>1</v>
      </c>
      <c r="BF532" s="135">
        <v>1</v>
      </c>
      <c r="BG532" s="135">
        <v>0</v>
      </c>
      <c r="BH532" s="135">
        <v>0</v>
      </c>
      <c r="BI532" s="135">
        <v>0</v>
      </c>
      <c r="BJ532" s="135">
        <v>0</v>
      </c>
      <c r="BK532" s="135">
        <v>0</v>
      </c>
      <c r="BL532" s="135">
        <v>6</v>
      </c>
      <c r="BM532" s="135">
        <v>1</v>
      </c>
      <c r="BN532" s="135">
        <v>1</v>
      </c>
      <c r="BO532" s="135">
        <v>0</v>
      </c>
      <c r="BP532" s="135">
        <v>0</v>
      </c>
      <c r="BQ532" s="135">
        <v>0</v>
      </c>
      <c r="BR532" s="135">
        <v>0</v>
      </c>
      <c r="BS532" s="135">
        <v>4</v>
      </c>
      <c r="BT532" s="135">
        <v>0</v>
      </c>
      <c r="BU532" s="135">
        <v>6</v>
      </c>
      <c r="BV532" s="135">
        <v>0</v>
      </c>
      <c r="BW532" s="135">
        <v>0</v>
      </c>
      <c r="BX532" s="135">
        <v>0</v>
      </c>
      <c r="BY532" s="135">
        <v>0</v>
      </c>
      <c r="BZ532" s="135">
        <v>0</v>
      </c>
      <c r="CA532" s="135">
        <v>0</v>
      </c>
      <c r="CB532" s="135">
        <v>0</v>
      </c>
      <c r="CC532" s="135">
        <v>0</v>
      </c>
      <c r="CD532" s="135">
        <v>0</v>
      </c>
      <c r="CE532" s="135">
        <v>1</v>
      </c>
      <c r="CF532" s="135">
        <v>0</v>
      </c>
      <c r="CG532" s="135">
        <v>0</v>
      </c>
      <c r="CH532" s="135">
        <v>9</v>
      </c>
      <c r="CI532" s="135">
        <v>0</v>
      </c>
      <c r="CJ532" s="135">
        <v>0</v>
      </c>
      <c r="CK532" s="135">
        <v>0</v>
      </c>
      <c r="CL532" s="135">
        <v>1</v>
      </c>
      <c r="CM532" s="135">
        <v>1</v>
      </c>
      <c r="CN532" s="135">
        <v>0</v>
      </c>
      <c r="CO532" s="135">
        <v>0</v>
      </c>
      <c r="CP532" s="135">
        <v>0</v>
      </c>
      <c r="CQ532" s="135">
        <v>0</v>
      </c>
      <c r="CR532" s="135">
        <v>1</v>
      </c>
      <c r="CS532" s="135">
        <v>0</v>
      </c>
      <c r="CT532" s="135">
        <v>0</v>
      </c>
      <c r="CU532" s="135">
        <v>0</v>
      </c>
      <c r="CV532" s="135">
        <v>0</v>
      </c>
      <c r="CW532" s="135">
        <v>0</v>
      </c>
      <c r="CX532" s="135"/>
    </row>
    <row r="533" spans="1:102" x14ac:dyDescent="0.35">
      <c r="A533" s="135">
        <v>532</v>
      </c>
      <c r="B533" s="135">
        <v>0</v>
      </c>
      <c r="C533" s="135">
        <v>0</v>
      </c>
      <c r="D533" s="135">
        <v>0</v>
      </c>
      <c r="E533" s="135">
        <v>1</v>
      </c>
      <c r="F533" s="135">
        <v>0</v>
      </c>
      <c r="G533" s="135">
        <v>0</v>
      </c>
      <c r="H533" s="135">
        <v>0</v>
      </c>
      <c r="I533" s="135">
        <v>0</v>
      </c>
      <c r="J533" s="135">
        <v>1</v>
      </c>
      <c r="K533" s="135">
        <v>0</v>
      </c>
      <c r="L533" s="135">
        <v>0</v>
      </c>
      <c r="M533" s="135">
        <v>0</v>
      </c>
      <c r="N533" s="135">
        <v>0</v>
      </c>
      <c r="O533" s="135">
        <v>0</v>
      </c>
      <c r="P533" s="135">
        <v>1</v>
      </c>
      <c r="Q533" s="135">
        <v>0</v>
      </c>
      <c r="R533" s="135">
        <v>0</v>
      </c>
      <c r="S533" s="135">
        <v>0</v>
      </c>
      <c r="T533" s="135">
        <v>5</v>
      </c>
      <c r="U533" s="135">
        <v>0</v>
      </c>
      <c r="V533" s="135">
        <v>1</v>
      </c>
      <c r="W533" s="135">
        <v>0</v>
      </c>
      <c r="X533" s="135">
        <v>0</v>
      </c>
      <c r="Y533" s="135">
        <v>1</v>
      </c>
      <c r="Z533" s="135">
        <v>0</v>
      </c>
      <c r="AA533" s="135">
        <v>0</v>
      </c>
      <c r="AB533" s="135">
        <v>0</v>
      </c>
      <c r="AC533" s="135">
        <v>6</v>
      </c>
      <c r="AD533" s="135">
        <v>0</v>
      </c>
      <c r="AE533" s="135">
        <v>0</v>
      </c>
      <c r="AF533" s="135">
        <v>0</v>
      </c>
      <c r="AG533" s="135">
        <v>0</v>
      </c>
      <c r="AH533" s="135">
        <v>0</v>
      </c>
      <c r="AI533" s="135">
        <v>0</v>
      </c>
      <c r="AJ533" s="135">
        <v>0</v>
      </c>
      <c r="AK533" s="135">
        <v>0</v>
      </c>
      <c r="AL533" s="135">
        <v>0</v>
      </c>
      <c r="AM533" s="135">
        <v>0</v>
      </c>
      <c r="AN533" s="135">
        <v>0</v>
      </c>
      <c r="AO533" s="135">
        <v>0</v>
      </c>
      <c r="AP533" s="135">
        <v>0</v>
      </c>
      <c r="AQ533" s="135">
        <v>0</v>
      </c>
      <c r="AR533" s="135">
        <v>0</v>
      </c>
      <c r="AS533" s="135">
        <v>0</v>
      </c>
      <c r="AT533" s="135">
        <v>0</v>
      </c>
      <c r="AU533" s="135">
        <v>0</v>
      </c>
      <c r="AV533" s="135">
        <v>0</v>
      </c>
      <c r="AW533" s="135">
        <v>0</v>
      </c>
      <c r="AX533" s="135">
        <v>7</v>
      </c>
      <c r="AY533" s="135">
        <v>5</v>
      </c>
      <c r="AZ533" s="135">
        <v>0</v>
      </c>
      <c r="BA533" s="135">
        <v>0</v>
      </c>
      <c r="BB533" s="135">
        <v>0</v>
      </c>
      <c r="BC533" s="135">
        <v>0</v>
      </c>
      <c r="BD533" s="135">
        <v>0</v>
      </c>
      <c r="BE533" s="135">
        <v>0</v>
      </c>
      <c r="BF533" s="135">
        <v>0</v>
      </c>
      <c r="BG533" s="135">
        <v>0</v>
      </c>
      <c r="BH533" s="135">
        <v>0</v>
      </c>
      <c r="BI533" s="135">
        <v>0</v>
      </c>
      <c r="BJ533" s="135">
        <v>0</v>
      </c>
      <c r="BK533" s="135">
        <v>1</v>
      </c>
      <c r="BL533" s="135">
        <v>0</v>
      </c>
      <c r="BM533" s="135">
        <v>0</v>
      </c>
      <c r="BN533" s="135">
        <v>0</v>
      </c>
      <c r="BO533" s="135">
        <v>0</v>
      </c>
      <c r="BP533" s="135">
        <v>0</v>
      </c>
      <c r="BQ533" s="135">
        <v>0</v>
      </c>
      <c r="BR533" s="135">
        <v>0</v>
      </c>
      <c r="BS533" s="135">
        <v>1</v>
      </c>
      <c r="BT533" s="135">
        <v>1</v>
      </c>
      <c r="BU533" s="135">
        <v>2</v>
      </c>
      <c r="BV533" s="135">
        <v>0</v>
      </c>
      <c r="BW533" s="135">
        <v>1</v>
      </c>
      <c r="BX533" s="135">
        <v>0</v>
      </c>
      <c r="BY533" s="135">
        <v>0</v>
      </c>
      <c r="BZ533" s="135">
        <v>0</v>
      </c>
      <c r="CA533" s="135">
        <v>0</v>
      </c>
      <c r="CB533" s="135">
        <v>0</v>
      </c>
      <c r="CC533" s="135">
        <v>0</v>
      </c>
      <c r="CD533" s="135">
        <v>2</v>
      </c>
      <c r="CE533" s="135">
        <v>0</v>
      </c>
      <c r="CF533" s="135">
        <v>6</v>
      </c>
      <c r="CG533" s="135">
        <v>0</v>
      </c>
      <c r="CH533" s="135">
        <v>0</v>
      </c>
      <c r="CI533" s="135">
        <v>0</v>
      </c>
      <c r="CJ533" s="135">
        <v>1</v>
      </c>
      <c r="CK533" s="135">
        <v>0</v>
      </c>
      <c r="CL533" s="135">
        <v>0</v>
      </c>
      <c r="CM533" s="135">
        <v>0</v>
      </c>
      <c r="CN533" s="135">
        <v>0</v>
      </c>
      <c r="CO533" s="135">
        <v>0</v>
      </c>
      <c r="CP533" s="135">
        <v>0</v>
      </c>
      <c r="CQ533" s="135">
        <v>0</v>
      </c>
      <c r="CR533" s="135">
        <v>0</v>
      </c>
      <c r="CS533" s="135">
        <v>0</v>
      </c>
      <c r="CT533" s="135">
        <v>0</v>
      </c>
      <c r="CU533" s="135">
        <v>0</v>
      </c>
      <c r="CV533" s="135">
        <v>0</v>
      </c>
      <c r="CW533" s="135">
        <v>0</v>
      </c>
      <c r="CX533" s="135"/>
    </row>
    <row r="534" spans="1:102" x14ac:dyDescent="0.35">
      <c r="A534" s="135">
        <v>533</v>
      </c>
      <c r="B534" s="135">
        <v>0</v>
      </c>
      <c r="C534" s="135">
        <v>0</v>
      </c>
      <c r="D534" s="135">
        <v>0</v>
      </c>
      <c r="E534" s="135">
        <v>0</v>
      </c>
      <c r="F534" s="135">
        <v>3</v>
      </c>
      <c r="G534" s="135">
        <v>0</v>
      </c>
      <c r="H534" s="135">
        <v>0</v>
      </c>
      <c r="I534" s="135">
        <v>1</v>
      </c>
      <c r="J534" s="135">
        <v>0</v>
      </c>
      <c r="K534" s="135">
        <v>0</v>
      </c>
      <c r="L534" s="135">
        <v>0</v>
      </c>
      <c r="M534" s="135">
        <v>0</v>
      </c>
      <c r="N534" s="135">
        <v>0</v>
      </c>
      <c r="O534" s="135">
        <v>1</v>
      </c>
      <c r="P534" s="135">
        <v>0</v>
      </c>
      <c r="Q534" s="135">
        <v>0</v>
      </c>
      <c r="R534" s="135">
        <v>0</v>
      </c>
      <c r="S534" s="135">
        <v>0</v>
      </c>
      <c r="T534" s="135">
        <v>0</v>
      </c>
      <c r="U534" s="135">
        <v>0</v>
      </c>
      <c r="V534" s="135">
        <v>3</v>
      </c>
      <c r="W534" s="135">
        <v>1</v>
      </c>
      <c r="X534" s="135">
        <v>1</v>
      </c>
      <c r="Y534" s="135">
        <v>0</v>
      </c>
      <c r="Z534" s="135">
        <v>1</v>
      </c>
      <c r="AA534" s="135">
        <v>0</v>
      </c>
      <c r="AB534" s="135">
        <v>0</v>
      </c>
      <c r="AC534" s="135">
        <v>0</v>
      </c>
      <c r="AD534" s="135">
        <v>1</v>
      </c>
      <c r="AE534" s="135">
        <v>2</v>
      </c>
      <c r="AF534" s="135">
        <v>0</v>
      </c>
      <c r="AG534" s="135">
        <v>0</v>
      </c>
      <c r="AH534" s="135">
        <v>0</v>
      </c>
      <c r="AI534" s="135">
        <v>0</v>
      </c>
      <c r="AJ534" s="135">
        <v>0</v>
      </c>
      <c r="AK534" s="135">
        <v>1</v>
      </c>
      <c r="AL534" s="135">
        <v>0</v>
      </c>
      <c r="AM534" s="135">
        <v>1</v>
      </c>
      <c r="AN534" s="135">
        <v>0</v>
      </c>
      <c r="AO534" s="135">
        <v>0</v>
      </c>
      <c r="AP534" s="135">
        <v>0</v>
      </c>
      <c r="AQ534" s="135">
        <v>0</v>
      </c>
      <c r="AR534" s="135">
        <v>2</v>
      </c>
      <c r="AS534" s="135">
        <v>0</v>
      </c>
      <c r="AT534" s="135">
        <v>0</v>
      </c>
      <c r="AU534" s="135">
        <v>2</v>
      </c>
      <c r="AV534" s="135">
        <v>1</v>
      </c>
      <c r="AW534" s="135">
        <v>2</v>
      </c>
      <c r="AX534" s="135">
        <v>0</v>
      </c>
      <c r="AY534" s="135">
        <v>0</v>
      </c>
      <c r="AZ534" s="135">
        <v>0</v>
      </c>
      <c r="BA534" s="135">
        <v>0</v>
      </c>
      <c r="BB534" s="135">
        <v>0</v>
      </c>
      <c r="BC534" s="135">
        <v>1</v>
      </c>
      <c r="BD534" s="135">
        <v>1</v>
      </c>
      <c r="BE534" s="135">
        <v>0</v>
      </c>
      <c r="BF534" s="135">
        <v>0</v>
      </c>
      <c r="BG534" s="135">
        <v>0</v>
      </c>
      <c r="BH534" s="135">
        <v>0</v>
      </c>
      <c r="BI534" s="135">
        <v>0</v>
      </c>
      <c r="BJ534" s="135">
        <v>0</v>
      </c>
      <c r="BK534" s="135">
        <v>0</v>
      </c>
      <c r="BL534" s="135">
        <v>0</v>
      </c>
      <c r="BM534" s="135">
        <v>0</v>
      </c>
      <c r="BN534" s="135">
        <v>0</v>
      </c>
      <c r="BO534" s="135">
        <v>0</v>
      </c>
      <c r="BP534" s="135">
        <v>0</v>
      </c>
      <c r="BQ534" s="135">
        <v>0</v>
      </c>
      <c r="BR534" s="135">
        <v>0</v>
      </c>
      <c r="BS534" s="135">
        <v>0</v>
      </c>
      <c r="BT534" s="135">
        <v>0</v>
      </c>
      <c r="BU534" s="135">
        <v>0</v>
      </c>
      <c r="BV534" s="135">
        <v>0</v>
      </c>
      <c r="BW534" s="135">
        <v>0</v>
      </c>
      <c r="BX534" s="135">
        <v>7</v>
      </c>
      <c r="BY534" s="135">
        <v>0</v>
      </c>
      <c r="BZ534" s="135">
        <v>0</v>
      </c>
      <c r="CA534" s="135">
        <v>0</v>
      </c>
      <c r="CB534" s="135">
        <v>0</v>
      </c>
      <c r="CC534" s="135">
        <v>1</v>
      </c>
      <c r="CD534" s="135">
        <v>1</v>
      </c>
      <c r="CE534" s="135">
        <v>0</v>
      </c>
      <c r="CF534" s="135">
        <v>0</v>
      </c>
      <c r="CG534" s="135">
        <v>1</v>
      </c>
      <c r="CH534" s="135">
        <v>0</v>
      </c>
      <c r="CI534" s="135">
        <v>0</v>
      </c>
      <c r="CJ534" s="135">
        <v>0</v>
      </c>
      <c r="CK534" s="135">
        <v>1</v>
      </c>
      <c r="CL534" s="135">
        <v>1</v>
      </c>
      <c r="CM534" s="135">
        <v>0</v>
      </c>
      <c r="CN534" s="135">
        <v>1</v>
      </c>
      <c r="CO534" s="135">
        <v>0</v>
      </c>
      <c r="CP534" s="135">
        <v>0</v>
      </c>
      <c r="CQ534" s="135">
        <v>0</v>
      </c>
      <c r="CR534" s="135">
        <v>0</v>
      </c>
      <c r="CS534" s="135">
        <v>0</v>
      </c>
      <c r="CT534" s="135">
        <v>1</v>
      </c>
      <c r="CU534" s="135">
        <v>0</v>
      </c>
      <c r="CV534" s="135">
        <v>0</v>
      </c>
      <c r="CW534" s="135">
        <v>2</v>
      </c>
      <c r="CX534" s="135"/>
    </row>
    <row r="535" spans="1:102" x14ac:dyDescent="0.35">
      <c r="A535" s="135">
        <v>534</v>
      </c>
      <c r="B535" s="135">
        <v>1</v>
      </c>
      <c r="C535" s="135">
        <v>1</v>
      </c>
      <c r="D535" s="135">
        <v>0</v>
      </c>
      <c r="E535" s="135">
        <v>0</v>
      </c>
      <c r="F535" s="135">
        <v>0</v>
      </c>
      <c r="G535" s="135">
        <v>0</v>
      </c>
      <c r="H535" s="135">
        <v>0</v>
      </c>
      <c r="I535" s="135">
        <v>0</v>
      </c>
      <c r="J535" s="135">
        <v>0</v>
      </c>
      <c r="K535" s="135">
        <v>0</v>
      </c>
      <c r="L535" s="135">
        <v>0</v>
      </c>
      <c r="M535" s="135">
        <v>0</v>
      </c>
      <c r="N535" s="135">
        <v>0</v>
      </c>
      <c r="O535" s="135">
        <v>0</v>
      </c>
      <c r="P535" s="135">
        <v>0</v>
      </c>
      <c r="Q535" s="135">
        <v>0</v>
      </c>
      <c r="R535" s="135">
        <v>0</v>
      </c>
      <c r="S535" s="135">
        <v>0</v>
      </c>
      <c r="T535" s="135">
        <v>1</v>
      </c>
      <c r="U535" s="135">
        <v>0</v>
      </c>
      <c r="V535" s="135">
        <v>1</v>
      </c>
      <c r="W535" s="135">
        <v>0</v>
      </c>
      <c r="X535" s="135">
        <v>0</v>
      </c>
      <c r="Y535" s="135">
        <v>0</v>
      </c>
      <c r="Z535" s="135">
        <v>0</v>
      </c>
      <c r="AA535" s="135">
        <v>0</v>
      </c>
      <c r="AB535" s="135">
        <v>0</v>
      </c>
      <c r="AC535" s="135">
        <v>0</v>
      </c>
      <c r="AD535" s="135">
        <v>0</v>
      </c>
      <c r="AE535" s="135">
        <v>1</v>
      </c>
      <c r="AF535" s="135">
        <v>0</v>
      </c>
      <c r="AG535" s="135">
        <v>0</v>
      </c>
      <c r="AH535" s="135">
        <v>1</v>
      </c>
      <c r="AI535" s="135">
        <v>16</v>
      </c>
      <c r="AJ535" s="135">
        <v>2</v>
      </c>
      <c r="AK535" s="135">
        <v>2</v>
      </c>
      <c r="AL535" s="135">
        <v>0</v>
      </c>
      <c r="AM535" s="135">
        <v>1</v>
      </c>
      <c r="AN535" s="135">
        <v>0</v>
      </c>
      <c r="AO535" s="135">
        <v>0</v>
      </c>
      <c r="AP535" s="135">
        <v>0</v>
      </c>
      <c r="AQ535" s="135">
        <v>0</v>
      </c>
      <c r="AR535" s="135">
        <v>0</v>
      </c>
      <c r="AS535" s="135">
        <v>0</v>
      </c>
      <c r="AT535" s="135">
        <v>1</v>
      </c>
      <c r="AU535" s="135">
        <v>1</v>
      </c>
      <c r="AV535" s="135">
        <v>0</v>
      </c>
      <c r="AW535" s="135">
        <v>0</v>
      </c>
      <c r="AX535" s="135">
        <v>3</v>
      </c>
      <c r="AY535" s="135">
        <v>6</v>
      </c>
      <c r="AZ535" s="135">
        <v>0</v>
      </c>
      <c r="BA535" s="135">
        <v>1</v>
      </c>
      <c r="BB535" s="135">
        <v>0</v>
      </c>
      <c r="BC535" s="135">
        <v>0</v>
      </c>
      <c r="BD535" s="135">
        <v>0</v>
      </c>
      <c r="BE535" s="135">
        <v>0</v>
      </c>
      <c r="BF535" s="135">
        <v>0</v>
      </c>
      <c r="BG535" s="135">
        <v>0</v>
      </c>
      <c r="BH535" s="135">
        <v>0</v>
      </c>
      <c r="BI535" s="135">
        <v>0</v>
      </c>
      <c r="BJ535" s="135">
        <v>0</v>
      </c>
      <c r="BK535" s="135">
        <v>0</v>
      </c>
      <c r="BL535" s="135">
        <v>1</v>
      </c>
      <c r="BM535" s="135">
        <v>0</v>
      </c>
      <c r="BN535" s="135">
        <v>0</v>
      </c>
      <c r="BO535" s="135">
        <v>0</v>
      </c>
      <c r="BP535" s="135">
        <v>0</v>
      </c>
      <c r="BQ535" s="135">
        <v>0</v>
      </c>
      <c r="BR535" s="135">
        <v>1</v>
      </c>
      <c r="BS535" s="135">
        <v>2</v>
      </c>
      <c r="BT535" s="135">
        <v>0</v>
      </c>
      <c r="BU535" s="135">
        <v>0</v>
      </c>
      <c r="BV535" s="135">
        <v>0</v>
      </c>
      <c r="BW535" s="135">
        <v>0</v>
      </c>
      <c r="BX535" s="135">
        <v>1</v>
      </c>
      <c r="BY535" s="135">
        <v>0</v>
      </c>
      <c r="BZ535" s="135">
        <v>0</v>
      </c>
      <c r="CA535" s="135">
        <v>0</v>
      </c>
      <c r="CB535" s="135">
        <v>0</v>
      </c>
      <c r="CC535" s="135">
        <v>1</v>
      </c>
      <c r="CD535" s="135">
        <v>0</v>
      </c>
      <c r="CE535" s="135">
        <v>0</v>
      </c>
      <c r="CF535" s="135">
        <v>1</v>
      </c>
      <c r="CG535" s="135">
        <v>2</v>
      </c>
      <c r="CH535" s="135">
        <v>5</v>
      </c>
      <c r="CI535" s="135">
        <v>0</v>
      </c>
      <c r="CJ535" s="135">
        <v>0</v>
      </c>
      <c r="CK535" s="135">
        <v>0</v>
      </c>
      <c r="CL535" s="135">
        <v>0</v>
      </c>
      <c r="CM535" s="135">
        <v>1</v>
      </c>
      <c r="CN535" s="135">
        <v>0</v>
      </c>
      <c r="CO535" s="135">
        <v>0</v>
      </c>
      <c r="CP535" s="135">
        <v>0</v>
      </c>
      <c r="CQ535" s="135">
        <v>0</v>
      </c>
      <c r="CR535" s="135">
        <v>0</v>
      </c>
      <c r="CS535" s="135">
        <v>1</v>
      </c>
      <c r="CT535" s="135">
        <v>1</v>
      </c>
      <c r="CU535" s="135">
        <v>1</v>
      </c>
      <c r="CV535" s="135">
        <v>0</v>
      </c>
      <c r="CW535" s="135">
        <v>0</v>
      </c>
      <c r="CX535" s="135"/>
    </row>
    <row r="536" spans="1:102" x14ac:dyDescent="0.35">
      <c r="A536" s="135">
        <v>535</v>
      </c>
      <c r="B536" s="135">
        <v>0</v>
      </c>
      <c r="C536" s="135">
        <v>1</v>
      </c>
      <c r="D536" s="135">
        <v>1</v>
      </c>
      <c r="E536" s="135">
        <v>0</v>
      </c>
      <c r="F536" s="135">
        <v>2</v>
      </c>
      <c r="G536" s="135">
        <v>0</v>
      </c>
      <c r="H536" s="135">
        <v>0</v>
      </c>
      <c r="I536" s="135">
        <v>1</v>
      </c>
      <c r="J536" s="135">
        <v>0</v>
      </c>
      <c r="K536" s="135">
        <v>0</v>
      </c>
      <c r="L536" s="135">
        <v>0</v>
      </c>
      <c r="M536" s="135">
        <v>0</v>
      </c>
      <c r="N536" s="135">
        <v>0</v>
      </c>
      <c r="O536" s="135">
        <v>0</v>
      </c>
      <c r="P536" s="135">
        <v>1</v>
      </c>
      <c r="Q536" s="135">
        <v>0</v>
      </c>
      <c r="R536" s="135">
        <v>1</v>
      </c>
      <c r="S536" s="135">
        <v>1</v>
      </c>
      <c r="T536" s="135">
        <v>0</v>
      </c>
      <c r="U536" s="135">
        <v>0</v>
      </c>
      <c r="V536" s="135">
        <v>1</v>
      </c>
      <c r="W536" s="135">
        <v>0</v>
      </c>
      <c r="X536" s="135">
        <v>0</v>
      </c>
      <c r="Y536" s="135">
        <v>0</v>
      </c>
      <c r="Z536" s="135">
        <v>0</v>
      </c>
      <c r="AA536" s="135">
        <v>0</v>
      </c>
      <c r="AB536" s="135">
        <v>0</v>
      </c>
      <c r="AC536" s="135">
        <v>0</v>
      </c>
      <c r="AD536" s="135">
        <v>0</v>
      </c>
      <c r="AE536" s="135">
        <v>1</v>
      </c>
      <c r="AF536" s="135">
        <v>0</v>
      </c>
      <c r="AG536" s="135">
        <v>0</v>
      </c>
      <c r="AH536" s="135">
        <v>0</v>
      </c>
      <c r="AI536" s="135">
        <v>2</v>
      </c>
      <c r="AJ536" s="135">
        <v>0</v>
      </c>
      <c r="AK536" s="135">
        <v>0</v>
      </c>
      <c r="AL536" s="135">
        <v>0</v>
      </c>
      <c r="AM536" s="135">
        <v>0</v>
      </c>
      <c r="AN536" s="135">
        <v>0</v>
      </c>
      <c r="AO536" s="135">
        <v>0</v>
      </c>
      <c r="AP536" s="135">
        <v>3</v>
      </c>
      <c r="AQ536" s="135">
        <v>0</v>
      </c>
      <c r="AR536" s="135">
        <v>0</v>
      </c>
      <c r="AS536" s="135">
        <v>0</v>
      </c>
      <c r="AT536" s="135">
        <v>0</v>
      </c>
      <c r="AU536" s="135">
        <v>5</v>
      </c>
      <c r="AV536" s="135">
        <v>1</v>
      </c>
      <c r="AW536" s="135">
        <v>0</v>
      </c>
      <c r="AX536" s="135">
        <v>0</v>
      </c>
      <c r="AY536" s="135">
        <v>0</v>
      </c>
      <c r="AZ536" s="135">
        <v>0</v>
      </c>
      <c r="BA536" s="135">
        <v>0</v>
      </c>
      <c r="BB536" s="135">
        <v>1</v>
      </c>
      <c r="BC536" s="135">
        <v>0</v>
      </c>
      <c r="BD536" s="135">
        <v>1</v>
      </c>
      <c r="BE536" s="135">
        <v>0</v>
      </c>
      <c r="BF536" s="135">
        <v>1</v>
      </c>
      <c r="BG536" s="135">
        <v>0</v>
      </c>
      <c r="BH536" s="135">
        <v>1</v>
      </c>
      <c r="BI536" s="135">
        <v>0</v>
      </c>
      <c r="BJ536" s="135">
        <v>0</v>
      </c>
      <c r="BK536" s="135">
        <v>3</v>
      </c>
      <c r="BL536" s="135">
        <v>0</v>
      </c>
      <c r="BM536" s="135">
        <v>0</v>
      </c>
      <c r="BN536" s="135">
        <v>0</v>
      </c>
      <c r="BO536" s="135">
        <v>0</v>
      </c>
      <c r="BP536" s="135">
        <v>0</v>
      </c>
      <c r="BQ536" s="135">
        <v>0</v>
      </c>
      <c r="BR536" s="135">
        <v>0</v>
      </c>
      <c r="BS536" s="135">
        <v>1</v>
      </c>
      <c r="BT536" s="135">
        <v>1</v>
      </c>
      <c r="BU536" s="135">
        <v>0</v>
      </c>
      <c r="BV536" s="135">
        <v>1</v>
      </c>
      <c r="BW536" s="135">
        <v>0</v>
      </c>
      <c r="BX536" s="135">
        <v>0</v>
      </c>
      <c r="BY536" s="135">
        <v>0</v>
      </c>
      <c r="BZ536" s="135">
        <v>0</v>
      </c>
      <c r="CA536" s="135">
        <v>1</v>
      </c>
      <c r="CB536" s="135">
        <v>0</v>
      </c>
      <c r="CC536" s="135">
        <v>0</v>
      </c>
      <c r="CD536" s="135">
        <v>0</v>
      </c>
      <c r="CE536" s="135">
        <v>1</v>
      </c>
      <c r="CF536" s="135">
        <v>0</v>
      </c>
      <c r="CG536" s="135">
        <v>1</v>
      </c>
      <c r="CH536" s="135">
        <v>1</v>
      </c>
      <c r="CI536" s="135">
        <v>0</v>
      </c>
      <c r="CJ536" s="135">
        <v>0</v>
      </c>
      <c r="CK536" s="135">
        <v>0</v>
      </c>
      <c r="CL536" s="135">
        <v>0</v>
      </c>
      <c r="CM536" s="135">
        <v>2</v>
      </c>
      <c r="CN536" s="135">
        <v>0</v>
      </c>
      <c r="CO536" s="135">
        <v>0</v>
      </c>
      <c r="CP536" s="135">
        <v>0</v>
      </c>
      <c r="CQ536" s="135">
        <v>0</v>
      </c>
      <c r="CR536" s="135">
        <v>0</v>
      </c>
      <c r="CS536" s="135">
        <v>1</v>
      </c>
      <c r="CT536" s="135">
        <v>0</v>
      </c>
      <c r="CU536" s="135">
        <v>0</v>
      </c>
      <c r="CV536" s="135">
        <v>0</v>
      </c>
      <c r="CW536" s="135">
        <v>0</v>
      </c>
      <c r="CX536" s="135"/>
    </row>
    <row r="537" spans="1:102" x14ac:dyDescent="0.35">
      <c r="A537" s="135">
        <v>536</v>
      </c>
      <c r="B537" s="135">
        <v>0</v>
      </c>
      <c r="C537" s="135">
        <v>2</v>
      </c>
      <c r="D537" s="135">
        <v>0</v>
      </c>
      <c r="E537" s="135">
        <v>0</v>
      </c>
      <c r="F537" s="135">
        <v>0</v>
      </c>
      <c r="G537" s="135">
        <v>0</v>
      </c>
      <c r="H537" s="135">
        <v>0</v>
      </c>
      <c r="I537" s="135">
        <v>0</v>
      </c>
      <c r="J537" s="135">
        <v>0</v>
      </c>
      <c r="K537" s="135">
        <v>0</v>
      </c>
      <c r="L537" s="135">
        <v>14</v>
      </c>
      <c r="M537" s="135">
        <v>0</v>
      </c>
      <c r="N537" s="135">
        <v>9</v>
      </c>
      <c r="O537" s="135">
        <v>0</v>
      </c>
      <c r="P537" s="135">
        <v>0</v>
      </c>
      <c r="Q537" s="135">
        <v>0</v>
      </c>
      <c r="R537" s="135">
        <v>0</v>
      </c>
      <c r="S537" s="135">
        <v>1</v>
      </c>
      <c r="T537" s="135">
        <v>0</v>
      </c>
      <c r="U537" s="135">
        <v>0</v>
      </c>
      <c r="V537" s="135">
        <v>3</v>
      </c>
      <c r="W537" s="135">
        <v>0</v>
      </c>
      <c r="X537" s="135">
        <v>0</v>
      </c>
      <c r="Y537" s="135">
        <v>0</v>
      </c>
      <c r="Z537" s="135">
        <v>0</v>
      </c>
      <c r="AA537" s="135">
        <v>0</v>
      </c>
      <c r="AB537" s="135">
        <v>0</v>
      </c>
      <c r="AC537" s="135">
        <v>0</v>
      </c>
      <c r="AD537" s="135">
        <v>0</v>
      </c>
      <c r="AE537" s="135">
        <v>0</v>
      </c>
      <c r="AF537" s="135">
        <v>0</v>
      </c>
      <c r="AG537" s="135">
        <v>0</v>
      </c>
      <c r="AH537" s="135">
        <v>0</v>
      </c>
      <c r="AI537" s="135">
        <v>0</v>
      </c>
      <c r="AJ537" s="135">
        <v>0</v>
      </c>
      <c r="AK537" s="135">
        <v>0</v>
      </c>
      <c r="AL537" s="135">
        <v>0</v>
      </c>
      <c r="AM537" s="135">
        <v>1</v>
      </c>
      <c r="AN537" s="135">
        <v>1</v>
      </c>
      <c r="AO537" s="135">
        <v>0</v>
      </c>
      <c r="AP537" s="135">
        <v>0</v>
      </c>
      <c r="AQ537" s="135">
        <v>3</v>
      </c>
      <c r="AR537" s="135">
        <v>0</v>
      </c>
      <c r="AS537" s="135">
        <v>0</v>
      </c>
      <c r="AT537" s="135">
        <v>0</v>
      </c>
      <c r="AU537" s="135">
        <v>0</v>
      </c>
      <c r="AV537" s="135">
        <v>0</v>
      </c>
      <c r="AW537" s="135">
        <v>0</v>
      </c>
      <c r="AX537" s="135">
        <v>0</v>
      </c>
      <c r="AY537" s="135">
        <v>0</v>
      </c>
      <c r="AZ537" s="135">
        <v>0</v>
      </c>
      <c r="BA537" s="135">
        <v>1</v>
      </c>
      <c r="BB537" s="135">
        <v>0</v>
      </c>
      <c r="BC537" s="135">
        <v>0</v>
      </c>
      <c r="BD537" s="135">
        <v>0</v>
      </c>
      <c r="BE537" s="135">
        <v>0</v>
      </c>
      <c r="BF537" s="135">
        <v>0</v>
      </c>
      <c r="BG537" s="135">
        <v>0</v>
      </c>
      <c r="BH537" s="135">
        <v>0</v>
      </c>
      <c r="BI537" s="135">
        <v>0</v>
      </c>
      <c r="BJ537" s="135">
        <v>0</v>
      </c>
      <c r="BK537" s="135">
        <v>12</v>
      </c>
      <c r="BL537" s="135">
        <v>0</v>
      </c>
      <c r="BM537" s="135">
        <v>0</v>
      </c>
      <c r="BN537" s="135">
        <v>0</v>
      </c>
      <c r="BO537" s="135">
        <v>0</v>
      </c>
      <c r="BP537" s="135">
        <v>0</v>
      </c>
      <c r="BQ537" s="135">
        <v>0</v>
      </c>
      <c r="BR537" s="135">
        <v>0</v>
      </c>
      <c r="BS537" s="135">
        <v>8</v>
      </c>
      <c r="BT537" s="135">
        <v>1</v>
      </c>
      <c r="BU537" s="135">
        <v>1</v>
      </c>
      <c r="BV537" s="135">
        <v>1</v>
      </c>
      <c r="BW537" s="135">
        <v>0</v>
      </c>
      <c r="BX537" s="135">
        <v>0</v>
      </c>
      <c r="BY537" s="135">
        <v>1</v>
      </c>
      <c r="BZ537" s="135">
        <v>2</v>
      </c>
      <c r="CA537" s="135">
        <v>0</v>
      </c>
      <c r="CB537" s="135">
        <v>0</v>
      </c>
      <c r="CC537" s="135">
        <v>0</v>
      </c>
      <c r="CD537" s="135">
        <v>0</v>
      </c>
      <c r="CE537" s="135">
        <v>0</v>
      </c>
      <c r="CF537" s="135">
        <v>1</v>
      </c>
      <c r="CG537" s="135">
        <v>1</v>
      </c>
      <c r="CH537" s="135">
        <v>0</v>
      </c>
      <c r="CI537" s="135">
        <v>0</v>
      </c>
      <c r="CJ537" s="135">
        <v>0</v>
      </c>
      <c r="CK537" s="135">
        <v>0</v>
      </c>
      <c r="CL537" s="135">
        <v>0</v>
      </c>
      <c r="CM537" s="135">
        <v>1</v>
      </c>
      <c r="CN537" s="135">
        <v>0</v>
      </c>
      <c r="CO537" s="135">
        <v>1</v>
      </c>
      <c r="CP537" s="135">
        <v>0</v>
      </c>
      <c r="CQ537" s="135">
        <v>1</v>
      </c>
      <c r="CR537" s="135">
        <v>0</v>
      </c>
      <c r="CS537" s="135">
        <v>0</v>
      </c>
      <c r="CT537" s="135">
        <v>0</v>
      </c>
      <c r="CU537" s="135">
        <v>1</v>
      </c>
      <c r="CV537" s="135">
        <v>2</v>
      </c>
      <c r="CW537" s="135">
        <v>0</v>
      </c>
      <c r="CX537" s="135"/>
    </row>
    <row r="538" spans="1:102" x14ac:dyDescent="0.35">
      <c r="A538" s="135">
        <v>537</v>
      </c>
      <c r="B538" s="135">
        <v>0</v>
      </c>
      <c r="C538" s="135">
        <v>1</v>
      </c>
      <c r="D538" s="135">
        <v>0</v>
      </c>
      <c r="E538" s="135">
        <v>0</v>
      </c>
      <c r="F538" s="135">
        <v>0</v>
      </c>
      <c r="G538" s="135">
        <v>1</v>
      </c>
      <c r="H538" s="135">
        <v>1</v>
      </c>
      <c r="I538" s="135">
        <v>1</v>
      </c>
      <c r="J538" s="135">
        <v>0</v>
      </c>
      <c r="K538" s="135">
        <v>0</v>
      </c>
      <c r="L538" s="135">
        <v>1</v>
      </c>
      <c r="M538" s="135">
        <v>0</v>
      </c>
      <c r="N538" s="135">
        <v>0</v>
      </c>
      <c r="O538" s="135">
        <v>1</v>
      </c>
      <c r="P538" s="135">
        <v>1</v>
      </c>
      <c r="Q538" s="135">
        <v>1</v>
      </c>
      <c r="R538" s="135">
        <v>0</v>
      </c>
      <c r="S538" s="135">
        <v>0</v>
      </c>
      <c r="T538" s="135">
        <v>0</v>
      </c>
      <c r="U538" s="135">
        <v>0</v>
      </c>
      <c r="V538" s="135">
        <v>0</v>
      </c>
      <c r="W538" s="135">
        <v>0</v>
      </c>
      <c r="X538" s="135">
        <v>1</v>
      </c>
      <c r="Y538" s="135">
        <v>0</v>
      </c>
      <c r="Z538" s="135">
        <v>0</v>
      </c>
      <c r="AA538" s="135">
        <v>0</v>
      </c>
      <c r="AB538" s="135">
        <v>0</v>
      </c>
      <c r="AC538" s="135">
        <v>0</v>
      </c>
      <c r="AD538" s="135">
        <v>0</v>
      </c>
      <c r="AE538" s="135">
        <v>1</v>
      </c>
      <c r="AF538" s="135">
        <v>0</v>
      </c>
      <c r="AG538" s="135">
        <v>1</v>
      </c>
      <c r="AH538" s="135">
        <v>0</v>
      </c>
      <c r="AI538" s="135">
        <v>0</v>
      </c>
      <c r="AJ538" s="135">
        <v>0</v>
      </c>
      <c r="AK538" s="135">
        <v>4</v>
      </c>
      <c r="AL538" s="135">
        <v>0</v>
      </c>
      <c r="AM538" s="135">
        <v>2</v>
      </c>
      <c r="AN538" s="135">
        <v>0</v>
      </c>
      <c r="AO538" s="135">
        <v>0</v>
      </c>
      <c r="AP538" s="135">
        <v>0</v>
      </c>
      <c r="AQ538" s="135">
        <v>0</v>
      </c>
      <c r="AR538" s="135">
        <v>0</v>
      </c>
      <c r="AS538" s="135">
        <v>0</v>
      </c>
      <c r="AT538" s="135">
        <v>0</v>
      </c>
      <c r="AU538" s="135">
        <v>0</v>
      </c>
      <c r="AV538" s="135">
        <v>2</v>
      </c>
      <c r="AW538" s="135">
        <v>0</v>
      </c>
      <c r="AX538" s="135">
        <v>0</v>
      </c>
      <c r="AY538" s="135">
        <v>0</v>
      </c>
      <c r="AZ538" s="135">
        <v>0</v>
      </c>
      <c r="BA538" s="135">
        <v>0</v>
      </c>
      <c r="BB538" s="135">
        <v>0</v>
      </c>
      <c r="BC538" s="135">
        <v>0</v>
      </c>
      <c r="BD538" s="135">
        <v>0</v>
      </c>
      <c r="BE538" s="135">
        <v>0</v>
      </c>
      <c r="BF538" s="135">
        <v>0</v>
      </c>
      <c r="BG538" s="135">
        <v>0</v>
      </c>
      <c r="BH538" s="135">
        <v>1</v>
      </c>
      <c r="BI538" s="135">
        <v>0</v>
      </c>
      <c r="BJ538" s="135">
        <v>0</v>
      </c>
      <c r="BK538" s="135">
        <v>3</v>
      </c>
      <c r="BL538" s="135">
        <v>0</v>
      </c>
      <c r="BM538" s="135">
        <v>0</v>
      </c>
      <c r="BN538" s="135">
        <v>4</v>
      </c>
      <c r="BO538" s="135">
        <v>0</v>
      </c>
      <c r="BP538" s="135">
        <v>1</v>
      </c>
      <c r="BQ538" s="135">
        <v>0</v>
      </c>
      <c r="BR538" s="135">
        <v>0</v>
      </c>
      <c r="BS538" s="135">
        <v>0</v>
      </c>
      <c r="BT538" s="135">
        <v>0</v>
      </c>
      <c r="BU538" s="135">
        <v>0</v>
      </c>
      <c r="BV538" s="135">
        <v>0</v>
      </c>
      <c r="BW538" s="135">
        <v>3</v>
      </c>
      <c r="BX538" s="135">
        <v>0</v>
      </c>
      <c r="BY538" s="135">
        <v>0</v>
      </c>
      <c r="BZ538" s="135">
        <v>1</v>
      </c>
      <c r="CA538" s="135">
        <v>1</v>
      </c>
      <c r="CB538" s="135">
        <v>0</v>
      </c>
      <c r="CC538" s="135">
        <v>0</v>
      </c>
      <c r="CD538" s="135">
        <v>2</v>
      </c>
      <c r="CE538" s="135">
        <v>0</v>
      </c>
      <c r="CF538" s="135">
        <v>11</v>
      </c>
      <c r="CG538" s="135">
        <v>0</v>
      </c>
      <c r="CH538" s="135">
        <v>0</v>
      </c>
      <c r="CI538" s="135">
        <v>1</v>
      </c>
      <c r="CJ538" s="135">
        <v>0</v>
      </c>
      <c r="CK538" s="135">
        <v>0</v>
      </c>
      <c r="CL538" s="135">
        <v>0</v>
      </c>
      <c r="CM538" s="135">
        <v>0</v>
      </c>
      <c r="CN538" s="135">
        <v>0</v>
      </c>
      <c r="CO538" s="135">
        <v>0</v>
      </c>
      <c r="CP538" s="135">
        <v>0</v>
      </c>
      <c r="CQ538" s="135">
        <v>0</v>
      </c>
      <c r="CR538" s="135">
        <v>0</v>
      </c>
      <c r="CS538" s="135">
        <v>0</v>
      </c>
      <c r="CT538" s="135">
        <v>0</v>
      </c>
      <c r="CU538" s="135">
        <v>0</v>
      </c>
      <c r="CV538" s="135">
        <v>0</v>
      </c>
      <c r="CW538" s="135">
        <v>0</v>
      </c>
      <c r="CX538" s="135"/>
    </row>
    <row r="539" spans="1:102" x14ac:dyDescent="0.35">
      <c r="A539" s="135">
        <v>538</v>
      </c>
      <c r="B539" s="135">
        <v>1</v>
      </c>
      <c r="C539" s="135">
        <v>0</v>
      </c>
      <c r="D539" s="135">
        <v>0</v>
      </c>
      <c r="E539" s="135">
        <v>0</v>
      </c>
      <c r="F539" s="135">
        <v>1</v>
      </c>
      <c r="G539" s="135">
        <v>0</v>
      </c>
      <c r="H539" s="135">
        <v>0</v>
      </c>
      <c r="I539" s="135">
        <v>0</v>
      </c>
      <c r="J539" s="135">
        <v>1</v>
      </c>
      <c r="K539" s="135">
        <v>0</v>
      </c>
      <c r="L539" s="135">
        <v>0</v>
      </c>
      <c r="M539" s="135">
        <v>0</v>
      </c>
      <c r="N539" s="135">
        <v>0</v>
      </c>
      <c r="O539" s="135">
        <v>0</v>
      </c>
      <c r="P539" s="135">
        <v>0</v>
      </c>
      <c r="Q539" s="135">
        <v>0</v>
      </c>
      <c r="R539" s="135">
        <v>0</v>
      </c>
      <c r="S539" s="135">
        <v>2</v>
      </c>
      <c r="T539" s="135">
        <v>0</v>
      </c>
      <c r="U539" s="135">
        <v>0</v>
      </c>
      <c r="V539" s="135">
        <v>0</v>
      </c>
      <c r="W539" s="135">
        <v>0</v>
      </c>
      <c r="X539" s="135">
        <v>0</v>
      </c>
      <c r="Y539" s="135">
        <v>0</v>
      </c>
      <c r="Z539" s="135">
        <v>0</v>
      </c>
      <c r="AA539" s="135">
        <v>0</v>
      </c>
      <c r="AB539" s="135">
        <v>0</v>
      </c>
      <c r="AC539" s="135">
        <v>4</v>
      </c>
      <c r="AD539" s="135">
        <v>1</v>
      </c>
      <c r="AE539" s="135">
        <v>0</v>
      </c>
      <c r="AF539" s="135">
        <v>1</v>
      </c>
      <c r="AG539" s="135">
        <v>0</v>
      </c>
      <c r="AH539" s="135">
        <v>0</v>
      </c>
      <c r="AI539" s="135">
        <v>0</v>
      </c>
      <c r="AJ539" s="135">
        <v>1</v>
      </c>
      <c r="AK539" s="135">
        <v>0</v>
      </c>
      <c r="AL539" s="135">
        <v>0</v>
      </c>
      <c r="AM539" s="135">
        <v>0</v>
      </c>
      <c r="AN539" s="135">
        <v>0</v>
      </c>
      <c r="AO539" s="135">
        <v>0</v>
      </c>
      <c r="AP539" s="135">
        <v>3</v>
      </c>
      <c r="AQ539" s="135">
        <v>0</v>
      </c>
      <c r="AR539" s="135">
        <v>1</v>
      </c>
      <c r="AS539" s="135">
        <v>0</v>
      </c>
      <c r="AT539" s="135">
        <v>0</v>
      </c>
      <c r="AU539" s="135">
        <v>0</v>
      </c>
      <c r="AV539" s="135">
        <v>0</v>
      </c>
      <c r="AW539" s="135">
        <v>1</v>
      </c>
      <c r="AX539" s="135">
        <v>1</v>
      </c>
      <c r="AY539" s="135">
        <v>0</v>
      </c>
      <c r="AZ539" s="135">
        <v>0</v>
      </c>
      <c r="BA539" s="135">
        <v>0</v>
      </c>
      <c r="BB539" s="135">
        <v>1</v>
      </c>
      <c r="BC539" s="135">
        <v>0</v>
      </c>
      <c r="BD539" s="135">
        <v>0</v>
      </c>
      <c r="BE539" s="135">
        <v>0</v>
      </c>
      <c r="BF539" s="135">
        <v>0</v>
      </c>
      <c r="BG539" s="135">
        <v>1</v>
      </c>
      <c r="BH539" s="135">
        <v>1</v>
      </c>
      <c r="BI539" s="135">
        <v>0</v>
      </c>
      <c r="BJ539" s="135">
        <v>0</v>
      </c>
      <c r="BK539" s="135">
        <v>1</v>
      </c>
      <c r="BL539" s="135">
        <v>0</v>
      </c>
      <c r="BM539" s="135">
        <v>1</v>
      </c>
      <c r="BN539" s="135">
        <v>0</v>
      </c>
      <c r="BO539" s="135">
        <v>0</v>
      </c>
      <c r="BP539" s="135">
        <v>1</v>
      </c>
      <c r="BQ539" s="135">
        <v>0</v>
      </c>
      <c r="BR539" s="135">
        <v>0</v>
      </c>
      <c r="BS539" s="135">
        <v>0</v>
      </c>
      <c r="BT539" s="135">
        <v>0</v>
      </c>
      <c r="BU539" s="135">
        <v>1</v>
      </c>
      <c r="BV539" s="135">
        <v>0</v>
      </c>
      <c r="BW539" s="135">
        <v>1</v>
      </c>
      <c r="BX539" s="135">
        <v>1</v>
      </c>
      <c r="BY539" s="135">
        <v>1</v>
      </c>
      <c r="BZ539" s="135">
        <v>1</v>
      </c>
      <c r="CA539" s="135">
        <v>0</v>
      </c>
      <c r="CB539" s="135">
        <v>0</v>
      </c>
      <c r="CC539" s="135">
        <v>0</v>
      </c>
      <c r="CD539" s="135">
        <v>2</v>
      </c>
      <c r="CE539" s="135">
        <v>0</v>
      </c>
      <c r="CF539" s="135">
        <v>0</v>
      </c>
      <c r="CG539" s="135">
        <v>0</v>
      </c>
      <c r="CH539" s="135">
        <v>0</v>
      </c>
      <c r="CI539" s="135">
        <v>0</v>
      </c>
      <c r="CJ539" s="135">
        <v>0</v>
      </c>
      <c r="CK539" s="135">
        <v>1</v>
      </c>
      <c r="CL539" s="135">
        <v>1</v>
      </c>
      <c r="CM539" s="135">
        <v>0</v>
      </c>
      <c r="CN539" s="135">
        <v>0</v>
      </c>
      <c r="CO539" s="135">
        <v>0</v>
      </c>
      <c r="CP539" s="135">
        <v>0</v>
      </c>
      <c r="CQ539" s="135">
        <v>0</v>
      </c>
      <c r="CR539" s="135">
        <v>0</v>
      </c>
      <c r="CS539" s="135">
        <v>0</v>
      </c>
      <c r="CT539" s="135">
        <v>0</v>
      </c>
      <c r="CU539" s="135">
        <v>0</v>
      </c>
      <c r="CV539" s="135">
        <v>0</v>
      </c>
      <c r="CW539" s="135">
        <v>0</v>
      </c>
      <c r="CX539" s="135"/>
    </row>
    <row r="540" spans="1:102" x14ac:dyDescent="0.35">
      <c r="A540" s="135">
        <v>539</v>
      </c>
      <c r="B540" s="135">
        <v>0</v>
      </c>
      <c r="C540" s="135">
        <v>1</v>
      </c>
      <c r="D540" s="135">
        <v>0</v>
      </c>
      <c r="E540" s="135">
        <v>1</v>
      </c>
      <c r="F540" s="135">
        <v>3</v>
      </c>
      <c r="G540" s="135">
        <v>0</v>
      </c>
      <c r="H540" s="135">
        <v>3</v>
      </c>
      <c r="I540" s="135">
        <v>0</v>
      </c>
      <c r="J540" s="135">
        <v>2</v>
      </c>
      <c r="K540" s="135">
        <v>0</v>
      </c>
      <c r="L540" s="135">
        <v>0</v>
      </c>
      <c r="M540" s="135">
        <v>0</v>
      </c>
      <c r="N540" s="135">
        <v>0</v>
      </c>
      <c r="O540" s="135">
        <v>1</v>
      </c>
      <c r="P540" s="135">
        <v>0</v>
      </c>
      <c r="Q540" s="135">
        <v>0</v>
      </c>
      <c r="R540" s="135">
        <v>0</v>
      </c>
      <c r="S540" s="135">
        <v>2</v>
      </c>
      <c r="T540" s="135">
        <v>2</v>
      </c>
      <c r="U540" s="135">
        <v>0</v>
      </c>
      <c r="V540" s="135">
        <v>1</v>
      </c>
      <c r="W540" s="135">
        <v>1</v>
      </c>
      <c r="X540" s="135">
        <v>0</v>
      </c>
      <c r="Y540" s="135">
        <v>0</v>
      </c>
      <c r="Z540" s="135">
        <v>0</v>
      </c>
      <c r="AA540" s="135">
        <v>0</v>
      </c>
      <c r="AB540" s="135">
        <v>2</v>
      </c>
      <c r="AC540" s="135">
        <v>0</v>
      </c>
      <c r="AD540" s="135">
        <v>0</v>
      </c>
      <c r="AE540" s="135">
        <v>0</v>
      </c>
      <c r="AF540" s="135">
        <v>0</v>
      </c>
      <c r="AG540" s="135">
        <v>1</v>
      </c>
      <c r="AH540" s="135">
        <v>1</v>
      </c>
      <c r="AI540" s="135">
        <v>1</v>
      </c>
      <c r="AJ540" s="135">
        <v>1</v>
      </c>
      <c r="AK540" s="135">
        <v>0</v>
      </c>
      <c r="AL540" s="135">
        <v>0</v>
      </c>
      <c r="AM540" s="135">
        <v>0</v>
      </c>
      <c r="AN540" s="135">
        <v>0</v>
      </c>
      <c r="AO540" s="135">
        <v>0</v>
      </c>
      <c r="AP540" s="135">
        <v>0</v>
      </c>
      <c r="AQ540" s="135">
        <v>0</v>
      </c>
      <c r="AR540" s="135">
        <v>0</v>
      </c>
      <c r="AS540" s="135">
        <v>1</v>
      </c>
      <c r="AT540" s="135">
        <v>0</v>
      </c>
      <c r="AU540" s="135">
        <v>0</v>
      </c>
      <c r="AV540" s="135">
        <v>0</v>
      </c>
      <c r="AW540" s="135">
        <v>0</v>
      </c>
      <c r="AX540" s="135">
        <v>3</v>
      </c>
      <c r="AY540" s="135">
        <v>7</v>
      </c>
      <c r="AZ540" s="135">
        <v>0</v>
      </c>
      <c r="BA540" s="135">
        <v>0</v>
      </c>
      <c r="BB540" s="135">
        <v>0</v>
      </c>
      <c r="BC540" s="135">
        <v>0</v>
      </c>
      <c r="BD540" s="135">
        <v>3</v>
      </c>
      <c r="BE540" s="135">
        <v>1</v>
      </c>
      <c r="BF540" s="135">
        <v>0</v>
      </c>
      <c r="BG540" s="135">
        <v>1</v>
      </c>
      <c r="BH540" s="135">
        <v>1</v>
      </c>
      <c r="BI540" s="135">
        <v>0</v>
      </c>
      <c r="BJ540" s="135">
        <v>1</v>
      </c>
      <c r="BK540" s="135">
        <v>10</v>
      </c>
      <c r="BL540" s="135">
        <v>0</v>
      </c>
      <c r="BM540" s="135">
        <v>1</v>
      </c>
      <c r="BN540" s="135">
        <v>0</v>
      </c>
      <c r="BO540" s="135">
        <v>0</v>
      </c>
      <c r="BP540" s="135">
        <v>0</v>
      </c>
      <c r="BQ540" s="135">
        <v>0</v>
      </c>
      <c r="BR540" s="135">
        <v>0</v>
      </c>
      <c r="BS540" s="135">
        <v>14</v>
      </c>
      <c r="BT540" s="135">
        <v>0</v>
      </c>
      <c r="BU540" s="135">
        <v>0</v>
      </c>
      <c r="BV540" s="135">
        <v>1</v>
      </c>
      <c r="BW540" s="135">
        <v>0</v>
      </c>
      <c r="BX540" s="135">
        <v>0</v>
      </c>
      <c r="BY540" s="135">
        <v>0</v>
      </c>
      <c r="BZ540" s="135">
        <v>2</v>
      </c>
      <c r="CA540" s="135">
        <v>0</v>
      </c>
      <c r="CB540" s="135">
        <v>0</v>
      </c>
      <c r="CC540" s="135">
        <v>0</v>
      </c>
      <c r="CD540" s="135">
        <v>0</v>
      </c>
      <c r="CE540" s="135">
        <v>0</v>
      </c>
      <c r="CF540" s="135">
        <v>0</v>
      </c>
      <c r="CG540" s="135">
        <v>1</v>
      </c>
      <c r="CH540" s="135">
        <v>1</v>
      </c>
      <c r="CI540" s="135">
        <v>0</v>
      </c>
      <c r="CJ540" s="135">
        <v>1</v>
      </c>
      <c r="CK540" s="135">
        <v>0</v>
      </c>
      <c r="CL540" s="135">
        <v>0</v>
      </c>
      <c r="CM540" s="135">
        <v>0</v>
      </c>
      <c r="CN540" s="135">
        <v>1</v>
      </c>
      <c r="CO540" s="135">
        <v>0</v>
      </c>
      <c r="CP540" s="135">
        <v>1</v>
      </c>
      <c r="CQ540" s="135">
        <v>0</v>
      </c>
      <c r="CR540" s="135">
        <v>1</v>
      </c>
      <c r="CS540" s="135">
        <v>0</v>
      </c>
      <c r="CT540" s="135">
        <v>0</v>
      </c>
      <c r="CU540" s="135">
        <v>0</v>
      </c>
      <c r="CV540" s="135">
        <v>0</v>
      </c>
      <c r="CW540" s="135">
        <v>0</v>
      </c>
      <c r="CX540" s="135"/>
    </row>
    <row r="541" spans="1:102" x14ac:dyDescent="0.35">
      <c r="A541" s="135">
        <v>540</v>
      </c>
      <c r="B541" s="135">
        <v>2</v>
      </c>
      <c r="C541" s="135">
        <v>0</v>
      </c>
      <c r="D541" s="135">
        <v>0</v>
      </c>
      <c r="E541" s="135">
        <v>0</v>
      </c>
      <c r="F541" s="135">
        <v>1</v>
      </c>
      <c r="G541" s="135">
        <v>1</v>
      </c>
      <c r="H541" s="135">
        <v>0</v>
      </c>
      <c r="I541" s="135">
        <v>0</v>
      </c>
      <c r="J541" s="135">
        <v>0</v>
      </c>
      <c r="K541" s="135">
        <v>0</v>
      </c>
      <c r="L541" s="135">
        <v>0</v>
      </c>
      <c r="M541" s="135">
        <v>0</v>
      </c>
      <c r="N541" s="135">
        <v>0</v>
      </c>
      <c r="O541" s="135">
        <v>0</v>
      </c>
      <c r="P541" s="135">
        <v>1</v>
      </c>
      <c r="Q541" s="135">
        <v>0</v>
      </c>
      <c r="R541" s="135">
        <v>0</v>
      </c>
      <c r="S541" s="135">
        <v>1</v>
      </c>
      <c r="T541" s="135">
        <v>0</v>
      </c>
      <c r="U541" s="135">
        <v>0</v>
      </c>
      <c r="V541" s="135">
        <v>4</v>
      </c>
      <c r="W541" s="135">
        <v>0</v>
      </c>
      <c r="X541" s="135">
        <v>0</v>
      </c>
      <c r="Y541" s="135">
        <v>0</v>
      </c>
      <c r="Z541" s="135">
        <v>0</v>
      </c>
      <c r="AA541" s="135">
        <v>0</v>
      </c>
      <c r="AB541" s="135">
        <v>0</v>
      </c>
      <c r="AC541" s="135">
        <v>0</v>
      </c>
      <c r="AD541" s="135">
        <v>0</v>
      </c>
      <c r="AE541" s="135">
        <v>0</v>
      </c>
      <c r="AF541" s="135">
        <v>0</v>
      </c>
      <c r="AG541" s="135">
        <v>0</v>
      </c>
      <c r="AH541" s="135">
        <v>25</v>
      </c>
      <c r="AI541" s="135">
        <v>0</v>
      </c>
      <c r="AJ541" s="135">
        <v>0</v>
      </c>
      <c r="AK541" s="135">
        <v>0</v>
      </c>
      <c r="AL541" s="135">
        <v>0</v>
      </c>
      <c r="AM541" s="135">
        <v>1</v>
      </c>
      <c r="AN541" s="135">
        <v>0</v>
      </c>
      <c r="AO541" s="135">
        <v>0</v>
      </c>
      <c r="AP541" s="135">
        <v>0</v>
      </c>
      <c r="AQ541" s="135">
        <v>1</v>
      </c>
      <c r="AR541" s="135">
        <v>0</v>
      </c>
      <c r="AS541" s="135">
        <v>0</v>
      </c>
      <c r="AT541" s="135">
        <v>0</v>
      </c>
      <c r="AU541" s="135">
        <v>1</v>
      </c>
      <c r="AV541" s="135">
        <v>0</v>
      </c>
      <c r="AW541" s="135">
        <v>3</v>
      </c>
      <c r="AX541" s="135">
        <v>0</v>
      </c>
      <c r="AY541" s="135">
        <v>5</v>
      </c>
      <c r="AZ541" s="135">
        <v>1</v>
      </c>
      <c r="BA541" s="135">
        <v>0</v>
      </c>
      <c r="BB541" s="135">
        <v>0</v>
      </c>
      <c r="BC541" s="135">
        <v>2</v>
      </c>
      <c r="BD541" s="135">
        <v>1</v>
      </c>
      <c r="BE541" s="135">
        <v>1</v>
      </c>
      <c r="BF541" s="135">
        <v>0</v>
      </c>
      <c r="BG541" s="135">
        <v>0</v>
      </c>
      <c r="BH541" s="135">
        <v>0</v>
      </c>
      <c r="BI541" s="135">
        <v>0</v>
      </c>
      <c r="BJ541" s="135">
        <v>1</v>
      </c>
      <c r="BK541" s="135">
        <v>0</v>
      </c>
      <c r="BL541" s="135">
        <v>0</v>
      </c>
      <c r="BM541" s="135">
        <v>0</v>
      </c>
      <c r="BN541" s="135">
        <v>0</v>
      </c>
      <c r="BO541" s="135">
        <v>0</v>
      </c>
      <c r="BP541" s="135">
        <v>0</v>
      </c>
      <c r="BQ541" s="135">
        <v>0</v>
      </c>
      <c r="BR541" s="135">
        <v>0</v>
      </c>
      <c r="BS541" s="135">
        <v>0</v>
      </c>
      <c r="BT541" s="135">
        <v>0</v>
      </c>
      <c r="BU541" s="135">
        <v>0</v>
      </c>
      <c r="BV541" s="135">
        <v>0</v>
      </c>
      <c r="BW541" s="135">
        <v>1</v>
      </c>
      <c r="BX541" s="135">
        <v>0</v>
      </c>
      <c r="BY541" s="135">
        <v>0</v>
      </c>
      <c r="BZ541" s="135">
        <v>6</v>
      </c>
      <c r="CA541" s="135">
        <v>0</v>
      </c>
      <c r="CB541" s="135">
        <v>12</v>
      </c>
      <c r="CC541" s="135">
        <v>0</v>
      </c>
      <c r="CD541" s="135">
        <v>11</v>
      </c>
      <c r="CE541" s="135">
        <v>0</v>
      </c>
      <c r="CF541" s="135">
        <v>2</v>
      </c>
      <c r="CG541" s="135">
        <v>0</v>
      </c>
      <c r="CH541" s="135">
        <v>0</v>
      </c>
      <c r="CI541" s="135">
        <v>0</v>
      </c>
      <c r="CJ541" s="135">
        <v>0</v>
      </c>
      <c r="CK541" s="135">
        <v>0</v>
      </c>
      <c r="CL541" s="135">
        <v>1</v>
      </c>
      <c r="CM541" s="135">
        <v>0</v>
      </c>
      <c r="CN541" s="135">
        <v>0</v>
      </c>
      <c r="CO541" s="135">
        <v>0</v>
      </c>
      <c r="CP541" s="135">
        <v>0</v>
      </c>
      <c r="CQ541" s="135">
        <v>0</v>
      </c>
      <c r="CR541" s="135">
        <v>1</v>
      </c>
      <c r="CS541" s="135">
        <v>0</v>
      </c>
      <c r="CT541" s="135">
        <v>0</v>
      </c>
      <c r="CU541" s="135">
        <v>2</v>
      </c>
      <c r="CV541" s="135">
        <v>1</v>
      </c>
      <c r="CW541" s="135">
        <v>1</v>
      </c>
      <c r="CX541" s="135"/>
    </row>
    <row r="542" spans="1:102" x14ac:dyDescent="0.35">
      <c r="A542" s="135">
        <v>541</v>
      </c>
      <c r="B542" s="135">
        <v>0</v>
      </c>
      <c r="C542" s="135">
        <v>0</v>
      </c>
      <c r="D542" s="135">
        <v>0</v>
      </c>
      <c r="E542" s="135">
        <v>0</v>
      </c>
      <c r="F542" s="135">
        <v>0</v>
      </c>
      <c r="G542" s="135">
        <v>0</v>
      </c>
      <c r="H542" s="135">
        <v>0</v>
      </c>
      <c r="I542" s="135">
        <v>0</v>
      </c>
      <c r="J542" s="135">
        <v>0</v>
      </c>
      <c r="K542" s="135">
        <v>0</v>
      </c>
      <c r="L542" s="135">
        <v>11</v>
      </c>
      <c r="M542" s="135">
        <v>0</v>
      </c>
      <c r="N542" s="135">
        <v>0</v>
      </c>
      <c r="O542" s="135">
        <v>0</v>
      </c>
      <c r="P542" s="135">
        <v>0</v>
      </c>
      <c r="Q542" s="135">
        <v>0</v>
      </c>
      <c r="R542" s="135">
        <v>0</v>
      </c>
      <c r="S542" s="135">
        <v>1</v>
      </c>
      <c r="T542" s="135">
        <v>1</v>
      </c>
      <c r="U542" s="135">
        <v>0</v>
      </c>
      <c r="V542" s="135">
        <v>3</v>
      </c>
      <c r="W542" s="135">
        <v>0</v>
      </c>
      <c r="X542" s="135">
        <v>0</v>
      </c>
      <c r="Y542" s="135">
        <v>0</v>
      </c>
      <c r="Z542" s="135">
        <v>0</v>
      </c>
      <c r="AA542" s="135">
        <v>0</v>
      </c>
      <c r="AB542" s="135">
        <v>0</v>
      </c>
      <c r="AC542" s="135">
        <v>0</v>
      </c>
      <c r="AD542" s="135">
        <v>0</v>
      </c>
      <c r="AE542" s="135">
        <v>0</v>
      </c>
      <c r="AF542" s="135">
        <v>0</v>
      </c>
      <c r="AG542" s="135">
        <v>0</v>
      </c>
      <c r="AH542" s="135">
        <v>1</v>
      </c>
      <c r="AI542" s="135">
        <v>1</v>
      </c>
      <c r="AJ542" s="135">
        <v>0</v>
      </c>
      <c r="AK542" s="135">
        <v>0</v>
      </c>
      <c r="AL542" s="135">
        <v>0</v>
      </c>
      <c r="AM542" s="135">
        <v>0</v>
      </c>
      <c r="AN542" s="135">
        <v>0</v>
      </c>
      <c r="AO542" s="135">
        <v>0</v>
      </c>
      <c r="AP542" s="135">
        <v>0</v>
      </c>
      <c r="AQ542" s="135">
        <v>0</v>
      </c>
      <c r="AR542" s="135">
        <v>0</v>
      </c>
      <c r="AS542" s="135">
        <v>0</v>
      </c>
      <c r="AT542" s="135">
        <v>0</v>
      </c>
      <c r="AU542" s="135">
        <v>0</v>
      </c>
      <c r="AV542" s="135">
        <v>1</v>
      </c>
      <c r="AW542" s="135">
        <v>6</v>
      </c>
      <c r="AX542" s="135">
        <v>1</v>
      </c>
      <c r="AY542" s="135">
        <v>0</v>
      </c>
      <c r="AZ542" s="135">
        <v>0</v>
      </c>
      <c r="BA542" s="135">
        <v>0</v>
      </c>
      <c r="BB542" s="135">
        <v>0</v>
      </c>
      <c r="BC542" s="135">
        <v>0</v>
      </c>
      <c r="BD542" s="135">
        <v>0</v>
      </c>
      <c r="BE542" s="135">
        <v>0</v>
      </c>
      <c r="BF542" s="135">
        <v>0</v>
      </c>
      <c r="BG542" s="135">
        <v>0</v>
      </c>
      <c r="BH542" s="135">
        <v>2</v>
      </c>
      <c r="BI542" s="135">
        <v>1</v>
      </c>
      <c r="BJ542" s="135">
        <v>0</v>
      </c>
      <c r="BK542" s="135">
        <v>8</v>
      </c>
      <c r="BL542" s="135">
        <v>2</v>
      </c>
      <c r="BM542" s="135">
        <v>0</v>
      </c>
      <c r="BN542" s="135">
        <v>0</v>
      </c>
      <c r="BO542" s="135">
        <v>0</v>
      </c>
      <c r="BP542" s="135">
        <v>0</v>
      </c>
      <c r="BQ542" s="135">
        <v>0</v>
      </c>
      <c r="BR542" s="135">
        <v>1</v>
      </c>
      <c r="BS542" s="135">
        <v>0</v>
      </c>
      <c r="BT542" s="135">
        <v>0</v>
      </c>
      <c r="BU542" s="135">
        <v>0</v>
      </c>
      <c r="BV542" s="135">
        <v>1</v>
      </c>
      <c r="BW542" s="135">
        <v>0</v>
      </c>
      <c r="BX542" s="135">
        <v>0</v>
      </c>
      <c r="BY542" s="135">
        <v>0</v>
      </c>
      <c r="BZ542" s="135">
        <v>1</v>
      </c>
      <c r="CA542" s="135">
        <v>0</v>
      </c>
      <c r="CB542" s="135">
        <v>0</v>
      </c>
      <c r="CC542" s="135">
        <v>0</v>
      </c>
      <c r="CD542" s="135">
        <v>1</v>
      </c>
      <c r="CE542" s="135">
        <v>0</v>
      </c>
      <c r="CF542" s="135">
        <v>6</v>
      </c>
      <c r="CG542" s="135">
        <v>2</v>
      </c>
      <c r="CH542" s="135">
        <v>0</v>
      </c>
      <c r="CI542" s="135">
        <v>0</v>
      </c>
      <c r="CJ542" s="135">
        <v>0</v>
      </c>
      <c r="CK542" s="135">
        <v>1</v>
      </c>
      <c r="CL542" s="135">
        <v>1</v>
      </c>
      <c r="CM542" s="135">
        <v>0</v>
      </c>
      <c r="CN542" s="135">
        <v>0</v>
      </c>
      <c r="CO542" s="135">
        <v>0</v>
      </c>
      <c r="CP542" s="135">
        <v>0</v>
      </c>
      <c r="CQ542" s="135">
        <v>0</v>
      </c>
      <c r="CR542" s="135">
        <v>0</v>
      </c>
      <c r="CS542" s="135">
        <v>0</v>
      </c>
      <c r="CT542" s="135">
        <v>0</v>
      </c>
      <c r="CU542" s="135">
        <v>0</v>
      </c>
      <c r="CV542" s="135">
        <v>0</v>
      </c>
      <c r="CW542" s="135">
        <v>1</v>
      </c>
      <c r="CX542" s="135"/>
    </row>
    <row r="543" spans="1:102" x14ac:dyDescent="0.35">
      <c r="A543" s="135">
        <v>542</v>
      </c>
      <c r="B543" s="135">
        <v>0</v>
      </c>
      <c r="C543" s="135">
        <v>0</v>
      </c>
      <c r="D543" s="135">
        <v>0</v>
      </c>
      <c r="E543" s="135">
        <v>0</v>
      </c>
      <c r="F543" s="135">
        <v>0</v>
      </c>
      <c r="G543" s="135">
        <v>0</v>
      </c>
      <c r="H543" s="135">
        <v>0</v>
      </c>
      <c r="I543" s="135">
        <v>0</v>
      </c>
      <c r="J543" s="135">
        <v>0</v>
      </c>
      <c r="K543" s="135">
        <v>0</v>
      </c>
      <c r="L543" s="135">
        <v>0</v>
      </c>
      <c r="M543" s="135">
        <v>0</v>
      </c>
      <c r="N543" s="135">
        <v>0</v>
      </c>
      <c r="O543" s="135">
        <v>0</v>
      </c>
      <c r="P543" s="135">
        <v>0</v>
      </c>
      <c r="Q543" s="135">
        <v>0</v>
      </c>
      <c r="R543" s="135">
        <v>0</v>
      </c>
      <c r="S543" s="135">
        <v>0</v>
      </c>
      <c r="T543" s="135">
        <v>2</v>
      </c>
      <c r="U543" s="135">
        <v>0</v>
      </c>
      <c r="V543" s="135">
        <v>0</v>
      </c>
      <c r="W543" s="135">
        <v>0</v>
      </c>
      <c r="X543" s="135">
        <v>0</v>
      </c>
      <c r="Y543" s="135">
        <v>0</v>
      </c>
      <c r="Z543" s="135">
        <v>0</v>
      </c>
      <c r="AA543" s="135">
        <v>1</v>
      </c>
      <c r="AB543" s="135">
        <v>0</v>
      </c>
      <c r="AC543" s="135">
        <v>0</v>
      </c>
      <c r="AD543" s="135">
        <v>0</v>
      </c>
      <c r="AE543" s="135">
        <v>1</v>
      </c>
      <c r="AF543" s="135">
        <v>0</v>
      </c>
      <c r="AG543" s="135">
        <v>0</v>
      </c>
      <c r="AH543" s="135">
        <v>6</v>
      </c>
      <c r="AI543" s="135">
        <v>0</v>
      </c>
      <c r="AJ543" s="135">
        <v>2</v>
      </c>
      <c r="AK543" s="135">
        <v>1</v>
      </c>
      <c r="AL543" s="135">
        <v>1</v>
      </c>
      <c r="AM543" s="135">
        <v>0</v>
      </c>
      <c r="AN543" s="135">
        <v>0</v>
      </c>
      <c r="AO543" s="135">
        <v>0</v>
      </c>
      <c r="AP543" s="135">
        <v>1</v>
      </c>
      <c r="AQ543" s="135">
        <v>1</v>
      </c>
      <c r="AR543" s="135">
        <v>0</v>
      </c>
      <c r="AS543" s="135">
        <v>1</v>
      </c>
      <c r="AT543" s="135">
        <v>0</v>
      </c>
      <c r="AU543" s="135">
        <v>0</v>
      </c>
      <c r="AV543" s="135">
        <v>1</v>
      </c>
      <c r="AW543" s="135">
        <v>2</v>
      </c>
      <c r="AX543" s="135">
        <v>0</v>
      </c>
      <c r="AY543" s="135">
        <v>0</v>
      </c>
      <c r="AZ543" s="135">
        <v>0</v>
      </c>
      <c r="BA543" s="135">
        <v>0</v>
      </c>
      <c r="BB543" s="135">
        <v>0</v>
      </c>
      <c r="BC543" s="135">
        <v>0</v>
      </c>
      <c r="BD543" s="135">
        <v>0</v>
      </c>
      <c r="BE543" s="135">
        <v>0</v>
      </c>
      <c r="BF543" s="135">
        <v>0</v>
      </c>
      <c r="BG543" s="135">
        <v>1</v>
      </c>
      <c r="BH543" s="135">
        <v>0</v>
      </c>
      <c r="BI543" s="135">
        <v>0</v>
      </c>
      <c r="BJ543" s="135">
        <v>1</v>
      </c>
      <c r="BK543" s="135">
        <v>0</v>
      </c>
      <c r="BL543" s="135">
        <v>0</v>
      </c>
      <c r="BM543" s="135">
        <v>0</v>
      </c>
      <c r="BN543" s="135">
        <v>0</v>
      </c>
      <c r="BO543" s="135">
        <v>0</v>
      </c>
      <c r="BP543" s="135">
        <v>0</v>
      </c>
      <c r="BQ543" s="135">
        <v>0</v>
      </c>
      <c r="BR543" s="135">
        <v>0</v>
      </c>
      <c r="BS543" s="135">
        <v>7</v>
      </c>
      <c r="BT543" s="135">
        <v>1</v>
      </c>
      <c r="BU543" s="135">
        <v>0</v>
      </c>
      <c r="BV543" s="135">
        <v>0</v>
      </c>
      <c r="BW543" s="135">
        <v>0</v>
      </c>
      <c r="BX543" s="135">
        <v>3</v>
      </c>
      <c r="BY543" s="135">
        <v>0</v>
      </c>
      <c r="BZ543" s="135">
        <v>2</v>
      </c>
      <c r="CA543" s="135">
        <v>0</v>
      </c>
      <c r="CB543" s="135">
        <v>0</v>
      </c>
      <c r="CC543" s="135">
        <v>0</v>
      </c>
      <c r="CD543" s="135">
        <v>0</v>
      </c>
      <c r="CE543" s="135">
        <v>1</v>
      </c>
      <c r="CF543" s="135">
        <v>1</v>
      </c>
      <c r="CG543" s="135">
        <v>0</v>
      </c>
      <c r="CH543" s="135">
        <v>1</v>
      </c>
      <c r="CI543" s="135">
        <v>0</v>
      </c>
      <c r="CJ543" s="135">
        <v>0</v>
      </c>
      <c r="CK543" s="135">
        <v>0</v>
      </c>
      <c r="CL543" s="135">
        <v>1</v>
      </c>
      <c r="CM543" s="135">
        <v>0</v>
      </c>
      <c r="CN543" s="135">
        <v>0</v>
      </c>
      <c r="CO543" s="135">
        <v>0</v>
      </c>
      <c r="CP543" s="135">
        <v>0</v>
      </c>
      <c r="CQ543" s="135">
        <v>0</v>
      </c>
      <c r="CR543" s="135">
        <v>0</v>
      </c>
      <c r="CS543" s="135">
        <v>0</v>
      </c>
      <c r="CT543" s="135">
        <v>0</v>
      </c>
      <c r="CU543" s="135">
        <v>1</v>
      </c>
      <c r="CV543" s="135">
        <v>0</v>
      </c>
      <c r="CW543" s="135">
        <v>0</v>
      </c>
      <c r="CX543" s="135"/>
    </row>
    <row r="544" spans="1:102" x14ac:dyDescent="0.35">
      <c r="A544" s="135">
        <v>543</v>
      </c>
      <c r="B544" s="135">
        <v>0</v>
      </c>
      <c r="C544" s="135">
        <v>0</v>
      </c>
      <c r="D544" s="135">
        <v>0</v>
      </c>
      <c r="E544" s="135">
        <v>0</v>
      </c>
      <c r="F544" s="135">
        <v>2</v>
      </c>
      <c r="G544" s="135">
        <v>0</v>
      </c>
      <c r="H544" s="135">
        <v>1</v>
      </c>
      <c r="I544" s="135">
        <v>0</v>
      </c>
      <c r="J544" s="135">
        <v>0</v>
      </c>
      <c r="K544" s="135">
        <v>0</v>
      </c>
      <c r="L544" s="135">
        <v>0</v>
      </c>
      <c r="M544" s="135">
        <v>1</v>
      </c>
      <c r="N544" s="135">
        <v>0</v>
      </c>
      <c r="O544" s="135">
        <v>0</v>
      </c>
      <c r="P544" s="135">
        <v>3</v>
      </c>
      <c r="Q544" s="135">
        <v>4</v>
      </c>
      <c r="R544" s="135">
        <v>0</v>
      </c>
      <c r="S544" s="135">
        <v>0</v>
      </c>
      <c r="T544" s="135">
        <v>1</v>
      </c>
      <c r="U544" s="135">
        <v>0</v>
      </c>
      <c r="V544" s="135">
        <v>0</v>
      </c>
      <c r="W544" s="135">
        <v>0</v>
      </c>
      <c r="X544" s="135">
        <v>0</v>
      </c>
      <c r="Y544" s="135">
        <v>0</v>
      </c>
      <c r="Z544" s="135">
        <v>0</v>
      </c>
      <c r="AA544" s="135">
        <v>0</v>
      </c>
      <c r="AB544" s="135">
        <v>0</v>
      </c>
      <c r="AC544" s="135">
        <v>0</v>
      </c>
      <c r="AD544" s="135">
        <v>0</v>
      </c>
      <c r="AE544" s="135">
        <v>0</v>
      </c>
      <c r="AF544" s="135">
        <v>4</v>
      </c>
      <c r="AG544" s="135">
        <v>0</v>
      </c>
      <c r="AH544" s="135">
        <v>0</v>
      </c>
      <c r="AI544" s="135">
        <v>1</v>
      </c>
      <c r="AJ544" s="135">
        <v>0</v>
      </c>
      <c r="AK544" s="135">
        <v>1</v>
      </c>
      <c r="AL544" s="135">
        <v>0</v>
      </c>
      <c r="AM544" s="135">
        <v>0</v>
      </c>
      <c r="AN544" s="135">
        <v>0</v>
      </c>
      <c r="AO544" s="135">
        <v>0</v>
      </c>
      <c r="AP544" s="135">
        <v>0</v>
      </c>
      <c r="AQ544" s="135">
        <v>0</v>
      </c>
      <c r="AR544" s="135">
        <v>1</v>
      </c>
      <c r="AS544" s="135">
        <v>0</v>
      </c>
      <c r="AT544" s="135">
        <v>0</v>
      </c>
      <c r="AU544" s="135">
        <v>2</v>
      </c>
      <c r="AV544" s="135">
        <v>0</v>
      </c>
      <c r="AW544" s="135">
        <v>4</v>
      </c>
      <c r="AX544" s="135">
        <v>1</v>
      </c>
      <c r="AY544" s="135">
        <v>0</v>
      </c>
      <c r="AZ544" s="135">
        <v>1</v>
      </c>
      <c r="BA544" s="135">
        <v>0</v>
      </c>
      <c r="BB544" s="135">
        <v>0</v>
      </c>
      <c r="BC544" s="135">
        <v>0</v>
      </c>
      <c r="BD544" s="135">
        <v>1</v>
      </c>
      <c r="BE544" s="135">
        <v>0</v>
      </c>
      <c r="BF544" s="135">
        <v>0</v>
      </c>
      <c r="BG544" s="135">
        <v>0</v>
      </c>
      <c r="BH544" s="135">
        <v>0</v>
      </c>
      <c r="BI544" s="135">
        <v>0</v>
      </c>
      <c r="BJ544" s="135">
        <v>0</v>
      </c>
      <c r="BK544" s="135">
        <v>0</v>
      </c>
      <c r="BL544" s="135">
        <v>4</v>
      </c>
      <c r="BM544" s="135">
        <v>0</v>
      </c>
      <c r="BN544" s="135">
        <v>3</v>
      </c>
      <c r="BO544" s="135">
        <v>0</v>
      </c>
      <c r="BP544" s="135">
        <v>0</v>
      </c>
      <c r="BQ544" s="135">
        <v>1</v>
      </c>
      <c r="BR544" s="135">
        <v>0</v>
      </c>
      <c r="BS544" s="135">
        <v>0</v>
      </c>
      <c r="BT544" s="135">
        <v>0</v>
      </c>
      <c r="BU544" s="135">
        <v>1</v>
      </c>
      <c r="BV544" s="135">
        <v>0</v>
      </c>
      <c r="BW544" s="135">
        <v>1</v>
      </c>
      <c r="BX544" s="135">
        <v>0</v>
      </c>
      <c r="BY544" s="135">
        <v>0</v>
      </c>
      <c r="BZ544" s="135">
        <v>0</v>
      </c>
      <c r="CA544" s="135">
        <v>0</v>
      </c>
      <c r="CB544" s="135">
        <v>0</v>
      </c>
      <c r="CC544" s="135">
        <v>0</v>
      </c>
      <c r="CD544" s="135">
        <v>1</v>
      </c>
      <c r="CE544" s="135">
        <v>0</v>
      </c>
      <c r="CF544" s="135">
        <v>2</v>
      </c>
      <c r="CG544" s="135">
        <v>2</v>
      </c>
      <c r="CH544" s="135">
        <v>0</v>
      </c>
      <c r="CI544" s="135">
        <v>0</v>
      </c>
      <c r="CJ544" s="135">
        <v>0</v>
      </c>
      <c r="CK544" s="135">
        <v>1</v>
      </c>
      <c r="CL544" s="135">
        <v>0</v>
      </c>
      <c r="CM544" s="135">
        <v>0</v>
      </c>
      <c r="CN544" s="135">
        <v>0</v>
      </c>
      <c r="CO544" s="135">
        <v>0</v>
      </c>
      <c r="CP544" s="135">
        <v>0</v>
      </c>
      <c r="CQ544" s="135">
        <v>0</v>
      </c>
      <c r="CR544" s="135">
        <v>0</v>
      </c>
      <c r="CS544" s="135">
        <v>1</v>
      </c>
      <c r="CT544" s="135">
        <v>0</v>
      </c>
      <c r="CU544" s="135">
        <v>0</v>
      </c>
      <c r="CV544" s="135">
        <v>1</v>
      </c>
      <c r="CW544" s="135">
        <v>0</v>
      </c>
      <c r="CX544" s="135"/>
    </row>
    <row r="545" spans="1:102" x14ac:dyDescent="0.35">
      <c r="A545" s="135">
        <v>544</v>
      </c>
      <c r="B545" s="135">
        <v>0</v>
      </c>
      <c r="C545" s="135">
        <v>0</v>
      </c>
      <c r="D545" s="135">
        <v>0</v>
      </c>
      <c r="E545" s="135">
        <v>0</v>
      </c>
      <c r="F545" s="135">
        <v>0</v>
      </c>
      <c r="G545" s="135">
        <v>0</v>
      </c>
      <c r="H545" s="135">
        <v>0</v>
      </c>
      <c r="I545" s="135">
        <v>0</v>
      </c>
      <c r="J545" s="135">
        <v>0</v>
      </c>
      <c r="K545" s="135">
        <v>0</v>
      </c>
      <c r="L545" s="135">
        <v>0</v>
      </c>
      <c r="M545" s="135">
        <v>0</v>
      </c>
      <c r="N545" s="135">
        <v>0</v>
      </c>
      <c r="O545" s="135">
        <v>0</v>
      </c>
      <c r="P545" s="135">
        <v>0</v>
      </c>
      <c r="Q545" s="135">
        <v>0</v>
      </c>
      <c r="R545" s="135">
        <v>0</v>
      </c>
      <c r="S545" s="135">
        <v>0</v>
      </c>
      <c r="T545" s="135">
        <v>1</v>
      </c>
      <c r="U545" s="135">
        <v>1</v>
      </c>
      <c r="V545" s="135">
        <v>4</v>
      </c>
      <c r="W545" s="135">
        <v>2</v>
      </c>
      <c r="X545" s="135">
        <v>0</v>
      </c>
      <c r="Y545" s="135">
        <v>0</v>
      </c>
      <c r="Z545" s="135">
        <v>0</v>
      </c>
      <c r="AA545" s="135">
        <v>2</v>
      </c>
      <c r="AB545" s="135">
        <v>4</v>
      </c>
      <c r="AC545" s="135">
        <v>2</v>
      </c>
      <c r="AD545" s="135">
        <v>0</v>
      </c>
      <c r="AE545" s="135">
        <v>1</v>
      </c>
      <c r="AF545" s="135">
        <v>0</v>
      </c>
      <c r="AG545" s="135">
        <v>0</v>
      </c>
      <c r="AH545" s="135">
        <v>1</v>
      </c>
      <c r="AI545" s="135">
        <v>0</v>
      </c>
      <c r="AJ545" s="135">
        <v>0</v>
      </c>
      <c r="AK545" s="135">
        <v>0</v>
      </c>
      <c r="AL545" s="135">
        <v>0</v>
      </c>
      <c r="AM545" s="135">
        <v>0</v>
      </c>
      <c r="AN545" s="135">
        <v>0</v>
      </c>
      <c r="AO545" s="135">
        <v>0</v>
      </c>
      <c r="AP545" s="135">
        <v>0</v>
      </c>
      <c r="AQ545" s="135">
        <v>0</v>
      </c>
      <c r="AR545" s="135">
        <v>0</v>
      </c>
      <c r="AS545" s="135">
        <v>0</v>
      </c>
      <c r="AT545" s="135">
        <v>0</v>
      </c>
      <c r="AU545" s="135">
        <v>1</v>
      </c>
      <c r="AV545" s="135">
        <v>0</v>
      </c>
      <c r="AW545" s="135">
        <v>0</v>
      </c>
      <c r="AX545" s="135">
        <v>2</v>
      </c>
      <c r="AY545" s="135">
        <v>2</v>
      </c>
      <c r="AZ545" s="135">
        <v>0</v>
      </c>
      <c r="BA545" s="135">
        <v>0</v>
      </c>
      <c r="BB545" s="135">
        <v>2</v>
      </c>
      <c r="BC545" s="135">
        <v>0</v>
      </c>
      <c r="BD545" s="135">
        <v>0</v>
      </c>
      <c r="BE545" s="135">
        <v>0</v>
      </c>
      <c r="BF545" s="135">
        <v>0</v>
      </c>
      <c r="BG545" s="135">
        <v>0</v>
      </c>
      <c r="BH545" s="135">
        <v>0</v>
      </c>
      <c r="BI545" s="135">
        <v>0</v>
      </c>
      <c r="BJ545" s="135">
        <v>1</v>
      </c>
      <c r="BK545" s="135">
        <v>6</v>
      </c>
      <c r="BL545" s="135">
        <v>0</v>
      </c>
      <c r="BM545" s="135">
        <v>0</v>
      </c>
      <c r="BN545" s="135">
        <v>0</v>
      </c>
      <c r="BO545" s="135">
        <v>0</v>
      </c>
      <c r="BP545" s="135">
        <v>0</v>
      </c>
      <c r="BQ545" s="135">
        <v>0</v>
      </c>
      <c r="BR545" s="135">
        <v>1</v>
      </c>
      <c r="BS545" s="135">
        <v>0</v>
      </c>
      <c r="BT545" s="135">
        <v>0</v>
      </c>
      <c r="BU545" s="135">
        <v>1</v>
      </c>
      <c r="BV545" s="135">
        <v>0</v>
      </c>
      <c r="BW545" s="135">
        <v>0</v>
      </c>
      <c r="BX545" s="135">
        <v>0</v>
      </c>
      <c r="BY545" s="135">
        <v>1</v>
      </c>
      <c r="BZ545" s="135">
        <v>0</v>
      </c>
      <c r="CA545" s="135">
        <v>2</v>
      </c>
      <c r="CB545" s="135">
        <v>0</v>
      </c>
      <c r="CC545" s="135">
        <v>0</v>
      </c>
      <c r="CD545" s="135">
        <v>6</v>
      </c>
      <c r="CE545" s="135">
        <v>0</v>
      </c>
      <c r="CF545" s="135">
        <v>0</v>
      </c>
      <c r="CG545" s="135">
        <v>0</v>
      </c>
      <c r="CH545" s="135">
        <v>4</v>
      </c>
      <c r="CI545" s="135">
        <v>0</v>
      </c>
      <c r="CJ545" s="135">
        <v>0</v>
      </c>
      <c r="CK545" s="135">
        <v>1</v>
      </c>
      <c r="CL545" s="135">
        <v>0</v>
      </c>
      <c r="CM545" s="135">
        <v>0</v>
      </c>
      <c r="CN545" s="135">
        <v>0</v>
      </c>
      <c r="CO545" s="135">
        <v>4</v>
      </c>
      <c r="CP545" s="135">
        <v>0</v>
      </c>
      <c r="CQ545" s="135">
        <v>0</v>
      </c>
      <c r="CR545" s="135">
        <v>0</v>
      </c>
      <c r="CS545" s="135">
        <v>0</v>
      </c>
      <c r="CT545" s="135">
        <v>0</v>
      </c>
      <c r="CU545" s="135">
        <v>0</v>
      </c>
      <c r="CV545" s="135">
        <v>0</v>
      </c>
      <c r="CW545" s="135">
        <v>0</v>
      </c>
      <c r="CX545" s="135"/>
    </row>
    <row r="546" spans="1:102" x14ac:dyDescent="0.35">
      <c r="A546" s="135">
        <v>545</v>
      </c>
      <c r="B546" s="135">
        <v>0</v>
      </c>
      <c r="C546" s="135">
        <v>0</v>
      </c>
      <c r="D546" s="135">
        <v>0</v>
      </c>
      <c r="E546" s="135">
        <v>0</v>
      </c>
      <c r="F546" s="135">
        <v>1</v>
      </c>
      <c r="G546" s="135">
        <v>0</v>
      </c>
      <c r="H546" s="135">
        <v>1</v>
      </c>
      <c r="I546" s="135">
        <v>0</v>
      </c>
      <c r="J546" s="135">
        <v>0</v>
      </c>
      <c r="K546" s="135">
        <v>0</v>
      </c>
      <c r="L546" s="135">
        <v>0</v>
      </c>
      <c r="M546" s="135">
        <v>0</v>
      </c>
      <c r="N546" s="135">
        <v>4</v>
      </c>
      <c r="O546" s="135">
        <v>0</v>
      </c>
      <c r="P546" s="135">
        <v>0</v>
      </c>
      <c r="Q546" s="135">
        <v>0</v>
      </c>
      <c r="R546" s="135">
        <v>1</v>
      </c>
      <c r="S546" s="135">
        <v>0</v>
      </c>
      <c r="T546" s="135">
        <v>2</v>
      </c>
      <c r="U546" s="135">
        <v>0</v>
      </c>
      <c r="V546" s="135">
        <v>9</v>
      </c>
      <c r="W546" s="135">
        <v>0</v>
      </c>
      <c r="X546" s="135">
        <v>1</v>
      </c>
      <c r="Y546" s="135">
        <v>0</v>
      </c>
      <c r="Z546" s="135">
        <v>1</v>
      </c>
      <c r="AA546" s="135">
        <v>2</v>
      </c>
      <c r="AB546" s="135">
        <v>0</v>
      </c>
      <c r="AC546" s="135">
        <v>0</v>
      </c>
      <c r="AD546" s="135">
        <v>0</v>
      </c>
      <c r="AE546" s="135">
        <v>0</v>
      </c>
      <c r="AF546" s="135">
        <v>0</v>
      </c>
      <c r="AG546" s="135">
        <v>0</v>
      </c>
      <c r="AH546" s="135">
        <v>0</v>
      </c>
      <c r="AI546" s="135">
        <v>0</v>
      </c>
      <c r="AJ546" s="135">
        <v>0</v>
      </c>
      <c r="AK546" s="135">
        <v>0</v>
      </c>
      <c r="AL546" s="135">
        <v>1</v>
      </c>
      <c r="AM546" s="135">
        <v>1</v>
      </c>
      <c r="AN546" s="135">
        <v>0</v>
      </c>
      <c r="AO546" s="135">
        <v>1</v>
      </c>
      <c r="AP546" s="135">
        <v>0</v>
      </c>
      <c r="AQ546" s="135">
        <v>0</v>
      </c>
      <c r="AR546" s="135">
        <v>2</v>
      </c>
      <c r="AS546" s="135">
        <v>0</v>
      </c>
      <c r="AT546" s="135">
        <v>0</v>
      </c>
      <c r="AU546" s="135">
        <v>0</v>
      </c>
      <c r="AV546" s="135">
        <v>0</v>
      </c>
      <c r="AW546" s="135">
        <v>7</v>
      </c>
      <c r="AX546" s="135">
        <v>1</v>
      </c>
      <c r="AY546" s="135">
        <v>1</v>
      </c>
      <c r="AZ546" s="135">
        <v>0</v>
      </c>
      <c r="BA546" s="135">
        <v>0</v>
      </c>
      <c r="BB546" s="135">
        <v>0</v>
      </c>
      <c r="BC546" s="135">
        <v>0</v>
      </c>
      <c r="BD546" s="135">
        <v>4</v>
      </c>
      <c r="BE546" s="135">
        <v>0</v>
      </c>
      <c r="BF546" s="135">
        <v>1</v>
      </c>
      <c r="BG546" s="135">
        <v>0</v>
      </c>
      <c r="BH546" s="135">
        <v>0</v>
      </c>
      <c r="BI546" s="135">
        <v>0</v>
      </c>
      <c r="BJ546" s="135">
        <v>0</v>
      </c>
      <c r="BK546" s="135">
        <v>0</v>
      </c>
      <c r="BL546" s="135">
        <v>0</v>
      </c>
      <c r="BM546" s="135">
        <v>0</v>
      </c>
      <c r="BN546" s="135">
        <v>0</v>
      </c>
      <c r="BO546" s="135">
        <v>0</v>
      </c>
      <c r="BP546" s="135">
        <v>1</v>
      </c>
      <c r="BQ546" s="135">
        <v>1</v>
      </c>
      <c r="BR546" s="135">
        <v>0</v>
      </c>
      <c r="BS546" s="135">
        <v>4</v>
      </c>
      <c r="BT546" s="135">
        <v>0</v>
      </c>
      <c r="BU546" s="135">
        <v>0</v>
      </c>
      <c r="BV546" s="135">
        <v>0</v>
      </c>
      <c r="BW546" s="135">
        <v>1</v>
      </c>
      <c r="BX546" s="135">
        <v>0</v>
      </c>
      <c r="BY546" s="135">
        <v>0</v>
      </c>
      <c r="BZ546" s="135">
        <v>0</v>
      </c>
      <c r="CA546" s="135">
        <v>0</v>
      </c>
      <c r="CB546" s="135">
        <v>1</v>
      </c>
      <c r="CC546" s="135">
        <v>0</v>
      </c>
      <c r="CD546" s="135">
        <v>0</v>
      </c>
      <c r="CE546" s="135">
        <v>0</v>
      </c>
      <c r="CF546" s="135">
        <v>0</v>
      </c>
      <c r="CG546" s="135">
        <v>0</v>
      </c>
      <c r="CH546" s="135">
        <v>6</v>
      </c>
      <c r="CI546" s="135">
        <v>0</v>
      </c>
      <c r="CJ546" s="135">
        <v>0</v>
      </c>
      <c r="CK546" s="135">
        <v>0</v>
      </c>
      <c r="CL546" s="135">
        <v>0</v>
      </c>
      <c r="CM546" s="135">
        <v>0</v>
      </c>
      <c r="CN546" s="135">
        <v>0</v>
      </c>
      <c r="CO546" s="135">
        <v>0</v>
      </c>
      <c r="CP546" s="135">
        <v>0</v>
      </c>
      <c r="CQ546" s="135">
        <v>0</v>
      </c>
      <c r="CR546" s="135">
        <v>1</v>
      </c>
      <c r="CS546" s="135">
        <v>1</v>
      </c>
      <c r="CT546" s="135">
        <v>0</v>
      </c>
      <c r="CU546" s="135">
        <v>0</v>
      </c>
      <c r="CV546" s="135">
        <v>0</v>
      </c>
      <c r="CW546" s="135">
        <v>0</v>
      </c>
      <c r="CX546" s="135"/>
    </row>
    <row r="547" spans="1:102" x14ac:dyDescent="0.35">
      <c r="A547" s="135">
        <v>546</v>
      </c>
      <c r="B547" s="135">
        <v>0</v>
      </c>
      <c r="C547" s="135">
        <v>1</v>
      </c>
      <c r="D547" s="135">
        <v>1</v>
      </c>
      <c r="E547" s="135">
        <v>0</v>
      </c>
      <c r="F547" s="135">
        <v>0</v>
      </c>
      <c r="G547" s="135">
        <v>0</v>
      </c>
      <c r="H547" s="135">
        <v>0</v>
      </c>
      <c r="I547" s="135">
        <v>0</v>
      </c>
      <c r="J547" s="135">
        <v>0</v>
      </c>
      <c r="K547" s="135">
        <v>1</v>
      </c>
      <c r="L547" s="135">
        <v>0</v>
      </c>
      <c r="M547" s="135">
        <v>1</v>
      </c>
      <c r="N547" s="135">
        <v>0</v>
      </c>
      <c r="O547" s="135">
        <v>0</v>
      </c>
      <c r="P547" s="135">
        <v>0</v>
      </c>
      <c r="Q547" s="135">
        <v>0</v>
      </c>
      <c r="R547" s="135">
        <v>0</v>
      </c>
      <c r="S547" s="135">
        <v>0</v>
      </c>
      <c r="T547" s="135">
        <v>0</v>
      </c>
      <c r="U547" s="135">
        <v>0</v>
      </c>
      <c r="V547" s="135">
        <v>3</v>
      </c>
      <c r="W547" s="135">
        <v>0</v>
      </c>
      <c r="X547" s="135">
        <v>1</v>
      </c>
      <c r="Y547" s="135">
        <v>0</v>
      </c>
      <c r="Z547" s="135">
        <v>1</v>
      </c>
      <c r="AA547" s="135">
        <v>2</v>
      </c>
      <c r="AB547" s="135">
        <v>0</v>
      </c>
      <c r="AC547" s="135">
        <v>0</v>
      </c>
      <c r="AD547" s="135">
        <v>0</v>
      </c>
      <c r="AE547" s="135">
        <v>0</v>
      </c>
      <c r="AF547" s="135">
        <v>0</v>
      </c>
      <c r="AG547" s="135">
        <v>0</v>
      </c>
      <c r="AH547" s="135">
        <v>0</v>
      </c>
      <c r="AI547" s="135">
        <v>2</v>
      </c>
      <c r="AJ547" s="135">
        <v>3</v>
      </c>
      <c r="AK547" s="135">
        <v>1</v>
      </c>
      <c r="AL547" s="135">
        <v>1</v>
      </c>
      <c r="AM547" s="135">
        <v>0</v>
      </c>
      <c r="AN547" s="135">
        <v>1</v>
      </c>
      <c r="AO547" s="135">
        <v>0</v>
      </c>
      <c r="AP547" s="135">
        <v>0</v>
      </c>
      <c r="AQ547" s="135">
        <v>2</v>
      </c>
      <c r="AR547" s="135">
        <v>0</v>
      </c>
      <c r="AS547" s="135">
        <v>0</v>
      </c>
      <c r="AT547" s="135">
        <v>0</v>
      </c>
      <c r="AU547" s="135">
        <v>2</v>
      </c>
      <c r="AV547" s="135">
        <v>0</v>
      </c>
      <c r="AW547" s="135">
        <v>0</v>
      </c>
      <c r="AX547" s="135">
        <v>1</v>
      </c>
      <c r="AY547" s="135">
        <v>1</v>
      </c>
      <c r="AZ547" s="135">
        <v>1</v>
      </c>
      <c r="BA547" s="135">
        <v>0</v>
      </c>
      <c r="BB547" s="135">
        <v>0</v>
      </c>
      <c r="BC547" s="135">
        <v>1</v>
      </c>
      <c r="BD547" s="135">
        <v>4</v>
      </c>
      <c r="BE547" s="135">
        <v>0</v>
      </c>
      <c r="BF547" s="135">
        <v>0</v>
      </c>
      <c r="BG547" s="135">
        <v>0</v>
      </c>
      <c r="BH547" s="135">
        <v>2</v>
      </c>
      <c r="BI547" s="135">
        <v>0</v>
      </c>
      <c r="BJ547" s="135">
        <v>0</v>
      </c>
      <c r="BK547" s="135">
        <v>13</v>
      </c>
      <c r="BL547" s="135">
        <v>1</v>
      </c>
      <c r="BM547" s="135">
        <v>1</v>
      </c>
      <c r="BN547" s="135">
        <v>1</v>
      </c>
      <c r="BO547" s="135">
        <v>0</v>
      </c>
      <c r="BP547" s="135">
        <v>0</v>
      </c>
      <c r="BQ547" s="135">
        <v>0</v>
      </c>
      <c r="BR547" s="135">
        <v>0</v>
      </c>
      <c r="BS547" s="135">
        <v>0</v>
      </c>
      <c r="BT547" s="135">
        <v>0</v>
      </c>
      <c r="BU547" s="135">
        <v>0</v>
      </c>
      <c r="BV547" s="135">
        <v>4</v>
      </c>
      <c r="BW547" s="135">
        <v>0</v>
      </c>
      <c r="BX547" s="135">
        <v>0</v>
      </c>
      <c r="BY547" s="135">
        <v>0</v>
      </c>
      <c r="BZ547" s="135">
        <v>0</v>
      </c>
      <c r="CA547" s="135">
        <v>0</v>
      </c>
      <c r="CB547" s="135">
        <v>0</v>
      </c>
      <c r="CC547" s="135">
        <v>1</v>
      </c>
      <c r="CD547" s="135">
        <v>1</v>
      </c>
      <c r="CE547" s="135">
        <v>0</v>
      </c>
      <c r="CF547" s="135">
        <v>7</v>
      </c>
      <c r="CG547" s="135">
        <v>1</v>
      </c>
      <c r="CH547" s="135">
        <v>1</v>
      </c>
      <c r="CI547" s="135">
        <v>0</v>
      </c>
      <c r="CJ547" s="135">
        <v>0</v>
      </c>
      <c r="CK547" s="135">
        <v>0</v>
      </c>
      <c r="CL547" s="135">
        <v>0</v>
      </c>
      <c r="CM547" s="135">
        <v>0</v>
      </c>
      <c r="CN547" s="135">
        <v>0</v>
      </c>
      <c r="CO547" s="135">
        <v>1</v>
      </c>
      <c r="CP547" s="135">
        <v>0</v>
      </c>
      <c r="CQ547" s="135">
        <v>0</v>
      </c>
      <c r="CR547" s="135">
        <v>1</v>
      </c>
      <c r="CS547" s="135">
        <v>0</v>
      </c>
      <c r="CT547" s="135">
        <v>0</v>
      </c>
      <c r="CU547" s="135">
        <v>1</v>
      </c>
      <c r="CV547" s="135">
        <v>0</v>
      </c>
      <c r="CW547" s="135">
        <v>0</v>
      </c>
      <c r="CX547" s="135"/>
    </row>
    <row r="548" spans="1:102" x14ac:dyDescent="0.35">
      <c r="A548" s="135">
        <v>547</v>
      </c>
      <c r="B548" s="135">
        <v>0</v>
      </c>
      <c r="C548" s="135">
        <v>0</v>
      </c>
      <c r="D548" s="135">
        <v>0</v>
      </c>
      <c r="E548" s="135">
        <v>1</v>
      </c>
      <c r="F548" s="135">
        <v>0</v>
      </c>
      <c r="G548" s="135">
        <v>1</v>
      </c>
      <c r="H548" s="135">
        <v>0</v>
      </c>
      <c r="I548" s="135">
        <v>0</v>
      </c>
      <c r="J548" s="135">
        <v>0</v>
      </c>
      <c r="K548" s="135">
        <v>0</v>
      </c>
      <c r="L548" s="135">
        <v>0</v>
      </c>
      <c r="M548" s="135">
        <v>0</v>
      </c>
      <c r="N548" s="135">
        <v>0</v>
      </c>
      <c r="O548" s="135">
        <v>0</v>
      </c>
      <c r="P548" s="135">
        <v>0</v>
      </c>
      <c r="Q548" s="135">
        <v>1</v>
      </c>
      <c r="R548" s="135">
        <v>0</v>
      </c>
      <c r="S548" s="135">
        <v>0</v>
      </c>
      <c r="T548" s="135">
        <v>0</v>
      </c>
      <c r="U548" s="135">
        <v>2</v>
      </c>
      <c r="V548" s="135">
        <v>1</v>
      </c>
      <c r="W548" s="135">
        <v>0</v>
      </c>
      <c r="X548" s="135">
        <v>0</v>
      </c>
      <c r="Y548" s="135">
        <v>1</v>
      </c>
      <c r="Z548" s="135">
        <v>0</v>
      </c>
      <c r="AA548" s="135">
        <v>2</v>
      </c>
      <c r="AB548" s="135">
        <v>0</v>
      </c>
      <c r="AC548" s="135">
        <v>0</v>
      </c>
      <c r="AD548" s="135">
        <v>0</v>
      </c>
      <c r="AE548" s="135">
        <v>0</v>
      </c>
      <c r="AF548" s="135">
        <v>1</v>
      </c>
      <c r="AG548" s="135">
        <v>0</v>
      </c>
      <c r="AH548" s="135">
        <v>0</v>
      </c>
      <c r="AI548" s="135">
        <v>0</v>
      </c>
      <c r="AJ548" s="135">
        <v>0</v>
      </c>
      <c r="AK548" s="135">
        <v>0</v>
      </c>
      <c r="AL548" s="135">
        <v>1</v>
      </c>
      <c r="AM548" s="135">
        <v>1</v>
      </c>
      <c r="AN548" s="135">
        <v>0</v>
      </c>
      <c r="AO548" s="135">
        <v>0</v>
      </c>
      <c r="AP548" s="135">
        <v>0</v>
      </c>
      <c r="AQ548" s="135">
        <v>0</v>
      </c>
      <c r="AR548" s="135">
        <v>0</v>
      </c>
      <c r="AS548" s="135">
        <v>0</v>
      </c>
      <c r="AT548" s="135">
        <v>0</v>
      </c>
      <c r="AU548" s="135">
        <v>0</v>
      </c>
      <c r="AV548" s="135">
        <v>7</v>
      </c>
      <c r="AW548" s="135">
        <v>0</v>
      </c>
      <c r="AX548" s="135">
        <v>2</v>
      </c>
      <c r="AY548" s="135">
        <v>1</v>
      </c>
      <c r="AZ548" s="135">
        <v>0</v>
      </c>
      <c r="BA548" s="135">
        <v>0</v>
      </c>
      <c r="BB548" s="135">
        <v>0</v>
      </c>
      <c r="BC548" s="135">
        <v>0</v>
      </c>
      <c r="BD548" s="135">
        <v>2</v>
      </c>
      <c r="BE548" s="135">
        <v>0</v>
      </c>
      <c r="BF548" s="135">
        <v>0</v>
      </c>
      <c r="BG548" s="135">
        <v>0</v>
      </c>
      <c r="BH548" s="135">
        <v>0</v>
      </c>
      <c r="BI548" s="135">
        <v>0</v>
      </c>
      <c r="BJ548" s="135">
        <v>0</v>
      </c>
      <c r="BK548" s="135">
        <v>1</v>
      </c>
      <c r="BL548" s="135">
        <v>0</v>
      </c>
      <c r="BM548" s="135">
        <v>1</v>
      </c>
      <c r="BN548" s="135">
        <v>1</v>
      </c>
      <c r="BO548" s="135">
        <v>0</v>
      </c>
      <c r="BP548" s="135">
        <v>1</v>
      </c>
      <c r="BQ548" s="135">
        <v>0</v>
      </c>
      <c r="BR548" s="135">
        <v>0</v>
      </c>
      <c r="BS548" s="135">
        <v>0</v>
      </c>
      <c r="BT548" s="135">
        <v>0</v>
      </c>
      <c r="BU548" s="135">
        <v>1</v>
      </c>
      <c r="BV548" s="135">
        <v>0</v>
      </c>
      <c r="BW548" s="135">
        <v>0</v>
      </c>
      <c r="BX548" s="135">
        <v>0</v>
      </c>
      <c r="BY548" s="135">
        <v>0</v>
      </c>
      <c r="BZ548" s="135">
        <v>0</v>
      </c>
      <c r="CA548" s="135">
        <v>1</v>
      </c>
      <c r="CB548" s="135">
        <v>0</v>
      </c>
      <c r="CC548" s="135">
        <v>0</v>
      </c>
      <c r="CD548" s="135">
        <v>1</v>
      </c>
      <c r="CE548" s="135">
        <v>0</v>
      </c>
      <c r="CF548" s="135">
        <v>1</v>
      </c>
      <c r="CG548" s="135">
        <v>1</v>
      </c>
      <c r="CH548" s="135">
        <v>0</v>
      </c>
      <c r="CI548" s="135">
        <v>0</v>
      </c>
      <c r="CJ548" s="135">
        <v>4</v>
      </c>
      <c r="CK548" s="135">
        <v>0</v>
      </c>
      <c r="CL548" s="135">
        <v>1</v>
      </c>
      <c r="CM548" s="135">
        <v>0</v>
      </c>
      <c r="CN548" s="135">
        <v>0</v>
      </c>
      <c r="CO548" s="135">
        <v>0</v>
      </c>
      <c r="CP548" s="135">
        <v>0</v>
      </c>
      <c r="CQ548" s="135">
        <v>0</v>
      </c>
      <c r="CR548" s="135">
        <v>0</v>
      </c>
      <c r="CS548" s="135">
        <v>1</v>
      </c>
      <c r="CT548" s="135">
        <v>0</v>
      </c>
      <c r="CU548" s="135">
        <v>0</v>
      </c>
      <c r="CV548" s="135">
        <v>0</v>
      </c>
      <c r="CW548" s="135">
        <v>0</v>
      </c>
      <c r="CX548" s="135"/>
    </row>
    <row r="549" spans="1:102" x14ac:dyDescent="0.35">
      <c r="A549" s="135">
        <v>548</v>
      </c>
      <c r="B549" s="135">
        <v>1</v>
      </c>
      <c r="C549" s="135">
        <v>1</v>
      </c>
      <c r="D549" s="135">
        <v>0</v>
      </c>
      <c r="E549" s="135">
        <v>0</v>
      </c>
      <c r="F549" s="135">
        <v>0</v>
      </c>
      <c r="G549" s="135">
        <v>1</v>
      </c>
      <c r="H549" s="135">
        <v>0</v>
      </c>
      <c r="I549" s="135">
        <v>0</v>
      </c>
      <c r="J549" s="135">
        <v>0</v>
      </c>
      <c r="K549" s="135">
        <v>0</v>
      </c>
      <c r="L549" s="135">
        <v>0</v>
      </c>
      <c r="M549" s="135">
        <v>0</v>
      </c>
      <c r="N549" s="135">
        <v>1</v>
      </c>
      <c r="O549" s="135">
        <v>1</v>
      </c>
      <c r="P549" s="135">
        <v>0</v>
      </c>
      <c r="Q549" s="135">
        <v>0</v>
      </c>
      <c r="R549" s="135">
        <v>0</v>
      </c>
      <c r="S549" s="135">
        <v>0</v>
      </c>
      <c r="T549" s="135">
        <v>8</v>
      </c>
      <c r="U549" s="135">
        <v>0</v>
      </c>
      <c r="V549" s="135">
        <v>1</v>
      </c>
      <c r="W549" s="135">
        <v>0</v>
      </c>
      <c r="X549" s="135">
        <v>0</v>
      </c>
      <c r="Y549" s="135">
        <v>0</v>
      </c>
      <c r="Z549" s="135">
        <v>0</v>
      </c>
      <c r="AA549" s="135">
        <v>0</v>
      </c>
      <c r="AB549" s="135">
        <v>5</v>
      </c>
      <c r="AC549" s="135">
        <v>0</v>
      </c>
      <c r="AD549" s="135">
        <v>0</v>
      </c>
      <c r="AE549" s="135">
        <v>1</v>
      </c>
      <c r="AF549" s="135">
        <v>3</v>
      </c>
      <c r="AG549" s="135">
        <v>0</v>
      </c>
      <c r="AH549" s="135">
        <v>0</v>
      </c>
      <c r="AI549" s="135">
        <v>0</v>
      </c>
      <c r="AJ549" s="135">
        <v>0</v>
      </c>
      <c r="AK549" s="135">
        <v>0</v>
      </c>
      <c r="AL549" s="135">
        <v>0</v>
      </c>
      <c r="AM549" s="135">
        <v>0</v>
      </c>
      <c r="AN549" s="135">
        <v>0</v>
      </c>
      <c r="AO549" s="135">
        <v>0</v>
      </c>
      <c r="AP549" s="135">
        <v>0</v>
      </c>
      <c r="AQ549" s="135">
        <v>0</v>
      </c>
      <c r="AR549" s="135">
        <v>0</v>
      </c>
      <c r="AS549" s="135">
        <v>0</v>
      </c>
      <c r="AT549" s="135">
        <v>0</v>
      </c>
      <c r="AU549" s="135">
        <v>0</v>
      </c>
      <c r="AV549" s="135">
        <v>1</v>
      </c>
      <c r="AW549" s="135">
        <v>1</v>
      </c>
      <c r="AX549" s="135">
        <v>2</v>
      </c>
      <c r="AY549" s="135">
        <v>6</v>
      </c>
      <c r="AZ549" s="135">
        <v>0</v>
      </c>
      <c r="BA549" s="135">
        <v>0</v>
      </c>
      <c r="BB549" s="135">
        <v>6</v>
      </c>
      <c r="BC549" s="135">
        <v>0</v>
      </c>
      <c r="BD549" s="135">
        <v>1</v>
      </c>
      <c r="BE549" s="135">
        <v>0</v>
      </c>
      <c r="BF549" s="135">
        <v>0</v>
      </c>
      <c r="BG549" s="135">
        <v>0</v>
      </c>
      <c r="BH549" s="135">
        <v>0</v>
      </c>
      <c r="BI549" s="135">
        <v>0</v>
      </c>
      <c r="BJ549" s="135">
        <v>0</v>
      </c>
      <c r="BK549" s="135">
        <v>7</v>
      </c>
      <c r="BL549" s="135">
        <v>0</v>
      </c>
      <c r="BM549" s="135">
        <v>0</v>
      </c>
      <c r="BN549" s="135">
        <v>0</v>
      </c>
      <c r="BO549" s="135">
        <v>0</v>
      </c>
      <c r="BP549" s="135">
        <v>0</v>
      </c>
      <c r="BQ549" s="135">
        <v>0</v>
      </c>
      <c r="BR549" s="135">
        <v>0</v>
      </c>
      <c r="BS549" s="135">
        <v>1</v>
      </c>
      <c r="BT549" s="135">
        <v>0</v>
      </c>
      <c r="BU549" s="135">
        <v>0</v>
      </c>
      <c r="BV549" s="135">
        <v>0</v>
      </c>
      <c r="BW549" s="135">
        <v>0</v>
      </c>
      <c r="BX549" s="135">
        <v>0</v>
      </c>
      <c r="BY549" s="135">
        <v>0</v>
      </c>
      <c r="BZ549" s="135">
        <v>0</v>
      </c>
      <c r="CA549" s="135">
        <v>0</v>
      </c>
      <c r="CB549" s="135">
        <v>0</v>
      </c>
      <c r="CC549" s="135">
        <v>0</v>
      </c>
      <c r="CD549" s="135">
        <v>0</v>
      </c>
      <c r="CE549" s="135">
        <v>1</v>
      </c>
      <c r="CF549" s="135">
        <v>2</v>
      </c>
      <c r="CG549" s="135">
        <v>0</v>
      </c>
      <c r="CH549" s="135">
        <v>0</v>
      </c>
      <c r="CI549" s="135">
        <v>0</v>
      </c>
      <c r="CJ549" s="135">
        <v>0</v>
      </c>
      <c r="CK549" s="135">
        <v>1</v>
      </c>
      <c r="CL549" s="135">
        <v>0</v>
      </c>
      <c r="CM549" s="135">
        <v>0</v>
      </c>
      <c r="CN549" s="135">
        <v>1</v>
      </c>
      <c r="CO549" s="135">
        <v>0</v>
      </c>
      <c r="CP549" s="135">
        <v>0</v>
      </c>
      <c r="CQ549" s="135">
        <v>0</v>
      </c>
      <c r="CR549" s="135">
        <v>0</v>
      </c>
      <c r="CS549" s="135">
        <v>0</v>
      </c>
      <c r="CT549" s="135">
        <v>0</v>
      </c>
      <c r="CU549" s="135">
        <v>0</v>
      </c>
      <c r="CV549" s="135">
        <v>0</v>
      </c>
      <c r="CW549" s="135">
        <v>0</v>
      </c>
      <c r="CX549" s="135"/>
    </row>
    <row r="550" spans="1:102" x14ac:dyDescent="0.35">
      <c r="A550" s="135">
        <v>549</v>
      </c>
      <c r="B550" s="135">
        <v>0</v>
      </c>
      <c r="C550" s="135">
        <v>0</v>
      </c>
      <c r="D550" s="135">
        <v>0</v>
      </c>
      <c r="E550" s="135">
        <v>0</v>
      </c>
      <c r="F550" s="135">
        <v>0</v>
      </c>
      <c r="G550" s="135">
        <v>0</v>
      </c>
      <c r="H550" s="135">
        <v>0</v>
      </c>
      <c r="I550" s="135">
        <v>1</v>
      </c>
      <c r="J550" s="135">
        <v>0</v>
      </c>
      <c r="K550" s="135">
        <v>0</v>
      </c>
      <c r="L550" s="135">
        <v>0</v>
      </c>
      <c r="M550" s="135">
        <v>0</v>
      </c>
      <c r="N550" s="135">
        <v>0</v>
      </c>
      <c r="O550" s="135">
        <v>1</v>
      </c>
      <c r="P550" s="135">
        <v>0</v>
      </c>
      <c r="Q550" s="135">
        <v>0</v>
      </c>
      <c r="R550" s="135">
        <v>0</v>
      </c>
      <c r="S550" s="135">
        <v>0</v>
      </c>
      <c r="T550" s="135">
        <v>16</v>
      </c>
      <c r="U550" s="135">
        <v>0</v>
      </c>
      <c r="V550" s="135">
        <v>1</v>
      </c>
      <c r="W550" s="135">
        <v>0</v>
      </c>
      <c r="X550" s="135">
        <v>0</v>
      </c>
      <c r="Y550" s="135">
        <v>1</v>
      </c>
      <c r="Z550" s="135">
        <v>0</v>
      </c>
      <c r="AA550" s="135">
        <v>0</v>
      </c>
      <c r="AB550" s="135">
        <v>1</v>
      </c>
      <c r="AC550" s="135">
        <v>0</v>
      </c>
      <c r="AD550" s="135">
        <v>1</v>
      </c>
      <c r="AE550" s="135">
        <v>5</v>
      </c>
      <c r="AF550" s="135">
        <v>0</v>
      </c>
      <c r="AG550" s="135">
        <v>0</v>
      </c>
      <c r="AH550" s="135">
        <v>0</v>
      </c>
      <c r="AI550" s="135">
        <v>0</v>
      </c>
      <c r="AJ550" s="135">
        <v>1</v>
      </c>
      <c r="AK550" s="135">
        <v>0</v>
      </c>
      <c r="AL550" s="135">
        <v>2</v>
      </c>
      <c r="AM550" s="135">
        <v>0</v>
      </c>
      <c r="AN550" s="135">
        <v>0</v>
      </c>
      <c r="AO550" s="135">
        <v>0</v>
      </c>
      <c r="AP550" s="135">
        <v>11</v>
      </c>
      <c r="AQ550" s="135">
        <v>0</v>
      </c>
      <c r="AR550" s="135">
        <v>0</v>
      </c>
      <c r="AS550" s="135">
        <v>0</v>
      </c>
      <c r="AT550" s="135">
        <v>0</v>
      </c>
      <c r="AU550" s="135">
        <v>19</v>
      </c>
      <c r="AV550" s="135">
        <v>0</v>
      </c>
      <c r="AW550" s="135">
        <v>1</v>
      </c>
      <c r="AX550" s="135">
        <v>0</v>
      </c>
      <c r="AY550" s="135">
        <v>1</v>
      </c>
      <c r="AZ550" s="135">
        <v>0</v>
      </c>
      <c r="BA550" s="135">
        <v>1</v>
      </c>
      <c r="BB550" s="135">
        <v>0</v>
      </c>
      <c r="BC550" s="135">
        <v>0</v>
      </c>
      <c r="BD550" s="135">
        <v>0</v>
      </c>
      <c r="BE550" s="135">
        <v>0</v>
      </c>
      <c r="BF550" s="135">
        <v>0</v>
      </c>
      <c r="BG550" s="135">
        <v>1</v>
      </c>
      <c r="BH550" s="135">
        <v>0</v>
      </c>
      <c r="BI550" s="135">
        <v>0</v>
      </c>
      <c r="BJ550" s="135">
        <v>0</v>
      </c>
      <c r="BK550" s="135">
        <v>0</v>
      </c>
      <c r="BL550" s="135">
        <v>1</v>
      </c>
      <c r="BM550" s="135">
        <v>1</v>
      </c>
      <c r="BN550" s="135">
        <v>0</v>
      </c>
      <c r="BO550" s="135">
        <v>1</v>
      </c>
      <c r="BP550" s="135">
        <v>0</v>
      </c>
      <c r="BQ550" s="135">
        <v>0</v>
      </c>
      <c r="BR550" s="135">
        <v>1</v>
      </c>
      <c r="BS550" s="135">
        <v>0</v>
      </c>
      <c r="BT550" s="135">
        <v>0</v>
      </c>
      <c r="BU550" s="135">
        <v>0</v>
      </c>
      <c r="BV550" s="135">
        <v>1</v>
      </c>
      <c r="BW550" s="135">
        <v>0</v>
      </c>
      <c r="BX550" s="135">
        <v>2</v>
      </c>
      <c r="BY550" s="135">
        <v>1</v>
      </c>
      <c r="BZ550" s="135">
        <v>0</v>
      </c>
      <c r="CA550" s="135">
        <v>0</v>
      </c>
      <c r="CB550" s="135">
        <v>0</v>
      </c>
      <c r="CC550" s="135">
        <v>0</v>
      </c>
      <c r="CD550" s="135">
        <v>0</v>
      </c>
      <c r="CE550" s="135">
        <v>0</v>
      </c>
      <c r="CF550" s="135">
        <v>0</v>
      </c>
      <c r="CG550" s="135">
        <v>0</v>
      </c>
      <c r="CH550" s="135">
        <v>0</v>
      </c>
      <c r="CI550" s="135">
        <v>0</v>
      </c>
      <c r="CJ550" s="135">
        <v>0</v>
      </c>
      <c r="CK550" s="135">
        <v>0</v>
      </c>
      <c r="CL550" s="135">
        <v>0</v>
      </c>
      <c r="CM550" s="135">
        <v>1</v>
      </c>
      <c r="CN550" s="135">
        <v>0</v>
      </c>
      <c r="CO550" s="135">
        <v>0</v>
      </c>
      <c r="CP550" s="135">
        <v>0</v>
      </c>
      <c r="CQ550" s="135">
        <v>0</v>
      </c>
      <c r="CR550" s="135">
        <v>1</v>
      </c>
      <c r="CS550" s="135">
        <v>0</v>
      </c>
      <c r="CT550" s="135">
        <v>1</v>
      </c>
      <c r="CU550" s="135">
        <v>0</v>
      </c>
      <c r="CV550" s="135">
        <v>2</v>
      </c>
      <c r="CW550" s="135">
        <v>0</v>
      </c>
      <c r="CX550" s="135"/>
    </row>
    <row r="551" spans="1:102" x14ac:dyDescent="0.35">
      <c r="A551" s="135">
        <v>550</v>
      </c>
      <c r="B551" s="135">
        <v>1</v>
      </c>
      <c r="C551" s="135">
        <v>0</v>
      </c>
      <c r="D551" s="135">
        <v>0</v>
      </c>
      <c r="E551" s="135">
        <v>0</v>
      </c>
      <c r="F551" s="135">
        <v>2</v>
      </c>
      <c r="G551" s="135">
        <v>0</v>
      </c>
      <c r="H551" s="135">
        <v>1</v>
      </c>
      <c r="I551" s="135">
        <v>0</v>
      </c>
      <c r="J551" s="135">
        <v>0</v>
      </c>
      <c r="K551" s="135">
        <v>1</v>
      </c>
      <c r="L551" s="135">
        <v>2</v>
      </c>
      <c r="M551" s="135">
        <v>1</v>
      </c>
      <c r="N551" s="135">
        <v>0</v>
      </c>
      <c r="O551" s="135">
        <v>0</v>
      </c>
      <c r="P551" s="135">
        <v>1</v>
      </c>
      <c r="Q551" s="135">
        <v>1</v>
      </c>
      <c r="R551" s="135">
        <v>0</v>
      </c>
      <c r="S551" s="135">
        <v>2</v>
      </c>
      <c r="T551" s="135">
        <v>2</v>
      </c>
      <c r="U551" s="135">
        <v>0</v>
      </c>
      <c r="V551" s="135">
        <v>1</v>
      </c>
      <c r="W551" s="135">
        <v>0</v>
      </c>
      <c r="X551" s="135">
        <v>1</v>
      </c>
      <c r="Y551" s="135">
        <v>0</v>
      </c>
      <c r="Z551" s="135">
        <v>1</v>
      </c>
      <c r="AA551" s="135">
        <v>0</v>
      </c>
      <c r="AB551" s="135">
        <v>0</v>
      </c>
      <c r="AC551" s="135">
        <v>1</v>
      </c>
      <c r="AD551" s="135">
        <v>1</v>
      </c>
      <c r="AE551" s="135">
        <v>0</v>
      </c>
      <c r="AF551" s="135">
        <v>0</v>
      </c>
      <c r="AG551" s="135">
        <v>0</v>
      </c>
      <c r="AH551" s="135">
        <v>1</v>
      </c>
      <c r="AI551" s="135">
        <v>4</v>
      </c>
      <c r="AJ551" s="135">
        <v>0</v>
      </c>
      <c r="AK551" s="135">
        <v>0</v>
      </c>
      <c r="AL551" s="135">
        <v>1</v>
      </c>
      <c r="AM551" s="135">
        <v>0</v>
      </c>
      <c r="AN551" s="135">
        <v>0</v>
      </c>
      <c r="AO551" s="135">
        <v>1</v>
      </c>
      <c r="AP551" s="135">
        <v>15</v>
      </c>
      <c r="AQ551" s="135">
        <v>0</v>
      </c>
      <c r="AR551" s="135">
        <v>0</v>
      </c>
      <c r="AS551" s="135">
        <v>1</v>
      </c>
      <c r="AT551" s="135">
        <v>0</v>
      </c>
      <c r="AU551" s="135">
        <v>0</v>
      </c>
      <c r="AV551" s="135">
        <v>11</v>
      </c>
      <c r="AW551" s="135">
        <v>0</v>
      </c>
      <c r="AX551" s="135">
        <v>0</v>
      </c>
      <c r="AY551" s="135">
        <v>0</v>
      </c>
      <c r="AZ551" s="135">
        <v>0</v>
      </c>
      <c r="BA551" s="135">
        <v>0</v>
      </c>
      <c r="BB551" s="135">
        <v>0</v>
      </c>
      <c r="BC551" s="135">
        <v>0</v>
      </c>
      <c r="BD551" s="135">
        <v>0</v>
      </c>
      <c r="BE551" s="135">
        <v>0</v>
      </c>
      <c r="BF551" s="135">
        <v>0</v>
      </c>
      <c r="BG551" s="135">
        <v>0</v>
      </c>
      <c r="BH551" s="135">
        <v>0</v>
      </c>
      <c r="BI551" s="135">
        <v>0</v>
      </c>
      <c r="BJ551" s="135">
        <v>0</v>
      </c>
      <c r="BK551" s="135">
        <v>1</v>
      </c>
      <c r="BL551" s="135">
        <v>0</v>
      </c>
      <c r="BM551" s="135">
        <v>0</v>
      </c>
      <c r="BN551" s="135">
        <v>0</v>
      </c>
      <c r="BO551" s="135">
        <v>0</v>
      </c>
      <c r="BP551" s="135">
        <v>0</v>
      </c>
      <c r="BQ551" s="135">
        <v>0</v>
      </c>
      <c r="BR551" s="135">
        <v>0</v>
      </c>
      <c r="BS551" s="135">
        <v>1</v>
      </c>
      <c r="BT551" s="135">
        <v>0</v>
      </c>
      <c r="BU551" s="135">
        <v>0</v>
      </c>
      <c r="BV551" s="135">
        <v>0</v>
      </c>
      <c r="BW551" s="135">
        <v>0</v>
      </c>
      <c r="BX551" s="135">
        <v>0</v>
      </c>
      <c r="BY551" s="135">
        <v>0</v>
      </c>
      <c r="BZ551" s="135">
        <v>0</v>
      </c>
      <c r="CA551" s="135">
        <v>0</v>
      </c>
      <c r="CB551" s="135">
        <v>0</v>
      </c>
      <c r="CC551" s="135">
        <v>1</v>
      </c>
      <c r="CD551" s="135">
        <v>6</v>
      </c>
      <c r="CE551" s="135">
        <v>0</v>
      </c>
      <c r="CF551" s="135">
        <v>1</v>
      </c>
      <c r="CG551" s="135">
        <v>1</v>
      </c>
      <c r="CH551" s="135">
        <v>0</v>
      </c>
      <c r="CI551" s="135">
        <v>0</v>
      </c>
      <c r="CJ551" s="135">
        <v>0</v>
      </c>
      <c r="CK551" s="135">
        <v>0</v>
      </c>
      <c r="CL551" s="135">
        <v>0</v>
      </c>
      <c r="CM551" s="135">
        <v>0</v>
      </c>
      <c r="CN551" s="135">
        <v>1</v>
      </c>
      <c r="CO551" s="135">
        <v>1</v>
      </c>
      <c r="CP551" s="135">
        <v>0</v>
      </c>
      <c r="CQ551" s="135">
        <v>0</v>
      </c>
      <c r="CR551" s="135">
        <v>1</v>
      </c>
      <c r="CS551" s="135">
        <v>0</v>
      </c>
      <c r="CT551" s="135">
        <v>2</v>
      </c>
      <c r="CU551" s="135">
        <v>0</v>
      </c>
      <c r="CV551" s="135">
        <v>0</v>
      </c>
      <c r="CW551" s="135">
        <v>0</v>
      </c>
      <c r="CX551" s="135"/>
    </row>
    <row r="552" spans="1:102" x14ac:dyDescent="0.35">
      <c r="A552" s="135">
        <v>551</v>
      </c>
      <c r="B552" s="135">
        <v>5</v>
      </c>
      <c r="C552" s="135">
        <v>1</v>
      </c>
      <c r="D552" s="135">
        <v>0</v>
      </c>
      <c r="E552" s="135">
        <v>0</v>
      </c>
      <c r="F552" s="135">
        <v>1</v>
      </c>
      <c r="G552" s="135">
        <v>0</v>
      </c>
      <c r="H552" s="135">
        <v>2</v>
      </c>
      <c r="I552" s="135">
        <v>0</v>
      </c>
      <c r="J552" s="135">
        <v>1</v>
      </c>
      <c r="K552" s="135">
        <v>0</v>
      </c>
      <c r="L552" s="135">
        <v>2</v>
      </c>
      <c r="M552" s="135">
        <v>0</v>
      </c>
      <c r="N552" s="135">
        <v>2</v>
      </c>
      <c r="O552" s="135">
        <v>0</v>
      </c>
      <c r="P552" s="135">
        <v>0</v>
      </c>
      <c r="Q552" s="135">
        <v>0</v>
      </c>
      <c r="R552" s="135">
        <v>0</v>
      </c>
      <c r="S552" s="135">
        <v>0</v>
      </c>
      <c r="T552" s="135">
        <v>0</v>
      </c>
      <c r="U552" s="135">
        <v>0</v>
      </c>
      <c r="V552" s="135">
        <v>0</v>
      </c>
      <c r="W552" s="135">
        <v>0</v>
      </c>
      <c r="X552" s="135">
        <v>1</v>
      </c>
      <c r="Y552" s="135">
        <v>0</v>
      </c>
      <c r="Z552" s="135">
        <v>0</v>
      </c>
      <c r="AA552" s="135">
        <v>2</v>
      </c>
      <c r="AB552" s="135">
        <v>0</v>
      </c>
      <c r="AC552" s="135">
        <v>0</v>
      </c>
      <c r="AD552" s="135">
        <v>0</v>
      </c>
      <c r="AE552" s="135">
        <v>7</v>
      </c>
      <c r="AF552" s="135">
        <v>3</v>
      </c>
      <c r="AG552" s="135">
        <v>1</v>
      </c>
      <c r="AH552" s="135">
        <v>0</v>
      </c>
      <c r="AI552" s="135">
        <v>0</v>
      </c>
      <c r="AJ552" s="135">
        <v>0</v>
      </c>
      <c r="AK552" s="135">
        <v>0</v>
      </c>
      <c r="AL552" s="135">
        <v>0</v>
      </c>
      <c r="AM552" s="135">
        <v>0</v>
      </c>
      <c r="AN552" s="135">
        <v>0</v>
      </c>
      <c r="AO552" s="135">
        <v>0</v>
      </c>
      <c r="AP552" s="135">
        <v>0</v>
      </c>
      <c r="AQ552" s="135">
        <v>1</v>
      </c>
      <c r="AR552" s="135">
        <v>0</v>
      </c>
      <c r="AS552" s="135">
        <v>0</v>
      </c>
      <c r="AT552" s="135">
        <v>1</v>
      </c>
      <c r="AU552" s="135">
        <v>0</v>
      </c>
      <c r="AV552" s="135">
        <v>1</v>
      </c>
      <c r="AW552" s="135">
        <v>0</v>
      </c>
      <c r="AX552" s="135">
        <v>0</v>
      </c>
      <c r="AY552" s="135">
        <v>1</v>
      </c>
      <c r="AZ552" s="135">
        <v>0</v>
      </c>
      <c r="BA552" s="135">
        <v>0</v>
      </c>
      <c r="BB552" s="135">
        <v>0</v>
      </c>
      <c r="BC552" s="135">
        <v>1</v>
      </c>
      <c r="BD552" s="135">
        <v>0</v>
      </c>
      <c r="BE552" s="135">
        <v>0</v>
      </c>
      <c r="BF552" s="135">
        <v>1</v>
      </c>
      <c r="BG552" s="135">
        <v>0</v>
      </c>
      <c r="BH552" s="135">
        <v>0</v>
      </c>
      <c r="BI552" s="135">
        <v>0</v>
      </c>
      <c r="BJ552" s="135">
        <v>0</v>
      </c>
      <c r="BK552" s="135">
        <v>0</v>
      </c>
      <c r="BL552" s="135">
        <v>0</v>
      </c>
      <c r="BM552" s="135">
        <v>0</v>
      </c>
      <c r="BN552" s="135">
        <v>0</v>
      </c>
      <c r="BO552" s="135">
        <v>0</v>
      </c>
      <c r="BP552" s="135">
        <v>0</v>
      </c>
      <c r="BQ552" s="135">
        <v>0</v>
      </c>
      <c r="BR552" s="135">
        <v>0</v>
      </c>
      <c r="BS552" s="135">
        <v>1</v>
      </c>
      <c r="BT552" s="135">
        <v>0</v>
      </c>
      <c r="BU552" s="135">
        <v>0</v>
      </c>
      <c r="BV552" s="135">
        <v>1</v>
      </c>
      <c r="BW552" s="135">
        <v>0</v>
      </c>
      <c r="BX552" s="135">
        <v>0</v>
      </c>
      <c r="BY552" s="135">
        <v>0</v>
      </c>
      <c r="BZ552" s="135">
        <v>0</v>
      </c>
      <c r="CA552" s="135">
        <v>0</v>
      </c>
      <c r="CB552" s="135">
        <v>0</v>
      </c>
      <c r="CC552" s="135">
        <v>0</v>
      </c>
      <c r="CD552" s="135">
        <v>1</v>
      </c>
      <c r="CE552" s="135">
        <v>0</v>
      </c>
      <c r="CF552" s="135">
        <v>1</v>
      </c>
      <c r="CG552" s="135">
        <v>0</v>
      </c>
      <c r="CH552" s="135">
        <v>0</v>
      </c>
      <c r="CI552" s="135">
        <v>0</v>
      </c>
      <c r="CJ552" s="135">
        <v>1</v>
      </c>
      <c r="CK552" s="135">
        <v>2</v>
      </c>
      <c r="CL552" s="135">
        <v>0</v>
      </c>
      <c r="CM552" s="135">
        <v>0</v>
      </c>
      <c r="CN552" s="135">
        <v>0</v>
      </c>
      <c r="CO552" s="135">
        <v>0</v>
      </c>
      <c r="CP552" s="135">
        <v>0</v>
      </c>
      <c r="CQ552" s="135">
        <v>0</v>
      </c>
      <c r="CR552" s="135">
        <v>0</v>
      </c>
      <c r="CS552" s="135">
        <v>0</v>
      </c>
      <c r="CT552" s="135">
        <v>2</v>
      </c>
      <c r="CU552" s="135">
        <v>0</v>
      </c>
      <c r="CV552" s="135">
        <v>0</v>
      </c>
      <c r="CW552" s="135">
        <v>14</v>
      </c>
      <c r="CX552" s="135"/>
    </row>
    <row r="553" spans="1:102" x14ac:dyDescent="0.35">
      <c r="A553" s="135">
        <v>552</v>
      </c>
      <c r="B553" s="135">
        <v>0</v>
      </c>
      <c r="C553" s="135">
        <v>0</v>
      </c>
      <c r="D553" s="135">
        <v>1</v>
      </c>
      <c r="E553" s="135">
        <v>0</v>
      </c>
      <c r="F553" s="135">
        <v>2</v>
      </c>
      <c r="G553" s="135">
        <v>1</v>
      </c>
      <c r="H553" s="135">
        <v>1</v>
      </c>
      <c r="I553" s="135">
        <v>0</v>
      </c>
      <c r="J553" s="135">
        <v>0</v>
      </c>
      <c r="K553" s="135">
        <v>0</v>
      </c>
      <c r="L553" s="135">
        <v>1</v>
      </c>
      <c r="M553" s="135">
        <v>0</v>
      </c>
      <c r="N553" s="135">
        <v>0</v>
      </c>
      <c r="O553" s="135">
        <v>0</v>
      </c>
      <c r="P553" s="135">
        <v>0</v>
      </c>
      <c r="Q553" s="135">
        <v>0</v>
      </c>
      <c r="R553" s="135">
        <v>0</v>
      </c>
      <c r="S553" s="135">
        <v>0</v>
      </c>
      <c r="T553" s="135">
        <v>0</v>
      </c>
      <c r="U553" s="135">
        <v>0</v>
      </c>
      <c r="V553" s="135">
        <v>0</v>
      </c>
      <c r="W553" s="135">
        <v>0</v>
      </c>
      <c r="X553" s="135">
        <v>1</v>
      </c>
      <c r="Y553" s="135">
        <v>0</v>
      </c>
      <c r="Z553" s="135">
        <v>0</v>
      </c>
      <c r="AA553" s="135">
        <v>1</v>
      </c>
      <c r="AB553" s="135">
        <v>3</v>
      </c>
      <c r="AC553" s="135">
        <v>1</v>
      </c>
      <c r="AD553" s="135">
        <v>0</v>
      </c>
      <c r="AE553" s="135">
        <v>0</v>
      </c>
      <c r="AF553" s="135">
        <v>3</v>
      </c>
      <c r="AG553" s="135">
        <v>0</v>
      </c>
      <c r="AH553" s="135">
        <v>0</v>
      </c>
      <c r="AI553" s="135">
        <v>0</v>
      </c>
      <c r="AJ553" s="135">
        <v>1</v>
      </c>
      <c r="AK553" s="135">
        <v>1</v>
      </c>
      <c r="AL553" s="135">
        <v>0</v>
      </c>
      <c r="AM553" s="135">
        <v>0</v>
      </c>
      <c r="AN553" s="135">
        <v>0</v>
      </c>
      <c r="AO553" s="135">
        <v>0</v>
      </c>
      <c r="AP553" s="135">
        <v>1</v>
      </c>
      <c r="AQ553" s="135">
        <v>0</v>
      </c>
      <c r="AR553" s="135">
        <v>0</v>
      </c>
      <c r="AS553" s="135">
        <v>0</v>
      </c>
      <c r="AT553" s="135">
        <v>1</v>
      </c>
      <c r="AU553" s="135">
        <v>0</v>
      </c>
      <c r="AV553" s="135">
        <v>10</v>
      </c>
      <c r="AW553" s="135">
        <v>0</v>
      </c>
      <c r="AX553" s="135">
        <v>0</v>
      </c>
      <c r="AY553" s="135">
        <v>12</v>
      </c>
      <c r="AZ553" s="135">
        <v>0</v>
      </c>
      <c r="BA553" s="135">
        <v>0</v>
      </c>
      <c r="BB553" s="135">
        <v>0</v>
      </c>
      <c r="BC553" s="135">
        <v>0</v>
      </c>
      <c r="BD553" s="135">
        <v>12</v>
      </c>
      <c r="BE553" s="135">
        <v>0</v>
      </c>
      <c r="BF553" s="135">
        <v>0</v>
      </c>
      <c r="BG553" s="135">
        <v>1</v>
      </c>
      <c r="BH553" s="135">
        <v>0</v>
      </c>
      <c r="BI553" s="135">
        <v>0</v>
      </c>
      <c r="BJ553" s="135">
        <v>0</v>
      </c>
      <c r="BK553" s="135">
        <v>0</v>
      </c>
      <c r="BL553" s="135">
        <v>6</v>
      </c>
      <c r="BM553" s="135">
        <v>0</v>
      </c>
      <c r="BN553" s="135">
        <v>0</v>
      </c>
      <c r="BO553" s="135">
        <v>0</v>
      </c>
      <c r="BP553" s="135">
        <v>0</v>
      </c>
      <c r="BQ553" s="135">
        <v>0</v>
      </c>
      <c r="BR553" s="135">
        <v>0</v>
      </c>
      <c r="BS553" s="135">
        <v>1</v>
      </c>
      <c r="BT553" s="135">
        <v>0</v>
      </c>
      <c r="BU553" s="135">
        <v>0</v>
      </c>
      <c r="BV553" s="135">
        <v>1</v>
      </c>
      <c r="BW553" s="135">
        <v>1</v>
      </c>
      <c r="BX553" s="135">
        <v>0</v>
      </c>
      <c r="BY553" s="135">
        <v>0</v>
      </c>
      <c r="BZ553" s="135">
        <v>1</v>
      </c>
      <c r="CA553" s="135">
        <v>0</v>
      </c>
      <c r="CB553" s="135">
        <v>0</v>
      </c>
      <c r="CC553" s="135">
        <v>0</v>
      </c>
      <c r="CD553" s="135">
        <v>13</v>
      </c>
      <c r="CE553" s="135">
        <v>0</v>
      </c>
      <c r="CF553" s="135">
        <v>0</v>
      </c>
      <c r="CG553" s="135">
        <v>0</v>
      </c>
      <c r="CH553" s="135">
        <v>0</v>
      </c>
      <c r="CI553" s="135">
        <v>0</v>
      </c>
      <c r="CJ553" s="135">
        <v>0</v>
      </c>
      <c r="CK553" s="135">
        <v>0</v>
      </c>
      <c r="CL553" s="135">
        <v>0</v>
      </c>
      <c r="CM553" s="135">
        <v>1</v>
      </c>
      <c r="CN553" s="135">
        <v>0</v>
      </c>
      <c r="CO553" s="135">
        <v>0</v>
      </c>
      <c r="CP553" s="135">
        <v>1</v>
      </c>
      <c r="CQ553" s="135">
        <v>0</v>
      </c>
      <c r="CR553" s="135">
        <v>0</v>
      </c>
      <c r="CS553" s="135">
        <v>1</v>
      </c>
      <c r="CT553" s="135">
        <v>0</v>
      </c>
      <c r="CU553" s="135">
        <v>0</v>
      </c>
      <c r="CV553" s="135">
        <v>0</v>
      </c>
      <c r="CW553" s="135">
        <v>3</v>
      </c>
      <c r="CX553" s="135"/>
    </row>
    <row r="554" spans="1:102" x14ac:dyDescent="0.35">
      <c r="A554" s="135">
        <v>553</v>
      </c>
      <c r="B554" s="135">
        <v>0</v>
      </c>
      <c r="C554" s="135">
        <v>0</v>
      </c>
      <c r="D554" s="135">
        <v>0</v>
      </c>
      <c r="E554" s="135">
        <v>0</v>
      </c>
      <c r="F554" s="135">
        <v>1</v>
      </c>
      <c r="G554" s="135">
        <v>0</v>
      </c>
      <c r="H554" s="135">
        <v>0</v>
      </c>
      <c r="I554" s="135">
        <v>0</v>
      </c>
      <c r="J554" s="135">
        <v>0</v>
      </c>
      <c r="K554" s="135">
        <v>0</v>
      </c>
      <c r="L554" s="135">
        <v>0</v>
      </c>
      <c r="M554" s="135">
        <v>0</v>
      </c>
      <c r="N554" s="135">
        <v>0</v>
      </c>
      <c r="O554" s="135">
        <v>1</v>
      </c>
      <c r="P554" s="135">
        <v>0</v>
      </c>
      <c r="Q554" s="135">
        <v>1</v>
      </c>
      <c r="R554" s="135">
        <v>0</v>
      </c>
      <c r="S554" s="135">
        <v>0</v>
      </c>
      <c r="T554" s="135">
        <v>1</v>
      </c>
      <c r="U554" s="135">
        <v>0</v>
      </c>
      <c r="V554" s="135">
        <v>0</v>
      </c>
      <c r="W554" s="135">
        <v>0</v>
      </c>
      <c r="X554" s="135">
        <v>0</v>
      </c>
      <c r="Y554" s="135">
        <v>0</v>
      </c>
      <c r="Z554" s="135">
        <v>0</v>
      </c>
      <c r="AA554" s="135">
        <v>0</v>
      </c>
      <c r="AB554" s="135">
        <v>0</v>
      </c>
      <c r="AC554" s="135">
        <v>0</v>
      </c>
      <c r="AD554" s="135">
        <v>1</v>
      </c>
      <c r="AE554" s="135">
        <v>0</v>
      </c>
      <c r="AF554" s="135">
        <v>1</v>
      </c>
      <c r="AG554" s="135">
        <v>4</v>
      </c>
      <c r="AH554" s="135">
        <v>1</v>
      </c>
      <c r="AI554" s="135">
        <v>2</v>
      </c>
      <c r="AJ554" s="135">
        <v>1</v>
      </c>
      <c r="AK554" s="135">
        <v>1</v>
      </c>
      <c r="AL554" s="135">
        <v>0</v>
      </c>
      <c r="AM554" s="135">
        <v>0</v>
      </c>
      <c r="AN554" s="135">
        <v>0</v>
      </c>
      <c r="AO554" s="135">
        <v>0</v>
      </c>
      <c r="AP554" s="135">
        <v>0</v>
      </c>
      <c r="AQ554" s="135">
        <v>1</v>
      </c>
      <c r="AR554" s="135">
        <v>1</v>
      </c>
      <c r="AS554" s="135">
        <v>1</v>
      </c>
      <c r="AT554" s="135">
        <v>0</v>
      </c>
      <c r="AU554" s="135">
        <v>0</v>
      </c>
      <c r="AV554" s="135">
        <v>2</v>
      </c>
      <c r="AW554" s="135">
        <v>8</v>
      </c>
      <c r="AX554" s="135">
        <v>0</v>
      </c>
      <c r="AY554" s="135">
        <v>2</v>
      </c>
      <c r="AZ554" s="135">
        <v>0</v>
      </c>
      <c r="BA554" s="135">
        <v>0</v>
      </c>
      <c r="BB554" s="135">
        <v>0</v>
      </c>
      <c r="BC554" s="135">
        <v>0</v>
      </c>
      <c r="BD554" s="135">
        <v>1</v>
      </c>
      <c r="BE554" s="135">
        <v>0</v>
      </c>
      <c r="BF554" s="135">
        <v>0</v>
      </c>
      <c r="BG554" s="135">
        <v>0</v>
      </c>
      <c r="BH554" s="135">
        <v>0</v>
      </c>
      <c r="BI554" s="135">
        <v>1</v>
      </c>
      <c r="BJ554" s="135">
        <v>0</v>
      </c>
      <c r="BK554" s="135">
        <v>1</v>
      </c>
      <c r="BL554" s="135">
        <v>13</v>
      </c>
      <c r="BM554" s="135">
        <v>0</v>
      </c>
      <c r="BN554" s="135">
        <v>0</v>
      </c>
      <c r="BO554" s="135">
        <v>0</v>
      </c>
      <c r="BP554" s="135">
        <v>1</v>
      </c>
      <c r="BQ554" s="135">
        <v>0</v>
      </c>
      <c r="BR554" s="135">
        <v>0</v>
      </c>
      <c r="BS554" s="135">
        <v>0</v>
      </c>
      <c r="BT554" s="135">
        <v>0</v>
      </c>
      <c r="BU554" s="135">
        <v>0</v>
      </c>
      <c r="BV554" s="135">
        <v>0</v>
      </c>
      <c r="BW554" s="135">
        <v>0</v>
      </c>
      <c r="BX554" s="135">
        <v>0</v>
      </c>
      <c r="BY554" s="135">
        <v>1</v>
      </c>
      <c r="BZ554" s="135">
        <v>0</v>
      </c>
      <c r="CA554" s="135">
        <v>0</v>
      </c>
      <c r="CB554" s="135">
        <v>0</v>
      </c>
      <c r="CC554" s="135">
        <v>1</v>
      </c>
      <c r="CD554" s="135">
        <v>0</v>
      </c>
      <c r="CE554" s="135">
        <v>2</v>
      </c>
      <c r="CF554" s="135">
        <v>0</v>
      </c>
      <c r="CG554" s="135">
        <v>0</v>
      </c>
      <c r="CH554" s="135">
        <v>6</v>
      </c>
      <c r="CI554" s="135">
        <v>0</v>
      </c>
      <c r="CJ554" s="135">
        <v>0</v>
      </c>
      <c r="CK554" s="135">
        <v>0</v>
      </c>
      <c r="CL554" s="135">
        <v>0</v>
      </c>
      <c r="CM554" s="135">
        <v>0</v>
      </c>
      <c r="CN554" s="135">
        <v>0</v>
      </c>
      <c r="CO554" s="135">
        <v>2</v>
      </c>
      <c r="CP554" s="135">
        <v>0</v>
      </c>
      <c r="CQ554" s="135">
        <v>1</v>
      </c>
      <c r="CR554" s="135">
        <v>0</v>
      </c>
      <c r="CS554" s="135">
        <v>0</v>
      </c>
      <c r="CT554" s="135">
        <v>2</v>
      </c>
      <c r="CU554" s="135">
        <v>3</v>
      </c>
      <c r="CV554" s="135">
        <v>0</v>
      </c>
      <c r="CW554" s="135">
        <v>1</v>
      </c>
      <c r="CX554" s="135"/>
    </row>
    <row r="555" spans="1:102" x14ac:dyDescent="0.35">
      <c r="A555" s="135">
        <v>554</v>
      </c>
      <c r="B555" s="135">
        <v>0</v>
      </c>
      <c r="C555" s="135">
        <v>0</v>
      </c>
      <c r="D555" s="135">
        <v>0</v>
      </c>
      <c r="E555" s="135">
        <v>0</v>
      </c>
      <c r="F555" s="135">
        <v>7</v>
      </c>
      <c r="G555" s="135">
        <v>0</v>
      </c>
      <c r="H555" s="135">
        <v>1</v>
      </c>
      <c r="I555" s="135">
        <v>2</v>
      </c>
      <c r="J555" s="135">
        <v>1</v>
      </c>
      <c r="K555" s="135">
        <v>0</v>
      </c>
      <c r="L555" s="135">
        <v>0</v>
      </c>
      <c r="M555" s="135">
        <v>0</v>
      </c>
      <c r="N555" s="135">
        <v>0</v>
      </c>
      <c r="O555" s="135">
        <v>0</v>
      </c>
      <c r="P555" s="135">
        <v>0</v>
      </c>
      <c r="Q555" s="135">
        <v>0</v>
      </c>
      <c r="R555" s="135">
        <v>0</v>
      </c>
      <c r="S555" s="135">
        <v>1</v>
      </c>
      <c r="T555" s="135">
        <v>6</v>
      </c>
      <c r="U555" s="135">
        <v>0</v>
      </c>
      <c r="V555" s="135">
        <v>1</v>
      </c>
      <c r="W555" s="135">
        <v>0</v>
      </c>
      <c r="X555" s="135">
        <v>0</v>
      </c>
      <c r="Y555" s="135">
        <v>0</v>
      </c>
      <c r="Z555" s="135">
        <v>0</v>
      </c>
      <c r="AA555" s="135">
        <v>0</v>
      </c>
      <c r="AB555" s="135">
        <v>1</v>
      </c>
      <c r="AC555" s="135">
        <v>0</v>
      </c>
      <c r="AD555" s="135">
        <v>0</v>
      </c>
      <c r="AE555" s="135">
        <v>0</v>
      </c>
      <c r="AF555" s="135">
        <v>0</v>
      </c>
      <c r="AG555" s="135">
        <v>0</v>
      </c>
      <c r="AH555" s="135">
        <v>1</v>
      </c>
      <c r="AI555" s="135">
        <v>1</v>
      </c>
      <c r="AJ555" s="135">
        <v>0</v>
      </c>
      <c r="AK555" s="135">
        <v>0</v>
      </c>
      <c r="AL555" s="135">
        <v>0</v>
      </c>
      <c r="AM555" s="135">
        <v>0</v>
      </c>
      <c r="AN555" s="135">
        <v>0</v>
      </c>
      <c r="AO555" s="135">
        <v>0</v>
      </c>
      <c r="AP555" s="135">
        <v>0</v>
      </c>
      <c r="AQ555" s="135">
        <v>0</v>
      </c>
      <c r="AR555" s="135">
        <v>0</v>
      </c>
      <c r="AS555" s="135">
        <v>0</v>
      </c>
      <c r="AT555" s="135">
        <v>0</v>
      </c>
      <c r="AU555" s="135">
        <v>0</v>
      </c>
      <c r="AV555" s="135">
        <v>2</v>
      </c>
      <c r="AW555" s="135">
        <v>0</v>
      </c>
      <c r="AX555" s="135">
        <v>2</v>
      </c>
      <c r="AY555" s="135">
        <v>2</v>
      </c>
      <c r="AZ555" s="135">
        <v>0</v>
      </c>
      <c r="BA555" s="135">
        <v>0</v>
      </c>
      <c r="BB555" s="135">
        <v>0</v>
      </c>
      <c r="BC555" s="135">
        <v>1</v>
      </c>
      <c r="BD555" s="135">
        <v>1</v>
      </c>
      <c r="BE555" s="135">
        <v>0</v>
      </c>
      <c r="BF555" s="135">
        <v>1</v>
      </c>
      <c r="BG555" s="135">
        <v>3</v>
      </c>
      <c r="BH555" s="135">
        <v>0</v>
      </c>
      <c r="BI555" s="135">
        <v>0</v>
      </c>
      <c r="BJ555" s="135">
        <v>0</v>
      </c>
      <c r="BK555" s="135">
        <v>0</v>
      </c>
      <c r="BL555" s="135">
        <v>1</v>
      </c>
      <c r="BM555" s="135">
        <v>0</v>
      </c>
      <c r="BN555" s="135">
        <v>0</v>
      </c>
      <c r="BO555" s="135">
        <v>0</v>
      </c>
      <c r="BP555" s="135">
        <v>0</v>
      </c>
      <c r="BQ555" s="135">
        <v>0</v>
      </c>
      <c r="BR555" s="135">
        <v>1</v>
      </c>
      <c r="BS555" s="135">
        <v>4</v>
      </c>
      <c r="BT555" s="135">
        <v>0</v>
      </c>
      <c r="BU555" s="135">
        <v>1</v>
      </c>
      <c r="BV555" s="135">
        <v>0</v>
      </c>
      <c r="BW555" s="135">
        <v>1</v>
      </c>
      <c r="BX555" s="135">
        <v>0</v>
      </c>
      <c r="BY555" s="135">
        <v>0</v>
      </c>
      <c r="BZ555" s="135">
        <v>0</v>
      </c>
      <c r="CA555" s="135">
        <v>0</v>
      </c>
      <c r="CB555" s="135">
        <v>0</v>
      </c>
      <c r="CC555" s="135">
        <v>0</v>
      </c>
      <c r="CD555" s="135">
        <v>7</v>
      </c>
      <c r="CE555" s="135">
        <v>0</v>
      </c>
      <c r="CF555" s="135">
        <v>0</v>
      </c>
      <c r="CG555" s="135">
        <v>0</v>
      </c>
      <c r="CH555" s="135">
        <v>0</v>
      </c>
      <c r="CI555" s="135">
        <v>0</v>
      </c>
      <c r="CJ555" s="135">
        <v>1</v>
      </c>
      <c r="CK555" s="135">
        <v>0</v>
      </c>
      <c r="CL555" s="135">
        <v>0</v>
      </c>
      <c r="CM555" s="135">
        <v>0</v>
      </c>
      <c r="CN555" s="135">
        <v>0</v>
      </c>
      <c r="CO555" s="135">
        <v>0</v>
      </c>
      <c r="CP555" s="135">
        <v>0</v>
      </c>
      <c r="CQ555" s="135">
        <v>0</v>
      </c>
      <c r="CR555" s="135">
        <v>0</v>
      </c>
      <c r="CS555" s="135">
        <v>0</v>
      </c>
      <c r="CT555" s="135">
        <v>0</v>
      </c>
      <c r="CU555" s="135">
        <v>0</v>
      </c>
      <c r="CV555" s="135">
        <v>0</v>
      </c>
      <c r="CW555" s="135">
        <v>1</v>
      </c>
      <c r="CX555" s="135"/>
    </row>
    <row r="556" spans="1:102" x14ac:dyDescent="0.35">
      <c r="A556" s="135">
        <v>555</v>
      </c>
      <c r="B556" s="135">
        <v>0</v>
      </c>
      <c r="C556" s="135">
        <v>0</v>
      </c>
      <c r="D556" s="135">
        <v>0</v>
      </c>
      <c r="E556" s="135">
        <v>1</v>
      </c>
      <c r="F556" s="135">
        <v>0</v>
      </c>
      <c r="G556" s="135">
        <v>0</v>
      </c>
      <c r="H556" s="135">
        <v>1</v>
      </c>
      <c r="I556" s="135">
        <v>0</v>
      </c>
      <c r="J556" s="135">
        <v>1</v>
      </c>
      <c r="K556" s="135">
        <v>0</v>
      </c>
      <c r="L556" s="135">
        <v>3</v>
      </c>
      <c r="M556" s="135">
        <v>0</v>
      </c>
      <c r="N556" s="135">
        <v>1</v>
      </c>
      <c r="O556" s="135">
        <v>0</v>
      </c>
      <c r="P556" s="135">
        <v>0</v>
      </c>
      <c r="Q556" s="135">
        <v>0</v>
      </c>
      <c r="R556" s="135">
        <v>0</v>
      </c>
      <c r="S556" s="135">
        <v>0</v>
      </c>
      <c r="T556" s="135">
        <v>1</v>
      </c>
      <c r="U556" s="135">
        <v>0</v>
      </c>
      <c r="V556" s="135">
        <v>8</v>
      </c>
      <c r="W556" s="135">
        <v>0</v>
      </c>
      <c r="X556" s="135">
        <v>0</v>
      </c>
      <c r="Y556" s="135">
        <v>0</v>
      </c>
      <c r="Z556" s="135">
        <v>0</v>
      </c>
      <c r="AA556" s="135">
        <v>14</v>
      </c>
      <c r="AB556" s="135">
        <v>1</v>
      </c>
      <c r="AC556" s="135">
        <v>0</v>
      </c>
      <c r="AD556" s="135">
        <v>0</v>
      </c>
      <c r="AE556" s="135">
        <v>0</v>
      </c>
      <c r="AF556" s="135">
        <v>4</v>
      </c>
      <c r="AG556" s="135">
        <v>0</v>
      </c>
      <c r="AH556" s="135">
        <v>1</v>
      </c>
      <c r="AI556" s="135">
        <v>0</v>
      </c>
      <c r="AJ556" s="135">
        <v>2</v>
      </c>
      <c r="AK556" s="135">
        <v>0</v>
      </c>
      <c r="AL556" s="135">
        <v>0</v>
      </c>
      <c r="AM556" s="135">
        <v>0</v>
      </c>
      <c r="AN556" s="135">
        <v>0</v>
      </c>
      <c r="AO556" s="135">
        <v>0</v>
      </c>
      <c r="AP556" s="135">
        <v>0</v>
      </c>
      <c r="AQ556" s="135">
        <v>0</v>
      </c>
      <c r="AR556" s="135">
        <v>1</v>
      </c>
      <c r="AS556" s="135">
        <v>1</v>
      </c>
      <c r="AT556" s="135">
        <v>0</v>
      </c>
      <c r="AU556" s="135">
        <v>0</v>
      </c>
      <c r="AV556" s="135">
        <v>0</v>
      </c>
      <c r="AW556" s="135">
        <v>1</v>
      </c>
      <c r="AX556" s="135">
        <v>0</v>
      </c>
      <c r="AY556" s="135">
        <v>0</v>
      </c>
      <c r="AZ556" s="135">
        <v>0</v>
      </c>
      <c r="BA556" s="135">
        <v>0</v>
      </c>
      <c r="BB556" s="135">
        <v>0</v>
      </c>
      <c r="BC556" s="135">
        <v>0</v>
      </c>
      <c r="BD556" s="135">
        <v>1</v>
      </c>
      <c r="BE556" s="135">
        <v>0</v>
      </c>
      <c r="BF556" s="135">
        <v>0</v>
      </c>
      <c r="BG556" s="135">
        <v>0</v>
      </c>
      <c r="BH556" s="135">
        <v>0</v>
      </c>
      <c r="BI556" s="135">
        <v>0</v>
      </c>
      <c r="BJ556" s="135">
        <v>0</v>
      </c>
      <c r="BK556" s="135">
        <v>2</v>
      </c>
      <c r="BL556" s="135">
        <v>0</v>
      </c>
      <c r="BM556" s="135">
        <v>1</v>
      </c>
      <c r="BN556" s="135">
        <v>0</v>
      </c>
      <c r="BO556" s="135">
        <v>0</v>
      </c>
      <c r="BP556" s="135">
        <v>0</v>
      </c>
      <c r="BQ556" s="135">
        <v>0</v>
      </c>
      <c r="BR556" s="135">
        <v>0</v>
      </c>
      <c r="BS556" s="135">
        <v>0</v>
      </c>
      <c r="BT556" s="135">
        <v>0</v>
      </c>
      <c r="BU556" s="135">
        <v>0</v>
      </c>
      <c r="BV556" s="135">
        <v>0</v>
      </c>
      <c r="BW556" s="135">
        <v>0</v>
      </c>
      <c r="BX556" s="135">
        <v>0</v>
      </c>
      <c r="BY556" s="135">
        <v>0</v>
      </c>
      <c r="BZ556" s="135">
        <v>0</v>
      </c>
      <c r="CA556" s="135">
        <v>0</v>
      </c>
      <c r="CB556" s="135">
        <v>0</v>
      </c>
      <c r="CC556" s="135">
        <v>0</v>
      </c>
      <c r="CD556" s="135">
        <v>0</v>
      </c>
      <c r="CE556" s="135">
        <v>0</v>
      </c>
      <c r="CF556" s="135">
        <v>0</v>
      </c>
      <c r="CG556" s="135">
        <v>0</v>
      </c>
      <c r="CH556" s="135">
        <v>0</v>
      </c>
      <c r="CI556" s="135">
        <v>0</v>
      </c>
      <c r="CJ556" s="135">
        <v>4</v>
      </c>
      <c r="CK556" s="135">
        <v>0</v>
      </c>
      <c r="CL556" s="135">
        <v>1</v>
      </c>
      <c r="CM556" s="135">
        <v>0</v>
      </c>
      <c r="CN556" s="135">
        <v>1</v>
      </c>
      <c r="CO556" s="135">
        <v>0</v>
      </c>
      <c r="CP556" s="135">
        <v>0</v>
      </c>
      <c r="CQ556" s="135">
        <v>0</v>
      </c>
      <c r="CR556" s="135">
        <v>0</v>
      </c>
      <c r="CS556" s="135">
        <v>1</v>
      </c>
      <c r="CT556" s="135">
        <v>0</v>
      </c>
      <c r="CU556" s="135">
        <v>1</v>
      </c>
      <c r="CV556" s="135">
        <v>0</v>
      </c>
      <c r="CW556" s="135">
        <v>0</v>
      </c>
      <c r="CX556" s="135"/>
    </row>
    <row r="557" spans="1:102" x14ac:dyDescent="0.35">
      <c r="A557" s="135">
        <v>556</v>
      </c>
      <c r="B557" s="135">
        <v>0</v>
      </c>
      <c r="C557" s="135">
        <v>0</v>
      </c>
      <c r="D557" s="135">
        <v>0</v>
      </c>
      <c r="E557" s="135">
        <v>0</v>
      </c>
      <c r="F557" s="135">
        <v>0</v>
      </c>
      <c r="G557" s="135">
        <v>1</v>
      </c>
      <c r="H557" s="135">
        <v>0</v>
      </c>
      <c r="I557" s="135">
        <v>0</v>
      </c>
      <c r="J557" s="135">
        <v>0</v>
      </c>
      <c r="K557" s="135">
        <v>1</v>
      </c>
      <c r="L557" s="135">
        <v>2</v>
      </c>
      <c r="M557" s="135">
        <v>0</v>
      </c>
      <c r="N557" s="135">
        <v>0</v>
      </c>
      <c r="O557" s="135">
        <v>1</v>
      </c>
      <c r="P557" s="135">
        <v>0</v>
      </c>
      <c r="Q557" s="135">
        <v>0</v>
      </c>
      <c r="R557" s="135">
        <v>1</v>
      </c>
      <c r="S557" s="135">
        <v>0</v>
      </c>
      <c r="T557" s="135">
        <v>0</v>
      </c>
      <c r="U557" s="135">
        <v>0</v>
      </c>
      <c r="V557" s="135">
        <v>1</v>
      </c>
      <c r="W557" s="135">
        <v>1</v>
      </c>
      <c r="X557" s="135">
        <v>1</v>
      </c>
      <c r="Y557" s="135">
        <v>0</v>
      </c>
      <c r="Z557" s="135">
        <v>0</v>
      </c>
      <c r="AA557" s="135">
        <v>0</v>
      </c>
      <c r="AB557" s="135">
        <v>0</v>
      </c>
      <c r="AC557" s="135">
        <v>0</v>
      </c>
      <c r="AD557" s="135">
        <v>0</v>
      </c>
      <c r="AE557" s="135">
        <v>0</v>
      </c>
      <c r="AF557" s="135">
        <v>0</v>
      </c>
      <c r="AG557" s="135">
        <v>6</v>
      </c>
      <c r="AH557" s="135">
        <v>0</v>
      </c>
      <c r="AI557" s="135">
        <v>0</v>
      </c>
      <c r="AJ557" s="135">
        <v>1</v>
      </c>
      <c r="AK557" s="135">
        <v>0</v>
      </c>
      <c r="AL557" s="135">
        <v>1</v>
      </c>
      <c r="AM557" s="135">
        <v>0</v>
      </c>
      <c r="AN557" s="135">
        <v>0</v>
      </c>
      <c r="AO557" s="135">
        <v>0</v>
      </c>
      <c r="AP557" s="135">
        <v>0</v>
      </c>
      <c r="AQ557" s="135">
        <v>1</v>
      </c>
      <c r="AR557" s="135">
        <v>0</v>
      </c>
      <c r="AS557" s="135">
        <v>0</v>
      </c>
      <c r="AT557" s="135">
        <v>0</v>
      </c>
      <c r="AU557" s="135">
        <v>0</v>
      </c>
      <c r="AV557" s="135">
        <v>0</v>
      </c>
      <c r="AW557" s="135">
        <v>0</v>
      </c>
      <c r="AX557" s="135">
        <v>0</v>
      </c>
      <c r="AY557" s="135">
        <v>0</v>
      </c>
      <c r="AZ557" s="135">
        <v>0</v>
      </c>
      <c r="BA557" s="135">
        <v>0</v>
      </c>
      <c r="BB557" s="135">
        <v>1</v>
      </c>
      <c r="BC557" s="135">
        <v>0</v>
      </c>
      <c r="BD557" s="135">
        <v>19</v>
      </c>
      <c r="BE557" s="135">
        <v>0</v>
      </c>
      <c r="BF557" s="135">
        <v>0</v>
      </c>
      <c r="BG557" s="135">
        <v>0</v>
      </c>
      <c r="BH557" s="135">
        <v>0</v>
      </c>
      <c r="BI557" s="135">
        <v>0</v>
      </c>
      <c r="BJ557" s="135">
        <v>0</v>
      </c>
      <c r="BK557" s="135">
        <v>0</v>
      </c>
      <c r="BL557" s="135">
        <v>0</v>
      </c>
      <c r="BM557" s="135">
        <v>0</v>
      </c>
      <c r="BN557" s="135">
        <v>0</v>
      </c>
      <c r="BO557" s="135">
        <v>0</v>
      </c>
      <c r="BP557" s="135">
        <v>0</v>
      </c>
      <c r="BQ557" s="135">
        <v>0</v>
      </c>
      <c r="BR557" s="135">
        <v>0</v>
      </c>
      <c r="BS557" s="135">
        <v>1</v>
      </c>
      <c r="BT557" s="135">
        <v>0</v>
      </c>
      <c r="BU557" s="135">
        <v>0</v>
      </c>
      <c r="BV557" s="135">
        <v>0</v>
      </c>
      <c r="BW557" s="135">
        <v>1</v>
      </c>
      <c r="BX557" s="135">
        <v>0</v>
      </c>
      <c r="BY557" s="135">
        <v>0</v>
      </c>
      <c r="BZ557" s="135">
        <v>0</v>
      </c>
      <c r="CA557" s="135">
        <v>0</v>
      </c>
      <c r="CB557" s="135">
        <v>0</v>
      </c>
      <c r="CC557" s="135">
        <v>0</v>
      </c>
      <c r="CD557" s="135">
        <v>1</v>
      </c>
      <c r="CE557" s="135">
        <v>0</v>
      </c>
      <c r="CF557" s="135">
        <v>0</v>
      </c>
      <c r="CG557" s="135">
        <v>0</v>
      </c>
      <c r="CH557" s="135">
        <v>0</v>
      </c>
      <c r="CI557" s="135">
        <v>0</v>
      </c>
      <c r="CJ557" s="135">
        <v>2</v>
      </c>
      <c r="CK557" s="135">
        <v>0</v>
      </c>
      <c r="CL557" s="135">
        <v>0</v>
      </c>
      <c r="CM557" s="135">
        <v>1</v>
      </c>
      <c r="CN557" s="135">
        <v>0</v>
      </c>
      <c r="CO557" s="135">
        <v>1</v>
      </c>
      <c r="CP557" s="135">
        <v>0</v>
      </c>
      <c r="CQ557" s="135">
        <v>0</v>
      </c>
      <c r="CR557" s="135">
        <v>1</v>
      </c>
      <c r="CS557" s="135">
        <v>0</v>
      </c>
      <c r="CT557" s="135">
        <v>1</v>
      </c>
      <c r="CU557" s="135">
        <v>1</v>
      </c>
      <c r="CV557" s="135">
        <v>0</v>
      </c>
      <c r="CW557" s="135">
        <v>3</v>
      </c>
      <c r="CX557" s="135"/>
    </row>
    <row r="558" spans="1:102" x14ac:dyDescent="0.35">
      <c r="A558" s="135">
        <v>557</v>
      </c>
      <c r="B558" s="135">
        <v>0</v>
      </c>
      <c r="C558" s="135">
        <v>0</v>
      </c>
      <c r="D558" s="135">
        <v>1</v>
      </c>
      <c r="E558" s="135">
        <v>0</v>
      </c>
      <c r="F558" s="135">
        <v>2</v>
      </c>
      <c r="G558" s="135">
        <v>0</v>
      </c>
      <c r="H558" s="135">
        <v>0</v>
      </c>
      <c r="I558" s="135">
        <v>0</v>
      </c>
      <c r="J558" s="135">
        <v>0</v>
      </c>
      <c r="K558" s="135">
        <v>0</v>
      </c>
      <c r="L558" s="135">
        <v>1</v>
      </c>
      <c r="M558" s="135">
        <v>0</v>
      </c>
      <c r="N558" s="135">
        <v>2</v>
      </c>
      <c r="O558" s="135">
        <v>0</v>
      </c>
      <c r="P558" s="135">
        <v>0</v>
      </c>
      <c r="Q558" s="135">
        <v>0</v>
      </c>
      <c r="R558" s="135">
        <v>0</v>
      </c>
      <c r="S558" s="135">
        <v>0</v>
      </c>
      <c r="T558" s="135">
        <v>0</v>
      </c>
      <c r="U558" s="135">
        <v>0</v>
      </c>
      <c r="V558" s="135">
        <v>0</v>
      </c>
      <c r="W558" s="135">
        <v>0</v>
      </c>
      <c r="X558" s="135">
        <v>1</v>
      </c>
      <c r="Y558" s="135">
        <v>0</v>
      </c>
      <c r="Z558" s="135">
        <v>0</v>
      </c>
      <c r="AA558" s="135">
        <v>0</v>
      </c>
      <c r="AB558" s="135">
        <v>0</v>
      </c>
      <c r="AC558" s="135">
        <v>0</v>
      </c>
      <c r="AD558" s="135">
        <v>0</v>
      </c>
      <c r="AE558" s="135">
        <v>0</v>
      </c>
      <c r="AF558" s="135">
        <v>0</v>
      </c>
      <c r="AG558" s="135">
        <v>1</v>
      </c>
      <c r="AH558" s="135">
        <v>0</v>
      </c>
      <c r="AI558" s="135">
        <v>3</v>
      </c>
      <c r="AJ558" s="135">
        <v>0</v>
      </c>
      <c r="AK558" s="135">
        <v>0</v>
      </c>
      <c r="AL558" s="135">
        <v>1</v>
      </c>
      <c r="AM558" s="135">
        <v>0</v>
      </c>
      <c r="AN558" s="135">
        <v>0</v>
      </c>
      <c r="AO558" s="135">
        <v>0</v>
      </c>
      <c r="AP558" s="135">
        <v>0</v>
      </c>
      <c r="AQ558" s="135">
        <v>0</v>
      </c>
      <c r="AR558" s="135">
        <v>0</v>
      </c>
      <c r="AS558" s="135">
        <v>0</v>
      </c>
      <c r="AT558" s="135">
        <v>0</v>
      </c>
      <c r="AU558" s="135">
        <v>0</v>
      </c>
      <c r="AV558" s="135">
        <v>0</v>
      </c>
      <c r="AW558" s="135">
        <v>0</v>
      </c>
      <c r="AX558" s="135">
        <v>0</v>
      </c>
      <c r="AY558" s="135">
        <v>1</v>
      </c>
      <c r="AZ558" s="135">
        <v>0</v>
      </c>
      <c r="BA558" s="135">
        <v>0</v>
      </c>
      <c r="BB558" s="135">
        <v>0</v>
      </c>
      <c r="BC558" s="135">
        <v>0</v>
      </c>
      <c r="BD558" s="135">
        <v>13</v>
      </c>
      <c r="BE558" s="135">
        <v>0</v>
      </c>
      <c r="BF558" s="135">
        <v>0</v>
      </c>
      <c r="BG558" s="135">
        <v>1</v>
      </c>
      <c r="BH558" s="135">
        <v>0</v>
      </c>
      <c r="BI558" s="135">
        <v>1</v>
      </c>
      <c r="BJ558" s="135">
        <v>0</v>
      </c>
      <c r="BK558" s="135">
        <v>0</v>
      </c>
      <c r="BL558" s="135">
        <v>5</v>
      </c>
      <c r="BM558" s="135">
        <v>0</v>
      </c>
      <c r="BN558" s="135">
        <v>1</v>
      </c>
      <c r="BO558" s="135">
        <v>0</v>
      </c>
      <c r="BP558" s="135">
        <v>0</v>
      </c>
      <c r="BQ558" s="135">
        <v>1</v>
      </c>
      <c r="BR558" s="135">
        <v>0</v>
      </c>
      <c r="BS558" s="135">
        <v>0</v>
      </c>
      <c r="BT558" s="135">
        <v>0</v>
      </c>
      <c r="BU558" s="135">
        <v>0</v>
      </c>
      <c r="BV558" s="135">
        <v>1</v>
      </c>
      <c r="BW558" s="135">
        <v>1</v>
      </c>
      <c r="BX558" s="135">
        <v>4</v>
      </c>
      <c r="BY558" s="135">
        <v>0</v>
      </c>
      <c r="BZ558" s="135">
        <v>0</v>
      </c>
      <c r="CA558" s="135">
        <v>1</v>
      </c>
      <c r="CB558" s="135">
        <v>1</v>
      </c>
      <c r="CC558" s="135">
        <v>0</v>
      </c>
      <c r="CD558" s="135">
        <v>0</v>
      </c>
      <c r="CE558" s="135">
        <v>0</v>
      </c>
      <c r="CF558" s="135">
        <v>3</v>
      </c>
      <c r="CG558" s="135">
        <v>0</v>
      </c>
      <c r="CH558" s="135">
        <v>0</v>
      </c>
      <c r="CI558" s="135">
        <v>0</v>
      </c>
      <c r="CJ558" s="135">
        <v>0</v>
      </c>
      <c r="CK558" s="135">
        <v>0</v>
      </c>
      <c r="CL558" s="135">
        <v>0</v>
      </c>
      <c r="CM558" s="135">
        <v>0</v>
      </c>
      <c r="CN558" s="135">
        <v>0</v>
      </c>
      <c r="CO558" s="135">
        <v>5</v>
      </c>
      <c r="CP558" s="135">
        <v>1</v>
      </c>
      <c r="CQ558" s="135">
        <v>1</v>
      </c>
      <c r="CR558" s="135">
        <v>0</v>
      </c>
      <c r="CS558" s="135">
        <v>1</v>
      </c>
      <c r="CT558" s="135">
        <v>0</v>
      </c>
      <c r="CU558" s="135">
        <v>0</v>
      </c>
      <c r="CV558" s="135">
        <v>0</v>
      </c>
      <c r="CW558" s="135">
        <v>0</v>
      </c>
      <c r="CX558" s="135"/>
    </row>
    <row r="559" spans="1:102" x14ac:dyDescent="0.35">
      <c r="A559" s="135">
        <v>558</v>
      </c>
      <c r="B559" s="135">
        <v>1</v>
      </c>
      <c r="C559" s="135">
        <v>0</v>
      </c>
      <c r="D559" s="135">
        <v>0</v>
      </c>
      <c r="E559" s="135">
        <v>0</v>
      </c>
      <c r="F559" s="135">
        <v>0</v>
      </c>
      <c r="G559" s="135">
        <v>1</v>
      </c>
      <c r="H559" s="135">
        <v>0</v>
      </c>
      <c r="I559" s="135">
        <v>0</v>
      </c>
      <c r="J559" s="135">
        <v>0</v>
      </c>
      <c r="K559" s="135">
        <v>0</v>
      </c>
      <c r="L559" s="135">
        <v>10</v>
      </c>
      <c r="M559" s="135">
        <v>0</v>
      </c>
      <c r="N559" s="135">
        <v>1</v>
      </c>
      <c r="O559" s="135">
        <v>2</v>
      </c>
      <c r="P559" s="135">
        <v>0</v>
      </c>
      <c r="Q559" s="135">
        <v>0</v>
      </c>
      <c r="R559" s="135">
        <v>0</v>
      </c>
      <c r="S559" s="135">
        <v>1</v>
      </c>
      <c r="T559" s="135">
        <v>0</v>
      </c>
      <c r="U559" s="135">
        <v>1</v>
      </c>
      <c r="V559" s="135">
        <v>0</v>
      </c>
      <c r="W559" s="135">
        <v>0</v>
      </c>
      <c r="X559" s="135">
        <v>0</v>
      </c>
      <c r="Y559" s="135">
        <v>0</v>
      </c>
      <c r="Z559" s="135">
        <v>0</v>
      </c>
      <c r="AA559" s="135">
        <v>2</v>
      </c>
      <c r="AB559" s="135">
        <v>0</v>
      </c>
      <c r="AC559" s="135">
        <v>0</v>
      </c>
      <c r="AD559" s="135">
        <v>0</v>
      </c>
      <c r="AE559" s="135">
        <v>1</v>
      </c>
      <c r="AF559" s="135">
        <v>0</v>
      </c>
      <c r="AG559" s="135">
        <v>1</v>
      </c>
      <c r="AH559" s="135">
        <v>5</v>
      </c>
      <c r="AI559" s="135">
        <v>1</v>
      </c>
      <c r="AJ559" s="135">
        <v>0</v>
      </c>
      <c r="AK559" s="135">
        <v>0</v>
      </c>
      <c r="AL559" s="135">
        <v>0</v>
      </c>
      <c r="AM559" s="135">
        <v>0</v>
      </c>
      <c r="AN559" s="135">
        <v>1</v>
      </c>
      <c r="AO559" s="135">
        <v>0</v>
      </c>
      <c r="AP559" s="135">
        <v>0</v>
      </c>
      <c r="AQ559" s="135">
        <v>0</v>
      </c>
      <c r="AR559" s="135">
        <v>0</v>
      </c>
      <c r="AS559" s="135">
        <v>0</v>
      </c>
      <c r="AT559" s="135">
        <v>0</v>
      </c>
      <c r="AU559" s="135">
        <v>0</v>
      </c>
      <c r="AV559" s="135">
        <v>0</v>
      </c>
      <c r="AW559" s="135">
        <v>2</v>
      </c>
      <c r="AX559" s="135">
        <v>0</v>
      </c>
      <c r="AY559" s="135">
        <v>0</v>
      </c>
      <c r="AZ559" s="135">
        <v>1</v>
      </c>
      <c r="BA559" s="135">
        <v>0</v>
      </c>
      <c r="BB559" s="135">
        <v>0</v>
      </c>
      <c r="BC559" s="135">
        <v>1</v>
      </c>
      <c r="BD559" s="135">
        <v>0</v>
      </c>
      <c r="BE559" s="135">
        <v>0</v>
      </c>
      <c r="BF559" s="135">
        <v>0</v>
      </c>
      <c r="BG559" s="135">
        <v>1</v>
      </c>
      <c r="BH559" s="135">
        <v>0</v>
      </c>
      <c r="BI559" s="135">
        <v>0</v>
      </c>
      <c r="BJ559" s="135">
        <v>4</v>
      </c>
      <c r="BK559" s="135">
        <v>0</v>
      </c>
      <c r="BL559" s="135">
        <v>1</v>
      </c>
      <c r="BM559" s="135">
        <v>0</v>
      </c>
      <c r="BN559" s="135">
        <v>0</v>
      </c>
      <c r="BO559" s="135">
        <v>1</v>
      </c>
      <c r="BP559" s="135">
        <v>1</v>
      </c>
      <c r="BQ559" s="135">
        <v>0</v>
      </c>
      <c r="BR559" s="135">
        <v>0</v>
      </c>
      <c r="BS559" s="135">
        <v>0</v>
      </c>
      <c r="BT559" s="135">
        <v>0</v>
      </c>
      <c r="BU559" s="135">
        <v>0</v>
      </c>
      <c r="BV559" s="135">
        <v>0</v>
      </c>
      <c r="BW559" s="135">
        <v>1</v>
      </c>
      <c r="BX559" s="135">
        <v>1</v>
      </c>
      <c r="BY559" s="135">
        <v>0</v>
      </c>
      <c r="BZ559" s="135">
        <v>0</v>
      </c>
      <c r="CA559" s="135">
        <v>0</v>
      </c>
      <c r="CB559" s="135">
        <v>0</v>
      </c>
      <c r="CC559" s="135">
        <v>0</v>
      </c>
      <c r="CD559" s="135">
        <v>0</v>
      </c>
      <c r="CE559" s="135">
        <v>1</v>
      </c>
      <c r="CF559" s="135">
        <v>0</v>
      </c>
      <c r="CG559" s="135">
        <v>0</v>
      </c>
      <c r="CH559" s="135">
        <v>0</v>
      </c>
      <c r="CI559" s="135">
        <v>0</v>
      </c>
      <c r="CJ559" s="135">
        <v>0</v>
      </c>
      <c r="CK559" s="135">
        <v>0</v>
      </c>
      <c r="CL559" s="135">
        <v>0</v>
      </c>
      <c r="CM559" s="135">
        <v>1</v>
      </c>
      <c r="CN559" s="135">
        <v>0</v>
      </c>
      <c r="CO559" s="135">
        <v>1</v>
      </c>
      <c r="CP559" s="135">
        <v>1</v>
      </c>
      <c r="CQ559" s="135">
        <v>1</v>
      </c>
      <c r="CR559" s="135">
        <v>0</v>
      </c>
      <c r="CS559" s="135">
        <v>0</v>
      </c>
      <c r="CT559" s="135">
        <v>0</v>
      </c>
      <c r="CU559" s="135">
        <v>0</v>
      </c>
      <c r="CV559" s="135">
        <v>0</v>
      </c>
      <c r="CW559" s="135">
        <v>0</v>
      </c>
      <c r="CX559" s="135"/>
    </row>
    <row r="560" spans="1:102" x14ac:dyDescent="0.35">
      <c r="A560" s="135">
        <v>559</v>
      </c>
      <c r="B560" s="135">
        <v>0</v>
      </c>
      <c r="C560" s="135">
        <v>0</v>
      </c>
      <c r="D560" s="135">
        <v>0</v>
      </c>
      <c r="E560" s="135">
        <v>0</v>
      </c>
      <c r="F560" s="135">
        <v>0</v>
      </c>
      <c r="G560" s="135">
        <v>0</v>
      </c>
      <c r="H560" s="135">
        <v>0</v>
      </c>
      <c r="I560" s="135">
        <v>1</v>
      </c>
      <c r="J560" s="135">
        <v>1</v>
      </c>
      <c r="K560" s="135">
        <v>0</v>
      </c>
      <c r="L560" s="135">
        <v>3</v>
      </c>
      <c r="M560" s="135">
        <v>0</v>
      </c>
      <c r="N560" s="135">
        <v>1</v>
      </c>
      <c r="O560" s="135">
        <v>0</v>
      </c>
      <c r="P560" s="135">
        <v>1</v>
      </c>
      <c r="Q560" s="135">
        <v>0</v>
      </c>
      <c r="R560" s="135">
        <v>0</v>
      </c>
      <c r="S560" s="135">
        <v>0</v>
      </c>
      <c r="T560" s="135">
        <v>3</v>
      </c>
      <c r="U560" s="135">
        <v>0</v>
      </c>
      <c r="V560" s="135">
        <v>0</v>
      </c>
      <c r="W560" s="135">
        <v>0</v>
      </c>
      <c r="X560" s="135">
        <v>0</v>
      </c>
      <c r="Y560" s="135">
        <v>0</v>
      </c>
      <c r="Z560" s="135">
        <v>0</v>
      </c>
      <c r="AA560" s="135">
        <v>0</v>
      </c>
      <c r="AB560" s="135">
        <v>0</v>
      </c>
      <c r="AC560" s="135">
        <v>0</v>
      </c>
      <c r="AD560" s="135">
        <v>0</v>
      </c>
      <c r="AE560" s="135">
        <v>0</v>
      </c>
      <c r="AF560" s="135">
        <v>0</v>
      </c>
      <c r="AG560" s="135">
        <v>0</v>
      </c>
      <c r="AH560" s="135">
        <v>1</v>
      </c>
      <c r="AI560" s="135">
        <v>0</v>
      </c>
      <c r="AJ560" s="135">
        <v>0</v>
      </c>
      <c r="AK560" s="135">
        <v>0</v>
      </c>
      <c r="AL560" s="135">
        <v>0</v>
      </c>
      <c r="AM560" s="135">
        <v>0</v>
      </c>
      <c r="AN560" s="135">
        <v>0</v>
      </c>
      <c r="AO560" s="135">
        <v>1</v>
      </c>
      <c r="AP560" s="135">
        <v>0</v>
      </c>
      <c r="AQ560" s="135">
        <v>7</v>
      </c>
      <c r="AR560" s="135">
        <v>0</v>
      </c>
      <c r="AS560" s="135">
        <v>1</v>
      </c>
      <c r="AT560" s="135">
        <v>0</v>
      </c>
      <c r="AU560" s="135">
        <v>1</v>
      </c>
      <c r="AV560" s="135">
        <v>0</v>
      </c>
      <c r="AW560" s="135">
        <v>3</v>
      </c>
      <c r="AX560" s="135">
        <v>2</v>
      </c>
      <c r="AY560" s="135">
        <v>2</v>
      </c>
      <c r="AZ560" s="135">
        <v>1</v>
      </c>
      <c r="BA560" s="135">
        <v>0</v>
      </c>
      <c r="BB560" s="135">
        <v>0</v>
      </c>
      <c r="BC560" s="135">
        <v>1</v>
      </c>
      <c r="BD560" s="135">
        <v>9</v>
      </c>
      <c r="BE560" s="135">
        <v>0</v>
      </c>
      <c r="BF560" s="135">
        <v>0</v>
      </c>
      <c r="BG560" s="135">
        <v>0</v>
      </c>
      <c r="BH560" s="135">
        <v>0</v>
      </c>
      <c r="BI560" s="135">
        <v>0</v>
      </c>
      <c r="BJ560" s="135">
        <v>0</v>
      </c>
      <c r="BK560" s="135">
        <v>0</v>
      </c>
      <c r="BL560" s="135">
        <v>0</v>
      </c>
      <c r="BM560" s="135">
        <v>0</v>
      </c>
      <c r="BN560" s="135">
        <v>0</v>
      </c>
      <c r="BO560" s="135">
        <v>0</v>
      </c>
      <c r="BP560" s="135">
        <v>0</v>
      </c>
      <c r="BQ560" s="135">
        <v>0</v>
      </c>
      <c r="BR560" s="135">
        <v>1</v>
      </c>
      <c r="BS560" s="135">
        <v>3</v>
      </c>
      <c r="BT560" s="135">
        <v>0</v>
      </c>
      <c r="BU560" s="135">
        <v>1</v>
      </c>
      <c r="BV560" s="135">
        <v>0</v>
      </c>
      <c r="BW560" s="135">
        <v>0</v>
      </c>
      <c r="BX560" s="135">
        <v>1</v>
      </c>
      <c r="BY560" s="135">
        <v>0</v>
      </c>
      <c r="BZ560" s="135">
        <v>1</v>
      </c>
      <c r="CA560" s="135">
        <v>0</v>
      </c>
      <c r="CB560" s="135">
        <v>0</v>
      </c>
      <c r="CC560" s="135">
        <v>0</v>
      </c>
      <c r="CD560" s="135">
        <v>0</v>
      </c>
      <c r="CE560" s="135">
        <v>0</v>
      </c>
      <c r="CF560" s="135">
        <v>1</v>
      </c>
      <c r="CG560" s="135">
        <v>0</v>
      </c>
      <c r="CH560" s="135">
        <v>0</v>
      </c>
      <c r="CI560" s="135">
        <v>0</v>
      </c>
      <c r="CJ560" s="135">
        <v>1</v>
      </c>
      <c r="CK560" s="135">
        <v>2</v>
      </c>
      <c r="CL560" s="135">
        <v>0</v>
      </c>
      <c r="CM560" s="135">
        <v>0</v>
      </c>
      <c r="CN560" s="135">
        <v>0</v>
      </c>
      <c r="CO560" s="135">
        <v>0</v>
      </c>
      <c r="CP560" s="135">
        <v>0</v>
      </c>
      <c r="CQ560" s="135">
        <v>0</v>
      </c>
      <c r="CR560" s="135">
        <v>0</v>
      </c>
      <c r="CS560" s="135">
        <v>0</v>
      </c>
      <c r="CT560" s="135">
        <v>2</v>
      </c>
      <c r="CU560" s="135">
        <v>0</v>
      </c>
      <c r="CV560" s="135">
        <v>0</v>
      </c>
      <c r="CW560" s="135">
        <v>1</v>
      </c>
      <c r="CX560" s="135"/>
    </row>
    <row r="561" spans="1:102" x14ac:dyDescent="0.35">
      <c r="A561" s="135">
        <v>560</v>
      </c>
      <c r="B561" s="135">
        <v>0</v>
      </c>
      <c r="C561" s="135">
        <v>1</v>
      </c>
      <c r="D561" s="135">
        <v>0</v>
      </c>
      <c r="E561" s="135">
        <v>1</v>
      </c>
      <c r="F561" s="135">
        <v>0</v>
      </c>
      <c r="G561" s="135">
        <v>2</v>
      </c>
      <c r="H561" s="135">
        <v>2</v>
      </c>
      <c r="I561" s="135">
        <v>0</v>
      </c>
      <c r="J561" s="135">
        <v>0</v>
      </c>
      <c r="K561" s="135">
        <v>0</v>
      </c>
      <c r="L561" s="135">
        <v>1</v>
      </c>
      <c r="M561" s="135">
        <v>0</v>
      </c>
      <c r="N561" s="135">
        <v>6</v>
      </c>
      <c r="O561" s="135">
        <v>1</v>
      </c>
      <c r="P561" s="135">
        <v>0</v>
      </c>
      <c r="Q561" s="135">
        <v>0</v>
      </c>
      <c r="R561" s="135">
        <v>0</v>
      </c>
      <c r="S561" s="135">
        <v>0</v>
      </c>
      <c r="T561" s="135">
        <v>0</v>
      </c>
      <c r="U561" s="135">
        <v>0</v>
      </c>
      <c r="V561" s="135">
        <v>1</v>
      </c>
      <c r="W561" s="135">
        <v>0</v>
      </c>
      <c r="X561" s="135">
        <v>0</v>
      </c>
      <c r="Y561" s="135">
        <v>0</v>
      </c>
      <c r="Z561" s="135">
        <v>0</v>
      </c>
      <c r="AA561" s="135">
        <v>0</v>
      </c>
      <c r="AB561" s="135">
        <v>1</v>
      </c>
      <c r="AC561" s="135">
        <v>0</v>
      </c>
      <c r="AD561" s="135">
        <v>0</v>
      </c>
      <c r="AE561" s="135">
        <v>0</v>
      </c>
      <c r="AF561" s="135">
        <v>0</v>
      </c>
      <c r="AG561" s="135">
        <v>5</v>
      </c>
      <c r="AH561" s="135">
        <v>0</v>
      </c>
      <c r="AI561" s="135">
        <v>0</v>
      </c>
      <c r="AJ561" s="135">
        <v>1</v>
      </c>
      <c r="AK561" s="135">
        <v>0</v>
      </c>
      <c r="AL561" s="135">
        <v>2</v>
      </c>
      <c r="AM561" s="135">
        <v>0</v>
      </c>
      <c r="AN561" s="135">
        <v>0</v>
      </c>
      <c r="AO561" s="135">
        <v>0</v>
      </c>
      <c r="AP561" s="135">
        <v>0</v>
      </c>
      <c r="AQ561" s="135">
        <v>0</v>
      </c>
      <c r="AR561" s="135">
        <v>1</v>
      </c>
      <c r="AS561" s="135">
        <v>0</v>
      </c>
      <c r="AT561" s="135">
        <v>0</v>
      </c>
      <c r="AU561" s="135">
        <v>13</v>
      </c>
      <c r="AV561" s="135">
        <v>0</v>
      </c>
      <c r="AW561" s="135">
        <v>0</v>
      </c>
      <c r="AX561" s="135">
        <v>0</v>
      </c>
      <c r="AY561" s="135">
        <v>12</v>
      </c>
      <c r="AZ561" s="135">
        <v>0</v>
      </c>
      <c r="BA561" s="135">
        <v>0</v>
      </c>
      <c r="BB561" s="135">
        <v>0</v>
      </c>
      <c r="BC561" s="135">
        <v>0</v>
      </c>
      <c r="BD561" s="135">
        <v>0</v>
      </c>
      <c r="BE561" s="135">
        <v>0</v>
      </c>
      <c r="BF561" s="135">
        <v>0</v>
      </c>
      <c r="BG561" s="135">
        <v>3</v>
      </c>
      <c r="BH561" s="135">
        <v>1</v>
      </c>
      <c r="BI561" s="135">
        <v>0</v>
      </c>
      <c r="BJ561" s="135">
        <v>1</v>
      </c>
      <c r="BK561" s="135">
        <v>0</v>
      </c>
      <c r="BL561" s="135">
        <v>0</v>
      </c>
      <c r="BM561" s="135">
        <v>0</v>
      </c>
      <c r="BN561" s="135">
        <v>0</v>
      </c>
      <c r="BO561" s="135">
        <v>1</v>
      </c>
      <c r="BP561" s="135">
        <v>1</v>
      </c>
      <c r="BQ561" s="135">
        <v>0</v>
      </c>
      <c r="BR561" s="135">
        <v>0</v>
      </c>
      <c r="BS561" s="135">
        <v>0</v>
      </c>
      <c r="BT561" s="135">
        <v>0</v>
      </c>
      <c r="BU561" s="135">
        <v>1</v>
      </c>
      <c r="BV561" s="135">
        <v>0</v>
      </c>
      <c r="BW561" s="135">
        <v>0</v>
      </c>
      <c r="BX561" s="135">
        <v>0</v>
      </c>
      <c r="BY561" s="135">
        <v>0</v>
      </c>
      <c r="BZ561" s="135">
        <v>0</v>
      </c>
      <c r="CA561" s="135">
        <v>0</v>
      </c>
      <c r="CB561" s="135">
        <v>0</v>
      </c>
      <c r="CC561" s="135">
        <v>0</v>
      </c>
      <c r="CD561" s="135">
        <v>7</v>
      </c>
      <c r="CE561" s="135">
        <v>0</v>
      </c>
      <c r="CF561" s="135">
        <v>1</v>
      </c>
      <c r="CG561" s="135">
        <v>0</v>
      </c>
      <c r="CH561" s="135">
        <v>0</v>
      </c>
      <c r="CI561" s="135">
        <v>0</v>
      </c>
      <c r="CJ561" s="135">
        <v>1</v>
      </c>
      <c r="CK561" s="135">
        <v>1</v>
      </c>
      <c r="CL561" s="135">
        <v>1</v>
      </c>
      <c r="CM561" s="135">
        <v>1</v>
      </c>
      <c r="CN561" s="135">
        <v>0</v>
      </c>
      <c r="CO561" s="135">
        <v>1</v>
      </c>
      <c r="CP561" s="135">
        <v>0</v>
      </c>
      <c r="CQ561" s="135">
        <v>0</v>
      </c>
      <c r="CR561" s="135">
        <v>0</v>
      </c>
      <c r="CS561" s="135">
        <v>0</v>
      </c>
      <c r="CT561" s="135">
        <v>1</v>
      </c>
      <c r="CU561" s="135">
        <v>0</v>
      </c>
      <c r="CV561" s="135">
        <v>1</v>
      </c>
      <c r="CW561" s="135">
        <v>0</v>
      </c>
      <c r="CX561" s="135"/>
    </row>
    <row r="562" spans="1:102" x14ac:dyDescent="0.35">
      <c r="A562" s="135">
        <v>561</v>
      </c>
      <c r="B562" s="135">
        <v>0</v>
      </c>
      <c r="C562" s="135">
        <v>0</v>
      </c>
      <c r="D562" s="135">
        <v>3</v>
      </c>
      <c r="E562" s="135">
        <v>0</v>
      </c>
      <c r="F562" s="135">
        <v>1</v>
      </c>
      <c r="G562" s="135">
        <v>0</v>
      </c>
      <c r="H562" s="135">
        <v>1</v>
      </c>
      <c r="I562" s="135">
        <v>0</v>
      </c>
      <c r="J562" s="135">
        <v>0</v>
      </c>
      <c r="K562" s="135">
        <v>1</v>
      </c>
      <c r="L562" s="135">
        <v>1</v>
      </c>
      <c r="M562" s="135">
        <v>0</v>
      </c>
      <c r="N562" s="135">
        <v>5</v>
      </c>
      <c r="O562" s="135">
        <v>0</v>
      </c>
      <c r="P562" s="135">
        <v>1</v>
      </c>
      <c r="Q562" s="135">
        <v>0</v>
      </c>
      <c r="R562" s="135">
        <v>0</v>
      </c>
      <c r="S562" s="135">
        <v>0</v>
      </c>
      <c r="T562" s="135">
        <v>0</v>
      </c>
      <c r="U562" s="135">
        <v>0</v>
      </c>
      <c r="V562" s="135">
        <v>3</v>
      </c>
      <c r="W562" s="135">
        <v>0</v>
      </c>
      <c r="X562" s="135">
        <v>0</v>
      </c>
      <c r="Y562" s="135">
        <v>0</v>
      </c>
      <c r="Z562" s="135">
        <v>0</v>
      </c>
      <c r="AA562" s="135">
        <v>0</v>
      </c>
      <c r="AB562" s="135">
        <v>0</v>
      </c>
      <c r="AC562" s="135">
        <v>0</v>
      </c>
      <c r="AD562" s="135">
        <v>0</v>
      </c>
      <c r="AE562" s="135">
        <v>0</v>
      </c>
      <c r="AF562" s="135">
        <v>0</v>
      </c>
      <c r="AG562" s="135">
        <v>0</v>
      </c>
      <c r="AH562" s="135">
        <v>0</v>
      </c>
      <c r="AI562" s="135">
        <v>0</v>
      </c>
      <c r="AJ562" s="135">
        <v>1</v>
      </c>
      <c r="AK562" s="135">
        <v>0</v>
      </c>
      <c r="AL562" s="135">
        <v>0</v>
      </c>
      <c r="AM562" s="135">
        <v>0</v>
      </c>
      <c r="AN562" s="135">
        <v>0</v>
      </c>
      <c r="AO562" s="135">
        <v>0</v>
      </c>
      <c r="AP562" s="135">
        <v>3</v>
      </c>
      <c r="AQ562" s="135">
        <v>0</v>
      </c>
      <c r="AR562" s="135">
        <v>0</v>
      </c>
      <c r="AS562" s="135">
        <v>0</v>
      </c>
      <c r="AT562" s="135">
        <v>1</v>
      </c>
      <c r="AU562" s="135">
        <v>1</v>
      </c>
      <c r="AV562" s="135">
        <v>0</v>
      </c>
      <c r="AW562" s="135">
        <v>0</v>
      </c>
      <c r="AX562" s="135">
        <v>0</v>
      </c>
      <c r="AY562" s="135">
        <v>4</v>
      </c>
      <c r="AZ562" s="135">
        <v>1</v>
      </c>
      <c r="BA562" s="135">
        <v>0</v>
      </c>
      <c r="BB562" s="135">
        <v>3</v>
      </c>
      <c r="BC562" s="135">
        <v>0</v>
      </c>
      <c r="BD562" s="135">
        <v>0</v>
      </c>
      <c r="BE562" s="135">
        <v>1</v>
      </c>
      <c r="BF562" s="135">
        <v>0</v>
      </c>
      <c r="BG562" s="135">
        <v>0</v>
      </c>
      <c r="BH562" s="135">
        <v>0</v>
      </c>
      <c r="BI562" s="135">
        <v>0</v>
      </c>
      <c r="BJ562" s="135">
        <v>1</v>
      </c>
      <c r="BK562" s="135">
        <v>0</v>
      </c>
      <c r="BL562" s="135">
        <v>1</v>
      </c>
      <c r="BM562" s="135">
        <v>0</v>
      </c>
      <c r="BN562" s="135">
        <v>0</v>
      </c>
      <c r="BO562" s="135">
        <v>0</v>
      </c>
      <c r="BP562" s="135">
        <v>0</v>
      </c>
      <c r="BQ562" s="135">
        <v>0</v>
      </c>
      <c r="BR562" s="135">
        <v>0</v>
      </c>
      <c r="BS562" s="135">
        <v>0</v>
      </c>
      <c r="BT562" s="135">
        <v>0</v>
      </c>
      <c r="BU562" s="135">
        <v>2</v>
      </c>
      <c r="BV562" s="135">
        <v>0</v>
      </c>
      <c r="BW562" s="135">
        <v>0</v>
      </c>
      <c r="BX562" s="135">
        <v>0</v>
      </c>
      <c r="BY562" s="135">
        <v>0</v>
      </c>
      <c r="BZ562" s="135">
        <v>0</v>
      </c>
      <c r="CA562" s="135">
        <v>0</v>
      </c>
      <c r="CB562" s="135">
        <v>0</v>
      </c>
      <c r="CC562" s="135">
        <v>0</v>
      </c>
      <c r="CD562" s="135">
        <v>0</v>
      </c>
      <c r="CE562" s="135">
        <v>0</v>
      </c>
      <c r="CF562" s="135">
        <v>0</v>
      </c>
      <c r="CG562" s="135">
        <v>4</v>
      </c>
      <c r="CH562" s="135">
        <v>0</v>
      </c>
      <c r="CI562" s="135">
        <v>0</v>
      </c>
      <c r="CJ562" s="135">
        <v>1</v>
      </c>
      <c r="CK562" s="135">
        <v>1</v>
      </c>
      <c r="CL562" s="135">
        <v>0</v>
      </c>
      <c r="CM562" s="135">
        <v>1</v>
      </c>
      <c r="CN562" s="135">
        <v>0</v>
      </c>
      <c r="CO562" s="135">
        <v>0</v>
      </c>
      <c r="CP562" s="135">
        <v>0</v>
      </c>
      <c r="CQ562" s="135">
        <v>0</v>
      </c>
      <c r="CR562" s="135">
        <v>0</v>
      </c>
      <c r="CS562" s="135">
        <v>0</v>
      </c>
      <c r="CT562" s="135">
        <v>0</v>
      </c>
      <c r="CU562" s="135">
        <v>0</v>
      </c>
      <c r="CV562" s="135">
        <v>1</v>
      </c>
      <c r="CW562" s="135">
        <v>0</v>
      </c>
      <c r="CX562" s="135"/>
    </row>
    <row r="563" spans="1:102" x14ac:dyDescent="0.35">
      <c r="A563" s="135">
        <v>562</v>
      </c>
      <c r="B563" s="135">
        <v>0</v>
      </c>
      <c r="C563" s="135">
        <v>0</v>
      </c>
      <c r="D563" s="135">
        <v>0</v>
      </c>
      <c r="E563" s="135">
        <v>0</v>
      </c>
      <c r="F563" s="135">
        <v>1</v>
      </c>
      <c r="G563" s="135">
        <v>0</v>
      </c>
      <c r="H563" s="135">
        <v>1</v>
      </c>
      <c r="I563" s="135">
        <v>0</v>
      </c>
      <c r="J563" s="135">
        <v>1</v>
      </c>
      <c r="K563" s="135">
        <v>0</v>
      </c>
      <c r="L563" s="135">
        <v>0</v>
      </c>
      <c r="M563" s="135">
        <v>0</v>
      </c>
      <c r="N563" s="135">
        <v>0</v>
      </c>
      <c r="O563" s="135">
        <v>0</v>
      </c>
      <c r="P563" s="135">
        <v>0</v>
      </c>
      <c r="Q563" s="135">
        <v>1</v>
      </c>
      <c r="R563" s="135">
        <v>0</v>
      </c>
      <c r="S563" s="135">
        <v>1</v>
      </c>
      <c r="T563" s="135">
        <v>0</v>
      </c>
      <c r="U563" s="135">
        <v>1</v>
      </c>
      <c r="V563" s="135">
        <v>0</v>
      </c>
      <c r="W563" s="135">
        <v>1</v>
      </c>
      <c r="X563" s="135">
        <v>0</v>
      </c>
      <c r="Y563" s="135">
        <v>0</v>
      </c>
      <c r="Z563" s="135">
        <v>1</v>
      </c>
      <c r="AA563" s="135">
        <v>0</v>
      </c>
      <c r="AB563" s="135">
        <v>0</v>
      </c>
      <c r="AC563" s="135">
        <v>1</v>
      </c>
      <c r="AD563" s="135">
        <v>1</v>
      </c>
      <c r="AE563" s="135">
        <v>0</v>
      </c>
      <c r="AF563" s="135">
        <v>0</v>
      </c>
      <c r="AG563" s="135">
        <v>0</v>
      </c>
      <c r="AH563" s="135">
        <v>0</v>
      </c>
      <c r="AI563" s="135">
        <v>0</v>
      </c>
      <c r="AJ563" s="135">
        <v>0</v>
      </c>
      <c r="AK563" s="135">
        <v>0</v>
      </c>
      <c r="AL563" s="135">
        <v>0</v>
      </c>
      <c r="AM563" s="135">
        <v>0</v>
      </c>
      <c r="AN563" s="135">
        <v>1</v>
      </c>
      <c r="AO563" s="135">
        <v>0</v>
      </c>
      <c r="AP563" s="135">
        <v>0</v>
      </c>
      <c r="AQ563" s="135">
        <v>1</v>
      </c>
      <c r="AR563" s="135">
        <v>0</v>
      </c>
      <c r="AS563" s="135">
        <v>0</v>
      </c>
      <c r="AT563" s="135">
        <v>0</v>
      </c>
      <c r="AU563" s="135">
        <v>0</v>
      </c>
      <c r="AV563" s="135">
        <v>1</v>
      </c>
      <c r="AW563" s="135">
        <v>1</v>
      </c>
      <c r="AX563" s="135">
        <v>1</v>
      </c>
      <c r="AY563" s="135">
        <v>9</v>
      </c>
      <c r="AZ563" s="135">
        <v>2</v>
      </c>
      <c r="BA563" s="135">
        <v>0</v>
      </c>
      <c r="BB563" s="135">
        <v>3</v>
      </c>
      <c r="BC563" s="135">
        <v>1</v>
      </c>
      <c r="BD563" s="135">
        <v>1</v>
      </c>
      <c r="BE563" s="135">
        <v>0</v>
      </c>
      <c r="BF563" s="135">
        <v>0</v>
      </c>
      <c r="BG563" s="135">
        <v>3</v>
      </c>
      <c r="BH563" s="135">
        <v>1</v>
      </c>
      <c r="BI563" s="135">
        <v>0</v>
      </c>
      <c r="BJ563" s="135">
        <v>1</v>
      </c>
      <c r="BK563" s="135">
        <v>0</v>
      </c>
      <c r="BL563" s="135">
        <v>0</v>
      </c>
      <c r="BM563" s="135">
        <v>0</v>
      </c>
      <c r="BN563" s="135">
        <v>0</v>
      </c>
      <c r="BO563" s="135">
        <v>0</v>
      </c>
      <c r="BP563" s="135">
        <v>0</v>
      </c>
      <c r="BQ563" s="135">
        <v>0</v>
      </c>
      <c r="BR563" s="135">
        <v>0</v>
      </c>
      <c r="BS563" s="135">
        <v>0</v>
      </c>
      <c r="BT563" s="135">
        <v>0</v>
      </c>
      <c r="BU563" s="135">
        <v>0</v>
      </c>
      <c r="BV563" s="135">
        <v>0</v>
      </c>
      <c r="BW563" s="135">
        <v>1</v>
      </c>
      <c r="BX563" s="135">
        <v>1</v>
      </c>
      <c r="BY563" s="135">
        <v>0</v>
      </c>
      <c r="BZ563" s="135">
        <v>1</v>
      </c>
      <c r="CA563" s="135">
        <v>0</v>
      </c>
      <c r="CB563" s="135">
        <v>0</v>
      </c>
      <c r="CC563" s="135">
        <v>1</v>
      </c>
      <c r="CD563" s="135">
        <v>0</v>
      </c>
      <c r="CE563" s="135">
        <v>0</v>
      </c>
      <c r="CF563" s="135">
        <v>0</v>
      </c>
      <c r="CG563" s="135">
        <v>0</v>
      </c>
      <c r="CH563" s="135">
        <v>2</v>
      </c>
      <c r="CI563" s="135">
        <v>0</v>
      </c>
      <c r="CJ563" s="135">
        <v>0</v>
      </c>
      <c r="CK563" s="135">
        <v>0</v>
      </c>
      <c r="CL563" s="135">
        <v>0</v>
      </c>
      <c r="CM563" s="135">
        <v>0</v>
      </c>
      <c r="CN563" s="135">
        <v>1</v>
      </c>
      <c r="CO563" s="135">
        <v>0</v>
      </c>
      <c r="CP563" s="135">
        <v>0</v>
      </c>
      <c r="CQ563" s="135">
        <v>0</v>
      </c>
      <c r="CR563" s="135">
        <v>0</v>
      </c>
      <c r="CS563" s="135">
        <v>0</v>
      </c>
      <c r="CT563" s="135">
        <v>1</v>
      </c>
      <c r="CU563" s="135">
        <v>2</v>
      </c>
      <c r="CV563" s="135">
        <v>2</v>
      </c>
      <c r="CW563" s="135">
        <v>1</v>
      </c>
      <c r="CX563" s="135"/>
    </row>
    <row r="564" spans="1:102" x14ac:dyDescent="0.35">
      <c r="A564" s="135">
        <v>563</v>
      </c>
      <c r="B564" s="135">
        <v>0</v>
      </c>
      <c r="C564" s="135">
        <v>0</v>
      </c>
      <c r="D564" s="135">
        <v>0</v>
      </c>
      <c r="E564" s="135">
        <v>3</v>
      </c>
      <c r="F564" s="135">
        <v>1</v>
      </c>
      <c r="G564" s="135">
        <v>0</v>
      </c>
      <c r="H564" s="135">
        <v>8</v>
      </c>
      <c r="I564" s="135">
        <v>1</v>
      </c>
      <c r="J564" s="135">
        <v>0</v>
      </c>
      <c r="K564" s="135">
        <v>0</v>
      </c>
      <c r="L564" s="135">
        <v>0</v>
      </c>
      <c r="M564" s="135">
        <v>0</v>
      </c>
      <c r="N564" s="135">
        <v>0</v>
      </c>
      <c r="O564" s="135">
        <v>0</v>
      </c>
      <c r="P564" s="135">
        <v>0</v>
      </c>
      <c r="Q564" s="135">
        <v>0</v>
      </c>
      <c r="R564" s="135">
        <v>0</v>
      </c>
      <c r="S564" s="135">
        <v>0</v>
      </c>
      <c r="T564" s="135">
        <v>0</v>
      </c>
      <c r="U564" s="135">
        <v>0</v>
      </c>
      <c r="V564" s="135">
        <v>8</v>
      </c>
      <c r="W564" s="135">
        <v>0</v>
      </c>
      <c r="X564" s="135">
        <v>0</v>
      </c>
      <c r="Y564" s="135">
        <v>0</v>
      </c>
      <c r="Z564" s="135">
        <v>0</v>
      </c>
      <c r="AA564" s="135">
        <v>0</v>
      </c>
      <c r="AB564" s="135">
        <v>0</v>
      </c>
      <c r="AC564" s="135">
        <v>0</v>
      </c>
      <c r="AD564" s="135">
        <v>0</v>
      </c>
      <c r="AE564" s="135">
        <v>0</v>
      </c>
      <c r="AF564" s="135">
        <v>0</v>
      </c>
      <c r="AG564" s="135">
        <v>5</v>
      </c>
      <c r="AH564" s="135">
        <v>0</v>
      </c>
      <c r="AI564" s="135">
        <v>2</v>
      </c>
      <c r="AJ564" s="135">
        <v>1</v>
      </c>
      <c r="AK564" s="135">
        <v>0</v>
      </c>
      <c r="AL564" s="135">
        <v>0</v>
      </c>
      <c r="AM564" s="135">
        <v>0</v>
      </c>
      <c r="AN564" s="135">
        <v>0</v>
      </c>
      <c r="AO564" s="135">
        <v>0</v>
      </c>
      <c r="AP564" s="135">
        <v>2</v>
      </c>
      <c r="AQ564" s="135">
        <v>0</v>
      </c>
      <c r="AR564" s="135">
        <v>0</v>
      </c>
      <c r="AS564" s="135">
        <v>0</v>
      </c>
      <c r="AT564" s="135">
        <v>0</v>
      </c>
      <c r="AU564" s="135">
        <v>0</v>
      </c>
      <c r="AV564" s="135">
        <v>2</v>
      </c>
      <c r="AW564" s="135">
        <v>0</v>
      </c>
      <c r="AX564" s="135">
        <v>0</v>
      </c>
      <c r="AY564" s="135">
        <v>3</v>
      </c>
      <c r="AZ564" s="135">
        <v>0</v>
      </c>
      <c r="BA564" s="135">
        <v>0</v>
      </c>
      <c r="BB564" s="135">
        <v>0</v>
      </c>
      <c r="BC564" s="135">
        <v>0</v>
      </c>
      <c r="BD564" s="135">
        <v>1</v>
      </c>
      <c r="BE564" s="135">
        <v>0</v>
      </c>
      <c r="BF564" s="135">
        <v>0</v>
      </c>
      <c r="BG564" s="135">
        <v>0</v>
      </c>
      <c r="BH564" s="135">
        <v>0</v>
      </c>
      <c r="BI564" s="135">
        <v>0</v>
      </c>
      <c r="BJ564" s="135">
        <v>0</v>
      </c>
      <c r="BK564" s="135">
        <v>0</v>
      </c>
      <c r="BL564" s="135">
        <v>1</v>
      </c>
      <c r="BM564" s="135">
        <v>1</v>
      </c>
      <c r="BN564" s="135">
        <v>0</v>
      </c>
      <c r="BO564" s="135">
        <v>0</v>
      </c>
      <c r="BP564" s="135">
        <v>0</v>
      </c>
      <c r="BQ564" s="135">
        <v>0</v>
      </c>
      <c r="BR564" s="135">
        <v>0</v>
      </c>
      <c r="BS564" s="135">
        <v>1</v>
      </c>
      <c r="BT564" s="135">
        <v>0</v>
      </c>
      <c r="BU564" s="135">
        <v>0</v>
      </c>
      <c r="BV564" s="135">
        <v>0</v>
      </c>
      <c r="BW564" s="135">
        <v>1</v>
      </c>
      <c r="BX564" s="135">
        <v>3</v>
      </c>
      <c r="BY564" s="135">
        <v>0</v>
      </c>
      <c r="BZ564" s="135">
        <v>0</v>
      </c>
      <c r="CA564" s="135">
        <v>0</v>
      </c>
      <c r="CB564" s="135">
        <v>2</v>
      </c>
      <c r="CC564" s="135">
        <v>0</v>
      </c>
      <c r="CD564" s="135">
        <v>0</v>
      </c>
      <c r="CE564" s="135">
        <v>0</v>
      </c>
      <c r="CF564" s="135">
        <v>10</v>
      </c>
      <c r="CG564" s="135">
        <v>1</v>
      </c>
      <c r="CH564" s="135">
        <v>0</v>
      </c>
      <c r="CI564" s="135">
        <v>0</v>
      </c>
      <c r="CJ564" s="135">
        <v>0</v>
      </c>
      <c r="CK564" s="135">
        <v>0</v>
      </c>
      <c r="CL564" s="135">
        <v>0</v>
      </c>
      <c r="CM564" s="135">
        <v>0</v>
      </c>
      <c r="CN564" s="135">
        <v>0</v>
      </c>
      <c r="CO564" s="135">
        <v>0</v>
      </c>
      <c r="CP564" s="135">
        <v>0</v>
      </c>
      <c r="CQ564" s="135">
        <v>0</v>
      </c>
      <c r="CR564" s="135">
        <v>0</v>
      </c>
      <c r="CS564" s="135">
        <v>0</v>
      </c>
      <c r="CT564" s="135">
        <v>0</v>
      </c>
      <c r="CU564" s="135">
        <v>2</v>
      </c>
      <c r="CV564" s="135">
        <v>0</v>
      </c>
      <c r="CW564" s="135">
        <v>1</v>
      </c>
      <c r="CX564" s="135"/>
    </row>
    <row r="565" spans="1:102" x14ac:dyDescent="0.35">
      <c r="A565" s="135">
        <v>564</v>
      </c>
      <c r="B565" s="135">
        <v>0</v>
      </c>
      <c r="C565" s="135">
        <v>1</v>
      </c>
      <c r="D565" s="135">
        <v>0</v>
      </c>
      <c r="E565" s="135">
        <v>0</v>
      </c>
      <c r="F565" s="135">
        <v>1</v>
      </c>
      <c r="G565" s="135">
        <v>0</v>
      </c>
      <c r="H565" s="135">
        <v>0</v>
      </c>
      <c r="I565" s="135">
        <v>0</v>
      </c>
      <c r="J565" s="135">
        <v>0</v>
      </c>
      <c r="K565" s="135">
        <v>0</v>
      </c>
      <c r="L565" s="135">
        <v>6</v>
      </c>
      <c r="M565" s="135">
        <v>0</v>
      </c>
      <c r="N565" s="135">
        <v>0</v>
      </c>
      <c r="O565" s="135">
        <v>1</v>
      </c>
      <c r="P565" s="135">
        <v>1</v>
      </c>
      <c r="Q565" s="135">
        <v>0</v>
      </c>
      <c r="R565" s="135">
        <v>0</v>
      </c>
      <c r="S565" s="135">
        <v>0</v>
      </c>
      <c r="T565" s="135">
        <v>0</v>
      </c>
      <c r="U565" s="135">
        <v>0</v>
      </c>
      <c r="V565" s="135">
        <v>0</v>
      </c>
      <c r="W565" s="135">
        <v>0</v>
      </c>
      <c r="X565" s="135">
        <v>1</v>
      </c>
      <c r="Y565" s="135">
        <v>0</v>
      </c>
      <c r="Z565" s="135">
        <v>0</v>
      </c>
      <c r="AA565" s="135">
        <v>1</v>
      </c>
      <c r="AB565" s="135">
        <v>1</v>
      </c>
      <c r="AC565" s="135">
        <v>0</v>
      </c>
      <c r="AD565" s="135">
        <v>0</v>
      </c>
      <c r="AE565" s="135">
        <v>0</v>
      </c>
      <c r="AF565" s="135">
        <v>0</v>
      </c>
      <c r="AG565" s="135">
        <v>0</v>
      </c>
      <c r="AH565" s="135">
        <v>0</v>
      </c>
      <c r="AI565" s="135">
        <v>0</v>
      </c>
      <c r="AJ565" s="135">
        <v>0</v>
      </c>
      <c r="AK565" s="135">
        <v>0</v>
      </c>
      <c r="AL565" s="135">
        <v>0</v>
      </c>
      <c r="AM565" s="135">
        <v>0</v>
      </c>
      <c r="AN565" s="135">
        <v>0</v>
      </c>
      <c r="AO565" s="135">
        <v>0</v>
      </c>
      <c r="AP565" s="135">
        <v>1</v>
      </c>
      <c r="AQ565" s="135">
        <v>0</v>
      </c>
      <c r="AR565" s="135">
        <v>0</v>
      </c>
      <c r="AS565" s="135">
        <v>0</v>
      </c>
      <c r="AT565" s="135">
        <v>1</v>
      </c>
      <c r="AU565" s="135">
        <v>0</v>
      </c>
      <c r="AV565" s="135">
        <v>2</v>
      </c>
      <c r="AW565" s="135">
        <v>0</v>
      </c>
      <c r="AX565" s="135">
        <v>0</v>
      </c>
      <c r="AY565" s="135">
        <v>0</v>
      </c>
      <c r="AZ565" s="135">
        <v>0</v>
      </c>
      <c r="BA565" s="135">
        <v>0</v>
      </c>
      <c r="BB565" s="135">
        <v>0</v>
      </c>
      <c r="BC565" s="135">
        <v>0</v>
      </c>
      <c r="BD565" s="135">
        <v>10</v>
      </c>
      <c r="BE565" s="135">
        <v>0</v>
      </c>
      <c r="BF565" s="135">
        <v>0</v>
      </c>
      <c r="BG565" s="135">
        <v>0</v>
      </c>
      <c r="BH565" s="135">
        <v>0</v>
      </c>
      <c r="BI565" s="135">
        <v>0</v>
      </c>
      <c r="BJ565" s="135">
        <v>0</v>
      </c>
      <c r="BK565" s="135">
        <v>0</v>
      </c>
      <c r="BL565" s="135">
        <v>0</v>
      </c>
      <c r="BM565" s="135">
        <v>0</v>
      </c>
      <c r="BN565" s="135">
        <v>0</v>
      </c>
      <c r="BO565" s="135">
        <v>0</v>
      </c>
      <c r="BP565" s="135">
        <v>0</v>
      </c>
      <c r="BQ565" s="135">
        <v>0</v>
      </c>
      <c r="BR565" s="135">
        <v>0</v>
      </c>
      <c r="BS565" s="135">
        <v>0</v>
      </c>
      <c r="BT565" s="135">
        <v>0</v>
      </c>
      <c r="BU565" s="135">
        <v>0</v>
      </c>
      <c r="BV565" s="135">
        <v>0</v>
      </c>
      <c r="BW565" s="135">
        <v>0</v>
      </c>
      <c r="BX565" s="135">
        <v>0</v>
      </c>
      <c r="BY565" s="135">
        <v>1</v>
      </c>
      <c r="BZ565" s="135">
        <v>0</v>
      </c>
      <c r="CA565" s="135">
        <v>0</v>
      </c>
      <c r="CB565" s="135">
        <v>1</v>
      </c>
      <c r="CC565" s="135">
        <v>0</v>
      </c>
      <c r="CD565" s="135">
        <v>0</v>
      </c>
      <c r="CE565" s="135">
        <v>0</v>
      </c>
      <c r="CF565" s="135">
        <v>0</v>
      </c>
      <c r="CG565" s="135">
        <v>0</v>
      </c>
      <c r="CH565" s="135">
        <v>1</v>
      </c>
      <c r="CI565" s="135">
        <v>0</v>
      </c>
      <c r="CJ565" s="135">
        <v>0</v>
      </c>
      <c r="CK565" s="135">
        <v>0</v>
      </c>
      <c r="CL565" s="135">
        <v>1</v>
      </c>
      <c r="CM565" s="135">
        <v>0</v>
      </c>
      <c r="CN565" s="135">
        <v>0</v>
      </c>
      <c r="CO565" s="135">
        <v>0</v>
      </c>
      <c r="CP565" s="135">
        <v>0</v>
      </c>
      <c r="CQ565" s="135">
        <v>0</v>
      </c>
      <c r="CR565" s="135">
        <v>0</v>
      </c>
      <c r="CS565" s="135">
        <v>0</v>
      </c>
      <c r="CT565" s="135">
        <v>0</v>
      </c>
      <c r="CU565" s="135">
        <v>0</v>
      </c>
      <c r="CV565" s="135">
        <v>1</v>
      </c>
      <c r="CW565" s="135">
        <v>10</v>
      </c>
      <c r="CX565" s="135"/>
    </row>
    <row r="566" spans="1:102" x14ac:dyDescent="0.35">
      <c r="A566" s="135">
        <v>565</v>
      </c>
      <c r="B566" s="135">
        <v>0</v>
      </c>
      <c r="C566" s="135">
        <v>0</v>
      </c>
      <c r="D566" s="135">
        <v>0</v>
      </c>
      <c r="E566" s="135">
        <v>1</v>
      </c>
      <c r="F566" s="135">
        <v>1</v>
      </c>
      <c r="G566" s="135">
        <v>0</v>
      </c>
      <c r="H566" s="135">
        <v>0</v>
      </c>
      <c r="I566" s="135">
        <v>0</v>
      </c>
      <c r="J566" s="135">
        <v>0</v>
      </c>
      <c r="K566" s="135">
        <v>0</v>
      </c>
      <c r="L566" s="135">
        <v>0</v>
      </c>
      <c r="M566" s="135">
        <v>0</v>
      </c>
      <c r="N566" s="135">
        <v>3</v>
      </c>
      <c r="O566" s="135">
        <v>1</v>
      </c>
      <c r="P566" s="135">
        <v>0</v>
      </c>
      <c r="Q566" s="135">
        <v>0</v>
      </c>
      <c r="R566" s="135">
        <v>2</v>
      </c>
      <c r="S566" s="135">
        <v>1</v>
      </c>
      <c r="T566" s="135">
        <v>1</v>
      </c>
      <c r="U566" s="135">
        <v>0</v>
      </c>
      <c r="V566" s="135">
        <v>0</v>
      </c>
      <c r="W566" s="135">
        <v>0</v>
      </c>
      <c r="X566" s="135">
        <v>0</v>
      </c>
      <c r="Y566" s="135">
        <v>0</v>
      </c>
      <c r="Z566" s="135">
        <v>0</v>
      </c>
      <c r="AA566" s="135">
        <v>1</v>
      </c>
      <c r="AB566" s="135">
        <v>2</v>
      </c>
      <c r="AC566" s="135">
        <v>2</v>
      </c>
      <c r="AD566" s="135">
        <v>2</v>
      </c>
      <c r="AE566" s="135">
        <v>0</v>
      </c>
      <c r="AF566" s="135">
        <v>2</v>
      </c>
      <c r="AG566" s="135">
        <v>0</v>
      </c>
      <c r="AH566" s="135">
        <v>2</v>
      </c>
      <c r="AI566" s="135">
        <v>4</v>
      </c>
      <c r="AJ566" s="135">
        <v>0</v>
      </c>
      <c r="AK566" s="135">
        <v>0</v>
      </c>
      <c r="AL566" s="135">
        <v>0</v>
      </c>
      <c r="AM566" s="135">
        <v>0</v>
      </c>
      <c r="AN566" s="135">
        <v>0</v>
      </c>
      <c r="AO566" s="135">
        <v>0</v>
      </c>
      <c r="AP566" s="135">
        <v>0</v>
      </c>
      <c r="AQ566" s="135">
        <v>0</v>
      </c>
      <c r="AR566" s="135">
        <v>0</v>
      </c>
      <c r="AS566" s="135">
        <v>1</v>
      </c>
      <c r="AT566" s="135">
        <v>0</v>
      </c>
      <c r="AU566" s="135">
        <v>0</v>
      </c>
      <c r="AV566" s="135">
        <v>2</v>
      </c>
      <c r="AW566" s="135">
        <v>1</v>
      </c>
      <c r="AX566" s="135">
        <v>0</v>
      </c>
      <c r="AY566" s="135">
        <v>2</v>
      </c>
      <c r="AZ566" s="135">
        <v>0</v>
      </c>
      <c r="BA566" s="135">
        <v>0</v>
      </c>
      <c r="BB566" s="135">
        <v>0</v>
      </c>
      <c r="BC566" s="135">
        <v>0</v>
      </c>
      <c r="BD566" s="135">
        <v>0</v>
      </c>
      <c r="BE566" s="135">
        <v>0</v>
      </c>
      <c r="BF566" s="135">
        <v>0</v>
      </c>
      <c r="BG566" s="135">
        <v>0</v>
      </c>
      <c r="BH566" s="135">
        <v>0</v>
      </c>
      <c r="BI566" s="135">
        <v>0</v>
      </c>
      <c r="BJ566" s="135">
        <v>0</v>
      </c>
      <c r="BK566" s="135">
        <v>0</v>
      </c>
      <c r="BL566" s="135">
        <v>0</v>
      </c>
      <c r="BM566" s="135">
        <v>0</v>
      </c>
      <c r="BN566" s="135">
        <v>1</v>
      </c>
      <c r="BO566" s="135">
        <v>0</v>
      </c>
      <c r="BP566" s="135">
        <v>0</v>
      </c>
      <c r="BQ566" s="135">
        <v>0</v>
      </c>
      <c r="BR566" s="135">
        <v>0</v>
      </c>
      <c r="BS566" s="135">
        <v>1</v>
      </c>
      <c r="BT566" s="135">
        <v>0</v>
      </c>
      <c r="BU566" s="135">
        <v>0</v>
      </c>
      <c r="BV566" s="135">
        <v>2</v>
      </c>
      <c r="BW566" s="135">
        <v>0</v>
      </c>
      <c r="BX566" s="135">
        <v>0</v>
      </c>
      <c r="BY566" s="135">
        <v>0</v>
      </c>
      <c r="BZ566" s="135">
        <v>1</v>
      </c>
      <c r="CA566" s="135">
        <v>0</v>
      </c>
      <c r="CB566" s="135">
        <v>0</v>
      </c>
      <c r="CC566" s="135">
        <v>0</v>
      </c>
      <c r="CD566" s="135">
        <v>0</v>
      </c>
      <c r="CE566" s="135">
        <v>0</v>
      </c>
      <c r="CF566" s="135">
        <v>0</v>
      </c>
      <c r="CG566" s="135">
        <v>0</v>
      </c>
      <c r="CH566" s="135">
        <v>0</v>
      </c>
      <c r="CI566" s="135">
        <v>0</v>
      </c>
      <c r="CJ566" s="135">
        <v>0</v>
      </c>
      <c r="CK566" s="135">
        <v>0</v>
      </c>
      <c r="CL566" s="135">
        <v>0</v>
      </c>
      <c r="CM566" s="135">
        <v>1</v>
      </c>
      <c r="CN566" s="135">
        <v>0</v>
      </c>
      <c r="CO566" s="135">
        <v>1</v>
      </c>
      <c r="CP566" s="135">
        <v>0</v>
      </c>
      <c r="CQ566" s="135">
        <v>0</v>
      </c>
      <c r="CR566" s="135">
        <v>1</v>
      </c>
      <c r="CS566" s="135">
        <v>0</v>
      </c>
      <c r="CT566" s="135">
        <v>0</v>
      </c>
      <c r="CU566" s="135">
        <v>0</v>
      </c>
      <c r="CV566" s="135">
        <v>0</v>
      </c>
      <c r="CW566" s="135">
        <v>0</v>
      </c>
      <c r="CX566" s="135"/>
    </row>
    <row r="567" spans="1:102" x14ac:dyDescent="0.35">
      <c r="A567" s="135">
        <v>566</v>
      </c>
      <c r="B567" s="135">
        <v>0</v>
      </c>
      <c r="C567" s="135">
        <v>0</v>
      </c>
      <c r="D567" s="135">
        <v>0</v>
      </c>
      <c r="E567" s="135">
        <v>0</v>
      </c>
      <c r="F567" s="135">
        <v>3</v>
      </c>
      <c r="G567" s="135">
        <v>0</v>
      </c>
      <c r="H567" s="135">
        <v>4</v>
      </c>
      <c r="I567" s="135">
        <v>0</v>
      </c>
      <c r="J567" s="135">
        <v>0</v>
      </c>
      <c r="K567" s="135">
        <v>0</v>
      </c>
      <c r="L567" s="135">
        <v>1</v>
      </c>
      <c r="M567" s="135">
        <v>0</v>
      </c>
      <c r="N567" s="135">
        <v>0</v>
      </c>
      <c r="O567" s="135">
        <v>1</v>
      </c>
      <c r="P567" s="135">
        <v>0</v>
      </c>
      <c r="Q567" s="135">
        <v>1</v>
      </c>
      <c r="R567" s="135">
        <v>1</v>
      </c>
      <c r="S567" s="135">
        <v>0</v>
      </c>
      <c r="T567" s="135">
        <v>0</v>
      </c>
      <c r="U567" s="135">
        <v>0</v>
      </c>
      <c r="V567" s="135">
        <v>2</v>
      </c>
      <c r="W567" s="135">
        <v>1</v>
      </c>
      <c r="X567" s="135">
        <v>0</v>
      </c>
      <c r="Y567" s="135">
        <v>0</v>
      </c>
      <c r="Z567" s="135">
        <v>0</v>
      </c>
      <c r="AA567" s="135">
        <v>0</v>
      </c>
      <c r="AB567" s="135">
        <v>0</v>
      </c>
      <c r="AC567" s="135">
        <v>0</v>
      </c>
      <c r="AD567" s="135">
        <v>0</v>
      </c>
      <c r="AE567" s="135">
        <v>0</v>
      </c>
      <c r="AF567" s="135">
        <v>3</v>
      </c>
      <c r="AG567" s="135">
        <v>1</v>
      </c>
      <c r="AH567" s="135">
        <v>0</v>
      </c>
      <c r="AI567" s="135">
        <v>0</v>
      </c>
      <c r="AJ567" s="135">
        <v>1</v>
      </c>
      <c r="AK567" s="135">
        <v>0</v>
      </c>
      <c r="AL567" s="135">
        <v>1</v>
      </c>
      <c r="AM567" s="135">
        <v>4</v>
      </c>
      <c r="AN567" s="135">
        <v>0</v>
      </c>
      <c r="AO567" s="135">
        <v>0</v>
      </c>
      <c r="AP567" s="135">
        <v>0</v>
      </c>
      <c r="AQ567" s="135">
        <v>1</v>
      </c>
      <c r="AR567" s="135">
        <v>0</v>
      </c>
      <c r="AS567" s="135">
        <v>0</v>
      </c>
      <c r="AT567" s="135">
        <v>0</v>
      </c>
      <c r="AU567" s="135">
        <v>2</v>
      </c>
      <c r="AV567" s="135">
        <v>0</v>
      </c>
      <c r="AW567" s="135">
        <v>0</v>
      </c>
      <c r="AX567" s="135">
        <v>0</v>
      </c>
      <c r="AY567" s="135">
        <v>0</v>
      </c>
      <c r="AZ567" s="135">
        <v>0</v>
      </c>
      <c r="BA567" s="135">
        <v>1</v>
      </c>
      <c r="BB567" s="135">
        <v>0</v>
      </c>
      <c r="BC567" s="135">
        <v>0</v>
      </c>
      <c r="BD567" s="135">
        <v>0</v>
      </c>
      <c r="BE567" s="135">
        <v>0</v>
      </c>
      <c r="BF567" s="135">
        <v>1</v>
      </c>
      <c r="BG567" s="135">
        <v>1</v>
      </c>
      <c r="BH567" s="135">
        <v>0</v>
      </c>
      <c r="BI567" s="135">
        <v>0</v>
      </c>
      <c r="BJ567" s="135">
        <v>0</v>
      </c>
      <c r="BK567" s="135">
        <v>1</v>
      </c>
      <c r="BL567" s="135">
        <v>0</v>
      </c>
      <c r="BM567" s="135">
        <v>0</v>
      </c>
      <c r="BN567" s="135">
        <v>0</v>
      </c>
      <c r="BO567" s="135">
        <v>0</v>
      </c>
      <c r="BP567" s="135">
        <v>0</v>
      </c>
      <c r="BQ567" s="135">
        <v>0</v>
      </c>
      <c r="BR567" s="135">
        <v>0</v>
      </c>
      <c r="BS567" s="135">
        <v>0</v>
      </c>
      <c r="BT567" s="135">
        <v>0</v>
      </c>
      <c r="BU567" s="135">
        <v>0</v>
      </c>
      <c r="BV567" s="135">
        <v>1</v>
      </c>
      <c r="BW567" s="135">
        <v>0</v>
      </c>
      <c r="BX567" s="135">
        <v>1</v>
      </c>
      <c r="BY567" s="135">
        <v>1</v>
      </c>
      <c r="BZ567" s="135">
        <v>0</v>
      </c>
      <c r="CA567" s="135">
        <v>1</v>
      </c>
      <c r="CB567" s="135">
        <v>0</v>
      </c>
      <c r="CC567" s="135">
        <v>0</v>
      </c>
      <c r="CD567" s="135">
        <v>6</v>
      </c>
      <c r="CE567" s="135">
        <v>0</v>
      </c>
      <c r="CF567" s="135">
        <v>0</v>
      </c>
      <c r="CG567" s="135">
        <v>0</v>
      </c>
      <c r="CH567" s="135">
        <v>0</v>
      </c>
      <c r="CI567" s="135">
        <v>0</v>
      </c>
      <c r="CJ567" s="135">
        <v>5</v>
      </c>
      <c r="CK567" s="135">
        <v>0</v>
      </c>
      <c r="CL567" s="135">
        <v>0</v>
      </c>
      <c r="CM567" s="135">
        <v>1</v>
      </c>
      <c r="CN567" s="135">
        <v>1</v>
      </c>
      <c r="CO567" s="135">
        <v>2</v>
      </c>
      <c r="CP567" s="135">
        <v>1</v>
      </c>
      <c r="CQ567" s="135">
        <v>0</v>
      </c>
      <c r="CR567" s="135">
        <v>3</v>
      </c>
      <c r="CS567" s="135">
        <v>0</v>
      </c>
      <c r="CT567" s="135">
        <v>0</v>
      </c>
      <c r="CU567" s="135">
        <v>1</v>
      </c>
      <c r="CV567" s="135">
        <v>1</v>
      </c>
      <c r="CW567" s="135">
        <v>1</v>
      </c>
      <c r="CX567" s="135"/>
    </row>
    <row r="568" spans="1:102" x14ac:dyDescent="0.35">
      <c r="A568" s="135">
        <v>567</v>
      </c>
      <c r="B568" s="135">
        <v>0</v>
      </c>
      <c r="C568" s="135">
        <v>0</v>
      </c>
      <c r="D568" s="135">
        <v>0</v>
      </c>
      <c r="E568" s="135">
        <v>3</v>
      </c>
      <c r="F568" s="135">
        <v>2</v>
      </c>
      <c r="G568" s="135">
        <v>0</v>
      </c>
      <c r="H568" s="135">
        <v>0</v>
      </c>
      <c r="I568" s="135">
        <v>1</v>
      </c>
      <c r="J568" s="135">
        <v>0</v>
      </c>
      <c r="K568" s="135">
        <v>0</v>
      </c>
      <c r="L568" s="135">
        <v>1</v>
      </c>
      <c r="M568" s="135">
        <v>0</v>
      </c>
      <c r="N568" s="135">
        <v>0</v>
      </c>
      <c r="O568" s="135">
        <v>0</v>
      </c>
      <c r="P568" s="135">
        <v>0</v>
      </c>
      <c r="Q568" s="135">
        <v>0</v>
      </c>
      <c r="R568" s="135">
        <v>0</v>
      </c>
      <c r="S568" s="135">
        <v>0</v>
      </c>
      <c r="T568" s="135">
        <v>0</v>
      </c>
      <c r="U568" s="135">
        <v>0</v>
      </c>
      <c r="V568" s="135">
        <v>0</v>
      </c>
      <c r="W568" s="135">
        <v>0</v>
      </c>
      <c r="X568" s="135">
        <v>0</v>
      </c>
      <c r="Y568" s="135">
        <v>0</v>
      </c>
      <c r="Z568" s="135">
        <v>1</v>
      </c>
      <c r="AA568" s="135">
        <v>1</v>
      </c>
      <c r="AB568" s="135">
        <v>0</v>
      </c>
      <c r="AC568" s="135">
        <v>0</v>
      </c>
      <c r="AD568" s="135">
        <v>0</v>
      </c>
      <c r="AE568" s="135">
        <v>0</v>
      </c>
      <c r="AF568" s="135">
        <v>0</v>
      </c>
      <c r="AG568" s="135">
        <v>0</v>
      </c>
      <c r="AH568" s="135">
        <v>0</v>
      </c>
      <c r="AI568" s="135">
        <v>16</v>
      </c>
      <c r="AJ568" s="135">
        <v>0</v>
      </c>
      <c r="AK568" s="135">
        <v>0</v>
      </c>
      <c r="AL568" s="135">
        <v>0</v>
      </c>
      <c r="AM568" s="135">
        <v>1</v>
      </c>
      <c r="AN568" s="135">
        <v>0</v>
      </c>
      <c r="AO568" s="135">
        <v>0</v>
      </c>
      <c r="AP568" s="135">
        <v>0</v>
      </c>
      <c r="AQ568" s="135">
        <v>0</v>
      </c>
      <c r="AR568" s="135">
        <v>0</v>
      </c>
      <c r="AS568" s="135">
        <v>0</v>
      </c>
      <c r="AT568" s="135">
        <v>0</v>
      </c>
      <c r="AU568" s="135">
        <v>0</v>
      </c>
      <c r="AV568" s="135">
        <v>1</v>
      </c>
      <c r="AW568" s="135">
        <v>0</v>
      </c>
      <c r="AX568" s="135">
        <v>0</v>
      </c>
      <c r="AY568" s="135">
        <v>0</v>
      </c>
      <c r="AZ568" s="135">
        <v>4</v>
      </c>
      <c r="BA568" s="135">
        <v>1</v>
      </c>
      <c r="BB568" s="135">
        <v>3</v>
      </c>
      <c r="BC568" s="135">
        <v>0</v>
      </c>
      <c r="BD568" s="135">
        <v>0</v>
      </c>
      <c r="BE568" s="135">
        <v>0</v>
      </c>
      <c r="BF568" s="135">
        <v>0</v>
      </c>
      <c r="BG568" s="135">
        <v>0</v>
      </c>
      <c r="BH568" s="135">
        <v>0</v>
      </c>
      <c r="BI568" s="135">
        <v>0</v>
      </c>
      <c r="BJ568" s="135">
        <v>0</v>
      </c>
      <c r="BK568" s="135">
        <v>0</v>
      </c>
      <c r="BL568" s="135">
        <v>0</v>
      </c>
      <c r="BM568" s="135">
        <v>0</v>
      </c>
      <c r="BN568" s="135">
        <v>0</v>
      </c>
      <c r="BO568" s="135">
        <v>0</v>
      </c>
      <c r="BP568" s="135">
        <v>0</v>
      </c>
      <c r="BQ568" s="135">
        <v>0</v>
      </c>
      <c r="BR568" s="135">
        <v>0</v>
      </c>
      <c r="BS568" s="135">
        <v>8</v>
      </c>
      <c r="BT568" s="135">
        <v>0</v>
      </c>
      <c r="BU568" s="135">
        <v>1</v>
      </c>
      <c r="BV568" s="135">
        <v>0</v>
      </c>
      <c r="BW568" s="135">
        <v>0</v>
      </c>
      <c r="BX568" s="135">
        <v>1</v>
      </c>
      <c r="BY568" s="135">
        <v>0</v>
      </c>
      <c r="BZ568" s="135">
        <v>1</v>
      </c>
      <c r="CA568" s="135">
        <v>0</v>
      </c>
      <c r="CB568" s="135">
        <v>4</v>
      </c>
      <c r="CC568" s="135">
        <v>0</v>
      </c>
      <c r="CD568" s="135">
        <v>0</v>
      </c>
      <c r="CE568" s="135">
        <v>0</v>
      </c>
      <c r="CF568" s="135">
        <v>0</v>
      </c>
      <c r="CG568" s="135">
        <v>0</v>
      </c>
      <c r="CH568" s="135">
        <v>0</v>
      </c>
      <c r="CI568" s="135">
        <v>0</v>
      </c>
      <c r="CJ568" s="135">
        <v>1</v>
      </c>
      <c r="CK568" s="135">
        <v>0</v>
      </c>
      <c r="CL568" s="135">
        <v>0</v>
      </c>
      <c r="CM568" s="135">
        <v>0</v>
      </c>
      <c r="CN568" s="135">
        <v>0</v>
      </c>
      <c r="CO568" s="135">
        <v>1</v>
      </c>
      <c r="CP568" s="135">
        <v>0</v>
      </c>
      <c r="CQ568" s="135">
        <v>0</v>
      </c>
      <c r="CR568" s="135">
        <v>0</v>
      </c>
      <c r="CS568" s="135">
        <v>0</v>
      </c>
      <c r="CT568" s="135">
        <v>1</v>
      </c>
      <c r="CU568" s="135">
        <v>1</v>
      </c>
      <c r="CV568" s="135">
        <v>0</v>
      </c>
      <c r="CW568" s="135">
        <v>5</v>
      </c>
      <c r="CX568" s="135"/>
    </row>
    <row r="569" spans="1:102" x14ac:dyDescent="0.35">
      <c r="A569" s="135">
        <v>568</v>
      </c>
      <c r="B569" s="135">
        <v>0</v>
      </c>
      <c r="C569" s="135">
        <v>1</v>
      </c>
      <c r="D569" s="135">
        <v>0</v>
      </c>
      <c r="E569" s="135">
        <v>0</v>
      </c>
      <c r="F569" s="135">
        <v>2</v>
      </c>
      <c r="G569" s="135">
        <v>0</v>
      </c>
      <c r="H569" s="135">
        <v>0</v>
      </c>
      <c r="I569" s="135">
        <v>0</v>
      </c>
      <c r="J569" s="135">
        <v>0</v>
      </c>
      <c r="K569" s="135">
        <v>0</v>
      </c>
      <c r="L569" s="135">
        <v>0</v>
      </c>
      <c r="M569" s="135">
        <v>0</v>
      </c>
      <c r="N569" s="135">
        <v>2</v>
      </c>
      <c r="O569" s="135">
        <v>0</v>
      </c>
      <c r="P569" s="135">
        <v>0</v>
      </c>
      <c r="Q569" s="135">
        <v>0</v>
      </c>
      <c r="R569" s="135">
        <v>0</v>
      </c>
      <c r="S569" s="135">
        <v>1</v>
      </c>
      <c r="T569" s="135">
        <v>0</v>
      </c>
      <c r="U569" s="135">
        <v>0</v>
      </c>
      <c r="V569" s="135">
        <v>2</v>
      </c>
      <c r="W569" s="135">
        <v>0</v>
      </c>
      <c r="X569" s="135">
        <v>0</v>
      </c>
      <c r="Y569" s="135">
        <v>0</v>
      </c>
      <c r="Z569" s="135">
        <v>0</v>
      </c>
      <c r="AA569" s="135">
        <v>0</v>
      </c>
      <c r="AB569" s="135">
        <v>0</v>
      </c>
      <c r="AC569" s="135">
        <v>3</v>
      </c>
      <c r="AD569" s="135">
        <v>0</v>
      </c>
      <c r="AE569" s="135">
        <v>0</v>
      </c>
      <c r="AF569" s="135">
        <v>0</v>
      </c>
      <c r="AG569" s="135">
        <v>0</v>
      </c>
      <c r="AH569" s="135">
        <v>0</v>
      </c>
      <c r="AI569" s="135">
        <v>0</v>
      </c>
      <c r="AJ569" s="135">
        <v>0</v>
      </c>
      <c r="AK569" s="135">
        <v>0</v>
      </c>
      <c r="AL569" s="135">
        <v>0</v>
      </c>
      <c r="AM569" s="135">
        <v>1</v>
      </c>
      <c r="AN569" s="135">
        <v>1</v>
      </c>
      <c r="AO569" s="135">
        <v>1</v>
      </c>
      <c r="AP569" s="135">
        <v>0</v>
      </c>
      <c r="AQ569" s="135">
        <v>0</v>
      </c>
      <c r="AR569" s="135">
        <v>0</v>
      </c>
      <c r="AS569" s="135">
        <v>0</v>
      </c>
      <c r="AT569" s="135">
        <v>0</v>
      </c>
      <c r="AU569" s="135">
        <v>0</v>
      </c>
      <c r="AV569" s="135">
        <v>1</v>
      </c>
      <c r="AW569" s="135">
        <v>1</v>
      </c>
      <c r="AX569" s="135">
        <v>1</v>
      </c>
      <c r="AY569" s="135">
        <v>2</v>
      </c>
      <c r="AZ569" s="135">
        <v>0</v>
      </c>
      <c r="BA569" s="135">
        <v>1</v>
      </c>
      <c r="BB569" s="135">
        <v>0</v>
      </c>
      <c r="BC569" s="135">
        <v>0</v>
      </c>
      <c r="BD569" s="135">
        <v>0</v>
      </c>
      <c r="BE569" s="135">
        <v>0</v>
      </c>
      <c r="BF569" s="135">
        <v>0</v>
      </c>
      <c r="BG569" s="135">
        <v>1</v>
      </c>
      <c r="BH569" s="135">
        <v>0</v>
      </c>
      <c r="BI569" s="135">
        <v>1</v>
      </c>
      <c r="BJ569" s="135">
        <v>0</v>
      </c>
      <c r="BK569" s="135">
        <v>1</v>
      </c>
      <c r="BL569" s="135">
        <v>0</v>
      </c>
      <c r="BM569" s="135">
        <v>1</v>
      </c>
      <c r="BN569" s="135">
        <v>0</v>
      </c>
      <c r="BO569" s="135">
        <v>0</v>
      </c>
      <c r="BP569" s="135">
        <v>0</v>
      </c>
      <c r="BQ569" s="135">
        <v>0</v>
      </c>
      <c r="BR569" s="135">
        <v>0</v>
      </c>
      <c r="BS569" s="135">
        <v>0</v>
      </c>
      <c r="BT569" s="135">
        <v>0</v>
      </c>
      <c r="BU569" s="135">
        <v>0</v>
      </c>
      <c r="BV569" s="135">
        <v>0</v>
      </c>
      <c r="BW569" s="135">
        <v>0</v>
      </c>
      <c r="BX569" s="135">
        <v>0</v>
      </c>
      <c r="BY569" s="135">
        <v>2</v>
      </c>
      <c r="BZ569" s="135">
        <v>0</v>
      </c>
      <c r="CA569" s="135">
        <v>0</v>
      </c>
      <c r="CB569" s="135">
        <v>0</v>
      </c>
      <c r="CC569" s="135">
        <v>1</v>
      </c>
      <c r="CD569" s="135">
        <v>1</v>
      </c>
      <c r="CE569" s="135">
        <v>0</v>
      </c>
      <c r="CF569" s="135">
        <v>17</v>
      </c>
      <c r="CG569" s="135">
        <v>0</v>
      </c>
      <c r="CH569" s="135">
        <v>2</v>
      </c>
      <c r="CI569" s="135">
        <v>0</v>
      </c>
      <c r="CJ569" s="135">
        <v>0</v>
      </c>
      <c r="CK569" s="135">
        <v>0</v>
      </c>
      <c r="CL569" s="135">
        <v>1</v>
      </c>
      <c r="CM569" s="135">
        <v>0</v>
      </c>
      <c r="CN569" s="135">
        <v>0</v>
      </c>
      <c r="CO569" s="135">
        <v>0</v>
      </c>
      <c r="CP569" s="135">
        <v>0</v>
      </c>
      <c r="CQ569" s="135">
        <v>0</v>
      </c>
      <c r="CR569" s="135">
        <v>0</v>
      </c>
      <c r="CS569" s="135">
        <v>0</v>
      </c>
      <c r="CT569" s="135">
        <v>0</v>
      </c>
      <c r="CU569" s="135">
        <v>0</v>
      </c>
      <c r="CV569" s="135">
        <v>0</v>
      </c>
      <c r="CW569" s="135">
        <v>1</v>
      </c>
      <c r="CX569" s="135"/>
    </row>
    <row r="570" spans="1:102" x14ac:dyDescent="0.35">
      <c r="A570" s="135">
        <v>569</v>
      </c>
      <c r="B570" s="135">
        <v>0</v>
      </c>
      <c r="C570" s="135">
        <v>0</v>
      </c>
      <c r="D570" s="135">
        <v>1</v>
      </c>
      <c r="E570" s="135">
        <v>0</v>
      </c>
      <c r="F570" s="135">
        <v>0</v>
      </c>
      <c r="G570" s="135">
        <v>0</v>
      </c>
      <c r="H570" s="135">
        <v>0</v>
      </c>
      <c r="I570" s="135">
        <v>0</v>
      </c>
      <c r="J570" s="135">
        <v>0</v>
      </c>
      <c r="K570" s="135">
        <v>0</v>
      </c>
      <c r="L570" s="135">
        <v>2</v>
      </c>
      <c r="M570" s="135">
        <v>0</v>
      </c>
      <c r="N570" s="135">
        <v>0</v>
      </c>
      <c r="O570" s="135">
        <v>0</v>
      </c>
      <c r="P570" s="135">
        <v>0</v>
      </c>
      <c r="Q570" s="135">
        <v>0</v>
      </c>
      <c r="R570" s="135">
        <v>0</v>
      </c>
      <c r="S570" s="135">
        <v>0</v>
      </c>
      <c r="T570" s="135">
        <v>0</v>
      </c>
      <c r="U570" s="135">
        <v>1</v>
      </c>
      <c r="V570" s="135">
        <v>0</v>
      </c>
      <c r="W570" s="135">
        <v>0</v>
      </c>
      <c r="X570" s="135">
        <v>0</v>
      </c>
      <c r="Y570" s="135">
        <v>0</v>
      </c>
      <c r="Z570" s="135">
        <v>1</v>
      </c>
      <c r="AA570" s="135">
        <v>4</v>
      </c>
      <c r="AB570" s="135">
        <v>1</v>
      </c>
      <c r="AC570" s="135">
        <v>0</v>
      </c>
      <c r="AD570" s="135">
        <v>0</v>
      </c>
      <c r="AE570" s="135">
        <v>0</v>
      </c>
      <c r="AF570" s="135">
        <v>0</v>
      </c>
      <c r="AG570" s="135">
        <v>0</v>
      </c>
      <c r="AH570" s="135">
        <v>0</v>
      </c>
      <c r="AI570" s="135">
        <v>0</v>
      </c>
      <c r="AJ570" s="135">
        <v>0</v>
      </c>
      <c r="AK570" s="135">
        <v>0</v>
      </c>
      <c r="AL570" s="135">
        <v>0</v>
      </c>
      <c r="AM570" s="135">
        <v>0</v>
      </c>
      <c r="AN570" s="135">
        <v>0</v>
      </c>
      <c r="AO570" s="135">
        <v>0</v>
      </c>
      <c r="AP570" s="135">
        <v>0</v>
      </c>
      <c r="AQ570" s="135">
        <v>0</v>
      </c>
      <c r="AR570" s="135">
        <v>1</v>
      </c>
      <c r="AS570" s="135">
        <v>0</v>
      </c>
      <c r="AT570" s="135">
        <v>0</v>
      </c>
      <c r="AU570" s="135">
        <v>3</v>
      </c>
      <c r="AV570" s="135">
        <v>4</v>
      </c>
      <c r="AW570" s="135">
        <v>1</v>
      </c>
      <c r="AX570" s="135">
        <v>0</v>
      </c>
      <c r="AY570" s="135">
        <v>0</v>
      </c>
      <c r="AZ570" s="135">
        <v>0</v>
      </c>
      <c r="BA570" s="135">
        <v>0</v>
      </c>
      <c r="BB570" s="135">
        <v>0</v>
      </c>
      <c r="BC570" s="135">
        <v>0</v>
      </c>
      <c r="BD570" s="135">
        <v>1</v>
      </c>
      <c r="BE570" s="135">
        <v>0</v>
      </c>
      <c r="BF570" s="135">
        <v>0</v>
      </c>
      <c r="BG570" s="135">
        <v>0</v>
      </c>
      <c r="BH570" s="135">
        <v>0</v>
      </c>
      <c r="BI570" s="135">
        <v>0</v>
      </c>
      <c r="BJ570" s="135">
        <v>0</v>
      </c>
      <c r="BK570" s="135">
        <v>1</v>
      </c>
      <c r="BL570" s="135">
        <v>1</v>
      </c>
      <c r="BM570" s="135">
        <v>0</v>
      </c>
      <c r="BN570" s="135">
        <v>0</v>
      </c>
      <c r="BO570" s="135">
        <v>0</v>
      </c>
      <c r="BP570" s="135">
        <v>0</v>
      </c>
      <c r="BQ570" s="135">
        <v>0</v>
      </c>
      <c r="BR570" s="135">
        <v>0</v>
      </c>
      <c r="BS570" s="135">
        <v>0</v>
      </c>
      <c r="BT570" s="135">
        <v>1</v>
      </c>
      <c r="BU570" s="135">
        <v>1</v>
      </c>
      <c r="BV570" s="135">
        <v>0</v>
      </c>
      <c r="BW570" s="135">
        <v>0</v>
      </c>
      <c r="BX570" s="135">
        <v>0</v>
      </c>
      <c r="BY570" s="135">
        <v>0</v>
      </c>
      <c r="BZ570" s="135">
        <v>1</v>
      </c>
      <c r="CA570" s="135">
        <v>0</v>
      </c>
      <c r="CB570" s="135">
        <v>0</v>
      </c>
      <c r="CC570" s="135">
        <v>0</v>
      </c>
      <c r="CD570" s="135">
        <v>0</v>
      </c>
      <c r="CE570" s="135">
        <v>1</v>
      </c>
      <c r="CF570" s="135">
        <v>0</v>
      </c>
      <c r="CG570" s="135">
        <v>0</v>
      </c>
      <c r="CH570" s="135">
        <v>0</v>
      </c>
      <c r="CI570" s="135">
        <v>0</v>
      </c>
      <c r="CJ570" s="135">
        <v>0</v>
      </c>
      <c r="CK570" s="135">
        <v>0</v>
      </c>
      <c r="CL570" s="135">
        <v>0</v>
      </c>
      <c r="CM570" s="135">
        <v>0</v>
      </c>
      <c r="CN570" s="135">
        <v>0</v>
      </c>
      <c r="CO570" s="135">
        <v>0</v>
      </c>
      <c r="CP570" s="135">
        <v>0</v>
      </c>
      <c r="CQ570" s="135">
        <v>0</v>
      </c>
      <c r="CR570" s="135">
        <v>0</v>
      </c>
      <c r="CS570" s="135">
        <v>0</v>
      </c>
      <c r="CT570" s="135">
        <v>0</v>
      </c>
      <c r="CU570" s="135">
        <v>0</v>
      </c>
      <c r="CV570" s="135">
        <v>0</v>
      </c>
      <c r="CW570" s="135">
        <v>0</v>
      </c>
      <c r="CX570" s="135"/>
    </row>
    <row r="571" spans="1:102" x14ac:dyDescent="0.35">
      <c r="A571" s="135">
        <v>570</v>
      </c>
      <c r="B571" s="135">
        <v>0</v>
      </c>
      <c r="C571" s="135">
        <v>0</v>
      </c>
      <c r="D571" s="135">
        <v>0</v>
      </c>
      <c r="E571" s="135">
        <v>0</v>
      </c>
      <c r="F571" s="135">
        <v>2</v>
      </c>
      <c r="G571" s="135">
        <v>0</v>
      </c>
      <c r="H571" s="135">
        <v>0</v>
      </c>
      <c r="I571" s="135">
        <v>0</v>
      </c>
      <c r="J571" s="135">
        <v>0</v>
      </c>
      <c r="K571" s="135">
        <v>0</v>
      </c>
      <c r="L571" s="135">
        <v>0</v>
      </c>
      <c r="M571" s="135">
        <v>0</v>
      </c>
      <c r="N571" s="135">
        <v>0</v>
      </c>
      <c r="O571" s="135">
        <v>1</v>
      </c>
      <c r="P571" s="135">
        <v>0</v>
      </c>
      <c r="Q571" s="135">
        <v>0</v>
      </c>
      <c r="R571" s="135">
        <v>0</v>
      </c>
      <c r="S571" s="135">
        <v>0</v>
      </c>
      <c r="T571" s="135">
        <v>0</v>
      </c>
      <c r="U571" s="135">
        <v>1</v>
      </c>
      <c r="V571" s="135">
        <v>0</v>
      </c>
      <c r="W571" s="135">
        <v>1</v>
      </c>
      <c r="X571" s="135">
        <v>0</v>
      </c>
      <c r="Y571" s="135">
        <v>1</v>
      </c>
      <c r="Z571" s="135">
        <v>1</v>
      </c>
      <c r="AA571" s="135">
        <v>1</v>
      </c>
      <c r="AB571" s="135">
        <v>0</v>
      </c>
      <c r="AC571" s="135">
        <v>0</v>
      </c>
      <c r="AD571" s="135">
        <v>0</v>
      </c>
      <c r="AE571" s="135">
        <v>0</v>
      </c>
      <c r="AF571" s="135">
        <v>0</v>
      </c>
      <c r="AG571" s="135">
        <v>3</v>
      </c>
      <c r="AH571" s="135">
        <v>1</v>
      </c>
      <c r="AI571" s="135">
        <v>4</v>
      </c>
      <c r="AJ571" s="135">
        <v>0</v>
      </c>
      <c r="AK571" s="135">
        <v>0</v>
      </c>
      <c r="AL571" s="135">
        <v>0</v>
      </c>
      <c r="AM571" s="135">
        <v>1</v>
      </c>
      <c r="AN571" s="135">
        <v>0</v>
      </c>
      <c r="AO571" s="135">
        <v>1</v>
      </c>
      <c r="AP571" s="135">
        <v>0</v>
      </c>
      <c r="AQ571" s="135">
        <v>0</v>
      </c>
      <c r="AR571" s="135">
        <v>0</v>
      </c>
      <c r="AS571" s="135">
        <v>1</v>
      </c>
      <c r="AT571" s="135">
        <v>1</v>
      </c>
      <c r="AU571" s="135">
        <v>1</v>
      </c>
      <c r="AV571" s="135">
        <v>0</v>
      </c>
      <c r="AW571" s="135">
        <v>0</v>
      </c>
      <c r="AX571" s="135">
        <v>1</v>
      </c>
      <c r="AY571" s="135">
        <v>0</v>
      </c>
      <c r="AZ571" s="135">
        <v>0</v>
      </c>
      <c r="BA571" s="135">
        <v>0</v>
      </c>
      <c r="BB571" s="135">
        <v>1</v>
      </c>
      <c r="BC571" s="135">
        <v>0</v>
      </c>
      <c r="BD571" s="135">
        <v>0</v>
      </c>
      <c r="BE571" s="135">
        <v>0</v>
      </c>
      <c r="BF571" s="135">
        <v>0</v>
      </c>
      <c r="BG571" s="135">
        <v>0</v>
      </c>
      <c r="BH571" s="135">
        <v>0</v>
      </c>
      <c r="BI571" s="135">
        <v>0</v>
      </c>
      <c r="BJ571" s="135">
        <v>0</v>
      </c>
      <c r="BK571" s="135">
        <v>0</v>
      </c>
      <c r="BL571" s="135">
        <v>0</v>
      </c>
      <c r="BM571" s="135">
        <v>1</v>
      </c>
      <c r="BN571" s="135">
        <v>0</v>
      </c>
      <c r="BO571" s="135">
        <v>0</v>
      </c>
      <c r="BP571" s="135">
        <v>0</v>
      </c>
      <c r="BQ571" s="135">
        <v>0</v>
      </c>
      <c r="BR571" s="135">
        <v>0</v>
      </c>
      <c r="BS571" s="135">
        <v>11</v>
      </c>
      <c r="BT571" s="135">
        <v>0</v>
      </c>
      <c r="BU571" s="135">
        <v>0</v>
      </c>
      <c r="BV571" s="135">
        <v>0</v>
      </c>
      <c r="BW571" s="135">
        <v>1</v>
      </c>
      <c r="BX571" s="135">
        <v>0</v>
      </c>
      <c r="BY571" s="135">
        <v>0</v>
      </c>
      <c r="BZ571" s="135">
        <v>1</v>
      </c>
      <c r="CA571" s="135">
        <v>0</v>
      </c>
      <c r="CB571" s="135">
        <v>0</v>
      </c>
      <c r="CC571" s="135">
        <v>1</v>
      </c>
      <c r="CD571" s="135">
        <v>3</v>
      </c>
      <c r="CE571" s="135">
        <v>0</v>
      </c>
      <c r="CF571" s="135">
        <v>1</v>
      </c>
      <c r="CG571" s="135">
        <v>0</v>
      </c>
      <c r="CH571" s="135">
        <v>0</v>
      </c>
      <c r="CI571" s="135">
        <v>0</v>
      </c>
      <c r="CJ571" s="135">
        <v>0</v>
      </c>
      <c r="CK571" s="135">
        <v>1</v>
      </c>
      <c r="CL571" s="135">
        <v>2</v>
      </c>
      <c r="CM571" s="135">
        <v>0</v>
      </c>
      <c r="CN571" s="135">
        <v>0</v>
      </c>
      <c r="CO571" s="135">
        <v>2</v>
      </c>
      <c r="CP571" s="135">
        <v>0</v>
      </c>
      <c r="CQ571" s="135">
        <v>0</v>
      </c>
      <c r="CR571" s="135">
        <v>0</v>
      </c>
      <c r="CS571" s="135">
        <v>0</v>
      </c>
      <c r="CT571" s="135">
        <v>1</v>
      </c>
      <c r="CU571" s="135">
        <v>0</v>
      </c>
      <c r="CV571" s="135">
        <v>0</v>
      </c>
      <c r="CW571" s="135">
        <v>2</v>
      </c>
      <c r="CX571" s="135"/>
    </row>
    <row r="572" spans="1:102" x14ac:dyDescent="0.35">
      <c r="A572" s="135">
        <v>571</v>
      </c>
      <c r="B572" s="135">
        <v>0</v>
      </c>
      <c r="C572" s="135">
        <v>0</v>
      </c>
      <c r="D572" s="135">
        <v>1</v>
      </c>
      <c r="E572" s="135">
        <v>0</v>
      </c>
      <c r="F572" s="135">
        <v>0</v>
      </c>
      <c r="G572" s="135">
        <v>1</v>
      </c>
      <c r="H572" s="135">
        <v>0</v>
      </c>
      <c r="I572" s="135">
        <v>0</v>
      </c>
      <c r="J572" s="135">
        <v>0</v>
      </c>
      <c r="K572" s="135">
        <v>0</v>
      </c>
      <c r="L572" s="135">
        <v>1</v>
      </c>
      <c r="M572" s="135">
        <v>0</v>
      </c>
      <c r="N572" s="135">
        <v>0</v>
      </c>
      <c r="O572" s="135">
        <v>0</v>
      </c>
      <c r="P572" s="135">
        <v>0</v>
      </c>
      <c r="Q572" s="135">
        <v>1</v>
      </c>
      <c r="R572" s="135">
        <v>1</v>
      </c>
      <c r="S572" s="135">
        <v>0</v>
      </c>
      <c r="T572" s="135">
        <v>1</v>
      </c>
      <c r="U572" s="135">
        <v>0</v>
      </c>
      <c r="V572" s="135">
        <v>0</v>
      </c>
      <c r="W572" s="135">
        <v>0</v>
      </c>
      <c r="X572" s="135">
        <v>0</v>
      </c>
      <c r="Y572" s="135">
        <v>0</v>
      </c>
      <c r="Z572" s="135">
        <v>0</v>
      </c>
      <c r="AA572" s="135">
        <v>0</v>
      </c>
      <c r="AB572" s="135">
        <v>0</v>
      </c>
      <c r="AC572" s="135">
        <v>0</v>
      </c>
      <c r="AD572" s="135">
        <v>0</v>
      </c>
      <c r="AE572" s="135">
        <v>0</v>
      </c>
      <c r="AF572" s="135">
        <v>1</v>
      </c>
      <c r="AG572" s="135">
        <v>0</v>
      </c>
      <c r="AH572" s="135">
        <v>9</v>
      </c>
      <c r="AI572" s="135">
        <v>6</v>
      </c>
      <c r="AJ572" s="135">
        <v>0</v>
      </c>
      <c r="AK572" s="135">
        <v>0</v>
      </c>
      <c r="AL572" s="135">
        <v>1</v>
      </c>
      <c r="AM572" s="135">
        <v>0</v>
      </c>
      <c r="AN572" s="135">
        <v>0</v>
      </c>
      <c r="AO572" s="135">
        <v>0</v>
      </c>
      <c r="AP572" s="135">
        <v>0</v>
      </c>
      <c r="AQ572" s="135">
        <v>0</v>
      </c>
      <c r="AR572" s="135">
        <v>0</v>
      </c>
      <c r="AS572" s="135">
        <v>2</v>
      </c>
      <c r="AT572" s="135">
        <v>0</v>
      </c>
      <c r="AU572" s="135">
        <v>1</v>
      </c>
      <c r="AV572" s="135">
        <v>22</v>
      </c>
      <c r="AW572" s="135">
        <v>16</v>
      </c>
      <c r="AX572" s="135">
        <v>1</v>
      </c>
      <c r="AY572" s="135">
        <v>6</v>
      </c>
      <c r="AZ572" s="135">
        <v>0</v>
      </c>
      <c r="BA572" s="135">
        <v>0</v>
      </c>
      <c r="BB572" s="135">
        <v>0</v>
      </c>
      <c r="BC572" s="135">
        <v>0</v>
      </c>
      <c r="BD572" s="135">
        <v>0</v>
      </c>
      <c r="BE572" s="135">
        <v>0</v>
      </c>
      <c r="BF572" s="135">
        <v>0</v>
      </c>
      <c r="BG572" s="135">
        <v>0</v>
      </c>
      <c r="BH572" s="135">
        <v>0</v>
      </c>
      <c r="BI572" s="135">
        <v>0</v>
      </c>
      <c r="BJ572" s="135">
        <v>0</v>
      </c>
      <c r="BK572" s="135">
        <v>0</v>
      </c>
      <c r="BL572" s="135">
        <v>5</v>
      </c>
      <c r="BM572" s="135">
        <v>0</v>
      </c>
      <c r="BN572" s="135">
        <v>1</v>
      </c>
      <c r="BO572" s="135">
        <v>0</v>
      </c>
      <c r="BP572" s="135">
        <v>0</v>
      </c>
      <c r="BQ572" s="135">
        <v>0</v>
      </c>
      <c r="BR572" s="135">
        <v>0</v>
      </c>
      <c r="BS572" s="135">
        <v>0</v>
      </c>
      <c r="BT572" s="135">
        <v>0</v>
      </c>
      <c r="BU572" s="135">
        <v>1</v>
      </c>
      <c r="BV572" s="135">
        <v>0</v>
      </c>
      <c r="BW572" s="135">
        <v>0</v>
      </c>
      <c r="BX572" s="135">
        <v>0</v>
      </c>
      <c r="BY572" s="135">
        <v>0</v>
      </c>
      <c r="BZ572" s="135">
        <v>0</v>
      </c>
      <c r="CA572" s="135">
        <v>0</v>
      </c>
      <c r="CB572" s="135">
        <v>0</v>
      </c>
      <c r="CC572" s="135">
        <v>0</v>
      </c>
      <c r="CD572" s="135">
        <v>0</v>
      </c>
      <c r="CE572" s="135">
        <v>0</v>
      </c>
      <c r="CF572" s="135">
        <v>1</v>
      </c>
      <c r="CG572" s="135">
        <v>0</v>
      </c>
      <c r="CH572" s="135">
        <v>0</v>
      </c>
      <c r="CI572" s="135">
        <v>0</v>
      </c>
      <c r="CJ572" s="135">
        <v>0</v>
      </c>
      <c r="CK572" s="135">
        <v>0</v>
      </c>
      <c r="CL572" s="135">
        <v>1</v>
      </c>
      <c r="CM572" s="135">
        <v>0</v>
      </c>
      <c r="CN572" s="135">
        <v>0</v>
      </c>
      <c r="CO572" s="135">
        <v>0</v>
      </c>
      <c r="CP572" s="135">
        <v>0</v>
      </c>
      <c r="CQ572" s="135">
        <v>0</v>
      </c>
      <c r="CR572" s="135">
        <v>0</v>
      </c>
      <c r="CS572" s="135">
        <v>0</v>
      </c>
      <c r="CT572" s="135">
        <v>0</v>
      </c>
      <c r="CU572" s="135">
        <v>2</v>
      </c>
      <c r="CV572" s="135">
        <v>0</v>
      </c>
      <c r="CW572" s="135">
        <v>0</v>
      </c>
      <c r="CX572" s="135"/>
    </row>
    <row r="573" spans="1:102" x14ac:dyDescent="0.35">
      <c r="A573" s="135">
        <v>572</v>
      </c>
      <c r="B573" s="135">
        <v>0</v>
      </c>
      <c r="C573" s="135">
        <v>0</v>
      </c>
      <c r="D573" s="135">
        <v>0</v>
      </c>
      <c r="E573" s="135">
        <v>1</v>
      </c>
      <c r="F573" s="135">
        <v>0</v>
      </c>
      <c r="G573" s="135">
        <v>0</v>
      </c>
      <c r="H573" s="135">
        <v>0</v>
      </c>
      <c r="I573" s="135">
        <v>1</v>
      </c>
      <c r="J573" s="135">
        <v>1</v>
      </c>
      <c r="K573" s="135">
        <v>0</v>
      </c>
      <c r="L573" s="135">
        <v>10</v>
      </c>
      <c r="M573" s="135">
        <v>0</v>
      </c>
      <c r="N573" s="135">
        <v>0</v>
      </c>
      <c r="O573" s="135">
        <v>0</v>
      </c>
      <c r="P573" s="135">
        <v>0</v>
      </c>
      <c r="Q573" s="135">
        <v>1</v>
      </c>
      <c r="R573" s="135">
        <v>3</v>
      </c>
      <c r="S573" s="135">
        <v>1</v>
      </c>
      <c r="T573" s="135">
        <v>1</v>
      </c>
      <c r="U573" s="135">
        <v>0</v>
      </c>
      <c r="V573" s="135">
        <v>0</v>
      </c>
      <c r="W573" s="135">
        <v>0</v>
      </c>
      <c r="X573" s="135">
        <v>0</v>
      </c>
      <c r="Y573" s="135">
        <v>0</v>
      </c>
      <c r="Z573" s="135">
        <v>0</v>
      </c>
      <c r="AA573" s="135">
        <v>0</v>
      </c>
      <c r="AB573" s="135">
        <v>0</v>
      </c>
      <c r="AC573" s="135">
        <v>1</v>
      </c>
      <c r="AD573" s="135">
        <v>0</v>
      </c>
      <c r="AE573" s="135">
        <v>0</v>
      </c>
      <c r="AF573" s="135">
        <v>0</v>
      </c>
      <c r="AG573" s="135">
        <v>3</v>
      </c>
      <c r="AH573" s="135">
        <v>0</v>
      </c>
      <c r="AI573" s="135">
        <v>1</v>
      </c>
      <c r="AJ573" s="135">
        <v>0</v>
      </c>
      <c r="AK573" s="135">
        <v>0</v>
      </c>
      <c r="AL573" s="135">
        <v>0</v>
      </c>
      <c r="AM573" s="135">
        <v>0</v>
      </c>
      <c r="AN573" s="135">
        <v>0</v>
      </c>
      <c r="AO573" s="135">
        <v>0</v>
      </c>
      <c r="AP573" s="135">
        <v>0</v>
      </c>
      <c r="AQ573" s="135">
        <v>0</v>
      </c>
      <c r="AR573" s="135">
        <v>0</v>
      </c>
      <c r="AS573" s="135">
        <v>0</v>
      </c>
      <c r="AT573" s="135">
        <v>0</v>
      </c>
      <c r="AU573" s="135">
        <v>0</v>
      </c>
      <c r="AV573" s="135">
        <v>0</v>
      </c>
      <c r="AW573" s="135">
        <v>19</v>
      </c>
      <c r="AX573" s="135">
        <v>3</v>
      </c>
      <c r="AY573" s="135">
        <v>0</v>
      </c>
      <c r="AZ573" s="135">
        <v>0</v>
      </c>
      <c r="BA573" s="135">
        <v>0</v>
      </c>
      <c r="BB573" s="135">
        <v>0</v>
      </c>
      <c r="BC573" s="135">
        <v>0</v>
      </c>
      <c r="BD573" s="135">
        <v>0</v>
      </c>
      <c r="BE573" s="135">
        <v>1</v>
      </c>
      <c r="BF573" s="135">
        <v>0</v>
      </c>
      <c r="BG573" s="135">
        <v>1</v>
      </c>
      <c r="BH573" s="135">
        <v>0</v>
      </c>
      <c r="BI573" s="135">
        <v>0</v>
      </c>
      <c r="BJ573" s="135">
        <v>0</v>
      </c>
      <c r="BK573" s="135">
        <v>0</v>
      </c>
      <c r="BL573" s="135">
        <v>2</v>
      </c>
      <c r="BM573" s="135">
        <v>1</v>
      </c>
      <c r="BN573" s="135">
        <v>0</v>
      </c>
      <c r="BO573" s="135">
        <v>0</v>
      </c>
      <c r="BP573" s="135">
        <v>1</v>
      </c>
      <c r="BQ573" s="135">
        <v>0</v>
      </c>
      <c r="BR573" s="135">
        <v>0</v>
      </c>
      <c r="BS573" s="135">
        <v>5</v>
      </c>
      <c r="BT573" s="135">
        <v>0</v>
      </c>
      <c r="BU573" s="135">
        <v>0</v>
      </c>
      <c r="BV573" s="135">
        <v>0</v>
      </c>
      <c r="BW573" s="135">
        <v>0</v>
      </c>
      <c r="BX573" s="135">
        <v>0</v>
      </c>
      <c r="BY573" s="135">
        <v>0</v>
      </c>
      <c r="BZ573" s="135">
        <v>0</v>
      </c>
      <c r="CA573" s="135">
        <v>0</v>
      </c>
      <c r="CB573" s="135">
        <v>1</v>
      </c>
      <c r="CC573" s="135">
        <v>0</v>
      </c>
      <c r="CD573" s="135">
        <v>3</v>
      </c>
      <c r="CE573" s="135">
        <v>0</v>
      </c>
      <c r="CF573" s="135">
        <v>6</v>
      </c>
      <c r="CG573" s="135">
        <v>0</v>
      </c>
      <c r="CH573" s="135">
        <v>0</v>
      </c>
      <c r="CI573" s="135">
        <v>0</v>
      </c>
      <c r="CJ573" s="135">
        <v>0</v>
      </c>
      <c r="CK573" s="135">
        <v>0</v>
      </c>
      <c r="CL573" s="135">
        <v>0</v>
      </c>
      <c r="CM573" s="135">
        <v>0</v>
      </c>
      <c r="CN573" s="135">
        <v>0</v>
      </c>
      <c r="CO573" s="135">
        <v>0</v>
      </c>
      <c r="CP573" s="135">
        <v>0</v>
      </c>
      <c r="CQ573" s="135">
        <v>0</v>
      </c>
      <c r="CR573" s="135">
        <v>0</v>
      </c>
      <c r="CS573" s="135">
        <v>1</v>
      </c>
      <c r="CT573" s="135">
        <v>1</v>
      </c>
      <c r="CU573" s="135">
        <v>1</v>
      </c>
      <c r="CV573" s="135">
        <v>0</v>
      </c>
      <c r="CW573" s="135">
        <v>0</v>
      </c>
      <c r="CX573" s="135"/>
    </row>
    <row r="574" spans="1:102" x14ac:dyDescent="0.35">
      <c r="A574" s="135">
        <v>573</v>
      </c>
      <c r="B574" s="135">
        <v>0</v>
      </c>
      <c r="C574" s="135">
        <v>1</v>
      </c>
      <c r="D574" s="135">
        <v>0</v>
      </c>
      <c r="E574" s="135">
        <v>0</v>
      </c>
      <c r="F574" s="135">
        <v>0</v>
      </c>
      <c r="G574" s="135">
        <v>0</v>
      </c>
      <c r="H574" s="135">
        <v>1</v>
      </c>
      <c r="I574" s="135">
        <v>1</v>
      </c>
      <c r="J574" s="135">
        <v>0</v>
      </c>
      <c r="K574" s="135">
        <v>0</v>
      </c>
      <c r="L574" s="135">
        <v>0</v>
      </c>
      <c r="M574" s="135">
        <v>0</v>
      </c>
      <c r="N574" s="135">
        <v>0</v>
      </c>
      <c r="O574" s="135">
        <v>0</v>
      </c>
      <c r="P574" s="135">
        <v>0</v>
      </c>
      <c r="Q574" s="135">
        <v>0</v>
      </c>
      <c r="R574" s="135">
        <v>0</v>
      </c>
      <c r="S574" s="135">
        <v>2</v>
      </c>
      <c r="T574" s="135">
        <v>1</v>
      </c>
      <c r="U574" s="135">
        <v>0</v>
      </c>
      <c r="V574" s="135">
        <v>0</v>
      </c>
      <c r="W574" s="135">
        <v>0</v>
      </c>
      <c r="X574" s="135">
        <v>0</v>
      </c>
      <c r="Y574" s="135">
        <v>0</v>
      </c>
      <c r="Z574" s="135">
        <v>0</v>
      </c>
      <c r="AA574" s="135">
        <v>0</v>
      </c>
      <c r="AB574" s="135">
        <v>0</v>
      </c>
      <c r="AC574" s="135">
        <v>0</v>
      </c>
      <c r="AD574" s="135">
        <v>0</v>
      </c>
      <c r="AE574" s="135">
        <v>0</v>
      </c>
      <c r="AF574" s="135">
        <v>0</v>
      </c>
      <c r="AG574" s="135">
        <v>1</v>
      </c>
      <c r="AH574" s="135">
        <v>0</v>
      </c>
      <c r="AI574" s="135">
        <v>0</v>
      </c>
      <c r="AJ574" s="135">
        <v>0</v>
      </c>
      <c r="AK574" s="135">
        <v>0</v>
      </c>
      <c r="AL574" s="135">
        <v>0</v>
      </c>
      <c r="AM574" s="135">
        <v>2</v>
      </c>
      <c r="AN574" s="135">
        <v>0</v>
      </c>
      <c r="AO574" s="135">
        <v>0</v>
      </c>
      <c r="AP574" s="135">
        <v>0</v>
      </c>
      <c r="AQ574" s="135">
        <v>1</v>
      </c>
      <c r="AR574" s="135">
        <v>0</v>
      </c>
      <c r="AS574" s="135">
        <v>0</v>
      </c>
      <c r="AT574" s="135">
        <v>0</v>
      </c>
      <c r="AU574" s="135">
        <v>0</v>
      </c>
      <c r="AV574" s="135">
        <v>0</v>
      </c>
      <c r="AW574" s="135">
        <v>0</v>
      </c>
      <c r="AX574" s="135">
        <v>1</v>
      </c>
      <c r="AY574" s="135">
        <v>3</v>
      </c>
      <c r="AZ574" s="135">
        <v>0</v>
      </c>
      <c r="BA574" s="135">
        <v>1</v>
      </c>
      <c r="BB574" s="135">
        <v>2</v>
      </c>
      <c r="BC574" s="135">
        <v>0</v>
      </c>
      <c r="BD574" s="135">
        <v>0</v>
      </c>
      <c r="BE574" s="135">
        <v>0</v>
      </c>
      <c r="BF574" s="135">
        <v>0</v>
      </c>
      <c r="BG574" s="135">
        <v>1</v>
      </c>
      <c r="BH574" s="135">
        <v>1</v>
      </c>
      <c r="BI574" s="135">
        <v>0</v>
      </c>
      <c r="BJ574" s="135">
        <v>1</v>
      </c>
      <c r="BK574" s="135">
        <v>0</v>
      </c>
      <c r="BL574" s="135">
        <v>1</v>
      </c>
      <c r="BM574" s="135">
        <v>0</v>
      </c>
      <c r="BN574" s="135">
        <v>0</v>
      </c>
      <c r="BO574" s="135">
        <v>1</v>
      </c>
      <c r="BP574" s="135">
        <v>0</v>
      </c>
      <c r="BQ574" s="135">
        <v>1</v>
      </c>
      <c r="BR574" s="135">
        <v>0</v>
      </c>
      <c r="BS574" s="135">
        <v>43</v>
      </c>
      <c r="BT574" s="135">
        <v>0</v>
      </c>
      <c r="BU574" s="135">
        <v>5</v>
      </c>
      <c r="BV574" s="135">
        <v>0</v>
      </c>
      <c r="BW574" s="135">
        <v>1</v>
      </c>
      <c r="BX574" s="135">
        <v>2</v>
      </c>
      <c r="BY574" s="135">
        <v>0</v>
      </c>
      <c r="BZ574" s="135">
        <v>0</v>
      </c>
      <c r="CA574" s="135">
        <v>0</v>
      </c>
      <c r="CB574" s="135">
        <v>1</v>
      </c>
      <c r="CC574" s="135">
        <v>0</v>
      </c>
      <c r="CD574" s="135">
        <v>3</v>
      </c>
      <c r="CE574" s="135">
        <v>0</v>
      </c>
      <c r="CF574" s="135">
        <v>2</v>
      </c>
      <c r="CG574" s="135">
        <v>0</v>
      </c>
      <c r="CH574" s="135">
        <v>1</v>
      </c>
      <c r="CI574" s="135">
        <v>0</v>
      </c>
      <c r="CJ574" s="135">
        <v>0</v>
      </c>
      <c r="CK574" s="135">
        <v>7</v>
      </c>
      <c r="CL574" s="135">
        <v>0</v>
      </c>
      <c r="CM574" s="135">
        <v>0</v>
      </c>
      <c r="CN574" s="135">
        <v>0</v>
      </c>
      <c r="CO574" s="135">
        <v>1</v>
      </c>
      <c r="CP574" s="135">
        <v>1</v>
      </c>
      <c r="CQ574" s="135">
        <v>0</v>
      </c>
      <c r="CR574" s="135">
        <v>0</v>
      </c>
      <c r="CS574" s="135">
        <v>0</v>
      </c>
      <c r="CT574" s="135">
        <v>1</v>
      </c>
      <c r="CU574" s="135">
        <v>1</v>
      </c>
      <c r="CV574" s="135">
        <v>0</v>
      </c>
      <c r="CW574" s="135">
        <v>0</v>
      </c>
      <c r="CX574" s="135"/>
    </row>
    <row r="575" spans="1:102" x14ac:dyDescent="0.35">
      <c r="A575" s="135">
        <v>574</v>
      </c>
      <c r="B575" s="135">
        <v>0</v>
      </c>
      <c r="C575" s="135">
        <v>0</v>
      </c>
      <c r="D575" s="135">
        <v>0</v>
      </c>
      <c r="E575" s="135">
        <v>0</v>
      </c>
      <c r="F575" s="135">
        <v>1</v>
      </c>
      <c r="G575" s="135">
        <v>0</v>
      </c>
      <c r="H575" s="135">
        <v>2</v>
      </c>
      <c r="I575" s="135">
        <v>0</v>
      </c>
      <c r="J575" s="135">
        <v>0</v>
      </c>
      <c r="K575" s="135">
        <v>0</v>
      </c>
      <c r="L575" s="135">
        <v>1</v>
      </c>
      <c r="M575" s="135">
        <v>1</v>
      </c>
      <c r="N575" s="135">
        <v>0</v>
      </c>
      <c r="O575" s="135">
        <v>0</v>
      </c>
      <c r="P575" s="135">
        <v>0</v>
      </c>
      <c r="Q575" s="135">
        <v>0</v>
      </c>
      <c r="R575" s="135">
        <v>0</v>
      </c>
      <c r="S575" s="135">
        <v>1</v>
      </c>
      <c r="T575" s="135">
        <v>0</v>
      </c>
      <c r="U575" s="135">
        <v>0</v>
      </c>
      <c r="V575" s="135">
        <v>5</v>
      </c>
      <c r="W575" s="135">
        <v>1</v>
      </c>
      <c r="X575" s="135">
        <v>0</v>
      </c>
      <c r="Y575" s="135">
        <v>0</v>
      </c>
      <c r="Z575" s="135">
        <v>0</v>
      </c>
      <c r="AA575" s="135">
        <v>0</v>
      </c>
      <c r="AB575" s="135">
        <v>1</v>
      </c>
      <c r="AC575" s="135">
        <v>1</v>
      </c>
      <c r="AD575" s="135">
        <v>0</v>
      </c>
      <c r="AE575" s="135">
        <v>0</v>
      </c>
      <c r="AF575" s="135">
        <v>2</v>
      </c>
      <c r="AG575" s="135">
        <v>0</v>
      </c>
      <c r="AH575" s="135">
        <v>0</v>
      </c>
      <c r="AI575" s="135">
        <v>7</v>
      </c>
      <c r="AJ575" s="135">
        <v>0</v>
      </c>
      <c r="AK575" s="135">
        <v>0</v>
      </c>
      <c r="AL575" s="135">
        <v>0</v>
      </c>
      <c r="AM575" s="135">
        <v>0</v>
      </c>
      <c r="AN575" s="135">
        <v>0</v>
      </c>
      <c r="AO575" s="135">
        <v>0</v>
      </c>
      <c r="AP575" s="135">
        <v>0</v>
      </c>
      <c r="AQ575" s="135">
        <v>3</v>
      </c>
      <c r="AR575" s="135">
        <v>0</v>
      </c>
      <c r="AS575" s="135">
        <v>0</v>
      </c>
      <c r="AT575" s="135">
        <v>0</v>
      </c>
      <c r="AU575" s="135">
        <v>0</v>
      </c>
      <c r="AV575" s="135">
        <v>1</v>
      </c>
      <c r="AW575" s="135">
        <v>0</v>
      </c>
      <c r="AX575" s="135">
        <v>0</v>
      </c>
      <c r="AY575" s="135">
        <v>17</v>
      </c>
      <c r="AZ575" s="135">
        <v>0</v>
      </c>
      <c r="BA575" s="135">
        <v>0</v>
      </c>
      <c r="BB575" s="135">
        <v>0</v>
      </c>
      <c r="BC575" s="135">
        <v>0</v>
      </c>
      <c r="BD575" s="135">
        <v>0</v>
      </c>
      <c r="BE575" s="135">
        <v>0</v>
      </c>
      <c r="BF575" s="135">
        <v>0</v>
      </c>
      <c r="BG575" s="135">
        <v>0</v>
      </c>
      <c r="BH575" s="135">
        <v>1</v>
      </c>
      <c r="BI575" s="135">
        <v>1</v>
      </c>
      <c r="BJ575" s="135">
        <v>1</v>
      </c>
      <c r="BK575" s="135">
        <v>0</v>
      </c>
      <c r="BL575" s="135">
        <v>0</v>
      </c>
      <c r="BM575" s="135">
        <v>0</v>
      </c>
      <c r="BN575" s="135">
        <v>1</v>
      </c>
      <c r="BO575" s="135">
        <v>0</v>
      </c>
      <c r="BP575" s="135">
        <v>1</v>
      </c>
      <c r="BQ575" s="135">
        <v>0</v>
      </c>
      <c r="BR575" s="135">
        <v>0</v>
      </c>
      <c r="BS575" s="135">
        <v>0</v>
      </c>
      <c r="BT575" s="135">
        <v>0</v>
      </c>
      <c r="BU575" s="135">
        <v>0</v>
      </c>
      <c r="BV575" s="135">
        <v>0</v>
      </c>
      <c r="BW575" s="135">
        <v>0</v>
      </c>
      <c r="BX575" s="135">
        <v>0</v>
      </c>
      <c r="BY575" s="135">
        <v>0</v>
      </c>
      <c r="BZ575" s="135">
        <v>0</v>
      </c>
      <c r="CA575" s="135">
        <v>0</v>
      </c>
      <c r="CB575" s="135">
        <v>0</v>
      </c>
      <c r="CC575" s="135">
        <v>0</v>
      </c>
      <c r="CD575" s="135">
        <v>3</v>
      </c>
      <c r="CE575" s="135">
        <v>0</v>
      </c>
      <c r="CF575" s="135">
        <v>1</v>
      </c>
      <c r="CG575" s="135">
        <v>0</v>
      </c>
      <c r="CH575" s="135">
        <v>2</v>
      </c>
      <c r="CI575" s="135">
        <v>0</v>
      </c>
      <c r="CJ575" s="135">
        <v>0</v>
      </c>
      <c r="CK575" s="135">
        <v>0</v>
      </c>
      <c r="CL575" s="135">
        <v>0</v>
      </c>
      <c r="CM575" s="135">
        <v>0</v>
      </c>
      <c r="CN575" s="135">
        <v>1</v>
      </c>
      <c r="CO575" s="135">
        <v>3</v>
      </c>
      <c r="CP575" s="135">
        <v>0</v>
      </c>
      <c r="CQ575" s="135">
        <v>0</v>
      </c>
      <c r="CR575" s="135">
        <v>2</v>
      </c>
      <c r="CS575" s="135">
        <v>0</v>
      </c>
      <c r="CT575" s="135">
        <v>0</v>
      </c>
      <c r="CU575" s="135">
        <v>0</v>
      </c>
      <c r="CV575" s="135">
        <v>0</v>
      </c>
      <c r="CW575" s="135">
        <v>0</v>
      </c>
      <c r="CX575" s="135"/>
    </row>
    <row r="576" spans="1:102" x14ac:dyDescent="0.35">
      <c r="A576" s="135">
        <v>575</v>
      </c>
      <c r="B576" s="135">
        <v>0</v>
      </c>
      <c r="C576" s="135">
        <v>0</v>
      </c>
      <c r="D576" s="135">
        <v>0</v>
      </c>
      <c r="E576" s="135">
        <v>0</v>
      </c>
      <c r="F576" s="135">
        <v>0</v>
      </c>
      <c r="G576" s="135">
        <v>0</v>
      </c>
      <c r="H576" s="135">
        <v>1</v>
      </c>
      <c r="I576" s="135">
        <v>1</v>
      </c>
      <c r="J576" s="135">
        <v>0</v>
      </c>
      <c r="K576" s="135">
        <v>0</v>
      </c>
      <c r="L576" s="135">
        <v>0</v>
      </c>
      <c r="M576" s="135">
        <v>2</v>
      </c>
      <c r="N576" s="135">
        <v>1</v>
      </c>
      <c r="O576" s="135">
        <v>0</v>
      </c>
      <c r="P576" s="135">
        <v>0</v>
      </c>
      <c r="Q576" s="135">
        <v>0</v>
      </c>
      <c r="R576" s="135">
        <v>0</v>
      </c>
      <c r="S576" s="135">
        <v>3</v>
      </c>
      <c r="T576" s="135">
        <v>0</v>
      </c>
      <c r="U576" s="135">
        <v>0</v>
      </c>
      <c r="V576" s="135">
        <v>1</v>
      </c>
      <c r="W576" s="135">
        <v>0</v>
      </c>
      <c r="X576" s="135">
        <v>1</v>
      </c>
      <c r="Y576" s="135">
        <v>0</v>
      </c>
      <c r="Z576" s="135">
        <v>0</v>
      </c>
      <c r="AA576" s="135">
        <v>0</v>
      </c>
      <c r="AB576" s="135">
        <v>0</v>
      </c>
      <c r="AC576" s="135">
        <v>2</v>
      </c>
      <c r="AD576" s="135">
        <v>0</v>
      </c>
      <c r="AE576" s="135">
        <v>0</v>
      </c>
      <c r="AF576" s="135">
        <v>0</v>
      </c>
      <c r="AG576" s="135">
        <v>2</v>
      </c>
      <c r="AH576" s="135">
        <v>0</v>
      </c>
      <c r="AI576" s="135">
        <v>0</v>
      </c>
      <c r="AJ576" s="135">
        <v>0</v>
      </c>
      <c r="AK576" s="135">
        <v>0</v>
      </c>
      <c r="AL576" s="135">
        <v>0</v>
      </c>
      <c r="AM576" s="135">
        <v>0</v>
      </c>
      <c r="AN576" s="135">
        <v>0</v>
      </c>
      <c r="AO576" s="135">
        <v>0</v>
      </c>
      <c r="AP576" s="135">
        <v>0</v>
      </c>
      <c r="AQ576" s="135">
        <v>0</v>
      </c>
      <c r="AR576" s="135">
        <v>0</v>
      </c>
      <c r="AS576" s="135">
        <v>0</v>
      </c>
      <c r="AT576" s="135">
        <v>0</v>
      </c>
      <c r="AU576" s="135">
        <v>7</v>
      </c>
      <c r="AV576" s="135">
        <v>0</v>
      </c>
      <c r="AW576" s="135">
        <v>1</v>
      </c>
      <c r="AX576" s="135">
        <v>1</v>
      </c>
      <c r="AY576" s="135">
        <v>0</v>
      </c>
      <c r="AZ576" s="135">
        <v>0</v>
      </c>
      <c r="BA576" s="135">
        <v>0</v>
      </c>
      <c r="BB576" s="135">
        <v>0</v>
      </c>
      <c r="BC576" s="135">
        <v>0</v>
      </c>
      <c r="BD576" s="135">
        <v>1</v>
      </c>
      <c r="BE576" s="135">
        <v>0</v>
      </c>
      <c r="BF576" s="135">
        <v>0</v>
      </c>
      <c r="BG576" s="135">
        <v>0</v>
      </c>
      <c r="BH576" s="135">
        <v>0</v>
      </c>
      <c r="BI576" s="135">
        <v>0</v>
      </c>
      <c r="BJ576" s="135">
        <v>0</v>
      </c>
      <c r="BK576" s="135">
        <v>1</v>
      </c>
      <c r="BL576" s="135">
        <v>0</v>
      </c>
      <c r="BM576" s="135">
        <v>0</v>
      </c>
      <c r="BN576" s="135">
        <v>0</v>
      </c>
      <c r="BO576" s="135">
        <v>0</v>
      </c>
      <c r="BP576" s="135">
        <v>0</v>
      </c>
      <c r="BQ576" s="135">
        <v>0</v>
      </c>
      <c r="BR576" s="135">
        <v>0</v>
      </c>
      <c r="BS576" s="135">
        <v>0</v>
      </c>
      <c r="BT576" s="135">
        <v>0</v>
      </c>
      <c r="BU576" s="135">
        <v>0</v>
      </c>
      <c r="BV576" s="135">
        <v>0</v>
      </c>
      <c r="BW576" s="135">
        <v>1</v>
      </c>
      <c r="BX576" s="135">
        <v>1</v>
      </c>
      <c r="BY576" s="135">
        <v>0</v>
      </c>
      <c r="BZ576" s="135">
        <v>1</v>
      </c>
      <c r="CA576" s="135">
        <v>0</v>
      </c>
      <c r="CB576" s="135">
        <v>4</v>
      </c>
      <c r="CC576" s="135">
        <v>0</v>
      </c>
      <c r="CD576" s="135">
        <v>26</v>
      </c>
      <c r="CE576" s="135">
        <v>0</v>
      </c>
      <c r="CF576" s="135">
        <v>1</v>
      </c>
      <c r="CG576" s="135">
        <v>0</v>
      </c>
      <c r="CH576" s="135">
        <v>1</v>
      </c>
      <c r="CI576" s="135">
        <v>0</v>
      </c>
      <c r="CJ576" s="135">
        <v>1</v>
      </c>
      <c r="CK576" s="135">
        <v>1</v>
      </c>
      <c r="CL576" s="135">
        <v>2</v>
      </c>
      <c r="CM576" s="135">
        <v>0</v>
      </c>
      <c r="CN576" s="135">
        <v>0</v>
      </c>
      <c r="CO576" s="135">
        <v>4</v>
      </c>
      <c r="CP576" s="135">
        <v>0</v>
      </c>
      <c r="CQ576" s="135">
        <v>0</v>
      </c>
      <c r="CR576" s="135">
        <v>1</v>
      </c>
      <c r="CS576" s="135">
        <v>0</v>
      </c>
      <c r="CT576" s="135">
        <v>0</v>
      </c>
      <c r="CU576" s="135">
        <v>0</v>
      </c>
      <c r="CV576" s="135">
        <v>0</v>
      </c>
      <c r="CW576" s="135">
        <v>0</v>
      </c>
      <c r="CX576" s="135"/>
    </row>
    <row r="577" spans="1:102" x14ac:dyDescent="0.35">
      <c r="A577" s="135">
        <v>576</v>
      </c>
      <c r="B577" s="135">
        <v>1</v>
      </c>
      <c r="C577" s="135">
        <v>0</v>
      </c>
      <c r="D577" s="135">
        <v>0</v>
      </c>
      <c r="E577" s="135">
        <v>0</v>
      </c>
      <c r="F577" s="135">
        <v>0</v>
      </c>
      <c r="G577" s="135">
        <v>0</v>
      </c>
      <c r="H577" s="135">
        <v>0</v>
      </c>
      <c r="I577" s="135">
        <v>0</v>
      </c>
      <c r="J577" s="135">
        <v>1</v>
      </c>
      <c r="K577" s="135">
        <v>0</v>
      </c>
      <c r="L577" s="135">
        <v>4</v>
      </c>
      <c r="M577" s="135">
        <v>0</v>
      </c>
      <c r="N577" s="135">
        <v>0</v>
      </c>
      <c r="O577" s="135">
        <v>1</v>
      </c>
      <c r="P577" s="135">
        <v>1</v>
      </c>
      <c r="Q577" s="135">
        <v>0</v>
      </c>
      <c r="R577" s="135">
        <v>0</v>
      </c>
      <c r="S577" s="135">
        <v>0</v>
      </c>
      <c r="T577" s="135">
        <v>0</v>
      </c>
      <c r="U577" s="135">
        <v>0</v>
      </c>
      <c r="V577" s="135">
        <v>1</v>
      </c>
      <c r="W577" s="135">
        <v>0</v>
      </c>
      <c r="X577" s="135">
        <v>0</v>
      </c>
      <c r="Y577" s="135">
        <v>0</v>
      </c>
      <c r="Z577" s="135">
        <v>0</v>
      </c>
      <c r="AA577" s="135">
        <v>0</v>
      </c>
      <c r="AB577" s="135">
        <v>0</v>
      </c>
      <c r="AC577" s="135">
        <v>0</v>
      </c>
      <c r="AD577" s="135">
        <v>0</v>
      </c>
      <c r="AE577" s="135">
        <v>0</v>
      </c>
      <c r="AF577" s="135">
        <v>1</v>
      </c>
      <c r="AG577" s="135">
        <v>0</v>
      </c>
      <c r="AH577" s="135">
        <v>2</v>
      </c>
      <c r="AI577" s="135">
        <v>0</v>
      </c>
      <c r="AJ577" s="135">
        <v>0</v>
      </c>
      <c r="AK577" s="135">
        <v>0</v>
      </c>
      <c r="AL577" s="135">
        <v>0</v>
      </c>
      <c r="AM577" s="135">
        <v>0</v>
      </c>
      <c r="AN577" s="135">
        <v>0</v>
      </c>
      <c r="AO577" s="135">
        <v>0</v>
      </c>
      <c r="AP577" s="135">
        <v>1</v>
      </c>
      <c r="AQ577" s="135">
        <v>0</v>
      </c>
      <c r="AR577" s="135">
        <v>0</v>
      </c>
      <c r="AS577" s="135">
        <v>0</v>
      </c>
      <c r="AT577" s="135">
        <v>0</v>
      </c>
      <c r="AU577" s="135">
        <v>0</v>
      </c>
      <c r="AV577" s="135">
        <v>0</v>
      </c>
      <c r="AW577" s="135">
        <v>0</v>
      </c>
      <c r="AX577" s="135">
        <v>0</v>
      </c>
      <c r="AY577" s="135">
        <v>1</v>
      </c>
      <c r="AZ577" s="135">
        <v>0</v>
      </c>
      <c r="BA577" s="135">
        <v>1</v>
      </c>
      <c r="BB577" s="135">
        <v>1</v>
      </c>
      <c r="BC577" s="135">
        <v>0</v>
      </c>
      <c r="BD577" s="135">
        <v>0</v>
      </c>
      <c r="BE577" s="135">
        <v>0</v>
      </c>
      <c r="BF577" s="135">
        <v>0</v>
      </c>
      <c r="BG577" s="135">
        <v>1</v>
      </c>
      <c r="BH577" s="135">
        <v>1</v>
      </c>
      <c r="BI577" s="135">
        <v>0</v>
      </c>
      <c r="BJ577" s="135">
        <v>0</v>
      </c>
      <c r="BK577" s="135">
        <v>1</v>
      </c>
      <c r="BL577" s="135">
        <v>0</v>
      </c>
      <c r="BM577" s="135">
        <v>1</v>
      </c>
      <c r="BN577" s="135">
        <v>5</v>
      </c>
      <c r="BO577" s="135">
        <v>2</v>
      </c>
      <c r="BP577" s="135">
        <v>0</v>
      </c>
      <c r="BQ577" s="135">
        <v>0</v>
      </c>
      <c r="BR577" s="135">
        <v>0</v>
      </c>
      <c r="BS577" s="135">
        <v>0</v>
      </c>
      <c r="BT577" s="135">
        <v>1</v>
      </c>
      <c r="BU577" s="135">
        <v>1</v>
      </c>
      <c r="BV577" s="135">
        <v>0</v>
      </c>
      <c r="BW577" s="135">
        <v>0</v>
      </c>
      <c r="BX577" s="135">
        <v>1</v>
      </c>
      <c r="BY577" s="135">
        <v>1</v>
      </c>
      <c r="BZ577" s="135">
        <v>0</v>
      </c>
      <c r="CA577" s="135">
        <v>1</v>
      </c>
      <c r="CB577" s="135">
        <v>0</v>
      </c>
      <c r="CC577" s="135">
        <v>0</v>
      </c>
      <c r="CD577" s="135">
        <v>0</v>
      </c>
      <c r="CE577" s="135">
        <v>2</v>
      </c>
      <c r="CF577" s="135">
        <v>2</v>
      </c>
      <c r="CG577" s="135">
        <v>0</v>
      </c>
      <c r="CH577" s="135">
        <v>0</v>
      </c>
      <c r="CI577" s="135">
        <v>1</v>
      </c>
      <c r="CJ577" s="135">
        <v>0</v>
      </c>
      <c r="CK577" s="135">
        <v>2</v>
      </c>
      <c r="CL577" s="135">
        <v>0</v>
      </c>
      <c r="CM577" s="135">
        <v>0</v>
      </c>
      <c r="CN577" s="135">
        <v>0</v>
      </c>
      <c r="CO577" s="135">
        <v>1</v>
      </c>
      <c r="CP577" s="135">
        <v>0</v>
      </c>
      <c r="CQ577" s="135">
        <v>0</v>
      </c>
      <c r="CR577" s="135">
        <v>7</v>
      </c>
      <c r="CS577" s="135">
        <v>1</v>
      </c>
      <c r="CT577" s="135">
        <v>0</v>
      </c>
      <c r="CU577" s="135">
        <v>0</v>
      </c>
      <c r="CV577" s="135">
        <v>0</v>
      </c>
      <c r="CW577" s="135">
        <v>0</v>
      </c>
      <c r="CX577" s="135"/>
    </row>
    <row r="578" spans="1:102" x14ac:dyDescent="0.35">
      <c r="A578" s="135">
        <v>577</v>
      </c>
      <c r="B578" s="135">
        <v>0</v>
      </c>
      <c r="C578" s="135">
        <v>0</v>
      </c>
      <c r="D578" s="135">
        <v>1</v>
      </c>
      <c r="E578" s="135">
        <v>0</v>
      </c>
      <c r="F578" s="135">
        <v>1</v>
      </c>
      <c r="G578" s="135">
        <v>6</v>
      </c>
      <c r="H578" s="135">
        <v>3</v>
      </c>
      <c r="I578" s="135">
        <v>0</v>
      </c>
      <c r="J578" s="135">
        <v>0</v>
      </c>
      <c r="K578" s="135">
        <v>0</v>
      </c>
      <c r="L578" s="135">
        <v>0</v>
      </c>
      <c r="M578" s="135">
        <v>0</v>
      </c>
      <c r="N578" s="135">
        <v>0</v>
      </c>
      <c r="O578" s="135">
        <v>1</v>
      </c>
      <c r="P578" s="135">
        <v>1</v>
      </c>
      <c r="Q578" s="135">
        <v>2</v>
      </c>
      <c r="R578" s="135">
        <v>3</v>
      </c>
      <c r="S578" s="135">
        <v>0</v>
      </c>
      <c r="T578" s="135">
        <v>0</v>
      </c>
      <c r="U578" s="135">
        <v>0</v>
      </c>
      <c r="V578" s="135">
        <v>1</v>
      </c>
      <c r="W578" s="135">
        <v>0</v>
      </c>
      <c r="X578" s="135">
        <v>0</v>
      </c>
      <c r="Y578" s="135">
        <v>0</v>
      </c>
      <c r="Z578" s="135">
        <v>0</v>
      </c>
      <c r="AA578" s="135">
        <v>1</v>
      </c>
      <c r="AB578" s="135">
        <v>1</v>
      </c>
      <c r="AC578" s="135">
        <v>0</v>
      </c>
      <c r="AD578" s="135">
        <v>0</v>
      </c>
      <c r="AE578" s="135">
        <v>0</v>
      </c>
      <c r="AF578" s="135">
        <v>1</v>
      </c>
      <c r="AG578" s="135">
        <v>1</v>
      </c>
      <c r="AH578" s="135">
        <v>1</v>
      </c>
      <c r="AI578" s="135">
        <v>1</v>
      </c>
      <c r="AJ578" s="135">
        <v>0</v>
      </c>
      <c r="AK578" s="135">
        <v>0</v>
      </c>
      <c r="AL578" s="135">
        <v>1</v>
      </c>
      <c r="AM578" s="135">
        <v>0</v>
      </c>
      <c r="AN578" s="135">
        <v>0</v>
      </c>
      <c r="AO578" s="135">
        <v>1</v>
      </c>
      <c r="AP578" s="135">
        <v>9</v>
      </c>
      <c r="AQ578" s="135">
        <v>0</v>
      </c>
      <c r="AR578" s="135">
        <v>0</v>
      </c>
      <c r="AS578" s="135">
        <v>0</v>
      </c>
      <c r="AT578" s="135">
        <v>1</v>
      </c>
      <c r="AU578" s="135">
        <v>0</v>
      </c>
      <c r="AV578" s="135">
        <v>0</v>
      </c>
      <c r="AW578" s="135">
        <v>0</v>
      </c>
      <c r="AX578" s="135">
        <v>2</v>
      </c>
      <c r="AY578" s="135">
        <v>0</v>
      </c>
      <c r="AZ578" s="135">
        <v>0</v>
      </c>
      <c r="BA578" s="135">
        <v>0</v>
      </c>
      <c r="BB578" s="135">
        <v>0</v>
      </c>
      <c r="BC578" s="135">
        <v>0</v>
      </c>
      <c r="BD578" s="135">
        <v>0</v>
      </c>
      <c r="BE578" s="135">
        <v>0</v>
      </c>
      <c r="BF578" s="135">
        <v>0</v>
      </c>
      <c r="BG578" s="135">
        <v>0</v>
      </c>
      <c r="BH578" s="135">
        <v>1</v>
      </c>
      <c r="BI578" s="135">
        <v>1</v>
      </c>
      <c r="BJ578" s="135">
        <v>1</v>
      </c>
      <c r="BK578" s="135">
        <v>1</v>
      </c>
      <c r="BL578" s="135">
        <v>0</v>
      </c>
      <c r="BM578" s="135">
        <v>0</v>
      </c>
      <c r="BN578" s="135">
        <v>1</v>
      </c>
      <c r="BO578" s="135">
        <v>1</v>
      </c>
      <c r="BP578" s="135">
        <v>0</v>
      </c>
      <c r="BQ578" s="135">
        <v>0</v>
      </c>
      <c r="BR578" s="135">
        <v>0</v>
      </c>
      <c r="BS578" s="135">
        <v>0</v>
      </c>
      <c r="BT578" s="135">
        <v>0</v>
      </c>
      <c r="BU578" s="135">
        <v>0</v>
      </c>
      <c r="BV578" s="135">
        <v>0</v>
      </c>
      <c r="BW578" s="135">
        <v>1</v>
      </c>
      <c r="BX578" s="135">
        <v>3</v>
      </c>
      <c r="BY578" s="135">
        <v>2</v>
      </c>
      <c r="BZ578" s="135">
        <v>0</v>
      </c>
      <c r="CA578" s="135">
        <v>0</v>
      </c>
      <c r="CB578" s="135">
        <v>0</v>
      </c>
      <c r="CC578" s="135">
        <v>0</v>
      </c>
      <c r="CD578" s="135">
        <v>1</v>
      </c>
      <c r="CE578" s="135">
        <v>0</v>
      </c>
      <c r="CF578" s="135">
        <v>0</v>
      </c>
      <c r="CG578" s="135">
        <v>0</v>
      </c>
      <c r="CH578" s="135">
        <v>0</v>
      </c>
      <c r="CI578" s="135">
        <v>0</v>
      </c>
      <c r="CJ578" s="135">
        <v>1</v>
      </c>
      <c r="CK578" s="135">
        <v>1</v>
      </c>
      <c r="CL578" s="135">
        <v>0</v>
      </c>
      <c r="CM578" s="135">
        <v>0</v>
      </c>
      <c r="CN578" s="135">
        <v>0</v>
      </c>
      <c r="CO578" s="135">
        <v>0</v>
      </c>
      <c r="CP578" s="135">
        <v>0</v>
      </c>
      <c r="CQ578" s="135">
        <v>0</v>
      </c>
      <c r="CR578" s="135">
        <v>1</v>
      </c>
      <c r="CS578" s="135">
        <v>1</v>
      </c>
      <c r="CT578" s="135">
        <v>0</v>
      </c>
      <c r="CU578" s="135">
        <v>0</v>
      </c>
      <c r="CV578" s="135">
        <v>0</v>
      </c>
      <c r="CW578" s="135">
        <v>0</v>
      </c>
      <c r="CX578" s="135"/>
    </row>
    <row r="579" spans="1:102" x14ac:dyDescent="0.35">
      <c r="A579" s="135">
        <v>578</v>
      </c>
      <c r="B579" s="135">
        <v>0</v>
      </c>
      <c r="C579" s="135">
        <v>0</v>
      </c>
      <c r="D579" s="135">
        <v>1</v>
      </c>
      <c r="E579" s="135">
        <v>0</v>
      </c>
      <c r="F579" s="135">
        <v>0</v>
      </c>
      <c r="G579" s="135">
        <v>0</v>
      </c>
      <c r="H579" s="135">
        <v>1</v>
      </c>
      <c r="I579" s="135">
        <v>0</v>
      </c>
      <c r="J579" s="135">
        <v>0</v>
      </c>
      <c r="K579" s="135">
        <v>0</v>
      </c>
      <c r="L579" s="135">
        <v>0</v>
      </c>
      <c r="M579" s="135">
        <v>0</v>
      </c>
      <c r="N579" s="135">
        <v>1</v>
      </c>
      <c r="O579" s="135">
        <v>1</v>
      </c>
      <c r="P579" s="135">
        <v>1</v>
      </c>
      <c r="Q579" s="135">
        <v>0</v>
      </c>
      <c r="R579" s="135">
        <v>0</v>
      </c>
      <c r="S579" s="135">
        <v>1</v>
      </c>
      <c r="T579" s="135">
        <v>0</v>
      </c>
      <c r="U579" s="135">
        <v>0</v>
      </c>
      <c r="V579" s="135">
        <v>1</v>
      </c>
      <c r="W579" s="135">
        <v>0</v>
      </c>
      <c r="X579" s="135">
        <v>0</v>
      </c>
      <c r="Y579" s="135">
        <v>0</v>
      </c>
      <c r="Z579" s="135">
        <v>0</v>
      </c>
      <c r="AA579" s="135">
        <v>1</v>
      </c>
      <c r="AB579" s="135">
        <v>5</v>
      </c>
      <c r="AC579" s="135">
        <v>0</v>
      </c>
      <c r="AD579" s="135">
        <v>0</v>
      </c>
      <c r="AE579" s="135">
        <v>0</v>
      </c>
      <c r="AF579" s="135">
        <v>0</v>
      </c>
      <c r="AG579" s="135">
        <v>0</v>
      </c>
      <c r="AH579" s="135">
        <v>0</v>
      </c>
      <c r="AI579" s="135">
        <v>0</v>
      </c>
      <c r="AJ579" s="135">
        <v>1</v>
      </c>
      <c r="AK579" s="135">
        <v>0</v>
      </c>
      <c r="AL579" s="135">
        <v>0</v>
      </c>
      <c r="AM579" s="135">
        <v>0</v>
      </c>
      <c r="AN579" s="135">
        <v>0</v>
      </c>
      <c r="AO579" s="135">
        <v>1</v>
      </c>
      <c r="AP579" s="135">
        <v>0</v>
      </c>
      <c r="AQ579" s="135">
        <v>0</v>
      </c>
      <c r="AR579" s="135">
        <v>1</v>
      </c>
      <c r="AS579" s="135">
        <v>0</v>
      </c>
      <c r="AT579" s="135">
        <v>0</v>
      </c>
      <c r="AU579" s="135">
        <v>0</v>
      </c>
      <c r="AV579" s="135">
        <v>0</v>
      </c>
      <c r="AW579" s="135">
        <v>1</v>
      </c>
      <c r="AX579" s="135">
        <v>1</v>
      </c>
      <c r="AY579" s="135">
        <v>1</v>
      </c>
      <c r="AZ579" s="135">
        <v>0</v>
      </c>
      <c r="BA579" s="135">
        <v>0</v>
      </c>
      <c r="BB579" s="135">
        <v>0</v>
      </c>
      <c r="BC579" s="135">
        <v>0</v>
      </c>
      <c r="BD579" s="135">
        <v>1</v>
      </c>
      <c r="BE579" s="135">
        <v>1</v>
      </c>
      <c r="BF579" s="135">
        <v>0</v>
      </c>
      <c r="BG579" s="135">
        <v>1</v>
      </c>
      <c r="BH579" s="135">
        <v>2</v>
      </c>
      <c r="BI579" s="135">
        <v>0</v>
      </c>
      <c r="BJ579" s="135">
        <v>0</v>
      </c>
      <c r="BK579" s="135">
        <v>6</v>
      </c>
      <c r="BL579" s="135">
        <v>1</v>
      </c>
      <c r="BM579" s="135">
        <v>0</v>
      </c>
      <c r="BN579" s="135">
        <v>0</v>
      </c>
      <c r="BO579" s="135">
        <v>0</v>
      </c>
      <c r="BP579" s="135">
        <v>0</v>
      </c>
      <c r="BQ579" s="135">
        <v>0</v>
      </c>
      <c r="BR579" s="135">
        <v>1</v>
      </c>
      <c r="BS579" s="135">
        <v>0</v>
      </c>
      <c r="BT579" s="135">
        <v>2</v>
      </c>
      <c r="BU579" s="135">
        <v>0</v>
      </c>
      <c r="BV579" s="135">
        <v>1</v>
      </c>
      <c r="BW579" s="135">
        <v>0</v>
      </c>
      <c r="BX579" s="135">
        <v>2</v>
      </c>
      <c r="BY579" s="135">
        <v>1</v>
      </c>
      <c r="BZ579" s="135">
        <v>0</v>
      </c>
      <c r="CA579" s="135">
        <v>4</v>
      </c>
      <c r="CB579" s="135">
        <v>0</v>
      </c>
      <c r="CC579" s="135">
        <v>0</v>
      </c>
      <c r="CD579" s="135">
        <v>0</v>
      </c>
      <c r="CE579" s="135">
        <v>0</v>
      </c>
      <c r="CF579" s="135">
        <v>0</v>
      </c>
      <c r="CG579" s="135">
        <v>0</v>
      </c>
      <c r="CH579" s="135">
        <v>0</v>
      </c>
      <c r="CI579" s="135">
        <v>1</v>
      </c>
      <c r="CJ579" s="135">
        <v>0</v>
      </c>
      <c r="CK579" s="135">
        <v>1</v>
      </c>
      <c r="CL579" s="135">
        <v>0</v>
      </c>
      <c r="CM579" s="135">
        <v>0</v>
      </c>
      <c r="CN579" s="135">
        <v>0</v>
      </c>
      <c r="CO579" s="135">
        <v>0</v>
      </c>
      <c r="CP579" s="135">
        <v>0</v>
      </c>
      <c r="CQ579" s="135">
        <v>0</v>
      </c>
      <c r="CR579" s="135">
        <v>0</v>
      </c>
      <c r="CS579" s="135">
        <v>0</v>
      </c>
      <c r="CT579" s="135">
        <v>1</v>
      </c>
      <c r="CU579" s="135">
        <v>0</v>
      </c>
      <c r="CV579" s="135">
        <v>0</v>
      </c>
      <c r="CW579" s="135">
        <v>2</v>
      </c>
      <c r="CX579" s="135"/>
    </row>
    <row r="580" spans="1:102" x14ac:dyDescent="0.35">
      <c r="A580" s="135">
        <v>579</v>
      </c>
      <c r="B580" s="135">
        <v>0</v>
      </c>
      <c r="C580" s="135">
        <v>0</v>
      </c>
      <c r="D580" s="135">
        <v>0</v>
      </c>
      <c r="E580" s="135">
        <v>0</v>
      </c>
      <c r="F580" s="135">
        <v>5</v>
      </c>
      <c r="G580" s="135">
        <v>0</v>
      </c>
      <c r="H580" s="135">
        <v>1</v>
      </c>
      <c r="I580" s="135">
        <v>0</v>
      </c>
      <c r="J580" s="135">
        <v>0</v>
      </c>
      <c r="K580" s="135">
        <v>0</v>
      </c>
      <c r="L580" s="135">
        <v>4</v>
      </c>
      <c r="M580" s="135">
        <v>0</v>
      </c>
      <c r="N580" s="135">
        <v>8</v>
      </c>
      <c r="O580" s="135">
        <v>0</v>
      </c>
      <c r="P580" s="135">
        <v>0</v>
      </c>
      <c r="Q580" s="135">
        <v>0</v>
      </c>
      <c r="R580" s="135">
        <v>1</v>
      </c>
      <c r="S580" s="135">
        <v>0</v>
      </c>
      <c r="T580" s="135">
        <v>1</v>
      </c>
      <c r="U580" s="135">
        <v>0</v>
      </c>
      <c r="V580" s="135">
        <v>1</v>
      </c>
      <c r="W580" s="135">
        <v>0</v>
      </c>
      <c r="X580" s="135">
        <v>0</v>
      </c>
      <c r="Y580" s="135">
        <v>0</v>
      </c>
      <c r="Z580" s="135">
        <v>0</v>
      </c>
      <c r="AA580" s="135">
        <v>0</v>
      </c>
      <c r="AB580" s="135">
        <v>0</v>
      </c>
      <c r="AC580" s="135">
        <v>0</v>
      </c>
      <c r="AD580" s="135">
        <v>0</v>
      </c>
      <c r="AE580" s="135">
        <v>1</v>
      </c>
      <c r="AF580" s="135">
        <v>0</v>
      </c>
      <c r="AG580" s="135">
        <v>1</v>
      </c>
      <c r="AH580" s="135">
        <v>1</v>
      </c>
      <c r="AI580" s="135">
        <v>0</v>
      </c>
      <c r="AJ580" s="135">
        <v>0</v>
      </c>
      <c r="AK580" s="135">
        <v>0</v>
      </c>
      <c r="AL580" s="135">
        <v>0</v>
      </c>
      <c r="AM580" s="135">
        <v>0</v>
      </c>
      <c r="AN580" s="135">
        <v>0</v>
      </c>
      <c r="AO580" s="135">
        <v>0</v>
      </c>
      <c r="AP580" s="135">
        <v>8</v>
      </c>
      <c r="AQ580" s="135">
        <v>0</v>
      </c>
      <c r="AR580" s="135">
        <v>0</v>
      </c>
      <c r="AS580" s="135">
        <v>0</v>
      </c>
      <c r="AT580" s="135">
        <v>2</v>
      </c>
      <c r="AU580" s="135">
        <v>2</v>
      </c>
      <c r="AV580" s="135">
        <v>1</v>
      </c>
      <c r="AW580" s="135">
        <v>5</v>
      </c>
      <c r="AX580" s="135">
        <v>0</v>
      </c>
      <c r="AY580" s="135">
        <v>1</v>
      </c>
      <c r="AZ580" s="135">
        <v>1</v>
      </c>
      <c r="BA580" s="135">
        <v>0</v>
      </c>
      <c r="BB580" s="135">
        <v>1</v>
      </c>
      <c r="BC580" s="135">
        <v>0</v>
      </c>
      <c r="BD580" s="135">
        <v>5</v>
      </c>
      <c r="BE580" s="135">
        <v>1</v>
      </c>
      <c r="BF580" s="135">
        <v>2</v>
      </c>
      <c r="BG580" s="135">
        <v>0</v>
      </c>
      <c r="BH580" s="135">
        <v>0</v>
      </c>
      <c r="BI580" s="135">
        <v>0</v>
      </c>
      <c r="BJ580" s="135">
        <v>0</v>
      </c>
      <c r="BK580" s="135">
        <v>10</v>
      </c>
      <c r="BL580" s="135">
        <v>0</v>
      </c>
      <c r="BM580" s="135">
        <v>0</v>
      </c>
      <c r="BN580" s="135">
        <v>0</v>
      </c>
      <c r="BO580" s="135">
        <v>0</v>
      </c>
      <c r="BP580" s="135">
        <v>1</v>
      </c>
      <c r="BQ580" s="135">
        <v>0</v>
      </c>
      <c r="BR580" s="135">
        <v>0</v>
      </c>
      <c r="BS580" s="135">
        <v>0</v>
      </c>
      <c r="BT580" s="135">
        <v>0</v>
      </c>
      <c r="BU580" s="135">
        <v>0</v>
      </c>
      <c r="BV580" s="135">
        <v>0</v>
      </c>
      <c r="BW580" s="135">
        <v>0</v>
      </c>
      <c r="BX580" s="135">
        <v>0</v>
      </c>
      <c r="BY580" s="135">
        <v>1</v>
      </c>
      <c r="BZ580" s="135">
        <v>0</v>
      </c>
      <c r="CA580" s="135">
        <v>0</v>
      </c>
      <c r="CB580" s="135">
        <v>12</v>
      </c>
      <c r="CC580" s="135">
        <v>0</v>
      </c>
      <c r="CD580" s="135">
        <v>0</v>
      </c>
      <c r="CE580" s="135">
        <v>0</v>
      </c>
      <c r="CF580" s="135">
        <v>0</v>
      </c>
      <c r="CG580" s="135">
        <v>0</v>
      </c>
      <c r="CH580" s="135">
        <v>0</v>
      </c>
      <c r="CI580" s="135">
        <v>0</v>
      </c>
      <c r="CJ580" s="135">
        <v>2</v>
      </c>
      <c r="CK580" s="135">
        <v>0</v>
      </c>
      <c r="CL580" s="135">
        <v>1</v>
      </c>
      <c r="CM580" s="135">
        <v>0</v>
      </c>
      <c r="CN580" s="135">
        <v>0</v>
      </c>
      <c r="CO580" s="135">
        <v>0</v>
      </c>
      <c r="CP580" s="135">
        <v>0</v>
      </c>
      <c r="CQ580" s="135">
        <v>0</v>
      </c>
      <c r="CR580" s="135">
        <v>0</v>
      </c>
      <c r="CS580" s="135">
        <v>6</v>
      </c>
      <c r="CT580" s="135">
        <v>1</v>
      </c>
      <c r="CU580" s="135">
        <v>0</v>
      </c>
      <c r="CV580" s="135">
        <v>0</v>
      </c>
      <c r="CW580" s="135">
        <v>0</v>
      </c>
      <c r="CX580" s="135"/>
    </row>
    <row r="581" spans="1:102" x14ac:dyDescent="0.35">
      <c r="A581" s="135">
        <v>580</v>
      </c>
      <c r="B581" s="135">
        <v>0</v>
      </c>
      <c r="C581" s="135">
        <v>0</v>
      </c>
      <c r="D581" s="135">
        <v>0</v>
      </c>
      <c r="E581" s="135">
        <v>2</v>
      </c>
      <c r="F581" s="135">
        <v>0</v>
      </c>
      <c r="G581" s="135">
        <v>0</v>
      </c>
      <c r="H581" s="135">
        <v>2</v>
      </c>
      <c r="I581" s="135">
        <v>0</v>
      </c>
      <c r="J581" s="135">
        <v>0</v>
      </c>
      <c r="K581" s="135">
        <v>0</v>
      </c>
      <c r="L581" s="135">
        <v>0</v>
      </c>
      <c r="M581" s="135">
        <v>0</v>
      </c>
      <c r="N581" s="135">
        <v>0</v>
      </c>
      <c r="O581" s="135">
        <v>0</v>
      </c>
      <c r="P581" s="135">
        <v>0</v>
      </c>
      <c r="Q581" s="135">
        <v>1</v>
      </c>
      <c r="R581" s="135">
        <v>1</v>
      </c>
      <c r="S581" s="135">
        <v>5</v>
      </c>
      <c r="T581" s="135">
        <v>0</v>
      </c>
      <c r="U581" s="135">
        <v>1</v>
      </c>
      <c r="V581" s="135">
        <v>0</v>
      </c>
      <c r="W581" s="135">
        <v>0</v>
      </c>
      <c r="X581" s="135">
        <v>0</v>
      </c>
      <c r="Y581" s="135">
        <v>0</v>
      </c>
      <c r="Z581" s="135">
        <v>0</v>
      </c>
      <c r="AA581" s="135">
        <v>0</v>
      </c>
      <c r="AB581" s="135">
        <v>1</v>
      </c>
      <c r="AC581" s="135">
        <v>1</v>
      </c>
      <c r="AD581" s="135">
        <v>0</v>
      </c>
      <c r="AE581" s="135">
        <v>0</v>
      </c>
      <c r="AF581" s="135">
        <v>0</v>
      </c>
      <c r="AG581" s="135">
        <v>1</v>
      </c>
      <c r="AH581" s="135">
        <v>0</v>
      </c>
      <c r="AI581" s="135">
        <v>6</v>
      </c>
      <c r="AJ581" s="135">
        <v>0</v>
      </c>
      <c r="AK581" s="135">
        <v>0</v>
      </c>
      <c r="AL581" s="135">
        <v>1</v>
      </c>
      <c r="AM581" s="135">
        <v>0</v>
      </c>
      <c r="AN581" s="135">
        <v>0</v>
      </c>
      <c r="AO581" s="135">
        <v>0</v>
      </c>
      <c r="AP581" s="135">
        <v>0</v>
      </c>
      <c r="AQ581" s="135">
        <v>0</v>
      </c>
      <c r="AR581" s="135">
        <v>0</v>
      </c>
      <c r="AS581" s="135">
        <v>0</v>
      </c>
      <c r="AT581" s="135">
        <v>0</v>
      </c>
      <c r="AU581" s="135">
        <v>0</v>
      </c>
      <c r="AV581" s="135">
        <v>0</v>
      </c>
      <c r="AW581" s="135">
        <v>0</v>
      </c>
      <c r="AX581" s="135">
        <v>1</v>
      </c>
      <c r="AY581" s="135">
        <v>0</v>
      </c>
      <c r="AZ581" s="135">
        <v>0</v>
      </c>
      <c r="BA581" s="135">
        <v>0</v>
      </c>
      <c r="BB581" s="135">
        <v>0</v>
      </c>
      <c r="BC581" s="135">
        <v>0</v>
      </c>
      <c r="BD581" s="135">
        <v>0</v>
      </c>
      <c r="BE581" s="135">
        <v>0</v>
      </c>
      <c r="BF581" s="135">
        <v>0</v>
      </c>
      <c r="BG581" s="135">
        <v>0</v>
      </c>
      <c r="BH581" s="135">
        <v>0</v>
      </c>
      <c r="BI581" s="135">
        <v>0</v>
      </c>
      <c r="BJ581" s="135">
        <v>0</v>
      </c>
      <c r="BK581" s="135">
        <v>0</v>
      </c>
      <c r="BL581" s="135">
        <v>1</v>
      </c>
      <c r="BM581" s="135">
        <v>0</v>
      </c>
      <c r="BN581" s="135">
        <v>0</v>
      </c>
      <c r="BO581" s="135">
        <v>0</v>
      </c>
      <c r="BP581" s="135">
        <v>0</v>
      </c>
      <c r="BQ581" s="135">
        <v>0</v>
      </c>
      <c r="BR581" s="135">
        <v>0</v>
      </c>
      <c r="BS581" s="135">
        <v>1</v>
      </c>
      <c r="BT581" s="135">
        <v>0</v>
      </c>
      <c r="BU581" s="135">
        <v>0</v>
      </c>
      <c r="BV581" s="135">
        <v>0</v>
      </c>
      <c r="BW581" s="135">
        <v>1</v>
      </c>
      <c r="BX581" s="135">
        <v>2</v>
      </c>
      <c r="BY581" s="135">
        <v>0</v>
      </c>
      <c r="BZ581" s="135">
        <v>1</v>
      </c>
      <c r="CA581" s="135">
        <v>0</v>
      </c>
      <c r="CB581" s="135">
        <v>3</v>
      </c>
      <c r="CC581" s="135">
        <v>0</v>
      </c>
      <c r="CD581" s="135">
        <v>0</v>
      </c>
      <c r="CE581" s="135">
        <v>0</v>
      </c>
      <c r="CF581" s="135">
        <v>0</v>
      </c>
      <c r="CG581" s="135">
        <v>0</v>
      </c>
      <c r="CH581" s="135">
        <v>0</v>
      </c>
      <c r="CI581" s="135">
        <v>0</v>
      </c>
      <c r="CJ581" s="135">
        <v>0</v>
      </c>
      <c r="CK581" s="135">
        <v>0</v>
      </c>
      <c r="CL581" s="135">
        <v>2</v>
      </c>
      <c r="CM581" s="135">
        <v>0</v>
      </c>
      <c r="CN581" s="135">
        <v>0</v>
      </c>
      <c r="CO581" s="135">
        <v>0</v>
      </c>
      <c r="CP581" s="135">
        <v>0</v>
      </c>
      <c r="CQ581" s="135">
        <v>0</v>
      </c>
      <c r="CR581" s="135">
        <v>0</v>
      </c>
      <c r="CS581" s="135">
        <v>0</v>
      </c>
      <c r="CT581" s="135">
        <v>0</v>
      </c>
      <c r="CU581" s="135">
        <v>0</v>
      </c>
      <c r="CV581" s="135">
        <v>0</v>
      </c>
      <c r="CW581" s="135">
        <v>0</v>
      </c>
      <c r="CX581" s="135"/>
    </row>
    <row r="582" spans="1:102" x14ac:dyDescent="0.35">
      <c r="A582" s="135">
        <v>581</v>
      </c>
      <c r="B582" s="135">
        <v>0</v>
      </c>
      <c r="C582" s="135">
        <v>0</v>
      </c>
      <c r="D582" s="135">
        <v>0</v>
      </c>
      <c r="E582" s="135">
        <v>0</v>
      </c>
      <c r="F582" s="135">
        <v>0</v>
      </c>
      <c r="G582" s="135">
        <v>3</v>
      </c>
      <c r="H582" s="135">
        <v>0</v>
      </c>
      <c r="I582" s="135">
        <v>0</v>
      </c>
      <c r="J582" s="135">
        <v>1</v>
      </c>
      <c r="K582" s="135">
        <v>1</v>
      </c>
      <c r="L582" s="135">
        <v>0</v>
      </c>
      <c r="M582" s="135">
        <v>0</v>
      </c>
      <c r="N582" s="135">
        <v>1</v>
      </c>
      <c r="O582" s="135">
        <v>0</v>
      </c>
      <c r="P582" s="135">
        <v>0</v>
      </c>
      <c r="Q582" s="135">
        <v>1</v>
      </c>
      <c r="R582" s="135">
        <v>0</v>
      </c>
      <c r="S582" s="135">
        <v>0</v>
      </c>
      <c r="T582" s="135">
        <v>1</v>
      </c>
      <c r="U582" s="135">
        <v>0</v>
      </c>
      <c r="V582" s="135">
        <v>0</v>
      </c>
      <c r="W582" s="135">
        <v>0</v>
      </c>
      <c r="X582" s="135">
        <v>1</v>
      </c>
      <c r="Y582" s="135">
        <v>0</v>
      </c>
      <c r="Z582" s="135">
        <v>0</v>
      </c>
      <c r="AA582" s="135">
        <v>1</v>
      </c>
      <c r="AB582" s="135">
        <v>0</v>
      </c>
      <c r="AC582" s="135">
        <v>0</v>
      </c>
      <c r="AD582" s="135">
        <v>1</v>
      </c>
      <c r="AE582" s="135">
        <v>0</v>
      </c>
      <c r="AF582" s="135">
        <v>0</v>
      </c>
      <c r="AG582" s="135">
        <v>2</v>
      </c>
      <c r="AH582" s="135">
        <v>0</v>
      </c>
      <c r="AI582" s="135">
        <v>1</v>
      </c>
      <c r="AJ582" s="135">
        <v>0</v>
      </c>
      <c r="AK582" s="135">
        <v>1</v>
      </c>
      <c r="AL582" s="135">
        <v>0</v>
      </c>
      <c r="AM582" s="135">
        <v>0</v>
      </c>
      <c r="AN582" s="135">
        <v>0</v>
      </c>
      <c r="AO582" s="135">
        <v>0</v>
      </c>
      <c r="AP582" s="135">
        <v>1</v>
      </c>
      <c r="AQ582" s="135">
        <v>0</v>
      </c>
      <c r="AR582" s="135">
        <v>0</v>
      </c>
      <c r="AS582" s="135">
        <v>0</v>
      </c>
      <c r="AT582" s="135">
        <v>1</v>
      </c>
      <c r="AU582" s="135">
        <v>0</v>
      </c>
      <c r="AV582" s="135">
        <v>0</v>
      </c>
      <c r="AW582" s="135">
        <v>0</v>
      </c>
      <c r="AX582" s="135">
        <v>0</v>
      </c>
      <c r="AY582" s="135">
        <v>0</v>
      </c>
      <c r="AZ582" s="135">
        <v>5</v>
      </c>
      <c r="BA582" s="135">
        <v>0</v>
      </c>
      <c r="BB582" s="135">
        <v>0</v>
      </c>
      <c r="BC582" s="135">
        <v>0</v>
      </c>
      <c r="BD582" s="135">
        <v>0</v>
      </c>
      <c r="BE582" s="135">
        <v>0</v>
      </c>
      <c r="BF582" s="135">
        <v>0</v>
      </c>
      <c r="BG582" s="135">
        <v>0</v>
      </c>
      <c r="BH582" s="135">
        <v>0</v>
      </c>
      <c r="BI582" s="135">
        <v>0</v>
      </c>
      <c r="BJ582" s="135">
        <v>0</v>
      </c>
      <c r="BK582" s="135">
        <v>2</v>
      </c>
      <c r="BL582" s="135">
        <v>4</v>
      </c>
      <c r="BM582" s="135">
        <v>0</v>
      </c>
      <c r="BN582" s="135">
        <v>0</v>
      </c>
      <c r="BO582" s="135">
        <v>0</v>
      </c>
      <c r="BP582" s="135">
        <v>0</v>
      </c>
      <c r="BQ582" s="135">
        <v>0</v>
      </c>
      <c r="BR582" s="135">
        <v>0</v>
      </c>
      <c r="BS582" s="135">
        <v>1</v>
      </c>
      <c r="BT582" s="135">
        <v>0</v>
      </c>
      <c r="BU582" s="135">
        <v>0</v>
      </c>
      <c r="BV582" s="135">
        <v>0</v>
      </c>
      <c r="BW582" s="135">
        <v>0</v>
      </c>
      <c r="BX582" s="135">
        <v>3</v>
      </c>
      <c r="BY582" s="135">
        <v>0</v>
      </c>
      <c r="BZ582" s="135">
        <v>0</v>
      </c>
      <c r="CA582" s="135">
        <v>0</v>
      </c>
      <c r="CB582" s="135">
        <v>0</v>
      </c>
      <c r="CC582" s="135">
        <v>0</v>
      </c>
      <c r="CD582" s="135">
        <v>0</v>
      </c>
      <c r="CE582" s="135">
        <v>1</v>
      </c>
      <c r="CF582" s="135">
        <v>0</v>
      </c>
      <c r="CG582" s="135">
        <v>1</v>
      </c>
      <c r="CH582" s="135">
        <v>1</v>
      </c>
      <c r="CI582" s="135">
        <v>1</v>
      </c>
      <c r="CJ582" s="135">
        <v>0</v>
      </c>
      <c r="CK582" s="135">
        <v>0</v>
      </c>
      <c r="CL582" s="135">
        <v>0</v>
      </c>
      <c r="CM582" s="135">
        <v>0</v>
      </c>
      <c r="CN582" s="135">
        <v>0</v>
      </c>
      <c r="CO582" s="135">
        <v>0</v>
      </c>
      <c r="CP582" s="135">
        <v>0</v>
      </c>
      <c r="CQ582" s="135">
        <v>0</v>
      </c>
      <c r="CR582" s="135">
        <v>0</v>
      </c>
      <c r="CS582" s="135">
        <v>4</v>
      </c>
      <c r="CT582" s="135">
        <v>0</v>
      </c>
      <c r="CU582" s="135">
        <v>1</v>
      </c>
      <c r="CV582" s="135">
        <v>0</v>
      </c>
      <c r="CW582" s="135">
        <v>2</v>
      </c>
      <c r="CX582" s="135"/>
    </row>
    <row r="583" spans="1:102" x14ac:dyDescent="0.35">
      <c r="A583" s="135">
        <v>582</v>
      </c>
      <c r="B583" s="135">
        <v>0</v>
      </c>
      <c r="C583" s="135">
        <v>0</v>
      </c>
      <c r="D583" s="135">
        <v>0</v>
      </c>
      <c r="E583" s="135">
        <v>0</v>
      </c>
      <c r="F583" s="135">
        <v>0</v>
      </c>
      <c r="G583" s="135">
        <v>0</v>
      </c>
      <c r="H583" s="135">
        <v>0</v>
      </c>
      <c r="I583" s="135">
        <v>0</v>
      </c>
      <c r="J583" s="135">
        <v>0</v>
      </c>
      <c r="K583" s="135">
        <v>0</v>
      </c>
      <c r="L583" s="135">
        <v>1</v>
      </c>
      <c r="M583" s="135">
        <v>0</v>
      </c>
      <c r="N583" s="135">
        <v>0</v>
      </c>
      <c r="O583" s="135">
        <v>0</v>
      </c>
      <c r="P583" s="135">
        <v>0</v>
      </c>
      <c r="Q583" s="135">
        <v>1</v>
      </c>
      <c r="R583" s="135">
        <v>0</v>
      </c>
      <c r="S583" s="135">
        <v>0</v>
      </c>
      <c r="T583" s="135">
        <v>0</v>
      </c>
      <c r="U583" s="135">
        <v>0</v>
      </c>
      <c r="V583" s="135">
        <v>0</v>
      </c>
      <c r="W583" s="135">
        <v>0</v>
      </c>
      <c r="X583" s="135">
        <v>0</v>
      </c>
      <c r="Y583" s="135">
        <v>0</v>
      </c>
      <c r="Z583" s="135">
        <v>1</v>
      </c>
      <c r="AA583" s="135">
        <v>0</v>
      </c>
      <c r="AB583" s="135">
        <v>1</v>
      </c>
      <c r="AC583" s="135">
        <v>0</v>
      </c>
      <c r="AD583" s="135">
        <v>0</v>
      </c>
      <c r="AE583" s="135">
        <v>0</v>
      </c>
      <c r="AF583" s="135">
        <v>9</v>
      </c>
      <c r="AG583" s="135">
        <v>0</v>
      </c>
      <c r="AH583" s="135">
        <v>1</v>
      </c>
      <c r="AI583" s="135">
        <v>0</v>
      </c>
      <c r="AJ583" s="135">
        <v>0</v>
      </c>
      <c r="AK583" s="135">
        <v>0</v>
      </c>
      <c r="AL583" s="135">
        <v>0</v>
      </c>
      <c r="AM583" s="135">
        <v>1</v>
      </c>
      <c r="AN583" s="135">
        <v>0</v>
      </c>
      <c r="AO583" s="135">
        <v>0</v>
      </c>
      <c r="AP583" s="135">
        <v>0</v>
      </c>
      <c r="AQ583" s="135">
        <v>0</v>
      </c>
      <c r="AR583" s="135">
        <v>1</v>
      </c>
      <c r="AS583" s="135">
        <v>0</v>
      </c>
      <c r="AT583" s="135">
        <v>0</v>
      </c>
      <c r="AU583" s="135">
        <v>0</v>
      </c>
      <c r="AV583" s="135">
        <v>0</v>
      </c>
      <c r="AW583" s="135">
        <v>1</v>
      </c>
      <c r="AX583" s="135">
        <v>0</v>
      </c>
      <c r="AY583" s="135">
        <v>3</v>
      </c>
      <c r="AZ583" s="135">
        <v>0</v>
      </c>
      <c r="BA583" s="135">
        <v>0</v>
      </c>
      <c r="BB583" s="135">
        <v>0</v>
      </c>
      <c r="BC583" s="135">
        <v>0</v>
      </c>
      <c r="BD583" s="135">
        <v>1</v>
      </c>
      <c r="BE583" s="135">
        <v>0</v>
      </c>
      <c r="BF583" s="135">
        <v>0</v>
      </c>
      <c r="BG583" s="135">
        <v>0</v>
      </c>
      <c r="BH583" s="135">
        <v>0</v>
      </c>
      <c r="BI583" s="135">
        <v>0</v>
      </c>
      <c r="BJ583" s="135">
        <v>0</v>
      </c>
      <c r="BK583" s="135">
        <v>1</v>
      </c>
      <c r="BL583" s="135">
        <v>5</v>
      </c>
      <c r="BM583" s="135">
        <v>1</v>
      </c>
      <c r="BN583" s="135">
        <v>0</v>
      </c>
      <c r="BO583" s="135">
        <v>0</v>
      </c>
      <c r="BP583" s="135">
        <v>0</v>
      </c>
      <c r="BQ583" s="135">
        <v>0</v>
      </c>
      <c r="BR583" s="135">
        <v>0</v>
      </c>
      <c r="BS583" s="135">
        <v>35</v>
      </c>
      <c r="BT583" s="135">
        <v>0</v>
      </c>
      <c r="BU583" s="135">
        <v>4</v>
      </c>
      <c r="BV583" s="135">
        <v>0</v>
      </c>
      <c r="BW583" s="135">
        <v>0</v>
      </c>
      <c r="BX583" s="135">
        <v>0</v>
      </c>
      <c r="BY583" s="135">
        <v>0</v>
      </c>
      <c r="BZ583" s="135">
        <v>0</v>
      </c>
      <c r="CA583" s="135">
        <v>1</v>
      </c>
      <c r="CB583" s="135">
        <v>0</v>
      </c>
      <c r="CC583" s="135">
        <v>0</v>
      </c>
      <c r="CD583" s="135">
        <v>0</v>
      </c>
      <c r="CE583" s="135">
        <v>0</v>
      </c>
      <c r="CF583" s="135">
        <v>0</v>
      </c>
      <c r="CG583" s="135">
        <v>1</v>
      </c>
      <c r="CH583" s="135">
        <v>0</v>
      </c>
      <c r="CI583" s="135">
        <v>0</v>
      </c>
      <c r="CJ583" s="135">
        <v>0</v>
      </c>
      <c r="CK583" s="135">
        <v>0</v>
      </c>
      <c r="CL583" s="135">
        <v>0</v>
      </c>
      <c r="CM583" s="135">
        <v>0</v>
      </c>
      <c r="CN583" s="135">
        <v>0</v>
      </c>
      <c r="CO583" s="135">
        <v>6</v>
      </c>
      <c r="CP583" s="135">
        <v>1</v>
      </c>
      <c r="CQ583" s="135">
        <v>0</v>
      </c>
      <c r="CR583" s="135">
        <v>1</v>
      </c>
      <c r="CS583" s="135">
        <v>0</v>
      </c>
      <c r="CT583" s="135">
        <v>0</v>
      </c>
      <c r="CU583" s="135">
        <v>0</v>
      </c>
      <c r="CV583" s="135">
        <v>0</v>
      </c>
      <c r="CW583" s="135">
        <v>2</v>
      </c>
      <c r="CX583" s="135"/>
    </row>
    <row r="584" spans="1:102" x14ac:dyDescent="0.35">
      <c r="A584" s="135">
        <v>583</v>
      </c>
      <c r="B584" s="135">
        <v>0</v>
      </c>
      <c r="C584" s="135">
        <v>1</v>
      </c>
      <c r="D584" s="135">
        <v>1</v>
      </c>
      <c r="E584" s="135">
        <v>1</v>
      </c>
      <c r="F584" s="135">
        <v>0</v>
      </c>
      <c r="G584" s="135">
        <v>0</v>
      </c>
      <c r="H584" s="135">
        <v>1</v>
      </c>
      <c r="I584" s="135">
        <v>1</v>
      </c>
      <c r="J584" s="135">
        <v>0</v>
      </c>
      <c r="K584" s="135">
        <v>0</v>
      </c>
      <c r="L584" s="135">
        <v>0</v>
      </c>
      <c r="M584" s="135">
        <v>0</v>
      </c>
      <c r="N584" s="135">
        <v>0</v>
      </c>
      <c r="O584" s="135">
        <v>0</v>
      </c>
      <c r="P584" s="135">
        <v>1</v>
      </c>
      <c r="Q584" s="135">
        <v>0</v>
      </c>
      <c r="R584" s="135">
        <v>0</v>
      </c>
      <c r="S584" s="135">
        <v>0</v>
      </c>
      <c r="T584" s="135">
        <v>2</v>
      </c>
      <c r="U584" s="135">
        <v>0</v>
      </c>
      <c r="V584" s="135">
        <v>0</v>
      </c>
      <c r="W584" s="135">
        <v>0</v>
      </c>
      <c r="X584" s="135">
        <v>1</v>
      </c>
      <c r="Y584" s="135">
        <v>0</v>
      </c>
      <c r="Z584" s="135">
        <v>0</v>
      </c>
      <c r="AA584" s="135">
        <v>4</v>
      </c>
      <c r="AB584" s="135">
        <v>2</v>
      </c>
      <c r="AC584" s="135">
        <v>0</v>
      </c>
      <c r="AD584" s="135">
        <v>1</v>
      </c>
      <c r="AE584" s="135">
        <v>0</v>
      </c>
      <c r="AF584" s="135">
        <v>0</v>
      </c>
      <c r="AG584" s="135">
        <v>3</v>
      </c>
      <c r="AH584" s="135">
        <v>6</v>
      </c>
      <c r="AI584" s="135">
        <v>0</v>
      </c>
      <c r="AJ584" s="135">
        <v>0</v>
      </c>
      <c r="AK584" s="135">
        <v>1</v>
      </c>
      <c r="AL584" s="135">
        <v>0</v>
      </c>
      <c r="AM584" s="135">
        <v>0</v>
      </c>
      <c r="AN584" s="135">
        <v>0</v>
      </c>
      <c r="AO584" s="135">
        <v>0</v>
      </c>
      <c r="AP584" s="135">
        <v>12</v>
      </c>
      <c r="AQ584" s="135">
        <v>0</v>
      </c>
      <c r="AR584" s="135">
        <v>0</v>
      </c>
      <c r="AS584" s="135">
        <v>0</v>
      </c>
      <c r="AT584" s="135">
        <v>0</v>
      </c>
      <c r="AU584" s="135">
        <v>2</v>
      </c>
      <c r="AV584" s="135">
        <v>1</v>
      </c>
      <c r="AW584" s="135">
        <v>0</v>
      </c>
      <c r="AX584" s="135">
        <v>0</v>
      </c>
      <c r="AY584" s="135">
        <v>0</v>
      </c>
      <c r="AZ584" s="135">
        <v>2</v>
      </c>
      <c r="BA584" s="135">
        <v>0</v>
      </c>
      <c r="BB584" s="135">
        <v>0</v>
      </c>
      <c r="BC584" s="135">
        <v>0</v>
      </c>
      <c r="BD584" s="135">
        <v>2</v>
      </c>
      <c r="BE584" s="135">
        <v>0</v>
      </c>
      <c r="BF584" s="135">
        <v>1</v>
      </c>
      <c r="BG584" s="135">
        <v>0</v>
      </c>
      <c r="BH584" s="135">
        <v>0</v>
      </c>
      <c r="BI584" s="135">
        <v>0</v>
      </c>
      <c r="BJ584" s="135">
        <v>0</v>
      </c>
      <c r="BK584" s="135">
        <v>1</v>
      </c>
      <c r="BL584" s="135">
        <v>8</v>
      </c>
      <c r="BM584" s="135">
        <v>0</v>
      </c>
      <c r="BN584" s="135">
        <v>0</v>
      </c>
      <c r="BO584" s="135">
        <v>0</v>
      </c>
      <c r="BP584" s="135">
        <v>0</v>
      </c>
      <c r="BQ584" s="135">
        <v>0</v>
      </c>
      <c r="BR584" s="135">
        <v>0</v>
      </c>
      <c r="BS584" s="135">
        <v>7</v>
      </c>
      <c r="BT584" s="135">
        <v>0</v>
      </c>
      <c r="BU584" s="135">
        <v>2</v>
      </c>
      <c r="BV584" s="135">
        <v>1</v>
      </c>
      <c r="BW584" s="135">
        <v>0</v>
      </c>
      <c r="BX584" s="135">
        <v>0</v>
      </c>
      <c r="BY584" s="135">
        <v>1</v>
      </c>
      <c r="BZ584" s="135">
        <v>0</v>
      </c>
      <c r="CA584" s="135">
        <v>1</v>
      </c>
      <c r="CB584" s="135">
        <v>0</v>
      </c>
      <c r="CC584" s="135">
        <v>0</v>
      </c>
      <c r="CD584" s="135">
        <v>0</v>
      </c>
      <c r="CE584" s="135">
        <v>1</v>
      </c>
      <c r="CF584" s="135">
        <v>0</v>
      </c>
      <c r="CG584" s="135">
        <v>0</v>
      </c>
      <c r="CH584" s="135">
        <v>0</v>
      </c>
      <c r="CI584" s="135">
        <v>1</v>
      </c>
      <c r="CJ584" s="135">
        <v>0</v>
      </c>
      <c r="CK584" s="135">
        <v>2</v>
      </c>
      <c r="CL584" s="135">
        <v>0</v>
      </c>
      <c r="CM584" s="135">
        <v>0</v>
      </c>
      <c r="CN584" s="135">
        <v>0</v>
      </c>
      <c r="CO584" s="135">
        <v>0</v>
      </c>
      <c r="CP584" s="135">
        <v>0</v>
      </c>
      <c r="CQ584" s="135">
        <v>0</v>
      </c>
      <c r="CR584" s="135">
        <v>0</v>
      </c>
      <c r="CS584" s="135">
        <v>0</v>
      </c>
      <c r="CT584" s="135">
        <v>0</v>
      </c>
      <c r="CU584" s="135">
        <v>0</v>
      </c>
      <c r="CV584" s="135">
        <v>0</v>
      </c>
      <c r="CW584" s="135">
        <v>0</v>
      </c>
      <c r="CX584" s="135"/>
    </row>
    <row r="585" spans="1:102" x14ac:dyDescent="0.35">
      <c r="A585" s="135">
        <v>584</v>
      </c>
      <c r="B585" s="135">
        <v>0</v>
      </c>
      <c r="C585" s="135">
        <v>0</v>
      </c>
      <c r="D585" s="135">
        <v>0</v>
      </c>
      <c r="E585" s="135">
        <v>0</v>
      </c>
      <c r="F585" s="135">
        <v>1</v>
      </c>
      <c r="G585" s="135">
        <v>0</v>
      </c>
      <c r="H585" s="135">
        <v>0</v>
      </c>
      <c r="I585" s="135">
        <v>1</v>
      </c>
      <c r="J585" s="135">
        <v>1</v>
      </c>
      <c r="K585" s="135">
        <v>0</v>
      </c>
      <c r="L585" s="135">
        <v>0</v>
      </c>
      <c r="M585" s="135">
        <v>0</v>
      </c>
      <c r="N585" s="135">
        <v>0</v>
      </c>
      <c r="O585" s="135">
        <v>0</v>
      </c>
      <c r="P585" s="135">
        <v>0</v>
      </c>
      <c r="Q585" s="135">
        <v>0</v>
      </c>
      <c r="R585" s="135">
        <v>0</v>
      </c>
      <c r="S585" s="135">
        <v>0</v>
      </c>
      <c r="T585" s="135">
        <v>0</v>
      </c>
      <c r="U585" s="135">
        <v>0</v>
      </c>
      <c r="V585" s="135">
        <v>0</v>
      </c>
      <c r="W585" s="135">
        <v>0</v>
      </c>
      <c r="X585" s="135">
        <v>1</v>
      </c>
      <c r="Y585" s="135">
        <v>0</v>
      </c>
      <c r="Z585" s="135">
        <v>0</v>
      </c>
      <c r="AA585" s="135">
        <v>1</v>
      </c>
      <c r="AB585" s="135">
        <v>0</v>
      </c>
      <c r="AC585" s="135">
        <v>0</v>
      </c>
      <c r="AD585" s="135">
        <v>0</v>
      </c>
      <c r="AE585" s="135">
        <v>0</v>
      </c>
      <c r="AF585" s="135">
        <v>0</v>
      </c>
      <c r="AG585" s="135">
        <v>0</v>
      </c>
      <c r="AH585" s="135">
        <v>20</v>
      </c>
      <c r="AI585" s="135">
        <v>1</v>
      </c>
      <c r="AJ585" s="135">
        <v>2</v>
      </c>
      <c r="AK585" s="135">
        <v>0</v>
      </c>
      <c r="AL585" s="135">
        <v>0</v>
      </c>
      <c r="AM585" s="135">
        <v>1</v>
      </c>
      <c r="AN585" s="135">
        <v>0</v>
      </c>
      <c r="AO585" s="135">
        <v>0</v>
      </c>
      <c r="AP585" s="135">
        <v>1</v>
      </c>
      <c r="AQ585" s="135">
        <v>0</v>
      </c>
      <c r="AR585" s="135">
        <v>0</v>
      </c>
      <c r="AS585" s="135">
        <v>0</v>
      </c>
      <c r="AT585" s="135">
        <v>0</v>
      </c>
      <c r="AU585" s="135">
        <v>0</v>
      </c>
      <c r="AV585" s="135">
        <v>0</v>
      </c>
      <c r="AW585" s="135">
        <v>2</v>
      </c>
      <c r="AX585" s="135">
        <v>0</v>
      </c>
      <c r="AY585" s="135">
        <v>1</v>
      </c>
      <c r="AZ585" s="135">
        <v>0</v>
      </c>
      <c r="BA585" s="135">
        <v>2</v>
      </c>
      <c r="BB585" s="135">
        <v>0</v>
      </c>
      <c r="BC585" s="135">
        <v>0</v>
      </c>
      <c r="BD585" s="135">
        <v>0</v>
      </c>
      <c r="BE585" s="135">
        <v>0</v>
      </c>
      <c r="BF585" s="135">
        <v>0</v>
      </c>
      <c r="BG585" s="135">
        <v>0</v>
      </c>
      <c r="BH585" s="135">
        <v>0</v>
      </c>
      <c r="BI585" s="135">
        <v>0</v>
      </c>
      <c r="BJ585" s="135">
        <v>0</v>
      </c>
      <c r="BK585" s="135">
        <v>0</v>
      </c>
      <c r="BL585" s="135">
        <v>0</v>
      </c>
      <c r="BM585" s="135">
        <v>0</v>
      </c>
      <c r="BN585" s="135">
        <v>0</v>
      </c>
      <c r="BO585" s="135">
        <v>0</v>
      </c>
      <c r="BP585" s="135">
        <v>0</v>
      </c>
      <c r="BQ585" s="135">
        <v>0</v>
      </c>
      <c r="BR585" s="135">
        <v>0</v>
      </c>
      <c r="BS585" s="135">
        <v>0</v>
      </c>
      <c r="BT585" s="135">
        <v>1</v>
      </c>
      <c r="BU585" s="135">
        <v>0</v>
      </c>
      <c r="BV585" s="135">
        <v>0</v>
      </c>
      <c r="BW585" s="135">
        <v>1</v>
      </c>
      <c r="BX585" s="135">
        <v>0</v>
      </c>
      <c r="BY585" s="135">
        <v>0</v>
      </c>
      <c r="BZ585" s="135">
        <v>0</v>
      </c>
      <c r="CA585" s="135">
        <v>1</v>
      </c>
      <c r="CB585" s="135">
        <v>0</v>
      </c>
      <c r="CC585" s="135">
        <v>0</v>
      </c>
      <c r="CD585" s="135">
        <v>0</v>
      </c>
      <c r="CE585" s="135">
        <v>0</v>
      </c>
      <c r="CF585" s="135">
        <v>0</v>
      </c>
      <c r="CG585" s="135">
        <v>0</v>
      </c>
      <c r="CH585" s="135">
        <v>3</v>
      </c>
      <c r="CI585" s="135">
        <v>0</v>
      </c>
      <c r="CJ585" s="135">
        <v>0</v>
      </c>
      <c r="CK585" s="135">
        <v>0</v>
      </c>
      <c r="CL585" s="135">
        <v>0</v>
      </c>
      <c r="CM585" s="135">
        <v>0</v>
      </c>
      <c r="CN585" s="135">
        <v>0</v>
      </c>
      <c r="CO585" s="135">
        <v>0</v>
      </c>
      <c r="CP585" s="135">
        <v>0</v>
      </c>
      <c r="CQ585" s="135">
        <v>0</v>
      </c>
      <c r="CR585" s="135">
        <v>0</v>
      </c>
      <c r="CS585" s="135">
        <v>0</v>
      </c>
      <c r="CT585" s="135">
        <v>0</v>
      </c>
      <c r="CU585" s="135">
        <v>0</v>
      </c>
      <c r="CV585" s="135">
        <v>0</v>
      </c>
      <c r="CW585" s="135">
        <v>0</v>
      </c>
      <c r="CX585" s="135"/>
    </row>
    <row r="586" spans="1:102" x14ac:dyDescent="0.35">
      <c r="A586" s="135">
        <v>585</v>
      </c>
      <c r="B586" s="135">
        <v>0</v>
      </c>
      <c r="C586" s="135">
        <v>0</v>
      </c>
      <c r="D586" s="135">
        <v>0</v>
      </c>
      <c r="E586" s="135">
        <v>1</v>
      </c>
      <c r="F586" s="135">
        <v>0</v>
      </c>
      <c r="G586" s="135">
        <v>0</v>
      </c>
      <c r="H586" s="135">
        <v>1</v>
      </c>
      <c r="I586" s="135">
        <v>2</v>
      </c>
      <c r="J586" s="135">
        <v>0</v>
      </c>
      <c r="K586" s="135">
        <v>0</v>
      </c>
      <c r="L586" s="135">
        <v>0</v>
      </c>
      <c r="M586" s="135">
        <v>0</v>
      </c>
      <c r="N586" s="135">
        <v>0</v>
      </c>
      <c r="O586" s="135">
        <v>0</v>
      </c>
      <c r="P586" s="135">
        <v>0</v>
      </c>
      <c r="Q586" s="135">
        <v>0</v>
      </c>
      <c r="R586" s="135">
        <v>1</v>
      </c>
      <c r="S586" s="135">
        <v>0</v>
      </c>
      <c r="T586" s="135">
        <v>0</v>
      </c>
      <c r="U586" s="135">
        <v>0</v>
      </c>
      <c r="V586" s="135">
        <v>0</v>
      </c>
      <c r="W586" s="135">
        <v>0</v>
      </c>
      <c r="X586" s="135">
        <v>0</v>
      </c>
      <c r="Y586" s="135">
        <v>3</v>
      </c>
      <c r="Z586" s="135">
        <v>0</v>
      </c>
      <c r="AA586" s="135">
        <v>1</v>
      </c>
      <c r="AB586" s="135">
        <v>1</v>
      </c>
      <c r="AC586" s="135">
        <v>0</v>
      </c>
      <c r="AD586" s="135">
        <v>0</v>
      </c>
      <c r="AE586" s="135">
        <v>8</v>
      </c>
      <c r="AF586" s="135">
        <v>0</v>
      </c>
      <c r="AG586" s="135">
        <v>0</v>
      </c>
      <c r="AH586" s="135">
        <v>0</v>
      </c>
      <c r="AI586" s="135">
        <v>7</v>
      </c>
      <c r="AJ586" s="135">
        <v>0</v>
      </c>
      <c r="AK586" s="135">
        <v>0</v>
      </c>
      <c r="AL586" s="135">
        <v>0</v>
      </c>
      <c r="AM586" s="135">
        <v>1</v>
      </c>
      <c r="AN586" s="135">
        <v>0</v>
      </c>
      <c r="AO586" s="135">
        <v>0</v>
      </c>
      <c r="AP586" s="135">
        <v>0</v>
      </c>
      <c r="AQ586" s="135">
        <v>1</v>
      </c>
      <c r="AR586" s="135">
        <v>0</v>
      </c>
      <c r="AS586" s="135">
        <v>0</v>
      </c>
      <c r="AT586" s="135">
        <v>1</v>
      </c>
      <c r="AU586" s="135">
        <v>4</v>
      </c>
      <c r="AV586" s="135">
        <v>6</v>
      </c>
      <c r="AW586" s="135">
        <v>1</v>
      </c>
      <c r="AX586" s="135">
        <v>0</v>
      </c>
      <c r="AY586" s="135">
        <v>0</v>
      </c>
      <c r="AZ586" s="135">
        <v>2</v>
      </c>
      <c r="BA586" s="135">
        <v>0</v>
      </c>
      <c r="BB586" s="135">
        <v>0</v>
      </c>
      <c r="BC586" s="135">
        <v>0</v>
      </c>
      <c r="BD586" s="135">
        <v>5</v>
      </c>
      <c r="BE586" s="135">
        <v>0</v>
      </c>
      <c r="BF586" s="135">
        <v>1</v>
      </c>
      <c r="BG586" s="135">
        <v>0</v>
      </c>
      <c r="BH586" s="135">
        <v>0</v>
      </c>
      <c r="BI586" s="135">
        <v>0</v>
      </c>
      <c r="BJ586" s="135">
        <v>0</v>
      </c>
      <c r="BK586" s="135">
        <v>7</v>
      </c>
      <c r="BL586" s="135">
        <v>0</v>
      </c>
      <c r="BM586" s="135">
        <v>0</v>
      </c>
      <c r="BN586" s="135">
        <v>0</v>
      </c>
      <c r="BO586" s="135">
        <v>1</v>
      </c>
      <c r="BP586" s="135">
        <v>0</v>
      </c>
      <c r="BQ586" s="135">
        <v>0</v>
      </c>
      <c r="BR586" s="135">
        <v>1</v>
      </c>
      <c r="BS586" s="135">
        <v>5</v>
      </c>
      <c r="BT586" s="135">
        <v>0</v>
      </c>
      <c r="BU586" s="135">
        <v>0</v>
      </c>
      <c r="BV586" s="135">
        <v>0</v>
      </c>
      <c r="BW586" s="135">
        <v>0</v>
      </c>
      <c r="BX586" s="135">
        <v>0</v>
      </c>
      <c r="BY586" s="135">
        <v>0</v>
      </c>
      <c r="BZ586" s="135">
        <v>0</v>
      </c>
      <c r="CA586" s="135">
        <v>0</v>
      </c>
      <c r="CB586" s="135">
        <v>0</v>
      </c>
      <c r="CC586" s="135">
        <v>1</v>
      </c>
      <c r="CD586" s="135">
        <v>0</v>
      </c>
      <c r="CE586" s="135">
        <v>0</v>
      </c>
      <c r="CF586" s="135">
        <v>0</v>
      </c>
      <c r="CG586" s="135">
        <v>0</v>
      </c>
      <c r="CH586" s="135">
        <v>0</v>
      </c>
      <c r="CI586" s="135">
        <v>0</v>
      </c>
      <c r="CJ586" s="135">
        <v>0</v>
      </c>
      <c r="CK586" s="135">
        <v>0</v>
      </c>
      <c r="CL586" s="135">
        <v>0</v>
      </c>
      <c r="CM586" s="135">
        <v>1</v>
      </c>
      <c r="CN586" s="135">
        <v>0</v>
      </c>
      <c r="CO586" s="135">
        <v>3</v>
      </c>
      <c r="CP586" s="135">
        <v>0</v>
      </c>
      <c r="CQ586" s="135">
        <v>0</v>
      </c>
      <c r="CR586" s="135">
        <v>0</v>
      </c>
      <c r="CS586" s="135">
        <v>0</v>
      </c>
      <c r="CT586" s="135">
        <v>0</v>
      </c>
      <c r="CU586" s="135">
        <v>1</v>
      </c>
      <c r="CV586" s="135">
        <v>0</v>
      </c>
      <c r="CW586" s="135">
        <v>0</v>
      </c>
      <c r="CX586" s="135"/>
    </row>
    <row r="587" spans="1:102" x14ac:dyDescent="0.35">
      <c r="A587" s="135">
        <v>586</v>
      </c>
      <c r="B587" s="135">
        <v>0</v>
      </c>
      <c r="C587" s="135">
        <v>1</v>
      </c>
      <c r="D587" s="135">
        <v>0</v>
      </c>
      <c r="E587" s="135">
        <v>0</v>
      </c>
      <c r="F587" s="135">
        <v>1</v>
      </c>
      <c r="G587" s="135">
        <v>1</v>
      </c>
      <c r="H587" s="135">
        <v>0</v>
      </c>
      <c r="I587" s="135">
        <v>0</v>
      </c>
      <c r="J587" s="135">
        <v>0</v>
      </c>
      <c r="K587" s="135">
        <v>0</v>
      </c>
      <c r="L587" s="135">
        <v>0</v>
      </c>
      <c r="M587" s="135">
        <v>0</v>
      </c>
      <c r="N587" s="135">
        <v>0</v>
      </c>
      <c r="O587" s="135">
        <v>1</v>
      </c>
      <c r="P587" s="135">
        <v>0</v>
      </c>
      <c r="Q587" s="135">
        <v>0</v>
      </c>
      <c r="R587" s="135">
        <v>0</v>
      </c>
      <c r="S587" s="135">
        <v>1</v>
      </c>
      <c r="T587" s="135">
        <v>0</v>
      </c>
      <c r="U587" s="135">
        <v>0</v>
      </c>
      <c r="V587" s="135">
        <v>0</v>
      </c>
      <c r="W587" s="135">
        <v>0</v>
      </c>
      <c r="X587" s="135">
        <v>0</v>
      </c>
      <c r="Y587" s="135">
        <v>0</v>
      </c>
      <c r="Z587" s="135">
        <v>0</v>
      </c>
      <c r="AA587" s="135">
        <v>1</v>
      </c>
      <c r="AB587" s="135">
        <v>0</v>
      </c>
      <c r="AC587" s="135">
        <v>3</v>
      </c>
      <c r="AD587" s="135">
        <v>0</v>
      </c>
      <c r="AE587" s="135">
        <v>0</v>
      </c>
      <c r="AF587" s="135">
        <v>0</v>
      </c>
      <c r="AG587" s="135">
        <v>1</v>
      </c>
      <c r="AH587" s="135">
        <v>1</v>
      </c>
      <c r="AI587" s="135">
        <v>1</v>
      </c>
      <c r="AJ587" s="135">
        <v>0</v>
      </c>
      <c r="AK587" s="135">
        <v>0</v>
      </c>
      <c r="AL587" s="135">
        <v>0</v>
      </c>
      <c r="AM587" s="135">
        <v>4</v>
      </c>
      <c r="AN587" s="135">
        <v>0</v>
      </c>
      <c r="AO587" s="135">
        <v>0</v>
      </c>
      <c r="AP587" s="135">
        <v>1</v>
      </c>
      <c r="AQ587" s="135">
        <v>4</v>
      </c>
      <c r="AR587" s="135">
        <v>0</v>
      </c>
      <c r="AS587" s="135">
        <v>0</v>
      </c>
      <c r="AT587" s="135">
        <v>0</v>
      </c>
      <c r="AU587" s="135">
        <v>10</v>
      </c>
      <c r="AV587" s="135">
        <v>0</v>
      </c>
      <c r="AW587" s="135">
        <v>1</v>
      </c>
      <c r="AX587" s="135">
        <v>0</v>
      </c>
      <c r="AY587" s="135">
        <v>0</v>
      </c>
      <c r="AZ587" s="135">
        <v>0</v>
      </c>
      <c r="BA587" s="135">
        <v>1</v>
      </c>
      <c r="BB587" s="135">
        <v>0</v>
      </c>
      <c r="BC587" s="135">
        <v>0</v>
      </c>
      <c r="BD587" s="135">
        <v>0</v>
      </c>
      <c r="BE587" s="135">
        <v>0</v>
      </c>
      <c r="BF587" s="135">
        <v>0</v>
      </c>
      <c r="BG587" s="135">
        <v>0</v>
      </c>
      <c r="BH587" s="135">
        <v>1</v>
      </c>
      <c r="BI587" s="135">
        <v>0</v>
      </c>
      <c r="BJ587" s="135">
        <v>0</v>
      </c>
      <c r="BK587" s="135">
        <v>1</v>
      </c>
      <c r="BL587" s="135">
        <v>0</v>
      </c>
      <c r="BM587" s="135">
        <v>0</v>
      </c>
      <c r="BN587" s="135">
        <v>1</v>
      </c>
      <c r="BO587" s="135">
        <v>0</v>
      </c>
      <c r="BP587" s="135">
        <v>0</v>
      </c>
      <c r="BQ587" s="135">
        <v>0</v>
      </c>
      <c r="BR587" s="135">
        <v>0</v>
      </c>
      <c r="BS587" s="135">
        <v>9</v>
      </c>
      <c r="BT587" s="135">
        <v>0</v>
      </c>
      <c r="BU587" s="135">
        <v>0</v>
      </c>
      <c r="BV587" s="135">
        <v>0</v>
      </c>
      <c r="BW587" s="135">
        <v>0</v>
      </c>
      <c r="BX587" s="135">
        <v>0</v>
      </c>
      <c r="BY587" s="135">
        <v>0</v>
      </c>
      <c r="BZ587" s="135">
        <v>1</v>
      </c>
      <c r="CA587" s="135">
        <v>0</v>
      </c>
      <c r="CB587" s="135">
        <v>0</v>
      </c>
      <c r="CC587" s="135">
        <v>0</v>
      </c>
      <c r="CD587" s="135">
        <v>0</v>
      </c>
      <c r="CE587" s="135">
        <v>0</v>
      </c>
      <c r="CF587" s="135">
        <v>0</v>
      </c>
      <c r="CG587" s="135">
        <v>0</v>
      </c>
      <c r="CH587" s="135">
        <v>1</v>
      </c>
      <c r="CI587" s="135">
        <v>1</v>
      </c>
      <c r="CJ587" s="135">
        <v>0</v>
      </c>
      <c r="CK587" s="135">
        <v>0</v>
      </c>
      <c r="CL587" s="135">
        <v>1</v>
      </c>
      <c r="CM587" s="135">
        <v>0</v>
      </c>
      <c r="CN587" s="135">
        <v>1</v>
      </c>
      <c r="CO587" s="135">
        <v>0</v>
      </c>
      <c r="CP587" s="135">
        <v>0</v>
      </c>
      <c r="CQ587" s="135">
        <v>0</v>
      </c>
      <c r="CR587" s="135">
        <v>0</v>
      </c>
      <c r="CS587" s="135">
        <v>2</v>
      </c>
      <c r="CT587" s="135">
        <v>0</v>
      </c>
      <c r="CU587" s="135">
        <v>0</v>
      </c>
      <c r="CV587" s="135">
        <v>0</v>
      </c>
      <c r="CW587" s="135">
        <v>0</v>
      </c>
      <c r="CX587" s="135"/>
    </row>
    <row r="588" spans="1:102" x14ac:dyDescent="0.35">
      <c r="A588" s="135">
        <v>587</v>
      </c>
      <c r="B588" s="135">
        <v>0</v>
      </c>
      <c r="C588" s="135">
        <v>0</v>
      </c>
      <c r="D588" s="135">
        <v>0</v>
      </c>
      <c r="E588" s="135">
        <v>1</v>
      </c>
      <c r="F588" s="135">
        <v>1</v>
      </c>
      <c r="G588" s="135">
        <v>0</v>
      </c>
      <c r="H588" s="135">
        <v>1</v>
      </c>
      <c r="I588" s="135">
        <v>1</v>
      </c>
      <c r="J588" s="135">
        <v>0</v>
      </c>
      <c r="K588" s="135">
        <v>0</v>
      </c>
      <c r="L588" s="135">
        <v>1</v>
      </c>
      <c r="M588" s="135">
        <v>0</v>
      </c>
      <c r="N588" s="135">
        <v>0</v>
      </c>
      <c r="O588" s="135">
        <v>0</v>
      </c>
      <c r="P588" s="135">
        <v>0</v>
      </c>
      <c r="Q588" s="135">
        <v>1</v>
      </c>
      <c r="R588" s="135">
        <v>0</v>
      </c>
      <c r="S588" s="135">
        <v>0</v>
      </c>
      <c r="T588" s="135">
        <v>0</v>
      </c>
      <c r="U588" s="135">
        <v>0</v>
      </c>
      <c r="V588" s="135">
        <v>1</v>
      </c>
      <c r="W588" s="135">
        <v>0</v>
      </c>
      <c r="X588" s="135">
        <v>0</v>
      </c>
      <c r="Y588" s="135">
        <v>1</v>
      </c>
      <c r="Z588" s="135">
        <v>0</v>
      </c>
      <c r="AA588" s="135">
        <v>0</v>
      </c>
      <c r="AB588" s="135">
        <v>0</v>
      </c>
      <c r="AC588" s="135">
        <v>0</v>
      </c>
      <c r="AD588" s="135">
        <v>0</v>
      </c>
      <c r="AE588" s="135">
        <v>0</v>
      </c>
      <c r="AF588" s="135">
        <v>2</v>
      </c>
      <c r="AG588" s="135">
        <v>0</v>
      </c>
      <c r="AH588" s="135">
        <v>6</v>
      </c>
      <c r="AI588" s="135">
        <v>0</v>
      </c>
      <c r="AJ588" s="135">
        <v>0</v>
      </c>
      <c r="AK588" s="135">
        <v>0</v>
      </c>
      <c r="AL588" s="135">
        <v>2</v>
      </c>
      <c r="AM588" s="135">
        <v>1</v>
      </c>
      <c r="AN588" s="135">
        <v>0</v>
      </c>
      <c r="AO588" s="135">
        <v>0</v>
      </c>
      <c r="AP588" s="135">
        <v>0</v>
      </c>
      <c r="AQ588" s="135">
        <v>0</v>
      </c>
      <c r="AR588" s="135">
        <v>0</v>
      </c>
      <c r="AS588" s="135">
        <v>1</v>
      </c>
      <c r="AT588" s="135">
        <v>0</v>
      </c>
      <c r="AU588" s="135">
        <v>0</v>
      </c>
      <c r="AV588" s="135">
        <v>1</v>
      </c>
      <c r="AW588" s="135">
        <v>0</v>
      </c>
      <c r="AX588" s="135">
        <v>0</v>
      </c>
      <c r="AY588" s="135">
        <v>1</v>
      </c>
      <c r="AZ588" s="135">
        <v>2</v>
      </c>
      <c r="BA588" s="135">
        <v>1</v>
      </c>
      <c r="BB588" s="135">
        <v>0</v>
      </c>
      <c r="BC588" s="135">
        <v>0</v>
      </c>
      <c r="BD588" s="135">
        <v>0</v>
      </c>
      <c r="BE588" s="135">
        <v>0</v>
      </c>
      <c r="BF588" s="135">
        <v>1</v>
      </c>
      <c r="BG588" s="135">
        <v>0</v>
      </c>
      <c r="BH588" s="135">
        <v>0</v>
      </c>
      <c r="BI588" s="135">
        <v>0</v>
      </c>
      <c r="BJ588" s="135">
        <v>0</v>
      </c>
      <c r="BK588" s="135">
        <v>1</v>
      </c>
      <c r="BL588" s="135">
        <v>2</v>
      </c>
      <c r="BM588" s="135">
        <v>0</v>
      </c>
      <c r="BN588" s="135">
        <v>0</v>
      </c>
      <c r="BO588" s="135">
        <v>2</v>
      </c>
      <c r="BP588" s="135">
        <v>0</v>
      </c>
      <c r="BQ588" s="135">
        <v>0</v>
      </c>
      <c r="BR588" s="135">
        <v>0</v>
      </c>
      <c r="BS588" s="135">
        <v>0</v>
      </c>
      <c r="BT588" s="135">
        <v>0</v>
      </c>
      <c r="BU588" s="135">
        <v>0</v>
      </c>
      <c r="BV588" s="135">
        <v>0</v>
      </c>
      <c r="BW588" s="135">
        <v>0</v>
      </c>
      <c r="BX588" s="135">
        <v>0</v>
      </c>
      <c r="BY588" s="135">
        <v>0</v>
      </c>
      <c r="BZ588" s="135">
        <v>0</v>
      </c>
      <c r="CA588" s="135">
        <v>1</v>
      </c>
      <c r="CB588" s="135">
        <v>1</v>
      </c>
      <c r="CC588" s="135">
        <v>0</v>
      </c>
      <c r="CD588" s="135">
        <v>10</v>
      </c>
      <c r="CE588" s="135">
        <v>0</v>
      </c>
      <c r="CF588" s="135">
        <v>0</v>
      </c>
      <c r="CG588" s="135">
        <v>0</v>
      </c>
      <c r="CH588" s="135">
        <v>0</v>
      </c>
      <c r="CI588" s="135">
        <v>0</v>
      </c>
      <c r="CJ588" s="135">
        <v>0</v>
      </c>
      <c r="CK588" s="135">
        <v>0</v>
      </c>
      <c r="CL588" s="135">
        <v>0</v>
      </c>
      <c r="CM588" s="135">
        <v>0</v>
      </c>
      <c r="CN588" s="135">
        <v>0</v>
      </c>
      <c r="CO588" s="135">
        <v>0</v>
      </c>
      <c r="CP588" s="135">
        <v>1</v>
      </c>
      <c r="CQ588" s="135">
        <v>0</v>
      </c>
      <c r="CR588" s="135">
        <v>1</v>
      </c>
      <c r="CS588" s="135">
        <v>0</v>
      </c>
      <c r="CT588" s="135">
        <v>1</v>
      </c>
      <c r="CU588" s="135">
        <v>1</v>
      </c>
      <c r="CV588" s="135">
        <v>0</v>
      </c>
      <c r="CW588" s="135">
        <v>3</v>
      </c>
      <c r="CX588" s="135"/>
    </row>
    <row r="589" spans="1:102" x14ac:dyDescent="0.35">
      <c r="A589" s="135">
        <v>588</v>
      </c>
      <c r="B589" s="135">
        <v>0</v>
      </c>
      <c r="C589" s="135">
        <v>0</v>
      </c>
      <c r="D589" s="135">
        <v>0</v>
      </c>
      <c r="E589" s="135">
        <v>1</v>
      </c>
      <c r="F589" s="135">
        <v>0</v>
      </c>
      <c r="G589" s="135">
        <v>0</v>
      </c>
      <c r="H589" s="135">
        <v>0</v>
      </c>
      <c r="I589" s="135">
        <v>0</v>
      </c>
      <c r="J589" s="135">
        <v>0</v>
      </c>
      <c r="K589" s="135">
        <v>0</v>
      </c>
      <c r="L589" s="135">
        <v>0</v>
      </c>
      <c r="M589" s="135">
        <v>0</v>
      </c>
      <c r="N589" s="135">
        <v>19</v>
      </c>
      <c r="O589" s="135">
        <v>0</v>
      </c>
      <c r="P589" s="135">
        <v>1</v>
      </c>
      <c r="Q589" s="135">
        <v>0</v>
      </c>
      <c r="R589" s="135">
        <v>0</v>
      </c>
      <c r="S589" s="135">
        <v>0</v>
      </c>
      <c r="T589" s="135">
        <v>1</v>
      </c>
      <c r="U589" s="135">
        <v>0</v>
      </c>
      <c r="V589" s="135">
        <v>7</v>
      </c>
      <c r="W589" s="135">
        <v>0</v>
      </c>
      <c r="X589" s="135">
        <v>0</v>
      </c>
      <c r="Y589" s="135">
        <v>0</v>
      </c>
      <c r="Z589" s="135">
        <v>0</v>
      </c>
      <c r="AA589" s="135">
        <v>0</v>
      </c>
      <c r="AB589" s="135">
        <v>1</v>
      </c>
      <c r="AC589" s="135">
        <v>1</v>
      </c>
      <c r="AD589" s="135">
        <v>0</v>
      </c>
      <c r="AE589" s="135">
        <v>0</v>
      </c>
      <c r="AF589" s="135">
        <v>0</v>
      </c>
      <c r="AG589" s="135">
        <v>0</v>
      </c>
      <c r="AH589" s="135">
        <v>0</v>
      </c>
      <c r="AI589" s="135">
        <v>0</v>
      </c>
      <c r="AJ589" s="135">
        <v>0</v>
      </c>
      <c r="AK589" s="135">
        <v>1</v>
      </c>
      <c r="AL589" s="135">
        <v>0</v>
      </c>
      <c r="AM589" s="135">
        <v>0</v>
      </c>
      <c r="AN589" s="135">
        <v>1</v>
      </c>
      <c r="AO589" s="135">
        <v>0</v>
      </c>
      <c r="AP589" s="135">
        <v>0</v>
      </c>
      <c r="AQ589" s="135">
        <v>0</v>
      </c>
      <c r="AR589" s="135">
        <v>0</v>
      </c>
      <c r="AS589" s="135">
        <v>0</v>
      </c>
      <c r="AT589" s="135">
        <v>1</v>
      </c>
      <c r="AU589" s="135">
        <v>23</v>
      </c>
      <c r="AV589" s="135">
        <v>0</v>
      </c>
      <c r="AW589" s="135">
        <v>0</v>
      </c>
      <c r="AX589" s="135">
        <v>0</v>
      </c>
      <c r="AY589" s="135">
        <v>0</v>
      </c>
      <c r="AZ589" s="135">
        <v>0</v>
      </c>
      <c r="BA589" s="135">
        <v>0</v>
      </c>
      <c r="BB589" s="135">
        <v>0</v>
      </c>
      <c r="BC589" s="135">
        <v>0</v>
      </c>
      <c r="BD589" s="135">
        <v>0</v>
      </c>
      <c r="BE589" s="135">
        <v>2</v>
      </c>
      <c r="BF589" s="135">
        <v>1</v>
      </c>
      <c r="BG589" s="135">
        <v>2</v>
      </c>
      <c r="BH589" s="135">
        <v>0</v>
      </c>
      <c r="BI589" s="135">
        <v>0</v>
      </c>
      <c r="BJ589" s="135">
        <v>2</v>
      </c>
      <c r="BK589" s="135">
        <v>0</v>
      </c>
      <c r="BL589" s="135">
        <v>0</v>
      </c>
      <c r="BM589" s="135">
        <v>0</v>
      </c>
      <c r="BN589" s="135">
        <v>1</v>
      </c>
      <c r="BO589" s="135">
        <v>0</v>
      </c>
      <c r="BP589" s="135">
        <v>0</v>
      </c>
      <c r="BQ589" s="135">
        <v>0</v>
      </c>
      <c r="BR589" s="135">
        <v>0</v>
      </c>
      <c r="BS589" s="135">
        <v>15</v>
      </c>
      <c r="BT589" s="135">
        <v>0</v>
      </c>
      <c r="BU589" s="135">
        <v>0</v>
      </c>
      <c r="BV589" s="135">
        <v>0</v>
      </c>
      <c r="BW589" s="135">
        <v>0</v>
      </c>
      <c r="BX589" s="135">
        <v>0</v>
      </c>
      <c r="BY589" s="135">
        <v>0</v>
      </c>
      <c r="BZ589" s="135">
        <v>1</v>
      </c>
      <c r="CA589" s="135">
        <v>0</v>
      </c>
      <c r="CB589" s="135">
        <v>0</v>
      </c>
      <c r="CC589" s="135">
        <v>0</v>
      </c>
      <c r="CD589" s="135">
        <v>0</v>
      </c>
      <c r="CE589" s="135">
        <v>0</v>
      </c>
      <c r="CF589" s="135">
        <v>1</v>
      </c>
      <c r="CG589" s="135">
        <v>0</v>
      </c>
      <c r="CH589" s="135">
        <v>1</v>
      </c>
      <c r="CI589" s="135">
        <v>0</v>
      </c>
      <c r="CJ589" s="135">
        <v>0</v>
      </c>
      <c r="CK589" s="135">
        <v>0</v>
      </c>
      <c r="CL589" s="135">
        <v>0</v>
      </c>
      <c r="CM589" s="135">
        <v>0</v>
      </c>
      <c r="CN589" s="135">
        <v>0</v>
      </c>
      <c r="CO589" s="135">
        <v>0</v>
      </c>
      <c r="CP589" s="135">
        <v>0</v>
      </c>
      <c r="CQ589" s="135">
        <v>0</v>
      </c>
      <c r="CR589" s="135">
        <v>0</v>
      </c>
      <c r="CS589" s="135">
        <v>0</v>
      </c>
      <c r="CT589" s="135">
        <v>1</v>
      </c>
      <c r="CU589" s="135">
        <v>0</v>
      </c>
      <c r="CV589" s="135">
        <v>0</v>
      </c>
      <c r="CW589" s="135">
        <v>1</v>
      </c>
      <c r="CX589" s="135"/>
    </row>
    <row r="590" spans="1:102" x14ac:dyDescent="0.35">
      <c r="A590" s="135">
        <v>589</v>
      </c>
      <c r="B590" s="135">
        <v>0</v>
      </c>
      <c r="C590" s="135">
        <v>1</v>
      </c>
      <c r="D590" s="135">
        <v>0</v>
      </c>
      <c r="E590" s="135">
        <v>0</v>
      </c>
      <c r="F590" s="135">
        <v>1</v>
      </c>
      <c r="G590" s="135">
        <v>0</v>
      </c>
      <c r="H590" s="135">
        <v>0</v>
      </c>
      <c r="I590" s="135">
        <v>1</v>
      </c>
      <c r="J590" s="135">
        <v>0</v>
      </c>
      <c r="K590" s="135">
        <v>0</v>
      </c>
      <c r="L590" s="135">
        <v>0</v>
      </c>
      <c r="M590" s="135">
        <v>0</v>
      </c>
      <c r="N590" s="135">
        <v>0</v>
      </c>
      <c r="O590" s="135">
        <v>0</v>
      </c>
      <c r="P590" s="135">
        <v>1</v>
      </c>
      <c r="Q590" s="135">
        <v>0</v>
      </c>
      <c r="R590" s="135">
        <v>0</v>
      </c>
      <c r="S590" s="135">
        <v>4</v>
      </c>
      <c r="T590" s="135">
        <v>0</v>
      </c>
      <c r="U590" s="135">
        <v>0</v>
      </c>
      <c r="V590" s="135">
        <v>5</v>
      </c>
      <c r="W590" s="135">
        <v>1</v>
      </c>
      <c r="X590" s="135">
        <v>0</v>
      </c>
      <c r="Y590" s="135">
        <v>0</v>
      </c>
      <c r="Z590" s="135">
        <v>0</v>
      </c>
      <c r="AA590" s="135">
        <v>1</v>
      </c>
      <c r="AB590" s="135">
        <v>0</v>
      </c>
      <c r="AC590" s="135">
        <v>0</v>
      </c>
      <c r="AD590" s="135">
        <v>0</v>
      </c>
      <c r="AE590" s="135">
        <v>0</v>
      </c>
      <c r="AF590" s="135">
        <v>0</v>
      </c>
      <c r="AG590" s="135">
        <v>0</v>
      </c>
      <c r="AH590" s="135">
        <v>0</v>
      </c>
      <c r="AI590" s="135">
        <v>0</v>
      </c>
      <c r="AJ590" s="135">
        <v>0</v>
      </c>
      <c r="AK590" s="135">
        <v>0</v>
      </c>
      <c r="AL590" s="135">
        <v>0</v>
      </c>
      <c r="AM590" s="135">
        <v>0</v>
      </c>
      <c r="AN590" s="135">
        <v>1</v>
      </c>
      <c r="AO590" s="135">
        <v>1</v>
      </c>
      <c r="AP590" s="135">
        <v>4</v>
      </c>
      <c r="AQ590" s="135">
        <v>0</v>
      </c>
      <c r="AR590" s="135">
        <v>0</v>
      </c>
      <c r="AS590" s="135">
        <v>0</v>
      </c>
      <c r="AT590" s="135">
        <v>1</v>
      </c>
      <c r="AU590" s="135">
        <v>6</v>
      </c>
      <c r="AV590" s="135">
        <v>0</v>
      </c>
      <c r="AW590" s="135">
        <v>0</v>
      </c>
      <c r="AX590" s="135">
        <v>0</v>
      </c>
      <c r="AY590" s="135">
        <v>0</v>
      </c>
      <c r="AZ590" s="135">
        <v>0</v>
      </c>
      <c r="BA590" s="135">
        <v>1</v>
      </c>
      <c r="BB590" s="135">
        <v>0</v>
      </c>
      <c r="BC590" s="135">
        <v>1</v>
      </c>
      <c r="BD590" s="135">
        <v>0</v>
      </c>
      <c r="BE590" s="135">
        <v>0</v>
      </c>
      <c r="BF590" s="135">
        <v>1</v>
      </c>
      <c r="BG590" s="135">
        <v>0</v>
      </c>
      <c r="BH590" s="135">
        <v>0</v>
      </c>
      <c r="BI590" s="135">
        <v>1</v>
      </c>
      <c r="BJ590" s="135">
        <v>0</v>
      </c>
      <c r="BK590" s="135">
        <v>1</v>
      </c>
      <c r="BL590" s="135">
        <v>0</v>
      </c>
      <c r="BM590" s="135">
        <v>1</v>
      </c>
      <c r="BN590" s="135">
        <v>1</v>
      </c>
      <c r="BO590" s="135">
        <v>0</v>
      </c>
      <c r="BP590" s="135">
        <v>0</v>
      </c>
      <c r="BQ590" s="135">
        <v>0</v>
      </c>
      <c r="BR590" s="135">
        <v>0</v>
      </c>
      <c r="BS590" s="135">
        <v>17</v>
      </c>
      <c r="BT590" s="135">
        <v>0</v>
      </c>
      <c r="BU590" s="135">
        <v>0</v>
      </c>
      <c r="BV590" s="135">
        <v>0</v>
      </c>
      <c r="BW590" s="135">
        <v>0</v>
      </c>
      <c r="BX590" s="135">
        <v>0</v>
      </c>
      <c r="BY590" s="135">
        <v>0</v>
      </c>
      <c r="BZ590" s="135">
        <v>0</v>
      </c>
      <c r="CA590" s="135">
        <v>0</v>
      </c>
      <c r="CB590" s="135">
        <v>0</v>
      </c>
      <c r="CC590" s="135">
        <v>0</v>
      </c>
      <c r="CD590" s="135">
        <v>1</v>
      </c>
      <c r="CE590" s="135">
        <v>1</v>
      </c>
      <c r="CF590" s="135">
        <v>0</v>
      </c>
      <c r="CG590" s="135">
        <v>0</v>
      </c>
      <c r="CH590" s="135">
        <v>2</v>
      </c>
      <c r="CI590" s="135">
        <v>0</v>
      </c>
      <c r="CJ590" s="135">
        <v>0</v>
      </c>
      <c r="CK590" s="135">
        <v>0</v>
      </c>
      <c r="CL590" s="135">
        <v>0</v>
      </c>
      <c r="CM590" s="135">
        <v>0</v>
      </c>
      <c r="CN590" s="135">
        <v>0</v>
      </c>
      <c r="CO590" s="135">
        <v>0</v>
      </c>
      <c r="CP590" s="135">
        <v>0</v>
      </c>
      <c r="CQ590" s="135">
        <v>0</v>
      </c>
      <c r="CR590" s="135">
        <v>0</v>
      </c>
      <c r="CS590" s="135">
        <v>3</v>
      </c>
      <c r="CT590" s="135">
        <v>0</v>
      </c>
      <c r="CU590" s="135">
        <v>2</v>
      </c>
      <c r="CV590" s="135">
        <v>0</v>
      </c>
      <c r="CW590" s="135">
        <v>0</v>
      </c>
      <c r="CX590" s="135"/>
    </row>
    <row r="591" spans="1:102" x14ac:dyDescent="0.35">
      <c r="A591" s="135">
        <v>590</v>
      </c>
      <c r="B591" s="135">
        <v>0</v>
      </c>
      <c r="C591" s="135">
        <v>0</v>
      </c>
      <c r="D591" s="135">
        <v>0</v>
      </c>
      <c r="E591" s="135">
        <v>0</v>
      </c>
      <c r="F591" s="135">
        <v>0</v>
      </c>
      <c r="G591" s="135">
        <v>0</v>
      </c>
      <c r="H591" s="135">
        <v>0</v>
      </c>
      <c r="I591" s="135">
        <v>0</v>
      </c>
      <c r="J591" s="135">
        <v>0</v>
      </c>
      <c r="K591" s="135">
        <v>1</v>
      </c>
      <c r="L591" s="135">
        <v>1</v>
      </c>
      <c r="M591" s="135">
        <v>0</v>
      </c>
      <c r="N591" s="135">
        <v>0</v>
      </c>
      <c r="O591" s="135">
        <v>0</v>
      </c>
      <c r="P591" s="135">
        <v>0</v>
      </c>
      <c r="Q591" s="135">
        <v>0</v>
      </c>
      <c r="R591" s="135">
        <v>0</v>
      </c>
      <c r="S591" s="135">
        <v>0</v>
      </c>
      <c r="T591" s="135">
        <v>1</v>
      </c>
      <c r="U591" s="135">
        <v>0</v>
      </c>
      <c r="V591" s="135">
        <v>0</v>
      </c>
      <c r="W591" s="135">
        <v>0</v>
      </c>
      <c r="X591" s="135">
        <v>2</v>
      </c>
      <c r="Y591" s="135">
        <v>0</v>
      </c>
      <c r="Z591" s="135">
        <v>0</v>
      </c>
      <c r="AA591" s="135">
        <v>0</v>
      </c>
      <c r="AB591" s="135">
        <v>0</v>
      </c>
      <c r="AC591" s="135">
        <v>1</v>
      </c>
      <c r="AD591" s="135">
        <v>0</v>
      </c>
      <c r="AE591" s="135">
        <v>0</v>
      </c>
      <c r="AF591" s="135">
        <v>1</v>
      </c>
      <c r="AG591" s="135">
        <v>0</v>
      </c>
      <c r="AH591" s="135">
        <v>2</v>
      </c>
      <c r="AI591" s="135">
        <v>0</v>
      </c>
      <c r="AJ591" s="135">
        <v>0</v>
      </c>
      <c r="AK591" s="135">
        <v>0</v>
      </c>
      <c r="AL591" s="135">
        <v>0</v>
      </c>
      <c r="AM591" s="135">
        <v>1</v>
      </c>
      <c r="AN591" s="135">
        <v>0</v>
      </c>
      <c r="AO591" s="135">
        <v>0</v>
      </c>
      <c r="AP591" s="135">
        <v>2</v>
      </c>
      <c r="AQ591" s="135">
        <v>0</v>
      </c>
      <c r="AR591" s="135">
        <v>0</v>
      </c>
      <c r="AS591" s="135">
        <v>1</v>
      </c>
      <c r="AT591" s="135">
        <v>0</v>
      </c>
      <c r="AU591" s="135">
        <v>0</v>
      </c>
      <c r="AV591" s="135">
        <v>0</v>
      </c>
      <c r="AW591" s="135">
        <v>0</v>
      </c>
      <c r="AX591" s="135">
        <v>0</v>
      </c>
      <c r="AY591" s="135">
        <v>3</v>
      </c>
      <c r="AZ591" s="135">
        <v>0</v>
      </c>
      <c r="BA591" s="135">
        <v>0</v>
      </c>
      <c r="BB591" s="135">
        <v>0</v>
      </c>
      <c r="BC591" s="135">
        <v>0</v>
      </c>
      <c r="BD591" s="135">
        <v>1</v>
      </c>
      <c r="BE591" s="135">
        <v>0</v>
      </c>
      <c r="BF591" s="135">
        <v>0</v>
      </c>
      <c r="BG591" s="135">
        <v>0</v>
      </c>
      <c r="BH591" s="135">
        <v>1</v>
      </c>
      <c r="BI591" s="135">
        <v>0</v>
      </c>
      <c r="BJ591" s="135">
        <v>1</v>
      </c>
      <c r="BK591" s="135">
        <v>0</v>
      </c>
      <c r="BL591" s="135">
        <v>0</v>
      </c>
      <c r="BM591" s="135">
        <v>1</v>
      </c>
      <c r="BN591" s="135">
        <v>0</v>
      </c>
      <c r="BO591" s="135">
        <v>0</v>
      </c>
      <c r="BP591" s="135">
        <v>0</v>
      </c>
      <c r="BQ591" s="135">
        <v>0</v>
      </c>
      <c r="BR591" s="135">
        <v>0</v>
      </c>
      <c r="BS591" s="135">
        <v>1</v>
      </c>
      <c r="BT591" s="135">
        <v>0</v>
      </c>
      <c r="BU591" s="135">
        <v>0</v>
      </c>
      <c r="BV591" s="135">
        <v>0</v>
      </c>
      <c r="BW591" s="135">
        <v>0</v>
      </c>
      <c r="BX591" s="135">
        <v>0</v>
      </c>
      <c r="BY591" s="135">
        <v>0</v>
      </c>
      <c r="BZ591" s="135">
        <v>0</v>
      </c>
      <c r="CA591" s="135">
        <v>0</v>
      </c>
      <c r="CB591" s="135">
        <v>0</v>
      </c>
      <c r="CC591" s="135">
        <v>0</v>
      </c>
      <c r="CD591" s="135">
        <v>3</v>
      </c>
      <c r="CE591" s="135">
        <v>0</v>
      </c>
      <c r="CF591" s="135">
        <v>0</v>
      </c>
      <c r="CG591" s="135">
        <v>0</v>
      </c>
      <c r="CH591" s="135">
        <v>4</v>
      </c>
      <c r="CI591" s="135">
        <v>0</v>
      </c>
      <c r="CJ591" s="135">
        <v>1</v>
      </c>
      <c r="CK591" s="135">
        <v>0</v>
      </c>
      <c r="CL591" s="135">
        <v>0</v>
      </c>
      <c r="CM591" s="135">
        <v>0</v>
      </c>
      <c r="CN591" s="135">
        <v>0</v>
      </c>
      <c r="CO591" s="135">
        <v>1</v>
      </c>
      <c r="CP591" s="135">
        <v>0</v>
      </c>
      <c r="CQ591" s="135">
        <v>0</v>
      </c>
      <c r="CR591" s="135">
        <v>0</v>
      </c>
      <c r="CS591" s="135">
        <v>1</v>
      </c>
      <c r="CT591" s="135">
        <v>0</v>
      </c>
      <c r="CU591" s="135">
        <v>1</v>
      </c>
      <c r="CV591" s="135">
        <v>0</v>
      </c>
      <c r="CW591" s="135">
        <v>0</v>
      </c>
      <c r="CX591" s="135"/>
    </row>
    <row r="592" spans="1:102" x14ac:dyDescent="0.35">
      <c r="A592" s="135">
        <v>591</v>
      </c>
      <c r="B592" s="135">
        <v>1</v>
      </c>
      <c r="C592" s="135">
        <v>0</v>
      </c>
      <c r="D592" s="135">
        <v>1</v>
      </c>
      <c r="E592" s="135">
        <v>0</v>
      </c>
      <c r="F592" s="135">
        <v>0</v>
      </c>
      <c r="G592" s="135">
        <v>1</v>
      </c>
      <c r="H592" s="135">
        <v>1</v>
      </c>
      <c r="I592" s="135">
        <v>0</v>
      </c>
      <c r="J592" s="135">
        <v>0</v>
      </c>
      <c r="K592" s="135">
        <v>0</v>
      </c>
      <c r="L592" s="135">
        <v>0</v>
      </c>
      <c r="M592" s="135">
        <v>0</v>
      </c>
      <c r="N592" s="135">
        <v>1</v>
      </c>
      <c r="O592" s="135">
        <v>1</v>
      </c>
      <c r="P592" s="135">
        <v>0</v>
      </c>
      <c r="Q592" s="135">
        <v>1</v>
      </c>
      <c r="R592" s="135">
        <v>0</v>
      </c>
      <c r="S592" s="135">
        <v>0</v>
      </c>
      <c r="T592" s="135">
        <v>0</v>
      </c>
      <c r="U592" s="135">
        <v>0</v>
      </c>
      <c r="V592" s="135">
        <v>0</v>
      </c>
      <c r="W592" s="135">
        <v>0</v>
      </c>
      <c r="X592" s="135">
        <v>0</v>
      </c>
      <c r="Y592" s="135">
        <v>0</v>
      </c>
      <c r="Z592" s="135">
        <v>0</v>
      </c>
      <c r="AA592" s="135">
        <v>1</v>
      </c>
      <c r="AB592" s="135">
        <v>1</v>
      </c>
      <c r="AC592" s="135">
        <v>0</v>
      </c>
      <c r="AD592" s="135">
        <v>0</v>
      </c>
      <c r="AE592" s="135">
        <v>0</v>
      </c>
      <c r="AF592" s="135">
        <v>0</v>
      </c>
      <c r="AG592" s="135">
        <v>0</v>
      </c>
      <c r="AH592" s="135">
        <v>0</v>
      </c>
      <c r="AI592" s="135">
        <v>1</v>
      </c>
      <c r="AJ592" s="135">
        <v>0</v>
      </c>
      <c r="AK592" s="135">
        <v>0</v>
      </c>
      <c r="AL592" s="135">
        <v>0</v>
      </c>
      <c r="AM592" s="135">
        <v>0</v>
      </c>
      <c r="AN592" s="135">
        <v>1</v>
      </c>
      <c r="AO592" s="135">
        <v>0</v>
      </c>
      <c r="AP592" s="135">
        <v>0</v>
      </c>
      <c r="AQ592" s="135">
        <v>0</v>
      </c>
      <c r="AR592" s="135">
        <v>1</v>
      </c>
      <c r="AS592" s="135">
        <v>1</v>
      </c>
      <c r="AT592" s="135">
        <v>0</v>
      </c>
      <c r="AU592" s="135">
        <v>3</v>
      </c>
      <c r="AV592" s="135">
        <v>0</v>
      </c>
      <c r="AW592" s="135">
        <v>0</v>
      </c>
      <c r="AX592" s="135">
        <v>0</v>
      </c>
      <c r="AY592" s="135">
        <v>2</v>
      </c>
      <c r="AZ592" s="135">
        <v>0</v>
      </c>
      <c r="BA592" s="135">
        <v>0</v>
      </c>
      <c r="BB592" s="135">
        <v>1</v>
      </c>
      <c r="BC592" s="135">
        <v>0</v>
      </c>
      <c r="BD592" s="135">
        <v>5</v>
      </c>
      <c r="BE592" s="135">
        <v>0</v>
      </c>
      <c r="BF592" s="135">
        <v>0</v>
      </c>
      <c r="BG592" s="135">
        <v>0</v>
      </c>
      <c r="BH592" s="135">
        <v>1</v>
      </c>
      <c r="BI592" s="135">
        <v>0</v>
      </c>
      <c r="BJ592" s="135">
        <v>0</v>
      </c>
      <c r="BK592" s="135">
        <v>0</v>
      </c>
      <c r="BL592" s="135">
        <v>0</v>
      </c>
      <c r="BM592" s="135">
        <v>0</v>
      </c>
      <c r="BN592" s="135">
        <v>0</v>
      </c>
      <c r="BO592" s="135">
        <v>0</v>
      </c>
      <c r="BP592" s="135">
        <v>0</v>
      </c>
      <c r="BQ592" s="135">
        <v>1</v>
      </c>
      <c r="BR592" s="135">
        <v>0</v>
      </c>
      <c r="BS592" s="135">
        <v>1</v>
      </c>
      <c r="BT592" s="135">
        <v>0</v>
      </c>
      <c r="BU592" s="135">
        <v>0</v>
      </c>
      <c r="BV592" s="135">
        <v>0</v>
      </c>
      <c r="BW592" s="135">
        <v>0</v>
      </c>
      <c r="BX592" s="135">
        <v>0</v>
      </c>
      <c r="BY592" s="135">
        <v>0</v>
      </c>
      <c r="BZ592" s="135">
        <v>1</v>
      </c>
      <c r="CA592" s="135">
        <v>0</v>
      </c>
      <c r="CB592" s="135">
        <v>1</v>
      </c>
      <c r="CC592" s="135">
        <v>0</v>
      </c>
      <c r="CD592" s="135">
        <v>0</v>
      </c>
      <c r="CE592" s="135">
        <v>0</v>
      </c>
      <c r="CF592" s="135">
        <v>4</v>
      </c>
      <c r="CG592" s="135">
        <v>0</v>
      </c>
      <c r="CH592" s="135">
        <v>1</v>
      </c>
      <c r="CI592" s="135">
        <v>0</v>
      </c>
      <c r="CJ592" s="135">
        <v>0</v>
      </c>
      <c r="CK592" s="135">
        <v>0</v>
      </c>
      <c r="CL592" s="135">
        <v>1</v>
      </c>
      <c r="CM592" s="135">
        <v>0</v>
      </c>
      <c r="CN592" s="135">
        <v>0</v>
      </c>
      <c r="CO592" s="135">
        <v>0</v>
      </c>
      <c r="CP592" s="135">
        <v>3</v>
      </c>
      <c r="CQ592" s="135">
        <v>1</v>
      </c>
      <c r="CR592" s="135">
        <v>0</v>
      </c>
      <c r="CS592" s="135">
        <v>0</v>
      </c>
      <c r="CT592" s="135">
        <v>0</v>
      </c>
      <c r="CU592" s="135">
        <v>2</v>
      </c>
      <c r="CV592" s="135">
        <v>0</v>
      </c>
      <c r="CW592" s="135">
        <v>1</v>
      </c>
      <c r="CX592" s="135"/>
    </row>
    <row r="593" spans="1:102" x14ac:dyDescent="0.35">
      <c r="A593" s="135">
        <v>592</v>
      </c>
      <c r="B593" s="135">
        <v>0</v>
      </c>
      <c r="C593" s="135">
        <v>0</v>
      </c>
      <c r="D593" s="135">
        <v>1</v>
      </c>
      <c r="E593" s="135">
        <v>0</v>
      </c>
      <c r="F593" s="135">
        <v>1</v>
      </c>
      <c r="G593" s="135">
        <v>0</v>
      </c>
      <c r="H593" s="135">
        <v>1</v>
      </c>
      <c r="I593" s="135">
        <v>0</v>
      </c>
      <c r="J593" s="135">
        <v>1</v>
      </c>
      <c r="K593" s="135">
        <v>0</v>
      </c>
      <c r="L593" s="135">
        <v>3</v>
      </c>
      <c r="M593" s="135">
        <v>0</v>
      </c>
      <c r="N593" s="135">
        <v>0</v>
      </c>
      <c r="O593" s="135">
        <v>0</v>
      </c>
      <c r="P593" s="135">
        <v>2</v>
      </c>
      <c r="Q593" s="135">
        <v>1</v>
      </c>
      <c r="R593" s="135">
        <v>0</v>
      </c>
      <c r="S593" s="135">
        <v>1</v>
      </c>
      <c r="T593" s="135">
        <v>1</v>
      </c>
      <c r="U593" s="135">
        <v>0</v>
      </c>
      <c r="V593" s="135">
        <v>5</v>
      </c>
      <c r="W593" s="135">
        <v>0</v>
      </c>
      <c r="X593" s="135">
        <v>1</v>
      </c>
      <c r="Y593" s="135">
        <v>0</v>
      </c>
      <c r="Z593" s="135">
        <v>0</v>
      </c>
      <c r="AA593" s="135">
        <v>1</v>
      </c>
      <c r="AB593" s="135">
        <v>0</v>
      </c>
      <c r="AC593" s="135">
        <v>0</v>
      </c>
      <c r="AD593" s="135">
        <v>0</v>
      </c>
      <c r="AE593" s="135">
        <v>0</v>
      </c>
      <c r="AF593" s="135">
        <v>0</v>
      </c>
      <c r="AG593" s="135">
        <v>0</v>
      </c>
      <c r="AH593" s="135">
        <v>13</v>
      </c>
      <c r="AI593" s="135">
        <v>0</v>
      </c>
      <c r="AJ593" s="135">
        <v>1</v>
      </c>
      <c r="AK593" s="135">
        <v>0</v>
      </c>
      <c r="AL593" s="135">
        <v>0</v>
      </c>
      <c r="AM593" s="135">
        <v>0</v>
      </c>
      <c r="AN593" s="135">
        <v>1</v>
      </c>
      <c r="AO593" s="135">
        <v>0</v>
      </c>
      <c r="AP593" s="135">
        <v>1</v>
      </c>
      <c r="AQ593" s="135">
        <v>0</v>
      </c>
      <c r="AR593" s="135">
        <v>1</v>
      </c>
      <c r="AS593" s="135">
        <v>0</v>
      </c>
      <c r="AT593" s="135">
        <v>0</v>
      </c>
      <c r="AU593" s="135">
        <v>0</v>
      </c>
      <c r="AV593" s="135">
        <v>0</v>
      </c>
      <c r="AW593" s="135">
        <v>1</v>
      </c>
      <c r="AX593" s="135">
        <v>0</v>
      </c>
      <c r="AY593" s="135">
        <v>0</v>
      </c>
      <c r="AZ593" s="135">
        <v>0</v>
      </c>
      <c r="BA593" s="135">
        <v>0</v>
      </c>
      <c r="BB593" s="135">
        <v>0</v>
      </c>
      <c r="BC593" s="135">
        <v>0</v>
      </c>
      <c r="BD593" s="135">
        <v>0</v>
      </c>
      <c r="BE593" s="135">
        <v>0</v>
      </c>
      <c r="BF593" s="135">
        <v>0</v>
      </c>
      <c r="BG593" s="135">
        <v>0</v>
      </c>
      <c r="BH593" s="135">
        <v>0</v>
      </c>
      <c r="BI593" s="135">
        <v>1</v>
      </c>
      <c r="BJ593" s="135">
        <v>0</v>
      </c>
      <c r="BK593" s="135">
        <v>7</v>
      </c>
      <c r="BL593" s="135">
        <v>0</v>
      </c>
      <c r="BM593" s="135">
        <v>1</v>
      </c>
      <c r="BN593" s="135">
        <v>0</v>
      </c>
      <c r="BO593" s="135">
        <v>0</v>
      </c>
      <c r="BP593" s="135">
        <v>0</v>
      </c>
      <c r="BQ593" s="135">
        <v>0</v>
      </c>
      <c r="BR593" s="135">
        <v>1</v>
      </c>
      <c r="BS593" s="135">
        <v>0</v>
      </c>
      <c r="BT593" s="135">
        <v>0</v>
      </c>
      <c r="BU593" s="135">
        <v>1</v>
      </c>
      <c r="BV593" s="135">
        <v>0</v>
      </c>
      <c r="BW593" s="135">
        <v>0</v>
      </c>
      <c r="BX593" s="135">
        <v>0</v>
      </c>
      <c r="BY593" s="135">
        <v>0</v>
      </c>
      <c r="BZ593" s="135">
        <v>0</v>
      </c>
      <c r="CA593" s="135">
        <v>0</v>
      </c>
      <c r="CB593" s="135">
        <v>0</v>
      </c>
      <c r="CC593" s="135">
        <v>0</v>
      </c>
      <c r="CD593" s="135">
        <v>0</v>
      </c>
      <c r="CE593" s="135">
        <v>0</v>
      </c>
      <c r="CF593" s="135">
        <v>0</v>
      </c>
      <c r="CG593" s="135">
        <v>1</v>
      </c>
      <c r="CH593" s="135">
        <v>0</v>
      </c>
      <c r="CI593" s="135">
        <v>0</v>
      </c>
      <c r="CJ593" s="135">
        <v>1</v>
      </c>
      <c r="CK593" s="135">
        <v>0</v>
      </c>
      <c r="CL593" s="135">
        <v>0</v>
      </c>
      <c r="CM593" s="135">
        <v>0</v>
      </c>
      <c r="CN593" s="135">
        <v>0</v>
      </c>
      <c r="CO593" s="135">
        <v>0</v>
      </c>
      <c r="CP593" s="135">
        <v>0</v>
      </c>
      <c r="CQ593" s="135">
        <v>0</v>
      </c>
      <c r="CR593" s="135">
        <v>1</v>
      </c>
      <c r="CS593" s="135">
        <v>0</v>
      </c>
      <c r="CT593" s="135">
        <v>1</v>
      </c>
      <c r="CU593" s="135">
        <v>0</v>
      </c>
      <c r="CV593" s="135">
        <v>0</v>
      </c>
      <c r="CW593" s="135">
        <v>1</v>
      </c>
      <c r="CX593" s="135"/>
    </row>
    <row r="594" spans="1:102" x14ac:dyDescent="0.35">
      <c r="A594" s="135">
        <v>593</v>
      </c>
      <c r="B594" s="135">
        <v>0</v>
      </c>
      <c r="C594" s="135">
        <v>1</v>
      </c>
      <c r="D594" s="135">
        <v>0</v>
      </c>
      <c r="E594" s="135">
        <v>1</v>
      </c>
      <c r="F594" s="135">
        <v>0</v>
      </c>
      <c r="G594" s="135">
        <v>0</v>
      </c>
      <c r="H594" s="135">
        <v>0</v>
      </c>
      <c r="I594" s="135">
        <v>0</v>
      </c>
      <c r="J594" s="135">
        <v>1</v>
      </c>
      <c r="K594" s="135">
        <v>1</v>
      </c>
      <c r="L594" s="135">
        <v>3</v>
      </c>
      <c r="M594" s="135">
        <v>0</v>
      </c>
      <c r="N594" s="135">
        <v>0</v>
      </c>
      <c r="O594" s="135">
        <v>0</v>
      </c>
      <c r="P594" s="135">
        <v>0</v>
      </c>
      <c r="Q594" s="135">
        <v>1</v>
      </c>
      <c r="R594" s="135">
        <v>0</v>
      </c>
      <c r="S594" s="135">
        <v>0</v>
      </c>
      <c r="T594" s="135">
        <v>9</v>
      </c>
      <c r="U594" s="135">
        <v>0</v>
      </c>
      <c r="V594" s="135">
        <v>1</v>
      </c>
      <c r="W594" s="135">
        <v>0</v>
      </c>
      <c r="X594" s="135">
        <v>0</v>
      </c>
      <c r="Y594" s="135">
        <v>0</v>
      </c>
      <c r="Z594" s="135">
        <v>0</v>
      </c>
      <c r="AA594" s="135">
        <v>0</v>
      </c>
      <c r="AB594" s="135">
        <v>1</v>
      </c>
      <c r="AC594" s="135">
        <v>0</v>
      </c>
      <c r="AD594" s="135">
        <v>0</v>
      </c>
      <c r="AE594" s="135">
        <v>0</v>
      </c>
      <c r="AF594" s="135">
        <v>1</v>
      </c>
      <c r="AG594" s="135">
        <v>1</v>
      </c>
      <c r="AH594" s="135">
        <v>3</v>
      </c>
      <c r="AI594" s="135">
        <v>7</v>
      </c>
      <c r="AJ594" s="135">
        <v>0</v>
      </c>
      <c r="AK594" s="135">
        <v>0</v>
      </c>
      <c r="AL594" s="135">
        <v>0</v>
      </c>
      <c r="AM594" s="135">
        <v>3</v>
      </c>
      <c r="AN594" s="135">
        <v>0</v>
      </c>
      <c r="AO594" s="135">
        <v>0</v>
      </c>
      <c r="AP594" s="135">
        <v>1</v>
      </c>
      <c r="AQ594" s="135">
        <v>0</v>
      </c>
      <c r="AR594" s="135">
        <v>0</v>
      </c>
      <c r="AS594" s="135">
        <v>0</v>
      </c>
      <c r="AT594" s="135">
        <v>0</v>
      </c>
      <c r="AU594" s="135">
        <v>0</v>
      </c>
      <c r="AV594" s="135">
        <v>0</v>
      </c>
      <c r="AW594" s="135">
        <v>1</v>
      </c>
      <c r="AX594" s="135">
        <v>0</v>
      </c>
      <c r="AY594" s="135">
        <v>5</v>
      </c>
      <c r="AZ594" s="135">
        <v>0</v>
      </c>
      <c r="BA594" s="135">
        <v>0</v>
      </c>
      <c r="BB594" s="135">
        <v>2</v>
      </c>
      <c r="BC594" s="135">
        <v>0</v>
      </c>
      <c r="BD594" s="135">
        <v>0</v>
      </c>
      <c r="BE594" s="135">
        <v>0</v>
      </c>
      <c r="BF594" s="135">
        <v>0</v>
      </c>
      <c r="BG594" s="135">
        <v>1</v>
      </c>
      <c r="BH594" s="135">
        <v>0</v>
      </c>
      <c r="BI594" s="135">
        <v>0</v>
      </c>
      <c r="BJ594" s="135">
        <v>0</v>
      </c>
      <c r="BK594" s="135">
        <v>0</v>
      </c>
      <c r="BL594" s="135">
        <v>0</v>
      </c>
      <c r="BM594" s="135">
        <v>0</v>
      </c>
      <c r="BN594" s="135">
        <v>5</v>
      </c>
      <c r="BO594" s="135">
        <v>0</v>
      </c>
      <c r="BP594" s="135">
        <v>0</v>
      </c>
      <c r="BQ594" s="135">
        <v>0</v>
      </c>
      <c r="BR594" s="135">
        <v>0</v>
      </c>
      <c r="BS594" s="135">
        <v>0</v>
      </c>
      <c r="BT594" s="135">
        <v>0</v>
      </c>
      <c r="BU594" s="135">
        <v>0</v>
      </c>
      <c r="BV594" s="135">
        <v>1</v>
      </c>
      <c r="BW594" s="135">
        <v>0</v>
      </c>
      <c r="BX594" s="135">
        <v>2</v>
      </c>
      <c r="BY594" s="135">
        <v>1</v>
      </c>
      <c r="BZ594" s="135">
        <v>1</v>
      </c>
      <c r="CA594" s="135">
        <v>0</v>
      </c>
      <c r="CB594" s="135">
        <v>0</v>
      </c>
      <c r="CC594" s="135">
        <v>0</v>
      </c>
      <c r="CD594" s="135">
        <v>0</v>
      </c>
      <c r="CE594" s="135">
        <v>0</v>
      </c>
      <c r="CF594" s="135">
        <v>0</v>
      </c>
      <c r="CG594" s="135">
        <v>0</v>
      </c>
      <c r="CH594" s="135">
        <v>1</v>
      </c>
      <c r="CI594" s="135">
        <v>1</v>
      </c>
      <c r="CJ594" s="135">
        <v>1</v>
      </c>
      <c r="CK594" s="135">
        <v>5</v>
      </c>
      <c r="CL594" s="135">
        <v>1</v>
      </c>
      <c r="CM594" s="135">
        <v>0</v>
      </c>
      <c r="CN594" s="135">
        <v>1</v>
      </c>
      <c r="CO594" s="135">
        <v>4</v>
      </c>
      <c r="CP594" s="135">
        <v>1</v>
      </c>
      <c r="CQ594" s="135">
        <v>0</v>
      </c>
      <c r="CR594" s="135">
        <v>0</v>
      </c>
      <c r="CS594" s="135">
        <v>0</v>
      </c>
      <c r="CT594" s="135">
        <v>1</v>
      </c>
      <c r="CU594" s="135">
        <v>0</v>
      </c>
      <c r="CV594" s="135">
        <v>2</v>
      </c>
      <c r="CW594" s="135">
        <v>0</v>
      </c>
      <c r="CX594" s="135"/>
    </row>
    <row r="595" spans="1:102" x14ac:dyDescent="0.35">
      <c r="A595" s="135">
        <v>594</v>
      </c>
      <c r="B595" s="135">
        <v>0</v>
      </c>
      <c r="C595" s="135">
        <v>0</v>
      </c>
      <c r="D595" s="135">
        <v>0</v>
      </c>
      <c r="E595" s="135">
        <v>1</v>
      </c>
      <c r="F595" s="135">
        <v>1</v>
      </c>
      <c r="G595" s="135">
        <v>0</v>
      </c>
      <c r="H595" s="135">
        <v>2</v>
      </c>
      <c r="I595" s="135">
        <v>0</v>
      </c>
      <c r="J595" s="135">
        <v>1</v>
      </c>
      <c r="K595" s="135">
        <v>0</v>
      </c>
      <c r="L595" s="135">
        <v>0</v>
      </c>
      <c r="M595" s="135">
        <v>0</v>
      </c>
      <c r="N595" s="135">
        <v>1</v>
      </c>
      <c r="O595" s="135">
        <v>0</v>
      </c>
      <c r="P595" s="135">
        <v>0</v>
      </c>
      <c r="Q595" s="135">
        <v>0</v>
      </c>
      <c r="R595" s="135">
        <v>0</v>
      </c>
      <c r="S595" s="135">
        <v>0</v>
      </c>
      <c r="T595" s="135">
        <v>0</v>
      </c>
      <c r="U595" s="135">
        <v>0</v>
      </c>
      <c r="V595" s="135">
        <v>2</v>
      </c>
      <c r="W595" s="135">
        <v>0</v>
      </c>
      <c r="X595" s="135">
        <v>0</v>
      </c>
      <c r="Y595" s="135">
        <v>0</v>
      </c>
      <c r="Z595" s="135">
        <v>0</v>
      </c>
      <c r="AA595" s="135">
        <v>0</v>
      </c>
      <c r="AB595" s="135">
        <v>0</v>
      </c>
      <c r="AC595" s="135">
        <v>0</v>
      </c>
      <c r="AD595" s="135">
        <v>0</v>
      </c>
      <c r="AE595" s="135">
        <v>1</v>
      </c>
      <c r="AF595" s="135">
        <v>0</v>
      </c>
      <c r="AG595" s="135">
        <v>0</v>
      </c>
      <c r="AH595" s="135">
        <v>0</v>
      </c>
      <c r="AI595" s="135">
        <v>0</v>
      </c>
      <c r="AJ595" s="135">
        <v>0</v>
      </c>
      <c r="AK595" s="135">
        <v>0</v>
      </c>
      <c r="AL595" s="135">
        <v>0</v>
      </c>
      <c r="AM595" s="135">
        <v>1</v>
      </c>
      <c r="AN595" s="135">
        <v>0</v>
      </c>
      <c r="AO595" s="135">
        <v>0</v>
      </c>
      <c r="AP595" s="135">
        <v>4</v>
      </c>
      <c r="AQ595" s="135">
        <v>2</v>
      </c>
      <c r="AR595" s="135">
        <v>3</v>
      </c>
      <c r="AS595" s="135">
        <v>1</v>
      </c>
      <c r="AT595" s="135">
        <v>0</v>
      </c>
      <c r="AU595" s="135">
        <v>0</v>
      </c>
      <c r="AV595" s="135">
        <v>2</v>
      </c>
      <c r="AW595" s="135">
        <v>2</v>
      </c>
      <c r="AX595" s="135">
        <v>0</v>
      </c>
      <c r="AY595" s="135">
        <v>2</v>
      </c>
      <c r="AZ595" s="135">
        <v>1</v>
      </c>
      <c r="BA595" s="135">
        <v>0</v>
      </c>
      <c r="BB595" s="135">
        <v>0</v>
      </c>
      <c r="BC595" s="135">
        <v>1</v>
      </c>
      <c r="BD595" s="135">
        <v>1</v>
      </c>
      <c r="BE595" s="135">
        <v>1</v>
      </c>
      <c r="BF595" s="135">
        <v>0</v>
      </c>
      <c r="BG595" s="135">
        <v>0</v>
      </c>
      <c r="BH595" s="135">
        <v>1</v>
      </c>
      <c r="BI595" s="135">
        <v>0</v>
      </c>
      <c r="BJ595" s="135">
        <v>0</v>
      </c>
      <c r="BK595" s="135">
        <v>0</v>
      </c>
      <c r="BL595" s="135">
        <v>0</v>
      </c>
      <c r="BM595" s="135">
        <v>0</v>
      </c>
      <c r="BN595" s="135">
        <v>0</v>
      </c>
      <c r="BO595" s="135">
        <v>0</v>
      </c>
      <c r="BP595" s="135">
        <v>1</v>
      </c>
      <c r="BQ595" s="135">
        <v>0</v>
      </c>
      <c r="BR595" s="135">
        <v>0</v>
      </c>
      <c r="BS595" s="135">
        <v>4</v>
      </c>
      <c r="BT595" s="135">
        <v>0</v>
      </c>
      <c r="BU595" s="135">
        <v>0</v>
      </c>
      <c r="BV595" s="135">
        <v>1</v>
      </c>
      <c r="BW595" s="135">
        <v>0</v>
      </c>
      <c r="BX595" s="135">
        <v>0</v>
      </c>
      <c r="BY595" s="135">
        <v>1</v>
      </c>
      <c r="BZ595" s="135">
        <v>1</v>
      </c>
      <c r="CA595" s="135">
        <v>1</v>
      </c>
      <c r="CB595" s="135">
        <v>0</v>
      </c>
      <c r="CC595" s="135">
        <v>0</v>
      </c>
      <c r="CD595" s="135">
        <v>0</v>
      </c>
      <c r="CE595" s="135">
        <v>0</v>
      </c>
      <c r="CF595" s="135">
        <v>6</v>
      </c>
      <c r="CG595" s="135">
        <v>0</v>
      </c>
      <c r="CH595" s="135">
        <v>0</v>
      </c>
      <c r="CI595" s="135">
        <v>1</v>
      </c>
      <c r="CJ595" s="135">
        <v>0</v>
      </c>
      <c r="CK595" s="135">
        <v>0</v>
      </c>
      <c r="CL595" s="135">
        <v>0</v>
      </c>
      <c r="CM595" s="135">
        <v>2</v>
      </c>
      <c r="CN595" s="135">
        <v>0</v>
      </c>
      <c r="CO595" s="135">
        <v>0</v>
      </c>
      <c r="CP595" s="135">
        <v>0</v>
      </c>
      <c r="CQ595" s="135">
        <v>0</v>
      </c>
      <c r="CR595" s="135">
        <v>1</v>
      </c>
      <c r="CS595" s="135">
        <v>0</v>
      </c>
      <c r="CT595" s="135">
        <v>0</v>
      </c>
      <c r="CU595" s="135">
        <v>1</v>
      </c>
      <c r="CV595" s="135">
        <v>0</v>
      </c>
      <c r="CW595" s="135">
        <v>1</v>
      </c>
      <c r="CX595" s="135"/>
    </row>
    <row r="596" spans="1:102" x14ac:dyDescent="0.35">
      <c r="A596" s="135">
        <v>595</v>
      </c>
      <c r="B596" s="135">
        <v>0</v>
      </c>
      <c r="C596" s="135">
        <v>0</v>
      </c>
      <c r="D596" s="135">
        <v>0</v>
      </c>
      <c r="E596" s="135">
        <v>1</v>
      </c>
      <c r="F596" s="135">
        <v>0</v>
      </c>
      <c r="G596" s="135">
        <v>0</v>
      </c>
      <c r="H596" s="135">
        <v>8</v>
      </c>
      <c r="I596" s="135">
        <v>1</v>
      </c>
      <c r="J596" s="135">
        <v>0</v>
      </c>
      <c r="K596" s="135">
        <v>0</v>
      </c>
      <c r="L596" s="135">
        <v>0</v>
      </c>
      <c r="M596" s="135">
        <v>1</v>
      </c>
      <c r="N596" s="135">
        <v>0</v>
      </c>
      <c r="O596" s="135">
        <v>1</v>
      </c>
      <c r="P596" s="135">
        <v>0</v>
      </c>
      <c r="Q596" s="135">
        <v>0</v>
      </c>
      <c r="R596" s="135">
        <v>0</v>
      </c>
      <c r="S596" s="135">
        <v>0</v>
      </c>
      <c r="T596" s="135">
        <v>1</v>
      </c>
      <c r="U596" s="135">
        <v>0</v>
      </c>
      <c r="V596" s="135">
        <v>1</v>
      </c>
      <c r="W596" s="135">
        <v>1</v>
      </c>
      <c r="X596" s="135">
        <v>0</v>
      </c>
      <c r="Y596" s="135">
        <v>0</v>
      </c>
      <c r="Z596" s="135">
        <v>0</v>
      </c>
      <c r="AA596" s="135">
        <v>0</v>
      </c>
      <c r="AB596" s="135">
        <v>0</v>
      </c>
      <c r="AC596" s="135">
        <v>0</v>
      </c>
      <c r="AD596" s="135">
        <v>1</v>
      </c>
      <c r="AE596" s="135">
        <v>0</v>
      </c>
      <c r="AF596" s="135">
        <v>0</v>
      </c>
      <c r="AG596" s="135">
        <v>1</v>
      </c>
      <c r="AH596" s="135">
        <v>0</v>
      </c>
      <c r="AI596" s="135">
        <v>0</v>
      </c>
      <c r="AJ596" s="135">
        <v>0</v>
      </c>
      <c r="AK596" s="135">
        <v>1</v>
      </c>
      <c r="AL596" s="135">
        <v>0</v>
      </c>
      <c r="AM596" s="135">
        <v>1</v>
      </c>
      <c r="AN596" s="135">
        <v>0</v>
      </c>
      <c r="AO596" s="135">
        <v>1</v>
      </c>
      <c r="AP596" s="135">
        <v>1</v>
      </c>
      <c r="AQ596" s="135">
        <v>2</v>
      </c>
      <c r="AR596" s="135">
        <v>0</v>
      </c>
      <c r="AS596" s="135">
        <v>0</v>
      </c>
      <c r="AT596" s="135">
        <v>0</v>
      </c>
      <c r="AU596" s="135">
        <v>2</v>
      </c>
      <c r="AV596" s="135">
        <v>5</v>
      </c>
      <c r="AW596" s="135">
        <v>0</v>
      </c>
      <c r="AX596" s="135">
        <v>0</v>
      </c>
      <c r="AY596" s="135">
        <v>1</v>
      </c>
      <c r="AZ596" s="135">
        <v>0</v>
      </c>
      <c r="BA596" s="135">
        <v>0</v>
      </c>
      <c r="BB596" s="135">
        <v>0</v>
      </c>
      <c r="BC596" s="135">
        <v>1</v>
      </c>
      <c r="BD596" s="135">
        <v>2</v>
      </c>
      <c r="BE596" s="135">
        <v>0</v>
      </c>
      <c r="BF596" s="135">
        <v>0</v>
      </c>
      <c r="BG596" s="135">
        <v>0</v>
      </c>
      <c r="BH596" s="135">
        <v>0</v>
      </c>
      <c r="BI596" s="135">
        <v>0</v>
      </c>
      <c r="BJ596" s="135">
        <v>0</v>
      </c>
      <c r="BK596" s="135">
        <v>1</v>
      </c>
      <c r="BL596" s="135">
        <v>3</v>
      </c>
      <c r="BM596" s="135">
        <v>0</v>
      </c>
      <c r="BN596" s="135">
        <v>2</v>
      </c>
      <c r="BO596" s="135">
        <v>1</v>
      </c>
      <c r="BP596" s="135">
        <v>0</v>
      </c>
      <c r="BQ596" s="135">
        <v>1</v>
      </c>
      <c r="BR596" s="135">
        <v>1</v>
      </c>
      <c r="BS596" s="135">
        <v>0</v>
      </c>
      <c r="BT596" s="135">
        <v>0</v>
      </c>
      <c r="BU596" s="135">
        <v>0</v>
      </c>
      <c r="BV596" s="135">
        <v>1</v>
      </c>
      <c r="BW596" s="135">
        <v>0</v>
      </c>
      <c r="BX596" s="135">
        <v>0</v>
      </c>
      <c r="BY596" s="135">
        <v>0</v>
      </c>
      <c r="BZ596" s="135">
        <v>0</v>
      </c>
      <c r="CA596" s="135">
        <v>0</v>
      </c>
      <c r="CB596" s="135">
        <v>0</v>
      </c>
      <c r="CC596" s="135">
        <v>1</v>
      </c>
      <c r="CD596" s="135">
        <v>0</v>
      </c>
      <c r="CE596" s="135">
        <v>0</v>
      </c>
      <c r="CF596" s="135">
        <v>2</v>
      </c>
      <c r="CG596" s="135">
        <v>0</v>
      </c>
      <c r="CH596" s="135">
        <v>0</v>
      </c>
      <c r="CI596" s="135">
        <v>1</v>
      </c>
      <c r="CJ596" s="135">
        <v>5</v>
      </c>
      <c r="CK596" s="135">
        <v>0</v>
      </c>
      <c r="CL596" s="135">
        <v>0</v>
      </c>
      <c r="CM596" s="135">
        <v>0</v>
      </c>
      <c r="CN596" s="135">
        <v>0</v>
      </c>
      <c r="CO596" s="135">
        <v>0</v>
      </c>
      <c r="CP596" s="135">
        <v>0</v>
      </c>
      <c r="CQ596" s="135">
        <v>0</v>
      </c>
      <c r="CR596" s="135">
        <v>0</v>
      </c>
      <c r="CS596" s="135">
        <v>2</v>
      </c>
      <c r="CT596" s="135">
        <v>2</v>
      </c>
      <c r="CU596" s="135">
        <v>0</v>
      </c>
      <c r="CV596" s="135">
        <v>3</v>
      </c>
      <c r="CW596" s="135">
        <v>2</v>
      </c>
      <c r="CX596" s="135"/>
    </row>
    <row r="597" spans="1:102" x14ac:dyDescent="0.35">
      <c r="A597" s="135">
        <v>596</v>
      </c>
      <c r="B597" s="135">
        <v>0</v>
      </c>
      <c r="C597" s="135">
        <v>0</v>
      </c>
      <c r="D597" s="135">
        <v>0</v>
      </c>
      <c r="E597" s="135">
        <v>0</v>
      </c>
      <c r="F597" s="135">
        <v>0</v>
      </c>
      <c r="G597" s="135">
        <v>0</v>
      </c>
      <c r="H597" s="135">
        <v>1</v>
      </c>
      <c r="I597" s="135">
        <v>0</v>
      </c>
      <c r="J597" s="135">
        <v>0</v>
      </c>
      <c r="K597" s="135">
        <v>0</v>
      </c>
      <c r="L597" s="135">
        <v>1</v>
      </c>
      <c r="M597" s="135">
        <v>0</v>
      </c>
      <c r="N597" s="135">
        <v>0</v>
      </c>
      <c r="O597" s="135">
        <v>2</v>
      </c>
      <c r="P597" s="135">
        <v>1</v>
      </c>
      <c r="Q597" s="135">
        <v>0</v>
      </c>
      <c r="R597" s="135">
        <v>0</v>
      </c>
      <c r="S597" s="135">
        <v>0</v>
      </c>
      <c r="T597" s="135">
        <v>1</v>
      </c>
      <c r="U597" s="135">
        <v>0</v>
      </c>
      <c r="V597" s="135">
        <v>0</v>
      </c>
      <c r="W597" s="135">
        <v>0</v>
      </c>
      <c r="X597" s="135">
        <v>0</v>
      </c>
      <c r="Y597" s="135">
        <v>0</v>
      </c>
      <c r="Z597" s="135">
        <v>1</v>
      </c>
      <c r="AA597" s="135">
        <v>3</v>
      </c>
      <c r="AB597" s="135">
        <v>1</v>
      </c>
      <c r="AC597" s="135">
        <v>0</v>
      </c>
      <c r="AD597" s="135">
        <v>0</v>
      </c>
      <c r="AE597" s="135">
        <v>0</v>
      </c>
      <c r="AF597" s="135">
        <v>3</v>
      </c>
      <c r="AG597" s="135">
        <v>0</v>
      </c>
      <c r="AH597" s="135">
        <v>1</v>
      </c>
      <c r="AI597" s="135">
        <v>0</v>
      </c>
      <c r="AJ597" s="135">
        <v>0</v>
      </c>
      <c r="AK597" s="135">
        <v>0</v>
      </c>
      <c r="AL597" s="135">
        <v>0</v>
      </c>
      <c r="AM597" s="135">
        <v>0</v>
      </c>
      <c r="AN597" s="135">
        <v>0</v>
      </c>
      <c r="AO597" s="135">
        <v>0</v>
      </c>
      <c r="AP597" s="135">
        <v>0</v>
      </c>
      <c r="AQ597" s="135">
        <v>0</v>
      </c>
      <c r="AR597" s="135">
        <v>0</v>
      </c>
      <c r="AS597" s="135">
        <v>0</v>
      </c>
      <c r="AT597" s="135">
        <v>0</v>
      </c>
      <c r="AU597" s="135">
        <v>4</v>
      </c>
      <c r="AV597" s="135">
        <v>1</v>
      </c>
      <c r="AW597" s="135">
        <v>0</v>
      </c>
      <c r="AX597" s="135">
        <v>0</v>
      </c>
      <c r="AY597" s="135">
        <v>1</v>
      </c>
      <c r="AZ597" s="135">
        <v>0</v>
      </c>
      <c r="BA597" s="135">
        <v>1</v>
      </c>
      <c r="BB597" s="135">
        <v>0</v>
      </c>
      <c r="BC597" s="135">
        <v>0</v>
      </c>
      <c r="BD597" s="135">
        <v>0</v>
      </c>
      <c r="BE597" s="135">
        <v>0</v>
      </c>
      <c r="BF597" s="135">
        <v>0</v>
      </c>
      <c r="BG597" s="135">
        <v>0</v>
      </c>
      <c r="BH597" s="135">
        <v>0</v>
      </c>
      <c r="BI597" s="135">
        <v>0</v>
      </c>
      <c r="BJ597" s="135">
        <v>0</v>
      </c>
      <c r="BK597" s="135">
        <v>0</v>
      </c>
      <c r="BL597" s="135">
        <v>1</v>
      </c>
      <c r="BM597" s="135">
        <v>0</v>
      </c>
      <c r="BN597" s="135">
        <v>0</v>
      </c>
      <c r="BO597" s="135">
        <v>1</v>
      </c>
      <c r="BP597" s="135">
        <v>0</v>
      </c>
      <c r="BQ597" s="135">
        <v>0</v>
      </c>
      <c r="BR597" s="135">
        <v>0</v>
      </c>
      <c r="BS597" s="135">
        <v>0</v>
      </c>
      <c r="BT597" s="135">
        <v>0</v>
      </c>
      <c r="BU597" s="135">
        <v>1</v>
      </c>
      <c r="BV597" s="135">
        <v>4</v>
      </c>
      <c r="BW597" s="135">
        <v>0</v>
      </c>
      <c r="BX597" s="135">
        <v>0</v>
      </c>
      <c r="BY597" s="135">
        <v>0</v>
      </c>
      <c r="BZ597" s="135">
        <v>0</v>
      </c>
      <c r="CA597" s="135">
        <v>0</v>
      </c>
      <c r="CB597" s="135">
        <v>0</v>
      </c>
      <c r="CC597" s="135">
        <v>0</v>
      </c>
      <c r="CD597" s="135">
        <v>0</v>
      </c>
      <c r="CE597" s="135">
        <v>1</v>
      </c>
      <c r="CF597" s="135">
        <v>21</v>
      </c>
      <c r="CG597" s="135">
        <v>0</v>
      </c>
      <c r="CH597" s="135">
        <v>1</v>
      </c>
      <c r="CI597" s="135">
        <v>0</v>
      </c>
      <c r="CJ597" s="135">
        <v>0</v>
      </c>
      <c r="CK597" s="135">
        <v>0</v>
      </c>
      <c r="CL597" s="135">
        <v>0</v>
      </c>
      <c r="CM597" s="135">
        <v>0</v>
      </c>
      <c r="CN597" s="135">
        <v>0</v>
      </c>
      <c r="CO597" s="135">
        <v>0</v>
      </c>
      <c r="CP597" s="135">
        <v>0</v>
      </c>
      <c r="CQ597" s="135">
        <v>1</v>
      </c>
      <c r="CR597" s="135">
        <v>0</v>
      </c>
      <c r="CS597" s="135">
        <v>0</v>
      </c>
      <c r="CT597" s="135">
        <v>1</v>
      </c>
      <c r="CU597" s="135">
        <v>1</v>
      </c>
      <c r="CV597" s="135">
        <v>1</v>
      </c>
      <c r="CW597" s="135">
        <v>0</v>
      </c>
      <c r="CX597" s="135"/>
    </row>
    <row r="598" spans="1:102" x14ac:dyDescent="0.35">
      <c r="A598" s="135">
        <v>597</v>
      </c>
      <c r="B598" s="135">
        <v>0</v>
      </c>
      <c r="C598" s="135">
        <v>0</v>
      </c>
      <c r="D598" s="135">
        <v>0</v>
      </c>
      <c r="E598" s="135">
        <v>0</v>
      </c>
      <c r="F598" s="135">
        <v>2</v>
      </c>
      <c r="G598" s="135">
        <v>0</v>
      </c>
      <c r="H598" s="135">
        <v>0</v>
      </c>
      <c r="I598" s="135">
        <v>1</v>
      </c>
      <c r="J598" s="135">
        <v>0</v>
      </c>
      <c r="K598" s="135">
        <v>0</v>
      </c>
      <c r="L598" s="135">
        <v>0</v>
      </c>
      <c r="M598" s="135">
        <v>1</v>
      </c>
      <c r="N598" s="135">
        <v>2</v>
      </c>
      <c r="O598" s="135">
        <v>0</v>
      </c>
      <c r="P598" s="135">
        <v>1</v>
      </c>
      <c r="Q598" s="135">
        <v>0</v>
      </c>
      <c r="R598" s="135">
        <v>0</v>
      </c>
      <c r="S598" s="135">
        <v>1</v>
      </c>
      <c r="T598" s="135">
        <v>3</v>
      </c>
      <c r="U598" s="135">
        <v>0</v>
      </c>
      <c r="V598" s="135">
        <v>0</v>
      </c>
      <c r="W598" s="135">
        <v>0</v>
      </c>
      <c r="X598" s="135">
        <v>0</v>
      </c>
      <c r="Y598" s="135">
        <v>0</v>
      </c>
      <c r="Z598" s="135">
        <v>0</v>
      </c>
      <c r="AA598" s="135">
        <v>0</v>
      </c>
      <c r="AB598" s="135">
        <v>2</v>
      </c>
      <c r="AC598" s="135">
        <v>1</v>
      </c>
      <c r="AD598" s="135">
        <v>0</v>
      </c>
      <c r="AE598" s="135">
        <v>2</v>
      </c>
      <c r="AF598" s="135">
        <v>0</v>
      </c>
      <c r="AG598" s="135">
        <v>1</v>
      </c>
      <c r="AH598" s="135">
        <v>0</v>
      </c>
      <c r="AI598" s="135">
        <v>15</v>
      </c>
      <c r="AJ598" s="135">
        <v>0</v>
      </c>
      <c r="AK598" s="135">
        <v>0</v>
      </c>
      <c r="AL598" s="135">
        <v>1</v>
      </c>
      <c r="AM598" s="135">
        <v>3</v>
      </c>
      <c r="AN598" s="135">
        <v>0</v>
      </c>
      <c r="AO598" s="135">
        <v>0</v>
      </c>
      <c r="AP598" s="135">
        <v>0</v>
      </c>
      <c r="AQ598" s="135">
        <v>0</v>
      </c>
      <c r="AR598" s="135">
        <v>1</v>
      </c>
      <c r="AS598" s="135">
        <v>0</v>
      </c>
      <c r="AT598" s="135">
        <v>1</v>
      </c>
      <c r="AU598" s="135">
        <v>7</v>
      </c>
      <c r="AV598" s="135">
        <v>0</v>
      </c>
      <c r="AW598" s="135">
        <v>2</v>
      </c>
      <c r="AX598" s="135">
        <v>1</v>
      </c>
      <c r="AY598" s="135">
        <v>6</v>
      </c>
      <c r="AZ598" s="135">
        <v>0</v>
      </c>
      <c r="BA598" s="135">
        <v>0</v>
      </c>
      <c r="BB598" s="135">
        <v>0</v>
      </c>
      <c r="BC598" s="135">
        <v>1</v>
      </c>
      <c r="BD598" s="135">
        <v>1</v>
      </c>
      <c r="BE598" s="135">
        <v>0</v>
      </c>
      <c r="BF598" s="135">
        <v>0</v>
      </c>
      <c r="BG598" s="135">
        <v>0</v>
      </c>
      <c r="BH598" s="135">
        <v>0</v>
      </c>
      <c r="BI598" s="135">
        <v>0</v>
      </c>
      <c r="BJ598" s="135">
        <v>0</v>
      </c>
      <c r="BK598" s="135">
        <v>1</v>
      </c>
      <c r="BL598" s="135">
        <v>0</v>
      </c>
      <c r="BM598" s="135">
        <v>0</v>
      </c>
      <c r="BN598" s="135">
        <v>0</v>
      </c>
      <c r="BO598" s="135">
        <v>0</v>
      </c>
      <c r="BP598" s="135">
        <v>0</v>
      </c>
      <c r="BQ598" s="135">
        <v>0</v>
      </c>
      <c r="BR598" s="135">
        <v>0</v>
      </c>
      <c r="BS598" s="135">
        <v>1</v>
      </c>
      <c r="BT598" s="135">
        <v>0</v>
      </c>
      <c r="BU598" s="135">
        <v>0</v>
      </c>
      <c r="BV598" s="135">
        <v>0</v>
      </c>
      <c r="BW598" s="135">
        <v>0</v>
      </c>
      <c r="BX598" s="135">
        <v>1</v>
      </c>
      <c r="BY598" s="135">
        <v>0</v>
      </c>
      <c r="BZ598" s="135">
        <v>1</v>
      </c>
      <c r="CA598" s="135">
        <v>1</v>
      </c>
      <c r="CB598" s="135">
        <v>1</v>
      </c>
      <c r="CC598" s="135">
        <v>0</v>
      </c>
      <c r="CD598" s="135">
        <v>0</v>
      </c>
      <c r="CE598" s="135">
        <v>0</v>
      </c>
      <c r="CF598" s="135">
        <v>0</v>
      </c>
      <c r="CG598" s="135">
        <v>1</v>
      </c>
      <c r="CH598" s="135">
        <v>0</v>
      </c>
      <c r="CI598" s="135">
        <v>0</v>
      </c>
      <c r="CJ598" s="135">
        <v>0</v>
      </c>
      <c r="CK598" s="135">
        <v>2</v>
      </c>
      <c r="CL598" s="135">
        <v>0</v>
      </c>
      <c r="CM598" s="135">
        <v>1</v>
      </c>
      <c r="CN598" s="135">
        <v>0</v>
      </c>
      <c r="CO598" s="135">
        <v>0</v>
      </c>
      <c r="CP598" s="135">
        <v>0</v>
      </c>
      <c r="CQ598" s="135">
        <v>0</v>
      </c>
      <c r="CR598" s="135">
        <v>0</v>
      </c>
      <c r="CS598" s="135">
        <v>0</v>
      </c>
      <c r="CT598" s="135">
        <v>0</v>
      </c>
      <c r="CU598" s="135">
        <v>2</v>
      </c>
      <c r="CV598" s="135">
        <v>1</v>
      </c>
      <c r="CW598" s="135">
        <v>0</v>
      </c>
      <c r="CX598" s="135"/>
    </row>
    <row r="599" spans="1:102" x14ac:dyDescent="0.35">
      <c r="A599" s="135">
        <v>598</v>
      </c>
      <c r="B599" s="135">
        <v>0</v>
      </c>
      <c r="C599" s="135">
        <v>3</v>
      </c>
      <c r="D599" s="135">
        <v>0</v>
      </c>
      <c r="E599" s="135">
        <v>0</v>
      </c>
      <c r="F599" s="135">
        <v>0</v>
      </c>
      <c r="G599" s="135">
        <v>0</v>
      </c>
      <c r="H599" s="135">
        <v>0</v>
      </c>
      <c r="I599" s="135">
        <v>1</v>
      </c>
      <c r="J599" s="135">
        <v>1</v>
      </c>
      <c r="K599" s="135">
        <v>0</v>
      </c>
      <c r="L599" s="135">
        <v>1</v>
      </c>
      <c r="M599" s="135">
        <v>0</v>
      </c>
      <c r="N599" s="135">
        <v>2</v>
      </c>
      <c r="O599" s="135">
        <v>0</v>
      </c>
      <c r="P599" s="135">
        <v>1</v>
      </c>
      <c r="Q599" s="135">
        <v>0</v>
      </c>
      <c r="R599" s="135">
        <v>0</v>
      </c>
      <c r="S599" s="135">
        <v>0</v>
      </c>
      <c r="T599" s="135">
        <v>0</v>
      </c>
      <c r="U599" s="135">
        <v>0</v>
      </c>
      <c r="V599" s="135">
        <v>0</v>
      </c>
      <c r="W599" s="135">
        <v>0</v>
      </c>
      <c r="X599" s="135">
        <v>0</v>
      </c>
      <c r="Y599" s="135">
        <v>0</v>
      </c>
      <c r="Z599" s="135">
        <v>0</v>
      </c>
      <c r="AA599" s="135">
        <v>0</v>
      </c>
      <c r="AB599" s="135">
        <v>0</v>
      </c>
      <c r="AC599" s="135">
        <v>0</v>
      </c>
      <c r="AD599" s="135">
        <v>0</v>
      </c>
      <c r="AE599" s="135">
        <v>0</v>
      </c>
      <c r="AF599" s="135">
        <v>6</v>
      </c>
      <c r="AG599" s="135">
        <v>3</v>
      </c>
      <c r="AH599" s="135">
        <v>0</v>
      </c>
      <c r="AI599" s="135">
        <v>0</v>
      </c>
      <c r="AJ599" s="135">
        <v>0</v>
      </c>
      <c r="AK599" s="135">
        <v>0</v>
      </c>
      <c r="AL599" s="135">
        <v>0</v>
      </c>
      <c r="AM599" s="135">
        <v>0</v>
      </c>
      <c r="AN599" s="135">
        <v>0</v>
      </c>
      <c r="AO599" s="135">
        <v>0</v>
      </c>
      <c r="AP599" s="135">
        <v>0</v>
      </c>
      <c r="AQ599" s="135">
        <v>0</v>
      </c>
      <c r="AR599" s="135">
        <v>0</v>
      </c>
      <c r="AS599" s="135">
        <v>0</v>
      </c>
      <c r="AT599" s="135">
        <v>0</v>
      </c>
      <c r="AU599" s="135">
        <v>0</v>
      </c>
      <c r="AV599" s="135">
        <v>1</v>
      </c>
      <c r="AW599" s="135">
        <v>1</v>
      </c>
      <c r="AX599" s="135">
        <v>0</v>
      </c>
      <c r="AY599" s="135">
        <v>1</v>
      </c>
      <c r="AZ599" s="135">
        <v>0</v>
      </c>
      <c r="BA599" s="135">
        <v>1</v>
      </c>
      <c r="BB599" s="135">
        <v>1</v>
      </c>
      <c r="BC599" s="135">
        <v>1</v>
      </c>
      <c r="BD599" s="135">
        <v>0</v>
      </c>
      <c r="BE599" s="135">
        <v>0</v>
      </c>
      <c r="BF599" s="135">
        <v>0</v>
      </c>
      <c r="BG599" s="135">
        <v>0</v>
      </c>
      <c r="BH599" s="135">
        <v>0</v>
      </c>
      <c r="BI599" s="135">
        <v>0</v>
      </c>
      <c r="BJ599" s="135">
        <v>0</v>
      </c>
      <c r="BK599" s="135">
        <v>0</v>
      </c>
      <c r="BL599" s="135">
        <v>0</v>
      </c>
      <c r="BM599" s="135">
        <v>0</v>
      </c>
      <c r="BN599" s="135">
        <v>1</v>
      </c>
      <c r="BO599" s="135">
        <v>0</v>
      </c>
      <c r="BP599" s="135">
        <v>0</v>
      </c>
      <c r="BQ599" s="135">
        <v>5</v>
      </c>
      <c r="BR599" s="135">
        <v>0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2</v>
      </c>
      <c r="BY599" s="135">
        <v>0</v>
      </c>
      <c r="BZ599" s="135">
        <v>2</v>
      </c>
      <c r="CA599" s="135">
        <v>0</v>
      </c>
      <c r="CB599" s="135">
        <v>1</v>
      </c>
      <c r="CC599" s="135">
        <v>0</v>
      </c>
      <c r="CD599" s="135">
        <v>10</v>
      </c>
      <c r="CE599" s="135">
        <v>0</v>
      </c>
      <c r="CF599" s="135">
        <v>0</v>
      </c>
      <c r="CG599" s="135">
        <v>0</v>
      </c>
      <c r="CH599" s="135">
        <v>0</v>
      </c>
      <c r="CI599" s="135">
        <v>0</v>
      </c>
      <c r="CJ599" s="135">
        <v>0</v>
      </c>
      <c r="CK599" s="135">
        <v>0</v>
      </c>
      <c r="CL599" s="135">
        <v>0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5</v>
      </c>
      <c r="CS599" s="135">
        <v>0</v>
      </c>
      <c r="CT599" s="135">
        <v>0</v>
      </c>
      <c r="CU599" s="135">
        <v>0</v>
      </c>
      <c r="CV599" s="135">
        <v>0</v>
      </c>
      <c r="CW599" s="135">
        <v>0</v>
      </c>
      <c r="CX599" s="135"/>
    </row>
    <row r="600" spans="1:102" x14ac:dyDescent="0.35">
      <c r="A600" s="135">
        <v>599</v>
      </c>
      <c r="B600" s="135">
        <v>0</v>
      </c>
      <c r="C600" s="135">
        <v>5</v>
      </c>
      <c r="D600" s="135">
        <v>0</v>
      </c>
      <c r="E600" s="135">
        <v>0</v>
      </c>
      <c r="F600" s="135">
        <v>0</v>
      </c>
      <c r="G600" s="135">
        <v>0</v>
      </c>
      <c r="H600" s="135">
        <v>0</v>
      </c>
      <c r="I600" s="135">
        <v>0</v>
      </c>
      <c r="J600" s="135">
        <v>0</v>
      </c>
      <c r="K600" s="135">
        <v>0</v>
      </c>
      <c r="L600" s="135">
        <v>17</v>
      </c>
      <c r="M600" s="135">
        <v>0</v>
      </c>
      <c r="N600" s="135">
        <v>1</v>
      </c>
      <c r="O600" s="135">
        <v>0</v>
      </c>
      <c r="P600" s="135">
        <v>0</v>
      </c>
      <c r="Q600" s="135">
        <v>0</v>
      </c>
      <c r="R600" s="135">
        <v>0</v>
      </c>
      <c r="S600" s="135">
        <v>0</v>
      </c>
      <c r="T600" s="135">
        <v>0</v>
      </c>
      <c r="U600" s="135">
        <v>0</v>
      </c>
      <c r="V600" s="135">
        <v>9</v>
      </c>
      <c r="W600" s="135">
        <v>0</v>
      </c>
      <c r="X600" s="135">
        <v>0</v>
      </c>
      <c r="Y600" s="135">
        <v>0</v>
      </c>
      <c r="Z600" s="135">
        <v>0</v>
      </c>
      <c r="AA600" s="135">
        <v>1</v>
      </c>
      <c r="AB600" s="135">
        <v>2</v>
      </c>
      <c r="AC600" s="135">
        <v>0</v>
      </c>
      <c r="AD600" s="135">
        <v>0</v>
      </c>
      <c r="AE600" s="135">
        <v>0</v>
      </c>
      <c r="AF600" s="135">
        <v>0</v>
      </c>
      <c r="AG600" s="135">
        <v>0</v>
      </c>
      <c r="AH600" s="135">
        <v>1</v>
      </c>
      <c r="AI600" s="135">
        <v>0</v>
      </c>
      <c r="AJ600" s="135">
        <v>0</v>
      </c>
      <c r="AK600" s="135">
        <v>0</v>
      </c>
      <c r="AL600" s="135">
        <v>1</v>
      </c>
      <c r="AM600" s="135">
        <v>1</v>
      </c>
      <c r="AN600" s="135">
        <v>0</v>
      </c>
      <c r="AO600" s="135">
        <v>0</v>
      </c>
      <c r="AP600" s="135">
        <v>0</v>
      </c>
      <c r="AQ600" s="135">
        <v>0</v>
      </c>
      <c r="AR600" s="135">
        <v>0</v>
      </c>
      <c r="AS600" s="135">
        <v>1</v>
      </c>
      <c r="AT600" s="135">
        <v>1</v>
      </c>
      <c r="AU600" s="135">
        <v>0</v>
      </c>
      <c r="AV600" s="135">
        <v>2</v>
      </c>
      <c r="AW600" s="135">
        <v>1</v>
      </c>
      <c r="AX600" s="135">
        <v>1</v>
      </c>
      <c r="AY600" s="135">
        <v>0</v>
      </c>
      <c r="AZ600" s="135">
        <v>0</v>
      </c>
      <c r="BA600" s="135">
        <v>0</v>
      </c>
      <c r="BB600" s="135">
        <v>4</v>
      </c>
      <c r="BC600" s="135">
        <v>1</v>
      </c>
      <c r="BD600" s="135">
        <v>0</v>
      </c>
      <c r="BE600" s="135">
        <v>0</v>
      </c>
      <c r="BF600" s="135">
        <v>0</v>
      </c>
      <c r="BG600" s="135">
        <v>0</v>
      </c>
      <c r="BH600" s="135">
        <v>0</v>
      </c>
      <c r="BI600" s="135">
        <v>0</v>
      </c>
      <c r="BJ600" s="135">
        <v>0</v>
      </c>
      <c r="BK600" s="135">
        <v>1</v>
      </c>
      <c r="BL600" s="135">
        <v>0</v>
      </c>
      <c r="BM600" s="135">
        <v>0</v>
      </c>
      <c r="BN600" s="135">
        <v>2</v>
      </c>
      <c r="BO600" s="135">
        <v>0</v>
      </c>
      <c r="BP600" s="135">
        <v>0</v>
      </c>
      <c r="BQ600" s="135">
        <v>0</v>
      </c>
      <c r="BR600" s="135">
        <v>0</v>
      </c>
      <c r="BS600" s="135">
        <v>0</v>
      </c>
      <c r="BT600" s="135">
        <v>0</v>
      </c>
      <c r="BU600" s="135">
        <v>2</v>
      </c>
      <c r="BV600" s="135">
        <v>0</v>
      </c>
      <c r="BW600" s="135">
        <v>0</v>
      </c>
      <c r="BX600" s="135">
        <v>0</v>
      </c>
      <c r="BY600" s="135">
        <v>0</v>
      </c>
      <c r="BZ600" s="135">
        <v>2</v>
      </c>
      <c r="CA600" s="135">
        <v>0</v>
      </c>
      <c r="CB600" s="135">
        <v>0</v>
      </c>
      <c r="CC600" s="135">
        <v>0</v>
      </c>
      <c r="CD600" s="135">
        <v>0</v>
      </c>
      <c r="CE600" s="135">
        <v>0</v>
      </c>
      <c r="CF600" s="135">
        <v>0</v>
      </c>
      <c r="CG600" s="135">
        <v>0</v>
      </c>
      <c r="CH600" s="135">
        <v>0</v>
      </c>
      <c r="CI600" s="135">
        <v>0</v>
      </c>
      <c r="CJ600" s="135">
        <v>0</v>
      </c>
      <c r="CK600" s="135">
        <v>0</v>
      </c>
      <c r="CL600" s="135">
        <v>0</v>
      </c>
      <c r="CM600" s="135">
        <v>0</v>
      </c>
      <c r="CN600" s="135">
        <v>0</v>
      </c>
      <c r="CO600" s="135">
        <v>0</v>
      </c>
      <c r="CP600" s="135">
        <v>0</v>
      </c>
      <c r="CQ600" s="135">
        <v>0</v>
      </c>
      <c r="CR600" s="135">
        <v>0</v>
      </c>
      <c r="CS600" s="135">
        <v>1</v>
      </c>
      <c r="CT600" s="135">
        <v>1</v>
      </c>
      <c r="CU600" s="135">
        <v>1</v>
      </c>
      <c r="CV600" s="135">
        <v>0</v>
      </c>
      <c r="CW600" s="135">
        <v>6</v>
      </c>
      <c r="CX600" s="135"/>
    </row>
    <row r="601" spans="1:102" x14ac:dyDescent="0.35">
      <c r="A601" s="135">
        <v>600</v>
      </c>
      <c r="B601" s="135">
        <v>0</v>
      </c>
      <c r="C601" s="135">
        <v>0</v>
      </c>
      <c r="D601" s="135">
        <v>0</v>
      </c>
      <c r="E601" s="135">
        <v>0</v>
      </c>
      <c r="F601" s="135">
        <v>0</v>
      </c>
      <c r="G601" s="135">
        <v>0</v>
      </c>
      <c r="H601" s="135">
        <v>0</v>
      </c>
      <c r="I601" s="135">
        <v>0</v>
      </c>
      <c r="J601" s="135">
        <v>0</v>
      </c>
      <c r="K601" s="135">
        <v>0</v>
      </c>
      <c r="L601" s="135">
        <v>0</v>
      </c>
      <c r="M601" s="135">
        <v>0</v>
      </c>
      <c r="N601" s="135">
        <v>0</v>
      </c>
      <c r="O601" s="135">
        <v>0</v>
      </c>
      <c r="P601" s="135">
        <v>0</v>
      </c>
      <c r="Q601" s="135">
        <v>0</v>
      </c>
      <c r="R601" s="135">
        <v>0</v>
      </c>
      <c r="S601" s="135">
        <v>0</v>
      </c>
      <c r="T601" s="135">
        <v>7</v>
      </c>
      <c r="U601" s="135">
        <v>0</v>
      </c>
      <c r="V601" s="135">
        <v>6</v>
      </c>
      <c r="W601" s="135">
        <v>0</v>
      </c>
      <c r="X601" s="135">
        <v>0</v>
      </c>
      <c r="Y601" s="135">
        <v>0</v>
      </c>
      <c r="Z601" s="135">
        <v>1</v>
      </c>
      <c r="AA601" s="135">
        <v>0</v>
      </c>
      <c r="AB601" s="135">
        <v>0</v>
      </c>
      <c r="AC601" s="135">
        <v>0</v>
      </c>
      <c r="AD601" s="135">
        <v>0</v>
      </c>
      <c r="AE601" s="135">
        <v>5</v>
      </c>
      <c r="AF601" s="135">
        <v>0</v>
      </c>
      <c r="AG601" s="135">
        <v>0</v>
      </c>
      <c r="AH601" s="135">
        <v>0</v>
      </c>
      <c r="AI601" s="135">
        <v>1</v>
      </c>
      <c r="AJ601" s="135">
        <v>2</v>
      </c>
      <c r="AK601" s="135">
        <v>0</v>
      </c>
      <c r="AL601" s="135">
        <v>0</v>
      </c>
      <c r="AM601" s="135">
        <v>1</v>
      </c>
      <c r="AN601" s="135">
        <v>0</v>
      </c>
      <c r="AO601" s="135">
        <v>0</v>
      </c>
      <c r="AP601" s="135">
        <v>0</v>
      </c>
      <c r="AQ601" s="135">
        <v>0</v>
      </c>
      <c r="AR601" s="135">
        <v>0</v>
      </c>
      <c r="AS601" s="135">
        <v>0</v>
      </c>
      <c r="AT601" s="135">
        <v>0</v>
      </c>
      <c r="AU601" s="135">
        <v>0</v>
      </c>
      <c r="AV601" s="135">
        <v>1</v>
      </c>
      <c r="AW601" s="135">
        <v>0</v>
      </c>
      <c r="AX601" s="135">
        <v>0</v>
      </c>
      <c r="AY601" s="135">
        <v>1</v>
      </c>
      <c r="AZ601" s="135">
        <v>0</v>
      </c>
      <c r="BA601" s="135">
        <v>1</v>
      </c>
      <c r="BB601" s="135">
        <v>0</v>
      </c>
      <c r="BC601" s="135">
        <v>0</v>
      </c>
      <c r="BD601" s="135">
        <v>0</v>
      </c>
      <c r="BE601" s="135">
        <v>0</v>
      </c>
      <c r="BF601" s="135">
        <v>0</v>
      </c>
      <c r="BG601" s="135">
        <v>0</v>
      </c>
      <c r="BH601" s="135">
        <v>1</v>
      </c>
      <c r="BI601" s="135">
        <v>0</v>
      </c>
      <c r="BJ601" s="135">
        <v>1</v>
      </c>
      <c r="BK601" s="135">
        <v>0</v>
      </c>
      <c r="BL601" s="135">
        <v>2</v>
      </c>
      <c r="BM601" s="135">
        <v>0</v>
      </c>
      <c r="BN601" s="135">
        <v>0</v>
      </c>
      <c r="BO601" s="135">
        <v>0</v>
      </c>
      <c r="BP601" s="135">
        <v>0</v>
      </c>
      <c r="BQ601" s="135">
        <v>1</v>
      </c>
      <c r="BR601" s="135">
        <v>0</v>
      </c>
      <c r="BS601" s="135">
        <v>8</v>
      </c>
      <c r="BT601" s="135">
        <v>0</v>
      </c>
      <c r="BU601" s="135">
        <v>0</v>
      </c>
      <c r="BV601" s="135">
        <v>0</v>
      </c>
      <c r="BW601" s="135">
        <v>1</v>
      </c>
      <c r="BX601" s="135">
        <v>0</v>
      </c>
      <c r="BY601" s="135">
        <v>0</v>
      </c>
      <c r="BZ601" s="135">
        <v>0</v>
      </c>
      <c r="CA601" s="135">
        <v>0</v>
      </c>
      <c r="CB601" s="135">
        <v>0</v>
      </c>
      <c r="CC601" s="135">
        <v>0</v>
      </c>
      <c r="CD601" s="135">
        <v>3</v>
      </c>
      <c r="CE601" s="135">
        <v>0</v>
      </c>
      <c r="CF601" s="135">
        <v>0</v>
      </c>
      <c r="CG601" s="135">
        <v>0</v>
      </c>
      <c r="CH601" s="135">
        <v>0</v>
      </c>
      <c r="CI601" s="135">
        <v>0</v>
      </c>
      <c r="CJ601" s="135">
        <v>0</v>
      </c>
      <c r="CK601" s="135">
        <v>0</v>
      </c>
      <c r="CL601" s="135">
        <v>0</v>
      </c>
      <c r="CM601" s="135">
        <v>0</v>
      </c>
      <c r="CN601" s="135">
        <v>0</v>
      </c>
      <c r="CO601" s="135">
        <v>0</v>
      </c>
      <c r="CP601" s="135">
        <v>0</v>
      </c>
      <c r="CQ601" s="135">
        <v>0</v>
      </c>
      <c r="CR601" s="135">
        <v>0</v>
      </c>
      <c r="CS601" s="135">
        <v>1</v>
      </c>
      <c r="CT601" s="135">
        <v>0</v>
      </c>
      <c r="CU601" s="135">
        <v>1</v>
      </c>
      <c r="CV601" s="135">
        <v>0</v>
      </c>
      <c r="CW601" s="135">
        <v>0</v>
      </c>
      <c r="CX601" s="135"/>
    </row>
    <row r="602" spans="1:102" x14ac:dyDescent="0.35">
      <c r="A602" s="135">
        <v>601</v>
      </c>
      <c r="B602" s="135">
        <v>0</v>
      </c>
      <c r="C602" s="135">
        <v>0</v>
      </c>
      <c r="D602" s="135">
        <v>0</v>
      </c>
      <c r="E602" s="135">
        <v>0</v>
      </c>
      <c r="F602" s="135">
        <v>1</v>
      </c>
      <c r="G602" s="135">
        <v>0</v>
      </c>
      <c r="H602" s="135">
        <v>0</v>
      </c>
      <c r="I602" s="135">
        <v>0</v>
      </c>
      <c r="J602" s="135">
        <v>0</v>
      </c>
      <c r="K602" s="135">
        <v>0</v>
      </c>
      <c r="L602" s="135">
        <v>4</v>
      </c>
      <c r="M602" s="135">
        <v>1</v>
      </c>
      <c r="N602" s="135">
        <v>0</v>
      </c>
      <c r="O602" s="135">
        <v>0</v>
      </c>
      <c r="P602" s="135">
        <v>0</v>
      </c>
      <c r="Q602" s="135">
        <v>1</v>
      </c>
      <c r="R602" s="135">
        <v>1</v>
      </c>
      <c r="S602" s="135">
        <v>0</v>
      </c>
      <c r="T602" s="135">
        <v>0</v>
      </c>
      <c r="U602" s="135">
        <v>0</v>
      </c>
      <c r="V602" s="135">
        <v>0</v>
      </c>
      <c r="W602" s="135">
        <v>0</v>
      </c>
      <c r="X602" s="135">
        <v>0</v>
      </c>
      <c r="Y602" s="135">
        <v>0</v>
      </c>
      <c r="Z602" s="135">
        <v>0</v>
      </c>
      <c r="AA602" s="135">
        <v>0</v>
      </c>
      <c r="AB602" s="135">
        <v>1</v>
      </c>
      <c r="AC602" s="135">
        <v>0</v>
      </c>
      <c r="AD602" s="135">
        <v>0</v>
      </c>
      <c r="AE602" s="135">
        <v>0</v>
      </c>
      <c r="AF602" s="135">
        <v>0</v>
      </c>
      <c r="AG602" s="135">
        <v>0</v>
      </c>
      <c r="AH602" s="135">
        <v>0</v>
      </c>
      <c r="AI602" s="135">
        <v>1</v>
      </c>
      <c r="AJ602" s="135">
        <v>0</v>
      </c>
      <c r="AK602" s="135">
        <v>0</v>
      </c>
      <c r="AL602" s="135">
        <v>1</v>
      </c>
      <c r="AM602" s="135">
        <v>0</v>
      </c>
      <c r="AN602" s="135">
        <v>0</v>
      </c>
      <c r="AO602" s="135">
        <v>0</v>
      </c>
      <c r="AP602" s="135">
        <v>3</v>
      </c>
      <c r="AQ602" s="135">
        <v>2</v>
      </c>
      <c r="AR602" s="135">
        <v>1</v>
      </c>
      <c r="AS602" s="135">
        <v>0</v>
      </c>
      <c r="AT602" s="135">
        <v>0</v>
      </c>
      <c r="AU602" s="135">
        <v>4</v>
      </c>
      <c r="AV602" s="135">
        <v>0</v>
      </c>
      <c r="AW602" s="135">
        <v>0</v>
      </c>
      <c r="AX602" s="135">
        <v>0</v>
      </c>
      <c r="AY602" s="135">
        <v>4</v>
      </c>
      <c r="AZ602" s="135">
        <v>0</v>
      </c>
      <c r="BA602" s="135">
        <v>0</v>
      </c>
      <c r="BB602" s="135">
        <v>0</v>
      </c>
      <c r="BC602" s="135">
        <v>0</v>
      </c>
      <c r="BD602" s="135">
        <v>0</v>
      </c>
      <c r="BE602" s="135">
        <v>0</v>
      </c>
      <c r="BF602" s="135">
        <v>0</v>
      </c>
      <c r="BG602" s="135">
        <v>2</v>
      </c>
      <c r="BH602" s="135">
        <v>0</v>
      </c>
      <c r="BI602" s="135">
        <v>0</v>
      </c>
      <c r="BJ602" s="135">
        <v>0</v>
      </c>
      <c r="BK602" s="135">
        <v>0</v>
      </c>
      <c r="BL602" s="135">
        <v>1</v>
      </c>
      <c r="BM602" s="135">
        <v>0</v>
      </c>
      <c r="BN602" s="135">
        <v>1</v>
      </c>
      <c r="BO602" s="135">
        <v>0</v>
      </c>
      <c r="BP602" s="135">
        <v>0</v>
      </c>
      <c r="BQ602" s="135">
        <v>0</v>
      </c>
      <c r="BR602" s="135">
        <v>0</v>
      </c>
      <c r="BS602" s="135">
        <v>0</v>
      </c>
      <c r="BT602" s="135">
        <v>1</v>
      </c>
      <c r="BU602" s="135">
        <v>0</v>
      </c>
      <c r="BV602" s="135">
        <v>2</v>
      </c>
      <c r="BW602" s="135">
        <v>1</v>
      </c>
      <c r="BX602" s="135">
        <v>0</v>
      </c>
      <c r="BY602" s="135">
        <v>0</v>
      </c>
      <c r="BZ602" s="135">
        <v>0</v>
      </c>
      <c r="CA602" s="135">
        <v>0</v>
      </c>
      <c r="CB602" s="135">
        <v>0</v>
      </c>
      <c r="CC602" s="135">
        <v>0</v>
      </c>
      <c r="CD602" s="135">
        <v>3</v>
      </c>
      <c r="CE602" s="135">
        <v>0</v>
      </c>
      <c r="CF602" s="135">
        <v>0</v>
      </c>
      <c r="CG602" s="135">
        <v>0</v>
      </c>
      <c r="CH602" s="135">
        <v>9</v>
      </c>
      <c r="CI602" s="135">
        <v>0</v>
      </c>
      <c r="CJ602" s="135">
        <v>0</v>
      </c>
      <c r="CK602" s="135">
        <v>0</v>
      </c>
      <c r="CL602" s="135">
        <v>0</v>
      </c>
      <c r="CM602" s="135">
        <v>0</v>
      </c>
      <c r="CN602" s="135">
        <v>0</v>
      </c>
      <c r="CO602" s="135">
        <v>0</v>
      </c>
      <c r="CP602" s="135">
        <v>0</v>
      </c>
      <c r="CQ602" s="135">
        <v>0</v>
      </c>
      <c r="CR602" s="135">
        <v>0</v>
      </c>
      <c r="CS602" s="135">
        <v>0</v>
      </c>
      <c r="CT602" s="135">
        <v>2</v>
      </c>
      <c r="CU602" s="135">
        <v>0</v>
      </c>
      <c r="CV602" s="135">
        <v>0</v>
      </c>
      <c r="CW602" s="135">
        <v>0</v>
      </c>
      <c r="CX602" s="135"/>
    </row>
    <row r="603" spans="1:102" x14ac:dyDescent="0.35">
      <c r="A603" s="135">
        <v>602</v>
      </c>
      <c r="B603" s="135">
        <v>0</v>
      </c>
      <c r="C603" s="135">
        <v>0</v>
      </c>
      <c r="D603" s="135">
        <v>0</v>
      </c>
      <c r="E603" s="135">
        <v>0</v>
      </c>
      <c r="F603" s="135">
        <v>0</v>
      </c>
      <c r="G603" s="135">
        <v>1</v>
      </c>
      <c r="H603" s="135">
        <v>2</v>
      </c>
      <c r="I603" s="135">
        <v>0</v>
      </c>
      <c r="J603" s="135">
        <v>0</v>
      </c>
      <c r="K603" s="135">
        <v>0</v>
      </c>
      <c r="L603" s="135">
        <v>0</v>
      </c>
      <c r="M603" s="135">
        <v>1</v>
      </c>
      <c r="N603" s="135">
        <v>1</v>
      </c>
      <c r="O603" s="135">
        <v>1</v>
      </c>
      <c r="P603" s="135">
        <v>0</v>
      </c>
      <c r="Q603" s="135">
        <v>3</v>
      </c>
      <c r="R603" s="135">
        <v>0</v>
      </c>
      <c r="S603" s="135">
        <v>0</v>
      </c>
      <c r="T603" s="135">
        <v>0</v>
      </c>
      <c r="U603" s="135">
        <v>0</v>
      </c>
      <c r="V603" s="135">
        <v>1</v>
      </c>
      <c r="W603" s="135">
        <v>0</v>
      </c>
      <c r="X603" s="135">
        <v>0</v>
      </c>
      <c r="Y603" s="135">
        <v>0</v>
      </c>
      <c r="Z603" s="135">
        <v>0</v>
      </c>
      <c r="AA603" s="135">
        <v>1</v>
      </c>
      <c r="AB603" s="135">
        <v>0</v>
      </c>
      <c r="AC603" s="135">
        <v>0</v>
      </c>
      <c r="AD603" s="135">
        <v>0</v>
      </c>
      <c r="AE603" s="135">
        <v>1</v>
      </c>
      <c r="AF603" s="135">
        <v>7</v>
      </c>
      <c r="AG603" s="135">
        <v>0</v>
      </c>
      <c r="AH603" s="135">
        <v>0</v>
      </c>
      <c r="AI603" s="135">
        <v>2</v>
      </c>
      <c r="AJ603" s="135">
        <v>1</v>
      </c>
      <c r="AK603" s="135">
        <v>0</v>
      </c>
      <c r="AL603" s="135">
        <v>0</v>
      </c>
      <c r="AM603" s="135">
        <v>1</v>
      </c>
      <c r="AN603" s="135">
        <v>1</v>
      </c>
      <c r="AO603" s="135">
        <v>1</v>
      </c>
      <c r="AP603" s="135">
        <v>0</v>
      </c>
      <c r="AQ603" s="135">
        <v>0</v>
      </c>
      <c r="AR603" s="135">
        <v>0</v>
      </c>
      <c r="AS603" s="135">
        <v>0</v>
      </c>
      <c r="AT603" s="135">
        <v>0</v>
      </c>
      <c r="AU603" s="135">
        <v>0</v>
      </c>
      <c r="AV603" s="135">
        <v>0</v>
      </c>
      <c r="AW603" s="135">
        <v>0</v>
      </c>
      <c r="AX603" s="135">
        <v>0</v>
      </c>
      <c r="AY603" s="135">
        <v>2</v>
      </c>
      <c r="AZ603" s="135">
        <v>0</v>
      </c>
      <c r="BA603" s="135">
        <v>0</v>
      </c>
      <c r="BB603" s="135">
        <v>0</v>
      </c>
      <c r="BC603" s="135">
        <v>0</v>
      </c>
      <c r="BD603" s="135">
        <v>2</v>
      </c>
      <c r="BE603" s="135">
        <v>0</v>
      </c>
      <c r="BF603" s="135">
        <v>1</v>
      </c>
      <c r="BG603" s="135">
        <v>0</v>
      </c>
      <c r="BH603" s="135">
        <v>0</v>
      </c>
      <c r="BI603" s="135">
        <v>0</v>
      </c>
      <c r="BJ603" s="135">
        <v>0</v>
      </c>
      <c r="BK603" s="135">
        <v>36</v>
      </c>
      <c r="BL603" s="135">
        <v>1</v>
      </c>
      <c r="BM603" s="135">
        <v>0</v>
      </c>
      <c r="BN603" s="135">
        <v>0</v>
      </c>
      <c r="BO603" s="135">
        <v>0</v>
      </c>
      <c r="BP603" s="135">
        <v>0</v>
      </c>
      <c r="BQ603" s="135">
        <v>0</v>
      </c>
      <c r="BR603" s="135">
        <v>0</v>
      </c>
      <c r="BS603" s="135">
        <v>1</v>
      </c>
      <c r="BT603" s="135">
        <v>1</v>
      </c>
      <c r="BU603" s="135">
        <v>0</v>
      </c>
      <c r="BV603" s="135">
        <v>0</v>
      </c>
      <c r="BW603" s="135">
        <v>0</v>
      </c>
      <c r="BX603" s="135">
        <v>0</v>
      </c>
      <c r="BY603" s="135">
        <v>1</v>
      </c>
      <c r="BZ603" s="135">
        <v>0</v>
      </c>
      <c r="CA603" s="135">
        <v>0</v>
      </c>
      <c r="CB603" s="135">
        <v>0</v>
      </c>
      <c r="CC603" s="135">
        <v>0</v>
      </c>
      <c r="CD603" s="135">
        <v>1</v>
      </c>
      <c r="CE603" s="135">
        <v>0</v>
      </c>
      <c r="CF603" s="135">
        <v>1</v>
      </c>
      <c r="CG603" s="135">
        <v>0</v>
      </c>
      <c r="CH603" s="135">
        <v>4</v>
      </c>
      <c r="CI603" s="135">
        <v>0</v>
      </c>
      <c r="CJ603" s="135">
        <v>0</v>
      </c>
      <c r="CK603" s="135">
        <v>0</v>
      </c>
      <c r="CL603" s="135">
        <v>0</v>
      </c>
      <c r="CM603" s="135">
        <v>0</v>
      </c>
      <c r="CN603" s="135">
        <v>0</v>
      </c>
      <c r="CO603" s="135">
        <v>0</v>
      </c>
      <c r="CP603" s="135">
        <v>0</v>
      </c>
      <c r="CQ603" s="135">
        <v>0</v>
      </c>
      <c r="CR603" s="135">
        <v>1</v>
      </c>
      <c r="CS603" s="135">
        <v>0</v>
      </c>
      <c r="CT603" s="135">
        <v>0</v>
      </c>
      <c r="CU603" s="135">
        <v>0</v>
      </c>
      <c r="CV603" s="135">
        <v>0</v>
      </c>
      <c r="CW603" s="135">
        <v>0</v>
      </c>
      <c r="CX603" s="135"/>
    </row>
    <row r="604" spans="1:102" x14ac:dyDescent="0.35">
      <c r="A604" s="135">
        <v>603</v>
      </c>
      <c r="B604" s="135">
        <v>0</v>
      </c>
      <c r="C604" s="135">
        <v>0</v>
      </c>
      <c r="D604" s="135">
        <v>0</v>
      </c>
      <c r="E604" s="135">
        <v>1</v>
      </c>
      <c r="F604" s="135">
        <v>1</v>
      </c>
      <c r="G604" s="135">
        <v>0</v>
      </c>
      <c r="H604" s="135">
        <v>3</v>
      </c>
      <c r="I604" s="135">
        <v>0</v>
      </c>
      <c r="J604" s="135">
        <v>0</v>
      </c>
      <c r="K604" s="135">
        <v>1</v>
      </c>
      <c r="L604" s="135">
        <v>0</v>
      </c>
      <c r="M604" s="135">
        <v>0</v>
      </c>
      <c r="N604" s="135">
        <v>0</v>
      </c>
      <c r="O604" s="135">
        <v>0</v>
      </c>
      <c r="P604" s="135">
        <v>0</v>
      </c>
      <c r="Q604" s="135">
        <v>0</v>
      </c>
      <c r="R604" s="135">
        <v>0</v>
      </c>
      <c r="S604" s="135">
        <v>0</v>
      </c>
      <c r="T604" s="135">
        <v>0</v>
      </c>
      <c r="U604" s="135">
        <v>1</v>
      </c>
      <c r="V604" s="135">
        <v>1</v>
      </c>
      <c r="W604" s="135">
        <v>0</v>
      </c>
      <c r="X604" s="135">
        <v>0</v>
      </c>
      <c r="Y604" s="135">
        <v>0</v>
      </c>
      <c r="Z604" s="135">
        <v>1</v>
      </c>
      <c r="AA604" s="135">
        <v>0</v>
      </c>
      <c r="AB604" s="135">
        <v>0</v>
      </c>
      <c r="AC604" s="135">
        <v>2</v>
      </c>
      <c r="AD604" s="135">
        <v>1</v>
      </c>
      <c r="AE604" s="135">
        <v>0</v>
      </c>
      <c r="AF604" s="135">
        <v>7</v>
      </c>
      <c r="AG604" s="135">
        <v>0</v>
      </c>
      <c r="AH604" s="135">
        <v>11</v>
      </c>
      <c r="AI604" s="135">
        <v>0</v>
      </c>
      <c r="AJ604" s="135">
        <v>0</v>
      </c>
      <c r="AK604" s="135">
        <v>0</v>
      </c>
      <c r="AL604" s="135">
        <v>0</v>
      </c>
      <c r="AM604" s="135">
        <v>0</v>
      </c>
      <c r="AN604" s="135">
        <v>0</v>
      </c>
      <c r="AO604" s="135">
        <v>0</v>
      </c>
      <c r="AP604" s="135">
        <v>1</v>
      </c>
      <c r="AQ604" s="135">
        <v>0</v>
      </c>
      <c r="AR604" s="135">
        <v>0</v>
      </c>
      <c r="AS604" s="135">
        <v>1</v>
      </c>
      <c r="AT604" s="135">
        <v>0</v>
      </c>
      <c r="AU604" s="135">
        <v>0</v>
      </c>
      <c r="AV604" s="135">
        <v>0</v>
      </c>
      <c r="AW604" s="135">
        <v>0</v>
      </c>
      <c r="AX604" s="135">
        <v>0</v>
      </c>
      <c r="AY604" s="135">
        <v>1</v>
      </c>
      <c r="AZ604" s="135">
        <v>1</v>
      </c>
      <c r="BA604" s="135">
        <v>0</v>
      </c>
      <c r="BB604" s="135">
        <v>0</v>
      </c>
      <c r="BC604" s="135">
        <v>0</v>
      </c>
      <c r="BD604" s="135">
        <v>0</v>
      </c>
      <c r="BE604" s="135">
        <v>0</v>
      </c>
      <c r="BF604" s="135">
        <v>0</v>
      </c>
      <c r="BG604" s="135">
        <v>0</v>
      </c>
      <c r="BH604" s="135">
        <v>0</v>
      </c>
      <c r="BI604" s="135">
        <v>0</v>
      </c>
      <c r="BJ604" s="135">
        <v>0</v>
      </c>
      <c r="BK604" s="135">
        <v>0</v>
      </c>
      <c r="BL604" s="135">
        <v>0</v>
      </c>
      <c r="BM604" s="135">
        <v>0</v>
      </c>
      <c r="BN604" s="135">
        <v>1</v>
      </c>
      <c r="BO604" s="135">
        <v>0</v>
      </c>
      <c r="BP604" s="135">
        <v>0</v>
      </c>
      <c r="BQ604" s="135">
        <v>0</v>
      </c>
      <c r="BR604" s="135">
        <v>0</v>
      </c>
      <c r="BS604" s="135">
        <v>0</v>
      </c>
      <c r="BT604" s="135">
        <v>0</v>
      </c>
      <c r="BU604" s="135">
        <v>10</v>
      </c>
      <c r="BV604" s="135">
        <v>0</v>
      </c>
      <c r="BW604" s="135">
        <v>0</v>
      </c>
      <c r="BX604" s="135">
        <v>0</v>
      </c>
      <c r="BY604" s="135">
        <v>0</v>
      </c>
      <c r="BZ604" s="135">
        <v>0</v>
      </c>
      <c r="CA604" s="135">
        <v>0</v>
      </c>
      <c r="CB604" s="135">
        <v>0</v>
      </c>
      <c r="CC604" s="135">
        <v>0</v>
      </c>
      <c r="CD604" s="135">
        <v>0</v>
      </c>
      <c r="CE604" s="135">
        <v>0</v>
      </c>
      <c r="CF604" s="135">
        <v>0</v>
      </c>
      <c r="CG604" s="135">
        <v>0</v>
      </c>
      <c r="CH604" s="135">
        <v>0</v>
      </c>
      <c r="CI604" s="135">
        <v>0</v>
      </c>
      <c r="CJ604" s="135">
        <v>0</v>
      </c>
      <c r="CK604" s="135">
        <v>0</v>
      </c>
      <c r="CL604" s="135">
        <v>0</v>
      </c>
      <c r="CM604" s="135">
        <v>0</v>
      </c>
      <c r="CN604" s="135">
        <v>0</v>
      </c>
      <c r="CO604" s="135">
        <v>1</v>
      </c>
      <c r="CP604" s="135">
        <v>1</v>
      </c>
      <c r="CQ604" s="135">
        <v>0</v>
      </c>
      <c r="CR604" s="135">
        <v>1</v>
      </c>
      <c r="CS604" s="135">
        <v>0</v>
      </c>
      <c r="CT604" s="135">
        <v>0</v>
      </c>
      <c r="CU604" s="135">
        <v>0</v>
      </c>
      <c r="CV604" s="135">
        <v>0</v>
      </c>
      <c r="CW604" s="135">
        <v>0</v>
      </c>
      <c r="CX604" s="135"/>
    </row>
    <row r="605" spans="1:102" x14ac:dyDescent="0.35">
      <c r="A605" s="135">
        <v>604</v>
      </c>
      <c r="B605" s="135">
        <v>0</v>
      </c>
      <c r="C605" s="135">
        <v>1</v>
      </c>
      <c r="D605" s="135">
        <v>2</v>
      </c>
      <c r="E605" s="135">
        <v>0</v>
      </c>
      <c r="F605" s="135">
        <v>1</v>
      </c>
      <c r="G605" s="135">
        <v>0</v>
      </c>
      <c r="H605" s="135">
        <v>5</v>
      </c>
      <c r="I605" s="135">
        <v>0</v>
      </c>
      <c r="J605" s="135">
        <v>0</v>
      </c>
      <c r="K605" s="135">
        <v>0</v>
      </c>
      <c r="L605" s="135">
        <v>7</v>
      </c>
      <c r="M605" s="135">
        <v>0</v>
      </c>
      <c r="N605" s="135">
        <v>1</v>
      </c>
      <c r="O605" s="135">
        <v>1</v>
      </c>
      <c r="P605" s="135">
        <v>0</v>
      </c>
      <c r="Q605" s="135">
        <v>1</v>
      </c>
      <c r="R605" s="135">
        <v>0</v>
      </c>
      <c r="S605" s="135">
        <v>0</v>
      </c>
      <c r="T605" s="135">
        <v>0</v>
      </c>
      <c r="U605" s="135">
        <v>0</v>
      </c>
      <c r="V605" s="135">
        <v>0</v>
      </c>
      <c r="W605" s="135">
        <v>0</v>
      </c>
      <c r="X605" s="135">
        <v>0</v>
      </c>
      <c r="Y605" s="135">
        <v>0</v>
      </c>
      <c r="Z605" s="135">
        <v>1</v>
      </c>
      <c r="AA605" s="135">
        <v>0</v>
      </c>
      <c r="AB605" s="135">
        <v>0</v>
      </c>
      <c r="AC605" s="135">
        <v>0</v>
      </c>
      <c r="AD605" s="135">
        <v>0</v>
      </c>
      <c r="AE605" s="135">
        <v>2</v>
      </c>
      <c r="AF605" s="135">
        <v>1</v>
      </c>
      <c r="AG605" s="135">
        <v>0</v>
      </c>
      <c r="AH605" s="135">
        <v>1</v>
      </c>
      <c r="AI605" s="135">
        <v>0</v>
      </c>
      <c r="AJ605" s="135">
        <v>0</v>
      </c>
      <c r="AK605" s="135">
        <v>2</v>
      </c>
      <c r="AL605" s="135">
        <v>0</v>
      </c>
      <c r="AM605" s="135">
        <v>1</v>
      </c>
      <c r="AN605" s="135">
        <v>0</v>
      </c>
      <c r="AO605" s="135">
        <v>0</v>
      </c>
      <c r="AP605" s="135">
        <v>1</v>
      </c>
      <c r="AQ605" s="135">
        <v>2</v>
      </c>
      <c r="AR605" s="135">
        <v>0</v>
      </c>
      <c r="AS605" s="135">
        <v>0</v>
      </c>
      <c r="AT605" s="135">
        <v>0</v>
      </c>
      <c r="AU605" s="135">
        <v>0</v>
      </c>
      <c r="AV605" s="135">
        <v>0</v>
      </c>
      <c r="AW605" s="135">
        <v>0</v>
      </c>
      <c r="AX605" s="135">
        <v>0</v>
      </c>
      <c r="AY605" s="135">
        <v>1</v>
      </c>
      <c r="AZ605" s="135">
        <v>0</v>
      </c>
      <c r="BA605" s="135">
        <v>2</v>
      </c>
      <c r="BB605" s="135">
        <v>1</v>
      </c>
      <c r="BC605" s="135">
        <v>0</v>
      </c>
      <c r="BD605" s="135">
        <v>0</v>
      </c>
      <c r="BE605" s="135">
        <v>0</v>
      </c>
      <c r="BF605" s="135">
        <v>1</v>
      </c>
      <c r="BG605" s="135">
        <v>0</v>
      </c>
      <c r="BH605" s="135">
        <v>1</v>
      </c>
      <c r="BI605" s="135">
        <v>0</v>
      </c>
      <c r="BJ605" s="135">
        <v>1</v>
      </c>
      <c r="BK605" s="135">
        <v>0</v>
      </c>
      <c r="BL605" s="135">
        <v>0</v>
      </c>
      <c r="BM605" s="135">
        <v>0</v>
      </c>
      <c r="BN605" s="135">
        <v>0</v>
      </c>
      <c r="BO605" s="135">
        <v>1</v>
      </c>
      <c r="BP605" s="135">
        <v>0</v>
      </c>
      <c r="BQ605" s="135">
        <v>1</v>
      </c>
      <c r="BR605" s="135">
        <v>0</v>
      </c>
      <c r="BS605" s="135">
        <v>7</v>
      </c>
      <c r="BT605" s="135">
        <v>0</v>
      </c>
      <c r="BU605" s="135">
        <v>0</v>
      </c>
      <c r="BV605" s="135">
        <v>0</v>
      </c>
      <c r="BW605" s="135">
        <v>0</v>
      </c>
      <c r="BX605" s="135">
        <v>0</v>
      </c>
      <c r="BY605" s="135">
        <v>0</v>
      </c>
      <c r="BZ605" s="135">
        <v>0</v>
      </c>
      <c r="CA605" s="135">
        <v>1</v>
      </c>
      <c r="CB605" s="135">
        <v>0</v>
      </c>
      <c r="CC605" s="135">
        <v>0</v>
      </c>
      <c r="CD605" s="135">
        <v>1</v>
      </c>
      <c r="CE605" s="135">
        <v>0</v>
      </c>
      <c r="CF605" s="135">
        <v>0</v>
      </c>
      <c r="CG605" s="135">
        <v>0</v>
      </c>
      <c r="CH605" s="135">
        <v>4</v>
      </c>
      <c r="CI605" s="135">
        <v>0</v>
      </c>
      <c r="CJ605" s="135">
        <v>0</v>
      </c>
      <c r="CK605" s="135">
        <v>0</v>
      </c>
      <c r="CL605" s="135">
        <v>0</v>
      </c>
      <c r="CM605" s="135">
        <v>0</v>
      </c>
      <c r="CN605" s="135">
        <v>0</v>
      </c>
      <c r="CO605" s="135">
        <v>0</v>
      </c>
      <c r="CP605" s="135">
        <v>0</v>
      </c>
      <c r="CQ605" s="135">
        <v>0</v>
      </c>
      <c r="CR605" s="135">
        <v>0</v>
      </c>
      <c r="CS605" s="135">
        <v>1</v>
      </c>
      <c r="CT605" s="135">
        <v>0</v>
      </c>
      <c r="CU605" s="135">
        <v>0</v>
      </c>
      <c r="CV605" s="135">
        <v>0</v>
      </c>
      <c r="CW605" s="135">
        <v>0</v>
      </c>
      <c r="CX605" s="135"/>
    </row>
    <row r="606" spans="1:102" x14ac:dyDescent="0.35">
      <c r="A606" s="135">
        <v>605</v>
      </c>
      <c r="B606" s="135">
        <v>0</v>
      </c>
      <c r="C606" s="135">
        <v>0</v>
      </c>
      <c r="D606" s="135">
        <v>0</v>
      </c>
      <c r="E606" s="135">
        <v>0</v>
      </c>
      <c r="F606" s="135">
        <v>0</v>
      </c>
      <c r="G606" s="135">
        <v>0</v>
      </c>
      <c r="H606" s="135">
        <v>0</v>
      </c>
      <c r="I606" s="135">
        <v>1</v>
      </c>
      <c r="J606" s="135">
        <v>1</v>
      </c>
      <c r="K606" s="135">
        <v>0</v>
      </c>
      <c r="L606" s="135">
        <v>1</v>
      </c>
      <c r="M606" s="135">
        <v>0</v>
      </c>
      <c r="N606" s="135">
        <v>2</v>
      </c>
      <c r="O606" s="135">
        <v>1</v>
      </c>
      <c r="P606" s="135">
        <v>0</v>
      </c>
      <c r="Q606" s="135">
        <v>0</v>
      </c>
      <c r="R606" s="135">
        <v>0</v>
      </c>
      <c r="S606" s="135">
        <v>0</v>
      </c>
      <c r="T606" s="135">
        <v>0</v>
      </c>
      <c r="U606" s="135">
        <v>0</v>
      </c>
      <c r="V606" s="135">
        <v>0</v>
      </c>
      <c r="W606" s="135">
        <v>0</v>
      </c>
      <c r="X606" s="135">
        <v>0</v>
      </c>
      <c r="Y606" s="135">
        <v>0</v>
      </c>
      <c r="Z606" s="135">
        <v>0</v>
      </c>
      <c r="AA606" s="135">
        <v>0</v>
      </c>
      <c r="AB606" s="135">
        <v>0</v>
      </c>
      <c r="AC606" s="135">
        <v>2</v>
      </c>
      <c r="AD606" s="135">
        <v>0</v>
      </c>
      <c r="AE606" s="135">
        <v>0</v>
      </c>
      <c r="AF606" s="135">
        <v>0</v>
      </c>
      <c r="AG606" s="135">
        <v>2</v>
      </c>
      <c r="AH606" s="135">
        <v>0</v>
      </c>
      <c r="AI606" s="135">
        <v>0</v>
      </c>
      <c r="AJ606" s="135">
        <v>2</v>
      </c>
      <c r="AK606" s="135">
        <v>0</v>
      </c>
      <c r="AL606" s="135">
        <v>0</v>
      </c>
      <c r="AM606" s="135">
        <v>0</v>
      </c>
      <c r="AN606" s="135">
        <v>0</v>
      </c>
      <c r="AO606" s="135">
        <v>0</v>
      </c>
      <c r="AP606" s="135">
        <v>4</v>
      </c>
      <c r="AQ606" s="135">
        <v>2</v>
      </c>
      <c r="AR606" s="135">
        <v>0</v>
      </c>
      <c r="AS606" s="135">
        <v>0</v>
      </c>
      <c r="AT606" s="135">
        <v>1</v>
      </c>
      <c r="AU606" s="135">
        <v>6</v>
      </c>
      <c r="AV606" s="135">
        <v>0</v>
      </c>
      <c r="AW606" s="135">
        <v>0</v>
      </c>
      <c r="AX606" s="135">
        <v>0</v>
      </c>
      <c r="AY606" s="135">
        <v>1</v>
      </c>
      <c r="AZ606" s="135">
        <v>0</v>
      </c>
      <c r="BA606" s="135">
        <v>0</v>
      </c>
      <c r="BB606" s="135">
        <v>1</v>
      </c>
      <c r="BC606" s="135">
        <v>0</v>
      </c>
      <c r="BD606" s="135">
        <v>15</v>
      </c>
      <c r="BE606" s="135">
        <v>0</v>
      </c>
      <c r="BF606" s="135">
        <v>0</v>
      </c>
      <c r="BG606" s="135">
        <v>3</v>
      </c>
      <c r="BH606" s="135">
        <v>0</v>
      </c>
      <c r="BI606" s="135">
        <v>0</v>
      </c>
      <c r="BJ606" s="135">
        <v>0</v>
      </c>
      <c r="BK606" s="135">
        <v>0</v>
      </c>
      <c r="BL606" s="135">
        <v>0</v>
      </c>
      <c r="BM606" s="135">
        <v>0</v>
      </c>
      <c r="BN606" s="135">
        <v>0</v>
      </c>
      <c r="BO606" s="135">
        <v>10</v>
      </c>
      <c r="BP606" s="135">
        <v>0</v>
      </c>
      <c r="BQ606" s="135">
        <v>0</v>
      </c>
      <c r="BR606" s="135">
        <v>0</v>
      </c>
      <c r="BS606" s="135">
        <v>0</v>
      </c>
      <c r="BT606" s="135">
        <v>0</v>
      </c>
      <c r="BU606" s="135">
        <v>0</v>
      </c>
      <c r="BV606" s="135">
        <v>0</v>
      </c>
      <c r="BW606" s="135">
        <v>0</v>
      </c>
      <c r="BX606" s="135">
        <v>0</v>
      </c>
      <c r="BY606" s="135">
        <v>0</v>
      </c>
      <c r="BZ606" s="135">
        <v>0</v>
      </c>
      <c r="CA606" s="135">
        <v>0</v>
      </c>
      <c r="CB606" s="135">
        <v>0</v>
      </c>
      <c r="CC606" s="135">
        <v>0</v>
      </c>
      <c r="CD606" s="135">
        <v>0</v>
      </c>
      <c r="CE606" s="135">
        <v>0</v>
      </c>
      <c r="CF606" s="135">
        <v>0</v>
      </c>
      <c r="CG606" s="135">
        <v>0</v>
      </c>
      <c r="CH606" s="135">
        <v>1</v>
      </c>
      <c r="CI606" s="135">
        <v>0</v>
      </c>
      <c r="CJ606" s="135">
        <v>1</v>
      </c>
      <c r="CK606" s="135">
        <v>2</v>
      </c>
      <c r="CL606" s="135">
        <v>0</v>
      </c>
      <c r="CM606" s="135">
        <v>0</v>
      </c>
      <c r="CN606" s="135">
        <v>3</v>
      </c>
      <c r="CO606" s="135">
        <v>0</v>
      </c>
      <c r="CP606" s="135">
        <v>0</v>
      </c>
      <c r="CQ606" s="135">
        <v>1</v>
      </c>
      <c r="CR606" s="135">
        <v>0</v>
      </c>
      <c r="CS606" s="135">
        <v>0</v>
      </c>
      <c r="CT606" s="135">
        <v>3</v>
      </c>
      <c r="CU606" s="135">
        <v>2</v>
      </c>
      <c r="CV606" s="135">
        <v>0</v>
      </c>
      <c r="CW606" s="135">
        <v>0</v>
      </c>
      <c r="CX606" s="135"/>
    </row>
    <row r="607" spans="1:102" x14ac:dyDescent="0.35">
      <c r="A607" s="135">
        <v>606</v>
      </c>
      <c r="B607" s="135">
        <v>0</v>
      </c>
      <c r="C607" s="135">
        <v>0</v>
      </c>
      <c r="D607" s="135">
        <v>1</v>
      </c>
      <c r="E607" s="135">
        <v>0</v>
      </c>
      <c r="F607" s="135">
        <v>1</v>
      </c>
      <c r="G607" s="135">
        <v>0</v>
      </c>
      <c r="H607" s="135">
        <v>1</v>
      </c>
      <c r="I607" s="135">
        <v>0</v>
      </c>
      <c r="J607" s="135">
        <v>0</v>
      </c>
      <c r="K607" s="135">
        <v>1</v>
      </c>
      <c r="L607" s="135">
        <v>6</v>
      </c>
      <c r="M607" s="135">
        <v>0</v>
      </c>
      <c r="N607" s="135">
        <v>0</v>
      </c>
      <c r="O607" s="135">
        <v>0</v>
      </c>
      <c r="P607" s="135">
        <v>0</v>
      </c>
      <c r="Q607" s="135">
        <v>0</v>
      </c>
      <c r="R607" s="135">
        <v>0</v>
      </c>
      <c r="S607" s="135">
        <v>0</v>
      </c>
      <c r="T607" s="135">
        <v>18</v>
      </c>
      <c r="U607" s="135">
        <v>0</v>
      </c>
      <c r="V607" s="135">
        <v>0</v>
      </c>
      <c r="W607" s="135">
        <v>1</v>
      </c>
      <c r="X607" s="135">
        <v>0</v>
      </c>
      <c r="Y607" s="135">
        <v>0</v>
      </c>
      <c r="Z607" s="135">
        <v>0</v>
      </c>
      <c r="AA607" s="135">
        <v>0</v>
      </c>
      <c r="AB607" s="135">
        <v>0</v>
      </c>
      <c r="AC607" s="135">
        <v>0</v>
      </c>
      <c r="AD607" s="135">
        <v>0</v>
      </c>
      <c r="AE607" s="135">
        <v>0</v>
      </c>
      <c r="AF607" s="135">
        <v>0</v>
      </c>
      <c r="AG607" s="135">
        <v>0</v>
      </c>
      <c r="AH607" s="135">
        <v>2</v>
      </c>
      <c r="AI607" s="135">
        <v>0</v>
      </c>
      <c r="AJ607" s="135">
        <v>0</v>
      </c>
      <c r="AK607" s="135">
        <v>1</v>
      </c>
      <c r="AL607" s="135">
        <v>0</v>
      </c>
      <c r="AM607" s="135">
        <v>0</v>
      </c>
      <c r="AN607" s="135">
        <v>0</v>
      </c>
      <c r="AO607" s="135">
        <v>0</v>
      </c>
      <c r="AP607" s="135">
        <v>7</v>
      </c>
      <c r="AQ607" s="135">
        <v>0</v>
      </c>
      <c r="AR607" s="135">
        <v>0</v>
      </c>
      <c r="AS607" s="135">
        <v>0</v>
      </c>
      <c r="AT607" s="135">
        <v>0</v>
      </c>
      <c r="AU607" s="135">
        <v>0</v>
      </c>
      <c r="AV607" s="135">
        <v>1</v>
      </c>
      <c r="AW607" s="135">
        <v>0</v>
      </c>
      <c r="AX607" s="135">
        <v>0</v>
      </c>
      <c r="AY607" s="135">
        <v>0</v>
      </c>
      <c r="AZ607" s="135">
        <v>0</v>
      </c>
      <c r="BA607" s="135">
        <v>1</v>
      </c>
      <c r="BB607" s="135">
        <v>0</v>
      </c>
      <c r="BC607" s="135">
        <v>0</v>
      </c>
      <c r="BD607" s="135">
        <v>1</v>
      </c>
      <c r="BE607" s="135">
        <v>0</v>
      </c>
      <c r="BF607" s="135">
        <v>0</v>
      </c>
      <c r="BG607" s="135">
        <v>0</v>
      </c>
      <c r="BH607" s="135">
        <v>0</v>
      </c>
      <c r="BI607" s="135">
        <v>0</v>
      </c>
      <c r="BJ607" s="135">
        <v>1</v>
      </c>
      <c r="BK607" s="135">
        <v>0</v>
      </c>
      <c r="BL607" s="135">
        <v>0</v>
      </c>
      <c r="BM607" s="135">
        <v>0</v>
      </c>
      <c r="BN607" s="135">
        <v>0</v>
      </c>
      <c r="BO607" s="135">
        <v>0</v>
      </c>
      <c r="BP607" s="135">
        <v>0</v>
      </c>
      <c r="BQ607" s="135">
        <v>0</v>
      </c>
      <c r="BR607" s="135">
        <v>0</v>
      </c>
      <c r="BS607" s="135">
        <v>0</v>
      </c>
      <c r="BT607" s="135">
        <v>0</v>
      </c>
      <c r="BU607" s="135">
        <v>4</v>
      </c>
      <c r="BV607" s="135">
        <v>1</v>
      </c>
      <c r="BW607" s="135">
        <v>0</v>
      </c>
      <c r="BX607" s="135">
        <v>5</v>
      </c>
      <c r="BY607" s="135">
        <v>0</v>
      </c>
      <c r="BZ607" s="135">
        <v>0</v>
      </c>
      <c r="CA607" s="135">
        <v>0</v>
      </c>
      <c r="CB607" s="135">
        <v>1</v>
      </c>
      <c r="CC607" s="135">
        <v>0</v>
      </c>
      <c r="CD607" s="135">
        <v>0</v>
      </c>
      <c r="CE607" s="135">
        <v>1</v>
      </c>
      <c r="CF607" s="135">
        <v>0</v>
      </c>
      <c r="CG607" s="135">
        <v>0</v>
      </c>
      <c r="CH607" s="135">
        <v>0</v>
      </c>
      <c r="CI607" s="135">
        <v>0</v>
      </c>
      <c r="CJ607" s="135">
        <v>0</v>
      </c>
      <c r="CK607" s="135">
        <v>0</v>
      </c>
      <c r="CL607" s="135">
        <v>0</v>
      </c>
      <c r="CM607" s="135">
        <v>0</v>
      </c>
      <c r="CN607" s="135">
        <v>0</v>
      </c>
      <c r="CO607" s="135">
        <v>2</v>
      </c>
      <c r="CP607" s="135">
        <v>0</v>
      </c>
      <c r="CQ607" s="135">
        <v>0</v>
      </c>
      <c r="CR607" s="135">
        <v>0</v>
      </c>
      <c r="CS607" s="135">
        <v>0</v>
      </c>
      <c r="CT607" s="135">
        <v>0</v>
      </c>
      <c r="CU607" s="135">
        <v>2</v>
      </c>
      <c r="CV607" s="135">
        <v>0</v>
      </c>
      <c r="CW607" s="135">
        <v>2</v>
      </c>
      <c r="CX607" s="135"/>
    </row>
    <row r="608" spans="1:102" x14ac:dyDescent="0.35">
      <c r="A608" s="135">
        <v>607</v>
      </c>
      <c r="B608" s="135">
        <v>0</v>
      </c>
      <c r="C608" s="135">
        <v>0</v>
      </c>
      <c r="D608" s="135">
        <v>0</v>
      </c>
      <c r="E608" s="135">
        <v>0</v>
      </c>
      <c r="F608" s="135">
        <v>0</v>
      </c>
      <c r="G608" s="135">
        <v>0</v>
      </c>
      <c r="H608" s="135">
        <v>0</v>
      </c>
      <c r="I608" s="135">
        <v>1</v>
      </c>
      <c r="J608" s="135">
        <v>0</v>
      </c>
      <c r="K608" s="135">
        <v>0</v>
      </c>
      <c r="L608" s="135">
        <v>1</v>
      </c>
      <c r="M608" s="135">
        <v>1</v>
      </c>
      <c r="N608" s="135">
        <v>0</v>
      </c>
      <c r="O608" s="135">
        <v>1</v>
      </c>
      <c r="P608" s="135">
        <v>0</v>
      </c>
      <c r="Q608" s="135">
        <v>0</v>
      </c>
      <c r="R608" s="135">
        <v>0</v>
      </c>
      <c r="S608" s="135">
        <v>0</v>
      </c>
      <c r="T608" s="135">
        <v>1</v>
      </c>
      <c r="U608" s="135">
        <v>0</v>
      </c>
      <c r="V608" s="135">
        <v>0</v>
      </c>
      <c r="W608" s="135">
        <v>0</v>
      </c>
      <c r="X608" s="135">
        <v>0</v>
      </c>
      <c r="Y608" s="135">
        <v>0</v>
      </c>
      <c r="Z608" s="135">
        <v>0</v>
      </c>
      <c r="AA608" s="135">
        <v>0</v>
      </c>
      <c r="AB608" s="135">
        <v>0</v>
      </c>
      <c r="AC608" s="135">
        <v>0</v>
      </c>
      <c r="AD608" s="135">
        <v>1</v>
      </c>
      <c r="AE608" s="135">
        <v>2</v>
      </c>
      <c r="AF608" s="135">
        <v>0</v>
      </c>
      <c r="AG608" s="135">
        <v>0</v>
      </c>
      <c r="AH608" s="135">
        <v>0</v>
      </c>
      <c r="AI608" s="135">
        <v>8</v>
      </c>
      <c r="AJ608" s="135">
        <v>0</v>
      </c>
      <c r="AK608" s="135">
        <v>0</v>
      </c>
      <c r="AL608" s="135">
        <v>0</v>
      </c>
      <c r="AM608" s="135">
        <v>2</v>
      </c>
      <c r="AN608" s="135">
        <v>0</v>
      </c>
      <c r="AO608" s="135">
        <v>0</v>
      </c>
      <c r="AP608" s="135">
        <v>1</v>
      </c>
      <c r="AQ608" s="135">
        <v>0</v>
      </c>
      <c r="AR608" s="135">
        <v>0</v>
      </c>
      <c r="AS608" s="135">
        <v>0</v>
      </c>
      <c r="AT608" s="135">
        <v>0</v>
      </c>
      <c r="AU608" s="135">
        <v>0</v>
      </c>
      <c r="AV608" s="135">
        <v>0</v>
      </c>
      <c r="AW608" s="135">
        <v>2</v>
      </c>
      <c r="AX608" s="135">
        <v>0</v>
      </c>
      <c r="AY608" s="135">
        <v>0</v>
      </c>
      <c r="AZ608" s="135">
        <v>0</v>
      </c>
      <c r="BA608" s="135">
        <v>0</v>
      </c>
      <c r="BB608" s="135">
        <v>1</v>
      </c>
      <c r="BC608" s="135">
        <v>0</v>
      </c>
      <c r="BD608" s="135">
        <v>0</v>
      </c>
      <c r="BE608" s="135">
        <v>0</v>
      </c>
      <c r="BF608" s="135">
        <v>0</v>
      </c>
      <c r="BG608" s="135">
        <v>0</v>
      </c>
      <c r="BH608" s="135">
        <v>0</v>
      </c>
      <c r="BI608" s="135">
        <v>0</v>
      </c>
      <c r="BJ608" s="135">
        <v>0</v>
      </c>
      <c r="BK608" s="135">
        <v>7</v>
      </c>
      <c r="BL608" s="135">
        <v>0</v>
      </c>
      <c r="BM608" s="135">
        <v>1</v>
      </c>
      <c r="BN608" s="135">
        <v>0</v>
      </c>
      <c r="BO608" s="135">
        <v>0</v>
      </c>
      <c r="BP608" s="135">
        <v>0</v>
      </c>
      <c r="BQ608" s="135">
        <v>1</v>
      </c>
      <c r="BR608" s="135">
        <v>0</v>
      </c>
      <c r="BS608" s="135">
        <v>0</v>
      </c>
      <c r="BT608" s="135">
        <v>0</v>
      </c>
      <c r="BU608" s="135">
        <v>0</v>
      </c>
      <c r="BV608" s="135">
        <v>0</v>
      </c>
      <c r="BW608" s="135">
        <v>2</v>
      </c>
      <c r="BX608" s="135">
        <v>1</v>
      </c>
      <c r="BY608" s="135">
        <v>0</v>
      </c>
      <c r="BZ608" s="135">
        <v>0</v>
      </c>
      <c r="CA608" s="135">
        <v>0</v>
      </c>
      <c r="CB608" s="135">
        <v>3</v>
      </c>
      <c r="CC608" s="135">
        <v>1</v>
      </c>
      <c r="CD608" s="135">
        <v>0</v>
      </c>
      <c r="CE608" s="135">
        <v>1</v>
      </c>
      <c r="CF608" s="135">
        <v>0</v>
      </c>
      <c r="CG608" s="135">
        <v>0</v>
      </c>
      <c r="CH608" s="135">
        <v>0</v>
      </c>
      <c r="CI608" s="135">
        <v>0</v>
      </c>
      <c r="CJ608" s="135">
        <v>1</v>
      </c>
      <c r="CK608" s="135">
        <v>1</v>
      </c>
      <c r="CL608" s="135">
        <v>0</v>
      </c>
      <c r="CM608" s="135">
        <v>0</v>
      </c>
      <c r="CN608" s="135">
        <v>0</v>
      </c>
      <c r="CO608" s="135">
        <v>0</v>
      </c>
      <c r="CP608" s="135">
        <v>0</v>
      </c>
      <c r="CQ608" s="135">
        <v>1</v>
      </c>
      <c r="CR608" s="135">
        <v>0</v>
      </c>
      <c r="CS608" s="135">
        <v>1</v>
      </c>
      <c r="CT608" s="135">
        <v>0</v>
      </c>
      <c r="CU608" s="135">
        <v>0</v>
      </c>
      <c r="CV608" s="135">
        <v>0</v>
      </c>
      <c r="CW608" s="135">
        <v>1</v>
      </c>
      <c r="CX608" s="135"/>
    </row>
    <row r="609" spans="1:102" x14ac:dyDescent="0.35">
      <c r="A609" s="135">
        <v>608</v>
      </c>
      <c r="B609" s="135">
        <v>0</v>
      </c>
      <c r="C609" s="135">
        <v>0</v>
      </c>
      <c r="D609" s="135">
        <v>0</v>
      </c>
      <c r="E609" s="135">
        <v>1</v>
      </c>
      <c r="F609" s="135">
        <v>3</v>
      </c>
      <c r="G609" s="135">
        <v>0</v>
      </c>
      <c r="H609" s="135">
        <v>0</v>
      </c>
      <c r="I609" s="135">
        <v>0</v>
      </c>
      <c r="J609" s="135">
        <v>0</v>
      </c>
      <c r="K609" s="135">
        <v>0</v>
      </c>
      <c r="L609" s="135">
        <v>1</v>
      </c>
      <c r="M609" s="135">
        <v>0</v>
      </c>
      <c r="N609" s="135">
        <v>18</v>
      </c>
      <c r="O609" s="135">
        <v>1</v>
      </c>
      <c r="P609" s="135">
        <v>0</v>
      </c>
      <c r="Q609" s="135">
        <v>0</v>
      </c>
      <c r="R609" s="135">
        <v>0</v>
      </c>
      <c r="S609" s="135">
        <v>0</v>
      </c>
      <c r="T609" s="135">
        <v>0</v>
      </c>
      <c r="U609" s="135">
        <v>0</v>
      </c>
      <c r="V609" s="135">
        <v>2</v>
      </c>
      <c r="W609" s="135">
        <v>0</v>
      </c>
      <c r="X609" s="135">
        <v>0</v>
      </c>
      <c r="Y609" s="135">
        <v>0</v>
      </c>
      <c r="Z609" s="135">
        <v>0</v>
      </c>
      <c r="AA609" s="135">
        <v>0</v>
      </c>
      <c r="AB609" s="135">
        <v>1</v>
      </c>
      <c r="AC609" s="135">
        <v>0</v>
      </c>
      <c r="AD609" s="135">
        <v>0</v>
      </c>
      <c r="AE609" s="135">
        <v>0</v>
      </c>
      <c r="AF609" s="135">
        <v>0</v>
      </c>
      <c r="AG609" s="135">
        <v>0</v>
      </c>
      <c r="AH609" s="135">
        <v>1</v>
      </c>
      <c r="AI609" s="135">
        <v>0</v>
      </c>
      <c r="AJ609" s="135">
        <v>0</v>
      </c>
      <c r="AK609" s="135">
        <v>1</v>
      </c>
      <c r="AL609" s="135">
        <v>0</v>
      </c>
      <c r="AM609" s="135">
        <v>0</v>
      </c>
      <c r="AN609" s="135">
        <v>0</v>
      </c>
      <c r="AO609" s="135">
        <v>1</v>
      </c>
      <c r="AP609" s="135">
        <v>0</v>
      </c>
      <c r="AQ609" s="135">
        <v>0</v>
      </c>
      <c r="AR609" s="135">
        <v>0</v>
      </c>
      <c r="AS609" s="135">
        <v>1</v>
      </c>
      <c r="AT609" s="135">
        <v>0</v>
      </c>
      <c r="AU609" s="135">
        <v>2</v>
      </c>
      <c r="AV609" s="135">
        <v>0</v>
      </c>
      <c r="AW609" s="135">
        <v>0</v>
      </c>
      <c r="AX609" s="135">
        <v>0</v>
      </c>
      <c r="AY609" s="135">
        <v>1</v>
      </c>
      <c r="AZ609" s="135">
        <v>1</v>
      </c>
      <c r="BA609" s="135">
        <v>0</v>
      </c>
      <c r="BB609" s="135">
        <v>0</v>
      </c>
      <c r="BC609" s="135">
        <v>0</v>
      </c>
      <c r="BD609" s="135">
        <v>8</v>
      </c>
      <c r="BE609" s="135">
        <v>0</v>
      </c>
      <c r="BF609" s="135">
        <v>0</v>
      </c>
      <c r="BG609" s="135">
        <v>0</v>
      </c>
      <c r="BH609" s="135">
        <v>0</v>
      </c>
      <c r="BI609" s="135">
        <v>0</v>
      </c>
      <c r="BJ609" s="135">
        <v>0</v>
      </c>
      <c r="BK609" s="135">
        <v>0</v>
      </c>
      <c r="BL609" s="135">
        <v>0</v>
      </c>
      <c r="BM609" s="135">
        <v>0</v>
      </c>
      <c r="BN609" s="135">
        <v>0</v>
      </c>
      <c r="BO609" s="135">
        <v>0</v>
      </c>
      <c r="BP609" s="135">
        <v>0</v>
      </c>
      <c r="BQ609" s="135">
        <v>0</v>
      </c>
      <c r="BR609" s="135">
        <v>2</v>
      </c>
      <c r="BS609" s="135">
        <v>1</v>
      </c>
      <c r="BT609" s="135">
        <v>0</v>
      </c>
      <c r="BU609" s="135">
        <v>0</v>
      </c>
      <c r="BV609" s="135">
        <v>0</v>
      </c>
      <c r="BW609" s="135">
        <v>1</v>
      </c>
      <c r="BX609" s="135">
        <v>0</v>
      </c>
      <c r="BY609" s="135">
        <v>1</v>
      </c>
      <c r="BZ609" s="135">
        <v>0</v>
      </c>
      <c r="CA609" s="135">
        <v>1</v>
      </c>
      <c r="CB609" s="135">
        <v>0</v>
      </c>
      <c r="CC609" s="135">
        <v>0</v>
      </c>
      <c r="CD609" s="135">
        <v>0</v>
      </c>
      <c r="CE609" s="135">
        <v>0</v>
      </c>
      <c r="CF609" s="135">
        <v>1</v>
      </c>
      <c r="CG609" s="135">
        <v>2</v>
      </c>
      <c r="CH609" s="135">
        <v>0</v>
      </c>
      <c r="CI609" s="135">
        <v>0</v>
      </c>
      <c r="CJ609" s="135">
        <v>0</v>
      </c>
      <c r="CK609" s="135">
        <v>0</v>
      </c>
      <c r="CL609" s="135">
        <v>0</v>
      </c>
      <c r="CM609" s="135">
        <v>0</v>
      </c>
      <c r="CN609" s="135">
        <v>1</v>
      </c>
      <c r="CO609" s="135">
        <v>0</v>
      </c>
      <c r="CP609" s="135">
        <v>0</v>
      </c>
      <c r="CQ609" s="135">
        <v>1</v>
      </c>
      <c r="CR609" s="135">
        <v>1</v>
      </c>
      <c r="CS609" s="135">
        <v>0</v>
      </c>
      <c r="CT609" s="135">
        <v>1</v>
      </c>
      <c r="CU609" s="135">
        <v>0</v>
      </c>
      <c r="CV609" s="135">
        <v>1</v>
      </c>
      <c r="CW609" s="135">
        <v>1</v>
      </c>
      <c r="CX609" s="135"/>
    </row>
    <row r="610" spans="1:102" x14ac:dyDescent="0.35">
      <c r="A610" s="135">
        <v>609</v>
      </c>
      <c r="B610" s="135">
        <v>0</v>
      </c>
      <c r="C610" s="135">
        <v>0</v>
      </c>
      <c r="D610" s="135">
        <v>0</v>
      </c>
      <c r="E610" s="135">
        <v>0</v>
      </c>
      <c r="F610" s="135">
        <v>0</v>
      </c>
      <c r="G610" s="135">
        <v>0</v>
      </c>
      <c r="H610" s="135">
        <v>0</v>
      </c>
      <c r="I610" s="135">
        <v>0</v>
      </c>
      <c r="J610" s="135">
        <v>1</v>
      </c>
      <c r="K610" s="135">
        <v>0</v>
      </c>
      <c r="L610" s="135">
        <v>2</v>
      </c>
      <c r="M610" s="135">
        <v>0</v>
      </c>
      <c r="N610" s="135">
        <v>9</v>
      </c>
      <c r="O610" s="135">
        <v>0</v>
      </c>
      <c r="P610" s="135">
        <v>0</v>
      </c>
      <c r="Q610" s="135">
        <v>0</v>
      </c>
      <c r="R610" s="135">
        <v>0</v>
      </c>
      <c r="S610" s="135">
        <v>0</v>
      </c>
      <c r="T610" s="135">
        <v>3</v>
      </c>
      <c r="U610" s="135">
        <v>0</v>
      </c>
      <c r="V610" s="135">
        <v>2</v>
      </c>
      <c r="W610" s="135">
        <v>0</v>
      </c>
      <c r="X610" s="135">
        <v>0</v>
      </c>
      <c r="Y610" s="135">
        <v>0</v>
      </c>
      <c r="Z610" s="135">
        <v>0</v>
      </c>
      <c r="AA610" s="135">
        <v>0</v>
      </c>
      <c r="AB610" s="135">
        <v>0</v>
      </c>
      <c r="AC610" s="135">
        <v>0</v>
      </c>
      <c r="AD610" s="135">
        <v>0</v>
      </c>
      <c r="AE610" s="135">
        <v>0</v>
      </c>
      <c r="AF610" s="135">
        <v>0</v>
      </c>
      <c r="AG610" s="135">
        <v>0</v>
      </c>
      <c r="AH610" s="135">
        <v>6</v>
      </c>
      <c r="AI610" s="135">
        <v>0</v>
      </c>
      <c r="AJ610" s="135">
        <v>0</v>
      </c>
      <c r="AK610" s="135">
        <v>0</v>
      </c>
      <c r="AL610" s="135">
        <v>0</v>
      </c>
      <c r="AM610" s="135">
        <v>0</v>
      </c>
      <c r="AN610" s="135">
        <v>0</v>
      </c>
      <c r="AO610" s="135">
        <v>0</v>
      </c>
      <c r="AP610" s="135">
        <v>1</v>
      </c>
      <c r="AQ610" s="135">
        <v>0</v>
      </c>
      <c r="AR610" s="135">
        <v>0</v>
      </c>
      <c r="AS610" s="135">
        <v>0</v>
      </c>
      <c r="AT610" s="135">
        <v>0</v>
      </c>
      <c r="AU610" s="135">
        <v>4</v>
      </c>
      <c r="AV610" s="135">
        <v>1</v>
      </c>
      <c r="AW610" s="135">
        <v>1</v>
      </c>
      <c r="AX610" s="135">
        <v>0</v>
      </c>
      <c r="AY610" s="135">
        <v>1</v>
      </c>
      <c r="AZ610" s="135">
        <v>0</v>
      </c>
      <c r="BA610" s="135">
        <v>0</v>
      </c>
      <c r="BB610" s="135">
        <v>0</v>
      </c>
      <c r="BC610" s="135">
        <v>1</v>
      </c>
      <c r="BD610" s="135">
        <v>0</v>
      </c>
      <c r="BE610" s="135">
        <v>0</v>
      </c>
      <c r="BF610" s="135">
        <v>0</v>
      </c>
      <c r="BG610" s="135">
        <v>1</v>
      </c>
      <c r="BH610" s="135">
        <v>0</v>
      </c>
      <c r="BI610" s="135">
        <v>0</v>
      </c>
      <c r="BJ610" s="135">
        <v>0</v>
      </c>
      <c r="BK610" s="135">
        <v>6</v>
      </c>
      <c r="BL610" s="135">
        <v>1</v>
      </c>
      <c r="BM610" s="135">
        <v>0</v>
      </c>
      <c r="BN610" s="135">
        <v>0</v>
      </c>
      <c r="BO610" s="135">
        <v>0</v>
      </c>
      <c r="BP610" s="135">
        <v>0</v>
      </c>
      <c r="BQ610" s="135">
        <v>0</v>
      </c>
      <c r="BR610" s="135">
        <v>0</v>
      </c>
      <c r="BS610" s="135">
        <v>0</v>
      </c>
      <c r="BT610" s="135">
        <v>0</v>
      </c>
      <c r="BU610" s="135">
        <v>0</v>
      </c>
      <c r="BV610" s="135">
        <v>0</v>
      </c>
      <c r="BW610" s="135">
        <v>0</v>
      </c>
      <c r="BX610" s="135">
        <v>0</v>
      </c>
      <c r="BY610" s="135">
        <v>0</v>
      </c>
      <c r="BZ610" s="135">
        <v>0</v>
      </c>
      <c r="CA610" s="135">
        <v>0</v>
      </c>
      <c r="CB610" s="135">
        <v>0</v>
      </c>
      <c r="CC610" s="135">
        <v>0</v>
      </c>
      <c r="CD610" s="135">
        <v>1</v>
      </c>
      <c r="CE610" s="135">
        <v>0</v>
      </c>
      <c r="CF610" s="135">
        <v>5</v>
      </c>
      <c r="CG610" s="135">
        <v>0</v>
      </c>
      <c r="CH610" s="135">
        <v>0</v>
      </c>
      <c r="CI610" s="135">
        <v>1</v>
      </c>
      <c r="CJ610" s="135">
        <v>0</v>
      </c>
      <c r="CK610" s="135">
        <v>0</v>
      </c>
      <c r="CL610" s="135">
        <v>1</v>
      </c>
      <c r="CM610" s="135">
        <v>0</v>
      </c>
      <c r="CN610" s="135">
        <v>0</v>
      </c>
      <c r="CO610" s="135">
        <v>1</v>
      </c>
      <c r="CP610" s="135">
        <v>0</v>
      </c>
      <c r="CQ610" s="135">
        <v>0</v>
      </c>
      <c r="CR610" s="135">
        <v>0</v>
      </c>
      <c r="CS610" s="135">
        <v>0</v>
      </c>
      <c r="CT610" s="135">
        <v>0</v>
      </c>
      <c r="CU610" s="135">
        <v>1</v>
      </c>
      <c r="CV610" s="135">
        <v>0</v>
      </c>
      <c r="CW610" s="135">
        <v>0</v>
      </c>
      <c r="CX610" s="135"/>
    </row>
    <row r="611" spans="1:102" x14ac:dyDescent="0.35">
      <c r="A611" s="135">
        <v>610</v>
      </c>
      <c r="B611" s="135">
        <v>0</v>
      </c>
      <c r="C611" s="135">
        <v>1</v>
      </c>
      <c r="D611" s="135">
        <v>0</v>
      </c>
      <c r="E611" s="135">
        <v>0</v>
      </c>
      <c r="F611" s="135">
        <v>2</v>
      </c>
      <c r="G611" s="135">
        <v>0</v>
      </c>
      <c r="H611" s="135">
        <v>2</v>
      </c>
      <c r="I611" s="135">
        <v>0</v>
      </c>
      <c r="J611" s="135">
        <v>0</v>
      </c>
      <c r="K611" s="135">
        <v>1</v>
      </c>
      <c r="L611" s="135">
        <v>0</v>
      </c>
      <c r="M611" s="135">
        <v>0</v>
      </c>
      <c r="N611" s="135">
        <v>0</v>
      </c>
      <c r="O611" s="135">
        <v>0</v>
      </c>
      <c r="P611" s="135">
        <v>0</v>
      </c>
      <c r="Q611" s="135">
        <v>0</v>
      </c>
      <c r="R611" s="135">
        <v>0</v>
      </c>
      <c r="S611" s="135">
        <v>0</v>
      </c>
      <c r="T611" s="135">
        <v>1</v>
      </c>
      <c r="U611" s="135">
        <v>0</v>
      </c>
      <c r="V611" s="135">
        <v>0</v>
      </c>
      <c r="W611" s="135">
        <v>1</v>
      </c>
      <c r="X611" s="135">
        <v>0</v>
      </c>
      <c r="Y611" s="135">
        <v>0</v>
      </c>
      <c r="Z611" s="135">
        <v>0</v>
      </c>
      <c r="AA611" s="135">
        <v>0</v>
      </c>
      <c r="AB611" s="135">
        <v>0</v>
      </c>
      <c r="AC611" s="135">
        <v>0</v>
      </c>
      <c r="AD611" s="135">
        <v>0</v>
      </c>
      <c r="AE611" s="135">
        <v>0</v>
      </c>
      <c r="AF611" s="135">
        <v>0</v>
      </c>
      <c r="AG611" s="135">
        <v>0</v>
      </c>
      <c r="AH611" s="135">
        <v>7</v>
      </c>
      <c r="AI611" s="135">
        <v>15</v>
      </c>
      <c r="AJ611" s="135">
        <v>1</v>
      </c>
      <c r="AK611" s="135">
        <v>0</v>
      </c>
      <c r="AL611" s="135">
        <v>0</v>
      </c>
      <c r="AM611" s="135">
        <v>0</v>
      </c>
      <c r="AN611" s="135">
        <v>1</v>
      </c>
      <c r="AO611" s="135">
        <v>0</v>
      </c>
      <c r="AP611" s="135">
        <v>0</v>
      </c>
      <c r="AQ611" s="135">
        <v>1</v>
      </c>
      <c r="AR611" s="135">
        <v>0</v>
      </c>
      <c r="AS611" s="135">
        <v>0</v>
      </c>
      <c r="AT611" s="135">
        <v>1</v>
      </c>
      <c r="AU611" s="135">
        <v>0</v>
      </c>
      <c r="AV611" s="135">
        <v>0</v>
      </c>
      <c r="AW611" s="135">
        <v>0</v>
      </c>
      <c r="AX611" s="135">
        <v>0</v>
      </c>
      <c r="AY611" s="135">
        <v>0</v>
      </c>
      <c r="AZ611" s="135">
        <v>0</v>
      </c>
      <c r="BA611" s="135">
        <v>0</v>
      </c>
      <c r="BB611" s="135">
        <v>0</v>
      </c>
      <c r="BC611" s="135">
        <v>1</v>
      </c>
      <c r="BD611" s="135">
        <v>0</v>
      </c>
      <c r="BE611" s="135">
        <v>0</v>
      </c>
      <c r="BF611" s="135">
        <v>0</v>
      </c>
      <c r="BG611" s="135">
        <v>0</v>
      </c>
      <c r="BH611" s="135">
        <v>0</v>
      </c>
      <c r="BI611" s="135">
        <v>0</v>
      </c>
      <c r="BJ611" s="135">
        <v>0</v>
      </c>
      <c r="BK611" s="135">
        <v>4</v>
      </c>
      <c r="BL611" s="135">
        <v>0</v>
      </c>
      <c r="BM611" s="135">
        <v>0</v>
      </c>
      <c r="BN611" s="135">
        <v>0</v>
      </c>
      <c r="BO611" s="135">
        <v>0</v>
      </c>
      <c r="BP611" s="135">
        <v>0</v>
      </c>
      <c r="BQ611" s="135">
        <v>0</v>
      </c>
      <c r="BR611" s="135">
        <v>1</v>
      </c>
      <c r="BS611" s="135">
        <v>1</v>
      </c>
      <c r="BT611" s="135">
        <v>0</v>
      </c>
      <c r="BU611" s="135">
        <v>0</v>
      </c>
      <c r="BV611" s="135">
        <v>1</v>
      </c>
      <c r="BW611" s="135">
        <v>0</v>
      </c>
      <c r="BX611" s="135">
        <v>0</v>
      </c>
      <c r="BY611" s="135">
        <v>0</v>
      </c>
      <c r="BZ611" s="135">
        <v>0</v>
      </c>
      <c r="CA611" s="135">
        <v>1</v>
      </c>
      <c r="CB611" s="135">
        <v>1</v>
      </c>
      <c r="CC611" s="135">
        <v>1</v>
      </c>
      <c r="CD611" s="135">
        <v>0</v>
      </c>
      <c r="CE611" s="135">
        <v>1</v>
      </c>
      <c r="CF611" s="135">
        <v>0</v>
      </c>
      <c r="CG611" s="135">
        <v>0</v>
      </c>
      <c r="CH611" s="135">
        <v>1</v>
      </c>
      <c r="CI611" s="135">
        <v>0</v>
      </c>
      <c r="CJ611" s="135">
        <v>0</v>
      </c>
      <c r="CK611" s="135">
        <v>0</v>
      </c>
      <c r="CL611" s="135">
        <v>0</v>
      </c>
      <c r="CM611" s="135">
        <v>0</v>
      </c>
      <c r="CN611" s="135">
        <v>0</v>
      </c>
      <c r="CO611" s="135">
        <v>0</v>
      </c>
      <c r="CP611" s="135">
        <v>0</v>
      </c>
      <c r="CQ611" s="135">
        <v>0</v>
      </c>
      <c r="CR611" s="135">
        <v>0</v>
      </c>
      <c r="CS611" s="135">
        <v>0</v>
      </c>
      <c r="CT611" s="135">
        <v>0</v>
      </c>
      <c r="CU611" s="135">
        <v>0</v>
      </c>
      <c r="CV611" s="135">
        <v>0</v>
      </c>
      <c r="CW611" s="135">
        <v>1</v>
      </c>
      <c r="CX611" s="135"/>
    </row>
    <row r="612" spans="1:102" x14ac:dyDescent="0.35">
      <c r="A612" s="135">
        <v>611</v>
      </c>
      <c r="B612" s="135">
        <v>1</v>
      </c>
      <c r="C612" s="135">
        <v>0</v>
      </c>
      <c r="D612" s="135">
        <v>0</v>
      </c>
      <c r="E612" s="135">
        <v>0</v>
      </c>
      <c r="F612" s="135">
        <v>1</v>
      </c>
      <c r="G612" s="135">
        <v>1</v>
      </c>
      <c r="H612" s="135">
        <v>1</v>
      </c>
      <c r="I612" s="135">
        <v>0</v>
      </c>
      <c r="J612" s="135">
        <v>1</v>
      </c>
      <c r="K612" s="135">
        <v>0</v>
      </c>
      <c r="L612" s="135">
        <v>2</v>
      </c>
      <c r="M612" s="135">
        <v>0</v>
      </c>
      <c r="N612" s="135">
        <v>0</v>
      </c>
      <c r="O612" s="135">
        <v>0</v>
      </c>
      <c r="P612" s="135">
        <v>0</v>
      </c>
      <c r="Q612" s="135">
        <v>0</v>
      </c>
      <c r="R612" s="135">
        <v>0</v>
      </c>
      <c r="S612" s="135">
        <v>1</v>
      </c>
      <c r="T612" s="135">
        <v>0</v>
      </c>
      <c r="U612" s="135">
        <v>0</v>
      </c>
      <c r="V612" s="135">
        <v>17</v>
      </c>
      <c r="W612" s="135">
        <v>0</v>
      </c>
      <c r="X612" s="135">
        <v>1</v>
      </c>
      <c r="Y612" s="135">
        <v>0</v>
      </c>
      <c r="Z612" s="135">
        <v>0</v>
      </c>
      <c r="AA612" s="135">
        <v>1</v>
      </c>
      <c r="AB612" s="135">
        <v>0</v>
      </c>
      <c r="AC612" s="135">
        <v>0</v>
      </c>
      <c r="AD612" s="135">
        <v>0</v>
      </c>
      <c r="AE612" s="135">
        <v>0</v>
      </c>
      <c r="AF612" s="135">
        <v>1</v>
      </c>
      <c r="AG612" s="135">
        <v>2</v>
      </c>
      <c r="AH612" s="135">
        <v>5</v>
      </c>
      <c r="AI612" s="135">
        <v>0</v>
      </c>
      <c r="AJ612" s="135">
        <v>0</v>
      </c>
      <c r="AK612" s="135">
        <v>0</v>
      </c>
      <c r="AL612" s="135">
        <v>0</v>
      </c>
      <c r="AM612" s="135">
        <v>1</v>
      </c>
      <c r="AN612" s="135">
        <v>0</v>
      </c>
      <c r="AO612" s="135">
        <v>0</v>
      </c>
      <c r="AP612" s="135">
        <v>0</v>
      </c>
      <c r="AQ612" s="135">
        <v>7</v>
      </c>
      <c r="AR612" s="135">
        <v>1</v>
      </c>
      <c r="AS612" s="135">
        <v>0</v>
      </c>
      <c r="AT612" s="135">
        <v>1</v>
      </c>
      <c r="AU612" s="135">
        <v>0</v>
      </c>
      <c r="AV612" s="135">
        <v>0</v>
      </c>
      <c r="AW612" s="135">
        <v>0</v>
      </c>
      <c r="AX612" s="135">
        <v>0</v>
      </c>
      <c r="AY612" s="135">
        <v>0</v>
      </c>
      <c r="AZ612" s="135">
        <v>0</v>
      </c>
      <c r="BA612" s="135">
        <v>0</v>
      </c>
      <c r="BB612" s="135">
        <v>0</v>
      </c>
      <c r="BC612" s="135">
        <v>0</v>
      </c>
      <c r="BD612" s="135">
        <v>0</v>
      </c>
      <c r="BE612" s="135">
        <v>0</v>
      </c>
      <c r="BF612" s="135">
        <v>1</v>
      </c>
      <c r="BG612" s="135">
        <v>0</v>
      </c>
      <c r="BH612" s="135">
        <v>1</v>
      </c>
      <c r="BI612" s="135">
        <v>0</v>
      </c>
      <c r="BJ612" s="135">
        <v>0</v>
      </c>
      <c r="BK612" s="135">
        <v>0</v>
      </c>
      <c r="BL612" s="135">
        <v>0</v>
      </c>
      <c r="BM612" s="135">
        <v>2</v>
      </c>
      <c r="BN612" s="135">
        <v>2</v>
      </c>
      <c r="BO612" s="135">
        <v>1</v>
      </c>
      <c r="BP612" s="135">
        <v>0</v>
      </c>
      <c r="BQ612" s="135">
        <v>0</v>
      </c>
      <c r="BR612" s="135">
        <v>0</v>
      </c>
      <c r="BS612" s="135">
        <v>1</v>
      </c>
      <c r="BT612" s="135">
        <v>0</v>
      </c>
      <c r="BU612" s="135">
        <v>1</v>
      </c>
      <c r="BV612" s="135">
        <v>0</v>
      </c>
      <c r="BW612" s="135">
        <v>0</v>
      </c>
      <c r="BX612" s="135">
        <v>0</v>
      </c>
      <c r="BY612" s="135">
        <v>0</v>
      </c>
      <c r="BZ612" s="135">
        <v>0</v>
      </c>
      <c r="CA612" s="135">
        <v>0</v>
      </c>
      <c r="CB612" s="135">
        <v>0</v>
      </c>
      <c r="CC612" s="135">
        <v>0</v>
      </c>
      <c r="CD612" s="135">
        <v>5</v>
      </c>
      <c r="CE612" s="135">
        <v>0</v>
      </c>
      <c r="CF612" s="135">
        <v>0</v>
      </c>
      <c r="CG612" s="135">
        <v>3</v>
      </c>
      <c r="CH612" s="135">
        <v>0</v>
      </c>
      <c r="CI612" s="135">
        <v>0</v>
      </c>
      <c r="CJ612" s="135">
        <v>1</v>
      </c>
      <c r="CK612" s="135">
        <v>1</v>
      </c>
      <c r="CL612" s="135">
        <v>0</v>
      </c>
      <c r="CM612" s="135">
        <v>0</v>
      </c>
      <c r="CN612" s="135">
        <v>0</v>
      </c>
      <c r="CO612" s="135">
        <v>1</v>
      </c>
      <c r="CP612" s="135">
        <v>0</v>
      </c>
      <c r="CQ612" s="135">
        <v>0</v>
      </c>
      <c r="CR612" s="135">
        <v>0</v>
      </c>
      <c r="CS612" s="135">
        <v>0</v>
      </c>
      <c r="CT612" s="135">
        <v>1</v>
      </c>
      <c r="CU612" s="135">
        <v>2</v>
      </c>
      <c r="CV612" s="135">
        <v>0</v>
      </c>
      <c r="CW612" s="135">
        <v>0</v>
      </c>
      <c r="CX612" s="135"/>
    </row>
    <row r="613" spans="1:102" x14ac:dyDescent="0.35">
      <c r="A613" s="135">
        <v>612</v>
      </c>
      <c r="B613" s="135">
        <v>0</v>
      </c>
      <c r="C613" s="135">
        <v>0</v>
      </c>
      <c r="D613" s="135">
        <v>0</v>
      </c>
      <c r="E613" s="135">
        <v>0</v>
      </c>
      <c r="F613" s="135">
        <v>0</v>
      </c>
      <c r="G613" s="135">
        <v>0</v>
      </c>
      <c r="H613" s="135">
        <v>0</v>
      </c>
      <c r="I613" s="135">
        <v>1</v>
      </c>
      <c r="J613" s="135">
        <v>0</v>
      </c>
      <c r="K613" s="135">
        <v>0</v>
      </c>
      <c r="L613" s="135">
        <v>0</v>
      </c>
      <c r="M613" s="135">
        <v>0</v>
      </c>
      <c r="N613" s="135">
        <v>1</v>
      </c>
      <c r="O613" s="135">
        <v>0</v>
      </c>
      <c r="P613" s="135">
        <v>1</v>
      </c>
      <c r="Q613" s="135">
        <v>0</v>
      </c>
      <c r="R613" s="135">
        <v>1</v>
      </c>
      <c r="S613" s="135">
        <v>0</v>
      </c>
      <c r="T613" s="135">
        <v>0</v>
      </c>
      <c r="U613" s="135">
        <v>0</v>
      </c>
      <c r="V613" s="135">
        <v>0</v>
      </c>
      <c r="W613" s="135">
        <v>0</v>
      </c>
      <c r="X613" s="135">
        <v>0</v>
      </c>
      <c r="Y613" s="135">
        <v>0</v>
      </c>
      <c r="Z613" s="135">
        <v>0</v>
      </c>
      <c r="AA613" s="135">
        <v>0</v>
      </c>
      <c r="AB613" s="135">
        <v>0</v>
      </c>
      <c r="AC613" s="135">
        <v>0</v>
      </c>
      <c r="AD613" s="135">
        <v>0</v>
      </c>
      <c r="AE613" s="135">
        <v>0</v>
      </c>
      <c r="AF613" s="135">
        <v>2</v>
      </c>
      <c r="AG613" s="135">
        <v>0</v>
      </c>
      <c r="AH613" s="135">
        <v>2</v>
      </c>
      <c r="AI613" s="135">
        <v>4</v>
      </c>
      <c r="AJ613" s="135">
        <v>0</v>
      </c>
      <c r="AK613" s="135">
        <v>0</v>
      </c>
      <c r="AL613" s="135">
        <v>0</v>
      </c>
      <c r="AM613" s="135">
        <v>0</v>
      </c>
      <c r="AN613" s="135">
        <v>0</v>
      </c>
      <c r="AO613" s="135">
        <v>0</v>
      </c>
      <c r="AP613" s="135">
        <v>0</v>
      </c>
      <c r="AQ613" s="135">
        <v>0</v>
      </c>
      <c r="AR613" s="135">
        <v>0</v>
      </c>
      <c r="AS613" s="135">
        <v>0</v>
      </c>
      <c r="AT613" s="135">
        <v>1</v>
      </c>
      <c r="AU613" s="135">
        <v>4</v>
      </c>
      <c r="AV613" s="135">
        <v>0</v>
      </c>
      <c r="AW613" s="135">
        <v>0</v>
      </c>
      <c r="AX613" s="135">
        <v>0</v>
      </c>
      <c r="AY613" s="135">
        <v>5</v>
      </c>
      <c r="AZ613" s="135">
        <v>1</v>
      </c>
      <c r="BA613" s="135">
        <v>0</v>
      </c>
      <c r="BB613" s="135">
        <v>0</v>
      </c>
      <c r="BC613" s="135">
        <v>0</v>
      </c>
      <c r="BD613" s="135">
        <v>3</v>
      </c>
      <c r="BE613" s="135">
        <v>0</v>
      </c>
      <c r="BF613" s="135">
        <v>0</v>
      </c>
      <c r="BG613" s="135">
        <v>0</v>
      </c>
      <c r="BH613" s="135">
        <v>1</v>
      </c>
      <c r="BI613" s="135">
        <v>0</v>
      </c>
      <c r="BJ613" s="135">
        <v>0</v>
      </c>
      <c r="BK613" s="135">
        <v>0</v>
      </c>
      <c r="BL613" s="135">
        <v>1</v>
      </c>
      <c r="BM613" s="135">
        <v>0</v>
      </c>
      <c r="BN613" s="135">
        <v>1</v>
      </c>
      <c r="BO613" s="135">
        <v>0</v>
      </c>
      <c r="BP613" s="135">
        <v>0</v>
      </c>
      <c r="BQ613" s="135">
        <v>1</v>
      </c>
      <c r="BR613" s="135">
        <v>2</v>
      </c>
      <c r="BS613" s="135">
        <v>3</v>
      </c>
      <c r="BT613" s="135">
        <v>0</v>
      </c>
      <c r="BU613" s="135">
        <v>0</v>
      </c>
      <c r="BV613" s="135">
        <v>0</v>
      </c>
      <c r="BW613" s="135">
        <v>1</v>
      </c>
      <c r="BX613" s="135">
        <v>0</v>
      </c>
      <c r="BY613" s="135">
        <v>0</v>
      </c>
      <c r="BZ613" s="135">
        <v>2</v>
      </c>
      <c r="CA613" s="135">
        <v>0</v>
      </c>
      <c r="CB613" s="135">
        <v>0</v>
      </c>
      <c r="CC613" s="135">
        <v>0</v>
      </c>
      <c r="CD613" s="135">
        <v>0</v>
      </c>
      <c r="CE613" s="135">
        <v>2</v>
      </c>
      <c r="CF613" s="135">
        <v>9</v>
      </c>
      <c r="CG613" s="135">
        <v>0</v>
      </c>
      <c r="CH613" s="135">
        <v>0</v>
      </c>
      <c r="CI613" s="135">
        <v>0</v>
      </c>
      <c r="CJ613" s="135">
        <v>0</v>
      </c>
      <c r="CK613" s="135">
        <v>0</v>
      </c>
      <c r="CL613" s="135">
        <v>0</v>
      </c>
      <c r="CM613" s="135">
        <v>0</v>
      </c>
      <c r="CN613" s="135">
        <v>0</v>
      </c>
      <c r="CO613" s="135">
        <v>1</v>
      </c>
      <c r="CP613" s="135">
        <v>0</v>
      </c>
      <c r="CQ613" s="135">
        <v>0</v>
      </c>
      <c r="CR613" s="135">
        <v>0</v>
      </c>
      <c r="CS613" s="135">
        <v>0</v>
      </c>
      <c r="CT613" s="135">
        <v>1</v>
      </c>
      <c r="CU613" s="135">
        <v>0</v>
      </c>
      <c r="CV613" s="135">
        <v>5</v>
      </c>
      <c r="CW613" s="135">
        <v>3</v>
      </c>
      <c r="CX613" s="135"/>
    </row>
    <row r="614" spans="1:102" x14ac:dyDescent="0.35">
      <c r="A614" s="135">
        <v>613</v>
      </c>
      <c r="B614" s="135">
        <v>0</v>
      </c>
      <c r="C614" s="135">
        <v>0</v>
      </c>
      <c r="D614" s="135">
        <v>0</v>
      </c>
      <c r="E614" s="135">
        <v>0</v>
      </c>
      <c r="F614" s="135">
        <v>0</v>
      </c>
      <c r="G614" s="135">
        <v>0</v>
      </c>
      <c r="H614" s="135">
        <v>0</v>
      </c>
      <c r="I614" s="135">
        <v>1</v>
      </c>
      <c r="J614" s="135">
        <v>0</v>
      </c>
      <c r="K614" s="135">
        <v>0</v>
      </c>
      <c r="L614" s="135">
        <v>0</v>
      </c>
      <c r="M614" s="135">
        <v>0</v>
      </c>
      <c r="N614" s="135">
        <v>1</v>
      </c>
      <c r="O614" s="135">
        <v>1</v>
      </c>
      <c r="P614" s="135">
        <v>0</v>
      </c>
      <c r="Q614" s="135">
        <v>0</v>
      </c>
      <c r="R614" s="135">
        <v>0</v>
      </c>
      <c r="S614" s="135">
        <v>0</v>
      </c>
      <c r="T614" s="135">
        <v>0</v>
      </c>
      <c r="U614" s="135">
        <v>0</v>
      </c>
      <c r="V614" s="135">
        <v>10</v>
      </c>
      <c r="W614" s="135">
        <v>0</v>
      </c>
      <c r="X614" s="135">
        <v>0</v>
      </c>
      <c r="Y614" s="135">
        <v>1</v>
      </c>
      <c r="Z614" s="135">
        <v>0</v>
      </c>
      <c r="AA614" s="135">
        <v>1</v>
      </c>
      <c r="AB614" s="135">
        <v>0</v>
      </c>
      <c r="AC614" s="135">
        <v>0</v>
      </c>
      <c r="AD614" s="135">
        <v>1</v>
      </c>
      <c r="AE614" s="135">
        <v>0</v>
      </c>
      <c r="AF614" s="135">
        <v>9</v>
      </c>
      <c r="AG614" s="135">
        <v>0</v>
      </c>
      <c r="AH614" s="135">
        <v>0</v>
      </c>
      <c r="AI614" s="135">
        <v>0</v>
      </c>
      <c r="AJ614" s="135">
        <v>0</v>
      </c>
      <c r="AK614" s="135">
        <v>1</v>
      </c>
      <c r="AL614" s="135">
        <v>0</v>
      </c>
      <c r="AM614" s="135">
        <v>0</v>
      </c>
      <c r="AN614" s="135">
        <v>1</v>
      </c>
      <c r="AO614" s="135">
        <v>0</v>
      </c>
      <c r="AP614" s="135">
        <v>6</v>
      </c>
      <c r="AQ614" s="135">
        <v>0</v>
      </c>
      <c r="AR614" s="135">
        <v>0</v>
      </c>
      <c r="AS614" s="135">
        <v>0</v>
      </c>
      <c r="AT614" s="135">
        <v>0</v>
      </c>
      <c r="AU614" s="135">
        <v>0</v>
      </c>
      <c r="AV614" s="135">
        <v>3</v>
      </c>
      <c r="AW614" s="135">
        <v>1</v>
      </c>
      <c r="AX614" s="135">
        <v>0</v>
      </c>
      <c r="AY614" s="135">
        <v>1</v>
      </c>
      <c r="AZ614" s="135">
        <v>2</v>
      </c>
      <c r="BA614" s="135">
        <v>0</v>
      </c>
      <c r="BB614" s="135">
        <v>0</v>
      </c>
      <c r="BC614" s="135">
        <v>0</v>
      </c>
      <c r="BD614" s="135">
        <v>0</v>
      </c>
      <c r="BE614" s="135">
        <v>0</v>
      </c>
      <c r="BF614" s="135">
        <v>1</v>
      </c>
      <c r="BG614" s="135">
        <v>0</v>
      </c>
      <c r="BH614" s="135">
        <v>0</v>
      </c>
      <c r="BI614" s="135">
        <v>0</v>
      </c>
      <c r="BJ614" s="135">
        <v>1</v>
      </c>
      <c r="BK614" s="135">
        <v>5</v>
      </c>
      <c r="BL614" s="135">
        <v>1</v>
      </c>
      <c r="BM614" s="135">
        <v>0</v>
      </c>
      <c r="BN614" s="135">
        <v>1</v>
      </c>
      <c r="BO614" s="135">
        <v>0</v>
      </c>
      <c r="BP614" s="135">
        <v>0</v>
      </c>
      <c r="BQ614" s="135">
        <v>0</v>
      </c>
      <c r="BR614" s="135">
        <v>1</v>
      </c>
      <c r="BS614" s="135">
        <v>0</v>
      </c>
      <c r="BT614" s="135">
        <v>0</v>
      </c>
      <c r="BU614" s="135">
        <v>0</v>
      </c>
      <c r="BV614" s="135">
        <v>1</v>
      </c>
      <c r="BW614" s="135">
        <v>0</v>
      </c>
      <c r="BX614" s="135">
        <v>0</v>
      </c>
      <c r="BY614" s="135">
        <v>0</v>
      </c>
      <c r="BZ614" s="135">
        <v>0</v>
      </c>
      <c r="CA614" s="135">
        <v>0</v>
      </c>
      <c r="CB614" s="135">
        <v>0</v>
      </c>
      <c r="CC614" s="135">
        <v>0</v>
      </c>
      <c r="CD614" s="135">
        <v>0</v>
      </c>
      <c r="CE614" s="135">
        <v>0</v>
      </c>
      <c r="CF614" s="135">
        <v>0</v>
      </c>
      <c r="CG614" s="135">
        <v>0</v>
      </c>
      <c r="CH614" s="135">
        <v>0</v>
      </c>
      <c r="CI614" s="135">
        <v>0</v>
      </c>
      <c r="CJ614" s="135">
        <v>0</v>
      </c>
      <c r="CK614" s="135">
        <v>0</v>
      </c>
      <c r="CL614" s="135">
        <v>0</v>
      </c>
      <c r="CM614" s="135">
        <v>0</v>
      </c>
      <c r="CN614" s="135">
        <v>0</v>
      </c>
      <c r="CO614" s="135">
        <v>0</v>
      </c>
      <c r="CP614" s="135">
        <v>0</v>
      </c>
      <c r="CQ614" s="135">
        <v>0</v>
      </c>
      <c r="CR614" s="135">
        <v>0</v>
      </c>
      <c r="CS614" s="135">
        <v>0</v>
      </c>
      <c r="CT614" s="135">
        <v>0</v>
      </c>
      <c r="CU614" s="135">
        <v>0</v>
      </c>
      <c r="CV614" s="135">
        <v>0</v>
      </c>
      <c r="CW614" s="135">
        <v>1</v>
      </c>
      <c r="CX614" s="135"/>
    </row>
    <row r="615" spans="1:102" x14ac:dyDescent="0.35">
      <c r="A615" s="135">
        <v>614</v>
      </c>
      <c r="B615" s="135">
        <v>0</v>
      </c>
      <c r="C615" s="135">
        <v>0</v>
      </c>
      <c r="D615" s="135">
        <v>1</v>
      </c>
      <c r="E615" s="135">
        <v>1</v>
      </c>
      <c r="F615" s="135">
        <v>0</v>
      </c>
      <c r="G615" s="135">
        <v>0</v>
      </c>
      <c r="H615" s="135">
        <v>0</v>
      </c>
      <c r="I615" s="135">
        <v>1</v>
      </c>
      <c r="J615" s="135">
        <v>0</v>
      </c>
      <c r="K615" s="135">
        <v>0</v>
      </c>
      <c r="L615" s="135">
        <v>0</v>
      </c>
      <c r="M615" s="135">
        <v>0</v>
      </c>
      <c r="N615" s="135">
        <v>0</v>
      </c>
      <c r="O615" s="135">
        <v>0</v>
      </c>
      <c r="P615" s="135">
        <v>1</v>
      </c>
      <c r="Q615" s="135">
        <v>0</v>
      </c>
      <c r="R615" s="135">
        <v>1</v>
      </c>
      <c r="S615" s="135">
        <v>0</v>
      </c>
      <c r="T615" s="135">
        <v>1</v>
      </c>
      <c r="U615" s="135">
        <v>0</v>
      </c>
      <c r="V615" s="135">
        <v>0</v>
      </c>
      <c r="W615" s="135">
        <v>0</v>
      </c>
      <c r="X615" s="135">
        <v>0</v>
      </c>
      <c r="Y615" s="135">
        <v>0</v>
      </c>
      <c r="Z615" s="135">
        <v>1</v>
      </c>
      <c r="AA615" s="135">
        <v>0</v>
      </c>
      <c r="AB615" s="135">
        <v>0</v>
      </c>
      <c r="AC615" s="135">
        <v>0</v>
      </c>
      <c r="AD615" s="135">
        <v>0</v>
      </c>
      <c r="AE615" s="135">
        <v>3</v>
      </c>
      <c r="AF615" s="135">
        <v>0</v>
      </c>
      <c r="AG615" s="135">
        <v>0</v>
      </c>
      <c r="AH615" s="135">
        <v>5</v>
      </c>
      <c r="AI615" s="135">
        <v>5</v>
      </c>
      <c r="AJ615" s="135">
        <v>0</v>
      </c>
      <c r="AK615" s="135">
        <v>0</v>
      </c>
      <c r="AL615" s="135">
        <v>0</v>
      </c>
      <c r="AM615" s="135">
        <v>0</v>
      </c>
      <c r="AN615" s="135">
        <v>0</v>
      </c>
      <c r="AO615" s="135">
        <v>0</v>
      </c>
      <c r="AP615" s="135">
        <v>0</v>
      </c>
      <c r="AQ615" s="135">
        <v>2</v>
      </c>
      <c r="AR615" s="135">
        <v>0</v>
      </c>
      <c r="AS615" s="135">
        <v>0</v>
      </c>
      <c r="AT615" s="135">
        <v>0</v>
      </c>
      <c r="AU615" s="135">
        <v>0</v>
      </c>
      <c r="AV615" s="135">
        <v>0</v>
      </c>
      <c r="AW615" s="135">
        <v>0</v>
      </c>
      <c r="AX615" s="135">
        <v>1</v>
      </c>
      <c r="AY615" s="135">
        <v>0</v>
      </c>
      <c r="AZ615" s="135">
        <v>1</v>
      </c>
      <c r="BA615" s="135">
        <v>0</v>
      </c>
      <c r="BB615" s="135">
        <v>0</v>
      </c>
      <c r="BC615" s="135">
        <v>0</v>
      </c>
      <c r="BD615" s="135">
        <v>0</v>
      </c>
      <c r="BE615" s="135">
        <v>0</v>
      </c>
      <c r="BF615" s="135">
        <v>1</v>
      </c>
      <c r="BG615" s="135">
        <v>0</v>
      </c>
      <c r="BH615" s="135">
        <v>1</v>
      </c>
      <c r="BI615" s="135">
        <v>0</v>
      </c>
      <c r="BJ615" s="135">
        <v>0</v>
      </c>
      <c r="BK615" s="135">
        <v>1</v>
      </c>
      <c r="BL615" s="135">
        <v>0</v>
      </c>
      <c r="BM615" s="135">
        <v>0</v>
      </c>
      <c r="BN615" s="135">
        <v>0</v>
      </c>
      <c r="BO615" s="135">
        <v>0</v>
      </c>
      <c r="BP615" s="135">
        <v>0</v>
      </c>
      <c r="BQ615" s="135">
        <v>0</v>
      </c>
      <c r="BR615" s="135">
        <v>0</v>
      </c>
      <c r="BS615" s="135">
        <v>0</v>
      </c>
      <c r="BT615" s="135">
        <v>0</v>
      </c>
      <c r="BU615" s="135">
        <v>0</v>
      </c>
      <c r="BV615" s="135">
        <v>0</v>
      </c>
      <c r="BW615" s="135">
        <v>0</v>
      </c>
      <c r="BX615" s="135">
        <v>0</v>
      </c>
      <c r="BY615" s="135">
        <v>0</v>
      </c>
      <c r="BZ615" s="135">
        <v>0</v>
      </c>
      <c r="CA615" s="135">
        <v>0</v>
      </c>
      <c r="CB615" s="135">
        <v>0</v>
      </c>
      <c r="CC615" s="135">
        <v>1</v>
      </c>
      <c r="CD615" s="135">
        <v>1</v>
      </c>
      <c r="CE615" s="135">
        <v>0</v>
      </c>
      <c r="CF615" s="135">
        <v>0</v>
      </c>
      <c r="CG615" s="135">
        <v>0</v>
      </c>
      <c r="CH615" s="135">
        <v>0</v>
      </c>
      <c r="CI615" s="135">
        <v>0</v>
      </c>
      <c r="CJ615" s="135">
        <v>0</v>
      </c>
      <c r="CK615" s="135">
        <v>2</v>
      </c>
      <c r="CL615" s="135">
        <v>0</v>
      </c>
      <c r="CM615" s="135">
        <v>1</v>
      </c>
      <c r="CN615" s="135">
        <v>0</v>
      </c>
      <c r="CO615" s="135">
        <v>0</v>
      </c>
      <c r="CP615" s="135">
        <v>0</v>
      </c>
      <c r="CQ615" s="135">
        <v>0</v>
      </c>
      <c r="CR615" s="135">
        <v>1</v>
      </c>
      <c r="CS615" s="135">
        <v>1</v>
      </c>
      <c r="CT615" s="135">
        <v>1</v>
      </c>
      <c r="CU615" s="135">
        <v>0</v>
      </c>
      <c r="CV615" s="135">
        <v>0</v>
      </c>
      <c r="CW615" s="135">
        <v>0</v>
      </c>
      <c r="CX615" s="135"/>
    </row>
    <row r="616" spans="1:102" x14ac:dyDescent="0.35">
      <c r="A616" s="135">
        <v>615</v>
      </c>
      <c r="B616" s="135">
        <v>0</v>
      </c>
      <c r="C616" s="135">
        <v>2</v>
      </c>
      <c r="D616" s="135">
        <v>0</v>
      </c>
      <c r="E616" s="135">
        <v>0</v>
      </c>
      <c r="F616" s="135">
        <v>0</v>
      </c>
      <c r="G616" s="135">
        <v>0</v>
      </c>
      <c r="H616" s="135">
        <v>0</v>
      </c>
      <c r="I616" s="135">
        <v>0</v>
      </c>
      <c r="J616" s="135">
        <v>0</v>
      </c>
      <c r="K616" s="135">
        <v>1</v>
      </c>
      <c r="L616" s="135">
        <v>5</v>
      </c>
      <c r="M616" s="135">
        <v>1</v>
      </c>
      <c r="N616" s="135">
        <v>0</v>
      </c>
      <c r="O616" s="135">
        <v>0</v>
      </c>
      <c r="P616" s="135">
        <v>1</v>
      </c>
      <c r="Q616" s="135">
        <v>0</v>
      </c>
      <c r="R616" s="135">
        <v>0</v>
      </c>
      <c r="S616" s="135">
        <v>0</v>
      </c>
      <c r="T616" s="135">
        <v>1</v>
      </c>
      <c r="U616" s="135">
        <v>0</v>
      </c>
      <c r="V616" s="135">
        <v>0</v>
      </c>
      <c r="W616" s="135">
        <v>0</v>
      </c>
      <c r="X616" s="135">
        <v>2</v>
      </c>
      <c r="Y616" s="135">
        <v>0</v>
      </c>
      <c r="Z616" s="135">
        <v>0</v>
      </c>
      <c r="AA616" s="135">
        <v>0</v>
      </c>
      <c r="AB616" s="135">
        <v>0</v>
      </c>
      <c r="AC616" s="135">
        <v>2</v>
      </c>
      <c r="AD616" s="135">
        <v>0</v>
      </c>
      <c r="AE616" s="135">
        <v>0</v>
      </c>
      <c r="AF616" s="135">
        <v>1</v>
      </c>
      <c r="AG616" s="135">
        <v>6</v>
      </c>
      <c r="AH616" s="135">
        <v>16</v>
      </c>
      <c r="AI616" s="135">
        <v>6</v>
      </c>
      <c r="AJ616" s="135">
        <v>0</v>
      </c>
      <c r="AK616" s="135">
        <v>0</v>
      </c>
      <c r="AL616" s="135">
        <v>0</v>
      </c>
      <c r="AM616" s="135">
        <v>0</v>
      </c>
      <c r="AN616" s="135">
        <v>0</v>
      </c>
      <c r="AO616" s="135">
        <v>1</v>
      </c>
      <c r="AP616" s="135">
        <v>0</v>
      </c>
      <c r="AQ616" s="135">
        <v>2</v>
      </c>
      <c r="AR616" s="135">
        <v>0</v>
      </c>
      <c r="AS616" s="135">
        <v>0</v>
      </c>
      <c r="AT616" s="135">
        <v>0</v>
      </c>
      <c r="AU616" s="135">
        <v>2</v>
      </c>
      <c r="AV616" s="135">
        <v>10</v>
      </c>
      <c r="AW616" s="135">
        <v>0</v>
      </c>
      <c r="AX616" s="135">
        <v>1</v>
      </c>
      <c r="AY616" s="135">
        <v>1</v>
      </c>
      <c r="AZ616" s="135">
        <v>1</v>
      </c>
      <c r="BA616" s="135">
        <v>0</v>
      </c>
      <c r="BB616" s="135">
        <v>0</v>
      </c>
      <c r="BC616" s="135">
        <v>0</v>
      </c>
      <c r="BD616" s="135">
        <v>0</v>
      </c>
      <c r="BE616" s="135">
        <v>1</v>
      </c>
      <c r="BF616" s="135">
        <v>0</v>
      </c>
      <c r="BG616" s="135">
        <v>0</v>
      </c>
      <c r="BH616" s="135">
        <v>0</v>
      </c>
      <c r="BI616" s="135">
        <v>0</v>
      </c>
      <c r="BJ616" s="135">
        <v>0</v>
      </c>
      <c r="BK616" s="135">
        <v>0</v>
      </c>
      <c r="BL616" s="135">
        <v>4</v>
      </c>
      <c r="BM616" s="135">
        <v>0</v>
      </c>
      <c r="BN616" s="135">
        <v>0</v>
      </c>
      <c r="BO616" s="135">
        <v>0</v>
      </c>
      <c r="BP616" s="135">
        <v>0</v>
      </c>
      <c r="BQ616" s="135">
        <v>0</v>
      </c>
      <c r="BR616" s="135">
        <v>0</v>
      </c>
      <c r="BS616" s="135">
        <v>6</v>
      </c>
      <c r="BT616" s="135">
        <v>1</v>
      </c>
      <c r="BU616" s="135">
        <v>2</v>
      </c>
      <c r="BV616" s="135">
        <v>0</v>
      </c>
      <c r="BW616" s="135">
        <v>0</v>
      </c>
      <c r="BX616" s="135">
        <v>2</v>
      </c>
      <c r="BY616" s="135">
        <v>0</v>
      </c>
      <c r="BZ616" s="135">
        <v>0</v>
      </c>
      <c r="CA616" s="135">
        <v>1</v>
      </c>
      <c r="CB616" s="135">
        <v>0</v>
      </c>
      <c r="CC616" s="135">
        <v>1</v>
      </c>
      <c r="CD616" s="135">
        <v>15</v>
      </c>
      <c r="CE616" s="135">
        <v>0</v>
      </c>
      <c r="CF616" s="135">
        <v>1</v>
      </c>
      <c r="CG616" s="135">
        <v>3</v>
      </c>
      <c r="CH616" s="135">
        <v>0</v>
      </c>
      <c r="CI616" s="135">
        <v>1</v>
      </c>
      <c r="CJ616" s="135">
        <v>0</v>
      </c>
      <c r="CK616" s="135">
        <v>1</v>
      </c>
      <c r="CL616" s="135">
        <v>0</v>
      </c>
      <c r="CM616" s="135">
        <v>1</v>
      </c>
      <c r="CN616" s="135">
        <v>0</v>
      </c>
      <c r="CO616" s="135">
        <v>1</v>
      </c>
      <c r="CP616" s="135">
        <v>0</v>
      </c>
      <c r="CQ616" s="135">
        <v>0</v>
      </c>
      <c r="CR616" s="135">
        <v>1</v>
      </c>
      <c r="CS616" s="135">
        <v>2</v>
      </c>
      <c r="CT616" s="135">
        <v>0</v>
      </c>
      <c r="CU616" s="135">
        <v>1</v>
      </c>
      <c r="CV616" s="135">
        <v>1</v>
      </c>
      <c r="CW616" s="135">
        <v>1</v>
      </c>
      <c r="CX616" s="135"/>
    </row>
    <row r="617" spans="1:102" x14ac:dyDescent="0.35">
      <c r="A617" s="135">
        <v>616</v>
      </c>
      <c r="B617" s="135">
        <v>0</v>
      </c>
      <c r="C617" s="135">
        <v>0</v>
      </c>
      <c r="D617" s="135">
        <v>0</v>
      </c>
      <c r="E617" s="135">
        <v>1</v>
      </c>
      <c r="F617" s="135">
        <v>0</v>
      </c>
      <c r="G617" s="135">
        <v>0</v>
      </c>
      <c r="H617" s="135">
        <v>0</v>
      </c>
      <c r="I617" s="135">
        <v>0</v>
      </c>
      <c r="J617" s="135">
        <v>0</v>
      </c>
      <c r="K617" s="135">
        <v>0</v>
      </c>
      <c r="L617" s="135">
        <v>1</v>
      </c>
      <c r="M617" s="135">
        <v>1</v>
      </c>
      <c r="N617" s="135">
        <v>0</v>
      </c>
      <c r="O617" s="135">
        <v>0</v>
      </c>
      <c r="P617" s="135">
        <v>0</v>
      </c>
      <c r="Q617" s="135">
        <v>0</v>
      </c>
      <c r="R617" s="135">
        <v>0</v>
      </c>
      <c r="S617" s="135">
        <v>1</v>
      </c>
      <c r="T617" s="135">
        <v>1</v>
      </c>
      <c r="U617" s="135">
        <v>0</v>
      </c>
      <c r="V617" s="135">
        <v>0</v>
      </c>
      <c r="W617" s="135">
        <v>0</v>
      </c>
      <c r="X617" s="135">
        <v>0</v>
      </c>
      <c r="Y617" s="135">
        <v>0</v>
      </c>
      <c r="Z617" s="135">
        <v>0</v>
      </c>
      <c r="AA617" s="135">
        <v>0</v>
      </c>
      <c r="AB617" s="135">
        <v>2</v>
      </c>
      <c r="AC617" s="135">
        <v>0</v>
      </c>
      <c r="AD617" s="135">
        <v>2</v>
      </c>
      <c r="AE617" s="135">
        <v>0</v>
      </c>
      <c r="AF617" s="135">
        <v>0</v>
      </c>
      <c r="AG617" s="135">
        <v>3</v>
      </c>
      <c r="AH617" s="135">
        <v>1</v>
      </c>
      <c r="AI617" s="135">
        <v>0</v>
      </c>
      <c r="AJ617" s="135">
        <v>0</v>
      </c>
      <c r="AK617" s="135">
        <v>1</v>
      </c>
      <c r="AL617" s="135">
        <v>0</v>
      </c>
      <c r="AM617" s="135">
        <v>0</v>
      </c>
      <c r="AN617" s="135">
        <v>0</v>
      </c>
      <c r="AO617" s="135">
        <v>0</v>
      </c>
      <c r="AP617" s="135">
        <v>0</v>
      </c>
      <c r="AQ617" s="135">
        <v>1</v>
      </c>
      <c r="AR617" s="135">
        <v>0</v>
      </c>
      <c r="AS617" s="135">
        <v>0</v>
      </c>
      <c r="AT617" s="135">
        <v>2</v>
      </c>
      <c r="AU617" s="135">
        <v>0</v>
      </c>
      <c r="AV617" s="135">
        <v>4</v>
      </c>
      <c r="AW617" s="135">
        <v>9</v>
      </c>
      <c r="AX617" s="135">
        <v>0</v>
      </c>
      <c r="AY617" s="135">
        <v>0</v>
      </c>
      <c r="AZ617" s="135">
        <v>3</v>
      </c>
      <c r="BA617" s="135">
        <v>0</v>
      </c>
      <c r="BB617" s="135">
        <v>0</v>
      </c>
      <c r="BC617" s="135">
        <v>1</v>
      </c>
      <c r="BD617" s="135">
        <v>0</v>
      </c>
      <c r="BE617" s="135">
        <v>0</v>
      </c>
      <c r="BF617" s="135">
        <v>0</v>
      </c>
      <c r="BG617" s="135">
        <v>0</v>
      </c>
      <c r="BH617" s="135">
        <v>0</v>
      </c>
      <c r="BI617" s="135">
        <v>0</v>
      </c>
      <c r="BJ617" s="135">
        <v>0</v>
      </c>
      <c r="BK617" s="135">
        <v>0</v>
      </c>
      <c r="BL617" s="135">
        <v>0</v>
      </c>
      <c r="BM617" s="135">
        <v>0</v>
      </c>
      <c r="BN617" s="135">
        <v>0</v>
      </c>
      <c r="BO617" s="135">
        <v>0</v>
      </c>
      <c r="BP617" s="135">
        <v>1</v>
      </c>
      <c r="BQ617" s="135">
        <v>0</v>
      </c>
      <c r="BR617" s="135">
        <v>0</v>
      </c>
      <c r="BS617" s="135">
        <v>1</v>
      </c>
      <c r="BT617" s="135">
        <v>0</v>
      </c>
      <c r="BU617" s="135">
        <v>1</v>
      </c>
      <c r="BV617" s="135">
        <v>0</v>
      </c>
      <c r="BW617" s="135">
        <v>0</v>
      </c>
      <c r="BX617" s="135">
        <v>1</v>
      </c>
      <c r="BY617" s="135">
        <v>0</v>
      </c>
      <c r="BZ617" s="135">
        <v>1</v>
      </c>
      <c r="CA617" s="135">
        <v>1</v>
      </c>
      <c r="CB617" s="135">
        <v>0</v>
      </c>
      <c r="CC617" s="135">
        <v>0</v>
      </c>
      <c r="CD617" s="135">
        <v>0</v>
      </c>
      <c r="CE617" s="135">
        <v>1</v>
      </c>
      <c r="CF617" s="135">
        <v>6</v>
      </c>
      <c r="CG617" s="135">
        <v>0</v>
      </c>
      <c r="CH617" s="135">
        <v>1</v>
      </c>
      <c r="CI617" s="135">
        <v>0</v>
      </c>
      <c r="CJ617" s="135">
        <v>0</v>
      </c>
      <c r="CK617" s="135">
        <v>0</v>
      </c>
      <c r="CL617" s="135">
        <v>0</v>
      </c>
      <c r="CM617" s="135">
        <v>0</v>
      </c>
      <c r="CN617" s="135">
        <v>0</v>
      </c>
      <c r="CO617" s="135">
        <v>0</v>
      </c>
      <c r="CP617" s="135">
        <v>0</v>
      </c>
      <c r="CQ617" s="135">
        <v>0</v>
      </c>
      <c r="CR617" s="135">
        <v>0</v>
      </c>
      <c r="CS617" s="135">
        <v>0</v>
      </c>
      <c r="CT617" s="135">
        <v>0</v>
      </c>
      <c r="CU617" s="135">
        <v>0</v>
      </c>
      <c r="CV617" s="135">
        <v>0</v>
      </c>
      <c r="CW617" s="135">
        <v>0</v>
      </c>
      <c r="CX617" s="135"/>
    </row>
    <row r="618" spans="1:102" x14ac:dyDescent="0.35">
      <c r="A618" s="135">
        <v>617</v>
      </c>
      <c r="B618" s="135">
        <v>0</v>
      </c>
      <c r="C618" s="135">
        <v>0</v>
      </c>
      <c r="D618" s="135">
        <v>0</v>
      </c>
      <c r="E618" s="135">
        <v>0</v>
      </c>
      <c r="F618" s="135">
        <v>0</v>
      </c>
      <c r="G618" s="135">
        <v>1</v>
      </c>
      <c r="H618" s="135">
        <v>0</v>
      </c>
      <c r="I618" s="135">
        <v>1</v>
      </c>
      <c r="J618" s="135">
        <v>0</v>
      </c>
      <c r="K618" s="135">
        <v>0</v>
      </c>
      <c r="L618" s="135">
        <v>0</v>
      </c>
      <c r="M618" s="135">
        <v>0</v>
      </c>
      <c r="N618" s="135">
        <v>1</v>
      </c>
      <c r="O618" s="135">
        <v>0</v>
      </c>
      <c r="P618" s="135">
        <v>2</v>
      </c>
      <c r="Q618" s="135">
        <v>0</v>
      </c>
      <c r="R618" s="135">
        <v>0</v>
      </c>
      <c r="S618" s="135">
        <v>0</v>
      </c>
      <c r="T618" s="135">
        <v>0</v>
      </c>
      <c r="U618" s="135">
        <v>0</v>
      </c>
      <c r="V618" s="135">
        <v>0</v>
      </c>
      <c r="W618" s="135">
        <v>0</v>
      </c>
      <c r="X618" s="135">
        <v>0</v>
      </c>
      <c r="Y618" s="135">
        <v>0</v>
      </c>
      <c r="Z618" s="135">
        <v>0</v>
      </c>
      <c r="AA618" s="135">
        <v>0</v>
      </c>
      <c r="AB618" s="135">
        <v>1</v>
      </c>
      <c r="AC618" s="135">
        <v>0</v>
      </c>
      <c r="AD618" s="135">
        <v>0</v>
      </c>
      <c r="AE618" s="135">
        <v>0</v>
      </c>
      <c r="AF618" s="135">
        <v>0</v>
      </c>
      <c r="AG618" s="135">
        <v>0</v>
      </c>
      <c r="AH618" s="135">
        <v>0</v>
      </c>
      <c r="AI618" s="135">
        <v>0</v>
      </c>
      <c r="AJ618" s="135">
        <v>1</v>
      </c>
      <c r="AK618" s="135">
        <v>0</v>
      </c>
      <c r="AL618" s="135">
        <v>0</v>
      </c>
      <c r="AM618" s="135">
        <v>0</v>
      </c>
      <c r="AN618" s="135">
        <v>0</v>
      </c>
      <c r="AO618" s="135">
        <v>0</v>
      </c>
      <c r="AP618" s="135">
        <v>2</v>
      </c>
      <c r="AQ618" s="135">
        <v>0</v>
      </c>
      <c r="AR618" s="135">
        <v>1</v>
      </c>
      <c r="AS618" s="135">
        <v>0</v>
      </c>
      <c r="AT618" s="135">
        <v>0</v>
      </c>
      <c r="AU618" s="135">
        <v>0</v>
      </c>
      <c r="AV618" s="135">
        <v>0</v>
      </c>
      <c r="AW618" s="135">
        <v>1</v>
      </c>
      <c r="AX618" s="135">
        <v>0</v>
      </c>
      <c r="AY618" s="135">
        <v>1</v>
      </c>
      <c r="AZ618" s="135">
        <v>0</v>
      </c>
      <c r="BA618" s="135">
        <v>0</v>
      </c>
      <c r="BB618" s="135">
        <v>0</v>
      </c>
      <c r="BC618" s="135">
        <v>1</v>
      </c>
      <c r="BD618" s="135">
        <v>2</v>
      </c>
      <c r="BE618" s="135">
        <v>0</v>
      </c>
      <c r="BF618" s="135">
        <v>0</v>
      </c>
      <c r="BG618" s="135">
        <v>1</v>
      </c>
      <c r="BH618" s="135">
        <v>0</v>
      </c>
      <c r="BI618" s="135">
        <v>0</v>
      </c>
      <c r="BJ618" s="135">
        <v>6</v>
      </c>
      <c r="BK618" s="135">
        <v>0</v>
      </c>
      <c r="BL618" s="135">
        <v>2</v>
      </c>
      <c r="BM618" s="135">
        <v>0</v>
      </c>
      <c r="BN618" s="135">
        <v>1</v>
      </c>
      <c r="BO618" s="135">
        <v>0</v>
      </c>
      <c r="BP618" s="135">
        <v>0</v>
      </c>
      <c r="BQ618" s="135">
        <v>0</v>
      </c>
      <c r="BR618" s="135">
        <v>0</v>
      </c>
      <c r="BS618" s="135">
        <v>1</v>
      </c>
      <c r="BT618" s="135">
        <v>1</v>
      </c>
      <c r="BU618" s="135">
        <v>0</v>
      </c>
      <c r="BV618" s="135">
        <v>1</v>
      </c>
      <c r="BW618" s="135">
        <v>0</v>
      </c>
      <c r="BX618" s="135">
        <v>0</v>
      </c>
      <c r="BY618" s="135">
        <v>1</v>
      </c>
      <c r="BZ618" s="135">
        <v>0</v>
      </c>
      <c r="CA618" s="135">
        <v>0</v>
      </c>
      <c r="CB618" s="135">
        <v>0</v>
      </c>
      <c r="CC618" s="135">
        <v>0</v>
      </c>
      <c r="CD618" s="135">
        <v>1</v>
      </c>
      <c r="CE618" s="135">
        <v>1</v>
      </c>
      <c r="CF618" s="135">
        <v>0</v>
      </c>
      <c r="CG618" s="135">
        <v>0</v>
      </c>
      <c r="CH618" s="135">
        <v>0</v>
      </c>
      <c r="CI618" s="135">
        <v>0</v>
      </c>
      <c r="CJ618" s="135">
        <v>1</v>
      </c>
      <c r="CK618" s="135">
        <v>0</v>
      </c>
      <c r="CL618" s="135">
        <v>0</v>
      </c>
      <c r="CM618" s="135">
        <v>0</v>
      </c>
      <c r="CN618" s="135">
        <v>0</v>
      </c>
      <c r="CO618" s="135">
        <v>0</v>
      </c>
      <c r="CP618" s="135">
        <v>0</v>
      </c>
      <c r="CQ618" s="135">
        <v>0</v>
      </c>
      <c r="CR618" s="135">
        <v>0</v>
      </c>
      <c r="CS618" s="135">
        <v>0</v>
      </c>
      <c r="CT618" s="135">
        <v>3</v>
      </c>
      <c r="CU618" s="135">
        <v>2</v>
      </c>
      <c r="CV618" s="135">
        <v>0</v>
      </c>
      <c r="CW618" s="135">
        <v>0</v>
      </c>
      <c r="CX618" s="135"/>
    </row>
    <row r="619" spans="1:102" x14ac:dyDescent="0.35">
      <c r="A619" s="135">
        <v>618</v>
      </c>
      <c r="B619" s="135">
        <v>0</v>
      </c>
      <c r="C619" s="135">
        <v>3</v>
      </c>
      <c r="D619" s="135">
        <v>0</v>
      </c>
      <c r="E619" s="135">
        <v>0</v>
      </c>
      <c r="F619" s="135">
        <v>0</v>
      </c>
      <c r="G619" s="135">
        <v>0</v>
      </c>
      <c r="H619" s="135">
        <v>1</v>
      </c>
      <c r="I619" s="135">
        <v>0</v>
      </c>
      <c r="J619" s="135">
        <v>0</v>
      </c>
      <c r="K619" s="135">
        <v>0</v>
      </c>
      <c r="L619" s="135">
        <v>6</v>
      </c>
      <c r="M619" s="135">
        <v>0</v>
      </c>
      <c r="N619" s="135">
        <v>0</v>
      </c>
      <c r="O619" s="135">
        <v>0</v>
      </c>
      <c r="P619" s="135">
        <v>0</v>
      </c>
      <c r="Q619" s="135">
        <v>0</v>
      </c>
      <c r="R619" s="135">
        <v>1</v>
      </c>
      <c r="S619" s="135">
        <v>0</v>
      </c>
      <c r="T619" s="135">
        <v>0</v>
      </c>
      <c r="U619" s="135">
        <v>0</v>
      </c>
      <c r="V619" s="135">
        <v>14</v>
      </c>
      <c r="W619" s="135">
        <v>0</v>
      </c>
      <c r="X619" s="135">
        <v>0</v>
      </c>
      <c r="Y619" s="135">
        <v>0</v>
      </c>
      <c r="Z619" s="135">
        <v>1</v>
      </c>
      <c r="AA619" s="135">
        <v>0</v>
      </c>
      <c r="AB619" s="135">
        <v>1</v>
      </c>
      <c r="AC619" s="135">
        <v>0</v>
      </c>
      <c r="AD619" s="135">
        <v>0</v>
      </c>
      <c r="AE619" s="135">
        <v>1</v>
      </c>
      <c r="AF619" s="135">
        <v>0</v>
      </c>
      <c r="AG619" s="135">
        <v>2</v>
      </c>
      <c r="AH619" s="135">
        <v>1</v>
      </c>
      <c r="AI619" s="135">
        <v>0</v>
      </c>
      <c r="AJ619" s="135">
        <v>0</v>
      </c>
      <c r="AK619" s="135">
        <v>0</v>
      </c>
      <c r="AL619" s="135">
        <v>0</v>
      </c>
      <c r="AM619" s="135">
        <v>1</v>
      </c>
      <c r="AN619" s="135">
        <v>0</v>
      </c>
      <c r="AO619" s="135">
        <v>0</v>
      </c>
      <c r="AP619" s="135">
        <v>1</v>
      </c>
      <c r="AQ619" s="135">
        <v>0</v>
      </c>
      <c r="AR619" s="135">
        <v>0</v>
      </c>
      <c r="AS619" s="135">
        <v>1</v>
      </c>
      <c r="AT619" s="135">
        <v>0</v>
      </c>
      <c r="AU619" s="135">
        <v>0</v>
      </c>
      <c r="AV619" s="135">
        <v>13</v>
      </c>
      <c r="AW619" s="135">
        <v>0</v>
      </c>
      <c r="AX619" s="135">
        <v>0</v>
      </c>
      <c r="AY619" s="135">
        <v>8</v>
      </c>
      <c r="AZ619" s="135">
        <v>0</v>
      </c>
      <c r="BA619" s="135">
        <v>1</v>
      </c>
      <c r="BB619" s="135">
        <v>0</v>
      </c>
      <c r="BC619" s="135">
        <v>0</v>
      </c>
      <c r="BD619" s="135">
        <v>7</v>
      </c>
      <c r="BE619" s="135">
        <v>2</v>
      </c>
      <c r="BF619" s="135">
        <v>0</v>
      </c>
      <c r="BG619" s="135">
        <v>0</v>
      </c>
      <c r="BH619" s="135">
        <v>0</v>
      </c>
      <c r="BI619" s="135">
        <v>0</v>
      </c>
      <c r="BJ619" s="135">
        <v>0</v>
      </c>
      <c r="BK619" s="135">
        <v>0</v>
      </c>
      <c r="BL619" s="135">
        <v>0</v>
      </c>
      <c r="BM619" s="135">
        <v>0</v>
      </c>
      <c r="BN619" s="135">
        <v>0</v>
      </c>
      <c r="BO619" s="135">
        <v>0</v>
      </c>
      <c r="BP619" s="135">
        <v>0</v>
      </c>
      <c r="BQ619" s="135">
        <v>0</v>
      </c>
      <c r="BR619" s="135">
        <v>0</v>
      </c>
      <c r="BS619" s="135">
        <v>0</v>
      </c>
      <c r="BT619" s="135">
        <v>0</v>
      </c>
      <c r="BU619" s="135">
        <v>0</v>
      </c>
      <c r="BV619" s="135">
        <v>0</v>
      </c>
      <c r="BW619" s="135">
        <v>0</v>
      </c>
      <c r="BX619" s="135">
        <v>1</v>
      </c>
      <c r="BY619" s="135">
        <v>0</v>
      </c>
      <c r="BZ619" s="135">
        <v>0</v>
      </c>
      <c r="CA619" s="135">
        <v>0</v>
      </c>
      <c r="CB619" s="135">
        <v>0</v>
      </c>
      <c r="CC619" s="135">
        <v>1</v>
      </c>
      <c r="CD619" s="135">
        <v>0</v>
      </c>
      <c r="CE619" s="135">
        <v>0</v>
      </c>
      <c r="CF619" s="135">
        <v>6</v>
      </c>
      <c r="CG619" s="135">
        <v>0</v>
      </c>
      <c r="CH619" s="135">
        <v>0</v>
      </c>
      <c r="CI619" s="135">
        <v>0</v>
      </c>
      <c r="CJ619" s="135">
        <v>1</v>
      </c>
      <c r="CK619" s="135">
        <v>0</v>
      </c>
      <c r="CL619" s="135">
        <v>0</v>
      </c>
      <c r="CM619" s="135">
        <v>0</v>
      </c>
      <c r="CN619" s="135">
        <v>0</v>
      </c>
      <c r="CO619" s="135">
        <v>0</v>
      </c>
      <c r="CP619" s="135">
        <v>0</v>
      </c>
      <c r="CQ619" s="135">
        <v>1</v>
      </c>
      <c r="CR619" s="135">
        <v>3</v>
      </c>
      <c r="CS619" s="135">
        <v>0</v>
      </c>
      <c r="CT619" s="135">
        <v>0</v>
      </c>
      <c r="CU619" s="135">
        <v>0</v>
      </c>
      <c r="CV619" s="135">
        <v>1</v>
      </c>
      <c r="CW619" s="135">
        <v>0</v>
      </c>
      <c r="CX619" s="135"/>
    </row>
    <row r="620" spans="1:102" x14ac:dyDescent="0.35">
      <c r="A620" s="135">
        <v>619</v>
      </c>
      <c r="B620" s="135">
        <v>1</v>
      </c>
      <c r="C620" s="135">
        <v>1</v>
      </c>
      <c r="D620" s="135">
        <v>1</v>
      </c>
      <c r="E620" s="135">
        <v>1</v>
      </c>
      <c r="F620" s="135">
        <v>1</v>
      </c>
      <c r="G620" s="135">
        <v>1</v>
      </c>
      <c r="H620" s="135">
        <v>0</v>
      </c>
      <c r="I620" s="135">
        <v>0</v>
      </c>
      <c r="J620" s="135">
        <v>0</v>
      </c>
      <c r="K620" s="135">
        <v>0</v>
      </c>
      <c r="L620" s="135">
        <v>1</v>
      </c>
      <c r="M620" s="135">
        <v>0</v>
      </c>
      <c r="N620" s="135">
        <v>0</v>
      </c>
      <c r="O620" s="135">
        <v>0</v>
      </c>
      <c r="P620" s="135">
        <v>0</v>
      </c>
      <c r="Q620" s="135">
        <v>0</v>
      </c>
      <c r="R620" s="135">
        <v>1</v>
      </c>
      <c r="S620" s="135">
        <v>1</v>
      </c>
      <c r="T620" s="135">
        <v>2</v>
      </c>
      <c r="U620" s="135">
        <v>1</v>
      </c>
      <c r="V620" s="135">
        <v>0</v>
      </c>
      <c r="W620" s="135">
        <v>1</v>
      </c>
      <c r="X620" s="135">
        <v>0</v>
      </c>
      <c r="Y620" s="135">
        <v>0</v>
      </c>
      <c r="Z620" s="135">
        <v>0</v>
      </c>
      <c r="AA620" s="135">
        <v>1</v>
      </c>
      <c r="AB620" s="135">
        <v>0</v>
      </c>
      <c r="AC620" s="135">
        <v>0</v>
      </c>
      <c r="AD620" s="135">
        <v>0</v>
      </c>
      <c r="AE620" s="135">
        <v>0</v>
      </c>
      <c r="AF620" s="135">
        <v>2</v>
      </c>
      <c r="AG620" s="135">
        <v>3</v>
      </c>
      <c r="AH620" s="135">
        <v>4</v>
      </c>
      <c r="AI620" s="135">
        <v>0</v>
      </c>
      <c r="AJ620" s="135">
        <v>0</v>
      </c>
      <c r="AK620" s="135">
        <v>10</v>
      </c>
      <c r="AL620" s="135">
        <v>0</v>
      </c>
      <c r="AM620" s="135">
        <v>0</v>
      </c>
      <c r="AN620" s="135">
        <v>0</v>
      </c>
      <c r="AO620" s="135">
        <v>0</v>
      </c>
      <c r="AP620" s="135">
        <v>0</v>
      </c>
      <c r="AQ620" s="135">
        <v>0</v>
      </c>
      <c r="AR620" s="135">
        <v>1</v>
      </c>
      <c r="AS620" s="135">
        <v>0</v>
      </c>
      <c r="AT620" s="135">
        <v>0</v>
      </c>
      <c r="AU620" s="135">
        <v>2</v>
      </c>
      <c r="AV620" s="135">
        <v>0</v>
      </c>
      <c r="AW620" s="135">
        <v>0</v>
      </c>
      <c r="AX620" s="135">
        <v>0</v>
      </c>
      <c r="AY620" s="135">
        <v>1</v>
      </c>
      <c r="AZ620" s="135">
        <v>0</v>
      </c>
      <c r="BA620" s="135">
        <v>0</v>
      </c>
      <c r="BB620" s="135">
        <v>0</v>
      </c>
      <c r="BC620" s="135">
        <v>0</v>
      </c>
      <c r="BD620" s="135">
        <v>0</v>
      </c>
      <c r="BE620" s="135">
        <v>0</v>
      </c>
      <c r="BF620" s="135">
        <v>1</v>
      </c>
      <c r="BG620" s="135">
        <v>1</v>
      </c>
      <c r="BH620" s="135">
        <v>1</v>
      </c>
      <c r="BI620" s="135">
        <v>0</v>
      </c>
      <c r="BJ620" s="135">
        <v>0</v>
      </c>
      <c r="BK620" s="135">
        <v>0</v>
      </c>
      <c r="BL620" s="135">
        <v>0</v>
      </c>
      <c r="BM620" s="135">
        <v>0</v>
      </c>
      <c r="BN620" s="135">
        <v>0</v>
      </c>
      <c r="BO620" s="135">
        <v>1</v>
      </c>
      <c r="BP620" s="135">
        <v>0</v>
      </c>
      <c r="BQ620" s="135">
        <v>0</v>
      </c>
      <c r="BR620" s="135">
        <v>0</v>
      </c>
      <c r="BS620" s="135">
        <v>1</v>
      </c>
      <c r="BT620" s="135">
        <v>0</v>
      </c>
      <c r="BU620" s="135">
        <v>0</v>
      </c>
      <c r="BV620" s="135">
        <v>0</v>
      </c>
      <c r="BW620" s="135">
        <v>0</v>
      </c>
      <c r="BX620" s="135">
        <v>0</v>
      </c>
      <c r="BY620" s="135">
        <v>0</v>
      </c>
      <c r="BZ620" s="135">
        <v>0</v>
      </c>
      <c r="CA620" s="135">
        <v>0</v>
      </c>
      <c r="CB620" s="135">
        <v>0</v>
      </c>
      <c r="CC620" s="135">
        <v>0</v>
      </c>
      <c r="CD620" s="135">
        <v>3</v>
      </c>
      <c r="CE620" s="135">
        <v>0</v>
      </c>
      <c r="CF620" s="135">
        <v>12</v>
      </c>
      <c r="CG620" s="135">
        <v>0</v>
      </c>
      <c r="CH620" s="135">
        <v>3</v>
      </c>
      <c r="CI620" s="135">
        <v>0</v>
      </c>
      <c r="CJ620" s="135">
        <v>0</v>
      </c>
      <c r="CK620" s="135">
        <v>0</v>
      </c>
      <c r="CL620" s="135">
        <v>0</v>
      </c>
      <c r="CM620" s="135">
        <v>0</v>
      </c>
      <c r="CN620" s="135">
        <v>0</v>
      </c>
      <c r="CO620" s="135">
        <v>1</v>
      </c>
      <c r="CP620" s="135">
        <v>0</v>
      </c>
      <c r="CQ620" s="135">
        <v>2</v>
      </c>
      <c r="CR620" s="135">
        <v>0</v>
      </c>
      <c r="CS620" s="135">
        <v>0</v>
      </c>
      <c r="CT620" s="135">
        <v>0</v>
      </c>
      <c r="CU620" s="135">
        <v>0</v>
      </c>
      <c r="CV620" s="135">
        <v>0</v>
      </c>
      <c r="CW620" s="135">
        <v>0</v>
      </c>
      <c r="CX620" s="135"/>
    </row>
    <row r="621" spans="1:102" x14ac:dyDescent="0.35">
      <c r="A621" s="135">
        <v>620</v>
      </c>
      <c r="B621" s="135">
        <v>0</v>
      </c>
      <c r="C621" s="135">
        <v>0</v>
      </c>
      <c r="D621" s="135">
        <v>0</v>
      </c>
      <c r="E621" s="135">
        <v>0</v>
      </c>
      <c r="F621" s="135">
        <v>0</v>
      </c>
      <c r="G621" s="135">
        <v>0</v>
      </c>
      <c r="H621" s="135">
        <v>1</v>
      </c>
      <c r="I621" s="135">
        <v>0</v>
      </c>
      <c r="J621" s="135">
        <v>0</v>
      </c>
      <c r="K621" s="135">
        <v>0</v>
      </c>
      <c r="L621" s="135">
        <v>1</v>
      </c>
      <c r="M621" s="135">
        <v>0</v>
      </c>
      <c r="N621" s="135">
        <v>8</v>
      </c>
      <c r="O621" s="135">
        <v>0</v>
      </c>
      <c r="P621" s="135">
        <v>0</v>
      </c>
      <c r="Q621" s="135">
        <v>0</v>
      </c>
      <c r="R621" s="135">
        <v>0</v>
      </c>
      <c r="S621" s="135">
        <v>0</v>
      </c>
      <c r="T621" s="135">
        <v>0</v>
      </c>
      <c r="U621" s="135">
        <v>0</v>
      </c>
      <c r="V621" s="135">
        <v>1</v>
      </c>
      <c r="W621" s="135">
        <v>0</v>
      </c>
      <c r="X621" s="135">
        <v>0</v>
      </c>
      <c r="Y621" s="135">
        <v>0</v>
      </c>
      <c r="Z621" s="135">
        <v>0</v>
      </c>
      <c r="AA621" s="135">
        <v>0</v>
      </c>
      <c r="AB621" s="135">
        <v>0</v>
      </c>
      <c r="AC621" s="135">
        <v>0</v>
      </c>
      <c r="AD621" s="135">
        <v>0</v>
      </c>
      <c r="AE621" s="135">
        <v>0</v>
      </c>
      <c r="AF621" s="135">
        <v>0</v>
      </c>
      <c r="AG621" s="135">
        <v>4</v>
      </c>
      <c r="AH621" s="135">
        <v>1</v>
      </c>
      <c r="AI621" s="135">
        <v>18</v>
      </c>
      <c r="AJ621" s="135">
        <v>0</v>
      </c>
      <c r="AK621" s="135">
        <v>3</v>
      </c>
      <c r="AL621" s="135">
        <v>0</v>
      </c>
      <c r="AM621" s="135">
        <v>2</v>
      </c>
      <c r="AN621" s="135">
        <v>0</v>
      </c>
      <c r="AO621" s="135">
        <v>1</v>
      </c>
      <c r="AP621" s="135">
        <v>0</v>
      </c>
      <c r="AQ621" s="135">
        <v>0</v>
      </c>
      <c r="AR621" s="135">
        <v>0</v>
      </c>
      <c r="AS621" s="135">
        <v>0</v>
      </c>
      <c r="AT621" s="135">
        <v>0</v>
      </c>
      <c r="AU621" s="135">
        <v>1</v>
      </c>
      <c r="AV621" s="135">
        <v>20</v>
      </c>
      <c r="AW621" s="135">
        <v>0</v>
      </c>
      <c r="AX621" s="135">
        <v>0</v>
      </c>
      <c r="AY621" s="135">
        <v>0</v>
      </c>
      <c r="AZ621" s="135">
        <v>0</v>
      </c>
      <c r="BA621" s="135">
        <v>0</v>
      </c>
      <c r="BB621" s="135">
        <v>0</v>
      </c>
      <c r="BC621" s="135">
        <v>0</v>
      </c>
      <c r="BD621" s="135">
        <v>13</v>
      </c>
      <c r="BE621" s="135">
        <v>1</v>
      </c>
      <c r="BF621" s="135">
        <v>1</v>
      </c>
      <c r="BG621" s="135">
        <v>0</v>
      </c>
      <c r="BH621" s="135">
        <v>1</v>
      </c>
      <c r="BI621" s="135">
        <v>0</v>
      </c>
      <c r="BJ621" s="135">
        <v>0</v>
      </c>
      <c r="BK621" s="135">
        <v>1</v>
      </c>
      <c r="BL621" s="135">
        <v>0</v>
      </c>
      <c r="BM621" s="135">
        <v>0</v>
      </c>
      <c r="BN621" s="135">
        <v>0</v>
      </c>
      <c r="BO621" s="135">
        <v>0</v>
      </c>
      <c r="BP621" s="135">
        <v>0</v>
      </c>
      <c r="BQ621" s="135">
        <v>0</v>
      </c>
      <c r="BR621" s="135">
        <v>0</v>
      </c>
      <c r="BS621" s="135">
        <v>0</v>
      </c>
      <c r="BT621" s="135">
        <v>0</v>
      </c>
      <c r="BU621" s="135">
        <v>2</v>
      </c>
      <c r="BV621" s="135">
        <v>0</v>
      </c>
      <c r="BW621" s="135">
        <v>0</v>
      </c>
      <c r="BX621" s="135">
        <v>3</v>
      </c>
      <c r="BY621" s="135">
        <v>0</v>
      </c>
      <c r="BZ621" s="135">
        <v>0</v>
      </c>
      <c r="CA621" s="135">
        <v>0</v>
      </c>
      <c r="CB621" s="135">
        <v>0</v>
      </c>
      <c r="CC621" s="135">
        <v>1</v>
      </c>
      <c r="CD621" s="135">
        <v>1</v>
      </c>
      <c r="CE621" s="135">
        <v>0</v>
      </c>
      <c r="CF621" s="135">
        <v>6</v>
      </c>
      <c r="CG621" s="135">
        <v>0</v>
      </c>
      <c r="CH621" s="135">
        <v>0</v>
      </c>
      <c r="CI621" s="135">
        <v>0</v>
      </c>
      <c r="CJ621" s="135">
        <v>0</v>
      </c>
      <c r="CK621" s="135">
        <v>0</v>
      </c>
      <c r="CL621" s="135">
        <v>0</v>
      </c>
      <c r="CM621" s="135">
        <v>0</v>
      </c>
      <c r="CN621" s="135">
        <v>0</v>
      </c>
      <c r="CO621" s="135">
        <v>0</v>
      </c>
      <c r="CP621" s="135">
        <v>1</v>
      </c>
      <c r="CQ621" s="135">
        <v>1</v>
      </c>
      <c r="CR621" s="135">
        <v>1</v>
      </c>
      <c r="CS621" s="135">
        <v>0</v>
      </c>
      <c r="CT621" s="135">
        <v>1</v>
      </c>
      <c r="CU621" s="135">
        <v>0</v>
      </c>
      <c r="CV621" s="135">
        <v>1</v>
      </c>
      <c r="CW621" s="135">
        <v>0</v>
      </c>
      <c r="CX621" s="135"/>
    </row>
    <row r="622" spans="1:102" x14ac:dyDescent="0.35">
      <c r="A622" s="135">
        <v>621</v>
      </c>
      <c r="B622" s="135">
        <v>0</v>
      </c>
      <c r="C622" s="135">
        <v>0</v>
      </c>
      <c r="D622" s="135">
        <v>0</v>
      </c>
      <c r="E622" s="135">
        <v>1</v>
      </c>
      <c r="F622" s="135">
        <v>0</v>
      </c>
      <c r="G622" s="135">
        <v>1</v>
      </c>
      <c r="H622" s="135">
        <v>0</v>
      </c>
      <c r="I622" s="135">
        <v>0</v>
      </c>
      <c r="J622" s="135">
        <v>1</v>
      </c>
      <c r="K622" s="135">
        <v>0</v>
      </c>
      <c r="L622" s="135">
        <v>0</v>
      </c>
      <c r="M622" s="135">
        <v>1</v>
      </c>
      <c r="N622" s="135">
        <v>0</v>
      </c>
      <c r="O622" s="135">
        <v>0</v>
      </c>
      <c r="P622" s="135">
        <v>0</v>
      </c>
      <c r="Q622" s="135">
        <v>1</v>
      </c>
      <c r="R622" s="135">
        <v>0</v>
      </c>
      <c r="S622" s="135">
        <v>0</v>
      </c>
      <c r="T622" s="135">
        <v>1</v>
      </c>
      <c r="U622" s="135">
        <v>0</v>
      </c>
      <c r="V622" s="135">
        <v>0</v>
      </c>
      <c r="W622" s="135">
        <v>1</v>
      </c>
      <c r="X622" s="135">
        <v>1</v>
      </c>
      <c r="Y622" s="135">
        <v>0</v>
      </c>
      <c r="Z622" s="135">
        <v>0</v>
      </c>
      <c r="AA622" s="135">
        <v>0</v>
      </c>
      <c r="AB622" s="135">
        <v>0</v>
      </c>
      <c r="AC622" s="135">
        <v>0</v>
      </c>
      <c r="AD622" s="135">
        <v>2</v>
      </c>
      <c r="AE622" s="135">
        <v>0</v>
      </c>
      <c r="AF622" s="135">
        <v>1</v>
      </c>
      <c r="AG622" s="135">
        <v>0</v>
      </c>
      <c r="AH622" s="135">
        <v>12</v>
      </c>
      <c r="AI622" s="135">
        <v>10</v>
      </c>
      <c r="AJ622" s="135">
        <v>0</v>
      </c>
      <c r="AK622" s="135">
        <v>0</v>
      </c>
      <c r="AL622" s="135">
        <v>0</v>
      </c>
      <c r="AM622" s="135">
        <v>0</v>
      </c>
      <c r="AN622" s="135">
        <v>0</v>
      </c>
      <c r="AO622" s="135">
        <v>0</v>
      </c>
      <c r="AP622" s="135">
        <v>2</v>
      </c>
      <c r="AQ622" s="135">
        <v>0</v>
      </c>
      <c r="AR622" s="135">
        <v>0</v>
      </c>
      <c r="AS622" s="135">
        <v>0</v>
      </c>
      <c r="AT622" s="135">
        <v>1</v>
      </c>
      <c r="AU622" s="135">
        <v>7</v>
      </c>
      <c r="AV622" s="135">
        <v>3</v>
      </c>
      <c r="AW622" s="135">
        <v>0</v>
      </c>
      <c r="AX622" s="135">
        <v>1</v>
      </c>
      <c r="AY622" s="135">
        <v>0</v>
      </c>
      <c r="AZ622" s="135">
        <v>0</v>
      </c>
      <c r="BA622" s="135">
        <v>0</v>
      </c>
      <c r="BB622" s="135">
        <v>0</v>
      </c>
      <c r="BC622" s="135">
        <v>0</v>
      </c>
      <c r="BD622" s="135">
        <v>0</v>
      </c>
      <c r="BE622" s="135">
        <v>2</v>
      </c>
      <c r="BF622" s="135">
        <v>0</v>
      </c>
      <c r="BG622" s="135">
        <v>0</v>
      </c>
      <c r="BH622" s="135">
        <v>0</v>
      </c>
      <c r="BI622" s="135">
        <v>0</v>
      </c>
      <c r="BJ622" s="135">
        <v>0</v>
      </c>
      <c r="BK622" s="135">
        <v>0</v>
      </c>
      <c r="BL622" s="135">
        <v>3</v>
      </c>
      <c r="BM622" s="135">
        <v>0</v>
      </c>
      <c r="BN622" s="135">
        <v>0</v>
      </c>
      <c r="BO622" s="135">
        <v>0</v>
      </c>
      <c r="BP622" s="135">
        <v>0</v>
      </c>
      <c r="BQ622" s="135">
        <v>1</v>
      </c>
      <c r="BR622" s="135">
        <v>3</v>
      </c>
      <c r="BS622" s="135">
        <v>0</v>
      </c>
      <c r="BT622" s="135">
        <v>0</v>
      </c>
      <c r="BU622" s="135">
        <v>0</v>
      </c>
      <c r="BV622" s="135">
        <v>0</v>
      </c>
      <c r="BW622" s="135">
        <v>0</v>
      </c>
      <c r="BX622" s="135">
        <v>3</v>
      </c>
      <c r="BY622" s="135">
        <v>0</v>
      </c>
      <c r="BZ622" s="135">
        <v>0</v>
      </c>
      <c r="CA622" s="135">
        <v>0</v>
      </c>
      <c r="CB622" s="135">
        <v>0</v>
      </c>
      <c r="CC622" s="135">
        <v>0</v>
      </c>
      <c r="CD622" s="135">
        <v>0</v>
      </c>
      <c r="CE622" s="135">
        <v>0</v>
      </c>
      <c r="CF622" s="135">
        <v>1</v>
      </c>
      <c r="CG622" s="135">
        <v>0</v>
      </c>
      <c r="CH622" s="135">
        <v>0</v>
      </c>
      <c r="CI622" s="135">
        <v>0</v>
      </c>
      <c r="CJ622" s="135">
        <v>0</v>
      </c>
      <c r="CK622" s="135">
        <v>0</v>
      </c>
      <c r="CL622" s="135">
        <v>0</v>
      </c>
      <c r="CM622" s="135">
        <v>0</v>
      </c>
      <c r="CN622" s="135">
        <v>0</v>
      </c>
      <c r="CO622" s="135">
        <v>1</v>
      </c>
      <c r="CP622" s="135">
        <v>0</v>
      </c>
      <c r="CQ622" s="135">
        <v>0</v>
      </c>
      <c r="CR622" s="135">
        <v>0</v>
      </c>
      <c r="CS622" s="135">
        <v>0</v>
      </c>
      <c r="CT622" s="135">
        <v>0</v>
      </c>
      <c r="CU622" s="135">
        <v>0</v>
      </c>
      <c r="CV622" s="135">
        <v>0</v>
      </c>
      <c r="CW622" s="135">
        <v>0</v>
      </c>
      <c r="CX622" s="135"/>
    </row>
    <row r="623" spans="1:102" x14ac:dyDescent="0.35">
      <c r="A623" s="135">
        <v>622</v>
      </c>
      <c r="B623" s="135">
        <v>0</v>
      </c>
      <c r="C623" s="135">
        <v>0</v>
      </c>
      <c r="D623" s="135">
        <v>0</v>
      </c>
      <c r="E623" s="135">
        <v>0</v>
      </c>
      <c r="F623" s="135">
        <v>0</v>
      </c>
      <c r="G623" s="135">
        <v>0</v>
      </c>
      <c r="H623" s="135">
        <v>0</v>
      </c>
      <c r="I623" s="135">
        <v>1</v>
      </c>
      <c r="J623" s="135">
        <v>0</v>
      </c>
      <c r="K623" s="135">
        <v>0</v>
      </c>
      <c r="L623" s="135">
        <v>0</v>
      </c>
      <c r="M623" s="135">
        <v>0</v>
      </c>
      <c r="N623" s="135">
        <v>2</v>
      </c>
      <c r="O623" s="135">
        <v>1</v>
      </c>
      <c r="P623" s="135">
        <v>0</v>
      </c>
      <c r="Q623" s="135">
        <v>1</v>
      </c>
      <c r="R623" s="135">
        <v>0</v>
      </c>
      <c r="S623" s="135">
        <v>0</v>
      </c>
      <c r="T623" s="135">
        <v>13</v>
      </c>
      <c r="U623" s="135">
        <v>0</v>
      </c>
      <c r="V623" s="135">
        <v>0</v>
      </c>
      <c r="W623" s="135">
        <v>0</v>
      </c>
      <c r="X623" s="135">
        <v>0</v>
      </c>
      <c r="Y623" s="135">
        <v>0</v>
      </c>
      <c r="Z623" s="135">
        <v>0</v>
      </c>
      <c r="AA623" s="135">
        <v>5</v>
      </c>
      <c r="AB623" s="135">
        <v>1</v>
      </c>
      <c r="AC623" s="135">
        <v>0</v>
      </c>
      <c r="AD623" s="135">
        <v>0</v>
      </c>
      <c r="AE623" s="135">
        <v>0</v>
      </c>
      <c r="AF623" s="135">
        <v>0</v>
      </c>
      <c r="AG623" s="135">
        <v>0</v>
      </c>
      <c r="AH623" s="135">
        <v>1</v>
      </c>
      <c r="AI623" s="135">
        <v>0</v>
      </c>
      <c r="AJ623" s="135">
        <v>0</v>
      </c>
      <c r="AK623" s="135">
        <v>0</v>
      </c>
      <c r="AL623" s="135">
        <v>1</v>
      </c>
      <c r="AM623" s="135">
        <v>8</v>
      </c>
      <c r="AN623" s="135">
        <v>1</v>
      </c>
      <c r="AO623" s="135">
        <v>0</v>
      </c>
      <c r="AP623" s="135">
        <v>12</v>
      </c>
      <c r="AQ623" s="135">
        <v>0</v>
      </c>
      <c r="AR623" s="135">
        <v>1</v>
      </c>
      <c r="AS623" s="135">
        <v>0</v>
      </c>
      <c r="AT623" s="135">
        <v>0</v>
      </c>
      <c r="AU623" s="135">
        <v>0</v>
      </c>
      <c r="AV623" s="135">
        <v>0</v>
      </c>
      <c r="AW623" s="135">
        <v>1</v>
      </c>
      <c r="AX623" s="135">
        <v>0</v>
      </c>
      <c r="AY623" s="135">
        <v>1</v>
      </c>
      <c r="AZ623" s="135">
        <v>0</v>
      </c>
      <c r="BA623" s="135">
        <v>0</v>
      </c>
      <c r="BB623" s="135">
        <v>0</v>
      </c>
      <c r="BC623" s="135">
        <v>0</v>
      </c>
      <c r="BD623" s="135">
        <v>0</v>
      </c>
      <c r="BE623" s="135">
        <v>0</v>
      </c>
      <c r="BF623" s="135">
        <v>0</v>
      </c>
      <c r="BG623" s="135">
        <v>0</v>
      </c>
      <c r="BH623" s="135">
        <v>0</v>
      </c>
      <c r="BI623" s="135">
        <v>0</v>
      </c>
      <c r="BJ623" s="135">
        <v>1</v>
      </c>
      <c r="BK623" s="135">
        <v>9</v>
      </c>
      <c r="BL623" s="135">
        <v>0</v>
      </c>
      <c r="BM623" s="135">
        <v>1</v>
      </c>
      <c r="BN623" s="135">
        <v>11</v>
      </c>
      <c r="BO623" s="135">
        <v>0</v>
      </c>
      <c r="BP623" s="135">
        <v>1</v>
      </c>
      <c r="BQ623" s="135">
        <v>0</v>
      </c>
      <c r="BR623" s="135">
        <v>0</v>
      </c>
      <c r="BS623" s="135">
        <v>0</v>
      </c>
      <c r="BT623" s="135">
        <v>0</v>
      </c>
      <c r="BU623" s="135">
        <v>0</v>
      </c>
      <c r="BV623" s="135">
        <v>0</v>
      </c>
      <c r="BW623" s="135">
        <v>0</v>
      </c>
      <c r="BX623" s="135">
        <v>4</v>
      </c>
      <c r="BY623" s="135">
        <v>0</v>
      </c>
      <c r="BZ623" s="135">
        <v>0</v>
      </c>
      <c r="CA623" s="135">
        <v>0</v>
      </c>
      <c r="CB623" s="135">
        <v>0</v>
      </c>
      <c r="CC623" s="135">
        <v>0</v>
      </c>
      <c r="CD623" s="135">
        <v>0</v>
      </c>
      <c r="CE623" s="135">
        <v>0</v>
      </c>
      <c r="CF623" s="135">
        <v>0</v>
      </c>
      <c r="CG623" s="135">
        <v>0</v>
      </c>
      <c r="CH623" s="135">
        <v>0</v>
      </c>
      <c r="CI623" s="135">
        <v>0</v>
      </c>
      <c r="CJ623" s="135">
        <v>0</v>
      </c>
      <c r="CK623" s="135">
        <v>0</v>
      </c>
      <c r="CL623" s="135">
        <v>0</v>
      </c>
      <c r="CM623" s="135">
        <v>0</v>
      </c>
      <c r="CN623" s="135">
        <v>1</v>
      </c>
      <c r="CO623" s="135">
        <v>1</v>
      </c>
      <c r="CP623" s="135">
        <v>0</v>
      </c>
      <c r="CQ623" s="135">
        <v>0</v>
      </c>
      <c r="CR623" s="135">
        <v>0</v>
      </c>
      <c r="CS623" s="135">
        <v>0</v>
      </c>
      <c r="CT623" s="135">
        <v>0</v>
      </c>
      <c r="CU623" s="135">
        <v>0</v>
      </c>
      <c r="CV623" s="135">
        <v>0</v>
      </c>
      <c r="CW623" s="135">
        <v>0</v>
      </c>
      <c r="CX623" s="135"/>
    </row>
    <row r="624" spans="1:102" x14ac:dyDescent="0.35">
      <c r="A624" s="135">
        <v>623</v>
      </c>
      <c r="B624" s="135">
        <v>0</v>
      </c>
      <c r="C624" s="135">
        <v>0</v>
      </c>
      <c r="D624" s="135">
        <v>0</v>
      </c>
      <c r="E624" s="135">
        <v>0</v>
      </c>
      <c r="F624" s="135">
        <v>0</v>
      </c>
      <c r="G624" s="135">
        <v>4</v>
      </c>
      <c r="H624" s="135">
        <v>0</v>
      </c>
      <c r="I624" s="135">
        <v>1</v>
      </c>
      <c r="J624" s="135">
        <v>0</v>
      </c>
      <c r="K624" s="135">
        <v>0</v>
      </c>
      <c r="L624" s="135">
        <v>3</v>
      </c>
      <c r="M624" s="135">
        <v>0</v>
      </c>
      <c r="N624" s="135">
        <v>1</v>
      </c>
      <c r="O624" s="135">
        <v>0</v>
      </c>
      <c r="P624" s="135">
        <v>1</v>
      </c>
      <c r="Q624" s="135">
        <v>1</v>
      </c>
      <c r="R624" s="135">
        <v>0</v>
      </c>
      <c r="S624" s="135">
        <v>0</v>
      </c>
      <c r="T624" s="135">
        <v>0</v>
      </c>
      <c r="U624" s="135">
        <v>0</v>
      </c>
      <c r="V624" s="135">
        <v>0</v>
      </c>
      <c r="W624" s="135">
        <v>0</v>
      </c>
      <c r="X624" s="135">
        <v>0</v>
      </c>
      <c r="Y624" s="135">
        <v>0</v>
      </c>
      <c r="Z624" s="135">
        <v>0</v>
      </c>
      <c r="AA624" s="135">
        <v>0</v>
      </c>
      <c r="AB624" s="135">
        <v>0</v>
      </c>
      <c r="AC624" s="135">
        <v>1</v>
      </c>
      <c r="AD624" s="135">
        <v>0</v>
      </c>
      <c r="AE624" s="135">
        <v>0</v>
      </c>
      <c r="AF624" s="135">
        <v>2</v>
      </c>
      <c r="AG624" s="135">
        <v>1</v>
      </c>
      <c r="AH624" s="135">
        <v>0</v>
      </c>
      <c r="AI624" s="135">
        <v>0</v>
      </c>
      <c r="AJ624" s="135">
        <v>0</v>
      </c>
      <c r="AK624" s="135">
        <v>0</v>
      </c>
      <c r="AL624" s="135">
        <v>0</v>
      </c>
      <c r="AM624" s="135">
        <v>1</v>
      </c>
      <c r="AN624" s="135">
        <v>1</v>
      </c>
      <c r="AO624" s="135">
        <v>0</v>
      </c>
      <c r="AP624" s="135">
        <v>3</v>
      </c>
      <c r="AQ624" s="135">
        <v>4</v>
      </c>
      <c r="AR624" s="135">
        <v>0</v>
      </c>
      <c r="AS624" s="135">
        <v>0</v>
      </c>
      <c r="AT624" s="135">
        <v>0</v>
      </c>
      <c r="AU624" s="135">
        <v>0</v>
      </c>
      <c r="AV624" s="135">
        <v>0</v>
      </c>
      <c r="AW624" s="135">
        <v>1</v>
      </c>
      <c r="AX624" s="135">
        <v>2</v>
      </c>
      <c r="AY624" s="135">
        <v>2</v>
      </c>
      <c r="AZ624" s="135">
        <v>0</v>
      </c>
      <c r="BA624" s="135">
        <v>0</v>
      </c>
      <c r="BB624" s="135">
        <v>0</v>
      </c>
      <c r="BC624" s="135">
        <v>0</v>
      </c>
      <c r="BD624" s="135">
        <v>0</v>
      </c>
      <c r="BE624" s="135">
        <v>0</v>
      </c>
      <c r="BF624" s="135">
        <v>0</v>
      </c>
      <c r="BG624" s="135">
        <v>0</v>
      </c>
      <c r="BH624" s="135">
        <v>0</v>
      </c>
      <c r="BI624" s="135">
        <v>0</v>
      </c>
      <c r="BJ624" s="135">
        <v>0</v>
      </c>
      <c r="BK624" s="135">
        <v>15</v>
      </c>
      <c r="BL624" s="135">
        <v>0</v>
      </c>
      <c r="BM624" s="135">
        <v>1</v>
      </c>
      <c r="BN624" s="135">
        <v>0</v>
      </c>
      <c r="BO624" s="135">
        <v>1</v>
      </c>
      <c r="BP624" s="135">
        <v>0</v>
      </c>
      <c r="BQ624" s="135">
        <v>0</v>
      </c>
      <c r="BR624" s="135">
        <v>0</v>
      </c>
      <c r="BS624" s="135">
        <v>0</v>
      </c>
      <c r="BT624" s="135">
        <v>0</v>
      </c>
      <c r="BU624" s="135">
        <v>1</v>
      </c>
      <c r="BV624" s="135">
        <v>0</v>
      </c>
      <c r="BW624" s="135">
        <v>0</v>
      </c>
      <c r="BX624" s="135">
        <v>0</v>
      </c>
      <c r="BY624" s="135">
        <v>1</v>
      </c>
      <c r="BZ624" s="135">
        <v>0</v>
      </c>
      <c r="CA624" s="135">
        <v>1</v>
      </c>
      <c r="CB624" s="135">
        <v>0</v>
      </c>
      <c r="CC624" s="135">
        <v>0</v>
      </c>
      <c r="CD624" s="135">
        <v>0</v>
      </c>
      <c r="CE624" s="135">
        <v>0</v>
      </c>
      <c r="CF624" s="135">
        <v>0</v>
      </c>
      <c r="CG624" s="135">
        <v>0</v>
      </c>
      <c r="CH624" s="135">
        <v>0</v>
      </c>
      <c r="CI624" s="135">
        <v>0</v>
      </c>
      <c r="CJ624" s="135">
        <v>0</v>
      </c>
      <c r="CK624" s="135">
        <v>1</v>
      </c>
      <c r="CL624" s="135">
        <v>1</v>
      </c>
      <c r="CM624" s="135">
        <v>0</v>
      </c>
      <c r="CN624" s="135">
        <v>0</v>
      </c>
      <c r="CO624" s="135">
        <v>0</v>
      </c>
      <c r="CP624" s="135">
        <v>1</v>
      </c>
      <c r="CQ624" s="135">
        <v>0</v>
      </c>
      <c r="CR624" s="135">
        <v>0</v>
      </c>
      <c r="CS624" s="135">
        <v>1</v>
      </c>
      <c r="CT624" s="135">
        <v>0</v>
      </c>
      <c r="CU624" s="135">
        <v>0</v>
      </c>
      <c r="CV624" s="135">
        <v>1</v>
      </c>
      <c r="CW624" s="135">
        <v>0</v>
      </c>
      <c r="CX624" s="135"/>
    </row>
    <row r="625" spans="1:102" x14ac:dyDescent="0.35">
      <c r="A625" s="135">
        <v>624</v>
      </c>
      <c r="B625" s="135">
        <v>2</v>
      </c>
      <c r="C625" s="135">
        <v>5</v>
      </c>
      <c r="D625" s="135">
        <v>0</v>
      </c>
      <c r="E625" s="135">
        <v>0</v>
      </c>
      <c r="F625" s="135">
        <v>3</v>
      </c>
      <c r="G625" s="135">
        <v>1</v>
      </c>
      <c r="H625" s="135">
        <v>1</v>
      </c>
      <c r="I625" s="135">
        <v>0</v>
      </c>
      <c r="J625" s="135">
        <v>0</v>
      </c>
      <c r="K625" s="135">
        <v>0</v>
      </c>
      <c r="L625" s="135">
        <v>1</v>
      </c>
      <c r="M625" s="135">
        <v>0</v>
      </c>
      <c r="N625" s="135">
        <v>5</v>
      </c>
      <c r="O625" s="135">
        <v>2</v>
      </c>
      <c r="P625" s="135">
        <v>0</v>
      </c>
      <c r="Q625" s="135">
        <v>0</v>
      </c>
      <c r="R625" s="135">
        <v>1</v>
      </c>
      <c r="S625" s="135">
        <v>0</v>
      </c>
      <c r="T625" s="135">
        <v>0</v>
      </c>
      <c r="U625" s="135">
        <v>0</v>
      </c>
      <c r="V625" s="135">
        <v>0</v>
      </c>
      <c r="W625" s="135">
        <v>0</v>
      </c>
      <c r="X625" s="135">
        <v>0</v>
      </c>
      <c r="Y625" s="135">
        <v>0</v>
      </c>
      <c r="Z625" s="135">
        <v>1</v>
      </c>
      <c r="AA625" s="135">
        <v>0</v>
      </c>
      <c r="AB625" s="135">
        <v>1</v>
      </c>
      <c r="AC625" s="135">
        <v>0</v>
      </c>
      <c r="AD625" s="135">
        <v>0</v>
      </c>
      <c r="AE625" s="135">
        <v>6</v>
      </c>
      <c r="AF625" s="135">
        <v>2</v>
      </c>
      <c r="AG625" s="135">
        <v>2</v>
      </c>
      <c r="AH625" s="135">
        <v>0</v>
      </c>
      <c r="AI625" s="135">
        <v>0</v>
      </c>
      <c r="AJ625" s="135">
        <v>0</v>
      </c>
      <c r="AK625" s="135">
        <v>0</v>
      </c>
      <c r="AL625" s="135">
        <v>2</v>
      </c>
      <c r="AM625" s="135">
        <v>4</v>
      </c>
      <c r="AN625" s="135">
        <v>0</v>
      </c>
      <c r="AO625" s="135">
        <v>0</v>
      </c>
      <c r="AP625" s="135">
        <v>0</v>
      </c>
      <c r="AQ625" s="135">
        <v>0</v>
      </c>
      <c r="AR625" s="135">
        <v>0</v>
      </c>
      <c r="AS625" s="135">
        <v>0</v>
      </c>
      <c r="AT625" s="135">
        <v>1</v>
      </c>
      <c r="AU625" s="135">
        <v>0</v>
      </c>
      <c r="AV625" s="135">
        <v>2</v>
      </c>
      <c r="AW625" s="135">
        <v>0</v>
      </c>
      <c r="AX625" s="135">
        <v>0</v>
      </c>
      <c r="AY625" s="135">
        <v>16</v>
      </c>
      <c r="AZ625" s="135">
        <v>0</v>
      </c>
      <c r="BA625" s="135">
        <v>0</v>
      </c>
      <c r="BB625" s="135">
        <v>0</v>
      </c>
      <c r="BC625" s="135">
        <v>0</v>
      </c>
      <c r="BD625" s="135">
        <v>0</v>
      </c>
      <c r="BE625" s="135">
        <v>0</v>
      </c>
      <c r="BF625" s="135">
        <v>0</v>
      </c>
      <c r="BG625" s="135">
        <v>1</v>
      </c>
      <c r="BH625" s="135">
        <v>0</v>
      </c>
      <c r="BI625" s="135">
        <v>0</v>
      </c>
      <c r="BJ625" s="135">
        <v>1</v>
      </c>
      <c r="BK625" s="135">
        <v>0</v>
      </c>
      <c r="BL625" s="135">
        <v>0</v>
      </c>
      <c r="BM625" s="135">
        <v>0</v>
      </c>
      <c r="BN625" s="135">
        <v>0</v>
      </c>
      <c r="BO625" s="135">
        <v>0</v>
      </c>
      <c r="BP625" s="135">
        <v>0</v>
      </c>
      <c r="BQ625" s="135">
        <v>0</v>
      </c>
      <c r="BR625" s="135">
        <v>0</v>
      </c>
      <c r="BS625" s="135">
        <v>0</v>
      </c>
      <c r="BT625" s="135">
        <v>0</v>
      </c>
      <c r="BU625" s="135">
        <v>0</v>
      </c>
      <c r="BV625" s="135">
        <v>0</v>
      </c>
      <c r="BW625" s="135">
        <v>0</v>
      </c>
      <c r="BX625" s="135">
        <v>4</v>
      </c>
      <c r="BY625" s="135">
        <v>0</v>
      </c>
      <c r="BZ625" s="135">
        <v>0</v>
      </c>
      <c r="CA625" s="135">
        <v>1</v>
      </c>
      <c r="CB625" s="135">
        <v>0</v>
      </c>
      <c r="CC625" s="135">
        <v>0</v>
      </c>
      <c r="CD625" s="135">
        <v>0</v>
      </c>
      <c r="CE625" s="135">
        <v>0</v>
      </c>
      <c r="CF625" s="135">
        <v>7</v>
      </c>
      <c r="CG625" s="135">
        <v>0</v>
      </c>
      <c r="CH625" s="135">
        <v>1</v>
      </c>
      <c r="CI625" s="135">
        <v>0</v>
      </c>
      <c r="CJ625" s="135">
        <v>0</v>
      </c>
      <c r="CK625" s="135">
        <v>0</v>
      </c>
      <c r="CL625" s="135">
        <v>1</v>
      </c>
      <c r="CM625" s="135">
        <v>0</v>
      </c>
      <c r="CN625" s="135">
        <v>0</v>
      </c>
      <c r="CO625" s="135">
        <v>0</v>
      </c>
      <c r="CP625" s="135">
        <v>0</v>
      </c>
      <c r="CQ625" s="135">
        <v>1</v>
      </c>
      <c r="CR625" s="135">
        <v>2</v>
      </c>
      <c r="CS625" s="135">
        <v>0</v>
      </c>
      <c r="CT625" s="135">
        <v>0</v>
      </c>
      <c r="CU625" s="135">
        <v>6</v>
      </c>
      <c r="CV625" s="135">
        <v>1</v>
      </c>
      <c r="CW625" s="135">
        <v>0</v>
      </c>
      <c r="CX625" s="135"/>
    </row>
    <row r="626" spans="1:102" x14ac:dyDescent="0.35">
      <c r="A626" s="135">
        <v>625</v>
      </c>
      <c r="B626" s="135">
        <v>1</v>
      </c>
      <c r="C626" s="135">
        <v>0</v>
      </c>
      <c r="D626" s="135">
        <v>0</v>
      </c>
      <c r="E626" s="135">
        <v>0</v>
      </c>
      <c r="F626" s="135">
        <v>1</v>
      </c>
      <c r="G626" s="135">
        <v>0</v>
      </c>
      <c r="H626" s="135">
        <v>0</v>
      </c>
      <c r="I626" s="135">
        <v>0</v>
      </c>
      <c r="J626" s="135">
        <v>1</v>
      </c>
      <c r="K626" s="135">
        <v>0</v>
      </c>
      <c r="L626" s="135">
        <v>0</v>
      </c>
      <c r="M626" s="135">
        <v>0</v>
      </c>
      <c r="N626" s="135">
        <v>4</v>
      </c>
      <c r="O626" s="135">
        <v>0</v>
      </c>
      <c r="P626" s="135">
        <v>0</v>
      </c>
      <c r="Q626" s="135">
        <v>0</v>
      </c>
      <c r="R626" s="135">
        <v>0</v>
      </c>
      <c r="S626" s="135">
        <v>0</v>
      </c>
      <c r="T626" s="135">
        <v>0</v>
      </c>
      <c r="U626" s="135">
        <v>0</v>
      </c>
      <c r="V626" s="135">
        <v>0</v>
      </c>
      <c r="W626" s="135">
        <v>0</v>
      </c>
      <c r="X626" s="135">
        <v>0</v>
      </c>
      <c r="Y626" s="135">
        <v>0</v>
      </c>
      <c r="Z626" s="135">
        <v>1</v>
      </c>
      <c r="AA626" s="135">
        <v>0</v>
      </c>
      <c r="AB626" s="135">
        <v>1</v>
      </c>
      <c r="AC626" s="135">
        <v>0</v>
      </c>
      <c r="AD626" s="135">
        <v>0</v>
      </c>
      <c r="AE626" s="135">
        <v>0</v>
      </c>
      <c r="AF626" s="135">
        <v>0</v>
      </c>
      <c r="AG626" s="135">
        <v>2</v>
      </c>
      <c r="AH626" s="135">
        <v>2</v>
      </c>
      <c r="AI626" s="135">
        <v>1</v>
      </c>
      <c r="AJ626" s="135">
        <v>0</v>
      </c>
      <c r="AK626" s="135">
        <v>0</v>
      </c>
      <c r="AL626" s="135">
        <v>1</v>
      </c>
      <c r="AM626" s="135">
        <v>5</v>
      </c>
      <c r="AN626" s="135">
        <v>0</v>
      </c>
      <c r="AO626" s="135">
        <v>0</v>
      </c>
      <c r="AP626" s="135">
        <v>16</v>
      </c>
      <c r="AQ626" s="135">
        <v>0</v>
      </c>
      <c r="AR626" s="135">
        <v>0</v>
      </c>
      <c r="AS626" s="135">
        <v>0</v>
      </c>
      <c r="AT626" s="135">
        <v>1</v>
      </c>
      <c r="AU626" s="135">
        <v>0</v>
      </c>
      <c r="AV626" s="135">
        <v>0</v>
      </c>
      <c r="AW626" s="135">
        <v>0</v>
      </c>
      <c r="AX626" s="135">
        <v>1</v>
      </c>
      <c r="AY626" s="135">
        <v>0</v>
      </c>
      <c r="AZ626" s="135">
        <v>0</v>
      </c>
      <c r="BA626" s="135">
        <v>0</v>
      </c>
      <c r="BB626" s="135">
        <v>0</v>
      </c>
      <c r="BC626" s="135">
        <v>0</v>
      </c>
      <c r="BD626" s="135">
        <v>0</v>
      </c>
      <c r="BE626" s="135">
        <v>2</v>
      </c>
      <c r="BF626" s="135">
        <v>0</v>
      </c>
      <c r="BG626" s="135">
        <v>1</v>
      </c>
      <c r="BH626" s="135">
        <v>0</v>
      </c>
      <c r="BI626" s="135">
        <v>1</v>
      </c>
      <c r="BJ626" s="135">
        <v>0</v>
      </c>
      <c r="BK626" s="135">
        <v>4</v>
      </c>
      <c r="BL626" s="135">
        <v>0</v>
      </c>
      <c r="BM626" s="135">
        <v>0</v>
      </c>
      <c r="BN626" s="135">
        <v>0</v>
      </c>
      <c r="BO626" s="135">
        <v>0</v>
      </c>
      <c r="BP626" s="135">
        <v>0</v>
      </c>
      <c r="BQ626" s="135">
        <v>0</v>
      </c>
      <c r="BR626" s="135">
        <v>0</v>
      </c>
      <c r="BS626" s="135">
        <v>2</v>
      </c>
      <c r="BT626" s="135">
        <v>0</v>
      </c>
      <c r="BU626" s="135">
        <v>1</v>
      </c>
      <c r="BV626" s="135">
        <v>0</v>
      </c>
      <c r="BW626" s="135">
        <v>1</v>
      </c>
      <c r="BX626" s="135">
        <v>0</v>
      </c>
      <c r="BY626" s="135">
        <v>0</v>
      </c>
      <c r="BZ626" s="135">
        <v>0</v>
      </c>
      <c r="CA626" s="135">
        <v>0</v>
      </c>
      <c r="CB626" s="135">
        <v>1</v>
      </c>
      <c r="CC626" s="135">
        <v>0</v>
      </c>
      <c r="CD626" s="135">
        <v>1</v>
      </c>
      <c r="CE626" s="135">
        <v>0</v>
      </c>
      <c r="CF626" s="135">
        <v>1</v>
      </c>
      <c r="CG626" s="135">
        <v>0</v>
      </c>
      <c r="CH626" s="135">
        <v>0</v>
      </c>
      <c r="CI626" s="135">
        <v>1</v>
      </c>
      <c r="CJ626" s="135">
        <v>0</v>
      </c>
      <c r="CK626" s="135">
        <v>5</v>
      </c>
      <c r="CL626" s="135">
        <v>0</v>
      </c>
      <c r="CM626" s="135">
        <v>0</v>
      </c>
      <c r="CN626" s="135">
        <v>0</v>
      </c>
      <c r="CO626" s="135">
        <v>0</v>
      </c>
      <c r="CP626" s="135">
        <v>5</v>
      </c>
      <c r="CQ626" s="135">
        <v>0</v>
      </c>
      <c r="CR626" s="135">
        <v>0</v>
      </c>
      <c r="CS626" s="135">
        <v>0</v>
      </c>
      <c r="CT626" s="135">
        <v>1</v>
      </c>
      <c r="CU626" s="135">
        <v>0</v>
      </c>
      <c r="CV626" s="135">
        <v>0</v>
      </c>
      <c r="CW626" s="135">
        <v>3</v>
      </c>
      <c r="CX626" s="135"/>
    </row>
    <row r="627" spans="1:102" x14ac:dyDescent="0.35">
      <c r="A627" s="135">
        <v>626</v>
      </c>
      <c r="B627" s="135">
        <v>0</v>
      </c>
      <c r="C627" s="135">
        <v>0</v>
      </c>
      <c r="D627" s="135">
        <v>1</v>
      </c>
      <c r="E627" s="135">
        <v>0</v>
      </c>
      <c r="F627" s="135">
        <v>8</v>
      </c>
      <c r="G627" s="135">
        <v>0</v>
      </c>
      <c r="H627" s="135">
        <v>1</v>
      </c>
      <c r="I627" s="135">
        <v>1</v>
      </c>
      <c r="J627" s="135">
        <v>0</v>
      </c>
      <c r="K627" s="135">
        <v>0</v>
      </c>
      <c r="L627" s="135">
        <v>0</v>
      </c>
      <c r="M627" s="135">
        <v>0</v>
      </c>
      <c r="N627" s="135">
        <v>0</v>
      </c>
      <c r="O627" s="135">
        <v>0</v>
      </c>
      <c r="P627" s="135">
        <v>0</v>
      </c>
      <c r="Q627" s="135">
        <v>1</v>
      </c>
      <c r="R627" s="135">
        <v>0</v>
      </c>
      <c r="S627" s="135">
        <v>0</v>
      </c>
      <c r="T627" s="135">
        <v>0</v>
      </c>
      <c r="U627" s="135">
        <v>0</v>
      </c>
      <c r="V627" s="135">
        <v>0</v>
      </c>
      <c r="W627" s="135">
        <v>0</v>
      </c>
      <c r="X627" s="135">
        <v>0</v>
      </c>
      <c r="Y627" s="135">
        <v>0</v>
      </c>
      <c r="Z627" s="135">
        <v>0</v>
      </c>
      <c r="AA627" s="135">
        <v>1</v>
      </c>
      <c r="AB627" s="135">
        <v>1</v>
      </c>
      <c r="AC627" s="135">
        <v>0</v>
      </c>
      <c r="AD627" s="135">
        <v>1</v>
      </c>
      <c r="AE627" s="135">
        <v>0</v>
      </c>
      <c r="AF627" s="135">
        <v>2</v>
      </c>
      <c r="AG627" s="135">
        <v>1</v>
      </c>
      <c r="AH627" s="135">
        <v>4</v>
      </c>
      <c r="AI627" s="135">
        <v>0</v>
      </c>
      <c r="AJ627" s="135">
        <v>0</v>
      </c>
      <c r="AK627" s="135">
        <v>0</v>
      </c>
      <c r="AL627" s="135">
        <v>0</v>
      </c>
      <c r="AM627" s="135">
        <v>0</v>
      </c>
      <c r="AN627" s="135">
        <v>0</v>
      </c>
      <c r="AO627" s="135">
        <v>1</v>
      </c>
      <c r="AP627" s="135">
        <v>3</v>
      </c>
      <c r="AQ627" s="135">
        <v>0</v>
      </c>
      <c r="AR627" s="135">
        <v>1</v>
      </c>
      <c r="AS627" s="135">
        <v>0</v>
      </c>
      <c r="AT627" s="135">
        <v>0</v>
      </c>
      <c r="AU627" s="135">
        <v>0</v>
      </c>
      <c r="AV627" s="135">
        <v>5</v>
      </c>
      <c r="AW627" s="135">
        <v>19</v>
      </c>
      <c r="AX627" s="135">
        <v>0</v>
      </c>
      <c r="AY627" s="135">
        <v>0</v>
      </c>
      <c r="AZ627" s="135">
        <v>2</v>
      </c>
      <c r="BA627" s="135">
        <v>1</v>
      </c>
      <c r="BB627" s="135">
        <v>1</v>
      </c>
      <c r="BC627" s="135">
        <v>0</v>
      </c>
      <c r="BD627" s="135">
        <v>1</v>
      </c>
      <c r="BE627" s="135">
        <v>0</v>
      </c>
      <c r="BF627" s="135">
        <v>0</v>
      </c>
      <c r="BG627" s="135">
        <v>0</v>
      </c>
      <c r="BH627" s="135">
        <v>0</v>
      </c>
      <c r="BI627" s="135">
        <v>0</v>
      </c>
      <c r="BJ627" s="135">
        <v>0</v>
      </c>
      <c r="BK627" s="135">
        <v>0</v>
      </c>
      <c r="BL627" s="135">
        <v>0</v>
      </c>
      <c r="BM627" s="135">
        <v>0</v>
      </c>
      <c r="BN627" s="135">
        <v>0</v>
      </c>
      <c r="BO627" s="135">
        <v>1</v>
      </c>
      <c r="BP627" s="135">
        <v>1</v>
      </c>
      <c r="BQ627" s="135">
        <v>0</v>
      </c>
      <c r="BR627" s="135">
        <v>0</v>
      </c>
      <c r="BS627" s="135">
        <v>0</v>
      </c>
      <c r="BT627" s="135">
        <v>0</v>
      </c>
      <c r="BU627" s="135">
        <v>0</v>
      </c>
      <c r="BV627" s="135">
        <v>0</v>
      </c>
      <c r="BW627" s="135">
        <v>0</v>
      </c>
      <c r="BX627" s="135">
        <v>0</v>
      </c>
      <c r="BY627" s="135">
        <v>0</v>
      </c>
      <c r="BZ627" s="135">
        <v>0</v>
      </c>
      <c r="CA627" s="135">
        <v>0</v>
      </c>
      <c r="CB627" s="135">
        <v>1</v>
      </c>
      <c r="CC627" s="135">
        <v>0</v>
      </c>
      <c r="CD627" s="135">
        <v>0</v>
      </c>
      <c r="CE627" s="135">
        <v>0</v>
      </c>
      <c r="CF627" s="135">
        <v>1</v>
      </c>
      <c r="CG627" s="135">
        <v>1</v>
      </c>
      <c r="CH627" s="135">
        <v>0</v>
      </c>
      <c r="CI627" s="135">
        <v>0</v>
      </c>
      <c r="CJ627" s="135">
        <v>0</v>
      </c>
      <c r="CK627" s="135">
        <v>0</v>
      </c>
      <c r="CL627" s="135">
        <v>0</v>
      </c>
      <c r="CM627" s="135">
        <v>0</v>
      </c>
      <c r="CN627" s="135">
        <v>0</v>
      </c>
      <c r="CO627" s="135">
        <v>1</v>
      </c>
      <c r="CP627" s="135">
        <v>0</v>
      </c>
      <c r="CQ627" s="135">
        <v>0</v>
      </c>
      <c r="CR627" s="135">
        <v>0</v>
      </c>
      <c r="CS627" s="135">
        <v>0</v>
      </c>
      <c r="CT627" s="135">
        <v>0</v>
      </c>
      <c r="CU627" s="135">
        <v>0</v>
      </c>
      <c r="CV627" s="135">
        <v>0</v>
      </c>
      <c r="CW627" s="135">
        <v>0</v>
      </c>
      <c r="CX627" s="135"/>
    </row>
    <row r="628" spans="1:102" x14ac:dyDescent="0.35">
      <c r="A628" s="135">
        <v>627</v>
      </c>
      <c r="B628" s="135">
        <v>1</v>
      </c>
      <c r="C628" s="135">
        <v>0</v>
      </c>
      <c r="D628" s="135">
        <v>0</v>
      </c>
      <c r="E628" s="135">
        <v>1</v>
      </c>
      <c r="F628" s="135">
        <v>0</v>
      </c>
      <c r="G628" s="135">
        <v>0</v>
      </c>
      <c r="H628" s="135">
        <v>1</v>
      </c>
      <c r="I628" s="135">
        <v>0</v>
      </c>
      <c r="J628" s="135">
        <v>0</v>
      </c>
      <c r="K628" s="135">
        <v>0</v>
      </c>
      <c r="L628" s="135">
        <v>1</v>
      </c>
      <c r="M628" s="135">
        <v>0</v>
      </c>
      <c r="N628" s="135">
        <v>2</v>
      </c>
      <c r="O628" s="135">
        <v>0</v>
      </c>
      <c r="P628" s="135">
        <v>0</v>
      </c>
      <c r="Q628" s="135">
        <v>0</v>
      </c>
      <c r="R628" s="135">
        <v>1</v>
      </c>
      <c r="S628" s="135">
        <v>1</v>
      </c>
      <c r="T628" s="135">
        <v>0</v>
      </c>
      <c r="U628" s="135">
        <v>0</v>
      </c>
      <c r="V628" s="135">
        <v>0</v>
      </c>
      <c r="W628" s="135">
        <v>1</v>
      </c>
      <c r="X628" s="135">
        <v>0</v>
      </c>
      <c r="Y628" s="135">
        <v>0</v>
      </c>
      <c r="Z628" s="135">
        <v>0</v>
      </c>
      <c r="AA628" s="135">
        <v>0</v>
      </c>
      <c r="AB628" s="135">
        <v>0</v>
      </c>
      <c r="AC628" s="135">
        <v>2</v>
      </c>
      <c r="AD628" s="135">
        <v>0</v>
      </c>
      <c r="AE628" s="135">
        <v>0</v>
      </c>
      <c r="AF628" s="135">
        <v>0</v>
      </c>
      <c r="AG628" s="135">
        <v>0</v>
      </c>
      <c r="AH628" s="135">
        <v>0</v>
      </c>
      <c r="AI628" s="135">
        <v>2</v>
      </c>
      <c r="AJ628" s="135">
        <v>0</v>
      </c>
      <c r="AK628" s="135">
        <v>1</v>
      </c>
      <c r="AL628" s="135">
        <v>0</v>
      </c>
      <c r="AM628" s="135">
        <v>0</v>
      </c>
      <c r="AN628" s="135">
        <v>0</v>
      </c>
      <c r="AO628" s="135">
        <v>1</v>
      </c>
      <c r="AP628" s="135">
        <v>0</v>
      </c>
      <c r="AQ628" s="135">
        <v>0</v>
      </c>
      <c r="AR628" s="135">
        <v>1</v>
      </c>
      <c r="AS628" s="135">
        <v>0</v>
      </c>
      <c r="AT628" s="135">
        <v>0</v>
      </c>
      <c r="AU628" s="135">
        <v>0</v>
      </c>
      <c r="AV628" s="135">
        <v>0</v>
      </c>
      <c r="AW628" s="135">
        <v>0</v>
      </c>
      <c r="AX628" s="135">
        <v>1</v>
      </c>
      <c r="AY628" s="135">
        <v>0</v>
      </c>
      <c r="AZ628" s="135">
        <v>0</v>
      </c>
      <c r="BA628" s="135">
        <v>0</v>
      </c>
      <c r="BB628" s="135">
        <v>0</v>
      </c>
      <c r="BC628" s="135">
        <v>3</v>
      </c>
      <c r="BD628" s="135">
        <v>1</v>
      </c>
      <c r="BE628" s="135">
        <v>0</v>
      </c>
      <c r="BF628" s="135">
        <v>0</v>
      </c>
      <c r="BG628" s="135">
        <v>0</v>
      </c>
      <c r="BH628" s="135">
        <v>0</v>
      </c>
      <c r="BI628" s="135">
        <v>0</v>
      </c>
      <c r="BJ628" s="135">
        <v>0</v>
      </c>
      <c r="BK628" s="135">
        <v>1</v>
      </c>
      <c r="BL628" s="135">
        <v>2</v>
      </c>
      <c r="BM628" s="135">
        <v>0</v>
      </c>
      <c r="BN628" s="135">
        <v>0</v>
      </c>
      <c r="BO628" s="135">
        <v>1</v>
      </c>
      <c r="BP628" s="135">
        <v>1</v>
      </c>
      <c r="BQ628" s="135">
        <v>0</v>
      </c>
      <c r="BR628" s="135">
        <v>0</v>
      </c>
      <c r="BS628" s="135">
        <v>0</v>
      </c>
      <c r="BT628" s="135">
        <v>0</v>
      </c>
      <c r="BU628" s="135">
        <v>0</v>
      </c>
      <c r="BV628" s="135">
        <v>0</v>
      </c>
      <c r="BW628" s="135">
        <v>1</v>
      </c>
      <c r="BX628" s="135">
        <v>0</v>
      </c>
      <c r="BY628" s="135">
        <v>0</v>
      </c>
      <c r="BZ628" s="135">
        <v>0</v>
      </c>
      <c r="CA628" s="135">
        <v>0</v>
      </c>
      <c r="CB628" s="135">
        <v>0</v>
      </c>
      <c r="CC628" s="135">
        <v>0</v>
      </c>
      <c r="CD628" s="135">
        <v>3</v>
      </c>
      <c r="CE628" s="135">
        <v>0</v>
      </c>
      <c r="CF628" s="135">
        <v>0</v>
      </c>
      <c r="CG628" s="135">
        <v>0</v>
      </c>
      <c r="CH628" s="135">
        <v>0</v>
      </c>
      <c r="CI628" s="135">
        <v>0</v>
      </c>
      <c r="CJ628" s="135">
        <v>0</v>
      </c>
      <c r="CK628" s="135">
        <v>1</v>
      </c>
      <c r="CL628" s="135">
        <v>0</v>
      </c>
      <c r="CM628" s="135">
        <v>0</v>
      </c>
      <c r="CN628" s="135">
        <v>0</v>
      </c>
      <c r="CO628" s="135">
        <v>2</v>
      </c>
      <c r="CP628" s="135">
        <v>0</v>
      </c>
      <c r="CQ628" s="135">
        <v>0</v>
      </c>
      <c r="CR628" s="135">
        <v>1</v>
      </c>
      <c r="CS628" s="135">
        <v>0</v>
      </c>
      <c r="CT628" s="135">
        <v>0</v>
      </c>
      <c r="CU628" s="135">
        <v>1</v>
      </c>
      <c r="CV628" s="135">
        <v>0</v>
      </c>
      <c r="CW628" s="135">
        <v>1</v>
      </c>
      <c r="CX628" s="135"/>
    </row>
    <row r="629" spans="1:102" x14ac:dyDescent="0.35">
      <c r="A629" s="135">
        <v>628</v>
      </c>
      <c r="B629" s="135">
        <v>0</v>
      </c>
      <c r="C629" s="135">
        <v>0</v>
      </c>
      <c r="D629" s="135">
        <v>0</v>
      </c>
      <c r="E629" s="135">
        <v>0</v>
      </c>
      <c r="F629" s="135">
        <v>0</v>
      </c>
      <c r="G629" s="135">
        <v>0</v>
      </c>
      <c r="H629" s="135">
        <v>14</v>
      </c>
      <c r="I629" s="135">
        <v>0</v>
      </c>
      <c r="J629" s="135">
        <v>0</v>
      </c>
      <c r="K629" s="135">
        <v>0</v>
      </c>
      <c r="L629" s="135">
        <v>1</v>
      </c>
      <c r="M629" s="135">
        <v>0</v>
      </c>
      <c r="N629" s="135">
        <v>0</v>
      </c>
      <c r="O629" s="135">
        <v>1</v>
      </c>
      <c r="P629" s="135">
        <v>0</v>
      </c>
      <c r="Q629" s="135">
        <v>0</v>
      </c>
      <c r="R629" s="135">
        <v>0</v>
      </c>
      <c r="S629" s="135">
        <v>1</v>
      </c>
      <c r="T629" s="135">
        <v>0</v>
      </c>
      <c r="U629" s="135">
        <v>0</v>
      </c>
      <c r="V629" s="135">
        <v>0</v>
      </c>
      <c r="W629" s="135">
        <v>0</v>
      </c>
      <c r="X629" s="135">
        <v>0</v>
      </c>
      <c r="Y629" s="135">
        <v>1</v>
      </c>
      <c r="Z629" s="135">
        <v>0</v>
      </c>
      <c r="AA629" s="135">
        <v>0</v>
      </c>
      <c r="AB629" s="135">
        <v>2</v>
      </c>
      <c r="AC629" s="135">
        <v>0</v>
      </c>
      <c r="AD629" s="135">
        <v>1</v>
      </c>
      <c r="AE629" s="135">
        <v>0</v>
      </c>
      <c r="AF629" s="135">
        <v>5</v>
      </c>
      <c r="AG629" s="135">
        <v>1</v>
      </c>
      <c r="AH629" s="135">
        <v>0</v>
      </c>
      <c r="AI629" s="135">
        <v>0</v>
      </c>
      <c r="AJ629" s="135">
        <v>0</v>
      </c>
      <c r="AK629" s="135">
        <v>0</v>
      </c>
      <c r="AL629" s="135">
        <v>1</v>
      </c>
      <c r="AM629" s="135">
        <v>0</v>
      </c>
      <c r="AN629" s="135">
        <v>0</v>
      </c>
      <c r="AO629" s="135">
        <v>3</v>
      </c>
      <c r="AP629" s="135">
        <v>0</v>
      </c>
      <c r="AQ629" s="135">
        <v>3</v>
      </c>
      <c r="AR629" s="135">
        <v>0</v>
      </c>
      <c r="AS629" s="135">
        <v>0</v>
      </c>
      <c r="AT629" s="135">
        <v>0</v>
      </c>
      <c r="AU629" s="135">
        <v>0</v>
      </c>
      <c r="AV629" s="135">
        <v>2</v>
      </c>
      <c r="AW629" s="135">
        <v>0</v>
      </c>
      <c r="AX629" s="135">
        <v>0</v>
      </c>
      <c r="AY629" s="135">
        <v>1</v>
      </c>
      <c r="AZ629" s="135">
        <v>0</v>
      </c>
      <c r="BA629" s="135">
        <v>0</v>
      </c>
      <c r="BB629" s="135">
        <v>1</v>
      </c>
      <c r="BC629" s="135">
        <v>0</v>
      </c>
      <c r="BD629" s="135">
        <v>1</v>
      </c>
      <c r="BE629" s="135">
        <v>0</v>
      </c>
      <c r="BF629" s="135">
        <v>0</v>
      </c>
      <c r="BG629" s="135">
        <v>1</v>
      </c>
      <c r="BH629" s="135">
        <v>0</v>
      </c>
      <c r="BI629" s="135">
        <v>0</v>
      </c>
      <c r="BJ629" s="135">
        <v>0</v>
      </c>
      <c r="BK629" s="135">
        <v>1</v>
      </c>
      <c r="BL629" s="135">
        <v>0</v>
      </c>
      <c r="BM629" s="135">
        <v>1</v>
      </c>
      <c r="BN629" s="135">
        <v>0</v>
      </c>
      <c r="BO629" s="135">
        <v>0</v>
      </c>
      <c r="BP629" s="135">
        <v>0</v>
      </c>
      <c r="BQ629" s="135">
        <v>0</v>
      </c>
      <c r="BR629" s="135">
        <v>1</v>
      </c>
      <c r="BS629" s="135">
        <v>0</v>
      </c>
      <c r="BT629" s="135">
        <v>0</v>
      </c>
      <c r="BU629" s="135">
        <v>5</v>
      </c>
      <c r="BV629" s="135">
        <v>0</v>
      </c>
      <c r="BW629" s="135">
        <v>0</v>
      </c>
      <c r="BX629" s="135">
        <v>4</v>
      </c>
      <c r="BY629" s="135">
        <v>0</v>
      </c>
      <c r="BZ629" s="135">
        <v>0</v>
      </c>
      <c r="CA629" s="135">
        <v>0</v>
      </c>
      <c r="CB629" s="135">
        <v>3</v>
      </c>
      <c r="CC629" s="135">
        <v>0</v>
      </c>
      <c r="CD629" s="135">
        <v>0</v>
      </c>
      <c r="CE629" s="135">
        <v>1</v>
      </c>
      <c r="CF629" s="135">
        <v>1</v>
      </c>
      <c r="CG629" s="135">
        <v>0</v>
      </c>
      <c r="CH629" s="135">
        <v>1</v>
      </c>
      <c r="CI629" s="135">
        <v>0</v>
      </c>
      <c r="CJ629" s="135">
        <v>0</v>
      </c>
      <c r="CK629" s="135">
        <v>0</v>
      </c>
      <c r="CL629" s="135">
        <v>0</v>
      </c>
      <c r="CM629" s="135">
        <v>0</v>
      </c>
      <c r="CN629" s="135">
        <v>0</v>
      </c>
      <c r="CO629" s="135">
        <v>0</v>
      </c>
      <c r="CP629" s="135">
        <v>0</v>
      </c>
      <c r="CQ629" s="135">
        <v>0</v>
      </c>
      <c r="CR629" s="135">
        <v>1</v>
      </c>
      <c r="CS629" s="135">
        <v>0</v>
      </c>
      <c r="CT629" s="135">
        <v>0</v>
      </c>
      <c r="CU629" s="135">
        <v>2</v>
      </c>
      <c r="CV629" s="135">
        <v>1</v>
      </c>
      <c r="CW629" s="135">
        <v>8</v>
      </c>
      <c r="CX629" s="135"/>
    </row>
    <row r="630" spans="1:102" x14ac:dyDescent="0.35">
      <c r="A630" s="135">
        <v>629</v>
      </c>
      <c r="B630" s="135">
        <v>0</v>
      </c>
      <c r="C630" s="135">
        <v>0</v>
      </c>
      <c r="D630" s="135">
        <v>0</v>
      </c>
      <c r="E630" s="135">
        <v>0</v>
      </c>
      <c r="F630" s="135">
        <v>0</v>
      </c>
      <c r="G630" s="135">
        <v>0</v>
      </c>
      <c r="H630" s="135">
        <v>11</v>
      </c>
      <c r="I630" s="135">
        <v>1</v>
      </c>
      <c r="J630" s="135">
        <v>0</v>
      </c>
      <c r="K630" s="135">
        <v>0</v>
      </c>
      <c r="L630" s="135">
        <v>0</v>
      </c>
      <c r="M630" s="135">
        <v>0</v>
      </c>
      <c r="N630" s="135">
        <v>0</v>
      </c>
      <c r="O630" s="135">
        <v>0</v>
      </c>
      <c r="P630" s="135">
        <v>1</v>
      </c>
      <c r="Q630" s="135">
        <v>0</v>
      </c>
      <c r="R630" s="135">
        <v>0</v>
      </c>
      <c r="S630" s="135">
        <v>1</v>
      </c>
      <c r="T630" s="135">
        <v>0</v>
      </c>
      <c r="U630" s="135">
        <v>1</v>
      </c>
      <c r="V630" s="135">
        <v>13</v>
      </c>
      <c r="W630" s="135">
        <v>0</v>
      </c>
      <c r="X630" s="135">
        <v>1</v>
      </c>
      <c r="Y630" s="135">
        <v>0</v>
      </c>
      <c r="Z630" s="135">
        <v>0</v>
      </c>
      <c r="AA630" s="135">
        <v>0</v>
      </c>
      <c r="AB630" s="135">
        <v>0</v>
      </c>
      <c r="AC630" s="135">
        <v>0</v>
      </c>
      <c r="AD630" s="135">
        <v>0</v>
      </c>
      <c r="AE630" s="135">
        <v>0</v>
      </c>
      <c r="AF630" s="135">
        <v>0</v>
      </c>
      <c r="AG630" s="135">
        <v>0</v>
      </c>
      <c r="AH630" s="135">
        <v>13</v>
      </c>
      <c r="AI630" s="135">
        <v>4</v>
      </c>
      <c r="AJ630" s="135">
        <v>0</v>
      </c>
      <c r="AK630" s="135">
        <v>0</v>
      </c>
      <c r="AL630" s="135">
        <v>1</v>
      </c>
      <c r="AM630" s="135">
        <v>0</v>
      </c>
      <c r="AN630" s="135">
        <v>1</v>
      </c>
      <c r="AO630" s="135">
        <v>0</v>
      </c>
      <c r="AP630" s="135">
        <v>0</v>
      </c>
      <c r="AQ630" s="135">
        <v>0</v>
      </c>
      <c r="AR630" s="135">
        <v>0</v>
      </c>
      <c r="AS630" s="135">
        <v>1</v>
      </c>
      <c r="AT630" s="135">
        <v>1</v>
      </c>
      <c r="AU630" s="135">
        <v>0</v>
      </c>
      <c r="AV630" s="135">
        <v>0</v>
      </c>
      <c r="AW630" s="135">
        <v>0</v>
      </c>
      <c r="AX630" s="135">
        <v>0</v>
      </c>
      <c r="AY630" s="135">
        <v>0</v>
      </c>
      <c r="AZ630" s="135">
        <v>0</v>
      </c>
      <c r="BA630" s="135">
        <v>1</v>
      </c>
      <c r="BB630" s="135">
        <v>0</v>
      </c>
      <c r="BC630" s="135">
        <v>0</v>
      </c>
      <c r="BD630" s="135">
        <v>0</v>
      </c>
      <c r="BE630" s="135">
        <v>1</v>
      </c>
      <c r="BF630" s="135">
        <v>0</v>
      </c>
      <c r="BG630" s="135">
        <v>0</v>
      </c>
      <c r="BH630" s="135">
        <v>0</v>
      </c>
      <c r="BI630" s="135">
        <v>0</v>
      </c>
      <c r="BJ630" s="135">
        <v>1</v>
      </c>
      <c r="BK630" s="135">
        <v>1</v>
      </c>
      <c r="BL630" s="135">
        <v>0</v>
      </c>
      <c r="BM630" s="135">
        <v>0</v>
      </c>
      <c r="BN630" s="135">
        <v>0</v>
      </c>
      <c r="BO630" s="135">
        <v>0</v>
      </c>
      <c r="BP630" s="135">
        <v>0</v>
      </c>
      <c r="BQ630" s="135">
        <v>0</v>
      </c>
      <c r="BR630" s="135">
        <v>0</v>
      </c>
      <c r="BS630" s="135">
        <v>0</v>
      </c>
      <c r="BT630" s="135">
        <v>0</v>
      </c>
      <c r="BU630" s="135">
        <v>0</v>
      </c>
      <c r="BV630" s="135">
        <v>0</v>
      </c>
      <c r="BW630" s="135">
        <v>0</v>
      </c>
      <c r="BX630" s="135">
        <v>0</v>
      </c>
      <c r="BY630" s="135">
        <v>1</v>
      </c>
      <c r="BZ630" s="135">
        <v>0</v>
      </c>
      <c r="CA630" s="135">
        <v>0</v>
      </c>
      <c r="CB630" s="135">
        <v>0</v>
      </c>
      <c r="CC630" s="135">
        <v>0</v>
      </c>
      <c r="CD630" s="135">
        <v>0</v>
      </c>
      <c r="CE630" s="135">
        <v>0</v>
      </c>
      <c r="CF630" s="135">
        <v>1</v>
      </c>
      <c r="CG630" s="135">
        <v>0</v>
      </c>
      <c r="CH630" s="135">
        <v>0</v>
      </c>
      <c r="CI630" s="135">
        <v>0</v>
      </c>
      <c r="CJ630" s="135">
        <v>0</v>
      </c>
      <c r="CK630" s="135">
        <v>0</v>
      </c>
      <c r="CL630" s="135">
        <v>1</v>
      </c>
      <c r="CM630" s="135">
        <v>0</v>
      </c>
      <c r="CN630" s="135">
        <v>0</v>
      </c>
      <c r="CO630" s="135">
        <v>2</v>
      </c>
      <c r="CP630" s="135">
        <v>0</v>
      </c>
      <c r="CQ630" s="135">
        <v>0</v>
      </c>
      <c r="CR630" s="135">
        <v>7</v>
      </c>
      <c r="CS630" s="135">
        <v>0</v>
      </c>
      <c r="CT630" s="135">
        <v>3</v>
      </c>
      <c r="CU630" s="135">
        <v>0</v>
      </c>
      <c r="CV630" s="135">
        <v>0</v>
      </c>
      <c r="CW630" s="135">
        <v>1</v>
      </c>
      <c r="CX630" s="135"/>
    </row>
    <row r="631" spans="1:102" x14ac:dyDescent="0.35">
      <c r="A631" s="135">
        <v>630</v>
      </c>
      <c r="B631" s="135">
        <v>0</v>
      </c>
      <c r="C631" s="135">
        <v>0</v>
      </c>
      <c r="D631" s="135">
        <v>0</v>
      </c>
      <c r="E631" s="135">
        <v>0</v>
      </c>
      <c r="F631" s="135">
        <v>1</v>
      </c>
      <c r="G631" s="135">
        <v>0</v>
      </c>
      <c r="H631" s="135">
        <v>1</v>
      </c>
      <c r="I631" s="135">
        <v>0</v>
      </c>
      <c r="J631" s="135">
        <v>0</v>
      </c>
      <c r="K631" s="135">
        <v>0</v>
      </c>
      <c r="L631" s="135">
        <v>1</v>
      </c>
      <c r="M631" s="135">
        <v>0</v>
      </c>
      <c r="N631" s="135">
        <v>6</v>
      </c>
      <c r="O631" s="135">
        <v>0</v>
      </c>
      <c r="P631" s="135">
        <v>0</v>
      </c>
      <c r="Q631" s="135">
        <v>0</v>
      </c>
      <c r="R631" s="135">
        <v>0</v>
      </c>
      <c r="S631" s="135">
        <v>0</v>
      </c>
      <c r="T631" s="135">
        <v>0</v>
      </c>
      <c r="U631" s="135">
        <v>1</v>
      </c>
      <c r="V631" s="135">
        <v>0</v>
      </c>
      <c r="W631" s="135">
        <v>0</v>
      </c>
      <c r="X631" s="135">
        <v>1</v>
      </c>
      <c r="Y631" s="135">
        <v>0</v>
      </c>
      <c r="Z631" s="135">
        <v>0</v>
      </c>
      <c r="AA631" s="135">
        <v>0</v>
      </c>
      <c r="AB631" s="135">
        <v>0</v>
      </c>
      <c r="AC631" s="135">
        <v>0</v>
      </c>
      <c r="AD631" s="135">
        <v>0</v>
      </c>
      <c r="AE631" s="135">
        <v>0</v>
      </c>
      <c r="AF631" s="135">
        <v>0</v>
      </c>
      <c r="AG631" s="135">
        <v>0</v>
      </c>
      <c r="AH631" s="135">
        <v>1</v>
      </c>
      <c r="AI631" s="135">
        <v>0</v>
      </c>
      <c r="AJ631" s="135">
        <v>0</v>
      </c>
      <c r="AK631" s="135">
        <v>2</v>
      </c>
      <c r="AL631" s="135">
        <v>1</v>
      </c>
      <c r="AM631" s="135">
        <v>0</v>
      </c>
      <c r="AN631" s="135">
        <v>0</v>
      </c>
      <c r="AO631" s="135">
        <v>0</v>
      </c>
      <c r="AP631" s="135">
        <v>0</v>
      </c>
      <c r="AQ631" s="135">
        <v>0</v>
      </c>
      <c r="AR631" s="135">
        <v>2</v>
      </c>
      <c r="AS631" s="135">
        <v>0</v>
      </c>
      <c r="AT631" s="135">
        <v>0</v>
      </c>
      <c r="AU631" s="135">
        <v>2</v>
      </c>
      <c r="AV631" s="135">
        <v>0</v>
      </c>
      <c r="AW631" s="135">
        <v>1</v>
      </c>
      <c r="AX631" s="135">
        <v>1</v>
      </c>
      <c r="AY631" s="135">
        <v>0</v>
      </c>
      <c r="AZ631" s="135">
        <v>1</v>
      </c>
      <c r="BA631" s="135">
        <v>0</v>
      </c>
      <c r="BB631" s="135">
        <v>0</v>
      </c>
      <c r="BC631" s="135">
        <v>1</v>
      </c>
      <c r="BD631" s="135">
        <v>0</v>
      </c>
      <c r="BE631" s="135">
        <v>0</v>
      </c>
      <c r="BF631" s="135">
        <v>0</v>
      </c>
      <c r="BG631" s="135">
        <v>0</v>
      </c>
      <c r="BH631" s="135">
        <v>0</v>
      </c>
      <c r="BI631" s="135">
        <v>0</v>
      </c>
      <c r="BJ631" s="135">
        <v>0</v>
      </c>
      <c r="BK631" s="135">
        <v>1</v>
      </c>
      <c r="BL631" s="135">
        <v>0</v>
      </c>
      <c r="BM631" s="135">
        <v>0</v>
      </c>
      <c r="BN631" s="135">
        <v>0</v>
      </c>
      <c r="BO631" s="135">
        <v>0</v>
      </c>
      <c r="BP631" s="135">
        <v>0</v>
      </c>
      <c r="BQ631" s="135">
        <v>0</v>
      </c>
      <c r="BR631" s="135">
        <v>1</v>
      </c>
      <c r="BS631" s="135">
        <v>13</v>
      </c>
      <c r="BT631" s="135">
        <v>0</v>
      </c>
      <c r="BU631" s="135">
        <v>0</v>
      </c>
      <c r="BV631" s="135">
        <v>0</v>
      </c>
      <c r="BW631" s="135">
        <v>0</v>
      </c>
      <c r="BX631" s="135">
        <v>0</v>
      </c>
      <c r="BY631" s="135">
        <v>0</v>
      </c>
      <c r="BZ631" s="135">
        <v>0</v>
      </c>
      <c r="CA631" s="135">
        <v>0</v>
      </c>
      <c r="CB631" s="135">
        <v>0</v>
      </c>
      <c r="CC631" s="135">
        <v>1</v>
      </c>
      <c r="CD631" s="135">
        <v>0</v>
      </c>
      <c r="CE631" s="135">
        <v>0</v>
      </c>
      <c r="CF631" s="135">
        <v>7</v>
      </c>
      <c r="CG631" s="135">
        <v>0</v>
      </c>
      <c r="CH631" s="135">
        <v>0</v>
      </c>
      <c r="CI631" s="135">
        <v>0</v>
      </c>
      <c r="CJ631" s="135">
        <v>1</v>
      </c>
      <c r="CK631" s="135">
        <v>0</v>
      </c>
      <c r="CL631" s="135">
        <v>0</v>
      </c>
      <c r="CM631" s="135">
        <v>1</v>
      </c>
      <c r="CN631" s="135">
        <v>0</v>
      </c>
      <c r="CO631" s="135">
        <v>0</v>
      </c>
      <c r="CP631" s="135">
        <v>0</v>
      </c>
      <c r="CQ631" s="135">
        <v>0</v>
      </c>
      <c r="CR631" s="135">
        <v>0</v>
      </c>
      <c r="CS631" s="135">
        <v>0</v>
      </c>
      <c r="CT631" s="135">
        <v>0</v>
      </c>
      <c r="CU631" s="135">
        <v>0</v>
      </c>
      <c r="CV631" s="135">
        <v>0</v>
      </c>
      <c r="CW631" s="135">
        <v>0</v>
      </c>
      <c r="CX631" s="135"/>
    </row>
    <row r="632" spans="1:102" x14ac:dyDescent="0.35">
      <c r="A632" s="135">
        <v>631</v>
      </c>
      <c r="B632" s="135">
        <v>1</v>
      </c>
      <c r="C632" s="135">
        <v>0</v>
      </c>
      <c r="D632" s="135">
        <v>0</v>
      </c>
      <c r="E632" s="135">
        <v>0</v>
      </c>
      <c r="F632" s="135">
        <v>0</v>
      </c>
      <c r="G632" s="135">
        <v>1</v>
      </c>
      <c r="H632" s="135">
        <v>0</v>
      </c>
      <c r="I632" s="135">
        <v>0</v>
      </c>
      <c r="J632" s="135">
        <v>0</v>
      </c>
      <c r="K632" s="135">
        <v>0</v>
      </c>
      <c r="L632" s="135">
        <v>14</v>
      </c>
      <c r="M632" s="135">
        <v>0</v>
      </c>
      <c r="N632" s="135">
        <v>10</v>
      </c>
      <c r="O632" s="135">
        <v>0</v>
      </c>
      <c r="P632" s="135">
        <v>0</v>
      </c>
      <c r="Q632" s="135">
        <v>0</v>
      </c>
      <c r="R632" s="135">
        <v>0</v>
      </c>
      <c r="S632" s="135">
        <v>1</v>
      </c>
      <c r="T632" s="135">
        <v>0</v>
      </c>
      <c r="U632" s="135">
        <v>0</v>
      </c>
      <c r="V632" s="135">
        <v>0</v>
      </c>
      <c r="W632" s="135">
        <v>0</v>
      </c>
      <c r="X632" s="135">
        <v>1</v>
      </c>
      <c r="Y632" s="135">
        <v>0</v>
      </c>
      <c r="Z632" s="135">
        <v>1</v>
      </c>
      <c r="AA632" s="135">
        <v>1</v>
      </c>
      <c r="AB632" s="135">
        <v>0</v>
      </c>
      <c r="AC632" s="135">
        <v>0</v>
      </c>
      <c r="AD632" s="135">
        <v>0</v>
      </c>
      <c r="AE632" s="135">
        <v>1</v>
      </c>
      <c r="AF632" s="135">
        <v>1</v>
      </c>
      <c r="AG632" s="135">
        <v>0</v>
      </c>
      <c r="AH632" s="135">
        <v>0</v>
      </c>
      <c r="AI632" s="135">
        <v>1</v>
      </c>
      <c r="AJ632" s="135">
        <v>0</v>
      </c>
      <c r="AK632" s="135">
        <v>1</v>
      </c>
      <c r="AL632" s="135">
        <v>0</v>
      </c>
      <c r="AM632" s="135">
        <v>0</v>
      </c>
      <c r="AN632" s="135">
        <v>2</v>
      </c>
      <c r="AO632" s="135">
        <v>0</v>
      </c>
      <c r="AP632" s="135">
        <v>3</v>
      </c>
      <c r="AQ632" s="135">
        <v>0</v>
      </c>
      <c r="AR632" s="135">
        <v>0</v>
      </c>
      <c r="AS632" s="135">
        <v>0</v>
      </c>
      <c r="AT632" s="135">
        <v>0</v>
      </c>
      <c r="AU632" s="135">
        <v>2</v>
      </c>
      <c r="AV632" s="135">
        <v>0</v>
      </c>
      <c r="AW632" s="135">
        <v>2</v>
      </c>
      <c r="AX632" s="135">
        <v>0</v>
      </c>
      <c r="AY632" s="135">
        <v>5</v>
      </c>
      <c r="AZ632" s="135">
        <v>1</v>
      </c>
      <c r="BA632" s="135">
        <v>0</v>
      </c>
      <c r="BB632" s="135">
        <v>0</v>
      </c>
      <c r="BC632" s="135">
        <v>1</v>
      </c>
      <c r="BD632" s="135">
        <v>0</v>
      </c>
      <c r="BE632" s="135">
        <v>1</v>
      </c>
      <c r="BF632" s="135">
        <v>0</v>
      </c>
      <c r="BG632" s="135">
        <v>0</v>
      </c>
      <c r="BH632" s="135">
        <v>0</v>
      </c>
      <c r="BI632" s="135">
        <v>0</v>
      </c>
      <c r="BJ632" s="135">
        <v>0</v>
      </c>
      <c r="BK632" s="135">
        <v>0</v>
      </c>
      <c r="BL632" s="135">
        <v>0</v>
      </c>
      <c r="BM632" s="135">
        <v>0</v>
      </c>
      <c r="BN632" s="135">
        <v>0</v>
      </c>
      <c r="BO632" s="135">
        <v>0</v>
      </c>
      <c r="BP632" s="135">
        <v>0</v>
      </c>
      <c r="BQ632" s="135">
        <v>0</v>
      </c>
      <c r="BR632" s="135">
        <v>0</v>
      </c>
      <c r="BS632" s="135">
        <v>1</v>
      </c>
      <c r="BT632" s="135">
        <v>0</v>
      </c>
      <c r="BU632" s="135">
        <v>1</v>
      </c>
      <c r="BV632" s="135">
        <v>0</v>
      </c>
      <c r="BW632" s="135">
        <v>0</v>
      </c>
      <c r="BX632" s="135">
        <v>0</v>
      </c>
      <c r="BY632" s="135">
        <v>0</v>
      </c>
      <c r="BZ632" s="135">
        <v>0</v>
      </c>
      <c r="CA632" s="135">
        <v>0</v>
      </c>
      <c r="CB632" s="135">
        <v>0</v>
      </c>
      <c r="CC632" s="135">
        <v>1</v>
      </c>
      <c r="CD632" s="135">
        <v>0</v>
      </c>
      <c r="CE632" s="135">
        <v>0</v>
      </c>
      <c r="CF632" s="135">
        <v>0</v>
      </c>
      <c r="CG632" s="135">
        <v>0</v>
      </c>
      <c r="CH632" s="135">
        <v>0</v>
      </c>
      <c r="CI632" s="135">
        <v>0</v>
      </c>
      <c r="CJ632" s="135">
        <v>1</v>
      </c>
      <c r="CK632" s="135">
        <v>0</v>
      </c>
      <c r="CL632" s="135">
        <v>0</v>
      </c>
      <c r="CM632" s="135">
        <v>0</v>
      </c>
      <c r="CN632" s="135">
        <v>0</v>
      </c>
      <c r="CO632" s="135">
        <v>0</v>
      </c>
      <c r="CP632" s="135">
        <v>0</v>
      </c>
      <c r="CQ632" s="135">
        <v>0</v>
      </c>
      <c r="CR632" s="135">
        <v>0</v>
      </c>
      <c r="CS632" s="135">
        <v>0</v>
      </c>
      <c r="CT632" s="135">
        <v>0</v>
      </c>
      <c r="CU632" s="135">
        <v>0</v>
      </c>
      <c r="CV632" s="135">
        <v>1</v>
      </c>
      <c r="CW632" s="135">
        <v>0</v>
      </c>
      <c r="CX632" s="135"/>
    </row>
    <row r="633" spans="1:102" x14ac:dyDescent="0.35">
      <c r="A633" s="135">
        <v>632</v>
      </c>
      <c r="B633" s="135">
        <v>0</v>
      </c>
      <c r="C633" s="135">
        <v>0</v>
      </c>
      <c r="D633" s="135">
        <v>0</v>
      </c>
      <c r="E633" s="135">
        <v>1</v>
      </c>
      <c r="F633" s="135">
        <v>0</v>
      </c>
      <c r="G633" s="135">
        <v>0</v>
      </c>
      <c r="H633" s="135">
        <v>1</v>
      </c>
      <c r="I633" s="135">
        <v>0</v>
      </c>
      <c r="J633" s="135">
        <v>1</v>
      </c>
      <c r="K633" s="135">
        <v>0</v>
      </c>
      <c r="L633" s="135">
        <v>1</v>
      </c>
      <c r="M633" s="135">
        <v>1</v>
      </c>
      <c r="N633" s="135">
        <v>0</v>
      </c>
      <c r="O633" s="135">
        <v>0</v>
      </c>
      <c r="P633" s="135">
        <v>1</v>
      </c>
      <c r="Q633" s="135">
        <v>0</v>
      </c>
      <c r="R633" s="135">
        <v>0</v>
      </c>
      <c r="S633" s="135">
        <v>0</v>
      </c>
      <c r="T633" s="135">
        <v>0</v>
      </c>
      <c r="U633" s="135">
        <v>0</v>
      </c>
      <c r="V633" s="135">
        <v>1</v>
      </c>
      <c r="W633" s="135">
        <v>1</v>
      </c>
      <c r="X633" s="135">
        <v>0</v>
      </c>
      <c r="Y633" s="135">
        <v>0</v>
      </c>
      <c r="Z633" s="135">
        <v>1</v>
      </c>
      <c r="AA633" s="135">
        <v>0</v>
      </c>
      <c r="AB633" s="135">
        <v>0</v>
      </c>
      <c r="AC633" s="135">
        <v>0</v>
      </c>
      <c r="AD633" s="135">
        <v>0</v>
      </c>
      <c r="AE633" s="135">
        <v>0</v>
      </c>
      <c r="AF633" s="135">
        <v>3</v>
      </c>
      <c r="AG633" s="135">
        <v>9</v>
      </c>
      <c r="AH633" s="135">
        <v>1</v>
      </c>
      <c r="AI633" s="135">
        <v>2</v>
      </c>
      <c r="AJ633" s="135">
        <v>1</v>
      </c>
      <c r="AK633" s="135">
        <v>0</v>
      </c>
      <c r="AL633" s="135">
        <v>0</v>
      </c>
      <c r="AM633" s="135">
        <v>0</v>
      </c>
      <c r="AN633" s="135">
        <v>0</v>
      </c>
      <c r="AO633" s="135">
        <v>0</v>
      </c>
      <c r="AP633" s="135">
        <v>17</v>
      </c>
      <c r="AQ633" s="135">
        <v>0</v>
      </c>
      <c r="AR633" s="135">
        <v>0</v>
      </c>
      <c r="AS633" s="135">
        <v>0</v>
      </c>
      <c r="AT633" s="135">
        <v>0</v>
      </c>
      <c r="AU633" s="135">
        <v>5</v>
      </c>
      <c r="AV633" s="135">
        <v>2</v>
      </c>
      <c r="AW633" s="135">
        <v>0</v>
      </c>
      <c r="AX633" s="135">
        <v>0</v>
      </c>
      <c r="AY633" s="135">
        <v>0</v>
      </c>
      <c r="AZ633" s="135">
        <v>0</v>
      </c>
      <c r="BA633" s="135">
        <v>0</v>
      </c>
      <c r="BB633" s="135">
        <v>0</v>
      </c>
      <c r="BC633" s="135">
        <v>0</v>
      </c>
      <c r="BD633" s="135">
        <v>0</v>
      </c>
      <c r="BE633" s="135">
        <v>0</v>
      </c>
      <c r="BF633" s="135">
        <v>0</v>
      </c>
      <c r="BG633" s="135">
        <v>0</v>
      </c>
      <c r="BH633" s="135">
        <v>0</v>
      </c>
      <c r="BI633" s="135">
        <v>0</v>
      </c>
      <c r="BJ633" s="135">
        <v>0</v>
      </c>
      <c r="BK633" s="135">
        <v>0</v>
      </c>
      <c r="BL633" s="135">
        <v>0</v>
      </c>
      <c r="BM633" s="135">
        <v>0</v>
      </c>
      <c r="BN633" s="135">
        <v>0</v>
      </c>
      <c r="BO633" s="135">
        <v>1</v>
      </c>
      <c r="BP633" s="135">
        <v>0</v>
      </c>
      <c r="BQ633" s="135">
        <v>0</v>
      </c>
      <c r="BR633" s="135">
        <v>0</v>
      </c>
      <c r="BS633" s="135">
        <v>0</v>
      </c>
      <c r="BT633" s="135">
        <v>0</v>
      </c>
      <c r="BU633" s="135">
        <v>1</v>
      </c>
      <c r="BV633" s="135">
        <v>0</v>
      </c>
      <c r="BW633" s="135">
        <v>0</v>
      </c>
      <c r="BX633" s="135">
        <v>0</v>
      </c>
      <c r="BY633" s="135">
        <v>1</v>
      </c>
      <c r="BZ633" s="135">
        <v>0</v>
      </c>
      <c r="CA633" s="135">
        <v>0</v>
      </c>
      <c r="CB633" s="135">
        <v>0</v>
      </c>
      <c r="CC633" s="135">
        <v>0</v>
      </c>
      <c r="CD633" s="135">
        <v>4</v>
      </c>
      <c r="CE633" s="135">
        <v>0</v>
      </c>
      <c r="CF633" s="135">
        <v>0</v>
      </c>
      <c r="CG633" s="135">
        <v>0</v>
      </c>
      <c r="CH633" s="135">
        <v>0</v>
      </c>
      <c r="CI633" s="135">
        <v>1</v>
      </c>
      <c r="CJ633" s="135">
        <v>0</v>
      </c>
      <c r="CK633" s="135">
        <v>0</v>
      </c>
      <c r="CL633" s="135">
        <v>2</v>
      </c>
      <c r="CM633" s="135">
        <v>0</v>
      </c>
      <c r="CN633" s="135">
        <v>0</v>
      </c>
      <c r="CO633" s="135">
        <v>4</v>
      </c>
      <c r="CP633" s="135">
        <v>0</v>
      </c>
      <c r="CQ633" s="135">
        <v>0</v>
      </c>
      <c r="CR633" s="135">
        <v>0</v>
      </c>
      <c r="CS633" s="135">
        <v>1</v>
      </c>
      <c r="CT633" s="135">
        <v>0</v>
      </c>
      <c r="CU633" s="135">
        <v>0</v>
      </c>
      <c r="CV633" s="135">
        <v>0</v>
      </c>
      <c r="CW633" s="135">
        <v>0</v>
      </c>
      <c r="CX633" s="135"/>
    </row>
    <row r="634" spans="1:102" x14ac:dyDescent="0.35">
      <c r="A634" s="135">
        <v>633</v>
      </c>
      <c r="B634" s="135">
        <v>1</v>
      </c>
      <c r="C634" s="135">
        <v>1</v>
      </c>
      <c r="D634" s="135">
        <v>0</v>
      </c>
      <c r="E634" s="135">
        <v>0</v>
      </c>
      <c r="F634" s="135">
        <v>0</v>
      </c>
      <c r="G634" s="135">
        <v>0</v>
      </c>
      <c r="H634" s="135">
        <v>0</v>
      </c>
      <c r="I634" s="135">
        <v>0</v>
      </c>
      <c r="J634" s="135">
        <v>0</v>
      </c>
      <c r="K634" s="135">
        <v>0</v>
      </c>
      <c r="L634" s="135">
        <v>0</v>
      </c>
      <c r="M634" s="135">
        <v>0</v>
      </c>
      <c r="N634" s="135">
        <v>0</v>
      </c>
      <c r="O634" s="135">
        <v>0</v>
      </c>
      <c r="P634" s="135">
        <v>0</v>
      </c>
      <c r="Q634" s="135">
        <v>1</v>
      </c>
      <c r="R634" s="135">
        <v>0</v>
      </c>
      <c r="S634" s="135">
        <v>0</v>
      </c>
      <c r="T634" s="135">
        <v>0</v>
      </c>
      <c r="U634" s="135">
        <v>0</v>
      </c>
      <c r="V634" s="135">
        <v>8</v>
      </c>
      <c r="W634" s="135">
        <v>1</v>
      </c>
      <c r="X634" s="135">
        <v>0</v>
      </c>
      <c r="Y634" s="135">
        <v>0</v>
      </c>
      <c r="Z634" s="135">
        <v>0</v>
      </c>
      <c r="AA634" s="135">
        <v>0</v>
      </c>
      <c r="AB634" s="135">
        <v>1</v>
      </c>
      <c r="AC634" s="135">
        <v>0</v>
      </c>
      <c r="AD634" s="135">
        <v>1</v>
      </c>
      <c r="AE634" s="135">
        <v>2</v>
      </c>
      <c r="AF634" s="135">
        <v>0</v>
      </c>
      <c r="AG634" s="135">
        <v>1</v>
      </c>
      <c r="AH634" s="135">
        <v>0</v>
      </c>
      <c r="AI634" s="135">
        <v>1</v>
      </c>
      <c r="AJ634" s="135">
        <v>0</v>
      </c>
      <c r="AK634" s="135">
        <v>0</v>
      </c>
      <c r="AL634" s="135">
        <v>1</v>
      </c>
      <c r="AM634" s="135">
        <v>1</v>
      </c>
      <c r="AN634" s="135">
        <v>0</v>
      </c>
      <c r="AO634" s="135">
        <v>0</v>
      </c>
      <c r="AP634" s="135">
        <v>1</v>
      </c>
      <c r="AQ634" s="135">
        <v>0</v>
      </c>
      <c r="AR634" s="135">
        <v>0</v>
      </c>
      <c r="AS634" s="135">
        <v>0</v>
      </c>
      <c r="AT634" s="135">
        <v>0</v>
      </c>
      <c r="AU634" s="135">
        <v>0</v>
      </c>
      <c r="AV634" s="135">
        <v>12</v>
      </c>
      <c r="AW634" s="135">
        <v>0</v>
      </c>
      <c r="AX634" s="135">
        <v>1</v>
      </c>
      <c r="AY634" s="135">
        <v>2</v>
      </c>
      <c r="AZ634" s="135">
        <v>0</v>
      </c>
      <c r="BA634" s="135">
        <v>0</v>
      </c>
      <c r="BB634" s="135">
        <v>0</v>
      </c>
      <c r="BC634" s="135">
        <v>0</v>
      </c>
      <c r="BD634" s="135">
        <v>6</v>
      </c>
      <c r="BE634" s="135">
        <v>0</v>
      </c>
      <c r="BF634" s="135">
        <v>0</v>
      </c>
      <c r="BG634" s="135">
        <v>0</v>
      </c>
      <c r="BH634" s="135">
        <v>0</v>
      </c>
      <c r="BI634" s="135">
        <v>1</v>
      </c>
      <c r="BJ634" s="135">
        <v>0</v>
      </c>
      <c r="BK634" s="135">
        <v>0</v>
      </c>
      <c r="BL634" s="135">
        <v>0</v>
      </c>
      <c r="BM634" s="135">
        <v>0</v>
      </c>
      <c r="BN634" s="135">
        <v>0</v>
      </c>
      <c r="BO634" s="135">
        <v>0</v>
      </c>
      <c r="BP634" s="135">
        <v>0</v>
      </c>
      <c r="BQ634" s="135">
        <v>0</v>
      </c>
      <c r="BR634" s="135">
        <v>0</v>
      </c>
      <c r="BS634" s="135">
        <v>1</v>
      </c>
      <c r="BT634" s="135">
        <v>0</v>
      </c>
      <c r="BU634" s="135">
        <v>2</v>
      </c>
      <c r="BV634" s="135">
        <v>0</v>
      </c>
      <c r="BW634" s="135">
        <v>0</v>
      </c>
      <c r="BX634" s="135">
        <v>0</v>
      </c>
      <c r="BY634" s="135">
        <v>0</v>
      </c>
      <c r="BZ634" s="135">
        <v>0</v>
      </c>
      <c r="CA634" s="135">
        <v>1</v>
      </c>
      <c r="CB634" s="135">
        <v>0</v>
      </c>
      <c r="CC634" s="135">
        <v>0</v>
      </c>
      <c r="CD634" s="135">
        <v>2</v>
      </c>
      <c r="CE634" s="135">
        <v>0</v>
      </c>
      <c r="CF634" s="135">
        <v>2</v>
      </c>
      <c r="CG634" s="135">
        <v>0</v>
      </c>
      <c r="CH634" s="135">
        <v>1</v>
      </c>
      <c r="CI634" s="135">
        <v>1</v>
      </c>
      <c r="CJ634" s="135">
        <v>0</v>
      </c>
      <c r="CK634" s="135">
        <v>0</v>
      </c>
      <c r="CL634" s="135">
        <v>1</v>
      </c>
      <c r="CM634" s="135">
        <v>0</v>
      </c>
      <c r="CN634" s="135">
        <v>0</v>
      </c>
      <c r="CO634" s="135">
        <v>1</v>
      </c>
      <c r="CP634" s="135">
        <v>0</v>
      </c>
      <c r="CQ634" s="135">
        <v>0</v>
      </c>
      <c r="CR634" s="135">
        <v>1</v>
      </c>
      <c r="CS634" s="135">
        <v>0</v>
      </c>
      <c r="CT634" s="135">
        <v>0</v>
      </c>
      <c r="CU634" s="135">
        <v>1</v>
      </c>
      <c r="CV634" s="135">
        <v>0</v>
      </c>
      <c r="CW634" s="135">
        <v>0</v>
      </c>
      <c r="CX634" s="135"/>
    </row>
    <row r="635" spans="1:102" x14ac:dyDescent="0.35">
      <c r="A635" s="135">
        <v>634</v>
      </c>
      <c r="B635" s="135">
        <v>0</v>
      </c>
      <c r="C635" s="135">
        <v>0</v>
      </c>
      <c r="D635" s="135">
        <v>0</v>
      </c>
      <c r="E635" s="135">
        <v>0</v>
      </c>
      <c r="F635" s="135">
        <v>0</v>
      </c>
      <c r="G635" s="135">
        <v>0</v>
      </c>
      <c r="H635" s="135">
        <v>1</v>
      </c>
      <c r="I635" s="135">
        <v>0</v>
      </c>
      <c r="J635" s="135">
        <v>0</v>
      </c>
      <c r="K635" s="135">
        <v>0</v>
      </c>
      <c r="L635" s="135">
        <v>0</v>
      </c>
      <c r="M635" s="135">
        <v>0</v>
      </c>
      <c r="N635" s="135">
        <v>3</v>
      </c>
      <c r="O635" s="135">
        <v>0</v>
      </c>
      <c r="P635" s="135">
        <v>0</v>
      </c>
      <c r="Q635" s="135">
        <v>2</v>
      </c>
      <c r="R635" s="135">
        <v>0</v>
      </c>
      <c r="S635" s="135">
        <v>1</v>
      </c>
      <c r="T635" s="135">
        <v>1</v>
      </c>
      <c r="U635" s="135">
        <v>0</v>
      </c>
      <c r="V635" s="135">
        <v>0</v>
      </c>
      <c r="W635" s="135">
        <v>0</v>
      </c>
      <c r="X635" s="135">
        <v>0</v>
      </c>
      <c r="Y635" s="135">
        <v>0</v>
      </c>
      <c r="Z635" s="135">
        <v>0</v>
      </c>
      <c r="AA635" s="135">
        <v>0</v>
      </c>
      <c r="AB635" s="135">
        <v>0</v>
      </c>
      <c r="AC635" s="135">
        <v>0</v>
      </c>
      <c r="AD635" s="135">
        <v>0</v>
      </c>
      <c r="AE635" s="135">
        <v>0</v>
      </c>
      <c r="AF635" s="135">
        <v>0</v>
      </c>
      <c r="AG635" s="135">
        <v>0</v>
      </c>
      <c r="AH635" s="135">
        <v>0</v>
      </c>
      <c r="AI635" s="135">
        <v>1</v>
      </c>
      <c r="AJ635" s="135">
        <v>0</v>
      </c>
      <c r="AK635" s="135">
        <v>0</v>
      </c>
      <c r="AL635" s="135">
        <v>0</v>
      </c>
      <c r="AM635" s="135">
        <v>0</v>
      </c>
      <c r="AN635" s="135">
        <v>1</v>
      </c>
      <c r="AO635" s="135">
        <v>0</v>
      </c>
      <c r="AP635" s="135">
        <v>1</v>
      </c>
      <c r="AQ635" s="135">
        <v>0</v>
      </c>
      <c r="AR635" s="135">
        <v>0</v>
      </c>
      <c r="AS635" s="135">
        <v>0</v>
      </c>
      <c r="AT635" s="135">
        <v>0</v>
      </c>
      <c r="AU635" s="135">
        <v>1</v>
      </c>
      <c r="AV635" s="135">
        <v>0</v>
      </c>
      <c r="AW635" s="135">
        <v>1</v>
      </c>
      <c r="AX635" s="135">
        <v>0</v>
      </c>
      <c r="AY635" s="135">
        <v>1</v>
      </c>
      <c r="AZ635" s="135">
        <v>0</v>
      </c>
      <c r="BA635" s="135">
        <v>0</v>
      </c>
      <c r="BB635" s="135">
        <v>0</v>
      </c>
      <c r="BC635" s="135">
        <v>0</v>
      </c>
      <c r="BD635" s="135">
        <v>0</v>
      </c>
      <c r="BE635" s="135">
        <v>1</v>
      </c>
      <c r="BF635" s="135">
        <v>0</v>
      </c>
      <c r="BG635" s="135">
        <v>0</v>
      </c>
      <c r="BH635" s="135">
        <v>0</v>
      </c>
      <c r="BI635" s="135">
        <v>0</v>
      </c>
      <c r="BJ635" s="135">
        <v>0</v>
      </c>
      <c r="BK635" s="135">
        <v>12</v>
      </c>
      <c r="BL635" s="135">
        <v>0</v>
      </c>
      <c r="BM635" s="135">
        <v>1</v>
      </c>
      <c r="BN635" s="135">
        <v>2</v>
      </c>
      <c r="BO635" s="135">
        <v>0</v>
      </c>
      <c r="BP635" s="135">
        <v>0</v>
      </c>
      <c r="BQ635" s="135">
        <v>0</v>
      </c>
      <c r="BR635" s="135">
        <v>0</v>
      </c>
      <c r="BS635" s="135">
        <v>0</v>
      </c>
      <c r="BT635" s="135">
        <v>0</v>
      </c>
      <c r="BU635" s="135">
        <v>1</v>
      </c>
      <c r="BV635" s="135">
        <v>0</v>
      </c>
      <c r="BW635" s="135">
        <v>0</v>
      </c>
      <c r="BX635" s="135">
        <v>0</v>
      </c>
      <c r="BY635" s="135">
        <v>1</v>
      </c>
      <c r="BZ635" s="135">
        <v>0</v>
      </c>
      <c r="CA635" s="135">
        <v>0</v>
      </c>
      <c r="CB635" s="135">
        <v>0</v>
      </c>
      <c r="CC635" s="135">
        <v>0</v>
      </c>
      <c r="CD635" s="135">
        <v>4</v>
      </c>
      <c r="CE635" s="135">
        <v>0</v>
      </c>
      <c r="CF635" s="135">
        <v>0</v>
      </c>
      <c r="CG635" s="135">
        <v>0</v>
      </c>
      <c r="CH635" s="135">
        <v>1</v>
      </c>
      <c r="CI635" s="135">
        <v>0</v>
      </c>
      <c r="CJ635" s="135">
        <v>0</v>
      </c>
      <c r="CK635" s="135">
        <v>0</v>
      </c>
      <c r="CL635" s="135">
        <v>0</v>
      </c>
      <c r="CM635" s="135">
        <v>0</v>
      </c>
      <c r="CN635" s="135">
        <v>0</v>
      </c>
      <c r="CO635" s="135">
        <v>1</v>
      </c>
      <c r="CP635" s="135">
        <v>0</v>
      </c>
      <c r="CQ635" s="135">
        <v>0</v>
      </c>
      <c r="CR635" s="135">
        <v>0</v>
      </c>
      <c r="CS635" s="135">
        <v>0</v>
      </c>
      <c r="CT635" s="135">
        <v>0</v>
      </c>
      <c r="CU635" s="135">
        <v>0</v>
      </c>
      <c r="CV635" s="135">
        <v>0</v>
      </c>
      <c r="CW635" s="135">
        <v>0</v>
      </c>
      <c r="CX635" s="135"/>
    </row>
    <row r="636" spans="1:102" x14ac:dyDescent="0.35">
      <c r="A636" s="135">
        <v>635</v>
      </c>
      <c r="B636" s="135">
        <v>0</v>
      </c>
      <c r="C636" s="135">
        <v>1</v>
      </c>
      <c r="D636" s="135">
        <v>0</v>
      </c>
      <c r="E636" s="135">
        <v>0</v>
      </c>
      <c r="F636" s="135">
        <v>0</v>
      </c>
      <c r="G636" s="135">
        <v>0</v>
      </c>
      <c r="H636" s="135">
        <v>0</v>
      </c>
      <c r="I636" s="135">
        <v>1</v>
      </c>
      <c r="J636" s="135">
        <v>0</v>
      </c>
      <c r="K636" s="135">
        <v>0</v>
      </c>
      <c r="L636" s="135">
        <v>0</v>
      </c>
      <c r="M636" s="135">
        <v>0</v>
      </c>
      <c r="N636" s="135">
        <v>1</v>
      </c>
      <c r="O636" s="135">
        <v>0</v>
      </c>
      <c r="P636" s="135">
        <v>1</v>
      </c>
      <c r="Q636" s="135">
        <v>0</v>
      </c>
      <c r="R636" s="135">
        <v>0</v>
      </c>
      <c r="S636" s="135">
        <v>1</v>
      </c>
      <c r="T636" s="135">
        <v>0</v>
      </c>
      <c r="U636" s="135">
        <v>0</v>
      </c>
      <c r="V636" s="135">
        <v>10</v>
      </c>
      <c r="W636" s="135">
        <v>1</v>
      </c>
      <c r="X636" s="135">
        <v>0</v>
      </c>
      <c r="Y636" s="135">
        <v>0</v>
      </c>
      <c r="Z636" s="135">
        <v>0</v>
      </c>
      <c r="AA636" s="135">
        <v>0</v>
      </c>
      <c r="AB636" s="135">
        <v>0</v>
      </c>
      <c r="AC636" s="135">
        <v>1</v>
      </c>
      <c r="AD636" s="135">
        <v>0</v>
      </c>
      <c r="AE636" s="135">
        <v>10</v>
      </c>
      <c r="AF636" s="135">
        <v>0</v>
      </c>
      <c r="AG636" s="135">
        <v>0</v>
      </c>
      <c r="AH636" s="135">
        <v>33</v>
      </c>
      <c r="AI636" s="135">
        <v>0</v>
      </c>
      <c r="AJ636" s="135">
        <v>0</v>
      </c>
      <c r="AK636" s="135">
        <v>0</v>
      </c>
      <c r="AL636" s="135">
        <v>0</v>
      </c>
      <c r="AM636" s="135">
        <v>0</v>
      </c>
      <c r="AN636" s="135">
        <v>0</v>
      </c>
      <c r="AO636" s="135">
        <v>0</v>
      </c>
      <c r="AP636" s="135">
        <v>7</v>
      </c>
      <c r="AQ636" s="135">
        <v>21</v>
      </c>
      <c r="AR636" s="135">
        <v>0</v>
      </c>
      <c r="AS636" s="135">
        <v>0</v>
      </c>
      <c r="AT636" s="135">
        <v>0</v>
      </c>
      <c r="AU636" s="135">
        <v>0</v>
      </c>
      <c r="AV636" s="135">
        <v>15</v>
      </c>
      <c r="AW636" s="135">
        <v>1</v>
      </c>
      <c r="AX636" s="135">
        <v>0</v>
      </c>
      <c r="AY636" s="135">
        <v>1</v>
      </c>
      <c r="AZ636" s="135">
        <v>4</v>
      </c>
      <c r="BA636" s="135">
        <v>0</v>
      </c>
      <c r="BB636" s="135">
        <v>0</v>
      </c>
      <c r="BC636" s="135">
        <v>0</v>
      </c>
      <c r="BD636" s="135">
        <v>18</v>
      </c>
      <c r="BE636" s="135">
        <v>0</v>
      </c>
      <c r="BF636" s="135">
        <v>1</v>
      </c>
      <c r="BG636" s="135">
        <v>1</v>
      </c>
      <c r="BH636" s="135">
        <v>0</v>
      </c>
      <c r="BI636" s="135">
        <v>0</v>
      </c>
      <c r="BJ636" s="135">
        <v>1</v>
      </c>
      <c r="BK636" s="135">
        <v>1</v>
      </c>
      <c r="BL636" s="135">
        <v>0</v>
      </c>
      <c r="BM636" s="135">
        <v>0</v>
      </c>
      <c r="BN636" s="135">
        <v>1</v>
      </c>
      <c r="BO636" s="135">
        <v>0</v>
      </c>
      <c r="BP636" s="135">
        <v>0</v>
      </c>
      <c r="BQ636" s="135">
        <v>0</v>
      </c>
      <c r="BR636" s="135">
        <v>0</v>
      </c>
      <c r="BS636" s="135">
        <v>1</v>
      </c>
      <c r="BT636" s="135">
        <v>1</v>
      </c>
      <c r="BU636" s="135">
        <v>0</v>
      </c>
      <c r="BV636" s="135">
        <v>0</v>
      </c>
      <c r="BW636" s="135">
        <v>1</v>
      </c>
      <c r="BX636" s="135">
        <v>0</v>
      </c>
      <c r="BY636" s="135">
        <v>1</v>
      </c>
      <c r="BZ636" s="135">
        <v>0</v>
      </c>
      <c r="CA636" s="135">
        <v>0</v>
      </c>
      <c r="CB636" s="135">
        <v>2</v>
      </c>
      <c r="CC636" s="135">
        <v>0</v>
      </c>
      <c r="CD636" s="135">
        <v>3</v>
      </c>
      <c r="CE636" s="135">
        <v>2</v>
      </c>
      <c r="CF636" s="135">
        <v>1</v>
      </c>
      <c r="CG636" s="135">
        <v>0</v>
      </c>
      <c r="CH636" s="135">
        <v>2</v>
      </c>
      <c r="CI636" s="135">
        <v>0</v>
      </c>
      <c r="CJ636" s="135">
        <v>0</v>
      </c>
      <c r="CK636" s="135">
        <v>0</v>
      </c>
      <c r="CL636" s="135">
        <v>0</v>
      </c>
      <c r="CM636" s="135">
        <v>0</v>
      </c>
      <c r="CN636" s="135">
        <v>0</v>
      </c>
      <c r="CO636" s="135">
        <v>0</v>
      </c>
      <c r="CP636" s="135">
        <v>1</v>
      </c>
      <c r="CQ636" s="135">
        <v>0</v>
      </c>
      <c r="CR636" s="135">
        <v>0</v>
      </c>
      <c r="CS636" s="135">
        <v>0</v>
      </c>
      <c r="CT636" s="135">
        <v>0</v>
      </c>
      <c r="CU636" s="135">
        <v>0</v>
      </c>
      <c r="CV636" s="135">
        <v>5</v>
      </c>
      <c r="CW636" s="135">
        <v>1</v>
      </c>
      <c r="CX636" s="135"/>
    </row>
    <row r="637" spans="1:102" x14ac:dyDescent="0.35">
      <c r="A637" s="135">
        <v>636</v>
      </c>
      <c r="B637" s="135">
        <v>1</v>
      </c>
      <c r="C637" s="135">
        <v>0</v>
      </c>
      <c r="D637" s="135">
        <v>1</v>
      </c>
      <c r="E637" s="135">
        <v>1</v>
      </c>
      <c r="F637" s="135">
        <v>1</v>
      </c>
      <c r="G637" s="135">
        <v>2</v>
      </c>
      <c r="H637" s="135">
        <v>0</v>
      </c>
      <c r="I637" s="135">
        <v>0</v>
      </c>
      <c r="J637" s="135">
        <v>0</v>
      </c>
      <c r="K637" s="135">
        <v>0</v>
      </c>
      <c r="L637" s="135">
        <v>0</v>
      </c>
      <c r="M637" s="135">
        <v>0</v>
      </c>
      <c r="N637" s="135">
        <v>3</v>
      </c>
      <c r="O637" s="135">
        <v>0</v>
      </c>
      <c r="P637" s="135">
        <v>0</v>
      </c>
      <c r="Q637" s="135">
        <v>0</v>
      </c>
      <c r="R637" s="135">
        <v>0</v>
      </c>
      <c r="S637" s="135">
        <v>0</v>
      </c>
      <c r="T637" s="135">
        <v>0</v>
      </c>
      <c r="U637" s="135">
        <v>0</v>
      </c>
      <c r="V637" s="135">
        <v>0</v>
      </c>
      <c r="W637" s="135">
        <v>0</v>
      </c>
      <c r="X637" s="135">
        <v>0</v>
      </c>
      <c r="Y637" s="135">
        <v>1</v>
      </c>
      <c r="Z637" s="135">
        <v>0</v>
      </c>
      <c r="AA637" s="135">
        <v>1</v>
      </c>
      <c r="AB637" s="135">
        <v>1</v>
      </c>
      <c r="AC637" s="135">
        <v>0</v>
      </c>
      <c r="AD637" s="135">
        <v>0</v>
      </c>
      <c r="AE637" s="135">
        <v>1</v>
      </c>
      <c r="AF637" s="135">
        <v>6</v>
      </c>
      <c r="AG637" s="135">
        <v>0</v>
      </c>
      <c r="AH637" s="135">
        <v>4</v>
      </c>
      <c r="AI637" s="135">
        <v>17</v>
      </c>
      <c r="AJ637" s="135">
        <v>0</v>
      </c>
      <c r="AK637" s="135">
        <v>1</v>
      </c>
      <c r="AL637" s="135">
        <v>0</v>
      </c>
      <c r="AM637" s="135">
        <v>1</v>
      </c>
      <c r="AN637" s="135">
        <v>1</v>
      </c>
      <c r="AO637" s="135">
        <v>0</v>
      </c>
      <c r="AP637" s="135">
        <v>0</v>
      </c>
      <c r="AQ637" s="135">
        <v>0</v>
      </c>
      <c r="AR637" s="135">
        <v>0</v>
      </c>
      <c r="AS637" s="135">
        <v>0</v>
      </c>
      <c r="AT637" s="135">
        <v>0</v>
      </c>
      <c r="AU637" s="135">
        <v>0</v>
      </c>
      <c r="AV637" s="135">
        <v>4</v>
      </c>
      <c r="AW637" s="135">
        <v>0</v>
      </c>
      <c r="AX637" s="135">
        <v>4</v>
      </c>
      <c r="AY637" s="135">
        <v>1</v>
      </c>
      <c r="AZ637" s="135">
        <v>0</v>
      </c>
      <c r="BA637" s="135">
        <v>0</v>
      </c>
      <c r="BB637" s="135">
        <v>0</v>
      </c>
      <c r="BC637" s="135">
        <v>0</v>
      </c>
      <c r="BD637" s="135">
        <v>2</v>
      </c>
      <c r="BE637" s="135">
        <v>0</v>
      </c>
      <c r="BF637" s="135">
        <v>0</v>
      </c>
      <c r="BG637" s="135">
        <v>0</v>
      </c>
      <c r="BH637" s="135">
        <v>0</v>
      </c>
      <c r="BI637" s="135">
        <v>0</v>
      </c>
      <c r="BJ637" s="135">
        <v>1</v>
      </c>
      <c r="BK637" s="135">
        <v>0</v>
      </c>
      <c r="BL637" s="135">
        <v>0</v>
      </c>
      <c r="BM637" s="135">
        <v>0</v>
      </c>
      <c r="BN637" s="135">
        <v>1</v>
      </c>
      <c r="BO637" s="135">
        <v>0</v>
      </c>
      <c r="BP637" s="135">
        <v>0</v>
      </c>
      <c r="BQ637" s="135">
        <v>0</v>
      </c>
      <c r="BR637" s="135">
        <v>2</v>
      </c>
      <c r="BS637" s="135">
        <v>4</v>
      </c>
      <c r="BT637" s="135">
        <v>0</v>
      </c>
      <c r="BU637" s="135">
        <v>0</v>
      </c>
      <c r="BV637" s="135">
        <v>0</v>
      </c>
      <c r="BW637" s="135">
        <v>0</v>
      </c>
      <c r="BX637" s="135">
        <v>0</v>
      </c>
      <c r="BY637" s="135">
        <v>0</v>
      </c>
      <c r="BZ637" s="135">
        <v>0</v>
      </c>
      <c r="CA637" s="135">
        <v>0</v>
      </c>
      <c r="CB637" s="135">
        <v>0</v>
      </c>
      <c r="CC637" s="135">
        <v>0</v>
      </c>
      <c r="CD637" s="135">
        <v>0</v>
      </c>
      <c r="CE637" s="135">
        <v>0</v>
      </c>
      <c r="CF637" s="135">
        <v>0</v>
      </c>
      <c r="CG637" s="135">
        <v>0</v>
      </c>
      <c r="CH637" s="135">
        <v>0</v>
      </c>
      <c r="CI637" s="135">
        <v>1</v>
      </c>
      <c r="CJ637" s="135">
        <v>0</v>
      </c>
      <c r="CK637" s="135">
        <v>0</v>
      </c>
      <c r="CL637" s="135">
        <v>0</v>
      </c>
      <c r="CM637" s="135">
        <v>0</v>
      </c>
      <c r="CN637" s="135">
        <v>0</v>
      </c>
      <c r="CO637" s="135">
        <v>2</v>
      </c>
      <c r="CP637" s="135">
        <v>0</v>
      </c>
      <c r="CQ637" s="135">
        <v>1</v>
      </c>
      <c r="CR637" s="135">
        <v>0</v>
      </c>
      <c r="CS637" s="135">
        <v>0</v>
      </c>
      <c r="CT637" s="135">
        <v>0</v>
      </c>
      <c r="CU637" s="135">
        <v>1</v>
      </c>
      <c r="CV637" s="135">
        <v>1</v>
      </c>
      <c r="CW637" s="135">
        <v>0</v>
      </c>
      <c r="CX637" s="135"/>
    </row>
    <row r="638" spans="1:102" x14ac:dyDescent="0.35">
      <c r="A638" s="135">
        <v>637</v>
      </c>
      <c r="B638" s="135">
        <v>0</v>
      </c>
      <c r="C638" s="135">
        <v>0</v>
      </c>
      <c r="D638" s="135">
        <v>1</v>
      </c>
      <c r="E638" s="135">
        <v>1</v>
      </c>
      <c r="F638" s="135">
        <v>0</v>
      </c>
      <c r="G638" s="135">
        <v>1</v>
      </c>
      <c r="H638" s="135">
        <v>0</v>
      </c>
      <c r="I638" s="135">
        <v>0</v>
      </c>
      <c r="J638" s="135">
        <v>0</v>
      </c>
      <c r="K638" s="135">
        <v>0</v>
      </c>
      <c r="L638" s="135">
        <v>9</v>
      </c>
      <c r="M638" s="135">
        <v>0</v>
      </c>
      <c r="N638" s="135">
        <v>0</v>
      </c>
      <c r="O638" s="135">
        <v>1</v>
      </c>
      <c r="P638" s="135">
        <v>1</v>
      </c>
      <c r="Q638" s="135">
        <v>1</v>
      </c>
      <c r="R638" s="135">
        <v>0</v>
      </c>
      <c r="S638" s="135">
        <v>1</v>
      </c>
      <c r="T638" s="135">
        <v>2</v>
      </c>
      <c r="U638" s="135">
        <v>0</v>
      </c>
      <c r="V638" s="135">
        <v>4</v>
      </c>
      <c r="W638" s="135">
        <v>1</v>
      </c>
      <c r="X638" s="135">
        <v>0</v>
      </c>
      <c r="Y638" s="135">
        <v>0</v>
      </c>
      <c r="Z638" s="135">
        <v>2</v>
      </c>
      <c r="AA638" s="135">
        <v>2</v>
      </c>
      <c r="AB638" s="135">
        <v>0</v>
      </c>
      <c r="AC638" s="135">
        <v>0</v>
      </c>
      <c r="AD638" s="135">
        <v>0</v>
      </c>
      <c r="AE638" s="135">
        <v>0</v>
      </c>
      <c r="AF638" s="135">
        <v>0</v>
      </c>
      <c r="AG638" s="135">
        <v>0</v>
      </c>
      <c r="AH638" s="135">
        <v>0</v>
      </c>
      <c r="AI638" s="135">
        <v>0</v>
      </c>
      <c r="AJ638" s="135">
        <v>0</v>
      </c>
      <c r="AK638" s="135">
        <v>2</v>
      </c>
      <c r="AL638" s="135">
        <v>0</v>
      </c>
      <c r="AM638" s="135">
        <v>0</v>
      </c>
      <c r="AN638" s="135">
        <v>0</v>
      </c>
      <c r="AO638" s="135">
        <v>1</v>
      </c>
      <c r="AP638" s="135">
        <v>3</v>
      </c>
      <c r="AQ638" s="135">
        <v>0</v>
      </c>
      <c r="AR638" s="135">
        <v>0</v>
      </c>
      <c r="AS638" s="135">
        <v>0</v>
      </c>
      <c r="AT638" s="135">
        <v>0</v>
      </c>
      <c r="AU638" s="135">
        <v>2</v>
      </c>
      <c r="AV638" s="135">
        <v>1</v>
      </c>
      <c r="AW638" s="135">
        <v>2</v>
      </c>
      <c r="AX638" s="135">
        <v>0</v>
      </c>
      <c r="AY638" s="135">
        <v>1</v>
      </c>
      <c r="AZ638" s="135">
        <v>0</v>
      </c>
      <c r="BA638" s="135">
        <v>0</v>
      </c>
      <c r="BB638" s="135">
        <v>0</v>
      </c>
      <c r="BC638" s="135">
        <v>0</v>
      </c>
      <c r="BD638" s="135">
        <v>0</v>
      </c>
      <c r="BE638" s="135">
        <v>0</v>
      </c>
      <c r="BF638" s="135">
        <v>0</v>
      </c>
      <c r="BG638" s="135">
        <v>0</v>
      </c>
      <c r="BH638" s="135">
        <v>0</v>
      </c>
      <c r="BI638" s="135">
        <v>0</v>
      </c>
      <c r="BJ638" s="135">
        <v>0</v>
      </c>
      <c r="BK638" s="135">
        <v>1</v>
      </c>
      <c r="BL638" s="135">
        <v>0</v>
      </c>
      <c r="BM638" s="135">
        <v>0</v>
      </c>
      <c r="BN638" s="135">
        <v>2</v>
      </c>
      <c r="BO638" s="135">
        <v>0</v>
      </c>
      <c r="BP638" s="135">
        <v>0</v>
      </c>
      <c r="BQ638" s="135">
        <v>0</v>
      </c>
      <c r="BR638" s="135">
        <v>0</v>
      </c>
      <c r="BS638" s="135">
        <v>1</v>
      </c>
      <c r="BT638" s="135">
        <v>0</v>
      </c>
      <c r="BU638" s="135">
        <v>0</v>
      </c>
      <c r="BV638" s="135">
        <v>0</v>
      </c>
      <c r="BW638" s="135">
        <v>1</v>
      </c>
      <c r="BX638" s="135">
        <v>0</v>
      </c>
      <c r="BY638" s="135">
        <v>1</v>
      </c>
      <c r="BZ638" s="135">
        <v>0</v>
      </c>
      <c r="CA638" s="135">
        <v>0</v>
      </c>
      <c r="CB638" s="135">
        <v>0</v>
      </c>
      <c r="CC638" s="135">
        <v>0</v>
      </c>
      <c r="CD638" s="135">
        <v>0</v>
      </c>
      <c r="CE638" s="135">
        <v>1</v>
      </c>
      <c r="CF638" s="135">
        <v>0</v>
      </c>
      <c r="CG638" s="135">
        <v>0</v>
      </c>
      <c r="CH638" s="135">
        <v>1</v>
      </c>
      <c r="CI638" s="135">
        <v>0</v>
      </c>
      <c r="CJ638" s="135">
        <v>1</v>
      </c>
      <c r="CK638" s="135">
        <v>0</v>
      </c>
      <c r="CL638" s="135">
        <v>1</v>
      </c>
      <c r="CM638" s="135">
        <v>0</v>
      </c>
      <c r="CN638" s="135">
        <v>0</v>
      </c>
      <c r="CO638" s="135">
        <v>5</v>
      </c>
      <c r="CP638" s="135">
        <v>0</v>
      </c>
      <c r="CQ638" s="135">
        <v>0</v>
      </c>
      <c r="CR638" s="135">
        <v>0</v>
      </c>
      <c r="CS638" s="135">
        <v>0</v>
      </c>
      <c r="CT638" s="135">
        <v>0</v>
      </c>
      <c r="CU638" s="135">
        <v>0</v>
      </c>
      <c r="CV638" s="135">
        <v>0</v>
      </c>
      <c r="CW638" s="135">
        <v>1</v>
      </c>
      <c r="CX638" s="135"/>
    </row>
    <row r="639" spans="1:102" x14ac:dyDescent="0.35">
      <c r="A639" s="135">
        <v>638</v>
      </c>
      <c r="B639" s="135">
        <v>0</v>
      </c>
      <c r="C639" s="135">
        <v>0</v>
      </c>
      <c r="D639" s="135">
        <v>0</v>
      </c>
      <c r="E639" s="135">
        <v>0</v>
      </c>
      <c r="F639" s="135">
        <v>2</v>
      </c>
      <c r="G639" s="135">
        <v>0</v>
      </c>
      <c r="H639" s="135">
        <v>0</v>
      </c>
      <c r="I639" s="135">
        <v>1</v>
      </c>
      <c r="J639" s="135">
        <v>1</v>
      </c>
      <c r="K639" s="135">
        <v>0</v>
      </c>
      <c r="L639" s="135">
        <v>9</v>
      </c>
      <c r="M639" s="135">
        <v>1</v>
      </c>
      <c r="N639" s="135">
        <v>0</v>
      </c>
      <c r="O639" s="135">
        <v>0</v>
      </c>
      <c r="P639" s="135">
        <v>0</v>
      </c>
      <c r="Q639" s="135">
        <v>2</v>
      </c>
      <c r="R639" s="135">
        <v>1</v>
      </c>
      <c r="S639" s="135">
        <v>0</v>
      </c>
      <c r="T639" s="135">
        <v>1</v>
      </c>
      <c r="U639" s="135">
        <v>0</v>
      </c>
      <c r="V639" s="135">
        <v>0</v>
      </c>
      <c r="W639" s="135">
        <v>0</v>
      </c>
      <c r="X639" s="135">
        <v>0</v>
      </c>
      <c r="Y639" s="135">
        <v>0</v>
      </c>
      <c r="Z639" s="135">
        <v>0</v>
      </c>
      <c r="AA639" s="135">
        <v>0</v>
      </c>
      <c r="AB639" s="135">
        <v>1</v>
      </c>
      <c r="AC639" s="135">
        <v>1</v>
      </c>
      <c r="AD639" s="135">
        <v>0</v>
      </c>
      <c r="AE639" s="135">
        <v>0</v>
      </c>
      <c r="AF639" s="135">
        <v>0</v>
      </c>
      <c r="AG639" s="135">
        <v>0</v>
      </c>
      <c r="AH639" s="135">
        <v>0</v>
      </c>
      <c r="AI639" s="135">
        <v>0</v>
      </c>
      <c r="AJ639" s="135">
        <v>0</v>
      </c>
      <c r="AK639" s="135">
        <v>0</v>
      </c>
      <c r="AL639" s="135">
        <v>0</v>
      </c>
      <c r="AM639" s="135">
        <v>2</v>
      </c>
      <c r="AN639" s="135">
        <v>0</v>
      </c>
      <c r="AO639" s="135">
        <v>0</v>
      </c>
      <c r="AP639" s="135">
        <v>0</v>
      </c>
      <c r="AQ639" s="135">
        <v>0</v>
      </c>
      <c r="AR639" s="135">
        <v>1</v>
      </c>
      <c r="AS639" s="135">
        <v>0</v>
      </c>
      <c r="AT639" s="135">
        <v>0</v>
      </c>
      <c r="AU639" s="135">
        <v>0</v>
      </c>
      <c r="AV639" s="135">
        <v>5</v>
      </c>
      <c r="AW639" s="135">
        <v>11</v>
      </c>
      <c r="AX639" s="135">
        <v>1</v>
      </c>
      <c r="AY639" s="135">
        <v>1</v>
      </c>
      <c r="AZ639" s="135">
        <v>0</v>
      </c>
      <c r="BA639" s="135">
        <v>0</v>
      </c>
      <c r="BB639" s="135">
        <v>0</v>
      </c>
      <c r="BC639" s="135">
        <v>0</v>
      </c>
      <c r="BD639" s="135">
        <v>0</v>
      </c>
      <c r="BE639" s="135">
        <v>0</v>
      </c>
      <c r="BF639" s="135">
        <v>1</v>
      </c>
      <c r="BG639" s="135">
        <v>0</v>
      </c>
      <c r="BH639" s="135">
        <v>0</v>
      </c>
      <c r="BI639" s="135">
        <v>0</v>
      </c>
      <c r="BJ639" s="135">
        <v>0</v>
      </c>
      <c r="BK639" s="135">
        <v>0</v>
      </c>
      <c r="BL639" s="135">
        <v>1</v>
      </c>
      <c r="BM639" s="135">
        <v>0</v>
      </c>
      <c r="BN639" s="135">
        <v>0</v>
      </c>
      <c r="BO639" s="135">
        <v>1</v>
      </c>
      <c r="BP639" s="135">
        <v>1</v>
      </c>
      <c r="BQ639" s="135">
        <v>0</v>
      </c>
      <c r="BR639" s="135">
        <v>0</v>
      </c>
      <c r="BS639" s="135">
        <v>0</v>
      </c>
      <c r="BT639" s="135">
        <v>1</v>
      </c>
      <c r="BU639" s="135">
        <v>0</v>
      </c>
      <c r="BV639" s="135">
        <v>1</v>
      </c>
      <c r="BW639" s="135">
        <v>0</v>
      </c>
      <c r="BX639" s="135">
        <v>0</v>
      </c>
      <c r="BY639" s="135">
        <v>0</v>
      </c>
      <c r="BZ639" s="135">
        <v>0</v>
      </c>
      <c r="CA639" s="135">
        <v>0</v>
      </c>
      <c r="CB639" s="135">
        <v>0</v>
      </c>
      <c r="CC639" s="135">
        <v>0</v>
      </c>
      <c r="CD639" s="135">
        <v>1</v>
      </c>
      <c r="CE639" s="135">
        <v>0</v>
      </c>
      <c r="CF639" s="135">
        <v>4</v>
      </c>
      <c r="CG639" s="135">
        <v>1</v>
      </c>
      <c r="CH639" s="135">
        <v>0</v>
      </c>
      <c r="CI639" s="135">
        <v>0</v>
      </c>
      <c r="CJ639" s="135">
        <v>0</v>
      </c>
      <c r="CK639" s="135">
        <v>1</v>
      </c>
      <c r="CL639" s="135">
        <v>0</v>
      </c>
      <c r="CM639" s="135">
        <v>0</v>
      </c>
      <c r="CN639" s="135">
        <v>0</v>
      </c>
      <c r="CO639" s="135">
        <v>0</v>
      </c>
      <c r="CP639" s="135">
        <v>0</v>
      </c>
      <c r="CQ639" s="135">
        <v>0</v>
      </c>
      <c r="CR639" s="135">
        <v>0</v>
      </c>
      <c r="CS639" s="135">
        <v>0</v>
      </c>
      <c r="CT639" s="135">
        <v>0</v>
      </c>
      <c r="CU639" s="135">
        <v>0</v>
      </c>
      <c r="CV639" s="135">
        <v>0</v>
      </c>
      <c r="CW639" s="135">
        <v>0</v>
      </c>
      <c r="CX639" s="135"/>
    </row>
    <row r="640" spans="1:102" x14ac:dyDescent="0.35">
      <c r="A640" s="135">
        <v>639</v>
      </c>
      <c r="B640" s="135">
        <v>0</v>
      </c>
      <c r="C640" s="135">
        <v>0</v>
      </c>
      <c r="D640" s="135">
        <v>0</v>
      </c>
      <c r="E640" s="135">
        <v>1</v>
      </c>
      <c r="F640" s="135">
        <v>0</v>
      </c>
      <c r="G640" s="135">
        <v>0</v>
      </c>
      <c r="H640" s="135">
        <v>0</v>
      </c>
      <c r="I640" s="135">
        <v>1</v>
      </c>
      <c r="J640" s="135">
        <v>3</v>
      </c>
      <c r="K640" s="135">
        <v>0</v>
      </c>
      <c r="L640" s="135">
        <v>0</v>
      </c>
      <c r="M640" s="135">
        <v>0</v>
      </c>
      <c r="N640" s="135">
        <v>4</v>
      </c>
      <c r="O640" s="135">
        <v>0</v>
      </c>
      <c r="P640" s="135">
        <v>0</v>
      </c>
      <c r="Q640" s="135">
        <v>0</v>
      </c>
      <c r="R640" s="135">
        <v>0</v>
      </c>
      <c r="S640" s="135">
        <v>1</v>
      </c>
      <c r="T640" s="135">
        <v>2</v>
      </c>
      <c r="U640" s="135">
        <v>1</v>
      </c>
      <c r="V640" s="135">
        <v>1</v>
      </c>
      <c r="W640" s="135">
        <v>0</v>
      </c>
      <c r="X640" s="135">
        <v>1</v>
      </c>
      <c r="Y640" s="135">
        <v>0</v>
      </c>
      <c r="Z640" s="135">
        <v>0</v>
      </c>
      <c r="AA640" s="135">
        <v>0</v>
      </c>
      <c r="AB640" s="135">
        <v>0</v>
      </c>
      <c r="AC640" s="135">
        <v>0</v>
      </c>
      <c r="AD640" s="135">
        <v>0</v>
      </c>
      <c r="AE640" s="135">
        <v>1</v>
      </c>
      <c r="AF640" s="135">
        <v>0</v>
      </c>
      <c r="AG640" s="135">
        <v>0</v>
      </c>
      <c r="AH640" s="135">
        <v>0</v>
      </c>
      <c r="AI640" s="135">
        <v>0</v>
      </c>
      <c r="AJ640" s="135">
        <v>3</v>
      </c>
      <c r="AK640" s="135">
        <v>0</v>
      </c>
      <c r="AL640" s="135">
        <v>0</v>
      </c>
      <c r="AM640" s="135">
        <v>0</v>
      </c>
      <c r="AN640" s="135">
        <v>1</v>
      </c>
      <c r="AO640" s="135">
        <v>0</v>
      </c>
      <c r="AP640" s="135">
        <v>11</v>
      </c>
      <c r="AQ640" s="135">
        <v>2</v>
      </c>
      <c r="AR640" s="135">
        <v>0</v>
      </c>
      <c r="AS640" s="135">
        <v>0</v>
      </c>
      <c r="AT640" s="135">
        <v>0</v>
      </c>
      <c r="AU640" s="135">
        <v>2</v>
      </c>
      <c r="AV640" s="135">
        <v>4</v>
      </c>
      <c r="AW640" s="135">
        <v>0</v>
      </c>
      <c r="AX640" s="135">
        <v>1</v>
      </c>
      <c r="AY640" s="135">
        <v>0</v>
      </c>
      <c r="AZ640" s="135">
        <v>0</v>
      </c>
      <c r="BA640" s="135">
        <v>0</v>
      </c>
      <c r="BB640" s="135">
        <v>0</v>
      </c>
      <c r="BC640" s="135">
        <v>0</v>
      </c>
      <c r="BD640" s="135">
        <v>0</v>
      </c>
      <c r="BE640" s="135">
        <v>0</v>
      </c>
      <c r="BF640" s="135">
        <v>0</v>
      </c>
      <c r="BG640" s="135">
        <v>0</v>
      </c>
      <c r="BH640" s="135">
        <v>0</v>
      </c>
      <c r="BI640" s="135">
        <v>0</v>
      </c>
      <c r="BJ640" s="135">
        <v>0</v>
      </c>
      <c r="BK640" s="135">
        <v>0</v>
      </c>
      <c r="BL640" s="135">
        <v>1</v>
      </c>
      <c r="BM640" s="135">
        <v>0</v>
      </c>
      <c r="BN640" s="135">
        <v>0</v>
      </c>
      <c r="BO640" s="135">
        <v>0</v>
      </c>
      <c r="BP640" s="135">
        <v>0</v>
      </c>
      <c r="BQ640" s="135">
        <v>0</v>
      </c>
      <c r="BR640" s="135">
        <v>1</v>
      </c>
      <c r="BS640" s="135">
        <v>2</v>
      </c>
      <c r="BT640" s="135">
        <v>1</v>
      </c>
      <c r="BU640" s="135">
        <v>0</v>
      </c>
      <c r="BV640" s="135">
        <v>0</v>
      </c>
      <c r="BW640" s="135">
        <v>0</v>
      </c>
      <c r="BX640" s="135">
        <v>3</v>
      </c>
      <c r="BY640" s="135">
        <v>0</v>
      </c>
      <c r="BZ640" s="135">
        <v>0</v>
      </c>
      <c r="CA640" s="135">
        <v>0</v>
      </c>
      <c r="CB640" s="135">
        <v>0</v>
      </c>
      <c r="CC640" s="135">
        <v>0</v>
      </c>
      <c r="CD640" s="135">
        <v>2</v>
      </c>
      <c r="CE640" s="135">
        <v>0</v>
      </c>
      <c r="CF640" s="135">
        <v>0</v>
      </c>
      <c r="CG640" s="135">
        <v>0</v>
      </c>
      <c r="CH640" s="135">
        <v>0</v>
      </c>
      <c r="CI640" s="135">
        <v>0</v>
      </c>
      <c r="CJ640" s="135">
        <v>2</v>
      </c>
      <c r="CK640" s="135">
        <v>0</v>
      </c>
      <c r="CL640" s="135">
        <v>0</v>
      </c>
      <c r="CM640" s="135">
        <v>0</v>
      </c>
      <c r="CN640" s="135">
        <v>0</v>
      </c>
      <c r="CO640" s="135">
        <v>0</v>
      </c>
      <c r="CP640" s="135">
        <v>0</v>
      </c>
      <c r="CQ640" s="135">
        <v>0</v>
      </c>
      <c r="CR640" s="135">
        <v>0</v>
      </c>
      <c r="CS640" s="135">
        <v>0</v>
      </c>
      <c r="CT640" s="135">
        <v>0</v>
      </c>
      <c r="CU640" s="135">
        <v>0</v>
      </c>
      <c r="CV640" s="135">
        <v>0</v>
      </c>
      <c r="CW640" s="135">
        <v>0</v>
      </c>
      <c r="CX640" s="135"/>
    </row>
    <row r="641" spans="1:102" x14ac:dyDescent="0.35">
      <c r="A641" s="135">
        <v>640</v>
      </c>
      <c r="B641" s="135">
        <v>0</v>
      </c>
      <c r="C641" s="135">
        <v>1</v>
      </c>
      <c r="D641" s="135">
        <v>0</v>
      </c>
      <c r="E641" s="135">
        <v>0</v>
      </c>
      <c r="F641" s="135">
        <v>0</v>
      </c>
      <c r="G641" s="135">
        <v>0</v>
      </c>
      <c r="H641" s="135">
        <v>0</v>
      </c>
      <c r="I641" s="135">
        <v>0</v>
      </c>
      <c r="J641" s="135">
        <v>0</v>
      </c>
      <c r="K641" s="135">
        <v>0</v>
      </c>
      <c r="L641" s="135">
        <v>1</v>
      </c>
      <c r="M641" s="135">
        <v>0</v>
      </c>
      <c r="N641" s="135">
        <v>0</v>
      </c>
      <c r="O641" s="135">
        <v>0</v>
      </c>
      <c r="P641" s="135">
        <v>0</v>
      </c>
      <c r="Q641" s="135">
        <v>0</v>
      </c>
      <c r="R641" s="135">
        <v>1</v>
      </c>
      <c r="S641" s="135">
        <v>0</v>
      </c>
      <c r="T641" s="135">
        <v>1</v>
      </c>
      <c r="U641" s="135">
        <v>0</v>
      </c>
      <c r="V641" s="135">
        <v>7</v>
      </c>
      <c r="W641" s="135">
        <v>0</v>
      </c>
      <c r="X641" s="135">
        <v>1</v>
      </c>
      <c r="Y641" s="135">
        <v>0</v>
      </c>
      <c r="Z641" s="135">
        <v>0</v>
      </c>
      <c r="AA641" s="135">
        <v>0</v>
      </c>
      <c r="AB641" s="135">
        <v>1</v>
      </c>
      <c r="AC641" s="135">
        <v>0</v>
      </c>
      <c r="AD641" s="135">
        <v>0</v>
      </c>
      <c r="AE641" s="135">
        <v>2</v>
      </c>
      <c r="AF641" s="135">
        <v>0</v>
      </c>
      <c r="AG641" s="135">
        <v>3</v>
      </c>
      <c r="AH641" s="135">
        <v>4</v>
      </c>
      <c r="AI641" s="135">
        <v>1</v>
      </c>
      <c r="AJ641" s="135">
        <v>0</v>
      </c>
      <c r="AK641" s="135">
        <v>0</v>
      </c>
      <c r="AL641" s="135">
        <v>0</v>
      </c>
      <c r="AM641" s="135">
        <v>1</v>
      </c>
      <c r="AN641" s="135">
        <v>2</v>
      </c>
      <c r="AO641" s="135">
        <v>0</v>
      </c>
      <c r="AP641" s="135">
        <v>0</v>
      </c>
      <c r="AQ641" s="135">
        <v>0</v>
      </c>
      <c r="AR641" s="135">
        <v>0</v>
      </c>
      <c r="AS641" s="135">
        <v>0</v>
      </c>
      <c r="AT641" s="135">
        <v>0</v>
      </c>
      <c r="AU641" s="135">
        <v>1</v>
      </c>
      <c r="AV641" s="135">
        <v>0</v>
      </c>
      <c r="AW641" s="135">
        <v>0</v>
      </c>
      <c r="AX641" s="135">
        <v>2</v>
      </c>
      <c r="AY641" s="135">
        <v>0</v>
      </c>
      <c r="AZ641" s="135">
        <v>0</v>
      </c>
      <c r="BA641" s="135">
        <v>0</v>
      </c>
      <c r="BB641" s="135">
        <v>1</v>
      </c>
      <c r="BC641" s="135">
        <v>0</v>
      </c>
      <c r="BD641" s="135">
        <v>1</v>
      </c>
      <c r="BE641" s="135">
        <v>0</v>
      </c>
      <c r="BF641" s="135">
        <v>1</v>
      </c>
      <c r="BG641" s="135">
        <v>1</v>
      </c>
      <c r="BH641" s="135">
        <v>0</v>
      </c>
      <c r="BI641" s="135">
        <v>0</v>
      </c>
      <c r="BJ641" s="135">
        <v>0</v>
      </c>
      <c r="BK641" s="135">
        <v>1</v>
      </c>
      <c r="BL641" s="135">
        <v>0</v>
      </c>
      <c r="BM641" s="135">
        <v>0</v>
      </c>
      <c r="BN641" s="135">
        <v>0</v>
      </c>
      <c r="BO641" s="135">
        <v>0</v>
      </c>
      <c r="BP641" s="135">
        <v>0</v>
      </c>
      <c r="BQ641" s="135">
        <v>2</v>
      </c>
      <c r="BR641" s="135">
        <v>0</v>
      </c>
      <c r="BS641" s="135">
        <v>0</v>
      </c>
      <c r="BT641" s="135">
        <v>0</v>
      </c>
      <c r="BU641" s="135">
        <v>0</v>
      </c>
      <c r="BV641" s="135">
        <v>0</v>
      </c>
      <c r="BW641" s="135">
        <v>1</v>
      </c>
      <c r="BX641" s="135">
        <v>1</v>
      </c>
      <c r="BY641" s="135">
        <v>1</v>
      </c>
      <c r="BZ641" s="135">
        <v>0</v>
      </c>
      <c r="CA641" s="135">
        <v>0</v>
      </c>
      <c r="CB641" s="135">
        <v>0</v>
      </c>
      <c r="CC641" s="135">
        <v>0</v>
      </c>
      <c r="CD641" s="135">
        <v>1</v>
      </c>
      <c r="CE641" s="135">
        <v>0</v>
      </c>
      <c r="CF641" s="135">
        <v>0</v>
      </c>
      <c r="CG641" s="135">
        <v>0</v>
      </c>
      <c r="CH641" s="135">
        <v>0</v>
      </c>
      <c r="CI641" s="135">
        <v>0</v>
      </c>
      <c r="CJ641" s="135">
        <v>0</v>
      </c>
      <c r="CK641" s="135">
        <v>0</v>
      </c>
      <c r="CL641" s="135">
        <v>0</v>
      </c>
      <c r="CM641" s="135">
        <v>0</v>
      </c>
      <c r="CN641" s="135">
        <v>0</v>
      </c>
      <c r="CO641" s="135">
        <v>0</v>
      </c>
      <c r="CP641" s="135">
        <v>0</v>
      </c>
      <c r="CQ641" s="135">
        <v>1</v>
      </c>
      <c r="CR641" s="135">
        <v>0</v>
      </c>
      <c r="CS641" s="135">
        <v>0</v>
      </c>
      <c r="CT641" s="135">
        <v>0</v>
      </c>
      <c r="CU641" s="135">
        <v>0</v>
      </c>
      <c r="CV641" s="135">
        <v>0</v>
      </c>
      <c r="CW641" s="135">
        <v>2</v>
      </c>
      <c r="CX641" s="135"/>
    </row>
    <row r="642" spans="1:102" x14ac:dyDescent="0.35">
      <c r="A642" s="135">
        <v>641</v>
      </c>
      <c r="B642" s="135">
        <v>0</v>
      </c>
      <c r="C642" s="135">
        <v>2</v>
      </c>
      <c r="D642" s="135">
        <v>0</v>
      </c>
      <c r="E642" s="135">
        <v>0</v>
      </c>
      <c r="F642" s="135">
        <v>0</v>
      </c>
      <c r="G642" s="135">
        <v>0</v>
      </c>
      <c r="H642" s="135">
        <v>0</v>
      </c>
      <c r="I642" s="135">
        <v>0</v>
      </c>
      <c r="J642" s="135">
        <v>0</v>
      </c>
      <c r="K642" s="135">
        <v>0</v>
      </c>
      <c r="L642" s="135">
        <v>0</v>
      </c>
      <c r="M642" s="135">
        <v>1</v>
      </c>
      <c r="N642" s="135">
        <v>0</v>
      </c>
      <c r="O642" s="135">
        <v>0</v>
      </c>
      <c r="P642" s="135">
        <v>0</v>
      </c>
      <c r="Q642" s="135">
        <v>0</v>
      </c>
      <c r="R642" s="135">
        <v>0</v>
      </c>
      <c r="S642" s="135">
        <v>0</v>
      </c>
      <c r="T642" s="135">
        <v>0</v>
      </c>
      <c r="U642" s="135">
        <v>0</v>
      </c>
      <c r="V642" s="135">
        <v>4</v>
      </c>
      <c r="W642" s="135">
        <v>0</v>
      </c>
      <c r="X642" s="135">
        <v>0</v>
      </c>
      <c r="Y642" s="135">
        <v>0</v>
      </c>
      <c r="Z642" s="135">
        <v>0</v>
      </c>
      <c r="AA642" s="135">
        <v>0</v>
      </c>
      <c r="AB642" s="135">
        <v>3</v>
      </c>
      <c r="AC642" s="135">
        <v>0</v>
      </c>
      <c r="AD642" s="135">
        <v>1</v>
      </c>
      <c r="AE642" s="135">
        <v>0</v>
      </c>
      <c r="AF642" s="135">
        <v>0</v>
      </c>
      <c r="AG642" s="135">
        <v>4</v>
      </c>
      <c r="AH642" s="135">
        <v>0</v>
      </c>
      <c r="AI642" s="135">
        <v>0</v>
      </c>
      <c r="AJ642" s="135">
        <v>0</v>
      </c>
      <c r="AK642" s="135">
        <v>0</v>
      </c>
      <c r="AL642" s="135">
        <v>0</v>
      </c>
      <c r="AM642" s="135">
        <v>3</v>
      </c>
      <c r="AN642" s="135">
        <v>0</v>
      </c>
      <c r="AO642" s="135">
        <v>1</v>
      </c>
      <c r="AP642" s="135">
        <v>13</v>
      </c>
      <c r="AQ642" s="135">
        <v>4</v>
      </c>
      <c r="AR642" s="135">
        <v>0</v>
      </c>
      <c r="AS642" s="135">
        <v>0</v>
      </c>
      <c r="AT642" s="135">
        <v>1</v>
      </c>
      <c r="AU642" s="135">
        <v>0</v>
      </c>
      <c r="AV642" s="135">
        <v>3</v>
      </c>
      <c r="AW642" s="135">
        <v>0</v>
      </c>
      <c r="AX642" s="135">
        <v>0</v>
      </c>
      <c r="AY642" s="135">
        <v>0</v>
      </c>
      <c r="AZ642" s="135">
        <v>0</v>
      </c>
      <c r="BA642" s="135">
        <v>0</v>
      </c>
      <c r="BB642" s="135">
        <v>0</v>
      </c>
      <c r="BC642" s="135">
        <v>0</v>
      </c>
      <c r="BD642" s="135">
        <v>1</v>
      </c>
      <c r="BE642" s="135">
        <v>0</v>
      </c>
      <c r="BF642" s="135">
        <v>0</v>
      </c>
      <c r="BG642" s="135">
        <v>0</v>
      </c>
      <c r="BH642" s="135">
        <v>2</v>
      </c>
      <c r="BI642" s="135">
        <v>0</v>
      </c>
      <c r="BJ642" s="135">
        <v>0</v>
      </c>
      <c r="BK642" s="135">
        <v>0</v>
      </c>
      <c r="BL642" s="135">
        <v>0</v>
      </c>
      <c r="BM642" s="135">
        <v>0</v>
      </c>
      <c r="BN642" s="135">
        <v>0</v>
      </c>
      <c r="BO642" s="135">
        <v>1</v>
      </c>
      <c r="BP642" s="135">
        <v>0</v>
      </c>
      <c r="BQ642" s="135">
        <v>0</v>
      </c>
      <c r="BR642" s="135">
        <v>0</v>
      </c>
      <c r="BS642" s="135">
        <v>0</v>
      </c>
      <c r="BT642" s="135">
        <v>0</v>
      </c>
      <c r="BU642" s="135">
        <v>0</v>
      </c>
      <c r="BV642" s="135">
        <v>0</v>
      </c>
      <c r="BW642" s="135">
        <v>1</v>
      </c>
      <c r="BX642" s="135">
        <v>0</v>
      </c>
      <c r="BY642" s="135">
        <v>0</v>
      </c>
      <c r="BZ642" s="135">
        <v>1</v>
      </c>
      <c r="CA642" s="135">
        <v>0</v>
      </c>
      <c r="CB642" s="135">
        <v>0</v>
      </c>
      <c r="CC642" s="135">
        <v>0</v>
      </c>
      <c r="CD642" s="135">
        <v>8</v>
      </c>
      <c r="CE642" s="135">
        <v>0</v>
      </c>
      <c r="CF642" s="135">
        <v>3</v>
      </c>
      <c r="CG642" s="135">
        <v>0</v>
      </c>
      <c r="CH642" s="135">
        <v>0</v>
      </c>
      <c r="CI642" s="135">
        <v>1</v>
      </c>
      <c r="CJ642" s="135">
        <v>0</v>
      </c>
      <c r="CK642" s="135">
        <v>0</v>
      </c>
      <c r="CL642" s="135">
        <v>0</v>
      </c>
      <c r="CM642" s="135">
        <v>1</v>
      </c>
      <c r="CN642" s="135">
        <v>0</v>
      </c>
      <c r="CO642" s="135">
        <v>0</v>
      </c>
      <c r="CP642" s="135">
        <v>0</v>
      </c>
      <c r="CQ642" s="135">
        <v>0</v>
      </c>
      <c r="CR642" s="135">
        <v>0</v>
      </c>
      <c r="CS642" s="135">
        <v>0</v>
      </c>
      <c r="CT642" s="135">
        <v>0</v>
      </c>
      <c r="CU642" s="135">
        <v>2</v>
      </c>
      <c r="CV642" s="135">
        <v>0</v>
      </c>
      <c r="CW642" s="135">
        <v>0</v>
      </c>
      <c r="CX642" s="135"/>
    </row>
    <row r="643" spans="1:102" x14ac:dyDescent="0.35">
      <c r="A643" s="135">
        <v>642</v>
      </c>
      <c r="B643" s="135">
        <v>1</v>
      </c>
      <c r="C643" s="135">
        <v>0</v>
      </c>
      <c r="D643" s="135">
        <v>0</v>
      </c>
      <c r="E643" s="135">
        <v>1</v>
      </c>
      <c r="F643" s="135">
        <v>0</v>
      </c>
      <c r="G643" s="135">
        <v>0</v>
      </c>
      <c r="H643" s="135">
        <v>0</v>
      </c>
      <c r="I643" s="135">
        <v>0</v>
      </c>
      <c r="J643" s="135">
        <v>0</v>
      </c>
      <c r="K643" s="135">
        <v>0</v>
      </c>
      <c r="L643" s="135">
        <v>0</v>
      </c>
      <c r="M643" s="135">
        <v>0</v>
      </c>
      <c r="N643" s="135">
        <v>0</v>
      </c>
      <c r="O643" s="135">
        <v>1</v>
      </c>
      <c r="P643" s="135">
        <v>0</v>
      </c>
      <c r="Q643" s="135">
        <v>0</v>
      </c>
      <c r="R643" s="135">
        <v>0</v>
      </c>
      <c r="S643" s="135">
        <v>0</v>
      </c>
      <c r="T643" s="135">
        <v>6</v>
      </c>
      <c r="U643" s="135">
        <v>0</v>
      </c>
      <c r="V643" s="135">
        <v>1</v>
      </c>
      <c r="W643" s="135">
        <v>0</v>
      </c>
      <c r="X643" s="135">
        <v>1</v>
      </c>
      <c r="Y643" s="135">
        <v>0</v>
      </c>
      <c r="Z643" s="135">
        <v>0</v>
      </c>
      <c r="AA643" s="135">
        <v>1</v>
      </c>
      <c r="AB643" s="135">
        <v>0</v>
      </c>
      <c r="AC643" s="135">
        <v>0</v>
      </c>
      <c r="AD643" s="135">
        <v>1</v>
      </c>
      <c r="AE643" s="135">
        <v>0</v>
      </c>
      <c r="AF643" s="135">
        <v>1</v>
      </c>
      <c r="AG643" s="135">
        <v>0</v>
      </c>
      <c r="AH643" s="135">
        <v>0</v>
      </c>
      <c r="AI643" s="135">
        <v>0</v>
      </c>
      <c r="AJ643" s="135">
        <v>0</v>
      </c>
      <c r="AK643" s="135">
        <v>0</v>
      </c>
      <c r="AL643" s="135">
        <v>0</v>
      </c>
      <c r="AM643" s="135">
        <v>0</v>
      </c>
      <c r="AN643" s="135">
        <v>0</v>
      </c>
      <c r="AO643" s="135">
        <v>0</v>
      </c>
      <c r="AP643" s="135">
        <v>1</v>
      </c>
      <c r="AQ643" s="135">
        <v>0</v>
      </c>
      <c r="AR643" s="135">
        <v>0</v>
      </c>
      <c r="AS643" s="135">
        <v>0</v>
      </c>
      <c r="AT643" s="135">
        <v>0</v>
      </c>
      <c r="AU643" s="135">
        <v>0</v>
      </c>
      <c r="AV643" s="135">
        <v>4</v>
      </c>
      <c r="AW643" s="135">
        <v>0</v>
      </c>
      <c r="AX643" s="135">
        <v>1</v>
      </c>
      <c r="AY643" s="135">
        <v>0</v>
      </c>
      <c r="AZ643" s="135">
        <v>0</v>
      </c>
      <c r="BA643" s="135">
        <v>0</v>
      </c>
      <c r="BB643" s="135">
        <v>0</v>
      </c>
      <c r="BC643" s="135">
        <v>1</v>
      </c>
      <c r="BD643" s="135">
        <v>0</v>
      </c>
      <c r="BE643" s="135">
        <v>0</v>
      </c>
      <c r="BF643" s="135">
        <v>0</v>
      </c>
      <c r="BG643" s="135">
        <v>0</v>
      </c>
      <c r="BH643" s="135">
        <v>0</v>
      </c>
      <c r="BI643" s="135">
        <v>0</v>
      </c>
      <c r="BJ643" s="135">
        <v>0</v>
      </c>
      <c r="BK643" s="135">
        <v>2</v>
      </c>
      <c r="BL643" s="135">
        <v>0</v>
      </c>
      <c r="BM643" s="135">
        <v>2</v>
      </c>
      <c r="BN643" s="135">
        <v>1</v>
      </c>
      <c r="BO643" s="135">
        <v>0</v>
      </c>
      <c r="BP643" s="135">
        <v>0</v>
      </c>
      <c r="BQ643" s="135">
        <v>0</v>
      </c>
      <c r="BR643" s="135">
        <v>0</v>
      </c>
      <c r="BS643" s="135">
        <v>0</v>
      </c>
      <c r="BT643" s="135">
        <v>0</v>
      </c>
      <c r="BU643" s="135">
        <v>0</v>
      </c>
      <c r="BV643" s="135">
        <v>0</v>
      </c>
      <c r="BW643" s="135">
        <v>0</v>
      </c>
      <c r="BX643" s="135">
        <v>0</v>
      </c>
      <c r="BY643" s="135">
        <v>0</v>
      </c>
      <c r="BZ643" s="135">
        <v>0</v>
      </c>
      <c r="CA643" s="135">
        <v>0</v>
      </c>
      <c r="CB643" s="135">
        <v>1</v>
      </c>
      <c r="CC643" s="135">
        <v>0</v>
      </c>
      <c r="CD643" s="135">
        <v>1</v>
      </c>
      <c r="CE643" s="135">
        <v>0</v>
      </c>
      <c r="CF643" s="135">
        <v>1</v>
      </c>
      <c r="CG643" s="135">
        <v>0</v>
      </c>
      <c r="CH643" s="135">
        <v>0</v>
      </c>
      <c r="CI643" s="135">
        <v>0</v>
      </c>
      <c r="CJ643" s="135">
        <v>0</v>
      </c>
      <c r="CK643" s="135">
        <v>1</v>
      </c>
      <c r="CL643" s="135">
        <v>0</v>
      </c>
      <c r="CM643" s="135">
        <v>0</v>
      </c>
      <c r="CN643" s="135">
        <v>0</v>
      </c>
      <c r="CO643" s="135">
        <v>0</v>
      </c>
      <c r="CP643" s="135">
        <v>1</v>
      </c>
      <c r="CQ643" s="135">
        <v>0</v>
      </c>
      <c r="CR643" s="135">
        <v>0</v>
      </c>
      <c r="CS643" s="135">
        <v>0</v>
      </c>
      <c r="CT643" s="135">
        <v>1</v>
      </c>
      <c r="CU643" s="135">
        <v>0</v>
      </c>
      <c r="CV643" s="135">
        <v>0</v>
      </c>
      <c r="CW643" s="135">
        <v>1</v>
      </c>
      <c r="CX643" s="135"/>
    </row>
    <row r="644" spans="1:102" x14ac:dyDescent="0.35">
      <c r="A644" s="135">
        <v>643</v>
      </c>
      <c r="B644" s="135">
        <v>0</v>
      </c>
      <c r="C644" s="135">
        <v>0</v>
      </c>
      <c r="D644" s="135">
        <v>0</v>
      </c>
      <c r="E644" s="135">
        <v>0</v>
      </c>
      <c r="F644" s="135">
        <v>0</v>
      </c>
      <c r="G644" s="135">
        <v>1</v>
      </c>
      <c r="H644" s="135">
        <v>0</v>
      </c>
      <c r="I644" s="135">
        <v>0</v>
      </c>
      <c r="J644" s="135">
        <v>0</v>
      </c>
      <c r="K644" s="135">
        <v>0</v>
      </c>
      <c r="L644" s="135">
        <v>1</v>
      </c>
      <c r="M644" s="135">
        <v>0</v>
      </c>
      <c r="N644" s="135">
        <v>0</v>
      </c>
      <c r="O644" s="135">
        <v>0</v>
      </c>
      <c r="P644" s="135">
        <v>1</v>
      </c>
      <c r="Q644" s="135">
        <v>2</v>
      </c>
      <c r="R644" s="135">
        <v>0</v>
      </c>
      <c r="S644" s="135">
        <v>0</v>
      </c>
      <c r="T644" s="135">
        <v>0</v>
      </c>
      <c r="U644" s="135">
        <v>0</v>
      </c>
      <c r="V644" s="135">
        <v>1</v>
      </c>
      <c r="W644" s="135">
        <v>0</v>
      </c>
      <c r="X644" s="135">
        <v>0</v>
      </c>
      <c r="Y644" s="135">
        <v>0</v>
      </c>
      <c r="Z644" s="135">
        <v>0</v>
      </c>
      <c r="AA644" s="135">
        <v>1</v>
      </c>
      <c r="AB644" s="135">
        <v>0</v>
      </c>
      <c r="AC644" s="135">
        <v>0</v>
      </c>
      <c r="AD644" s="135">
        <v>0</v>
      </c>
      <c r="AE644" s="135">
        <v>0</v>
      </c>
      <c r="AF644" s="135">
        <v>0</v>
      </c>
      <c r="AG644" s="135">
        <v>11</v>
      </c>
      <c r="AH644" s="135">
        <v>0</v>
      </c>
      <c r="AI644" s="135">
        <v>0</v>
      </c>
      <c r="AJ644" s="135">
        <v>0</v>
      </c>
      <c r="AK644" s="135">
        <v>0</v>
      </c>
      <c r="AL644" s="135">
        <v>0</v>
      </c>
      <c r="AM644" s="135">
        <v>0</v>
      </c>
      <c r="AN644" s="135">
        <v>0</v>
      </c>
      <c r="AO644" s="135">
        <v>0</v>
      </c>
      <c r="AP644" s="135">
        <v>0</v>
      </c>
      <c r="AQ644" s="135">
        <v>0</v>
      </c>
      <c r="AR644" s="135">
        <v>0</v>
      </c>
      <c r="AS644" s="135">
        <v>0</v>
      </c>
      <c r="AT644" s="135">
        <v>0</v>
      </c>
      <c r="AU644" s="135">
        <v>0</v>
      </c>
      <c r="AV644" s="135">
        <v>28</v>
      </c>
      <c r="AW644" s="135">
        <v>2</v>
      </c>
      <c r="AX644" s="135">
        <v>1</v>
      </c>
      <c r="AY644" s="135">
        <v>2</v>
      </c>
      <c r="AZ644" s="135">
        <v>0</v>
      </c>
      <c r="BA644" s="135">
        <v>1</v>
      </c>
      <c r="BB644" s="135">
        <v>0</v>
      </c>
      <c r="BC644" s="135">
        <v>1</v>
      </c>
      <c r="BD644" s="135">
        <v>1</v>
      </c>
      <c r="BE644" s="135">
        <v>0</v>
      </c>
      <c r="BF644" s="135">
        <v>0</v>
      </c>
      <c r="BG644" s="135">
        <v>0</v>
      </c>
      <c r="BH644" s="135">
        <v>0</v>
      </c>
      <c r="BI644" s="135">
        <v>0</v>
      </c>
      <c r="BJ644" s="135">
        <v>0</v>
      </c>
      <c r="BK644" s="135">
        <v>1</v>
      </c>
      <c r="BL644" s="135">
        <v>0</v>
      </c>
      <c r="BM644" s="135">
        <v>0</v>
      </c>
      <c r="BN644" s="135">
        <v>0</v>
      </c>
      <c r="BO644" s="135">
        <v>0</v>
      </c>
      <c r="BP644" s="135">
        <v>0</v>
      </c>
      <c r="BQ644" s="135">
        <v>0</v>
      </c>
      <c r="BR644" s="135">
        <v>0</v>
      </c>
      <c r="BS644" s="135">
        <v>1</v>
      </c>
      <c r="BT644" s="135">
        <v>0</v>
      </c>
      <c r="BU644" s="135">
        <v>1</v>
      </c>
      <c r="BV644" s="135">
        <v>0</v>
      </c>
      <c r="BW644" s="135">
        <v>0</v>
      </c>
      <c r="BX644" s="135">
        <v>0</v>
      </c>
      <c r="BY644" s="135">
        <v>0</v>
      </c>
      <c r="BZ644" s="135">
        <v>0</v>
      </c>
      <c r="CA644" s="135">
        <v>0</v>
      </c>
      <c r="CB644" s="135">
        <v>0</v>
      </c>
      <c r="CC644" s="135">
        <v>0</v>
      </c>
      <c r="CD644" s="135">
        <v>9</v>
      </c>
      <c r="CE644" s="135">
        <v>0</v>
      </c>
      <c r="CF644" s="135">
        <v>0</v>
      </c>
      <c r="CG644" s="135">
        <v>0</v>
      </c>
      <c r="CH644" s="135">
        <v>0</v>
      </c>
      <c r="CI644" s="135">
        <v>0</v>
      </c>
      <c r="CJ644" s="135">
        <v>1</v>
      </c>
      <c r="CK644" s="135">
        <v>2</v>
      </c>
      <c r="CL644" s="135">
        <v>0</v>
      </c>
      <c r="CM644" s="135">
        <v>0</v>
      </c>
      <c r="CN644" s="135">
        <v>0</v>
      </c>
      <c r="CO644" s="135">
        <v>0</v>
      </c>
      <c r="CP644" s="135">
        <v>0</v>
      </c>
      <c r="CQ644" s="135">
        <v>0</v>
      </c>
      <c r="CR644" s="135">
        <v>0</v>
      </c>
      <c r="CS644" s="135">
        <v>5</v>
      </c>
      <c r="CT644" s="135">
        <v>4</v>
      </c>
      <c r="CU644" s="135">
        <v>0</v>
      </c>
      <c r="CV644" s="135">
        <v>0</v>
      </c>
      <c r="CW644" s="135">
        <v>0</v>
      </c>
      <c r="CX644" s="135"/>
    </row>
    <row r="645" spans="1:102" x14ac:dyDescent="0.35">
      <c r="A645" s="135">
        <v>644</v>
      </c>
      <c r="B645" s="135">
        <v>0</v>
      </c>
      <c r="C645" s="135">
        <v>0</v>
      </c>
      <c r="D645" s="135">
        <v>5</v>
      </c>
      <c r="E645" s="135">
        <v>1</v>
      </c>
      <c r="F645" s="135">
        <v>1</v>
      </c>
      <c r="G645" s="135">
        <v>0</v>
      </c>
      <c r="H645" s="135">
        <v>0</v>
      </c>
      <c r="I645" s="135">
        <v>0</v>
      </c>
      <c r="J645" s="135">
        <v>0</v>
      </c>
      <c r="K645" s="135">
        <v>0</v>
      </c>
      <c r="L645" s="135">
        <v>0</v>
      </c>
      <c r="M645" s="135">
        <v>1</v>
      </c>
      <c r="N645" s="135">
        <v>3</v>
      </c>
      <c r="O645" s="135">
        <v>0</v>
      </c>
      <c r="P645" s="135">
        <v>0</v>
      </c>
      <c r="Q645" s="135">
        <v>1</v>
      </c>
      <c r="R645" s="135">
        <v>0</v>
      </c>
      <c r="S645" s="135">
        <v>0</v>
      </c>
      <c r="T645" s="135">
        <v>0</v>
      </c>
      <c r="U645" s="135">
        <v>0</v>
      </c>
      <c r="V645" s="135">
        <v>0</v>
      </c>
      <c r="W645" s="135">
        <v>0</v>
      </c>
      <c r="X645" s="135">
        <v>0</v>
      </c>
      <c r="Y645" s="135">
        <v>0</v>
      </c>
      <c r="Z645" s="135">
        <v>0</v>
      </c>
      <c r="AA645" s="135">
        <v>0</v>
      </c>
      <c r="AB645" s="135">
        <v>0</v>
      </c>
      <c r="AC645" s="135">
        <v>0</v>
      </c>
      <c r="AD645" s="135">
        <v>1</v>
      </c>
      <c r="AE645" s="135">
        <v>5</v>
      </c>
      <c r="AF645" s="135">
        <v>0</v>
      </c>
      <c r="AG645" s="135">
        <v>0</v>
      </c>
      <c r="AH645" s="135">
        <v>1</v>
      </c>
      <c r="AI645" s="135">
        <v>4</v>
      </c>
      <c r="AJ645" s="135">
        <v>0</v>
      </c>
      <c r="AK645" s="135">
        <v>0</v>
      </c>
      <c r="AL645" s="135">
        <v>0</v>
      </c>
      <c r="AM645" s="135">
        <v>0</v>
      </c>
      <c r="AN645" s="135">
        <v>0</v>
      </c>
      <c r="AO645" s="135">
        <v>0</v>
      </c>
      <c r="AP645" s="135">
        <v>1</v>
      </c>
      <c r="AQ645" s="135">
        <v>1</v>
      </c>
      <c r="AR645" s="135">
        <v>0</v>
      </c>
      <c r="AS645" s="135">
        <v>0</v>
      </c>
      <c r="AT645" s="135">
        <v>0</v>
      </c>
      <c r="AU645" s="135">
        <v>0</v>
      </c>
      <c r="AV645" s="135">
        <v>33</v>
      </c>
      <c r="AW645" s="135">
        <v>1</v>
      </c>
      <c r="AX645" s="135">
        <v>2</v>
      </c>
      <c r="AY645" s="135">
        <v>1</v>
      </c>
      <c r="AZ645" s="135">
        <v>0</v>
      </c>
      <c r="BA645" s="135">
        <v>0</v>
      </c>
      <c r="BB645" s="135">
        <v>0</v>
      </c>
      <c r="BC645" s="135">
        <v>2</v>
      </c>
      <c r="BD645" s="135">
        <v>0</v>
      </c>
      <c r="BE645" s="135">
        <v>0</v>
      </c>
      <c r="BF645" s="135">
        <v>0</v>
      </c>
      <c r="BG645" s="135">
        <v>0</v>
      </c>
      <c r="BH645" s="135">
        <v>0</v>
      </c>
      <c r="BI645" s="135">
        <v>1</v>
      </c>
      <c r="BJ645" s="135">
        <v>0</v>
      </c>
      <c r="BK645" s="135">
        <v>4</v>
      </c>
      <c r="BL645" s="135">
        <v>1</v>
      </c>
      <c r="BM645" s="135">
        <v>0</v>
      </c>
      <c r="BN645" s="135">
        <v>1</v>
      </c>
      <c r="BO645" s="135">
        <v>0</v>
      </c>
      <c r="BP645" s="135">
        <v>0</v>
      </c>
      <c r="BQ645" s="135">
        <v>0</v>
      </c>
      <c r="BR645" s="135">
        <v>1</v>
      </c>
      <c r="BS645" s="135">
        <v>1</v>
      </c>
      <c r="BT645" s="135">
        <v>0</v>
      </c>
      <c r="BU645" s="135">
        <v>0</v>
      </c>
      <c r="BV645" s="135">
        <v>0</v>
      </c>
      <c r="BW645" s="135">
        <v>1</v>
      </c>
      <c r="BX645" s="135">
        <v>0</v>
      </c>
      <c r="BY645" s="135">
        <v>0</v>
      </c>
      <c r="BZ645" s="135">
        <v>0</v>
      </c>
      <c r="CA645" s="135">
        <v>0</v>
      </c>
      <c r="CB645" s="135">
        <v>0</v>
      </c>
      <c r="CC645" s="135">
        <v>0</v>
      </c>
      <c r="CD645" s="135">
        <v>3</v>
      </c>
      <c r="CE645" s="135">
        <v>0</v>
      </c>
      <c r="CF645" s="135">
        <v>0</v>
      </c>
      <c r="CG645" s="135">
        <v>1</v>
      </c>
      <c r="CH645" s="135">
        <v>0</v>
      </c>
      <c r="CI645" s="135">
        <v>0</v>
      </c>
      <c r="CJ645" s="135">
        <v>0</v>
      </c>
      <c r="CK645" s="135">
        <v>0</v>
      </c>
      <c r="CL645" s="135">
        <v>1</v>
      </c>
      <c r="CM645" s="135">
        <v>0</v>
      </c>
      <c r="CN645" s="135">
        <v>0</v>
      </c>
      <c r="CO645" s="135">
        <v>0</v>
      </c>
      <c r="CP645" s="135">
        <v>1</v>
      </c>
      <c r="CQ645" s="135">
        <v>0</v>
      </c>
      <c r="CR645" s="135">
        <v>0</v>
      </c>
      <c r="CS645" s="135">
        <v>1</v>
      </c>
      <c r="CT645" s="135">
        <v>0</v>
      </c>
      <c r="CU645" s="135">
        <v>0</v>
      </c>
      <c r="CV645" s="135">
        <v>0</v>
      </c>
      <c r="CW645" s="135">
        <v>0</v>
      </c>
      <c r="CX645" s="135"/>
    </row>
    <row r="646" spans="1:102" x14ac:dyDescent="0.35">
      <c r="A646" s="135">
        <v>645</v>
      </c>
      <c r="B646" s="135">
        <v>0</v>
      </c>
      <c r="C646" s="135">
        <v>1</v>
      </c>
      <c r="D646" s="135">
        <v>0</v>
      </c>
      <c r="E646" s="135">
        <v>1</v>
      </c>
      <c r="F646" s="135">
        <v>0</v>
      </c>
      <c r="G646" s="135">
        <v>0</v>
      </c>
      <c r="H646" s="135">
        <v>1</v>
      </c>
      <c r="I646" s="135">
        <v>0</v>
      </c>
      <c r="J646" s="135">
        <v>0</v>
      </c>
      <c r="K646" s="135">
        <v>0</v>
      </c>
      <c r="L646" s="135">
        <v>0</v>
      </c>
      <c r="M646" s="135">
        <v>0</v>
      </c>
      <c r="N646" s="135">
        <v>0</v>
      </c>
      <c r="O646" s="135">
        <v>0</v>
      </c>
      <c r="P646" s="135">
        <v>0</v>
      </c>
      <c r="Q646" s="135">
        <v>1</v>
      </c>
      <c r="R646" s="135">
        <v>2</v>
      </c>
      <c r="S646" s="135">
        <v>0</v>
      </c>
      <c r="T646" s="135">
        <v>0</v>
      </c>
      <c r="U646" s="135">
        <v>0</v>
      </c>
      <c r="V646" s="135">
        <v>3</v>
      </c>
      <c r="W646" s="135">
        <v>0</v>
      </c>
      <c r="X646" s="135">
        <v>1</v>
      </c>
      <c r="Y646" s="135">
        <v>0</v>
      </c>
      <c r="Z646" s="135">
        <v>0</v>
      </c>
      <c r="AA646" s="135">
        <v>1</v>
      </c>
      <c r="AB646" s="135">
        <v>0</v>
      </c>
      <c r="AC646" s="135">
        <v>0</v>
      </c>
      <c r="AD646" s="135">
        <v>0</v>
      </c>
      <c r="AE646" s="135">
        <v>1</v>
      </c>
      <c r="AF646" s="135">
        <v>0</v>
      </c>
      <c r="AG646" s="135">
        <v>0</v>
      </c>
      <c r="AH646" s="135">
        <v>1</v>
      </c>
      <c r="AI646" s="135">
        <v>1</v>
      </c>
      <c r="AJ646" s="135">
        <v>0</v>
      </c>
      <c r="AK646" s="135">
        <v>1</v>
      </c>
      <c r="AL646" s="135">
        <v>0</v>
      </c>
      <c r="AM646" s="135">
        <v>0</v>
      </c>
      <c r="AN646" s="135">
        <v>0</v>
      </c>
      <c r="AO646" s="135">
        <v>0</v>
      </c>
      <c r="AP646" s="135">
        <v>1</v>
      </c>
      <c r="AQ646" s="135">
        <v>0</v>
      </c>
      <c r="AR646" s="135">
        <v>0</v>
      </c>
      <c r="AS646" s="135">
        <v>0</v>
      </c>
      <c r="AT646" s="135">
        <v>0</v>
      </c>
      <c r="AU646" s="135">
        <v>3</v>
      </c>
      <c r="AV646" s="135">
        <v>9</v>
      </c>
      <c r="AW646" s="135">
        <v>1</v>
      </c>
      <c r="AX646" s="135">
        <v>0</v>
      </c>
      <c r="AY646" s="135">
        <v>0</v>
      </c>
      <c r="AZ646" s="135">
        <v>0</v>
      </c>
      <c r="BA646" s="135">
        <v>0</v>
      </c>
      <c r="BB646" s="135">
        <v>1</v>
      </c>
      <c r="BC646" s="135">
        <v>0</v>
      </c>
      <c r="BD646" s="135">
        <v>0</v>
      </c>
      <c r="BE646" s="135">
        <v>0</v>
      </c>
      <c r="BF646" s="135">
        <v>0</v>
      </c>
      <c r="BG646" s="135">
        <v>0</v>
      </c>
      <c r="BH646" s="135">
        <v>0</v>
      </c>
      <c r="BI646" s="135">
        <v>0</v>
      </c>
      <c r="BJ646" s="135">
        <v>2</v>
      </c>
      <c r="BK646" s="135">
        <v>0</v>
      </c>
      <c r="BL646" s="135">
        <v>0</v>
      </c>
      <c r="BM646" s="135">
        <v>0</v>
      </c>
      <c r="BN646" s="135">
        <v>0</v>
      </c>
      <c r="BO646" s="135">
        <v>2</v>
      </c>
      <c r="BP646" s="135">
        <v>0</v>
      </c>
      <c r="BQ646" s="135">
        <v>0</v>
      </c>
      <c r="BR646" s="135">
        <v>0</v>
      </c>
      <c r="BS646" s="135">
        <v>0</v>
      </c>
      <c r="BT646" s="135">
        <v>0</v>
      </c>
      <c r="BU646" s="135">
        <v>2</v>
      </c>
      <c r="BV646" s="135">
        <v>0</v>
      </c>
      <c r="BW646" s="135">
        <v>0</v>
      </c>
      <c r="BX646" s="135">
        <v>0</v>
      </c>
      <c r="BY646" s="135">
        <v>0</v>
      </c>
      <c r="BZ646" s="135">
        <v>0</v>
      </c>
      <c r="CA646" s="135">
        <v>2</v>
      </c>
      <c r="CB646" s="135">
        <v>0</v>
      </c>
      <c r="CC646" s="135">
        <v>0</v>
      </c>
      <c r="CD646" s="135">
        <v>0</v>
      </c>
      <c r="CE646" s="135">
        <v>1</v>
      </c>
      <c r="CF646" s="135">
        <v>2</v>
      </c>
      <c r="CG646" s="135">
        <v>0</v>
      </c>
      <c r="CH646" s="135">
        <v>0</v>
      </c>
      <c r="CI646" s="135">
        <v>1</v>
      </c>
      <c r="CJ646" s="135">
        <v>0</v>
      </c>
      <c r="CK646" s="135">
        <v>0</v>
      </c>
      <c r="CL646" s="135">
        <v>0</v>
      </c>
      <c r="CM646" s="135">
        <v>0</v>
      </c>
      <c r="CN646" s="135">
        <v>0</v>
      </c>
      <c r="CO646" s="135">
        <v>0</v>
      </c>
      <c r="CP646" s="135">
        <v>0</v>
      </c>
      <c r="CQ646" s="135">
        <v>0</v>
      </c>
      <c r="CR646" s="135">
        <v>0</v>
      </c>
      <c r="CS646" s="135">
        <v>0</v>
      </c>
      <c r="CT646" s="135">
        <v>1</v>
      </c>
      <c r="CU646" s="135">
        <v>1</v>
      </c>
      <c r="CV646" s="135">
        <v>0</v>
      </c>
      <c r="CW646" s="135">
        <v>1</v>
      </c>
      <c r="CX646" s="135"/>
    </row>
    <row r="647" spans="1:102" x14ac:dyDescent="0.35">
      <c r="A647" s="135">
        <v>646</v>
      </c>
      <c r="B647" s="135">
        <v>0</v>
      </c>
      <c r="C647" s="135">
        <v>1</v>
      </c>
      <c r="D647" s="135">
        <v>0</v>
      </c>
      <c r="E647" s="135">
        <v>1</v>
      </c>
      <c r="F647" s="135">
        <v>0</v>
      </c>
      <c r="G647" s="135">
        <v>0</v>
      </c>
      <c r="H647" s="135">
        <v>2</v>
      </c>
      <c r="I647" s="135">
        <v>0</v>
      </c>
      <c r="J647" s="135">
        <v>0</v>
      </c>
      <c r="K647" s="135">
        <v>0</v>
      </c>
      <c r="L647" s="135">
        <v>0</v>
      </c>
      <c r="M647" s="135">
        <v>0</v>
      </c>
      <c r="N647" s="135">
        <v>0</v>
      </c>
      <c r="O647" s="135">
        <v>0</v>
      </c>
      <c r="P647" s="135">
        <v>0</v>
      </c>
      <c r="Q647" s="135">
        <v>1</v>
      </c>
      <c r="R647" s="135">
        <v>0</v>
      </c>
      <c r="S647" s="135">
        <v>0</v>
      </c>
      <c r="T647" s="135">
        <v>0</v>
      </c>
      <c r="U647" s="135">
        <v>0</v>
      </c>
      <c r="V647" s="135">
        <v>5</v>
      </c>
      <c r="W647" s="135">
        <v>0</v>
      </c>
      <c r="X647" s="135">
        <v>0</v>
      </c>
      <c r="Y647" s="135">
        <v>0</v>
      </c>
      <c r="Z647" s="135">
        <v>0</v>
      </c>
      <c r="AA647" s="135">
        <v>0</v>
      </c>
      <c r="AB647" s="135">
        <v>1</v>
      </c>
      <c r="AC647" s="135">
        <v>3</v>
      </c>
      <c r="AD647" s="135">
        <v>0</v>
      </c>
      <c r="AE647" s="135">
        <v>0</v>
      </c>
      <c r="AF647" s="135">
        <v>0</v>
      </c>
      <c r="AG647" s="135">
        <v>4</v>
      </c>
      <c r="AH647" s="135">
        <v>0</v>
      </c>
      <c r="AI647" s="135">
        <v>0</v>
      </c>
      <c r="AJ647" s="135">
        <v>2</v>
      </c>
      <c r="AK647" s="135">
        <v>0</v>
      </c>
      <c r="AL647" s="135">
        <v>0</v>
      </c>
      <c r="AM647" s="135">
        <v>1</v>
      </c>
      <c r="AN647" s="135">
        <v>0</v>
      </c>
      <c r="AO647" s="135">
        <v>0</v>
      </c>
      <c r="AP647" s="135">
        <v>1</v>
      </c>
      <c r="AQ647" s="135">
        <v>0</v>
      </c>
      <c r="AR647" s="135">
        <v>0</v>
      </c>
      <c r="AS647" s="135">
        <v>0</v>
      </c>
      <c r="AT647" s="135">
        <v>0</v>
      </c>
      <c r="AU647" s="135">
        <v>1</v>
      </c>
      <c r="AV647" s="135">
        <v>0</v>
      </c>
      <c r="AW647" s="135">
        <v>0</v>
      </c>
      <c r="AX647" s="135">
        <v>0</v>
      </c>
      <c r="AY647" s="135">
        <v>0</v>
      </c>
      <c r="AZ647" s="135">
        <v>1</v>
      </c>
      <c r="BA647" s="135">
        <v>0</v>
      </c>
      <c r="BB647" s="135">
        <v>0</v>
      </c>
      <c r="BC647" s="135">
        <v>0</v>
      </c>
      <c r="BD647" s="135">
        <v>0</v>
      </c>
      <c r="BE647" s="135">
        <v>0</v>
      </c>
      <c r="BF647" s="135">
        <v>0</v>
      </c>
      <c r="BG647" s="135">
        <v>1</v>
      </c>
      <c r="BH647" s="135">
        <v>0</v>
      </c>
      <c r="BI647" s="135">
        <v>1</v>
      </c>
      <c r="BJ647" s="135">
        <v>0</v>
      </c>
      <c r="BK647" s="135">
        <v>0</v>
      </c>
      <c r="BL647" s="135">
        <v>0</v>
      </c>
      <c r="BM647" s="135">
        <v>0</v>
      </c>
      <c r="BN647" s="135">
        <v>1</v>
      </c>
      <c r="BO647" s="135">
        <v>1</v>
      </c>
      <c r="BP647" s="135">
        <v>0</v>
      </c>
      <c r="BQ647" s="135">
        <v>0</v>
      </c>
      <c r="BR647" s="135">
        <v>0</v>
      </c>
      <c r="BS647" s="135">
        <v>0</v>
      </c>
      <c r="BT647" s="135">
        <v>0</v>
      </c>
      <c r="BU647" s="135">
        <v>0</v>
      </c>
      <c r="BV647" s="135">
        <v>0</v>
      </c>
      <c r="BW647" s="135">
        <v>0</v>
      </c>
      <c r="BX647" s="135">
        <v>0</v>
      </c>
      <c r="BY647" s="135">
        <v>0</v>
      </c>
      <c r="BZ647" s="135">
        <v>0</v>
      </c>
      <c r="CA647" s="135">
        <v>0</v>
      </c>
      <c r="CB647" s="135">
        <v>0</v>
      </c>
      <c r="CC647" s="135">
        <v>0</v>
      </c>
      <c r="CD647" s="135">
        <v>0</v>
      </c>
      <c r="CE647" s="135">
        <v>1</v>
      </c>
      <c r="CF647" s="135">
        <v>0</v>
      </c>
      <c r="CG647" s="135">
        <v>0</v>
      </c>
      <c r="CH647" s="135">
        <v>0</v>
      </c>
      <c r="CI647" s="135">
        <v>1</v>
      </c>
      <c r="CJ647" s="135">
        <v>0</v>
      </c>
      <c r="CK647" s="135">
        <v>0</v>
      </c>
      <c r="CL647" s="135">
        <v>2</v>
      </c>
      <c r="CM647" s="135">
        <v>1</v>
      </c>
      <c r="CN647" s="135">
        <v>0</v>
      </c>
      <c r="CO647" s="135">
        <v>0</v>
      </c>
      <c r="CP647" s="135">
        <v>0</v>
      </c>
      <c r="CQ647" s="135">
        <v>0</v>
      </c>
      <c r="CR647" s="135">
        <v>2</v>
      </c>
      <c r="CS647" s="135">
        <v>0</v>
      </c>
      <c r="CT647" s="135">
        <v>0</v>
      </c>
      <c r="CU647" s="135">
        <v>1</v>
      </c>
      <c r="CV647" s="135">
        <v>0</v>
      </c>
      <c r="CW647" s="135">
        <v>8</v>
      </c>
      <c r="CX647" s="135"/>
    </row>
    <row r="648" spans="1:102" x14ac:dyDescent="0.35">
      <c r="A648" s="135">
        <v>647</v>
      </c>
      <c r="B648" s="135">
        <v>0</v>
      </c>
      <c r="C648" s="135">
        <v>0</v>
      </c>
      <c r="D648" s="135">
        <v>1</v>
      </c>
      <c r="E648" s="135">
        <v>0</v>
      </c>
      <c r="F648" s="135">
        <v>2</v>
      </c>
      <c r="G648" s="135">
        <v>0</v>
      </c>
      <c r="H648" s="135">
        <v>0</v>
      </c>
      <c r="I648" s="135">
        <v>1</v>
      </c>
      <c r="J648" s="135">
        <v>0</v>
      </c>
      <c r="K648" s="135">
        <v>0</v>
      </c>
      <c r="L648" s="135">
        <v>1</v>
      </c>
      <c r="M648" s="135">
        <v>0</v>
      </c>
      <c r="N648" s="135">
        <v>0</v>
      </c>
      <c r="O648" s="135">
        <v>0</v>
      </c>
      <c r="P648" s="135">
        <v>0</v>
      </c>
      <c r="Q648" s="135">
        <v>0</v>
      </c>
      <c r="R648" s="135">
        <v>1</v>
      </c>
      <c r="S648" s="135">
        <v>0</v>
      </c>
      <c r="T648" s="135">
        <v>6</v>
      </c>
      <c r="U648" s="135">
        <v>1</v>
      </c>
      <c r="V648" s="135">
        <v>0</v>
      </c>
      <c r="W648" s="135">
        <v>0</v>
      </c>
      <c r="X648" s="135">
        <v>0</v>
      </c>
      <c r="Y648" s="135">
        <v>0</v>
      </c>
      <c r="Z648" s="135">
        <v>0</v>
      </c>
      <c r="AA648" s="135">
        <v>0</v>
      </c>
      <c r="AB648" s="135">
        <v>0</v>
      </c>
      <c r="AC648" s="135">
        <v>1</v>
      </c>
      <c r="AD648" s="135">
        <v>1</v>
      </c>
      <c r="AE648" s="135">
        <v>1</v>
      </c>
      <c r="AF648" s="135">
        <v>0</v>
      </c>
      <c r="AG648" s="135">
        <v>0</v>
      </c>
      <c r="AH648" s="135">
        <v>0</v>
      </c>
      <c r="AI648" s="135">
        <v>0</v>
      </c>
      <c r="AJ648" s="135">
        <v>1</v>
      </c>
      <c r="AK648" s="135">
        <v>1</v>
      </c>
      <c r="AL648" s="135">
        <v>1</v>
      </c>
      <c r="AM648" s="135">
        <v>0</v>
      </c>
      <c r="AN648" s="135">
        <v>0</v>
      </c>
      <c r="AO648" s="135">
        <v>0</v>
      </c>
      <c r="AP648" s="135">
        <v>0</v>
      </c>
      <c r="AQ648" s="135">
        <v>0</v>
      </c>
      <c r="AR648" s="135">
        <v>0</v>
      </c>
      <c r="AS648" s="135">
        <v>0</v>
      </c>
      <c r="AT648" s="135">
        <v>0</v>
      </c>
      <c r="AU648" s="135">
        <v>0</v>
      </c>
      <c r="AV648" s="135">
        <v>1</v>
      </c>
      <c r="AW648" s="135">
        <v>7</v>
      </c>
      <c r="AX648" s="135">
        <v>2</v>
      </c>
      <c r="AY648" s="135">
        <v>1</v>
      </c>
      <c r="AZ648" s="135">
        <v>0</v>
      </c>
      <c r="BA648" s="135">
        <v>0</v>
      </c>
      <c r="BB648" s="135">
        <v>0</v>
      </c>
      <c r="BC648" s="135">
        <v>0</v>
      </c>
      <c r="BD648" s="135">
        <v>0</v>
      </c>
      <c r="BE648" s="135">
        <v>0</v>
      </c>
      <c r="BF648" s="135">
        <v>0</v>
      </c>
      <c r="BG648" s="135">
        <v>0</v>
      </c>
      <c r="BH648" s="135">
        <v>0</v>
      </c>
      <c r="BI648" s="135">
        <v>0</v>
      </c>
      <c r="BJ648" s="135">
        <v>0</v>
      </c>
      <c r="BK648" s="135">
        <v>3</v>
      </c>
      <c r="BL648" s="135">
        <v>0</v>
      </c>
      <c r="BM648" s="135">
        <v>1</v>
      </c>
      <c r="BN648" s="135">
        <v>0</v>
      </c>
      <c r="BO648" s="135">
        <v>1</v>
      </c>
      <c r="BP648" s="135">
        <v>0</v>
      </c>
      <c r="BQ648" s="135">
        <v>0</v>
      </c>
      <c r="BR648" s="135">
        <v>0</v>
      </c>
      <c r="BS648" s="135">
        <v>0</v>
      </c>
      <c r="BT648" s="135">
        <v>1</v>
      </c>
      <c r="BU648" s="135">
        <v>0</v>
      </c>
      <c r="BV648" s="135">
        <v>0</v>
      </c>
      <c r="BW648" s="135">
        <v>0</v>
      </c>
      <c r="BX648" s="135">
        <v>1</v>
      </c>
      <c r="BY648" s="135">
        <v>0</v>
      </c>
      <c r="BZ648" s="135">
        <v>0</v>
      </c>
      <c r="CA648" s="135">
        <v>0</v>
      </c>
      <c r="CB648" s="135">
        <v>0</v>
      </c>
      <c r="CC648" s="135">
        <v>1</v>
      </c>
      <c r="CD648" s="135">
        <v>12</v>
      </c>
      <c r="CE648" s="135">
        <v>0</v>
      </c>
      <c r="CF648" s="135">
        <v>0</v>
      </c>
      <c r="CG648" s="135">
        <v>0</v>
      </c>
      <c r="CH648" s="135">
        <v>1</v>
      </c>
      <c r="CI648" s="135">
        <v>0</v>
      </c>
      <c r="CJ648" s="135">
        <v>1</v>
      </c>
      <c r="CK648" s="135">
        <v>0</v>
      </c>
      <c r="CL648" s="135">
        <v>0</v>
      </c>
      <c r="CM648" s="135">
        <v>0</v>
      </c>
      <c r="CN648" s="135">
        <v>0</v>
      </c>
      <c r="CO648" s="135">
        <v>0</v>
      </c>
      <c r="CP648" s="135">
        <v>0</v>
      </c>
      <c r="CQ648" s="135">
        <v>0</v>
      </c>
      <c r="CR648" s="135">
        <v>0</v>
      </c>
      <c r="CS648" s="135">
        <v>0</v>
      </c>
      <c r="CT648" s="135">
        <v>0</v>
      </c>
      <c r="CU648" s="135">
        <v>0</v>
      </c>
      <c r="CV648" s="135">
        <v>0</v>
      </c>
      <c r="CW648" s="135">
        <v>0</v>
      </c>
      <c r="CX648" s="135"/>
    </row>
    <row r="649" spans="1:102" x14ac:dyDescent="0.35">
      <c r="A649" s="135">
        <v>648</v>
      </c>
      <c r="B649" s="135">
        <v>0</v>
      </c>
      <c r="C649" s="135">
        <v>0</v>
      </c>
      <c r="D649" s="135">
        <v>0</v>
      </c>
      <c r="E649" s="135">
        <v>0</v>
      </c>
      <c r="F649" s="135">
        <v>1</v>
      </c>
      <c r="G649" s="135">
        <v>1</v>
      </c>
      <c r="H649" s="135">
        <v>1</v>
      </c>
      <c r="I649" s="135">
        <v>1</v>
      </c>
      <c r="J649" s="135">
        <v>1</v>
      </c>
      <c r="K649" s="135">
        <v>0</v>
      </c>
      <c r="L649" s="135">
        <v>2</v>
      </c>
      <c r="M649" s="135">
        <v>0</v>
      </c>
      <c r="N649" s="135">
        <v>7</v>
      </c>
      <c r="O649" s="135">
        <v>3</v>
      </c>
      <c r="P649" s="135">
        <v>1</v>
      </c>
      <c r="Q649" s="135">
        <v>0</v>
      </c>
      <c r="R649" s="135">
        <v>2</v>
      </c>
      <c r="S649" s="135">
        <v>0</v>
      </c>
      <c r="T649" s="135">
        <v>0</v>
      </c>
      <c r="U649" s="135">
        <v>0</v>
      </c>
      <c r="V649" s="135">
        <v>0</v>
      </c>
      <c r="W649" s="135">
        <v>0</v>
      </c>
      <c r="X649" s="135">
        <v>0</v>
      </c>
      <c r="Y649" s="135">
        <v>0</v>
      </c>
      <c r="Z649" s="135">
        <v>1</v>
      </c>
      <c r="AA649" s="135">
        <v>0</v>
      </c>
      <c r="AB649" s="135">
        <v>0</v>
      </c>
      <c r="AC649" s="135">
        <v>0</v>
      </c>
      <c r="AD649" s="135">
        <v>0</v>
      </c>
      <c r="AE649" s="135">
        <v>2</v>
      </c>
      <c r="AF649" s="135">
        <v>2</v>
      </c>
      <c r="AG649" s="135">
        <v>0</v>
      </c>
      <c r="AH649" s="135">
        <v>0</v>
      </c>
      <c r="AI649" s="135">
        <v>5</v>
      </c>
      <c r="AJ649" s="135">
        <v>1</v>
      </c>
      <c r="AK649" s="135">
        <v>0</v>
      </c>
      <c r="AL649" s="135">
        <v>0</v>
      </c>
      <c r="AM649" s="135">
        <v>0</v>
      </c>
      <c r="AN649" s="135">
        <v>0</v>
      </c>
      <c r="AO649" s="135">
        <v>0</v>
      </c>
      <c r="AP649" s="135">
        <v>0</v>
      </c>
      <c r="AQ649" s="135">
        <v>0</v>
      </c>
      <c r="AR649" s="135">
        <v>0</v>
      </c>
      <c r="AS649" s="135">
        <v>0</v>
      </c>
      <c r="AT649" s="135">
        <v>1</v>
      </c>
      <c r="AU649" s="135">
        <v>2</v>
      </c>
      <c r="AV649" s="135">
        <v>0</v>
      </c>
      <c r="AW649" s="135">
        <v>1</v>
      </c>
      <c r="AX649" s="135">
        <v>0</v>
      </c>
      <c r="AY649" s="135">
        <v>0</v>
      </c>
      <c r="AZ649" s="135">
        <v>1</v>
      </c>
      <c r="BA649" s="135">
        <v>1</v>
      </c>
      <c r="BB649" s="135">
        <v>0</v>
      </c>
      <c r="BC649" s="135">
        <v>2</v>
      </c>
      <c r="BD649" s="135">
        <v>1</v>
      </c>
      <c r="BE649" s="135">
        <v>0</v>
      </c>
      <c r="BF649" s="135">
        <v>1</v>
      </c>
      <c r="BG649" s="135">
        <v>0</v>
      </c>
      <c r="BH649" s="135">
        <v>0</v>
      </c>
      <c r="BI649" s="135">
        <v>0</v>
      </c>
      <c r="BJ649" s="135">
        <v>0</v>
      </c>
      <c r="BK649" s="135">
        <v>0</v>
      </c>
      <c r="BL649" s="135">
        <v>2</v>
      </c>
      <c r="BM649" s="135">
        <v>0</v>
      </c>
      <c r="BN649" s="135">
        <v>0</v>
      </c>
      <c r="BO649" s="135">
        <v>0</v>
      </c>
      <c r="BP649" s="135">
        <v>0</v>
      </c>
      <c r="BQ649" s="135">
        <v>0</v>
      </c>
      <c r="BR649" s="135">
        <v>0</v>
      </c>
      <c r="BS649" s="135">
        <v>13</v>
      </c>
      <c r="BT649" s="135">
        <v>0</v>
      </c>
      <c r="BU649" s="135">
        <v>0</v>
      </c>
      <c r="BV649" s="135">
        <v>0</v>
      </c>
      <c r="BW649" s="135">
        <v>0</v>
      </c>
      <c r="BX649" s="135">
        <v>0</v>
      </c>
      <c r="BY649" s="135">
        <v>0</v>
      </c>
      <c r="BZ649" s="135">
        <v>0</v>
      </c>
      <c r="CA649" s="135">
        <v>0</v>
      </c>
      <c r="CB649" s="135">
        <v>0</v>
      </c>
      <c r="CC649" s="135">
        <v>0</v>
      </c>
      <c r="CD649" s="135">
        <v>0</v>
      </c>
      <c r="CE649" s="135">
        <v>0</v>
      </c>
      <c r="CF649" s="135">
        <v>0</v>
      </c>
      <c r="CG649" s="135">
        <v>0</v>
      </c>
      <c r="CH649" s="135">
        <v>1</v>
      </c>
      <c r="CI649" s="135">
        <v>0</v>
      </c>
      <c r="CJ649" s="135">
        <v>1</v>
      </c>
      <c r="CK649" s="135">
        <v>0</v>
      </c>
      <c r="CL649" s="135">
        <v>0</v>
      </c>
      <c r="CM649" s="135">
        <v>0</v>
      </c>
      <c r="CN649" s="135">
        <v>0</v>
      </c>
      <c r="CO649" s="135">
        <v>0</v>
      </c>
      <c r="CP649" s="135">
        <v>0</v>
      </c>
      <c r="CQ649" s="135">
        <v>0</v>
      </c>
      <c r="CR649" s="135">
        <v>0</v>
      </c>
      <c r="CS649" s="135">
        <v>0</v>
      </c>
      <c r="CT649" s="135">
        <v>0</v>
      </c>
      <c r="CU649" s="135">
        <v>1</v>
      </c>
      <c r="CV649" s="135">
        <v>1</v>
      </c>
      <c r="CW649" s="135">
        <v>0</v>
      </c>
      <c r="CX649" s="135"/>
    </row>
    <row r="650" spans="1:102" x14ac:dyDescent="0.35">
      <c r="A650" s="135">
        <v>649</v>
      </c>
      <c r="B650" s="135">
        <v>0</v>
      </c>
      <c r="C650" s="135">
        <v>0</v>
      </c>
      <c r="D650" s="135">
        <v>0</v>
      </c>
      <c r="E650" s="135">
        <v>1</v>
      </c>
      <c r="F650" s="135">
        <v>0</v>
      </c>
      <c r="G650" s="135">
        <v>0</v>
      </c>
      <c r="H650" s="135">
        <v>1</v>
      </c>
      <c r="I650" s="135">
        <v>1</v>
      </c>
      <c r="J650" s="135">
        <v>0</v>
      </c>
      <c r="K650" s="135">
        <v>0</v>
      </c>
      <c r="L650" s="135">
        <v>0</v>
      </c>
      <c r="M650" s="135">
        <v>0</v>
      </c>
      <c r="N650" s="135">
        <v>4</v>
      </c>
      <c r="O650" s="135">
        <v>0</v>
      </c>
      <c r="P650" s="135">
        <v>0</v>
      </c>
      <c r="Q650" s="135">
        <v>0</v>
      </c>
      <c r="R650" s="135">
        <v>0</v>
      </c>
      <c r="S650" s="135">
        <v>0</v>
      </c>
      <c r="T650" s="135">
        <v>1</v>
      </c>
      <c r="U650" s="135">
        <v>0</v>
      </c>
      <c r="V650" s="135">
        <v>1</v>
      </c>
      <c r="W650" s="135">
        <v>0</v>
      </c>
      <c r="X650" s="135">
        <v>0</v>
      </c>
      <c r="Y650" s="135">
        <v>0</v>
      </c>
      <c r="Z650" s="135">
        <v>1</v>
      </c>
      <c r="AA650" s="135">
        <v>0</v>
      </c>
      <c r="AB650" s="135">
        <v>3</v>
      </c>
      <c r="AC650" s="135">
        <v>1</v>
      </c>
      <c r="AD650" s="135">
        <v>0</v>
      </c>
      <c r="AE650" s="135">
        <v>0</v>
      </c>
      <c r="AF650" s="135">
        <v>0</v>
      </c>
      <c r="AG650" s="135">
        <v>1</v>
      </c>
      <c r="AH650" s="135">
        <v>0</v>
      </c>
      <c r="AI650" s="135">
        <v>0</v>
      </c>
      <c r="AJ650" s="135">
        <v>0</v>
      </c>
      <c r="AK650" s="135">
        <v>0</v>
      </c>
      <c r="AL650" s="135">
        <v>0</v>
      </c>
      <c r="AM650" s="135">
        <v>0</v>
      </c>
      <c r="AN650" s="135">
        <v>0</v>
      </c>
      <c r="AO650" s="135">
        <v>1</v>
      </c>
      <c r="AP650" s="135">
        <v>2</v>
      </c>
      <c r="AQ650" s="135">
        <v>0</v>
      </c>
      <c r="AR650" s="135">
        <v>1</v>
      </c>
      <c r="AS650" s="135">
        <v>0</v>
      </c>
      <c r="AT650" s="135">
        <v>0</v>
      </c>
      <c r="AU650" s="135">
        <v>0</v>
      </c>
      <c r="AV650" s="135">
        <v>1</v>
      </c>
      <c r="AW650" s="135">
        <v>1</v>
      </c>
      <c r="AX650" s="135">
        <v>0</v>
      </c>
      <c r="AY650" s="135">
        <v>2</v>
      </c>
      <c r="AZ650" s="135">
        <v>0</v>
      </c>
      <c r="BA650" s="135">
        <v>0</v>
      </c>
      <c r="BB650" s="135">
        <v>0</v>
      </c>
      <c r="BC650" s="135">
        <v>0</v>
      </c>
      <c r="BD650" s="135">
        <v>0</v>
      </c>
      <c r="BE650" s="135">
        <v>0</v>
      </c>
      <c r="BF650" s="135">
        <v>0</v>
      </c>
      <c r="BG650" s="135">
        <v>1</v>
      </c>
      <c r="BH650" s="135">
        <v>1</v>
      </c>
      <c r="BI650" s="135">
        <v>0</v>
      </c>
      <c r="BJ650" s="135">
        <v>0</v>
      </c>
      <c r="BK650" s="135">
        <v>0</v>
      </c>
      <c r="BL650" s="135">
        <v>0</v>
      </c>
      <c r="BM650" s="135">
        <v>1</v>
      </c>
      <c r="BN650" s="135">
        <v>0</v>
      </c>
      <c r="BO650" s="135">
        <v>0</v>
      </c>
      <c r="BP650" s="135">
        <v>0</v>
      </c>
      <c r="BQ650" s="135">
        <v>0</v>
      </c>
      <c r="BR650" s="135">
        <v>0</v>
      </c>
      <c r="BS650" s="135">
        <v>0</v>
      </c>
      <c r="BT650" s="135">
        <v>2</v>
      </c>
      <c r="BU650" s="135">
        <v>0</v>
      </c>
      <c r="BV650" s="135">
        <v>0</v>
      </c>
      <c r="BW650" s="135">
        <v>0</v>
      </c>
      <c r="BX650" s="135">
        <v>0</v>
      </c>
      <c r="BY650" s="135">
        <v>0</v>
      </c>
      <c r="BZ650" s="135">
        <v>0</v>
      </c>
      <c r="CA650" s="135">
        <v>0</v>
      </c>
      <c r="CB650" s="135">
        <v>1</v>
      </c>
      <c r="CC650" s="135">
        <v>0</v>
      </c>
      <c r="CD650" s="135">
        <v>1</v>
      </c>
      <c r="CE650" s="135">
        <v>0</v>
      </c>
      <c r="CF650" s="135">
        <v>1</v>
      </c>
      <c r="CG650" s="135">
        <v>1</v>
      </c>
      <c r="CH650" s="135">
        <v>0</v>
      </c>
      <c r="CI650" s="135">
        <v>0</v>
      </c>
      <c r="CJ650" s="135">
        <v>1</v>
      </c>
      <c r="CK650" s="135">
        <v>0</v>
      </c>
      <c r="CL650" s="135">
        <v>1</v>
      </c>
      <c r="CM650" s="135">
        <v>1</v>
      </c>
      <c r="CN650" s="135">
        <v>0</v>
      </c>
      <c r="CO650" s="135">
        <v>0</v>
      </c>
      <c r="CP650" s="135">
        <v>0</v>
      </c>
      <c r="CQ650" s="135">
        <v>0</v>
      </c>
      <c r="CR650" s="135">
        <v>0</v>
      </c>
      <c r="CS650" s="135">
        <v>0</v>
      </c>
      <c r="CT650" s="135">
        <v>2</v>
      </c>
      <c r="CU650" s="135">
        <v>0</v>
      </c>
      <c r="CV650" s="135">
        <v>0</v>
      </c>
      <c r="CW650" s="135">
        <v>0</v>
      </c>
      <c r="CX650" s="135"/>
    </row>
    <row r="651" spans="1:102" x14ac:dyDescent="0.35">
      <c r="A651" s="135">
        <v>650</v>
      </c>
      <c r="B651" s="135">
        <v>0</v>
      </c>
      <c r="C651" s="135">
        <v>0</v>
      </c>
      <c r="D651" s="135">
        <v>1</v>
      </c>
      <c r="E651" s="135">
        <v>0</v>
      </c>
      <c r="F651" s="135">
        <v>0</v>
      </c>
      <c r="G651" s="135">
        <v>0</v>
      </c>
      <c r="H651" s="135">
        <v>0</v>
      </c>
      <c r="I651" s="135">
        <v>0</v>
      </c>
      <c r="J651" s="135">
        <v>0</v>
      </c>
      <c r="K651" s="135">
        <v>0</v>
      </c>
      <c r="L651" s="135">
        <v>0</v>
      </c>
      <c r="M651" s="135">
        <v>0</v>
      </c>
      <c r="N651" s="135">
        <v>0</v>
      </c>
      <c r="O651" s="135">
        <v>0</v>
      </c>
      <c r="P651" s="135">
        <v>0</v>
      </c>
      <c r="Q651" s="135">
        <v>0</v>
      </c>
      <c r="R651" s="135">
        <v>0</v>
      </c>
      <c r="S651" s="135">
        <v>6</v>
      </c>
      <c r="T651" s="135">
        <v>5</v>
      </c>
      <c r="U651" s="135">
        <v>0</v>
      </c>
      <c r="V651" s="135">
        <v>0</v>
      </c>
      <c r="W651" s="135">
        <v>1</v>
      </c>
      <c r="X651" s="135">
        <v>0</v>
      </c>
      <c r="Y651" s="135">
        <v>0</v>
      </c>
      <c r="Z651" s="135">
        <v>0</v>
      </c>
      <c r="AA651" s="135">
        <v>0</v>
      </c>
      <c r="AB651" s="135">
        <v>1</v>
      </c>
      <c r="AC651" s="135">
        <v>0</v>
      </c>
      <c r="AD651" s="135">
        <v>0</v>
      </c>
      <c r="AE651" s="135">
        <v>0</v>
      </c>
      <c r="AF651" s="135">
        <v>0</v>
      </c>
      <c r="AG651" s="135">
        <v>0</v>
      </c>
      <c r="AH651" s="135">
        <v>0</v>
      </c>
      <c r="AI651" s="135">
        <v>0</v>
      </c>
      <c r="AJ651" s="135">
        <v>0</v>
      </c>
      <c r="AK651" s="135">
        <v>0</v>
      </c>
      <c r="AL651" s="135">
        <v>0</v>
      </c>
      <c r="AM651" s="135">
        <v>0</v>
      </c>
      <c r="AN651" s="135">
        <v>0</v>
      </c>
      <c r="AO651" s="135">
        <v>1</v>
      </c>
      <c r="AP651" s="135">
        <v>3</v>
      </c>
      <c r="AQ651" s="135">
        <v>1</v>
      </c>
      <c r="AR651" s="135">
        <v>0</v>
      </c>
      <c r="AS651" s="135">
        <v>0</v>
      </c>
      <c r="AT651" s="135">
        <v>0</v>
      </c>
      <c r="AU651" s="135">
        <v>1</v>
      </c>
      <c r="AV651" s="135">
        <v>0</v>
      </c>
      <c r="AW651" s="135">
        <v>0</v>
      </c>
      <c r="AX651" s="135">
        <v>0</v>
      </c>
      <c r="AY651" s="135">
        <v>3</v>
      </c>
      <c r="AZ651" s="135">
        <v>2</v>
      </c>
      <c r="BA651" s="135">
        <v>0</v>
      </c>
      <c r="BB651" s="135">
        <v>0</v>
      </c>
      <c r="BC651" s="135">
        <v>0</v>
      </c>
      <c r="BD651" s="135">
        <v>0</v>
      </c>
      <c r="BE651" s="135">
        <v>0</v>
      </c>
      <c r="BF651" s="135">
        <v>0</v>
      </c>
      <c r="BG651" s="135">
        <v>0</v>
      </c>
      <c r="BH651" s="135">
        <v>0</v>
      </c>
      <c r="BI651" s="135">
        <v>0</v>
      </c>
      <c r="BJ651" s="135">
        <v>0</v>
      </c>
      <c r="BK651" s="135">
        <v>0</v>
      </c>
      <c r="BL651" s="135">
        <v>0</v>
      </c>
      <c r="BM651" s="135">
        <v>2</v>
      </c>
      <c r="BN651" s="135">
        <v>0</v>
      </c>
      <c r="BO651" s="135">
        <v>0</v>
      </c>
      <c r="BP651" s="135">
        <v>1</v>
      </c>
      <c r="BQ651" s="135">
        <v>0</v>
      </c>
      <c r="BR651" s="135">
        <v>0</v>
      </c>
      <c r="BS651" s="135">
        <v>0</v>
      </c>
      <c r="BT651" s="135">
        <v>0</v>
      </c>
      <c r="BU651" s="135">
        <v>1</v>
      </c>
      <c r="BV651" s="135">
        <v>0</v>
      </c>
      <c r="BW651" s="135">
        <v>0</v>
      </c>
      <c r="BX651" s="135">
        <v>1</v>
      </c>
      <c r="BY651" s="135">
        <v>1</v>
      </c>
      <c r="BZ651" s="135">
        <v>1</v>
      </c>
      <c r="CA651" s="135">
        <v>0</v>
      </c>
      <c r="CB651" s="135">
        <v>0</v>
      </c>
      <c r="CC651" s="135">
        <v>0</v>
      </c>
      <c r="CD651" s="135">
        <v>1</v>
      </c>
      <c r="CE651" s="135">
        <v>0</v>
      </c>
      <c r="CF651" s="135">
        <v>0</v>
      </c>
      <c r="CG651" s="135">
        <v>1</v>
      </c>
      <c r="CH651" s="135">
        <v>1</v>
      </c>
      <c r="CI651" s="135">
        <v>0</v>
      </c>
      <c r="CJ651" s="135">
        <v>0</v>
      </c>
      <c r="CK651" s="135">
        <v>0</v>
      </c>
      <c r="CL651" s="135">
        <v>0</v>
      </c>
      <c r="CM651" s="135">
        <v>0</v>
      </c>
      <c r="CN651" s="135">
        <v>0</v>
      </c>
      <c r="CO651" s="135">
        <v>0</v>
      </c>
      <c r="CP651" s="135">
        <v>0</v>
      </c>
      <c r="CQ651" s="135">
        <v>0</v>
      </c>
      <c r="CR651" s="135">
        <v>0</v>
      </c>
      <c r="CS651" s="135">
        <v>0</v>
      </c>
      <c r="CT651" s="135">
        <v>0</v>
      </c>
      <c r="CU651" s="135">
        <v>0</v>
      </c>
      <c r="CV651" s="135">
        <v>0</v>
      </c>
      <c r="CW651" s="135">
        <v>1</v>
      </c>
      <c r="CX651" s="135"/>
    </row>
    <row r="652" spans="1:102" x14ac:dyDescent="0.35">
      <c r="A652" s="135">
        <v>651</v>
      </c>
      <c r="B652" s="135">
        <v>1</v>
      </c>
      <c r="C652" s="135">
        <v>0</v>
      </c>
      <c r="D652" s="135">
        <v>0</v>
      </c>
      <c r="E652" s="135">
        <v>0</v>
      </c>
      <c r="F652" s="135">
        <v>2</v>
      </c>
      <c r="G652" s="135">
        <v>0</v>
      </c>
      <c r="H652" s="135">
        <v>0</v>
      </c>
      <c r="I652" s="135">
        <v>0</v>
      </c>
      <c r="J652" s="135">
        <v>0</v>
      </c>
      <c r="K652" s="135">
        <v>0</v>
      </c>
      <c r="L652" s="135">
        <v>2</v>
      </c>
      <c r="M652" s="135">
        <v>0</v>
      </c>
      <c r="N652" s="135">
        <v>0</v>
      </c>
      <c r="O652" s="135">
        <v>1</v>
      </c>
      <c r="P652" s="135">
        <v>0</v>
      </c>
      <c r="Q652" s="135">
        <v>0</v>
      </c>
      <c r="R652" s="135">
        <v>1</v>
      </c>
      <c r="S652" s="135">
        <v>0</v>
      </c>
      <c r="T652" s="135">
        <v>0</v>
      </c>
      <c r="U652" s="135">
        <v>0</v>
      </c>
      <c r="V652" s="135">
        <v>0</v>
      </c>
      <c r="W652" s="135">
        <v>0</v>
      </c>
      <c r="X652" s="135">
        <v>1</v>
      </c>
      <c r="Y652" s="135">
        <v>1</v>
      </c>
      <c r="Z652" s="135">
        <v>0</v>
      </c>
      <c r="AA652" s="135">
        <v>1</v>
      </c>
      <c r="AB652" s="135">
        <v>0</v>
      </c>
      <c r="AC652" s="135">
        <v>0</v>
      </c>
      <c r="AD652" s="135">
        <v>0</v>
      </c>
      <c r="AE652" s="135">
        <v>0</v>
      </c>
      <c r="AF652" s="135">
        <v>0</v>
      </c>
      <c r="AG652" s="135">
        <v>0</v>
      </c>
      <c r="AH652" s="135">
        <v>0</v>
      </c>
      <c r="AI652" s="135">
        <v>0</v>
      </c>
      <c r="AJ652" s="135">
        <v>0</v>
      </c>
      <c r="AK652" s="135">
        <v>0</v>
      </c>
      <c r="AL652" s="135">
        <v>0</v>
      </c>
      <c r="AM652" s="135">
        <v>0</v>
      </c>
      <c r="AN652" s="135">
        <v>0</v>
      </c>
      <c r="AO652" s="135">
        <v>0</v>
      </c>
      <c r="AP652" s="135">
        <v>3</v>
      </c>
      <c r="AQ652" s="135">
        <v>0</v>
      </c>
      <c r="AR652" s="135">
        <v>0</v>
      </c>
      <c r="AS652" s="135">
        <v>1</v>
      </c>
      <c r="AT652" s="135">
        <v>0</v>
      </c>
      <c r="AU652" s="135">
        <v>0</v>
      </c>
      <c r="AV652" s="135">
        <v>0</v>
      </c>
      <c r="AW652" s="135">
        <v>3</v>
      </c>
      <c r="AX652" s="135">
        <v>1</v>
      </c>
      <c r="AY652" s="135">
        <v>0</v>
      </c>
      <c r="AZ652" s="135">
        <v>1</v>
      </c>
      <c r="BA652" s="135">
        <v>0</v>
      </c>
      <c r="BB652" s="135">
        <v>0</v>
      </c>
      <c r="BC652" s="135">
        <v>0</v>
      </c>
      <c r="BD652" s="135">
        <v>0</v>
      </c>
      <c r="BE652" s="135">
        <v>0</v>
      </c>
      <c r="BF652" s="135">
        <v>1</v>
      </c>
      <c r="BG652" s="135">
        <v>0</v>
      </c>
      <c r="BH652" s="135">
        <v>0</v>
      </c>
      <c r="BI652" s="135">
        <v>0</v>
      </c>
      <c r="BJ652" s="135">
        <v>0</v>
      </c>
      <c r="BK652" s="135">
        <v>6</v>
      </c>
      <c r="BL652" s="135">
        <v>1</v>
      </c>
      <c r="BM652" s="135">
        <v>0</v>
      </c>
      <c r="BN652" s="135">
        <v>0</v>
      </c>
      <c r="BO652" s="135">
        <v>0</v>
      </c>
      <c r="BP652" s="135">
        <v>0</v>
      </c>
      <c r="BQ652" s="135">
        <v>0</v>
      </c>
      <c r="BR652" s="135">
        <v>0</v>
      </c>
      <c r="BS652" s="135">
        <v>12</v>
      </c>
      <c r="BT652" s="135">
        <v>0</v>
      </c>
      <c r="BU652" s="135">
        <v>0</v>
      </c>
      <c r="BV652" s="135">
        <v>0</v>
      </c>
      <c r="BW652" s="135">
        <v>0</v>
      </c>
      <c r="BX652" s="135">
        <v>0</v>
      </c>
      <c r="BY652" s="135">
        <v>0</v>
      </c>
      <c r="BZ652" s="135">
        <v>0</v>
      </c>
      <c r="CA652" s="135">
        <v>0</v>
      </c>
      <c r="CB652" s="135">
        <v>0</v>
      </c>
      <c r="CC652" s="135">
        <v>0</v>
      </c>
      <c r="CD652" s="135">
        <v>1</v>
      </c>
      <c r="CE652" s="135">
        <v>0</v>
      </c>
      <c r="CF652" s="135">
        <v>12</v>
      </c>
      <c r="CG652" s="135">
        <v>0</v>
      </c>
      <c r="CH652" s="135">
        <v>0</v>
      </c>
      <c r="CI652" s="135">
        <v>0</v>
      </c>
      <c r="CJ652" s="135">
        <v>0</v>
      </c>
      <c r="CK652" s="135">
        <v>0</v>
      </c>
      <c r="CL652" s="135">
        <v>0</v>
      </c>
      <c r="CM652" s="135">
        <v>0</v>
      </c>
      <c r="CN652" s="135">
        <v>0</v>
      </c>
      <c r="CO652" s="135">
        <v>0</v>
      </c>
      <c r="CP652" s="135">
        <v>1</v>
      </c>
      <c r="CQ652" s="135">
        <v>1</v>
      </c>
      <c r="CR652" s="135">
        <v>1</v>
      </c>
      <c r="CS652" s="135">
        <v>3</v>
      </c>
      <c r="CT652" s="135">
        <v>0</v>
      </c>
      <c r="CU652" s="135">
        <v>1</v>
      </c>
      <c r="CV652" s="135">
        <v>0</v>
      </c>
      <c r="CW652" s="135">
        <v>3</v>
      </c>
      <c r="CX652" s="135"/>
    </row>
    <row r="653" spans="1:102" x14ac:dyDescent="0.35">
      <c r="A653" s="135">
        <v>652</v>
      </c>
      <c r="B653" s="135">
        <v>0</v>
      </c>
      <c r="C653" s="135">
        <v>0</v>
      </c>
      <c r="D653" s="135">
        <v>0</v>
      </c>
      <c r="E653" s="135">
        <v>2</v>
      </c>
      <c r="F653" s="135">
        <v>5</v>
      </c>
      <c r="G653" s="135">
        <v>1</v>
      </c>
      <c r="H653" s="135">
        <v>0</v>
      </c>
      <c r="I653" s="135">
        <v>0</v>
      </c>
      <c r="J653" s="135">
        <v>0</v>
      </c>
      <c r="K653" s="135">
        <v>0</v>
      </c>
      <c r="L653" s="135">
        <v>1</v>
      </c>
      <c r="M653" s="135">
        <v>0</v>
      </c>
      <c r="N653" s="135">
        <v>2</v>
      </c>
      <c r="O653" s="135">
        <v>0</v>
      </c>
      <c r="P653" s="135">
        <v>0</v>
      </c>
      <c r="Q653" s="135">
        <v>0</v>
      </c>
      <c r="R653" s="135">
        <v>0</v>
      </c>
      <c r="S653" s="135">
        <v>0</v>
      </c>
      <c r="T653" s="135">
        <v>0</v>
      </c>
      <c r="U653" s="135">
        <v>0</v>
      </c>
      <c r="V653" s="135">
        <v>7</v>
      </c>
      <c r="W653" s="135">
        <v>0</v>
      </c>
      <c r="X653" s="135">
        <v>1</v>
      </c>
      <c r="Y653" s="135">
        <v>0</v>
      </c>
      <c r="Z653" s="135">
        <v>0</v>
      </c>
      <c r="AA653" s="135">
        <v>0</v>
      </c>
      <c r="AB653" s="135">
        <v>1</v>
      </c>
      <c r="AC653" s="135">
        <v>0</v>
      </c>
      <c r="AD653" s="135">
        <v>0</v>
      </c>
      <c r="AE653" s="135">
        <v>0</v>
      </c>
      <c r="AF653" s="135">
        <v>0</v>
      </c>
      <c r="AG653" s="135">
        <v>0</v>
      </c>
      <c r="AH653" s="135">
        <v>0</v>
      </c>
      <c r="AI653" s="135">
        <v>0</v>
      </c>
      <c r="AJ653" s="135">
        <v>0</v>
      </c>
      <c r="AK653" s="135">
        <v>0</v>
      </c>
      <c r="AL653" s="135">
        <v>0</v>
      </c>
      <c r="AM653" s="135">
        <v>2</v>
      </c>
      <c r="AN653" s="135">
        <v>0</v>
      </c>
      <c r="AO653" s="135">
        <v>0</v>
      </c>
      <c r="AP653" s="135">
        <v>1</v>
      </c>
      <c r="AQ653" s="135">
        <v>0</v>
      </c>
      <c r="AR653" s="135">
        <v>0</v>
      </c>
      <c r="AS653" s="135">
        <v>1</v>
      </c>
      <c r="AT653" s="135">
        <v>2</v>
      </c>
      <c r="AU653" s="135">
        <v>2</v>
      </c>
      <c r="AV653" s="135">
        <v>0</v>
      </c>
      <c r="AW653" s="135">
        <v>1</v>
      </c>
      <c r="AX653" s="135">
        <v>0</v>
      </c>
      <c r="AY653" s="135">
        <v>1</v>
      </c>
      <c r="AZ653" s="135">
        <v>0</v>
      </c>
      <c r="BA653" s="135">
        <v>0</v>
      </c>
      <c r="BB653" s="135">
        <v>0</v>
      </c>
      <c r="BC653" s="135">
        <v>0</v>
      </c>
      <c r="BD653" s="135">
        <v>1</v>
      </c>
      <c r="BE653" s="135">
        <v>0</v>
      </c>
      <c r="BF653" s="135">
        <v>0</v>
      </c>
      <c r="BG653" s="135">
        <v>0</v>
      </c>
      <c r="BH653" s="135">
        <v>0</v>
      </c>
      <c r="BI653" s="135">
        <v>0</v>
      </c>
      <c r="BJ653" s="135">
        <v>1</v>
      </c>
      <c r="BK653" s="135">
        <v>0</v>
      </c>
      <c r="BL653" s="135">
        <v>0</v>
      </c>
      <c r="BM653" s="135">
        <v>0</v>
      </c>
      <c r="BN653" s="135">
        <v>0</v>
      </c>
      <c r="BO653" s="135">
        <v>0</v>
      </c>
      <c r="BP653" s="135">
        <v>1</v>
      </c>
      <c r="BQ653" s="135">
        <v>0</v>
      </c>
      <c r="BR653" s="135">
        <v>0</v>
      </c>
      <c r="BS653" s="135">
        <v>0</v>
      </c>
      <c r="BT653" s="135">
        <v>0</v>
      </c>
      <c r="BU653" s="135">
        <v>3</v>
      </c>
      <c r="BV653" s="135">
        <v>0</v>
      </c>
      <c r="BW653" s="135">
        <v>0</v>
      </c>
      <c r="BX653" s="135">
        <v>2</v>
      </c>
      <c r="BY653" s="135">
        <v>0</v>
      </c>
      <c r="BZ653" s="135">
        <v>0</v>
      </c>
      <c r="CA653" s="135">
        <v>2</v>
      </c>
      <c r="CB653" s="135">
        <v>0</v>
      </c>
      <c r="CC653" s="135">
        <v>0</v>
      </c>
      <c r="CD653" s="135">
        <v>0</v>
      </c>
      <c r="CE653" s="135">
        <v>0</v>
      </c>
      <c r="CF653" s="135">
        <v>0</v>
      </c>
      <c r="CG653" s="135">
        <v>0</v>
      </c>
      <c r="CH653" s="135">
        <v>3</v>
      </c>
      <c r="CI653" s="135">
        <v>0</v>
      </c>
      <c r="CJ653" s="135">
        <v>1</v>
      </c>
      <c r="CK653" s="135">
        <v>0</v>
      </c>
      <c r="CL653" s="135">
        <v>0</v>
      </c>
      <c r="CM653" s="135">
        <v>1</v>
      </c>
      <c r="CN653" s="135">
        <v>0</v>
      </c>
      <c r="CO653" s="135">
        <v>1</v>
      </c>
      <c r="CP653" s="135">
        <v>0</v>
      </c>
      <c r="CQ653" s="135">
        <v>0</v>
      </c>
      <c r="CR653" s="135">
        <v>0</v>
      </c>
      <c r="CS653" s="135">
        <v>0</v>
      </c>
      <c r="CT653" s="135">
        <v>0</v>
      </c>
      <c r="CU653" s="135">
        <v>1</v>
      </c>
      <c r="CV653" s="135">
        <v>1</v>
      </c>
      <c r="CW653" s="135">
        <v>1</v>
      </c>
      <c r="CX653" s="135"/>
    </row>
    <row r="654" spans="1:102" x14ac:dyDescent="0.35">
      <c r="A654" s="135">
        <v>653</v>
      </c>
      <c r="B654" s="135">
        <v>0</v>
      </c>
      <c r="C654" s="135">
        <v>0</v>
      </c>
      <c r="D654" s="135">
        <v>0</v>
      </c>
      <c r="E654" s="135">
        <v>0</v>
      </c>
      <c r="F654" s="135">
        <v>1</v>
      </c>
      <c r="G654" s="135">
        <v>0</v>
      </c>
      <c r="H654" s="135">
        <v>0</v>
      </c>
      <c r="I654" s="135">
        <v>0</v>
      </c>
      <c r="J654" s="135">
        <v>1</v>
      </c>
      <c r="K654" s="135">
        <v>1</v>
      </c>
      <c r="L654" s="135">
        <v>1</v>
      </c>
      <c r="M654" s="135">
        <v>0</v>
      </c>
      <c r="N654" s="135">
        <v>28</v>
      </c>
      <c r="O654" s="135">
        <v>0</v>
      </c>
      <c r="P654" s="135">
        <v>0</v>
      </c>
      <c r="Q654" s="135">
        <v>0</v>
      </c>
      <c r="R654" s="135">
        <v>0</v>
      </c>
      <c r="S654" s="135">
        <v>1</v>
      </c>
      <c r="T654" s="135">
        <v>2</v>
      </c>
      <c r="U654" s="135">
        <v>0</v>
      </c>
      <c r="V654" s="135">
        <v>12</v>
      </c>
      <c r="W654" s="135">
        <v>0</v>
      </c>
      <c r="X654" s="135">
        <v>0</v>
      </c>
      <c r="Y654" s="135">
        <v>0</v>
      </c>
      <c r="Z654" s="135">
        <v>0</v>
      </c>
      <c r="AA654" s="135">
        <v>0</v>
      </c>
      <c r="AB654" s="135">
        <v>0</v>
      </c>
      <c r="AC654" s="135">
        <v>0</v>
      </c>
      <c r="AD654" s="135">
        <v>0</v>
      </c>
      <c r="AE654" s="135">
        <v>2</v>
      </c>
      <c r="AF654" s="135">
        <v>0</v>
      </c>
      <c r="AG654" s="135">
        <v>0</v>
      </c>
      <c r="AH654" s="135">
        <v>0</v>
      </c>
      <c r="AI654" s="135">
        <v>0</v>
      </c>
      <c r="AJ654" s="135">
        <v>0</v>
      </c>
      <c r="AK654" s="135">
        <v>0</v>
      </c>
      <c r="AL654" s="135">
        <v>0</v>
      </c>
      <c r="AM654" s="135">
        <v>0</v>
      </c>
      <c r="AN654" s="135">
        <v>0</v>
      </c>
      <c r="AO654" s="135">
        <v>1</v>
      </c>
      <c r="AP654" s="135">
        <v>0</v>
      </c>
      <c r="AQ654" s="135">
        <v>0</v>
      </c>
      <c r="AR654" s="135">
        <v>0</v>
      </c>
      <c r="AS654" s="135">
        <v>1</v>
      </c>
      <c r="AT654" s="135">
        <v>1</v>
      </c>
      <c r="AU654" s="135">
        <v>0</v>
      </c>
      <c r="AV654" s="135">
        <v>0</v>
      </c>
      <c r="AW654" s="135">
        <v>0</v>
      </c>
      <c r="AX654" s="135">
        <v>0</v>
      </c>
      <c r="AY654" s="135">
        <v>0</v>
      </c>
      <c r="AZ654" s="135">
        <v>0</v>
      </c>
      <c r="BA654" s="135">
        <v>0</v>
      </c>
      <c r="BB654" s="135">
        <v>1</v>
      </c>
      <c r="BC654" s="135">
        <v>0</v>
      </c>
      <c r="BD654" s="135">
        <v>1</v>
      </c>
      <c r="BE654" s="135">
        <v>0</v>
      </c>
      <c r="BF654" s="135">
        <v>0</v>
      </c>
      <c r="BG654" s="135">
        <v>2</v>
      </c>
      <c r="BH654" s="135">
        <v>2</v>
      </c>
      <c r="BI654" s="135">
        <v>0</v>
      </c>
      <c r="BJ654" s="135">
        <v>0</v>
      </c>
      <c r="BK654" s="135">
        <v>0</v>
      </c>
      <c r="BL654" s="135">
        <v>0</v>
      </c>
      <c r="BM654" s="135">
        <v>0</v>
      </c>
      <c r="BN654" s="135">
        <v>0</v>
      </c>
      <c r="BO654" s="135">
        <v>0</v>
      </c>
      <c r="BP654" s="135">
        <v>0</v>
      </c>
      <c r="BQ654" s="135">
        <v>0</v>
      </c>
      <c r="BR654" s="135">
        <v>1</v>
      </c>
      <c r="BS654" s="135">
        <v>0</v>
      </c>
      <c r="BT654" s="135">
        <v>0</v>
      </c>
      <c r="BU654" s="135">
        <v>0</v>
      </c>
      <c r="BV654" s="135">
        <v>4</v>
      </c>
      <c r="BW654" s="135">
        <v>0</v>
      </c>
      <c r="BX654" s="135">
        <v>1</v>
      </c>
      <c r="BY654" s="135">
        <v>0</v>
      </c>
      <c r="BZ654" s="135">
        <v>0</v>
      </c>
      <c r="CA654" s="135">
        <v>0</v>
      </c>
      <c r="CB654" s="135">
        <v>4</v>
      </c>
      <c r="CC654" s="135">
        <v>0</v>
      </c>
      <c r="CD654" s="135">
        <v>0</v>
      </c>
      <c r="CE654" s="135">
        <v>1</v>
      </c>
      <c r="CF654" s="135">
        <v>3</v>
      </c>
      <c r="CG654" s="135">
        <v>0</v>
      </c>
      <c r="CH654" s="135">
        <v>0</v>
      </c>
      <c r="CI654" s="135">
        <v>0</v>
      </c>
      <c r="CJ654" s="135">
        <v>6</v>
      </c>
      <c r="CK654" s="135">
        <v>0</v>
      </c>
      <c r="CL654" s="135">
        <v>0</v>
      </c>
      <c r="CM654" s="135">
        <v>0</v>
      </c>
      <c r="CN654" s="135">
        <v>0</v>
      </c>
      <c r="CO654" s="135">
        <v>0</v>
      </c>
      <c r="CP654" s="135">
        <v>0</v>
      </c>
      <c r="CQ654" s="135">
        <v>0</v>
      </c>
      <c r="CR654" s="135">
        <v>1</v>
      </c>
      <c r="CS654" s="135">
        <v>0</v>
      </c>
      <c r="CT654" s="135">
        <v>0</v>
      </c>
      <c r="CU654" s="135">
        <v>0</v>
      </c>
      <c r="CV654" s="135">
        <v>0</v>
      </c>
      <c r="CW654" s="135">
        <v>0</v>
      </c>
      <c r="CX654" s="135"/>
    </row>
    <row r="655" spans="1:102" x14ac:dyDescent="0.35">
      <c r="A655" s="135">
        <v>654</v>
      </c>
      <c r="B655" s="135">
        <v>0</v>
      </c>
      <c r="C655" s="135">
        <v>0</v>
      </c>
      <c r="D655" s="135">
        <v>6</v>
      </c>
      <c r="E655" s="135">
        <v>0</v>
      </c>
      <c r="F655" s="135">
        <v>1</v>
      </c>
      <c r="G655" s="135">
        <v>0</v>
      </c>
      <c r="H655" s="135">
        <v>0</v>
      </c>
      <c r="I655" s="135">
        <v>0</v>
      </c>
      <c r="J655" s="135">
        <v>2</v>
      </c>
      <c r="K655" s="135">
        <v>1</v>
      </c>
      <c r="L655" s="135">
        <v>2</v>
      </c>
      <c r="M655" s="135">
        <v>0</v>
      </c>
      <c r="N655" s="135">
        <v>2</v>
      </c>
      <c r="O655" s="135">
        <v>0</v>
      </c>
      <c r="P655" s="135">
        <v>0</v>
      </c>
      <c r="Q655" s="135">
        <v>0</v>
      </c>
      <c r="R655" s="135">
        <v>0</v>
      </c>
      <c r="S655" s="135">
        <v>3</v>
      </c>
      <c r="T655" s="135">
        <v>1</v>
      </c>
      <c r="U655" s="135">
        <v>0</v>
      </c>
      <c r="V655" s="135">
        <v>11</v>
      </c>
      <c r="W655" s="135">
        <v>0</v>
      </c>
      <c r="X655" s="135">
        <v>0</v>
      </c>
      <c r="Y655" s="135">
        <v>2</v>
      </c>
      <c r="Z655" s="135">
        <v>0</v>
      </c>
      <c r="AA655" s="135">
        <v>0</v>
      </c>
      <c r="AB655" s="135">
        <v>1</v>
      </c>
      <c r="AC655" s="135">
        <v>0</v>
      </c>
      <c r="AD655" s="135">
        <v>0</v>
      </c>
      <c r="AE655" s="135">
        <v>1</v>
      </c>
      <c r="AF655" s="135">
        <v>2</v>
      </c>
      <c r="AG655" s="135">
        <v>1</v>
      </c>
      <c r="AH655" s="135">
        <v>0</v>
      </c>
      <c r="AI655" s="135">
        <v>1</v>
      </c>
      <c r="AJ655" s="135">
        <v>4</v>
      </c>
      <c r="AK655" s="135">
        <v>0</v>
      </c>
      <c r="AL655" s="135">
        <v>0</v>
      </c>
      <c r="AM655" s="135">
        <v>0</v>
      </c>
      <c r="AN655" s="135">
        <v>0</v>
      </c>
      <c r="AO655" s="135">
        <v>0</v>
      </c>
      <c r="AP655" s="135">
        <v>0</v>
      </c>
      <c r="AQ655" s="135">
        <v>1</v>
      </c>
      <c r="AR655" s="135">
        <v>0</v>
      </c>
      <c r="AS655" s="135">
        <v>0</v>
      </c>
      <c r="AT655" s="135">
        <v>2</v>
      </c>
      <c r="AU655" s="135">
        <v>0</v>
      </c>
      <c r="AV655" s="135">
        <v>0</v>
      </c>
      <c r="AW655" s="135">
        <v>1</v>
      </c>
      <c r="AX655" s="135">
        <v>0</v>
      </c>
      <c r="AY655" s="135">
        <v>0</v>
      </c>
      <c r="AZ655" s="135">
        <v>0</v>
      </c>
      <c r="BA655" s="135">
        <v>1</v>
      </c>
      <c r="BB655" s="135">
        <v>1</v>
      </c>
      <c r="BC655" s="135">
        <v>0</v>
      </c>
      <c r="BD655" s="135">
        <v>1</v>
      </c>
      <c r="BE655" s="135">
        <v>0</v>
      </c>
      <c r="BF655" s="135">
        <v>0</v>
      </c>
      <c r="BG655" s="135">
        <v>0</v>
      </c>
      <c r="BH655" s="135">
        <v>1</v>
      </c>
      <c r="BI655" s="135">
        <v>0</v>
      </c>
      <c r="BJ655" s="135">
        <v>4</v>
      </c>
      <c r="BK655" s="135">
        <v>4</v>
      </c>
      <c r="BL655" s="135">
        <v>0</v>
      </c>
      <c r="BM655" s="135">
        <v>0</v>
      </c>
      <c r="BN655" s="135">
        <v>1</v>
      </c>
      <c r="BO655" s="135">
        <v>0</v>
      </c>
      <c r="BP655" s="135">
        <v>0</v>
      </c>
      <c r="BQ655" s="135">
        <v>0</v>
      </c>
      <c r="BR655" s="135">
        <v>0</v>
      </c>
      <c r="BS655" s="135">
        <v>0</v>
      </c>
      <c r="BT655" s="135">
        <v>0</v>
      </c>
      <c r="BU655" s="135">
        <v>0</v>
      </c>
      <c r="BV655" s="135">
        <v>0</v>
      </c>
      <c r="BW655" s="135">
        <v>0</v>
      </c>
      <c r="BX655" s="135">
        <v>0</v>
      </c>
      <c r="BY655" s="135">
        <v>0</v>
      </c>
      <c r="BZ655" s="135">
        <v>0</v>
      </c>
      <c r="CA655" s="135">
        <v>0</v>
      </c>
      <c r="CB655" s="135">
        <v>0</v>
      </c>
      <c r="CC655" s="135">
        <v>0</v>
      </c>
      <c r="CD655" s="135">
        <v>0</v>
      </c>
      <c r="CE655" s="135">
        <v>0</v>
      </c>
      <c r="CF655" s="135">
        <v>3</v>
      </c>
      <c r="CG655" s="135">
        <v>0</v>
      </c>
      <c r="CH655" s="135">
        <v>1</v>
      </c>
      <c r="CI655" s="135">
        <v>0</v>
      </c>
      <c r="CJ655" s="135">
        <v>1</v>
      </c>
      <c r="CK655" s="135">
        <v>0</v>
      </c>
      <c r="CL655" s="135">
        <v>0</v>
      </c>
      <c r="CM655" s="135">
        <v>0</v>
      </c>
      <c r="CN655" s="135">
        <v>0</v>
      </c>
      <c r="CO655" s="135">
        <v>0</v>
      </c>
      <c r="CP655" s="135">
        <v>0</v>
      </c>
      <c r="CQ655" s="135">
        <v>0</v>
      </c>
      <c r="CR655" s="135">
        <v>0</v>
      </c>
      <c r="CS655" s="135">
        <v>0</v>
      </c>
      <c r="CT655" s="135">
        <v>0</v>
      </c>
      <c r="CU655" s="135">
        <v>2</v>
      </c>
      <c r="CV655" s="135">
        <v>0</v>
      </c>
      <c r="CW655" s="135">
        <v>2</v>
      </c>
      <c r="CX655" s="135"/>
    </row>
    <row r="656" spans="1:102" x14ac:dyDescent="0.35">
      <c r="A656" s="135">
        <v>655</v>
      </c>
      <c r="B656" s="135">
        <v>0</v>
      </c>
      <c r="C656" s="135">
        <v>0</v>
      </c>
      <c r="D656" s="135">
        <v>1</v>
      </c>
      <c r="E656" s="135">
        <v>0</v>
      </c>
      <c r="F656" s="135">
        <v>1</v>
      </c>
      <c r="G656" s="135">
        <v>0</v>
      </c>
      <c r="H656" s="135">
        <v>6</v>
      </c>
      <c r="I656" s="135">
        <v>0</v>
      </c>
      <c r="J656" s="135">
        <v>1</v>
      </c>
      <c r="K656" s="135">
        <v>0</v>
      </c>
      <c r="L656" s="135">
        <v>1</v>
      </c>
      <c r="M656" s="135">
        <v>0</v>
      </c>
      <c r="N656" s="135">
        <v>0</v>
      </c>
      <c r="O656" s="135">
        <v>2</v>
      </c>
      <c r="P656" s="135">
        <v>0</v>
      </c>
      <c r="Q656" s="135">
        <v>0</v>
      </c>
      <c r="R656" s="135">
        <v>0</v>
      </c>
      <c r="S656" s="135">
        <v>0</v>
      </c>
      <c r="T656" s="135">
        <v>1</v>
      </c>
      <c r="U656" s="135">
        <v>0</v>
      </c>
      <c r="V656" s="135">
        <v>10</v>
      </c>
      <c r="W656" s="135">
        <v>0</v>
      </c>
      <c r="X656" s="135">
        <v>0</v>
      </c>
      <c r="Y656" s="135">
        <v>0</v>
      </c>
      <c r="Z656" s="135">
        <v>0</v>
      </c>
      <c r="AA656" s="135">
        <v>2</v>
      </c>
      <c r="AB656" s="135">
        <v>0</v>
      </c>
      <c r="AC656" s="135">
        <v>0</v>
      </c>
      <c r="AD656" s="135">
        <v>0</v>
      </c>
      <c r="AE656" s="135">
        <v>0</v>
      </c>
      <c r="AF656" s="135">
        <v>1</v>
      </c>
      <c r="AG656" s="135">
        <v>0</v>
      </c>
      <c r="AH656" s="135">
        <v>0</v>
      </c>
      <c r="AI656" s="135">
        <v>1</v>
      </c>
      <c r="AJ656" s="135">
        <v>2</v>
      </c>
      <c r="AK656" s="135">
        <v>0</v>
      </c>
      <c r="AL656" s="135">
        <v>0</v>
      </c>
      <c r="AM656" s="135">
        <v>3</v>
      </c>
      <c r="AN656" s="135">
        <v>0</v>
      </c>
      <c r="AO656" s="135">
        <v>0</v>
      </c>
      <c r="AP656" s="135">
        <v>0</v>
      </c>
      <c r="AQ656" s="135">
        <v>2</v>
      </c>
      <c r="AR656" s="135">
        <v>0</v>
      </c>
      <c r="AS656" s="135">
        <v>0</v>
      </c>
      <c r="AT656" s="135">
        <v>0</v>
      </c>
      <c r="AU656" s="135">
        <v>2</v>
      </c>
      <c r="AV656" s="135">
        <v>2</v>
      </c>
      <c r="AW656" s="135">
        <v>0</v>
      </c>
      <c r="AX656" s="135">
        <v>0</v>
      </c>
      <c r="AY656" s="135">
        <v>0</v>
      </c>
      <c r="AZ656" s="135">
        <v>0</v>
      </c>
      <c r="BA656" s="135">
        <v>0</v>
      </c>
      <c r="BB656" s="135">
        <v>7</v>
      </c>
      <c r="BC656" s="135">
        <v>1</v>
      </c>
      <c r="BD656" s="135">
        <v>0</v>
      </c>
      <c r="BE656" s="135">
        <v>0</v>
      </c>
      <c r="BF656" s="135">
        <v>0</v>
      </c>
      <c r="BG656" s="135">
        <v>0</v>
      </c>
      <c r="BH656" s="135">
        <v>0</v>
      </c>
      <c r="BI656" s="135">
        <v>0</v>
      </c>
      <c r="BJ656" s="135">
        <v>0</v>
      </c>
      <c r="BK656" s="135">
        <v>1</v>
      </c>
      <c r="BL656" s="135">
        <v>0</v>
      </c>
      <c r="BM656" s="135">
        <v>0</v>
      </c>
      <c r="BN656" s="135">
        <v>0</v>
      </c>
      <c r="BO656" s="135">
        <v>0</v>
      </c>
      <c r="BP656" s="135">
        <v>0</v>
      </c>
      <c r="BQ656" s="135">
        <v>0</v>
      </c>
      <c r="BR656" s="135">
        <v>0</v>
      </c>
      <c r="BS656" s="135">
        <v>16</v>
      </c>
      <c r="BT656" s="135">
        <v>0</v>
      </c>
      <c r="BU656" s="135">
        <v>0</v>
      </c>
      <c r="BV656" s="135">
        <v>0</v>
      </c>
      <c r="BW656" s="135">
        <v>0</v>
      </c>
      <c r="BX656" s="135">
        <v>1</v>
      </c>
      <c r="BY656" s="135">
        <v>0</v>
      </c>
      <c r="BZ656" s="135">
        <v>0</v>
      </c>
      <c r="CA656" s="135">
        <v>0</v>
      </c>
      <c r="CB656" s="135">
        <v>0</v>
      </c>
      <c r="CC656" s="135">
        <v>1</v>
      </c>
      <c r="CD656" s="135">
        <v>0</v>
      </c>
      <c r="CE656" s="135">
        <v>0</v>
      </c>
      <c r="CF656" s="135">
        <v>1</v>
      </c>
      <c r="CG656" s="135">
        <v>2</v>
      </c>
      <c r="CH656" s="135">
        <v>0</v>
      </c>
      <c r="CI656" s="135">
        <v>0</v>
      </c>
      <c r="CJ656" s="135">
        <v>6</v>
      </c>
      <c r="CK656" s="135">
        <v>0</v>
      </c>
      <c r="CL656" s="135">
        <v>0</v>
      </c>
      <c r="CM656" s="135">
        <v>0</v>
      </c>
      <c r="CN656" s="135">
        <v>0</v>
      </c>
      <c r="CO656" s="135">
        <v>1</v>
      </c>
      <c r="CP656" s="135">
        <v>0</v>
      </c>
      <c r="CQ656" s="135">
        <v>0</v>
      </c>
      <c r="CR656" s="135">
        <v>7</v>
      </c>
      <c r="CS656" s="135">
        <v>0</v>
      </c>
      <c r="CT656" s="135">
        <v>0</v>
      </c>
      <c r="CU656" s="135">
        <v>0</v>
      </c>
      <c r="CV656" s="135">
        <v>1</v>
      </c>
      <c r="CW656" s="135">
        <v>0</v>
      </c>
      <c r="CX656" s="135"/>
    </row>
    <row r="657" spans="1:102" x14ac:dyDescent="0.35">
      <c r="A657" s="135">
        <v>656</v>
      </c>
      <c r="B657" s="135">
        <v>0</v>
      </c>
      <c r="C657" s="135">
        <v>1</v>
      </c>
      <c r="D657" s="135">
        <v>0</v>
      </c>
      <c r="E657" s="135">
        <v>0</v>
      </c>
      <c r="F657" s="135">
        <v>0</v>
      </c>
      <c r="G657" s="135">
        <v>1</v>
      </c>
      <c r="H657" s="135">
        <v>0</v>
      </c>
      <c r="I657" s="135">
        <v>0</v>
      </c>
      <c r="J657" s="135">
        <v>0</v>
      </c>
      <c r="K657" s="135">
        <v>0</v>
      </c>
      <c r="L657" s="135">
        <v>0</v>
      </c>
      <c r="M657" s="135">
        <v>0</v>
      </c>
      <c r="N657" s="135">
        <v>1</v>
      </c>
      <c r="O657" s="135">
        <v>0</v>
      </c>
      <c r="P657" s="135">
        <v>0</v>
      </c>
      <c r="Q657" s="135">
        <v>0</v>
      </c>
      <c r="R657" s="135">
        <v>0</v>
      </c>
      <c r="S657" s="135">
        <v>2</v>
      </c>
      <c r="T657" s="135">
        <v>0</v>
      </c>
      <c r="U657" s="135">
        <v>0</v>
      </c>
      <c r="V657" s="135">
        <v>0</v>
      </c>
      <c r="W657" s="135">
        <v>0</v>
      </c>
      <c r="X657" s="135">
        <v>0</v>
      </c>
      <c r="Y657" s="135">
        <v>0</v>
      </c>
      <c r="Z657" s="135">
        <v>0</v>
      </c>
      <c r="AA657" s="135">
        <v>1</v>
      </c>
      <c r="AB657" s="135">
        <v>1</v>
      </c>
      <c r="AC657" s="135">
        <v>0</v>
      </c>
      <c r="AD657" s="135">
        <v>0</v>
      </c>
      <c r="AE657" s="135">
        <v>0</v>
      </c>
      <c r="AF657" s="135">
        <v>0</v>
      </c>
      <c r="AG657" s="135">
        <v>0</v>
      </c>
      <c r="AH657" s="135">
        <v>1</v>
      </c>
      <c r="AI657" s="135">
        <v>0</v>
      </c>
      <c r="AJ657" s="135">
        <v>0</v>
      </c>
      <c r="AK657" s="135">
        <v>1</v>
      </c>
      <c r="AL657" s="135">
        <v>0</v>
      </c>
      <c r="AM657" s="135">
        <v>1</v>
      </c>
      <c r="AN657" s="135">
        <v>0</v>
      </c>
      <c r="AO657" s="135">
        <v>0</v>
      </c>
      <c r="AP657" s="135">
        <v>1</v>
      </c>
      <c r="AQ657" s="135">
        <v>0</v>
      </c>
      <c r="AR657" s="135">
        <v>0</v>
      </c>
      <c r="AS657" s="135">
        <v>0</v>
      </c>
      <c r="AT657" s="135">
        <v>0</v>
      </c>
      <c r="AU657" s="135">
        <v>0</v>
      </c>
      <c r="AV657" s="135">
        <v>2</v>
      </c>
      <c r="AW657" s="135">
        <v>6</v>
      </c>
      <c r="AX657" s="135">
        <v>0</v>
      </c>
      <c r="AY657" s="135">
        <v>1</v>
      </c>
      <c r="AZ657" s="135">
        <v>0</v>
      </c>
      <c r="BA657" s="135">
        <v>0</v>
      </c>
      <c r="BB657" s="135">
        <v>0</v>
      </c>
      <c r="BC657" s="135">
        <v>1</v>
      </c>
      <c r="BD657" s="135">
        <v>0</v>
      </c>
      <c r="BE657" s="135">
        <v>0</v>
      </c>
      <c r="BF657" s="135">
        <v>0</v>
      </c>
      <c r="BG657" s="135">
        <v>0</v>
      </c>
      <c r="BH657" s="135">
        <v>0</v>
      </c>
      <c r="BI657" s="135">
        <v>1</v>
      </c>
      <c r="BJ657" s="135">
        <v>0</v>
      </c>
      <c r="BK657" s="135">
        <v>1</v>
      </c>
      <c r="BL657" s="135">
        <v>0</v>
      </c>
      <c r="BM657" s="135">
        <v>0</v>
      </c>
      <c r="BN657" s="135">
        <v>0</v>
      </c>
      <c r="BO657" s="135">
        <v>0</v>
      </c>
      <c r="BP657" s="135">
        <v>0</v>
      </c>
      <c r="BQ657" s="135">
        <v>0</v>
      </c>
      <c r="BR657" s="135">
        <v>0</v>
      </c>
      <c r="BS657" s="135">
        <v>3</v>
      </c>
      <c r="BT657" s="135">
        <v>0</v>
      </c>
      <c r="BU657" s="135">
        <v>0</v>
      </c>
      <c r="BV657" s="135">
        <v>0</v>
      </c>
      <c r="BW657" s="135">
        <v>0</v>
      </c>
      <c r="BX657" s="135">
        <v>0</v>
      </c>
      <c r="BY657" s="135">
        <v>0</v>
      </c>
      <c r="BZ657" s="135">
        <v>0</v>
      </c>
      <c r="CA657" s="135">
        <v>0</v>
      </c>
      <c r="CB657" s="135">
        <v>0</v>
      </c>
      <c r="CC657" s="135">
        <v>0</v>
      </c>
      <c r="CD657" s="135">
        <v>1</v>
      </c>
      <c r="CE657" s="135">
        <v>0</v>
      </c>
      <c r="CF657" s="135">
        <v>0</v>
      </c>
      <c r="CG657" s="135">
        <v>1</v>
      </c>
      <c r="CH657" s="135">
        <v>1</v>
      </c>
      <c r="CI657" s="135">
        <v>0</v>
      </c>
      <c r="CJ657" s="135">
        <v>2</v>
      </c>
      <c r="CK657" s="135">
        <v>2</v>
      </c>
      <c r="CL657" s="135">
        <v>0</v>
      </c>
      <c r="CM657" s="135">
        <v>0</v>
      </c>
      <c r="CN657" s="135">
        <v>1</v>
      </c>
      <c r="CO657" s="135">
        <v>0</v>
      </c>
      <c r="CP657" s="135">
        <v>0</v>
      </c>
      <c r="CQ657" s="135">
        <v>0</v>
      </c>
      <c r="CR657" s="135">
        <v>0</v>
      </c>
      <c r="CS657" s="135">
        <v>0</v>
      </c>
      <c r="CT657" s="135">
        <v>1</v>
      </c>
      <c r="CU657" s="135">
        <v>0</v>
      </c>
      <c r="CV657" s="135">
        <v>0</v>
      </c>
      <c r="CW657" s="135">
        <v>0</v>
      </c>
      <c r="CX657" s="135"/>
    </row>
    <row r="658" spans="1:102" x14ac:dyDescent="0.35">
      <c r="A658" s="135">
        <v>657</v>
      </c>
      <c r="B658" s="135">
        <v>0</v>
      </c>
      <c r="C658" s="135">
        <v>0</v>
      </c>
      <c r="D658" s="135">
        <v>0</v>
      </c>
      <c r="E658" s="135">
        <v>0</v>
      </c>
      <c r="F658" s="135">
        <v>0</v>
      </c>
      <c r="G658" s="135">
        <v>1</v>
      </c>
      <c r="H658" s="135">
        <v>0</v>
      </c>
      <c r="I658" s="135">
        <v>1</v>
      </c>
      <c r="J658" s="135">
        <v>0</v>
      </c>
      <c r="K658" s="135">
        <v>0</v>
      </c>
      <c r="L658" s="135">
        <v>0</v>
      </c>
      <c r="M658" s="135">
        <v>1</v>
      </c>
      <c r="N658" s="135">
        <v>0</v>
      </c>
      <c r="O658" s="135">
        <v>0</v>
      </c>
      <c r="P658" s="135">
        <v>0</v>
      </c>
      <c r="Q658" s="135">
        <v>0</v>
      </c>
      <c r="R658" s="135">
        <v>0</v>
      </c>
      <c r="S658" s="135">
        <v>0</v>
      </c>
      <c r="T658" s="135">
        <v>0</v>
      </c>
      <c r="U658" s="135">
        <v>0</v>
      </c>
      <c r="V658" s="135">
        <v>3</v>
      </c>
      <c r="W658" s="135">
        <v>0</v>
      </c>
      <c r="X658" s="135">
        <v>0</v>
      </c>
      <c r="Y658" s="135">
        <v>0</v>
      </c>
      <c r="Z658" s="135">
        <v>0</v>
      </c>
      <c r="AA658" s="135">
        <v>1</v>
      </c>
      <c r="AB658" s="135">
        <v>1</v>
      </c>
      <c r="AC658" s="135">
        <v>0</v>
      </c>
      <c r="AD658" s="135">
        <v>0</v>
      </c>
      <c r="AE658" s="135">
        <v>1</v>
      </c>
      <c r="AF658" s="135">
        <v>0</v>
      </c>
      <c r="AG658" s="135">
        <v>2</v>
      </c>
      <c r="AH658" s="135">
        <v>0</v>
      </c>
      <c r="AI658" s="135">
        <v>1</v>
      </c>
      <c r="AJ658" s="135">
        <v>3</v>
      </c>
      <c r="AK658" s="135">
        <v>0</v>
      </c>
      <c r="AL658" s="135">
        <v>0</v>
      </c>
      <c r="AM658" s="135">
        <v>1</v>
      </c>
      <c r="AN658" s="135">
        <v>0</v>
      </c>
      <c r="AO658" s="135">
        <v>0</v>
      </c>
      <c r="AP658" s="135">
        <v>15</v>
      </c>
      <c r="AQ658" s="135">
        <v>1</v>
      </c>
      <c r="AR658" s="135">
        <v>1</v>
      </c>
      <c r="AS658" s="135">
        <v>0</v>
      </c>
      <c r="AT658" s="135">
        <v>0</v>
      </c>
      <c r="AU658" s="135">
        <v>5</v>
      </c>
      <c r="AV658" s="135">
        <v>0</v>
      </c>
      <c r="AW658" s="135">
        <v>0</v>
      </c>
      <c r="AX658" s="135">
        <v>0</v>
      </c>
      <c r="AY658" s="135">
        <v>0</v>
      </c>
      <c r="AZ658" s="135">
        <v>4</v>
      </c>
      <c r="BA658" s="135">
        <v>0</v>
      </c>
      <c r="BB658" s="135">
        <v>0</v>
      </c>
      <c r="BC658" s="135">
        <v>1</v>
      </c>
      <c r="BD658" s="135">
        <v>0</v>
      </c>
      <c r="BE658" s="135">
        <v>0</v>
      </c>
      <c r="BF658" s="135">
        <v>1</v>
      </c>
      <c r="BG658" s="135">
        <v>1</v>
      </c>
      <c r="BH658" s="135">
        <v>1</v>
      </c>
      <c r="BI658" s="135">
        <v>0</v>
      </c>
      <c r="BJ658" s="135">
        <v>0</v>
      </c>
      <c r="BK658" s="135">
        <v>24</v>
      </c>
      <c r="BL658" s="135">
        <v>1</v>
      </c>
      <c r="BM658" s="135">
        <v>0</v>
      </c>
      <c r="BN658" s="135">
        <v>1</v>
      </c>
      <c r="BO658" s="135">
        <v>0</v>
      </c>
      <c r="BP658" s="135">
        <v>0</v>
      </c>
      <c r="BQ658" s="135">
        <v>0</v>
      </c>
      <c r="BR658" s="135">
        <v>1</v>
      </c>
      <c r="BS658" s="135">
        <v>0</v>
      </c>
      <c r="BT658" s="135">
        <v>0</v>
      </c>
      <c r="BU658" s="135">
        <v>0</v>
      </c>
      <c r="BV658" s="135">
        <v>0</v>
      </c>
      <c r="BW658" s="135">
        <v>0</v>
      </c>
      <c r="BX658" s="135">
        <v>1</v>
      </c>
      <c r="BY658" s="135">
        <v>0</v>
      </c>
      <c r="BZ658" s="135">
        <v>1</v>
      </c>
      <c r="CA658" s="135">
        <v>0</v>
      </c>
      <c r="CB658" s="135">
        <v>0</v>
      </c>
      <c r="CC658" s="135">
        <v>0</v>
      </c>
      <c r="CD658" s="135">
        <v>2</v>
      </c>
      <c r="CE658" s="135">
        <v>0</v>
      </c>
      <c r="CF658" s="135">
        <v>0</v>
      </c>
      <c r="CG658" s="135">
        <v>0</v>
      </c>
      <c r="CH658" s="135">
        <v>0</v>
      </c>
      <c r="CI658" s="135">
        <v>0</v>
      </c>
      <c r="CJ658" s="135">
        <v>1</v>
      </c>
      <c r="CK658" s="135">
        <v>0</v>
      </c>
      <c r="CL658" s="135">
        <v>1</v>
      </c>
      <c r="CM658" s="135">
        <v>0</v>
      </c>
      <c r="CN658" s="135">
        <v>0</v>
      </c>
      <c r="CO658" s="135">
        <v>0</v>
      </c>
      <c r="CP658" s="135">
        <v>0</v>
      </c>
      <c r="CQ658" s="135">
        <v>0</v>
      </c>
      <c r="CR658" s="135">
        <v>1</v>
      </c>
      <c r="CS658" s="135">
        <v>0</v>
      </c>
      <c r="CT658" s="135">
        <v>0</v>
      </c>
      <c r="CU658" s="135">
        <v>0</v>
      </c>
      <c r="CV658" s="135">
        <v>0</v>
      </c>
      <c r="CW658" s="135">
        <v>0</v>
      </c>
      <c r="CX658" s="135"/>
    </row>
    <row r="659" spans="1:102" x14ac:dyDescent="0.35">
      <c r="A659" s="135">
        <v>658</v>
      </c>
      <c r="B659" s="135">
        <v>0</v>
      </c>
      <c r="C659" s="135">
        <v>1</v>
      </c>
      <c r="D659" s="135">
        <v>0</v>
      </c>
      <c r="E659" s="135">
        <v>1</v>
      </c>
      <c r="F659" s="135">
        <v>0</v>
      </c>
      <c r="G659" s="135">
        <v>0</v>
      </c>
      <c r="H659" s="135">
        <v>1</v>
      </c>
      <c r="I659" s="135">
        <v>0</v>
      </c>
      <c r="J659" s="135">
        <v>0</v>
      </c>
      <c r="K659" s="135">
        <v>0</v>
      </c>
      <c r="L659" s="135">
        <v>1</v>
      </c>
      <c r="M659" s="135">
        <v>0</v>
      </c>
      <c r="N659" s="135">
        <v>0</v>
      </c>
      <c r="O659" s="135">
        <v>1</v>
      </c>
      <c r="P659" s="135">
        <v>1</v>
      </c>
      <c r="Q659" s="135">
        <v>1</v>
      </c>
      <c r="R659" s="135">
        <v>0</v>
      </c>
      <c r="S659" s="135">
        <v>0</v>
      </c>
      <c r="T659" s="135">
        <v>0</v>
      </c>
      <c r="U659" s="135">
        <v>0</v>
      </c>
      <c r="V659" s="135">
        <v>2</v>
      </c>
      <c r="W659" s="135">
        <v>0</v>
      </c>
      <c r="X659" s="135">
        <v>0</v>
      </c>
      <c r="Y659" s="135">
        <v>0</v>
      </c>
      <c r="Z659" s="135">
        <v>0</v>
      </c>
      <c r="AA659" s="135">
        <v>1</v>
      </c>
      <c r="AB659" s="135">
        <v>1</v>
      </c>
      <c r="AC659" s="135">
        <v>2</v>
      </c>
      <c r="AD659" s="135">
        <v>0</v>
      </c>
      <c r="AE659" s="135">
        <v>5</v>
      </c>
      <c r="AF659" s="135">
        <v>0</v>
      </c>
      <c r="AG659" s="135">
        <v>1</v>
      </c>
      <c r="AH659" s="135">
        <v>0</v>
      </c>
      <c r="AI659" s="135">
        <v>0</v>
      </c>
      <c r="AJ659" s="135">
        <v>0</v>
      </c>
      <c r="AK659" s="135">
        <v>0</v>
      </c>
      <c r="AL659" s="135">
        <v>0</v>
      </c>
      <c r="AM659" s="135">
        <v>1</v>
      </c>
      <c r="AN659" s="135">
        <v>0</v>
      </c>
      <c r="AO659" s="135">
        <v>0</v>
      </c>
      <c r="AP659" s="135">
        <v>2</v>
      </c>
      <c r="AQ659" s="135">
        <v>0</v>
      </c>
      <c r="AR659" s="135">
        <v>0</v>
      </c>
      <c r="AS659" s="135">
        <v>0</v>
      </c>
      <c r="AT659" s="135">
        <v>0</v>
      </c>
      <c r="AU659" s="135">
        <v>1</v>
      </c>
      <c r="AV659" s="135">
        <v>0</v>
      </c>
      <c r="AW659" s="135">
        <v>15</v>
      </c>
      <c r="AX659" s="135">
        <v>0</v>
      </c>
      <c r="AY659" s="135">
        <v>1</v>
      </c>
      <c r="AZ659" s="135">
        <v>0</v>
      </c>
      <c r="BA659" s="135">
        <v>0</v>
      </c>
      <c r="BB659" s="135">
        <v>0</v>
      </c>
      <c r="BC659" s="135">
        <v>1</v>
      </c>
      <c r="BD659" s="135">
        <v>0</v>
      </c>
      <c r="BE659" s="135">
        <v>0</v>
      </c>
      <c r="BF659" s="135">
        <v>0</v>
      </c>
      <c r="BG659" s="135">
        <v>1</v>
      </c>
      <c r="BH659" s="135">
        <v>0</v>
      </c>
      <c r="BI659" s="135">
        <v>0</v>
      </c>
      <c r="BJ659" s="135">
        <v>0</v>
      </c>
      <c r="BK659" s="135">
        <v>0</v>
      </c>
      <c r="BL659" s="135">
        <v>0</v>
      </c>
      <c r="BM659" s="135">
        <v>0</v>
      </c>
      <c r="BN659" s="135">
        <v>0</v>
      </c>
      <c r="BO659" s="135">
        <v>0</v>
      </c>
      <c r="BP659" s="135">
        <v>0</v>
      </c>
      <c r="BQ659" s="135">
        <v>0</v>
      </c>
      <c r="BR659" s="135">
        <v>1</v>
      </c>
      <c r="BS659" s="135">
        <v>0</v>
      </c>
      <c r="BT659" s="135">
        <v>0</v>
      </c>
      <c r="BU659" s="135">
        <v>1</v>
      </c>
      <c r="BV659" s="135">
        <v>1</v>
      </c>
      <c r="BW659" s="135">
        <v>0</v>
      </c>
      <c r="BX659" s="135">
        <v>2</v>
      </c>
      <c r="BY659" s="135">
        <v>0</v>
      </c>
      <c r="BZ659" s="135">
        <v>1</v>
      </c>
      <c r="CA659" s="135">
        <v>0</v>
      </c>
      <c r="CB659" s="135">
        <v>0</v>
      </c>
      <c r="CC659" s="135">
        <v>0</v>
      </c>
      <c r="CD659" s="135">
        <v>0</v>
      </c>
      <c r="CE659" s="135">
        <v>2</v>
      </c>
      <c r="CF659" s="135">
        <v>0</v>
      </c>
      <c r="CG659" s="135">
        <v>0</v>
      </c>
      <c r="CH659" s="135">
        <v>0</v>
      </c>
      <c r="CI659" s="135">
        <v>0</v>
      </c>
      <c r="CJ659" s="135">
        <v>0</v>
      </c>
      <c r="CK659" s="135">
        <v>1</v>
      </c>
      <c r="CL659" s="135">
        <v>1</v>
      </c>
      <c r="CM659" s="135">
        <v>0</v>
      </c>
      <c r="CN659" s="135">
        <v>1</v>
      </c>
      <c r="CO659" s="135">
        <v>0</v>
      </c>
      <c r="CP659" s="135">
        <v>0</v>
      </c>
      <c r="CQ659" s="135">
        <v>1</v>
      </c>
      <c r="CR659" s="135">
        <v>1</v>
      </c>
      <c r="CS659" s="135">
        <v>2</v>
      </c>
      <c r="CT659" s="135">
        <v>0</v>
      </c>
      <c r="CU659" s="135">
        <v>0</v>
      </c>
      <c r="CV659" s="135">
        <v>0</v>
      </c>
      <c r="CW659" s="135">
        <v>0</v>
      </c>
      <c r="CX659" s="135"/>
    </row>
    <row r="660" spans="1:102" x14ac:dyDescent="0.35">
      <c r="A660" s="135">
        <v>659</v>
      </c>
      <c r="B660" s="135">
        <v>1</v>
      </c>
      <c r="C660" s="135">
        <v>1</v>
      </c>
      <c r="D660" s="135">
        <v>4</v>
      </c>
      <c r="E660" s="135">
        <v>0</v>
      </c>
      <c r="F660" s="135">
        <v>1</v>
      </c>
      <c r="G660" s="135">
        <v>0</v>
      </c>
      <c r="H660" s="135">
        <v>2</v>
      </c>
      <c r="I660" s="135">
        <v>0</v>
      </c>
      <c r="J660" s="135">
        <v>0</v>
      </c>
      <c r="K660" s="135">
        <v>0</v>
      </c>
      <c r="L660" s="135">
        <v>0</v>
      </c>
      <c r="M660" s="135">
        <v>0</v>
      </c>
      <c r="N660" s="135">
        <v>0</v>
      </c>
      <c r="O660" s="135">
        <v>0</v>
      </c>
      <c r="P660" s="135">
        <v>0</v>
      </c>
      <c r="Q660" s="135">
        <v>0</v>
      </c>
      <c r="R660" s="135">
        <v>1</v>
      </c>
      <c r="S660" s="135">
        <v>0</v>
      </c>
      <c r="T660" s="135">
        <v>0</v>
      </c>
      <c r="U660" s="135">
        <v>0</v>
      </c>
      <c r="V660" s="135">
        <v>1</v>
      </c>
      <c r="W660" s="135">
        <v>0</v>
      </c>
      <c r="X660" s="135">
        <v>0</v>
      </c>
      <c r="Y660" s="135">
        <v>0</v>
      </c>
      <c r="Z660" s="135">
        <v>0</v>
      </c>
      <c r="AA660" s="135">
        <v>1</v>
      </c>
      <c r="AB660" s="135">
        <v>0</v>
      </c>
      <c r="AC660" s="135">
        <v>0</v>
      </c>
      <c r="AD660" s="135">
        <v>1</v>
      </c>
      <c r="AE660" s="135">
        <v>0</v>
      </c>
      <c r="AF660" s="135">
        <v>9</v>
      </c>
      <c r="AG660" s="135">
        <v>0</v>
      </c>
      <c r="AH660" s="135">
        <v>0</v>
      </c>
      <c r="AI660" s="135">
        <v>0</v>
      </c>
      <c r="AJ660" s="135">
        <v>0</v>
      </c>
      <c r="AK660" s="135">
        <v>1</v>
      </c>
      <c r="AL660" s="135">
        <v>0</v>
      </c>
      <c r="AM660" s="135">
        <v>0</v>
      </c>
      <c r="AN660" s="135">
        <v>0</v>
      </c>
      <c r="AO660" s="135">
        <v>0</v>
      </c>
      <c r="AP660" s="135">
        <v>0</v>
      </c>
      <c r="AQ660" s="135">
        <v>0</v>
      </c>
      <c r="AR660" s="135">
        <v>0</v>
      </c>
      <c r="AS660" s="135">
        <v>1</v>
      </c>
      <c r="AT660" s="135">
        <v>0</v>
      </c>
      <c r="AU660" s="135">
        <v>2</v>
      </c>
      <c r="AV660" s="135">
        <v>0</v>
      </c>
      <c r="AW660" s="135">
        <v>0</v>
      </c>
      <c r="AX660" s="135">
        <v>0</v>
      </c>
      <c r="AY660" s="135">
        <v>1</v>
      </c>
      <c r="AZ660" s="135">
        <v>0</v>
      </c>
      <c r="BA660" s="135">
        <v>1</v>
      </c>
      <c r="BB660" s="135">
        <v>1</v>
      </c>
      <c r="BC660" s="135">
        <v>0</v>
      </c>
      <c r="BD660" s="135">
        <v>0</v>
      </c>
      <c r="BE660" s="135">
        <v>0</v>
      </c>
      <c r="BF660" s="135">
        <v>0</v>
      </c>
      <c r="BG660" s="135">
        <v>1</v>
      </c>
      <c r="BH660" s="135">
        <v>0</v>
      </c>
      <c r="BI660" s="135">
        <v>0</v>
      </c>
      <c r="BJ660" s="135">
        <v>2</v>
      </c>
      <c r="BK660" s="135">
        <v>0</v>
      </c>
      <c r="BL660" s="135">
        <v>0</v>
      </c>
      <c r="BM660" s="135">
        <v>0</v>
      </c>
      <c r="BN660" s="135">
        <v>1</v>
      </c>
      <c r="BO660" s="135">
        <v>0</v>
      </c>
      <c r="BP660" s="135">
        <v>0</v>
      </c>
      <c r="BQ660" s="135">
        <v>1</v>
      </c>
      <c r="BR660" s="135">
        <v>0</v>
      </c>
      <c r="BS660" s="135">
        <v>0</v>
      </c>
      <c r="BT660" s="135">
        <v>0</v>
      </c>
      <c r="BU660" s="135">
        <v>0</v>
      </c>
      <c r="BV660" s="135">
        <v>0</v>
      </c>
      <c r="BW660" s="135">
        <v>0</v>
      </c>
      <c r="BX660" s="135">
        <v>0</v>
      </c>
      <c r="BY660" s="135">
        <v>1</v>
      </c>
      <c r="BZ660" s="135">
        <v>0</v>
      </c>
      <c r="CA660" s="135">
        <v>0</v>
      </c>
      <c r="CB660" s="135">
        <v>3</v>
      </c>
      <c r="CC660" s="135">
        <v>1</v>
      </c>
      <c r="CD660" s="135">
        <v>1</v>
      </c>
      <c r="CE660" s="135">
        <v>0</v>
      </c>
      <c r="CF660" s="135">
        <v>0</v>
      </c>
      <c r="CG660" s="135">
        <v>0</v>
      </c>
      <c r="CH660" s="135">
        <v>0</v>
      </c>
      <c r="CI660" s="135">
        <v>0</v>
      </c>
      <c r="CJ660" s="135">
        <v>0</v>
      </c>
      <c r="CK660" s="135">
        <v>0</v>
      </c>
      <c r="CL660" s="135">
        <v>2</v>
      </c>
      <c r="CM660" s="135">
        <v>0</v>
      </c>
      <c r="CN660" s="135">
        <v>0</v>
      </c>
      <c r="CO660" s="135">
        <v>0</v>
      </c>
      <c r="CP660" s="135">
        <v>1</v>
      </c>
      <c r="CQ660" s="135">
        <v>0</v>
      </c>
      <c r="CR660" s="135">
        <v>0</v>
      </c>
      <c r="CS660" s="135">
        <v>2</v>
      </c>
      <c r="CT660" s="135">
        <v>0</v>
      </c>
      <c r="CU660" s="135">
        <v>0</v>
      </c>
      <c r="CV660" s="135">
        <v>1</v>
      </c>
      <c r="CW660" s="135">
        <v>0</v>
      </c>
      <c r="CX660" s="135"/>
    </row>
    <row r="661" spans="1:102" x14ac:dyDescent="0.35">
      <c r="A661" s="135">
        <v>660</v>
      </c>
      <c r="B661" s="135">
        <v>0</v>
      </c>
      <c r="C661" s="135">
        <v>0</v>
      </c>
      <c r="D661" s="135">
        <v>0</v>
      </c>
      <c r="E661" s="135">
        <v>0</v>
      </c>
      <c r="F661" s="135">
        <v>0</v>
      </c>
      <c r="G661" s="135">
        <v>0</v>
      </c>
      <c r="H661" s="135">
        <v>5</v>
      </c>
      <c r="I661" s="135">
        <v>0</v>
      </c>
      <c r="J661" s="135">
        <v>2</v>
      </c>
      <c r="K661" s="135">
        <v>0</v>
      </c>
      <c r="L661" s="135">
        <v>0</v>
      </c>
      <c r="M661" s="135">
        <v>0</v>
      </c>
      <c r="N661" s="135">
        <v>9</v>
      </c>
      <c r="O661" s="135">
        <v>0</v>
      </c>
      <c r="P661" s="135">
        <v>0</v>
      </c>
      <c r="Q661" s="135">
        <v>0</v>
      </c>
      <c r="R661" s="135">
        <v>1</v>
      </c>
      <c r="S661" s="135">
        <v>0</v>
      </c>
      <c r="T661" s="135">
        <v>2</v>
      </c>
      <c r="U661" s="135">
        <v>0</v>
      </c>
      <c r="V661" s="135">
        <v>0</v>
      </c>
      <c r="W661" s="135">
        <v>0</v>
      </c>
      <c r="X661" s="135">
        <v>0</v>
      </c>
      <c r="Y661" s="135">
        <v>0</v>
      </c>
      <c r="Z661" s="135">
        <v>0</v>
      </c>
      <c r="AA661" s="135">
        <v>0</v>
      </c>
      <c r="AB661" s="135">
        <v>0</v>
      </c>
      <c r="AC661" s="135">
        <v>0</v>
      </c>
      <c r="AD661" s="135">
        <v>0</v>
      </c>
      <c r="AE661" s="135">
        <v>0</v>
      </c>
      <c r="AF661" s="135">
        <v>0</v>
      </c>
      <c r="AG661" s="135">
        <v>0</v>
      </c>
      <c r="AH661" s="135">
        <v>0</v>
      </c>
      <c r="AI661" s="135">
        <v>0</v>
      </c>
      <c r="AJ661" s="135">
        <v>0</v>
      </c>
      <c r="AK661" s="135">
        <v>0</v>
      </c>
      <c r="AL661" s="135">
        <v>0</v>
      </c>
      <c r="AM661" s="135">
        <v>0</v>
      </c>
      <c r="AN661" s="135">
        <v>0</v>
      </c>
      <c r="AO661" s="135">
        <v>0</v>
      </c>
      <c r="AP661" s="135">
        <v>0</v>
      </c>
      <c r="AQ661" s="135">
        <v>1</v>
      </c>
      <c r="AR661" s="135">
        <v>2</v>
      </c>
      <c r="AS661" s="135">
        <v>1</v>
      </c>
      <c r="AT661" s="135">
        <v>0</v>
      </c>
      <c r="AU661" s="135">
        <v>0</v>
      </c>
      <c r="AV661" s="135">
        <v>1</v>
      </c>
      <c r="AW661" s="135">
        <v>5</v>
      </c>
      <c r="AX661" s="135">
        <v>0</v>
      </c>
      <c r="AY661" s="135">
        <v>11</v>
      </c>
      <c r="AZ661" s="135">
        <v>0</v>
      </c>
      <c r="BA661" s="135">
        <v>0</v>
      </c>
      <c r="BB661" s="135">
        <v>1</v>
      </c>
      <c r="BC661" s="135">
        <v>0</v>
      </c>
      <c r="BD661" s="135">
        <v>0</v>
      </c>
      <c r="BE661" s="135">
        <v>0</v>
      </c>
      <c r="BF661" s="135">
        <v>0</v>
      </c>
      <c r="BG661" s="135">
        <v>0</v>
      </c>
      <c r="BH661" s="135">
        <v>0</v>
      </c>
      <c r="BI661" s="135">
        <v>0</v>
      </c>
      <c r="BJ661" s="135">
        <v>0</v>
      </c>
      <c r="BK661" s="135">
        <v>0</v>
      </c>
      <c r="BL661" s="135">
        <v>1</v>
      </c>
      <c r="BM661" s="135">
        <v>0</v>
      </c>
      <c r="BN661" s="135">
        <v>1</v>
      </c>
      <c r="BO661" s="135">
        <v>0</v>
      </c>
      <c r="BP661" s="135">
        <v>1</v>
      </c>
      <c r="BQ661" s="135">
        <v>0</v>
      </c>
      <c r="BR661" s="135">
        <v>0</v>
      </c>
      <c r="BS661" s="135">
        <v>0</v>
      </c>
      <c r="BT661" s="135">
        <v>0</v>
      </c>
      <c r="BU661" s="135">
        <v>0</v>
      </c>
      <c r="BV661" s="135">
        <v>0</v>
      </c>
      <c r="BW661" s="135">
        <v>0</v>
      </c>
      <c r="BX661" s="135">
        <v>0</v>
      </c>
      <c r="BY661" s="135">
        <v>0</v>
      </c>
      <c r="BZ661" s="135">
        <v>2</v>
      </c>
      <c r="CA661" s="135">
        <v>0</v>
      </c>
      <c r="CB661" s="135">
        <v>0</v>
      </c>
      <c r="CC661" s="135">
        <v>1</v>
      </c>
      <c r="CD661" s="135">
        <v>1</v>
      </c>
      <c r="CE661" s="135">
        <v>0</v>
      </c>
      <c r="CF661" s="135">
        <v>3</v>
      </c>
      <c r="CG661" s="135">
        <v>1</v>
      </c>
      <c r="CH661" s="135">
        <v>0</v>
      </c>
      <c r="CI661" s="135">
        <v>0</v>
      </c>
      <c r="CJ661" s="135">
        <v>0</v>
      </c>
      <c r="CK661" s="135">
        <v>0</v>
      </c>
      <c r="CL661" s="135">
        <v>0</v>
      </c>
      <c r="CM661" s="135">
        <v>0</v>
      </c>
      <c r="CN661" s="135">
        <v>0</v>
      </c>
      <c r="CO661" s="135">
        <v>0</v>
      </c>
      <c r="CP661" s="135">
        <v>1</v>
      </c>
      <c r="CQ661" s="135">
        <v>0</v>
      </c>
      <c r="CR661" s="135">
        <v>1</v>
      </c>
      <c r="CS661" s="135">
        <v>0</v>
      </c>
      <c r="CT661" s="135">
        <v>2</v>
      </c>
      <c r="CU661" s="135">
        <v>0</v>
      </c>
      <c r="CV661" s="135">
        <v>0</v>
      </c>
      <c r="CW661" s="135">
        <v>1</v>
      </c>
      <c r="CX661" s="135"/>
    </row>
    <row r="662" spans="1:102" x14ac:dyDescent="0.35">
      <c r="A662" s="135">
        <v>661</v>
      </c>
      <c r="B662" s="135">
        <v>0</v>
      </c>
      <c r="C662" s="135">
        <v>0</v>
      </c>
      <c r="D662" s="135">
        <v>1</v>
      </c>
      <c r="E662" s="135">
        <v>0</v>
      </c>
      <c r="F662" s="135">
        <v>1</v>
      </c>
      <c r="G662" s="135">
        <v>0</v>
      </c>
      <c r="H662" s="135">
        <v>0</v>
      </c>
      <c r="I662" s="135">
        <v>0</v>
      </c>
      <c r="J662" s="135">
        <v>0</v>
      </c>
      <c r="K662" s="135">
        <v>0</v>
      </c>
      <c r="L662" s="135">
        <v>0</v>
      </c>
      <c r="M662" s="135">
        <v>0</v>
      </c>
      <c r="N662" s="135">
        <v>0</v>
      </c>
      <c r="O662" s="135">
        <v>0</v>
      </c>
      <c r="P662" s="135">
        <v>0</v>
      </c>
      <c r="Q662" s="135">
        <v>0</v>
      </c>
      <c r="R662" s="135">
        <v>0</v>
      </c>
      <c r="S662" s="135">
        <v>1</v>
      </c>
      <c r="T662" s="135">
        <v>0</v>
      </c>
      <c r="U662" s="135">
        <v>0</v>
      </c>
      <c r="V662" s="135">
        <v>3</v>
      </c>
      <c r="W662" s="135">
        <v>0</v>
      </c>
      <c r="X662" s="135">
        <v>0</v>
      </c>
      <c r="Y662" s="135">
        <v>0</v>
      </c>
      <c r="Z662" s="135">
        <v>0</v>
      </c>
      <c r="AA662" s="135">
        <v>0</v>
      </c>
      <c r="AB662" s="135">
        <v>0</v>
      </c>
      <c r="AC662" s="135">
        <v>0</v>
      </c>
      <c r="AD662" s="135">
        <v>0</v>
      </c>
      <c r="AE662" s="135">
        <v>2</v>
      </c>
      <c r="AF662" s="135">
        <v>0</v>
      </c>
      <c r="AG662" s="135">
        <v>0</v>
      </c>
      <c r="AH662" s="135">
        <v>0</v>
      </c>
      <c r="AI662" s="135">
        <v>2</v>
      </c>
      <c r="AJ662" s="135">
        <v>0</v>
      </c>
      <c r="AK662" s="135">
        <v>0</v>
      </c>
      <c r="AL662" s="135">
        <v>0</v>
      </c>
      <c r="AM662" s="135">
        <v>1</v>
      </c>
      <c r="AN662" s="135">
        <v>0</v>
      </c>
      <c r="AO662" s="135">
        <v>0</v>
      </c>
      <c r="AP662" s="135">
        <v>16</v>
      </c>
      <c r="AQ662" s="135">
        <v>0</v>
      </c>
      <c r="AR662" s="135">
        <v>0</v>
      </c>
      <c r="AS662" s="135">
        <v>0</v>
      </c>
      <c r="AT662" s="135">
        <v>0</v>
      </c>
      <c r="AU662" s="135">
        <v>3</v>
      </c>
      <c r="AV662" s="135">
        <v>0</v>
      </c>
      <c r="AW662" s="135">
        <v>0</v>
      </c>
      <c r="AX662" s="135">
        <v>0</v>
      </c>
      <c r="AY662" s="135">
        <v>5</v>
      </c>
      <c r="AZ662" s="135">
        <v>1</v>
      </c>
      <c r="BA662" s="135">
        <v>1</v>
      </c>
      <c r="BB662" s="135">
        <v>0</v>
      </c>
      <c r="BC662" s="135">
        <v>0</v>
      </c>
      <c r="BD662" s="135">
        <v>1</v>
      </c>
      <c r="BE662" s="135">
        <v>0</v>
      </c>
      <c r="BF662" s="135">
        <v>0</v>
      </c>
      <c r="BG662" s="135">
        <v>0</v>
      </c>
      <c r="BH662" s="135">
        <v>0</v>
      </c>
      <c r="BI662" s="135">
        <v>0</v>
      </c>
      <c r="BJ662" s="135">
        <v>1</v>
      </c>
      <c r="BK662" s="135">
        <v>0</v>
      </c>
      <c r="BL662" s="135">
        <v>0</v>
      </c>
      <c r="BM662" s="135">
        <v>0</v>
      </c>
      <c r="BN662" s="135">
        <v>1</v>
      </c>
      <c r="BO662" s="135">
        <v>0</v>
      </c>
      <c r="BP662" s="135">
        <v>0</v>
      </c>
      <c r="BQ662" s="135">
        <v>0</v>
      </c>
      <c r="BR662" s="135">
        <v>0</v>
      </c>
      <c r="BS662" s="135">
        <v>12</v>
      </c>
      <c r="BT662" s="135">
        <v>0</v>
      </c>
      <c r="BU662" s="135">
        <v>1</v>
      </c>
      <c r="BV662" s="135">
        <v>0</v>
      </c>
      <c r="BW662" s="135">
        <v>0</v>
      </c>
      <c r="BX662" s="135">
        <v>1</v>
      </c>
      <c r="BY662" s="135">
        <v>0</v>
      </c>
      <c r="BZ662" s="135">
        <v>0</v>
      </c>
      <c r="CA662" s="135">
        <v>0</v>
      </c>
      <c r="CB662" s="135">
        <v>0</v>
      </c>
      <c r="CC662" s="135">
        <v>0</v>
      </c>
      <c r="CD662" s="135">
        <v>0</v>
      </c>
      <c r="CE662" s="135">
        <v>0</v>
      </c>
      <c r="CF662" s="135">
        <v>2</v>
      </c>
      <c r="CG662" s="135">
        <v>0</v>
      </c>
      <c r="CH662" s="135">
        <v>1</v>
      </c>
      <c r="CI662" s="135">
        <v>0</v>
      </c>
      <c r="CJ662" s="135">
        <v>0</v>
      </c>
      <c r="CK662" s="135">
        <v>0</v>
      </c>
      <c r="CL662" s="135">
        <v>1</v>
      </c>
      <c r="CM662" s="135">
        <v>1</v>
      </c>
      <c r="CN662" s="135">
        <v>0</v>
      </c>
      <c r="CO662" s="135">
        <v>1</v>
      </c>
      <c r="CP662" s="135">
        <v>0</v>
      </c>
      <c r="CQ662" s="135">
        <v>0</v>
      </c>
      <c r="CR662" s="135">
        <v>0</v>
      </c>
      <c r="CS662" s="135">
        <v>0</v>
      </c>
      <c r="CT662" s="135">
        <v>0</v>
      </c>
      <c r="CU662" s="135">
        <v>0</v>
      </c>
      <c r="CV662" s="135">
        <v>0</v>
      </c>
      <c r="CW662" s="135">
        <v>0</v>
      </c>
      <c r="CX662" s="135"/>
    </row>
    <row r="663" spans="1:102" x14ac:dyDescent="0.35">
      <c r="A663" s="135">
        <v>662</v>
      </c>
      <c r="B663" s="135">
        <v>1</v>
      </c>
      <c r="C663" s="135">
        <v>1</v>
      </c>
      <c r="D663" s="135">
        <v>0</v>
      </c>
      <c r="E663" s="135">
        <v>0</v>
      </c>
      <c r="F663" s="135">
        <v>0</v>
      </c>
      <c r="G663" s="135">
        <v>0</v>
      </c>
      <c r="H663" s="135">
        <v>0</v>
      </c>
      <c r="I663" s="135">
        <v>0</v>
      </c>
      <c r="J663" s="135">
        <v>1</v>
      </c>
      <c r="K663" s="135">
        <v>1</v>
      </c>
      <c r="L663" s="135">
        <v>0</v>
      </c>
      <c r="M663" s="135">
        <v>0</v>
      </c>
      <c r="N663" s="135">
        <v>0</v>
      </c>
      <c r="O663" s="135">
        <v>0</v>
      </c>
      <c r="P663" s="135">
        <v>0</v>
      </c>
      <c r="Q663" s="135">
        <v>0</v>
      </c>
      <c r="R663" s="135">
        <v>0</v>
      </c>
      <c r="S663" s="135">
        <v>0</v>
      </c>
      <c r="T663" s="135">
        <v>0</v>
      </c>
      <c r="U663" s="135">
        <v>0</v>
      </c>
      <c r="V663" s="135">
        <v>0</v>
      </c>
      <c r="W663" s="135">
        <v>0</v>
      </c>
      <c r="X663" s="135">
        <v>0</v>
      </c>
      <c r="Y663" s="135">
        <v>0</v>
      </c>
      <c r="Z663" s="135">
        <v>0</v>
      </c>
      <c r="AA663" s="135">
        <v>0</v>
      </c>
      <c r="AB663" s="135">
        <v>0</v>
      </c>
      <c r="AC663" s="135">
        <v>1</v>
      </c>
      <c r="AD663" s="135">
        <v>0</v>
      </c>
      <c r="AE663" s="135">
        <v>0</v>
      </c>
      <c r="AF663" s="135">
        <v>0</v>
      </c>
      <c r="AG663" s="135">
        <v>2</v>
      </c>
      <c r="AH663" s="135">
        <v>1</v>
      </c>
      <c r="AI663" s="135">
        <v>0</v>
      </c>
      <c r="AJ663" s="135">
        <v>2</v>
      </c>
      <c r="AK663" s="135">
        <v>0</v>
      </c>
      <c r="AL663" s="135">
        <v>0</v>
      </c>
      <c r="AM663" s="135">
        <v>0</v>
      </c>
      <c r="AN663" s="135">
        <v>0</v>
      </c>
      <c r="AO663" s="135">
        <v>0</v>
      </c>
      <c r="AP663" s="135">
        <v>1</v>
      </c>
      <c r="AQ663" s="135">
        <v>0</v>
      </c>
      <c r="AR663" s="135">
        <v>0</v>
      </c>
      <c r="AS663" s="135">
        <v>0</v>
      </c>
      <c r="AT663" s="135">
        <v>1</v>
      </c>
      <c r="AU663" s="135">
        <v>0</v>
      </c>
      <c r="AV663" s="135">
        <v>0</v>
      </c>
      <c r="AW663" s="135">
        <v>1</v>
      </c>
      <c r="AX663" s="135">
        <v>0</v>
      </c>
      <c r="AY663" s="135">
        <v>9</v>
      </c>
      <c r="AZ663" s="135">
        <v>0</v>
      </c>
      <c r="BA663" s="135">
        <v>0</v>
      </c>
      <c r="BB663" s="135">
        <v>0</v>
      </c>
      <c r="BC663" s="135">
        <v>0</v>
      </c>
      <c r="BD663" s="135">
        <v>0</v>
      </c>
      <c r="BE663" s="135">
        <v>0</v>
      </c>
      <c r="BF663" s="135">
        <v>1</v>
      </c>
      <c r="BG663" s="135">
        <v>0</v>
      </c>
      <c r="BH663" s="135">
        <v>0</v>
      </c>
      <c r="BI663" s="135">
        <v>0</v>
      </c>
      <c r="BJ663" s="135">
        <v>0</v>
      </c>
      <c r="BK663" s="135">
        <v>0</v>
      </c>
      <c r="BL663" s="135">
        <v>0</v>
      </c>
      <c r="BM663" s="135">
        <v>1</v>
      </c>
      <c r="BN663" s="135">
        <v>0</v>
      </c>
      <c r="BO663" s="135">
        <v>0</v>
      </c>
      <c r="BP663" s="135">
        <v>0</v>
      </c>
      <c r="BQ663" s="135">
        <v>0</v>
      </c>
      <c r="BR663" s="135">
        <v>1</v>
      </c>
      <c r="BS663" s="135">
        <v>0</v>
      </c>
      <c r="BT663" s="135">
        <v>1</v>
      </c>
      <c r="BU663" s="135">
        <v>2</v>
      </c>
      <c r="BV663" s="135">
        <v>0</v>
      </c>
      <c r="BW663" s="135">
        <v>0</v>
      </c>
      <c r="BX663" s="135">
        <v>0</v>
      </c>
      <c r="BY663" s="135">
        <v>0</v>
      </c>
      <c r="BZ663" s="135">
        <v>0</v>
      </c>
      <c r="CA663" s="135">
        <v>0</v>
      </c>
      <c r="CB663" s="135">
        <v>1</v>
      </c>
      <c r="CC663" s="135">
        <v>0</v>
      </c>
      <c r="CD663" s="135">
        <v>1</v>
      </c>
      <c r="CE663" s="135">
        <v>0</v>
      </c>
      <c r="CF663" s="135">
        <v>0</v>
      </c>
      <c r="CG663" s="135">
        <v>1</v>
      </c>
      <c r="CH663" s="135">
        <v>0</v>
      </c>
      <c r="CI663" s="135">
        <v>0</v>
      </c>
      <c r="CJ663" s="135">
        <v>1</v>
      </c>
      <c r="CK663" s="135">
        <v>0</v>
      </c>
      <c r="CL663" s="135">
        <v>1</v>
      </c>
      <c r="CM663" s="135">
        <v>0</v>
      </c>
      <c r="CN663" s="135">
        <v>0</v>
      </c>
      <c r="CO663" s="135">
        <v>0</v>
      </c>
      <c r="CP663" s="135">
        <v>0</v>
      </c>
      <c r="CQ663" s="135">
        <v>1</v>
      </c>
      <c r="CR663" s="135">
        <v>1</v>
      </c>
      <c r="CS663" s="135">
        <v>0</v>
      </c>
      <c r="CT663" s="135">
        <v>1</v>
      </c>
      <c r="CU663" s="135">
        <v>0</v>
      </c>
      <c r="CV663" s="135">
        <v>0</v>
      </c>
      <c r="CW663" s="135">
        <v>0</v>
      </c>
      <c r="CX663" s="135"/>
    </row>
    <row r="664" spans="1:102" x14ac:dyDescent="0.35">
      <c r="A664" s="135">
        <v>663</v>
      </c>
      <c r="B664" s="135">
        <v>0</v>
      </c>
      <c r="C664" s="135">
        <v>0</v>
      </c>
      <c r="D664" s="135">
        <v>0</v>
      </c>
      <c r="E664" s="135">
        <v>0</v>
      </c>
      <c r="F664" s="135">
        <v>0</v>
      </c>
      <c r="G664" s="135">
        <v>0</v>
      </c>
      <c r="H664" s="135">
        <v>1</v>
      </c>
      <c r="I664" s="135">
        <v>0</v>
      </c>
      <c r="J664" s="135">
        <v>0</v>
      </c>
      <c r="K664" s="135">
        <v>0</v>
      </c>
      <c r="L664" s="135">
        <v>3</v>
      </c>
      <c r="M664" s="135">
        <v>0</v>
      </c>
      <c r="N664" s="135">
        <v>1</v>
      </c>
      <c r="O664" s="135">
        <v>0</v>
      </c>
      <c r="P664" s="135">
        <v>0</v>
      </c>
      <c r="Q664" s="135">
        <v>0</v>
      </c>
      <c r="R664" s="135">
        <v>0</v>
      </c>
      <c r="S664" s="135">
        <v>0</v>
      </c>
      <c r="T664" s="135">
        <v>0</v>
      </c>
      <c r="U664" s="135">
        <v>0</v>
      </c>
      <c r="V664" s="135">
        <v>0</v>
      </c>
      <c r="W664" s="135">
        <v>0</v>
      </c>
      <c r="X664" s="135">
        <v>0</v>
      </c>
      <c r="Y664" s="135">
        <v>0</v>
      </c>
      <c r="Z664" s="135">
        <v>0</v>
      </c>
      <c r="AA664" s="135">
        <v>0</v>
      </c>
      <c r="AB664" s="135">
        <v>0</v>
      </c>
      <c r="AC664" s="135">
        <v>0</v>
      </c>
      <c r="AD664" s="135">
        <v>0</v>
      </c>
      <c r="AE664" s="135">
        <v>0</v>
      </c>
      <c r="AF664" s="135">
        <v>0</v>
      </c>
      <c r="AG664" s="135">
        <v>0</v>
      </c>
      <c r="AH664" s="135">
        <v>0</v>
      </c>
      <c r="AI664" s="135">
        <v>0</v>
      </c>
      <c r="AJ664" s="135">
        <v>1</v>
      </c>
      <c r="AK664" s="135">
        <v>0</v>
      </c>
      <c r="AL664" s="135">
        <v>2</v>
      </c>
      <c r="AM664" s="135">
        <v>0</v>
      </c>
      <c r="AN664" s="135">
        <v>0</v>
      </c>
      <c r="AO664" s="135">
        <v>0</v>
      </c>
      <c r="AP664" s="135">
        <v>5</v>
      </c>
      <c r="AQ664" s="135">
        <v>0</v>
      </c>
      <c r="AR664" s="135">
        <v>0</v>
      </c>
      <c r="AS664" s="135">
        <v>0</v>
      </c>
      <c r="AT664" s="135">
        <v>0</v>
      </c>
      <c r="AU664" s="135">
        <v>0</v>
      </c>
      <c r="AV664" s="135">
        <v>0</v>
      </c>
      <c r="AW664" s="135">
        <v>0</v>
      </c>
      <c r="AX664" s="135">
        <v>0</v>
      </c>
      <c r="AY664" s="135">
        <v>0</v>
      </c>
      <c r="AZ664" s="135">
        <v>0</v>
      </c>
      <c r="BA664" s="135">
        <v>1</v>
      </c>
      <c r="BB664" s="135">
        <v>1</v>
      </c>
      <c r="BC664" s="135">
        <v>0</v>
      </c>
      <c r="BD664" s="135">
        <v>0</v>
      </c>
      <c r="BE664" s="135">
        <v>0</v>
      </c>
      <c r="BF664" s="135">
        <v>0</v>
      </c>
      <c r="BG664" s="135">
        <v>0</v>
      </c>
      <c r="BH664" s="135">
        <v>0</v>
      </c>
      <c r="BI664" s="135">
        <v>0</v>
      </c>
      <c r="BJ664" s="135">
        <v>0</v>
      </c>
      <c r="BK664" s="135">
        <v>0</v>
      </c>
      <c r="BL664" s="135">
        <v>0</v>
      </c>
      <c r="BM664" s="135">
        <v>0</v>
      </c>
      <c r="BN664" s="135">
        <v>1</v>
      </c>
      <c r="BO664" s="135">
        <v>0</v>
      </c>
      <c r="BP664" s="135">
        <v>1</v>
      </c>
      <c r="BQ664" s="135">
        <v>0</v>
      </c>
      <c r="BR664" s="135">
        <v>1</v>
      </c>
      <c r="BS664" s="135">
        <v>0</v>
      </c>
      <c r="BT664" s="135">
        <v>0</v>
      </c>
      <c r="BU664" s="135">
        <v>0</v>
      </c>
      <c r="BV664" s="135">
        <v>0</v>
      </c>
      <c r="BW664" s="135">
        <v>1</v>
      </c>
      <c r="BX664" s="135">
        <v>0</v>
      </c>
      <c r="BY664" s="135">
        <v>0</v>
      </c>
      <c r="BZ664" s="135">
        <v>0</v>
      </c>
      <c r="CA664" s="135">
        <v>0</v>
      </c>
      <c r="CB664" s="135">
        <v>0</v>
      </c>
      <c r="CC664" s="135">
        <v>0</v>
      </c>
      <c r="CD664" s="135">
        <v>13</v>
      </c>
      <c r="CE664" s="135">
        <v>0</v>
      </c>
      <c r="CF664" s="135">
        <v>0</v>
      </c>
      <c r="CG664" s="135">
        <v>0</v>
      </c>
      <c r="CH664" s="135">
        <v>0</v>
      </c>
      <c r="CI664" s="135">
        <v>1</v>
      </c>
      <c r="CJ664" s="135">
        <v>0</v>
      </c>
      <c r="CK664" s="135">
        <v>0</v>
      </c>
      <c r="CL664" s="135">
        <v>0</v>
      </c>
      <c r="CM664" s="135">
        <v>0</v>
      </c>
      <c r="CN664" s="135">
        <v>0</v>
      </c>
      <c r="CO664" s="135">
        <v>1</v>
      </c>
      <c r="CP664" s="135">
        <v>0</v>
      </c>
      <c r="CQ664" s="135">
        <v>0</v>
      </c>
      <c r="CR664" s="135">
        <v>0</v>
      </c>
      <c r="CS664" s="135">
        <v>0</v>
      </c>
      <c r="CT664" s="135">
        <v>1</v>
      </c>
      <c r="CU664" s="135">
        <v>1</v>
      </c>
      <c r="CV664" s="135">
        <v>0</v>
      </c>
      <c r="CW664" s="135">
        <v>2</v>
      </c>
      <c r="CX664" s="135"/>
    </row>
    <row r="665" spans="1:102" x14ac:dyDescent="0.35">
      <c r="A665" s="135">
        <v>664</v>
      </c>
      <c r="B665" s="135">
        <v>0</v>
      </c>
      <c r="C665" s="135">
        <v>0</v>
      </c>
      <c r="D665" s="135">
        <v>0</v>
      </c>
      <c r="E665" s="135">
        <v>0</v>
      </c>
      <c r="F665" s="135">
        <v>0</v>
      </c>
      <c r="G665" s="135">
        <v>1</v>
      </c>
      <c r="H665" s="135">
        <v>0</v>
      </c>
      <c r="I665" s="135">
        <v>0</v>
      </c>
      <c r="J665" s="135">
        <v>0</v>
      </c>
      <c r="K665" s="135">
        <v>0</v>
      </c>
      <c r="L665" s="135">
        <v>0</v>
      </c>
      <c r="M665" s="135">
        <v>2</v>
      </c>
      <c r="N665" s="135">
        <v>1</v>
      </c>
      <c r="O665" s="135">
        <v>2</v>
      </c>
      <c r="P665" s="135">
        <v>0</v>
      </c>
      <c r="Q665" s="135">
        <v>0</v>
      </c>
      <c r="R665" s="135">
        <v>0</v>
      </c>
      <c r="S665" s="135">
        <v>0</v>
      </c>
      <c r="T665" s="135">
        <v>0</v>
      </c>
      <c r="U665" s="135">
        <v>0</v>
      </c>
      <c r="V665" s="135">
        <v>4</v>
      </c>
      <c r="W665" s="135">
        <v>0</v>
      </c>
      <c r="X665" s="135">
        <v>0</v>
      </c>
      <c r="Y665" s="135">
        <v>0</v>
      </c>
      <c r="Z665" s="135">
        <v>0</v>
      </c>
      <c r="AA665" s="135">
        <v>0</v>
      </c>
      <c r="AB665" s="135">
        <v>0</v>
      </c>
      <c r="AC665" s="135">
        <v>0</v>
      </c>
      <c r="AD665" s="135">
        <v>0</v>
      </c>
      <c r="AE665" s="135">
        <v>0</v>
      </c>
      <c r="AF665" s="135">
        <v>0</v>
      </c>
      <c r="AG665" s="135">
        <v>1</v>
      </c>
      <c r="AH665" s="135">
        <v>0</v>
      </c>
      <c r="AI665" s="135">
        <v>0</v>
      </c>
      <c r="AJ665" s="135">
        <v>0</v>
      </c>
      <c r="AK665" s="135">
        <v>0</v>
      </c>
      <c r="AL665" s="135">
        <v>1</v>
      </c>
      <c r="AM665" s="135">
        <v>0</v>
      </c>
      <c r="AN665" s="135">
        <v>0</v>
      </c>
      <c r="AO665" s="135">
        <v>0</v>
      </c>
      <c r="AP665" s="135">
        <v>1</v>
      </c>
      <c r="AQ665" s="135">
        <v>2</v>
      </c>
      <c r="AR665" s="135">
        <v>0</v>
      </c>
      <c r="AS665" s="135">
        <v>0</v>
      </c>
      <c r="AT665" s="135">
        <v>0</v>
      </c>
      <c r="AU665" s="135">
        <v>0</v>
      </c>
      <c r="AV665" s="135">
        <v>1</v>
      </c>
      <c r="AW665" s="135">
        <v>0</v>
      </c>
      <c r="AX665" s="135">
        <v>0</v>
      </c>
      <c r="AY665" s="135">
        <v>1</v>
      </c>
      <c r="AZ665" s="135">
        <v>0</v>
      </c>
      <c r="BA665" s="135">
        <v>0</v>
      </c>
      <c r="BB665" s="135">
        <v>0</v>
      </c>
      <c r="BC665" s="135">
        <v>0</v>
      </c>
      <c r="BD665" s="135">
        <v>0</v>
      </c>
      <c r="BE665" s="135">
        <v>0</v>
      </c>
      <c r="BF665" s="135">
        <v>0</v>
      </c>
      <c r="BG665" s="135">
        <v>0</v>
      </c>
      <c r="BH665" s="135">
        <v>0</v>
      </c>
      <c r="BI665" s="135">
        <v>0</v>
      </c>
      <c r="BJ665" s="135">
        <v>1</v>
      </c>
      <c r="BK665" s="135">
        <v>1</v>
      </c>
      <c r="BL665" s="135">
        <v>1</v>
      </c>
      <c r="BM665" s="135">
        <v>0</v>
      </c>
      <c r="BN665" s="135">
        <v>0</v>
      </c>
      <c r="BO665" s="135">
        <v>0</v>
      </c>
      <c r="BP665" s="135">
        <v>0</v>
      </c>
      <c r="BQ665" s="135">
        <v>0</v>
      </c>
      <c r="BR665" s="135">
        <v>0</v>
      </c>
      <c r="BS665" s="135">
        <v>0</v>
      </c>
      <c r="BT665" s="135">
        <v>1</v>
      </c>
      <c r="BU665" s="135">
        <v>0</v>
      </c>
      <c r="BV665" s="135">
        <v>3</v>
      </c>
      <c r="BW665" s="135">
        <v>0</v>
      </c>
      <c r="BX665" s="135">
        <v>0</v>
      </c>
      <c r="BY665" s="135">
        <v>1</v>
      </c>
      <c r="BZ665" s="135">
        <v>0</v>
      </c>
      <c r="CA665" s="135">
        <v>0</v>
      </c>
      <c r="CB665" s="135">
        <v>1</v>
      </c>
      <c r="CC665" s="135">
        <v>0</v>
      </c>
      <c r="CD665" s="135">
        <v>0</v>
      </c>
      <c r="CE665" s="135">
        <v>1</v>
      </c>
      <c r="CF665" s="135">
        <v>1</v>
      </c>
      <c r="CG665" s="135">
        <v>0</v>
      </c>
      <c r="CH665" s="135">
        <v>0</v>
      </c>
      <c r="CI665" s="135">
        <v>0</v>
      </c>
      <c r="CJ665" s="135">
        <v>1</v>
      </c>
      <c r="CK665" s="135">
        <v>0</v>
      </c>
      <c r="CL665" s="135">
        <v>0</v>
      </c>
      <c r="CM665" s="135">
        <v>1</v>
      </c>
      <c r="CN665" s="135">
        <v>0</v>
      </c>
      <c r="CO665" s="135">
        <v>0</v>
      </c>
      <c r="CP665" s="135">
        <v>0</v>
      </c>
      <c r="CQ665" s="135">
        <v>0</v>
      </c>
      <c r="CR665" s="135">
        <v>0</v>
      </c>
      <c r="CS665" s="135">
        <v>0</v>
      </c>
      <c r="CT665" s="135">
        <v>2</v>
      </c>
      <c r="CU665" s="135">
        <v>0</v>
      </c>
      <c r="CV665" s="135">
        <v>0</v>
      </c>
      <c r="CW665" s="135">
        <v>0</v>
      </c>
      <c r="CX665" s="135"/>
    </row>
    <row r="666" spans="1:102" x14ac:dyDescent="0.35">
      <c r="A666" s="135">
        <v>665</v>
      </c>
      <c r="B666" s="135">
        <v>0</v>
      </c>
      <c r="C666" s="135">
        <v>0</v>
      </c>
      <c r="D666" s="135">
        <v>0</v>
      </c>
      <c r="E666" s="135">
        <v>0</v>
      </c>
      <c r="F666" s="135">
        <v>3</v>
      </c>
      <c r="G666" s="135">
        <v>0</v>
      </c>
      <c r="H666" s="135">
        <v>2</v>
      </c>
      <c r="I666" s="135">
        <v>1</v>
      </c>
      <c r="J666" s="135">
        <v>0</v>
      </c>
      <c r="K666" s="135">
        <v>0</v>
      </c>
      <c r="L666" s="135">
        <v>2</v>
      </c>
      <c r="M666" s="135">
        <v>0</v>
      </c>
      <c r="N666" s="135">
        <v>6</v>
      </c>
      <c r="O666" s="135">
        <v>0</v>
      </c>
      <c r="P666" s="135">
        <v>0</v>
      </c>
      <c r="Q666" s="135">
        <v>0</v>
      </c>
      <c r="R666" s="135">
        <v>0</v>
      </c>
      <c r="S666" s="135">
        <v>0</v>
      </c>
      <c r="T666" s="135">
        <v>0</v>
      </c>
      <c r="U666" s="135">
        <v>0</v>
      </c>
      <c r="V666" s="135">
        <v>0</v>
      </c>
      <c r="W666" s="135">
        <v>0</v>
      </c>
      <c r="X666" s="135">
        <v>1</v>
      </c>
      <c r="Y666" s="135">
        <v>0</v>
      </c>
      <c r="Z666" s="135">
        <v>0</v>
      </c>
      <c r="AA666" s="135">
        <v>0</v>
      </c>
      <c r="AB666" s="135">
        <v>0</v>
      </c>
      <c r="AC666" s="135">
        <v>0</v>
      </c>
      <c r="AD666" s="135">
        <v>0</v>
      </c>
      <c r="AE666" s="135">
        <v>0</v>
      </c>
      <c r="AF666" s="135">
        <v>0</v>
      </c>
      <c r="AG666" s="135">
        <v>0</v>
      </c>
      <c r="AH666" s="135">
        <v>0</v>
      </c>
      <c r="AI666" s="135">
        <v>1</v>
      </c>
      <c r="AJ666" s="135">
        <v>0</v>
      </c>
      <c r="AK666" s="135">
        <v>0</v>
      </c>
      <c r="AL666" s="135">
        <v>0</v>
      </c>
      <c r="AM666" s="135">
        <v>0</v>
      </c>
      <c r="AN666" s="135">
        <v>1</v>
      </c>
      <c r="AO666" s="135">
        <v>1</v>
      </c>
      <c r="AP666" s="135">
        <v>2</v>
      </c>
      <c r="AQ666" s="135">
        <v>0</v>
      </c>
      <c r="AR666" s="135">
        <v>1</v>
      </c>
      <c r="AS666" s="135">
        <v>0</v>
      </c>
      <c r="AT666" s="135">
        <v>0</v>
      </c>
      <c r="AU666" s="135">
        <v>0</v>
      </c>
      <c r="AV666" s="135">
        <v>1</v>
      </c>
      <c r="AW666" s="135">
        <v>1</v>
      </c>
      <c r="AX666" s="135">
        <v>0</v>
      </c>
      <c r="AY666" s="135">
        <v>1</v>
      </c>
      <c r="AZ666" s="135">
        <v>1</v>
      </c>
      <c r="BA666" s="135">
        <v>0</v>
      </c>
      <c r="BB666" s="135">
        <v>1</v>
      </c>
      <c r="BC666" s="135">
        <v>0</v>
      </c>
      <c r="BD666" s="135">
        <v>10</v>
      </c>
      <c r="BE666" s="135">
        <v>1</v>
      </c>
      <c r="BF666" s="135">
        <v>0</v>
      </c>
      <c r="BG666" s="135">
        <v>0</v>
      </c>
      <c r="BH666" s="135">
        <v>0</v>
      </c>
      <c r="BI666" s="135">
        <v>0</v>
      </c>
      <c r="BJ666" s="135">
        <v>0</v>
      </c>
      <c r="BK666" s="135">
        <v>14</v>
      </c>
      <c r="BL666" s="135">
        <v>0</v>
      </c>
      <c r="BM666" s="135">
        <v>0</v>
      </c>
      <c r="BN666" s="135">
        <v>1</v>
      </c>
      <c r="BO666" s="135">
        <v>0</v>
      </c>
      <c r="BP666" s="135">
        <v>1</v>
      </c>
      <c r="BQ666" s="135">
        <v>0</v>
      </c>
      <c r="BR666" s="135">
        <v>0</v>
      </c>
      <c r="BS666" s="135">
        <v>0</v>
      </c>
      <c r="BT666" s="135">
        <v>0</v>
      </c>
      <c r="BU666" s="135">
        <v>7</v>
      </c>
      <c r="BV666" s="135">
        <v>3</v>
      </c>
      <c r="BW666" s="135">
        <v>0</v>
      </c>
      <c r="BX666" s="135">
        <v>1</v>
      </c>
      <c r="BY666" s="135">
        <v>0</v>
      </c>
      <c r="BZ666" s="135">
        <v>1</v>
      </c>
      <c r="CA666" s="135">
        <v>0</v>
      </c>
      <c r="CB666" s="135">
        <v>3</v>
      </c>
      <c r="CC666" s="135">
        <v>0</v>
      </c>
      <c r="CD666" s="135">
        <v>0</v>
      </c>
      <c r="CE666" s="135">
        <v>0</v>
      </c>
      <c r="CF666" s="135">
        <v>0</v>
      </c>
      <c r="CG666" s="135">
        <v>1</v>
      </c>
      <c r="CH666" s="135">
        <v>0</v>
      </c>
      <c r="CI666" s="135">
        <v>0</v>
      </c>
      <c r="CJ666" s="135">
        <v>0</v>
      </c>
      <c r="CK666" s="135">
        <v>3</v>
      </c>
      <c r="CL666" s="135">
        <v>1</v>
      </c>
      <c r="CM666" s="135">
        <v>1</v>
      </c>
      <c r="CN666" s="135">
        <v>0</v>
      </c>
      <c r="CO666" s="135">
        <v>0</v>
      </c>
      <c r="CP666" s="135">
        <v>4</v>
      </c>
      <c r="CQ666" s="135">
        <v>0</v>
      </c>
      <c r="CR666" s="135">
        <v>0</v>
      </c>
      <c r="CS666" s="135">
        <v>0</v>
      </c>
      <c r="CT666" s="135">
        <v>0</v>
      </c>
      <c r="CU666" s="135">
        <v>0</v>
      </c>
      <c r="CV666" s="135">
        <v>0</v>
      </c>
      <c r="CW666" s="135">
        <v>0</v>
      </c>
      <c r="CX666" s="135"/>
    </row>
    <row r="667" spans="1:102" x14ac:dyDescent="0.35">
      <c r="A667" s="135">
        <v>666</v>
      </c>
      <c r="B667" s="135">
        <v>0</v>
      </c>
      <c r="C667" s="135">
        <v>0</v>
      </c>
      <c r="D667" s="135">
        <v>0</v>
      </c>
      <c r="E667" s="135">
        <v>0</v>
      </c>
      <c r="F667" s="135">
        <v>0</v>
      </c>
      <c r="G667" s="135">
        <v>0</v>
      </c>
      <c r="H667" s="135">
        <v>1</v>
      </c>
      <c r="I667" s="135">
        <v>1</v>
      </c>
      <c r="J667" s="135">
        <v>0</v>
      </c>
      <c r="K667" s="135">
        <v>0</v>
      </c>
      <c r="L667" s="135">
        <v>1</v>
      </c>
      <c r="M667" s="135">
        <v>0</v>
      </c>
      <c r="N667" s="135">
        <v>0</v>
      </c>
      <c r="O667" s="135">
        <v>0</v>
      </c>
      <c r="P667" s="135">
        <v>0</v>
      </c>
      <c r="Q667" s="135">
        <v>0</v>
      </c>
      <c r="R667" s="135">
        <v>0</v>
      </c>
      <c r="S667" s="135">
        <v>0</v>
      </c>
      <c r="T667" s="135">
        <v>0</v>
      </c>
      <c r="U667" s="135">
        <v>0</v>
      </c>
      <c r="V667" s="135">
        <v>0</v>
      </c>
      <c r="W667" s="135">
        <v>0</v>
      </c>
      <c r="X667" s="135">
        <v>0</v>
      </c>
      <c r="Y667" s="135">
        <v>0</v>
      </c>
      <c r="Z667" s="135">
        <v>0</v>
      </c>
      <c r="AA667" s="135">
        <v>3</v>
      </c>
      <c r="AB667" s="135">
        <v>0</v>
      </c>
      <c r="AC667" s="135">
        <v>0</v>
      </c>
      <c r="AD667" s="135">
        <v>0</v>
      </c>
      <c r="AE667" s="135">
        <v>0</v>
      </c>
      <c r="AF667" s="135">
        <v>0</v>
      </c>
      <c r="AG667" s="135">
        <v>1</v>
      </c>
      <c r="AH667" s="135">
        <v>0</v>
      </c>
      <c r="AI667" s="135">
        <v>1</v>
      </c>
      <c r="AJ667" s="135">
        <v>0</v>
      </c>
      <c r="AK667" s="135">
        <v>0</v>
      </c>
      <c r="AL667" s="135">
        <v>0</v>
      </c>
      <c r="AM667" s="135">
        <v>0</v>
      </c>
      <c r="AN667" s="135">
        <v>0</v>
      </c>
      <c r="AO667" s="135">
        <v>1</v>
      </c>
      <c r="AP667" s="135">
        <v>1</v>
      </c>
      <c r="AQ667" s="135">
        <v>0</v>
      </c>
      <c r="AR667" s="135">
        <v>0</v>
      </c>
      <c r="AS667" s="135">
        <v>0</v>
      </c>
      <c r="AT667" s="135">
        <v>0</v>
      </c>
      <c r="AU667" s="135">
        <v>3</v>
      </c>
      <c r="AV667" s="135">
        <v>0</v>
      </c>
      <c r="AW667" s="135">
        <v>1</v>
      </c>
      <c r="AX667" s="135">
        <v>0</v>
      </c>
      <c r="AY667" s="135">
        <v>0</v>
      </c>
      <c r="AZ667" s="135">
        <v>4</v>
      </c>
      <c r="BA667" s="135">
        <v>1</v>
      </c>
      <c r="BB667" s="135">
        <v>0</v>
      </c>
      <c r="BC667" s="135">
        <v>0</v>
      </c>
      <c r="BD667" s="135">
        <v>0</v>
      </c>
      <c r="BE667" s="135">
        <v>0</v>
      </c>
      <c r="BF667" s="135">
        <v>0</v>
      </c>
      <c r="BG667" s="135">
        <v>0</v>
      </c>
      <c r="BH667" s="135">
        <v>2</v>
      </c>
      <c r="BI667" s="135">
        <v>0</v>
      </c>
      <c r="BJ667" s="135">
        <v>0</v>
      </c>
      <c r="BK667" s="135">
        <v>0</v>
      </c>
      <c r="BL667" s="135">
        <v>0</v>
      </c>
      <c r="BM667" s="135">
        <v>0</v>
      </c>
      <c r="BN667" s="135">
        <v>0</v>
      </c>
      <c r="BO667" s="135">
        <v>1</v>
      </c>
      <c r="BP667" s="135">
        <v>0</v>
      </c>
      <c r="BQ667" s="135">
        <v>0</v>
      </c>
      <c r="BR667" s="135">
        <v>0</v>
      </c>
      <c r="BS667" s="135">
        <v>0</v>
      </c>
      <c r="BT667" s="135">
        <v>0</v>
      </c>
      <c r="BU667" s="135">
        <v>0</v>
      </c>
      <c r="BV667" s="135">
        <v>1</v>
      </c>
      <c r="BW667" s="135">
        <v>2</v>
      </c>
      <c r="BX667" s="135">
        <v>0</v>
      </c>
      <c r="BY667" s="135">
        <v>0</v>
      </c>
      <c r="BZ667" s="135">
        <v>1</v>
      </c>
      <c r="CA667" s="135">
        <v>0</v>
      </c>
      <c r="CB667" s="135">
        <v>1</v>
      </c>
      <c r="CC667" s="135">
        <v>1</v>
      </c>
      <c r="CD667" s="135">
        <v>3</v>
      </c>
      <c r="CE667" s="135">
        <v>1</v>
      </c>
      <c r="CF667" s="135">
        <v>5</v>
      </c>
      <c r="CG667" s="135">
        <v>0</v>
      </c>
      <c r="CH667" s="135">
        <v>0</v>
      </c>
      <c r="CI667" s="135">
        <v>0</v>
      </c>
      <c r="CJ667" s="135">
        <v>0</v>
      </c>
      <c r="CK667" s="135">
        <v>9</v>
      </c>
      <c r="CL667" s="135">
        <v>0</v>
      </c>
      <c r="CM667" s="135">
        <v>1</v>
      </c>
      <c r="CN667" s="135">
        <v>0</v>
      </c>
      <c r="CO667" s="135">
        <v>0</v>
      </c>
      <c r="CP667" s="135">
        <v>0</v>
      </c>
      <c r="CQ667" s="135">
        <v>0</v>
      </c>
      <c r="CR667" s="135">
        <v>0</v>
      </c>
      <c r="CS667" s="135">
        <v>0</v>
      </c>
      <c r="CT667" s="135">
        <v>0</v>
      </c>
      <c r="CU667" s="135">
        <v>1</v>
      </c>
      <c r="CV667" s="135">
        <v>0</v>
      </c>
      <c r="CW667" s="135">
        <v>1</v>
      </c>
      <c r="CX667" s="135"/>
    </row>
    <row r="668" spans="1:102" x14ac:dyDescent="0.35">
      <c r="A668" s="135">
        <v>667</v>
      </c>
      <c r="B668" s="135">
        <v>0</v>
      </c>
      <c r="C668" s="135">
        <v>0</v>
      </c>
      <c r="D668" s="135">
        <v>3</v>
      </c>
      <c r="E668" s="135">
        <v>0</v>
      </c>
      <c r="F668" s="135">
        <v>1</v>
      </c>
      <c r="G668" s="135">
        <v>0</v>
      </c>
      <c r="H668" s="135">
        <v>1</v>
      </c>
      <c r="I668" s="135">
        <v>0</v>
      </c>
      <c r="J668" s="135">
        <v>0</v>
      </c>
      <c r="K668" s="135">
        <v>0</v>
      </c>
      <c r="L668" s="135">
        <v>4</v>
      </c>
      <c r="M668" s="135">
        <v>0</v>
      </c>
      <c r="N668" s="135">
        <v>5</v>
      </c>
      <c r="O668" s="135">
        <v>0</v>
      </c>
      <c r="P668" s="135">
        <v>0</v>
      </c>
      <c r="Q668" s="135">
        <v>0</v>
      </c>
      <c r="R668" s="135">
        <v>0</v>
      </c>
      <c r="S668" s="135">
        <v>0</v>
      </c>
      <c r="T668" s="135">
        <v>0</v>
      </c>
      <c r="U668" s="135">
        <v>2</v>
      </c>
      <c r="V668" s="135">
        <v>2</v>
      </c>
      <c r="W668" s="135">
        <v>1</v>
      </c>
      <c r="X668" s="135">
        <v>2</v>
      </c>
      <c r="Y668" s="135">
        <v>0</v>
      </c>
      <c r="Z668" s="135">
        <v>0</v>
      </c>
      <c r="AA668" s="135">
        <v>0</v>
      </c>
      <c r="AB668" s="135">
        <v>2</v>
      </c>
      <c r="AC668" s="135">
        <v>0</v>
      </c>
      <c r="AD668" s="135">
        <v>0</v>
      </c>
      <c r="AE668" s="135">
        <v>0</v>
      </c>
      <c r="AF668" s="135">
        <v>4</v>
      </c>
      <c r="AG668" s="135">
        <v>1</v>
      </c>
      <c r="AH668" s="135">
        <v>5</v>
      </c>
      <c r="AI668" s="135">
        <v>0</v>
      </c>
      <c r="AJ668" s="135">
        <v>0</v>
      </c>
      <c r="AK668" s="135">
        <v>0</v>
      </c>
      <c r="AL668" s="135">
        <v>0</v>
      </c>
      <c r="AM668" s="135">
        <v>0</v>
      </c>
      <c r="AN668" s="135">
        <v>0</v>
      </c>
      <c r="AO668" s="135">
        <v>0</v>
      </c>
      <c r="AP668" s="135">
        <v>0</v>
      </c>
      <c r="AQ668" s="135">
        <v>0</v>
      </c>
      <c r="AR668" s="135">
        <v>0</v>
      </c>
      <c r="AS668" s="135">
        <v>1</v>
      </c>
      <c r="AT668" s="135">
        <v>0</v>
      </c>
      <c r="AU668" s="135">
        <v>1</v>
      </c>
      <c r="AV668" s="135">
        <v>1</v>
      </c>
      <c r="AW668" s="135">
        <v>0</v>
      </c>
      <c r="AX668" s="135">
        <v>0</v>
      </c>
      <c r="AY668" s="135">
        <v>0</v>
      </c>
      <c r="AZ668" s="135">
        <v>0</v>
      </c>
      <c r="BA668" s="135">
        <v>1</v>
      </c>
      <c r="BB668" s="135">
        <v>0</v>
      </c>
      <c r="BC668" s="135">
        <v>0</v>
      </c>
      <c r="BD668" s="135">
        <v>0</v>
      </c>
      <c r="BE668" s="135">
        <v>1</v>
      </c>
      <c r="BF668" s="135">
        <v>1</v>
      </c>
      <c r="BG668" s="135">
        <v>1</v>
      </c>
      <c r="BH668" s="135">
        <v>0</v>
      </c>
      <c r="BI668" s="135">
        <v>0</v>
      </c>
      <c r="BJ668" s="135">
        <v>0</v>
      </c>
      <c r="BK668" s="135">
        <v>3</v>
      </c>
      <c r="BL668" s="135">
        <v>0</v>
      </c>
      <c r="BM668" s="135">
        <v>0</v>
      </c>
      <c r="BN668" s="135">
        <v>0</v>
      </c>
      <c r="BO668" s="135">
        <v>0</v>
      </c>
      <c r="BP668" s="135">
        <v>0</v>
      </c>
      <c r="BQ668" s="135">
        <v>0</v>
      </c>
      <c r="BR668" s="135">
        <v>1</v>
      </c>
      <c r="BS668" s="135">
        <v>3</v>
      </c>
      <c r="BT668" s="135">
        <v>0</v>
      </c>
      <c r="BU668" s="135">
        <v>0</v>
      </c>
      <c r="BV668" s="135">
        <v>0</v>
      </c>
      <c r="BW668" s="135">
        <v>0</v>
      </c>
      <c r="BX668" s="135">
        <v>3</v>
      </c>
      <c r="BY668" s="135">
        <v>0</v>
      </c>
      <c r="BZ668" s="135">
        <v>0</v>
      </c>
      <c r="CA668" s="135">
        <v>0</v>
      </c>
      <c r="CB668" s="135">
        <v>2</v>
      </c>
      <c r="CC668" s="135">
        <v>0</v>
      </c>
      <c r="CD668" s="135">
        <v>0</v>
      </c>
      <c r="CE668" s="135">
        <v>0</v>
      </c>
      <c r="CF668" s="135">
        <v>7</v>
      </c>
      <c r="CG668" s="135">
        <v>0</v>
      </c>
      <c r="CH668" s="135">
        <v>0</v>
      </c>
      <c r="CI668" s="135">
        <v>0</v>
      </c>
      <c r="CJ668" s="135">
        <v>1</v>
      </c>
      <c r="CK668" s="135">
        <v>1</v>
      </c>
      <c r="CL668" s="135">
        <v>0</v>
      </c>
      <c r="CM668" s="135">
        <v>0</v>
      </c>
      <c r="CN668" s="135">
        <v>0</v>
      </c>
      <c r="CO668" s="135">
        <v>0</v>
      </c>
      <c r="CP668" s="135">
        <v>0</v>
      </c>
      <c r="CQ668" s="135">
        <v>0</v>
      </c>
      <c r="CR668" s="135">
        <v>0</v>
      </c>
      <c r="CS668" s="135">
        <v>0</v>
      </c>
      <c r="CT668" s="135">
        <v>0</v>
      </c>
      <c r="CU668" s="135">
        <v>0</v>
      </c>
      <c r="CV668" s="135">
        <v>0</v>
      </c>
      <c r="CW668" s="135">
        <v>0</v>
      </c>
      <c r="CX668" s="135"/>
    </row>
    <row r="669" spans="1:102" x14ac:dyDescent="0.35">
      <c r="A669" s="135">
        <v>668</v>
      </c>
      <c r="B669" s="135">
        <v>0</v>
      </c>
      <c r="C669" s="135">
        <v>0</v>
      </c>
      <c r="D669" s="135">
        <v>0</v>
      </c>
      <c r="E669" s="135">
        <v>1</v>
      </c>
      <c r="F669" s="135">
        <v>1</v>
      </c>
      <c r="G669" s="135">
        <v>0</v>
      </c>
      <c r="H669" s="135">
        <v>0</v>
      </c>
      <c r="I669" s="135">
        <v>0</v>
      </c>
      <c r="J669" s="135">
        <v>0</v>
      </c>
      <c r="K669" s="135">
        <v>0</v>
      </c>
      <c r="L669" s="135">
        <v>0</v>
      </c>
      <c r="M669" s="135">
        <v>1</v>
      </c>
      <c r="N669" s="135">
        <v>1</v>
      </c>
      <c r="O669" s="135">
        <v>1</v>
      </c>
      <c r="P669" s="135">
        <v>0</v>
      </c>
      <c r="Q669" s="135">
        <v>0</v>
      </c>
      <c r="R669" s="135">
        <v>1</v>
      </c>
      <c r="S669" s="135">
        <v>1</v>
      </c>
      <c r="T669" s="135">
        <v>1</v>
      </c>
      <c r="U669" s="135">
        <v>1</v>
      </c>
      <c r="V669" s="135">
        <v>1</v>
      </c>
      <c r="W669" s="135">
        <v>0</v>
      </c>
      <c r="X669" s="135">
        <v>0</v>
      </c>
      <c r="Y669" s="135">
        <v>0</v>
      </c>
      <c r="Z669" s="135">
        <v>0</v>
      </c>
      <c r="AA669" s="135">
        <v>0</v>
      </c>
      <c r="AB669" s="135">
        <v>0</v>
      </c>
      <c r="AC669" s="135">
        <v>0</v>
      </c>
      <c r="AD669" s="135">
        <v>0</v>
      </c>
      <c r="AE669" s="135">
        <v>0</v>
      </c>
      <c r="AF669" s="135">
        <v>0</v>
      </c>
      <c r="AG669" s="135">
        <v>0</v>
      </c>
      <c r="AH669" s="135">
        <v>10</v>
      </c>
      <c r="AI669" s="135">
        <v>5</v>
      </c>
      <c r="AJ669" s="135">
        <v>0</v>
      </c>
      <c r="AK669" s="135">
        <v>1</v>
      </c>
      <c r="AL669" s="135">
        <v>0</v>
      </c>
      <c r="AM669" s="135">
        <v>0</v>
      </c>
      <c r="AN669" s="135">
        <v>0</v>
      </c>
      <c r="AO669" s="135">
        <v>0</v>
      </c>
      <c r="AP669" s="135">
        <v>1</v>
      </c>
      <c r="AQ669" s="135">
        <v>0</v>
      </c>
      <c r="AR669" s="135">
        <v>0</v>
      </c>
      <c r="AS669" s="135">
        <v>0</v>
      </c>
      <c r="AT669" s="135">
        <v>0</v>
      </c>
      <c r="AU669" s="135">
        <v>0</v>
      </c>
      <c r="AV669" s="135">
        <v>0</v>
      </c>
      <c r="AW669" s="135">
        <v>0</v>
      </c>
      <c r="AX669" s="135">
        <v>0</v>
      </c>
      <c r="AY669" s="135">
        <v>2</v>
      </c>
      <c r="AZ669" s="135">
        <v>0</v>
      </c>
      <c r="BA669" s="135">
        <v>0</v>
      </c>
      <c r="BB669" s="135">
        <v>0</v>
      </c>
      <c r="BC669" s="135">
        <v>0</v>
      </c>
      <c r="BD669" s="135">
        <v>1</v>
      </c>
      <c r="BE669" s="135">
        <v>0</v>
      </c>
      <c r="BF669" s="135">
        <v>0</v>
      </c>
      <c r="BG669" s="135">
        <v>0</v>
      </c>
      <c r="BH669" s="135">
        <v>0</v>
      </c>
      <c r="BI669" s="135">
        <v>0</v>
      </c>
      <c r="BJ669" s="135">
        <v>0</v>
      </c>
      <c r="BK669" s="135">
        <v>0</v>
      </c>
      <c r="BL669" s="135">
        <v>1</v>
      </c>
      <c r="BM669" s="135">
        <v>0</v>
      </c>
      <c r="BN669" s="135">
        <v>0</v>
      </c>
      <c r="BO669" s="135">
        <v>0</v>
      </c>
      <c r="BP669" s="135">
        <v>0</v>
      </c>
      <c r="BQ669" s="135">
        <v>0</v>
      </c>
      <c r="BR669" s="135">
        <v>0</v>
      </c>
      <c r="BS669" s="135">
        <v>0</v>
      </c>
      <c r="BT669" s="135">
        <v>0</v>
      </c>
      <c r="BU669" s="135">
        <v>0</v>
      </c>
      <c r="BV669" s="135">
        <v>0</v>
      </c>
      <c r="BW669" s="135">
        <v>0</v>
      </c>
      <c r="BX669" s="135">
        <v>0</v>
      </c>
      <c r="BY669" s="135">
        <v>1</v>
      </c>
      <c r="BZ669" s="135">
        <v>0</v>
      </c>
      <c r="CA669" s="135">
        <v>1</v>
      </c>
      <c r="CB669" s="135">
        <v>0</v>
      </c>
      <c r="CC669" s="135">
        <v>0</v>
      </c>
      <c r="CD669" s="135">
        <v>0</v>
      </c>
      <c r="CE669" s="135">
        <v>0</v>
      </c>
      <c r="CF669" s="135">
        <v>0</v>
      </c>
      <c r="CG669" s="135">
        <v>0</v>
      </c>
      <c r="CH669" s="135">
        <v>0</v>
      </c>
      <c r="CI669" s="135">
        <v>0</v>
      </c>
      <c r="CJ669" s="135">
        <v>0</v>
      </c>
      <c r="CK669" s="135">
        <v>0</v>
      </c>
      <c r="CL669" s="135">
        <v>0</v>
      </c>
      <c r="CM669" s="135">
        <v>0</v>
      </c>
      <c r="CN669" s="135">
        <v>0</v>
      </c>
      <c r="CO669" s="135">
        <v>1</v>
      </c>
      <c r="CP669" s="135">
        <v>1</v>
      </c>
      <c r="CQ669" s="135">
        <v>0</v>
      </c>
      <c r="CR669" s="135">
        <v>0</v>
      </c>
      <c r="CS669" s="135">
        <v>0</v>
      </c>
      <c r="CT669" s="135">
        <v>0</v>
      </c>
      <c r="CU669" s="135">
        <v>0</v>
      </c>
      <c r="CV669" s="135">
        <v>0</v>
      </c>
      <c r="CW669" s="135">
        <v>0</v>
      </c>
      <c r="CX669" s="135"/>
    </row>
    <row r="670" spans="1:102" x14ac:dyDescent="0.35">
      <c r="A670" s="135">
        <v>669</v>
      </c>
      <c r="B670" s="135">
        <v>0</v>
      </c>
      <c r="C670" s="135">
        <v>0</v>
      </c>
      <c r="D670" s="135">
        <v>1</v>
      </c>
      <c r="E670" s="135">
        <v>0</v>
      </c>
      <c r="F670" s="135">
        <v>0</v>
      </c>
      <c r="G670" s="135">
        <v>0</v>
      </c>
      <c r="H670" s="135">
        <v>0</v>
      </c>
      <c r="I670" s="135">
        <v>0</v>
      </c>
      <c r="J670" s="135">
        <v>0</v>
      </c>
      <c r="K670" s="135">
        <v>0</v>
      </c>
      <c r="L670" s="135">
        <v>0</v>
      </c>
      <c r="M670" s="135">
        <v>0</v>
      </c>
      <c r="N670" s="135">
        <v>1</v>
      </c>
      <c r="O670" s="135">
        <v>1</v>
      </c>
      <c r="P670" s="135">
        <v>0</v>
      </c>
      <c r="Q670" s="135">
        <v>0</v>
      </c>
      <c r="R670" s="135">
        <v>0</v>
      </c>
      <c r="S670" s="135">
        <v>0</v>
      </c>
      <c r="T670" s="135">
        <v>1</v>
      </c>
      <c r="U670" s="135">
        <v>0</v>
      </c>
      <c r="V670" s="135">
        <v>0</v>
      </c>
      <c r="W670" s="135">
        <v>0</v>
      </c>
      <c r="X670" s="135">
        <v>0</v>
      </c>
      <c r="Y670" s="135">
        <v>0</v>
      </c>
      <c r="Z670" s="135">
        <v>1</v>
      </c>
      <c r="AA670" s="135">
        <v>2</v>
      </c>
      <c r="AB670" s="135">
        <v>0</v>
      </c>
      <c r="AC670" s="135">
        <v>0</v>
      </c>
      <c r="AD670" s="135">
        <v>0</v>
      </c>
      <c r="AE670" s="135">
        <v>0</v>
      </c>
      <c r="AF670" s="135">
        <v>0</v>
      </c>
      <c r="AG670" s="135">
        <v>1</v>
      </c>
      <c r="AH670" s="135">
        <v>0</v>
      </c>
      <c r="AI670" s="135">
        <v>1</v>
      </c>
      <c r="AJ670" s="135">
        <v>0</v>
      </c>
      <c r="AK670" s="135">
        <v>1</v>
      </c>
      <c r="AL670" s="135">
        <v>0</v>
      </c>
      <c r="AM670" s="135">
        <v>0</v>
      </c>
      <c r="AN670" s="135">
        <v>0</v>
      </c>
      <c r="AO670" s="135">
        <v>0</v>
      </c>
      <c r="AP670" s="135">
        <v>3</v>
      </c>
      <c r="AQ670" s="135">
        <v>0</v>
      </c>
      <c r="AR670" s="135">
        <v>0</v>
      </c>
      <c r="AS670" s="135">
        <v>0</v>
      </c>
      <c r="AT670" s="135">
        <v>0</v>
      </c>
      <c r="AU670" s="135">
        <v>0</v>
      </c>
      <c r="AV670" s="135">
        <v>0</v>
      </c>
      <c r="AW670" s="135">
        <v>2</v>
      </c>
      <c r="AX670" s="135">
        <v>0</v>
      </c>
      <c r="AY670" s="135">
        <v>0</v>
      </c>
      <c r="AZ670" s="135">
        <v>0</v>
      </c>
      <c r="BA670" s="135">
        <v>0</v>
      </c>
      <c r="BB670" s="135">
        <v>1</v>
      </c>
      <c r="BC670" s="135">
        <v>0</v>
      </c>
      <c r="BD670" s="135">
        <v>3</v>
      </c>
      <c r="BE670" s="135">
        <v>0</v>
      </c>
      <c r="BF670" s="135">
        <v>0</v>
      </c>
      <c r="BG670" s="135">
        <v>1</v>
      </c>
      <c r="BH670" s="135">
        <v>5</v>
      </c>
      <c r="BI670" s="135">
        <v>1</v>
      </c>
      <c r="BJ670" s="135">
        <v>0</v>
      </c>
      <c r="BK670" s="135">
        <v>4</v>
      </c>
      <c r="BL670" s="135">
        <v>0</v>
      </c>
      <c r="BM670" s="135">
        <v>0</v>
      </c>
      <c r="BN670" s="135">
        <v>0</v>
      </c>
      <c r="BO670" s="135">
        <v>0</v>
      </c>
      <c r="BP670" s="135">
        <v>0</v>
      </c>
      <c r="BQ670" s="135">
        <v>0</v>
      </c>
      <c r="BR670" s="135">
        <v>0</v>
      </c>
      <c r="BS670" s="135">
        <v>0</v>
      </c>
      <c r="BT670" s="135">
        <v>0</v>
      </c>
      <c r="BU670" s="135">
        <v>2</v>
      </c>
      <c r="BV670" s="135">
        <v>0</v>
      </c>
      <c r="BW670" s="135">
        <v>0</v>
      </c>
      <c r="BX670" s="135">
        <v>0</v>
      </c>
      <c r="BY670" s="135">
        <v>0</v>
      </c>
      <c r="BZ670" s="135">
        <v>0</v>
      </c>
      <c r="CA670" s="135">
        <v>1</v>
      </c>
      <c r="CB670" s="135">
        <v>0</v>
      </c>
      <c r="CC670" s="135">
        <v>0</v>
      </c>
      <c r="CD670" s="135">
        <v>1</v>
      </c>
      <c r="CE670" s="135">
        <v>0</v>
      </c>
      <c r="CF670" s="135">
        <v>10</v>
      </c>
      <c r="CG670" s="135">
        <v>1</v>
      </c>
      <c r="CH670" s="135">
        <v>1</v>
      </c>
      <c r="CI670" s="135">
        <v>0</v>
      </c>
      <c r="CJ670" s="135">
        <v>0</v>
      </c>
      <c r="CK670" s="135">
        <v>0</v>
      </c>
      <c r="CL670" s="135">
        <v>1</v>
      </c>
      <c r="CM670" s="135">
        <v>0</v>
      </c>
      <c r="CN670" s="135">
        <v>0</v>
      </c>
      <c r="CO670" s="135">
        <v>8</v>
      </c>
      <c r="CP670" s="135">
        <v>0</v>
      </c>
      <c r="CQ670" s="135">
        <v>0</v>
      </c>
      <c r="CR670" s="135">
        <v>0</v>
      </c>
      <c r="CS670" s="135">
        <v>0</v>
      </c>
      <c r="CT670" s="135">
        <v>0</v>
      </c>
      <c r="CU670" s="135">
        <v>0</v>
      </c>
      <c r="CV670" s="135">
        <v>0</v>
      </c>
      <c r="CW670" s="135">
        <v>1</v>
      </c>
      <c r="CX670" s="135"/>
    </row>
    <row r="671" spans="1:102" x14ac:dyDescent="0.35">
      <c r="A671" s="135">
        <v>670</v>
      </c>
      <c r="B671" s="135">
        <v>1</v>
      </c>
      <c r="C671" s="135">
        <v>0</v>
      </c>
      <c r="D671" s="135">
        <v>0</v>
      </c>
      <c r="E671" s="135">
        <v>0</v>
      </c>
      <c r="F671" s="135">
        <v>2</v>
      </c>
      <c r="G671" s="135">
        <v>3</v>
      </c>
      <c r="H671" s="135">
        <v>0</v>
      </c>
      <c r="I671" s="135">
        <v>2</v>
      </c>
      <c r="J671" s="135">
        <v>1</v>
      </c>
      <c r="K671" s="135">
        <v>0</v>
      </c>
      <c r="L671" s="135">
        <v>0</v>
      </c>
      <c r="M671" s="135">
        <v>0</v>
      </c>
      <c r="N671" s="135">
        <v>0</v>
      </c>
      <c r="O671" s="135">
        <v>0</v>
      </c>
      <c r="P671" s="135">
        <v>0</v>
      </c>
      <c r="Q671" s="135">
        <v>0</v>
      </c>
      <c r="R671" s="135">
        <v>0</v>
      </c>
      <c r="S671" s="135">
        <v>1</v>
      </c>
      <c r="T671" s="135">
        <v>0</v>
      </c>
      <c r="U671" s="135">
        <v>0</v>
      </c>
      <c r="V671" s="135">
        <v>1</v>
      </c>
      <c r="W671" s="135">
        <v>0</v>
      </c>
      <c r="X671" s="135">
        <v>0</v>
      </c>
      <c r="Y671" s="135">
        <v>0</v>
      </c>
      <c r="Z671" s="135">
        <v>0</v>
      </c>
      <c r="AA671" s="135">
        <v>1</v>
      </c>
      <c r="AB671" s="135">
        <v>1</v>
      </c>
      <c r="AC671" s="135">
        <v>0</v>
      </c>
      <c r="AD671" s="135">
        <v>0</v>
      </c>
      <c r="AE671" s="135">
        <v>2</v>
      </c>
      <c r="AF671" s="135">
        <v>1</v>
      </c>
      <c r="AG671" s="135">
        <v>6</v>
      </c>
      <c r="AH671" s="135">
        <v>2</v>
      </c>
      <c r="AI671" s="135">
        <v>0</v>
      </c>
      <c r="AJ671" s="135">
        <v>0</v>
      </c>
      <c r="AK671" s="135">
        <v>0</v>
      </c>
      <c r="AL671" s="135">
        <v>0</v>
      </c>
      <c r="AM671" s="135">
        <v>0</v>
      </c>
      <c r="AN671" s="135">
        <v>0</v>
      </c>
      <c r="AO671" s="135">
        <v>0</v>
      </c>
      <c r="AP671" s="135">
        <v>1</v>
      </c>
      <c r="AQ671" s="135">
        <v>0</v>
      </c>
      <c r="AR671" s="135">
        <v>0</v>
      </c>
      <c r="AS671" s="135">
        <v>0</v>
      </c>
      <c r="AT671" s="135">
        <v>1</v>
      </c>
      <c r="AU671" s="135">
        <v>0</v>
      </c>
      <c r="AV671" s="135">
        <v>10</v>
      </c>
      <c r="AW671" s="135">
        <v>0</v>
      </c>
      <c r="AX671" s="135">
        <v>0</v>
      </c>
      <c r="AY671" s="135">
        <v>11</v>
      </c>
      <c r="AZ671" s="135">
        <v>0</v>
      </c>
      <c r="BA671" s="135">
        <v>0</v>
      </c>
      <c r="BB671" s="135">
        <v>1</v>
      </c>
      <c r="BC671" s="135">
        <v>0</v>
      </c>
      <c r="BD671" s="135">
        <v>1</v>
      </c>
      <c r="BE671" s="135">
        <v>0</v>
      </c>
      <c r="BF671" s="135">
        <v>0</v>
      </c>
      <c r="BG671" s="135">
        <v>0</v>
      </c>
      <c r="BH671" s="135">
        <v>3</v>
      </c>
      <c r="BI671" s="135">
        <v>0</v>
      </c>
      <c r="BJ671" s="135">
        <v>2</v>
      </c>
      <c r="BK671" s="135">
        <v>0</v>
      </c>
      <c r="BL671" s="135">
        <v>0</v>
      </c>
      <c r="BM671" s="135">
        <v>1</v>
      </c>
      <c r="BN671" s="135">
        <v>0</v>
      </c>
      <c r="BO671" s="135">
        <v>0</v>
      </c>
      <c r="BP671" s="135">
        <v>0</v>
      </c>
      <c r="BQ671" s="135">
        <v>1</v>
      </c>
      <c r="BR671" s="135">
        <v>0</v>
      </c>
      <c r="BS671" s="135">
        <v>0</v>
      </c>
      <c r="BT671" s="135">
        <v>0</v>
      </c>
      <c r="BU671" s="135">
        <v>0</v>
      </c>
      <c r="BV671" s="135">
        <v>0</v>
      </c>
      <c r="BW671" s="135">
        <v>0</v>
      </c>
      <c r="BX671" s="135">
        <v>1</v>
      </c>
      <c r="BY671" s="135">
        <v>0</v>
      </c>
      <c r="BZ671" s="135">
        <v>0</v>
      </c>
      <c r="CA671" s="135">
        <v>1</v>
      </c>
      <c r="CB671" s="135">
        <v>0</v>
      </c>
      <c r="CC671" s="135">
        <v>0</v>
      </c>
      <c r="CD671" s="135">
        <v>21</v>
      </c>
      <c r="CE671" s="135">
        <v>0</v>
      </c>
      <c r="CF671" s="135">
        <v>2</v>
      </c>
      <c r="CG671" s="135">
        <v>0</v>
      </c>
      <c r="CH671" s="135">
        <v>4</v>
      </c>
      <c r="CI671" s="135">
        <v>0</v>
      </c>
      <c r="CJ671" s="135">
        <v>1</v>
      </c>
      <c r="CK671" s="135">
        <v>0</v>
      </c>
      <c r="CL671" s="135">
        <v>0</v>
      </c>
      <c r="CM671" s="135">
        <v>0</v>
      </c>
      <c r="CN671" s="135">
        <v>0</v>
      </c>
      <c r="CO671" s="135">
        <v>1</v>
      </c>
      <c r="CP671" s="135">
        <v>2</v>
      </c>
      <c r="CQ671" s="135">
        <v>0</v>
      </c>
      <c r="CR671" s="135">
        <v>0</v>
      </c>
      <c r="CS671" s="135">
        <v>0</v>
      </c>
      <c r="CT671" s="135">
        <v>0</v>
      </c>
      <c r="CU671" s="135">
        <v>1</v>
      </c>
      <c r="CV671" s="135">
        <v>0</v>
      </c>
      <c r="CW671" s="135">
        <v>0</v>
      </c>
      <c r="CX671" s="135"/>
    </row>
    <row r="672" spans="1:102" x14ac:dyDescent="0.35">
      <c r="A672" s="135">
        <v>671</v>
      </c>
      <c r="B672" s="135">
        <v>0</v>
      </c>
      <c r="C672" s="135">
        <v>0</v>
      </c>
      <c r="D672" s="135">
        <v>0</v>
      </c>
      <c r="E672" s="135">
        <v>0</v>
      </c>
      <c r="F672" s="135">
        <v>0</v>
      </c>
      <c r="G672" s="135">
        <v>0</v>
      </c>
      <c r="H672" s="135">
        <v>0</v>
      </c>
      <c r="I672" s="135">
        <v>0</v>
      </c>
      <c r="J672" s="135">
        <v>0</v>
      </c>
      <c r="K672" s="135">
        <v>1</v>
      </c>
      <c r="L672" s="135">
        <v>0</v>
      </c>
      <c r="M672" s="135">
        <v>0</v>
      </c>
      <c r="N672" s="135">
        <v>0</v>
      </c>
      <c r="O672" s="135">
        <v>3</v>
      </c>
      <c r="P672" s="135">
        <v>0</v>
      </c>
      <c r="Q672" s="135">
        <v>0</v>
      </c>
      <c r="R672" s="135">
        <v>0</v>
      </c>
      <c r="S672" s="135">
        <v>0</v>
      </c>
      <c r="T672" s="135">
        <v>5</v>
      </c>
      <c r="U672" s="135">
        <v>0</v>
      </c>
      <c r="V672" s="135">
        <v>0</v>
      </c>
      <c r="W672" s="135">
        <v>0</v>
      </c>
      <c r="X672" s="135">
        <v>0</v>
      </c>
      <c r="Y672" s="135">
        <v>0</v>
      </c>
      <c r="Z672" s="135">
        <v>0</v>
      </c>
      <c r="AA672" s="135">
        <v>0</v>
      </c>
      <c r="AB672" s="135">
        <v>0</v>
      </c>
      <c r="AC672" s="135">
        <v>1</v>
      </c>
      <c r="AD672" s="135">
        <v>0</v>
      </c>
      <c r="AE672" s="135">
        <v>0</v>
      </c>
      <c r="AF672" s="135">
        <v>0</v>
      </c>
      <c r="AG672" s="135">
        <v>1</v>
      </c>
      <c r="AH672" s="135">
        <v>7</v>
      </c>
      <c r="AI672" s="135">
        <v>1</v>
      </c>
      <c r="AJ672" s="135">
        <v>1</v>
      </c>
      <c r="AK672" s="135">
        <v>0</v>
      </c>
      <c r="AL672" s="135">
        <v>0</v>
      </c>
      <c r="AM672" s="135">
        <v>0</v>
      </c>
      <c r="AN672" s="135">
        <v>0</v>
      </c>
      <c r="AO672" s="135">
        <v>0</v>
      </c>
      <c r="AP672" s="135">
        <v>1</v>
      </c>
      <c r="AQ672" s="135">
        <v>3</v>
      </c>
      <c r="AR672" s="135">
        <v>0</v>
      </c>
      <c r="AS672" s="135">
        <v>0</v>
      </c>
      <c r="AT672" s="135">
        <v>0</v>
      </c>
      <c r="AU672" s="135">
        <v>1</v>
      </c>
      <c r="AV672" s="135">
        <v>0</v>
      </c>
      <c r="AW672" s="135">
        <v>0</v>
      </c>
      <c r="AX672" s="135">
        <v>1</v>
      </c>
      <c r="AY672" s="135">
        <v>0</v>
      </c>
      <c r="AZ672" s="135">
        <v>0</v>
      </c>
      <c r="BA672" s="135">
        <v>0</v>
      </c>
      <c r="BB672" s="135">
        <v>6</v>
      </c>
      <c r="BC672" s="135">
        <v>0</v>
      </c>
      <c r="BD672" s="135">
        <v>2</v>
      </c>
      <c r="BE672" s="135">
        <v>0</v>
      </c>
      <c r="BF672" s="135">
        <v>0</v>
      </c>
      <c r="BG672" s="135">
        <v>2</v>
      </c>
      <c r="BH672" s="135">
        <v>1</v>
      </c>
      <c r="BI672" s="135">
        <v>0</v>
      </c>
      <c r="BJ672" s="135">
        <v>0</v>
      </c>
      <c r="BK672" s="135">
        <v>0</v>
      </c>
      <c r="BL672" s="135">
        <v>2</v>
      </c>
      <c r="BM672" s="135">
        <v>0</v>
      </c>
      <c r="BN672" s="135">
        <v>0</v>
      </c>
      <c r="BO672" s="135">
        <v>0</v>
      </c>
      <c r="BP672" s="135">
        <v>0</v>
      </c>
      <c r="BQ672" s="135">
        <v>0</v>
      </c>
      <c r="BR672" s="135">
        <v>3</v>
      </c>
      <c r="BS672" s="135">
        <v>0</v>
      </c>
      <c r="BT672" s="135">
        <v>2</v>
      </c>
      <c r="BU672" s="135">
        <v>1</v>
      </c>
      <c r="BV672" s="135">
        <v>2</v>
      </c>
      <c r="BW672" s="135">
        <v>1</v>
      </c>
      <c r="BX672" s="135">
        <v>0</v>
      </c>
      <c r="BY672" s="135">
        <v>0</v>
      </c>
      <c r="BZ672" s="135">
        <v>0</v>
      </c>
      <c r="CA672" s="135">
        <v>0</v>
      </c>
      <c r="CB672" s="135">
        <v>0</v>
      </c>
      <c r="CC672" s="135">
        <v>0</v>
      </c>
      <c r="CD672" s="135">
        <v>0</v>
      </c>
      <c r="CE672" s="135">
        <v>2</v>
      </c>
      <c r="CF672" s="135">
        <v>6</v>
      </c>
      <c r="CG672" s="135">
        <v>0</v>
      </c>
      <c r="CH672" s="135">
        <v>1</v>
      </c>
      <c r="CI672" s="135">
        <v>0</v>
      </c>
      <c r="CJ672" s="135">
        <v>1</v>
      </c>
      <c r="CK672" s="135">
        <v>0</v>
      </c>
      <c r="CL672" s="135">
        <v>0</v>
      </c>
      <c r="CM672" s="135">
        <v>0</v>
      </c>
      <c r="CN672" s="135">
        <v>0</v>
      </c>
      <c r="CO672" s="135">
        <v>0</v>
      </c>
      <c r="CP672" s="135">
        <v>0</v>
      </c>
      <c r="CQ672" s="135">
        <v>0</v>
      </c>
      <c r="CR672" s="135">
        <v>0</v>
      </c>
      <c r="CS672" s="135">
        <v>0</v>
      </c>
      <c r="CT672" s="135">
        <v>0</v>
      </c>
      <c r="CU672" s="135">
        <v>0</v>
      </c>
      <c r="CV672" s="135">
        <v>3</v>
      </c>
      <c r="CW672" s="135">
        <v>0</v>
      </c>
      <c r="CX672" s="135"/>
    </row>
    <row r="673" spans="1:102" x14ac:dyDescent="0.35">
      <c r="A673" s="135">
        <v>672</v>
      </c>
      <c r="B673" s="135">
        <v>0</v>
      </c>
      <c r="C673" s="135">
        <v>0</v>
      </c>
      <c r="D673" s="135">
        <v>0</v>
      </c>
      <c r="E673" s="135">
        <v>0</v>
      </c>
      <c r="F673" s="135">
        <v>0</v>
      </c>
      <c r="G673" s="135">
        <v>0</v>
      </c>
      <c r="H673" s="135">
        <v>0</v>
      </c>
      <c r="I673" s="135">
        <v>1</v>
      </c>
      <c r="J673" s="135">
        <v>0</v>
      </c>
      <c r="K673" s="135">
        <v>2</v>
      </c>
      <c r="L673" s="135">
        <v>0</v>
      </c>
      <c r="M673" s="135">
        <v>0</v>
      </c>
      <c r="N673" s="135">
        <v>0</v>
      </c>
      <c r="O673" s="135">
        <v>1</v>
      </c>
      <c r="P673" s="135">
        <v>0</v>
      </c>
      <c r="Q673" s="135">
        <v>1</v>
      </c>
      <c r="R673" s="135">
        <v>0</v>
      </c>
      <c r="S673" s="135">
        <v>0</v>
      </c>
      <c r="T673" s="135">
        <v>15</v>
      </c>
      <c r="U673" s="135">
        <v>0</v>
      </c>
      <c r="V673" s="135">
        <v>1</v>
      </c>
      <c r="W673" s="135">
        <v>0</v>
      </c>
      <c r="X673" s="135">
        <v>0</v>
      </c>
      <c r="Y673" s="135">
        <v>0</v>
      </c>
      <c r="Z673" s="135">
        <v>0</v>
      </c>
      <c r="AA673" s="135">
        <v>1</v>
      </c>
      <c r="AB673" s="135">
        <v>0</v>
      </c>
      <c r="AC673" s="135">
        <v>1</v>
      </c>
      <c r="AD673" s="135">
        <v>0</v>
      </c>
      <c r="AE673" s="135">
        <v>0</v>
      </c>
      <c r="AF673" s="135">
        <v>0</v>
      </c>
      <c r="AG673" s="135">
        <v>2</v>
      </c>
      <c r="AH673" s="135">
        <v>2</v>
      </c>
      <c r="AI673" s="135">
        <v>0</v>
      </c>
      <c r="AJ673" s="135">
        <v>0</v>
      </c>
      <c r="AK673" s="135">
        <v>1</v>
      </c>
      <c r="AL673" s="135">
        <v>0</v>
      </c>
      <c r="AM673" s="135">
        <v>0</v>
      </c>
      <c r="AN673" s="135">
        <v>0</v>
      </c>
      <c r="AO673" s="135">
        <v>0</v>
      </c>
      <c r="AP673" s="135">
        <v>1</v>
      </c>
      <c r="AQ673" s="135">
        <v>1</v>
      </c>
      <c r="AR673" s="135">
        <v>0</v>
      </c>
      <c r="AS673" s="135">
        <v>0</v>
      </c>
      <c r="AT673" s="135">
        <v>0</v>
      </c>
      <c r="AU673" s="135">
        <v>1</v>
      </c>
      <c r="AV673" s="135">
        <v>0</v>
      </c>
      <c r="AW673" s="135">
        <v>7</v>
      </c>
      <c r="AX673" s="135">
        <v>1</v>
      </c>
      <c r="AY673" s="135">
        <v>0</v>
      </c>
      <c r="AZ673" s="135">
        <v>1</v>
      </c>
      <c r="BA673" s="135">
        <v>0</v>
      </c>
      <c r="BB673" s="135">
        <v>0</v>
      </c>
      <c r="BC673" s="135">
        <v>0</v>
      </c>
      <c r="BD673" s="135">
        <v>0</v>
      </c>
      <c r="BE673" s="135">
        <v>0</v>
      </c>
      <c r="BF673" s="135">
        <v>0</v>
      </c>
      <c r="BG673" s="135">
        <v>0</v>
      </c>
      <c r="BH673" s="135">
        <v>0</v>
      </c>
      <c r="BI673" s="135">
        <v>0</v>
      </c>
      <c r="BJ673" s="135">
        <v>1</v>
      </c>
      <c r="BK673" s="135">
        <v>0</v>
      </c>
      <c r="BL673" s="135">
        <v>0</v>
      </c>
      <c r="BM673" s="135">
        <v>0</v>
      </c>
      <c r="BN673" s="135">
        <v>1</v>
      </c>
      <c r="BO673" s="135">
        <v>1</v>
      </c>
      <c r="BP673" s="135">
        <v>1</v>
      </c>
      <c r="BQ673" s="135">
        <v>0</v>
      </c>
      <c r="BR673" s="135">
        <v>0</v>
      </c>
      <c r="BS673" s="135">
        <v>1</v>
      </c>
      <c r="BT673" s="135">
        <v>0</v>
      </c>
      <c r="BU673" s="135">
        <v>1</v>
      </c>
      <c r="BV673" s="135">
        <v>0</v>
      </c>
      <c r="BW673" s="135">
        <v>0</v>
      </c>
      <c r="BX673" s="135">
        <v>1</v>
      </c>
      <c r="BY673" s="135">
        <v>0</v>
      </c>
      <c r="BZ673" s="135">
        <v>0</v>
      </c>
      <c r="CA673" s="135">
        <v>0</v>
      </c>
      <c r="CB673" s="135">
        <v>0</v>
      </c>
      <c r="CC673" s="135">
        <v>0</v>
      </c>
      <c r="CD673" s="135">
        <v>0</v>
      </c>
      <c r="CE673" s="135">
        <v>0</v>
      </c>
      <c r="CF673" s="135">
        <v>0</v>
      </c>
      <c r="CG673" s="135">
        <v>0</v>
      </c>
      <c r="CH673" s="135">
        <v>1</v>
      </c>
      <c r="CI673" s="135">
        <v>0</v>
      </c>
      <c r="CJ673" s="135">
        <v>0</v>
      </c>
      <c r="CK673" s="135">
        <v>0</v>
      </c>
      <c r="CL673" s="135">
        <v>0</v>
      </c>
      <c r="CM673" s="135">
        <v>0</v>
      </c>
      <c r="CN673" s="135">
        <v>0</v>
      </c>
      <c r="CO673" s="135">
        <v>0</v>
      </c>
      <c r="CP673" s="135">
        <v>0</v>
      </c>
      <c r="CQ673" s="135">
        <v>0</v>
      </c>
      <c r="CR673" s="135">
        <v>0</v>
      </c>
      <c r="CS673" s="135">
        <v>0</v>
      </c>
      <c r="CT673" s="135">
        <v>2</v>
      </c>
      <c r="CU673" s="135">
        <v>0</v>
      </c>
      <c r="CV673" s="135">
        <v>0</v>
      </c>
      <c r="CW673" s="135">
        <v>1</v>
      </c>
      <c r="CX673" s="135"/>
    </row>
    <row r="674" spans="1:102" x14ac:dyDescent="0.35">
      <c r="A674" s="135">
        <v>673</v>
      </c>
      <c r="B674" s="135">
        <v>0</v>
      </c>
      <c r="C674" s="135">
        <v>0</v>
      </c>
      <c r="D674" s="135">
        <v>0</v>
      </c>
      <c r="E674" s="135">
        <v>0</v>
      </c>
      <c r="F674" s="135">
        <v>0</v>
      </c>
      <c r="G674" s="135">
        <v>0</v>
      </c>
      <c r="H674" s="135">
        <v>0</v>
      </c>
      <c r="I674" s="135">
        <v>0</v>
      </c>
      <c r="J674" s="135">
        <v>0</v>
      </c>
      <c r="K674" s="135">
        <v>0</v>
      </c>
      <c r="L674" s="135">
        <v>0</v>
      </c>
      <c r="M674" s="135">
        <v>2</v>
      </c>
      <c r="N674" s="135">
        <v>0</v>
      </c>
      <c r="O674" s="135">
        <v>1</v>
      </c>
      <c r="P674" s="135">
        <v>0</v>
      </c>
      <c r="Q674" s="135">
        <v>0</v>
      </c>
      <c r="R674" s="135">
        <v>0</v>
      </c>
      <c r="S674" s="135">
        <v>0</v>
      </c>
      <c r="T674" s="135">
        <v>0</v>
      </c>
      <c r="U674" s="135">
        <v>0</v>
      </c>
      <c r="V674" s="135">
        <v>0</v>
      </c>
      <c r="W674" s="135">
        <v>0</v>
      </c>
      <c r="X674" s="135">
        <v>0</v>
      </c>
      <c r="Y674" s="135">
        <v>0</v>
      </c>
      <c r="Z674" s="135">
        <v>1</v>
      </c>
      <c r="AA674" s="135">
        <v>1</v>
      </c>
      <c r="AB674" s="135">
        <v>0</v>
      </c>
      <c r="AC674" s="135">
        <v>0</v>
      </c>
      <c r="AD674" s="135">
        <v>0</v>
      </c>
      <c r="AE674" s="135">
        <v>0</v>
      </c>
      <c r="AF674" s="135">
        <v>1</v>
      </c>
      <c r="AG674" s="135">
        <v>0</v>
      </c>
      <c r="AH674" s="135">
        <v>0</v>
      </c>
      <c r="AI674" s="135">
        <v>0</v>
      </c>
      <c r="AJ674" s="135">
        <v>0</v>
      </c>
      <c r="AK674" s="135">
        <v>0</v>
      </c>
      <c r="AL674" s="135">
        <v>1</v>
      </c>
      <c r="AM674" s="135">
        <v>0</v>
      </c>
      <c r="AN674" s="135">
        <v>0</v>
      </c>
      <c r="AO674" s="135">
        <v>0</v>
      </c>
      <c r="AP674" s="135">
        <v>0</v>
      </c>
      <c r="AQ674" s="135">
        <v>1</v>
      </c>
      <c r="AR674" s="135">
        <v>0</v>
      </c>
      <c r="AS674" s="135">
        <v>0</v>
      </c>
      <c r="AT674" s="135">
        <v>3</v>
      </c>
      <c r="AU674" s="135">
        <v>0</v>
      </c>
      <c r="AV674" s="135">
        <v>0</v>
      </c>
      <c r="AW674" s="135">
        <v>3</v>
      </c>
      <c r="AX674" s="135">
        <v>0</v>
      </c>
      <c r="AY674" s="135">
        <v>1</v>
      </c>
      <c r="AZ674" s="135">
        <v>1</v>
      </c>
      <c r="BA674" s="135">
        <v>0</v>
      </c>
      <c r="BB674" s="135">
        <v>0</v>
      </c>
      <c r="BC674" s="135">
        <v>1</v>
      </c>
      <c r="BD674" s="135">
        <v>2</v>
      </c>
      <c r="BE674" s="135">
        <v>0</v>
      </c>
      <c r="BF674" s="135">
        <v>0</v>
      </c>
      <c r="BG674" s="135">
        <v>0</v>
      </c>
      <c r="BH674" s="135">
        <v>0</v>
      </c>
      <c r="BI674" s="135">
        <v>0</v>
      </c>
      <c r="BJ674" s="135">
        <v>0</v>
      </c>
      <c r="BK674" s="135">
        <v>0</v>
      </c>
      <c r="BL674" s="135">
        <v>0</v>
      </c>
      <c r="BM674" s="135">
        <v>0</v>
      </c>
      <c r="BN674" s="135">
        <v>0</v>
      </c>
      <c r="BO674" s="135">
        <v>0</v>
      </c>
      <c r="BP674" s="135">
        <v>1</v>
      </c>
      <c r="BQ674" s="135">
        <v>0</v>
      </c>
      <c r="BR674" s="135">
        <v>0</v>
      </c>
      <c r="BS674" s="135">
        <v>0</v>
      </c>
      <c r="BT674" s="135">
        <v>0</v>
      </c>
      <c r="BU674" s="135">
        <v>2</v>
      </c>
      <c r="BV674" s="135">
        <v>1</v>
      </c>
      <c r="BW674" s="135">
        <v>0</v>
      </c>
      <c r="BX674" s="135">
        <v>0</v>
      </c>
      <c r="BY674" s="135">
        <v>0</v>
      </c>
      <c r="BZ674" s="135">
        <v>0</v>
      </c>
      <c r="CA674" s="135">
        <v>0</v>
      </c>
      <c r="CB674" s="135">
        <v>0</v>
      </c>
      <c r="CC674" s="135">
        <v>0</v>
      </c>
      <c r="CD674" s="135">
        <v>0</v>
      </c>
      <c r="CE674" s="135">
        <v>0</v>
      </c>
      <c r="CF674" s="135">
        <v>21</v>
      </c>
      <c r="CG674" s="135">
        <v>0</v>
      </c>
      <c r="CH674" s="135">
        <v>2</v>
      </c>
      <c r="CI674" s="135">
        <v>0</v>
      </c>
      <c r="CJ674" s="135">
        <v>0</v>
      </c>
      <c r="CK674" s="135">
        <v>0</v>
      </c>
      <c r="CL674" s="135">
        <v>0</v>
      </c>
      <c r="CM674" s="135">
        <v>0</v>
      </c>
      <c r="CN674" s="135">
        <v>0</v>
      </c>
      <c r="CO674" s="135">
        <v>0</v>
      </c>
      <c r="CP674" s="135">
        <v>0</v>
      </c>
      <c r="CQ674" s="135">
        <v>0</v>
      </c>
      <c r="CR674" s="135">
        <v>0</v>
      </c>
      <c r="CS674" s="135">
        <v>0</v>
      </c>
      <c r="CT674" s="135">
        <v>0</v>
      </c>
      <c r="CU674" s="135">
        <v>0</v>
      </c>
      <c r="CV674" s="135">
        <v>1</v>
      </c>
      <c r="CW674" s="135">
        <v>1</v>
      </c>
      <c r="CX674" s="135"/>
    </row>
    <row r="675" spans="1:102" x14ac:dyDescent="0.35">
      <c r="A675" s="135">
        <v>674</v>
      </c>
      <c r="B675" s="135">
        <v>0</v>
      </c>
      <c r="C675" s="135">
        <v>0</v>
      </c>
      <c r="D675" s="135">
        <v>0</v>
      </c>
      <c r="E675" s="135">
        <v>1</v>
      </c>
      <c r="F675" s="135">
        <v>0</v>
      </c>
      <c r="G675" s="135">
        <v>0</v>
      </c>
      <c r="H675" s="135">
        <v>0</v>
      </c>
      <c r="I675" s="135">
        <v>0</v>
      </c>
      <c r="J675" s="135">
        <v>1</v>
      </c>
      <c r="K675" s="135">
        <v>0</v>
      </c>
      <c r="L675" s="135">
        <v>0</v>
      </c>
      <c r="M675" s="135">
        <v>0</v>
      </c>
      <c r="N675" s="135">
        <v>0</v>
      </c>
      <c r="O675" s="135">
        <v>0</v>
      </c>
      <c r="P675" s="135">
        <v>0</v>
      </c>
      <c r="Q675" s="135">
        <v>0</v>
      </c>
      <c r="R675" s="135">
        <v>0</v>
      </c>
      <c r="S675" s="135">
        <v>0</v>
      </c>
      <c r="T675" s="135">
        <v>5</v>
      </c>
      <c r="U675" s="135">
        <v>1</v>
      </c>
      <c r="V675" s="135">
        <v>1</v>
      </c>
      <c r="W675" s="135">
        <v>0</v>
      </c>
      <c r="X675" s="135">
        <v>0</v>
      </c>
      <c r="Y675" s="135">
        <v>0</v>
      </c>
      <c r="Z675" s="135">
        <v>0</v>
      </c>
      <c r="AA675" s="135">
        <v>0</v>
      </c>
      <c r="AB675" s="135">
        <v>1</v>
      </c>
      <c r="AC675" s="135">
        <v>1</v>
      </c>
      <c r="AD675" s="135">
        <v>0</v>
      </c>
      <c r="AE675" s="135">
        <v>0</v>
      </c>
      <c r="AF675" s="135">
        <v>5</v>
      </c>
      <c r="AG675" s="135">
        <v>0</v>
      </c>
      <c r="AH675" s="135">
        <v>0</v>
      </c>
      <c r="AI675" s="135">
        <v>0</v>
      </c>
      <c r="AJ675" s="135">
        <v>0</v>
      </c>
      <c r="AK675" s="135">
        <v>1</v>
      </c>
      <c r="AL675" s="135">
        <v>0</v>
      </c>
      <c r="AM675" s="135">
        <v>0</v>
      </c>
      <c r="AN675" s="135">
        <v>0</v>
      </c>
      <c r="AO675" s="135">
        <v>0</v>
      </c>
      <c r="AP675" s="135">
        <v>0</v>
      </c>
      <c r="AQ675" s="135">
        <v>1</v>
      </c>
      <c r="AR675" s="135">
        <v>0</v>
      </c>
      <c r="AS675" s="135">
        <v>0</v>
      </c>
      <c r="AT675" s="135">
        <v>0</v>
      </c>
      <c r="AU675" s="135">
        <v>1</v>
      </c>
      <c r="AV675" s="135">
        <v>1</v>
      </c>
      <c r="AW675" s="135">
        <v>0</v>
      </c>
      <c r="AX675" s="135">
        <v>0</v>
      </c>
      <c r="AY675" s="135">
        <v>3</v>
      </c>
      <c r="AZ675" s="135">
        <v>0</v>
      </c>
      <c r="BA675" s="135">
        <v>0</v>
      </c>
      <c r="BB675" s="135">
        <v>1</v>
      </c>
      <c r="BC675" s="135">
        <v>1</v>
      </c>
      <c r="BD675" s="135">
        <v>1</v>
      </c>
      <c r="BE675" s="135">
        <v>1</v>
      </c>
      <c r="BF675" s="135">
        <v>0</v>
      </c>
      <c r="BG675" s="135">
        <v>0</v>
      </c>
      <c r="BH675" s="135">
        <v>0</v>
      </c>
      <c r="BI675" s="135">
        <v>0</v>
      </c>
      <c r="BJ675" s="135">
        <v>0</v>
      </c>
      <c r="BK675" s="135">
        <v>0</v>
      </c>
      <c r="BL675" s="135">
        <v>0</v>
      </c>
      <c r="BM675" s="135">
        <v>0</v>
      </c>
      <c r="BN675" s="135">
        <v>1</v>
      </c>
      <c r="BO675" s="135">
        <v>0</v>
      </c>
      <c r="BP675" s="135">
        <v>0</v>
      </c>
      <c r="BQ675" s="135">
        <v>0</v>
      </c>
      <c r="BR675" s="135">
        <v>0</v>
      </c>
      <c r="BS675" s="135">
        <v>0</v>
      </c>
      <c r="BT675" s="135">
        <v>1</v>
      </c>
      <c r="BU675" s="135">
        <v>0</v>
      </c>
      <c r="BV675" s="135">
        <v>0</v>
      </c>
      <c r="BW675" s="135">
        <v>0</v>
      </c>
      <c r="BX675" s="135">
        <v>0</v>
      </c>
      <c r="BY675" s="135">
        <v>1</v>
      </c>
      <c r="BZ675" s="135">
        <v>0</v>
      </c>
      <c r="CA675" s="135">
        <v>0</v>
      </c>
      <c r="CB675" s="135">
        <v>0</v>
      </c>
      <c r="CC675" s="135">
        <v>0</v>
      </c>
      <c r="CD675" s="135">
        <v>0</v>
      </c>
      <c r="CE675" s="135">
        <v>0</v>
      </c>
      <c r="CF675" s="135">
        <v>1</v>
      </c>
      <c r="CG675" s="135">
        <v>0</v>
      </c>
      <c r="CH675" s="135">
        <v>3</v>
      </c>
      <c r="CI675" s="135">
        <v>0</v>
      </c>
      <c r="CJ675" s="135">
        <v>6</v>
      </c>
      <c r="CK675" s="135">
        <v>0</v>
      </c>
      <c r="CL675" s="135">
        <v>0</v>
      </c>
      <c r="CM675" s="135">
        <v>0</v>
      </c>
      <c r="CN675" s="135">
        <v>0</v>
      </c>
      <c r="CO675" s="135">
        <v>5</v>
      </c>
      <c r="CP675" s="135">
        <v>0</v>
      </c>
      <c r="CQ675" s="135">
        <v>1</v>
      </c>
      <c r="CR675" s="135">
        <v>0</v>
      </c>
      <c r="CS675" s="135">
        <v>0</v>
      </c>
      <c r="CT675" s="135">
        <v>0</v>
      </c>
      <c r="CU675" s="135">
        <v>1</v>
      </c>
      <c r="CV675" s="135">
        <v>1</v>
      </c>
      <c r="CW675" s="135">
        <v>1</v>
      </c>
      <c r="CX675" s="135"/>
    </row>
    <row r="676" spans="1:102" x14ac:dyDescent="0.35">
      <c r="A676" s="135">
        <v>675</v>
      </c>
      <c r="B676" s="135">
        <v>1</v>
      </c>
      <c r="C676" s="135">
        <v>1</v>
      </c>
      <c r="D676" s="135">
        <v>0</v>
      </c>
      <c r="E676" s="135">
        <v>0</v>
      </c>
      <c r="F676" s="135">
        <v>0</v>
      </c>
      <c r="G676" s="135">
        <v>0</v>
      </c>
      <c r="H676" s="135">
        <v>6</v>
      </c>
      <c r="I676" s="135">
        <v>0</v>
      </c>
      <c r="J676" s="135">
        <v>0</v>
      </c>
      <c r="K676" s="135">
        <v>0</v>
      </c>
      <c r="L676" s="135">
        <v>0</v>
      </c>
      <c r="M676" s="135">
        <v>0</v>
      </c>
      <c r="N676" s="135">
        <v>0</v>
      </c>
      <c r="O676" s="135">
        <v>0</v>
      </c>
      <c r="P676" s="135">
        <v>1</v>
      </c>
      <c r="Q676" s="135">
        <v>1</v>
      </c>
      <c r="R676" s="135">
        <v>0</v>
      </c>
      <c r="S676" s="135">
        <v>0</v>
      </c>
      <c r="T676" s="135">
        <v>1</v>
      </c>
      <c r="U676" s="135">
        <v>0</v>
      </c>
      <c r="V676" s="135">
        <v>0</v>
      </c>
      <c r="W676" s="135">
        <v>0</v>
      </c>
      <c r="X676" s="135">
        <v>1</v>
      </c>
      <c r="Y676" s="135">
        <v>0</v>
      </c>
      <c r="Z676" s="135">
        <v>1</v>
      </c>
      <c r="AA676" s="135">
        <v>1</v>
      </c>
      <c r="AB676" s="135">
        <v>1</v>
      </c>
      <c r="AC676" s="135">
        <v>0</v>
      </c>
      <c r="AD676" s="135">
        <v>0</v>
      </c>
      <c r="AE676" s="135">
        <v>0</v>
      </c>
      <c r="AF676" s="135">
        <v>1</v>
      </c>
      <c r="AG676" s="135">
        <v>0</v>
      </c>
      <c r="AH676" s="135">
        <v>0</v>
      </c>
      <c r="AI676" s="135">
        <v>1</v>
      </c>
      <c r="AJ676" s="135">
        <v>0</v>
      </c>
      <c r="AK676" s="135">
        <v>0</v>
      </c>
      <c r="AL676" s="135">
        <v>0</v>
      </c>
      <c r="AM676" s="135">
        <v>2</v>
      </c>
      <c r="AN676" s="135">
        <v>1</v>
      </c>
      <c r="AO676" s="135">
        <v>0</v>
      </c>
      <c r="AP676" s="135">
        <v>1</v>
      </c>
      <c r="AQ676" s="135">
        <v>1</v>
      </c>
      <c r="AR676" s="135">
        <v>0</v>
      </c>
      <c r="AS676" s="135">
        <v>0</v>
      </c>
      <c r="AT676" s="135">
        <v>0</v>
      </c>
      <c r="AU676" s="135">
        <v>0</v>
      </c>
      <c r="AV676" s="135">
        <v>0</v>
      </c>
      <c r="AW676" s="135">
        <v>6</v>
      </c>
      <c r="AX676" s="135">
        <v>2</v>
      </c>
      <c r="AY676" s="135">
        <v>2</v>
      </c>
      <c r="AZ676" s="135">
        <v>0</v>
      </c>
      <c r="BA676" s="135">
        <v>0</v>
      </c>
      <c r="BB676" s="135">
        <v>1</v>
      </c>
      <c r="BC676" s="135">
        <v>0</v>
      </c>
      <c r="BD676" s="135">
        <v>0</v>
      </c>
      <c r="BE676" s="135">
        <v>0</v>
      </c>
      <c r="BF676" s="135">
        <v>1</v>
      </c>
      <c r="BG676" s="135">
        <v>1</v>
      </c>
      <c r="BH676" s="135">
        <v>0</v>
      </c>
      <c r="BI676" s="135">
        <v>1</v>
      </c>
      <c r="BJ676" s="135">
        <v>2</v>
      </c>
      <c r="BK676" s="135">
        <v>0</v>
      </c>
      <c r="BL676" s="135">
        <v>0</v>
      </c>
      <c r="BM676" s="135">
        <v>0</v>
      </c>
      <c r="BN676" s="135">
        <v>0</v>
      </c>
      <c r="BO676" s="135">
        <v>0</v>
      </c>
      <c r="BP676" s="135">
        <v>2</v>
      </c>
      <c r="BQ676" s="135">
        <v>0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35">
        <v>0</v>
      </c>
      <c r="BZ676" s="135">
        <v>1</v>
      </c>
      <c r="CA676" s="135">
        <v>1</v>
      </c>
      <c r="CB676" s="135">
        <v>0</v>
      </c>
      <c r="CC676" s="135">
        <v>0</v>
      </c>
      <c r="CD676" s="135">
        <v>0</v>
      </c>
      <c r="CE676" s="135">
        <v>1</v>
      </c>
      <c r="CF676" s="135">
        <v>1</v>
      </c>
      <c r="CG676" s="135">
        <v>0</v>
      </c>
      <c r="CH676" s="135">
        <v>0</v>
      </c>
      <c r="CI676" s="135">
        <v>0</v>
      </c>
      <c r="CJ676" s="135">
        <v>0</v>
      </c>
      <c r="CK676" s="135">
        <v>0</v>
      </c>
      <c r="CL676" s="135">
        <v>0</v>
      </c>
      <c r="CM676" s="135">
        <v>0</v>
      </c>
      <c r="CN676" s="135">
        <v>0</v>
      </c>
      <c r="CO676" s="135">
        <v>0</v>
      </c>
      <c r="CP676" s="135">
        <v>1</v>
      </c>
      <c r="CQ676" s="135">
        <v>2</v>
      </c>
      <c r="CR676" s="135">
        <v>0</v>
      </c>
      <c r="CS676" s="135">
        <v>0</v>
      </c>
      <c r="CT676" s="135">
        <v>1</v>
      </c>
      <c r="CU676" s="135">
        <v>0</v>
      </c>
      <c r="CV676" s="135">
        <v>0</v>
      </c>
      <c r="CW676" s="135">
        <v>0</v>
      </c>
      <c r="CX676" s="135"/>
    </row>
    <row r="677" spans="1:102" x14ac:dyDescent="0.35">
      <c r="A677" s="135">
        <v>676</v>
      </c>
      <c r="B677" s="135">
        <v>0</v>
      </c>
      <c r="C677" s="135">
        <v>0</v>
      </c>
      <c r="D677" s="135">
        <v>0</v>
      </c>
      <c r="E677" s="135">
        <v>0</v>
      </c>
      <c r="F677" s="135">
        <v>0</v>
      </c>
      <c r="G677" s="135">
        <v>0</v>
      </c>
      <c r="H677" s="135">
        <v>0</v>
      </c>
      <c r="I677" s="135">
        <v>0</v>
      </c>
      <c r="J677" s="135">
        <v>0</v>
      </c>
      <c r="K677" s="135">
        <v>1</v>
      </c>
      <c r="L677" s="135">
        <v>4</v>
      </c>
      <c r="M677" s="135">
        <v>0</v>
      </c>
      <c r="N677" s="135">
        <v>0</v>
      </c>
      <c r="O677" s="135">
        <v>0</v>
      </c>
      <c r="P677" s="135">
        <v>0</v>
      </c>
      <c r="Q677" s="135">
        <v>0</v>
      </c>
      <c r="R677" s="135">
        <v>0</v>
      </c>
      <c r="S677" s="135">
        <v>0</v>
      </c>
      <c r="T677" s="135">
        <v>0</v>
      </c>
      <c r="U677" s="135">
        <v>0</v>
      </c>
      <c r="V677" s="135">
        <v>2</v>
      </c>
      <c r="W677" s="135">
        <v>0</v>
      </c>
      <c r="X677" s="135">
        <v>0</v>
      </c>
      <c r="Y677" s="135">
        <v>0</v>
      </c>
      <c r="Z677" s="135">
        <v>0</v>
      </c>
      <c r="AA677" s="135">
        <v>0</v>
      </c>
      <c r="AB677" s="135">
        <v>1</v>
      </c>
      <c r="AC677" s="135">
        <v>0</v>
      </c>
      <c r="AD677" s="135">
        <v>0</v>
      </c>
      <c r="AE677" s="135">
        <v>0</v>
      </c>
      <c r="AF677" s="135">
        <v>0</v>
      </c>
      <c r="AG677" s="135">
        <v>1</v>
      </c>
      <c r="AH677" s="135">
        <v>0</v>
      </c>
      <c r="AI677" s="135">
        <v>2</v>
      </c>
      <c r="AJ677" s="135">
        <v>1</v>
      </c>
      <c r="AK677" s="135">
        <v>0</v>
      </c>
      <c r="AL677" s="135">
        <v>0</v>
      </c>
      <c r="AM677" s="135">
        <v>1</v>
      </c>
      <c r="AN677" s="135">
        <v>0</v>
      </c>
      <c r="AO677" s="135">
        <v>0</v>
      </c>
      <c r="AP677" s="135">
        <v>1</v>
      </c>
      <c r="AQ677" s="135">
        <v>5</v>
      </c>
      <c r="AR677" s="135">
        <v>0</v>
      </c>
      <c r="AS677" s="135">
        <v>0</v>
      </c>
      <c r="AT677" s="135">
        <v>0</v>
      </c>
      <c r="AU677" s="135">
        <v>0</v>
      </c>
      <c r="AV677" s="135">
        <v>12</v>
      </c>
      <c r="AW677" s="135">
        <v>0</v>
      </c>
      <c r="AX677" s="135">
        <v>3</v>
      </c>
      <c r="AY677" s="135">
        <v>1</v>
      </c>
      <c r="AZ677" s="135">
        <v>0</v>
      </c>
      <c r="BA677" s="135">
        <v>0</v>
      </c>
      <c r="BB677" s="135">
        <v>1</v>
      </c>
      <c r="BC677" s="135">
        <v>1</v>
      </c>
      <c r="BD677" s="135">
        <v>0</v>
      </c>
      <c r="BE677" s="135">
        <v>1</v>
      </c>
      <c r="BF677" s="135">
        <v>0</v>
      </c>
      <c r="BG677" s="135">
        <v>0</v>
      </c>
      <c r="BH677" s="135">
        <v>0</v>
      </c>
      <c r="BI677" s="135">
        <v>1</v>
      </c>
      <c r="BJ677" s="135">
        <v>0</v>
      </c>
      <c r="BK677" s="135">
        <v>0</v>
      </c>
      <c r="BL677" s="135">
        <v>0</v>
      </c>
      <c r="BM677" s="135">
        <v>0</v>
      </c>
      <c r="BN677" s="135">
        <v>0</v>
      </c>
      <c r="BO677" s="135">
        <v>0</v>
      </c>
      <c r="BP677" s="135">
        <v>0</v>
      </c>
      <c r="BQ677" s="135">
        <v>1</v>
      </c>
      <c r="BR677" s="135">
        <v>0</v>
      </c>
      <c r="BS677" s="135">
        <v>1</v>
      </c>
      <c r="BT677" s="135">
        <v>0</v>
      </c>
      <c r="BU677" s="135">
        <v>0</v>
      </c>
      <c r="BV677" s="135">
        <v>0</v>
      </c>
      <c r="BW677" s="135">
        <v>1</v>
      </c>
      <c r="BX677" s="135">
        <v>3</v>
      </c>
      <c r="BY677" s="135">
        <v>0</v>
      </c>
      <c r="BZ677" s="135">
        <v>0</v>
      </c>
      <c r="CA677" s="135">
        <v>0</v>
      </c>
      <c r="CB677" s="135">
        <v>0</v>
      </c>
      <c r="CC677" s="135">
        <v>0</v>
      </c>
      <c r="CD677" s="135">
        <v>1</v>
      </c>
      <c r="CE677" s="135">
        <v>0</v>
      </c>
      <c r="CF677" s="135">
        <v>0</v>
      </c>
      <c r="CG677" s="135">
        <v>0</v>
      </c>
      <c r="CH677" s="135">
        <v>6</v>
      </c>
      <c r="CI677" s="135">
        <v>0</v>
      </c>
      <c r="CJ677" s="135">
        <v>0</v>
      </c>
      <c r="CK677" s="135">
        <v>0</v>
      </c>
      <c r="CL677" s="135">
        <v>0</v>
      </c>
      <c r="CM677" s="135">
        <v>0</v>
      </c>
      <c r="CN677" s="135">
        <v>1</v>
      </c>
      <c r="CO677" s="135">
        <v>0</v>
      </c>
      <c r="CP677" s="135">
        <v>0</v>
      </c>
      <c r="CQ677" s="135">
        <v>1</v>
      </c>
      <c r="CR677" s="135">
        <v>0</v>
      </c>
      <c r="CS677" s="135">
        <v>0</v>
      </c>
      <c r="CT677" s="135">
        <v>0</v>
      </c>
      <c r="CU677" s="135">
        <v>0</v>
      </c>
      <c r="CV677" s="135">
        <v>1</v>
      </c>
      <c r="CW677" s="135">
        <v>0</v>
      </c>
      <c r="CX677" s="135"/>
    </row>
    <row r="678" spans="1:102" x14ac:dyDescent="0.35">
      <c r="A678" s="135">
        <v>677</v>
      </c>
      <c r="B678" s="135">
        <v>0</v>
      </c>
      <c r="C678" s="135">
        <v>0</v>
      </c>
      <c r="D678" s="135">
        <v>0</v>
      </c>
      <c r="E678" s="135">
        <v>1</v>
      </c>
      <c r="F678" s="135">
        <v>0</v>
      </c>
      <c r="G678" s="135">
        <v>1</v>
      </c>
      <c r="H678" s="135">
        <v>0</v>
      </c>
      <c r="I678" s="135">
        <v>0</v>
      </c>
      <c r="J678" s="135">
        <v>0</v>
      </c>
      <c r="K678" s="135">
        <v>0</v>
      </c>
      <c r="L678" s="135">
        <v>0</v>
      </c>
      <c r="M678" s="135">
        <v>0</v>
      </c>
      <c r="N678" s="135">
        <v>0</v>
      </c>
      <c r="O678" s="135">
        <v>1</v>
      </c>
      <c r="P678" s="135">
        <v>2</v>
      </c>
      <c r="Q678" s="135">
        <v>1</v>
      </c>
      <c r="R678" s="135">
        <v>0</v>
      </c>
      <c r="S678" s="135">
        <v>0</v>
      </c>
      <c r="T678" s="135">
        <v>0</v>
      </c>
      <c r="U678" s="135">
        <v>0</v>
      </c>
      <c r="V678" s="135">
        <v>1</v>
      </c>
      <c r="W678" s="135">
        <v>0</v>
      </c>
      <c r="X678" s="135">
        <v>0</v>
      </c>
      <c r="Y678" s="135">
        <v>1</v>
      </c>
      <c r="Z678" s="135">
        <v>0</v>
      </c>
      <c r="AA678" s="135">
        <v>0</v>
      </c>
      <c r="AB678" s="135">
        <v>3</v>
      </c>
      <c r="AC678" s="135">
        <v>0</v>
      </c>
      <c r="AD678" s="135">
        <v>0</v>
      </c>
      <c r="AE678" s="135">
        <v>1</v>
      </c>
      <c r="AF678" s="135">
        <v>0</v>
      </c>
      <c r="AG678" s="135">
        <v>0</v>
      </c>
      <c r="AH678" s="135">
        <v>0</v>
      </c>
      <c r="AI678" s="135">
        <v>1</v>
      </c>
      <c r="AJ678" s="135">
        <v>0</v>
      </c>
      <c r="AK678" s="135">
        <v>0</v>
      </c>
      <c r="AL678" s="135">
        <v>0</v>
      </c>
      <c r="AM678" s="135">
        <v>1</v>
      </c>
      <c r="AN678" s="135">
        <v>0</v>
      </c>
      <c r="AO678" s="135">
        <v>0</v>
      </c>
      <c r="AP678" s="135">
        <v>1</v>
      </c>
      <c r="AQ678" s="135">
        <v>0</v>
      </c>
      <c r="AR678" s="135">
        <v>0</v>
      </c>
      <c r="AS678" s="135">
        <v>0</v>
      </c>
      <c r="AT678" s="135">
        <v>0</v>
      </c>
      <c r="AU678" s="135">
        <v>0</v>
      </c>
      <c r="AV678" s="135">
        <v>1</v>
      </c>
      <c r="AW678" s="135">
        <v>0</v>
      </c>
      <c r="AX678" s="135">
        <v>0</v>
      </c>
      <c r="AY678" s="135">
        <v>3</v>
      </c>
      <c r="AZ678" s="135">
        <v>1</v>
      </c>
      <c r="BA678" s="135">
        <v>0</v>
      </c>
      <c r="BB678" s="135">
        <v>1</v>
      </c>
      <c r="BC678" s="135">
        <v>0</v>
      </c>
      <c r="BD678" s="135">
        <v>0</v>
      </c>
      <c r="BE678" s="135">
        <v>0</v>
      </c>
      <c r="BF678" s="135">
        <v>0</v>
      </c>
      <c r="BG678" s="135">
        <v>1</v>
      </c>
      <c r="BH678" s="135">
        <v>1</v>
      </c>
      <c r="BI678" s="135">
        <v>1</v>
      </c>
      <c r="BJ678" s="135">
        <v>0</v>
      </c>
      <c r="BK678" s="135">
        <v>0</v>
      </c>
      <c r="BL678" s="135">
        <v>0</v>
      </c>
      <c r="BM678" s="135">
        <v>0</v>
      </c>
      <c r="BN678" s="135">
        <v>0</v>
      </c>
      <c r="BO678" s="135">
        <v>0</v>
      </c>
      <c r="BP678" s="135">
        <v>0</v>
      </c>
      <c r="BQ678" s="135">
        <v>0</v>
      </c>
      <c r="BR678" s="135">
        <v>0</v>
      </c>
      <c r="BS678" s="135">
        <v>3</v>
      </c>
      <c r="BT678" s="135">
        <v>3</v>
      </c>
      <c r="BU678" s="135">
        <v>0</v>
      </c>
      <c r="BV678" s="135">
        <v>0</v>
      </c>
      <c r="BW678" s="135">
        <v>0</v>
      </c>
      <c r="BX678" s="135">
        <v>0</v>
      </c>
      <c r="BY678" s="135">
        <v>0</v>
      </c>
      <c r="BZ678" s="135">
        <v>0</v>
      </c>
      <c r="CA678" s="135">
        <v>0</v>
      </c>
      <c r="CB678" s="135">
        <v>1</v>
      </c>
      <c r="CC678" s="135">
        <v>0</v>
      </c>
      <c r="CD678" s="135">
        <v>0</v>
      </c>
      <c r="CE678" s="135">
        <v>0</v>
      </c>
      <c r="CF678" s="135">
        <v>0</v>
      </c>
      <c r="CG678" s="135">
        <v>0</v>
      </c>
      <c r="CH678" s="135">
        <v>1</v>
      </c>
      <c r="CI678" s="135">
        <v>0</v>
      </c>
      <c r="CJ678" s="135">
        <v>0</v>
      </c>
      <c r="CK678" s="135">
        <v>4</v>
      </c>
      <c r="CL678" s="135">
        <v>0</v>
      </c>
      <c r="CM678" s="135">
        <v>1</v>
      </c>
      <c r="CN678" s="135">
        <v>0</v>
      </c>
      <c r="CO678" s="135">
        <v>3</v>
      </c>
      <c r="CP678" s="135">
        <v>0</v>
      </c>
      <c r="CQ678" s="135">
        <v>0</v>
      </c>
      <c r="CR678" s="135">
        <v>1</v>
      </c>
      <c r="CS678" s="135">
        <v>0</v>
      </c>
      <c r="CT678" s="135">
        <v>0</v>
      </c>
      <c r="CU678" s="135">
        <v>0</v>
      </c>
      <c r="CV678" s="135">
        <v>1</v>
      </c>
      <c r="CW678" s="135">
        <v>0</v>
      </c>
      <c r="CX678" s="135"/>
    </row>
    <row r="679" spans="1:102" x14ac:dyDescent="0.35">
      <c r="A679" s="135">
        <v>678</v>
      </c>
      <c r="B679" s="135">
        <v>0</v>
      </c>
      <c r="C679" s="135">
        <v>0</v>
      </c>
      <c r="D679" s="135">
        <v>1</v>
      </c>
      <c r="E679" s="135">
        <v>0</v>
      </c>
      <c r="F679" s="135">
        <v>1</v>
      </c>
      <c r="G679" s="135">
        <v>0</v>
      </c>
      <c r="H679" s="135">
        <v>0</v>
      </c>
      <c r="I679" s="135">
        <v>0</v>
      </c>
      <c r="J679" s="135">
        <v>0</v>
      </c>
      <c r="K679" s="135">
        <v>0</v>
      </c>
      <c r="L679" s="135">
        <v>0</v>
      </c>
      <c r="M679" s="135">
        <v>0</v>
      </c>
      <c r="N679" s="135">
        <v>0</v>
      </c>
      <c r="O679" s="135">
        <v>1</v>
      </c>
      <c r="P679" s="135">
        <v>0</v>
      </c>
      <c r="Q679" s="135">
        <v>2</v>
      </c>
      <c r="R679" s="135">
        <v>0</v>
      </c>
      <c r="S679" s="135">
        <v>0</v>
      </c>
      <c r="T679" s="135">
        <v>1</v>
      </c>
      <c r="U679" s="135">
        <v>0</v>
      </c>
      <c r="V679" s="135">
        <v>9</v>
      </c>
      <c r="W679" s="135">
        <v>1</v>
      </c>
      <c r="X679" s="135">
        <v>0</v>
      </c>
      <c r="Y679" s="135">
        <v>0</v>
      </c>
      <c r="Z679" s="135">
        <v>0</v>
      </c>
      <c r="AA679" s="135">
        <v>1</v>
      </c>
      <c r="AB679" s="135">
        <v>0</v>
      </c>
      <c r="AC679" s="135">
        <v>0</v>
      </c>
      <c r="AD679" s="135">
        <v>0</v>
      </c>
      <c r="AE679" s="135">
        <v>0</v>
      </c>
      <c r="AF679" s="135">
        <v>0</v>
      </c>
      <c r="AG679" s="135">
        <v>0</v>
      </c>
      <c r="AH679" s="135">
        <v>1</v>
      </c>
      <c r="AI679" s="135">
        <v>17</v>
      </c>
      <c r="AJ679" s="135">
        <v>2</v>
      </c>
      <c r="AK679" s="135">
        <v>0</v>
      </c>
      <c r="AL679" s="135">
        <v>1</v>
      </c>
      <c r="AM679" s="135">
        <v>0</v>
      </c>
      <c r="AN679" s="135">
        <v>0</v>
      </c>
      <c r="AO679" s="135">
        <v>0</v>
      </c>
      <c r="AP679" s="135">
        <v>0</v>
      </c>
      <c r="AQ679" s="135">
        <v>9</v>
      </c>
      <c r="AR679" s="135">
        <v>1</v>
      </c>
      <c r="AS679" s="135">
        <v>0</v>
      </c>
      <c r="AT679" s="135">
        <v>0</v>
      </c>
      <c r="AU679" s="135">
        <v>1</v>
      </c>
      <c r="AV679" s="135">
        <v>3</v>
      </c>
      <c r="AW679" s="135">
        <v>0</v>
      </c>
      <c r="AX679" s="135">
        <v>0</v>
      </c>
      <c r="AY679" s="135">
        <v>0</v>
      </c>
      <c r="AZ679" s="135">
        <v>0</v>
      </c>
      <c r="BA679" s="135">
        <v>0</v>
      </c>
      <c r="BB679" s="135">
        <v>0</v>
      </c>
      <c r="BC679" s="135">
        <v>0</v>
      </c>
      <c r="BD679" s="135">
        <v>0</v>
      </c>
      <c r="BE679" s="135">
        <v>0</v>
      </c>
      <c r="BF679" s="135">
        <v>0</v>
      </c>
      <c r="BG679" s="135">
        <v>0</v>
      </c>
      <c r="BH679" s="135">
        <v>0</v>
      </c>
      <c r="BI679" s="135">
        <v>0</v>
      </c>
      <c r="BJ679" s="135">
        <v>1</v>
      </c>
      <c r="BK679" s="135">
        <v>1</v>
      </c>
      <c r="BL679" s="135">
        <v>3</v>
      </c>
      <c r="BM679" s="135">
        <v>0</v>
      </c>
      <c r="BN679" s="135">
        <v>0</v>
      </c>
      <c r="BO679" s="135">
        <v>0</v>
      </c>
      <c r="BP679" s="135">
        <v>0</v>
      </c>
      <c r="BQ679" s="135">
        <v>0</v>
      </c>
      <c r="BR679" s="135">
        <v>0</v>
      </c>
      <c r="BS679" s="135">
        <v>0</v>
      </c>
      <c r="BT679" s="135">
        <v>0</v>
      </c>
      <c r="BU679" s="135">
        <v>0</v>
      </c>
      <c r="BV679" s="135">
        <v>0</v>
      </c>
      <c r="BW679" s="135">
        <v>0</v>
      </c>
      <c r="BX679" s="135">
        <v>1</v>
      </c>
      <c r="BY679" s="135">
        <v>0</v>
      </c>
      <c r="BZ679" s="135">
        <v>1</v>
      </c>
      <c r="CA679" s="135">
        <v>0</v>
      </c>
      <c r="CB679" s="135">
        <v>1</v>
      </c>
      <c r="CC679" s="135">
        <v>0</v>
      </c>
      <c r="CD679" s="135">
        <v>0</v>
      </c>
      <c r="CE679" s="135">
        <v>0</v>
      </c>
      <c r="CF679" s="135">
        <v>0</v>
      </c>
      <c r="CG679" s="135">
        <v>0</v>
      </c>
      <c r="CH679" s="135">
        <v>0</v>
      </c>
      <c r="CI679" s="135">
        <v>0</v>
      </c>
      <c r="CJ679" s="135">
        <v>0</v>
      </c>
      <c r="CK679" s="135">
        <v>0</v>
      </c>
      <c r="CL679" s="135">
        <v>0</v>
      </c>
      <c r="CM679" s="135">
        <v>1</v>
      </c>
      <c r="CN679" s="135">
        <v>0</v>
      </c>
      <c r="CO679" s="135">
        <v>0</v>
      </c>
      <c r="CP679" s="135">
        <v>1</v>
      </c>
      <c r="CQ679" s="135">
        <v>0</v>
      </c>
      <c r="CR679" s="135">
        <v>0</v>
      </c>
      <c r="CS679" s="135">
        <v>2</v>
      </c>
      <c r="CT679" s="135">
        <v>0</v>
      </c>
      <c r="CU679" s="135">
        <v>1</v>
      </c>
      <c r="CV679" s="135">
        <v>0</v>
      </c>
      <c r="CW679" s="135">
        <v>0</v>
      </c>
      <c r="CX679" s="135"/>
    </row>
    <row r="680" spans="1:102" x14ac:dyDescent="0.35">
      <c r="A680" s="135">
        <v>679</v>
      </c>
      <c r="B680" s="135">
        <v>0</v>
      </c>
      <c r="C680" s="135">
        <v>1</v>
      </c>
      <c r="D680" s="135">
        <v>0</v>
      </c>
      <c r="E680" s="135">
        <v>0</v>
      </c>
      <c r="F680" s="135">
        <v>1</v>
      </c>
      <c r="G680" s="135">
        <v>0</v>
      </c>
      <c r="H680" s="135">
        <v>0</v>
      </c>
      <c r="I680" s="135">
        <v>0</v>
      </c>
      <c r="J680" s="135">
        <v>0</v>
      </c>
      <c r="K680" s="135">
        <v>0</v>
      </c>
      <c r="L680" s="135">
        <v>14</v>
      </c>
      <c r="M680" s="135">
        <v>0</v>
      </c>
      <c r="N680" s="135">
        <v>16</v>
      </c>
      <c r="O680" s="135">
        <v>0</v>
      </c>
      <c r="P680" s="135">
        <v>0</v>
      </c>
      <c r="Q680" s="135">
        <v>1</v>
      </c>
      <c r="R680" s="135">
        <v>1</v>
      </c>
      <c r="S680" s="135">
        <v>0</v>
      </c>
      <c r="T680" s="135">
        <v>0</v>
      </c>
      <c r="U680" s="135">
        <v>0</v>
      </c>
      <c r="V680" s="135">
        <v>0</v>
      </c>
      <c r="W680" s="135">
        <v>0</v>
      </c>
      <c r="X680" s="135">
        <v>0</v>
      </c>
      <c r="Y680" s="135">
        <v>0</v>
      </c>
      <c r="Z680" s="135">
        <v>0</v>
      </c>
      <c r="AA680" s="135">
        <v>0</v>
      </c>
      <c r="AB680" s="135">
        <v>0</v>
      </c>
      <c r="AC680" s="135">
        <v>0</v>
      </c>
      <c r="AD680" s="135">
        <v>0</v>
      </c>
      <c r="AE680" s="135">
        <v>0</v>
      </c>
      <c r="AF680" s="135">
        <v>0</v>
      </c>
      <c r="AG680" s="135">
        <v>1</v>
      </c>
      <c r="AH680" s="135">
        <v>20</v>
      </c>
      <c r="AI680" s="135">
        <v>3</v>
      </c>
      <c r="AJ680" s="135">
        <v>0</v>
      </c>
      <c r="AK680" s="135">
        <v>0</v>
      </c>
      <c r="AL680" s="135">
        <v>1</v>
      </c>
      <c r="AM680" s="135">
        <v>0</v>
      </c>
      <c r="AN680" s="135">
        <v>0</v>
      </c>
      <c r="AO680" s="135">
        <v>0</v>
      </c>
      <c r="AP680" s="135">
        <v>0</v>
      </c>
      <c r="AQ680" s="135">
        <v>0</v>
      </c>
      <c r="AR680" s="135">
        <v>0</v>
      </c>
      <c r="AS680" s="135">
        <v>1</v>
      </c>
      <c r="AT680" s="135">
        <v>0</v>
      </c>
      <c r="AU680" s="135">
        <v>0</v>
      </c>
      <c r="AV680" s="135">
        <v>0</v>
      </c>
      <c r="AW680" s="135">
        <v>6</v>
      </c>
      <c r="AX680" s="135">
        <v>1</v>
      </c>
      <c r="AY680" s="135">
        <v>2</v>
      </c>
      <c r="AZ680" s="135">
        <v>1</v>
      </c>
      <c r="BA680" s="135">
        <v>0</v>
      </c>
      <c r="BB680" s="135">
        <v>0</v>
      </c>
      <c r="BC680" s="135">
        <v>0</v>
      </c>
      <c r="BD680" s="135">
        <v>1</v>
      </c>
      <c r="BE680" s="135">
        <v>0</v>
      </c>
      <c r="BF680" s="135">
        <v>2</v>
      </c>
      <c r="BG680" s="135">
        <v>0</v>
      </c>
      <c r="BH680" s="135">
        <v>0</v>
      </c>
      <c r="BI680" s="135">
        <v>0</v>
      </c>
      <c r="BJ680" s="135">
        <v>0</v>
      </c>
      <c r="BK680" s="135">
        <v>0</v>
      </c>
      <c r="BL680" s="135">
        <v>0</v>
      </c>
      <c r="BM680" s="135">
        <v>0</v>
      </c>
      <c r="BN680" s="135">
        <v>0</v>
      </c>
      <c r="BO680" s="135">
        <v>0</v>
      </c>
      <c r="BP680" s="135">
        <v>0</v>
      </c>
      <c r="BQ680" s="135">
        <v>1</v>
      </c>
      <c r="BR680" s="135">
        <v>0</v>
      </c>
      <c r="BS680" s="135">
        <v>2</v>
      </c>
      <c r="BT680" s="135">
        <v>0</v>
      </c>
      <c r="BU680" s="135">
        <v>0</v>
      </c>
      <c r="BV680" s="135">
        <v>0</v>
      </c>
      <c r="BW680" s="135">
        <v>0</v>
      </c>
      <c r="BX680" s="135">
        <v>0</v>
      </c>
      <c r="BY680" s="135">
        <v>0</v>
      </c>
      <c r="BZ680" s="135">
        <v>0</v>
      </c>
      <c r="CA680" s="135">
        <v>0</v>
      </c>
      <c r="CB680" s="135">
        <v>0</v>
      </c>
      <c r="CC680" s="135">
        <v>0</v>
      </c>
      <c r="CD680" s="135">
        <v>0</v>
      </c>
      <c r="CE680" s="135">
        <v>0</v>
      </c>
      <c r="CF680" s="135">
        <v>1</v>
      </c>
      <c r="CG680" s="135">
        <v>0</v>
      </c>
      <c r="CH680" s="135">
        <v>1</v>
      </c>
      <c r="CI680" s="135">
        <v>0</v>
      </c>
      <c r="CJ680" s="135">
        <v>4</v>
      </c>
      <c r="CK680" s="135">
        <v>1</v>
      </c>
      <c r="CL680" s="135">
        <v>0</v>
      </c>
      <c r="CM680" s="135">
        <v>0</v>
      </c>
      <c r="CN680" s="135">
        <v>0</v>
      </c>
      <c r="CO680" s="135">
        <v>1</v>
      </c>
      <c r="CP680" s="135">
        <v>1</v>
      </c>
      <c r="CQ680" s="135">
        <v>0</v>
      </c>
      <c r="CR680" s="135">
        <v>0</v>
      </c>
      <c r="CS680" s="135">
        <v>0</v>
      </c>
      <c r="CT680" s="135">
        <v>1</v>
      </c>
      <c r="CU680" s="135">
        <v>1</v>
      </c>
      <c r="CV680" s="135">
        <v>1</v>
      </c>
      <c r="CW680" s="135">
        <v>1</v>
      </c>
      <c r="CX680" s="135"/>
    </row>
    <row r="681" spans="1:102" x14ac:dyDescent="0.35">
      <c r="A681" s="135">
        <v>680</v>
      </c>
      <c r="B681" s="135">
        <v>0</v>
      </c>
      <c r="C681" s="135">
        <v>0</v>
      </c>
      <c r="D681" s="135">
        <v>1</v>
      </c>
      <c r="E681" s="135">
        <v>1</v>
      </c>
      <c r="F681" s="135">
        <v>0</v>
      </c>
      <c r="G681" s="135">
        <v>0</v>
      </c>
      <c r="H681" s="135">
        <v>1</v>
      </c>
      <c r="I681" s="135">
        <v>0</v>
      </c>
      <c r="J681" s="135">
        <v>0</v>
      </c>
      <c r="K681" s="135">
        <v>0</v>
      </c>
      <c r="L681" s="135">
        <v>2</v>
      </c>
      <c r="M681" s="135">
        <v>1</v>
      </c>
      <c r="N681" s="135">
        <v>1</v>
      </c>
      <c r="O681" s="135">
        <v>0</v>
      </c>
      <c r="P681" s="135">
        <v>0</v>
      </c>
      <c r="Q681" s="135">
        <v>1</v>
      </c>
      <c r="R681" s="135">
        <v>0</v>
      </c>
      <c r="S681" s="135">
        <v>1</v>
      </c>
      <c r="T681" s="135">
        <v>4</v>
      </c>
      <c r="U681" s="135">
        <v>0</v>
      </c>
      <c r="V681" s="135">
        <v>1</v>
      </c>
      <c r="W681" s="135">
        <v>1</v>
      </c>
      <c r="X681" s="135">
        <v>1</v>
      </c>
      <c r="Y681" s="135">
        <v>0</v>
      </c>
      <c r="Z681" s="135">
        <v>0</v>
      </c>
      <c r="AA681" s="135">
        <v>0</v>
      </c>
      <c r="AB681" s="135">
        <v>1</v>
      </c>
      <c r="AC681" s="135">
        <v>0</v>
      </c>
      <c r="AD681" s="135">
        <v>0</v>
      </c>
      <c r="AE681" s="135">
        <v>0</v>
      </c>
      <c r="AF681" s="135">
        <v>2</v>
      </c>
      <c r="AG681" s="135">
        <v>4</v>
      </c>
      <c r="AH681" s="135">
        <v>9</v>
      </c>
      <c r="AI681" s="135">
        <v>0</v>
      </c>
      <c r="AJ681" s="135">
        <v>1</v>
      </c>
      <c r="AK681" s="135">
        <v>0</v>
      </c>
      <c r="AL681" s="135">
        <v>0</v>
      </c>
      <c r="AM681" s="135">
        <v>1</v>
      </c>
      <c r="AN681" s="135">
        <v>3</v>
      </c>
      <c r="AO681" s="135">
        <v>0</v>
      </c>
      <c r="AP681" s="135">
        <v>0</v>
      </c>
      <c r="AQ681" s="135">
        <v>0</v>
      </c>
      <c r="AR681" s="135">
        <v>0</v>
      </c>
      <c r="AS681" s="135">
        <v>0</v>
      </c>
      <c r="AT681" s="135">
        <v>0</v>
      </c>
      <c r="AU681" s="135">
        <v>0</v>
      </c>
      <c r="AV681" s="135">
        <v>2</v>
      </c>
      <c r="AW681" s="135">
        <v>0</v>
      </c>
      <c r="AX681" s="135">
        <v>0</v>
      </c>
      <c r="AY681" s="135">
        <v>1</v>
      </c>
      <c r="AZ681" s="135">
        <v>0</v>
      </c>
      <c r="BA681" s="135">
        <v>0</v>
      </c>
      <c r="BB681" s="135">
        <v>0</v>
      </c>
      <c r="BC681" s="135">
        <v>1</v>
      </c>
      <c r="BD681" s="135">
        <v>0</v>
      </c>
      <c r="BE681" s="135">
        <v>1</v>
      </c>
      <c r="BF681" s="135">
        <v>0</v>
      </c>
      <c r="BG681" s="135">
        <v>0</v>
      </c>
      <c r="BH681" s="135">
        <v>0</v>
      </c>
      <c r="BI681" s="135">
        <v>0</v>
      </c>
      <c r="BJ681" s="135">
        <v>0</v>
      </c>
      <c r="BK681" s="135">
        <v>0</v>
      </c>
      <c r="BL681" s="135">
        <v>0</v>
      </c>
      <c r="BM681" s="135">
        <v>1</v>
      </c>
      <c r="BN681" s="135">
        <v>0</v>
      </c>
      <c r="BO681" s="135">
        <v>0</v>
      </c>
      <c r="BP681" s="135">
        <v>0</v>
      </c>
      <c r="BQ681" s="135">
        <v>0</v>
      </c>
      <c r="BR681" s="135">
        <v>0</v>
      </c>
      <c r="BS681" s="135">
        <v>1</v>
      </c>
      <c r="BT681" s="135">
        <v>0</v>
      </c>
      <c r="BU681" s="135">
        <v>0</v>
      </c>
      <c r="BV681" s="135">
        <v>0</v>
      </c>
      <c r="BW681" s="135">
        <v>1</v>
      </c>
      <c r="BX681" s="135">
        <v>0</v>
      </c>
      <c r="BY681" s="135">
        <v>0</v>
      </c>
      <c r="BZ681" s="135">
        <v>0</v>
      </c>
      <c r="CA681" s="135">
        <v>0</v>
      </c>
      <c r="CB681" s="135">
        <v>0</v>
      </c>
      <c r="CC681" s="135">
        <v>0</v>
      </c>
      <c r="CD681" s="135">
        <v>0</v>
      </c>
      <c r="CE681" s="135">
        <v>0</v>
      </c>
      <c r="CF681" s="135">
        <v>0</v>
      </c>
      <c r="CG681" s="135">
        <v>0</v>
      </c>
      <c r="CH681" s="135">
        <v>0</v>
      </c>
      <c r="CI681" s="135">
        <v>1</v>
      </c>
      <c r="CJ681" s="135">
        <v>1</v>
      </c>
      <c r="CK681" s="135">
        <v>0</v>
      </c>
      <c r="CL681" s="135">
        <v>0</v>
      </c>
      <c r="CM681" s="135">
        <v>0</v>
      </c>
      <c r="CN681" s="135">
        <v>0</v>
      </c>
      <c r="CO681" s="135">
        <v>4</v>
      </c>
      <c r="CP681" s="135">
        <v>0</v>
      </c>
      <c r="CQ681" s="135">
        <v>0</v>
      </c>
      <c r="CR681" s="135">
        <v>0</v>
      </c>
      <c r="CS681" s="135">
        <v>1</v>
      </c>
      <c r="CT681" s="135">
        <v>0</v>
      </c>
      <c r="CU681" s="135">
        <v>0</v>
      </c>
      <c r="CV681" s="135">
        <v>0</v>
      </c>
      <c r="CW681" s="135">
        <v>0</v>
      </c>
      <c r="CX681" s="135"/>
    </row>
    <row r="682" spans="1:102" x14ac:dyDescent="0.35">
      <c r="A682" s="135">
        <v>681</v>
      </c>
      <c r="B682" s="135">
        <v>1</v>
      </c>
      <c r="C682" s="135">
        <v>0</v>
      </c>
      <c r="D682" s="135">
        <v>0</v>
      </c>
      <c r="E682" s="135">
        <v>0</v>
      </c>
      <c r="F682" s="135">
        <v>0</v>
      </c>
      <c r="G682" s="135">
        <v>0</v>
      </c>
      <c r="H682" s="135">
        <v>0</v>
      </c>
      <c r="I682" s="135">
        <v>0</v>
      </c>
      <c r="J682" s="135">
        <v>0</v>
      </c>
      <c r="K682" s="135">
        <v>0</v>
      </c>
      <c r="L682" s="135">
        <v>0</v>
      </c>
      <c r="M682" s="135">
        <v>0</v>
      </c>
      <c r="N682" s="135">
        <v>4</v>
      </c>
      <c r="O682" s="135">
        <v>0</v>
      </c>
      <c r="P682" s="135">
        <v>0</v>
      </c>
      <c r="Q682" s="135">
        <v>1</v>
      </c>
      <c r="R682" s="135">
        <v>0</v>
      </c>
      <c r="S682" s="135">
        <v>0</v>
      </c>
      <c r="T682" s="135">
        <v>0</v>
      </c>
      <c r="U682" s="135">
        <v>0</v>
      </c>
      <c r="V682" s="135">
        <v>1</v>
      </c>
      <c r="W682" s="135">
        <v>0</v>
      </c>
      <c r="X682" s="135">
        <v>0</v>
      </c>
      <c r="Y682" s="135">
        <v>0</v>
      </c>
      <c r="Z682" s="135">
        <v>0</v>
      </c>
      <c r="AA682" s="135">
        <v>1</v>
      </c>
      <c r="AB682" s="135">
        <v>0</v>
      </c>
      <c r="AC682" s="135">
        <v>0</v>
      </c>
      <c r="AD682" s="135">
        <v>0</v>
      </c>
      <c r="AE682" s="135">
        <v>0</v>
      </c>
      <c r="AF682" s="135">
        <v>0</v>
      </c>
      <c r="AG682" s="135">
        <v>0</v>
      </c>
      <c r="AH682" s="135">
        <v>3</v>
      </c>
      <c r="AI682" s="135">
        <v>2</v>
      </c>
      <c r="AJ682" s="135">
        <v>0</v>
      </c>
      <c r="AK682" s="135">
        <v>0</v>
      </c>
      <c r="AL682" s="135">
        <v>0</v>
      </c>
      <c r="AM682" s="135">
        <v>0</v>
      </c>
      <c r="AN682" s="135">
        <v>0</v>
      </c>
      <c r="AO682" s="135">
        <v>1</v>
      </c>
      <c r="AP682" s="135">
        <v>0</v>
      </c>
      <c r="AQ682" s="135">
        <v>2</v>
      </c>
      <c r="AR682" s="135">
        <v>0</v>
      </c>
      <c r="AS682" s="135">
        <v>0</v>
      </c>
      <c r="AT682" s="135">
        <v>0</v>
      </c>
      <c r="AU682" s="135">
        <v>0</v>
      </c>
      <c r="AV682" s="135">
        <v>0</v>
      </c>
      <c r="AW682" s="135">
        <v>0</v>
      </c>
      <c r="AX682" s="135">
        <v>0</v>
      </c>
      <c r="AY682" s="135">
        <v>1</v>
      </c>
      <c r="AZ682" s="135">
        <v>0</v>
      </c>
      <c r="BA682" s="135">
        <v>0</v>
      </c>
      <c r="BB682" s="135">
        <v>0</v>
      </c>
      <c r="BC682" s="135">
        <v>0</v>
      </c>
      <c r="BD682" s="135">
        <v>0</v>
      </c>
      <c r="BE682" s="135">
        <v>0</v>
      </c>
      <c r="BF682" s="135">
        <v>0</v>
      </c>
      <c r="BG682" s="135">
        <v>0</v>
      </c>
      <c r="BH682" s="135">
        <v>0</v>
      </c>
      <c r="BI682" s="135">
        <v>0</v>
      </c>
      <c r="BJ682" s="135">
        <v>1</v>
      </c>
      <c r="BK682" s="135">
        <v>0</v>
      </c>
      <c r="BL682" s="135">
        <v>1</v>
      </c>
      <c r="BM682" s="135">
        <v>1</v>
      </c>
      <c r="BN682" s="135">
        <v>0</v>
      </c>
      <c r="BO682" s="135">
        <v>0</v>
      </c>
      <c r="BP682" s="135">
        <v>1</v>
      </c>
      <c r="BQ682" s="135">
        <v>0</v>
      </c>
      <c r="BR682" s="135">
        <v>0</v>
      </c>
      <c r="BS682" s="135">
        <v>1</v>
      </c>
      <c r="BT682" s="135">
        <v>0</v>
      </c>
      <c r="BU682" s="135">
        <v>0</v>
      </c>
      <c r="BV682" s="135">
        <v>0</v>
      </c>
      <c r="BW682" s="135">
        <v>0</v>
      </c>
      <c r="BX682" s="135">
        <v>1</v>
      </c>
      <c r="BY682" s="135">
        <v>0</v>
      </c>
      <c r="BZ682" s="135">
        <v>0</v>
      </c>
      <c r="CA682" s="135">
        <v>0</v>
      </c>
      <c r="CB682" s="135">
        <v>3</v>
      </c>
      <c r="CC682" s="135">
        <v>1</v>
      </c>
      <c r="CD682" s="135">
        <v>8</v>
      </c>
      <c r="CE682" s="135">
        <v>0</v>
      </c>
      <c r="CF682" s="135">
        <v>1</v>
      </c>
      <c r="CG682" s="135">
        <v>0</v>
      </c>
      <c r="CH682" s="135">
        <v>0</v>
      </c>
      <c r="CI682" s="135">
        <v>0</v>
      </c>
      <c r="CJ682" s="135">
        <v>0</v>
      </c>
      <c r="CK682" s="135">
        <v>0</v>
      </c>
      <c r="CL682" s="135">
        <v>0</v>
      </c>
      <c r="CM682" s="135">
        <v>0</v>
      </c>
      <c r="CN682" s="135">
        <v>0</v>
      </c>
      <c r="CO682" s="135">
        <v>1</v>
      </c>
      <c r="CP682" s="135">
        <v>0</v>
      </c>
      <c r="CQ682" s="135">
        <v>0</v>
      </c>
      <c r="CR682" s="135">
        <v>0</v>
      </c>
      <c r="CS682" s="135">
        <v>1</v>
      </c>
      <c r="CT682" s="135">
        <v>0</v>
      </c>
      <c r="CU682" s="135">
        <v>0</v>
      </c>
      <c r="CV682" s="135">
        <v>0</v>
      </c>
      <c r="CW682" s="135">
        <v>0</v>
      </c>
      <c r="CX682" s="135"/>
    </row>
    <row r="683" spans="1:102" x14ac:dyDescent="0.35">
      <c r="A683" s="135">
        <v>682</v>
      </c>
      <c r="B683" s="135">
        <v>1</v>
      </c>
      <c r="C683" s="135">
        <v>0</v>
      </c>
      <c r="D683" s="135">
        <v>0</v>
      </c>
      <c r="E683" s="135">
        <v>0</v>
      </c>
      <c r="F683" s="135">
        <v>1</v>
      </c>
      <c r="G683" s="135">
        <v>0</v>
      </c>
      <c r="H683" s="135">
        <v>0</v>
      </c>
      <c r="I683" s="135">
        <v>0</v>
      </c>
      <c r="J683" s="135">
        <v>0</v>
      </c>
      <c r="K683" s="135">
        <v>0</v>
      </c>
      <c r="L683" s="135">
        <v>0</v>
      </c>
      <c r="M683" s="135">
        <v>0</v>
      </c>
      <c r="N683" s="135">
        <v>1</v>
      </c>
      <c r="O683" s="135">
        <v>0</v>
      </c>
      <c r="P683" s="135">
        <v>0</v>
      </c>
      <c r="Q683" s="135">
        <v>0</v>
      </c>
      <c r="R683" s="135">
        <v>0</v>
      </c>
      <c r="S683" s="135">
        <v>0</v>
      </c>
      <c r="T683" s="135">
        <v>0</v>
      </c>
      <c r="U683" s="135">
        <v>0</v>
      </c>
      <c r="V683" s="135">
        <v>1</v>
      </c>
      <c r="W683" s="135">
        <v>1</v>
      </c>
      <c r="X683" s="135">
        <v>0</v>
      </c>
      <c r="Y683" s="135">
        <v>0</v>
      </c>
      <c r="Z683" s="135">
        <v>0</v>
      </c>
      <c r="AA683" s="135">
        <v>1</v>
      </c>
      <c r="AB683" s="135">
        <v>0</v>
      </c>
      <c r="AC683" s="135">
        <v>0</v>
      </c>
      <c r="AD683" s="135">
        <v>0</v>
      </c>
      <c r="AE683" s="135">
        <v>1</v>
      </c>
      <c r="AF683" s="135">
        <v>1</v>
      </c>
      <c r="AG683" s="135">
        <v>0</v>
      </c>
      <c r="AH683" s="135">
        <v>0</v>
      </c>
      <c r="AI683" s="135">
        <v>0</v>
      </c>
      <c r="AJ683" s="135">
        <v>0</v>
      </c>
      <c r="AK683" s="135">
        <v>1</v>
      </c>
      <c r="AL683" s="135">
        <v>0</v>
      </c>
      <c r="AM683" s="135">
        <v>1</v>
      </c>
      <c r="AN683" s="135">
        <v>0</v>
      </c>
      <c r="AO683" s="135">
        <v>0</v>
      </c>
      <c r="AP683" s="135">
        <v>3</v>
      </c>
      <c r="AQ683" s="135">
        <v>2</v>
      </c>
      <c r="AR683" s="135">
        <v>0</v>
      </c>
      <c r="AS683" s="135">
        <v>0</v>
      </c>
      <c r="AT683" s="135">
        <v>1</v>
      </c>
      <c r="AU683" s="135">
        <v>0</v>
      </c>
      <c r="AV683" s="135">
        <v>0</v>
      </c>
      <c r="AW683" s="135">
        <v>0</v>
      </c>
      <c r="AX683" s="135">
        <v>1</v>
      </c>
      <c r="AY683" s="135">
        <v>2</v>
      </c>
      <c r="AZ683" s="135">
        <v>0</v>
      </c>
      <c r="BA683" s="135">
        <v>1</v>
      </c>
      <c r="BB683" s="135">
        <v>8</v>
      </c>
      <c r="BC683" s="135">
        <v>0</v>
      </c>
      <c r="BD683" s="135">
        <v>7</v>
      </c>
      <c r="BE683" s="135">
        <v>0</v>
      </c>
      <c r="BF683" s="135">
        <v>0</v>
      </c>
      <c r="BG683" s="135">
        <v>0</v>
      </c>
      <c r="BH683" s="135">
        <v>0</v>
      </c>
      <c r="BI683" s="135">
        <v>0</v>
      </c>
      <c r="BJ683" s="135">
        <v>0</v>
      </c>
      <c r="BK683" s="135">
        <v>0</v>
      </c>
      <c r="BL683" s="135">
        <v>0</v>
      </c>
      <c r="BM683" s="135">
        <v>0</v>
      </c>
      <c r="BN683" s="135">
        <v>1</v>
      </c>
      <c r="BO683" s="135">
        <v>0</v>
      </c>
      <c r="BP683" s="135">
        <v>0</v>
      </c>
      <c r="BQ683" s="135">
        <v>1</v>
      </c>
      <c r="BR683" s="135">
        <v>0</v>
      </c>
      <c r="BS683" s="135">
        <v>0</v>
      </c>
      <c r="BT683" s="135">
        <v>2</v>
      </c>
      <c r="BU683" s="135">
        <v>0</v>
      </c>
      <c r="BV683" s="135">
        <v>0</v>
      </c>
      <c r="BW683" s="135">
        <v>0</v>
      </c>
      <c r="BX683" s="135">
        <v>1</v>
      </c>
      <c r="BY683" s="135">
        <v>0</v>
      </c>
      <c r="BZ683" s="135">
        <v>0</v>
      </c>
      <c r="CA683" s="135">
        <v>0</v>
      </c>
      <c r="CB683" s="135">
        <v>0</v>
      </c>
      <c r="CC683" s="135">
        <v>1</v>
      </c>
      <c r="CD683" s="135">
        <v>1</v>
      </c>
      <c r="CE683" s="135">
        <v>0</v>
      </c>
      <c r="CF683" s="135">
        <v>0</v>
      </c>
      <c r="CG683" s="135">
        <v>1</v>
      </c>
      <c r="CH683" s="135">
        <v>0</v>
      </c>
      <c r="CI683" s="135">
        <v>0</v>
      </c>
      <c r="CJ683" s="135">
        <v>0</v>
      </c>
      <c r="CK683" s="135">
        <v>0</v>
      </c>
      <c r="CL683" s="135">
        <v>1</v>
      </c>
      <c r="CM683" s="135">
        <v>0</v>
      </c>
      <c r="CN683" s="135">
        <v>0</v>
      </c>
      <c r="CO683" s="135">
        <v>0</v>
      </c>
      <c r="CP683" s="135">
        <v>1</v>
      </c>
      <c r="CQ683" s="135">
        <v>0</v>
      </c>
      <c r="CR683" s="135">
        <v>0</v>
      </c>
      <c r="CS683" s="135">
        <v>0</v>
      </c>
      <c r="CT683" s="135">
        <v>0</v>
      </c>
      <c r="CU683" s="135">
        <v>0</v>
      </c>
      <c r="CV683" s="135">
        <v>0</v>
      </c>
      <c r="CW683" s="135">
        <v>0</v>
      </c>
      <c r="CX683" s="135"/>
    </row>
    <row r="684" spans="1:102" x14ac:dyDescent="0.35">
      <c r="A684" s="135">
        <v>683</v>
      </c>
      <c r="B684" s="135">
        <v>0</v>
      </c>
      <c r="C684" s="135">
        <v>0</v>
      </c>
      <c r="D684" s="135">
        <v>1</v>
      </c>
      <c r="E684" s="135">
        <v>0</v>
      </c>
      <c r="F684" s="135">
        <v>0</v>
      </c>
      <c r="G684" s="135">
        <v>1</v>
      </c>
      <c r="H684" s="135">
        <v>0</v>
      </c>
      <c r="I684" s="135">
        <v>2</v>
      </c>
      <c r="J684" s="135">
        <v>0</v>
      </c>
      <c r="K684" s="135">
        <v>0</v>
      </c>
      <c r="L684" s="135">
        <v>0</v>
      </c>
      <c r="M684" s="135">
        <v>1</v>
      </c>
      <c r="N684" s="135">
        <v>1</v>
      </c>
      <c r="O684" s="135">
        <v>0</v>
      </c>
      <c r="P684" s="135">
        <v>0</v>
      </c>
      <c r="Q684" s="135">
        <v>0</v>
      </c>
      <c r="R684" s="135">
        <v>0</v>
      </c>
      <c r="S684" s="135">
        <v>0</v>
      </c>
      <c r="T684" s="135">
        <v>1</v>
      </c>
      <c r="U684" s="135">
        <v>0</v>
      </c>
      <c r="V684" s="135">
        <v>0</v>
      </c>
      <c r="W684" s="135">
        <v>0</v>
      </c>
      <c r="X684" s="135">
        <v>0</v>
      </c>
      <c r="Y684" s="135">
        <v>0</v>
      </c>
      <c r="Z684" s="135">
        <v>1</v>
      </c>
      <c r="AA684" s="135">
        <v>0</v>
      </c>
      <c r="AB684" s="135">
        <v>0</v>
      </c>
      <c r="AC684" s="135">
        <v>1</v>
      </c>
      <c r="AD684" s="135">
        <v>0</v>
      </c>
      <c r="AE684" s="135">
        <v>1</v>
      </c>
      <c r="AF684" s="135">
        <v>0</v>
      </c>
      <c r="AG684" s="135">
        <v>0</v>
      </c>
      <c r="AH684" s="135">
        <v>2</v>
      </c>
      <c r="AI684" s="135">
        <v>1</v>
      </c>
      <c r="AJ684" s="135">
        <v>1</v>
      </c>
      <c r="AK684" s="135">
        <v>0</v>
      </c>
      <c r="AL684" s="135">
        <v>0</v>
      </c>
      <c r="AM684" s="135">
        <v>0</v>
      </c>
      <c r="AN684" s="135">
        <v>0</v>
      </c>
      <c r="AO684" s="135">
        <v>0</v>
      </c>
      <c r="AP684" s="135">
        <v>1</v>
      </c>
      <c r="AQ684" s="135">
        <v>0</v>
      </c>
      <c r="AR684" s="135">
        <v>0</v>
      </c>
      <c r="AS684" s="135">
        <v>0</v>
      </c>
      <c r="AT684" s="135">
        <v>0</v>
      </c>
      <c r="AU684" s="135">
        <v>1</v>
      </c>
      <c r="AV684" s="135">
        <v>0</v>
      </c>
      <c r="AW684" s="135">
        <v>0</v>
      </c>
      <c r="AX684" s="135">
        <v>2</v>
      </c>
      <c r="AY684" s="135">
        <v>0</v>
      </c>
      <c r="AZ684" s="135">
        <v>1</v>
      </c>
      <c r="BA684" s="135">
        <v>1</v>
      </c>
      <c r="BB684" s="135">
        <v>1</v>
      </c>
      <c r="BC684" s="135">
        <v>0</v>
      </c>
      <c r="BD684" s="135">
        <v>0</v>
      </c>
      <c r="BE684" s="135">
        <v>0</v>
      </c>
      <c r="BF684" s="135">
        <v>0</v>
      </c>
      <c r="BG684" s="135">
        <v>0</v>
      </c>
      <c r="BH684" s="135">
        <v>0</v>
      </c>
      <c r="BI684" s="135">
        <v>0</v>
      </c>
      <c r="BJ684" s="135">
        <v>0</v>
      </c>
      <c r="BK684" s="135">
        <v>4</v>
      </c>
      <c r="BL684" s="135">
        <v>1</v>
      </c>
      <c r="BM684" s="135">
        <v>0</v>
      </c>
      <c r="BN684" s="135">
        <v>0</v>
      </c>
      <c r="BO684" s="135">
        <v>0</v>
      </c>
      <c r="BP684" s="135">
        <v>0</v>
      </c>
      <c r="BQ684" s="135">
        <v>0</v>
      </c>
      <c r="BR684" s="135">
        <v>1</v>
      </c>
      <c r="BS684" s="135">
        <v>5</v>
      </c>
      <c r="BT684" s="135">
        <v>0</v>
      </c>
      <c r="BU684" s="135">
        <v>1</v>
      </c>
      <c r="BV684" s="135">
        <v>0</v>
      </c>
      <c r="BW684" s="135">
        <v>1</v>
      </c>
      <c r="BX684" s="135">
        <v>0</v>
      </c>
      <c r="BY684" s="135">
        <v>1</v>
      </c>
      <c r="BZ684" s="135">
        <v>0</v>
      </c>
      <c r="CA684" s="135">
        <v>1</v>
      </c>
      <c r="CB684" s="135">
        <v>0</v>
      </c>
      <c r="CC684" s="135">
        <v>0</v>
      </c>
      <c r="CD684" s="135">
        <v>0</v>
      </c>
      <c r="CE684" s="135">
        <v>0</v>
      </c>
      <c r="CF684" s="135">
        <v>0</v>
      </c>
      <c r="CG684" s="135">
        <v>2</v>
      </c>
      <c r="CH684" s="135">
        <v>4</v>
      </c>
      <c r="CI684" s="135">
        <v>0</v>
      </c>
      <c r="CJ684" s="135">
        <v>11</v>
      </c>
      <c r="CK684" s="135">
        <v>0</v>
      </c>
      <c r="CL684" s="135">
        <v>0</v>
      </c>
      <c r="CM684" s="135">
        <v>1</v>
      </c>
      <c r="CN684" s="135">
        <v>0</v>
      </c>
      <c r="CO684" s="135">
        <v>0</v>
      </c>
      <c r="CP684" s="135">
        <v>0</v>
      </c>
      <c r="CQ684" s="135">
        <v>1</v>
      </c>
      <c r="CR684" s="135">
        <v>0</v>
      </c>
      <c r="CS684" s="135">
        <v>0</v>
      </c>
      <c r="CT684" s="135">
        <v>3</v>
      </c>
      <c r="CU684" s="135">
        <v>1</v>
      </c>
      <c r="CV684" s="135">
        <v>0</v>
      </c>
      <c r="CW684" s="135">
        <v>1</v>
      </c>
      <c r="CX684" s="135"/>
    </row>
    <row r="685" spans="1:102" x14ac:dyDescent="0.35">
      <c r="A685" s="135">
        <v>684</v>
      </c>
      <c r="B685" s="135">
        <v>0</v>
      </c>
      <c r="C685" s="135">
        <v>1</v>
      </c>
      <c r="D685" s="135">
        <v>0</v>
      </c>
      <c r="E685" s="135">
        <v>0</v>
      </c>
      <c r="F685" s="135">
        <v>0</v>
      </c>
      <c r="G685" s="135">
        <v>0</v>
      </c>
      <c r="H685" s="135">
        <v>0</v>
      </c>
      <c r="I685" s="135">
        <v>1</v>
      </c>
      <c r="J685" s="135">
        <v>0</v>
      </c>
      <c r="K685" s="135">
        <v>0</v>
      </c>
      <c r="L685" s="135">
        <v>0</v>
      </c>
      <c r="M685" s="135">
        <v>0</v>
      </c>
      <c r="N685" s="135">
        <v>0</v>
      </c>
      <c r="O685" s="135">
        <v>2</v>
      </c>
      <c r="P685" s="135">
        <v>0</v>
      </c>
      <c r="Q685" s="135">
        <v>0</v>
      </c>
      <c r="R685" s="135">
        <v>0</v>
      </c>
      <c r="S685" s="135">
        <v>3</v>
      </c>
      <c r="T685" s="135">
        <v>0</v>
      </c>
      <c r="U685" s="135">
        <v>0</v>
      </c>
      <c r="V685" s="135">
        <v>12</v>
      </c>
      <c r="W685" s="135">
        <v>0</v>
      </c>
      <c r="X685" s="135">
        <v>0</v>
      </c>
      <c r="Y685" s="135">
        <v>0</v>
      </c>
      <c r="Z685" s="135">
        <v>0</v>
      </c>
      <c r="AA685" s="135">
        <v>0</v>
      </c>
      <c r="AB685" s="135">
        <v>1</v>
      </c>
      <c r="AC685" s="135">
        <v>0</v>
      </c>
      <c r="AD685" s="135">
        <v>0</v>
      </c>
      <c r="AE685" s="135">
        <v>0</v>
      </c>
      <c r="AF685" s="135">
        <v>0</v>
      </c>
      <c r="AG685" s="135">
        <v>0</v>
      </c>
      <c r="AH685" s="135">
        <v>2</v>
      </c>
      <c r="AI685" s="135">
        <v>0</v>
      </c>
      <c r="AJ685" s="135">
        <v>1</v>
      </c>
      <c r="AK685" s="135">
        <v>0</v>
      </c>
      <c r="AL685" s="135">
        <v>1</v>
      </c>
      <c r="AM685" s="135">
        <v>0</v>
      </c>
      <c r="AN685" s="135">
        <v>1</v>
      </c>
      <c r="AO685" s="135">
        <v>0</v>
      </c>
      <c r="AP685" s="135">
        <v>6</v>
      </c>
      <c r="AQ685" s="135">
        <v>0</v>
      </c>
      <c r="AR685" s="135">
        <v>0</v>
      </c>
      <c r="AS685" s="135">
        <v>0</v>
      </c>
      <c r="AT685" s="135">
        <v>0</v>
      </c>
      <c r="AU685" s="135">
        <v>0</v>
      </c>
      <c r="AV685" s="135">
        <v>0</v>
      </c>
      <c r="AW685" s="135">
        <v>0</v>
      </c>
      <c r="AX685" s="135">
        <v>0</v>
      </c>
      <c r="AY685" s="135">
        <v>1</v>
      </c>
      <c r="AZ685" s="135">
        <v>0</v>
      </c>
      <c r="BA685" s="135">
        <v>0</v>
      </c>
      <c r="BB685" s="135">
        <v>0</v>
      </c>
      <c r="BC685" s="135">
        <v>0</v>
      </c>
      <c r="BD685" s="135">
        <v>1</v>
      </c>
      <c r="BE685" s="135">
        <v>0</v>
      </c>
      <c r="BF685" s="135">
        <v>0</v>
      </c>
      <c r="BG685" s="135">
        <v>0</v>
      </c>
      <c r="BH685" s="135">
        <v>0</v>
      </c>
      <c r="BI685" s="135">
        <v>0</v>
      </c>
      <c r="BJ685" s="135">
        <v>0</v>
      </c>
      <c r="BK685" s="135">
        <v>0</v>
      </c>
      <c r="BL685" s="135">
        <v>0</v>
      </c>
      <c r="BM685" s="135">
        <v>1</v>
      </c>
      <c r="BN685" s="135">
        <v>1</v>
      </c>
      <c r="BO685" s="135">
        <v>1</v>
      </c>
      <c r="BP685" s="135">
        <v>0</v>
      </c>
      <c r="BQ685" s="135">
        <v>0</v>
      </c>
      <c r="BR685" s="135">
        <v>1</v>
      </c>
      <c r="BS685" s="135">
        <v>1</v>
      </c>
      <c r="BT685" s="135">
        <v>0</v>
      </c>
      <c r="BU685" s="135">
        <v>0</v>
      </c>
      <c r="BV685" s="135">
        <v>0</v>
      </c>
      <c r="BW685" s="135">
        <v>0</v>
      </c>
      <c r="BX685" s="135">
        <v>1</v>
      </c>
      <c r="BY685" s="135">
        <v>0</v>
      </c>
      <c r="BZ685" s="135">
        <v>0</v>
      </c>
      <c r="CA685" s="135">
        <v>0</v>
      </c>
      <c r="CB685" s="135">
        <v>0</v>
      </c>
      <c r="CC685" s="135">
        <v>0</v>
      </c>
      <c r="CD685" s="135">
        <v>0</v>
      </c>
      <c r="CE685" s="135">
        <v>1</v>
      </c>
      <c r="CF685" s="135">
        <v>1</v>
      </c>
      <c r="CG685" s="135">
        <v>1</v>
      </c>
      <c r="CH685" s="135">
        <v>1</v>
      </c>
      <c r="CI685" s="135">
        <v>0</v>
      </c>
      <c r="CJ685" s="135">
        <v>0</v>
      </c>
      <c r="CK685" s="135">
        <v>8</v>
      </c>
      <c r="CL685" s="135">
        <v>1</v>
      </c>
      <c r="CM685" s="135">
        <v>0</v>
      </c>
      <c r="CN685" s="135">
        <v>0</v>
      </c>
      <c r="CO685" s="135">
        <v>0</v>
      </c>
      <c r="CP685" s="135">
        <v>0</v>
      </c>
      <c r="CQ685" s="135">
        <v>0</v>
      </c>
      <c r="CR685" s="135">
        <v>2</v>
      </c>
      <c r="CS685" s="135">
        <v>0</v>
      </c>
      <c r="CT685" s="135">
        <v>0</v>
      </c>
      <c r="CU685" s="135">
        <v>0</v>
      </c>
      <c r="CV685" s="135">
        <v>0</v>
      </c>
      <c r="CW685" s="135">
        <v>2</v>
      </c>
      <c r="CX685" s="135"/>
    </row>
    <row r="686" spans="1:102" x14ac:dyDescent="0.35">
      <c r="A686" s="135">
        <v>685</v>
      </c>
      <c r="B686" s="135">
        <v>0</v>
      </c>
      <c r="C686" s="135">
        <v>0</v>
      </c>
      <c r="D686" s="135">
        <v>1</v>
      </c>
      <c r="E686" s="135">
        <v>0</v>
      </c>
      <c r="F686" s="135">
        <v>1</v>
      </c>
      <c r="G686" s="135">
        <v>0</v>
      </c>
      <c r="H686" s="135">
        <v>0</v>
      </c>
      <c r="I686" s="135">
        <v>0</v>
      </c>
      <c r="J686" s="135">
        <v>0</v>
      </c>
      <c r="K686" s="135">
        <v>0</v>
      </c>
      <c r="L686" s="135">
        <v>0</v>
      </c>
      <c r="M686" s="135">
        <v>0</v>
      </c>
      <c r="N686" s="135">
        <v>1</v>
      </c>
      <c r="O686" s="135">
        <v>0</v>
      </c>
      <c r="P686" s="135">
        <v>0</v>
      </c>
      <c r="Q686" s="135">
        <v>0</v>
      </c>
      <c r="R686" s="135">
        <v>1</v>
      </c>
      <c r="S686" s="135">
        <v>0</v>
      </c>
      <c r="T686" s="135">
        <v>0</v>
      </c>
      <c r="U686" s="135">
        <v>0</v>
      </c>
      <c r="V686" s="135">
        <v>1</v>
      </c>
      <c r="W686" s="135">
        <v>0</v>
      </c>
      <c r="X686" s="135">
        <v>0</v>
      </c>
      <c r="Y686" s="135">
        <v>0</v>
      </c>
      <c r="Z686" s="135">
        <v>0</v>
      </c>
      <c r="AA686" s="135">
        <v>1</v>
      </c>
      <c r="AB686" s="135">
        <v>0</v>
      </c>
      <c r="AC686" s="135">
        <v>0</v>
      </c>
      <c r="AD686" s="135">
        <v>1</v>
      </c>
      <c r="AE686" s="135">
        <v>1</v>
      </c>
      <c r="AF686" s="135">
        <v>1</v>
      </c>
      <c r="AG686" s="135">
        <v>0</v>
      </c>
      <c r="AH686" s="135">
        <v>0</v>
      </c>
      <c r="AI686" s="135">
        <v>6</v>
      </c>
      <c r="AJ686" s="135">
        <v>4</v>
      </c>
      <c r="AK686" s="135">
        <v>0</v>
      </c>
      <c r="AL686" s="135">
        <v>3</v>
      </c>
      <c r="AM686" s="135">
        <v>0</v>
      </c>
      <c r="AN686" s="135">
        <v>0</v>
      </c>
      <c r="AO686" s="135">
        <v>0</v>
      </c>
      <c r="AP686" s="135">
        <v>0</v>
      </c>
      <c r="AQ686" s="135">
        <v>0</v>
      </c>
      <c r="AR686" s="135">
        <v>0</v>
      </c>
      <c r="AS686" s="135">
        <v>0</v>
      </c>
      <c r="AT686" s="135">
        <v>1</v>
      </c>
      <c r="AU686" s="135">
        <v>2</v>
      </c>
      <c r="AV686" s="135">
        <v>5</v>
      </c>
      <c r="AW686" s="135">
        <v>0</v>
      </c>
      <c r="AX686" s="135">
        <v>0</v>
      </c>
      <c r="AY686" s="135">
        <v>0</v>
      </c>
      <c r="AZ686" s="135">
        <v>0</v>
      </c>
      <c r="BA686" s="135">
        <v>1</v>
      </c>
      <c r="BB686" s="135">
        <v>0</v>
      </c>
      <c r="BC686" s="135">
        <v>0</v>
      </c>
      <c r="BD686" s="135">
        <v>7</v>
      </c>
      <c r="BE686" s="135">
        <v>0</v>
      </c>
      <c r="BF686" s="135">
        <v>0</v>
      </c>
      <c r="BG686" s="135">
        <v>0</v>
      </c>
      <c r="BH686" s="135">
        <v>0</v>
      </c>
      <c r="BI686" s="135">
        <v>0</v>
      </c>
      <c r="BJ686" s="135">
        <v>0</v>
      </c>
      <c r="BK686" s="135">
        <v>19</v>
      </c>
      <c r="BL686" s="135">
        <v>0</v>
      </c>
      <c r="BM686" s="135">
        <v>0</v>
      </c>
      <c r="BN686" s="135">
        <v>0</v>
      </c>
      <c r="BO686" s="135">
        <v>0</v>
      </c>
      <c r="BP686" s="135">
        <v>1</v>
      </c>
      <c r="BQ686" s="135">
        <v>0</v>
      </c>
      <c r="BR686" s="135">
        <v>1</v>
      </c>
      <c r="BS686" s="135">
        <v>17</v>
      </c>
      <c r="BT686" s="135">
        <v>0</v>
      </c>
      <c r="BU686" s="135">
        <v>1</v>
      </c>
      <c r="BV686" s="135">
        <v>2</v>
      </c>
      <c r="BW686" s="135">
        <v>0</v>
      </c>
      <c r="BX686" s="135">
        <v>0</v>
      </c>
      <c r="BY686" s="135">
        <v>0</v>
      </c>
      <c r="BZ686" s="135">
        <v>0</v>
      </c>
      <c r="CA686" s="135">
        <v>1</v>
      </c>
      <c r="CB686" s="135">
        <v>6</v>
      </c>
      <c r="CC686" s="135">
        <v>0</v>
      </c>
      <c r="CD686" s="135">
        <v>0</v>
      </c>
      <c r="CE686" s="135">
        <v>1</v>
      </c>
      <c r="CF686" s="135">
        <v>0</v>
      </c>
      <c r="CG686" s="135">
        <v>1</v>
      </c>
      <c r="CH686" s="135">
        <v>2</v>
      </c>
      <c r="CI686" s="135">
        <v>0</v>
      </c>
      <c r="CJ686" s="135">
        <v>1</v>
      </c>
      <c r="CK686" s="135">
        <v>0</v>
      </c>
      <c r="CL686" s="135">
        <v>0</v>
      </c>
      <c r="CM686" s="135">
        <v>0</v>
      </c>
      <c r="CN686" s="135">
        <v>0</v>
      </c>
      <c r="CO686" s="135">
        <v>0</v>
      </c>
      <c r="CP686" s="135">
        <v>0</v>
      </c>
      <c r="CQ686" s="135">
        <v>0</v>
      </c>
      <c r="CR686" s="135">
        <v>1</v>
      </c>
      <c r="CS686" s="135">
        <v>0</v>
      </c>
      <c r="CT686" s="135">
        <v>4</v>
      </c>
      <c r="CU686" s="135">
        <v>0</v>
      </c>
      <c r="CV686" s="135">
        <v>0</v>
      </c>
      <c r="CW686" s="135">
        <v>0</v>
      </c>
      <c r="CX686" s="135"/>
    </row>
    <row r="687" spans="1:102" x14ac:dyDescent="0.35">
      <c r="A687" s="135">
        <v>686</v>
      </c>
      <c r="B687" s="135">
        <v>1</v>
      </c>
      <c r="C687" s="135">
        <v>1</v>
      </c>
      <c r="D687" s="135">
        <v>0</v>
      </c>
      <c r="E687" s="135">
        <v>1</v>
      </c>
      <c r="F687" s="135">
        <v>0</v>
      </c>
      <c r="G687" s="135">
        <v>1</v>
      </c>
      <c r="H687" s="135">
        <v>1</v>
      </c>
      <c r="I687" s="135">
        <v>1</v>
      </c>
      <c r="J687" s="135">
        <v>0</v>
      </c>
      <c r="K687" s="135">
        <v>0</v>
      </c>
      <c r="L687" s="135">
        <v>1</v>
      </c>
      <c r="M687" s="135">
        <v>1</v>
      </c>
      <c r="N687" s="135">
        <v>0</v>
      </c>
      <c r="O687" s="135">
        <v>0</v>
      </c>
      <c r="P687" s="135">
        <v>1</v>
      </c>
      <c r="Q687" s="135">
        <v>0</v>
      </c>
      <c r="R687" s="135">
        <v>0</v>
      </c>
      <c r="S687" s="135">
        <v>0</v>
      </c>
      <c r="T687" s="135">
        <v>0</v>
      </c>
      <c r="U687" s="135">
        <v>0</v>
      </c>
      <c r="V687" s="135">
        <v>0</v>
      </c>
      <c r="W687" s="135">
        <v>1</v>
      </c>
      <c r="X687" s="135">
        <v>1</v>
      </c>
      <c r="Y687" s="135">
        <v>0</v>
      </c>
      <c r="Z687" s="135">
        <v>0</v>
      </c>
      <c r="AA687" s="135">
        <v>2</v>
      </c>
      <c r="AB687" s="135">
        <v>2</v>
      </c>
      <c r="AC687" s="135">
        <v>0</v>
      </c>
      <c r="AD687" s="135">
        <v>0</v>
      </c>
      <c r="AE687" s="135">
        <v>0</v>
      </c>
      <c r="AF687" s="135">
        <v>1</v>
      </c>
      <c r="AG687" s="135">
        <v>0</v>
      </c>
      <c r="AH687" s="135">
        <v>18</v>
      </c>
      <c r="AI687" s="135">
        <v>13</v>
      </c>
      <c r="AJ687" s="135">
        <v>1</v>
      </c>
      <c r="AK687" s="135">
        <v>0</v>
      </c>
      <c r="AL687" s="135">
        <v>0</v>
      </c>
      <c r="AM687" s="135">
        <v>0</v>
      </c>
      <c r="AN687" s="135">
        <v>0</v>
      </c>
      <c r="AO687" s="135">
        <v>0</v>
      </c>
      <c r="AP687" s="135">
        <v>0</v>
      </c>
      <c r="AQ687" s="135">
        <v>0</v>
      </c>
      <c r="AR687" s="135">
        <v>1</v>
      </c>
      <c r="AS687" s="135">
        <v>0</v>
      </c>
      <c r="AT687" s="135">
        <v>0</v>
      </c>
      <c r="AU687" s="135">
        <v>3</v>
      </c>
      <c r="AV687" s="135">
        <v>1</v>
      </c>
      <c r="AW687" s="135">
        <v>0</v>
      </c>
      <c r="AX687" s="135">
        <v>1</v>
      </c>
      <c r="AY687" s="135">
        <v>1</v>
      </c>
      <c r="AZ687" s="135">
        <v>0</v>
      </c>
      <c r="BA687" s="135">
        <v>0</v>
      </c>
      <c r="BB687" s="135">
        <v>0</v>
      </c>
      <c r="BC687" s="135">
        <v>0</v>
      </c>
      <c r="BD687" s="135">
        <v>0</v>
      </c>
      <c r="BE687" s="135">
        <v>0</v>
      </c>
      <c r="BF687" s="135">
        <v>0</v>
      </c>
      <c r="BG687" s="135">
        <v>0</v>
      </c>
      <c r="BH687" s="135">
        <v>0</v>
      </c>
      <c r="BI687" s="135">
        <v>0</v>
      </c>
      <c r="BJ687" s="135">
        <v>0</v>
      </c>
      <c r="BK687" s="135">
        <v>1</v>
      </c>
      <c r="BL687" s="135">
        <v>0</v>
      </c>
      <c r="BM687" s="135">
        <v>0</v>
      </c>
      <c r="BN687" s="135">
        <v>0</v>
      </c>
      <c r="BO687" s="135">
        <v>0</v>
      </c>
      <c r="BP687" s="135">
        <v>0</v>
      </c>
      <c r="BQ687" s="135">
        <v>0</v>
      </c>
      <c r="BR687" s="135">
        <v>0</v>
      </c>
      <c r="BS687" s="135">
        <v>0</v>
      </c>
      <c r="BT687" s="135">
        <v>0</v>
      </c>
      <c r="BU687" s="135">
        <v>1</v>
      </c>
      <c r="BV687" s="135">
        <v>0</v>
      </c>
      <c r="BW687" s="135">
        <v>0</v>
      </c>
      <c r="BX687" s="135">
        <v>1</v>
      </c>
      <c r="BY687" s="135">
        <v>1</v>
      </c>
      <c r="BZ687" s="135">
        <v>0</v>
      </c>
      <c r="CA687" s="135">
        <v>0</v>
      </c>
      <c r="CB687" s="135">
        <v>1</v>
      </c>
      <c r="CC687" s="135">
        <v>0</v>
      </c>
      <c r="CD687" s="135">
        <v>1</v>
      </c>
      <c r="CE687" s="135">
        <v>0</v>
      </c>
      <c r="CF687" s="135">
        <v>2</v>
      </c>
      <c r="CG687" s="135">
        <v>3</v>
      </c>
      <c r="CH687" s="135">
        <v>2</v>
      </c>
      <c r="CI687" s="135">
        <v>0</v>
      </c>
      <c r="CJ687" s="135">
        <v>1</v>
      </c>
      <c r="CK687" s="135">
        <v>0</v>
      </c>
      <c r="CL687" s="135">
        <v>0</v>
      </c>
      <c r="CM687" s="135">
        <v>0</v>
      </c>
      <c r="CN687" s="135">
        <v>0</v>
      </c>
      <c r="CO687" s="135">
        <v>0</v>
      </c>
      <c r="CP687" s="135">
        <v>1</v>
      </c>
      <c r="CQ687" s="135">
        <v>0</v>
      </c>
      <c r="CR687" s="135">
        <v>0</v>
      </c>
      <c r="CS687" s="135">
        <v>0</v>
      </c>
      <c r="CT687" s="135">
        <v>1</v>
      </c>
      <c r="CU687" s="135">
        <v>0</v>
      </c>
      <c r="CV687" s="135">
        <v>2</v>
      </c>
      <c r="CW687" s="135">
        <v>0</v>
      </c>
      <c r="CX687" s="135"/>
    </row>
    <row r="688" spans="1:102" x14ac:dyDescent="0.35">
      <c r="A688" s="135">
        <v>687</v>
      </c>
      <c r="B688" s="135">
        <v>0</v>
      </c>
      <c r="C688" s="135">
        <v>0</v>
      </c>
      <c r="D688" s="135">
        <v>0</v>
      </c>
      <c r="E688" s="135">
        <v>0</v>
      </c>
      <c r="F688" s="135">
        <v>0</v>
      </c>
      <c r="G688" s="135">
        <v>1</v>
      </c>
      <c r="H688" s="135">
        <v>0</v>
      </c>
      <c r="I688" s="135">
        <v>1</v>
      </c>
      <c r="J688" s="135">
        <v>0</v>
      </c>
      <c r="K688" s="135">
        <v>0</v>
      </c>
      <c r="L688" s="135">
        <v>3</v>
      </c>
      <c r="M688" s="135">
        <v>0</v>
      </c>
      <c r="N688" s="135">
        <v>9</v>
      </c>
      <c r="O688" s="135">
        <v>0</v>
      </c>
      <c r="P688" s="135">
        <v>1</v>
      </c>
      <c r="Q688" s="135">
        <v>0</v>
      </c>
      <c r="R688" s="135">
        <v>1</v>
      </c>
      <c r="S688" s="135">
        <v>0</v>
      </c>
      <c r="T688" s="135">
        <v>0</v>
      </c>
      <c r="U688" s="135">
        <v>0</v>
      </c>
      <c r="V688" s="135">
        <v>0</v>
      </c>
      <c r="W688" s="135">
        <v>0</v>
      </c>
      <c r="X688" s="135">
        <v>0</v>
      </c>
      <c r="Y688" s="135">
        <v>0</v>
      </c>
      <c r="Z688" s="135">
        <v>1</v>
      </c>
      <c r="AA688" s="135">
        <v>0</v>
      </c>
      <c r="AB688" s="135">
        <v>1</v>
      </c>
      <c r="AC688" s="135">
        <v>1</v>
      </c>
      <c r="AD688" s="135">
        <v>1</v>
      </c>
      <c r="AE688" s="135">
        <v>1</v>
      </c>
      <c r="AF688" s="135">
        <v>0</v>
      </c>
      <c r="AG688" s="135">
        <v>1</v>
      </c>
      <c r="AH688" s="135">
        <v>5</v>
      </c>
      <c r="AI688" s="135">
        <v>0</v>
      </c>
      <c r="AJ688" s="135">
        <v>0</v>
      </c>
      <c r="AK688" s="135">
        <v>0</v>
      </c>
      <c r="AL688" s="135">
        <v>0</v>
      </c>
      <c r="AM688" s="135">
        <v>0</v>
      </c>
      <c r="AN688" s="135">
        <v>1</v>
      </c>
      <c r="AO688" s="135">
        <v>1</v>
      </c>
      <c r="AP688" s="135">
        <v>0</v>
      </c>
      <c r="AQ688" s="135">
        <v>3</v>
      </c>
      <c r="AR688" s="135">
        <v>1</v>
      </c>
      <c r="AS688" s="135">
        <v>0</v>
      </c>
      <c r="AT688" s="135">
        <v>0</v>
      </c>
      <c r="AU688" s="135">
        <v>0</v>
      </c>
      <c r="AV688" s="135">
        <v>1</v>
      </c>
      <c r="AW688" s="135">
        <v>0</v>
      </c>
      <c r="AX688" s="135">
        <v>0</v>
      </c>
      <c r="AY688" s="135">
        <v>0</v>
      </c>
      <c r="AZ688" s="135">
        <v>0</v>
      </c>
      <c r="BA688" s="135">
        <v>0</v>
      </c>
      <c r="BB688" s="135">
        <v>0</v>
      </c>
      <c r="BC688" s="135">
        <v>0</v>
      </c>
      <c r="BD688" s="135">
        <v>3</v>
      </c>
      <c r="BE688" s="135">
        <v>0</v>
      </c>
      <c r="BF688" s="135">
        <v>0</v>
      </c>
      <c r="BG688" s="135">
        <v>0</v>
      </c>
      <c r="BH688" s="135">
        <v>0</v>
      </c>
      <c r="BI688" s="135">
        <v>0</v>
      </c>
      <c r="BJ688" s="135">
        <v>0</v>
      </c>
      <c r="BK688" s="135">
        <v>0</v>
      </c>
      <c r="BL688" s="135">
        <v>0</v>
      </c>
      <c r="BM688" s="135">
        <v>0</v>
      </c>
      <c r="BN688" s="135">
        <v>0</v>
      </c>
      <c r="BO688" s="135">
        <v>0</v>
      </c>
      <c r="BP688" s="135">
        <v>0</v>
      </c>
      <c r="BQ688" s="135">
        <v>0</v>
      </c>
      <c r="BR688" s="135">
        <v>0</v>
      </c>
      <c r="BS688" s="135">
        <v>2</v>
      </c>
      <c r="BT688" s="135">
        <v>0</v>
      </c>
      <c r="BU688" s="135">
        <v>3</v>
      </c>
      <c r="BV688" s="135">
        <v>0</v>
      </c>
      <c r="BW688" s="135">
        <v>0</v>
      </c>
      <c r="BX688" s="135">
        <v>0</v>
      </c>
      <c r="BY688" s="135">
        <v>0</v>
      </c>
      <c r="BZ688" s="135">
        <v>0</v>
      </c>
      <c r="CA688" s="135">
        <v>0</v>
      </c>
      <c r="CB688" s="135">
        <v>8</v>
      </c>
      <c r="CC688" s="135">
        <v>0</v>
      </c>
      <c r="CD688" s="135">
        <v>1</v>
      </c>
      <c r="CE688" s="135">
        <v>0</v>
      </c>
      <c r="CF688" s="135">
        <v>1</v>
      </c>
      <c r="CG688" s="135">
        <v>0</v>
      </c>
      <c r="CH688" s="135">
        <v>0</v>
      </c>
      <c r="CI688" s="135">
        <v>0</v>
      </c>
      <c r="CJ688" s="135">
        <v>1</v>
      </c>
      <c r="CK688" s="135">
        <v>1</v>
      </c>
      <c r="CL688" s="135">
        <v>0</v>
      </c>
      <c r="CM688" s="135">
        <v>0</v>
      </c>
      <c r="CN688" s="135">
        <v>0</v>
      </c>
      <c r="CO688" s="135">
        <v>0</v>
      </c>
      <c r="CP688" s="135">
        <v>0</v>
      </c>
      <c r="CQ688" s="135">
        <v>0</v>
      </c>
      <c r="CR688" s="135">
        <v>0</v>
      </c>
      <c r="CS688" s="135">
        <v>1</v>
      </c>
      <c r="CT688" s="135">
        <v>0</v>
      </c>
      <c r="CU688" s="135">
        <v>4</v>
      </c>
      <c r="CV688" s="135">
        <v>1</v>
      </c>
      <c r="CW688" s="135">
        <v>0</v>
      </c>
      <c r="CX688" s="135"/>
    </row>
    <row r="689" spans="1:102" x14ac:dyDescent="0.35">
      <c r="A689" s="135">
        <v>688</v>
      </c>
      <c r="B689" s="135">
        <v>0</v>
      </c>
      <c r="C689" s="135">
        <v>0</v>
      </c>
      <c r="D689" s="135">
        <v>0</v>
      </c>
      <c r="E689" s="135">
        <v>0</v>
      </c>
      <c r="F689" s="135">
        <v>1</v>
      </c>
      <c r="G689" s="135">
        <v>0</v>
      </c>
      <c r="H689" s="135">
        <v>10</v>
      </c>
      <c r="I689" s="135">
        <v>0</v>
      </c>
      <c r="J689" s="135">
        <v>0</v>
      </c>
      <c r="K689" s="135">
        <v>0</v>
      </c>
      <c r="L689" s="135">
        <v>1</v>
      </c>
      <c r="M689" s="135">
        <v>0</v>
      </c>
      <c r="N689" s="135">
        <v>9</v>
      </c>
      <c r="O689" s="135">
        <v>0</v>
      </c>
      <c r="P689" s="135">
        <v>0</v>
      </c>
      <c r="Q689" s="135">
        <v>0</v>
      </c>
      <c r="R689" s="135">
        <v>1</v>
      </c>
      <c r="S689" s="135">
        <v>0</v>
      </c>
      <c r="T689" s="135">
        <v>2</v>
      </c>
      <c r="U689" s="135">
        <v>0</v>
      </c>
      <c r="V689" s="135">
        <v>12</v>
      </c>
      <c r="W689" s="135">
        <v>0</v>
      </c>
      <c r="X689" s="135">
        <v>0</v>
      </c>
      <c r="Y689" s="135">
        <v>0</v>
      </c>
      <c r="Z689" s="135">
        <v>0</v>
      </c>
      <c r="AA689" s="135">
        <v>1</v>
      </c>
      <c r="AB689" s="135">
        <v>0</v>
      </c>
      <c r="AC689" s="135">
        <v>1</v>
      </c>
      <c r="AD689" s="135">
        <v>0</v>
      </c>
      <c r="AE689" s="135">
        <v>0</v>
      </c>
      <c r="AF689" s="135">
        <v>0</v>
      </c>
      <c r="AG689" s="135">
        <v>0</v>
      </c>
      <c r="AH689" s="135">
        <v>0</v>
      </c>
      <c r="AI689" s="135">
        <v>7</v>
      </c>
      <c r="AJ689" s="135">
        <v>3</v>
      </c>
      <c r="AK689" s="135">
        <v>0</v>
      </c>
      <c r="AL689" s="135">
        <v>0</v>
      </c>
      <c r="AM689" s="135">
        <v>0</v>
      </c>
      <c r="AN689" s="135">
        <v>0</v>
      </c>
      <c r="AO689" s="135">
        <v>0</v>
      </c>
      <c r="AP689" s="135">
        <v>0</v>
      </c>
      <c r="AQ689" s="135">
        <v>1</v>
      </c>
      <c r="AR689" s="135">
        <v>0</v>
      </c>
      <c r="AS689" s="135">
        <v>0</v>
      </c>
      <c r="AT689" s="135">
        <v>1</v>
      </c>
      <c r="AU689" s="135">
        <v>6</v>
      </c>
      <c r="AV689" s="135">
        <v>0</v>
      </c>
      <c r="AW689" s="135">
        <v>1</v>
      </c>
      <c r="AX689" s="135">
        <v>0</v>
      </c>
      <c r="AY689" s="135">
        <v>0</v>
      </c>
      <c r="AZ689" s="135">
        <v>1</v>
      </c>
      <c r="BA689" s="135">
        <v>0</v>
      </c>
      <c r="BB689" s="135">
        <v>0</v>
      </c>
      <c r="BC689" s="135">
        <v>0</v>
      </c>
      <c r="BD689" s="135">
        <v>0</v>
      </c>
      <c r="BE689" s="135">
        <v>0</v>
      </c>
      <c r="BF689" s="135">
        <v>0</v>
      </c>
      <c r="BG689" s="135">
        <v>0</v>
      </c>
      <c r="BH689" s="135">
        <v>0</v>
      </c>
      <c r="BI689" s="135">
        <v>0</v>
      </c>
      <c r="BJ689" s="135">
        <v>0</v>
      </c>
      <c r="BK689" s="135">
        <v>2</v>
      </c>
      <c r="BL689" s="135">
        <v>0</v>
      </c>
      <c r="BM689" s="135">
        <v>0</v>
      </c>
      <c r="BN689" s="135">
        <v>0</v>
      </c>
      <c r="BO689" s="135">
        <v>0</v>
      </c>
      <c r="BP689" s="135">
        <v>0</v>
      </c>
      <c r="BQ689" s="135">
        <v>0</v>
      </c>
      <c r="BR689" s="135">
        <v>1</v>
      </c>
      <c r="BS689" s="135">
        <v>0</v>
      </c>
      <c r="BT689" s="135">
        <v>0</v>
      </c>
      <c r="BU689" s="135">
        <v>3</v>
      </c>
      <c r="BV689" s="135">
        <v>0</v>
      </c>
      <c r="BW689" s="135">
        <v>1</v>
      </c>
      <c r="BX689" s="135">
        <v>0</v>
      </c>
      <c r="BY689" s="135">
        <v>0</v>
      </c>
      <c r="BZ689" s="135">
        <v>1</v>
      </c>
      <c r="CA689" s="135">
        <v>1</v>
      </c>
      <c r="CB689" s="135">
        <v>1</v>
      </c>
      <c r="CC689" s="135">
        <v>1</v>
      </c>
      <c r="CD689" s="135">
        <v>0</v>
      </c>
      <c r="CE689" s="135">
        <v>0</v>
      </c>
      <c r="CF689" s="135">
        <v>2</v>
      </c>
      <c r="CG689" s="135">
        <v>2</v>
      </c>
      <c r="CH689" s="135">
        <v>1</v>
      </c>
      <c r="CI689" s="135">
        <v>0</v>
      </c>
      <c r="CJ689" s="135">
        <v>0</v>
      </c>
      <c r="CK689" s="135">
        <v>0</v>
      </c>
      <c r="CL689" s="135">
        <v>0</v>
      </c>
      <c r="CM689" s="135">
        <v>0</v>
      </c>
      <c r="CN689" s="135">
        <v>0</v>
      </c>
      <c r="CO689" s="135">
        <v>4</v>
      </c>
      <c r="CP689" s="135">
        <v>0</v>
      </c>
      <c r="CQ689" s="135">
        <v>0</v>
      </c>
      <c r="CR689" s="135">
        <v>5</v>
      </c>
      <c r="CS689" s="135">
        <v>1</v>
      </c>
      <c r="CT689" s="135">
        <v>0</v>
      </c>
      <c r="CU689" s="135">
        <v>0</v>
      </c>
      <c r="CV689" s="135">
        <v>0</v>
      </c>
      <c r="CW689" s="135">
        <v>0</v>
      </c>
      <c r="CX689" s="135"/>
    </row>
    <row r="690" spans="1:102" x14ac:dyDescent="0.35">
      <c r="A690" s="135">
        <v>689</v>
      </c>
      <c r="B690" s="135">
        <v>0</v>
      </c>
      <c r="C690" s="135">
        <v>0</v>
      </c>
      <c r="D690" s="135">
        <v>0</v>
      </c>
      <c r="E690" s="135">
        <v>0</v>
      </c>
      <c r="F690" s="135">
        <v>0</v>
      </c>
      <c r="G690" s="135">
        <v>0</v>
      </c>
      <c r="H690" s="135">
        <v>3</v>
      </c>
      <c r="I690" s="135">
        <v>0</v>
      </c>
      <c r="J690" s="135">
        <v>1</v>
      </c>
      <c r="K690" s="135">
        <v>0</v>
      </c>
      <c r="L690" s="135">
        <v>0</v>
      </c>
      <c r="M690" s="135">
        <v>0</v>
      </c>
      <c r="N690" s="135">
        <v>12</v>
      </c>
      <c r="O690" s="135">
        <v>0</v>
      </c>
      <c r="P690" s="135">
        <v>0</v>
      </c>
      <c r="Q690" s="135">
        <v>0</v>
      </c>
      <c r="R690" s="135">
        <v>0</v>
      </c>
      <c r="S690" s="135">
        <v>0</v>
      </c>
      <c r="T690" s="135">
        <v>3</v>
      </c>
      <c r="U690" s="135">
        <v>0</v>
      </c>
      <c r="V690" s="135">
        <v>0</v>
      </c>
      <c r="W690" s="135">
        <v>1</v>
      </c>
      <c r="X690" s="135">
        <v>0</v>
      </c>
      <c r="Y690" s="135">
        <v>0</v>
      </c>
      <c r="Z690" s="135">
        <v>0</v>
      </c>
      <c r="AA690" s="135">
        <v>2</v>
      </c>
      <c r="AB690" s="135">
        <v>0</v>
      </c>
      <c r="AC690" s="135">
        <v>1</v>
      </c>
      <c r="AD690" s="135">
        <v>0</v>
      </c>
      <c r="AE690" s="135">
        <v>0</v>
      </c>
      <c r="AF690" s="135">
        <v>0</v>
      </c>
      <c r="AG690" s="135">
        <v>0</v>
      </c>
      <c r="AH690" s="135">
        <v>9</v>
      </c>
      <c r="AI690" s="135">
        <v>7</v>
      </c>
      <c r="AJ690" s="135">
        <v>0</v>
      </c>
      <c r="AK690" s="135">
        <v>0</v>
      </c>
      <c r="AL690" s="135">
        <v>0</v>
      </c>
      <c r="AM690" s="135">
        <v>0</v>
      </c>
      <c r="AN690" s="135">
        <v>0</v>
      </c>
      <c r="AO690" s="135">
        <v>0</v>
      </c>
      <c r="AP690" s="135">
        <v>0</v>
      </c>
      <c r="AQ690" s="135">
        <v>9</v>
      </c>
      <c r="AR690" s="135">
        <v>0</v>
      </c>
      <c r="AS690" s="135">
        <v>0</v>
      </c>
      <c r="AT690" s="135">
        <v>0</v>
      </c>
      <c r="AU690" s="135">
        <v>0</v>
      </c>
      <c r="AV690" s="135">
        <v>1</v>
      </c>
      <c r="AW690" s="135">
        <v>1</v>
      </c>
      <c r="AX690" s="135">
        <v>0</v>
      </c>
      <c r="AY690" s="135">
        <v>5</v>
      </c>
      <c r="AZ690" s="135">
        <v>0</v>
      </c>
      <c r="BA690" s="135">
        <v>0</v>
      </c>
      <c r="BB690" s="135">
        <v>1</v>
      </c>
      <c r="BC690" s="135">
        <v>0</v>
      </c>
      <c r="BD690" s="135">
        <v>1</v>
      </c>
      <c r="BE690" s="135">
        <v>0</v>
      </c>
      <c r="BF690" s="135">
        <v>0</v>
      </c>
      <c r="BG690" s="135">
        <v>0</v>
      </c>
      <c r="BH690" s="135">
        <v>0</v>
      </c>
      <c r="BI690" s="135">
        <v>0</v>
      </c>
      <c r="BJ690" s="135">
        <v>0</v>
      </c>
      <c r="BK690" s="135">
        <v>1</v>
      </c>
      <c r="BL690" s="135">
        <v>1</v>
      </c>
      <c r="BM690" s="135">
        <v>0</v>
      </c>
      <c r="BN690" s="135">
        <v>0</v>
      </c>
      <c r="BO690" s="135">
        <v>0</v>
      </c>
      <c r="BP690" s="135">
        <v>0</v>
      </c>
      <c r="BQ690" s="135">
        <v>0</v>
      </c>
      <c r="BR690" s="135">
        <v>0</v>
      </c>
      <c r="BS690" s="135">
        <v>7</v>
      </c>
      <c r="BT690" s="135">
        <v>0</v>
      </c>
      <c r="BU690" s="135">
        <v>0</v>
      </c>
      <c r="BV690" s="135">
        <v>0</v>
      </c>
      <c r="BW690" s="135">
        <v>0</v>
      </c>
      <c r="BX690" s="135">
        <v>0</v>
      </c>
      <c r="BY690" s="135">
        <v>0</v>
      </c>
      <c r="BZ690" s="135">
        <v>0</v>
      </c>
      <c r="CA690" s="135">
        <v>1</v>
      </c>
      <c r="CB690" s="135">
        <v>0</v>
      </c>
      <c r="CC690" s="135">
        <v>0</v>
      </c>
      <c r="CD690" s="135">
        <v>4</v>
      </c>
      <c r="CE690" s="135">
        <v>0</v>
      </c>
      <c r="CF690" s="135">
        <v>0</v>
      </c>
      <c r="CG690" s="135">
        <v>1</v>
      </c>
      <c r="CH690" s="135">
        <v>0</v>
      </c>
      <c r="CI690" s="135">
        <v>0</v>
      </c>
      <c r="CJ690" s="135">
        <v>1</v>
      </c>
      <c r="CK690" s="135">
        <v>0</v>
      </c>
      <c r="CL690" s="135">
        <v>0</v>
      </c>
      <c r="CM690" s="135">
        <v>2</v>
      </c>
      <c r="CN690" s="135">
        <v>1</v>
      </c>
      <c r="CO690" s="135">
        <v>0</v>
      </c>
      <c r="CP690" s="135">
        <v>0</v>
      </c>
      <c r="CQ690" s="135">
        <v>0</v>
      </c>
      <c r="CR690" s="135">
        <v>0</v>
      </c>
      <c r="CS690" s="135">
        <v>0</v>
      </c>
      <c r="CT690" s="135">
        <v>0</v>
      </c>
      <c r="CU690" s="135">
        <v>2</v>
      </c>
      <c r="CV690" s="135">
        <v>0</v>
      </c>
      <c r="CW690" s="135">
        <v>2</v>
      </c>
      <c r="CX690" s="135"/>
    </row>
    <row r="691" spans="1:102" x14ac:dyDescent="0.35">
      <c r="A691" s="135">
        <v>690</v>
      </c>
      <c r="B691" s="135">
        <v>0</v>
      </c>
      <c r="C691" s="135">
        <v>0</v>
      </c>
      <c r="D691" s="135">
        <v>0</v>
      </c>
      <c r="E691" s="135">
        <v>0</v>
      </c>
      <c r="F691" s="135">
        <v>0</v>
      </c>
      <c r="G691" s="135">
        <v>0</v>
      </c>
      <c r="H691" s="135">
        <v>0</v>
      </c>
      <c r="I691" s="135">
        <v>1</v>
      </c>
      <c r="J691" s="135">
        <v>0</v>
      </c>
      <c r="K691" s="135">
        <v>0</v>
      </c>
      <c r="L691" s="135">
        <v>19</v>
      </c>
      <c r="M691" s="135">
        <v>0</v>
      </c>
      <c r="N691" s="135">
        <v>0</v>
      </c>
      <c r="O691" s="135">
        <v>0</v>
      </c>
      <c r="P691" s="135">
        <v>0</v>
      </c>
      <c r="Q691" s="135">
        <v>0</v>
      </c>
      <c r="R691" s="135">
        <v>0</v>
      </c>
      <c r="S691" s="135">
        <v>1</v>
      </c>
      <c r="T691" s="135">
        <v>0</v>
      </c>
      <c r="U691" s="135">
        <v>0</v>
      </c>
      <c r="V691" s="135">
        <v>8</v>
      </c>
      <c r="W691" s="135">
        <v>1</v>
      </c>
      <c r="X691" s="135">
        <v>0</v>
      </c>
      <c r="Y691" s="135">
        <v>0</v>
      </c>
      <c r="Z691" s="135">
        <v>0</v>
      </c>
      <c r="AA691" s="135">
        <v>1</v>
      </c>
      <c r="AB691" s="135">
        <v>0</v>
      </c>
      <c r="AC691" s="135">
        <v>0</v>
      </c>
      <c r="AD691" s="135">
        <v>0</v>
      </c>
      <c r="AE691" s="135">
        <v>0</v>
      </c>
      <c r="AF691" s="135">
        <v>1</v>
      </c>
      <c r="AG691" s="135">
        <v>0</v>
      </c>
      <c r="AH691" s="135">
        <v>0</v>
      </c>
      <c r="AI691" s="135">
        <v>0</v>
      </c>
      <c r="AJ691" s="135">
        <v>0</v>
      </c>
      <c r="AK691" s="135">
        <v>0</v>
      </c>
      <c r="AL691" s="135">
        <v>0</v>
      </c>
      <c r="AM691" s="135">
        <v>0</v>
      </c>
      <c r="AN691" s="135">
        <v>0</v>
      </c>
      <c r="AO691" s="135">
        <v>1</v>
      </c>
      <c r="AP691" s="135">
        <v>0</v>
      </c>
      <c r="AQ691" s="135">
        <v>1</v>
      </c>
      <c r="AR691" s="135">
        <v>1</v>
      </c>
      <c r="AS691" s="135">
        <v>0</v>
      </c>
      <c r="AT691" s="135">
        <v>0</v>
      </c>
      <c r="AU691" s="135">
        <v>1</v>
      </c>
      <c r="AV691" s="135">
        <v>0</v>
      </c>
      <c r="AW691" s="135">
        <v>0</v>
      </c>
      <c r="AX691" s="135">
        <v>0</v>
      </c>
      <c r="AY691" s="135">
        <v>1</v>
      </c>
      <c r="AZ691" s="135">
        <v>1</v>
      </c>
      <c r="BA691" s="135">
        <v>0</v>
      </c>
      <c r="BB691" s="135">
        <v>2</v>
      </c>
      <c r="BC691" s="135">
        <v>0</v>
      </c>
      <c r="BD691" s="135">
        <v>1</v>
      </c>
      <c r="BE691" s="135">
        <v>0</v>
      </c>
      <c r="BF691" s="135">
        <v>0</v>
      </c>
      <c r="BG691" s="135">
        <v>0</v>
      </c>
      <c r="BH691" s="135">
        <v>0</v>
      </c>
      <c r="BI691" s="135">
        <v>0</v>
      </c>
      <c r="BJ691" s="135">
        <v>0</v>
      </c>
      <c r="BK691" s="135">
        <v>5</v>
      </c>
      <c r="BL691" s="135">
        <v>0</v>
      </c>
      <c r="BM691" s="135">
        <v>0</v>
      </c>
      <c r="BN691" s="135">
        <v>3</v>
      </c>
      <c r="BO691" s="135">
        <v>0</v>
      </c>
      <c r="BP691" s="135">
        <v>0</v>
      </c>
      <c r="BQ691" s="135">
        <v>0</v>
      </c>
      <c r="BR691" s="135">
        <v>7</v>
      </c>
      <c r="BS691" s="135">
        <v>0</v>
      </c>
      <c r="BT691" s="135">
        <v>1</v>
      </c>
      <c r="BU691" s="135">
        <v>0</v>
      </c>
      <c r="BV691" s="135">
        <v>0</v>
      </c>
      <c r="BW691" s="135">
        <v>0</v>
      </c>
      <c r="BX691" s="135">
        <v>0</v>
      </c>
      <c r="BY691" s="135">
        <v>0</v>
      </c>
      <c r="BZ691" s="135">
        <v>0</v>
      </c>
      <c r="CA691" s="135">
        <v>0</v>
      </c>
      <c r="CB691" s="135">
        <v>1</v>
      </c>
      <c r="CC691" s="135">
        <v>0</v>
      </c>
      <c r="CD691" s="135">
        <v>1</v>
      </c>
      <c r="CE691" s="135">
        <v>1</v>
      </c>
      <c r="CF691" s="135">
        <v>0</v>
      </c>
      <c r="CG691" s="135">
        <v>0</v>
      </c>
      <c r="CH691" s="135">
        <v>0</v>
      </c>
      <c r="CI691" s="135">
        <v>0</v>
      </c>
      <c r="CJ691" s="135">
        <v>0</v>
      </c>
      <c r="CK691" s="135">
        <v>0</v>
      </c>
      <c r="CL691" s="135">
        <v>0</v>
      </c>
      <c r="CM691" s="135">
        <v>0</v>
      </c>
      <c r="CN691" s="135">
        <v>0</v>
      </c>
      <c r="CO691" s="135">
        <v>0</v>
      </c>
      <c r="CP691" s="135">
        <v>0</v>
      </c>
      <c r="CQ691" s="135">
        <v>0</v>
      </c>
      <c r="CR691" s="135">
        <v>0</v>
      </c>
      <c r="CS691" s="135">
        <v>1</v>
      </c>
      <c r="CT691" s="135">
        <v>1</v>
      </c>
      <c r="CU691" s="135">
        <v>2</v>
      </c>
      <c r="CV691" s="135">
        <v>0</v>
      </c>
      <c r="CW691" s="135">
        <v>0</v>
      </c>
      <c r="CX691" s="135"/>
    </row>
    <row r="692" spans="1:102" x14ac:dyDescent="0.35">
      <c r="A692" s="135">
        <v>691</v>
      </c>
      <c r="B692" s="135">
        <v>0</v>
      </c>
      <c r="C692" s="135">
        <v>0</v>
      </c>
      <c r="D692" s="135">
        <v>0</v>
      </c>
      <c r="E692" s="135">
        <v>0</v>
      </c>
      <c r="F692" s="135">
        <v>0</v>
      </c>
      <c r="G692" s="135">
        <v>0</v>
      </c>
      <c r="H692" s="135">
        <v>1</v>
      </c>
      <c r="I692" s="135">
        <v>0</v>
      </c>
      <c r="J692" s="135">
        <v>0</v>
      </c>
      <c r="K692" s="135">
        <v>0</v>
      </c>
      <c r="L692" s="135">
        <v>0</v>
      </c>
      <c r="M692" s="135">
        <v>1</v>
      </c>
      <c r="N692" s="135">
        <v>7</v>
      </c>
      <c r="O692" s="135">
        <v>0</v>
      </c>
      <c r="P692" s="135">
        <v>0</v>
      </c>
      <c r="Q692" s="135">
        <v>0</v>
      </c>
      <c r="R692" s="135">
        <v>0</v>
      </c>
      <c r="S692" s="135">
        <v>1</v>
      </c>
      <c r="T692" s="135">
        <v>0</v>
      </c>
      <c r="U692" s="135">
        <v>0</v>
      </c>
      <c r="V692" s="135">
        <v>1</v>
      </c>
      <c r="W692" s="135">
        <v>0</v>
      </c>
      <c r="X692" s="135">
        <v>0</v>
      </c>
      <c r="Y692" s="135">
        <v>0</v>
      </c>
      <c r="Z692" s="135">
        <v>0</v>
      </c>
      <c r="AA692" s="135">
        <v>1</v>
      </c>
      <c r="AB692" s="135">
        <v>1</v>
      </c>
      <c r="AC692" s="135">
        <v>0</v>
      </c>
      <c r="AD692" s="135">
        <v>0</v>
      </c>
      <c r="AE692" s="135">
        <v>0</v>
      </c>
      <c r="AF692" s="135">
        <v>0</v>
      </c>
      <c r="AG692" s="135">
        <v>0</v>
      </c>
      <c r="AH692" s="135">
        <v>2</v>
      </c>
      <c r="AI692" s="135">
        <v>0</v>
      </c>
      <c r="AJ692" s="135">
        <v>0</v>
      </c>
      <c r="AK692" s="135">
        <v>0</v>
      </c>
      <c r="AL692" s="135">
        <v>0</v>
      </c>
      <c r="AM692" s="135">
        <v>0</v>
      </c>
      <c r="AN692" s="135">
        <v>1</v>
      </c>
      <c r="AO692" s="135">
        <v>0</v>
      </c>
      <c r="AP692" s="135">
        <v>0</v>
      </c>
      <c r="AQ692" s="135">
        <v>0</v>
      </c>
      <c r="AR692" s="135">
        <v>0</v>
      </c>
      <c r="AS692" s="135">
        <v>0</v>
      </c>
      <c r="AT692" s="135">
        <v>0</v>
      </c>
      <c r="AU692" s="135">
        <v>11</v>
      </c>
      <c r="AV692" s="135">
        <v>0</v>
      </c>
      <c r="AW692" s="135">
        <v>1</v>
      </c>
      <c r="AX692" s="135">
        <v>0</v>
      </c>
      <c r="AY692" s="135">
        <v>0</v>
      </c>
      <c r="AZ692" s="135">
        <v>0</v>
      </c>
      <c r="BA692" s="135">
        <v>0</v>
      </c>
      <c r="BB692" s="135">
        <v>0</v>
      </c>
      <c r="BC692" s="135">
        <v>0</v>
      </c>
      <c r="BD692" s="135">
        <v>0</v>
      </c>
      <c r="BE692" s="135">
        <v>0</v>
      </c>
      <c r="BF692" s="135">
        <v>0</v>
      </c>
      <c r="BG692" s="135">
        <v>0</v>
      </c>
      <c r="BH692" s="135">
        <v>0</v>
      </c>
      <c r="BI692" s="135">
        <v>1</v>
      </c>
      <c r="BJ692" s="135">
        <v>0</v>
      </c>
      <c r="BK692" s="135">
        <v>9</v>
      </c>
      <c r="BL692" s="135">
        <v>0</v>
      </c>
      <c r="BM692" s="135">
        <v>0</v>
      </c>
      <c r="BN692" s="135">
        <v>0</v>
      </c>
      <c r="BO692" s="135">
        <v>0</v>
      </c>
      <c r="BP692" s="135">
        <v>1</v>
      </c>
      <c r="BQ692" s="135">
        <v>1</v>
      </c>
      <c r="BR692" s="135">
        <v>0</v>
      </c>
      <c r="BS692" s="135">
        <v>0</v>
      </c>
      <c r="BT692" s="135">
        <v>0</v>
      </c>
      <c r="BU692" s="135">
        <v>0</v>
      </c>
      <c r="BV692" s="135">
        <v>0</v>
      </c>
      <c r="BW692" s="135">
        <v>0</v>
      </c>
      <c r="BX692" s="135">
        <v>0</v>
      </c>
      <c r="BY692" s="135">
        <v>2</v>
      </c>
      <c r="BZ692" s="135">
        <v>0</v>
      </c>
      <c r="CA692" s="135">
        <v>0</v>
      </c>
      <c r="CB692" s="135">
        <v>1</v>
      </c>
      <c r="CC692" s="135">
        <v>0</v>
      </c>
      <c r="CD692" s="135">
        <v>0</v>
      </c>
      <c r="CE692" s="135">
        <v>0</v>
      </c>
      <c r="CF692" s="135">
        <v>0</v>
      </c>
      <c r="CG692" s="135">
        <v>0</v>
      </c>
      <c r="CH692" s="135">
        <v>0</v>
      </c>
      <c r="CI692" s="135">
        <v>0</v>
      </c>
      <c r="CJ692" s="135">
        <v>0</v>
      </c>
      <c r="CK692" s="135">
        <v>1</v>
      </c>
      <c r="CL692" s="135">
        <v>0</v>
      </c>
      <c r="CM692" s="135">
        <v>0</v>
      </c>
      <c r="CN692" s="135">
        <v>0</v>
      </c>
      <c r="CO692" s="135">
        <v>0</v>
      </c>
      <c r="CP692" s="135">
        <v>0</v>
      </c>
      <c r="CQ692" s="135">
        <v>0</v>
      </c>
      <c r="CR692" s="135">
        <v>0</v>
      </c>
      <c r="CS692" s="135">
        <v>0</v>
      </c>
      <c r="CT692" s="135">
        <v>1</v>
      </c>
      <c r="CU692" s="135">
        <v>0</v>
      </c>
      <c r="CV692" s="135">
        <v>0</v>
      </c>
      <c r="CW692" s="135">
        <v>0</v>
      </c>
      <c r="CX692" s="135"/>
    </row>
    <row r="693" spans="1:102" x14ac:dyDescent="0.35">
      <c r="A693" s="135">
        <v>692</v>
      </c>
      <c r="B693" s="135">
        <v>0</v>
      </c>
      <c r="C693" s="135">
        <v>0</v>
      </c>
      <c r="D693" s="135">
        <v>1</v>
      </c>
      <c r="E693" s="135">
        <v>0</v>
      </c>
      <c r="F693" s="135">
        <v>2</v>
      </c>
      <c r="G693" s="135">
        <v>0</v>
      </c>
      <c r="H693" s="135">
        <v>0</v>
      </c>
      <c r="I693" s="135">
        <v>1</v>
      </c>
      <c r="J693" s="135">
        <v>0</v>
      </c>
      <c r="K693" s="135">
        <v>0</v>
      </c>
      <c r="L693" s="135">
        <v>6</v>
      </c>
      <c r="M693" s="135">
        <v>0</v>
      </c>
      <c r="N693" s="135">
        <v>2</v>
      </c>
      <c r="O693" s="135">
        <v>0</v>
      </c>
      <c r="P693" s="135">
        <v>0</v>
      </c>
      <c r="Q693" s="135">
        <v>0</v>
      </c>
      <c r="R693" s="135">
        <v>0</v>
      </c>
      <c r="S693" s="135">
        <v>0</v>
      </c>
      <c r="T693" s="135">
        <v>0</v>
      </c>
      <c r="U693" s="135">
        <v>0</v>
      </c>
      <c r="V693" s="135">
        <v>0</v>
      </c>
      <c r="W693" s="135">
        <v>0</v>
      </c>
      <c r="X693" s="135">
        <v>0</v>
      </c>
      <c r="Y693" s="135">
        <v>0</v>
      </c>
      <c r="Z693" s="135">
        <v>0</v>
      </c>
      <c r="AA693" s="135">
        <v>0</v>
      </c>
      <c r="AB693" s="135">
        <v>1</v>
      </c>
      <c r="AC693" s="135">
        <v>1</v>
      </c>
      <c r="AD693" s="135">
        <v>0</v>
      </c>
      <c r="AE693" s="135">
        <v>1</v>
      </c>
      <c r="AF693" s="135">
        <v>1</v>
      </c>
      <c r="AG693" s="135">
        <v>0</v>
      </c>
      <c r="AH693" s="135">
        <v>0</v>
      </c>
      <c r="AI693" s="135">
        <v>1</v>
      </c>
      <c r="AJ693" s="135">
        <v>0</v>
      </c>
      <c r="AK693" s="135">
        <v>0</v>
      </c>
      <c r="AL693" s="135">
        <v>0</v>
      </c>
      <c r="AM693" s="135">
        <v>0</v>
      </c>
      <c r="AN693" s="135">
        <v>0</v>
      </c>
      <c r="AO693" s="135">
        <v>0</v>
      </c>
      <c r="AP693" s="135">
        <v>0</v>
      </c>
      <c r="AQ693" s="135">
        <v>0</v>
      </c>
      <c r="AR693" s="135">
        <v>0</v>
      </c>
      <c r="AS693" s="135">
        <v>0</v>
      </c>
      <c r="AT693" s="135">
        <v>0</v>
      </c>
      <c r="AU693" s="135">
        <v>0</v>
      </c>
      <c r="AV693" s="135">
        <v>1</v>
      </c>
      <c r="AW693" s="135">
        <v>0</v>
      </c>
      <c r="AX693" s="135">
        <v>0</v>
      </c>
      <c r="AY693" s="135">
        <v>1</v>
      </c>
      <c r="AZ693" s="135">
        <v>0</v>
      </c>
      <c r="BA693" s="135">
        <v>0</v>
      </c>
      <c r="BB693" s="135">
        <v>0</v>
      </c>
      <c r="BC693" s="135">
        <v>0</v>
      </c>
      <c r="BD693" s="135">
        <v>0</v>
      </c>
      <c r="BE693" s="135">
        <v>0</v>
      </c>
      <c r="BF693" s="135">
        <v>0</v>
      </c>
      <c r="BG693" s="135">
        <v>1</v>
      </c>
      <c r="BH693" s="135">
        <v>1</v>
      </c>
      <c r="BI693" s="135">
        <v>1</v>
      </c>
      <c r="BJ693" s="135">
        <v>0</v>
      </c>
      <c r="BK693" s="135">
        <v>1</v>
      </c>
      <c r="BL693" s="135">
        <v>0</v>
      </c>
      <c r="BM693" s="135">
        <v>0</v>
      </c>
      <c r="BN693" s="135">
        <v>0</v>
      </c>
      <c r="BO693" s="135">
        <v>0</v>
      </c>
      <c r="BP693" s="135">
        <v>1</v>
      </c>
      <c r="BQ693" s="135">
        <v>0</v>
      </c>
      <c r="BR693" s="135">
        <v>0</v>
      </c>
      <c r="BS693" s="135">
        <v>0</v>
      </c>
      <c r="BT693" s="135">
        <v>0</v>
      </c>
      <c r="BU693" s="135">
        <v>3</v>
      </c>
      <c r="BV693" s="135">
        <v>0</v>
      </c>
      <c r="BW693" s="135">
        <v>0</v>
      </c>
      <c r="BX693" s="135">
        <v>0</v>
      </c>
      <c r="BY693" s="135">
        <v>0</v>
      </c>
      <c r="BZ693" s="135">
        <v>0</v>
      </c>
      <c r="CA693" s="135">
        <v>0</v>
      </c>
      <c r="CB693" s="135">
        <v>0</v>
      </c>
      <c r="CC693" s="135">
        <v>1</v>
      </c>
      <c r="CD693" s="135">
        <v>10</v>
      </c>
      <c r="CE693" s="135">
        <v>0</v>
      </c>
      <c r="CF693" s="135">
        <v>0</v>
      </c>
      <c r="CG693" s="135">
        <v>0</v>
      </c>
      <c r="CH693" s="135">
        <v>1</v>
      </c>
      <c r="CI693" s="135">
        <v>0</v>
      </c>
      <c r="CJ693" s="135">
        <v>0</v>
      </c>
      <c r="CK693" s="135">
        <v>0</v>
      </c>
      <c r="CL693" s="135">
        <v>0</v>
      </c>
      <c r="CM693" s="135">
        <v>0</v>
      </c>
      <c r="CN693" s="135">
        <v>0</v>
      </c>
      <c r="CO693" s="135">
        <v>0</v>
      </c>
      <c r="CP693" s="135">
        <v>0</v>
      </c>
      <c r="CQ693" s="135">
        <v>0</v>
      </c>
      <c r="CR693" s="135">
        <v>0</v>
      </c>
      <c r="CS693" s="135">
        <v>3</v>
      </c>
      <c r="CT693" s="135">
        <v>0</v>
      </c>
      <c r="CU693" s="135">
        <v>0</v>
      </c>
      <c r="CV693" s="135">
        <v>0</v>
      </c>
      <c r="CW693" s="135">
        <v>0</v>
      </c>
      <c r="CX693" s="135"/>
    </row>
    <row r="694" spans="1:102" x14ac:dyDescent="0.35">
      <c r="A694" s="135">
        <v>693</v>
      </c>
      <c r="B694" s="135">
        <v>0</v>
      </c>
      <c r="C694" s="135">
        <v>0</v>
      </c>
      <c r="D694" s="135">
        <v>0</v>
      </c>
      <c r="E694" s="135">
        <v>0</v>
      </c>
      <c r="F694" s="135">
        <v>1</v>
      </c>
      <c r="G694" s="135">
        <v>0</v>
      </c>
      <c r="H694" s="135">
        <v>0</v>
      </c>
      <c r="I694" s="135">
        <v>0</v>
      </c>
      <c r="J694" s="135">
        <v>0</v>
      </c>
      <c r="K694" s="135">
        <v>1</v>
      </c>
      <c r="L694" s="135">
        <v>3</v>
      </c>
      <c r="M694" s="135">
        <v>0</v>
      </c>
      <c r="N694" s="135">
        <v>0</v>
      </c>
      <c r="O694" s="135">
        <v>3</v>
      </c>
      <c r="P694" s="135">
        <v>0</v>
      </c>
      <c r="Q694" s="135">
        <v>0</v>
      </c>
      <c r="R694" s="135">
        <v>0</v>
      </c>
      <c r="S694" s="135">
        <v>0</v>
      </c>
      <c r="T694" s="135">
        <v>1</v>
      </c>
      <c r="U694" s="135">
        <v>0</v>
      </c>
      <c r="V694" s="135">
        <v>0</v>
      </c>
      <c r="W694" s="135">
        <v>0</v>
      </c>
      <c r="X694" s="135">
        <v>0</v>
      </c>
      <c r="Y694" s="135">
        <v>0</v>
      </c>
      <c r="Z694" s="135">
        <v>0</v>
      </c>
      <c r="AA694" s="135">
        <v>0</v>
      </c>
      <c r="AB694" s="135">
        <v>0</v>
      </c>
      <c r="AC694" s="135">
        <v>0</v>
      </c>
      <c r="AD694" s="135">
        <v>0</v>
      </c>
      <c r="AE694" s="135">
        <v>0</v>
      </c>
      <c r="AF694" s="135">
        <v>0</v>
      </c>
      <c r="AG694" s="135">
        <v>1</v>
      </c>
      <c r="AH694" s="135">
        <v>0</v>
      </c>
      <c r="AI694" s="135">
        <v>3</v>
      </c>
      <c r="AJ694" s="135">
        <v>1</v>
      </c>
      <c r="AK694" s="135">
        <v>0</v>
      </c>
      <c r="AL694" s="135">
        <v>0</v>
      </c>
      <c r="AM694" s="135">
        <v>1</v>
      </c>
      <c r="AN694" s="135">
        <v>0</v>
      </c>
      <c r="AO694" s="135">
        <v>0</v>
      </c>
      <c r="AP694" s="135">
        <v>1</v>
      </c>
      <c r="AQ694" s="135">
        <v>0</v>
      </c>
      <c r="AR694" s="135">
        <v>1</v>
      </c>
      <c r="AS694" s="135">
        <v>0</v>
      </c>
      <c r="AT694" s="135">
        <v>0</v>
      </c>
      <c r="AU694" s="135">
        <v>0</v>
      </c>
      <c r="AV694" s="135">
        <v>0</v>
      </c>
      <c r="AW694" s="135">
        <v>0</v>
      </c>
      <c r="AX694" s="135">
        <v>0</v>
      </c>
      <c r="AY694" s="135">
        <v>0</v>
      </c>
      <c r="AZ694" s="135">
        <v>0</v>
      </c>
      <c r="BA694" s="135">
        <v>0</v>
      </c>
      <c r="BB694" s="135">
        <v>0</v>
      </c>
      <c r="BC694" s="135">
        <v>0</v>
      </c>
      <c r="BD694" s="135">
        <v>0</v>
      </c>
      <c r="BE694" s="135">
        <v>0</v>
      </c>
      <c r="BF694" s="135">
        <v>0</v>
      </c>
      <c r="BG694" s="135">
        <v>0</v>
      </c>
      <c r="BH694" s="135">
        <v>0</v>
      </c>
      <c r="BI694" s="135">
        <v>0</v>
      </c>
      <c r="BJ694" s="135">
        <v>0</v>
      </c>
      <c r="BK694" s="135">
        <v>0</v>
      </c>
      <c r="BL694" s="135">
        <v>0</v>
      </c>
      <c r="BM694" s="135">
        <v>0</v>
      </c>
      <c r="BN694" s="135">
        <v>1</v>
      </c>
      <c r="BO694" s="135">
        <v>0</v>
      </c>
      <c r="BP694" s="135">
        <v>0</v>
      </c>
      <c r="BQ694" s="135">
        <v>0</v>
      </c>
      <c r="BR694" s="135">
        <v>3</v>
      </c>
      <c r="BS694" s="135">
        <v>0</v>
      </c>
      <c r="BT694" s="135">
        <v>0</v>
      </c>
      <c r="BU694" s="135">
        <v>0</v>
      </c>
      <c r="BV694" s="135">
        <v>0</v>
      </c>
      <c r="BW694" s="135">
        <v>0</v>
      </c>
      <c r="BX694" s="135">
        <v>0</v>
      </c>
      <c r="BY694" s="135">
        <v>0</v>
      </c>
      <c r="BZ694" s="135">
        <v>0</v>
      </c>
      <c r="CA694" s="135">
        <v>0</v>
      </c>
      <c r="CB694" s="135">
        <v>3</v>
      </c>
      <c r="CC694" s="135">
        <v>0</v>
      </c>
      <c r="CD694" s="135">
        <v>5</v>
      </c>
      <c r="CE694" s="135">
        <v>0</v>
      </c>
      <c r="CF694" s="135">
        <v>2</v>
      </c>
      <c r="CG694" s="135">
        <v>0</v>
      </c>
      <c r="CH694" s="135">
        <v>2</v>
      </c>
      <c r="CI694" s="135">
        <v>1</v>
      </c>
      <c r="CJ694" s="135">
        <v>1</v>
      </c>
      <c r="CK694" s="135">
        <v>0</v>
      </c>
      <c r="CL694" s="135">
        <v>0</v>
      </c>
      <c r="CM694" s="135">
        <v>1</v>
      </c>
      <c r="CN694" s="135">
        <v>0</v>
      </c>
      <c r="CO694" s="135">
        <v>0</v>
      </c>
      <c r="CP694" s="135">
        <v>0</v>
      </c>
      <c r="CQ694" s="135">
        <v>0</v>
      </c>
      <c r="CR694" s="135">
        <v>1</v>
      </c>
      <c r="CS694" s="135">
        <v>0</v>
      </c>
      <c r="CT694" s="135">
        <v>0</v>
      </c>
      <c r="CU694" s="135">
        <v>0</v>
      </c>
      <c r="CV694" s="135">
        <v>1</v>
      </c>
      <c r="CW694" s="135">
        <v>1</v>
      </c>
      <c r="CX694" s="135"/>
    </row>
    <row r="695" spans="1:102" x14ac:dyDescent="0.35">
      <c r="A695" s="135">
        <v>694</v>
      </c>
      <c r="B695" s="135">
        <v>0</v>
      </c>
      <c r="C695" s="135">
        <v>0</v>
      </c>
      <c r="D695" s="135">
        <v>0</v>
      </c>
      <c r="E695" s="135">
        <v>0</v>
      </c>
      <c r="F695" s="135">
        <v>1</v>
      </c>
      <c r="G695" s="135">
        <v>0</v>
      </c>
      <c r="H695" s="135">
        <v>0</v>
      </c>
      <c r="I695" s="135">
        <v>0</v>
      </c>
      <c r="J695" s="135">
        <v>0</v>
      </c>
      <c r="K695" s="135">
        <v>0</v>
      </c>
      <c r="L695" s="135">
        <v>0</v>
      </c>
      <c r="M695" s="135">
        <v>0</v>
      </c>
      <c r="N695" s="135">
        <v>0</v>
      </c>
      <c r="O695" s="135">
        <v>0</v>
      </c>
      <c r="P695" s="135">
        <v>0</v>
      </c>
      <c r="Q695" s="135">
        <v>1</v>
      </c>
      <c r="R695" s="135">
        <v>0</v>
      </c>
      <c r="S695" s="135">
        <v>0</v>
      </c>
      <c r="T695" s="135">
        <v>1</v>
      </c>
      <c r="U695" s="135">
        <v>0</v>
      </c>
      <c r="V695" s="135">
        <v>0</v>
      </c>
      <c r="W695" s="135">
        <v>0</v>
      </c>
      <c r="X695" s="135">
        <v>0</v>
      </c>
      <c r="Y695" s="135">
        <v>0</v>
      </c>
      <c r="Z695" s="135">
        <v>0</v>
      </c>
      <c r="AA695" s="135">
        <v>1</v>
      </c>
      <c r="AB695" s="135">
        <v>0</v>
      </c>
      <c r="AC695" s="135">
        <v>1</v>
      </c>
      <c r="AD695" s="135">
        <v>0</v>
      </c>
      <c r="AE695" s="135">
        <v>4</v>
      </c>
      <c r="AF695" s="135">
        <v>0</v>
      </c>
      <c r="AG695" s="135">
        <v>1</v>
      </c>
      <c r="AH695" s="135">
        <v>0</v>
      </c>
      <c r="AI695" s="135">
        <v>1</v>
      </c>
      <c r="AJ695" s="135">
        <v>1</v>
      </c>
      <c r="AK695" s="135">
        <v>0</v>
      </c>
      <c r="AL695" s="135">
        <v>0</v>
      </c>
      <c r="AM695" s="135">
        <v>3</v>
      </c>
      <c r="AN695" s="135">
        <v>0</v>
      </c>
      <c r="AO695" s="135">
        <v>0</v>
      </c>
      <c r="AP695" s="135">
        <v>0</v>
      </c>
      <c r="AQ695" s="135">
        <v>13</v>
      </c>
      <c r="AR695" s="135">
        <v>1</v>
      </c>
      <c r="AS695" s="135">
        <v>0</v>
      </c>
      <c r="AT695" s="135">
        <v>3</v>
      </c>
      <c r="AU695" s="135">
        <v>0</v>
      </c>
      <c r="AV695" s="135">
        <v>1</v>
      </c>
      <c r="AW695" s="135">
        <v>0</v>
      </c>
      <c r="AX695" s="135">
        <v>0</v>
      </c>
      <c r="AY695" s="135">
        <v>31</v>
      </c>
      <c r="AZ695" s="135">
        <v>1</v>
      </c>
      <c r="BA695" s="135">
        <v>1</v>
      </c>
      <c r="BB695" s="135">
        <v>0</v>
      </c>
      <c r="BC695" s="135">
        <v>0</v>
      </c>
      <c r="BD695" s="135">
        <v>1</v>
      </c>
      <c r="BE695" s="135">
        <v>0</v>
      </c>
      <c r="BF695" s="135">
        <v>0</v>
      </c>
      <c r="BG695" s="135">
        <v>0</v>
      </c>
      <c r="BH695" s="135">
        <v>0</v>
      </c>
      <c r="BI695" s="135">
        <v>0</v>
      </c>
      <c r="BJ695" s="135">
        <v>0</v>
      </c>
      <c r="BK695" s="135">
        <v>1</v>
      </c>
      <c r="BL695" s="135">
        <v>0</v>
      </c>
      <c r="BM695" s="135">
        <v>0</v>
      </c>
      <c r="BN695" s="135">
        <v>0</v>
      </c>
      <c r="BO695" s="135">
        <v>0</v>
      </c>
      <c r="BP695" s="135">
        <v>0</v>
      </c>
      <c r="BQ695" s="135">
        <v>0</v>
      </c>
      <c r="BR695" s="135">
        <v>0</v>
      </c>
      <c r="BS695" s="135">
        <v>0</v>
      </c>
      <c r="BT695" s="135">
        <v>0</v>
      </c>
      <c r="BU695" s="135">
        <v>3</v>
      </c>
      <c r="BV695" s="135">
        <v>0</v>
      </c>
      <c r="BW695" s="135">
        <v>0</v>
      </c>
      <c r="BX695" s="135">
        <v>1</v>
      </c>
      <c r="BY695" s="135">
        <v>0</v>
      </c>
      <c r="BZ695" s="135">
        <v>0</v>
      </c>
      <c r="CA695" s="135">
        <v>0</v>
      </c>
      <c r="CB695" s="135">
        <v>0</v>
      </c>
      <c r="CC695" s="135">
        <v>1</v>
      </c>
      <c r="CD695" s="135">
        <v>0</v>
      </c>
      <c r="CE695" s="135">
        <v>0</v>
      </c>
      <c r="CF695" s="135">
        <v>0</v>
      </c>
      <c r="CG695" s="135">
        <v>0</v>
      </c>
      <c r="CH695" s="135">
        <v>0</v>
      </c>
      <c r="CI695" s="135">
        <v>0</v>
      </c>
      <c r="CJ695" s="135">
        <v>0</v>
      </c>
      <c r="CK695" s="135">
        <v>1</v>
      </c>
      <c r="CL695" s="135">
        <v>0</v>
      </c>
      <c r="CM695" s="135">
        <v>0</v>
      </c>
      <c r="CN695" s="135">
        <v>0</v>
      </c>
      <c r="CO695" s="135">
        <v>1</v>
      </c>
      <c r="CP695" s="135">
        <v>5</v>
      </c>
      <c r="CQ695" s="135">
        <v>0</v>
      </c>
      <c r="CR695" s="135">
        <v>0</v>
      </c>
      <c r="CS695" s="135">
        <v>0</v>
      </c>
      <c r="CT695" s="135">
        <v>0</v>
      </c>
      <c r="CU695" s="135">
        <v>0</v>
      </c>
      <c r="CV695" s="135">
        <v>0</v>
      </c>
      <c r="CW695" s="135">
        <v>0</v>
      </c>
      <c r="CX695" s="135"/>
    </row>
    <row r="696" spans="1:102" x14ac:dyDescent="0.35">
      <c r="A696" s="135">
        <v>695</v>
      </c>
      <c r="B696" s="135">
        <v>1</v>
      </c>
      <c r="C696" s="135">
        <v>0</v>
      </c>
      <c r="D696" s="135">
        <v>2</v>
      </c>
      <c r="E696" s="135">
        <v>0</v>
      </c>
      <c r="F696" s="135">
        <v>0</v>
      </c>
      <c r="G696" s="135">
        <v>1</v>
      </c>
      <c r="H696" s="135">
        <v>0</v>
      </c>
      <c r="I696" s="135">
        <v>0</v>
      </c>
      <c r="J696" s="135">
        <v>1</v>
      </c>
      <c r="K696" s="135">
        <v>1</v>
      </c>
      <c r="L696" s="135">
        <v>1</v>
      </c>
      <c r="M696" s="135">
        <v>0</v>
      </c>
      <c r="N696" s="135">
        <v>7</v>
      </c>
      <c r="O696" s="135">
        <v>0</v>
      </c>
      <c r="P696" s="135">
        <v>0</v>
      </c>
      <c r="Q696" s="135">
        <v>1</v>
      </c>
      <c r="R696" s="135">
        <v>0</v>
      </c>
      <c r="S696" s="135">
        <v>0</v>
      </c>
      <c r="T696" s="135">
        <v>0</v>
      </c>
      <c r="U696" s="135">
        <v>0</v>
      </c>
      <c r="V696" s="135">
        <v>13</v>
      </c>
      <c r="W696" s="135">
        <v>1</v>
      </c>
      <c r="X696" s="135">
        <v>1</v>
      </c>
      <c r="Y696" s="135">
        <v>0</v>
      </c>
      <c r="Z696" s="135">
        <v>0</v>
      </c>
      <c r="AA696" s="135">
        <v>0</v>
      </c>
      <c r="AB696" s="135">
        <v>1</v>
      </c>
      <c r="AC696" s="135">
        <v>0</v>
      </c>
      <c r="AD696" s="135">
        <v>0</v>
      </c>
      <c r="AE696" s="135">
        <v>0</v>
      </c>
      <c r="AF696" s="135">
        <v>12</v>
      </c>
      <c r="AG696" s="135">
        <v>1</v>
      </c>
      <c r="AH696" s="135">
        <v>8</v>
      </c>
      <c r="AI696" s="135">
        <v>0</v>
      </c>
      <c r="AJ696" s="135">
        <v>0</v>
      </c>
      <c r="AK696" s="135">
        <v>0</v>
      </c>
      <c r="AL696" s="135">
        <v>0</v>
      </c>
      <c r="AM696" s="135">
        <v>4</v>
      </c>
      <c r="AN696" s="135">
        <v>0</v>
      </c>
      <c r="AO696" s="135">
        <v>0</v>
      </c>
      <c r="AP696" s="135">
        <v>0</v>
      </c>
      <c r="AQ696" s="135">
        <v>1</v>
      </c>
      <c r="AR696" s="135">
        <v>0</v>
      </c>
      <c r="AS696" s="135">
        <v>0</v>
      </c>
      <c r="AT696" s="135">
        <v>0</v>
      </c>
      <c r="AU696" s="135">
        <v>0</v>
      </c>
      <c r="AV696" s="135">
        <v>0</v>
      </c>
      <c r="AW696" s="135">
        <v>0</v>
      </c>
      <c r="AX696" s="135">
        <v>0</v>
      </c>
      <c r="AY696" s="135">
        <v>0</v>
      </c>
      <c r="AZ696" s="135">
        <v>0</v>
      </c>
      <c r="BA696" s="135">
        <v>0</v>
      </c>
      <c r="BB696" s="135">
        <v>0</v>
      </c>
      <c r="BC696" s="135">
        <v>0</v>
      </c>
      <c r="BD696" s="135">
        <v>0</v>
      </c>
      <c r="BE696" s="135">
        <v>0</v>
      </c>
      <c r="BF696" s="135">
        <v>0</v>
      </c>
      <c r="BG696" s="135">
        <v>0</v>
      </c>
      <c r="BH696" s="135">
        <v>0</v>
      </c>
      <c r="BI696" s="135">
        <v>0</v>
      </c>
      <c r="BJ696" s="135">
        <v>0</v>
      </c>
      <c r="BK696" s="135">
        <v>3</v>
      </c>
      <c r="BL696" s="135">
        <v>0</v>
      </c>
      <c r="BM696" s="135">
        <v>0</v>
      </c>
      <c r="BN696" s="135">
        <v>0</v>
      </c>
      <c r="BO696" s="135">
        <v>0</v>
      </c>
      <c r="BP696" s="135">
        <v>1</v>
      </c>
      <c r="BQ696" s="135">
        <v>0</v>
      </c>
      <c r="BR696" s="135">
        <v>1</v>
      </c>
      <c r="BS696" s="135">
        <v>0</v>
      </c>
      <c r="BT696" s="135">
        <v>1</v>
      </c>
      <c r="BU696" s="135">
        <v>0</v>
      </c>
      <c r="BV696" s="135">
        <v>0</v>
      </c>
      <c r="BW696" s="135">
        <v>0</v>
      </c>
      <c r="BX696" s="135">
        <v>0</v>
      </c>
      <c r="BY696" s="135">
        <v>0</v>
      </c>
      <c r="BZ696" s="135">
        <v>0</v>
      </c>
      <c r="CA696" s="135">
        <v>0</v>
      </c>
      <c r="CB696" s="135">
        <v>1</v>
      </c>
      <c r="CC696" s="135">
        <v>0</v>
      </c>
      <c r="CD696" s="135">
        <v>0</v>
      </c>
      <c r="CE696" s="135">
        <v>0</v>
      </c>
      <c r="CF696" s="135">
        <v>7</v>
      </c>
      <c r="CG696" s="135">
        <v>3</v>
      </c>
      <c r="CH696" s="135">
        <v>1</v>
      </c>
      <c r="CI696" s="135">
        <v>0</v>
      </c>
      <c r="CJ696" s="135">
        <v>1</v>
      </c>
      <c r="CK696" s="135">
        <v>0</v>
      </c>
      <c r="CL696" s="135">
        <v>0</v>
      </c>
      <c r="CM696" s="135">
        <v>0</v>
      </c>
      <c r="CN696" s="135">
        <v>0</v>
      </c>
      <c r="CO696" s="135">
        <v>4</v>
      </c>
      <c r="CP696" s="135">
        <v>0</v>
      </c>
      <c r="CQ696" s="135">
        <v>0</v>
      </c>
      <c r="CR696" s="135">
        <v>0</v>
      </c>
      <c r="CS696" s="135">
        <v>0</v>
      </c>
      <c r="CT696" s="135">
        <v>0</v>
      </c>
      <c r="CU696" s="135">
        <v>0</v>
      </c>
      <c r="CV696" s="135">
        <v>0</v>
      </c>
      <c r="CW696" s="135">
        <v>0</v>
      </c>
      <c r="CX696" s="135"/>
    </row>
    <row r="697" spans="1:102" x14ac:dyDescent="0.35">
      <c r="A697" s="135">
        <v>696</v>
      </c>
      <c r="B697" s="135">
        <v>0</v>
      </c>
      <c r="C697" s="135">
        <v>0</v>
      </c>
      <c r="D697" s="135">
        <v>0</v>
      </c>
      <c r="E697" s="135">
        <v>2</v>
      </c>
      <c r="F697" s="135">
        <v>0</v>
      </c>
      <c r="G697" s="135">
        <v>0</v>
      </c>
      <c r="H697" s="135">
        <v>0</v>
      </c>
      <c r="I697" s="135">
        <v>1</v>
      </c>
      <c r="J697" s="135">
        <v>0</v>
      </c>
      <c r="K697" s="135">
        <v>0</v>
      </c>
      <c r="L697" s="135">
        <v>1</v>
      </c>
      <c r="M697" s="135">
        <v>0</v>
      </c>
      <c r="N697" s="135">
        <v>11</v>
      </c>
      <c r="O697" s="135">
        <v>0</v>
      </c>
      <c r="P697" s="135">
        <v>2</v>
      </c>
      <c r="Q697" s="135">
        <v>0</v>
      </c>
      <c r="R697" s="135">
        <v>0</v>
      </c>
      <c r="S697" s="135">
        <v>0</v>
      </c>
      <c r="T697" s="135">
        <v>0</v>
      </c>
      <c r="U697" s="135">
        <v>0</v>
      </c>
      <c r="V697" s="135">
        <v>0</v>
      </c>
      <c r="W697" s="135">
        <v>0</v>
      </c>
      <c r="X697" s="135">
        <v>0</v>
      </c>
      <c r="Y697" s="135">
        <v>0</v>
      </c>
      <c r="Z697" s="135">
        <v>0</v>
      </c>
      <c r="AA697" s="135">
        <v>0</v>
      </c>
      <c r="AB697" s="135">
        <v>0</v>
      </c>
      <c r="AC697" s="135">
        <v>1</v>
      </c>
      <c r="AD697" s="135">
        <v>0</v>
      </c>
      <c r="AE697" s="135">
        <v>0</v>
      </c>
      <c r="AF697" s="135">
        <v>1</v>
      </c>
      <c r="AG697" s="135">
        <v>1</v>
      </c>
      <c r="AH697" s="135">
        <v>2</v>
      </c>
      <c r="AI697" s="135">
        <v>3</v>
      </c>
      <c r="AJ697" s="135">
        <v>0</v>
      </c>
      <c r="AK697" s="135">
        <v>0</v>
      </c>
      <c r="AL697" s="135">
        <v>1</v>
      </c>
      <c r="AM697" s="135">
        <v>0</v>
      </c>
      <c r="AN697" s="135">
        <v>1</v>
      </c>
      <c r="AO697" s="135">
        <v>1</v>
      </c>
      <c r="AP697" s="135">
        <v>12</v>
      </c>
      <c r="AQ697" s="135">
        <v>0</v>
      </c>
      <c r="AR697" s="135">
        <v>1</v>
      </c>
      <c r="AS697" s="135">
        <v>0</v>
      </c>
      <c r="AT697" s="135">
        <v>1</v>
      </c>
      <c r="AU697" s="135">
        <v>0</v>
      </c>
      <c r="AV697" s="135">
        <v>0</v>
      </c>
      <c r="AW697" s="135">
        <v>0</v>
      </c>
      <c r="AX697" s="135">
        <v>1</v>
      </c>
      <c r="AY697" s="135">
        <v>0</v>
      </c>
      <c r="AZ697" s="135">
        <v>0</v>
      </c>
      <c r="BA697" s="135">
        <v>0</v>
      </c>
      <c r="BB697" s="135">
        <v>0</v>
      </c>
      <c r="BC697" s="135">
        <v>1</v>
      </c>
      <c r="BD697" s="135">
        <v>0</v>
      </c>
      <c r="BE697" s="135">
        <v>0</v>
      </c>
      <c r="BF697" s="135">
        <v>0</v>
      </c>
      <c r="BG697" s="135">
        <v>0</v>
      </c>
      <c r="BH697" s="135">
        <v>0</v>
      </c>
      <c r="BI697" s="135">
        <v>1</v>
      </c>
      <c r="BJ697" s="135">
        <v>0</v>
      </c>
      <c r="BK697" s="135">
        <v>3</v>
      </c>
      <c r="BL697" s="135">
        <v>0</v>
      </c>
      <c r="BM697" s="135">
        <v>0</v>
      </c>
      <c r="BN697" s="135">
        <v>1</v>
      </c>
      <c r="BO697" s="135">
        <v>0</v>
      </c>
      <c r="BP697" s="135">
        <v>0</v>
      </c>
      <c r="BQ697" s="135">
        <v>0</v>
      </c>
      <c r="BR697" s="135">
        <v>0</v>
      </c>
      <c r="BS697" s="135">
        <v>6</v>
      </c>
      <c r="BT697" s="135">
        <v>0</v>
      </c>
      <c r="BU697" s="135">
        <v>0</v>
      </c>
      <c r="BV697" s="135">
        <v>0</v>
      </c>
      <c r="BW697" s="135">
        <v>0</v>
      </c>
      <c r="BX697" s="135">
        <v>0</v>
      </c>
      <c r="BY697" s="135">
        <v>0</v>
      </c>
      <c r="BZ697" s="135">
        <v>0</v>
      </c>
      <c r="CA697" s="135">
        <v>0</v>
      </c>
      <c r="CB697" s="135">
        <v>0</v>
      </c>
      <c r="CC697" s="135">
        <v>1</v>
      </c>
      <c r="CD697" s="135">
        <v>0</v>
      </c>
      <c r="CE697" s="135">
        <v>0</v>
      </c>
      <c r="CF697" s="135">
        <v>0</v>
      </c>
      <c r="CG697" s="135">
        <v>0</v>
      </c>
      <c r="CH697" s="135">
        <v>0</v>
      </c>
      <c r="CI697" s="135">
        <v>0</v>
      </c>
      <c r="CJ697" s="135">
        <v>0</v>
      </c>
      <c r="CK697" s="135">
        <v>0</v>
      </c>
      <c r="CL697" s="135">
        <v>0</v>
      </c>
      <c r="CM697" s="135">
        <v>0</v>
      </c>
      <c r="CN697" s="135">
        <v>0</v>
      </c>
      <c r="CO697" s="135">
        <v>0</v>
      </c>
      <c r="CP697" s="135">
        <v>4</v>
      </c>
      <c r="CQ697" s="135">
        <v>0</v>
      </c>
      <c r="CR697" s="135">
        <v>0</v>
      </c>
      <c r="CS697" s="135">
        <v>0</v>
      </c>
      <c r="CT697" s="135">
        <v>0</v>
      </c>
      <c r="CU697" s="135">
        <v>1</v>
      </c>
      <c r="CV697" s="135">
        <v>0</v>
      </c>
      <c r="CW697" s="135">
        <v>0</v>
      </c>
      <c r="CX697" s="135"/>
    </row>
    <row r="698" spans="1:102" x14ac:dyDescent="0.35">
      <c r="A698" s="135">
        <v>697</v>
      </c>
      <c r="B698" s="135">
        <v>0</v>
      </c>
      <c r="C698" s="135">
        <v>1</v>
      </c>
      <c r="D698" s="135">
        <v>0</v>
      </c>
      <c r="E698" s="135">
        <v>0</v>
      </c>
      <c r="F698" s="135">
        <v>0</v>
      </c>
      <c r="G698" s="135">
        <v>1</v>
      </c>
      <c r="H698" s="135">
        <v>0</v>
      </c>
      <c r="I698" s="135">
        <v>0</v>
      </c>
      <c r="J698" s="135">
        <v>0</v>
      </c>
      <c r="K698" s="135">
        <v>0</v>
      </c>
      <c r="L698" s="135">
        <v>0</v>
      </c>
      <c r="M698" s="135">
        <v>1</v>
      </c>
      <c r="N698" s="135">
        <v>0</v>
      </c>
      <c r="O698" s="135">
        <v>0</v>
      </c>
      <c r="P698" s="135">
        <v>0</v>
      </c>
      <c r="Q698" s="135">
        <v>2</v>
      </c>
      <c r="R698" s="135">
        <v>1</v>
      </c>
      <c r="S698" s="135">
        <v>0</v>
      </c>
      <c r="T698" s="135">
        <v>2</v>
      </c>
      <c r="U698" s="135">
        <v>0</v>
      </c>
      <c r="V698" s="135">
        <v>1</v>
      </c>
      <c r="W698" s="135">
        <v>0</v>
      </c>
      <c r="X698" s="135">
        <v>0</v>
      </c>
      <c r="Y698" s="135">
        <v>0</v>
      </c>
      <c r="Z698" s="135">
        <v>0</v>
      </c>
      <c r="AA698" s="135">
        <v>0</v>
      </c>
      <c r="AB698" s="135">
        <v>1</v>
      </c>
      <c r="AC698" s="135">
        <v>0</v>
      </c>
      <c r="AD698" s="135">
        <v>1</v>
      </c>
      <c r="AE698" s="135">
        <v>1</v>
      </c>
      <c r="AF698" s="135">
        <v>0</v>
      </c>
      <c r="AG698" s="135">
        <v>1</v>
      </c>
      <c r="AH698" s="135">
        <v>1</v>
      </c>
      <c r="AI698" s="135">
        <v>0</v>
      </c>
      <c r="AJ698" s="135">
        <v>1</v>
      </c>
      <c r="AK698" s="135">
        <v>0</v>
      </c>
      <c r="AL698" s="135">
        <v>1</v>
      </c>
      <c r="AM698" s="135">
        <v>0</v>
      </c>
      <c r="AN698" s="135">
        <v>1</v>
      </c>
      <c r="AO698" s="135">
        <v>0</v>
      </c>
      <c r="AP698" s="135">
        <v>0</v>
      </c>
      <c r="AQ698" s="135">
        <v>1</v>
      </c>
      <c r="AR698" s="135">
        <v>0</v>
      </c>
      <c r="AS698" s="135">
        <v>0</v>
      </c>
      <c r="AT698" s="135">
        <v>1</v>
      </c>
      <c r="AU698" s="135">
        <v>0</v>
      </c>
      <c r="AV698" s="135">
        <v>0</v>
      </c>
      <c r="AW698" s="135">
        <v>0</v>
      </c>
      <c r="AX698" s="135">
        <v>7</v>
      </c>
      <c r="AY698" s="135">
        <v>0</v>
      </c>
      <c r="AZ698" s="135">
        <v>0</v>
      </c>
      <c r="BA698" s="135">
        <v>0</v>
      </c>
      <c r="BB698" s="135">
        <v>0</v>
      </c>
      <c r="BC698" s="135">
        <v>0</v>
      </c>
      <c r="BD698" s="135">
        <v>0</v>
      </c>
      <c r="BE698" s="135">
        <v>2</v>
      </c>
      <c r="BF698" s="135">
        <v>0</v>
      </c>
      <c r="BG698" s="135">
        <v>0</v>
      </c>
      <c r="BH698" s="135">
        <v>0</v>
      </c>
      <c r="BI698" s="135">
        <v>1</v>
      </c>
      <c r="BJ698" s="135">
        <v>0</v>
      </c>
      <c r="BK698" s="135">
        <v>0</v>
      </c>
      <c r="BL698" s="135">
        <v>1</v>
      </c>
      <c r="BM698" s="135">
        <v>0</v>
      </c>
      <c r="BN698" s="135">
        <v>0</v>
      </c>
      <c r="BO698" s="135">
        <v>0</v>
      </c>
      <c r="BP698" s="135">
        <v>0</v>
      </c>
      <c r="BQ698" s="135">
        <v>0</v>
      </c>
      <c r="BR698" s="135">
        <v>1</v>
      </c>
      <c r="BS698" s="135">
        <v>1</v>
      </c>
      <c r="BT698" s="135">
        <v>0</v>
      </c>
      <c r="BU698" s="135">
        <v>0</v>
      </c>
      <c r="BV698" s="135">
        <v>0</v>
      </c>
      <c r="BW698" s="135">
        <v>0</v>
      </c>
      <c r="BX698" s="135">
        <v>1</v>
      </c>
      <c r="BY698" s="135">
        <v>0</v>
      </c>
      <c r="BZ698" s="135">
        <v>0</v>
      </c>
      <c r="CA698" s="135">
        <v>0</v>
      </c>
      <c r="CB698" s="135">
        <v>0</v>
      </c>
      <c r="CC698" s="135">
        <v>0</v>
      </c>
      <c r="CD698" s="135">
        <v>0</v>
      </c>
      <c r="CE698" s="135">
        <v>0</v>
      </c>
      <c r="CF698" s="135">
        <v>1</v>
      </c>
      <c r="CG698" s="135">
        <v>0</v>
      </c>
      <c r="CH698" s="135">
        <v>0</v>
      </c>
      <c r="CI698" s="135">
        <v>0</v>
      </c>
      <c r="CJ698" s="135">
        <v>0</v>
      </c>
      <c r="CK698" s="135">
        <v>0</v>
      </c>
      <c r="CL698" s="135">
        <v>0</v>
      </c>
      <c r="CM698" s="135">
        <v>0</v>
      </c>
      <c r="CN698" s="135">
        <v>0</v>
      </c>
      <c r="CO698" s="135">
        <v>0</v>
      </c>
      <c r="CP698" s="135">
        <v>0</v>
      </c>
      <c r="CQ698" s="135">
        <v>0</v>
      </c>
      <c r="CR698" s="135">
        <v>0</v>
      </c>
      <c r="CS698" s="135">
        <v>0</v>
      </c>
      <c r="CT698" s="135">
        <v>1</v>
      </c>
      <c r="CU698" s="135">
        <v>0</v>
      </c>
      <c r="CV698" s="135">
        <v>0</v>
      </c>
      <c r="CW698" s="135">
        <v>0</v>
      </c>
      <c r="CX698" s="135"/>
    </row>
    <row r="699" spans="1:102" x14ac:dyDescent="0.35">
      <c r="A699" s="135">
        <v>698</v>
      </c>
      <c r="B699" s="135">
        <v>1</v>
      </c>
      <c r="C699" s="135">
        <v>0</v>
      </c>
      <c r="D699" s="135">
        <v>0</v>
      </c>
      <c r="E699" s="135">
        <v>0</v>
      </c>
      <c r="F699" s="135">
        <v>0</v>
      </c>
      <c r="G699" s="135">
        <v>0</v>
      </c>
      <c r="H699" s="135">
        <v>0</v>
      </c>
      <c r="I699" s="135">
        <v>0</v>
      </c>
      <c r="J699" s="135">
        <v>1</v>
      </c>
      <c r="K699" s="135">
        <v>1</v>
      </c>
      <c r="L699" s="135">
        <v>2</v>
      </c>
      <c r="M699" s="135">
        <v>0</v>
      </c>
      <c r="N699" s="135">
        <v>0</v>
      </c>
      <c r="O699" s="135">
        <v>1</v>
      </c>
      <c r="P699" s="135">
        <v>1</v>
      </c>
      <c r="Q699" s="135">
        <v>0</v>
      </c>
      <c r="R699" s="135">
        <v>0</v>
      </c>
      <c r="S699" s="135">
        <v>0</v>
      </c>
      <c r="T699" s="135">
        <v>0</v>
      </c>
      <c r="U699" s="135">
        <v>0</v>
      </c>
      <c r="V699" s="135">
        <v>0</v>
      </c>
      <c r="W699" s="135">
        <v>0</v>
      </c>
      <c r="X699" s="135">
        <v>1</v>
      </c>
      <c r="Y699" s="135">
        <v>0</v>
      </c>
      <c r="Z699" s="135">
        <v>0</v>
      </c>
      <c r="AA699" s="135">
        <v>0</v>
      </c>
      <c r="AB699" s="135">
        <v>1</v>
      </c>
      <c r="AC699" s="135">
        <v>0</v>
      </c>
      <c r="AD699" s="135">
        <v>0</v>
      </c>
      <c r="AE699" s="135">
        <v>1</v>
      </c>
      <c r="AF699" s="135">
        <v>0</v>
      </c>
      <c r="AG699" s="135">
        <v>0</v>
      </c>
      <c r="AH699" s="135">
        <v>0</v>
      </c>
      <c r="AI699" s="135">
        <v>1</v>
      </c>
      <c r="AJ699" s="135">
        <v>0</v>
      </c>
      <c r="AK699" s="135">
        <v>2</v>
      </c>
      <c r="AL699" s="135">
        <v>2</v>
      </c>
      <c r="AM699" s="135">
        <v>0</v>
      </c>
      <c r="AN699" s="135">
        <v>0</v>
      </c>
      <c r="AO699" s="135">
        <v>1</v>
      </c>
      <c r="AP699" s="135">
        <v>0</v>
      </c>
      <c r="AQ699" s="135">
        <v>1</v>
      </c>
      <c r="AR699" s="135">
        <v>1</v>
      </c>
      <c r="AS699" s="135">
        <v>0</v>
      </c>
      <c r="AT699" s="135">
        <v>0</v>
      </c>
      <c r="AU699" s="135">
        <v>0</v>
      </c>
      <c r="AV699" s="135">
        <v>0</v>
      </c>
      <c r="AW699" s="135">
        <v>0</v>
      </c>
      <c r="AX699" s="135">
        <v>0</v>
      </c>
      <c r="AY699" s="135">
        <v>0</v>
      </c>
      <c r="AZ699" s="135">
        <v>1</v>
      </c>
      <c r="BA699" s="135">
        <v>0</v>
      </c>
      <c r="BB699" s="135">
        <v>0</v>
      </c>
      <c r="BC699" s="135">
        <v>0</v>
      </c>
      <c r="BD699" s="135">
        <v>0</v>
      </c>
      <c r="BE699" s="135">
        <v>0</v>
      </c>
      <c r="BF699" s="135">
        <v>0</v>
      </c>
      <c r="BG699" s="135">
        <v>1</v>
      </c>
      <c r="BH699" s="135">
        <v>5</v>
      </c>
      <c r="BI699" s="135">
        <v>1</v>
      </c>
      <c r="BJ699" s="135">
        <v>0</v>
      </c>
      <c r="BK699" s="135">
        <v>1</v>
      </c>
      <c r="BL699" s="135">
        <v>0</v>
      </c>
      <c r="BM699" s="135">
        <v>0</v>
      </c>
      <c r="BN699" s="135">
        <v>0</v>
      </c>
      <c r="BO699" s="135">
        <v>0</v>
      </c>
      <c r="BP699" s="135">
        <v>0</v>
      </c>
      <c r="BQ699" s="135">
        <v>0</v>
      </c>
      <c r="BR699" s="135">
        <v>0</v>
      </c>
      <c r="BS699" s="135">
        <v>7</v>
      </c>
      <c r="BT699" s="135">
        <v>0</v>
      </c>
      <c r="BU699" s="135">
        <v>0</v>
      </c>
      <c r="BV699" s="135">
        <v>0</v>
      </c>
      <c r="BW699" s="135">
        <v>1</v>
      </c>
      <c r="BX699" s="135">
        <v>0</v>
      </c>
      <c r="BY699" s="135">
        <v>0</v>
      </c>
      <c r="BZ699" s="135">
        <v>0</v>
      </c>
      <c r="CA699" s="135">
        <v>0</v>
      </c>
      <c r="CB699" s="135">
        <v>0</v>
      </c>
      <c r="CC699" s="135">
        <v>2</v>
      </c>
      <c r="CD699" s="135">
        <v>9</v>
      </c>
      <c r="CE699" s="135">
        <v>0</v>
      </c>
      <c r="CF699" s="135">
        <v>0</v>
      </c>
      <c r="CG699" s="135">
        <v>0</v>
      </c>
      <c r="CH699" s="135">
        <v>1</v>
      </c>
      <c r="CI699" s="135">
        <v>0</v>
      </c>
      <c r="CJ699" s="135">
        <v>2</v>
      </c>
      <c r="CK699" s="135">
        <v>0</v>
      </c>
      <c r="CL699" s="135">
        <v>1</v>
      </c>
      <c r="CM699" s="135">
        <v>0</v>
      </c>
      <c r="CN699" s="135">
        <v>0</v>
      </c>
      <c r="CO699" s="135">
        <v>0</v>
      </c>
      <c r="CP699" s="135">
        <v>0</v>
      </c>
      <c r="CQ699" s="135">
        <v>1</v>
      </c>
      <c r="CR699" s="135">
        <v>2</v>
      </c>
      <c r="CS699" s="135">
        <v>1</v>
      </c>
      <c r="CT699" s="135">
        <v>0</v>
      </c>
      <c r="CU699" s="135">
        <v>1</v>
      </c>
      <c r="CV699" s="135">
        <v>0</v>
      </c>
      <c r="CW699" s="135">
        <v>1</v>
      </c>
      <c r="CX699" s="135"/>
    </row>
    <row r="700" spans="1:102" x14ac:dyDescent="0.35">
      <c r="A700" s="135">
        <v>699</v>
      </c>
      <c r="B700" s="135">
        <v>0</v>
      </c>
      <c r="C700" s="135">
        <v>0</v>
      </c>
      <c r="D700" s="135">
        <v>2</v>
      </c>
      <c r="E700" s="135">
        <v>0</v>
      </c>
      <c r="F700" s="135">
        <v>0</v>
      </c>
      <c r="G700" s="135">
        <v>0</v>
      </c>
      <c r="H700" s="135">
        <v>0</v>
      </c>
      <c r="I700" s="135">
        <v>0</v>
      </c>
      <c r="J700" s="135">
        <v>0</v>
      </c>
      <c r="K700" s="135">
        <v>1</v>
      </c>
      <c r="L700" s="135">
        <v>0</v>
      </c>
      <c r="M700" s="135">
        <v>0</v>
      </c>
      <c r="N700" s="135">
        <v>8</v>
      </c>
      <c r="O700" s="135">
        <v>0</v>
      </c>
      <c r="P700" s="135">
        <v>0</v>
      </c>
      <c r="Q700" s="135">
        <v>0</v>
      </c>
      <c r="R700" s="135">
        <v>0</v>
      </c>
      <c r="S700" s="135">
        <v>0</v>
      </c>
      <c r="T700" s="135">
        <v>1</v>
      </c>
      <c r="U700" s="135">
        <v>0</v>
      </c>
      <c r="V700" s="135">
        <v>0</v>
      </c>
      <c r="W700" s="135">
        <v>0</v>
      </c>
      <c r="X700" s="135">
        <v>0</v>
      </c>
      <c r="Y700" s="135">
        <v>1</v>
      </c>
      <c r="Z700" s="135">
        <v>0</v>
      </c>
      <c r="AA700" s="135">
        <v>0</v>
      </c>
      <c r="AB700" s="135">
        <v>0</v>
      </c>
      <c r="AC700" s="135">
        <v>2</v>
      </c>
      <c r="AD700" s="135">
        <v>0</v>
      </c>
      <c r="AE700" s="135">
        <v>0</v>
      </c>
      <c r="AF700" s="135">
        <v>0</v>
      </c>
      <c r="AG700" s="135">
        <v>0</v>
      </c>
      <c r="AH700" s="135">
        <v>0</v>
      </c>
      <c r="AI700" s="135">
        <v>0</v>
      </c>
      <c r="AJ700" s="135">
        <v>1</v>
      </c>
      <c r="AK700" s="135">
        <v>0</v>
      </c>
      <c r="AL700" s="135">
        <v>0</v>
      </c>
      <c r="AM700" s="135">
        <v>0</v>
      </c>
      <c r="AN700" s="135">
        <v>0</v>
      </c>
      <c r="AO700" s="135">
        <v>0</v>
      </c>
      <c r="AP700" s="135">
        <v>0</v>
      </c>
      <c r="AQ700" s="135">
        <v>0</v>
      </c>
      <c r="AR700" s="135">
        <v>0</v>
      </c>
      <c r="AS700" s="135">
        <v>0</v>
      </c>
      <c r="AT700" s="135">
        <v>0</v>
      </c>
      <c r="AU700" s="135">
        <v>0</v>
      </c>
      <c r="AV700" s="135">
        <v>0</v>
      </c>
      <c r="AW700" s="135">
        <v>0</v>
      </c>
      <c r="AX700" s="135">
        <v>0</v>
      </c>
      <c r="AY700" s="135">
        <v>0</v>
      </c>
      <c r="AZ700" s="135">
        <v>2</v>
      </c>
      <c r="BA700" s="135">
        <v>0</v>
      </c>
      <c r="BB700" s="135">
        <v>0</v>
      </c>
      <c r="BC700" s="135">
        <v>0</v>
      </c>
      <c r="BD700" s="135">
        <v>1</v>
      </c>
      <c r="BE700" s="135">
        <v>0</v>
      </c>
      <c r="BF700" s="135">
        <v>0</v>
      </c>
      <c r="BG700" s="135">
        <v>0</v>
      </c>
      <c r="BH700" s="135">
        <v>0</v>
      </c>
      <c r="BI700" s="135">
        <v>1</v>
      </c>
      <c r="BJ700" s="135">
        <v>0</v>
      </c>
      <c r="BK700" s="135">
        <v>0</v>
      </c>
      <c r="BL700" s="135">
        <v>2</v>
      </c>
      <c r="BM700" s="135">
        <v>0</v>
      </c>
      <c r="BN700" s="135">
        <v>0</v>
      </c>
      <c r="BO700" s="135">
        <v>0</v>
      </c>
      <c r="BP700" s="135">
        <v>0</v>
      </c>
      <c r="BQ700" s="135">
        <v>1</v>
      </c>
      <c r="BR700" s="135">
        <v>0</v>
      </c>
      <c r="BS700" s="135">
        <v>0</v>
      </c>
      <c r="BT700" s="135">
        <v>0</v>
      </c>
      <c r="BU700" s="135">
        <v>0</v>
      </c>
      <c r="BV700" s="135">
        <v>0</v>
      </c>
      <c r="BW700" s="135">
        <v>0</v>
      </c>
      <c r="BX700" s="135">
        <v>0</v>
      </c>
      <c r="BY700" s="135">
        <v>0</v>
      </c>
      <c r="BZ700" s="135">
        <v>0</v>
      </c>
      <c r="CA700" s="135">
        <v>0</v>
      </c>
      <c r="CB700" s="135">
        <v>0</v>
      </c>
      <c r="CC700" s="135">
        <v>0</v>
      </c>
      <c r="CD700" s="135">
        <v>1</v>
      </c>
      <c r="CE700" s="135">
        <v>0</v>
      </c>
      <c r="CF700" s="135">
        <v>2</v>
      </c>
      <c r="CG700" s="135">
        <v>0</v>
      </c>
      <c r="CH700" s="135">
        <v>0</v>
      </c>
      <c r="CI700" s="135">
        <v>0</v>
      </c>
      <c r="CJ700" s="135">
        <v>1</v>
      </c>
      <c r="CK700" s="135">
        <v>0</v>
      </c>
      <c r="CL700" s="135">
        <v>0</v>
      </c>
      <c r="CM700" s="135">
        <v>0</v>
      </c>
      <c r="CN700" s="135">
        <v>0</v>
      </c>
      <c r="CO700" s="135">
        <v>1</v>
      </c>
      <c r="CP700" s="135">
        <v>0</v>
      </c>
      <c r="CQ700" s="135">
        <v>0</v>
      </c>
      <c r="CR700" s="135">
        <v>0</v>
      </c>
      <c r="CS700" s="135">
        <v>0</v>
      </c>
      <c r="CT700" s="135">
        <v>1</v>
      </c>
      <c r="CU700" s="135">
        <v>0</v>
      </c>
      <c r="CV700" s="135">
        <v>2</v>
      </c>
      <c r="CW700" s="135">
        <v>0</v>
      </c>
      <c r="CX700" s="135"/>
    </row>
    <row r="701" spans="1:102" x14ac:dyDescent="0.35">
      <c r="A701" s="135">
        <v>700</v>
      </c>
      <c r="B701" s="135">
        <v>0</v>
      </c>
      <c r="C701" s="135">
        <v>2</v>
      </c>
      <c r="D701" s="135">
        <v>2</v>
      </c>
      <c r="E701" s="135">
        <v>0</v>
      </c>
      <c r="F701" s="135">
        <v>1</v>
      </c>
      <c r="G701" s="135">
        <v>0</v>
      </c>
      <c r="H701" s="135">
        <v>0</v>
      </c>
      <c r="I701" s="135">
        <v>0</v>
      </c>
      <c r="J701" s="135">
        <v>0</v>
      </c>
      <c r="K701" s="135">
        <v>0</v>
      </c>
      <c r="L701" s="135">
        <v>0</v>
      </c>
      <c r="M701" s="135">
        <v>0</v>
      </c>
      <c r="N701" s="135">
        <v>0</v>
      </c>
      <c r="O701" s="135">
        <v>0</v>
      </c>
      <c r="P701" s="135">
        <v>0</v>
      </c>
      <c r="Q701" s="135">
        <v>0</v>
      </c>
      <c r="R701" s="135">
        <v>0</v>
      </c>
      <c r="S701" s="135">
        <v>1</v>
      </c>
      <c r="T701" s="135">
        <v>0</v>
      </c>
      <c r="U701" s="135">
        <v>1</v>
      </c>
      <c r="V701" s="135">
        <v>0</v>
      </c>
      <c r="W701" s="135">
        <v>0</v>
      </c>
      <c r="X701" s="135">
        <v>1</v>
      </c>
      <c r="Y701" s="135">
        <v>0</v>
      </c>
      <c r="Z701" s="135">
        <v>0</v>
      </c>
      <c r="AA701" s="135">
        <v>0</v>
      </c>
      <c r="AB701" s="135">
        <v>0</v>
      </c>
      <c r="AC701" s="135">
        <v>2</v>
      </c>
      <c r="AD701" s="135">
        <v>0</v>
      </c>
      <c r="AE701" s="135">
        <v>0</v>
      </c>
      <c r="AF701" s="135">
        <v>1</v>
      </c>
      <c r="AG701" s="135">
        <v>0</v>
      </c>
      <c r="AH701" s="135">
        <v>3</v>
      </c>
      <c r="AI701" s="135">
        <v>4</v>
      </c>
      <c r="AJ701" s="135">
        <v>0</v>
      </c>
      <c r="AK701" s="135">
        <v>1</v>
      </c>
      <c r="AL701" s="135">
        <v>0</v>
      </c>
      <c r="AM701" s="135">
        <v>0</v>
      </c>
      <c r="AN701" s="135">
        <v>0</v>
      </c>
      <c r="AO701" s="135">
        <v>0</v>
      </c>
      <c r="AP701" s="135">
        <v>0</v>
      </c>
      <c r="AQ701" s="135">
        <v>0</v>
      </c>
      <c r="AR701" s="135">
        <v>0</v>
      </c>
      <c r="AS701" s="135">
        <v>0</v>
      </c>
      <c r="AT701" s="135">
        <v>1</v>
      </c>
      <c r="AU701" s="135">
        <v>0</v>
      </c>
      <c r="AV701" s="135">
        <v>2</v>
      </c>
      <c r="AW701" s="135">
        <v>0</v>
      </c>
      <c r="AX701" s="135">
        <v>1</v>
      </c>
      <c r="AY701" s="135">
        <v>1</v>
      </c>
      <c r="AZ701" s="135">
        <v>1</v>
      </c>
      <c r="BA701" s="135">
        <v>1</v>
      </c>
      <c r="BB701" s="135">
        <v>0</v>
      </c>
      <c r="BC701" s="135">
        <v>3</v>
      </c>
      <c r="BD701" s="135">
        <v>0</v>
      </c>
      <c r="BE701" s="135">
        <v>0</v>
      </c>
      <c r="BF701" s="135">
        <v>0</v>
      </c>
      <c r="BG701" s="135">
        <v>0</v>
      </c>
      <c r="BH701" s="135">
        <v>0</v>
      </c>
      <c r="BI701" s="135">
        <v>0</v>
      </c>
      <c r="BJ701" s="135">
        <v>0</v>
      </c>
      <c r="BK701" s="135">
        <v>18</v>
      </c>
      <c r="BL701" s="135">
        <v>1</v>
      </c>
      <c r="BM701" s="135">
        <v>1</v>
      </c>
      <c r="BN701" s="135">
        <v>0</v>
      </c>
      <c r="BO701" s="135">
        <v>0</v>
      </c>
      <c r="BP701" s="135">
        <v>0</v>
      </c>
      <c r="BQ701" s="135">
        <v>0</v>
      </c>
      <c r="BR701" s="135">
        <v>0</v>
      </c>
      <c r="BS701" s="135">
        <v>2</v>
      </c>
      <c r="BT701" s="135">
        <v>0</v>
      </c>
      <c r="BU701" s="135">
        <v>0</v>
      </c>
      <c r="BV701" s="135">
        <v>0</v>
      </c>
      <c r="BW701" s="135">
        <v>0</v>
      </c>
      <c r="BX701" s="135">
        <v>1</v>
      </c>
      <c r="BY701" s="135">
        <v>0</v>
      </c>
      <c r="BZ701" s="135">
        <v>1</v>
      </c>
      <c r="CA701" s="135">
        <v>1</v>
      </c>
      <c r="CB701" s="135">
        <v>0</v>
      </c>
      <c r="CC701" s="135">
        <v>0</v>
      </c>
      <c r="CD701" s="135">
        <v>2</v>
      </c>
      <c r="CE701" s="135">
        <v>0</v>
      </c>
      <c r="CF701" s="135">
        <v>0</v>
      </c>
      <c r="CG701" s="135">
        <v>0</v>
      </c>
      <c r="CH701" s="135">
        <v>0</v>
      </c>
      <c r="CI701" s="135">
        <v>0</v>
      </c>
      <c r="CJ701" s="135">
        <v>0</v>
      </c>
      <c r="CK701" s="135">
        <v>0</v>
      </c>
      <c r="CL701" s="135">
        <v>0</v>
      </c>
      <c r="CM701" s="135">
        <v>0</v>
      </c>
      <c r="CN701" s="135">
        <v>2</v>
      </c>
      <c r="CO701" s="135">
        <v>0</v>
      </c>
      <c r="CP701" s="135">
        <v>0</v>
      </c>
      <c r="CQ701" s="135">
        <v>0</v>
      </c>
      <c r="CR701" s="135">
        <v>2</v>
      </c>
      <c r="CS701" s="135">
        <v>0</v>
      </c>
      <c r="CT701" s="135">
        <v>0</v>
      </c>
      <c r="CU701" s="135">
        <v>1</v>
      </c>
      <c r="CV701" s="135">
        <v>0</v>
      </c>
      <c r="CW701" s="135">
        <v>2</v>
      </c>
      <c r="CX701" s="135"/>
    </row>
    <row r="702" spans="1:102" x14ac:dyDescent="0.35">
      <c r="A702" s="135">
        <v>701</v>
      </c>
      <c r="B702" s="135">
        <v>2</v>
      </c>
      <c r="C702" s="135">
        <v>0</v>
      </c>
      <c r="D702" s="135">
        <v>0</v>
      </c>
      <c r="E702" s="135">
        <v>1</v>
      </c>
      <c r="F702" s="135">
        <v>2</v>
      </c>
      <c r="G702" s="135">
        <v>0</v>
      </c>
      <c r="H702" s="135">
        <v>0</v>
      </c>
      <c r="I702" s="135">
        <v>0</v>
      </c>
      <c r="J702" s="135">
        <v>0</v>
      </c>
      <c r="K702" s="135">
        <v>0</v>
      </c>
      <c r="L702" s="135">
        <v>2</v>
      </c>
      <c r="M702" s="135">
        <v>0</v>
      </c>
      <c r="N702" s="135">
        <v>0</v>
      </c>
      <c r="O702" s="135">
        <v>1</v>
      </c>
      <c r="P702" s="135">
        <v>0</v>
      </c>
      <c r="Q702" s="135">
        <v>0</v>
      </c>
      <c r="R702" s="135">
        <v>0</v>
      </c>
      <c r="S702" s="135">
        <v>0</v>
      </c>
      <c r="T702" s="135">
        <v>0</v>
      </c>
      <c r="U702" s="135">
        <v>0</v>
      </c>
      <c r="V702" s="135">
        <v>1</v>
      </c>
      <c r="W702" s="135">
        <v>0</v>
      </c>
      <c r="X702" s="135">
        <v>0</v>
      </c>
      <c r="Y702" s="135">
        <v>0</v>
      </c>
      <c r="Z702" s="135">
        <v>1</v>
      </c>
      <c r="AA702" s="135">
        <v>0</v>
      </c>
      <c r="AB702" s="135">
        <v>0</v>
      </c>
      <c r="AC702" s="135">
        <v>0</v>
      </c>
      <c r="AD702" s="135">
        <v>0</v>
      </c>
      <c r="AE702" s="135">
        <v>0</v>
      </c>
      <c r="AF702" s="135">
        <v>0</v>
      </c>
      <c r="AG702" s="135">
        <v>0</v>
      </c>
      <c r="AH702" s="135">
        <v>0</v>
      </c>
      <c r="AI702" s="135">
        <v>0</v>
      </c>
      <c r="AJ702" s="135">
        <v>0</v>
      </c>
      <c r="AK702" s="135">
        <v>0</v>
      </c>
      <c r="AL702" s="135">
        <v>1</v>
      </c>
      <c r="AM702" s="135">
        <v>0</v>
      </c>
      <c r="AN702" s="135">
        <v>0</v>
      </c>
      <c r="AO702" s="135">
        <v>0</v>
      </c>
      <c r="AP702" s="135">
        <v>0</v>
      </c>
      <c r="AQ702" s="135">
        <v>0</v>
      </c>
      <c r="AR702" s="135">
        <v>0</v>
      </c>
      <c r="AS702" s="135">
        <v>0</v>
      </c>
      <c r="AT702" s="135">
        <v>0</v>
      </c>
      <c r="AU702" s="135">
        <v>0</v>
      </c>
      <c r="AV702" s="135">
        <v>0</v>
      </c>
      <c r="AW702" s="135">
        <v>0</v>
      </c>
      <c r="AX702" s="135">
        <v>0</v>
      </c>
      <c r="AY702" s="135">
        <v>0</v>
      </c>
      <c r="AZ702" s="135">
        <v>0</v>
      </c>
      <c r="BA702" s="135">
        <v>2</v>
      </c>
      <c r="BB702" s="135">
        <v>0</v>
      </c>
      <c r="BC702" s="135">
        <v>0</v>
      </c>
      <c r="BD702" s="135">
        <v>1</v>
      </c>
      <c r="BE702" s="135">
        <v>0</v>
      </c>
      <c r="BF702" s="135">
        <v>0</v>
      </c>
      <c r="BG702" s="135">
        <v>0</v>
      </c>
      <c r="BH702" s="135">
        <v>1</v>
      </c>
      <c r="BI702" s="135">
        <v>1</v>
      </c>
      <c r="BJ702" s="135">
        <v>1</v>
      </c>
      <c r="BK702" s="135">
        <v>0</v>
      </c>
      <c r="BL702" s="135">
        <v>0</v>
      </c>
      <c r="BM702" s="135">
        <v>0</v>
      </c>
      <c r="BN702" s="135">
        <v>0</v>
      </c>
      <c r="BO702" s="135">
        <v>0</v>
      </c>
      <c r="BP702" s="135">
        <v>0</v>
      </c>
      <c r="BQ702" s="135">
        <v>0</v>
      </c>
      <c r="BR702" s="135">
        <v>0</v>
      </c>
      <c r="BS702" s="135">
        <v>1</v>
      </c>
      <c r="BT702" s="135">
        <v>1</v>
      </c>
      <c r="BU702" s="135">
        <v>0</v>
      </c>
      <c r="BV702" s="135">
        <v>0</v>
      </c>
      <c r="BW702" s="135">
        <v>0</v>
      </c>
      <c r="BX702" s="135">
        <v>0</v>
      </c>
      <c r="BY702" s="135">
        <v>0</v>
      </c>
      <c r="BZ702" s="135">
        <v>1</v>
      </c>
      <c r="CA702" s="135">
        <v>0</v>
      </c>
      <c r="CB702" s="135">
        <v>0</v>
      </c>
      <c r="CC702" s="135">
        <v>0</v>
      </c>
      <c r="CD702" s="135">
        <v>0</v>
      </c>
      <c r="CE702" s="135">
        <v>0</v>
      </c>
      <c r="CF702" s="135">
        <v>1</v>
      </c>
      <c r="CG702" s="135">
        <v>0</v>
      </c>
      <c r="CH702" s="135">
        <v>0</v>
      </c>
      <c r="CI702" s="135">
        <v>0</v>
      </c>
      <c r="CJ702" s="135">
        <v>1</v>
      </c>
      <c r="CK702" s="135">
        <v>0</v>
      </c>
      <c r="CL702" s="135">
        <v>0</v>
      </c>
      <c r="CM702" s="135">
        <v>0</v>
      </c>
      <c r="CN702" s="135">
        <v>0</v>
      </c>
      <c r="CO702" s="135">
        <v>3</v>
      </c>
      <c r="CP702" s="135">
        <v>0</v>
      </c>
      <c r="CQ702" s="135">
        <v>0</v>
      </c>
      <c r="CR702" s="135">
        <v>0</v>
      </c>
      <c r="CS702" s="135">
        <v>1</v>
      </c>
      <c r="CT702" s="135">
        <v>1</v>
      </c>
      <c r="CU702" s="135">
        <v>1</v>
      </c>
      <c r="CV702" s="135">
        <v>0</v>
      </c>
      <c r="CW702" s="135">
        <v>0</v>
      </c>
      <c r="CX702" s="135"/>
    </row>
    <row r="703" spans="1:102" x14ac:dyDescent="0.35">
      <c r="A703" s="135">
        <v>702</v>
      </c>
      <c r="B703" s="135">
        <v>0</v>
      </c>
      <c r="C703" s="135">
        <v>1</v>
      </c>
      <c r="D703" s="135">
        <v>0</v>
      </c>
      <c r="E703" s="135">
        <v>1</v>
      </c>
      <c r="F703" s="135">
        <v>0</v>
      </c>
      <c r="G703" s="135">
        <v>0</v>
      </c>
      <c r="H703" s="135">
        <v>1</v>
      </c>
      <c r="I703" s="135">
        <v>1</v>
      </c>
      <c r="J703" s="135">
        <v>0</v>
      </c>
      <c r="K703" s="135">
        <v>0</v>
      </c>
      <c r="L703" s="135">
        <v>1</v>
      </c>
      <c r="M703" s="135">
        <v>0</v>
      </c>
      <c r="N703" s="135">
        <v>11</v>
      </c>
      <c r="O703" s="135">
        <v>0</v>
      </c>
      <c r="P703" s="135">
        <v>0</v>
      </c>
      <c r="Q703" s="135">
        <v>1</v>
      </c>
      <c r="R703" s="135">
        <v>1</v>
      </c>
      <c r="S703" s="135">
        <v>1</v>
      </c>
      <c r="T703" s="135">
        <v>8</v>
      </c>
      <c r="U703" s="135">
        <v>0</v>
      </c>
      <c r="V703" s="135">
        <v>0</v>
      </c>
      <c r="W703" s="135">
        <v>0</v>
      </c>
      <c r="X703" s="135">
        <v>3</v>
      </c>
      <c r="Y703" s="135">
        <v>1</v>
      </c>
      <c r="Z703" s="135">
        <v>0</v>
      </c>
      <c r="AA703" s="135">
        <v>0</v>
      </c>
      <c r="AB703" s="135">
        <v>0</v>
      </c>
      <c r="AC703" s="135">
        <v>0</v>
      </c>
      <c r="AD703" s="135">
        <v>0</v>
      </c>
      <c r="AE703" s="135">
        <v>1</v>
      </c>
      <c r="AF703" s="135">
        <v>0</v>
      </c>
      <c r="AG703" s="135">
        <v>0</v>
      </c>
      <c r="AH703" s="135">
        <v>1</v>
      </c>
      <c r="AI703" s="135">
        <v>11</v>
      </c>
      <c r="AJ703" s="135">
        <v>0</v>
      </c>
      <c r="AK703" s="135">
        <v>1</v>
      </c>
      <c r="AL703" s="135">
        <v>0</v>
      </c>
      <c r="AM703" s="135">
        <v>0</v>
      </c>
      <c r="AN703" s="135">
        <v>0</v>
      </c>
      <c r="AO703" s="135">
        <v>0</v>
      </c>
      <c r="AP703" s="135">
        <v>0</v>
      </c>
      <c r="AQ703" s="135">
        <v>2</v>
      </c>
      <c r="AR703" s="135">
        <v>0</v>
      </c>
      <c r="AS703" s="135">
        <v>0</v>
      </c>
      <c r="AT703" s="135">
        <v>0</v>
      </c>
      <c r="AU703" s="135">
        <v>0</v>
      </c>
      <c r="AV703" s="135">
        <v>9</v>
      </c>
      <c r="AW703" s="135">
        <v>0</v>
      </c>
      <c r="AX703" s="135">
        <v>3</v>
      </c>
      <c r="AY703" s="135">
        <v>0</v>
      </c>
      <c r="AZ703" s="135">
        <v>0</v>
      </c>
      <c r="BA703" s="135">
        <v>0</v>
      </c>
      <c r="BB703" s="135">
        <v>0</v>
      </c>
      <c r="BC703" s="135">
        <v>0</v>
      </c>
      <c r="BD703" s="135">
        <v>0</v>
      </c>
      <c r="BE703" s="135">
        <v>0</v>
      </c>
      <c r="BF703" s="135">
        <v>0</v>
      </c>
      <c r="BG703" s="135">
        <v>0</v>
      </c>
      <c r="BH703" s="135">
        <v>0</v>
      </c>
      <c r="BI703" s="135">
        <v>0</v>
      </c>
      <c r="BJ703" s="135">
        <v>0</v>
      </c>
      <c r="BK703" s="135">
        <v>0</v>
      </c>
      <c r="BL703" s="135">
        <v>0</v>
      </c>
      <c r="BM703" s="135">
        <v>0</v>
      </c>
      <c r="BN703" s="135">
        <v>2</v>
      </c>
      <c r="BO703" s="135">
        <v>0</v>
      </c>
      <c r="BP703" s="135">
        <v>1</v>
      </c>
      <c r="BQ703" s="135">
        <v>0</v>
      </c>
      <c r="BR703" s="135">
        <v>0</v>
      </c>
      <c r="BS703" s="135">
        <v>1</v>
      </c>
      <c r="BT703" s="135">
        <v>2</v>
      </c>
      <c r="BU703" s="135">
        <v>0</v>
      </c>
      <c r="BV703" s="135">
        <v>0</v>
      </c>
      <c r="BW703" s="135">
        <v>0</v>
      </c>
      <c r="BX703" s="135">
        <v>1</v>
      </c>
      <c r="BY703" s="135">
        <v>0</v>
      </c>
      <c r="BZ703" s="135">
        <v>0</v>
      </c>
      <c r="CA703" s="135">
        <v>0</v>
      </c>
      <c r="CB703" s="135">
        <v>1</v>
      </c>
      <c r="CC703" s="135">
        <v>0</v>
      </c>
      <c r="CD703" s="135">
        <v>15</v>
      </c>
      <c r="CE703" s="135">
        <v>0</v>
      </c>
      <c r="CF703" s="135">
        <v>4</v>
      </c>
      <c r="CG703" s="135">
        <v>0</v>
      </c>
      <c r="CH703" s="135">
        <v>1</v>
      </c>
      <c r="CI703" s="135">
        <v>0</v>
      </c>
      <c r="CJ703" s="135">
        <v>1</v>
      </c>
      <c r="CK703" s="135">
        <v>2</v>
      </c>
      <c r="CL703" s="135">
        <v>0</v>
      </c>
      <c r="CM703" s="135">
        <v>1</v>
      </c>
      <c r="CN703" s="135">
        <v>0</v>
      </c>
      <c r="CO703" s="135">
        <v>6</v>
      </c>
      <c r="CP703" s="135">
        <v>1</v>
      </c>
      <c r="CQ703" s="135">
        <v>0</v>
      </c>
      <c r="CR703" s="135">
        <v>0</v>
      </c>
      <c r="CS703" s="135">
        <v>0</v>
      </c>
      <c r="CT703" s="135">
        <v>0</v>
      </c>
      <c r="CU703" s="135">
        <v>0</v>
      </c>
      <c r="CV703" s="135">
        <v>0</v>
      </c>
      <c r="CW703" s="135">
        <v>0</v>
      </c>
      <c r="CX703" s="135"/>
    </row>
    <row r="704" spans="1:102" x14ac:dyDescent="0.35">
      <c r="A704" s="135">
        <v>703</v>
      </c>
      <c r="B704" s="135">
        <v>0</v>
      </c>
      <c r="C704" s="135">
        <v>1</v>
      </c>
      <c r="D704" s="135">
        <v>1</v>
      </c>
      <c r="E704" s="135">
        <v>0</v>
      </c>
      <c r="F704" s="135">
        <v>0</v>
      </c>
      <c r="G704" s="135">
        <v>0</v>
      </c>
      <c r="H704" s="135">
        <v>0</v>
      </c>
      <c r="I704" s="135">
        <v>0</v>
      </c>
      <c r="J704" s="135">
        <v>0</v>
      </c>
      <c r="K704" s="135">
        <v>0</v>
      </c>
      <c r="L704" s="135">
        <v>6</v>
      </c>
      <c r="M704" s="135">
        <v>0</v>
      </c>
      <c r="N704" s="135">
        <v>1</v>
      </c>
      <c r="O704" s="135">
        <v>2</v>
      </c>
      <c r="P704" s="135">
        <v>0</v>
      </c>
      <c r="Q704" s="135">
        <v>0</v>
      </c>
      <c r="R704" s="135">
        <v>1</v>
      </c>
      <c r="S704" s="135">
        <v>9</v>
      </c>
      <c r="T704" s="135">
        <v>1</v>
      </c>
      <c r="U704" s="135">
        <v>0</v>
      </c>
      <c r="V704" s="135">
        <v>0</v>
      </c>
      <c r="W704" s="135">
        <v>0</v>
      </c>
      <c r="X704" s="135">
        <v>0</v>
      </c>
      <c r="Y704" s="135">
        <v>0</v>
      </c>
      <c r="Z704" s="135">
        <v>0</v>
      </c>
      <c r="AA704" s="135">
        <v>1</v>
      </c>
      <c r="AB704" s="135">
        <v>0</v>
      </c>
      <c r="AC704" s="135">
        <v>0</v>
      </c>
      <c r="AD704" s="135">
        <v>0</v>
      </c>
      <c r="AE704" s="135">
        <v>2</v>
      </c>
      <c r="AF704" s="135">
        <v>0</v>
      </c>
      <c r="AG704" s="135">
        <v>0</v>
      </c>
      <c r="AH704" s="135">
        <v>0</v>
      </c>
      <c r="AI704" s="135">
        <v>1</v>
      </c>
      <c r="AJ704" s="135">
        <v>0</v>
      </c>
      <c r="AK704" s="135">
        <v>0</v>
      </c>
      <c r="AL704" s="135">
        <v>1</v>
      </c>
      <c r="AM704" s="135">
        <v>1</v>
      </c>
      <c r="AN704" s="135">
        <v>0</v>
      </c>
      <c r="AO704" s="135">
        <v>0</v>
      </c>
      <c r="AP704" s="135">
        <v>0</v>
      </c>
      <c r="AQ704" s="135">
        <v>0</v>
      </c>
      <c r="AR704" s="135">
        <v>0</v>
      </c>
      <c r="AS704" s="135">
        <v>0</v>
      </c>
      <c r="AT704" s="135">
        <v>0</v>
      </c>
      <c r="AU704" s="135">
        <v>0</v>
      </c>
      <c r="AV704" s="135">
        <v>1</v>
      </c>
      <c r="AW704" s="135">
        <v>0</v>
      </c>
      <c r="AX704" s="135">
        <v>0</v>
      </c>
      <c r="AY704" s="135">
        <v>0</v>
      </c>
      <c r="AZ704" s="135">
        <v>1</v>
      </c>
      <c r="BA704" s="135">
        <v>0</v>
      </c>
      <c r="BB704" s="135">
        <v>0</v>
      </c>
      <c r="BC704" s="135">
        <v>0</v>
      </c>
      <c r="BD704" s="135">
        <v>0</v>
      </c>
      <c r="BE704" s="135">
        <v>1</v>
      </c>
      <c r="BF704" s="135">
        <v>1</v>
      </c>
      <c r="BG704" s="135">
        <v>0</v>
      </c>
      <c r="BH704" s="135">
        <v>0</v>
      </c>
      <c r="BI704" s="135">
        <v>0</v>
      </c>
      <c r="BJ704" s="135">
        <v>3</v>
      </c>
      <c r="BK704" s="135">
        <v>0</v>
      </c>
      <c r="BL704" s="135">
        <v>3</v>
      </c>
      <c r="BM704" s="135">
        <v>1</v>
      </c>
      <c r="BN704" s="135">
        <v>0</v>
      </c>
      <c r="BO704" s="135">
        <v>0</v>
      </c>
      <c r="BP704" s="135">
        <v>0</v>
      </c>
      <c r="BQ704" s="135">
        <v>0</v>
      </c>
      <c r="BR704" s="135">
        <v>0</v>
      </c>
      <c r="BS704" s="135">
        <v>0</v>
      </c>
      <c r="BT704" s="135">
        <v>0</v>
      </c>
      <c r="BU704" s="135">
        <v>0</v>
      </c>
      <c r="BV704" s="135">
        <v>0</v>
      </c>
      <c r="BW704" s="135">
        <v>1</v>
      </c>
      <c r="BX704" s="135">
        <v>0</v>
      </c>
      <c r="BY704" s="135">
        <v>0</v>
      </c>
      <c r="BZ704" s="135">
        <v>1</v>
      </c>
      <c r="CA704" s="135">
        <v>0</v>
      </c>
      <c r="CB704" s="135">
        <v>1</v>
      </c>
      <c r="CC704" s="135">
        <v>0</v>
      </c>
      <c r="CD704" s="135">
        <v>0</v>
      </c>
      <c r="CE704" s="135">
        <v>0</v>
      </c>
      <c r="CF704" s="135">
        <v>0</v>
      </c>
      <c r="CG704" s="135">
        <v>0</v>
      </c>
      <c r="CH704" s="135">
        <v>0</v>
      </c>
      <c r="CI704" s="135">
        <v>0</v>
      </c>
      <c r="CJ704" s="135">
        <v>0</v>
      </c>
      <c r="CK704" s="135">
        <v>0</v>
      </c>
      <c r="CL704" s="135">
        <v>0</v>
      </c>
      <c r="CM704" s="135">
        <v>0</v>
      </c>
      <c r="CN704" s="135">
        <v>1</v>
      </c>
      <c r="CO704" s="135">
        <v>0</v>
      </c>
      <c r="CP704" s="135">
        <v>0</v>
      </c>
      <c r="CQ704" s="135">
        <v>0</v>
      </c>
      <c r="CR704" s="135">
        <v>1</v>
      </c>
      <c r="CS704" s="135">
        <v>0</v>
      </c>
      <c r="CT704" s="135">
        <v>0</v>
      </c>
      <c r="CU704" s="135">
        <v>0</v>
      </c>
      <c r="CV704" s="135">
        <v>1</v>
      </c>
      <c r="CW704" s="135">
        <v>0</v>
      </c>
      <c r="CX704" s="135"/>
    </row>
    <row r="705" spans="1:102" x14ac:dyDescent="0.35">
      <c r="A705" s="135">
        <v>704</v>
      </c>
      <c r="B705" s="135">
        <v>0</v>
      </c>
      <c r="C705" s="135">
        <v>0</v>
      </c>
      <c r="D705" s="135">
        <v>0</v>
      </c>
      <c r="E705" s="135">
        <v>0</v>
      </c>
      <c r="F705" s="135">
        <v>0</v>
      </c>
      <c r="G705" s="135">
        <v>0</v>
      </c>
      <c r="H705" s="135">
        <v>1</v>
      </c>
      <c r="I705" s="135">
        <v>1</v>
      </c>
      <c r="J705" s="135">
        <v>2</v>
      </c>
      <c r="K705" s="135">
        <v>0</v>
      </c>
      <c r="L705" s="135">
        <v>1</v>
      </c>
      <c r="M705" s="135">
        <v>0</v>
      </c>
      <c r="N705" s="135">
        <v>21</v>
      </c>
      <c r="O705" s="135">
        <v>0</v>
      </c>
      <c r="P705" s="135">
        <v>0</v>
      </c>
      <c r="Q705" s="135">
        <v>0</v>
      </c>
      <c r="R705" s="135">
        <v>0</v>
      </c>
      <c r="S705" s="135">
        <v>0</v>
      </c>
      <c r="T705" s="135">
        <v>0</v>
      </c>
      <c r="U705" s="135">
        <v>1</v>
      </c>
      <c r="V705" s="135">
        <v>0</v>
      </c>
      <c r="W705" s="135">
        <v>0</v>
      </c>
      <c r="X705" s="135">
        <v>0</v>
      </c>
      <c r="Y705" s="135">
        <v>0</v>
      </c>
      <c r="Z705" s="135">
        <v>0</v>
      </c>
      <c r="AA705" s="135">
        <v>1</v>
      </c>
      <c r="AB705" s="135">
        <v>1</v>
      </c>
      <c r="AC705" s="135">
        <v>1</v>
      </c>
      <c r="AD705" s="135">
        <v>0</v>
      </c>
      <c r="AE705" s="135">
        <v>1</v>
      </c>
      <c r="AF705" s="135">
        <v>0</v>
      </c>
      <c r="AG705" s="135">
        <v>0</v>
      </c>
      <c r="AH705" s="135">
        <v>2</v>
      </c>
      <c r="AI705" s="135">
        <v>0</v>
      </c>
      <c r="AJ705" s="135">
        <v>0</v>
      </c>
      <c r="AK705" s="135">
        <v>0</v>
      </c>
      <c r="AL705" s="135">
        <v>0</v>
      </c>
      <c r="AM705" s="135">
        <v>0</v>
      </c>
      <c r="AN705" s="135">
        <v>0</v>
      </c>
      <c r="AO705" s="135">
        <v>0</v>
      </c>
      <c r="AP705" s="135">
        <v>0</v>
      </c>
      <c r="AQ705" s="135">
        <v>1</v>
      </c>
      <c r="AR705" s="135">
        <v>0</v>
      </c>
      <c r="AS705" s="135">
        <v>2</v>
      </c>
      <c r="AT705" s="135">
        <v>0</v>
      </c>
      <c r="AU705" s="135">
        <v>0</v>
      </c>
      <c r="AV705" s="135">
        <v>0</v>
      </c>
      <c r="AW705" s="135">
        <v>1</v>
      </c>
      <c r="AX705" s="135">
        <v>0</v>
      </c>
      <c r="AY705" s="135">
        <v>0</v>
      </c>
      <c r="AZ705" s="135">
        <v>0</v>
      </c>
      <c r="BA705" s="135">
        <v>0</v>
      </c>
      <c r="BB705" s="135">
        <v>0</v>
      </c>
      <c r="BC705" s="135">
        <v>0</v>
      </c>
      <c r="BD705" s="135">
        <v>0</v>
      </c>
      <c r="BE705" s="135">
        <v>0</v>
      </c>
      <c r="BF705" s="135">
        <v>0</v>
      </c>
      <c r="BG705" s="135">
        <v>0</v>
      </c>
      <c r="BH705" s="135">
        <v>0</v>
      </c>
      <c r="BI705" s="135">
        <v>0</v>
      </c>
      <c r="BJ705" s="135">
        <v>0</v>
      </c>
      <c r="BK705" s="135">
        <v>0</v>
      </c>
      <c r="BL705" s="135">
        <v>1</v>
      </c>
      <c r="BM705" s="135">
        <v>0</v>
      </c>
      <c r="BN705" s="135">
        <v>0</v>
      </c>
      <c r="BO705" s="135">
        <v>0</v>
      </c>
      <c r="BP705" s="135">
        <v>0</v>
      </c>
      <c r="BQ705" s="135">
        <v>0</v>
      </c>
      <c r="BR705" s="135">
        <v>0</v>
      </c>
      <c r="BS705" s="135">
        <v>6</v>
      </c>
      <c r="BT705" s="135">
        <v>0</v>
      </c>
      <c r="BU705" s="135">
        <v>4</v>
      </c>
      <c r="BV705" s="135">
        <v>3</v>
      </c>
      <c r="BW705" s="135">
        <v>0</v>
      </c>
      <c r="BX705" s="135">
        <v>1</v>
      </c>
      <c r="BY705" s="135">
        <v>0</v>
      </c>
      <c r="BZ705" s="135">
        <v>1</v>
      </c>
      <c r="CA705" s="135">
        <v>0</v>
      </c>
      <c r="CB705" s="135">
        <v>0</v>
      </c>
      <c r="CC705" s="135">
        <v>0</v>
      </c>
      <c r="CD705" s="135">
        <v>0</v>
      </c>
      <c r="CE705" s="135">
        <v>0</v>
      </c>
      <c r="CF705" s="135">
        <v>0</v>
      </c>
      <c r="CG705" s="135">
        <v>1</v>
      </c>
      <c r="CH705" s="135">
        <v>0</v>
      </c>
      <c r="CI705" s="135">
        <v>0</v>
      </c>
      <c r="CJ705" s="135">
        <v>0</v>
      </c>
      <c r="CK705" s="135">
        <v>6</v>
      </c>
      <c r="CL705" s="135">
        <v>0</v>
      </c>
      <c r="CM705" s="135">
        <v>0</v>
      </c>
      <c r="CN705" s="135">
        <v>0</v>
      </c>
      <c r="CO705" s="135">
        <v>0</v>
      </c>
      <c r="CP705" s="135">
        <v>0</v>
      </c>
      <c r="CQ705" s="135">
        <v>0</v>
      </c>
      <c r="CR705" s="135">
        <v>1</v>
      </c>
      <c r="CS705" s="135">
        <v>4</v>
      </c>
      <c r="CT705" s="135">
        <v>0</v>
      </c>
      <c r="CU705" s="135">
        <v>2</v>
      </c>
      <c r="CV705" s="135">
        <v>0</v>
      </c>
      <c r="CW705" s="135">
        <v>0</v>
      </c>
      <c r="CX705" s="135"/>
    </row>
    <row r="706" spans="1:102" x14ac:dyDescent="0.35">
      <c r="A706" s="135">
        <v>705</v>
      </c>
      <c r="B706" s="135">
        <v>0</v>
      </c>
      <c r="C706" s="135">
        <v>1</v>
      </c>
      <c r="D706" s="135">
        <v>0</v>
      </c>
      <c r="E706" s="135">
        <v>0</v>
      </c>
      <c r="F706" s="135">
        <v>0</v>
      </c>
      <c r="G706" s="135">
        <v>0</v>
      </c>
      <c r="H706" s="135">
        <v>0</v>
      </c>
      <c r="I706" s="135">
        <v>0</v>
      </c>
      <c r="J706" s="135">
        <v>0</v>
      </c>
      <c r="K706" s="135">
        <v>0</v>
      </c>
      <c r="L706" s="135">
        <v>0</v>
      </c>
      <c r="M706" s="135">
        <v>0</v>
      </c>
      <c r="N706" s="135">
        <v>6</v>
      </c>
      <c r="O706" s="135">
        <v>1</v>
      </c>
      <c r="P706" s="135">
        <v>0</v>
      </c>
      <c r="Q706" s="135">
        <v>0</v>
      </c>
      <c r="R706" s="135">
        <v>0</v>
      </c>
      <c r="S706" s="135">
        <v>0</v>
      </c>
      <c r="T706" s="135">
        <v>0</v>
      </c>
      <c r="U706" s="135">
        <v>0</v>
      </c>
      <c r="V706" s="135">
        <v>0</v>
      </c>
      <c r="W706" s="135">
        <v>0</v>
      </c>
      <c r="X706" s="135">
        <v>0</v>
      </c>
      <c r="Y706" s="135">
        <v>0</v>
      </c>
      <c r="Z706" s="135">
        <v>0</v>
      </c>
      <c r="AA706" s="135">
        <v>0</v>
      </c>
      <c r="AB706" s="135">
        <v>0</v>
      </c>
      <c r="AC706" s="135">
        <v>1</v>
      </c>
      <c r="AD706" s="135">
        <v>1</v>
      </c>
      <c r="AE706" s="135">
        <v>0</v>
      </c>
      <c r="AF706" s="135">
        <v>3</v>
      </c>
      <c r="AG706" s="135">
        <v>1</v>
      </c>
      <c r="AH706" s="135">
        <v>0</v>
      </c>
      <c r="AI706" s="135">
        <v>0</v>
      </c>
      <c r="AJ706" s="135">
        <v>3</v>
      </c>
      <c r="AK706" s="135">
        <v>0</v>
      </c>
      <c r="AL706" s="135">
        <v>0</v>
      </c>
      <c r="AM706" s="135">
        <v>0</v>
      </c>
      <c r="AN706" s="135">
        <v>1</v>
      </c>
      <c r="AO706" s="135">
        <v>0</v>
      </c>
      <c r="AP706" s="135">
        <v>0</v>
      </c>
      <c r="AQ706" s="135">
        <v>0</v>
      </c>
      <c r="AR706" s="135">
        <v>0</v>
      </c>
      <c r="AS706" s="135">
        <v>0</v>
      </c>
      <c r="AT706" s="135">
        <v>0</v>
      </c>
      <c r="AU706" s="135">
        <v>0</v>
      </c>
      <c r="AV706" s="135">
        <v>0</v>
      </c>
      <c r="AW706" s="135">
        <v>0</v>
      </c>
      <c r="AX706" s="135">
        <v>0</v>
      </c>
      <c r="AY706" s="135">
        <v>6</v>
      </c>
      <c r="AZ706" s="135">
        <v>0</v>
      </c>
      <c r="BA706" s="135">
        <v>0</v>
      </c>
      <c r="BB706" s="135">
        <v>0</v>
      </c>
      <c r="BC706" s="135">
        <v>0</v>
      </c>
      <c r="BD706" s="135">
        <v>0</v>
      </c>
      <c r="BE706" s="135">
        <v>2</v>
      </c>
      <c r="BF706" s="135">
        <v>0</v>
      </c>
      <c r="BG706" s="135">
        <v>1</v>
      </c>
      <c r="BH706" s="135">
        <v>0</v>
      </c>
      <c r="BI706" s="135">
        <v>0</v>
      </c>
      <c r="BJ706" s="135">
        <v>0</v>
      </c>
      <c r="BK706" s="135">
        <v>0</v>
      </c>
      <c r="BL706" s="135">
        <v>1</v>
      </c>
      <c r="BM706" s="135">
        <v>0</v>
      </c>
      <c r="BN706" s="135">
        <v>2</v>
      </c>
      <c r="BO706" s="135">
        <v>0</v>
      </c>
      <c r="BP706" s="135">
        <v>0</v>
      </c>
      <c r="BQ706" s="135">
        <v>0</v>
      </c>
      <c r="BR706" s="135">
        <v>0</v>
      </c>
      <c r="BS706" s="135">
        <v>0</v>
      </c>
      <c r="BT706" s="135">
        <v>0</v>
      </c>
      <c r="BU706" s="135">
        <v>0</v>
      </c>
      <c r="BV706" s="135">
        <v>1</v>
      </c>
      <c r="BW706" s="135">
        <v>1</v>
      </c>
      <c r="BX706" s="135">
        <v>0</v>
      </c>
      <c r="BY706" s="135">
        <v>0</v>
      </c>
      <c r="BZ706" s="135">
        <v>0</v>
      </c>
      <c r="CA706" s="135">
        <v>0</v>
      </c>
      <c r="CB706" s="135">
        <v>0</v>
      </c>
      <c r="CC706" s="135">
        <v>0</v>
      </c>
      <c r="CD706" s="135">
        <v>1</v>
      </c>
      <c r="CE706" s="135">
        <v>1</v>
      </c>
      <c r="CF706" s="135">
        <v>0</v>
      </c>
      <c r="CG706" s="135">
        <v>0</v>
      </c>
      <c r="CH706" s="135">
        <v>4</v>
      </c>
      <c r="CI706" s="135">
        <v>0</v>
      </c>
      <c r="CJ706" s="135">
        <v>0</v>
      </c>
      <c r="CK706" s="135">
        <v>0</v>
      </c>
      <c r="CL706" s="135">
        <v>0</v>
      </c>
      <c r="CM706" s="135">
        <v>0</v>
      </c>
      <c r="CN706" s="135">
        <v>0</v>
      </c>
      <c r="CO706" s="135">
        <v>0</v>
      </c>
      <c r="CP706" s="135">
        <v>0</v>
      </c>
      <c r="CQ706" s="135">
        <v>0</v>
      </c>
      <c r="CR706" s="135">
        <v>0</v>
      </c>
      <c r="CS706" s="135">
        <v>0</v>
      </c>
      <c r="CT706" s="135">
        <v>0</v>
      </c>
      <c r="CU706" s="135">
        <v>1</v>
      </c>
      <c r="CV706" s="135">
        <v>1</v>
      </c>
      <c r="CW706" s="135">
        <v>2</v>
      </c>
      <c r="CX706" s="135"/>
    </row>
    <row r="707" spans="1:102" x14ac:dyDescent="0.35">
      <c r="A707" s="135">
        <v>706</v>
      </c>
      <c r="B707" s="135">
        <v>0</v>
      </c>
      <c r="C707" s="135">
        <v>1</v>
      </c>
      <c r="D707" s="135">
        <v>1</v>
      </c>
      <c r="E707" s="135">
        <v>0</v>
      </c>
      <c r="F707" s="135">
        <v>0</v>
      </c>
      <c r="G707" s="135">
        <v>1</v>
      </c>
      <c r="H707" s="135">
        <v>0</v>
      </c>
      <c r="I707" s="135">
        <v>0</v>
      </c>
      <c r="J707" s="135">
        <v>1</v>
      </c>
      <c r="K707" s="135">
        <v>0</v>
      </c>
      <c r="L707" s="135">
        <v>1</v>
      </c>
      <c r="M707" s="135">
        <v>1</v>
      </c>
      <c r="N707" s="135">
        <v>6</v>
      </c>
      <c r="O707" s="135">
        <v>1</v>
      </c>
      <c r="P707" s="135">
        <v>0</v>
      </c>
      <c r="Q707" s="135">
        <v>0</v>
      </c>
      <c r="R707" s="135">
        <v>1</v>
      </c>
      <c r="S707" s="135">
        <v>0</v>
      </c>
      <c r="T707" s="135">
        <v>0</v>
      </c>
      <c r="U707" s="135">
        <v>0</v>
      </c>
      <c r="V707" s="135">
        <v>0</v>
      </c>
      <c r="W707" s="135">
        <v>0</v>
      </c>
      <c r="X707" s="135">
        <v>0</v>
      </c>
      <c r="Y707" s="135">
        <v>0</v>
      </c>
      <c r="Z707" s="135">
        <v>0</v>
      </c>
      <c r="AA707" s="135">
        <v>17</v>
      </c>
      <c r="AB707" s="135">
        <v>0</v>
      </c>
      <c r="AC707" s="135">
        <v>4</v>
      </c>
      <c r="AD707" s="135">
        <v>0</v>
      </c>
      <c r="AE707" s="135">
        <v>0</v>
      </c>
      <c r="AF707" s="135">
        <v>0</v>
      </c>
      <c r="AG707" s="135">
        <v>0</v>
      </c>
      <c r="AH707" s="135">
        <v>0</v>
      </c>
      <c r="AI707" s="135">
        <v>8</v>
      </c>
      <c r="AJ707" s="135">
        <v>0</v>
      </c>
      <c r="AK707" s="135">
        <v>0</v>
      </c>
      <c r="AL707" s="135">
        <v>0</v>
      </c>
      <c r="AM707" s="135">
        <v>0</v>
      </c>
      <c r="AN707" s="135">
        <v>0</v>
      </c>
      <c r="AO707" s="135">
        <v>0</v>
      </c>
      <c r="AP707" s="135">
        <v>0</v>
      </c>
      <c r="AQ707" s="135">
        <v>2</v>
      </c>
      <c r="AR707" s="135">
        <v>0</v>
      </c>
      <c r="AS707" s="135">
        <v>0</v>
      </c>
      <c r="AT707" s="135">
        <v>1</v>
      </c>
      <c r="AU707" s="135">
        <v>0</v>
      </c>
      <c r="AV707" s="135">
        <v>0</v>
      </c>
      <c r="AW707" s="135">
        <v>5</v>
      </c>
      <c r="AX707" s="135">
        <v>0</v>
      </c>
      <c r="AY707" s="135">
        <v>0</v>
      </c>
      <c r="AZ707" s="135">
        <v>0</v>
      </c>
      <c r="BA707" s="135">
        <v>0</v>
      </c>
      <c r="BB707" s="135">
        <v>0</v>
      </c>
      <c r="BC707" s="135">
        <v>1</v>
      </c>
      <c r="BD707" s="135">
        <v>1</v>
      </c>
      <c r="BE707" s="135">
        <v>0</v>
      </c>
      <c r="BF707" s="135">
        <v>2</v>
      </c>
      <c r="BG707" s="135">
        <v>2</v>
      </c>
      <c r="BH707" s="135">
        <v>0</v>
      </c>
      <c r="BI707" s="135">
        <v>0</v>
      </c>
      <c r="BJ707" s="135">
        <v>1</v>
      </c>
      <c r="BK707" s="135">
        <v>0</v>
      </c>
      <c r="BL707" s="135">
        <v>0</v>
      </c>
      <c r="BM707" s="135">
        <v>0</v>
      </c>
      <c r="BN707" s="135">
        <v>0</v>
      </c>
      <c r="BO707" s="135">
        <v>1</v>
      </c>
      <c r="BP707" s="135">
        <v>1</v>
      </c>
      <c r="BQ707" s="135">
        <v>0</v>
      </c>
      <c r="BR707" s="135">
        <v>1</v>
      </c>
      <c r="BS707" s="135">
        <v>0</v>
      </c>
      <c r="BT707" s="135">
        <v>0</v>
      </c>
      <c r="BU707" s="135">
        <v>0</v>
      </c>
      <c r="BV707" s="135">
        <v>0</v>
      </c>
      <c r="BW707" s="135">
        <v>0</v>
      </c>
      <c r="BX707" s="135">
        <v>0</v>
      </c>
      <c r="BY707" s="135">
        <v>0</v>
      </c>
      <c r="BZ707" s="135">
        <v>0</v>
      </c>
      <c r="CA707" s="135">
        <v>0</v>
      </c>
      <c r="CB707" s="135">
        <v>0</v>
      </c>
      <c r="CC707" s="135">
        <v>0</v>
      </c>
      <c r="CD707" s="135">
        <v>1</v>
      </c>
      <c r="CE707" s="135">
        <v>0</v>
      </c>
      <c r="CF707" s="135">
        <v>0</v>
      </c>
      <c r="CG707" s="135">
        <v>1</v>
      </c>
      <c r="CH707" s="135">
        <v>0</v>
      </c>
      <c r="CI707" s="135">
        <v>0</v>
      </c>
      <c r="CJ707" s="135">
        <v>1</v>
      </c>
      <c r="CK707" s="135">
        <v>1</v>
      </c>
      <c r="CL707" s="135">
        <v>0</v>
      </c>
      <c r="CM707" s="135">
        <v>0</v>
      </c>
      <c r="CN707" s="135">
        <v>0</v>
      </c>
      <c r="CO707" s="135">
        <v>1</v>
      </c>
      <c r="CP707" s="135">
        <v>0</v>
      </c>
      <c r="CQ707" s="135">
        <v>0</v>
      </c>
      <c r="CR707" s="135">
        <v>0</v>
      </c>
      <c r="CS707" s="135">
        <v>0</v>
      </c>
      <c r="CT707" s="135">
        <v>1</v>
      </c>
      <c r="CU707" s="135">
        <v>0</v>
      </c>
      <c r="CV707" s="135">
        <v>1</v>
      </c>
      <c r="CW707" s="135">
        <v>0</v>
      </c>
      <c r="CX707" s="135"/>
    </row>
    <row r="708" spans="1:102" x14ac:dyDescent="0.35">
      <c r="A708" s="135">
        <v>707</v>
      </c>
      <c r="B708" s="135">
        <v>0</v>
      </c>
      <c r="C708" s="135">
        <v>0</v>
      </c>
      <c r="D708" s="135">
        <v>0</v>
      </c>
      <c r="E708" s="135">
        <v>0</v>
      </c>
      <c r="F708" s="135">
        <v>1</v>
      </c>
      <c r="G708" s="135">
        <v>0</v>
      </c>
      <c r="H708" s="135">
        <v>0</v>
      </c>
      <c r="I708" s="135">
        <v>1</v>
      </c>
      <c r="J708" s="135">
        <v>0</v>
      </c>
      <c r="K708" s="135">
        <v>0</v>
      </c>
      <c r="L708" s="135">
        <v>0</v>
      </c>
      <c r="M708" s="135">
        <v>0</v>
      </c>
      <c r="N708" s="135">
        <v>0</v>
      </c>
      <c r="O708" s="135">
        <v>0</v>
      </c>
      <c r="P708" s="135">
        <v>0</v>
      </c>
      <c r="Q708" s="135">
        <v>0</v>
      </c>
      <c r="R708" s="135">
        <v>0</v>
      </c>
      <c r="S708" s="135">
        <v>0</v>
      </c>
      <c r="T708" s="135">
        <v>0</v>
      </c>
      <c r="U708" s="135">
        <v>0</v>
      </c>
      <c r="V708" s="135">
        <v>1</v>
      </c>
      <c r="W708" s="135">
        <v>0</v>
      </c>
      <c r="X708" s="135">
        <v>0</v>
      </c>
      <c r="Y708" s="135">
        <v>0</v>
      </c>
      <c r="Z708" s="135">
        <v>0</v>
      </c>
      <c r="AA708" s="135">
        <v>1</v>
      </c>
      <c r="AB708" s="135">
        <v>0</v>
      </c>
      <c r="AC708" s="135">
        <v>1</v>
      </c>
      <c r="AD708" s="135">
        <v>0</v>
      </c>
      <c r="AE708" s="135">
        <v>0</v>
      </c>
      <c r="AF708" s="135">
        <v>0</v>
      </c>
      <c r="AG708" s="135">
        <v>0</v>
      </c>
      <c r="AH708" s="135">
        <v>1</v>
      </c>
      <c r="AI708" s="135">
        <v>0</v>
      </c>
      <c r="AJ708" s="135">
        <v>0</v>
      </c>
      <c r="AK708" s="135">
        <v>1</v>
      </c>
      <c r="AL708" s="135">
        <v>0</v>
      </c>
      <c r="AM708" s="135">
        <v>0</v>
      </c>
      <c r="AN708" s="135">
        <v>0</v>
      </c>
      <c r="AO708" s="135">
        <v>0</v>
      </c>
      <c r="AP708" s="135">
        <v>0</v>
      </c>
      <c r="AQ708" s="135">
        <v>0</v>
      </c>
      <c r="AR708" s="135">
        <v>1</v>
      </c>
      <c r="AS708" s="135">
        <v>0</v>
      </c>
      <c r="AT708" s="135">
        <v>1</v>
      </c>
      <c r="AU708" s="135">
        <v>3</v>
      </c>
      <c r="AV708" s="135">
        <v>0</v>
      </c>
      <c r="AW708" s="135">
        <v>0</v>
      </c>
      <c r="AX708" s="135">
        <v>0</v>
      </c>
      <c r="AY708" s="135">
        <v>1</v>
      </c>
      <c r="AZ708" s="135">
        <v>2</v>
      </c>
      <c r="BA708" s="135">
        <v>0</v>
      </c>
      <c r="BB708" s="135">
        <v>0</v>
      </c>
      <c r="BC708" s="135">
        <v>0</v>
      </c>
      <c r="BD708" s="135">
        <v>0</v>
      </c>
      <c r="BE708" s="135">
        <v>0</v>
      </c>
      <c r="BF708" s="135">
        <v>0</v>
      </c>
      <c r="BG708" s="135">
        <v>0</v>
      </c>
      <c r="BH708" s="135">
        <v>1</v>
      </c>
      <c r="BI708" s="135">
        <v>0</v>
      </c>
      <c r="BJ708" s="135">
        <v>0</v>
      </c>
      <c r="BK708" s="135">
        <v>5</v>
      </c>
      <c r="BL708" s="135">
        <v>1</v>
      </c>
      <c r="BM708" s="135">
        <v>0</v>
      </c>
      <c r="BN708" s="135">
        <v>0</v>
      </c>
      <c r="BO708" s="135">
        <v>0</v>
      </c>
      <c r="BP708" s="135">
        <v>0</v>
      </c>
      <c r="BQ708" s="135">
        <v>0</v>
      </c>
      <c r="BR708" s="135">
        <v>0</v>
      </c>
      <c r="BS708" s="135">
        <v>16</v>
      </c>
      <c r="BT708" s="135">
        <v>0</v>
      </c>
      <c r="BU708" s="135">
        <v>0</v>
      </c>
      <c r="BV708" s="135">
        <v>0</v>
      </c>
      <c r="BW708" s="135">
        <v>0</v>
      </c>
      <c r="BX708" s="135">
        <v>0</v>
      </c>
      <c r="BY708" s="135">
        <v>1</v>
      </c>
      <c r="BZ708" s="135">
        <v>0</v>
      </c>
      <c r="CA708" s="135">
        <v>0</v>
      </c>
      <c r="CB708" s="135">
        <v>0</v>
      </c>
      <c r="CC708" s="135">
        <v>0</v>
      </c>
      <c r="CD708" s="135">
        <v>1</v>
      </c>
      <c r="CE708" s="135">
        <v>0</v>
      </c>
      <c r="CF708" s="135">
        <v>3</v>
      </c>
      <c r="CG708" s="135">
        <v>0</v>
      </c>
      <c r="CH708" s="135">
        <v>1</v>
      </c>
      <c r="CI708" s="135">
        <v>0</v>
      </c>
      <c r="CJ708" s="135">
        <v>0</v>
      </c>
      <c r="CK708" s="135">
        <v>1</v>
      </c>
      <c r="CL708" s="135">
        <v>0</v>
      </c>
      <c r="CM708" s="135">
        <v>0</v>
      </c>
      <c r="CN708" s="135">
        <v>0</v>
      </c>
      <c r="CO708" s="135">
        <v>5</v>
      </c>
      <c r="CP708" s="135">
        <v>0</v>
      </c>
      <c r="CQ708" s="135">
        <v>0</v>
      </c>
      <c r="CR708" s="135">
        <v>0</v>
      </c>
      <c r="CS708" s="135">
        <v>0</v>
      </c>
      <c r="CT708" s="135">
        <v>0</v>
      </c>
      <c r="CU708" s="135">
        <v>1</v>
      </c>
      <c r="CV708" s="135">
        <v>1</v>
      </c>
      <c r="CW708" s="135">
        <v>0</v>
      </c>
      <c r="CX708" s="135"/>
    </row>
    <row r="709" spans="1:102" x14ac:dyDescent="0.35">
      <c r="A709" s="135">
        <v>708</v>
      </c>
      <c r="B709" s="135">
        <v>0</v>
      </c>
      <c r="C709" s="135">
        <v>0</v>
      </c>
      <c r="D709" s="135">
        <v>0</v>
      </c>
      <c r="E709" s="135">
        <v>0</v>
      </c>
      <c r="F709" s="135">
        <v>0</v>
      </c>
      <c r="G709" s="135">
        <v>0</v>
      </c>
      <c r="H709" s="135">
        <v>4</v>
      </c>
      <c r="I709" s="135">
        <v>0</v>
      </c>
      <c r="J709" s="135">
        <v>0</v>
      </c>
      <c r="K709" s="135">
        <v>0</v>
      </c>
      <c r="L709" s="135">
        <v>0</v>
      </c>
      <c r="M709" s="135">
        <v>0</v>
      </c>
      <c r="N709" s="135">
        <v>2</v>
      </c>
      <c r="O709" s="135">
        <v>1</v>
      </c>
      <c r="P709" s="135">
        <v>0</v>
      </c>
      <c r="Q709" s="135">
        <v>0</v>
      </c>
      <c r="R709" s="135">
        <v>0</v>
      </c>
      <c r="S709" s="135">
        <v>1</v>
      </c>
      <c r="T709" s="135">
        <v>1</v>
      </c>
      <c r="U709" s="135">
        <v>0</v>
      </c>
      <c r="V709" s="135">
        <v>1</v>
      </c>
      <c r="W709" s="135">
        <v>0</v>
      </c>
      <c r="X709" s="135">
        <v>0</v>
      </c>
      <c r="Y709" s="135">
        <v>0</v>
      </c>
      <c r="Z709" s="135">
        <v>1</v>
      </c>
      <c r="AA709" s="135">
        <v>0</v>
      </c>
      <c r="AB709" s="135">
        <v>2</v>
      </c>
      <c r="AC709" s="135">
        <v>0</v>
      </c>
      <c r="AD709" s="135">
        <v>0</v>
      </c>
      <c r="AE709" s="135">
        <v>1</v>
      </c>
      <c r="AF709" s="135">
        <v>1</v>
      </c>
      <c r="AG709" s="135">
        <v>0</v>
      </c>
      <c r="AH709" s="135">
        <v>0</v>
      </c>
      <c r="AI709" s="135">
        <v>0</v>
      </c>
      <c r="AJ709" s="135">
        <v>0</v>
      </c>
      <c r="AK709" s="135">
        <v>0</v>
      </c>
      <c r="AL709" s="135">
        <v>0</v>
      </c>
      <c r="AM709" s="135">
        <v>0</v>
      </c>
      <c r="AN709" s="135">
        <v>0</v>
      </c>
      <c r="AO709" s="135">
        <v>0</v>
      </c>
      <c r="AP709" s="135">
        <v>13</v>
      </c>
      <c r="AQ709" s="135">
        <v>0</v>
      </c>
      <c r="AR709" s="135">
        <v>0</v>
      </c>
      <c r="AS709" s="135">
        <v>1</v>
      </c>
      <c r="AT709" s="135">
        <v>0</v>
      </c>
      <c r="AU709" s="135">
        <v>0</v>
      </c>
      <c r="AV709" s="135">
        <v>10</v>
      </c>
      <c r="AW709" s="135">
        <v>0</v>
      </c>
      <c r="AX709" s="135">
        <v>0</v>
      </c>
      <c r="AY709" s="135">
        <v>0</v>
      </c>
      <c r="AZ709" s="135">
        <v>0</v>
      </c>
      <c r="BA709" s="135">
        <v>1</v>
      </c>
      <c r="BB709" s="135">
        <v>0</v>
      </c>
      <c r="BC709" s="135">
        <v>0</v>
      </c>
      <c r="BD709" s="135">
        <v>2</v>
      </c>
      <c r="BE709" s="135">
        <v>0</v>
      </c>
      <c r="BF709" s="135">
        <v>0</v>
      </c>
      <c r="BG709" s="135">
        <v>2</v>
      </c>
      <c r="BH709" s="135">
        <v>0</v>
      </c>
      <c r="BI709" s="135">
        <v>0</v>
      </c>
      <c r="BJ709" s="135">
        <v>0</v>
      </c>
      <c r="BK709" s="135">
        <v>5</v>
      </c>
      <c r="BL709" s="135">
        <v>0</v>
      </c>
      <c r="BM709" s="135">
        <v>0</v>
      </c>
      <c r="BN709" s="135">
        <v>0</v>
      </c>
      <c r="BO709" s="135">
        <v>1</v>
      </c>
      <c r="BP709" s="135">
        <v>1</v>
      </c>
      <c r="BQ709" s="135">
        <v>0</v>
      </c>
      <c r="BR709" s="135">
        <v>1</v>
      </c>
      <c r="BS709" s="135">
        <v>0</v>
      </c>
      <c r="BT709" s="135">
        <v>0</v>
      </c>
      <c r="BU709" s="135">
        <v>0</v>
      </c>
      <c r="BV709" s="135">
        <v>0</v>
      </c>
      <c r="BW709" s="135">
        <v>0</v>
      </c>
      <c r="BX709" s="135">
        <v>0</v>
      </c>
      <c r="BY709" s="135">
        <v>0</v>
      </c>
      <c r="BZ709" s="135">
        <v>0</v>
      </c>
      <c r="CA709" s="135">
        <v>0</v>
      </c>
      <c r="CB709" s="135">
        <v>0</v>
      </c>
      <c r="CC709" s="135">
        <v>0</v>
      </c>
      <c r="CD709" s="135">
        <v>0</v>
      </c>
      <c r="CE709" s="135">
        <v>0</v>
      </c>
      <c r="CF709" s="135">
        <v>0</v>
      </c>
      <c r="CG709" s="135">
        <v>0</v>
      </c>
      <c r="CH709" s="135">
        <v>0</v>
      </c>
      <c r="CI709" s="135">
        <v>0</v>
      </c>
      <c r="CJ709" s="135">
        <v>0</v>
      </c>
      <c r="CK709" s="135">
        <v>0</v>
      </c>
      <c r="CL709" s="135">
        <v>0</v>
      </c>
      <c r="CM709" s="135">
        <v>0</v>
      </c>
      <c r="CN709" s="135">
        <v>0</v>
      </c>
      <c r="CO709" s="135">
        <v>0</v>
      </c>
      <c r="CP709" s="135">
        <v>0</v>
      </c>
      <c r="CQ709" s="135">
        <v>1</v>
      </c>
      <c r="CR709" s="135">
        <v>0</v>
      </c>
      <c r="CS709" s="135">
        <v>0</v>
      </c>
      <c r="CT709" s="135">
        <v>0</v>
      </c>
      <c r="CU709" s="135">
        <v>1</v>
      </c>
      <c r="CV709" s="135">
        <v>0</v>
      </c>
      <c r="CW709" s="135">
        <v>0</v>
      </c>
      <c r="CX709" s="135"/>
    </row>
    <row r="710" spans="1:102" x14ac:dyDescent="0.35">
      <c r="A710" s="135">
        <v>709</v>
      </c>
      <c r="B710" s="135">
        <v>0</v>
      </c>
      <c r="C710" s="135">
        <v>0</v>
      </c>
      <c r="D710" s="135">
        <v>0</v>
      </c>
      <c r="E710" s="135">
        <v>0</v>
      </c>
      <c r="F710" s="135">
        <v>0</v>
      </c>
      <c r="G710" s="135">
        <v>0</v>
      </c>
      <c r="H710" s="135">
        <v>0</v>
      </c>
      <c r="I710" s="135">
        <v>1</v>
      </c>
      <c r="J710" s="135">
        <v>0</v>
      </c>
      <c r="K710" s="135">
        <v>0</v>
      </c>
      <c r="L710" s="135">
        <v>0</v>
      </c>
      <c r="M710" s="135">
        <v>0</v>
      </c>
      <c r="N710" s="135">
        <v>0</v>
      </c>
      <c r="O710" s="135">
        <v>0</v>
      </c>
      <c r="P710" s="135">
        <v>0</v>
      </c>
      <c r="Q710" s="135">
        <v>0</v>
      </c>
      <c r="R710" s="135">
        <v>0</v>
      </c>
      <c r="S710" s="135">
        <v>0</v>
      </c>
      <c r="T710" s="135">
        <v>1</v>
      </c>
      <c r="U710" s="135">
        <v>0</v>
      </c>
      <c r="V710" s="135">
        <v>0</v>
      </c>
      <c r="W710" s="135">
        <v>0</v>
      </c>
      <c r="X710" s="135">
        <v>0</v>
      </c>
      <c r="Y710" s="135">
        <v>0</v>
      </c>
      <c r="Z710" s="135">
        <v>0</v>
      </c>
      <c r="AA710" s="135">
        <v>1</v>
      </c>
      <c r="AB710" s="135">
        <v>2</v>
      </c>
      <c r="AC710" s="135">
        <v>0</v>
      </c>
      <c r="AD710" s="135">
        <v>0</v>
      </c>
      <c r="AE710" s="135">
        <v>1</v>
      </c>
      <c r="AF710" s="135">
        <v>0</v>
      </c>
      <c r="AG710" s="135">
        <v>2</v>
      </c>
      <c r="AH710" s="135">
        <v>14</v>
      </c>
      <c r="AI710" s="135">
        <v>0</v>
      </c>
      <c r="AJ710" s="135">
        <v>1</v>
      </c>
      <c r="AK710" s="135">
        <v>0</v>
      </c>
      <c r="AL710" s="135">
        <v>0</v>
      </c>
      <c r="AM710" s="135">
        <v>1</v>
      </c>
      <c r="AN710" s="135">
        <v>0</v>
      </c>
      <c r="AO710" s="135">
        <v>0</v>
      </c>
      <c r="AP710" s="135">
        <v>0</v>
      </c>
      <c r="AQ710" s="135">
        <v>0</v>
      </c>
      <c r="AR710" s="135">
        <v>0</v>
      </c>
      <c r="AS710" s="135">
        <v>0</v>
      </c>
      <c r="AT710" s="135">
        <v>0</v>
      </c>
      <c r="AU710" s="135">
        <v>0</v>
      </c>
      <c r="AV710" s="135">
        <v>0</v>
      </c>
      <c r="AW710" s="135">
        <v>0</v>
      </c>
      <c r="AX710" s="135">
        <v>2</v>
      </c>
      <c r="AY710" s="135">
        <v>0</v>
      </c>
      <c r="AZ710" s="135">
        <v>0</v>
      </c>
      <c r="BA710" s="135">
        <v>0</v>
      </c>
      <c r="BB710" s="135">
        <v>1</v>
      </c>
      <c r="BC710" s="135">
        <v>0</v>
      </c>
      <c r="BD710" s="135">
        <v>4</v>
      </c>
      <c r="BE710" s="135">
        <v>0</v>
      </c>
      <c r="BF710" s="135">
        <v>0</v>
      </c>
      <c r="BG710" s="135">
        <v>0</v>
      </c>
      <c r="BH710" s="135">
        <v>0</v>
      </c>
      <c r="BI710" s="135">
        <v>0</v>
      </c>
      <c r="BJ710" s="135">
        <v>0</v>
      </c>
      <c r="BK710" s="135">
        <v>0</v>
      </c>
      <c r="BL710" s="135">
        <v>2</v>
      </c>
      <c r="BM710" s="135">
        <v>0</v>
      </c>
      <c r="BN710" s="135">
        <v>0</v>
      </c>
      <c r="BO710" s="135">
        <v>2</v>
      </c>
      <c r="BP710" s="135">
        <v>0</v>
      </c>
      <c r="BQ710" s="135">
        <v>0</v>
      </c>
      <c r="BR710" s="135">
        <v>0</v>
      </c>
      <c r="BS710" s="135">
        <v>0</v>
      </c>
      <c r="BT710" s="135">
        <v>0</v>
      </c>
      <c r="BU710" s="135">
        <v>2</v>
      </c>
      <c r="BV710" s="135">
        <v>0</v>
      </c>
      <c r="BW710" s="135">
        <v>0</v>
      </c>
      <c r="BX710" s="135">
        <v>1</v>
      </c>
      <c r="BY710" s="135">
        <v>0</v>
      </c>
      <c r="BZ710" s="135">
        <v>0</v>
      </c>
      <c r="CA710" s="135">
        <v>0</v>
      </c>
      <c r="CB710" s="135">
        <v>0</v>
      </c>
      <c r="CC710" s="135">
        <v>0</v>
      </c>
      <c r="CD710" s="135">
        <v>0</v>
      </c>
      <c r="CE710" s="135">
        <v>0</v>
      </c>
      <c r="CF710" s="135">
        <v>1</v>
      </c>
      <c r="CG710" s="135">
        <v>0</v>
      </c>
      <c r="CH710" s="135">
        <v>0</v>
      </c>
      <c r="CI710" s="135">
        <v>0</v>
      </c>
      <c r="CJ710" s="135">
        <v>0</v>
      </c>
      <c r="CK710" s="135">
        <v>0</v>
      </c>
      <c r="CL710" s="135">
        <v>0</v>
      </c>
      <c r="CM710" s="135">
        <v>0</v>
      </c>
      <c r="CN710" s="135">
        <v>0</v>
      </c>
      <c r="CO710" s="135">
        <v>1</v>
      </c>
      <c r="CP710" s="135">
        <v>0</v>
      </c>
      <c r="CQ710" s="135">
        <v>1</v>
      </c>
      <c r="CR710" s="135">
        <v>0</v>
      </c>
      <c r="CS710" s="135">
        <v>0</v>
      </c>
      <c r="CT710" s="135">
        <v>0</v>
      </c>
      <c r="CU710" s="135">
        <v>0</v>
      </c>
      <c r="CV710" s="135">
        <v>3</v>
      </c>
      <c r="CW710" s="135">
        <v>0</v>
      </c>
      <c r="CX710" s="135"/>
    </row>
    <row r="711" spans="1:102" x14ac:dyDescent="0.35">
      <c r="A711" s="135">
        <v>710</v>
      </c>
      <c r="B711" s="135">
        <v>1</v>
      </c>
      <c r="C711" s="135">
        <v>0</v>
      </c>
      <c r="D711" s="135">
        <v>0</v>
      </c>
      <c r="E711" s="135">
        <v>0</v>
      </c>
      <c r="F711" s="135">
        <v>0</v>
      </c>
      <c r="G711" s="135">
        <v>1</v>
      </c>
      <c r="H711" s="135">
        <v>1</v>
      </c>
      <c r="I711" s="135">
        <v>0</v>
      </c>
      <c r="J711" s="135">
        <v>1</v>
      </c>
      <c r="K711" s="135">
        <v>0</v>
      </c>
      <c r="L711" s="135">
        <v>0</v>
      </c>
      <c r="M711" s="135">
        <v>0</v>
      </c>
      <c r="N711" s="135">
        <v>0</v>
      </c>
      <c r="O711" s="135">
        <v>2</v>
      </c>
      <c r="P711" s="135">
        <v>0</v>
      </c>
      <c r="Q711" s="135">
        <v>0</v>
      </c>
      <c r="R711" s="135">
        <v>0</v>
      </c>
      <c r="S711" s="135">
        <v>0</v>
      </c>
      <c r="T711" s="135">
        <v>3</v>
      </c>
      <c r="U711" s="135">
        <v>0</v>
      </c>
      <c r="V711" s="135">
        <v>0</v>
      </c>
      <c r="W711" s="135">
        <v>0</v>
      </c>
      <c r="X711" s="135">
        <v>0</v>
      </c>
      <c r="Y711" s="135">
        <v>0</v>
      </c>
      <c r="Z711" s="135">
        <v>1</v>
      </c>
      <c r="AA711" s="135">
        <v>0</v>
      </c>
      <c r="AB711" s="135">
        <v>1</v>
      </c>
      <c r="AC711" s="135">
        <v>0</v>
      </c>
      <c r="AD711" s="135">
        <v>0</v>
      </c>
      <c r="AE711" s="135">
        <v>1</v>
      </c>
      <c r="AF711" s="135">
        <v>6</v>
      </c>
      <c r="AG711" s="135">
        <v>0</v>
      </c>
      <c r="AH711" s="135">
        <v>0</v>
      </c>
      <c r="AI711" s="135">
        <v>0</v>
      </c>
      <c r="AJ711" s="135">
        <v>3</v>
      </c>
      <c r="AK711" s="135">
        <v>0</v>
      </c>
      <c r="AL711" s="135">
        <v>0</v>
      </c>
      <c r="AM711" s="135">
        <v>1</v>
      </c>
      <c r="AN711" s="135">
        <v>0</v>
      </c>
      <c r="AO711" s="135">
        <v>0</v>
      </c>
      <c r="AP711" s="135">
        <v>0</v>
      </c>
      <c r="AQ711" s="135">
        <v>2</v>
      </c>
      <c r="AR711" s="135">
        <v>0</v>
      </c>
      <c r="AS711" s="135">
        <v>0</v>
      </c>
      <c r="AT711" s="135">
        <v>0</v>
      </c>
      <c r="AU711" s="135">
        <v>1</v>
      </c>
      <c r="AV711" s="135">
        <v>0</v>
      </c>
      <c r="AW711" s="135">
        <v>1</v>
      </c>
      <c r="AX711" s="135">
        <v>1</v>
      </c>
      <c r="AY711" s="135">
        <v>0</v>
      </c>
      <c r="AZ711" s="135">
        <v>0</v>
      </c>
      <c r="BA711" s="135">
        <v>0</v>
      </c>
      <c r="BB711" s="135">
        <v>0</v>
      </c>
      <c r="BC711" s="135">
        <v>0</v>
      </c>
      <c r="BD711" s="135">
        <v>5</v>
      </c>
      <c r="BE711" s="135">
        <v>0</v>
      </c>
      <c r="BF711" s="135">
        <v>0</v>
      </c>
      <c r="BG711" s="135">
        <v>0</v>
      </c>
      <c r="BH711" s="135">
        <v>1</v>
      </c>
      <c r="BI711" s="135">
        <v>0</v>
      </c>
      <c r="BJ711" s="135">
        <v>0</v>
      </c>
      <c r="BK711" s="135">
        <v>0</v>
      </c>
      <c r="BL711" s="135">
        <v>0</v>
      </c>
      <c r="BM711" s="135">
        <v>0</v>
      </c>
      <c r="BN711" s="135">
        <v>0</v>
      </c>
      <c r="BO711" s="135">
        <v>1</v>
      </c>
      <c r="BP711" s="135">
        <v>0</v>
      </c>
      <c r="BQ711" s="135">
        <v>0</v>
      </c>
      <c r="BR711" s="135">
        <v>1</v>
      </c>
      <c r="BS711" s="135">
        <v>0</v>
      </c>
      <c r="BT711" s="135">
        <v>0</v>
      </c>
      <c r="BU711" s="135">
        <v>1</v>
      </c>
      <c r="BV711" s="135">
        <v>0</v>
      </c>
      <c r="BW711" s="135">
        <v>0</v>
      </c>
      <c r="BX711" s="135">
        <v>1</v>
      </c>
      <c r="BY711" s="135">
        <v>1</v>
      </c>
      <c r="BZ711" s="135">
        <v>0</v>
      </c>
      <c r="CA711" s="135">
        <v>0</v>
      </c>
      <c r="CB711" s="135">
        <v>0</v>
      </c>
      <c r="CC711" s="135">
        <v>0</v>
      </c>
      <c r="CD711" s="135">
        <v>0</v>
      </c>
      <c r="CE711" s="135">
        <v>0</v>
      </c>
      <c r="CF711" s="135">
        <v>1</v>
      </c>
      <c r="CG711" s="135">
        <v>3</v>
      </c>
      <c r="CH711" s="135">
        <v>0</v>
      </c>
      <c r="CI711" s="135">
        <v>0</v>
      </c>
      <c r="CJ711" s="135">
        <v>1</v>
      </c>
      <c r="CK711" s="135">
        <v>1</v>
      </c>
      <c r="CL711" s="135">
        <v>0</v>
      </c>
      <c r="CM711" s="135">
        <v>0</v>
      </c>
      <c r="CN711" s="135">
        <v>0</v>
      </c>
      <c r="CO711" s="135">
        <v>0</v>
      </c>
      <c r="CP711" s="135">
        <v>1</v>
      </c>
      <c r="CQ711" s="135">
        <v>0</v>
      </c>
      <c r="CR711" s="135">
        <v>1</v>
      </c>
      <c r="CS711" s="135">
        <v>0</v>
      </c>
      <c r="CT711" s="135">
        <v>0</v>
      </c>
      <c r="CU711" s="135">
        <v>0</v>
      </c>
      <c r="CV711" s="135">
        <v>0</v>
      </c>
      <c r="CW711" s="135">
        <v>0</v>
      </c>
      <c r="CX711" s="135"/>
    </row>
    <row r="712" spans="1:102" x14ac:dyDescent="0.35">
      <c r="A712" s="135">
        <v>711</v>
      </c>
      <c r="B712" s="135">
        <v>0</v>
      </c>
      <c r="C712" s="135">
        <v>4</v>
      </c>
      <c r="D712" s="135">
        <v>0</v>
      </c>
      <c r="E712" s="135">
        <v>0</v>
      </c>
      <c r="F712" s="135">
        <v>0</v>
      </c>
      <c r="G712" s="135">
        <v>0</v>
      </c>
      <c r="H712" s="135">
        <v>0</v>
      </c>
      <c r="I712" s="135">
        <v>0</v>
      </c>
      <c r="J712" s="135">
        <v>0</v>
      </c>
      <c r="K712" s="135">
        <v>0</v>
      </c>
      <c r="L712" s="135">
        <v>0</v>
      </c>
      <c r="M712" s="135">
        <v>0</v>
      </c>
      <c r="N712" s="135">
        <v>0</v>
      </c>
      <c r="O712" s="135">
        <v>0</v>
      </c>
      <c r="P712" s="135">
        <v>0</v>
      </c>
      <c r="Q712" s="135">
        <v>0</v>
      </c>
      <c r="R712" s="135">
        <v>0</v>
      </c>
      <c r="S712" s="135">
        <v>0</v>
      </c>
      <c r="T712" s="135">
        <v>2</v>
      </c>
      <c r="U712" s="135">
        <v>0</v>
      </c>
      <c r="V712" s="135">
        <v>0</v>
      </c>
      <c r="W712" s="135">
        <v>0</v>
      </c>
      <c r="X712" s="135">
        <v>0</v>
      </c>
      <c r="Y712" s="135">
        <v>0</v>
      </c>
      <c r="Z712" s="135">
        <v>0</v>
      </c>
      <c r="AA712" s="135">
        <v>2</v>
      </c>
      <c r="AB712" s="135">
        <v>0</v>
      </c>
      <c r="AC712" s="135">
        <v>0</v>
      </c>
      <c r="AD712" s="135">
        <v>0</v>
      </c>
      <c r="AE712" s="135">
        <v>0</v>
      </c>
      <c r="AF712" s="135">
        <v>2</v>
      </c>
      <c r="AG712" s="135">
        <v>0</v>
      </c>
      <c r="AH712" s="135">
        <v>8</v>
      </c>
      <c r="AI712" s="135">
        <v>0</v>
      </c>
      <c r="AJ712" s="135">
        <v>1</v>
      </c>
      <c r="AK712" s="135">
        <v>1</v>
      </c>
      <c r="AL712" s="135">
        <v>1</v>
      </c>
      <c r="AM712" s="135">
        <v>1</v>
      </c>
      <c r="AN712" s="135">
        <v>0</v>
      </c>
      <c r="AO712" s="135">
        <v>0</v>
      </c>
      <c r="AP712" s="135">
        <v>0</v>
      </c>
      <c r="AQ712" s="135">
        <v>4</v>
      </c>
      <c r="AR712" s="135">
        <v>0</v>
      </c>
      <c r="AS712" s="135">
        <v>0</v>
      </c>
      <c r="AT712" s="135">
        <v>0</v>
      </c>
      <c r="AU712" s="135">
        <v>0</v>
      </c>
      <c r="AV712" s="135">
        <v>1</v>
      </c>
      <c r="AW712" s="135">
        <v>1</v>
      </c>
      <c r="AX712" s="135">
        <v>4</v>
      </c>
      <c r="AY712" s="135">
        <v>1</v>
      </c>
      <c r="AZ712" s="135">
        <v>0</v>
      </c>
      <c r="BA712" s="135">
        <v>0</v>
      </c>
      <c r="BB712" s="135">
        <v>0</v>
      </c>
      <c r="BC712" s="135">
        <v>0</v>
      </c>
      <c r="BD712" s="135">
        <v>3</v>
      </c>
      <c r="BE712" s="135">
        <v>1</v>
      </c>
      <c r="BF712" s="135">
        <v>0</v>
      </c>
      <c r="BG712" s="135">
        <v>0</v>
      </c>
      <c r="BH712" s="135">
        <v>0</v>
      </c>
      <c r="BI712" s="135">
        <v>0</v>
      </c>
      <c r="BJ712" s="135">
        <v>0</v>
      </c>
      <c r="BK712" s="135">
        <v>0</v>
      </c>
      <c r="BL712" s="135">
        <v>0</v>
      </c>
      <c r="BM712" s="135">
        <v>0</v>
      </c>
      <c r="BN712" s="135">
        <v>1</v>
      </c>
      <c r="BO712" s="135">
        <v>0</v>
      </c>
      <c r="BP712" s="135">
        <v>0</v>
      </c>
      <c r="BQ712" s="135">
        <v>0</v>
      </c>
      <c r="BR712" s="135">
        <v>0</v>
      </c>
      <c r="BS712" s="135">
        <v>2</v>
      </c>
      <c r="BT712" s="135">
        <v>0</v>
      </c>
      <c r="BU712" s="135">
        <v>2</v>
      </c>
      <c r="BV712" s="135">
        <v>0</v>
      </c>
      <c r="BW712" s="135">
        <v>1</v>
      </c>
      <c r="BX712" s="135">
        <v>0</v>
      </c>
      <c r="BY712" s="135">
        <v>0</v>
      </c>
      <c r="BZ712" s="135">
        <v>0</v>
      </c>
      <c r="CA712" s="135">
        <v>0</v>
      </c>
      <c r="CB712" s="135">
        <v>2</v>
      </c>
      <c r="CC712" s="135">
        <v>0</v>
      </c>
      <c r="CD712" s="135">
        <v>0</v>
      </c>
      <c r="CE712" s="135">
        <v>1</v>
      </c>
      <c r="CF712" s="135">
        <v>15</v>
      </c>
      <c r="CG712" s="135">
        <v>2</v>
      </c>
      <c r="CH712" s="135">
        <v>0</v>
      </c>
      <c r="CI712" s="135">
        <v>0</v>
      </c>
      <c r="CJ712" s="135">
        <v>0</v>
      </c>
      <c r="CK712" s="135">
        <v>3</v>
      </c>
      <c r="CL712" s="135">
        <v>1</v>
      </c>
      <c r="CM712" s="135">
        <v>0</v>
      </c>
      <c r="CN712" s="135">
        <v>0</v>
      </c>
      <c r="CO712" s="135">
        <v>0</v>
      </c>
      <c r="CP712" s="135">
        <v>1</v>
      </c>
      <c r="CQ712" s="135">
        <v>1</v>
      </c>
      <c r="CR712" s="135">
        <v>0</v>
      </c>
      <c r="CS712" s="135">
        <v>0</v>
      </c>
      <c r="CT712" s="135">
        <v>0</v>
      </c>
      <c r="CU712" s="135">
        <v>1</v>
      </c>
      <c r="CV712" s="135">
        <v>2</v>
      </c>
      <c r="CW712" s="135">
        <v>1</v>
      </c>
      <c r="CX712" s="135"/>
    </row>
    <row r="713" spans="1:102" x14ac:dyDescent="0.35">
      <c r="A713" s="135">
        <v>712</v>
      </c>
      <c r="B713" s="135">
        <v>0</v>
      </c>
      <c r="C713" s="135">
        <v>0</v>
      </c>
      <c r="D713" s="135">
        <v>0</v>
      </c>
      <c r="E713" s="135">
        <v>0</v>
      </c>
      <c r="F713" s="135">
        <v>1</v>
      </c>
      <c r="G713" s="135">
        <v>0</v>
      </c>
      <c r="H713" s="135">
        <v>4</v>
      </c>
      <c r="I713" s="135">
        <v>1</v>
      </c>
      <c r="J713" s="135">
        <v>2</v>
      </c>
      <c r="K713" s="135">
        <v>0</v>
      </c>
      <c r="L713" s="135">
        <v>1</v>
      </c>
      <c r="M713" s="135">
        <v>0</v>
      </c>
      <c r="N713" s="135">
        <v>1</v>
      </c>
      <c r="O713" s="135">
        <v>1</v>
      </c>
      <c r="P713" s="135">
        <v>0</v>
      </c>
      <c r="Q713" s="135">
        <v>1</v>
      </c>
      <c r="R713" s="135">
        <v>1</v>
      </c>
      <c r="S713" s="135">
        <v>0</v>
      </c>
      <c r="T713" s="135">
        <v>0</v>
      </c>
      <c r="U713" s="135">
        <v>0</v>
      </c>
      <c r="V713" s="135">
        <v>4</v>
      </c>
      <c r="W713" s="135">
        <v>0</v>
      </c>
      <c r="X713" s="135">
        <v>0</v>
      </c>
      <c r="Y713" s="135">
        <v>0</v>
      </c>
      <c r="Z713" s="135">
        <v>0</v>
      </c>
      <c r="AA713" s="135">
        <v>0</v>
      </c>
      <c r="AB713" s="135">
        <v>0</v>
      </c>
      <c r="AC713" s="135">
        <v>0</v>
      </c>
      <c r="AD713" s="135">
        <v>0</v>
      </c>
      <c r="AE713" s="135">
        <v>2</v>
      </c>
      <c r="AF713" s="135">
        <v>0</v>
      </c>
      <c r="AG713" s="135">
        <v>0</v>
      </c>
      <c r="AH713" s="135">
        <v>0</v>
      </c>
      <c r="AI713" s="135">
        <v>0</v>
      </c>
      <c r="AJ713" s="135">
        <v>0</v>
      </c>
      <c r="AK713" s="135">
        <v>0</v>
      </c>
      <c r="AL713" s="135">
        <v>0</v>
      </c>
      <c r="AM713" s="135">
        <v>5</v>
      </c>
      <c r="AN713" s="135">
        <v>0</v>
      </c>
      <c r="AO713" s="135">
        <v>5</v>
      </c>
      <c r="AP713" s="135">
        <v>5</v>
      </c>
      <c r="AQ713" s="135">
        <v>1</v>
      </c>
      <c r="AR713" s="135">
        <v>0</v>
      </c>
      <c r="AS713" s="135">
        <v>0</v>
      </c>
      <c r="AT713" s="135">
        <v>0</v>
      </c>
      <c r="AU713" s="135">
        <v>0</v>
      </c>
      <c r="AV713" s="135">
        <v>1</v>
      </c>
      <c r="AW713" s="135">
        <v>0</v>
      </c>
      <c r="AX713" s="135">
        <v>0</v>
      </c>
      <c r="AY713" s="135">
        <v>4</v>
      </c>
      <c r="AZ713" s="135">
        <v>0</v>
      </c>
      <c r="BA713" s="135">
        <v>1</v>
      </c>
      <c r="BB713" s="135">
        <v>0</v>
      </c>
      <c r="BC713" s="135">
        <v>2</v>
      </c>
      <c r="BD713" s="135">
        <v>0</v>
      </c>
      <c r="BE713" s="135">
        <v>0</v>
      </c>
      <c r="BF713" s="135">
        <v>0</v>
      </c>
      <c r="BG713" s="135">
        <v>0</v>
      </c>
      <c r="BH713" s="135">
        <v>0</v>
      </c>
      <c r="BI713" s="135">
        <v>0</v>
      </c>
      <c r="BJ713" s="135">
        <v>0</v>
      </c>
      <c r="BK713" s="135">
        <v>1</v>
      </c>
      <c r="BL713" s="135">
        <v>0</v>
      </c>
      <c r="BM713" s="135">
        <v>0</v>
      </c>
      <c r="BN713" s="135">
        <v>0</v>
      </c>
      <c r="BO713" s="135">
        <v>0</v>
      </c>
      <c r="BP713" s="135">
        <v>0</v>
      </c>
      <c r="BQ713" s="135">
        <v>0</v>
      </c>
      <c r="BR713" s="135">
        <v>1</v>
      </c>
      <c r="BS713" s="135">
        <v>0</v>
      </c>
      <c r="BT713" s="135">
        <v>0</v>
      </c>
      <c r="BU713" s="135">
        <v>0</v>
      </c>
      <c r="BV713" s="135">
        <v>1</v>
      </c>
      <c r="BW713" s="135">
        <v>0</v>
      </c>
      <c r="BX713" s="135">
        <v>2</v>
      </c>
      <c r="BY713" s="135">
        <v>0</v>
      </c>
      <c r="BZ713" s="135">
        <v>0</v>
      </c>
      <c r="CA713" s="135">
        <v>0</v>
      </c>
      <c r="CB713" s="135">
        <v>0</v>
      </c>
      <c r="CC713" s="135">
        <v>1</v>
      </c>
      <c r="CD713" s="135">
        <v>0</v>
      </c>
      <c r="CE713" s="135">
        <v>0</v>
      </c>
      <c r="CF713" s="135">
        <v>0</v>
      </c>
      <c r="CG713" s="135">
        <v>0</v>
      </c>
      <c r="CH713" s="135">
        <v>3</v>
      </c>
      <c r="CI713" s="135">
        <v>0</v>
      </c>
      <c r="CJ713" s="135">
        <v>1</v>
      </c>
      <c r="CK713" s="135">
        <v>0</v>
      </c>
      <c r="CL713" s="135">
        <v>0</v>
      </c>
      <c r="CM713" s="135">
        <v>0</v>
      </c>
      <c r="CN713" s="135">
        <v>0</v>
      </c>
      <c r="CO713" s="135">
        <v>1</v>
      </c>
      <c r="CP713" s="135">
        <v>0</v>
      </c>
      <c r="CQ713" s="135">
        <v>0</v>
      </c>
      <c r="CR713" s="135">
        <v>0</v>
      </c>
      <c r="CS713" s="135">
        <v>0</v>
      </c>
      <c r="CT713" s="135">
        <v>1</v>
      </c>
      <c r="CU713" s="135">
        <v>0</v>
      </c>
      <c r="CV713" s="135">
        <v>1</v>
      </c>
      <c r="CW713" s="135">
        <v>0</v>
      </c>
      <c r="CX713" s="135"/>
    </row>
    <row r="714" spans="1:102" x14ac:dyDescent="0.35">
      <c r="A714" s="135">
        <v>713</v>
      </c>
      <c r="B714" s="135">
        <v>0</v>
      </c>
      <c r="C714" s="135">
        <v>0</v>
      </c>
      <c r="D714" s="135">
        <v>0</v>
      </c>
      <c r="E714" s="135">
        <v>0</v>
      </c>
      <c r="F714" s="135">
        <v>0</v>
      </c>
      <c r="G714" s="135">
        <v>1</v>
      </c>
      <c r="H714" s="135">
        <v>0</v>
      </c>
      <c r="I714" s="135">
        <v>1</v>
      </c>
      <c r="J714" s="135">
        <v>0</v>
      </c>
      <c r="K714" s="135">
        <v>0</v>
      </c>
      <c r="L714" s="135">
        <v>2</v>
      </c>
      <c r="M714" s="135">
        <v>0</v>
      </c>
      <c r="N714" s="135">
        <v>3</v>
      </c>
      <c r="O714" s="135">
        <v>1</v>
      </c>
      <c r="P714" s="135">
        <v>0</v>
      </c>
      <c r="Q714" s="135">
        <v>0</v>
      </c>
      <c r="R714" s="135">
        <v>0</v>
      </c>
      <c r="S714" s="135">
        <v>1</v>
      </c>
      <c r="T714" s="135">
        <v>0</v>
      </c>
      <c r="U714" s="135">
        <v>0</v>
      </c>
      <c r="V714" s="135">
        <v>2</v>
      </c>
      <c r="W714" s="135">
        <v>0</v>
      </c>
      <c r="X714" s="135">
        <v>0</v>
      </c>
      <c r="Y714" s="135">
        <v>0</v>
      </c>
      <c r="Z714" s="135">
        <v>0</v>
      </c>
      <c r="AA714" s="135">
        <v>4</v>
      </c>
      <c r="AB714" s="135">
        <v>0</v>
      </c>
      <c r="AC714" s="135">
        <v>0</v>
      </c>
      <c r="AD714" s="135">
        <v>0</v>
      </c>
      <c r="AE714" s="135">
        <v>0</v>
      </c>
      <c r="AF714" s="135">
        <v>0</v>
      </c>
      <c r="AG714" s="135">
        <v>0</v>
      </c>
      <c r="AH714" s="135">
        <v>7</v>
      </c>
      <c r="AI714" s="135">
        <v>3</v>
      </c>
      <c r="AJ714" s="135">
        <v>0</v>
      </c>
      <c r="AK714" s="135">
        <v>0</v>
      </c>
      <c r="AL714" s="135">
        <v>0</v>
      </c>
      <c r="AM714" s="135">
        <v>2</v>
      </c>
      <c r="AN714" s="135">
        <v>0</v>
      </c>
      <c r="AO714" s="135">
        <v>0</v>
      </c>
      <c r="AP714" s="135">
        <v>6</v>
      </c>
      <c r="AQ714" s="135">
        <v>0</v>
      </c>
      <c r="AR714" s="135">
        <v>0</v>
      </c>
      <c r="AS714" s="135">
        <v>0</v>
      </c>
      <c r="AT714" s="135">
        <v>0</v>
      </c>
      <c r="AU714" s="135">
        <v>1</v>
      </c>
      <c r="AV714" s="135">
        <v>0</v>
      </c>
      <c r="AW714" s="135">
        <v>0</v>
      </c>
      <c r="AX714" s="135">
        <v>0</v>
      </c>
      <c r="AY714" s="135">
        <v>3</v>
      </c>
      <c r="AZ714" s="135">
        <v>1</v>
      </c>
      <c r="BA714" s="135">
        <v>0</v>
      </c>
      <c r="BB714" s="135">
        <v>1</v>
      </c>
      <c r="BC714" s="135">
        <v>0</v>
      </c>
      <c r="BD714" s="135">
        <v>14</v>
      </c>
      <c r="BE714" s="135">
        <v>0</v>
      </c>
      <c r="BF714" s="135">
        <v>0</v>
      </c>
      <c r="BG714" s="135">
        <v>1</v>
      </c>
      <c r="BH714" s="135">
        <v>1</v>
      </c>
      <c r="BI714" s="135">
        <v>1</v>
      </c>
      <c r="BJ714" s="135">
        <v>0</v>
      </c>
      <c r="BK714" s="135">
        <v>0</v>
      </c>
      <c r="BL714" s="135">
        <v>1</v>
      </c>
      <c r="BM714" s="135">
        <v>2</v>
      </c>
      <c r="BN714" s="135">
        <v>0</v>
      </c>
      <c r="BO714" s="135">
        <v>0</v>
      </c>
      <c r="BP714" s="135">
        <v>0</v>
      </c>
      <c r="BQ714" s="135">
        <v>0</v>
      </c>
      <c r="BR714" s="135">
        <v>1</v>
      </c>
      <c r="BS714" s="135">
        <v>0</v>
      </c>
      <c r="BT714" s="135">
        <v>1</v>
      </c>
      <c r="BU714" s="135">
        <v>5</v>
      </c>
      <c r="BV714" s="135">
        <v>0</v>
      </c>
      <c r="BW714" s="135">
        <v>0</v>
      </c>
      <c r="BX714" s="135">
        <v>0</v>
      </c>
      <c r="BY714" s="135">
        <v>0</v>
      </c>
      <c r="BZ714" s="135">
        <v>0</v>
      </c>
      <c r="CA714" s="135">
        <v>0</v>
      </c>
      <c r="CB714" s="135">
        <v>1</v>
      </c>
      <c r="CC714" s="135">
        <v>0</v>
      </c>
      <c r="CD714" s="135">
        <v>16</v>
      </c>
      <c r="CE714" s="135">
        <v>0</v>
      </c>
      <c r="CF714" s="135">
        <v>0</v>
      </c>
      <c r="CG714" s="135">
        <v>0</v>
      </c>
      <c r="CH714" s="135">
        <v>0</v>
      </c>
      <c r="CI714" s="135">
        <v>0</v>
      </c>
      <c r="CJ714" s="135">
        <v>0</v>
      </c>
      <c r="CK714" s="135">
        <v>0</v>
      </c>
      <c r="CL714" s="135">
        <v>0</v>
      </c>
      <c r="CM714" s="135">
        <v>0</v>
      </c>
      <c r="CN714" s="135">
        <v>1</v>
      </c>
      <c r="CO714" s="135">
        <v>0</v>
      </c>
      <c r="CP714" s="135">
        <v>1</v>
      </c>
      <c r="CQ714" s="135">
        <v>0</v>
      </c>
      <c r="CR714" s="135">
        <v>0</v>
      </c>
      <c r="CS714" s="135">
        <v>0</v>
      </c>
      <c r="CT714" s="135">
        <v>0</v>
      </c>
      <c r="CU714" s="135">
        <v>0</v>
      </c>
      <c r="CV714" s="135">
        <v>0</v>
      </c>
      <c r="CW714" s="135">
        <v>5</v>
      </c>
      <c r="CX714" s="135"/>
    </row>
    <row r="715" spans="1:102" x14ac:dyDescent="0.35">
      <c r="A715" s="135">
        <v>714</v>
      </c>
      <c r="B715" s="135">
        <v>0</v>
      </c>
      <c r="C715" s="135">
        <v>0</v>
      </c>
      <c r="D715" s="135">
        <v>0</v>
      </c>
      <c r="E715" s="135">
        <v>0</v>
      </c>
      <c r="F715" s="135">
        <v>1</v>
      </c>
      <c r="G715" s="135">
        <v>0</v>
      </c>
      <c r="H715" s="135">
        <v>0</v>
      </c>
      <c r="I715" s="135">
        <v>0</v>
      </c>
      <c r="J715" s="135">
        <v>1</v>
      </c>
      <c r="K715" s="135">
        <v>0</v>
      </c>
      <c r="L715" s="135">
        <v>2</v>
      </c>
      <c r="M715" s="135">
        <v>0</v>
      </c>
      <c r="N715" s="135">
        <v>4</v>
      </c>
      <c r="O715" s="135">
        <v>0</v>
      </c>
      <c r="P715" s="135">
        <v>0</v>
      </c>
      <c r="Q715" s="135">
        <v>1</v>
      </c>
      <c r="R715" s="135">
        <v>0</v>
      </c>
      <c r="S715" s="135">
        <v>0</v>
      </c>
      <c r="T715" s="135">
        <v>0</v>
      </c>
      <c r="U715" s="135">
        <v>1</v>
      </c>
      <c r="V715" s="135">
        <v>6</v>
      </c>
      <c r="W715" s="135">
        <v>0</v>
      </c>
      <c r="X715" s="135">
        <v>0</v>
      </c>
      <c r="Y715" s="135">
        <v>0</v>
      </c>
      <c r="Z715" s="135">
        <v>0</v>
      </c>
      <c r="AA715" s="135">
        <v>0</v>
      </c>
      <c r="AB715" s="135">
        <v>0</v>
      </c>
      <c r="AC715" s="135">
        <v>0</v>
      </c>
      <c r="AD715" s="135">
        <v>0</v>
      </c>
      <c r="AE715" s="135">
        <v>0</v>
      </c>
      <c r="AF715" s="135">
        <v>0</v>
      </c>
      <c r="AG715" s="135">
        <v>0</v>
      </c>
      <c r="AH715" s="135">
        <v>0</v>
      </c>
      <c r="AI715" s="135">
        <v>1</v>
      </c>
      <c r="AJ715" s="135">
        <v>1</v>
      </c>
      <c r="AK715" s="135">
        <v>0</v>
      </c>
      <c r="AL715" s="135">
        <v>0</v>
      </c>
      <c r="AM715" s="135">
        <v>0</v>
      </c>
      <c r="AN715" s="135">
        <v>0</v>
      </c>
      <c r="AO715" s="135">
        <v>0</v>
      </c>
      <c r="AP715" s="135">
        <v>1</v>
      </c>
      <c r="AQ715" s="135">
        <v>3</v>
      </c>
      <c r="AR715" s="135">
        <v>0</v>
      </c>
      <c r="AS715" s="135">
        <v>0</v>
      </c>
      <c r="AT715" s="135">
        <v>0</v>
      </c>
      <c r="AU715" s="135">
        <v>0</v>
      </c>
      <c r="AV715" s="135">
        <v>4</v>
      </c>
      <c r="AW715" s="135">
        <v>5</v>
      </c>
      <c r="AX715" s="135">
        <v>0</v>
      </c>
      <c r="AY715" s="135">
        <v>0</v>
      </c>
      <c r="AZ715" s="135">
        <v>0</v>
      </c>
      <c r="BA715" s="135">
        <v>0</v>
      </c>
      <c r="BB715" s="135">
        <v>0</v>
      </c>
      <c r="BC715" s="135">
        <v>0</v>
      </c>
      <c r="BD715" s="135">
        <v>0</v>
      </c>
      <c r="BE715" s="135">
        <v>2</v>
      </c>
      <c r="BF715" s="135">
        <v>0</v>
      </c>
      <c r="BG715" s="135">
        <v>0</v>
      </c>
      <c r="BH715" s="135">
        <v>0</v>
      </c>
      <c r="BI715" s="135">
        <v>0</v>
      </c>
      <c r="BJ715" s="135">
        <v>0</v>
      </c>
      <c r="BK715" s="135">
        <v>0</v>
      </c>
      <c r="BL715" s="135">
        <v>1</v>
      </c>
      <c r="BM715" s="135">
        <v>0</v>
      </c>
      <c r="BN715" s="135">
        <v>0</v>
      </c>
      <c r="BO715" s="135">
        <v>1</v>
      </c>
      <c r="BP715" s="135">
        <v>0</v>
      </c>
      <c r="BQ715" s="135">
        <v>0</v>
      </c>
      <c r="BR715" s="135">
        <v>0</v>
      </c>
      <c r="BS715" s="135">
        <v>1</v>
      </c>
      <c r="BT715" s="135">
        <v>0</v>
      </c>
      <c r="BU715" s="135">
        <v>1</v>
      </c>
      <c r="BV715" s="135">
        <v>0</v>
      </c>
      <c r="BW715" s="135">
        <v>1</v>
      </c>
      <c r="BX715" s="135">
        <v>0</v>
      </c>
      <c r="BY715" s="135">
        <v>1</v>
      </c>
      <c r="BZ715" s="135">
        <v>0</v>
      </c>
      <c r="CA715" s="135">
        <v>0</v>
      </c>
      <c r="CB715" s="135">
        <v>0</v>
      </c>
      <c r="CC715" s="135">
        <v>0</v>
      </c>
      <c r="CD715" s="135">
        <v>5</v>
      </c>
      <c r="CE715" s="135">
        <v>0</v>
      </c>
      <c r="CF715" s="135">
        <v>0</v>
      </c>
      <c r="CG715" s="135">
        <v>0</v>
      </c>
      <c r="CH715" s="135">
        <v>1</v>
      </c>
      <c r="CI715" s="135">
        <v>0</v>
      </c>
      <c r="CJ715" s="135">
        <v>1</v>
      </c>
      <c r="CK715" s="135">
        <v>0</v>
      </c>
      <c r="CL715" s="135">
        <v>0</v>
      </c>
      <c r="CM715" s="135">
        <v>0</v>
      </c>
      <c r="CN715" s="135">
        <v>0</v>
      </c>
      <c r="CO715" s="135">
        <v>2</v>
      </c>
      <c r="CP715" s="135">
        <v>0</v>
      </c>
      <c r="CQ715" s="135">
        <v>0</v>
      </c>
      <c r="CR715" s="135">
        <v>0</v>
      </c>
      <c r="CS715" s="135">
        <v>0</v>
      </c>
      <c r="CT715" s="135">
        <v>1</v>
      </c>
      <c r="CU715" s="135">
        <v>0</v>
      </c>
      <c r="CV715" s="135">
        <v>0</v>
      </c>
      <c r="CW715" s="135">
        <v>1</v>
      </c>
      <c r="CX715" s="135"/>
    </row>
    <row r="716" spans="1:102" x14ac:dyDescent="0.35">
      <c r="A716" s="135">
        <v>715</v>
      </c>
      <c r="B716" s="135">
        <v>0</v>
      </c>
      <c r="C716" s="135">
        <v>0</v>
      </c>
      <c r="D716" s="135">
        <v>0</v>
      </c>
      <c r="E716" s="135">
        <v>0</v>
      </c>
      <c r="F716" s="135">
        <v>0</v>
      </c>
      <c r="G716" s="135">
        <v>0</v>
      </c>
      <c r="H716" s="135">
        <v>1</v>
      </c>
      <c r="I716" s="135">
        <v>1</v>
      </c>
      <c r="J716" s="135">
        <v>1</v>
      </c>
      <c r="K716" s="135">
        <v>0</v>
      </c>
      <c r="L716" s="135">
        <v>0</v>
      </c>
      <c r="M716" s="135">
        <v>0</v>
      </c>
      <c r="N716" s="135">
        <v>0</v>
      </c>
      <c r="O716" s="135">
        <v>0</v>
      </c>
      <c r="P716" s="135">
        <v>0</v>
      </c>
      <c r="Q716" s="135">
        <v>0</v>
      </c>
      <c r="R716" s="135">
        <v>0</v>
      </c>
      <c r="S716" s="135">
        <v>1</v>
      </c>
      <c r="T716" s="135">
        <v>0</v>
      </c>
      <c r="U716" s="135">
        <v>0</v>
      </c>
      <c r="V716" s="135">
        <v>0</v>
      </c>
      <c r="W716" s="135">
        <v>0</v>
      </c>
      <c r="X716" s="135">
        <v>0</v>
      </c>
      <c r="Y716" s="135">
        <v>1</v>
      </c>
      <c r="Z716" s="135">
        <v>0</v>
      </c>
      <c r="AA716" s="135">
        <v>1</v>
      </c>
      <c r="AB716" s="135">
        <v>1</v>
      </c>
      <c r="AC716" s="135">
        <v>0</v>
      </c>
      <c r="AD716" s="135">
        <v>0</v>
      </c>
      <c r="AE716" s="135">
        <v>0</v>
      </c>
      <c r="AF716" s="135">
        <v>0</v>
      </c>
      <c r="AG716" s="135">
        <v>0</v>
      </c>
      <c r="AH716" s="135">
        <v>1</v>
      </c>
      <c r="AI716" s="135">
        <v>0</v>
      </c>
      <c r="AJ716" s="135">
        <v>0</v>
      </c>
      <c r="AK716" s="135">
        <v>0</v>
      </c>
      <c r="AL716" s="135">
        <v>1</v>
      </c>
      <c r="AM716" s="135">
        <v>0</v>
      </c>
      <c r="AN716" s="135">
        <v>2</v>
      </c>
      <c r="AO716" s="135">
        <v>1</v>
      </c>
      <c r="AP716" s="135">
        <v>1</v>
      </c>
      <c r="AQ716" s="135">
        <v>0</v>
      </c>
      <c r="AR716" s="135">
        <v>0</v>
      </c>
      <c r="AS716" s="135">
        <v>0</v>
      </c>
      <c r="AT716" s="135">
        <v>0</v>
      </c>
      <c r="AU716" s="135">
        <v>2</v>
      </c>
      <c r="AV716" s="135">
        <v>0</v>
      </c>
      <c r="AW716" s="135">
        <v>1</v>
      </c>
      <c r="AX716" s="135">
        <v>0</v>
      </c>
      <c r="AY716" s="135">
        <v>7</v>
      </c>
      <c r="AZ716" s="135">
        <v>2</v>
      </c>
      <c r="BA716" s="135">
        <v>1</v>
      </c>
      <c r="BB716" s="135">
        <v>0</v>
      </c>
      <c r="BC716" s="135">
        <v>0</v>
      </c>
      <c r="BD716" s="135">
        <v>0</v>
      </c>
      <c r="BE716" s="135">
        <v>0</v>
      </c>
      <c r="BF716" s="135">
        <v>0</v>
      </c>
      <c r="BG716" s="135">
        <v>0</v>
      </c>
      <c r="BH716" s="135">
        <v>0</v>
      </c>
      <c r="BI716" s="135">
        <v>0</v>
      </c>
      <c r="BJ716" s="135">
        <v>0</v>
      </c>
      <c r="BK716" s="135">
        <v>0</v>
      </c>
      <c r="BL716" s="135">
        <v>0</v>
      </c>
      <c r="BM716" s="135">
        <v>0</v>
      </c>
      <c r="BN716" s="135">
        <v>0</v>
      </c>
      <c r="BO716" s="135">
        <v>0</v>
      </c>
      <c r="BP716" s="135">
        <v>1</v>
      </c>
      <c r="BQ716" s="135">
        <v>0</v>
      </c>
      <c r="BR716" s="135">
        <v>0</v>
      </c>
      <c r="BS716" s="135">
        <v>0</v>
      </c>
      <c r="BT716" s="135">
        <v>1</v>
      </c>
      <c r="BU716" s="135">
        <v>1</v>
      </c>
      <c r="BV716" s="135">
        <v>0</v>
      </c>
      <c r="BW716" s="135">
        <v>0</v>
      </c>
      <c r="BX716" s="135">
        <v>0</v>
      </c>
      <c r="BY716" s="135">
        <v>0</v>
      </c>
      <c r="BZ716" s="135">
        <v>0</v>
      </c>
      <c r="CA716" s="135">
        <v>0</v>
      </c>
      <c r="CB716" s="135">
        <v>3</v>
      </c>
      <c r="CC716" s="135">
        <v>0</v>
      </c>
      <c r="CD716" s="135">
        <v>0</v>
      </c>
      <c r="CE716" s="135">
        <v>1</v>
      </c>
      <c r="CF716" s="135">
        <v>0</v>
      </c>
      <c r="CG716" s="135">
        <v>0</v>
      </c>
      <c r="CH716" s="135">
        <v>2</v>
      </c>
      <c r="CI716" s="135">
        <v>0</v>
      </c>
      <c r="CJ716" s="135">
        <v>0</v>
      </c>
      <c r="CK716" s="135">
        <v>0</v>
      </c>
      <c r="CL716" s="135">
        <v>1</v>
      </c>
      <c r="CM716" s="135">
        <v>0</v>
      </c>
      <c r="CN716" s="135">
        <v>0</v>
      </c>
      <c r="CO716" s="135">
        <v>0</v>
      </c>
      <c r="CP716" s="135">
        <v>0</v>
      </c>
      <c r="CQ716" s="135">
        <v>0</v>
      </c>
      <c r="CR716" s="135">
        <v>0</v>
      </c>
      <c r="CS716" s="135">
        <v>0</v>
      </c>
      <c r="CT716" s="135">
        <v>1</v>
      </c>
      <c r="CU716" s="135">
        <v>1</v>
      </c>
      <c r="CV716" s="135">
        <v>0</v>
      </c>
      <c r="CW716" s="135">
        <v>0</v>
      </c>
      <c r="CX716" s="135"/>
    </row>
    <row r="717" spans="1:102" x14ac:dyDescent="0.35">
      <c r="A717" s="135">
        <v>716</v>
      </c>
      <c r="B717" s="135">
        <v>0</v>
      </c>
      <c r="C717" s="135">
        <v>0</v>
      </c>
      <c r="D717" s="135">
        <v>0</v>
      </c>
      <c r="E717" s="135">
        <v>1</v>
      </c>
      <c r="F717" s="135">
        <v>1</v>
      </c>
      <c r="G717" s="135">
        <v>0</v>
      </c>
      <c r="H717" s="135">
        <v>0</v>
      </c>
      <c r="I717" s="135">
        <v>0</v>
      </c>
      <c r="J717" s="135">
        <v>0</v>
      </c>
      <c r="K717" s="135">
        <v>0</v>
      </c>
      <c r="L717" s="135">
        <v>0</v>
      </c>
      <c r="M717" s="135">
        <v>0</v>
      </c>
      <c r="N717" s="135">
        <v>0</v>
      </c>
      <c r="O717" s="135">
        <v>0</v>
      </c>
      <c r="P717" s="135">
        <v>0</v>
      </c>
      <c r="Q717" s="135">
        <v>0</v>
      </c>
      <c r="R717" s="135">
        <v>2</v>
      </c>
      <c r="S717" s="135">
        <v>2</v>
      </c>
      <c r="T717" s="135">
        <v>0</v>
      </c>
      <c r="U717" s="135">
        <v>0</v>
      </c>
      <c r="V717" s="135">
        <v>2</v>
      </c>
      <c r="W717" s="135">
        <v>1</v>
      </c>
      <c r="X717" s="135">
        <v>1</v>
      </c>
      <c r="Y717" s="135">
        <v>0</v>
      </c>
      <c r="Z717" s="135">
        <v>2</v>
      </c>
      <c r="AA717" s="135">
        <v>0</v>
      </c>
      <c r="AB717" s="135">
        <v>1</v>
      </c>
      <c r="AC717" s="135">
        <v>0</v>
      </c>
      <c r="AD717" s="135">
        <v>0</v>
      </c>
      <c r="AE717" s="135">
        <v>0</v>
      </c>
      <c r="AF717" s="135">
        <v>2</v>
      </c>
      <c r="AG717" s="135">
        <v>0</v>
      </c>
      <c r="AH717" s="135">
        <v>7</v>
      </c>
      <c r="AI717" s="135">
        <v>1</v>
      </c>
      <c r="AJ717" s="135">
        <v>0</v>
      </c>
      <c r="AK717" s="135">
        <v>1</v>
      </c>
      <c r="AL717" s="135">
        <v>0</v>
      </c>
      <c r="AM717" s="135">
        <v>0</v>
      </c>
      <c r="AN717" s="135">
        <v>1</v>
      </c>
      <c r="AO717" s="135">
        <v>0</v>
      </c>
      <c r="AP717" s="135">
        <v>0</v>
      </c>
      <c r="AQ717" s="135">
        <v>0</v>
      </c>
      <c r="AR717" s="135">
        <v>0</v>
      </c>
      <c r="AS717" s="135">
        <v>0</v>
      </c>
      <c r="AT717" s="135">
        <v>0</v>
      </c>
      <c r="AU717" s="135">
        <v>12</v>
      </c>
      <c r="AV717" s="135">
        <v>0</v>
      </c>
      <c r="AW717" s="135">
        <v>2</v>
      </c>
      <c r="AX717" s="135">
        <v>0</v>
      </c>
      <c r="AY717" s="135">
        <v>3</v>
      </c>
      <c r="AZ717" s="135">
        <v>6</v>
      </c>
      <c r="BA717" s="135">
        <v>0</v>
      </c>
      <c r="BB717" s="135">
        <v>3</v>
      </c>
      <c r="BC717" s="135">
        <v>0</v>
      </c>
      <c r="BD717" s="135">
        <v>0</v>
      </c>
      <c r="BE717" s="135">
        <v>0</v>
      </c>
      <c r="BF717" s="135">
        <v>0</v>
      </c>
      <c r="BG717" s="135">
        <v>1</v>
      </c>
      <c r="BH717" s="135">
        <v>2</v>
      </c>
      <c r="BI717" s="135">
        <v>0</v>
      </c>
      <c r="BJ717" s="135">
        <v>0</v>
      </c>
      <c r="BK717" s="135">
        <v>1</v>
      </c>
      <c r="BL717" s="135">
        <v>0</v>
      </c>
      <c r="BM717" s="135">
        <v>0</v>
      </c>
      <c r="BN717" s="135">
        <v>0</v>
      </c>
      <c r="BO717" s="135">
        <v>0</v>
      </c>
      <c r="BP717" s="135">
        <v>0</v>
      </c>
      <c r="BQ717" s="135">
        <v>0</v>
      </c>
      <c r="BR717" s="135">
        <v>0</v>
      </c>
      <c r="BS717" s="135">
        <v>0</v>
      </c>
      <c r="BT717" s="135">
        <v>0</v>
      </c>
      <c r="BU717" s="135">
        <v>0</v>
      </c>
      <c r="BV717" s="135">
        <v>0</v>
      </c>
      <c r="BW717" s="135">
        <v>0</v>
      </c>
      <c r="BX717" s="135">
        <v>0</v>
      </c>
      <c r="BY717" s="135">
        <v>0</v>
      </c>
      <c r="BZ717" s="135">
        <v>0</v>
      </c>
      <c r="CA717" s="135">
        <v>0</v>
      </c>
      <c r="CB717" s="135">
        <v>7</v>
      </c>
      <c r="CC717" s="135">
        <v>0</v>
      </c>
      <c r="CD717" s="135">
        <v>0</v>
      </c>
      <c r="CE717" s="135">
        <v>0</v>
      </c>
      <c r="CF717" s="135">
        <v>0</v>
      </c>
      <c r="CG717" s="135">
        <v>0</v>
      </c>
      <c r="CH717" s="135">
        <v>0</v>
      </c>
      <c r="CI717" s="135">
        <v>0</v>
      </c>
      <c r="CJ717" s="135">
        <v>1</v>
      </c>
      <c r="CK717" s="135">
        <v>0</v>
      </c>
      <c r="CL717" s="135">
        <v>0</v>
      </c>
      <c r="CM717" s="135">
        <v>0</v>
      </c>
      <c r="CN717" s="135">
        <v>0</v>
      </c>
      <c r="CO717" s="135">
        <v>0</v>
      </c>
      <c r="CP717" s="135">
        <v>0</v>
      </c>
      <c r="CQ717" s="135">
        <v>0</v>
      </c>
      <c r="CR717" s="135">
        <v>0</v>
      </c>
      <c r="CS717" s="135">
        <v>1</v>
      </c>
      <c r="CT717" s="135">
        <v>0</v>
      </c>
      <c r="CU717" s="135">
        <v>0</v>
      </c>
      <c r="CV717" s="135">
        <v>0</v>
      </c>
      <c r="CW717" s="135">
        <v>0</v>
      </c>
      <c r="CX717" s="135"/>
    </row>
    <row r="718" spans="1:102" x14ac:dyDescent="0.35">
      <c r="A718" s="135">
        <v>717</v>
      </c>
      <c r="B718" s="135">
        <v>0</v>
      </c>
      <c r="C718" s="135">
        <v>2</v>
      </c>
      <c r="D718" s="135">
        <v>0</v>
      </c>
      <c r="E718" s="135">
        <v>1</v>
      </c>
      <c r="F718" s="135">
        <v>0</v>
      </c>
      <c r="G718" s="135">
        <v>0</v>
      </c>
      <c r="H718" s="135">
        <v>4</v>
      </c>
      <c r="I718" s="135">
        <v>1</v>
      </c>
      <c r="J718" s="135">
        <v>0</v>
      </c>
      <c r="K718" s="135">
        <v>0</v>
      </c>
      <c r="L718" s="135">
        <v>2</v>
      </c>
      <c r="M718" s="135">
        <v>0</v>
      </c>
      <c r="N718" s="135">
        <v>0</v>
      </c>
      <c r="O718" s="135">
        <v>0</v>
      </c>
      <c r="P718" s="135">
        <v>0</v>
      </c>
      <c r="Q718" s="135">
        <v>0</v>
      </c>
      <c r="R718" s="135">
        <v>0</v>
      </c>
      <c r="S718" s="135">
        <v>0</v>
      </c>
      <c r="T718" s="135">
        <v>0</v>
      </c>
      <c r="U718" s="135">
        <v>0</v>
      </c>
      <c r="V718" s="135">
        <v>5</v>
      </c>
      <c r="W718" s="135">
        <v>0</v>
      </c>
      <c r="X718" s="135">
        <v>0</v>
      </c>
      <c r="Y718" s="135">
        <v>0</v>
      </c>
      <c r="Z718" s="135">
        <v>0</v>
      </c>
      <c r="AA718" s="135">
        <v>1</v>
      </c>
      <c r="AB718" s="135">
        <v>1</v>
      </c>
      <c r="AC718" s="135">
        <v>1</v>
      </c>
      <c r="AD718" s="135">
        <v>0</v>
      </c>
      <c r="AE718" s="135">
        <v>3</v>
      </c>
      <c r="AF718" s="135">
        <v>0</v>
      </c>
      <c r="AG718" s="135">
        <v>0</v>
      </c>
      <c r="AH718" s="135">
        <v>0</v>
      </c>
      <c r="AI718" s="135">
        <v>0</v>
      </c>
      <c r="AJ718" s="135">
        <v>6</v>
      </c>
      <c r="AK718" s="135">
        <v>0</v>
      </c>
      <c r="AL718" s="135">
        <v>0</v>
      </c>
      <c r="AM718" s="135">
        <v>0</v>
      </c>
      <c r="AN718" s="135">
        <v>0</v>
      </c>
      <c r="AO718" s="135">
        <v>0</v>
      </c>
      <c r="AP718" s="135">
        <v>3</v>
      </c>
      <c r="AQ718" s="135">
        <v>0</v>
      </c>
      <c r="AR718" s="135">
        <v>0</v>
      </c>
      <c r="AS718" s="135">
        <v>0</v>
      </c>
      <c r="AT718" s="135">
        <v>0</v>
      </c>
      <c r="AU718" s="135">
        <v>4</v>
      </c>
      <c r="AV718" s="135">
        <v>14</v>
      </c>
      <c r="AW718" s="135">
        <v>0</v>
      </c>
      <c r="AX718" s="135">
        <v>0</v>
      </c>
      <c r="AY718" s="135">
        <v>0</v>
      </c>
      <c r="AZ718" s="135">
        <v>0</v>
      </c>
      <c r="BA718" s="135">
        <v>0</v>
      </c>
      <c r="BB718" s="135">
        <v>4</v>
      </c>
      <c r="BC718" s="135">
        <v>0</v>
      </c>
      <c r="BD718" s="135">
        <v>0</v>
      </c>
      <c r="BE718" s="135">
        <v>0</v>
      </c>
      <c r="BF718" s="135">
        <v>0</v>
      </c>
      <c r="BG718" s="135">
        <v>0</v>
      </c>
      <c r="BH718" s="135">
        <v>1</v>
      </c>
      <c r="BI718" s="135">
        <v>0</v>
      </c>
      <c r="BJ718" s="135">
        <v>0</v>
      </c>
      <c r="BK718" s="135">
        <v>0</v>
      </c>
      <c r="BL718" s="135">
        <v>0</v>
      </c>
      <c r="BM718" s="135">
        <v>0</v>
      </c>
      <c r="BN718" s="135">
        <v>0</v>
      </c>
      <c r="BO718" s="135">
        <v>1</v>
      </c>
      <c r="BP718" s="135">
        <v>0</v>
      </c>
      <c r="BQ718" s="135">
        <v>0</v>
      </c>
      <c r="BR718" s="135">
        <v>0</v>
      </c>
      <c r="BS718" s="135">
        <v>0</v>
      </c>
      <c r="BT718" s="135">
        <v>0</v>
      </c>
      <c r="BU718" s="135">
        <v>1</v>
      </c>
      <c r="BV718" s="135">
        <v>0</v>
      </c>
      <c r="BW718" s="135">
        <v>0</v>
      </c>
      <c r="BX718" s="135">
        <v>1</v>
      </c>
      <c r="BY718" s="135">
        <v>0</v>
      </c>
      <c r="BZ718" s="135">
        <v>0</v>
      </c>
      <c r="CA718" s="135">
        <v>0</v>
      </c>
      <c r="CB718" s="135">
        <v>0</v>
      </c>
      <c r="CC718" s="135">
        <v>0</v>
      </c>
      <c r="CD718" s="135">
        <v>2</v>
      </c>
      <c r="CE718" s="135">
        <v>0</v>
      </c>
      <c r="CF718" s="135">
        <v>0</v>
      </c>
      <c r="CG718" s="135">
        <v>0</v>
      </c>
      <c r="CH718" s="135">
        <v>0</v>
      </c>
      <c r="CI718" s="135">
        <v>0</v>
      </c>
      <c r="CJ718" s="135">
        <v>0</v>
      </c>
      <c r="CK718" s="135">
        <v>1</v>
      </c>
      <c r="CL718" s="135">
        <v>0</v>
      </c>
      <c r="CM718" s="135">
        <v>0</v>
      </c>
      <c r="CN718" s="135">
        <v>1</v>
      </c>
      <c r="CO718" s="135">
        <v>0</v>
      </c>
      <c r="CP718" s="135">
        <v>1</v>
      </c>
      <c r="CQ718" s="135">
        <v>0</v>
      </c>
      <c r="CR718" s="135">
        <v>0</v>
      </c>
      <c r="CS718" s="135">
        <v>0</v>
      </c>
      <c r="CT718" s="135">
        <v>0</v>
      </c>
      <c r="CU718" s="135">
        <v>1</v>
      </c>
      <c r="CV718" s="135">
        <v>0</v>
      </c>
      <c r="CW718" s="135">
        <v>0</v>
      </c>
      <c r="CX718" s="135"/>
    </row>
    <row r="719" spans="1:102" x14ac:dyDescent="0.35">
      <c r="A719" s="135">
        <v>718</v>
      </c>
      <c r="B719" s="135">
        <v>0</v>
      </c>
      <c r="C719" s="135">
        <v>1</v>
      </c>
      <c r="D719" s="135">
        <v>0</v>
      </c>
      <c r="E719" s="135">
        <v>1</v>
      </c>
      <c r="F719" s="135">
        <v>0</v>
      </c>
      <c r="G719" s="135">
        <v>0</v>
      </c>
      <c r="H719" s="135">
        <v>1</v>
      </c>
      <c r="I719" s="135">
        <v>4</v>
      </c>
      <c r="J719" s="135">
        <v>0</v>
      </c>
      <c r="K719" s="135">
        <v>0</v>
      </c>
      <c r="L719" s="135">
        <v>0</v>
      </c>
      <c r="M719" s="135">
        <v>1</v>
      </c>
      <c r="N719" s="135">
        <v>0</v>
      </c>
      <c r="O719" s="135">
        <v>1</v>
      </c>
      <c r="P719" s="135">
        <v>0</v>
      </c>
      <c r="Q719" s="135">
        <v>0</v>
      </c>
      <c r="R719" s="135">
        <v>0</v>
      </c>
      <c r="S719" s="135">
        <v>0</v>
      </c>
      <c r="T719" s="135">
        <v>0</v>
      </c>
      <c r="U719" s="135">
        <v>0</v>
      </c>
      <c r="V719" s="135">
        <v>1</v>
      </c>
      <c r="W719" s="135">
        <v>1</v>
      </c>
      <c r="X719" s="135">
        <v>0</v>
      </c>
      <c r="Y719" s="135">
        <v>0</v>
      </c>
      <c r="Z719" s="135">
        <v>0</v>
      </c>
      <c r="AA719" s="135">
        <v>0</v>
      </c>
      <c r="AB719" s="135">
        <v>1</v>
      </c>
      <c r="AC719" s="135">
        <v>1</v>
      </c>
      <c r="AD719" s="135">
        <v>1</v>
      </c>
      <c r="AE719" s="135">
        <v>4</v>
      </c>
      <c r="AF719" s="135">
        <v>3</v>
      </c>
      <c r="AG719" s="135">
        <v>1</v>
      </c>
      <c r="AH719" s="135">
        <v>0</v>
      </c>
      <c r="AI719" s="135">
        <v>1</v>
      </c>
      <c r="AJ719" s="135">
        <v>0</v>
      </c>
      <c r="AK719" s="135">
        <v>0</v>
      </c>
      <c r="AL719" s="135">
        <v>0</v>
      </c>
      <c r="AM719" s="135">
        <v>0</v>
      </c>
      <c r="AN719" s="135">
        <v>0</v>
      </c>
      <c r="AO719" s="135">
        <v>1</v>
      </c>
      <c r="AP719" s="135">
        <v>4</v>
      </c>
      <c r="AQ719" s="135">
        <v>0</v>
      </c>
      <c r="AR719" s="135">
        <v>1</v>
      </c>
      <c r="AS719" s="135">
        <v>0</v>
      </c>
      <c r="AT719" s="135">
        <v>0</v>
      </c>
      <c r="AU719" s="135">
        <v>0</v>
      </c>
      <c r="AV719" s="135">
        <v>0</v>
      </c>
      <c r="AW719" s="135">
        <v>0</v>
      </c>
      <c r="AX719" s="135">
        <v>0</v>
      </c>
      <c r="AY719" s="135">
        <v>1</v>
      </c>
      <c r="AZ719" s="135">
        <v>0</v>
      </c>
      <c r="BA719" s="135">
        <v>0</v>
      </c>
      <c r="BB719" s="135">
        <v>5</v>
      </c>
      <c r="BC719" s="135">
        <v>0</v>
      </c>
      <c r="BD719" s="135">
        <v>2</v>
      </c>
      <c r="BE719" s="135">
        <v>0</v>
      </c>
      <c r="BF719" s="135">
        <v>0</v>
      </c>
      <c r="BG719" s="135">
        <v>0</v>
      </c>
      <c r="BH719" s="135">
        <v>0</v>
      </c>
      <c r="BI719" s="135">
        <v>0</v>
      </c>
      <c r="BJ719" s="135">
        <v>0</v>
      </c>
      <c r="BK719" s="135">
        <v>0</v>
      </c>
      <c r="BL719" s="135">
        <v>1</v>
      </c>
      <c r="BM719" s="135">
        <v>0</v>
      </c>
      <c r="BN719" s="135">
        <v>0</v>
      </c>
      <c r="BO719" s="135">
        <v>0</v>
      </c>
      <c r="BP719" s="135">
        <v>0</v>
      </c>
      <c r="BQ719" s="135">
        <v>0</v>
      </c>
      <c r="BR719" s="135">
        <v>0</v>
      </c>
      <c r="BS719" s="135">
        <v>1</v>
      </c>
      <c r="BT719" s="135">
        <v>0</v>
      </c>
      <c r="BU719" s="135">
        <v>0</v>
      </c>
      <c r="BV719" s="135">
        <v>0</v>
      </c>
      <c r="BW719" s="135">
        <v>1</v>
      </c>
      <c r="BX719" s="135">
        <v>0</v>
      </c>
      <c r="BY719" s="135">
        <v>0</v>
      </c>
      <c r="BZ719" s="135">
        <v>0</v>
      </c>
      <c r="CA719" s="135">
        <v>0</v>
      </c>
      <c r="CB719" s="135">
        <v>0</v>
      </c>
      <c r="CC719" s="135">
        <v>0</v>
      </c>
      <c r="CD719" s="135">
        <v>0</v>
      </c>
      <c r="CE719" s="135">
        <v>0</v>
      </c>
      <c r="CF719" s="135">
        <v>5</v>
      </c>
      <c r="CG719" s="135">
        <v>0</v>
      </c>
      <c r="CH719" s="135">
        <v>0</v>
      </c>
      <c r="CI719" s="135">
        <v>0</v>
      </c>
      <c r="CJ719" s="135">
        <v>1</v>
      </c>
      <c r="CK719" s="135">
        <v>0</v>
      </c>
      <c r="CL719" s="135">
        <v>2</v>
      </c>
      <c r="CM719" s="135">
        <v>0</v>
      </c>
      <c r="CN719" s="135">
        <v>0</v>
      </c>
      <c r="CO719" s="135">
        <v>1</v>
      </c>
      <c r="CP719" s="135">
        <v>1</v>
      </c>
      <c r="CQ719" s="135">
        <v>0</v>
      </c>
      <c r="CR719" s="135">
        <v>0</v>
      </c>
      <c r="CS719" s="135">
        <v>0</v>
      </c>
      <c r="CT719" s="135">
        <v>0</v>
      </c>
      <c r="CU719" s="135">
        <v>2</v>
      </c>
      <c r="CV719" s="135">
        <v>0</v>
      </c>
      <c r="CW719" s="135">
        <v>2</v>
      </c>
      <c r="CX719" s="135"/>
    </row>
    <row r="720" spans="1:102" x14ac:dyDescent="0.35">
      <c r="A720" s="135">
        <v>719</v>
      </c>
      <c r="B720" s="135">
        <v>1</v>
      </c>
      <c r="C720" s="135">
        <v>0</v>
      </c>
      <c r="D720" s="135">
        <v>0</v>
      </c>
      <c r="E720" s="135">
        <v>0</v>
      </c>
      <c r="F720" s="135">
        <v>0</v>
      </c>
      <c r="G720" s="135">
        <v>1</v>
      </c>
      <c r="H720" s="135">
        <v>1</v>
      </c>
      <c r="I720" s="135">
        <v>0</v>
      </c>
      <c r="J720" s="135">
        <v>0</v>
      </c>
      <c r="K720" s="135">
        <v>1</v>
      </c>
      <c r="L720" s="135">
        <v>1</v>
      </c>
      <c r="M720" s="135">
        <v>0</v>
      </c>
      <c r="N720" s="135">
        <v>0</v>
      </c>
      <c r="O720" s="135">
        <v>0</v>
      </c>
      <c r="P720" s="135">
        <v>0</v>
      </c>
      <c r="Q720" s="135">
        <v>0</v>
      </c>
      <c r="R720" s="135">
        <v>0</v>
      </c>
      <c r="S720" s="135">
        <v>0</v>
      </c>
      <c r="T720" s="135">
        <v>0</v>
      </c>
      <c r="U720" s="135">
        <v>1</v>
      </c>
      <c r="V720" s="135">
        <v>1</v>
      </c>
      <c r="W720" s="135">
        <v>0</v>
      </c>
      <c r="X720" s="135">
        <v>0</v>
      </c>
      <c r="Y720" s="135">
        <v>0</v>
      </c>
      <c r="Z720" s="135">
        <v>0</v>
      </c>
      <c r="AA720" s="135">
        <v>0</v>
      </c>
      <c r="AB720" s="135">
        <v>0</v>
      </c>
      <c r="AC720" s="135">
        <v>1</v>
      </c>
      <c r="AD720" s="135">
        <v>1</v>
      </c>
      <c r="AE720" s="135">
        <v>0</v>
      </c>
      <c r="AF720" s="135">
        <v>0</v>
      </c>
      <c r="AG720" s="135">
        <v>0</v>
      </c>
      <c r="AH720" s="135">
        <v>2</v>
      </c>
      <c r="AI720" s="135">
        <v>14</v>
      </c>
      <c r="AJ720" s="135">
        <v>0</v>
      </c>
      <c r="AK720" s="135">
        <v>0</v>
      </c>
      <c r="AL720" s="135">
        <v>0</v>
      </c>
      <c r="AM720" s="135">
        <v>0</v>
      </c>
      <c r="AN720" s="135">
        <v>4</v>
      </c>
      <c r="AO720" s="135">
        <v>0</v>
      </c>
      <c r="AP720" s="135">
        <v>1</v>
      </c>
      <c r="AQ720" s="135">
        <v>3</v>
      </c>
      <c r="AR720" s="135">
        <v>0</v>
      </c>
      <c r="AS720" s="135">
        <v>0</v>
      </c>
      <c r="AT720" s="135">
        <v>0</v>
      </c>
      <c r="AU720" s="135">
        <v>0</v>
      </c>
      <c r="AV720" s="135">
        <v>3</v>
      </c>
      <c r="AW720" s="135">
        <v>1</v>
      </c>
      <c r="AX720" s="135">
        <v>0</v>
      </c>
      <c r="AY720" s="135">
        <v>0</v>
      </c>
      <c r="AZ720" s="135">
        <v>2</v>
      </c>
      <c r="BA720" s="135">
        <v>0</v>
      </c>
      <c r="BB720" s="135">
        <v>1</v>
      </c>
      <c r="BC720" s="135">
        <v>0</v>
      </c>
      <c r="BD720" s="135">
        <v>0</v>
      </c>
      <c r="BE720" s="135">
        <v>0</v>
      </c>
      <c r="BF720" s="135">
        <v>0</v>
      </c>
      <c r="BG720" s="135">
        <v>5</v>
      </c>
      <c r="BH720" s="135">
        <v>0</v>
      </c>
      <c r="BI720" s="135">
        <v>1</v>
      </c>
      <c r="BJ720" s="135">
        <v>0</v>
      </c>
      <c r="BK720" s="135">
        <v>0</v>
      </c>
      <c r="BL720" s="135">
        <v>0</v>
      </c>
      <c r="BM720" s="135">
        <v>0</v>
      </c>
      <c r="BN720" s="135">
        <v>0</v>
      </c>
      <c r="BO720" s="135">
        <v>0</v>
      </c>
      <c r="BP720" s="135">
        <v>1</v>
      </c>
      <c r="BQ720" s="135">
        <v>1</v>
      </c>
      <c r="BR720" s="135">
        <v>1</v>
      </c>
      <c r="BS720" s="135">
        <v>4</v>
      </c>
      <c r="BT720" s="135">
        <v>0</v>
      </c>
      <c r="BU720" s="135">
        <v>8</v>
      </c>
      <c r="BV720" s="135">
        <v>0</v>
      </c>
      <c r="BW720" s="135">
        <v>1</v>
      </c>
      <c r="BX720" s="135">
        <v>0</v>
      </c>
      <c r="BY720" s="135">
        <v>0</v>
      </c>
      <c r="BZ720" s="135">
        <v>0</v>
      </c>
      <c r="CA720" s="135">
        <v>0</v>
      </c>
      <c r="CB720" s="135">
        <v>0</v>
      </c>
      <c r="CC720" s="135">
        <v>0</v>
      </c>
      <c r="CD720" s="135">
        <v>5</v>
      </c>
      <c r="CE720" s="135">
        <v>0</v>
      </c>
      <c r="CF720" s="135">
        <v>0</v>
      </c>
      <c r="CG720" s="135">
        <v>0</v>
      </c>
      <c r="CH720" s="135">
        <v>0</v>
      </c>
      <c r="CI720" s="135">
        <v>0</v>
      </c>
      <c r="CJ720" s="135">
        <v>0</v>
      </c>
      <c r="CK720" s="135">
        <v>0</v>
      </c>
      <c r="CL720" s="135">
        <v>0</v>
      </c>
      <c r="CM720" s="135">
        <v>0</v>
      </c>
      <c r="CN720" s="135">
        <v>0</v>
      </c>
      <c r="CO720" s="135">
        <v>1</v>
      </c>
      <c r="CP720" s="135">
        <v>0</v>
      </c>
      <c r="CQ720" s="135">
        <v>0</v>
      </c>
      <c r="CR720" s="135">
        <v>0</v>
      </c>
      <c r="CS720" s="135">
        <v>0</v>
      </c>
      <c r="CT720" s="135">
        <v>0</v>
      </c>
      <c r="CU720" s="135">
        <v>1</v>
      </c>
      <c r="CV720" s="135">
        <v>0</v>
      </c>
      <c r="CW720" s="135">
        <v>0</v>
      </c>
      <c r="CX720" s="135"/>
    </row>
    <row r="721" spans="1:102" x14ac:dyDescent="0.35">
      <c r="A721" s="135">
        <v>720</v>
      </c>
      <c r="B721" s="135">
        <v>1</v>
      </c>
      <c r="C721" s="135">
        <v>0</v>
      </c>
      <c r="D721" s="135">
        <v>0</v>
      </c>
      <c r="E721" s="135">
        <v>0</v>
      </c>
      <c r="F721" s="135">
        <v>0</v>
      </c>
      <c r="G721" s="135">
        <v>0</v>
      </c>
      <c r="H721" s="135">
        <v>0</v>
      </c>
      <c r="I721" s="135">
        <v>0</v>
      </c>
      <c r="J721" s="135">
        <v>1</v>
      </c>
      <c r="K721" s="135">
        <v>0</v>
      </c>
      <c r="L721" s="135">
        <v>0</v>
      </c>
      <c r="M721" s="135">
        <v>1</v>
      </c>
      <c r="N721" s="135">
        <v>0</v>
      </c>
      <c r="O721" s="135">
        <v>1</v>
      </c>
      <c r="P721" s="135">
        <v>0</v>
      </c>
      <c r="Q721" s="135">
        <v>1</v>
      </c>
      <c r="R721" s="135">
        <v>1</v>
      </c>
      <c r="S721" s="135">
        <v>0</v>
      </c>
      <c r="T721" s="135">
        <v>5</v>
      </c>
      <c r="U721" s="135">
        <v>0</v>
      </c>
      <c r="V721" s="135">
        <v>0</v>
      </c>
      <c r="W721" s="135">
        <v>0</v>
      </c>
      <c r="X721" s="135">
        <v>0</v>
      </c>
      <c r="Y721" s="135">
        <v>0</v>
      </c>
      <c r="Z721" s="135">
        <v>0</v>
      </c>
      <c r="AA721" s="135">
        <v>1</v>
      </c>
      <c r="AB721" s="135">
        <v>4</v>
      </c>
      <c r="AC721" s="135">
        <v>1</v>
      </c>
      <c r="AD721" s="135">
        <v>1</v>
      </c>
      <c r="AE721" s="135">
        <v>4</v>
      </c>
      <c r="AF721" s="135">
        <v>8</v>
      </c>
      <c r="AG721" s="135">
        <v>1</v>
      </c>
      <c r="AH721" s="135">
        <v>0</v>
      </c>
      <c r="AI721" s="135">
        <v>0</v>
      </c>
      <c r="AJ721" s="135">
        <v>0</v>
      </c>
      <c r="AK721" s="135">
        <v>0</v>
      </c>
      <c r="AL721" s="135">
        <v>0</v>
      </c>
      <c r="AM721" s="135">
        <v>4</v>
      </c>
      <c r="AN721" s="135">
        <v>0</v>
      </c>
      <c r="AO721" s="135">
        <v>0</v>
      </c>
      <c r="AP721" s="135">
        <v>8</v>
      </c>
      <c r="AQ721" s="135">
        <v>0</v>
      </c>
      <c r="AR721" s="135">
        <v>0</v>
      </c>
      <c r="AS721" s="135">
        <v>0</v>
      </c>
      <c r="AT721" s="135">
        <v>1</v>
      </c>
      <c r="AU721" s="135">
        <v>0</v>
      </c>
      <c r="AV721" s="135">
        <v>0</v>
      </c>
      <c r="AW721" s="135">
        <v>1</v>
      </c>
      <c r="AX721" s="135">
        <v>0</v>
      </c>
      <c r="AY721" s="135">
        <v>0</v>
      </c>
      <c r="AZ721" s="135">
        <v>0</v>
      </c>
      <c r="BA721" s="135">
        <v>1</v>
      </c>
      <c r="BB721" s="135">
        <v>0</v>
      </c>
      <c r="BC721" s="135">
        <v>1</v>
      </c>
      <c r="BD721" s="135">
        <v>0</v>
      </c>
      <c r="BE721" s="135">
        <v>0</v>
      </c>
      <c r="BF721" s="135">
        <v>0</v>
      </c>
      <c r="BG721" s="135">
        <v>0</v>
      </c>
      <c r="BH721" s="135">
        <v>0</v>
      </c>
      <c r="BI721" s="135">
        <v>0</v>
      </c>
      <c r="BJ721" s="135">
        <v>2</v>
      </c>
      <c r="BK721" s="135">
        <v>1</v>
      </c>
      <c r="BL721" s="135">
        <v>2</v>
      </c>
      <c r="BM721" s="135">
        <v>0</v>
      </c>
      <c r="BN721" s="135">
        <v>1</v>
      </c>
      <c r="BO721" s="135">
        <v>1</v>
      </c>
      <c r="BP721" s="135">
        <v>0</v>
      </c>
      <c r="BQ721" s="135">
        <v>0</v>
      </c>
      <c r="BR721" s="135">
        <v>0</v>
      </c>
      <c r="BS721" s="135">
        <v>0</v>
      </c>
      <c r="BT721" s="135">
        <v>0</v>
      </c>
      <c r="BU721" s="135">
        <v>0</v>
      </c>
      <c r="BV721" s="135">
        <v>0</v>
      </c>
      <c r="BW721" s="135">
        <v>0</v>
      </c>
      <c r="BX721" s="135">
        <v>0</v>
      </c>
      <c r="BY721" s="135">
        <v>1</v>
      </c>
      <c r="BZ721" s="135">
        <v>0</v>
      </c>
      <c r="CA721" s="135">
        <v>1</v>
      </c>
      <c r="CB721" s="135">
        <v>0</v>
      </c>
      <c r="CC721" s="135">
        <v>1</v>
      </c>
      <c r="CD721" s="135">
        <v>8</v>
      </c>
      <c r="CE721" s="135">
        <v>0</v>
      </c>
      <c r="CF721" s="135">
        <v>6</v>
      </c>
      <c r="CG721" s="135">
        <v>0</v>
      </c>
      <c r="CH721" s="135">
        <v>0</v>
      </c>
      <c r="CI721" s="135">
        <v>1</v>
      </c>
      <c r="CJ721" s="135">
        <v>1</v>
      </c>
      <c r="CK721" s="135">
        <v>0</v>
      </c>
      <c r="CL721" s="135">
        <v>0</v>
      </c>
      <c r="CM721" s="135">
        <v>0</v>
      </c>
      <c r="CN721" s="135">
        <v>1</v>
      </c>
      <c r="CO721" s="135">
        <v>0</v>
      </c>
      <c r="CP721" s="135">
        <v>1</v>
      </c>
      <c r="CQ721" s="135">
        <v>1</v>
      </c>
      <c r="CR721" s="135">
        <v>1</v>
      </c>
      <c r="CS721" s="135">
        <v>0</v>
      </c>
      <c r="CT721" s="135">
        <v>0</v>
      </c>
      <c r="CU721" s="135">
        <v>0</v>
      </c>
      <c r="CV721" s="135">
        <v>0</v>
      </c>
      <c r="CW721" s="135">
        <v>3</v>
      </c>
      <c r="CX721" s="135"/>
    </row>
    <row r="722" spans="1:102" x14ac:dyDescent="0.35">
      <c r="A722" s="135">
        <v>721</v>
      </c>
      <c r="B722" s="135">
        <v>0</v>
      </c>
      <c r="C722" s="135">
        <v>1</v>
      </c>
      <c r="D722" s="135">
        <v>0</v>
      </c>
      <c r="E722" s="135">
        <v>0</v>
      </c>
      <c r="F722" s="135">
        <v>3</v>
      </c>
      <c r="G722" s="135">
        <v>0</v>
      </c>
      <c r="H722" s="135">
        <v>0</v>
      </c>
      <c r="I722" s="135">
        <v>0</v>
      </c>
      <c r="J722" s="135">
        <v>0</v>
      </c>
      <c r="K722" s="135">
        <v>0</v>
      </c>
      <c r="L722" s="135">
        <v>0</v>
      </c>
      <c r="M722" s="135">
        <v>1</v>
      </c>
      <c r="N722" s="135">
        <v>0</v>
      </c>
      <c r="O722" s="135">
        <v>1</v>
      </c>
      <c r="P722" s="135">
        <v>0</v>
      </c>
      <c r="Q722" s="135">
        <v>1</v>
      </c>
      <c r="R722" s="135">
        <v>1</v>
      </c>
      <c r="S722" s="135">
        <v>0</v>
      </c>
      <c r="T722" s="135">
        <v>2</v>
      </c>
      <c r="U722" s="135">
        <v>0</v>
      </c>
      <c r="V722" s="135">
        <v>0</v>
      </c>
      <c r="W722" s="135">
        <v>0</v>
      </c>
      <c r="X722" s="135">
        <v>0</v>
      </c>
      <c r="Y722" s="135">
        <v>0</v>
      </c>
      <c r="Z722" s="135">
        <v>0</v>
      </c>
      <c r="AA722" s="135">
        <v>1</v>
      </c>
      <c r="AB722" s="135">
        <v>0</v>
      </c>
      <c r="AC722" s="135">
        <v>0</v>
      </c>
      <c r="AD722" s="135">
        <v>0</v>
      </c>
      <c r="AE722" s="135">
        <v>1</v>
      </c>
      <c r="AF722" s="135">
        <v>0</v>
      </c>
      <c r="AG722" s="135">
        <v>1</v>
      </c>
      <c r="AH722" s="135">
        <v>0</v>
      </c>
      <c r="AI722" s="135">
        <v>0</v>
      </c>
      <c r="AJ722" s="135">
        <v>0</v>
      </c>
      <c r="AK722" s="135">
        <v>1</v>
      </c>
      <c r="AL722" s="135">
        <v>1</v>
      </c>
      <c r="AM722" s="135">
        <v>1</v>
      </c>
      <c r="AN722" s="135">
        <v>1</v>
      </c>
      <c r="AO722" s="135">
        <v>0</v>
      </c>
      <c r="AP722" s="135">
        <v>0</v>
      </c>
      <c r="AQ722" s="135">
        <v>0</v>
      </c>
      <c r="AR722" s="135">
        <v>0</v>
      </c>
      <c r="AS722" s="135">
        <v>1</v>
      </c>
      <c r="AT722" s="135">
        <v>0</v>
      </c>
      <c r="AU722" s="135">
        <v>5</v>
      </c>
      <c r="AV722" s="135">
        <v>0</v>
      </c>
      <c r="AW722" s="135">
        <v>1</v>
      </c>
      <c r="AX722" s="135">
        <v>1</v>
      </c>
      <c r="AY722" s="135">
        <v>10</v>
      </c>
      <c r="AZ722" s="135">
        <v>0</v>
      </c>
      <c r="BA722" s="135">
        <v>0</v>
      </c>
      <c r="BB722" s="135">
        <v>0</v>
      </c>
      <c r="BC722" s="135">
        <v>0</v>
      </c>
      <c r="BD722" s="135">
        <v>0</v>
      </c>
      <c r="BE722" s="135">
        <v>0</v>
      </c>
      <c r="BF722" s="135">
        <v>1</v>
      </c>
      <c r="BG722" s="135">
        <v>0</v>
      </c>
      <c r="BH722" s="135">
        <v>0</v>
      </c>
      <c r="BI722" s="135">
        <v>0</v>
      </c>
      <c r="BJ722" s="135">
        <v>0</v>
      </c>
      <c r="BK722" s="135">
        <v>0</v>
      </c>
      <c r="BL722" s="135">
        <v>0</v>
      </c>
      <c r="BM722" s="135">
        <v>0</v>
      </c>
      <c r="BN722" s="135">
        <v>0</v>
      </c>
      <c r="BO722" s="135">
        <v>1</v>
      </c>
      <c r="BP722" s="135">
        <v>0</v>
      </c>
      <c r="BQ722" s="135">
        <v>0</v>
      </c>
      <c r="BR722" s="135">
        <v>0</v>
      </c>
      <c r="BS722" s="135">
        <v>3</v>
      </c>
      <c r="BT722" s="135">
        <v>0</v>
      </c>
      <c r="BU722" s="135">
        <v>0</v>
      </c>
      <c r="BV722" s="135">
        <v>0</v>
      </c>
      <c r="BW722" s="135">
        <v>0</v>
      </c>
      <c r="BX722" s="135">
        <v>0</v>
      </c>
      <c r="BY722" s="135">
        <v>0</v>
      </c>
      <c r="BZ722" s="135">
        <v>0</v>
      </c>
      <c r="CA722" s="135">
        <v>0</v>
      </c>
      <c r="CB722" s="135">
        <v>0</v>
      </c>
      <c r="CC722" s="135">
        <v>1</v>
      </c>
      <c r="CD722" s="135">
        <v>0</v>
      </c>
      <c r="CE722" s="135">
        <v>0</v>
      </c>
      <c r="CF722" s="135">
        <v>0</v>
      </c>
      <c r="CG722" s="135">
        <v>0</v>
      </c>
      <c r="CH722" s="135">
        <v>1</v>
      </c>
      <c r="CI722" s="135">
        <v>0</v>
      </c>
      <c r="CJ722" s="135">
        <v>0</v>
      </c>
      <c r="CK722" s="135">
        <v>0</v>
      </c>
      <c r="CL722" s="135">
        <v>0</v>
      </c>
      <c r="CM722" s="135">
        <v>0</v>
      </c>
      <c r="CN722" s="135">
        <v>0</v>
      </c>
      <c r="CO722" s="135">
        <v>0</v>
      </c>
      <c r="CP722" s="135">
        <v>0</v>
      </c>
      <c r="CQ722" s="135">
        <v>0</v>
      </c>
      <c r="CR722" s="135">
        <v>1</v>
      </c>
      <c r="CS722" s="135">
        <v>0</v>
      </c>
      <c r="CT722" s="135">
        <v>1</v>
      </c>
      <c r="CU722" s="135">
        <v>0</v>
      </c>
      <c r="CV722" s="135">
        <v>0</v>
      </c>
      <c r="CW722" s="135">
        <v>0</v>
      </c>
      <c r="CX722" s="135"/>
    </row>
    <row r="723" spans="1:102" x14ac:dyDescent="0.35">
      <c r="A723" s="135">
        <v>722</v>
      </c>
      <c r="B723" s="135">
        <v>0</v>
      </c>
      <c r="C723" s="135">
        <v>0</v>
      </c>
      <c r="D723" s="135">
        <v>0</v>
      </c>
      <c r="E723" s="135">
        <v>0</v>
      </c>
      <c r="F723" s="135">
        <v>5</v>
      </c>
      <c r="G723" s="135">
        <v>2</v>
      </c>
      <c r="H723" s="135">
        <v>2</v>
      </c>
      <c r="I723" s="135">
        <v>0</v>
      </c>
      <c r="J723" s="135">
        <v>1</v>
      </c>
      <c r="K723" s="135">
        <v>0</v>
      </c>
      <c r="L723" s="135">
        <v>2</v>
      </c>
      <c r="M723" s="135">
        <v>0</v>
      </c>
      <c r="N723" s="135">
        <v>0</v>
      </c>
      <c r="O723" s="135">
        <v>2</v>
      </c>
      <c r="P723" s="135">
        <v>0</v>
      </c>
      <c r="Q723" s="135">
        <v>0</v>
      </c>
      <c r="R723" s="135">
        <v>0</v>
      </c>
      <c r="S723" s="135">
        <v>1</v>
      </c>
      <c r="T723" s="135">
        <v>0</v>
      </c>
      <c r="U723" s="135">
        <v>0</v>
      </c>
      <c r="V723" s="135">
        <v>9</v>
      </c>
      <c r="W723" s="135">
        <v>0</v>
      </c>
      <c r="X723" s="135">
        <v>0</v>
      </c>
      <c r="Y723" s="135">
        <v>1</v>
      </c>
      <c r="Z723" s="135">
        <v>0</v>
      </c>
      <c r="AA723" s="135">
        <v>0</v>
      </c>
      <c r="AB723" s="135">
        <v>2</v>
      </c>
      <c r="AC723" s="135">
        <v>0</v>
      </c>
      <c r="AD723" s="135">
        <v>0</v>
      </c>
      <c r="AE723" s="135">
        <v>0</v>
      </c>
      <c r="AF723" s="135">
        <v>0</v>
      </c>
      <c r="AG723" s="135">
        <v>0</v>
      </c>
      <c r="AH723" s="135">
        <v>0</v>
      </c>
      <c r="AI723" s="135">
        <v>5</v>
      </c>
      <c r="AJ723" s="135">
        <v>0</v>
      </c>
      <c r="AK723" s="135">
        <v>0</v>
      </c>
      <c r="AL723" s="135">
        <v>0</v>
      </c>
      <c r="AM723" s="135">
        <v>0</v>
      </c>
      <c r="AN723" s="135">
        <v>0</v>
      </c>
      <c r="AO723" s="135">
        <v>0</v>
      </c>
      <c r="AP723" s="135">
        <v>5</v>
      </c>
      <c r="AQ723" s="135">
        <v>0</v>
      </c>
      <c r="AR723" s="135">
        <v>0</v>
      </c>
      <c r="AS723" s="135">
        <v>2</v>
      </c>
      <c r="AT723" s="135">
        <v>0</v>
      </c>
      <c r="AU723" s="135">
        <v>8</v>
      </c>
      <c r="AV723" s="135">
        <v>5</v>
      </c>
      <c r="AW723" s="135">
        <v>4</v>
      </c>
      <c r="AX723" s="135">
        <v>1</v>
      </c>
      <c r="AY723" s="135">
        <v>0</v>
      </c>
      <c r="AZ723" s="135">
        <v>0</v>
      </c>
      <c r="BA723" s="135">
        <v>0</v>
      </c>
      <c r="BB723" s="135">
        <v>0</v>
      </c>
      <c r="BC723" s="135">
        <v>0</v>
      </c>
      <c r="BD723" s="135">
        <v>5</v>
      </c>
      <c r="BE723" s="135">
        <v>0</v>
      </c>
      <c r="BF723" s="135">
        <v>0</v>
      </c>
      <c r="BG723" s="135">
        <v>0</v>
      </c>
      <c r="BH723" s="135">
        <v>0</v>
      </c>
      <c r="BI723" s="135">
        <v>1</v>
      </c>
      <c r="BJ723" s="135">
        <v>0</v>
      </c>
      <c r="BK723" s="135">
        <v>1</v>
      </c>
      <c r="BL723" s="135">
        <v>0</v>
      </c>
      <c r="BM723" s="135">
        <v>0</v>
      </c>
      <c r="BN723" s="135">
        <v>0</v>
      </c>
      <c r="BO723" s="135">
        <v>0</v>
      </c>
      <c r="BP723" s="135">
        <v>0</v>
      </c>
      <c r="BQ723" s="135">
        <v>0</v>
      </c>
      <c r="BR723" s="135">
        <v>0</v>
      </c>
      <c r="BS723" s="135">
        <v>0</v>
      </c>
      <c r="BT723" s="135">
        <v>0</v>
      </c>
      <c r="BU723" s="135">
        <v>0</v>
      </c>
      <c r="BV723" s="135">
        <v>0</v>
      </c>
      <c r="BW723" s="135">
        <v>0</v>
      </c>
      <c r="BX723" s="135">
        <v>0</v>
      </c>
      <c r="BY723" s="135">
        <v>0</v>
      </c>
      <c r="BZ723" s="135">
        <v>0</v>
      </c>
      <c r="CA723" s="135">
        <v>0</v>
      </c>
      <c r="CB723" s="135">
        <v>1</v>
      </c>
      <c r="CC723" s="135">
        <v>0</v>
      </c>
      <c r="CD723" s="135">
        <v>0</v>
      </c>
      <c r="CE723" s="135">
        <v>0</v>
      </c>
      <c r="CF723" s="135">
        <v>0</v>
      </c>
      <c r="CG723" s="135">
        <v>0</v>
      </c>
      <c r="CH723" s="135">
        <v>1</v>
      </c>
      <c r="CI723" s="135">
        <v>0</v>
      </c>
      <c r="CJ723" s="135">
        <v>0</v>
      </c>
      <c r="CK723" s="135">
        <v>4</v>
      </c>
      <c r="CL723" s="135">
        <v>0</v>
      </c>
      <c r="CM723" s="135">
        <v>0</v>
      </c>
      <c r="CN723" s="135">
        <v>0</v>
      </c>
      <c r="CO723" s="135">
        <v>1</v>
      </c>
      <c r="CP723" s="135">
        <v>1</v>
      </c>
      <c r="CQ723" s="135">
        <v>1</v>
      </c>
      <c r="CR723" s="135">
        <v>0</v>
      </c>
      <c r="CS723" s="135">
        <v>0</v>
      </c>
      <c r="CT723" s="135">
        <v>0</v>
      </c>
      <c r="CU723" s="135">
        <v>2</v>
      </c>
      <c r="CV723" s="135">
        <v>0</v>
      </c>
      <c r="CW723" s="135">
        <v>0</v>
      </c>
      <c r="CX723" s="135"/>
    </row>
    <row r="724" spans="1:102" x14ac:dyDescent="0.35">
      <c r="A724" s="135">
        <v>723</v>
      </c>
      <c r="B724" s="135">
        <v>0</v>
      </c>
      <c r="C724" s="135">
        <v>0</v>
      </c>
      <c r="D724" s="135">
        <v>0</v>
      </c>
      <c r="E724" s="135">
        <v>1</v>
      </c>
      <c r="F724" s="135">
        <v>0</v>
      </c>
      <c r="G724" s="135">
        <v>0</v>
      </c>
      <c r="H724" s="135">
        <v>1</v>
      </c>
      <c r="I724" s="135">
        <v>0</v>
      </c>
      <c r="J724" s="135">
        <v>0</v>
      </c>
      <c r="K724" s="135">
        <v>0</v>
      </c>
      <c r="L724" s="135">
        <v>0</v>
      </c>
      <c r="M724" s="135">
        <v>1</v>
      </c>
      <c r="N724" s="135">
        <v>0</v>
      </c>
      <c r="O724" s="135">
        <v>0</v>
      </c>
      <c r="P724" s="135">
        <v>0</v>
      </c>
      <c r="Q724" s="135">
        <v>0</v>
      </c>
      <c r="R724" s="135">
        <v>0</v>
      </c>
      <c r="S724" s="135">
        <v>0</v>
      </c>
      <c r="T724" s="135">
        <v>0</v>
      </c>
      <c r="U724" s="135">
        <v>0</v>
      </c>
      <c r="V724" s="135">
        <v>11</v>
      </c>
      <c r="W724" s="135">
        <v>0</v>
      </c>
      <c r="X724" s="135">
        <v>0</v>
      </c>
      <c r="Y724" s="135">
        <v>0</v>
      </c>
      <c r="Z724" s="135">
        <v>0</v>
      </c>
      <c r="AA724" s="135">
        <v>1</v>
      </c>
      <c r="AB724" s="135">
        <v>0</v>
      </c>
      <c r="AC724" s="135">
        <v>1</v>
      </c>
      <c r="AD724" s="135">
        <v>0</v>
      </c>
      <c r="AE724" s="135">
        <v>0</v>
      </c>
      <c r="AF724" s="135">
        <v>1</v>
      </c>
      <c r="AG724" s="135">
        <v>0</v>
      </c>
      <c r="AH724" s="135">
        <v>0</v>
      </c>
      <c r="AI724" s="135">
        <v>0</v>
      </c>
      <c r="AJ724" s="135">
        <v>2</v>
      </c>
      <c r="AK724" s="135">
        <v>1</v>
      </c>
      <c r="AL724" s="135">
        <v>0</v>
      </c>
      <c r="AM724" s="135">
        <v>0</v>
      </c>
      <c r="AN724" s="135">
        <v>0</v>
      </c>
      <c r="AO724" s="135">
        <v>0</v>
      </c>
      <c r="AP724" s="135">
        <v>12</v>
      </c>
      <c r="AQ724" s="135">
        <v>5</v>
      </c>
      <c r="AR724" s="135">
        <v>0</v>
      </c>
      <c r="AS724" s="135">
        <v>0</v>
      </c>
      <c r="AT724" s="135">
        <v>0</v>
      </c>
      <c r="AU724" s="135">
        <v>0</v>
      </c>
      <c r="AV724" s="135">
        <v>14</v>
      </c>
      <c r="AW724" s="135">
        <v>0</v>
      </c>
      <c r="AX724" s="135">
        <v>3</v>
      </c>
      <c r="AY724" s="135">
        <v>0</v>
      </c>
      <c r="AZ724" s="135">
        <v>0</v>
      </c>
      <c r="BA724" s="135">
        <v>0</v>
      </c>
      <c r="BB724" s="135">
        <v>1</v>
      </c>
      <c r="BC724" s="135">
        <v>0</v>
      </c>
      <c r="BD724" s="135">
        <v>0</v>
      </c>
      <c r="BE724" s="135">
        <v>0</v>
      </c>
      <c r="BF724" s="135">
        <v>0</v>
      </c>
      <c r="BG724" s="135">
        <v>0</v>
      </c>
      <c r="BH724" s="135">
        <v>0</v>
      </c>
      <c r="BI724" s="135">
        <v>0</v>
      </c>
      <c r="BJ724" s="135">
        <v>0</v>
      </c>
      <c r="BK724" s="135">
        <v>1</v>
      </c>
      <c r="BL724" s="135">
        <v>0</v>
      </c>
      <c r="BM724" s="135">
        <v>0</v>
      </c>
      <c r="BN724" s="135">
        <v>1</v>
      </c>
      <c r="BO724" s="135">
        <v>0</v>
      </c>
      <c r="BP724" s="135">
        <v>0</v>
      </c>
      <c r="BQ724" s="135">
        <v>0</v>
      </c>
      <c r="BR724" s="135">
        <v>0</v>
      </c>
      <c r="BS724" s="135">
        <v>4</v>
      </c>
      <c r="BT724" s="135">
        <v>1</v>
      </c>
      <c r="BU724" s="135">
        <v>0</v>
      </c>
      <c r="BV724" s="135">
        <v>1</v>
      </c>
      <c r="BW724" s="135">
        <v>0</v>
      </c>
      <c r="BX724" s="135">
        <v>0</v>
      </c>
      <c r="BY724" s="135">
        <v>0</v>
      </c>
      <c r="BZ724" s="135">
        <v>1</v>
      </c>
      <c r="CA724" s="135">
        <v>1</v>
      </c>
      <c r="CB724" s="135">
        <v>0</v>
      </c>
      <c r="CC724" s="135">
        <v>0</v>
      </c>
      <c r="CD724" s="135">
        <v>3</v>
      </c>
      <c r="CE724" s="135">
        <v>1</v>
      </c>
      <c r="CF724" s="135">
        <v>4</v>
      </c>
      <c r="CG724" s="135">
        <v>1</v>
      </c>
      <c r="CH724" s="135">
        <v>1</v>
      </c>
      <c r="CI724" s="135">
        <v>0</v>
      </c>
      <c r="CJ724" s="135">
        <v>2</v>
      </c>
      <c r="CK724" s="135">
        <v>2</v>
      </c>
      <c r="CL724" s="135">
        <v>0</v>
      </c>
      <c r="CM724" s="135">
        <v>0</v>
      </c>
      <c r="CN724" s="135">
        <v>0</v>
      </c>
      <c r="CO724" s="135">
        <v>1</v>
      </c>
      <c r="CP724" s="135">
        <v>6</v>
      </c>
      <c r="CQ724" s="135">
        <v>1</v>
      </c>
      <c r="CR724" s="135">
        <v>0</v>
      </c>
      <c r="CS724" s="135">
        <v>0</v>
      </c>
      <c r="CT724" s="135">
        <v>0</v>
      </c>
      <c r="CU724" s="135">
        <v>0</v>
      </c>
      <c r="CV724" s="135">
        <v>0</v>
      </c>
      <c r="CW724" s="135">
        <v>0</v>
      </c>
      <c r="CX724" s="135"/>
    </row>
    <row r="725" spans="1:102" x14ac:dyDescent="0.35">
      <c r="A725" s="135">
        <v>724</v>
      </c>
      <c r="B725" s="135">
        <v>0</v>
      </c>
      <c r="C725" s="135">
        <v>1</v>
      </c>
      <c r="D725" s="135">
        <v>0</v>
      </c>
      <c r="E725" s="135">
        <v>0</v>
      </c>
      <c r="F725" s="135">
        <v>1</v>
      </c>
      <c r="G725" s="135">
        <v>1</v>
      </c>
      <c r="H725" s="135">
        <v>0</v>
      </c>
      <c r="I725" s="135">
        <v>0</v>
      </c>
      <c r="J725" s="135">
        <v>0</v>
      </c>
      <c r="K725" s="135">
        <v>0</v>
      </c>
      <c r="L725" s="135">
        <v>1</v>
      </c>
      <c r="M725" s="135">
        <v>2</v>
      </c>
      <c r="N725" s="135">
        <v>0</v>
      </c>
      <c r="O725" s="135">
        <v>1</v>
      </c>
      <c r="P725" s="135">
        <v>0</v>
      </c>
      <c r="Q725" s="135">
        <v>0</v>
      </c>
      <c r="R725" s="135">
        <v>1</v>
      </c>
      <c r="S725" s="135">
        <v>0</v>
      </c>
      <c r="T725" s="135">
        <v>10</v>
      </c>
      <c r="U725" s="135">
        <v>0</v>
      </c>
      <c r="V725" s="135">
        <v>1</v>
      </c>
      <c r="W725" s="135">
        <v>0</v>
      </c>
      <c r="X725" s="135">
        <v>0</v>
      </c>
      <c r="Y725" s="135">
        <v>0</v>
      </c>
      <c r="Z725" s="135">
        <v>1</v>
      </c>
      <c r="AA725" s="135">
        <v>0</v>
      </c>
      <c r="AB725" s="135">
        <v>0</v>
      </c>
      <c r="AC725" s="135">
        <v>0</v>
      </c>
      <c r="AD725" s="135">
        <v>1</v>
      </c>
      <c r="AE725" s="135">
        <v>0</v>
      </c>
      <c r="AF725" s="135">
        <v>0</v>
      </c>
      <c r="AG725" s="135">
        <v>0</v>
      </c>
      <c r="AH725" s="135">
        <v>3</v>
      </c>
      <c r="AI725" s="135">
        <v>3</v>
      </c>
      <c r="AJ725" s="135">
        <v>0</v>
      </c>
      <c r="AK725" s="135">
        <v>0</v>
      </c>
      <c r="AL725" s="135">
        <v>1</v>
      </c>
      <c r="AM725" s="135">
        <v>1</v>
      </c>
      <c r="AN725" s="135">
        <v>0</v>
      </c>
      <c r="AO725" s="135">
        <v>1</v>
      </c>
      <c r="AP725" s="135">
        <v>0</v>
      </c>
      <c r="AQ725" s="135">
        <v>0</v>
      </c>
      <c r="AR725" s="135">
        <v>0</v>
      </c>
      <c r="AS725" s="135">
        <v>0</v>
      </c>
      <c r="AT725" s="135">
        <v>0</v>
      </c>
      <c r="AU725" s="135">
        <v>2</v>
      </c>
      <c r="AV725" s="135">
        <v>4</v>
      </c>
      <c r="AW725" s="135">
        <v>1</v>
      </c>
      <c r="AX725" s="135">
        <v>0</v>
      </c>
      <c r="AY725" s="135">
        <v>0</v>
      </c>
      <c r="AZ725" s="135">
        <v>0</v>
      </c>
      <c r="BA725" s="135">
        <v>0</v>
      </c>
      <c r="BB725" s="135">
        <v>0</v>
      </c>
      <c r="BC725" s="135">
        <v>0</v>
      </c>
      <c r="BD725" s="135">
        <v>1</v>
      </c>
      <c r="BE725" s="135">
        <v>1</v>
      </c>
      <c r="BF725" s="135">
        <v>0</v>
      </c>
      <c r="BG725" s="135">
        <v>0</v>
      </c>
      <c r="BH725" s="135">
        <v>0</v>
      </c>
      <c r="BI725" s="135">
        <v>1</v>
      </c>
      <c r="BJ725" s="135">
        <v>0</v>
      </c>
      <c r="BK725" s="135">
        <v>0</v>
      </c>
      <c r="BL725" s="135">
        <v>0</v>
      </c>
      <c r="BM725" s="135">
        <v>0</v>
      </c>
      <c r="BN725" s="135">
        <v>0</v>
      </c>
      <c r="BO725" s="135">
        <v>0</v>
      </c>
      <c r="BP725" s="135">
        <v>0</v>
      </c>
      <c r="BQ725" s="135">
        <v>0</v>
      </c>
      <c r="BR725" s="135">
        <v>0</v>
      </c>
      <c r="BS725" s="135">
        <v>0</v>
      </c>
      <c r="BT725" s="135">
        <v>0</v>
      </c>
      <c r="BU725" s="135">
        <v>0</v>
      </c>
      <c r="BV725" s="135">
        <v>0</v>
      </c>
      <c r="BW725" s="135">
        <v>1</v>
      </c>
      <c r="BX725" s="135">
        <v>0</v>
      </c>
      <c r="BY725" s="135">
        <v>0</v>
      </c>
      <c r="BZ725" s="135">
        <v>0</v>
      </c>
      <c r="CA725" s="135">
        <v>0</v>
      </c>
      <c r="CB725" s="135">
        <v>0</v>
      </c>
      <c r="CC725" s="135">
        <v>0</v>
      </c>
      <c r="CD725" s="135">
        <v>0</v>
      </c>
      <c r="CE725" s="135">
        <v>0</v>
      </c>
      <c r="CF725" s="135">
        <v>21</v>
      </c>
      <c r="CG725" s="135">
        <v>1</v>
      </c>
      <c r="CH725" s="135">
        <v>0</v>
      </c>
      <c r="CI725" s="135">
        <v>0</v>
      </c>
      <c r="CJ725" s="135">
        <v>5</v>
      </c>
      <c r="CK725" s="135">
        <v>1</v>
      </c>
      <c r="CL725" s="135">
        <v>0</v>
      </c>
      <c r="CM725" s="135">
        <v>0</v>
      </c>
      <c r="CN725" s="135">
        <v>0</v>
      </c>
      <c r="CO725" s="135">
        <v>0</v>
      </c>
      <c r="CP725" s="135">
        <v>0</v>
      </c>
      <c r="CQ725" s="135">
        <v>1</v>
      </c>
      <c r="CR725" s="135">
        <v>0</v>
      </c>
      <c r="CS725" s="135">
        <v>0</v>
      </c>
      <c r="CT725" s="135">
        <v>0</v>
      </c>
      <c r="CU725" s="135">
        <v>0</v>
      </c>
      <c r="CV725" s="135">
        <v>0</v>
      </c>
      <c r="CW725" s="135">
        <v>0</v>
      </c>
      <c r="CX725" s="135"/>
    </row>
    <row r="726" spans="1:102" x14ac:dyDescent="0.35">
      <c r="A726" s="135">
        <v>725</v>
      </c>
      <c r="B726" s="135">
        <v>0</v>
      </c>
      <c r="C726" s="135">
        <v>0</v>
      </c>
      <c r="D726" s="135">
        <v>2</v>
      </c>
      <c r="E726" s="135">
        <v>0</v>
      </c>
      <c r="F726" s="135">
        <v>0</v>
      </c>
      <c r="G726" s="135">
        <v>0</v>
      </c>
      <c r="H726" s="135">
        <v>1</v>
      </c>
      <c r="I726" s="135">
        <v>0</v>
      </c>
      <c r="J726" s="135">
        <v>1</v>
      </c>
      <c r="K726" s="135">
        <v>0</v>
      </c>
      <c r="L726" s="135">
        <v>1</v>
      </c>
      <c r="M726" s="135">
        <v>0</v>
      </c>
      <c r="N726" s="135">
        <v>0</v>
      </c>
      <c r="O726" s="135">
        <v>1</v>
      </c>
      <c r="P726" s="135">
        <v>0</v>
      </c>
      <c r="Q726" s="135">
        <v>0</v>
      </c>
      <c r="R726" s="135">
        <v>1</v>
      </c>
      <c r="S726" s="135">
        <v>1</v>
      </c>
      <c r="T726" s="135">
        <v>0</v>
      </c>
      <c r="U726" s="135">
        <v>0</v>
      </c>
      <c r="V726" s="135">
        <v>2</v>
      </c>
      <c r="W726" s="135">
        <v>0</v>
      </c>
      <c r="X726" s="135">
        <v>0</v>
      </c>
      <c r="Y726" s="135">
        <v>0</v>
      </c>
      <c r="Z726" s="135">
        <v>0</v>
      </c>
      <c r="AA726" s="135">
        <v>0</v>
      </c>
      <c r="AB726" s="135">
        <v>0</v>
      </c>
      <c r="AC726" s="135">
        <v>0</v>
      </c>
      <c r="AD726" s="135">
        <v>0</v>
      </c>
      <c r="AE726" s="135">
        <v>0</v>
      </c>
      <c r="AF726" s="135">
        <v>0</v>
      </c>
      <c r="AG726" s="135">
        <v>0</v>
      </c>
      <c r="AH726" s="135">
        <v>0</v>
      </c>
      <c r="AI726" s="135">
        <v>0</v>
      </c>
      <c r="AJ726" s="135">
        <v>0</v>
      </c>
      <c r="AK726" s="135">
        <v>0</v>
      </c>
      <c r="AL726" s="135">
        <v>0</v>
      </c>
      <c r="AM726" s="135">
        <v>1</v>
      </c>
      <c r="AN726" s="135">
        <v>0</v>
      </c>
      <c r="AO726" s="135">
        <v>0</v>
      </c>
      <c r="AP726" s="135">
        <v>1</v>
      </c>
      <c r="AQ726" s="135">
        <v>0</v>
      </c>
      <c r="AR726" s="135">
        <v>0</v>
      </c>
      <c r="AS726" s="135">
        <v>0</v>
      </c>
      <c r="AT726" s="135">
        <v>0</v>
      </c>
      <c r="AU726" s="135">
        <v>3</v>
      </c>
      <c r="AV726" s="135">
        <v>0</v>
      </c>
      <c r="AW726" s="135">
        <v>0</v>
      </c>
      <c r="AX726" s="135">
        <v>0</v>
      </c>
      <c r="AY726" s="135">
        <v>0</v>
      </c>
      <c r="AZ726" s="135">
        <v>0</v>
      </c>
      <c r="BA726" s="135">
        <v>1</v>
      </c>
      <c r="BB726" s="135">
        <v>0</v>
      </c>
      <c r="BC726" s="135">
        <v>0</v>
      </c>
      <c r="BD726" s="135">
        <v>14</v>
      </c>
      <c r="BE726" s="135">
        <v>0</v>
      </c>
      <c r="BF726" s="135">
        <v>0</v>
      </c>
      <c r="BG726" s="135">
        <v>0</v>
      </c>
      <c r="BH726" s="135">
        <v>0</v>
      </c>
      <c r="BI726" s="135">
        <v>0</v>
      </c>
      <c r="BJ726" s="135">
        <v>0</v>
      </c>
      <c r="BK726" s="135">
        <v>1</v>
      </c>
      <c r="BL726" s="135">
        <v>0</v>
      </c>
      <c r="BM726" s="135">
        <v>0</v>
      </c>
      <c r="BN726" s="135">
        <v>0</v>
      </c>
      <c r="BO726" s="135">
        <v>0</v>
      </c>
      <c r="BP726" s="135">
        <v>0</v>
      </c>
      <c r="BQ726" s="135">
        <v>0</v>
      </c>
      <c r="BR726" s="135">
        <v>0</v>
      </c>
      <c r="BS726" s="135">
        <v>4</v>
      </c>
      <c r="BT726" s="135">
        <v>0</v>
      </c>
      <c r="BU726" s="135">
        <v>0</v>
      </c>
      <c r="BV726" s="135">
        <v>0</v>
      </c>
      <c r="BW726" s="135">
        <v>0</v>
      </c>
      <c r="BX726" s="135">
        <v>0</v>
      </c>
      <c r="BY726" s="135">
        <v>0</v>
      </c>
      <c r="BZ726" s="135">
        <v>0</v>
      </c>
      <c r="CA726" s="135">
        <v>0</v>
      </c>
      <c r="CB726" s="135">
        <v>0</v>
      </c>
      <c r="CC726" s="135">
        <v>0</v>
      </c>
      <c r="CD726" s="135">
        <v>2</v>
      </c>
      <c r="CE726" s="135">
        <v>0</v>
      </c>
      <c r="CF726" s="135">
        <v>0</v>
      </c>
      <c r="CG726" s="135">
        <v>0</v>
      </c>
      <c r="CH726" s="135">
        <v>0</v>
      </c>
      <c r="CI726" s="135">
        <v>0</v>
      </c>
      <c r="CJ726" s="135">
        <v>0</v>
      </c>
      <c r="CK726" s="135">
        <v>0</v>
      </c>
      <c r="CL726" s="135">
        <v>0</v>
      </c>
      <c r="CM726" s="135">
        <v>0</v>
      </c>
      <c r="CN726" s="135">
        <v>0</v>
      </c>
      <c r="CO726" s="135">
        <v>0</v>
      </c>
      <c r="CP726" s="135">
        <v>0</v>
      </c>
      <c r="CQ726" s="135">
        <v>0</v>
      </c>
      <c r="CR726" s="135">
        <v>2</v>
      </c>
      <c r="CS726" s="135">
        <v>0</v>
      </c>
      <c r="CT726" s="135">
        <v>1</v>
      </c>
      <c r="CU726" s="135">
        <v>1</v>
      </c>
      <c r="CV726" s="135">
        <v>0</v>
      </c>
      <c r="CW726" s="135">
        <v>1</v>
      </c>
      <c r="CX726" s="135"/>
    </row>
    <row r="727" spans="1:102" x14ac:dyDescent="0.35">
      <c r="A727" s="135">
        <v>726</v>
      </c>
      <c r="B727" s="135">
        <v>0</v>
      </c>
      <c r="C727" s="135">
        <v>1</v>
      </c>
      <c r="D727" s="135">
        <v>1</v>
      </c>
      <c r="E727" s="135">
        <v>0</v>
      </c>
      <c r="F727" s="135">
        <v>0</v>
      </c>
      <c r="G727" s="135">
        <v>0</v>
      </c>
      <c r="H727" s="135">
        <v>2</v>
      </c>
      <c r="I727" s="135">
        <v>0</v>
      </c>
      <c r="J727" s="135">
        <v>0</v>
      </c>
      <c r="K727" s="135">
        <v>0</v>
      </c>
      <c r="L727" s="135">
        <v>0</v>
      </c>
      <c r="M727" s="135">
        <v>0</v>
      </c>
      <c r="N727" s="135">
        <v>8</v>
      </c>
      <c r="O727" s="135">
        <v>4</v>
      </c>
      <c r="P727" s="135">
        <v>0</v>
      </c>
      <c r="Q727" s="135">
        <v>0</v>
      </c>
      <c r="R727" s="135">
        <v>0</v>
      </c>
      <c r="S727" s="135">
        <v>0</v>
      </c>
      <c r="T727" s="135">
        <v>3</v>
      </c>
      <c r="U727" s="135">
        <v>0</v>
      </c>
      <c r="V727" s="135">
        <v>1</v>
      </c>
      <c r="W727" s="135">
        <v>0</v>
      </c>
      <c r="X727" s="135">
        <v>0</v>
      </c>
      <c r="Y727" s="135">
        <v>0</v>
      </c>
      <c r="Z727" s="135">
        <v>0</v>
      </c>
      <c r="AA727" s="135">
        <v>0</v>
      </c>
      <c r="AB727" s="135">
        <v>0</v>
      </c>
      <c r="AC727" s="135">
        <v>2</v>
      </c>
      <c r="AD727" s="135">
        <v>0</v>
      </c>
      <c r="AE727" s="135">
        <v>0</v>
      </c>
      <c r="AF727" s="135">
        <v>2</v>
      </c>
      <c r="AG727" s="135">
        <v>0</v>
      </c>
      <c r="AH727" s="135">
        <v>4</v>
      </c>
      <c r="AI727" s="135">
        <v>0</v>
      </c>
      <c r="AJ727" s="135">
        <v>0</v>
      </c>
      <c r="AK727" s="135">
        <v>0</v>
      </c>
      <c r="AL727" s="135">
        <v>0</v>
      </c>
      <c r="AM727" s="135">
        <v>0</v>
      </c>
      <c r="AN727" s="135">
        <v>0</v>
      </c>
      <c r="AO727" s="135">
        <v>0</v>
      </c>
      <c r="AP727" s="135">
        <v>19</v>
      </c>
      <c r="AQ727" s="135">
        <v>0</v>
      </c>
      <c r="AR727" s="135">
        <v>0</v>
      </c>
      <c r="AS727" s="135">
        <v>0</v>
      </c>
      <c r="AT727" s="135">
        <v>0</v>
      </c>
      <c r="AU727" s="135">
        <v>4</v>
      </c>
      <c r="AV727" s="135">
        <v>0</v>
      </c>
      <c r="AW727" s="135">
        <v>0</v>
      </c>
      <c r="AX727" s="135">
        <v>0</v>
      </c>
      <c r="AY727" s="135">
        <v>0</v>
      </c>
      <c r="AZ727" s="135">
        <v>0</v>
      </c>
      <c r="BA727" s="135">
        <v>0</v>
      </c>
      <c r="BB727" s="135">
        <v>1</v>
      </c>
      <c r="BC727" s="135">
        <v>0</v>
      </c>
      <c r="BD727" s="135">
        <v>0</v>
      </c>
      <c r="BE727" s="135">
        <v>0</v>
      </c>
      <c r="BF727" s="135">
        <v>0</v>
      </c>
      <c r="BG727" s="135">
        <v>0</v>
      </c>
      <c r="BH727" s="135">
        <v>0</v>
      </c>
      <c r="BI727" s="135">
        <v>0</v>
      </c>
      <c r="BJ727" s="135">
        <v>0</v>
      </c>
      <c r="BK727" s="135">
        <v>0</v>
      </c>
      <c r="BL727" s="135">
        <v>0</v>
      </c>
      <c r="BM727" s="135">
        <v>1</v>
      </c>
      <c r="BN727" s="135">
        <v>0</v>
      </c>
      <c r="BO727" s="135">
        <v>0</v>
      </c>
      <c r="BP727" s="135">
        <v>1</v>
      </c>
      <c r="BQ727" s="135">
        <v>0</v>
      </c>
      <c r="BR727" s="135">
        <v>0</v>
      </c>
      <c r="BS727" s="135">
        <v>1</v>
      </c>
      <c r="BT727" s="135">
        <v>1</v>
      </c>
      <c r="BU727" s="135">
        <v>0</v>
      </c>
      <c r="BV727" s="135">
        <v>0</v>
      </c>
      <c r="BW727" s="135">
        <v>0</v>
      </c>
      <c r="BX727" s="135">
        <v>0</v>
      </c>
      <c r="BY727" s="135">
        <v>1</v>
      </c>
      <c r="BZ727" s="135">
        <v>0</v>
      </c>
      <c r="CA727" s="135">
        <v>0</v>
      </c>
      <c r="CB727" s="135">
        <v>1</v>
      </c>
      <c r="CC727" s="135">
        <v>0</v>
      </c>
      <c r="CD727" s="135">
        <v>0</v>
      </c>
      <c r="CE727" s="135">
        <v>0</v>
      </c>
      <c r="CF727" s="135">
        <v>2</v>
      </c>
      <c r="CG727" s="135">
        <v>0</v>
      </c>
      <c r="CH727" s="135">
        <v>0</v>
      </c>
      <c r="CI727" s="135">
        <v>0</v>
      </c>
      <c r="CJ727" s="135">
        <v>0</v>
      </c>
      <c r="CK727" s="135">
        <v>0</v>
      </c>
      <c r="CL727" s="135">
        <v>1</v>
      </c>
      <c r="CM727" s="135">
        <v>0</v>
      </c>
      <c r="CN727" s="135">
        <v>0</v>
      </c>
      <c r="CO727" s="135">
        <v>0</v>
      </c>
      <c r="CP727" s="135">
        <v>0</v>
      </c>
      <c r="CQ727" s="135">
        <v>0</v>
      </c>
      <c r="CR727" s="135">
        <v>0</v>
      </c>
      <c r="CS727" s="135">
        <v>1</v>
      </c>
      <c r="CT727" s="135">
        <v>0</v>
      </c>
      <c r="CU727" s="135">
        <v>0</v>
      </c>
      <c r="CV727" s="135">
        <v>0</v>
      </c>
      <c r="CW727" s="135">
        <v>0</v>
      </c>
      <c r="CX727" s="135"/>
    </row>
    <row r="728" spans="1:102" x14ac:dyDescent="0.35">
      <c r="A728" s="135">
        <v>727</v>
      </c>
      <c r="B728" s="135">
        <v>0</v>
      </c>
      <c r="C728" s="135">
        <v>0</v>
      </c>
      <c r="D728" s="135">
        <v>0</v>
      </c>
      <c r="E728" s="135">
        <v>1</v>
      </c>
      <c r="F728" s="135">
        <v>0</v>
      </c>
      <c r="G728" s="135">
        <v>0</v>
      </c>
      <c r="H728" s="135">
        <v>2</v>
      </c>
      <c r="I728" s="135">
        <v>0</v>
      </c>
      <c r="J728" s="135">
        <v>1</v>
      </c>
      <c r="K728" s="135">
        <v>0</v>
      </c>
      <c r="L728" s="135">
        <v>0</v>
      </c>
      <c r="M728" s="135">
        <v>0</v>
      </c>
      <c r="N728" s="135">
        <v>0</v>
      </c>
      <c r="O728" s="135">
        <v>0</v>
      </c>
      <c r="P728" s="135">
        <v>0</v>
      </c>
      <c r="Q728" s="135">
        <v>0</v>
      </c>
      <c r="R728" s="135">
        <v>0</v>
      </c>
      <c r="S728" s="135">
        <v>0</v>
      </c>
      <c r="T728" s="135">
        <v>5</v>
      </c>
      <c r="U728" s="135">
        <v>0</v>
      </c>
      <c r="V728" s="135">
        <v>0</v>
      </c>
      <c r="W728" s="135">
        <v>0</v>
      </c>
      <c r="X728" s="135">
        <v>0</v>
      </c>
      <c r="Y728" s="135">
        <v>0</v>
      </c>
      <c r="Z728" s="135">
        <v>0</v>
      </c>
      <c r="AA728" s="135">
        <v>0</v>
      </c>
      <c r="AB728" s="135">
        <v>1</v>
      </c>
      <c r="AC728" s="135">
        <v>0</v>
      </c>
      <c r="AD728" s="135">
        <v>0</v>
      </c>
      <c r="AE728" s="135">
        <v>2</v>
      </c>
      <c r="AF728" s="135">
        <v>1</v>
      </c>
      <c r="AG728" s="135">
        <v>0</v>
      </c>
      <c r="AH728" s="135">
        <v>0</v>
      </c>
      <c r="AI728" s="135">
        <v>0</v>
      </c>
      <c r="AJ728" s="135">
        <v>0</v>
      </c>
      <c r="AK728" s="135">
        <v>0</v>
      </c>
      <c r="AL728" s="135">
        <v>0</v>
      </c>
      <c r="AM728" s="135">
        <v>1</v>
      </c>
      <c r="AN728" s="135">
        <v>0</v>
      </c>
      <c r="AO728" s="135">
        <v>0</v>
      </c>
      <c r="AP728" s="135">
        <v>0</v>
      </c>
      <c r="AQ728" s="135">
        <v>1</v>
      </c>
      <c r="AR728" s="135">
        <v>0</v>
      </c>
      <c r="AS728" s="135">
        <v>0</v>
      </c>
      <c r="AT728" s="135">
        <v>0</v>
      </c>
      <c r="AU728" s="135">
        <v>0</v>
      </c>
      <c r="AV728" s="135">
        <v>0</v>
      </c>
      <c r="AW728" s="135">
        <v>3</v>
      </c>
      <c r="AX728" s="135">
        <v>0</v>
      </c>
      <c r="AY728" s="135">
        <v>0</v>
      </c>
      <c r="AZ728" s="135">
        <v>0</v>
      </c>
      <c r="BA728" s="135">
        <v>0</v>
      </c>
      <c r="BB728" s="135">
        <v>1</v>
      </c>
      <c r="BC728" s="135">
        <v>0</v>
      </c>
      <c r="BD728" s="135">
        <v>1</v>
      </c>
      <c r="BE728" s="135">
        <v>0</v>
      </c>
      <c r="BF728" s="135">
        <v>0</v>
      </c>
      <c r="BG728" s="135">
        <v>0</v>
      </c>
      <c r="BH728" s="135">
        <v>0</v>
      </c>
      <c r="BI728" s="135">
        <v>0</v>
      </c>
      <c r="BJ728" s="135">
        <v>1</v>
      </c>
      <c r="BK728" s="135">
        <v>0</v>
      </c>
      <c r="BL728" s="135">
        <v>3</v>
      </c>
      <c r="BM728" s="135">
        <v>0</v>
      </c>
      <c r="BN728" s="135">
        <v>1</v>
      </c>
      <c r="BO728" s="135">
        <v>1</v>
      </c>
      <c r="BP728" s="135">
        <v>0</v>
      </c>
      <c r="BQ728" s="135">
        <v>0</v>
      </c>
      <c r="BR728" s="135">
        <v>0</v>
      </c>
      <c r="BS728" s="135">
        <v>0</v>
      </c>
      <c r="BT728" s="135">
        <v>1</v>
      </c>
      <c r="BU728" s="135">
        <v>0</v>
      </c>
      <c r="BV728" s="135">
        <v>0</v>
      </c>
      <c r="BW728" s="135">
        <v>0</v>
      </c>
      <c r="BX728" s="135">
        <v>1</v>
      </c>
      <c r="BY728" s="135">
        <v>0</v>
      </c>
      <c r="BZ728" s="135">
        <v>4</v>
      </c>
      <c r="CA728" s="135">
        <v>0</v>
      </c>
      <c r="CB728" s="135">
        <v>0</v>
      </c>
      <c r="CC728" s="135">
        <v>0</v>
      </c>
      <c r="CD728" s="135">
        <v>2</v>
      </c>
      <c r="CE728" s="135">
        <v>0</v>
      </c>
      <c r="CF728" s="135">
        <v>0</v>
      </c>
      <c r="CG728" s="135">
        <v>2</v>
      </c>
      <c r="CH728" s="135">
        <v>0</v>
      </c>
      <c r="CI728" s="135">
        <v>0</v>
      </c>
      <c r="CJ728" s="135">
        <v>0</v>
      </c>
      <c r="CK728" s="135">
        <v>0</v>
      </c>
      <c r="CL728" s="135">
        <v>0</v>
      </c>
      <c r="CM728" s="135">
        <v>2</v>
      </c>
      <c r="CN728" s="135">
        <v>0</v>
      </c>
      <c r="CO728" s="135">
        <v>0</v>
      </c>
      <c r="CP728" s="135">
        <v>0</v>
      </c>
      <c r="CQ728" s="135">
        <v>0</v>
      </c>
      <c r="CR728" s="135">
        <v>0</v>
      </c>
      <c r="CS728" s="135">
        <v>0</v>
      </c>
      <c r="CT728" s="135">
        <v>0</v>
      </c>
      <c r="CU728" s="135">
        <v>0</v>
      </c>
      <c r="CV728" s="135">
        <v>0</v>
      </c>
      <c r="CW728" s="135">
        <v>0</v>
      </c>
      <c r="CX728" s="135"/>
    </row>
    <row r="729" spans="1:102" x14ac:dyDescent="0.35">
      <c r="A729" s="135">
        <v>728</v>
      </c>
      <c r="B729" s="135">
        <v>0</v>
      </c>
      <c r="C729" s="135">
        <v>0</v>
      </c>
      <c r="D729" s="135">
        <v>1</v>
      </c>
      <c r="E729" s="135">
        <v>0</v>
      </c>
      <c r="F729" s="135">
        <v>0</v>
      </c>
      <c r="G729" s="135">
        <v>3</v>
      </c>
      <c r="H729" s="135">
        <v>0</v>
      </c>
      <c r="I729" s="135">
        <v>0</v>
      </c>
      <c r="J729" s="135">
        <v>0</v>
      </c>
      <c r="K729" s="135">
        <v>0</v>
      </c>
      <c r="L729" s="135">
        <v>0</v>
      </c>
      <c r="M729" s="135">
        <v>0</v>
      </c>
      <c r="N729" s="135">
        <v>5</v>
      </c>
      <c r="O729" s="135">
        <v>0</v>
      </c>
      <c r="P729" s="135">
        <v>1</v>
      </c>
      <c r="Q729" s="135">
        <v>0</v>
      </c>
      <c r="R729" s="135">
        <v>0</v>
      </c>
      <c r="S729" s="135">
        <v>1</v>
      </c>
      <c r="T729" s="135">
        <v>0</v>
      </c>
      <c r="U729" s="135">
        <v>0</v>
      </c>
      <c r="V729" s="135">
        <v>0</v>
      </c>
      <c r="W729" s="135">
        <v>0</v>
      </c>
      <c r="X729" s="135">
        <v>0</v>
      </c>
      <c r="Y729" s="135">
        <v>0</v>
      </c>
      <c r="Z729" s="135">
        <v>0</v>
      </c>
      <c r="AA729" s="135">
        <v>0</v>
      </c>
      <c r="AB729" s="135">
        <v>0</v>
      </c>
      <c r="AC729" s="135">
        <v>0</v>
      </c>
      <c r="AD729" s="135">
        <v>0</v>
      </c>
      <c r="AE729" s="135">
        <v>0</v>
      </c>
      <c r="AF729" s="135">
        <v>0</v>
      </c>
      <c r="AG729" s="135">
        <v>4</v>
      </c>
      <c r="AH729" s="135">
        <v>1</v>
      </c>
      <c r="AI729" s="135">
        <v>2</v>
      </c>
      <c r="AJ729" s="135">
        <v>0</v>
      </c>
      <c r="AK729" s="135">
        <v>1</v>
      </c>
      <c r="AL729" s="135">
        <v>0</v>
      </c>
      <c r="AM729" s="135">
        <v>0</v>
      </c>
      <c r="AN729" s="135">
        <v>0</v>
      </c>
      <c r="AO729" s="135">
        <v>0</v>
      </c>
      <c r="AP729" s="135">
        <v>7</v>
      </c>
      <c r="AQ729" s="135">
        <v>2</v>
      </c>
      <c r="AR729" s="135">
        <v>0</v>
      </c>
      <c r="AS729" s="135">
        <v>0</v>
      </c>
      <c r="AT729" s="135">
        <v>1</v>
      </c>
      <c r="AU729" s="135">
        <v>0</v>
      </c>
      <c r="AV729" s="135">
        <v>0</v>
      </c>
      <c r="AW729" s="135">
        <v>0</v>
      </c>
      <c r="AX729" s="135">
        <v>0</v>
      </c>
      <c r="AY729" s="135">
        <v>3</v>
      </c>
      <c r="AZ729" s="135">
        <v>1</v>
      </c>
      <c r="BA729" s="135">
        <v>0</v>
      </c>
      <c r="BB729" s="135">
        <v>2</v>
      </c>
      <c r="BC729" s="135">
        <v>1</v>
      </c>
      <c r="BD729" s="135">
        <v>0</v>
      </c>
      <c r="BE729" s="135">
        <v>1</v>
      </c>
      <c r="BF729" s="135">
        <v>0</v>
      </c>
      <c r="BG729" s="135">
        <v>1</v>
      </c>
      <c r="BH729" s="135">
        <v>0</v>
      </c>
      <c r="BI729" s="135">
        <v>0</v>
      </c>
      <c r="BJ729" s="135">
        <v>0</v>
      </c>
      <c r="BK729" s="135">
        <v>1</v>
      </c>
      <c r="BL729" s="135">
        <v>0</v>
      </c>
      <c r="BM729" s="135">
        <v>0</v>
      </c>
      <c r="BN729" s="135">
        <v>1</v>
      </c>
      <c r="BO729" s="135">
        <v>0</v>
      </c>
      <c r="BP729" s="135">
        <v>0</v>
      </c>
      <c r="BQ729" s="135">
        <v>0</v>
      </c>
      <c r="BR729" s="135">
        <v>0</v>
      </c>
      <c r="BS729" s="135">
        <v>11</v>
      </c>
      <c r="BT729" s="135">
        <v>0</v>
      </c>
      <c r="BU729" s="135">
        <v>0</v>
      </c>
      <c r="BV729" s="135">
        <v>0</v>
      </c>
      <c r="BW729" s="135">
        <v>0</v>
      </c>
      <c r="BX729" s="135">
        <v>0</v>
      </c>
      <c r="BY729" s="135">
        <v>1</v>
      </c>
      <c r="BZ729" s="135">
        <v>0</v>
      </c>
      <c r="CA729" s="135">
        <v>1</v>
      </c>
      <c r="CB729" s="135">
        <v>0</v>
      </c>
      <c r="CC729" s="135">
        <v>0</v>
      </c>
      <c r="CD729" s="135">
        <v>0</v>
      </c>
      <c r="CE729" s="135">
        <v>0</v>
      </c>
      <c r="CF729" s="135">
        <v>0</v>
      </c>
      <c r="CG729" s="135">
        <v>0</v>
      </c>
      <c r="CH729" s="135">
        <v>0</v>
      </c>
      <c r="CI729" s="135">
        <v>1</v>
      </c>
      <c r="CJ729" s="135">
        <v>0</v>
      </c>
      <c r="CK729" s="135">
        <v>2</v>
      </c>
      <c r="CL729" s="135">
        <v>1</v>
      </c>
      <c r="CM729" s="135">
        <v>0</v>
      </c>
      <c r="CN729" s="135">
        <v>0</v>
      </c>
      <c r="CO729" s="135">
        <v>0</v>
      </c>
      <c r="CP729" s="135">
        <v>0</v>
      </c>
      <c r="CQ729" s="135">
        <v>2</v>
      </c>
      <c r="CR729" s="135">
        <v>0</v>
      </c>
      <c r="CS729" s="135">
        <v>0</v>
      </c>
      <c r="CT729" s="135">
        <v>0</v>
      </c>
      <c r="CU729" s="135">
        <v>2</v>
      </c>
      <c r="CV729" s="135">
        <v>0</v>
      </c>
      <c r="CW729" s="135">
        <v>0</v>
      </c>
      <c r="CX729" s="135"/>
    </row>
    <row r="730" spans="1:102" x14ac:dyDescent="0.35">
      <c r="A730" s="135">
        <v>729</v>
      </c>
      <c r="B730" s="135">
        <v>1</v>
      </c>
      <c r="C730" s="135">
        <v>0</v>
      </c>
      <c r="D730" s="135">
        <v>0</v>
      </c>
      <c r="E730" s="135">
        <v>0</v>
      </c>
      <c r="F730" s="135">
        <v>0</v>
      </c>
      <c r="G730" s="135">
        <v>1</v>
      </c>
      <c r="H730" s="135">
        <v>1</v>
      </c>
      <c r="I730" s="135">
        <v>0</v>
      </c>
      <c r="J730" s="135">
        <v>0</v>
      </c>
      <c r="K730" s="135">
        <v>0</v>
      </c>
      <c r="L730" s="135">
        <v>0</v>
      </c>
      <c r="M730" s="135">
        <v>0</v>
      </c>
      <c r="N730" s="135">
        <v>0</v>
      </c>
      <c r="O730" s="135">
        <v>1</v>
      </c>
      <c r="P730" s="135">
        <v>1</v>
      </c>
      <c r="Q730" s="135">
        <v>0</v>
      </c>
      <c r="R730" s="135">
        <v>0</v>
      </c>
      <c r="S730" s="135">
        <v>0</v>
      </c>
      <c r="T730" s="135">
        <v>1</v>
      </c>
      <c r="U730" s="135">
        <v>0</v>
      </c>
      <c r="V730" s="135">
        <v>1</v>
      </c>
      <c r="W730" s="135">
        <v>1</v>
      </c>
      <c r="X730" s="135">
        <v>0</v>
      </c>
      <c r="Y730" s="135">
        <v>0</v>
      </c>
      <c r="Z730" s="135">
        <v>0</v>
      </c>
      <c r="AA730" s="135">
        <v>0</v>
      </c>
      <c r="AB730" s="135">
        <v>0</v>
      </c>
      <c r="AC730" s="135">
        <v>0</v>
      </c>
      <c r="AD730" s="135">
        <v>0</v>
      </c>
      <c r="AE730" s="135">
        <v>1</v>
      </c>
      <c r="AF730" s="135">
        <v>0</v>
      </c>
      <c r="AG730" s="135">
        <v>2</v>
      </c>
      <c r="AH730" s="135">
        <v>0</v>
      </c>
      <c r="AI730" s="135">
        <v>0</v>
      </c>
      <c r="AJ730" s="135">
        <v>0</v>
      </c>
      <c r="AK730" s="135">
        <v>0</v>
      </c>
      <c r="AL730" s="135">
        <v>0</v>
      </c>
      <c r="AM730" s="135">
        <v>0</v>
      </c>
      <c r="AN730" s="135">
        <v>0</v>
      </c>
      <c r="AO730" s="135">
        <v>1</v>
      </c>
      <c r="AP730" s="135">
        <v>0</v>
      </c>
      <c r="AQ730" s="135">
        <v>2</v>
      </c>
      <c r="AR730" s="135">
        <v>0</v>
      </c>
      <c r="AS730" s="135">
        <v>0</v>
      </c>
      <c r="AT730" s="135">
        <v>0</v>
      </c>
      <c r="AU730" s="135">
        <v>0</v>
      </c>
      <c r="AV730" s="135">
        <v>0</v>
      </c>
      <c r="AW730" s="135">
        <v>0</v>
      </c>
      <c r="AX730" s="135">
        <v>0</v>
      </c>
      <c r="AY730" s="135">
        <v>1</v>
      </c>
      <c r="AZ730" s="135">
        <v>0</v>
      </c>
      <c r="BA730" s="135">
        <v>0</v>
      </c>
      <c r="BB730" s="135">
        <v>1</v>
      </c>
      <c r="BC730" s="135">
        <v>0</v>
      </c>
      <c r="BD730" s="135">
        <v>0</v>
      </c>
      <c r="BE730" s="135">
        <v>0</v>
      </c>
      <c r="BF730" s="135">
        <v>1</v>
      </c>
      <c r="BG730" s="135">
        <v>0</v>
      </c>
      <c r="BH730" s="135">
        <v>0</v>
      </c>
      <c r="BI730" s="135">
        <v>0</v>
      </c>
      <c r="BJ730" s="135">
        <v>0</v>
      </c>
      <c r="BK730" s="135">
        <v>14</v>
      </c>
      <c r="BL730" s="135">
        <v>1</v>
      </c>
      <c r="BM730" s="135">
        <v>0</v>
      </c>
      <c r="BN730" s="135">
        <v>0</v>
      </c>
      <c r="BO730" s="135">
        <v>0</v>
      </c>
      <c r="BP730" s="135">
        <v>1</v>
      </c>
      <c r="BQ730" s="135">
        <v>0</v>
      </c>
      <c r="BR730" s="135">
        <v>1</v>
      </c>
      <c r="BS730" s="135">
        <v>0</v>
      </c>
      <c r="BT730" s="135">
        <v>1</v>
      </c>
      <c r="BU730" s="135">
        <v>0</v>
      </c>
      <c r="BV730" s="135">
        <v>1</v>
      </c>
      <c r="BW730" s="135">
        <v>0</v>
      </c>
      <c r="BX730" s="135">
        <v>1</v>
      </c>
      <c r="BY730" s="135">
        <v>0</v>
      </c>
      <c r="BZ730" s="135">
        <v>0</v>
      </c>
      <c r="CA730" s="135">
        <v>0</v>
      </c>
      <c r="CB730" s="135">
        <v>0</v>
      </c>
      <c r="CC730" s="135">
        <v>0</v>
      </c>
      <c r="CD730" s="135">
        <v>0</v>
      </c>
      <c r="CE730" s="135">
        <v>0</v>
      </c>
      <c r="CF730" s="135">
        <v>0</v>
      </c>
      <c r="CG730" s="135">
        <v>3</v>
      </c>
      <c r="CH730" s="135">
        <v>11</v>
      </c>
      <c r="CI730" s="135">
        <v>0</v>
      </c>
      <c r="CJ730" s="135">
        <v>1</v>
      </c>
      <c r="CK730" s="135">
        <v>0</v>
      </c>
      <c r="CL730" s="135">
        <v>0</v>
      </c>
      <c r="CM730" s="135">
        <v>0</v>
      </c>
      <c r="CN730" s="135">
        <v>0</v>
      </c>
      <c r="CO730" s="135">
        <v>4</v>
      </c>
      <c r="CP730" s="135">
        <v>1</v>
      </c>
      <c r="CQ730" s="135">
        <v>0</v>
      </c>
      <c r="CR730" s="135">
        <v>1</v>
      </c>
      <c r="CS730" s="135">
        <v>0</v>
      </c>
      <c r="CT730" s="135">
        <v>0</v>
      </c>
      <c r="CU730" s="135">
        <v>0</v>
      </c>
      <c r="CV730" s="135">
        <v>0</v>
      </c>
      <c r="CW730" s="135">
        <v>1</v>
      </c>
      <c r="CX730" s="135"/>
    </row>
    <row r="731" spans="1:102" x14ac:dyDescent="0.35">
      <c r="A731" s="135">
        <v>730</v>
      </c>
      <c r="B731" s="135">
        <v>0</v>
      </c>
      <c r="C731" s="135">
        <v>0</v>
      </c>
      <c r="D731" s="135">
        <v>0</v>
      </c>
      <c r="E731" s="135">
        <v>0</v>
      </c>
      <c r="F731" s="135">
        <v>0</v>
      </c>
      <c r="G731" s="135">
        <v>0</v>
      </c>
      <c r="H731" s="135">
        <v>7</v>
      </c>
      <c r="I731" s="135">
        <v>2</v>
      </c>
      <c r="J731" s="135">
        <v>0</v>
      </c>
      <c r="K731" s="135">
        <v>0</v>
      </c>
      <c r="L731" s="135">
        <v>0</v>
      </c>
      <c r="M731" s="135">
        <v>0</v>
      </c>
      <c r="N731" s="135">
        <v>3</v>
      </c>
      <c r="O731" s="135">
        <v>0</v>
      </c>
      <c r="P731" s="135">
        <v>0</v>
      </c>
      <c r="Q731" s="135">
        <v>1</v>
      </c>
      <c r="R731" s="135">
        <v>1</v>
      </c>
      <c r="S731" s="135">
        <v>2</v>
      </c>
      <c r="T731" s="135">
        <v>1</v>
      </c>
      <c r="U731" s="135">
        <v>0</v>
      </c>
      <c r="V731" s="135">
        <v>0</v>
      </c>
      <c r="W731" s="135">
        <v>1</v>
      </c>
      <c r="X731" s="135">
        <v>1</v>
      </c>
      <c r="Y731" s="135">
        <v>0</v>
      </c>
      <c r="Z731" s="135">
        <v>0</v>
      </c>
      <c r="AA731" s="135">
        <v>0</v>
      </c>
      <c r="AB731" s="135">
        <v>1</v>
      </c>
      <c r="AC731" s="135">
        <v>0</v>
      </c>
      <c r="AD731" s="135">
        <v>0</v>
      </c>
      <c r="AE731" s="135">
        <v>1</v>
      </c>
      <c r="AF731" s="135">
        <v>0</v>
      </c>
      <c r="AG731" s="135">
        <v>0</v>
      </c>
      <c r="AH731" s="135">
        <v>0</v>
      </c>
      <c r="AI731" s="135">
        <v>1</v>
      </c>
      <c r="AJ731" s="135">
        <v>0</v>
      </c>
      <c r="AK731" s="135">
        <v>1</v>
      </c>
      <c r="AL731" s="135">
        <v>0</v>
      </c>
      <c r="AM731" s="135">
        <v>1</v>
      </c>
      <c r="AN731" s="135">
        <v>0</v>
      </c>
      <c r="AO731" s="135">
        <v>0</v>
      </c>
      <c r="AP731" s="135">
        <v>2</v>
      </c>
      <c r="AQ731" s="135">
        <v>0</v>
      </c>
      <c r="AR731" s="135">
        <v>0</v>
      </c>
      <c r="AS731" s="135">
        <v>0</v>
      </c>
      <c r="AT731" s="135">
        <v>0</v>
      </c>
      <c r="AU731" s="135">
        <v>0</v>
      </c>
      <c r="AV731" s="135">
        <v>0</v>
      </c>
      <c r="AW731" s="135">
        <v>1</v>
      </c>
      <c r="AX731" s="135">
        <v>0</v>
      </c>
      <c r="AY731" s="135">
        <v>14</v>
      </c>
      <c r="AZ731" s="135">
        <v>0</v>
      </c>
      <c r="BA731" s="135">
        <v>0</v>
      </c>
      <c r="BB731" s="135">
        <v>1</v>
      </c>
      <c r="BC731" s="135">
        <v>0</v>
      </c>
      <c r="BD731" s="135">
        <v>1</v>
      </c>
      <c r="BE731" s="135">
        <v>0</v>
      </c>
      <c r="BF731" s="135">
        <v>0</v>
      </c>
      <c r="BG731" s="135">
        <v>0</v>
      </c>
      <c r="BH731" s="135">
        <v>0</v>
      </c>
      <c r="BI731" s="135">
        <v>0</v>
      </c>
      <c r="BJ731" s="135">
        <v>0</v>
      </c>
      <c r="BK731" s="135">
        <v>0</v>
      </c>
      <c r="BL731" s="135">
        <v>0</v>
      </c>
      <c r="BM731" s="135">
        <v>0</v>
      </c>
      <c r="BN731" s="135">
        <v>1</v>
      </c>
      <c r="BO731" s="135">
        <v>0</v>
      </c>
      <c r="BP731" s="135">
        <v>0</v>
      </c>
      <c r="BQ731" s="135">
        <v>0</v>
      </c>
      <c r="BR731" s="135">
        <v>0</v>
      </c>
      <c r="BS731" s="135">
        <v>0</v>
      </c>
      <c r="BT731" s="135">
        <v>0</v>
      </c>
      <c r="BU731" s="135">
        <v>0</v>
      </c>
      <c r="BV731" s="135">
        <v>1</v>
      </c>
      <c r="BW731" s="135">
        <v>0</v>
      </c>
      <c r="BX731" s="135">
        <v>1</v>
      </c>
      <c r="BY731" s="135">
        <v>0</v>
      </c>
      <c r="BZ731" s="135">
        <v>2</v>
      </c>
      <c r="CA731" s="135">
        <v>0</v>
      </c>
      <c r="CB731" s="135">
        <v>0</v>
      </c>
      <c r="CC731" s="135">
        <v>1</v>
      </c>
      <c r="CD731" s="135">
        <v>12</v>
      </c>
      <c r="CE731" s="135">
        <v>0</v>
      </c>
      <c r="CF731" s="135">
        <v>0</v>
      </c>
      <c r="CG731" s="135">
        <v>1</v>
      </c>
      <c r="CH731" s="135">
        <v>6</v>
      </c>
      <c r="CI731" s="135">
        <v>1</v>
      </c>
      <c r="CJ731" s="135">
        <v>0</v>
      </c>
      <c r="CK731" s="135">
        <v>0</v>
      </c>
      <c r="CL731" s="135">
        <v>0</v>
      </c>
      <c r="CM731" s="135">
        <v>0</v>
      </c>
      <c r="CN731" s="135">
        <v>0</v>
      </c>
      <c r="CO731" s="135">
        <v>1</v>
      </c>
      <c r="CP731" s="135">
        <v>0</v>
      </c>
      <c r="CQ731" s="135">
        <v>0</v>
      </c>
      <c r="CR731" s="135">
        <v>0</v>
      </c>
      <c r="CS731" s="135">
        <v>0</v>
      </c>
      <c r="CT731" s="135">
        <v>0</v>
      </c>
      <c r="CU731" s="135">
        <v>0</v>
      </c>
      <c r="CV731" s="135">
        <v>1</v>
      </c>
      <c r="CW731" s="135">
        <v>0</v>
      </c>
      <c r="CX731" s="135"/>
    </row>
    <row r="732" spans="1:102" x14ac:dyDescent="0.35">
      <c r="A732" s="135">
        <v>731</v>
      </c>
      <c r="B732" s="135">
        <v>1</v>
      </c>
      <c r="C732" s="135">
        <v>0</v>
      </c>
      <c r="D732" s="135">
        <v>1</v>
      </c>
      <c r="E732" s="135">
        <v>0</v>
      </c>
      <c r="F732" s="135">
        <v>1</v>
      </c>
      <c r="G732" s="135">
        <v>0</v>
      </c>
      <c r="H732" s="135">
        <v>0</v>
      </c>
      <c r="I732" s="135">
        <v>0</v>
      </c>
      <c r="J732" s="135">
        <v>0</v>
      </c>
      <c r="K732" s="135">
        <v>0</v>
      </c>
      <c r="L732" s="135">
        <v>0</v>
      </c>
      <c r="M732" s="135">
        <v>0</v>
      </c>
      <c r="N732" s="135">
        <v>0</v>
      </c>
      <c r="O732" s="135">
        <v>0</v>
      </c>
      <c r="P732" s="135">
        <v>1</v>
      </c>
      <c r="Q732" s="135">
        <v>0</v>
      </c>
      <c r="R732" s="135">
        <v>0</v>
      </c>
      <c r="S732" s="135">
        <v>2</v>
      </c>
      <c r="T732" s="135">
        <v>1</v>
      </c>
      <c r="U732" s="135">
        <v>1</v>
      </c>
      <c r="V732" s="135">
        <v>13</v>
      </c>
      <c r="W732" s="135">
        <v>1</v>
      </c>
      <c r="X732" s="135">
        <v>0</v>
      </c>
      <c r="Y732" s="135">
        <v>0</v>
      </c>
      <c r="Z732" s="135">
        <v>0</v>
      </c>
      <c r="AA732" s="135">
        <v>1</v>
      </c>
      <c r="AB732" s="135">
        <v>0</v>
      </c>
      <c r="AC732" s="135">
        <v>0</v>
      </c>
      <c r="AD732" s="135">
        <v>0</v>
      </c>
      <c r="AE732" s="135">
        <v>0</v>
      </c>
      <c r="AF732" s="135">
        <v>0</v>
      </c>
      <c r="AG732" s="135">
        <v>3</v>
      </c>
      <c r="AH732" s="135">
        <v>0</v>
      </c>
      <c r="AI732" s="135">
        <v>0</v>
      </c>
      <c r="AJ732" s="135">
        <v>0</v>
      </c>
      <c r="AK732" s="135">
        <v>0</v>
      </c>
      <c r="AL732" s="135">
        <v>0</v>
      </c>
      <c r="AM732" s="135">
        <v>0</v>
      </c>
      <c r="AN732" s="135">
        <v>0</v>
      </c>
      <c r="AO732" s="135">
        <v>0</v>
      </c>
      <c r="AP732" s="135">
        <v>7</v>
      </c>
      <c r="AQ732" s="135">
        <v>0</v>
      </c>
      <c r="AR732" s="135">
        <v>0</v>
      </c>
      <c r="AS732" s="135">
        <v>2</v>
      </c>
      <c r="AT732" s="135">
        <v>0</v>
      </c>
      <c r="AU732" s="135">
        <v>1</v>
      </c>
      <c r="AV732" s="135">
        <v>1</v>
      </c>
      <c r="AW732" s="135">
        <v>1</v>
      </c>
      <c r="AX732" s="135">
        <v>0</v>
      </c>
      <c r="AY732" s="135">
        <v>0</v>
      </c>
      <c r="AZ732" s="135">
        <v>1</v>
      </c>
      <c r="BA732" s="135">
        <v>0</v>
      </c>
      <c r="BB732" s="135">
        <v>0</v>
      </c>
      <c r="BC732" s="135">
        <v>0</v>
      </c>
      <c r="BD732" s="135">
        <v>5</v>
      </c>
      <c r="BE732" s="135">
        <v>0</v>
      </c>
      <c r="BF732" s="135">
        <v>1</v>
      </c>
      <c r="BG732" s="135">
        <v>1</v>
      </c>
      <c r="BH732" s="135">
        <v>1</v>
      </c>
      <c r="BI732" s="135">
        <v>1</v>
      </c>
      <c r="BJ732" s="135">
        <v>0</v>
      </c>
      <c r="BK732" s="135">
        <v>0</v>
      </c>
      <c r="BL732" s="135">
        <v>0</v>
      </c>
      <c r="BM732" s="135">
        <v>0</v>
      </c>
      <c r="BN732" s="135">
        <v>0</v>
      </c>
      <c r="BO732" s="135">
        <v>0</v>
      </c>
      <c r="BP732" s="135">
        <v>0</v>
      </c>
      <c r="BQ732" s="135">
        <v>0</v>
      </c>
      <c r="BR732" s="135">
        <v>0</v>
      </c>
      <c r="BS732" s="135">
        <v>1</v>
      </c>
      <c r="BT732" s="135">
        <v>2</v>
      </c>
      <c r="BU732" s="135">
        <v>0</v>
      </c>
      <c r="BV732" s="135">
        <v>0</v>
      </c>
      <c r="BW732" s="135">
        <v>1</v>
      </c>
      <c r="BX732" s="135">
        <v>2</v>
      </c>
      <c r="BY732" s="135">
        <v>0</v>
      </c>
      <c r="BZ732" s="135">
        <v>0</v>
      </c>
      <c r="CA732" s="135">
        <v>0</v>
      </c>
      <c r="CB732" s="135">
        <v>0</v>
      </c>
      <c r="CC732" s="135">
        <v>0</v>
      </c>
      <c r="CD732" s="135">
        <v>0</v>
      </c>
      <c r="CE732" s="135">
        <v>0</v>
      </c>
      <c r="CF732" s="135">
        <v>0</v>
      </c>
      <c r="CG732" s="135">
        <v>0</v>
      </c>
      <c r="CH732" s="135">
        <v>2</v>
      </c>
      <c r="CI732" s="135">
        <v>0</v>
      </c>
      <c r="CJ732" s="135">
        <v>3</v>
      </c>
      <c r="CK732" s="135">
        <v>0</v>
      </c>
      <c r="CL732" s="135">
        <v>0</v>
      </c>
      <c r="CM732" s="135">
        <v>0</v>
      </c>
      <c r="CN732" s="135">
        <v>0</v>
      </c>
      <c r="CO732" s="135">
        <v>0</v>
      </c>
      <c r="CP732" s="135">
        <v>0</v>
      </c>
      <c r="CQ732" s="135">
        <v>0</v>
      </c>
      <c r="CR732" s="135">
        <v>0</v>
      </c>
      <c r="CS732" s="135">
        <v>0</v>
      </c>
      <c r="CT732" s="135">
        <v>0</v>
      </c>
      <c r="CU732" s="135">
        <v>0</v>
      </c>
      <c r="CV732" s="135">
        <v>0</v>
      </c>
      <c r="CW732" s="135">
        <v>0</v>
      </c>
      <c r="CX732" s="135"/>
    </row>
    <row r="733" spans="1:102" x14ac:dyDescent="0.35">
      <c r="A733" s="135">
        <v>732</v>
      </c>
      <c r="B733" s="135">
        <v>0</v>
      </c>
      <c r="C733" s="135">
        <v>2</v>
      </c>
      <c r="D733" s="135">
        <v>0</v>
      </c>
      <c r="E733" s="135">
        <v>0</v>
      </c>
      <c r="F733" s="135">
        <v>0</v>
      </c>
      <c r="G733" s="135">
        <v>0</v>
      </c>
      <c r="H733" s="135">
        <v>2</v>
      </c>
      <c r="I733" s="135">
        <v>0</v>
      </c>
      <c r="J733" s="135">
        <v>0</v>
      </c>
      <c r="K733" s="135">
        <v>0</v>
      </c>
      <c r="L733" s="135">
        <v>0</v>
      </c>
      <c r="M733" s="135">
        <v>0</v>
      </c>
      <c r="N733" s="135">
        <v>0</v>
      </c>
      <c r="O733" s="135">
        <v>0</v>
      </c>
      <c r="P733" s="135">
        <v>0</v>
      </c>
      <c r="Q733" s="135">
        <v>0</v>
      </c>
      <c r="R733" s="135">
        <v>0</v>
      </c>
      <c r="S733" s="135">
        <v>0</v>
      </c>
      <c r="T733" s="135">
        <v>0</v>
      </c>
      <c r="U733" s="135">
        <v>0</v>
      </c>
      <c r="V733" s="135">
        <v>0</v>
      </c>
      <c r="W733" s="135">
        <v>1</v>
      </c>
      <c r="X733" s="135">
        <v>1</v>
      </c>
      <c r="Y733" s="135">
        <v>0</v>
      </c>
      <c r="Z733" s="135">
        <v>0</v>
      </c>
      <c r="AA733" s="135">
        <v>0</v>
      </c>
      <c r="AB733" s="135">
        <v>1</v>
      </c>
      <c r="AC733" s="135">
        <v>0</v>
      </c>
      <c r="AD733" s="135">
        <v>0</v>
      </c>
      <c r="AE733" s="135">
        <v>4</v>
      </c>
      <c r="AF733" s="135">
        <v>2</v>
      </c>
      <c r="AG733" s="135">
        <v>1</v>
      </c>
      <c r="AH733" s="135">
        <v>0</v>
      </c>
      <c r="AI733" s="135">
        <v>0</v>
      </c>
      <c r="AJ733" s="135">
        <v>0</v>
      </c>
      <c r="AK733" s="135">
        <v>0</v>
      </c>
      <c r="AL733" s="135">
        <v>1</v>
      </c>
      <c r="AM733" s="135">
        <v>0</v>
      </c>
      <c r="AN733" s="135">
        <v>0</v>
      </c>
      <c r="AO733" s="135">
        <v>0</v>
      </c>
      <c r="AP733" s="135">
        <v>6</v>
      </c>
      <c r="AQ733" s="135">
        <v>1</v>
      </c>
      <c r="AR733" s="135">
        <v>0</v>
      </c>
      <c r="AS733" s="135">
        <v>0</v>
      </c>
      <c r="AT733" s="135">
        <v>1</v>
      </c>
      <c r="AU733" s="135">
        <v>6</v>
      </c>
      <c r="AV733" s="135">
        <v>6</v>
      </c>
      <c r="AW733" s="135">
        <v>0</v>
      </c>
      <c r="AX733" s="135">
        <v>0</v>
      </c>
      <c r="AY733" s="135">
        <v>0</v>
      </c>
      <c r="AZ733" s="135">
        <v>0</v>
      </c>
      <c r="BA733" s="135">
        <v>0</v>
      </c>
      <c r="BB733" s="135">
        <v>0</v>
      </c>
      <c r="BC733" s="135">
        <v>1</v>
      </c>
      <c r="BD733" s="135">
        <v>1</v>
      </c>
      <c r="BE733" s="135">
        <v>0</v>
      </c>
      <c r="BF733" s="135">
        <v>0</v>
      </c>
      <c r="BG733" s="135">
        <v>0</v>
      </c>
      <c r="BH733" s="135">
        <v>0</v>
      </c>
      <c r="BI733" s="135">
        <v>1</v>
      </c>
      <c r="BJ733" s="135">
        <v>0</v>
      </c>
      <c r="BK733" s="135">
        <v>1</v>
      </c>
      <c r="BL733" s="135">
        <v>0</v>
      </c>
      <c r="BM733" s="135">
        <v>0</v>
      </c>
      <c r="BN733" s="135">
        <v>0</v>
      </c>
      <c r="BO733" s="135">
        <v>0</v>
      </c>
      <c r="BP733" s="135">
        <v>1</v>
      </c>
      <c r="BQ733" s="135">
        <v>0</v>
      </c>
      <c r="BR733" s="135">
        <v>2</v>
      </c>
      <c r="BS733" s="135">
        <v>0</v>
      </c>
      <c r="BT733" s="135">
        <v>0</v>
      </c>
      <c r="BU733" s="135">
        <v>0</v>
      </c>
      <c r="BV733" s="135">
        <v>1</v>
      </c>
      <c r="BW733" s="135">
        <v>0</v>
      </c>
      <c r="BX733" s="135">
        <v>1</v>
      </c>
      <c r="BY733" s="135">
        <v>0</v>
      </c>
      <c r="BZ733" s="135">
        <v>3</v>
      </c>
      <c r="CA733" s="135">
        <v>1</v>
      </c>
      <c r="CB733" s="135">
        <v>0</v>
      </c>
      <c r="CC733" s="135">
        <v>0</v>
      </c>
      <c r="CD733" s="135">
        <v>0</v>
      </c>
      <c r="CE733" s="135">
        <v>3</v>
      </c>
      <c r="CF733" s="135">
        <v>0</v>
      </c>
      <c r="CG733" s="135">
        <v>0</v>
      </c>
      <c r="CH733" s="135">
        <v>1</v>
      </c>
      <c r="CI733" s="135">
        <v>0</v>
      </c>
      <c r="CJ733" s="135">
        <v>0</v>
      </c>
      <c r="CK733" s="135">
        <v>0</v>
      </c>
      <c r="CL733" s="135">
        <v>0</v>
      </c>
      <c r="CM733" s="135">
        <v>0</v>
      </c>
      <c r="CN733" s="135">
        <v>0</v>
      </c>
      <c r="CO733" s="135">
        <v>0</v>
      </c>
      <c r="CP733" s="135">
        <v>2</v>
      </c>
      <c r="CQ733" s="135">
        <v>0</v>
      </c>
      <c r="CR733" s="135">
        <v>0</v>
      </c>
      <c r="CS733" s="135">
        <v>0</v>
      </c>
      <c r="CT733" s="135">
        <v>0</v>
      </c>
      <c r="CU733" s="135">
        <v>1</v>
      </c>
      <c r="CV733" s="135">
        <v>2</v>
      </c>
      <c r="CW733" s="135">
        <v>0</v>
      </c>
      <c r="CX733" s="135"/>
    </row>
    <row r="734" spans="1:102" x14ac:dyDescent="0.35">
      <c r="A734" s="135">
        <v>733</v>
      </c>
      <c r="B734" s="135">
        <v>0</v>
      </c>
      <c r="C734" s="135">
        <v>0</v>
      </c>
      <c r="D734" s="135">
        <v>0</v>
      </c>
      <c r="E734" s="135">
        <v>0</v>
      </c>
      <c r="F734" s="135">
        <v>0</v>
      </c>
      <c r="G734" s="135">
        <v>0</v>
      </c>
      <c r="H734" s="135">
        <v>0</v>
      </c>
      <c r="I734" s="135">
        <v>0</v>
      </c>
      <c r="J734" s="135">
        <v>0</v>
      </c>
      <c r="K734" s="135">
        <v>0</v>
      </c>
      <c r="L734" s="135">
        <v>0</v>
      </c>
      <c r="M734" s="135">
        <v>0</v>
      </c>
      <c r="N734" s="135">
        <v>0</v>
      </c>
      <c r="O734" s="135">
        <v>1</v>
      </c>
      <c r="P734" s="135">
        <v>0</v>
      </c>
      <c r="Q734" s="135">
        <v>1</v>
      </c>
      <c r="R734" s="135">
        <v>0</v>
      </c>
      <c r="S734" s="135">
        <v>2</v>
      </c>
      <c r="T734" s="135">
        <v>0</v>
      </c>
      <c r="U734" s="135">
        <v>1</v>
      </c>
      <c r="V734" s="135">
        <v>0</v>
      </c>
      <c r="W734" s="135">
        <v>1</v>
      </c>
      <c r="X734" s="135">
        <v>0</v>
      </c>
      <c r="Y734" s="135">
        <v>1</v>
      </c>
      <c r="Z734" s="135">
        <v>0</v>
      </c>
      <c r="AA734" s="135">
        <v>4</v>
      </c>
      <c r="AB734" s="135">
        <v>1</v>
      </c>
      <c r="AC734" s="135">
        <v>0</v>
      </c>
      <c r="AD734" s="135">
        <v>0</v>
      </c>
      <c r="AE734" s="135">
        <v>0</v>
      </c>
      <c r="AF734" s="135">
        <v>0</v>
      </c>
      <c r="AG734" s="135">
        <v>0</v>
      </c>
      <c r="AH734" s="135">
        <v>5</v>
      </c>
      <c r="AI734" s="135">
        <v>8</v>
      </c>
      <c r="AJ734" s="135">
        <v>1</v>
      </c>
      <c r="AK734" s="135">
        <v>1</v>
      </c>
      <c r="AL734" s="135">
        <v>0</v>
      </c>
      <c r="AM734" s="135">
        <v>1</v>
      </c>
      <c r="AN734" s="135">
        <v>0</v>
      </c>
      <c r="AO734" s="135">
        <v>0</v>
      </c>
      <c r="AP734" s="135">
        <v>0</v>
      </c>
      <c r="AQ734" s="135">
        <v>3</v>
      </c>
      <c r="AR734" s="135">
        <v>0</v>
      </c>
      <c r="AS734" s="135">
        <v>0</v>
      </c>
      <c r="AT734" s="135">
        <v>1</v>
      </c>
      <c r="AU734" s="135">
        <v>1</v>
      </c>
      <c r="AV734" s="135">
        <v>5</v>
      </c>
      <c r="AW734" s="135">
        <v>1</v>
      </c>
      <c r="AX734" s="135">
        <v>2</v>
      </c>
      <c r="AY734" s="135">
        <v>9</v>
      </c>
      <c r="AZ734" s="135">
        <v>0</v>
      </c>
      <c r="BA734" s="135">
        <v>1</v>
      </c>
      <c r="BB734" s="135">
        <v>0</v>
      </c>
      <c r="BC734" s="135">
        <v>0</v>
      </c>
      <c r="BD734" s="135">
        <v>0</v>
      </c>
      <c r="BE734" s="135">
        <v>0</v>
      </c>
      <c r="BF734" s="135">
        <v>0</v>
      </c>
      <c r="BG734" s="135">
        <v>0</v>
      </c>
      <c r="BH734" s="135">
        <v>3</v>
      </c>
      <c r="BI734" s="135">
        <v>0</v>
      </c>
      <c r="BJ734" s="135">
        <v>0</v>
      </c>
      <c r="BK734" s="135">
        <v>0</v>
      </c>
      <c r="BL734" s="135">
        <v>2</v>
      </c>
      <c r="BM734" s="135">
        <v>0</v>
      </c>
      <c r="BN734" s="135">
        <v>0</v>
      </c>
      <c r="BO734" s="135">
        <v>1</v>
      </c>
      <c r="BP734" s="135">
        <v>0</v>
      </c>
      <c r="BQ734" s="135">
        <v>0</v>
      </c>
      <c r="BR734" s="135">
        <v>0</v>
      </c>
      <c r="BS734" s="135">
        <v>0</v>
      </c>
      <c r="BT734" s="135">
        <v>1</v>
      </c>
      <c r="BU734" s="135">
        <v>0</v>
      </c>
      <c r="BV734" s="135">
        <v>1</v>
      </c>
      <c r="BW734" s="135">
        <v>0</v>
      </c>
      <c r="BX734" s="135">
        <v>2</v>
      </c>
      <c r="BY734" s="135">
        <v>0</v>
      </c>
      <c r="BZ734" s="135">
        <v>0</v>
      </c>
      <c r="CA734" s="135">
        <v>1</v>
      </c>
      <c r="CB734" s="135">
        <v>0</v>
      </c>
      <c r="CC734" s="135">
        <v>0</v>
      </c>
      <c r="CD734" s="135">
        <v>0</v>
      </c>
      <c r="CE734" s="135">
        <v>0</v>
      </c>
      <c r="CF734" s="135">
        <v>8</v>
      </c>
      <c r="CG734" s="135">
        <v>2</v>
      </c>
      <c r="CH734" s="135">
        <v>1</v>
      </c>
      <c r="CI734" s="135">
        <v>0</v>
      </c>
      <c r="CJ734" s="135">
        <v>0</v>
      </c>
      <c r="CK734" s="135">
        <v>0</v>
      </c>
      <c r="CL734" s="135">
        <v>0</v>
      </c>
      <c r="CM734" s="135">
        <v>0</v>
      </c>
      <c r="CN734" s="135">
        <v>0</v>
      </c>
      <c r="CO734" s="135">
        <v>0</v>
      </c>
      <c r="CP734" s="135">
        <v>0</v>
      </c>
      <c r="CQ734" s="135">
        <v>0</v>
      </c>
      <c r="CR734" s="135">
        <v>1</v>
      </c>
      <c r="CS734" s="135">
        <v>0</v>
      </c>
      <c r="CT734" s="135">
        <v>0</v>
      </c>
      <c r="CU734" s="135">
        <v>0</v>
      </c>
      <c r="CV734" s="135">
        <v>1</v>
      </c>
      <c r="CW734" s="135">
        <v>0</v>
      </c>
      <c r="CX734" s="135"/>
    </row>
    <row r="735" spans="1:102" x14ac:dyDescent="0.35">
      <c r="A735" s="135">
        <v>734</v>
      </c>
      <c r="B735" s="135">
        <v>0</v>
      </c>
      <c r="C735" s="135">
        <v>2</v>
      </c>
      <c r="D735" s="135">
        <v>0</v>
      </c>
      <c r="E735" s="135">
        <v>0</v>
      </c>
      <c r="F735" s="135">
        <v>1</v>
      </c>
      <c r="G735" s="135">
        <v>0</v>
      </c>
      <c r="H735" s="135">
        <v>0</v>
      </c>
      <c r="I735" s="135">
        <v>0</v>
      </c>
      <c r="J735" s="135">
        <v>0</v>
      </c>
      <c r="K735" s="135">
        <v>0</v>
      </c>
      <c r="L735" s="135">
        <v>0</v>
      </c>
      <c r="M735" s="135">
        <v>0</v>
      </c>
      <c r="N735" s="135">
        <v>8</v>
      </c>
      <c r="O735" s="135">
        <v>1</v>
      </c>
      <c r="P735" s="135">
        <v>0</v>
      </c>
      <c r="Q735" s="135">
        <v>0</v>
      </c>
      <c r="R735" s="135">
        <v>0</v>
      </c>
      <c r="S735" s="135">
        <v>1</v>
      </c>
      <c r="T735" s="135">
        <v>0</v>
      </c>
      <c r="U735" s="135">
        <v>0</v>
      </c>
      <c r="V735" s="135">
        <v>0</v>
      </c>
      <c r="W735" s="135">
        <v>1</v>
      </c>
      <c r="X735" s="135">
        <v>0</v>
      </c>
      <c r="Y735" s="135">
        <v>0</v>
      </c>
      <c r="Z735" s="135">
        <v>0</v>
      </c>
      <c r="AA735" s="135">
        <v>0</v>
      </c>
      <c r="AB735" s="135">
        <v>1</v>
      </c>
      <c r="AC735" s="135">
        <v>1</v>
      </c>
      <c r="AD735" s="135">
        <v>0</v>
      </c>
      <c r="AE735" s="135">
        <v>0</v>
      </c>
      <c r="AF735" s="135">
        <v>0</v>
      </c>
      <c r="AG735" s="135">
        <v>0</v>
      </c>
      <c r="AH735" s="135">
        <v>0</v>
      </c>
      <c r="AI735" s="135">
        <v>0</v>
      </c>
      <c r="AJ735" s="135">
        <v>0</v>
      </c>
      <c r="AK735" s="135">
        <v>1</v>
      </c>
      <c r="AL735" s="135">
        <v>0</v>
      </c>
      <c r="AM735" s="135">
        <v>0</v>
      </c>
      <c r="AN735" s="135">
        <v>1</v>
      </c>
      <c r="AO735" s="135">
        <v>0</v>
      </c>
      <c r="AP735" s="135">
        <v>4</v>
      </c>
      <c r="AQ735" s="135">
        <v>0</v>
      </c>
      <c r="AR735" s="135">
        <v>0</v>
      </c>
      <c r="AS735" s="135">
        <v>0</v>
      </c>
      <c r="AT735" s="135">
        <v>0</v>
      </c>
      <c r="AU735" s="135">
        <v>5</v>
      </c>
      <c r="AV735" s="135">
        <v>0</v>
      </c>
      <c r="AW735" s="135">
        <v>0</v>
      </c>
      <c r="AX735" s="135">
        <v>0</v>
      </c>
      <c r="AY735" s="135">
        <v>1</v>
      </c>
      <c r="AZ735" s="135">
        <v>0</v>
      </c>
      <c r="BA735" s="135">
        <v>0</v>
      </c>
      <c r="BB735" s="135">
        <v>0</v>
      </c>
      <c r="BC735" s="135">
        <v>0</v>
      </c>
      <c r="BD735" s="135">
        <v>0</v>
      </c>
      <c r="BE735" s="135">
        <v>0</v>
      </c>
      <c r="BF735" s="135">
        <v>0</v>
      </c>
      <c r="BG735" s="135">
        <v>1</v>
      </c>
      <c r="BH735" s="135">
        <v>0</v>
      </c>
      <c r="BI735" s="135">
        <v>0</v>
      </c>
      <c r="BJ735" s="135">
        <v>0</v>
      </c>
      <c r="BK735" s="135">
        <v>0</v>
      </c>
      <c r="BL735" s="135">
        <v>0</v>
      </c>
      <c r="BM735" s="135">
        <v>0</v>
      </c>
      <c r="BN735" s="135">
        <v>0</v>
      </c>
      <c r="BO735" s="135">
        <v>0</v>
      </c>
      <c r="BP735" s="135">
        <v>0</v>
      </c>
      <c r="BQ735" s="135">
        <v>0</v>
      </c>
      <c r="BR735" s="135">
        <v>0</v>
      </c>
      <c r="BS735" s="135">
        <v>0</v>
      </c>
      <c r="BT735" s="135">
        <v>0</v>
      </c>
      <c r="BU735" s="135">
        <v>0</v>
      </c>
      <c r="BV735" s="135">
        <v>1</v>
      </c>
      <c r="BW735" s="135">
        <v>0</v>
      </c>
      <c r="BX735" s="135">
        <v>1</v>
      </c>
      <c r="BY735" s="135">
        <v>0</v>
      </c>
      <c r="BZ735" s="135">
        <v>0</v>
      </c>
      <c r="CA735" s="135">
        <v>0</v>
      </c>
      <c r="CB735" s="135">
        <v>0</v>
      </c>
      <c r="CC735" s="135">
        <v>0</v>
      </c>
      <c r="CD735" s="135">
        <v>0</v>
      </c>
      <c r="CE735" s="135">
        <v>0</v>
      </c>
      <c r="CF735" s="135">
        <v>0</v>
      </c>
      <c r="CG735" s="135">
        <v>0</v>
      </c>
      <c r="CH735" s="135">
        <v>0</v>
      </c>
      <c r="CI735" s="135">
        <v>0</v>
      </c>
      <c r="CJ735" s="135">
        <v>0</v>
      </c>
      <c r="CK735" s="135">
        <v>3</v>
      </c>
      <c r="CL735" s="135">
        <v>0</v>
      </c>
      <c r="CM735" s="135">
        <v>0</v>
      </c>
      <c r="CN735" s="135">
        <v>0</v>
      </c>
      <c r="CO735" s="135">
        <v>4</v>
      </c>
      <c r="CP735" s="135">
        <v>1</v>
      </c>
      <c r="CQ735" s="135">
        <v>0</v>
      </c>
      <c r="CR735" s="135">
        <v>1</v>
      </c>
      <c r="CS735" s="135">
        <v>0</v>
      </c>
      <c r="CT735" s="135">
        <v>0</v>
      </c>
      <c r="CU735" s="135">
        <v>0</v>
      </c>
      <c r="CV735" s="135">
        <v>1</v>
      </c>
      <c r="CW735" s="135">
        <v>0</v>
      </c>
      <c r="CX735" s="135"/>
    </row>
    <row r="736" spans="1:102" x14ac:dyDescent="0.35">
      <c r="A736" s="135">
        <v>735</v>
      </c>
      <c r="B736" s="135">
        <v>0</v>
      </c>
      <c r="C736" s="135">
        <v>0</v>
      </c>
      <c r="D736" s="135">
        <v>0</v>
      </c>
      <c r="E736" s="135">
        <v>0</v>
      </c>
      <c r="F736" s="135">
        <v>0</v>
      </c>
      <c r="G736" s="135">
        <v>0</v>
      </c>
      <c r="H736" s="135">
        <v>0</v>
      </c>
      <c r="I736" s="135">
        <v>0</v>
      </c>
      <c r="J736" s="135">
        <v>0</v>
      </c>
      <c r="K736" s="135">
        <v>0</v>
      </c>
      <c r="L736" s="135">
        <v>1</v>
      </c>
      <c r="M736" s="135">
        <v>0</v>
      </c>
      <c r="N736" s="135">
        <v>1</v>
      </c>
      <c r="O736" s="135">
        <v>1</v>
      </c>
      <c r="P736" s="135">
        <v>1</v>
      </c>
      <c r="Q736" s="135">
        <v>0</v>
      </c>
      <c r="R736" s="135">
        <v>0</v>
      </c>
      <c r="S736" s="135">
        <v>0</v>
      </c>
      <c r="T736" s="135">
        <v>0</v>
      </c>
      <c r="U736" s="135">
        <v>0</v>
      </c>
      <c r="V736" s="135">
        <v>0</v>
      </c>
      <c r="W736" s="135">
        <v>0</v>
      </c>
      <c r="X736" s="135">
        <v>0</v>
      </c>
      <c r="Y736" s="135">
        <v>0</v>
      </c>
      <c r="Z736" s="135">
        <v>0</v>
      </c>
      <c r="AA736" s="135">
        <v>0</v>
      </c>
      <c r="AB736" s="135">
        <v>0</v>
      </c>
      <c r="AC736" s="135">
        <v>0</v>
      </c>
      <c r="AD736" s="135">
        <v>0</v>
      </c>
      <c r="AE736" s="135">
        <v>1</v>
      </c>
      <c r="AF736" s="135">
        <v>1</v>
      </c>
      <c r="AG736" s="135">
        <v>1</v>
      </c>
      <c r="AH736" s="135">
        <v>1</v>
      </c>
      <c r="AI736" s="135">
        <v>1</v>
      </c>
      <c r="AJ736" s="135">
        <v>0</v>
      </c>
      <c r="AK736" s="135">
        <v>0</v>
      </c>
      <c r="AL736" s="135">
        <v>0</v>
      </c>
      <c r="AM736" s="135">
        <v>0</v>
      </c>
      <c r="AN736" s="135">
        <v>0</v>
      </c>
      <c r="AO736" s="135">
        <v>0</v>
      </c>
      <c r="AP736" s="135">
        <v>0</v>
      </c>
      <c r="AQ736" s="135">
        <v>0</v>
      </c>
      <c r="AR736" s="135">
        <v>0</v>
      </c>
      <c r="AS736" s="135">
        <v>0</v>
      </c>
      <c r="AT736" s="135">
        <v>0</v>
      </c>
      <c r="AU736" s="135">
        <v>1</v>
      </c>
      <c r="AV736" s="135">
        <v>0</v>
      </c>
      <c r="AW736" s="135">
        <v>0</v>
      </c>
      <c r="AX736" s="135">
        <v>0</v>
      </c>
      <c r="AY736" s="135">
        <v>1</v>
      </c>
      <c r="AZ736" s="135">
        <v>1</v>
      </c>
      <c r="BA736" s="135">
        <v>0</v>
      </c>
      <c r="BB736" s="135">
        <v>0</v>
      </c>
      <c r="BC736" s="135">
        <v>0</v>
      </c>
      <c r="BD736" s="135">
        <v>10</v>
      </c>
      <c r="BE736" s="135">
        <v>0</v>
      </c>
      <c r="BF736" s="135">
        <v>0</v>
      </c>
      <c r="BG736" s="135">
        <v>0</v>
      </c>
      <c r="BH736" s="135">
        <v>0</v>
      </c>
      <c r="BI736" s="135">
        <v>0</v>
      </c>
      <c r="BJ736" s="135">
        <v>0</v>
      </c>
      <c r="BK736" s="135">
        <v>0</v>
      </c>
      <c r="BL736" s="135">
        <v>0</v>
      </c>
      <c r="BM736" s="135">
        <v>1</v>
      </c>
      <c r="BN736" s="135">
        <v>1</v>
      </c>
      <c r="BO736" s="135">
        <v>1</v>
      </c>
      <c r="BP736" s="135">
        <v>0</v>
      </c>
      <c r="BQ736" s="135">
        <v>0</v>
      </c>
      <c r="BR736" s="135">
        <v>0</v>
      </c>
      <c r="BS736" s="135">
        <v>0</v>
      </c>
      <c r="BT736" s="135">
        <v>0</v>
      </c>
      <c r="BU736" s="135">
        <v>1</v>
      </c>
      <c r="BV736" s="135">
        <v>1</v>
      </c>
      <c r="BW736" s="135">
        <v>1</v>
      </c>
      <c r="BX736" s="135">
        <v>1</v>
      </c>
      <c r="BY736" s="135">
        <v>0</v>
      </c>
      <c r="BZ736" s="135">
        <v>0</v>
      </c>
      <c r="CA736" s="135">
        <v>2</v>
      </c>
      <c r="CB736" s="135">
        <v>0</v>
      </c>
      <c r="CC736" s="135">
        <v>0</v>
      </c>
      <c r="CD736" s="135">
        <v>1</v>
      </c>
      <c r="CE736" s="135">
        <v>0</v>
      </c>
      <c r="CF736" s="135">
        <v>0</v>
      </c>
      <c r="CG736" s="135">
        <v>0</v>
      </c>
      <c r="CH736" s="135">
        <v>1</v>
      </c>
      <c r="CI736" s="135">
        <v>0</v>
      </c>
      <c r="CJ736" s="135">
        <v>0</v>
      </c>
      <c r="CK736" s="135">
        <v>0</v>
      </c>
      <c r="CL736" s="135">
        <v>0</v>
      </c>
      <c r="CM736" s="135">
        <v>1</v>
      </c>
      <c r="CN736" s="135">
        <v>0</v>
      </c>
      <c r="CO736" s="135">
        <v>0</v>
      </c>
      <c r="CP736" s="135">
        <v>0</v>
      </c>
      <c r="CQ736" s="135">
        <v>0</v>
      </c>
      <c r="CR736" s="135">
        <v>1</v>
      </c>
      <c r="CS736" s="135">
        <v>2</v>
      </c>
      <c r="CT736" s="135">
        <v>0</v>
      </c>
      <c r="CU736" s="135">
        <v>0</v>
      </c>
      <c r="CV736" s="135">
        <v>0</v>
      </c>
      <c r="CW736" s="135">
        <v>7</v>
      </c>
      <c r="CX736" s="135"/>
    </row>
    <row r="737" spans="1:102" x14ac:dyDescent="0.35">
      <c r="A737" s="135">
        <v>736</v>
      </c>
      <c r="B737" s="135">
        <v>0</v>
      </c>
      <c r="C737" s="135">
        <v>0</v>
      </c>
      <c r="D737" s="135">
        <v>0</v>
      </c>
      <c r="E737" s="135">
        <v>1</v>
      </c>
      <c r="F737" s="135">
        <v>0</v>
      </c>
      <c r="G737" s="135">
        <v>0</v>
      </c>
      <c r="H737" s="135">
        <v>0</v>
      </c>
      <c r="I737" s="135">
        <v>1</v>
      </c>
      <c r="J737" s="135">
        <v>1</v>
      </c>
      <c r="K737" s="135">
        <v>0</v>
      </c>
      <c r="L737" s="135">
        <v>0</v>
      </c>
      <c r="M737" s="135">
        <v>1</v>
      </c>
      <c r="N737" s="135">
        <v>0</v>
      </c>
      <c r="O737" s="135">
        <v>0</v>
      </c>
      <c r="P737" s="135">
        <v>0</v>
      </c>
      <c r="Q737" s="135">
        <v>0</v>
      </c>
      <c r="R737" s="135">
        <v>0</v>
      </c>
      <c r="S737" s="135">
        <v>0</v>
      </c>
      <c r="T737" s="135">
        <v>1</v>
      </c>
      <c r="U737" s="135">
        <v>0</v>
      </c>
      <c r="V737" s="135">
        <v>1</v>
      </c>
      <c r="W737" s="135">
        <v>0</v>
      </c>
      <c r="X737" s="135">
        <v>0</v>
      </c>
      <c r="Y737" s="135">
        <v>0</v>
      </c>
      <c r="Z737" s="135">
        <v>0</v>
      </c>
      <c r="AA737" s="135">
        <v>0</v>
      </c>
      <c r="AB737" s="135">
        <v>0</v>
      </c>
      <c r="AC737" s="135">
        <v>1</v>
      </c>
      <c r="AD737" s="135">
        <v>0</v>
      </c>
      <c r="AE737" s="135">
        <v>0</v>
      </c>
      <c r="AF737" s="135">
        <v>1</v>
      </c>
      <c r="AG737" s="135">
        <v>0</v>
      </c>
      <c r="AH737" s="135">
        <v>6</v>
      </c>
      <c r="AI737" s="135">
        <v>1</v>
      </c>
      <c r="AJ737" s="135">
        <v>0</v>
      </c>
      <c r="AK737" s="135">
        <v>3</v>
      </c>
      <c r="AL737" s="135">
        <v>1</v>
      </c>
      <c r="AM737" s="135">
        <v>0</v>
      </c>
      <c r="AN737" s="135">
        <v>1</v>
      </c>
      <c r="AO737" s="135">
        <v>0</v>
      </c>
      <c r="AP737" s="135">
        <v>0</v>
      </c>
      <c r="AQ737" s="135">
        <v>2</v>
      </c>
      <c r="AR737" s="135">
        <v>0</v>
      </c>
      <c r="AS737" s="135">
        <v>2</v>
      </c>
      <c r="AT737" s="135">
        <v>0</v>
      </c>
      <c r="AU737" s="135">
        <v>0</v>
      </c>
      <c r="AV737" s="135">
        <v>2</v>
      </c>
      <c r="AW737" s="135">
        <v>2</v>
      </c>
      <c r="AX737" s="135">
        <v>0</v>
      </c>
      <c r="AY737" s="135">
        <v>2</v>
      </c>
      <c r="AZ737" s="135">
        <v>0</v>
      </c>
      <c r="BA737" s="135">
        <v>0</v>
      </c>
      <c r="BB737" s="135">
        <v>0</v>
      </c>
      <c r="BC737" s="135">
        <v>0</v>
      </c>
      <c r="BD737" s="135">
        <v>0</v>
      </c>
      <c r="BE737" s="135">
        <v>0</v>
      </c>
      <c r="BF737" s="135">
        <v>0</v>
      </c>
      <c r="BG737" s="135">
        <v>0</v>
      </c>
      <c r="BH737" s="135">
        <v>0</v>
      </c>
      <c r="BI737" s="135">
        <v>0</v>
      </c>
      <c r="BJ737" s="135">
        <v>0</v>
      </c>
      <c r="BK737" s="135">
        <v>0</v>
      </c>
      <c r="BL737" s="135">
        <v>0</v>
      </c>
      <c r="BM737" s="135">
        <v>0</v>
      </c>
      <c r="BN737" s="135">
        <v>0</v>
      </c>
      <c r="BO737" s="135">
        <v>0</v>
      </c>
      <c r="BP737" s="135">
        <v>0</v>
      </c>
      <c r="BQ737" s="135">
        <v>0</v>
      </c>
      <c r="BR737" s="135">
        <v>0</v>
      </c>
      <c r="BS737" s="135">
        <v>0</v>
      </c>
      <c r="BT737" s="135">
        <v>1</v>
      </c>
      <c r="BU737" s="135">
        <v>1</v>
      </c>
      <c r="BV737" s="135">
        <v>0</v>
      </c>
      <c r="BW737" s="135">
        <v>0</v>
      </c>
      <c r="BX737" s="135">
        <v>1</v>
      </c>
      <c r="BY737" s="135">
        <v>0</v>
      </c>
      <c r="BZ737" s="135">
        <v>0</v>
      </c>
      <c r="CA737" s="135">
        <v>0</v>
      </c>
      <c r="CB737" s="135">
        <v>0</v>
      </c>
      <c r="CC737" s="135">
        <v>0</v>
      </c>
      <c r="CD737" s="135">
        <v>1</v>
      </c>
      <c r="CE737" s="135">
        <v>1</v>
      </c>
      <c r="CF737" s="135">
        <v>14</v>
      </c>
      <c r="CG737" s="135">
        <v>0</v>
      </c>
      <c r="CH737" s="135">
        <v>0</v>
      </c>
      <c r="CI737" s="135">
        <v>0</v>
      </c>
      <c r="CJ737" s="135">
        <v>2</v>
      </c>
      <c r="CK737" s="135">
        <v>0</v>
      </c>
      <c r="CL737" s="135">
        <v>0</v>
      </c>
      <c r="CM737" s="135">
        <v>0</v>
      </c>
      <c r="CN737" s="135">
        <v>0</v>
      </c>
      <c r="CO737" s="135">
        <v>0</v>
      </c>
      <c r="CP737" s="135">
        <v>0</v>
      </c>
      <c r="CQ737" s="135">
        <v>0</v>
      </c>
      <c r="CR737" s="135">
        <v>0</v>
      </c>
      <c r="CS737" s="135">
        <v>0</v>
      </c>
      <c r="CT737" s="135">
        <v>0</v>
      </c>
      <c r="CU737" s="135">
        <v>1</v>
      </c>
      <c r="CV737" s="135">
        <v>0</v>
      </c>
      <c r="CW737" s="135">
        <v>0</v>
      </c>
      <c r="CX737" s="135"/>
    </row>
    <row r="738" spans="1:102" x14ac:dyDescent="0.35">
      <c r="A738" s="135">
        <v>737</v>
      </c>
      <c r="B738" s="135">
        <v>0</v>
      </c>
      <c r="C738" s="135">
        <v>0</v>
      </c>
      <c r="D738" s="135">
        <v>0</v>
      </c>
      <c r="E738" s="135">
        <v>0</v>
      </c>
      <c r="F738" s="135">
        <v>0</v>
      </c>
      <c r="G738" s="135">
        <v>0</v>
      </c>
      <c r="H738" s="135">
        <v>1</v>
      </c>
      <c r="I738" s="135">
        <v>1</v>
      </c>
      <c r="J738" s="135">
        <v>0</v>
      </c>
      <c r="K738" s="135">
        <v>0</v>
      </c>
      <c r="L738" s="135">
        <v>0</v>
      </c>
      <c r="M738" s="135">
        <v>0</v>
      </c>
      <c r="N738" s="135">
        <v>12</v>
      </c>
      <c r="O738" s="135">
        <v>1</v>
      </c>
      <c r="P738" s="135">
        <v>0</v>
      </c>
      <c r="Q738" s="135">
        <v>0</v>
      </c>
      <c r="R738" s="135">
        <v>0</v>
      </c>
      <c r="S738" s="135">
        <v>0</v>
      </c>
      <c r="T738" s="135">
        <v>0</v>
      </c>
      <c r="U738" s="135">
        <v>0</v>
      </c>
      <c r="V738" s="135">
        <v>0</v>
      </c>
      <c r="W738" s="135">
        <v>0</v>
      </c>
      <c r="X738" s="135">
        <v>0</v>
      </c>
      <c r="Y738" s="135">
        <v>0</v>
      </c>
      <c r="Z738" s="135">
        <v>0</v>
      </c>
      <c r="AA738" s="135">
        <v>1</v>
      </c>
      <c r="AB738" s="135">
        <v>0</v>
      </c>
      <c r="AC738" s="135">
        <v>0</v>
      </c>
      <c r="AD738" s="135">
        <v>0</v>
      </c>
      <c r="AE738" s="135">
        <v>0</v>
      </c>
      <c r="AF738" s="135">
        <v>1</v>
      </c>
      <c r="AG738" s="135">
        <v>0</v>
      </c>
      <c r="AH738" s="135">
        <v>10</v>
      </c>
      <c r="AI738" s="135">
        <v>2</v>
      </c>
      <c r="AJ738" s="135">
        <v>0</v>
      </c>
      <c r="AK738" s="135">
        <v>0</v>
      </c>
      <c r="AL738" s="135">
        <v>0</v>
      </c>
      <c r="AM738" s="135">
        <v>0</v>
      </c>
      <c r="AN738" s="135">
        <v>0</v>
      </c>
      <c r="AO738" s="135">
        <v>0</v>
      </c>
      <c r="AP738" s="135">
        <v>3</v>
      </c>
      <c r="AQ738" s="135">
        <v>0</v>
      </c>
      <c r="AR738" s="135">
        <v>0</v>
      </c>
      <c r="AS738" s="135">
        <v>0</v>
      </c>
      <c r="AT738" s="135">
        <v>0</v>
      </c>
      <c r="AU738" s="135">
        <v>2</v>
      </c>
      <c r="AV738" s="135">
        <v>1</v>
      </c>
      <c r="AW738" s="135">
        <v>0</v>
      </c>
      <c r="AX738" s="135">
        <v>0</v>
      </c>
      <c r="AY738" s="135">
        <v>1</v>
      </c>
      <c r="AZ738" s="135">
        <v>0</v>
      </c>
      <c r="BA738" s="135">
        <v>0</v>
      </c>
      <c r="BB738" s="135">
        <v>1</v>
      </c>
      <c r="BC738" s="135">
        <v>1</v>
      </c>
      <c r="BD738" s="135">
        <v>0</v>
      </c>
      <c r="BE738" s="135">
        <v>0</v>
      </c>
      <c r="BF738" s="135">
        <v>0</v>
      </c>
      <c r="BG738" s="135">
        <v>0</v>
      </c>
      <c r="BH738" s="135">
        <v>0</v>
      </c>
      <c r="BI738" s="135">
        <v>1</v>
      </c>
      <c r="BJ738" s="135">
        <v>0</v>
      </c>
      <c r="BK738" s="135">
        <v>0</v>
      </c>
      <c r="BL738" s="135">
        <v>0</v>
      </c>
      <c r="BM738" s="135">
        <v>0</v>
      </c>
      <c r="BN738" s="135">
        <v>0</v>
      </c>
      <c r="BO738" s="135">
        <v>0</v>
      </c>
      <c r="BP738" s="135">
        <v>0</v>
      </c>
      <c r="BQ738" s="135">
        <v>0</v>
      </c>
      <c r="BR738" s="135">
        <v>0</v>
      </c>
      <c r="BS738" s="135">
        <v>0</v>
      </c>
      <c r="BT738" s="135">
        <v>0</v>
      </c>
      <c r="BU738" s="135">
        <v>4</v>
      </c>
      <c r="BV738" s="135">
        <v>3</v>
      </c>
      <c r="BW738" s="135">
        <v>0</v>
      </c>
      <c r="BX738" s="135">
        <v>0</v>
      </c>
      <c r="BY738" s="135">
        <v>0</v>
      </c>
      <c r="BZ738" s="135">
        <v>0</v>
      </c>
      <c r="CA738" s="135">
        <v>0</v>
      </c>
      <c r="CB738" s="135">
        <v>0</v>
      </c>
      <c r="CC738" s="135">
        <v>0</v>
      </c>
      <c r="CD738" s="135">
        <v>1</v>
      </c>
      <c r="CE738" s="135">
        <v>1</v>
      </c>
      <c r="CF738" s="135">
        <v>1</v>
      </c>
      <c r="CG738" s="135">
        <v>0</v>
      </c>
      <c r="CH738" s="135">
        <v>0</v>
      </c>
      <c r="CI738" s="135">
        <v>0</v>
      </c>
      <c r="CJ738" s="135">
        <v>0</v>
      </c>
      <c r="CK738" s="135">
        <v>0</v>
      </c>
      <c r="CL738" s="135">
        <v>0</v>
      </c>
      <c r="CM738" s="135">
        <v>0</v>
      </c>
      <c r="CN738" s="135">
        <v>0</v>
      </c>
      <c r="CO738" s="135">
        <v>0</v>
      </c>
      <c r="CP738" s="135">
        <v>0</v>
      </c>
      <c r="CQ738" s="135">
        <v>0</v>
      </c>
      <c r="CR738" s="135">
        <v>0</v>
      </c>
      <c r="CS738" s="135">
        <v>0</v>
      </c>
      <c r="CT738" s="135">
        <v>1</v>
      </c>
      <c r="CU738" s="135">
        <v>0</v>
      </c>
      <c r="CV738" s="135">
        <v>3</v>
      </c>
      <c r="CW738" s="135">
        <v>3</v>
      </c>
      <c r="CX738" s="135"/>
    </row>
    <row r="739" spans="1:102" x14ac:dyDescent="0.35">
      <c r="A739" s="135">
        <v>738</v>
      </c>
      <c r="B739" s="135">
        <v>0</v>
      </c>
      <c r="C739" s="135">
        <v>0</v>
      </c>
      <c r="D739" s="135">
        <v>0</v>
      </c>
      <c r="E739" s="135">
        <v>0</v>
      </c>
      <c r="F739" s="135">
        <v>0</v>
      </c>
      <c r="G739" s="135">
        <v>0</v>
      </c>
      <c r="H739" s="135">
        <v>0</v>
      </c>
      <c r="I739" s="135">
        <v>0</v>
      </c>
      <c r="J739" s="135">
        <v>0</v>
      </c>
      <c r="K739" s="135">
        <v>0</v>
      </c>
      <c r="L739" s="135">
        <v>0</v>
      </c>
      <c r="M739" s="135">
        <v>0</v>
      </c>
      <c r="N739" s="135">
        <v>11</v>
      </c>
      <c r="O739" s="135">
        <v>0</v>
      </c>
      <c r="P739" s="135">
        <v>0</v>
      </c>
      <c r="Q739" s="135">
        <v>0</v>
      </c>
      <c r="R739" s="135">
        <v>0</v>
      </c>
      <c r="S739" s="135">
        <v>1</v>
      </c>
      <c r="T739" s="135">
        <v>0</v>
      </c>
      <c r="U739" s="135">
        <v>0</v>
      </c>
      <c r="V739" s="135">
        <v>0</v>
      </c>
      <c r="W739" s="135">
        <v>1</v>
      </c>
      <c r="X739" s="135">
        <v>0</v>
      </c>
      <c r="Y739" s="135">
        <v>0</v>
      </c>
      <c r="Z739" s="135">
        <v>0</v>
      </c>
      <c r="AA739" s="135">
        <v>6</v>
      </c>
      <c r="AB739" s="135">
        <v>0</v>
      </c>
      <c r="AC739" s="135">
        <v>0</v>
      </c>
      <c r="AD739" s="135">
        <v>0</v>
      </c>
      <c r="AE739" s="135">
        <v>0</v>
      </c>
      <c r="AF739" s="135">
        <v>0</v>
      </c>
      <c r="AG739" s="135">
        <v>1</v>
      </c>
      <c r="AH739" s="135">
        <v>7</v>
      </c>
      <c r="AI739" s="135">
        <v>1</v>
      </c>
      <c r="AJ739" s="135">
        <v>3</v>
      </c>
      <c r="AK739" s="135">
        <v>1</v>
      </c>
      <c r="AL739" s="135">
        <v>1</v>
      </c>
      <c r="AM739" s="135">
        <v>2</v>
      </c>
      <c r="AN739" s="135">
        <v>0</v>
      </c>
      <c r="AO739" s="135">
        <v>0</v>
      </c>
      <c r="AP739" s="135">
        <v>1</v>
      </c>
      <c r="AQ739" s="135">
        <v>14</v>
      </c>
      <c r="AR739" s="135">
        <v>0</v>
      </c>
      <c r="AS739" s="135">
        <v>0</v>
      </c>
      <c r="AT739" s="135">
        <v>0</v>
      </c>
      <c r="AU739" s="135">
        <v>0</v>
      </c>
      <c r="AV739" s="135">
        <v>1</v>
      </c>
      <c r="AW739" s="135">
        <v>0</v>
      </c>
      <c r="AX739" s="135">
        <v>0</v>
      </c>
      <c r="AY739" s="135">
        <v>2</v>
      </c>
      <c r="AZ739" s="135">
        <v>0</v>
      </c>
      <c r="BA739" s="135">
        <v>0</v>
      </c>
      <c r="BB739" s="135">
        <v>1</v>
      </c>
      <c r="BC739" s="135">
        <v>0</v>
      </c>
      <c r="BD739" s="135">
        <v>0</v>
      </c>
      <c r="BE739" s="135">
        <v>1</v>
      </c>
      <c r="BF739" s="135">
        <v>0</v>
      </c>
      <c r="BG739" s="135">
        <v>1</v>
      </c>
      <c r="BH739" s="135">
        <v>0</v>
      </c>
      <c r="BI739" s="135">
        <v>0</v>
      </c>
      <c r="BJ739" s="135">
        <v>0</v>
      </c>
      <c r="BK739" s="135">
        <v>1</v>
      </c>
      <c r="BL739" s="135">
        <v>0</v>
      </c>
      <c r="BM739" s="135">
        <v>0</v>
      </c>
      <c r="BN739" s="135">
        <v>0</v>
      </c>
      <c r="BO739" s="135">
        <v>0</v>
      </c>
      <c r="BP739" s="135">
        <v>0</v>
      </c>
      <c r="BQ739" s="135">
        <v>0</v>
      </c>
      <c r="BR739" s="135">
        <v>0</v>
      </c>
      <c r="BS739" s="135">
        <v>18</v>
      </c>
      <c r="BT739" s="135">
        <v>0</v>
      </c>
      <c r="BU739" s="135">
        <v>0</v>
      </c>
      <c r="BV739" s="135">
        <v>0</v>
      </c>
      <c r="BW739" s="135">
        <v>0</v>
      </c>
      <c r="BX739" s="135">
        <v>1</v>
      </c>
      <c r="BY739" s="135">
        <v>0</v>
      </c>
      <c r="BZ739" s="135">
        <v>0</v>
      </c>
      <c r="CA739" s="135">
        <v>0</v>
      </c>
      <c r="CB739" s="135">
        <v>0</v>
      </c>
      <c r="CC739" s="135">
        <v>1</v>
      </c>
      <c r="CD739" s="135">
        <v>0</v>
      </c>
      <c r="CE739" s="135">
        <v>0</v>
      </c>
      <c r="CF739" s="135">
        <v>0</v>
      </c>
      <c r="CG739" s="135">
        <v>0</v>
      </c>
      <c r="CH739" s="135">
        <v>0</v>
      </c>
      <c r="CI739" s="135">
        <v>0</v>
      </c>
      <c r="CJ739" s="135">
        <v>0</v>
      </c>
      <c r="CK739" s="135">
        <v>0</v>
      </c>
      <c r="CL739" s="135">
        <v>0</v>
      </c>
      <c r="CM739" s="135">
        <v>1</v>
      </c>
      <c r="CN739" s="135">
        <v>0</v>
      </c>
      <c r="CO739" s="135">
        <v>0</v>
      </c>
      <c r="CP739" s="135">
        <v>0</v>
      </c>
      <c r="CQ739" s="135">
        <v>0</v>
      </c>
      <c r="CR739" s="135">
        <v>0</v>
      </c>
      <c r="CS739" s="135">
        <v>0</v>
      </c>
      <c r="CT739" s="135">
        <v>0</v>
      </c>
      <c r="CU739" s="135">
        <v>1</v>
      </c>
      <c r="CV739" s="135">
        <v>0</v>
      </c>
      <c r="CW739" s="135">
        <v>0</v>
      </c>
      <c r="CX739" s="135"/>
    </row>
    <row r="740" spans="1:102" x14ac:dyDescent="0.35">
      <c r="A740" s="135">
        <v>739</v>
      </c>
      <c r="B740" s="135">
        <v>0</v>
      </c>
      <c r="C740" s="135">
        <v>1</v>
      </c>
      <c r="D740" s="135">
        <v>1</v>
      </c>
      <c r="E740" s="135">
        <v>0</v>
      </c>
      <c r="F740" s="135">
        <v>2</v>
      </c>
      <c r="G740" s="135">
        <v>0</v>
      </c>
      <c r="H740" s="135">
        <v>0</v>
      </c>
      <c r="I740" s="135">
        <v>0</v>
      </c>
      <c r="J740" s="135">
        <v>0</v>
      </c>
      <c r="K740" s="135">
        <v>1</v>
      </c>
      <c r="L740" s="135">
        <v>1</v>
      </c>
      <c r="M740" s="135">
        <v>0</v>
      </c>
      <c r="N740" s="135">
        <v>0</v>
      </c>
      <c r="O740" s="135">
        <v>0</v>
      </c>
      <c r="P740" s="135">
        <v>2</v>
      </c>
      <c r="Q740" s="135">
        <v>0</v>
      </c>
      <c r="R740" s="135">
        <v>0</v>
      </c>
      <c r="S740" s="135">
        <v>0</v>
      </c>
      <c r="T740" s="135">
        <v>0</v>
      </c>
      <c r="U740" s="135">
        <v>0</v>
      </c>
      <c r="V740" s="135">
        <v>1</v>
      </c>
      <c r="W740" s="135">
        <v>0</v>
      </c>
      <c r="X740" s="135">
        <v>0</v>
      </c>
      <c r="Y740" s="135">
        <v>0</v>
      </c>
      <c r="Z740" s="135">
        <v>0</v>
      </c>
      <c r="AA740" s="135">
        <v>1</v>
      </c>
      <c r="AB740" s="135">
        <v>1</v>
      </c>
      <c r="AC740" s="135">
        <v>0</v>
      </c>
      <c r="AD740" s="135">
        <v>0</v>
      </c>
      <c r="AE740" s="135">
        <v>1</v>
      </c>
      <c r="AF740" s="135">
        <v>0</v>
      </c>
      <c r="AG740" s="135">
        <v>0</v>
      </c>
      <c r="AH740" s="135">
        <v>0</v>
      </c>
      <c r="AI740" s="135">
        <v>0</v>
      </c>
      <c r="AJ740" s="135">
        <v>1</v>
      </c>
      <c r="AK740" s="135">
        <v>0</v>
      </c>
      <c r="AL740" s="135">
        <v>1</v>
      </c>
      <c r="AM740" s="135">
        <v>0</v>
      </c>
      <c r="AN740" s="135">
        <v>0</v>
      </c>
      <c r="AO740" s="135">
        <v>0</v>
      </c>
      <c r="AP740" s="135">
        <v>0</v>
      </c>
      <c r="AQ740" s="135">
        <v>0</v>
      </c>
      <c r="AR740" s="135">
        <v>1</v>
      </c>
      <c r="AS740" s="135">
        <v>0</v>
      </c>
      <c r="AT740" s="135">
        <v>0</v>
      </c>
      <c r="AU740" s="135">
        <v>10</v>
      </c>
      <c r="AV740" s="135">
        <v>1</v>
      </c>
      <c r="AW740" s="135">
        <v>0</v>
      </c>
      <c r="AX740" s="135">
        <v>0</v>
      </c>
      <c r="AY740" s="135">
        <v>4</v>
      </c>
      <c r="AZ740" s="135">
        <v>1</v>
      </c>
      <c r="BA740" s="135">
        <v>0</v>
      </c>
      <c r="BB740" s="135">
        <v>0</v>
      </c>
      <c r="BC740" s="135">
        <v>0</v>
      </c>
      <c r="BD740" s="135">
        <v>1</v>
      </c>
      <c r="BE740" s="135">
        <v>0</v>
      </c>
      <c r="BF740" s="135">
        <v>0</v>
      </c>
      <c r="BG740" s="135">
        <v>0</v>
      </c>
      <c r="BH740" s="135">
        <v>0</v>
      </c>
      <c r="BI740" s="135">
        <v>0</v>
      </c>
      <c r="BJ740" s="135">
        <v>1</v>
      </c>
      <c r="BK740" s="135">
        <v>2</v>
      </c>
      <c r="BL740" s="135">
        <v>1</v>
      </c>
      <c r="BM740" s="135">
        <v>0</v>
      </c>
      <c r="BN740" s="135">
        <v>0</v>
      </c>
      <c r="BO740" s="135">
        <v>1</v>
      </c>
      <c r="BP740" s="135">
        <v>0</v>
      </c>
      <c r="BQ740" s="135">
        <v>0</v>
      </c>
      <c r="BR740" s="135">
        <v>0</v>
      </c>
      <c r="BS740" s="135">
        <v>0</v>
      </c>
      <c r="BT740" s="135">
        <v>0</v>
      </c>
      <c r="BU740" s="135">
        <v>0</v>
      </c>
      <c r="BV740" s="135">
        <v>0</v>
      </c>
      <c r="BW740" s="135">
        <v>0</v>
      </c>
      <c r="BX740" s="135">
        <v>0</v>
      </c>
      <c r="BY740" s="135">
        <v>0</v>
      </c>
      <c r="BZ740" s="135">
        <v>0</v>
      </c>
      <c r="CA740" s="135">
        <v>0</v>
      </c>
      <c r="CB740" s="135">
        <v>0</v>
      </c>
      <c r="CC740" s="135">
        <v>0</v>
      </c>
      <c r="CD740" s="135">
        <v>0</v>
      </c>
      <c r="CE740" s="135">
        <v>0</v>
      </c>
      <c r="CF740" s="135">
        <v>6</v>
      </c>
      <c r="CG740" s="135">
        <v>0</v>
      </c>
      <c r="CH740" s="135">
        <v>0</v>
      </c>
      <c r="CI740" s="135">
        <v>0</v>
      </c>
      <c r="CJ740" s="135">
        <v>0</v>
      </c>
      <c r="CK740" s="135">
        <v>0</v>
      </c>
      <c r="CL740" s="135">
        <v>0</v>
      </c>
      <c r="CM740" s="135">
        <v>0</v>
      </c>
      <c r="CN740" s="135">
        <v>0</v>
      </c>
      <c r="CO740" s="135">
        <v>0</v>
      </c>
      <c r="CP740" s="135">
        <v>0</v>
      </c>
      <c r="CQ740" s="135">
        <v>2</v>
      </c>
      <c r="CR740" s="135">
        <v>2</v>
      </c>
      <c r="CS740" s="135">
        <v>0</v>
      </c>
      <c r="CT740" s="135">
        <v>0</v>
      </c>
      <c r="CU740" s="135">
        <v>0</v>
      </c>
      <c r="CV740" s="135">
        <v>0</v>
      </c>
      <c r="CW740" s="135">
        <v>0</v>
      </c>
      <c r="CX740" s="135"/>
    </row>
    <row r="741" spans="1:102" x14ac:dyDescent="0.35">
      <c r="A741" s="135">
        <v>740</v>
      </c>
      <c r="B741" s="135">
        <v>1</v>
      </c>
      <c r="C741" s="135">
        <v>0</v>
      </c>
      <c r="D741" s="135">
        <v>0</v>
      </c>
      <c r="E741" s="135">
        <v>0</v>
      </c>
      <c r="F741" s="135">
        <v>0</v>
      </c>
      <c r="G741" s="135">
        <v>0</v>
      </c>
      <c r="H741" s="135">
        <v>1</v>
      </c>
      <c r="I741" s="135">
        <v>1</v>
      </c>
      <c r="J741" s="135">
        <v>2</v>
      </c>
      <c r="K741" s="135">
        <v>0</v>
      </c>
      <c r="L741" s="135">
        <v>3</v>
      </c>
      <c r="M741" s="135">
        <v>0</v>
      </c>
      <c r="N741" s="135">
        <v>26</v>
      </c>
      <c r="O741" s="135">
        <v>1</v>
      </c>
      <c r="P741" s="135">
        <v>1</v>
      </c>
      <c r="Q741" s="135">
        <v>0</v>
      </c>
      <c r="R741" s="135">
        <v>0</v>
      </c>
      <c r="S741" s="135">
        <v>0</v>
      </c>
      <c r="T741" s="135">
        <v>0</v>
      </c>
      <c r="U741" s="135">
        <v>0</v>
      </c>
      <c r="V741" s="135">
        <v>0</v>
      </c>
      <c r="W741" s="135">
        <v>1</v>
      </c>
      <c r="X741" s="135">
        <v>0</v>
      </c>
      <c r="Y741" s="135">
        <v>0</v>
      </c>
      <c r="Z741" s="135">
        <v>0</v>
      </c>
      <c r="AA741" s="135">
        <v>0</v>
      </c>
      <c r="AB741" s="135">
        <v>0</v>
      </c>
      <c r="AC741" s="135">
        <v>0</v>
      </c>
      <c r="AD741" s="135">
        <v>1</v>
      </c>
      <c r="AE741" s="135">
        <v>1</v>
      </c>
      <c r="AF741" s="135">
        <v>0</v>
      </c>
      <c r="AG741" s="135">
        <v>1</v>
      </c>
      <c r="AH741" s="135">
        <v>0</v>
      </c>
      <c r="AI741" s="135">
        <v>0</v>
      </c>
      <c r="AJ741" s="135">
        <v>2</v>
      </c>
      <c r="AK741" s="135">
        <v>1</v>
      </c>
      <c r="AL741" s="135">
        <v>1</v>
      </c>
      <c r="AM741" s="135">
        <v>0</v>
      </c>
      <c r="AN741" s="135">
        <v>0</v>
      </c>
      <c r="AO741" s="135">
        <v>0</v>
      </c>
      <c r="AP741" s="135">
        <v>0</v>
      </c>
      <c r="AQ741" s="135">
        <v>1</v>
      </c>
      <c r="AR741" s="135">
        <v>1</v>
      </c>
      <c r="AS741" s="135">
        <v>0</v>
      </c>
      <c r="AT741" s="135">
        <v>0</v>
      </c>
      <c r="AU741" s="135">
        <v>1</v>
      </c>
      <c r="AV741" s="135">
        <v>2</v>
      </c>
      <c r="AW741" s="135">
        <v>0</v>
      </c>
      <c r="AX741" s="135">
        <v>1</v>
      </c>
      <c r="AY741" s="135">
        <v>0</v>
      </c>
      <c r="AZ741" s="135">
        <v>0</v>
      </c>
      <c r="BA741" s="135">
        <v>0</v>
      </c>
      <c r="BB741" s="135">
        <v>0</v>
      </c>
      <c r="BC741" s="135">
        <v>0</v>
      </c>
      <c r="BD741" s="135">
        <v>0</v>
      </c>
      <c r="BE741" s="135">
        <v>0</v>
      </c>
      <c r="BF741" s="135">
        <v>0</v>
      </c>
      <c r="BG741" s="135">
        <v>0</v>
      </c>
      <c r="BH741" s="135">
        <v>1</v>
      </c>
      <c r="BI741" s="135">
        <v>0</v>
      </c>
      <c r="BJ741" s="135">
        <v>0</v>
      </c>
      <c r="BK741" s="135">
        <v>0</v>
      </c>
      <c r="BL741" s="135">
        <v>1</v>
      </c>
      <c r="BM741" s="135">
        <v>1</v>
      </c>
      <c r="BN741" s="135">
        <v>1</v>
      </c>
      <c r="BO741" s="135">
        <v>0</v>
      </c>
      <c r="BP741" s="135">
        <v>0</v>
      </c>
      <c r="BQ741" s="135">
        <v>0</v>
      </c>
      <c r="BR741" s="135">
        <v>0</v>
      </c>
      <c r="BS741" s="135">
        <v>0</v>
      </c>
      <c r="BT741" s="135">
        <v>0</v>
      </c>
      <c r="BU741" s="135">
        <v>0</v>
      </c>
      <c r="BV741" s="135">
        <v>0</v>
      </c>
      <c r="BW741" s="135">
        <v>0</v>
      </c>
      <c r="BX741" s="135">
        <v>1</v>
      </c>
      <c r="BY741" s="135">
        <v>1</v>
      </c>
      <c r="BZ741" s="135">
        <v>0</v>
      </c>
      <c r="CA741" s="135">
        <v>0</v>
      </c>
      <c r="CB741" s="135">
        <v>0</v>
      </c>
      <c r="CC741" s="135">
        <v>0</v>
      </c>
      <c r="CD741" s="135">
        <v>1</v>
      </c>
      <c r="CE741" s="135">
        <v>1</v>
      </c>
      <c r="CF741" s="135">
        <v>0</v>
      </c>
      <c r="CG741" s="135">
        <v>0</v>
      </c>
      <c r="CH741" s="135">
        <v>0</v>
      </c>
      <c r="CI741" s="135">
        <v>0</v>
      </c>
      <c r="CJ741" s="135">
        <v>1</v>
      </c>
      <c r="CK741" s="135">
        <v>1</v>
      </c>
      <c r="CL741" s="135">
        <v>0</v>
      </c>
      <c r="CM741" s="135">
        <v>0</v>
      </c>
      <c r="CN741" s="135">
        <v>0</v>
      </c>
      <c r="CO741" s="135">
        <v>1</v>
      </c>
      <c r="CP741" s="135">
        <v>0</v>
      </c>
      <c r="CQ741" s="135">
        <v>0</v>
      </c>
      <c r="CR741" s="135">
        <v>0</v>
      </c>
      <c r="CS741" s="135">
        <v>0</v>
      </c>
      <c r="CT741" s="135">
        <v>0</v>
      </c>
      <c r="CU741" s="135">
        <v>3</v>
      </c>
      <c r="CV741" s="135">
        <v>0</v>
      </c>
      <c r="CW741" s="135">
        <v>0</v>
      </c>
      <c r="CX741" s="135"/>
    </row>
    <row r="742" spans="1:102" x14ac:dyDescent="0.35">
      <c r="A742" s="135">
        <v>741</v>
      </c>
      <c r="B742" s="135">
        <v>1</v>
      </c>
      <c r="C742" s="135">
        <v>0</v>
      </c>
      <c r="D742" s="135">
        <v>1</v>
      </c>
      <c r="E742" s="135">
        <v>0</v>
      </c>
      <c r="F742" s="135">
        <v>0</v>
      </c>
      <c r="G742" s="135">
        <v>0</v>
      </c>
      <c r="H742" s="135">
        <v>0</v>
      </c>
      <c r="I742" s="135">
        <v>0</v>
      </c>
      <c r="J742" s="135">
        <v>0</v>
      </c>
      <c r="K742" s="135">
        <v>0</v>
      </c>
      <c r="L742" s="135">
        <v>1</v>
      </c>
      <c r="M742" s="135">
        <v>0</v>
      </c>
      <c r="N742" s="135">
        <v>0</v>
      </c>
      <c r="O742" s="135">
        <v>0</v>
      </c>
      <c r="P742" s="135">
        <v>0</v>
      </c>
      <c r="Q742" s="135">
        <v>0</v>
      </c>
      <c r="R742" s="135">
        <v>1</v>
      </c>
      <c r="S742" s="135">
        <v>0</v>
      </c>
      <c r="T742" s="135">
        <v>2</v>
      </c>
      <c r="U742" s="135">
        <v>0</v>
      </c>
      <c r="V742" s="135">
        <v>6</v>
      </c>
      <c r="W742" s="135">
        <v>0</v>
      </c>
      <c r="X742" s="135">
        <v>1</v>
      </c>
      <c r="Y742" s="135">
        <v>0</v>
      </c>
      <c r="Z742" s="135">
        <v>0</v>
      </c>
      <c r="AA742" s="135">
        <v>0</v>
      </c>
      <c r="AB742" s="135">
        <v>0</v>
      </c>
      <c r="AC742" s="135">
        <v>2</v>
      </c>
      <c r="AD742" s="135">
        <v>1</v>
      </c>
      <c r="AE742" s="135">
        <v>0</v>
      </c>
      <c r="AF742" s="135">
        <v>0</v>
      </c>
      <c r="AG742" s="135">
        <v>0</v>
      </c>
      <c r="AH742" s="135">
        <v>0</v>
      </c>
      <c r="AI742" s="135">
        <v>1</v>
      </c>
      <c r="AJ742" s="135">
        <v>0</v>
      </c>
      <c r="AK742" s="135">
        <v>0</v>
      </c>
      <c r="AL742" s="135">
        <v>0</v>
      </c>
      <c r="AM742" s="135">
        <v>0</v>
      </c>
      <c r="AN742" s="135">
        <v>0</v>
      </c>
      <c r="AO742" s="135">
        <v>0</v>
      </c>
      <c r="AP742" s="135">
        <v>0</v>
      </c>
      <c r="AQ742" s="135">
        <v>0</v>
      </c>
      <c r="AR742" s="135">
        <v>0</v>
      </c>
      <c r="AS742" s="135">
        <v>0</v>
      </c>
      <c r="AT742" s="135">
        <v>1</v>
      </c>
      <c r="AU742" s="135">
        <v>2</v>
      </c>
      <c r="AV742" s="135">
        <v>2</v>
      </c>
      <c r="AW742" s="135">
        <v>2</v>
      </c>
      <c r="AX742" s="135">
        <v>0</v>
      </c>
      <c r="AY742" s="135">
        <v>0</v>
      </c>
      <c r="AZ742" s="135">
        <v>0</v>
      </c>
      <c r="BA742" s="135">
        <v>0</v>
      </c>
      <c r="BB742" s="135">
        <v>0</v>
      </c>
      <c r="BC742" s="135">
        <v>0</v>
      </c>
      <c r="BD742" s="135">
        <v>0</v>
      </c>
      <c r="BE742" s="135">
        <v>0</v>
      </c>
      <c r="BF742" s="135">
        <v>0</v>
      </c>
      <c r="BG742" s="135">
        <v>0</v>
      </c>
      <c r="BH742" s="135">
        <v>0</v>
      </c>
      <c r="BI742" s="135">
        <v>0</v>
      </c>
      <c r="BJ742" s="135">
        <v>0</v>
      </c>
      <c r="BK742" s="135">
        <v>1</v>
      </c>
      <c r="BL742" s="135">
        <v>0</v>
      </c>
      <c r="BM742" s="135">
        <v>0</v>
      </c>
      <c r="BN742" s="135">
        <v>1</v>
      </c>
      <c r="BO742" s="135">
        <v>0</v>
      </c>
      <c r="BP742" s="135">
        <v>0</v>
      </c>
      <c r="BQ742" s="135">
        <v>0</v>
      </c>
      <c r="BR742" s="135">
        <v>0</v>
      </c>
      <c r="BS742" s="135">
        <v>0</v>
      </c>
      <c r="BT742" s="135">
        <v>1</v>
      </c>
      <c r="BU742" s="135">
        <v>0</v>
      </c>
      <c r="BV742" s="135">
        <v>3</v>
      </c>
      <c r="BW742" s="135">
        <v>0</v>
      </c>
      <c r="BX742" s="135">
        <v>0</v>
      </c>
      <c r="BY742" s="135">
        <v>0</v>
      </c>
      <c r="BZ742" s="135">
        <v>0</v>
      </c>
      <c r="CA742" s="135">
        <v>0</v>
      </c>
      <c r="CB742" s="135">
        <v>0</v>
      </c>
      <c r="CC742" s="135">
        <v>0</v>
      </c>
      <c r="CD742" s="135">
        <v>1</v>
      </c>
      <c r="CE742" s="135">
        <v>0</v>
      </c>
      <c r="CF742" s="135">
        <v>3</v>
      </c>
      <c r="CG742" s="135">
        <v>0</v>
      </c>
      <c r="CH742" s="135">
        <v>3</v>
      </c>
      <c r="CI742" s="135">
        <v>0</v>
      </c>
      <c r="CJ742" s="135">
        <v>2</v>
      </c>
      <c r="CK742" s="135">
        <v>0</v>
      </c>
      <c r="CL742" s="135">
        <v>0</v>
      </c>
      <c r="CM742" s="135">
        <v>0</v>
      </c>
      <c r="CN742" s="135">
        <v>0</v>
      </c>
      <c r="CO742" s="135">
        <v>2</v>
      </c>
      <c r="CP742" s="135">
        <v>2</v>
      </c>
      <c r="CQ742" s="135">
        <v>0</v>
      </c>
      <c r="CR742" s="135">
        <v>3</v>
      </c>
      <c r="CS742" s="135">
        <v>0</v>
      </c>
      <c r="CT742" s="135">
        <v>0</v>
      </c>
      <c r="CU742" s="135">
        <v>0</v>
      </c>
      <c r="CV742" s="135">
        <v>0</v>
      </c>
      <c r="CW742" s="135">
        <v>0</v>
      </c>
      <c r="CX742" s="135"/>
    </row>
    <row r="743" spans="1:102" x14ac:dyDescent="0.35">
      <c r="A743" s="135">
        <v>742</v>
      </c>
      <c r="B743" s="135">
        <v>0</v>
      </c>
      <c r="C743" s="135">
        <v>0</v>
      </c>
      <c r="D743" s="135">
        <v>1</v>
      </c>
      <c r="E743" s="135">
        <v>1</v>
      </c>
      <c r="F743" s="135">
        <v>1</v>
      </c>
      <c r="G743" s="135">
        <v>0</v>
      </c>
      <c r="H743" s="135">
        <v>1</v>
      </c>
      <c r="I743" s="135">
        <v>0</v>
      </c>
      <c r="J743" s="135">
        <v>2</v>
      </c>
      <c r="K743" s="135">
        <v>0</v>
      </c>
      <c r="L743" s="135">
        <v>0</v>
      </c>
      <c r="M743" s="135">
        <v>0</v>
      </c>
      <c r="N743" s="135">
        <v>10</v>
      </c>
      <c r="O743" s="135">
        <v>0</v>
      </c>
      <c r="P743" s="135">
        <v>0</v>
      </c>
      <c r="Q743" s="135">
        <v>0</v>
      </c>
      <c r="R743" s="135">
        <v>0</v>
      </c>
      <c r="S743" s="135">
        <v>0</v>
      </c>
      <c r="T743" s="135">
        <v>0</v>
      </c>
      <c r="U743" s="135">
        <v>0</v>
      </c>
      <c r="V743" s="135">
        <v>0</v>
      </c>
      <c r="W743" s="135">
        <v>0</v>
      </c>
      <c r="X743" s="135">
        <v>0</v>
      </c>
      <c r="Y743" s="135">
        <v>0</v>
      </c>
      <c r="Z743" s="135">
        <v>0</v>
      </c>
      <c r="AA743" s="135">
        <v>0</v>
      </c>
      <c r="AB743" s="135">
        <v>0</v>
      </c>
      <c r="AC743" s="135">
        <v>1</v>
      </c>
      <c r="AD743" s="135">
        <v>1</v>
      </c>
      <c r="AE743" s="135">
        <v>0</v>
      </c>
      <c r="AF743" s="135">
        <v>0</v>
      </c>
      <c r="AG743" s="135">
        <v>0</v>
      </c>
      <c r="AH743" s="135">
        <v>2</v>
      </c>
      <c r="AI743" s="135">
        <v>1</v>
      </c>
      <c r="AJ743" s="135">
        <v>0</v>
      </c>
      <c r="AK743" s="135">
        <v>1</v>
      </c>
      <c r="AL743" s="135">
        <v>0</v>
      </c>
      <c r="AM743" s="135">
        <v>0</v>
      </c>
      <c r="AN743" s="135">
        <v>0</v>
      </c>
      <c r="AO743" s="135">
        <v>0</v>
      </c>
      <c r="AP743" s="135">
        <v>0</v>
      </c>
      <c r="AQ743" s="135">
        <v>0</v>
      </c>
      <c r="AR743" s="135">
        <v>0</v>
      </c>
      <c r="AS743" s="135">
        <v>0</v>
      </c>
      <c r="AT743" s="135">
        <v>0</v>
      </c>
      <c r="AU743" s="135">
        <v>0</v>
      </c>
      <c r="AV743" s="135">
        <v>0</v>
      </c>
      <c r="AW743" s="135">
        <v>1</v>
      </c>
      <c r="AX743" s="135">
        <v>0</v>
      </c>
      <c r="AY743" s="135">
        <v>1</v>
      </c>
      <c r="AZ743" s="135">
        <v>0</v>
      </c>
      <c r="BA743" s="135">
        <v>0</v>
      </c>
      <c r="BB743" s="135">
        <v>1</v>
      </c>
      <c r="BC743" s="135">
        <v>0</v>
      </c>
      <c r="BD743" s="135">
        <v>5</v>
      </c>
      <c r="BE743" s="135">
        <v>0</v>
      </c>
      <c r="BF743" s="135">
        <v>1</v>
      </c>
      <c r="BG743" s="135">
        <v>0</v>
      </c>
      <c r="BH743" s="135">
        <v>0</v>
      </c>
      <c r="BI743" s="135">
        <v>0</v>
      </c>
      <c r="BJ743" s="135">
        <v>0</v>
      </c>
      <c r="BK743" s="135">
        <v>0</v>
      </c>
      <c r="BL743" s="135">
        <v>1</v>
      </c>
      <c r="BM743" s="135">
        <v>0</v>
      </c>
      <c r="BN743" s="135">
        <v>0</v>
      </c>
      <c r="BO743" s="135">
        <v>0</v>
      </c>
      <c r="BP743" s="135">
        <v>0</v>
      </c>
      <c r="BQ743" s="135">
        <v>0</v>
      </c>
      <c r="BR743" s="135">
        <v>1</v>
      </c>
      <c r="BS743" s="135">
        <v>0</v>
      </c>
      <c r="BT743" s="135">
        <v>0</v>
      </c>
      <c r="BU743" s="135">
        <v>0</v>
      </c>
      <c r="BV743" s="135">
        <v>0</v>
      </c>
      <c r="BW743" s="135">
        <v>0</v>
      </c>
      <c r="BX743" s="135">
        <v>1</v>
      </c>
      <c r="BY743" s="135">
        <v>0</v>
      </c>
      <c r="BZ743" s="135">
        <v>0</v>
      </c>
      <c r="CA743" s="135">
        <v>0</v>
      </c>
      <c r="CB743" s="135">
        <v>3</v>
      </c>
      <c r="CC743" s="135">
        <v>0</v>
      </c>
      <c r="CD743" s="135">
        <v>0</v>
      </c>
      <c r="CE743" s="135">
        <v>2</v>
      </c>
      <c r="CF743" s="135">
        <v>0</v>
      </c>
      <c r="CG743" s="135">
        <v>0</v>
      </c>
      <c r="CH743" s="135">
        <v>0</v>
      </c>
      <c r="CI743" s="135">
        <v>0</v>
      </c>
      <c r="CJ743" s="135">
        <v>0</v>
      </c>
      <c r="CK743" s="135">
        <v>0</v>
      </c>
      <c r="CL743" s="135">
        <v>0</v>
      </c>
      <c r="CM743" s="135">
        <v>0</v>
      </c>
      <c r="CN743" s="135">
        <v>0</v>
      </c>
      <c r="CO743" s="135">
        <v>0</v>
      </c>
      <c r="CP743" s="135">
        <v>0</v>
      </c>
      <c r="CQ743" s="135">
        <v>0</v>
      </c>
      <c r="CR743" s="135">
        <v>1</v>
      </c>
      <c r="CS743" s="135">
        <v>3</v>
      </c>
      <c r="CT743" s="135">
        <v>0</v>
      </c>
      <c r="CU743" s="135">
        <v>0</v>
      </c>
      <c r="CV743" s="135">
        <v>0</v>
      </c>
      <c r="CW743" s="135">
        <v>4</v>
      </c>
      <c r="CX743" s="135"/>
    </row>
    <row r="744" spans="1:102" x14ac:dyDescent="0.35">
      <c r="A744" s="135">
        <v>743</v>
      </c>
      <c r="B744" s="135">
        <v>0</v>
      </c>
      <c r="C744" s="135">
        <v>0</v>
      </c>
      <c r="D744" s="135">
        <v>0</v>
      </c>
      <c r="E744" s="135">
        <v>0</v>
      </c>
      <c r="F744" s="135">
        <v>0</v>
      </c>
      <c r="G744" s="135">
        <v>0</v>
      </c>
      <c r="H744" s="135">
        <v>0</v>
      </c>
      <c r="I744" s="135">
        <v>1</v>
      </c>
      <c r="J744" s="135">
        <v>0</v>
      </c>
      <c r="K744" s="135">
        <v>0</v>
      </c>
      <c r="L744" s="135">
        <v>14</v>
      </c>
      <c r="M744" s="135">
        <v>0</v>
      </c>
      <c r="N744" s="135">
        <v>1</v>
      </c>
      <c r="O744" s="135">
        <v>1</v>
      </c>
      <c r="P744" s="135">
        <v>0</v>
      </c>
      <c r="Q744" s="135">
        <v>0</v>
      </c>
      <c r="R744" s="135">
        <v>0</v>
      </c>
      <c r="S744" s="135">
        <v>0</v>
      </c>
      <c r="T744" s="135">
        <v>1</v>
      </c>
      <c r="U744" s="135">
        <v>0</v>
      </c>
      <c r="V744" s="135">
        <v>1</v>
      </c>
      <c r="W744" s="135">
        <v>0</v>
      </c>
      <c r="X744" s="135">
        <v>0</v>
      </c>
      <c r="Y744" s="135">
        <v>0</v>
      </c>
      <c r="Z744" s="135">
        <v>1</v>
      </c>
      <c r="AA744" s="135">
        <v>0</v>
      </c>
      <c r="AB744" s="135">
        <v>0</v>
      </c>
      <c r="AC744" s="135">
        <v>0</v>
      </c>
      <c r="AD744" s="135">
        <v>0</v>
      </c>
      <c r="AE744" s="135">
        <v>0</v>
      </c>
      <c r="AF744" s="135">
        <v>0</v>
      </c>
      <c r="AG744" s="135">
        <v>0</v>
      </c>
      <c r="AH744" s="135">
        <v>0</v>
      </c>
      <c r="AI744" s="135">
        <v>2</v>
      </c>
      <c r="AJ744" s="135">
        <v>3</v>
      </c>
      <c r="AK744" s="135">
        <v>1</v>
      </c>
      <c r="AL744" s="135">
        <v>0</v>
      </c>
      <c r="AM744" s="135">
        <v>0</v>
      </c>
      <c r="AN744" s="135">
        <v>0</v>
      </c>
      <c r="AO744" s="135">
        <v>2</v>
      </c>
      <c r="AP744" s="135">
        <v>0</v>
      </c>
      <c r="AQ744" s="135">
        <v>0</v>
      </c>
      <c r="AR744" s="135">
        <v>0</v>
      </c>
      <c r="AS744" s="135">
        <v>0</v>
      </c>
      <c r="AT744" s="135">
        <v>0</v>
      </c>
      <c r="AU744" s="135">
        <v>0</v>
      </c>
      <c r="AV744" s="135">
        <v>0</v>
      </c>
      <c r="AW744" s="135">
        <v>1</v>
      </c>
      <c r="AX744" s="135">
        <v>0</v>
      </c>
      <c r="AY744" s="135">
        <v>0</v>
      </c>
      <c r="AZ744" s="135">
        <v>0</v>
      </c>
      <c r="BA744" s="135">
        <v>0</v>
      </c>
      <c r="BB744" s="135">
        <v>3</v>
      </c>
      <c r="BC744" s="135">
        <v>0</v>
      </c>
      <c r="BD744" s="135">
        <v>0</v>
      </c>
      <c r="BE744" s="135">
        <v>2</v>
      </c>
      <c r="BF744" s="135">
        <v>0</v>
      </c>
      <c r="BG744" s="135">
        <v>1</v>
      </c>
      <c r="BH744" s="135">
        <v>0</v>
      </c>
      <c r="BI744" s="135">
        <v>0</v>
      </c>
      <c r="BJ744" s="135">
        <v>1</v>
      </c>
      <c r="BK744" s="135">
        <v>1</v>
      </c>
      <c r="BL744" s="135">
        <v>3</v>
      </c>
      <c r="BM744" s="135">
        <v>0</v>
      </c>
      <c r="BN744" s="135">
        <v>0</v>
      </c>
      <c r="BO744" s="135">
        <v>0</v>
      </c>
      <c r="BP744" s="135">
        <v>0</v>
      </c>
      <c r="BQ744" s="135">
        <v>0</v>
      </c>
      <c r="BR744" s="135">
        <v>0</v>
      </c>
      <c r="BS744" s="135">
        <v>6</v>
      </c>
      <c r="BT744" s="135">
        <v>0</v>
      </c>
      <c r="BU744" s="135">
        <v>0</v>
      </c>
      <c r="BV744" s="135">
        <v>0</v>
      </c>
      <c r="BW744" s="135">
        <v>0</v>
      </c>
      <c r="BX744" s="135">
        <v>0</v>
      </c>
      <c r="BY744" s="135">
        <v>1</v>
      </c>
      <c r="BZ744" s="135">
        <v>0</v>
      </c>
      <c r="CA744" s="135">
        <v>0</v>
      </c>
      <c r="CB744" s="135">
        <v>0</v>
      </c>
      <c r="CC744" s="135">
        <v>1</v>
      </c>
      <c r="CD744" s="135">
        <v>0</v>
      </c>
      <c r="CE744" s="135">
        <v>0</v>
      </c>
      <c r="CF744" s="135">
        <v>0</v>
      </c>
      <c r="CG744" s="135">
        <v>0</v>
      </c>
      <c r="CH744" s="135">
        <v>1</v>
      </c>
      <c r="CI744" s="135">
        <v>0</v>
      </c>
      <c r="CJ744" s="135">
        <v>0</v>
      </c>
      <c r="CK744" s="135">
        <v>1</v>
      </c>
      <c r="CL744" s="135">
        <v>0</v>
      </c>
      <c r="CM744" s="135">
        <v>0</v>
      </c>
      <c r="CN744" s="135">
        <v>0</v>
      </c>
      <c r="CO744" s="135">
        <v>0</v>
      </c>
      <c r="CP744" s="135">
        <v>0</v>
      </c>
      <c r="CQ744" s="135">
        <v>0</v>
      </c>
      <c r="CR744" s="135">
        <v>0</v>
      </c>
      <c r="CS744" s="135">
        <v>0</v>
      </c>
      <c r="CT744" s="135">
        <v>0</v>
      </c>
      <c r="CU744" s="135">
        <v>0</v>
      </c>
      <c r="CV744" s="135">
        <v>0</v>
      </c>
      <c r="CW744" s="135">
        <v>3</v>
      </c>
      <c r="CX744" s="135"/>
    </row>
    <row r="745" spans="1:102" x14ac:dyDescent="0.35">
      <c r="A745" s="135">
        <v>744</v>
      </c>
      <c r="B745" s="135">
        <v>0</v>
      </c>
      <c r="C745" s="135">
        <v>0</v>
      </c>
      <c r="D745" s="135">
        <v>3</v>
      </c>
      <c r="E745" s="135">
        <v>3</v>
      </c>
      <c r="F745" s="135">
        <v>0</v>
      </c>
      <c r="G745" s="135">
        <v>0</v>
      </c>
      <c r="H745" s="135">
        <v>1</v>
      </c>
      <c r="I745" s="135">
        <v>0</v>
      </c>
      <c r="J745" s="135">
        <v>0</v>
      </c>
      <c r="K745" s="135">
        <v>0</v>
      </c>
      <c r="L745" s="135">
        <v>7</v>
      </c>
      <c r="M745" s="135">
        <v>0</v>
      </c>
      <c r="N745" s="135">
        <v>2</v>
      </c>
      <c r="O745" s="135">
        <v>0</v>
      </c>
      <c r="P745" s="135">
        <v>0</v>
      </c>
      <c r="Q745" s="135">
        <v>1</v>
      </c>
      <c r="R745" s="135">
        <v>0</v>
      </c>
      <c r="S745" s="135">
        <v>0</v>
      </c>
      <c r="T745" s="135">
        <v>0</v>
      </c>
      <c r="U745" s="135">
        <v>0</v>
      </c>
      <c r="V745" s="135">
        <v>1</v>
      </c>
      <c r="W745" s="135">
        <v>0</v>
      </c>
      <c r="X745" s="135">
        <v>0</v>
      </c>
      <c r="Y745" s="135">
        <v>0</v>
      </c>
      <c r="Z745" s="135">
        <v>0</v>
      </c>
      <c r="AA745" s="135">
        <v>1</v>
      </c>
      <c r="AB745" s="135">
        <v>1</v>
      </c>
      <c r="AC745" s="135">
        <v>2</v>
      </c>
      <c r="AD745" s="135">
        <v>0</v>
      </c>
      <c r="AE745" s="135">
        <v>0</v>
      </c>
      <c r="AF745" s="135">
        <v>1</v>
      </c>
      <c r="AG745" s="135">
        <v>2</v>
      </c>
      <c r="AH745" s="135">
        <v>0</v>
      </c>
      <c r="AI745" s="135">
        <v>0</v>
      </c>
      <c r="AJ745" s="135">
        <v>0</v>
      </c>
      <c r="AK745" s="135">
        <v>1</v>
      </c>
      <c r="AL745" s="135">
        <v>0</v>
      </c>
      <c r="AM745" s="135">
        <v>1</v>
      </c>
      <c r="AN745" s="135">
        <v>0</v>
      </c>
      <c r="AO745" s="135">
        <v>0</v>
      </c>
      <c r="AP745" s="135">
        <v>5</v>
      </c>
      <c r="AQ745" s="135">
        <v>0</v>
      </c>
      <c r="AR745" s="135">
        <v>0</v>
      </c>
      <c r="AS745" s="135">
        <v>0</v>
      </c>
      <c r="AT745" s="135">
        <v>1</v>
      </c>
      <c r="AU745" s="135">
        <v>0</v>
      </c>
      <c r="AV745" s="135">
        <v>4</v>
      </c>
      <c r="AW745" s="135">
        <v>0</v>
      </c>
      <c r="AX745" s="135">
        <v>0</v>
      </c>
      <c r="AY745" s="135">
        <v>1</v>
      </c>
      <c r="AZ745" s="135">
        <v>1</v>
      </c>
      <c r="BA745" s="135">
        <v>0</v>
      </c>
      <c r="BB745" s="135">
        <v>0</v>
      </c>
      <c r="BC745" s="135">
        <v>0</v>
      </c>
      <c r="BD745" s="135">
        <v>0</v>
      </c>
      <c r="BE745" s="135">
        <v>0</v>
      </c>
      <c r="BF745" s="135">
        <v>0</v>
      </c>
      <c r="BG745" s="135">
        <v>1</v>
      </c>
      <c r="BH745" s="135">
        <v>0</v>
      </c>
      <c r="BI745" s="135">
        <v>0</v>
      </c>
      <c r="BJ745" s="135">
        <v>0</v>
      </c>
      <c r="BK745" s="135">
        <v>0</v>
      </c>
      <c r="BL745" s="135">
        <v>0</v>
      </c>
      <c r="BM745" s="135">
        <v>0</v>
      </c>
      <c r="BN745" s="135">
        <v>0</v>
      </c>
      <c r="BO745" s="135">
        <v>0</v>
      </c>
      <c r="BP745" s="135">
        <v>0</v>
      </c>
      <c r="BQ745" s="135">
        <v>1</v>
      </c>
      <c r="BR745" s="135">
        <v>0</v>
      </c>
      <c r="BS745" s="135">
        <v>2</v>
      </c>
      <c r="BT745" s="135">
        <v>0</v>
      </c>
      <c r="BU745" s="135">
        <v>0</v>
      </c>
      <c r="BV745" s="135">
        <v>0</v>
      </c>
      <c r="BW745" s="135">
        <v>0</v>
      </c>
      <c r="BX745" s="135">
        <v>2</v>
      </c>
      <c r="BY745" s="135">
        <v>0</v>
      </c>
      <c r="BZ745" s="135">
        <v>0</v>
      </c>
      <c r="CA745" s="135">
        <v>0</v>
      </c>
      <c r="CB745" s="135">
        <v>0</v>
      </c>
      <c r="CC745" s="135">
        <v>0</v>
      </c>
      <c r="CD745" s="135">
        <v>0</v>
      </c>
      <c r="CE745" s="135">
        <v>0</v>
      </c>
      <c r="CF745" s="135">
        <v>1</v>
      </c>
      <c r="CG745" s="135">
        <v>0</v>
      </c>
      <c r="CH745" s="135">
        <v>0</v>
      </c>
      <c r="CI745" s="135">
        <v>0</v>
      </c>
      <c r="CJ745" s="135">
        <v>0</v>
      </c>
      <c r="CK745" s="135">
        <v>0</v>
      </c>
      <c r="CL745" s="135">
        <v>0</v>
      </c>
      <c r="CM745" s="135">
        <v>0</v>
      </c>
      <c r="CN745" s="135">
        <v>0</v>
      </c>
      <c r="CO745" s="135">
        <v>0</v>
      </c>
      <c r="CP745" s="135">
        <v>0</v>
      </c>
      <c r="CQ745" s="135">
        <v>0</v>
      </c>
      <c r="CR745" s="135">
        <v>0</v>
      </c>
      <c r="CS745" s="135">
        <v>0</v>
      </c>
      <c r="CT745" s="135">
        <v>0</v>
      </c>
      <c r="CU745" s="135">
        <v>0</v>
      </c>
      <c r="CV745" s="135">
        <v>0</v>
      </c>
      <c r="CW745" s="135">
        <v>1</v>
      </c>
      <c r="CX745" s="135"/>
    </row>
    <row r="746" spans="1:102" x14ac:dyDescent="0.35">
      <c r="A746" s="135">
        <v>745</v>
      </c>
      <c r="B746" s="135">
        <v>0</v>
      </c>
      <c r="C746" s="135">
        <v>0</v>
      </c>
      <c r="D746" s="135">
        <v>0</v>
      </c>
      <c r="E746" s="135">
        <v>1</v>
      </c>
      <c r="F746" s="135">
        <v>0</v>
      </c>
      <c r="G746" s="135">
        <v>0</v>
      </c>
      <c r="H746" s="135">
        <v>0</v>
      </c>
      <c r="I746" s="135">
        <v>3</v>
      </c>
      <c r="J746" s="135">
        <v>0</v>
      </c>
      <c r="K746" s="135">
        <v>0</v>
      </c>
      <c r="L746" s="135">
        <v>0</v>
      </c>
      <c r="M746" s="135">
        <v>1</v>
      </c>
      <c r="N746" s="135">
        <v>3</v>
      </c>
      <c r="O746" s="135">
        <v>0</v>
      </c>
      <c r="P746" s="135">
        <v>0</v>
      </c>
      <c r="Q746" s="135">
        <v>1</v>
      </c>
      <c r="R746" s="135">
        <v>0</v>
      </c>
      <c r="S746" s="135">
        <v>0</v>
      </c>
      <c r="T746" s="135">
        <v>0</v>
      </c>
      <c r="U746" s="135">
        <v>0</v>
      </c>
      <c r="V746" s="135">
        <v>0</v>
      </c>
      <c r="W746" s="135">
        <v>0</v>
      </c>
      <c r="X746" s="135">
        <v>0</v>
      </c>
      <c r="Y746" s="135">
        <v>0</v>
      </c>
      <c r="Z746" s="135">
        <v>0</v>
      </c>
      <c r="AA746" s="135">
        <v>0</v>
      </c>
      <c r="AB746" s="135">
        <v>0</v>
      </c>
      <c r="AC746" s="135">
        <v>1</v>
      </c>
      <c r="AD746" s="135">
        <v>1</v>
      </c>
      <c r="AE746" s="135">
        <v>0</v>
      </c>
      <c r="AF746" s="135">
        <v>4</v>
      </c>
      <c r="AG746" s="135">
        <v>1</v>
      </c>
      <c r="AH746" s="135">
        <v>0</v>
      </c>
      <c r="AI746" s="135">
        <v>0</v>
      </c>
      <c r="AJ746" s="135">
        <v>0</v>
      </c>
      <c r="AK746" s="135">
        <v>0</v>
      </c>
      <c r="AL746" s="135">
        <v>1</v>
      </c>
      <c r="AM746" s="135">
        <v>0</v>
      </c>
      <c r="AN746" s="135">
        <v>0</v>
      </c>
      <c r="AO746" s="135">
        <v>0</v>
      </c>
      <c r="AP746" s="135">
        <v>8</v>
      </c>
      <c r="AQ746" s="135">
        <v>1</v>
      </c>
      <c r="AR746" s="135">
        <v>2</v>
      </c>
      <c r="AS746" s="135">
        <v>0</v>
      </c>
      <c r="AT746" s="135">
        <v>1</v>
      </c>
      <c r="AU746" s="135">
        <v>0</v>
      </c>
      <c r="AV746" s="135">
        <v>0</v>
      </c>
      <c r="AW746" s="135">
        <v>0</v>
      </c>
      <c r="AX746" s="135">
        <v>0</v>
      </c>
      <c r="AY746" s="135">
        <v>0</v>
      </c>
      <c r="AZ746" s="135">
        <v>1</v>
      </c>
      <c r="BA746" s="135">
        <v>0</v>
      </c>
      <c r="BB746" s="135">
        <v>0</v>
      </c>
      <c r="BC746" s="135">
        <v>0</v>
      </c>
      <c r="BD746" s="135">
        <v>0</v>
      </c>
      <c r="BE746" s="135">
        <v>0</v>
      </c>
      <c r="BF746" s="135">
        <v>0</v>
      </c>
      <c r="BG746" s="135">
        <v>0</v>
      </c>
      <c r="BH746" s="135">
        <v>0</v>
      </c>
      <c r="BI746" s="135">
        <v>0</v>
      </c>
      <c r="BJ746" s="135">
        <v>0</v>
      </c>
      <c r="BK746" s="135">
        <v>2</v>
      </c>
      <c r="BL746" s="135">
        <v>0</v>
      </c>
      <c r="BM746" s="135">
        <v>0</v>
      </c>
      <c r="BN746" s="135">
        <v>1</v>
      </c>
      <c r="BO746" s="135">
        <v>0</v>
      </c>
      <c r="BP746" s="135">
        <v>1</v>
      </c>
      <c r="BQ746" s="135">
        <v>0</v>
      </c>
      <c r="BR746" s="135">
        <v>0</v>
      </c>
      <c r="BS746" s="135">
        <v>8</v>
      </c>
      <c r="BT746" s="135">
        <v>0</v>
      </c>
      <c r="BU746" s="135">
        <v>1</v>
      </c>
      <c r="BV746" s="135">
        <v>0</v>
      </c>
      <c r="BW746" s="135">
        <v>1</v>
      </c>
      <c r="BX746" s="135">
        <v>0</v>
      </c>
      <c r="BY746" s="135">
        <v>1</v>
      </c>
      <c r="BZ746" s="135">
        <v>0</v>
      </c>
      <c r="CA746" s="135">
        <v>0</v>
      </c>
      <c r="CB746" s="135">
        <v>0</v>
      </c>
      <c r="CC746" s="135">
        <v>1</v>
      </c>
      <c r="CD746" s="135">
        <v>0</v>
      </c>
      <c r="CE746" s="135">
        <v>0</v>
      </c>
      <c r="CF746" s="135">
        <v>0</v>
      </c>
      <c r="CG746" s="135">
        <v>0</v>
      </c>
      <c r="CH746" s="135">
        <v>1</v>
      </c>
      <c r="CI746" s="135">
        <v>1</v>
      </c>
      <c r="CJ746" s="135">
        <v>0</v>
      </c>
      <c r="CK746" s="135">
        <v>0</v>
      </c>
      <c r="CL746" s="135">
        <v>0</v>
      </c>
      <c r="CM746" s="135">
        <v>0</v>
      </c>
      <c r="CN746" s="135">
        <v>0</v>
      </c>
      <c r="CO746" s="135">
        <v>1</v>
      </c>
      <c r="CP746" s="135">
        <v>0</v>
      </c>
      <c r="CQ746" s="135">
        <v>0</v>
      </c>
      <c r="CR746" s="135">
        <v>1</v>
      </c>
      <c r="CS746" s="135">
        <v>0</v>
      </c>
      <c r="CT746" s="135">
        <v>0</v>
      </c>
      <c r="CU746" s="135">
        <v>0</v>
      </c>
      <c r="CV746" s="135">
        <v>1</v>
      </c>
      <c r="CW746" s="135">
        <v>0</v>
      </c>
      <c r="CX746" s="135"/>
    </row>
    <row r="747" spans="1:102" x14ac:dyDescent="0.35">
      <c r="A747" s="135">
        <v>746</v>
      </c>
      <c r="B747" s="135">
        <v>0</v>
      </c>
      <c r="C747" s="135">
        <v>1</v>
      </c>
      <c r="D747" s="135">
        <v>0</v>
      </c>
      <c r="E747" s="135">
        <v>1</v>
      </c>
      <c r="F747" s="135">
        <v>0</v>
      </c>
      <c r="G747" s="135">
        <v>1</v>
      </c>
      <c r="H747" s="135">
        <v>0</v>
      </c>
      <c r="I747" s="135">
        <v>0</v>
      </c>
      <c r="J747" s="135">
        <v>0</v>
      </c>
      <c r="K747" s="135">
        <v>0</v>
      </c>
      <c r="L747" s="135">
        <v>0</v>
      </c>
      <c r="M747" s="135">
        <v>0</v>
      </c>
      <c r="N747" s="135">
        <v>1</v>
      </c>
      <c r="O747" s="135">
        <v>1</v>
      </c>
      <c r="P747" s="135">
        <v>0</v>
      </c>
      <c r="Q747" s="135">
        <v>0</v>
      </c>
      <c r="R747" s="135">
        <v>0</v>
      </c>
      <c r="S747" s="135">
        <v>0</v>
      </c>
      <c r="T747" s="135">
        <v>0</v>
      </c>
      <c r="U747" s="135">
        <v>0</v>
      </c>
      <c r="V747" s="135">
        <v>0</v>
      </c>
      <c r="W747" s="135">
        <v>1</v>
      </c>
      <c r="X747" s="135">
        <v>1</v>
      </c>
      <c r="Y747" s="135">
        <v>0</v>
      </c>
      <c r="Z747" s="135">
        <v>0</v>
      </c>
      <c r="AA747" s="135">
        <v>0</v>
      </c>
      <c r="AB747" s="135">
        <v>0</v>
      </c>
      <c r="AC747" s="135">
        <v>0</v>
      </c>
      <c r="AD747" s="135">
        <v>1</v>
      </c>
      <c r="AE747" s="135">
        <v>0</v>
      </c>
      <c r="AF747" s="135">
        <v>1</v>
      </c>
      <c r="AG747" s="135">
        <v>1</v>
      </c>
      <c r="AH747" s="135">
        <v>2</v>
      </c>
      <c r="AI747" s="135">
        <v>6</v>
      </c>
      <c r="AJ747" s="135">
        <v>0</v>
      </c>
      <c r="AK747" s="135">
        <v>0</v>
      </c>
      <c r="AL747" s="135">
        <v>2</v>
      </c>
      <c r="AM747" s="135">
        <v>1</v>
      </c>
      <c r="AN747" s="135">
        <v>0</v>
      </c>
      <c r="AO747" s="135">
        <v>0</v>
      </c>
      <c r="AP747" s="135">
        <v>2</v>
      </c>
      <c r="AQ747" s="135">
        <v>0</v>
      </c>
      <c r="AR747" s="135">
        <v>0</v>
      </c>
      <c r="AS747" s="135">
        <v>0</v>
      </c>
      <c r="AT747" s="135">
        <v>0</v>
      </c>
      <c r="AU747" s="135">
        <v>0</v>
      </c>
      <c r="AV747" s="135">
        <v>1</v>
      </c>
      <c r="AW747" s="135">
        <v>0</v>
      </c>
      <c r="AX747" s="135">
        <v>0</v>
      </c>
      <c r="AY747" s="135">
        <v>3</v>
      </c>
      <c r="AZ747" s="135">
        <v>0</v>
      </c>
      <c r="BA747" s="135">
        <v>0</v>
      </c>
      <c r="BB747" s="135">
        <v>1</v>
      </c>
      <c r="BC747" s="135">
        <v>0</v>
      </c>
      <c r="BD747" s="135">
        <v>0</v>
      </c>
      <c r="BE747" s="135">
        <v>0</v>
      </c>
      <c r="BF747" s="135">
        <v>0</v>
      </c>
      <c r="BG747" s="135">
        <v>0</v>
      </c>
      <c r="BH747" s="135">
        <v>0</v>
      </c>
      <c r="BI747" s="135">
        <v>0</v>
      </c>
      <c r="BJ747" s="135">
        <v>3</v>
      </c>
      <c r="BK747" s="135">
        <v>0</v>
      </c>
      <c r="BL747" s="135">
        <v>1</v>
      </c>
      <c r="BM747" s="135">
        <v>0</v>
      </c>
      <c r="BN747" s="135">
        <v>0</v>
      </c>
      <c r="BO747" s="135">
        <v>0</v>
      </c>
      <c r="BP747" s="135">
        <v>0</v>
      </c>
      <c r="BQ747" s="135">
        <v>0</v>
      </c>
      <c r="BR747" s="135">
        <v>1</v>
      </c>
      <c r="BS747" s="135">
        <v>1</v>
      </c>
      <c r="BT747" s="135">
        <v>0</v>
      </c>
      <c r="BU747" s="135">
        <v>0</v>
      </c>
      <c r="BV747" s="135">
        <v>0</v>
      </c>
      <c r="BW747" s="135">
        <v>2</v>
      </c>
      <c r="BX747" s="135">
        <v>0</v>
      </c>
      <c r="BY747" s="135">
        <v>0</v>
      </c>
      <c r="BZ747" s="135">
        <v>0</v>
      </c>
      <c r="CA747" s="135">
        <v>0</v>
      </c>
      <c r="CB747" s="135">
        <v>1</v>
      </c>
      <c r="CC747" s="135">
        <v>0</v>
      </c>
      <c r="CD747" s="135">
        <v>2</v>
      </c>
      <c r="CE747" s="135">
        <v>0</v>
      </c>
      <c r="CF747" s="135">
        <v>0</v>
      </c>
      <c r="CG747" s="135">
        <v>0</v>
      </c>
      <c r="CH747" s="135">
        <v>0</v>
      </c>
      <c r="CI747" s="135">
        <v>0</v>
      </c>
      <c r="CJ747" s="135">
        <v>0</v>
      </c>
      <c r="CK747" s="135">
        <v>0</v>
      </c>
      <c r="CL747" s="135">
        <v>1</v>
      </c>
      <c r="CM747" s="135">
        <v>0</v>
      </c>
      <c r="CN747" s="135">
        <v>0</v>
      </c>
      <c r="CO747" s="135">
        <v>1</v>
      </c>
      <c r="CP747" s="135">
        <v>0</v>
      </c>
      <c r="CQ747" s="135">
        <v>0</v>
      </c>
      <c r="CR747" s="135">
        <v>0</v>
      </c>
      <c r="CS747" s="135">
        <v>1</v>
      </c>
      <c r="CT747" s="135">
        <v>1</v>
      </c>
      <c r="CU747" s="135">
        <v>0</v>
      </c>
      <c r="CV747" s="135">
        <v>0</v>
      </c>
      <c r="CW747" s="135">
        <v>0</v>
      </c>
      <c r="CX747" s="135"/>
    </row>
    <row r="748" spans="1:102" x14ac:dyDescent="0.35">
      <c r="A748" s="135">
        <v>747</v>
      </c>
      <c r="B748" s="135">
        <v>0</v>
      </c>
      <c r="C748" s="135">
        <v>0</v>
      </c>
      <c r="D748" s="135">
        <v>0</v>
      </c>
      <c r="E748" s="135">
        <v>0</v>
      </c>
      <c r="F748" s="135">
        <v>0</v>
      </c>
      <c r="G748" s="135">
        <v>0</v>
      </c>
      <c r="H748" s="135">
        <v>1</v>
      </c>
      <c r="I748" s="135">
        <v>0</v>
      </c>
      <c r="J748" s="135">
        <v>0</v>
      </c>
      <c r="K748" s="135">
        <v>0</v>
      </c>
      <c r="L748" s="135">
        <v>0</v>
      </c>
      <c r="M748" s="135">
        <v>0</v>
      </c>
      <c r="N748" s="135">
        <v>1</v>
      </c>
      <c r="O748" s="135">
        <v>0</v>
      </c>
      <c r="P748" s="135">
        <v>0</v>
      </c>
      <c r="Q748" s="135">
        <v>0</v>
      </c>
      <c r="R748" s="135">
        <v>0</v>
      </c>
      <c r="S748" s="135">
        <v>0</v>
      </c>
      <c r="T748" s="135">
        <v>0</v>
      </c>
      <c r="U748" s="135">
        <v>1</v>
      </c>
      <c r="V748" s="135">
        <v>1</v>
      </c>
      <c r="W748" s="135">
        <v>0</v>
      </c>
      <c r="X748" s="135">
        <v>0</v>
      </c>
      <c r="Y748" s="135">
        <v>0</v>
      </c>
      <c r="Z748" s="135">
        <v>0</v>
      </c>
      <c r="AA748" s="135">
        <v>1</v>
      </c>
      <c r="AB748" s="135">
        <v>0</v>
      </c>
      <c r="AC748" s="135">
        <v>0</v>
      </c>
      <c r="AD748" s="135">
        <v>1</v>
      </c>
      <c r="AE748" s="135">
        <v>0</v>
      </c>
      <c r="AF748" s="135">
        <v>0</v>
      </c>
      <c r="AG748" s="135">
        <v>5</v>
      </c>
      <c r="AH748" s="135">
        <v>4</v>
      </c>
      <c r="AI748" s="135">
        <v>0</v>
      </c>
      <c r="AJ748" s="135">
        <v>0</v>
      </c>
      <c r="AK748" s="135">
        <v>0</v>
      </c>
      <c r="AL748" s="135">
        <v>0</v>
      </c>
      <c r="AM748" s="135">
        <v>0</v>
      </c>
      <c r="AN748" s="135">
        <v>0</v>
      </c>
      <c r="AO748" s="135">
        <v>0</v>
      </c>
      <c r="AP748" s="135">
        <v>0</v>
      </c>
      <c r="AQ748" s="135">
        <v>0</v>
      </c>
      <c r="AR748" s="135">
        <v>0</v>
      </c>
      <c r="AS748" s="135">
        <v>0</v>
      </c>
      <c r="AT748" s="135">
        <v>1</v>
      </c>
      <c r="AU748" s="135">
        <v>31</v>
      </c>
      <c r="AV748" s="135">
        <v>0</v>
      </c>
      <c r="AW748" s="135">
        <v>0</v>
      </c>
      <c r="AX748" s="135">
        <v>0</v>
      </c>
      <c r="AY748" s="135">
        <v>2</v>
      </c>
      <c r="AZ748" s="135">
        <v>0</v>
      </c>
      <c r="BA748" s="135">
        <v>0</v>
      </c>
      <c r="BB748" s="135">
        <v>0</v>
      </c>
      <c r="BC748" s="135">
        <v>2</v>
      </c>
      <c r="BD748" s="135">
        <v>0</v>
      </c>
      <c r="BE748" s="135">
        <v>0</v>
      </c>
      <c r="BF748" s="135">
        <v>0</v>
      </c>
      <c r="BG748" s="135">
        <v>0</v>
      </c>
      <c r="BH748" s="135">
        <v>0</v>
      </c>
      <c r="BI748" s="135">
        <v>0</v>
      </c>
      <c r="BJ748" s="135">
        <v>0</v>
      </c>
      <c r="BK748" s="135">
        <v>0</v>
      </c>
      <c r="BL748" s="135">
        <v>1</v>
      </c>
      <c r="BM748" s="135">
        <v>0</v>
      </c>
      <c r="BN748" s="135">
        <v>1</v>
      </c>
      <c r="BO748" s="135">
        <v>0</v>
      </c>
      <c r="BP748" s="135">
        <v>0</v>
      </c>
      <c r="BQ748" s="135">
        <v>1</v>
      </c>
      <c r="BR748" s="135">
        <v>0</v>
      </c>
      <c r="BS748" s="135">
        <v>0</v>
      </c>
      <c r="BT748" s="135">
        <v>0</v>
      </c>
      <c r="BU748" s="135">
        <v>4</v>
      </c>
      <c r="BV748" s="135">
        <v>0</v>
      </c>
      <c r="BW748" s="135">
        <v>0</v>
      </c>
      <c r="BX748" s="135">
        <v>0</v>
      </c>
      <c r="BY748" s="135">
        <v>0</v>
      </c>
      <c r="BZ748" s="135">
        <v>0</v>
      </c>
      <c r="CA748" s="135">
        <v>0</v>
      </c>
      <c r="CB748" s="135">
        <v>0</v>
      </c>
      <c r="CC748" s="135">
        <v>0</v>
      </c>
      <c r="CD748" s="135">
        <v>0</v>
      </c>
      <c r="CE748" s="135">
        <v>0</v>
      </c>
      <c r="CF748" s="135">
        <v>0</v>
      </c>
      <c r="CG748" s="135">
        <v>0</v>
      </c>
      <c r="CH748" s="135">
        <v>0</v>
      </c>
      <c r="CI748" s="135">
        <v>1</v>
      </c>
      <c r="CJ748" s="135">
        <v>0</v>
      </c>
      <c r="CK748" s="135">
        <v>0</v>
      </c>
      <c r="CL748" s="135">
        <v>0</v>
      </c>
      <c r="CM748" s="135">
        <v>0</v>
      </c>
      <c r="CN748" s="135">
        <v>0</v>
      </c>
      <c r="CO748" s="135">
        <v>0</v>
      </c>
      <c r="CP748" s="135">
        <v>0</v>
      </c>
      <c r="CQ748" s="135">
        <v>0</v>
      </c>
      <c r="CR748" s="135">
        <v>0</v>
      </c>
      <c r="CS748" s="135">
        <v>0</v>
      </c>
      <c r="CT748" s="135">
        <v>0</v>
      </c>
      <c r="CU748" s="135">
        <v>1</v>
      </c>
      <c r="CV748" s="135">
        <v>0</v>
      </c>
      <c r="CW748" s="135">
        <v>0</v>
      </c>
      <c r="CX748" s="135"/>
    </row>
    <row r="749" spans="1:102" x14ac:dyDescent="0.35">
      <c r="A749" s="135">
        <v>748</v>
      </c>
      <c r="B749" s="135">
        <v>0</v>
      </c>
      <c r="C749" s="135">
        <v>2</v>
      </c>
      <c r="D749" s="135">
        <v>0</v>
      </c>
      <c r="E749" s="135">
        <v>1</v>
      </c>
      <c r="F749" s="135">
        <v>1</v>
      </c>
      <c r="G749" s="135">
        <v>0</v>
      </c>
      <c r="H749" s="135">
        <v>0</v>
      </c>
      <c r="I749" s="135">
        <v>0</v>
      </c>
      <c r="J749" s="135">
        <v>0</v>
      </c>
      <c r="K749" s="135">
        <v>0</v>
      </c>
      <c r="L749" s="135">
        <v>0</v>
      </c>
      <c r="M749" s="135">
        <v>0</v>
      </c>
      <c r="N749" s="135">
        <v>1</v>
      </c>
      <c r="O749" s="135">
        <v>0</v>
      </c>
      <c r="P749" s="135">
        <v>0</v>
      </c>
      <c r="Q749" s="135">
        <v>1</v>
      </c>
      <c r="R749" s="135">
        <v>0</v>
      </c>
      <c r="S749" s="135">
        <v>0</v>
      </c>
      <c r="T749" s="135">
        <v>0</v>
      </c>
      <c r="U749" s="135">
        <v>1</v>
      </c>
      <c r="V749" s="135">
        <v>1</v>
      </c>
      <c r="W749" s="135">
        <v>1</v>
      </c>
      <c r="X749" s="135">
        <v>0</v>
      </c>
      <c r="Y749" s="135">
        <v>0</v>
      </c>
      <c r="Z749" s="135">
        <v>0</v>
      </c>
      <c r="AA749" s="135">
        <v>0</v>
      </c>
      <c r="AB749" s="135">
        <v>1</v>
      </c>
      <c r="AC749" s="135">
        <v>0</v>
      </c>
      <c r="AD749" s="135">
        <v>0</v>
      </c>
      <c r="AE749" s="135">
        <v>1</v>
      </c>
      <c r="AF749" s="135">
        <v>4</v>
      </c>
      <c r="AG749" s="135">
        <v>0</v>
      </c>
      <c r="AH749" s="135">
        <v>0</v>
      </c>
      <c r="AI749" s="135">
        <v>3</v>
      </c>
      <c r="AJ749" s="135">
        <v>0</v>
      </c>
      <c r="AK749" s="135">
        <v>1</v>
      </c>
      <c r="AL749" s="135">
        <v>0</v>
      </c>
      <c r="AM749" s="135">
        <v>0</v>
      </c>
      <c r="AN749" s="135">
        <v>1</v>
      </c>
      <c r="AO749" s="135">
        <v>0</v>
      </c>
      <c r="AP749" s="135">
        <v>0</v>
      </c>
      <c r="AQ749" s="135">
        <v>1</v>
      </c>
      <c r="AR749" s="135">
        <v>0</v>
      </c>
      <c r="AS749" s="135">
        <v>0</v>
      </c>
      <c r="AT749" s="135">
        <v>1</v>
      </c>
      <c r="AU749" s="135">
        <v>10</v>
      </c>
      <c r="AV749" s="135">
        <v>0</v>
      </c>
      <c r="AW749" s="135">
        <v>0</v>
      </c>
      <c r="AX749" s="135">
        <v>1</v>
      </c>
      <c r="AY749" s="135">
        <v>14</v>
      </c>
      <c r="AZ749" s="135">
        <v>0</v>
      </c>
      <c r="BA749" s="135">
        <v>0</v>
      </c>
      <c r="BB749" s="135">
        <v>0</v>
      </c>
      <c r="BC749" s="135">
        <v>0</v>
      </c>
      <c r="BD749" s="135">
        <v>0</v>
      </c>
      <c r="BE749" s="135">
        <v>0</v>
      </c>
      <c r="BF749" s="135">
        <v>0</v>
      </c>
      <c r="BG749" s="135">
        <v>1</v>
      </c>
      <c r="BH749" s="135">
        <v>0</v>
      </c>
      <c r="BI749" s="135">
        <v>0</v>
      </c>
      <c r="BJ749" s="135">
        <v>0</v>
      </c>
      <c r="BK749" s="135">
        <v>1</v>
      </c>
      <c r="BL749" s="135">
        <v>0</v>
      </c>
      <c r="BM749" s="135">
        <v>0</v>
      </c>
      <c r="BN749" s="135">
        <v>0</v>
      </c>
      <c r="BO749" s="135">
        <v>0</v>
      </c>
      <c r="BP749" s="135">
        <v>0</v>
      </c>
      <c r="BQ749" s="135">
        <v>0</v>
      </c>
      <c r="BR749" s="135">
        <v>0</v>
      </c>
      <c r="BS749" s="135">
        <v>0</v>
      </c>
      <c r="BT749" s="135">
        <v>0</v>
      </c>
      <c r="BU749" s="135">
        <v>0</v>
      </c>
      <c r="BV749" s="135">
        <v>1</v>
      </c>
      <c r="BW749" s="135">
        <v>0</v>
      </c>
      <c r="BX749" s="135">
        <v>0</v>
      </c>
      <c r="BY749" s="135">
        <v>0</v>
      </c>
      <c r="BZ749" s="135">
        <v>0</v>
      </c>
      <c r="CA749" s="135">
        <v>0</v>
      </c>
      <c r="CB749" s="135">
        <v>1</v>
      </c>
      <c r="CC749" s="135">
        <v>0</v>
      </c>
      <c r="CD749" s="135">
        <v>0</v>
      </c>
      <c r="CE749" s="135">
        <v>0</v>
      </c>
      <c r="CF749" s="135">
        <v>0</v>
      </c>
      <c r="CG749" s="135">
        <v>0</v>
      </c>
      <c r="CH749" s="135">
        <v>0</v>
      </c>
      <c r="CI749" s="135">
        <v>1</v>
      </c>
      <c r="CJ749" s="135">
        <v>0</v>
      </c>
      <c r="CK749" s="135">
        <v>0</v>
      </c>
      <c r="CL749" s="135">
        <v>0</v>
      </c>
      <c r="CM749" s="135">
        <v>0</v>
      </c>
      <c r="CN749" s="135">
        <v>0</v>
      </c>
      <c r="CO749" s="135">
        <v>0</v>
      </c>
      <c r="CP749" s="135">
        <v>0</v>
      </c>
      <c r="CQ749" s="135">
        <v>0</v>
      </c>
      <c r="CR749" s="135">
        <v>0</v>
      </c>
      <c r="CS749" s="135">
        <v>1</v>
      </c>
      <c r="CT749" s="135">
        <v>2</v>
      </c>
      <c r="CU749" s="135">
        <v>1</v>
      </c>
      <c r="CV749" s="135">
        <v>0</v>
      </c>
      <c r="CW749" s="135">
        <v>1</v>
      </c>
      <c r="CX749" s="135"/>
    </row>
    <row r="750" spans="1:102" x14ac:dyDescent="0.35">
      <c r="A750" s="135">
        <v>749</v>
      </c>
      <c r="B750" s="135">
        <v>2</v>
      </c>
      <c r="C750" s="135">
        <v>0</v>
      </c>
      <c r="D750" s="135">
        <v>0</v>
      </c>
      <c r="E750" s="135">
        <v>0</v>
      </c>
      <c r="F750" s="135">
        <v>0</v>
      </c>
      <c r="G750" s="135">
        <v>0</v>
      </c>
      <c r="H750" s="135">
        <v>1</v>
      </c>
      <c r="I750" s="135">
        <v>1</v>
      </c>
      <c r="J750" s="135">
        <v>2</v>
      </c>
      <c r="K750" s="135">
        <v>0</v>
      </c>
      <c r="L750" s="135">
        <v>0</v>
      </c>
      <c r="M750" s="135">
        <v>0</v>
      </c>
      <c r="N750" s="135">
        <v>1</v>
      </c>
      <c r="O750" s="135">
        <v>0</v>
      </c>
      <c r="P750" s="135">
        <v>0</v>
      </c>
      <c r="Q750" s="135">
        <v>0</v>
      </c>
      <c r="R750" s="135">
        <v>0</v>
      </c>
      <c r="S750" s="135">
        <v>0</v>
      </c>
      <c r="T750" s="135">
        <v>0</v>
      </c>
      <c r="U750" s="135">
        <v>0</v>
      </c>
      <c r="V750" s="135">
        <v>0</v>
      </c>
      <c r="W750" s="135">
        <v>0</v>
      </c>
      <c r="X750" s="135">
        <v>0</v>
      </c>
      <c r="Y750" s="135">
        <v>0</v>
      </c>
      <c r="Z750" s="135">
        <v>0</v>
      </c>
      <c r="AA750" s="135">
        <v>0</v>
      </c>
      <c r="AB750" s="135">
        <v>0</v>
      </c>
      <c r="AC750" s="135">
        <v>0</v>
      </c>
      <c r="AD750" s="135">
        <v>0</v>
      </c>
      <c r="AE750" s="135">
        <v>0</v>
      </c>
      <c r="AF750" s="135">
        <v>0</v>
      </c>
      <c r="AG750" s="135">
        <v>0</v>
      </c>
      <c r="AH750" s="135">
        <v>5</v>
      </c>
      <c r="AI750" s="135">
        <v>0</v>
      </c>
      <c r="AJ750" s="135">
        <v>1</v>
      </c>
      <c r="AK750" s="135">
        <v>0</v>
      </c>
      <c r="AL750" s="135">
        <v>0</v>
      </c>
      <c r="AM750" s="135">
        <v>0</v>
      </c>
      <c r="AN750" s="135">
        <v>0</v>
      </c>
      <c r="AO750" s="135">
        <v>0</v>
      </c>
      <c r="AP750" s="135">
        <v>3</v>
      </c>
      <c r="AQ750" s="135">
        <v>5</v>
      </c>
      <c r="AR750" s="135">
        <v>0</v>
      </c>
      <c r="AS750" s="135">
        <v>1</v>
      </c>
      <c r="AT750" s="135">
        <v>2</v>
      </c>
      <c r="AU750" s="135">
        <v>0</v>
      </c>
      <c r="AV750" s="135">
        <v>0</v>
      </c>
      <c r="AW750" s="135">
        <v>0</v>
      </c>
      <c r="AX750" s="135">
        <v>1</v>
      </c>
      <c r="AY750" s="135">
        <v>2</v>
      </c>
      <c r="AZ750" s="135">
        <v>1</v>
      </c>
      <c r="BA750" s="135">
        <v>0</v>
      </c>
      <c r="BB750" s="135">
        <v>0</v>
      </c>
      <c r="BC750" s="135">
        <v>0</v>
      </c>
      <c r="BD750" s="135">
        <v>2</v>
      </c>
      <c r="BE750" s="135">
        <v>0</v>
      </c>
      <c r="BF750" s="135">
        <v>0</v>
      </c>
      <c r="BG750" s="135">
        <v>0</v>
      </c>
      <c r="BH750" s="135">
        <v>1</v>
      </c>
      <c r="BI750" s="135">
        <v>0</v>
      </c>
      <c r="BJ750" s="135">
        <v>0</v>
      </c>
      <c r="BK750" s="135">
        <v>6</v>
      </c>
      <c r="BL750" s="135">
        <v>0</v>
      </c>
      <c r="BM750" s="135">
        <v>0</v>
      </c>
      <c r="BN750" s="135">
        <v>0</v>
      </c>
      <c r="BO750" s="135">
        <v>0</v>
      </c>
      <c r="BP750" s="135">
        <v>1</v>
      </c>
      <c r="BQ750" s="135">
        <v>0</v>
      </c>
      <c r="BR750" s="135">
        <v>0</v>
      </c>
      <c r="BS750" s="135">
        <v>1</v>
      </c>
      <c r="BT750" s="135">
        <v>0</v>
      </c>
      <c r="BU750" s="135">
        <v>0</v>
      </c>
      <c r="BV750" s="135">
        <v>0</v>
      </c>
      <c r="BW750" s="135">
        <v>0</v>
      </c>
      <c r="BX750" s="135">
        <v>1</v>
      </c>
      <c r="BY750" s="135">
        <v>0</v>
      </c>
      <c r="BZ750" s="135">
        <v>0</v>
      </c>
      <c r="CA750" s="135">
        <v>1</v>
      </c>
      <c r="CB750" s="135">
        <v>0</v>
      </c>
      <c r="CC750" s="135">
        <v>0</v>
      </c>
      <c r="CD750" s="135">
        <v>0</v>
      </c>
      <c r="CE750" s="135">
        <v>0</v>
      </c>
      <c r="CF750" s="135">
        <v>1</v>
      </c>
      <c r="CG750" s="135">
        <v>0</v>
      </c>
      <c r="CH750" s="135">
        <v>0</v>
      </c>
      <c r="CI750" s="135">
        <v>0</v>
      </c>
      <c r="CJ750" s="135">
        <v>0</v>
      </c>
      <c r="CK750" s="135">
        <v>0</v>
      </c>
      <c r="CL750" s="135">
        <v>1</v>
      </c>
      <c r="CM750" s="135">
        <v>0</v>
      </c>
      <c r="CN750" s="135">
        <v>0</v>
      </c>
      <c r="CO750" s="135">
        <v>6</v>
      </c>
      <c r="CP750" s="135">
        <v>2</v>
      </c>
      <c r="CQ750" s="135">
        <v>0</v>
      </c>
      <c r="CR750" s="135">
        <v>1</v>
      </c>
      <c r="CS750" s="135">
        <v>0</v>
      </c>
      <c r="CT750" s="135">
        <v>0</v>
      </c>
      <c r="CU750" s="135">
        <v>0</v>
      </c>
      <c r="CV750" s="135">
        <v>0</v>
      </c>
      <c r="CW750" s="135">
        <v>0</v>
      </c>
      <c r="CX750" s="135"/>
    </row>
    <row r="751" spans="1:102" x14ac:dyDescent="0.35">
      <c r="A751" s="135">
        <v>750</v>
      </c>
      <c r="B751" s="135">
        <v>0</v>
      </c>
      <c r="C751" s="135">
        <v>0</v>
      </c>
      <c r="D751" s="135">
        <v>0</v>
      </c>
      <c r="E751" s="135">
        <v>1</v>
      </c>
      <c r="F751" s="135">
        <v>8</v>
      </c>
      <c r="G751" s="135">
        <v>0</v>
      </c>
      <c r="H751" s="135">
        <v>0</v>
      </c>
      <c r="I751" s="135">
        <v>1</v>
      </c>
      <c r="J751" s="135">
        <v>0</v>
      </c>
      <c r="K751" s="135">
        <v>0</v>
      </c>
      <c r="L751" s="135">
        <v>5</v>
      </c>
      <c r="M751" s="135">
        <v>1</v>
      </c>
      <c r="N751" s="135">
        <v>0</v>
      </c>
      <c r="O751" s="135">
        <v>0</v>
      </c>
      <c r="P751" s="135">
        <v>0</v>
      </c>
      <c r="Q751" s="135">
        <v>0</v>
      </c>
      <c r="R751" s="135">
        <v>1</v>
      </c>
      <c r="S751" s="135">
        <v>0</v>
      </c>
      <c r="T751" s="135">
        <v>0</v>
      </c>
      <c r="U751" s="135">
        <v>0</v>
      </c>
      <c r="V751" s="135">
        <v>1</v>
      </c>
      <c r="W751" s="135">
        <v>0</v>
      </c>
      <c r="X751" s="135">
        <v>0</v>
      </c>
      <c r="Y751" s="135">
        <v>0</v>
      </c>
      <c r="Z751" s="135">
        <v>0</v>
      </c>
      <c r="AA751" s="135">
        <v>1</v>
      </c>
      <c r="AB751" s="135">
        <v>2</v>
      </c>
      <c r="AC751" s="135">
        <v>1</v>
      </c>
      <c r="AD751" s="135">
        <v>1</v>
      </c>
      <c r="AE751" s="135">
        <v>0</v>
      </c>
      <c r="AF751" s="135">
        <v>0</v>
      </c>
      <c r="AG751" s="135">
        <v>0</v>
      </c>
      <c r="AH751" s="135">
        <v>5</v>
      </c>
      <c r="AI751" s="135">
        <v>4</v>
      </c>
      <c r="AJ751" s="135">
        <v>3</v>
      </c>
      <c r="AK751" s="135">
        <v>0</v>
      </c>
      <c r="AL751" s="135">
        <v>1</v>
      </c>
      <c r="AM751" s="135">
        <v>0</v>
      </c>
      <c r="AN751" s="135">
        <v>0</v>
      </c>
      <c r="AO751" s="135">
        <v>1</v>
      </c>
      <c r="AP751" s="135">
        <v>1</v>
      </c>
      <c r="AQ751" s="135">
        <v>0</v>
      </c>
      <c r="AR751" s="135">
        <v>0</v>
      </c>
      <c r="AS751" s="135">
        <v>0</v>
      </c>
      <c r="AT751" s="135">
        <v>0</v>
      </c>
      <c r="AU751" s="135">
        <v>0</v>
      </c>
      <c r="AV751" s="135">
        <v>0</v>
      </c>
      <c r="AW751" s="135">
        <v>2</v>
      </c>
      <c r="AX751" s="135">
        <v>2</v>
      </c>
      <c r="AY751" s="135">
        <v>0</v>
      </c>
      <c r="AZ751" s="135">
        <v>2</v>
      </c>
      <c r="BA751" s="135">
        <v>0</v>
      </c>
      <c r="BB751" s="135">
        <v>0</v>
      </c>
      <c r="BC751" s="135">
        <v>0</v>
      </c>
      <c r="BD751" s="135">
        <v>0</v>
      </c>
      <c r="BE751" s="135">
        <v>1</v>
      </c>
      <c r="BF751" s="135">
        <v>0</v>
      </c>
      <c r="BG751" s="135">
        <v>0</v>
      </c>
      <c r="BH751" s="135">
        <v>0</v>
      </c>
      <c r="BI751" s="135">
        <v>0</v>
      </c>
      <c r="BJ751" s="135">
        <v>0</v>
      </c>
      <c r="BK751" s="135">
        <v>0</v>
      </c>
      <c r="BL751" s="135">
        <v>0</v>
      </c>
      <c r="BM751" s="135">
        <v>0</v>
      </c>
      <c r="BN751" s="135">
        <v>1</v>
      </c>
      <c r="BO751" s="135">
        <v>0</v>
      </c>
      <c r="BP751" s="135">
        <v>0</v>
      </c>
      <c r="BQ751" s="135">
        <v>0</v>
      </c>
      <c r="BR751" s="135">
        <v>0</v>
      </c>
      <c r="BS751" s="135">
        <v>3</v>
      </c>
      <c r="BT751" s="135">
        <v>0</v>
      </c>
      <c r="BU751" s="135">
        <v>0</v>
      </c>
      <c r="BV751" s="135">
        <v>1</v>
      </c>
      <c r="BW751" s="135">
        <v>0</v>
      </c>
      <c r="BX751" s="135">
        <v>1</v>
      </c>
      <c r="BY751" s="135">
        <v>0</v>
      </c>
      <c r="BZ751" s="135">
        <v>0</v>
      </c>
      <c r="CA751" s="135">
        <v>0</v>
      </c>
      <c r="CB751" s="135">
        <v>0</v>
      </c>
      <c r="CC751" s="135">
        <v>0</v>
      </c>
      <c r="CD751" s="135">
        <v>19</v>
      </c>
      <c r="CE751" s="135">
        <v>0</v>
      </c>
      <c r="CF751" s="135">
        <v>1</v>
      </c>
      <c r="CG751" s="135">
        <v>0</v>
      </c>
      <c r="CH751" s="135">
        <v>0</v>
      </c>
      <c r="CI751" s="135">
        <v>0</v>
      </c>
      <c r="CJ751" s="135">
        <v>0</v>
      </c>
      <c r="CK751" s="135">
        <v>9</v>
      </c>
      <c r="CL751" s="135">
        <v>1</v>
      </c>
      <c r="CM751" s="135">
        <v>1</v>
      </c>
      <c r="CN751" s="135">
        <v>1</v>
      </c>
      <c r="CO751" s="135">
        <v>1</v>
      </c>
      <c r="CP751" s="135">
        <v>0</v>
      </c>
      <c r="CQ751" s="135">
        <v>0</v>
      </c>
      <c r="CR751" s="135">
        <v>0</v>
      </c>
      <c r="CS751" s="135">
        <v>0</v>
      </c>
      <c r="CT751" s="135">
        <v>0</v>
      </c>
      <c r="CU751" s="135">
        <v>1</v>
      </c>
      <c r="CV751" s="135">
        <v>0</v>
      </c>
      <c r="CW751" s="135">
        <v>0</v>
      </c>
      <c r="CX751" s="135"/>
    </row>
    <row r="752" spans="1:102" x14ac:dyDescent="0.35">
      <c r="A752" s="135">
        <v>751</v>
      </c>
      <c r="B752" s="135">
        <v>0</v>
      </c>
      <c r="C752" s="135">
        <v>1</v>
      </c>
      <c r="D752" s="135">
        <v>1</v>
      </c>
      <c r="E752" s="135">
        <v>0</v>
      </c>
      <c r="F752" s="135">
        <v>0</v>
      </c>
      <c r="G752" s="135">
        <v>1</v>
      </c>
      <c r="H752" s="135">
        <v>0</v>
      </c>
      <c r="I752" s="135">
        <v>0</v>
      </c>
      <c r="J752" s="135">
        <v>0</v>
      </c>
      <c r="K752" s="135">
        <v>0</v>
      </c>
      <c r="L752" s="135">
        <v>0</v>
      </c>
      <c r="M752" s="135">
        <v>0</v>
      </c>
      <c r="N752" s="135">
        <v>0</v>
      </c>
      <c r="O752" s="135">
        <v>0</v>
      </c>
      <c r="P752" s="135">
        <v>0</v>
      </c>
      <c r="Q752" s="135">
        <v>0</v>
      </c>
      <c r="R752" s="135">
        <v>0</v>
      </c>
      <c r="S752" s="135">
        <v>0</v>
      </c>
      <c r="T752" s="135">
        <v>1</v>
      </c>
      <c r="U752" s="135">
        <v>0</v>
      </c>
      <c r="V752" s="135">
        <v>0</v>
      </c>
      <c r="W752" s="135">
        <v>0</v>
      </c>
      <c r="X752" s="135">
        <v>0</v>
      </c>
      <c r="Y752" s="135">
        <v>0</v>
      </c>
      <c r="Z752" s="135">
        <v>0</v>
      </c>
      <c r="AA752" s="135">
        <v>0</v>
      </c>
      <c r="AB752" s="135">
        <v>0</v>
      </c>
      <c r="AC752" s="135">
        <v>0</v>
      </c>
      <c r="AD752" s="135">
        <v>0</v>
      </c>
      <c r="AE752" s="135">
        <v>4</v>
      </c>
      <c r="AF752" s="135">
        <v>1</v>
      </c>
      <c r="AG752" s="135">
        <v>0</v>
      </c>
      <c r="AH752" s="135">
        <v>2</v>
      </c>
      <c r="AI752" s="135">
        <v>0</v>
      </c>
      <c r="AJ752" s="135">
        <v>1</v>
      </c>
      <c r="AK752" s="135">
        <v>0</v>
      </c>
      <c r="AL752" s="135">
        <v>0</v>
      </c>
      <c r="AM752" s="135">
        <v>0</v>
      </c>
      <c r="AN752" s="135">
        <v>1</v>
      </c>
      <c r="AO752" s="135">
        <v>0</v>
      </c>
      <c r="AP752" s="135">
        <v>1</v>
      </c>
      <c r="AQ752" s="135">
        <v>0</v>
      </c>
      <c r="AR752" s="135">
        <v>0</v>
      </c>
      <c r="AS752" s="135">
        <v>0</v>
      </c>
      <c r="AT752" s="135">
        <v>0</v>
      </c>
      <c r="AU752" s="135">
        <v>0</v>
      </c>
      <c r="AV752" s="135">
        <v>0</v>
      </c>
      <c r="AW752" s="135">
        <v>11</v>
      </c>
      <c r="AX752" s="135">
        <v>0</v>
      </c>
      <c r="AY752" s="135">
        <v>0</v>
      </c>
      <c r="AZ752" s="135">
        <v>1</v>
      </c>
      <c r="BA752" s="135">
        <v>0</v>
      </c>
      <c r="BB752" s="135">
        <v>0</v>
      </c>
      <c r="BC752" s="135">
        <v>0</v>
      </c>
      <c r="BD752" s="135">
        <v>3</v>
      </c>
      <c r="BE752" s="135">
        <v>0</v>
      </c>
      <c r="BF752" s="135">
        <v>0</v>
      </c>
      <c r="BG752" s="135">
        <v>0</v>
      </c>
      <c r="BH752" s="135">
        <v>0</v>
      </c>
      <c r="BI752" s="135">
        <v>0</v>
      </c>
      <c r="BJ752" s="135">
        <v>0</v>
      </c>
      <c r="BK752" s="135">
        <v>0</v>
      </c>
      <c r="BL752" s="135">
        <v>0</v>
      </c>
      <c r="BM752" s="135">
        <v>0</v>
      </c>
      <c r="BN752" s="135">
        <v>1</v>
      </c>
      <c r="BO752" s="135">
        <v>0</v>
      </c>
      <c r="BP752" s="135">
        <v>0</v>
      </c>
      <c r="BQ752" s="135">
        <v>0</v>
      </c>
      <c r="BR752" s="135">
        <v>4</v>
      </c>
      <c r="BS752" s="135">
        <v>18</v>
      </c>
      <c r="BT752" s="135">
        <v>0</v>
      </c>
      <c r="BU752" s="135">
        <v>1</v>
      </c>
      <c r="BV752" s="135">
        <v>0</v>
      </c>
      <c r="BW752" s="135">
        <v>0</v>
      </c>
      <c r="BX752" s="135">
        <v>0</v>
      </c>
      <c r="BY752" s="135">
        <v>0</v>
      </c>
      <c r="BZ752" s="135">
        <v>0</v>
      </c>
      <c r="CA752" s="135">
        <v>0</v>
      </c>
      <c r="CB752" s="135">
        <v>0</v>
      </c>
      <c r="CC752" s="135">
        <v>0</v>
      </c>
      <c r="CD752" s="135">
        <v>7</v>
      </c>
      <c r="CE752" s="135">
        <v>0</v>
      </c>
      <c r="CF752" s="135">
        <v>0</v>
      </c>
      <c r="CG752" s="135">
        <v>0</v>
      </c>
      <c r="CH752" s="135">
        <v>0</v>
      </c>
      <c r="CI752" s="135">
        <v>1</v>
      </c>
      <c r="CJ752" s="135">
        <v>0</v>
      </c>
      <c r="CK752" s="135">
        <v>0</v>
      </c>
      <c r="CL752" s="135">
        <v>0</v>
      </c>
      <c r="CM752" s="135">
        <v>0</v>
      </c>
      <c r="CN752" s="135">
        <v>0</v>
      </c>
      <c r="CO752" s="135">
        <v>0</v>
      </c>
      <c r="CP752" s="135">
        <v>1</v>
      </c>
      <c r="CQ752" s="135">
        <v>1</v>
      </c>
      <c r="CR752" s="135">
        <v>2</v>
      </c>
      <c r="CS752" s="135">
        <v>1</v>
      </c>
      <c r="CT752" s="135">
        <v>0</v>
      </c>
      <c r="CU752" s="135">
        <v>1</v>
      </c>
      <c r="CV752" s="135">
        <v>0</v>
      </c>
      <c r="CW752" s="135">
        <v>0</v>
      </c>
      <c r="CX752" s="135"/>
    </row>
    <row r="753" spans="1:102" x14ac:dyDescent="0.35">
      <c r="A753" s="135">
        <v>752</v>
      </c>
      <c r="B753" s="135">
        <v>0</v>
      </c>
      <c r="C753" s="135">
        <v>0</v>
      </c>
      <c r="D753" s="135">
        <v>0</v>
      </c>
      <c r="E753" s="135">
        <v>1</v>
      </c>
      <c r="F753" s="135">
        <v>1</v>
      </c>
      <c r="G753" s="135">
        <v>1</v>
      </c>
      <c r="H753" s="135">
        <v>0</v>
      </c>
      <c r="I753" s="135">
        <v>0</v>
      </c>
      <c r="J753" s="135">
        <v>0</v>
      </c>
      <c r="K753" s="135">
        <v>0</v>
      </c>
      <c r="L753" s="135">
        <v>0</v>
      </c>
      <c r="M753" s="135">
        <v>0</v>
      </c>
      <c r="N753" s="135">
        <v>0</v>
      </c>
      <c r="O753" s="135">
        <v>1</v>
      </c>
      <c r="P753" s="135">
        <v>0</v>
      </c>
      <c r="Q753" s="135">
        <v>0</v>
      </c>
      <c r="R753" s="135">
        <v>0</v>
      </c>
      <c r="S753" s="135">
        <v>0</v>
      </c>
      <c r="T753" s="135">
        <v>7</v>
      </c>
      <c r="U753" s="135">
        <v>0</v>
      </c>
      <c r="V753" s="135">
        <v>0</v>
      </c>
      <c r="W753" s="135">
        <v>0</v>
      </c>
      <c r="X753" s="135">
        <v>1</v>
      </c>
      <c r="Y753" s="135">
        <v>0</v>
      </c>
      <c r="Z753" s="135">
        <v>0</v>
      </c>
      <c r="AA753" s="135">
        <v>2</v>
      </c>
      <c r="AB753" s="135">
        <v>0</v>
      </c>
      <c r="AC753" s="135">
        <v>0</v>
      </c>
      <c r="AD753" s="135">
        <v>0</v>
      </c>
      <c r="AE753" s="135">
        <v>0</v>
      </c>
      <c r="AF753" s="135">
        <v>1</v>
      </c>
      <c r="AG753" s="135">
        <v>0</v>
      </c>
      <c r="AH753" s="135">
        <v>13</v>
      </c>
      <c r="AI753" s="135">
        <v>0</v>
      </c>
      <c r="AJ753" s="135">
        <v>1</v>
      </c>
      <c r="AK753" s="135">
        <v>0</v>
      </c>
      <c r="AL753" s="135">
        <v>0</v>
      </c>
      <c r="AM753" s="135">
        <v>0</v>
      </c>
      <c r="AN753" s="135">
        <v>0</v>
      </c>
      <c r="AO753" s="135">
        <v>1</v>
      </c>
      <c r="AP753" s="135">
        <v>0</v>
      </c>
      <c r="AQ753" s="135">
        <v>0</v>
      </c>
      <c r="AR753" s="135">
        <v>0</v>
      </c>
      <c r="AS753" s="135">
        <v>0</v>
      </c>
      <c r="AT753" s="135">
        <v>0</v>
      </c>
      <c r="AU753" s="135">
        <v>0</v>
      </c>
      <c r="AV753" s="135">
        <v>0</v>
      </c>
      <c r="AW753" s="135">
        <v>7</v>
      </c>
      <c r="AX753" s="135">
        <v>1</v>
      </c>
      <c r="AY753" s="135">
        <v>1</v>
      </c>
      <c r="AZ753" s="135">
        <v>0</v>
      </c>
      <c r="BA753" s="135">
        <v>0</v>
      </c>
      <c r="BB753" s="135">
        <v>0</v>
      </c>
      <c r="BC753" s="135">
        <v>1</v>
      </c>
      <c r="BD753" s="135">
        <v>9</v>
      </c>
      <c r="BE753" s="135">
        <v>0</v>
      </c>
      <c r="BF753" s="135">
        <v>0</v>
      </c>
      <c r="BG753" s="135">
        <v>0</v>
      </c>
      <c r="BH753" s="135">
        <v>0</v>
      </c>
      <c r="BI753" s="135">
        <v>1</v>
      </c>
      <c r="BJ753" s="135">
        <v>0</v>
      </c>
      <c r="BK753" s="135">
        <v>1</v>
      </c>
      <c r="BL753" s="135">
        <v>4</v>
      </c>
      <c r="BM753" s="135">
        <v>0</v>
      </c>
      <c r="BN753" s="135">
        <v>0</v>
      </c>
      <c r="BO753" s="135">
        <v>0</v>
      </c>
      <c r="BP753" s="135">
        <v>0</v>
      </c>
      <c r="BQ753" s="135">
        <v>0</v>
      </c>
      <c r="BR753" s="135">
        <v>0</v>
      </c>
      <c r="BS753" s="135">
        <v>3</v>
      </c>
      <c r="BT753" s="135">
        <v>1</v>
      </c>
      <c r="BU753" s="135">
        <v>0</v>
      </c>
      <c r="BV753" s="135">
        <v>0</v>
      </c>
      <c r="BW753" s="135">
        <v>1</v>
      </c>
      <c r="BX753" s="135">
        <v>0</v>
      </c>
      <c r="BY753" s="135">
        <v>0</v>
      </c>
      <c r="BZ753" s="135">
        <v>0</v>
      </c>
      <c r="CA753" s="135">
        <v>3</v>
      </c>
      <c r="CB753" s="135">
        <v>0</v>
      </c>
      <c r="CC753" s="135">
        <v>0</v>
      </c>
      <c r="CD753" s="135">
        <v>1</v>
      </c>
      <c r="CE753" s="135">
        <v>0</v>
      </c>
      <c r="CF753" s="135">
        <v>0</v>
      </c>
      <c r="CG753" s="135">
        <v>2</v>
      </c>
      <c r="CH753" s="135">
        <v>0</v>
      </c>
      <c r="CI753" s="135">
        <v>1</v>
      </c>
      <c r="CJ753" s="135">
        <v>0</v>
      </c>
      <c r="CK753" s="135">
        <v>1</v>
      </c>
      <c r="CL753" s="135">
        <v>0</v>
      </c>
      <c r="CM753" s="135">
        <v>0</v>
      </c>
      <c r="CN753" s="135">
        <v>0</v>
      </c>
      <c r="CO753" s="135">
        <v>0</v>
      </c>
      <c r="CP753" s="135">
        <v>1</v>
      </c>
      <c r="CQ753" s="135">
        <v>0</v>
      </c>
      <c r="CR753" s="135">
        <v>0</v>
      </c>
      <c r="CS753" s="135">
        <v>0</v>
      </c>
      <c r="CT753" s="135">
        <v>5</v>
      </c>
      <c r="CU753" s="135">
        <v>0</v>
      </c>
      <c r="CV753" s="135">
        <v>0</v>
      </c>
      <c r="CW753" s="135">
        <v>0</v>
      </c>
      <c r="CX753" s="135"/>
    </row>
    <row r="754" spans="1:102" x14ac:dyDescent="0.35">
      <c r="A754" s="135">
        <v>753</v>
      </c>
      <c r="B754" s="135">
        <v>0</v>
      </c>
      <c r="C754" s="135">
        <v>0</v>
      </c>
      <c r="D754" s="135">
        <v>0</v>
      </c>
      <c r="E754" s="135">
        <v>0</v>
      </c>
      <c r="F754" s="135">
        <v>0</v>
      </c>
      <c r="G754" s="135">
        <v>0</v>
      </c>
      <c r="H754" s="135">
        <v>0</v>
      </c>
      <c r="I754" s="135">
        <v>0</v>
      </c>
      <c r="J754" s="135">
        <v>0</v>
      </c>
      <c r="K754" s="135">
        <v>1</v>
      </c>
      <c r="L754" s="135">
        <v>2</v>
      </c>
      <c r="M754" s="135">
        <v>1</v>
      </c>
      <c r="N754" s="135">
        <v>0</v>
      </c>
      <c r="O754" s="135">
        <v>0</v>
      </c>
      <c r="P754" s="135">
        <v>0</v>
      </c>
      <c r="Q754" s="135">
        <v>0</v>
      </c>
      <c r="R754" s="135">
        <v>1</v>
      </c>
      <c r="S754" s="135">
        <v>0</v>
      </c>
      <c r="T754" s="135">
        <v>1</v>
      </c>
      <c r="U754" s="135">
        <v>0</v>
      </c>
      <c r="V754" s="135">
        <v>0</v>
      </c>
      <c r="W754" s="135">
        <v>0</v>
      </c>
      <c r="X754" s="135">
        <v>0</v>
      </c>
      <c r="Y754" s="135">
        <v>1</v>
      </c>
      <c r="Z754" s="135">
        <v>0</v>
      </c>
      <c r="AA754" s="135">
        <v>0</v>
      </c>
      <c r="AB754" s="135">
        <v>1</v>
      </c>
      <c r="AC754" s="135">
        <v>0</v>
      </c>
      <c r="AD754" s="135">
        <v>0</v>
      </c>
      <c r="AE754" s="135">
        <v>1</v>
      </c>
      <c r="AF754" s="135">
        <v>0</v>
      </c>
      <c r="AG754" s="135">
        <v>7</v>
      </c>
      <c r="AH754" s="135">
        <v>0</v>
      </c>
      <c r="AI754" s="135">
        <v>0</v>
      </c>
      <c r="AJ754" s="135">
        <v>0</v>
      </c>
      <c r="AK754" s="135">
        <v>1</v>
      </c>
      <c r="AL754" s="135">
        <v>0</v>
      </c>
      <c r="AM754" s="135">
        <v>4</v>
      </c>
      <c r="AN754" s="135">
        <v>0</v>
      </c>
      <c r="AO754" s="135">
        <v>0</v>
      </c>
      <c r="AP754" s="135">
        <v>0</v>
      </c>
      <c r="AQ754" s="135">
        <v>0</v>
      </c>
      <c r="AR754" s="135">
        <v>0</v>
      </c>
      <c r="AS754" s="135">
        <v>1</v>
      </c>
      <c r="AT754" s="135">
        <v>0</v>
      </c>
      <c r="AU754" s="135">
        <v>0</v>
      </c>
      <c r="AV754" s="135">
        <v>0</v>
      </c>
      <c r="AW754" s="135">
        <v>4</v>
      </c>
      <c r="AX754" s="135">
        <v>1</v>
      </c>
      <c r="AY754" s="135">
        <v>0</v>
      </c>
      <c r="AZ754" s="135">
        <v>1</v>
      </c>
      <c r="BA754" s="135">
        <v>0</v>
      </c>
      <c r="BB754" s="135">
        <v>0</v>
      </c>
      <c r="BC754" s="135">
        <v>0</v>
      </c>
      <c r="BD754" s="135">
        <v>0</v>
      </c>
      <c r="BE754" s="135">
        <v>0</v>
      </c>
      <c r="BF754" s="135">
        <v>1</v>
      </c>
      <c r="BG754" s="135">
        <v>0</v>
      </c>
      <c r="BH754" s="135">
        <v>1</v>
      </c>
      <c r="BI754" s="135">
        <v>0</v>
      </c>
      <c r="BJ754" s="135">
        <v>0</v>
      </c>
      <c r="BK754" s="135">
        <v>0</v>
      </c>
      <c r="BL754" s="135">
        <v>1</v>
      </c>
      <c r="BM754" s="135">
        <v>0</v>
      </c>
      <c r="BN754" s="135">
        <v>0</v>
      </c>
      <c r="BO754" s="135">
        <v>1</v>
      </c>
      <c r="BP754" s="135">
        <v>0</v>
      </c>
      <c r="BQ754" s="135">
        <v>0</v>
      </c>
      <c r="BR754" s="135">
        <v>1</v>
      </c>
      <c r="BS754" s="135">
        <v>0</v>
      </c>
      <c r="BT754" s="135">
        <v>0</v>
      </c>
      <c r="BU754" s="135">
        <v>0</v>
      </c>
      <c r="BV754" s="135">
        <v>0</v>
      </c>
      <c r="BW754" s="135">
        <v>0</v>
      </c>
      <c r="BX754" s="135">
        <v>0</v>
      </c>
      <c r="BY754" s="135">
        <v>0</v>
      </c>
      <c r="BZ754" s="135">
        <v>0</v>
      </c>
      <c r="CA754" s="135">
        <v>1</v>
      </c>
      <c r="CB754" s="135">
        <v>1</v>
      </c>
      <c r="CC754" s="135">
        <v>0</v>
      </c>
      <c r="CD754" s="135">
        <v>0</v>
      </c>
      <c r="CE754" s="135">
        <v>0</v>
      </c>
      <c r="CF754" s="135">
        <v>0</v>
      </c>
      <c r="CG754" s="135">
        <v>0</v>
      </c>
      <c r="CH754" s="135">
        <v>0</v>
      </c>
      <c r="CI754" s="135">
        <v>0</v>
      </c>
      <c r="CJ754" s="135">
        <v>0</v>
      </c>
      <c r="CK754" s="135">
        <v>0</v>
      </c>
      <c r="CL754" s="135">
        <v>0</v>
      </c>
      <c r="CM754" s="135">
        <v>0</v>
      </c>
      <c r="CN754" s="135">
        <v>0</v>
      </c>
      <c r="CO754" s="135">
        <v>1</v>
      </c>
      <c r="CP754" s="135">
        <v>0</v>
      </c>
      <c r="CQ754" s="135">
        <v>0</v>
      </c>
      <c r="CR754" s="135">
        <v>1</v>
      </c>
      <c r="CS754" s="135">
        <v>0</v>
      </c>
      <c r="CT754" s="135">
        <v>0</v>
      </c>
      <c r="CU754" s="135">
        <v>0</v>
      </c>
      <c r="CV754" s="135">
        <v>1</v>
      </c>
      <c r="CW754" s="135">
        <v>0</v>
      </c>
      <c r="CX754" s="135"/>
    </row>
    <row r="755" spans="1:102" x14ac:dyDescent="0.35">
      <c r="A755" s="135">
        <v>754</v>
      </c>
      <c r="B755" s="135">
        <v>0</v>
      </c>
      <c r="C755" s="135">
        <v>2</v>
      </c>
      <c r="D755" s="135">
        <v>0</v>
      </c>
      <c r="E755" s="135">
        <v>0</v>
      </c>
      <c r="F755" s="135">
        <v>1</v>
      </c>
      <c r="G755" s="135">
        <v>6</v>
      </c>
      <c r="H755" s="135">
        <v>1</v>
      </c>
      <c r="I755" s="135">
        <v>0</v>
      </c>
      <c r="J755" s="135">
        <v>1</v>
      </c>
      <c r="K755" s="135">
        <v>0</v>
      </c>
      <c r="L755" s="135">
        <v>0</v>
      </c>
      <c r="M755" s="135">
        <v>0</v>
      </c>
      <c r="N755" s="135">
        <v>1</v>
      </c>
      <c r="O755" s="135">
        <v>0</v>
      </c>
      <c r="P755" s="135">
        <v>0</v>
      </c>
      <c r="Q755" s="135">
        <v>0</v>
      </c>
      <c r="R755" s="135">
        <v>0</v>
      </c>
      <c r="S755" s="135">
        <v>0</v>
      </c>
      <c r="T755" s="135">
        <v>0</v>
      </c>
      <c r="U755" s="135">
        <v>0</v>
      </c>
      <c r="V755" s="135">
        <v>0</v>
      </c>
      <c r="W755" s="135">
        <v>1</v>
      </c>
      <c r="X755" s="135">
        <v>2</v>
      </c>
      <c r="Y755" s="135">
        <v>0</v>
      </c>
      <c r="Z755" s="135">
        <v>0</v>
      </c>
      <c r="AA755" s="135">
        <v>4</v>
      </c>
      <c r="AB755" s="135">
        <v>0</v>
      </c>
      <c r="AC755" s="135">
        <v>0</v>
      </c>
      <c r="AD755" s="135">
        <v>0</v>
      </c>
      <c r="AE755" s="135">
        <v>0</v>
      </c>
      <c r="AF755" s="135">
        <v>0</v>
      </c>
      <c r="AG755" s="135">
        <v>0</v>
      </c>
      <c r="AH755" s="135">
        <v>0</v>
      </c>
      <c r="AI755" s="135">
        <v>0</v>
      </c>
      <c r="AJ755" s="135">
        <v>0</v>
      </c>
      <c r="AK755" s="135">
        <v>0</v>
      </c>
      <c r="AL755" s="135">
        <v>1</v>
      </c>
      <c r="AM755" s="135">
        <v>0</v>
      </c>
      <c r="AN755" s="135">
        <v>0</v>
      </c>
      <c r="AO755" s="135">
        <v>0</v>
      </c>
      <c r="AP755" s="135">
        <v>0</v>
      </c>
      <c r="AQ755" s="135">
        <v>1</v>
      </c>
      <c r="AR755" s="135">
        <v>0</v>
      </c>
      <c r="AS755" s="135">
        <v>0</v>
      </c>
      <c r="AT755" s="135">
        <v>0</v>
      </c>
      <c r="AU755" s="135">
        <v>0</v>
      </c>
      <c r="AV755" s="135">
        <v>0</v>
      </c>
      <c r="AW755" s="135">
        <v>1</v>
      </c>
      <c r="AX755" s="135">
        <v>0</v>
      </c>
      <c r="AY755" s="135">
        <v>0</v>
      </c>
      <c r="AZ755" s="135">
        <v>1</v>
      </c>
      <c r="BA755" s="135">
        <v>1</v>
      </c>
      <c r="BB755" s="135">
        <v>0</v>
      </c>
      <c r="BC755" s="135">
        <v>0</v>
      </c>
      <c r="BD755" s="135">
        <v>2</v>
      </c>
      <c r="BE755" s="135">
        <v>0</v>
      </c>
      <c r="BF755" s="135">
        <v>0</v>
      </c>
      <c r="BG755" s="135">
        <v>0</v>
      </c>
      <c r="BH755" s="135">
        <v>1</v>
      </c>
      <c r="BI755" s="135">
        <v>0</v>
      </c>
      <c r="BJ755" s="135">
        <v>0</v>
      </c>
      <c r="BK755" s="135">
        <v>0</v>
      </c>
      <c r="BL755" s="135">
        <v>0</v>
      </c>
      <c r="BM755" s="135">
        <v>0</v>
      </c>
      <c r="BN755" s="135">
        <v>0</v>
      </c>
      <c r="BO755" s="135">
        <v>0</v>
      </c>
      <c r="BP755" s="135">
        <v>0</v>
      </c>
      <c r="BQ755" s="135">
        <v>0</v>
      </c>
      <c r="BR755" s="135">
        <v>0</v>
      </c>
      <c r="BS755" s="135">
        <v>2</v>
      </c>
      <c r="BT755" s="135">
        <v>0</v>
      </c>
      <c r="BU755" s="135">
        <v>0</v>
      </c>
      <c r="BV755" s="135">
        <v>0</v>
      </c>
      <c r="BW755" s="135">
        <v>0</v>
      </c>
      <c r="BX755" s="135">
        <v>1</v>
      </c>
      <c r="BY755" s="135">
        <v>2</v>
      </c>
      <c r="BZ755" s="135">
        <v>1</v>
      </c>
      <c r="CA755" s="135">
        <v>0</v>
      </c>
      <c r="CB755" s="135">
        <v>0</v>
      </c>
      <c r="CC755" s="135">
        <v>0</v>
      </c>
      <c r="CD755" s="135">
        <v>0</v>
      </c>
      <c r="CE755" s="135">
        <v>0</v>
      </c>
      <c r="CF755" s="135">
        <v>1</v>
      </c>
      <c r="CG755" s="135">
        <v>0</v>
      </c>
      <c r="CH755" s="135">
        <v>0</v>
      </c>
      <c r="CI755" s="135">
        <v>0</v>
      </c>
      <c r="CJ755" s="135">
        <v>4</v>
      </c>
      <c r="CK755" s="135">
        <v>0</v>
      </c>
      <c r="CL755" s="135">
        <v>0</v>
      </c>
      <c r="CM755" s="135">
        <v>0</v>
      </c>
      <c r="CN755" s="135">
        <v>0</v>
      </c>
      <c r="CO755" s="135">
        <v>0</v>
      </c>
      <c r="CP755" s="135">
        <v>0</v>
      </c>
      <c r="CQ755" s="135">
        <v>0</v>
      </c>
      <c r="CR755" s="135">
        <v>1</v>
      </c>
      <c r="CS755" s="135">
        <v>0</v>
      </c>
      <c r="CT755" s="135">
        <v>0</v>
      </c>
      <c r="CU755" s="135">
        <v>0</v>
      </c>
      <c r="CV755" s="135">
        <v>3</v>
      </c>
      <c r="CW755" s="135">
        <v>0</v>
      </c>
      <c r="CX755" s="135"/>
    </row>
    <row r="756" spans="1:102" x14ac:dyDescent="0.35">
      <c r="A756" s="135">
        <v>755</v>
      </c>
      <c r="B756" s="135">
        <v>2</v>
      </c>
      <c r="C756" s="135">
        <v>2</v>
      </c>
      <c r="D756" s="135">
        <v>0</v>
      </c>
      <c r="E756" s="135">
        <v>0</v>
      </c>
      <c r="F756" s="135">
        <v>0</v>
      </c>
      <c r="G756" s="135">
        <v>0</v>
      </c>
      <c r="H756" s="135">
        <v>0</v>
      </c>
      <c r="I756" s="135">
        <v>0</v>
      </c>
      <c r="J756" s="135">
        <v>0</v>
      </c>
      <c r="K756" s="135">
        <v>0</v>
      </c>
      <c r="L756" s="135">
        <v>1</v>
      </c>
      <c r="M756" s="135">
        <v>0</v>
      </c>
      <c r="N756" s="135">
        <v>0</v>
      </c>
      <c r="O756" s="135">
        <v>0</v>
      </c>
      <c r="P756" s="135">
        <v>0</v>
      </c>
      <c r="Q756" s="135">
        <v>0</v>
      </c>
      <c r="R756" s="135">
        <v>1</v>
      </c>
      <c r="S756" s="135">
        <v>0</v>
      </c>
      <c r="T756" s="135">
        <v>5</v>
      </c>
      <c r="U756" s="135">
        <v>0</v>
      </c>
      <c r="V756" s="135">
        <v>0</v>
      </c>
      <c r="W756" s="135">
        <v>0</v>
      </c>
      <c r="X756" s="135">
        <v>0</v>
      </c>
      <c r="Y756" s="135">
        <v>0</v>
      </c>
      <c r="Z756" s="135">
        <v>0</v>
      </c>
      <c r="AA756" s="135">
        <v>0</v>
      </c>
      <c r="AB756" s="135">
        <v>1</v>
      </c>
      <c r="AC756" s="135">
        <v>1</v>
      </c>
      <c r="AD756" s="135">
        <v>1</v>
      </c>
      <c r="AE756" s="135">
        <v>0</v>
      </c>
      <c r="AF756" s="135">
        <v>0</v>
      </c>
      <c r="AG756" s="135">
        <v>0</v>
      </c>
      <c r="AH756" s="135">
        <v>0</v>
      </c>
      <c r="AI756" s="135">
        <v>1</v>
      </c>
      <c r="AJ756" s="135">
        <v>0</v>
      </c>
      <c r="AK756" s="135">
        <v>0</v>
      </c>
      <c r="AL756" s="135">
        <v>0</v>
      </c>
      <c r="AM756" s="135">
        <v>1</v>
      </c>
      <c r="AN756" s="135">
        <v>0</v>
      </c>
      <c r="AO756" s="135">
        <v>0</v>
      </c>
      <c r="AP756" s="135">
        <v>9</v>
      </c>
      <c r="AQ756" s="135">
        <v>0</v>
      </c>
      <c r="AR756" s="135">
        <v>0</v>
      </c>
      <c r="AS756" s="135">
        <v>0</v>
      </c>
      <c r="AT756" s="135">
        <v>0</v>
      </c>
      <c r="AU756" s="135">
        <v>0</v>
      </c>
      <c r="AV756" s="135">
        <v>6</v>
      </c>
      <c r="AW756" s="135">
        <v>0</v>
      </c>
      <c r="AX756" s="135">
        <v>1</v>
      </c>
      <c r="AY756" s="135">
        <v>0</v>
      </c>
      <c r="AZ756" s="135">
        <v>0</v>
      </c>
      <c r="BA756" s="135">
        <v>0</v>
      </c>
      <c r="BB756" s="135">
        <v>1</v>
      </c>
      <c r="BC756" s="135">
        <v>0</v>
      </c>
      <c r="BD756" s="135">
        <v>1</v>
      </c>
      <c r="BE756" s="135">
        <v>0</v>
      </c>
      <c r="BF756" s="135">
        <v>0</v>
      </c>
      <c r="BG756" s="135">
        <v>1</v>
      </c>
      <c r="BH756" s="135">
        <v>1</v>
      </c>
      <c r="BI756" s="135">
        <v>0</v>
      </c>
      <c r="BJ756" s="135">
        <v>0</v>
      </c>
      <c r="BK756" s="135">
        <v>0</v>
      </c>
      <c r="BL756" s="135">
        <v>1</v>
      </c>
      <c r="BM756" s="135">
        <v>0</v>
      </c>
      <c r="BN756" s="135">
        <v>0</v>
      </c>
      <c r="BO756" s="135">
        <v>1</v>
      </c>
      <c r="BP756" s="135">
        <v>0</v>
      </c>
      <c r="BQ756" s="135">
        <v>0</v>
      </c>
      <c r="BR756" s="135">
        <v>0</v>
      </c>
      <c r="BS756" s="135">
        <v>0</v>
      </c>
      <c r="BT756" s="135">
        <v>0</v>
      </c>
      <c r="BU756" s="135">
        <v>0</v>
      </c>
      <c r="BV756" s="135">
        <v>0</v>
      </c>
      <c r="BW756" s="135">
        <v>0</v>
      </c>
      <c r="BX756" s="135">
        <v>1</v>
      </c>
      <c r="BY756" s="135">
        <v>0</v>
      </c>
      <c r="BZ756" s="135">
        <v>0</v>
      </c>
      <c r="CA756" s="135">
        <v>0</v>
      </c>
      <c r="CB756" s="135">
        <v>0</v>
      </c>
      <c r="CC756" s="135">
        <v>0</v>
      </c>
      <c r="CD756" s="135">
        <v>0</v>
      </c>
      <c r="CE756" s="135">
        <v>1</v>
      </c>
      <c r="CF756" s="135">
        <v>0</v>
      </c>
      <c r="CG756" s="135">
        <v>0</v>
      </c>
      <c r="CH756" s="135">
        <v>0</v>
      </c>
      <c r="CI756" s="135">
        <v>0</v>
      </c>
      <c r="CJ756" s="135">
        <v>0</v>
      </c>
      <c r="CK756" s="135">
        <v>0</v>
      </c>
      <c r="CL756" s="135">
        <v>0</v>
      </c>
      <c r="CM756" s="135">
        <v>0</v>
      </c>
      <c r="CN756" s="135">
        <v>0</v>
      </c>
      <c r="CO756" s="135">
        <v>2</v>
      </c>
      <c r="CP756" s="135">
        <v>1</v>
      </c>
      <c r="CQ756" s="135">
        <v>1</v>
      </c>
      <c r="CR756" s="135">
        <v>0</v>
      </c>
      <c r="CS756" s="135">
        <v>0</v>
      </c>
      <c r="CT756" s="135">
        <v>0</v>
      </c>
      <c r="CU756" s="135">
        <v>0</v>
      </c>
      <c r="CV756" s="135">
        <v>1</v>
      </c>
      <c r="CW756" s="135">
        <v>0</v>
      </c>
      <c r="CX756" s="135"/>
    </row>
    <row r="757" spans="1:102" x14ac:dyDescent="0.35">
      <c r="A757" s="135">
        <v>756</v>
      </c>
      <c r="B757" s="135">
        <v>0</v>
      </c>
      <c r="C757" s="135">
        <v>0</v>
      </c>
      <c r="D757" s="135">
        <v>0</v>
      </c>
      <c r="E757" s="135">
        <v>1</v>
      </c>
      <c r="F757" s="135">
        <v>0</v>
      </c>
      <c r="G757" s="135">
        <v>0</v>
      </c>
      <c r="H757" s="135">
        <v>7</v>
      </c>
      <c r="I757" s="135">
        <v>0</v>
      </c>
      <c r="J757" s="135">
        <v>0</v>
      </c>
      <c r="K757" s="135">
        <v>0</v>
      </c>
      <c r="L757" s="135">
        <v>1</v>
      </c>
      <c r="M757" s="135">
        <v>0</v>
      </c>
      <c r="N757" s="135">
        <v>1</v>
      </c>
      <c r="O757" s="135">
        <v>0</v>
      </c>
      <c r="P757" s="135">
        <v>0</v>
      </c>
      <c r="Q757" s="135">
        <v>0</v>
      </c>
      <c r="R757" s="135">
        <v>0</v>
      </c>
      <c r="S757" s="135">
        <v>0</v>
      </c>
      <c r="T757" s="135">
        <v>5</v>
      </c>
      <c r="U757" s="135">
        <v>0</v>
      </c>
      <c r="V757" s="135">
        <v>0</v>
      </c>
      <c r="W757" s="135">
        <v>0</v>
      </c>
      <c r="X757" s="135">
        <v>1</v>
      </c>
      <c r="Y757" s="135">
        <v>0</v>
      </c>
      <c r="Z757" s="135">
        <v>0</v>
      </c>
      <c r="AA757" s="135">
        <v>0</v>
      </c>
      <c r="AB757" s="135">
        <v>0</v>
      </c>
      <c r="AC757" s="135">
        <v>0</v>
      </c>
      <c r="AD757" s="135">
        <v>0</v>
      </c>
      <c r="AE757" s="135">
        <v>0</v>
      </c>
      <c r="AF757" s="135">
        <v>7</v>
      </c>
      <c r="AG757" s="135">
        <v>1</v>
      </c>
      <c r="AH757" s="135">
        <v>0</v>
      </c>
      <c r="AI757" s="135">
        <v>1</v>
      </c>
      <c r="AJ757" s="135">
        <v>2</v>
      </c>
      <c r="AK757" s="135">
        <v>0</v>
      </c>
      <c r="AL757" s="135">
        <v>0</v>
      </c>
      <c r="AM757" s="135">
        <v>0</v>
      </c>
      <c r="AN757" s="135">
        <v>1</v>
      </c>
      <c r="AO757" s="135">
        <v>1</v>
      </c>
      <c r="AP757" s="135">
        <v>0</v>
      </c>
      <c r="AQ757" s="135">
        <v>0</v>
      </c>
      <c r="AR757" s="135">
        <v>0</v>
      </c>
      <c r="AS757" s="135">
        <v>0</v>
      </c>
      <c r="AT757" s="135">
        <v>0</v>
      </c>
      <c r="AU757" s="135">
        <v>0</v>
      </c>
      <c r="AV757" s="135">
        <v>2</v>
      </c>
      <c r="AW757" s="135">
        <v>0</v>
      </c>
      <c r="AX757" s="135">
        <v>1</v>
      </c>
      <c r="AY757" s="135">
        <v>2</v>
      </c>
      <c r="AZ757" s="135">
        <v>0</v>
      </c>
      <c r="BA757" s="135">
        <v>0</v>
      </c>
      <c r="BB757" s="135">
        <v>0</v>
      </c>
      <c r="BC757" s="135">
        <v>0</v>
      </c>
      <c r="BD757" s="135">
        <v>0</v>
      </c>
      <c r="BE757" s="135">
        <v>0</v>
      </c>
      <c r="BF757" s="135">
        <v>0</v>
      </c>
      <c r="BG757" s="135">
        <v>1</v>
      </c>
      <c r="BH757" s="135">
        <v>0</v>
      </c>
      <c r="BI757" s="135">
        <v>0</v>
      </c>
      <c r="BJ757" s="135">
        <v>0</v>
      </c>
      <c r="BK757" s="135">
        <v>0</v>
      </c>
      <c r="BL757" s="135">
        <v>0</v>
      </c>
      <c r="BM757" s="135">
        <v>1</v>
      </c>
      <c r="BN757" s="135">
        <v>0</v>
      </c>
      <c r="BO757" s="135">
        <v>0</v>
      </c>
      <c r="BP757" s="135">
        <v>0</v>
      </c>
      <c r="BQ757" s="135">
        <v>0</v>
      </c>
      <c r="BR757" s="135">
        <v>1</v>
      </c>
      <c r="BS757" s="135">
        <v>13</v>
      </c>
      <c r="BT757" s="135">
        <v>0</v>
      </c>
      <c r="BU757" s="135">
        <v>1</v>
      </c>
      <c r="BV757" s="135">
        <v>0</v>
      </c>
      <c r="BW757" s="135">
        <v>0</v>
      </c>
      <c r="BX757" s="135">
        <v>2</v>
      </c>
      <c r="BY757" s="135">
        <v>0</v>
      </c>
      <c r="BZ757" s="135">
        <v>0</v>
      </c>
      <c r="CA757" s="135">
        <v>0</v>
      </c>
      <c r="CB757" s="135">
        <v>0</v>
      </c>
      <c r="CC757" s="135">
        <v>0</v>
      </c>
      <c r="CD757" s="135">
        <v>2</v>
      </c>
      <c r="CE757" s="135">
        <v>0</v>
      </c>
      <c r="CF757" s="135">
        <v>0</v>
      </c>
      <c r="CG757" s="135">
        <v>1</v>
      </c>
      <c r="CH757" s="135">
        <v>0</v>
      </c>
      <c r="CI757" s="135">
        <v>0</v>
      </c>
      <c r="CJ757" s="135">
        <v>1</v>
      </c>
      <c r="CK757" s="135">
        <v>0</v>
      </c>
      <c r="CL757" s="135">
        <v>0</v>
      </c>
      <c r="CM757" s="135">
        <v>0</v>
      </c>
      <c r="CN757" s="135">
        <v>1</v>
      </c>
      <c r="CO757" s="135">
        <v>0</v>
      </c>
      <c r="CP757" s="135">
        <v>0</v>
      </c>
      <c r="CQ757" s="135">
        <v>0</v>
      </c>
      <c r="CR757" s="135">
        <v>0</v>
      </c>
      <c r="CS757" s="135">
        <v>0</v>
      </c>
      <c r="CT757" s="135">
        <v>0</v>
      </c>
      <c r="CU757" s="135">
        <v>0</v>
      </c>
      <c r="CV757" s="135">
        <v>0</v>
      </c>
      <c r="CW757" s="135">
        <v>3</v>
      </c>
      <c r="CX757" s="135"/>
    </row>
    <row r="758" spans="1:102" x14ac:dyDescent="0.35">
      <c r="A758" s="135">
        <v>757</v>
      </c>
      <c r="B758" s="135">
        <v>2</v>
      </c>
      <c r="C758" s="135">
        <v>2</v>
      </c>
      <c r="D758" s="135">
        <v>2</v>
      </c>
      <c r="E758" s="135">
        <v>0</v>
      </c>
      <c r="F758" s="135">
        <v>1</v>
      </c>
      <c r="G758" s="135">
        <v>0</v>
      </c>
      <c r="H758" s="135">
        <v>0</v>
      </c>
      <c r="I758" s="135">
        <v>1</v>
      </c>
      <c r="J758" s="135">
        <v>0</v>
      </c>
      <c r="K758" s="135">
        <v>0</v>
      </c>
      <c r="L758" s="135">
        <v>0</v>
      </c>
      <c r="M758" s="135">
        <v>0</v>
      </c>
      <c r="N758" s="135">
        <v>0</v>
      </c>
      <c r="O758" s="135">
        <v>0</v>
      </c>
      <c r="P758" s="135">
        <v>0</v>
      </c>
      <c r="Q758" s="135">
        <v>1</v>
      </c>
      <c r="R758" s="135">
        <v>0</v>
      </c>
      <c r="S758" s="135">
        <v>0</v>
      </c>
      <c r="T758" s="135">
        <v>0</v>
      </c>
      <c r="U758" s="135">
        <v>0</v>
      </c>
      <c r="V758" s="135">
        <v>1</v>
      </c>
      <c r="W758" s="135">
        <v>1</v>
      </c>
      <c r="X758" s="135">
        <v>0</v>
      </c>
      <c r="Y758" s="135">
        <v>0</v>
      </c>
      <c r="Z758" s="135">
        <v>1</v>
      </c>
      <c r="AA758" s="135">
        <v>0</v>
      </c>
      <c r="AB758" s="135">
        <v>0</v>
      </c>
      <c r="AC758" s="135">
        <v>1</v>
      </c>
      <c r="AD758" s="135">
        <v>0</v>
      </c>
      <c r="AE758" s="135">
        <v>0</v>
      </c>
      <c r="AF758" s="135">
        <v>1</v>
      </c>
      <c r="AG758" s="135">
        <v>0</v>
      </c>
      <c r="AH758" s="135">
        <v>12</v>
      </c>
      <c r="AI758" s="135">
        <v>0</v>
      </c>
      <c r="AJ758" s="135">
        <v>0</v>
      </c>
      <c r="AK758" s="135">
        <v>0</v>
      </c>
      <c r="AL758" s="135">
        <v>0</v>
      </c>
      <c r="AM758" s="135">
        <v>0</v>
      </c>
      <c r="AN758" s="135">
        <v>0</v>
      </c>
      <c r="AO758" s="135">
        <v>0</v>
      </c>
      <c r="AP758" s="135">
        <v>8</v>
      </c>
      <c r="AQ758" s="135">
        <v>0</v>
      </c>
      <c r="AR758" s="135">
        <v>1</v>
      </c>
      <c r="AS758" s="135">
        <v>0</v>
      </c>
      <c r="AT758" s="135">
        <v>0</v>
      </c>
      <c r="AU758" s="135">
        <v>0</v>
      </c>
      <c r="AV758" s="135">
        <v>1</v>
      </c>
      <c r="AW758" s="135">
        <v>12</v>
      </c>
      <c r="AX758" s="135">
        <v>0</v>
      </c>
      <c r="AY758" s="135">
        <v>0</v>
      </c>
      <c r="AZ758" s="135">
        <v>1</v>
      </c>
      <c r="BA758" s="135">
        <v>0</v>
      </c>
      <c r="BB758" s="135">
        <v>0</v>
      </c>
      <c r="BC758" s="135">
        <v>0</v>
      </c>
      <c r="BD758" s="135">
        <v>7</v>
      </c>
      <c r="BE758" s="135">
        <v>0</v>
      </c>
      <c r="BF758" s="135">
        <v>0</v>
      </c>
      <c r="BG758" s="135">
        <v>0</v>
      </c>
      <c r="BH758" s="135">
        <v>0</v>
      </c>
      <c r="BI758" s="135">
        <v>0</v>
      </c>
      <c r="BJ758" s="135">
        <v>0</v>
      </c>
      <c r="BK758" s="135">
        <v>8</v>
      </c>
      <c r="BL758" s="135">
        <v>0</v>
      </c>
      <c r="BM758" s="135">
        <v>0</v>
      </c>
      <c r="BN758" s="135">
        <v>0</v>
      </c>
      <c r="BO758" s="135">
        <v>0</v>
      </c>
      <c r="BP758" s="135">
        <v>0</v>
      </c>
      <c r="BQ758" s="135">
        <v>0</v>
      </c>
      <c r="BR758" s="135">
        <v>0</v>
      </c>
      <c r="BS758" s="135">
        <v>0</v>
      </c>
      <c r="BT758" s="135">
        <v>0</v>
      </c>
      <c r="BU758" s="135">
        <v>2</v>
      </c>
      <c r="BV758" s="135">
        <v>0</v>
      </c>
      <c r="BW758" s="135">
        <v>0</v>
      </c>
      <c r="BX758" s="135">
        <v>1</v>
      </c>
      <c r="BY758" s="135">
        <v>0</v>
      </c>
      <c r="BZ758" s="135">
        <v>2</v>
      </c>
      <c r="CA758" s="135">
        <v>0</v>
      </c>
      <c r="CB758" s="135">
        <v>0</v>
      </c>
      <c r="CC758" s="135">
        <v>0</v>
      </c>
      <c r="CD758" s="135">
        <v>0</v>
      </c>
      <c r="CE758" s="135">
        <v>0</v>
      </c>
      <c r="CF758" s="135">
        <v>1</v>
      </c>
      <c r="CG758" s="135">
        <v>0</v>
      </c>
      <c r="CH758" s="135">
        <v>0</v>
      </c>
      <c r="CI758" s="135">
        <v>0</v>
      </c>
      <c r="CJ758" s="135">
        <v>0</v>
      </c>
      <c r="CK758" s="135">
        <v>0</v>
      </c>
      <c r="CL758" s="135">
        <v>1</v>
      </c>
      <c r="CM758" s="135">
        <v>0</v>
      </c>
      <c r="CN758" s="135">
        <v>0</v>
      </c>
      <c r="CO758" s="135">
        <v>0</v>
      </c>
      <c r="CP758" s="135">
        <v>0</v>
      </c>
      <c r="CQ758" s="135">
        <v>0</v>
      </c>
      <c r="CR758" s="135">
        <v>0</v>
      </c>
      <c r="CS758" s="135">
        <v>0</v>
      </c>
      <c r="CT758" s="135">
        <v>0</v>
      </c>
      <c r="CU758" s="135">
        <v>0</v>
      </c>
      <c r="CV758" s="135">
        <v>1</v>
      </c>
      <c r="CW758" s="135">
        <v>3</v>
      </c>
      <c r="CX758" s="135"/>
    </row>
    <row r="759" spans="1:102" x14ac:dyDescent="0.35">
      <c r="A759" s="135">
        <v>758</v>
      </c>
      <c r="B759" s="135">
        <v>0</v>
      </c>
      <c r="C759" s="135">
        <v>1</v>
      </c>
      <c r="D759" s="135">
        <v>2</v>
      </c>
      <c r="E759" s="135">
        <v>0</v>
      </c>
      <c r="F759" s="135">
        <v>1</v>
      </c>
      <c r="G759" s="135">
        <v>2</v>
      </c>
      <c r="H759" s="135">
        <v>0</v>
      </c>
      <c r="I759" s="135">
        <v>1</v>
      </c>
      <c r="J759" s="135">
        <v>0</v>
      </c>
      <c r="K759" s="135">
        <v>0</v>
      </c>
      <c r="L759" s="135">
        <v>0</v>
      </c>
      <c r="M759" s="135">
        <v>0</v>
      </c>
      <c r="N759" s="135">
        <v>0</v>
      </c>
      <c r="O759" s="135">
        <v>0</v>
      </c>
      <c r="P759" s="135">
        <v>0</v>
      </c>
      <c r="Q759" s="135">
        <v>0</v>
      </c>
      <c r="R759" s="135">
        <v>0</v>
      </c>
      <c r="S759" s="135">
        <v>0</v>
      </c>
      <c r="T759" s="135">
        <v>0</v>
      </c>
      <c r="U759" s="135">
        <v>0</v>
      </c>
      <c r="V759" s="135">
        <v>1</v>
      </c>
      <c r="W759" s="135">
        <v>0</v>
      </c>
      <c r="X759" s="135">
        <v>1</v>
      </c>
      <c r="Y759" s="135">
        <v>1</v>
      </c>
      <c r="Z759" s="135">
        <v>0</v>
      </c>
      <c r="AA759" s="135">
        <v>0</v>
      </c>
      <c r="AB759" s="135">
        <v>2</v>
      </c>
      <c r="AC759" s="135">
        <v>0</v>
      </c>
      <c r="AD759" s="135">
        <v>0</v>
      </c>
      <c r="AE759" s="135">
        <v>0</v>
      </c>
      <c r="AF759" s="135">
        <v>1</v>
      </c>
      <c r="AG759" s="135">
        <v>0</v>
      </c>
      <c r="AH759" s="135">
        <v>0</v>
      </c>
      <c r="AI759" s="135">
        <v>14</v>
      </c>
      <c r="AJ759" s="135">
        <v>0</v>
      </c>
      <c r="AK759" s="135">
        <v>0</v>
      </c>
      <c r="AL759" s="135">
        <v>1</v>
      </c>
      <c r="AM759" s="135">
        <v>0</v>
      </c>
      <c r="AN759" s="135">
        <v>0</v>
      </c>
      <c r="AO759" s="135">
        <v>0</v>
      </c>
      <c r="AP759" s="135">
        <v>0</v>
      </c>
      <c r="AQ759" s="135">
        <v>0</v>
      </c>
      <c r="AR759" s="135">
        <v>0</v>
      </c>
      <c r="AS759" s="135">
        <v>0</v>
      </c>
      <c r="AT759" s="135">
        <v>1</v>
      </c>
      <c r="AU759" s="135">
        <v>0</v>
      </c>
      <c r="AV759" s="135">
        <v>0</v>
      </c>
      <c r="AW759" s="135">
        <v>0</v>
      </c>
      <c r="AX759" s="135">
        <v>0</v>
      </c>
      <c r="AY759" s="135">
        <v>1</v>
      </c>
      <c r="AZ759" s="135">
        <v>0</v>
      </c>
      <c r="BA759" s="135">
        <v>0</v>
      </c>
      <c r="BB759" s="135">
        <v>0</v>
      </c>
      <c r="BC759" s="135">
        <v>0</v>
      </c>
      <c r="BD759" s="135">
        <v>1</v>
      </c>
      <c r="BE759" s="135">
        <v>0</v>
      </c>
      <c r="BF759" s="135">
        <v>0</v>
      </c>
      <c r="BG759" s="135">
        <v>0</v>
      </c>
      <c r="BH759" s="135">
        <v>0</v>
      </c>
      <c r="BI759" s="135">
        <v>1</v>
      </c>
      <c r="BJ759" s="135">
        <v>0</v>
      </c>
      <c r="BK759" s="135">
        <v>0</v>
      </c>
      <c r="BL759" s="135">
        <v>0</v>
      </c>
      <c r="BM759" s="135">
        <v>0</v>
      </c>
      <c r="BN759" s="135">
        <v>0</v>
      </c>
      <c r="BO759" s="135">
        <v>0</v>
      </c>
      <c r="BP759" s="135">
        <v>0</v>
      </c>
      <c r="BQ759" s="135">
        <v>0</v>
      </c>
      <c r="BR759" s="135">
        <v>0</v>
      </c>
      <c r="BS759" s="135">
        <v>2</v>
      </c>
      <c r="BT759" s="135">
        <v>0</v>
      </c>
      <c r="BU759" s="135">
        <v>0</v>
      </c>
      <c r="BV759" s="135">
        <v>0</v>
      </c>
      <c r="BW759" s="135">
        <v>2</v>
      </c>
      <c r="BX759" s="135">
        <v>2</v>
      </c>
      <c r="BY759" s="135">
        <v>0</v>
      </c>
      <c r="BZ759" s="135">
        <v>0</v>
      </c>
      <c r="CA759" s="135">
        <v>1</v>
      </c>
      <c r="CB759" s="135">
        <v>0</v>
      </c>
      <c r="CC759" s="135">
        <v>0</v>
      </c>
      <c r="CD759" s="135">
        <v>0</v>
      </c>
      <c r="CE759" s="135">
        <v>0</v>
      </c>
      <c r="CF759" s="135">
        <v>6</v>
      </c>
      <c r="CG759" s="135">
        <v>0</v>
      </c>
      <c r="CH759" s="135">
        <v>1</v>
      </c>
      <c r="CI759" s="135">
        <v>0</v>
      </c>
      <c r="CJ759" s="135">
        <v>2</v>
      </c>
      <c r="CK759" s="135">
        <v>0</v>
      </c>
      <c r="CL759" s="135">
        <v>0</v>
      </c>
      <c r="CM759" s="135">
        <v>0</v>
      </c>
      <c r="CN759" s="135">
        <v>0</v>
      </c>
      <c r="CO759" s="135">
        <v>1</v>
      </c>
      <c r="CP759" s="135">
        <v>0</v>
      </c>
      <c r="CQ759" s="135">
        <v>0</v>
      </c>
      <c r="CR759" s="135">
        <v>0</v>
      </c>
      <c r="CS759" s="135">
        <v>0</v>
      </c>
      <c r="CT759" s="135">
        <v>0</v>
      </c>
      <c r="CU759" s="135">
        <v>0</v>
      </c>
      <c r="CV759" s="135">
        <v>0</v>
      </c>
      <c r="CW759" s="135">
        <v>0</v>
      </c>
      <c r="CX759" s="135"/>
    </row>
    <row r="760" spans="1:102" x14ac:dyDescent="0.35">
      <c r="A760" s="135">
        <v>759</v>
      </c>
      <c r="B760" s="135">
        <v>0</v>
      </c>
      <c r="C760" s="135">
        <v>1</v>
      </c>
      <c r="D760" s="135">
        <v>1</v>
      </c>
      <c r="E760" s="135">
        <v>0</v>
      </c>
      <c r="F760" s="135">
        <v>0</v>
      </c>
      <c r="G760" s="135">
        <v>0</v>
      </c>
      <c r="H760" s="135">
        <v>0</v>
      </c>
      <c r="I760" s="135">
        <v>0</v>
      </c>
      <c r="J760" s="135">
        <v>0</v>
      </c>
      <c r="K760" s="135">
        <v>0</v>
      </c>
      <c r="L760" s="135">
        <v>0</v>
      </c>
      <c r="M760" s="135">
        <v>1</v>
      </c>
      <c r="N760" s="135">
        <v>0</v>
      </c>
      <c r="O760" s="135">
        <v>0</v>
      </c>
      <c r="P760" s="135">
        <v>0</v>
      </c>
      <c r="Q760" s="135">
        <v>0</v>
      </c>
      <c r="R760" s="135">
        <v>0</v>
      </c>
      <c r="S760" s="135">
        <v>1</v>
      </c>
      <c r="T760" s="135">
        <v>1</v>
      </c>
      <c r="U760" s="135">
        <v>0</v>
      </c>
      <c r="V760" s="135">
        <v>5</v>
      </c>
      <c r="W760" s="135">
        <v>0</v>
      </c>
      <c r="X760" s="135">
        <v>1</v>
      </c>
      <c r="Y760" s="135">
        <v>1</v>
      </c>
      <c r="Z760" s="135">
        <v>1</v>
      </c>
      <c r="AA760" s="135">
        <v>0</v>
      </c>
      <c r="AB760" s="135">
        <v>0</v>
      </c>
      <c r="AC760" s="135">
        <v>1</v>
      </c>
      <c r="AD760" s="135">
        <v>0</v>
      </c>
      <c r="AE760" s="135">
        <v>0</v>
      </c>
      <c r="AF760" s="135">
        <v>0</v>
      </c>
      <c r="AG760" s="135">
        <v>0</v>
      </c>
      <c r="AH760" s="135">
        <v>0</v>
      </c>
      <c r="AI760" s="135">
        <v>2</v>
      </c>
      <c r="AJ760" s="135">
        <v>6</v>
      </c>
      <c r="AK760" s="135">
        <v>0</v>
      </c>
      <c r="AL760" s="135">
        <v>0</v>
      </c>
      <c r="AM760" s="135">
        <v>0</v>
      </c>
      <c r="AN760" s="135">
        <v>0</v>
      </c>
      <c r="AO760" s="135">
        <v>0</v>
      </c>
      <c r="AP760" s="135">
        <v>2</v>
      </c>
      <c r="AQ760" s="135">
        <v>0</v>
      </c>
      <c r="AR760" s="135">
        <v>1</v>
      </c>
      <c r="AS760" s="135">
        <v>0</v>
      </c>
      <c r="AT760" s="135">
        <v>0</v>
      </c>
      <c r="AU760" s="135">
        <v>2</v>
      </c>
      <c r="AV760" s="135">
        <v>0</v>
      </c>
      <c r="AW760" s="135">
        <v>0</v>
      </c>
      <c r="AX760" s="135">
        <v>0</v>
      </c>
      <c r="AY760" s="135">
        <v>7</v>
      </c>
      <c r="AZ760" s="135">
        <v>0</v>
      </c>
      <c r="BA760" s="135">
        <v>0</v>
      </c>
      <c r="BB760" s="135">
        <v>2</v>
      </c>
      <c r="BC760" s="135">
        <v>0</v>
      </c>
      <c r="BD760" s="135">
        <v>7</v>
      </c>
      <c r="BE760" s="135">
        <v>0</v>
      </c>
      <c r="BF760" s="135">
        <v>0</v>
      </c>
      <c r="BG760" s="135">
        <v>0</v>
      </c>
      <c r="BH760" s="135">
        <v>0</v>
      </c>
      <c r="BI760" s="135">
        <v>0</v>
      </c>
      <c r="BJ760" s="135">
        <v>0</v>
      </c>
      <c r="BK760" s="135">
        <v>3</v>
      </c>
      <c r="BL760" s="135">
        <v>0</v>
      </c>
      <c r="BM760" s="135">
        <v>1</v>
      </c>
      <c r="BN760" s="135">
        <v>0</v>
      </c>
      <c r="BO760" s="135">
        <v>1</v>
      </c>
      <c r="BP760" s="135">
        <v>0</v>
      </c>
      <c r="BQ760" s="135">
        <v>0</v>
      </c>
      <c r="BR760" s="135">
        <v>0</v>
      </c>
      <c r="BS760" s="135">
        <v>0</v>
      </c>
      <c r="BT760" s="135">
        <v>0</v>
      </c>
      <c r="BU760" s="135">
        <v>1</v>
      </c>
      <c r="BV760" s="135">
        <v>1</v>
      </c>
      <c r="BW760" s="135">
        <v>1</v>
      </c>
      <c r="BX760" s="135">
        <v>0</v>
      </c>
      <c r="BY760" s="135">
        <v>0</v>
      </c>
      <c r="BZ760" s="135">
        <v>1</v>
      </c>
      <c r="CA760" s="135">
        <v>2</v>
      </c>
      <c r="CB760" s="135">
        <v>0</v>
      </c>
      <c r="CC760" s="135">
        <v>0</v>
      </c>
      <c r="CD760" s="135">
        <v>1</v>
      </c>
      <c r="CE760" s="135">
        <v>0</v>
      </c>
      <c r="CF760" s="135">
        <v>2</v>
      </c>
      <c r="CG760" s="135">
        <v>0</v>
      </c>
      <c r="CH760" s="135">
        <v>2</v>
      </c>
      <c r="CI760" s="135">
        <v>0</v>
      </c>
      <c r="CJ760" s="135">
        <v>0</v>
      </c>
      <c r="CK760" s="135">
        <v>8</v>
      </c>
      <c r="CL760" s="135">
        <v>0</v>
      </c>
      <c r="CM760" s="135">
        <v>1</v>
      </c>
      <c r="CN760" s="135">
        <v>0</v>
      </c>
      <c r="CO760" s="135">
        <v>0</v>
      </c>
      <c r="CP760" s="135">
        <v>0</v>
      </c>
      <c r="CQ760" s="135">
        <v>0</v>
      </c>
      <c r="CR760" s="135">
        <v>0</v>
      </c>
      <c r="CS760" s="135">
        <v>1</v>
      </c>
      <c r="CT760" s="135">
        <v>2</v>
      </c>
      <c r="CU760" s="135">
        <v>0</v>
      </c>
      <c r="CV760" s="135">
        <v>1</v>
      </c>
      <c r="CW760" s="135">
        <v>0</v>
      </c>
      <c r="CX760" s="135"/>
    </row>
    <row r="761" spans="1:102" x14ac:dyDescent="0.35">
      <c r="A761" s="135">
        <v>760</v>
      </c>
      <c r="B761" s="135">
        <v>0</v>
      </c>
      <c r="C761" s="135">
        <v>0</v>
      </c>
      <c r="D761" s="135">
        <v>0</v>
      </c>
      <c r="E761" s="135">
        <v>0</v>
      </c>
      <c r="F761" s="135">
        <v>0</v>
      </c>
      <c r="G761" s="135">
        <v>0</v>
      </c>
      <c r="H761" s="135">
        <v>5</v>
      </c>
      <c r="I761" s="135">
        <v>0</v>
      </c>
      <c r="J761" s="135">
        <v>1</v>
      </c>
      <c r="K761" s="135">
        <v>0</v>
      </c>
      <c r="L761" s="135">
        <v>0</v>
      </c>
      <c r="M761" s="135">
        <v>0</v>
      </c>
      <c r="N761" s="135">
        <v>0</v>
      </c>
      <c r="O761" s="135">
        <v>0</v>
      </c>
      <c r="P761" s="135">
        <v>0</v>
      </c>
      <c r="Q761" s="135">
        <v>0</v>
      </c>
      <c r="R761" s="135">
        <v>0</v>
      </c>
      <c r="S761" s="135">
        <v>1</v>
      </c>
      <c r="T761" s="135">
        <v>0</v>
      </c>
      <c r="U761" s="135">
        <v>0</v>
      </c>
      <c r="V761" s="135">
        <v>2</v>
      </c>
      <c r="W761" s="135">
        <v>0</v>
      </c>
      <c r="X761" s="135">
        <v>1</v>
      </c>
      <c r="Y761" s="135">
        <v>0</v>
      </c>
      <c r="Z761" s="135">
        <v>0</v>
      </c>
      <c r="AA761" s="135">
        <v>1</v>
      </c>
      <c r="AB761" s="135">
        <v>0</v>
      </c>
      <c r="AC761" s="135">
        <v>0</v>
      </c>
      <c r="AD761" s="135">
        <v>0</v>
      </c>
      <c r="AE761" s="135">
        <v>2</v>
      </c>
      <c r="AF761" s="135">
        <v>5</v>
      </c>
      <c r="AG761" s="135">
        <v>1</v>
      </c>
      <c r="AH761" s="135">
        <v>0</v>
      </c>
      <c r="AI761" s="135">
        <v>0</v>
      </c>
      <c r="AJ761" s="135">
        <v>0</v>
      </c>
      <c r="AK761" s="135">
        <v>0</v>
      </c>
      <c r="AL761" s="135">
        <v>2</v>
      </c>
      <c r="AM761" s="135">
        <v>0</v>
      </c>
      <c r="AN761" s="135">
        <v>0</v>
      </c>
      <c r="AO761" s="135">
        <v>0</v>
      </c>
      <c r="AP761" s="135">
        <v>0</v>
      </c>
      <c r="AQ761" s="135">
        <v>0</v>
      </c>
      <c r="AR761" s="135">
        <v>0</v>
      </c>
      <c r="AS761" s="135">
        <v>0</v>
      </c>
      <c r="AT761" s="135">
        <v>0</v>
      </c>
      <c r="AU761" s="135">
        <v>0</v>
      </c>
      <c r="AV761" s="135">
        <v>1</v>
      </c>
      <c r="AW761" s="135">
        <v>0</v>
      </c>
      <c r="AX761" s="135">
        <v>0</v>
      </c>
      <c r="AY761" s="135">
        <v>0</v>
      </c>
      <c r="AZ761" s="135">
        <v>7</v>
      </c>
      <c r="BA761" s="135">
        <v>1</v>
      </c>
      <c r="BB761" s="135">
        <v>0</v>
      </c>
      <c r="BC761" s="135">
        <v>0</v>
      </c>
      <c r="BD761" s="135">
        <v>0</v>
      </c>
      <c r="BE761" s="135">
        <v>0</v>
      </c>
      <c r="BF761" s="135">
        <v>0</v>
      </c>
      <c r="BG761" s="135">
        <v>0</v>
      </c>
      <c r="BH761" s="135">
        <v>1</v>
      </c>
      <c r="BI761" s="135">
        <v>0</v>
      </c>
      <c r="BJ761" s="135">
        <v>0</v>
      </c>
      <c r="BK761" s="135">
        <v>0</v>
      </c>
      <c r="BL761" s="135">
        <v>0</v>
      </c>
      <c r="BM761" s="135">
        <v>0</v>
      </c>
      <c r="BN761" s="135">
        <v>0</v>
      </c>
      <c r="BO761" s="135">
        <v>0</v>
      </c>
      <c r="BP761" s="135">
        <v>1</v>
      </c>
      <c r="BQ761" s="135">
        <v>0</v>
      </c>
      <c r="BR761" s="135">
        <v>0</v>
      </c>
      <c r="BS761" s="135">
        <v>5</v>
      </c>
      <c r="BT761" s="135">
        <v>0</v>
      </c>
      <c r="BU761" s="135">
        <v>0</v>
      </c>
      <c r="BV761" s="135">
        <v>0</v>
      </c>
      <c r="BW761" s="135">
        <v>0</v>
      </c>
      <c r="BX761" s="135">
        <v>0</v>
      </c>
      <c r="BY761" s="135">
        <v>0</v>
      </c>
      <c r="BZ761" s="135">
        <v>0</v>
      </c>
      <c r="CA761" s="135">
        <v>0</v>
      </c>
      <c r="CB761" s="135">
        <v>0</v>
      </c>
      <c r="CC761" s="135">
        <v>0</v>
      </c>
      <c r="CD761" s="135">
        <v>1</v>
      </c>
      <c r="CE761" s="135">
        <v>0</v>
      </c>
      <c r="CF761" s="135">
        <v>0</v>
      </c>
      <c r="CG761" s="135">
        <v>0</v>
      </c>
      <c r="CH761" s="135">
        <v>0</v>
      </c>
      <c r="CI761" s="135">
        <v>0</v>
      </c>
      <c r="CJ761" s="135">
        <v>0</v>
      </c>
      <c r="CK761" s="135">
        <v>0</v>
      </c>
      <c r="CL761" s="135">
        <v>0</v>
      </c>
      <c r="CM761" s="135">
        <v>0</v>
      </c>
      <c r="CN761" s="135">
        <v>1</v>
      </c>
      <c r="CO761" s="135">
        <v>0</v>
      </c>
      <c r="CP761" s="135">
        <v>0</v>
      </c>
      <c r="CQ761" s="135">
        <v>0</v>
      </c>
      <c r="CR761" s="135">
        <v>1</v>
      </c>
      <c r="CS761" s="135">
        <v>1</v>
      </c>
      <c r="CT761" s="135">
        <v>0</v>
      </c>
      <c r="CU761" s="135">
        <v>0</v>
      </c>
      <c r="CV761" s="135">
        <v>1</v>
      </c>
      <c r="CW761" s="135">
        <v>0</v>
      </c>
      <c r="CX761" s="135"/>
    </row>
    <row r="762" spans="1:102" x14ac:dyDescent="0.35">
      <c r="A762" s="135">
        <v>761</v>
      </c>
      <c r="B762" s="135">
        <v>0</v>
      </c>
      <c r="C762" s="135">
        <v>0</v>
      </c>
      <c r="D762" s="135">
        <v>0</v>
      </c>
      <c r="E762" s="135">
        <v>1</v>
      </c>
      <c r="F762" s="135">
        <v>1</v>
      </c>
      <c r="G762" s="135">
        <v>1</v>
      </c>
      <c r="H762" s="135">
        <v>0</v>
      </c>
      <c r="I762" s="135">
        <v>0</v>
      </c>
      <c r="J762" s="135">
        <v>0</v>
      </c>
      <c r="K762" s="135">
        <v>0</v>
      </c>
      <c r="L762" s="135">
        <v>8</v>
      </c>
      <c r="M762" s="135">
        <v>1</v>
      </c>
      <c r="N762" s="135">
        <v>16</v>
      </c>
      <c r="O762" s="135">
        <v>0</v>
      </c>
      <c r="P762" s="135">
        <v>0</v>
      </c>
      <c r="Q762" s="135">
        <v>1</v>
      </c>
      <c r="R762" s="135">
        <v>0</v>
      </c>
      <c r="S762" s="135">
        <v>1</v>
      </c>
      <c r="T762" s="135">
        <v>0</v>
      </c>
      <c r="U762" s="135">
        <v>0</v>
      </c>
      <c r="V762" s="135">
        <v>0</v>
      </c>
      <c r="W762" s="135">
        <v>0</v>
      </c>
      <c r="X762" s="135">
        <v>0</v>
      </c>
      <c r="Y762" s="135">
        <v>0</v>
      </c>
      <c r="Z762" s="135">
        <v>0</v>
      </c>
      <c r="AA762" s="135">
        <v>0</v>
      </c>
      <c r="AB762" s="135">
        <v>0</v>
      </c>
      <c r="AC762" s="135">
        <v>1</v>
      </c>
      <c r="AD762" s="135">
        <v>0</v>
      </c>
      <c r="AE762" s="135">
        <v>5</v>
      </c>
      <c r="AF762" s="135">
        <v>1</v>
      </c>
      <c r="AG762" s="135">
        <v>0</v>
      </c>
      <c r="AH762" s="135">
        <v>0</v>
      </c>
      <c r="AI762" s="135">
        <v>0</v>
      </c>
      <c r="AJ762" s="135">
        <v>2</v>
      </c>
      <c r="AK762" s="135">
        <v>0</v>
      </c>
      <c r="AL762" s="135">
        <v>0</v>
      </c>
      <c r="AM762" s="135">
        <v>1</v>
      </c>
      <c r="AN762" s="135">
        <v>0</v>
      </c>
      <c r="AO762" s="135">
        <v>0</v>
      </c>
      <c r="AP762" s="135">
        <v>0</v>
      </c>
      <c r="AQ762" s="135">
        <v>4</v>
      </c>
      <c r="AR762" s="135">
        <v>0</v>
      </c>
      <c r="AS762" s="135">
        <v>0</v>
      </c>
      <c r="AT762" s="135">
        <v>0</v>
      </c>
      <c r="AU762" s="135">
        <v>0</v>
      </c>
      <c r="AV762" s="135">
        <v>0</v>
      </c>
      <c r="AW762" s="135">
        <v>1</v>
      </c>
      <c r="AX762" s="135">
        <v>3</v>
      </c>
      <c r="AY762" s="135">
        <v>2</v>
      </c>
      <c r="AZ762" s="135">
        <v>0</v>
      </c>
      <c r="BA762" s="135">
        <v>1</v>
      </c>
      <c r="BB762" s="135">
        <v>0</v>
      </c>
      <c r="BC762" s="135">
        <v>0</v>
      </c>
      <c r="BD762" s="135">
        <v>0</v>
      </c>
      <c r="BE762" s="135">
        <v>0</v>
      </c>
      <c r="BF762" s="135">
        <v>0</v>
      </c>
      <c r="BG762" s="135">
        <v>1</v>
      </c>
      <c r="BH762" s="135">
        <v>0</v>
      </c>
      <c r="BI762" s="135">
        <v>0</v>
      </c>
      <c r="BJ762" s="135">
        <v>2</v>
      </c>
      <c r="BK762" s="135">
        <v>0</v>
      </c>
      <c r="BL762" s="135">
        <v>1</v>
      </c>
      <c r="BM762" s="135">
        <v>0</v>
      </c>
      <c r="BN762" s="135">
        <v>0</v>
      </c>
      <c r="BO762" s="135">
        <v>0</v>
      </c>
      <c r="BP762" s="135">
        <v>0</v>
      </c>
      <c r="BQ762" s="135">
        <v>0</v>
      </c>
      <c r="BR762" s="135">
        <v>0</v>
      </c>
      <c r="BS762" s="135">
        <v>0</v>
      </c>
      <c r="BT762" s="135">
        <v>0</v>
      </c>
      <c r="BU762" s="135">
        <v>1</v>
      </c>
      <c r="BV762" s="135">
        <v>0</v>
      </c>
      <c r="BW762" s="135">
        <v>0</v>
      </c>
      <c r="BX762" s="135">
        <v>0</v>
      </c>
      <c r="BY762" s="135">
        <v>0</v>
      </c>
      <c r="BZ762" s="135">
        <v>2</v>
      </c>
      <c r="CA762" s="135">
        <v>0</v>
      </c>
      <c r="CB762" s="135">
        <v>0</v>
      </c>
      <c r="CC762" s="135">
        <v>0</v>
      </c>
      <c r="CD762" s="135">
        <v>8</v>
      </c>
      <c r="CE762" s="135">
        <v>0</v>
      </c>
      <c r="CF762" s="135">
        <v>0</v>
      </c>
      <c r="CG762" s="135">
        <v>1</v>
      </c>
      <c r="CH762" s="135">
        <v>1</v>
      </c>
      <c r="CI762" s="135">
        <v>0</v>
      </c>
      <c r="CJ762" s="135">
        <v>0</v>
      </c>
      <c r="CK762" s="135">
        <v>1</v>
      </c>
      <c r="CL762" s="135">
        <v>0</v>
      </c>
      <c r="CM762" s="135">
        <v>2</v>
      </c>
      <c r="CN762" s="135">
        <v>0</v>
      </c>
      <c r="CO762" s="135">
        <v>1</v>
      </c>
      <c r="CP762" s="135">
        <v>1</v>
      </c>
      <c r="CQ762" s="135">
        <v>0</v>
      </c>
      <c r="CR762" s="135">
        <v>0</v>
      </c>
      <c r="CS762" s="135">
        <v>0</v>
      </c>
      <c r="CT762" s="135">
        <v>1</v>
      </c>
      <c r="CU762" s="135">
        <v>1</v>
      </c>
      <c r="CV762" s="135">
        <v>0</v>
      </c>
      <c r="CW762" s="135">
        <v>0</v>
      </c>
      <c r="CX762" s="135"/>
    </row>
    <row r="763" spans="1:102" x14ac:dyDescent="0.35">
      <c r="A763" s="135">
        <v>762</v>
      </c>
      <c r="B763" s="135">
        <v>0</v>
      </c>
      <c r="C763" s="135">
        <v>0</v>
      </c>
      <c r="D763" s="135">
        <v>0</v>
      </c>
      <c r="E763" s="135">
        <v>0</v>
      </c>
      <c r="F763" s="135">
        <v>0</v>
      </c>
      <c r="G763" s="135">
        <v>0</v>
      </c>
      <c r="H763" s="135">
        <v>1</v>
      </c>
      <c r="I763" s="135">
        <v>1</v>
      </c>
      <c r="J763" s="135">
        <v>0</v>
      </c>
      <c r="K763" s="135">
        <v>0</v>
      </c>
      <c r="L763" s="135">
        <v>1</v>
      </c>
      <c r="M763" s="135">
        <v>0</v>
      </c>
      <c r="N763" s="135">
        <v>0</v>
      </c>
      <c r="O763" s="135">
        <v>1</v>
      </c>
      <c r="P763" s="135">
        <v>1</v>
      </c>
      <c r="Q763" s="135">
        <v>0</v>
      </c>
      <c r="R763" s="135">
        <v>0</v>
      </c>
      <c r="S763" s="135">
        <v>0</v>
      </c>
      <c r="T763" s="135">
        <v>1</v>
      </c>
      <c r="U763" s="135">
        <v>0</v>
      </c>
      <c r="V763" s="135">
        <v>0</v>
      </c>
      <c r="W763" s="135">
        <v>0</v>
      </c>
      <c r="X763" s="135">
        <v>0</v>
      </c>
      <c r="Y763" s="135">
        <v>0</v>
      </c>
      <c r="Z763" s="135">
        <v>0</v>
      </c>
      <c r="AA763" s="135">
        <v>1</v>
      </c>
      <c r="AB763" s="135">
        <v>0</v>
      </c>
      <c r="AC763" s="135">
        <v>0</v>
      </c>
      <c r="AD763" s="135">
        <v>1</v>
      </c>
      <c r="AE763" s="135">
        <v>0</v>
      </c>
      <c r="AF763" s="135">
        <v>0</v>
      </c>
      <c r="AG763" s="135">
        <v>0</v>
      </c>
      <c r="AH763" s="135">
        <v>0</v>
      </c>
      <c r="AI763" s="135">
        <v>0</v>
      </c>
      <c r="AJ763" s="135">
        <v>1</v>
      </c>
      <c r="AK763" s="135">
        <v>1</v>
      </c>
      <c r="AL763" s="135">
        <v>0</v>
      </c>
      <c r="AM763" s="135">
        <v>0</v>
      </c>
      <c r="AN763" s="135">
        <v>1</v>
      </c>
      <c r="AO763" s="135">
        <v>0</v>
      </c>
      <c r="AP763" s="135">
        <v>0</v>
      </c>
      <c r="AQ763" s="135">
        <v>1</v>
      </c>
      <c r="AR763" s="135">
        <v>1</v>
      </c>
      <c r="AS763" s="135">
        <v>0</v>
      </c>
      <c r="AT763" s="135">
        <v>1</v>
      </c>
      <c r="AU763" s="135">
        <v>0</v>
      </c>
      <c r="AV763" s="135">
        <v>0</v>
      </c>
      <c r="AW763" s="135">
        <v>2</v>
      </c>
      <c r="AX763" s="135">
        <v>0</v>
      </c>
      <c r="AY763" s="135">
        <v>0</v>
      </c>
      <c r="AZ763" s="135">
        <v>0</v>
      </c>
      <c r="BA763" s="135">
        <v>0</v>
      </c>
      <c r="BB763" s="135">
        <v>0</v>
      </c>
      <c r="BC763" s="135">
        <v>0</v>
      </c>
      <c r="BD763" s="135">
        <v>0</v>
      </c>
      <c r="BE763" s="135">
        <v>0</v>
      </c>
      <c r="BF763" s="135">
        <v>1</v>
      </c>
      <c r="BG763" s="135">
        <v>0</v>
      </c>
      <c r="BH763" s="135">
        <v>0</v>
      </c>
      <c r="BI763" s="135">
        <v>0</v>
      </c>
      <c r="BJ763" s="135">
        <v>0</v>
      </c>
      <c r="BK763" s="135">
        <v>0</v>
      </c>
      <c r="BL763" s="135">
        <v>0</v>
      </c>
      <c r="BM763" s="135">
        <v>0</v>
      </c>
      <c r="BN763" s="135">
        <v>0</v>
      </c>
      <c r="BO763" s="135">
        <v>0</v>
      </c>
      <c r="BP763" s="135">
        <v>3</v>
      </c>
      <c r="BQ763" s="135">
        <v>0</v>
      </c>
      <c r="BR763" s="135">
        <v>0</v>
      </c>
      <c r="BS763" s="135">
        <v>6</v>
      </c>
      <c r="BT763" s="135">
        <v>0</v>
      </c>
      <c r="BU763" s="135">
        <v>0</v>
      </c>
      <c r="BV763" s="135">
        <v>1</v>
      </c>
      <c r="BW763" s="135">
        <v>0</v>
      </c>
      <c r="BX763" s="135">
        <v>1</v>
      </c>
      <c r="BY763" s="135">
        <v>0</v>
      </c>
      <c r="BZ763" s="135">
        <v>0</v>
      </c>
      <c r="CA763" s="135">
        <v>0</v>
      </c>
      <c r="CB763" s="135">
        <v>0</v>
      </c>
      <c r="CC763" s="135">
        <v>0</v>
      </c>
      <c r="CD763" s="135">
        <v>0</v>
      </c>
      <c r="CE763" s="135">
        <v>1</v>
      </c>
      <c r="CF763" s="135">
        <v>1</v>
      </c>
      <c r="CG763" s="135">
        <v>0</v>
      </c>
      <c r="CH763" s="135">
        <v>0</v>
      </c>
      <c r="CI763" s="135">
        <v>0</v>
      </c>
      <c r="CJ763" s="135">
        <v>0</v>
      </c>
      <c r="CK763" s="135">
        <v>0</v>
      </c>
      <c r="CL763" s="135">
        <v>0</v>
      </c>
      <c r="CM763" s="135">
        <v>0</v>
      </c>
      <c r="CN763" s="135">
        <v>0</v>
      </c>
      <c r="CO763" s="135">
        <v>6</v>
      </c>
      <c r="CP763" s="135">
        <v>0</v>
      </c>
      <c r="CQ763" s="135">
        <v>1</v>
      </c>
      <c r="CR763" s="135">
        <v>0</v>
      </c>
      <c r="CS763" s="135">
        <v>3</v>
      </c>
      <c r="CT763" s="135">
        <v>1</v>
      </c>
      <c r="CU763" s="135">
        <v>1</v>
      </c>
      <c r="CV763" s="135">
        <v>1</v>
      </c>
      <c r="CW763" s="135">
        <v>1</v>
      </c>
      <c r="CX763" s="135"/>
    </row>
    <row r="764" spans="1:102" x14ac:dyDescent="0.35">
      <c r="A764" s="135">
        <v>763</v>
      </c>
      <c r="B764" s="135">
        <v>0</v>
      </c>
      <c r="C764" s="135">
        <v>1</v>
      </c>
      <c r="D764" s="135">
        <v>0</v>
      </c>
      <c r="E764" s="135">
        <v>0</v>
      </c>
      <c r="F764" s="135">
        <v>7</v>
      </c>
      <c r="G764" s="135">
        <v>0</v>
      </c>
      <c r="H764" s="135">
        <v>0</v>
      </c>
      <c r="I764" s="135">
        <v>0</v>
      </c>
      <c r="J764" s="135">
        <v>0</v>
      </c>
      <c r="K764" s="135">
        <v>0</v>
      </c>
      <c r="L764" s="135">
        <v>1</v>
      </c>
      <c r="M764" s="135">
        <v>0</v>
      </c>
      <c r="N764" s="135">
        <v>1</v>
      </c>
      <c r="O764" s="135">
        <v>0</v>
      </c>
      <c r="P764" s="135">
        <v>0</v>
      </c>
      <c r="Q764" s="135">
        <v>2</v>
      </c>
      <c r="R764" s="135">
        <v>1</v>
      </c>
      <c r="S764" s="135">
        <v>0</v>
      </c>
      <c r="T764" s="135">
        <v>0</v>
      </c>
      <c r="U764" s="135">
        <v>0</v>
      </c>
      <c r="V764" s="135">
        <v>0</v>
      </c>
      <c r="W764" s="135">
        <v>0</v>
      </c>
      <c r="X764" s="135">
        <v>0</v>
      </c>
      <c r="Y764" s="135">
        <v>0</v>
      </c>
      <c r="Z764" s="135">
        <v>0</v>
      </c>
      <c r="AA764" s="135">
        <v>0</v>
      </c>
      <c r="AB764" s="135">
        <v>0</v>
      </c>
      <c r="AC764" s="135">
        <v>0</v>
      </c>
      <c r="AD764" s="135">
        <v>0</v>
      </c>
      <c r="AE764" s="135">
        <v>0</v>
      </c>
      <c r="AF764" s="135">
        <v>1</v>
      </c>
      <c r="AG764" s="135">
        <v>0</v>
      </c>
      <c r="AH764" s="135">
        <v>0</v>
      </c>
      <c r="AI764" s="135">
        <v>20</v>
      </c>
      <c r="AJ764" s="135">
        <v>0</v>
      </c>
      <c r="AK764" s="135">
        <v>0</v>
      </c>
      <c r="AL764" s="135">
        <v>0</v>
      </c>
      <c r="AM764" s="135">
        <v>0</v>
      </c>
      <c r="AN764" s="135">
        <v>0</v>
      </c>
      <c r="AO764" s="135">
        <v>0</v>
      </c>
      <c r="AP764" s="135">
        <v>1</v>
      </c>
      <c r="AQ764" s="135">
        <v>0</v>
      </c>
      <c r="AR764" s="135">
        <v>0</v>
      </c>
      <c r="AS764" s="135">
        <v>0</v>
      </c>
      <c r="AT764" s="135">
        <v>0</v>
      </c>
      <c r="AU764" s="135">
        <v>0</v>
      </c>
      <c r="AV764" s="135">
        <v>0</v>
      </c>
      <c r="AW764" s="135">
        <v>0</v>
      </c>
      <c r="AX764" s="135">
        <v>0</v>
      </c>
      <c r="AY764" s="135">
        <v>7</v>
      </c>
      <c r="AZ764" s="135">
        <v>0</v>
      </c>
      <c r="BA764" s="135">
        <v>0</v>
      </c>
      <c r="BB764" s="135">
        <v>0</v>
      </c>
      <c r="BC764" s="135">
        <v>0</v>
      </c>
      <c r="BD764" s="135">
        <v>0</v>
      </c>
      <c r="BE764" s="135">
        <v>0</v>
      </c>
      <c r="BF764" s="135">
        <v>0</v>
      </c>
      <c r="BG764" s="135">
        <v>0</v>
      </c>
      <c r="BH764" s="135">
        <v>0</v>
      </c>
      <c r="BI764" s="135">
        <v>1</v>
      </c>
      <c r="BJ764" s="135">
        <v>0</v>
      </c>
      <c r="BK764" s="135">
        <v>8</v>
      </c>
      <c r="BL764" s="135">
        <v>0</v>
      </c>
      <c r="BM764" s="135">
        <v>1</v>
      </c>
      <c r="BN764" s="135">
        <v>1</v>
      </c>
      <c r="BO764" s="135">
        <v>0</v>
      </c>
      <c r="BP764" s="135">
        <v>0</v>
      </c>
      <c r="BQ764" s="135">
        <v>0</v>
      </c>
      <c r="BR764" s="135">
        <v>0</v>
      </c>
      <c r="BS764" s="135">
        <v>0</v>
      </c>
      <c r="BT764" s="135">
        <v>0</v>
      </c>
      <c r="BU764" s="135">
        <v>0</v>
      </c>
      <c r="BV764" s="135">
        <v>0</v>
      </c>
      <c r="BW764" s="135">
        <v>0</v>
      </c>
      <c r="BX764" s="135">
        <v>0</v>
      </c>
      <c r="BY764" s="135">
        <v>0</v>
      </c>
      <c r="BZ764" s="135">
        <v>0</v>
      </c>
      <c r="CA764" s="135">
        <v>0</v>
      </c>
      <c r="CB764" s="135">
        <v>0</v>
      </c>
      <c r="CC764" s="135">
        <v>1</v>
      </c>
      <c r="CD764" s="135">
        <v>0</v>
      </c>
      <c r="CE764" s="135">
        <v>0</v>
      </c>
      <c r="CF764" s="135">
        <v>0</v>
      </c>
      <c r="CG764" s="135">
        <v>0</v>
      </c>
      <c r="CH764" s="135">
        <v>0</v>
      </c>
      <c r="CI764" s="135">
        <v>1</v>
      </c>
      <c r="CJ764" s="135">
        <v>4</v>
      </c>
      <c r="CK764" s="135">
        <v>1</v>
      </c>
      <c r="CL764" s="135">
        <v>0</v>
      </c>
      <c r="CM764" s="135">
        <v>0</v>
      </c>
      <c r="CN764" s="135">
        <v>1</v>
      </c>
      <c r="CO764" s="135">
        <v>0</v>
      </c>
      <c r="CP764" s="135">
        <v>0</v>
      </c>
      <c r="CQ764" s="135">
        <v>0</v>
      </c>
      <c r="CR764" s="135">
        <v>0</v>
      </c>
      <c r="CS764" s="135">
        <v>0</v>
      </c>
      <c r="CT764" s="135">
        <v>1</v>
      </c>
      <c r="CU764" s="135">
        <v>0</v>
      </c>
      <c r="CV764" s="135">
        <v>0</v>
      </c>
      <c r="CW764" s="135">
        <v>1</v>
      </c>
      <c r="CX764" s="135"/>
    </row>
    <row r="765" spans="1:102" x14ac:dyDescent="0.35">
      <c r="A765" s="135">
        <v>764</v>
      </c>
      <c r="B765" s="135">
        <v>1</v>
      </c>
      <c r="C765" s="135">
        <v>0</v>
      </c>
      <c r="D765" s="135">
        <v>0</v>
      </c>
      <c r="E765" s="135">
        <v>0</v>
      </c>
      <c r="F765" s="135">
        <v>1</v>
      </c>
      <c r="G765" s="135">
        <v>0</v>
      </c>
      <c r="H765" s="135">
        <v>2</v>
      </c>
      <c r="I765" s="135">
        <v>0</v>
      </c>
      <c r="J765" s="135">
        <v>0</v>
      </c>
      <c r="K765" s="135">
        <v>0</v>
      </c>
      <c r="L765" s="135">
        <v>0</v>
      </c>
      <c r="M765" s="135">
        <v>0</v>
      </c>
      <c r="N765" s="135">
        <v>0</v>
      </c>
      <c r="O765" s="135">
        <v>0</v>
      </c>
      <c r="P765" s="135">
        <v>0</v>
      </c>
      <c r="Q765" s="135">
        <v>0</v>
      </c>
      <c r="R765" s="135">
        <v>1</v>
      </c>
      <c r="S765" s="135">
        <v>1</v>
      </c>
      <c r="T765" s="135">
        <v>1</v>
      </c>
      <c r="U765" s="135">
        <v>0</v>
      </c>
      <c r="V765" s="135">
        <v>0</v>
      </c>
      <c r="W765" s="135">
        <v>0</v>
      </c>
      <c r="X765" s="135">
        <v>0</v>
      </c>
      <c r="Y765" s="135">
        <v>1</v>
      </c>
      <c r="Z765" s="135">
        <v>1</v>
      </c>
      <c r="AA765" s="135">
        <v>1</v>
      </c>
      <c r="AB765" s="135">
        <v>2</v>
      </c>
      <c r="AC765" s="135">
        <v>0</v>
      </c>
      <c r="AD765" s="135">
        <v>0</v>
      </c>
      <c r="AE765" s="135">
        <v>1</v>
      </c>
      <c r="AF765" s="135">
        <v>1</v>
      </c>
      <c r="AG765" s="135">
        <v>0</v>
      </c>
      <c r="AH765" s="135">
        <v>0</v>
      </c>
      <c r="AI765" s="135">
        <v>0</v>
      </c>
      <c r="AJ765" s="135">
        <v>0</v>
      </c>
      <c r="AK765" s="135">
        <v>3</v>
      </c>
      <c r="AL765" s="135">
        <v>0</v>
      </c>
      <c r="AM765" s="135">
        <v>0</v>
      </c>
      <c r="AN765" s="135">
        <v>0</v>
      </c>
      <c r="AO765" s="135">
        <v>1</v>
      </c>
      <c r="AP765" s="135">
        <v>0</v>
      </c>
      <c r="AQ765" s="135">
        <v>0</v>
      </c>
      <c r="AR765" s="135">
        <v>1</v>
      </c>
      <c r="AS765" s="135">
        <v>0</v>
      </c>
      <c r="AT765" s="135">
        <v>0</v>
      </c>
      <c r="AU765" s="135">
        <v>0</v>
      </c>
      <c r="AV765" s="135">
        <v>1</v>
      </c>
      <c r="AW765" s="135">
        <v>0</v>
      </c>
      <c r="AX765" s="135">
        <v>1</v>
      </c>
      <c r="AY765" s="135">
        <v>0</v>
      </c>
      <c r="AZ765" s="135">
        <v>2</v>
      </c>
      <c r="BA765" s="135">
        <v>0</v>
      </c>
      <c r="BB765" s="135">
        <v>0</v>
      </c>
      <c r="BC765" s="135">
        <v>0</v>
      </c>
      <c r="BD765" s="135">
        <v>1</v>
      </c>
      <c r="BE765" s="135">
        <v>0</v>
      </c>
      <c r="BF765" s="135">
        <v>0</v>
      </c>
      <c r="BG765" s="135">
        <v>0</v>
      </c>
      <c r="BH765" s="135">
        <v>0</v>
      </c>
      <c r="BI765" s="135">
        <v>0</v>
      </c>
      <c r="BJ765" s="135">
        <v>1</v>
      </c>
      <c r="BK765" s="135">
        <v>1</v>
      </c>
      <c r="BL765" s="135">
        <v>0</v>
      </c>
      <c r="BM765" s="135">
        <v>0</v>
      </c>
      <c r="BN765" s="135">
        <v>0</v>
      </c>
      <c r="BO765" s="135">
        <v>0</v>
      </c>
      <c r="BP765" s="135">
        <v>0</v>
      </c>
      <c r="BQ765" s="135">
        <v>0</v>
      </c>
      <c r="BR765" s="135">
        <v>0</v>
      </c>
      <c r="BS765" s="135">
        <v>0</v>
      </c>
      <c r="BT765" s="135">
        <v>1</v>
      </c>
      <c r="BU765" s="135">
        <v>1</v>
      </c>
      <c r="BV765" s="135">
        <v>0</v>
      </c>
      <c r="BW765" s="135">
        <v>0</v>
      </c>
      <c r="BX765" s="135">
        <v>0</v>
      </c>
      <c r="BY765" s="135">
        <v>0</v>
      </c>
      <c r="BZ765" s="135">
        <v>0</v>
      </c>
      <c r="CA765" s="135">
        <v>0</v>
      </c>
      <c r="CB765" s="135">
        <v>0</v>
      </c>
      <c r="CC765" s="135">
        <v>0</v>
      </c>
      <c r="CD765" s="135">
        <v>0</v>
      </c>
      <c r="CE765" s="135">
        <v>0</v>
      </c>
      <c r="CF765" s="135">
        <v>9</v>
      </c>
      <c r="CG765" s="135">
        <v>0</v>
      </c>
      <c r="CH765" s="135">
        <v>0</v>
      </c>
      <c r="CI765" s="135">
        <v>0</v>
      </c>
      <c r="CJ765" s="135">
        <v>0</v>
      </c>
      <c r="CK765" s="135">
        <v>0</v>
      </c>
      <c r="CL765" s="135">
        <v>0</v>
      </c>
      <c r="CM765" s="135">
        <v>0</v>
      </c>
      <c r="CN765" s="135">
        <v>0</v>
      </c>
      <c r="CO765" s="135">
        <v>0</v>
      </c>
      <c r="CP765" s="135">
        <v>2</v>
      </c>
      <c r="CQ765" s="135">
        <v>0</v>
      </c>
      <c r="CR765" s="135">
        <v>0</v>
      </c>
      <c r="CS765" s="135">
        <v>0</v>
      </c>
      <c r="CT765" s="135">
        <v>0</v>
      </c>
      <c r="CU765" s="135">
        <v>1</v>
      </c>
      <c r="CV765" s="135">
        <v>0</v>
      </c>
      <c r="CW765" s="135">
        <v>1</v>
      </c>
      <c r="CX765" s="135"/>
    </row>
    <row r="766" spans="1:102" x14ac:dyDescent="0.35">
      <c r="A766" s="135">
        <v>765</v>
      </c>
      <c r="B766" s="135">
        <v>0</v>
      </c>
      <c r="C766" s="135">
        <v>1</v>
      </c>
      <c r="D766" s="135">
        <v>0</v>
      </c>
      <c r="E766" s="135">
        <v>3</v>
      </c>
      <c r="F766" s="135">
        <v>0</v>
      </c>
      <c r="G766" s="135">
        <v>1</v>
      </c>
      <c r="H766" s="135">
        <v>0</v>
      </c>
      <c r="I766" s="135">
        <v>0</v>
      </c>
      <c r="J766" s="135">
        <v>0</v>
      </c>
      <c r="K766" s="135">
        <v>0</v>
      </c>
      <c r="L766" s="135">
        <v>0</v>
      </c>
      <c r="M766" s="135">
        <v>0</v>
      </c>
      <c r="N766" s="135">
        <v>1</v>
      </c>
      <c r="O766" s="135">
        <v>1</v>
      </c>
      <c r="P766" s="135">
        <v>1</v>
      </c>
      <c r="Q766" s="135">
        <v>0</v>
      </c>
      <c r="R766" s="135">
        <v>0</v>
      </c>
      <c r="S766" s="135">
        <v>2</v>
      </c>
      <c r="T766" s="135">
        <v>0</v>
      </c>
      <c r="U766" s="135">
        <v>0</v>
      </c>
      <c r="V766" s="135">
        <v>0</v>
      </c>
      <c r="W766" s="135">
        <v>4</v>
      </c>
      <c r="X766" s="135">
        <v>0</v>
      </c>
      <c r="Y766" s="135">
        <v>0</v>
      </c>
      <c r="Z766" s="135">
        <v>0</v>
      </c>
      <c r="AA766" s="135">
        <v>0</v>
      </c>
      <c r="AB766" s="135">
        <v>0</v>
      </c>
      <c r="AC766" s="135">
        <v>0</v>
      </c>
      <c r="AD766" s="135">
        <v>0</v>
      </c>
      <c r="AE766" s="135">
        <v>0</v>
      </c>
      <c r="AF766" s="135">
        <v>7</v>
      </c>
      <c r="AG766" s="135">
        <v>0</v>
      </c>
      <c r="AH766" s="135">
        <v>0</v>
      </c>
      <c r="AI766" s="135">
        <v>0</v>
      </c>
      <c r="AJ766" s="135">
        <v>6</v>
      </c>
      <c r="AK766" s="135">
        <v>0</v>
      </c>
      <c r="AL766" s="135">
        <v>0</v>
      </c>
      <c r="AM766" s="135">
        <v>0</v>
      </c>
      <c r="AN766" s="135">
        <v>0</v>
      </c>
      <c r="AO766" s="135">
        <v>0</v>
      </c>
      <c r="AP766" s="135">
        <v>0</v>
      </c>
      <c r="AQ766" s="135">
        <v>0</v>
      </c>
      <c r="AR766" s="135">
        <v>0</v>
      </c>
      <c r="AS766" s="135">
        <v>1</v>
      </c>
      <c r="AT766" s="135">
        <v>0</v>
      </c>
      <c r="AU766" s="135">
        <v>8</v>
      </c>
      <c r="AV766" s="135">
        <v>0</v>
      </c>
      <c r="AW766" s="135">
        <v>4</v>
      </c>
      <c r="AX766" s="135">
        <v>0</v>
      </c>
      <c r="AY766" s="135">
        <v>0</v>
      </c>
      <c r="AZ766" s="135">
        <v>0</v>
      </c>
      <c r="BA766" s="135">
        <v>0</v>
      </c>
      <c r="BB766" s="135">
        <v>0</v>
      </c>
      <c r="BC766" s="135">
        <v>0</v>
      </c>
      <c r="BD766" s="135">
        <v>0</v>
      </c>
      <c r="BE766" s="135">
        <v>0</v>
      </c>
      <c r="BF766" s="135">
        <v>0</v>
      </c>
      <c r="BG766" s="135">
        <v>0</v>
      </c>
      <c r="BH766" s="135">
        <v>0</v>
      </c>
      <c r="BI766" s="135">
        <v>0</v>
      </c>
      <c r="BJ766" s="135">
        <v>1</v>
      </c>
      <c r="BK766" s="135">
        <v>5</v>
      </c>
      <c r="BL766" s="135">
        <v>0</v>
      </c>
      <c r="BM766" s="135">
        <v>0</v>
      </c>
      <c r="BN766" s="135">
        <v>0</v>
      </c>
      <c r="BO766" s="135">
        <v>0</v>
      </c>
      <c r="BP766" s="135">
        <v>0</v>
      </c>
      <c r="BQ766" s="135">
        <v>1</v>
      </c>
      <c r="BR766" s="135">
        <v>0</v>
      </c>
      <c r="BS766" s="135">
        <v>0</v>
      </c>
      <c r="BT766" s="135">
        <v>0</v>
      </c>
      <c r="BU766" s="135">
        <v>1</v>
      </c>
      <c r="BV766" s="135">
        <v>1</v>
      </c>
      <c r="BW766" s="135">
        <v>2</v>
      </c>
      <c r="BX766" s="135">
        <v>0</v>
      </c>
      <c r="BY766" s="135">
        <v>1</v>
      </c>
      <c r="BZ766" s="135">
        <v>1</v>
      </c>
      <c r="CA766" s="135">
        <v>0</v>
      </c>
      <c r="CB766" s="135">
        <v>0</v>
      </c>
      <c r="CC766" s="135">
        <v>0</v>
      </c>
      <c r="CD766" s="135">
        <v>0</v>
      </c>
      <c r="CE766" s="135">
        <v>0</v>
      </c>
      <c r="CF766" s="135">
        <v>0</v>
      </c>
      <c r="CG766" s="135">
        <v>0</v>
      </c>
      <c r="CH766" s="135">
        <v>0</v>
      </c>
      <c r="CI766" s="135">
        <v>1</v>
      </c>
      <c r="CJ766" s="135">
        <v>0</v>
      </c>
      <c r="CK766" s="135">
        <v>0</v>
      </c>
      <c r="CL766" s="135">
        <v>0</v>
      </c>
      <c r="CM766" s="135">
        <v>0</v>
      </c>
      <c r="CN766" s="135">
        <v>0</v>
      </c>
      <c r="CO766" s="135">
        <v>3</v>
      </c>
      <c r="CP766" s="135">
        <v>0</v>
      </c>
      <c r="CQ766" s="135">
        <v>0</v>
      </c>
      <c r="CR766" s="135">
        <v>0</v>
      </c>
      <c r="CS766" s="135">
        <v>0</v>
      </c>
      <c r="CT766" s="135">
        <v>0</v>
      </c>
      <c r="CU766" s="135">
        <v>0</v>
      </c>
      <c r="CV766" s="135">
        <v>0</v>
      </c>
      <c r="CW766" s="135">
        <v>1</v>
      </c>
      <c r="CX766" s="135"/>
    </row>
    <row r="767" spans="1:102" x14ac:dyDescent="0.35">
      <c r="A767" s="135">
        <v>766</v>
      </c>
      <c r="B767" s="135">
        <v>0</v>
      </c>
      <c r="C767" s="135">
        <v>0</v>
      </c>
      <c r="D767" s="135">
        <v>1</v>
      </c>
      <c r="E767" s="135">
        <v>0</v>
      </c>
      <c r="F767" s="135">
        <v>1</v>
      </c>
      <c r="G767" s="135">
        <v>0</v>
      </c>
      <c r="H767" s="135">
        <v>0</v>
      </c>
      <c r="I767" s="135">
        <v>0</v>
      </c>
      <c r="J767" s="135">
        <v>1</v>
      </c>
      <c r="K767" s="135">
        <v>0</v>
      </c>
      <c r="L767" s="135">
        <v>1</v>
      </c>
      <c r="M767" s="135">
        <v>0</v>
      </c>
      <c r="N767" s="135">
        <v>0</v>
      </c>
      <c r="O767" s="135">
        <v>0</v>
      </c>
      <c r="P767" s="135">
        <v>0</v>
      </c>
      <c r="Q767" s="135">
        <v>0</v>
      </c>
      <c r="R767" s="135">
        <v>0</v>
      </c>
      <c r="S767" s="135">
        <v>0</v>
      </c>
      <c r="T767" s="135">
        <v>0</v>
      </c>
      <c r="U767" s="135">
        <v>0</v>
      </c>
      <c r="V767" s="135">
        <v>2</v>
      </c>
      <c r="W767" s="135">
        <v>0</v>
      </c>
      <c r="X767" s="135">
        <v>1</v>
      </c>
      <c r="Y767" s="135">
        <v>0</v>
      </c>
      <c r="Z767" s="135">
        <v>0</v>
      </c>
      <c r="AA767" s="135">
        <v>1</v>
      </c>
      <c r="AB767" s="135">
        <v>2</v>
      </c>
      <c r="AC767" s="135">
        <v>0</v>
      </c>
      <c r="AD767" s="135">
        <v>0</v>
      </c>
      <c r="AE767" s="135">
        <v>0</v>
      </c>
      <c r="AF767" s="135">
        <v>1</v>
      </c>
      <c r="AG767" s="135">
        <v>1</v>
      </c>
      <c r="AH767" s="135">
        <v>0</v>
      </c>
      <c r="AI767" s="135">
        <v>1</v>
      </c>
      <c r="AJ767" s="135">
        <v>0</v>
      </c>
      <c r="AK767" s="135">
        <v>0</v>
      </c>
      <c r="AL767" s="135">
        <v>0</v>
      </c>
      <c r="AM767" s="135">
        <v>4</v>
      </c>
      <c r="AN767" s="135">
        <v>0</v>
      </c>
      <c r="AO767" s="135">
        <v>0</v>
      </c>
      <c r="AP767" s="135">
        <v>1</v>
      </c>
      <c r="AQ767" s="135">
        <v>11</v>
      </c>
      <c r="AR767" s="135">
        <v>0</v>
      </c>
      <c r="AS767" s="135">
        <v>0</v>
      </c>
      <c r="AT767" s="135">
        <v>0</v>
      </c>
      <c r="AU767" s="135">
        <v>0</v>
      </c>
      <c r="AV767" s="135">
        <v>0</v>
      </c>
      <c r="AW767" s="135">
        <v>2</v>
      </c>
      <c r="AX767" s="135">
        <v>0</v>
      </c>
      <c r="AY767" s="135">
        <v>1</v>
      </c>
      <c r="AZ767" s="135">
        <v>0</v>
      </c>
      <c r="BA767" s="135">
        <v>0</v>
      </c>
      <c r="BB767" s="135">
        <v>0</v>
      </c>
      <c r="BC767" s="135">
        <v>0</v>
      </c>
      <c r="BD767" s="135">
        <v>0</v>
      </c>
      <c r="BE767" s="135">
        <v>0</v>
      </c>
      <c r="BF767" s="135">
        <v>0</v>
      </c>
      <c r="BG767" s="135">
        <v>1</v>
      </c>
      <c r="BH767" s="135">
        <v>1</v>
      </c>
      <c r="BI767" s="135">
        <v>0</v>
      </c>
      <c r="BJ767" s="135">
        <v>0</v>
      </c>
      <c r="BK767" s="135">
        <v>1</v>
      </c>
      <c r="BL767" s="135">
        <v>0</v>
      </c>
      <c r="BM767" s="135">
        <v>0</v>
      </c>
      <c r="BN767" s="135">
        <v>0</v>
      </c>
      <c r="BO767" s="135">
        <v>0</v>
      </c>
      <c r="BP767" s="135">
        <v>0</v>
      </c>
      <c r="BQ767" s="135">
        <v>0</v>
      </c>
      <c r="BR767" s="135">
        <v>0</v>
      </c>
      <c r="BS767" s="135">
        <v>0</v>
      </c>
      <c r="BT767" s="135">
        <v>1</v>
      </c>
      <c r="BU767" s="135">
        <v>3</v>
      </c>
      <c r="BV767" s="135">
        <v>0</v>
      </c>
      <c r="BW767" s="135">
        <v>0</v>
      </c>
      <c r="BX767" s="135">
        <v>0</v>
      </c>
      <c r="BY767" s="135">
        <v>0</v>
      </c>
      <c r="BZ767" s="135">
        <v>3</v>
      </c>
      <c r="CA767" s="135">
        <v>0</v>
      </c>
      <c r="CB767" s="135">
        <v>1</v>
      </c>
      <c r="CC767" s="135">
        <v>1</v>
      </c>
      <c r="CD767" s="135">
        <v>0</v>
      </c>
      <c r="CE767" s="135">
        <v>2</v>
      </c>
      <c r="CF767" s="135">
        <v>0</v>
      </c>
      <c r="CG767" s="135">
        <v>0</v>
      </c>
      <c r="CH767" s="135">
        <v>0</v>
      </c>
      <c r="CI767" s="135">
        <v>0</v>
      </c>
      <c r="CJ767" s="135">
        <v>0</v>
      </c>
      <c r="CK767" s="135">
        <v>3</v>
      </c>
      <c r="CL767" s="135">
        <v>0</v>
      </c>
      <c r="CM767" s="135">
        <v>0</v>
      </c>
      <c r="CN767" s="135">
        <v>1</v>
      </c>
      <c r="CO767" s="135">
        <v>0</v>
      </c>
      <c r="CP767" s="135">
        <v>0</v>
      </c>
      <c r="CQ767" s="135">
        <v>0</v>
      </c>
      <c r="CR767" s="135">
        <v>2</v>
      </c>
      <c r="CS767" s="135">
        <v>3</v>
      </c>
      <c r="CT767" s="135">
        <v>0</v>
      </c>
      <c r="CU767" s="135">
        <v>0</v>
      </c>
      <c r="CV767" s="135">
        <v>0</v>
      </c>
      <c r="CW767" s="135">
        <v>1</v>
      </c>
      <c r="CX767" s="135"/>
    </row>
    <row r="768" spans="1:102" x14ac:dyDescent="0.35">
      <c r="A768" s="135">
        <v>767</v>
      </c>
      <c r="B768" s="135">
        <v>0</v>
      </c>
      <c r="C768" s="135">
        <v>0</v>
      </c>
      <c r="D768" s="135">
        <v>2</v>
      </c>
      <c r="E768" s="135">
        <v>0</v>
      </c>
      <c r="F768" s="135">
        <v>0</v>
      </c>
      <c r="G768" s="135">
        <v>0</v>
      </c>
      <c r="H768" s="135">
        <v>2</v>
      </c>
      <c r="I768" s="135">
        <v>0</v>
      </c>
      <c r="J768" s="135">
        <v>0</v>
      </c>
      <c r="K768" s="135">
        <v>0</v>
      </c>
      <c r="L768" s="135">
        <v>5</v>
      </c>
      <c r="M768" s="135">
        <v>0</v>
      </c>
      <c r="N768" s="135">
        <v>1</v>
      </c>
      <c r="O768" s="135">
        <v>0</v>
      </c>
      <c r="P768" s="135">
        <v>0</v>
      </c>
      <c r="Q768" s="135">
        <v>0</v>
      </c>
      <c r="R768" s="135">
        <v>0</v>
      </c>
      <c r="S768" s="135">
        <v>0</v>
      </c>
      <c r="T768" s="135">
        <v>13</v>
      </c>
      <c r="U768" s="135">
        <v>0</v>
      </c>
      <c r="V768" s="135">
        <v>2</v>
      </c>
      <c r="W768" s="135">
        <v>0</v>
      </c>
      <c r="X768" s="135">
        <v>0</v>
      </c>
      <c r="Y768" s="135">
        <v>0</v>
      </c>
      <c r="Z768" s="135">
        <v>0</v>
      </c>
      <c r="AA768" s="135">
        <v>0</v>
      </c>
      <c r="AB768" s="135">
        <v>0</v>
      </c>
      <c r="AC768" s="135">
        <v>4</v>
      </c>
      <c r="AD768" s="135">
        <v>0</v>
      </c>
      <c r="AE768" s="135">
        <v>0</v>
      </c>
      <c r="AF768" s="135">
        <v>0</v>
      </c>
      <c r="AG768" s="135">
        <v>0</v>
      </c>
      <c r="AH768" s="135">
        <v>0</v>
      </c>
      <c r="AI768" s="135">
        <v>0</v>
      </c>
      <c r="AJ768" s="135">
        <v>0</v>
      </c>
      <c r="AK768" s="135">
        <v>1</v>
      </c>
      <c r="AL768" s="135">
        <v>2</v>
      </c>
      <c r="AM768" s="135">
        <v>0</v>
      </c>
      <c r="AN768" s="135">
        <v>0</v>
      </c>
      <c r="AO768" s="135">
        <v>0</v>
      </c>
      <c r="AP768" s="135">
        <v>0</v>
      </c>
      <c r="AQ768" s="135">
        <v>3</v>
      </c>
      <c r="AR768" s="135">
        <v>0</v>
      </c>
      <c r="AS768" s="135">
        <v>0</v>
      </c>
      <c r="AT768" s="135">
        <v>1</v>
      </c>
      <c r="AU768" s="135">
        <v>1</v>
      </c>
      <c r="AV768" s="135">
        <v>0</v>
      </c>
      <c r="AW768" s="135">
        <v>0</v>
      </c>
      <c r="AX768" s="135">
        <v>0</v>
      </c>
      <c r="AY768" s="135">
        <v>1</v>
      </c>
      <c r="AZ768" s="135">
        <v>5</v>
      </c>
      <c r="BA768" s="135">
        <v>0</v>
      </c>
      <c r="BB768" s="135">
        <v>0</v>
      </c>
      <c r="BC768" s="135">
        <v>1</v>
      </c>
      <c r="BD768" s="135">
        <v>1</v>
      </c>
      <c r="BE768" s="135">
        <v>0</v>
      </c>
      <c r="BF768" s="135">
        <v>0</v>
      </c>
      <c r="BG768" s="135">
        <v>0</v>
      </c>
      <c r="BH768" s="135">
        <v>0</v>
      </c>
      <c r="BI768" s="135">
        <v>0</v>
      </c>
      <c r="BJ768" s="135">
        <v>2</v>
      </c>
      <c r="BK768" s="135">
        <v>0</v>
      </c>
      <c r="BL768" s="135">
        <v>0</v>
      </c>
      <c r="BM768" s="135">
        <v>0</v>
      </c>
      <c r="BN768" s="135">
        <v>1</v>
      </c>
      <c r="BO768" s="135">
        <v>0</v>
      </c>
      <c r="BP768" s="135">
        <v>0</v>
      </c>
      <c r="BQ768" s="135">
        <v>1</v>
      </c>
      <c r="BR768" s="135">
        <v>0</v>
      </c>
      <c r="BS768" s="135">
        <v>14</v>
      </c>
      <c r="BT768" s="135">
        <v>0</v>
      </c>
      <c r="BU768" s="135">
        <v>0</v>
      </c>
      <c r="BV768" s="135">
        <v>0</v>
      </c>
      <c r="BW768" s="135">
        <v>0</v>
      </c>
      <c r="BX768" s="135">
        <v>0</v>
      </c>
      <c r="BY768" s="135">
        <v>0</v>
      </c>
      <c r="BZ768" s="135">
        <v>0</v>
      </c>
      <c r="CA768" s="135">
        <v>0</v>
      </c>
      <c r="CB768" s="135">
        <v>0</v>
      </c>
      <c r="CC768" s="135">
        <v>0</v>
      </c>
      <c r="CD768" s="135">
        <v>0</v>
      </c>
      <c r="CE768" s="135">
        <v>0</v>
      </c>
      <c r="CF768" s="135">
        <v>3</v>
      </c>
      <c r="CG768" s="135">
        <v>0</v>
      </c>
      <c r="CH768" s="135">
        <v>1</v>
      </c>
      <c r="CI768" s="135">
        <v>0</v>
      </c>
      <c r="CJ768" s="135">
        <v>3</v>
      </c>
      <c r="CK768" s="135">
        <v>0</v>
      </c>
      <c r="CL768" s="135">
        <v>1</v>
      </c>
      <c r="CM768" s="135">
        <v>0</v>
      </c>
      <c r="CN768" s="135">
        <v>0</v>
      </c>
      <c r="CO768" s="135">
        <v>0</v>
      </c>
      <c r="CP768" s="135">
        <v>1</v>
      </c>
      <c r="CQ768" s="135">
        <v>0</v>
      </c>
      <c r="CR768" s="135">
        <v>1</v>
      </c>
      <c r="CS768" s="135">
        <v>0</v>
      </c>
      <c r="CT768" s="135">
        <v>0</v>
      </c>
      <c r="CU768" s="135">
        <v>1</v>
      </c>
      <c r="CV768" s="135">
        <v>0</v>
      </c>
      <c r="CW768" s="135">
        <v>0</v>
      </c>
      <c r="CX768" s="135"/>
    </row>
    <row r="769" spans="1:102" x14ac:dyDescent="0.35">
      <c r="A769" s="135">
        <v>768</v>
      </c>
      <c r="B769" s="135">
        <v>0</v>
      </c>
      <c r="C769" s="135">
        <v>0</v>
      </c>
      <c r="D769" s="135">
        <v>0</v>
      </c>
      <c r="E769" s="135">
        <v>0</v>
      </c>
      <c r="F769" s="135">
        <v>1</v>
      </c>
      <c r="G769" s="135">
        <v>0</v>
      </c>
      <c r="H769" s="135">
        <v>0</v>
      </c>
      <c r="I769" s="135">
        <v>0</v>
      </c>
      <c r="J769" s="135">
        <v>0</v>
      </c>
      <c r="K769" s="135">
        <v>0</v>
      </c>
      <c r="L769" s="135">
        <v>1</v>
      </c>
      <c r="M769" s="135">
        <v>0</v>
      </c>
      <c r="N769" s="135">
        <v>0</v>
      </c>
      <c r="O769" s="135">
        <v>0</v>
      </c>
      <c r="P769" s="135">
        <v>0</v>
      </c>
      <c r="Q769" s="135">
        <v>0</v>
      </c>
      <c r="R769" s="135">
        <v>0</v>
      </c>
      <c r="S769" s="135">
        <v>0</v>
      </c>
      <c r="T769" s="135">
        <v>0</v>
      </c>
      <c r="U769" s="135">
        <v>0</v>
      </c>
      <c r="V769" s="135">
        <v>3</v>
      </c>
      <c r="W769" s="135">
        <v>2</v>
      </c>
      <c r="X769" s="135">
        <v>1</v>
      </c>
      <c r="Y769" s="135">
        <v>0</v>
      </c>
      <c r="Z769" s="135">
        <v>0</v>
      </c>
      <c r="AA769" s="135">
        <v>0</v>
      </c>
      <c r="AB769" s="135">
        <v>0</v>
      </c>
      <c r="AC769" s="135">
        <v>0</v>
      </c>
      <c r="AD769" s="135">
        <v>0</v>
      </c>
      <c r="AE769" s="135">
        <v>7</v>
      </c>
      <c r="AF769" s="135">
        <v>1</v>
      </c>
      <c r="AG769" s="135">
        <v>0</v>
      </c>
      <c r="AH769" s="135">
        <v>0</v>
      </c>
      <c r="AI769" s="135">
        <v>0</v>
      </c>
      <c r="AJ769" s="135">
        <v>0</v>
      </c>
      <c r="AK769" s="135">
        <v>0</v>
      </c>
      <c r="AL769" s="135">
        <v>0</v>
      </c>
      <c r="AM769" s="135">
        <v>0</v>
      </c>
      <c r="AN769" s="135">
        <v>0</v>
      </c>
      <c r="AO769" s="135">
        <v>0</v>
      </c>
      <c r="AP769" s="135">
        <v>1</v>
      </c>
      <c r="AQ769" s="135">
        <v>5</v>
      </c>
      <c r="AR769" s="135">
        <v>0</v>
      </c>
      <c r="AS769" s="135">
        <v>0</v>
      </c>
      <c r="AT769" s="135">
        <v>0</v>
      </c>
      <c r="AU769" s="135">
        <v>9</v>
      </c>
      <c r="AV769" s="135">
        <v>0</v>
      </c>
      <c r="AW769" s="135">
        <v>5</v>
      </c>
      <c r="AX769" s="135">
        <v>0</v>
      </c>
      <c r="AY769" s="135">
        <v>1</v>
      </c>
      <c r="AZ769" s="135">
        <v>0</v>
      </c>
      <c r="BA769" s="135">
        <v>0</v>
      </c>
      <c r="BB769" s="135">
        <v>0</v>
      </c>
      <c r="BC769" s="135">
        <v>0</v>
      </c>
      <c r="BD769" s="135">
        <v>0</v>
      </c>
      <c r="BE769" s="135">
        <v>0</v>
      </c>
      <c r="BF769" s="135">
        <v>0</v>
      </c>
      <c r="BG769" s="135">
        <v>0</v>
      </c>
      <c r="BH769" s="135">
        <v>0</v>
      </c>
      <c r="BI769" s="135">
        <v>0</v>
      </c>
      <c r="BJ769" s="135">
        <v>0</v>
      </c>
      <c r="BK769" s="135">
        <v>0</v>
      </c>
      <c r="BL769" s="135">
        <v>0</v>
      </c>
      <c r="BM769" s="135">
        <v>2</v>
      </c>
      <c r="BN769" s="135">
        <v>0</v>
      </c>
      <c r="BO769" s="135">
        <v>0</v>
      </c>
      <c r="BP769" s="135">
        <v>0</v>
      </c>
      <c r="BQ769" s="135">
        <v>0</v>
      </c>
      <c r="BR769" s="135">
        <v>0</v>
      </c>
      <c r="BS769" s="135">
        <v>1</v>
      </c>
      <c r="BT769" s="135">
        <v>0</v>
      </c>
      <c r="BU769" s="135">
        <v>0</v>
      </c>
      <c r="BV769" s="135">
        <v>0</v>
      </c>
      <c r="BW769" s="135">
        <v>1</v>
      </c>
      <c r="BX769" s="135">
        <v>0</v>
      </c>
      <c r="BY769" s="135">
        <v>0</v>
      </c>
      <c r="BZ769" s="135">
        <v>1</v>
      </c>
      <c r="CA769" s="135">
        <v>0</v>
      </c>
      <c r="CB769" s="135">
        <v>1</v>
      </c>
      <c r="CC769" s="135">
        <v>0</v>
      </c>
      <c r="CD769" s="135">
        <v>0</v>
      </c>
      <c r="CE769" s="135">
        <v>1</v>
      </c>
      <c r="CF769" s="135">
        <v>0</v>
      </c>
      <c r="CG769" s="135">
        <v>0</v>
      </c>
      <c r="CH769" s="135">
        <v>0</v>
      </c>
      <c r="CI769" s="135">
        <v>0</v>
      </c>
      <c r="CJ769" s="135">
        <v>0</v>
      </c>
      <c r="CK769" s="135">
        <v>0</v>
      </c>
      <c r="CL769" s="135">
        <v>1</v>
      </c>
      <c r="CM769" s="135">
        <v>0</v>
      </c>
      <c r="CN769" s="135">
        <v>0</v>
      </c>
      <c r="CO769" s="135">
        <v>0</v>
      </c>
      <c r="CP769" s="135">
        <v>1</v>
      </c>
      <c r="CQ769" s="135">
        <v>0</v>
      </c>
      <c r="CR769" s="135">
        <v>0</v>
      </c>
      <c r="CS769" s="135">
        <v>0</v>
      </c>
      <c r="CT769" s="135">
        <v>0</v>
      </c>
      <c r="CU769" s="135">
        <v>0</v>
      </c>
      <c r="CV769" s="135">
        <v>0</v>
      </c>
      <c r="CW769" s="135">
        <v>2</v>
      </c>
      <c r="CX769" s="135"/>
    </row>
    <row r="770" spans="1:102" x14ac:dyDescent="0.35">
      <c r="A770" s="135">
        <v>769</v>
      </c>
      <c r="B770" s="135">
        <v>0</v>
      </c>
      <c r="C770" s="135">
        <v>0</v>
      </c>
      <c r="D770" s="135">
        <v>0</v>
      </c>
      <c r="E770" s="135">
        <v>1</v>
      </c>
      <c r="F770" s="135">
        <v>1</v>
      </c>
      <c r="G770" s="135">
        <v>0</v>
      </c>
      <c r="H770" s="135">
        <v>0</v>
      </c>
      <c r="I770" s="135">
        <v>1</v>
      </c>
      <c r="J770" s="135">
        <v>0</v>
      </c>
      <c r="K770" s="135">
        <v>0</v>
      </c>
      <c r="L770" s="135">
        <v>0</v>
      </c>
      <c r="M770" s="135">
        <v>0</v>
      </c>
      <c r="N770" s="135">
        <v>9</v>
      </c>
      <c r="O770" s="135">
        <v>0</v>
      </c>
      <c r="P770" s="135">
        <v>0</v>
      </c>
      <c r="Q770" s="135">
        <v>0</v>
      </c>
      <c r="R770" s="135">
        <v>1</v>
      </c>
      <c r="S770" s="135">
        <v>0</v>
      </c>
      <c r="T770" s="135">
        <v>0</v>
      </c>
      <c r="U770" s="135">
        <v>0</v>
      </c>
      <c r="V770" s="135">
        <v>0</v>
      </c>
      <c r="W770" s="135">
        <v>0</v>
      </c>
      <c r="X770" s="135">
        <v>0</v>
      </c>
      <c r="Y770" s="135">
        <v>0</v>
      </c>
      <c r="Z770" s="135">
        <v>0</v>
      </c>
      <c r="AA770" s="135">
        <v>0</v>
      </c>
      <c r="AB770" s="135">
        <v>0</v>
      </c>
      <c r="AC770" s="135">
        <v>0</v>
      </c>
      <c r="AD770" s="135">
        <v>0</v>
      </c>
      <c r="AE770" s="135">
        <v>0</v>
      </c>
      <c r="AF770" s="135">
        <v>0</v>
      </c>
      <c r="AG770" s="135">
        <v>4</v>
      </c>
      <c r="AH770" s="135">
        <v>28</v>
      </c>
      <c r="AI770" s="135">
        <v>0</v>
      </c>
      <c r="AJ770" s="135">
        <v>0</v>
      </c>
      <c r="AK770" s="135">
        <v>1</v>
      </c>
      <c r="AL770" s="135">
        <v>0</v>
      </c>
      <c r="AM770" s="135">
        <v>1</v>
      </c>
      <c r="AN770" s="135">
        <v>0</v>
      </c>
      <c r="AO770" s="135">
        <v>0</v>
      </c>
      <c r="AP770" s="135">
        <v>1</v>
      </c>
      <c r="AQ770" s="135">
        <v>1</v>
      </c>
      <c r="AR770" s="135">
        <v>0</v>
      </c>
      <c r="AS770" s="135">
        <v>0</v>
      </c>
      <c r="AT770" s="135">
        <v>1</v>
      </c>
      <c r="AU770" s="135">
        <v>1</v>
      </c>
      <c r="AV770" s="135">
        <v>1</v>
      </c>
      <c r="AW770" s="135">
        <v>0</v>
      </c>
      <c r="AX770" s="135">
        <v>0</v>
      </c>
      <c r="AY770" s="135">
        <v>1</v>
      </c>
      <c r="AZ770" s="135">
        <v>0</v>
      </c>
      <c r="BA770" s="135">
        <v>0</v>
      </c>
      <c r="BB770" s="135">
        <v>0</v>
      </c>
      <c r="BC770" s="135">
        <v>1</v>
      </c>
      <c r="BD770" s="135">
        <v>1</v>
      </c>
      <c r="BE770" s="135">
        <v>0</v>
      </c>
      <c r="BF770" s="135">
        <v>0</v>
      </c>
      <c r="BG770" s="135">
        <v>2</v>
      </c>
      <c r="BH770" s="135">
        <v>0</v>
      </c>
      <c r="BI770" s="135">
        <v>0</v>
      </c>
      <c r="BJ770" s="135">
        <v>0</v>
      </c>
      <c r="BK770" s="135">
        <v>2</v>
      </c>
      <c r="BL770" s="135">
        <v>1</v>
      </c>
      <c r="BM770" s="135">
        <v>0</v>
      </c>
      <c r="BN770" s="135">
        <v>1</v>
      </c>
      <c r="BO770" s="135">
        <v>0</v>
      </c>
      <c r="BP770" s="135">
        <v>0</v>
      </c>
      <c r="BQ770" s="135">
        <v>0</v>
      </c>
      <c r="BR770" s="135">
        <v>1</v>
      </c>
      <c r="BS770" s="135">
        <v>6</v>
      </c>
      <c r="BT770" s="135">
        <v>0</v>
      </c>
      <c r="BU770" s="135">
        <v>0</v>
      </c>
      <c r="BV770" s="135">
        <v>0</v>
      </c>
      <c r="BW770" s="135">
        <v>0</v>
      </c>
      <c r="BX770" s="135">
        <v>0</v>
      </c>
      <c r="BY770" s="135">
        <v>0</v>
      </c>
      <c r="BZ770" s="135">
        <v>1</v>
      </c>
      <c r="CA770" s="135">
        <v>0</v>
      </c>
      <c r="CB770" s="135">
        <v>0</v>
      </c>
      <c r="CC770" s="135">
        <v>0</v>
      </c>
      <c r="CD770" s="135">
        <v>0</v>
      </c>
      <c r="CE770" s="135">
        <v>0</v>
      </c>
      <c r="CF770" s="135">
        <v>0</v>
      </c>
      <c r="CG770" s="135">
        <v>0</v>
      </c>
      <c r="CH770" s="135">
        <v>0</v>
      </c>
      <c r="CI770" s="135">
        <v>0</v>
      </c>
      <c r="CJ770" s="135">
        <v>0</v>
      </c>
      <c r="CK770" s="135">
        <v>0</v>
      </c>
      <c r="CL770" s="135">
        <v>1</v>
      </c>
      <c r="CM770" s="135">
        <v>0</v>
      </c>
      <c r="CN770" s="135">
        <v>0</v>
      </c>
      <c r="CO770" s="135">
        <v>2</v>
      </c>
      <c r="CP770" s="135">
        <v>1</v>
      </c>
      <c r="CQ770" s="135">
        <v>0</v>
      </c>
      <c r="CR770" s="135">
        <v>1</v>
      </c>
      <c r="CS770" s="135">
        <v>0</v>
      </c>
      <c r="CT770" s="135">
        <v>1</v>
      </c>
      <c r="CU770" s="135">
        <v>4</v>
      </c>
      <c r="CV770" s="135">
        <v>2</v>
      </c>
      <c r="CW770" s="135">
        <v>0</v>
      </c>
      <c r="CX770" s="135"/>
    </row>
    <row r="771" spans="1:102" x14ac:dyDescent="0.35">
      <c r="A771" s="135">
        <v>770</v>
      </c>
      <c r="B771" s="135">
        <v>1</v>
      </c>
      <c r="C771" s="135">
        <v>0</v>
      </c>
      <c r="D771" s="135">
        <v>0</v>
      </c>
      <c r="E771" s="135">
        <v>0</v>
      </c>
      <c r="F771" s="135">
        <v>0</v>
      </c>
      <c r="G771" s="135">
        <v>1</v>
      </c>
      <c r="H771" s="135">
        <v>0</v>
      </c>
      <c r="I771" s="135">
        <v>0</v>
      </c>
      <c r="J771" s="135">
        <v>1</v>
      </c>
      <c r="K771" s="135">
        <v>0</v>
      </c>
      <c r="L771" s="135">
        <v>0</v>
      </c>
      <c r="M771" s="135">
        <v>0</v>
      </c>
      <c r="N771" s="135">
        <v>0</v>
      </c>
      <c r="O771" s="135">
        <v>1</v>
      </c>
      <c r="P771" s="135">
        <v>0</v>
      </c>
      <c r="Q771" s="135">
        <v>1</v>
      </c>
      <c r="R771" s="135">
        <v>2</v>
      </c>
      <c r="S771" s="135">
        <v>0</v>
      </c>
      <c r="T771" s="135">
        <v>0</v>
      </c>
      <c r="U771" s="135">
        <v>1</v>
      </c>
      <c r="V771" s="135">
        <v>0</v>
      </c>
      <c r="W771" s="135">
        <v>0</v>
      </c>
      <c r="X771" s="135">
        <v>0</v>
      </c>
      <c r="Y771" s="135">
        <v>0</v>
      </c>
      <c r="Z771" s="135">
        <v>0</v>
      </c>
      <c r="AA771" s="135">
        <v>4</v>
      </c>
      <c r="AB771" s="135">
        <v>0</v>
      </c>
      <c r="AC771" s="135">
        <v>0</v>
      </c>
      <c r="AD771" s="135">
        <v>1</v>
      </c>
      <c r="AE771" s="135">
        <v>0</v>
      </c>
      <c r="AF771" s="135">
        <v>1</v>
      </c>
      <c r="AG771" s="135">
        <v>1</v>
      </c>
      <c r="AH771" s="135">
        <v>0</v>
      </c>
      <c r="AI771" s="135">
        <v>1</v>
      </c>
      <c r="AJ771" s="135">
        <v>5</v>
      </c>
      <c r="AK771" s="135">
        <v>0</v>
      </c>
      <c r="AL771" s="135">
        <v>0</v>
      </c>
      <c r="AM771" s="135">
        <v>0</v>
      </c>
      <c r="AN771" s="135">
        <v>0</v>
      </c>
      <c r="AO771" s="135">
        <v>0</v>
      </c>
      <c r="AP771" s="135">
        <v>1</v>
      </c>
      <c r="AQ771" s="135">
        <v>0</v>
      </c>
      <c r="AR771" s="135">
        <v>0</v>
      </c>
      <c r="AS771" s="135">
        <v>0</v>
      </c>
      <c r="AT771" s="135">
        <v>2</v>
      </c>
      <c r="AU771" s="135">
        <v>14</v>
      </c>
      <c r="AV771" s="135">
        <v>0</v>
      </c>
      <c r="AW771" s="135">
        <v>4</v>
      </c>
      <c r="AX771" s="135">
        <v>0</v>
      </c>
      <c r="AY771" s="135">
        <v>23</v>
      </c>
      <c r="AZ771" s="135">
        <v>1</v>
      </c>
      <c r="BA771" s="135">
        <v>0</v>
      </c>
      <c r="BB771" s="135">
        <v>1</v>
      </c>
      <c r="BC771" s="135">
        <v>0</v>
      </c>
      <c r="BD771" s="135">
        <v>1</v>
      </c>
      <c r="BE771" s="135">
        <v>0</v>
      </c>
      <c r="BF771" s="135">
        <v>0</v>
      </c>
      <c r="BG771" s="135">
        <v>0</v>
      </c>
      <c r="BH771" s="135">
        <v>0</v>
      </c>
      <c r="BI771" s="135">
        <v>0</v>
      </c>
      <c r="BJ771" s="135">
        <v>0</v>
      </c>
      <c r="BK771" s="135">
        <v>0</v>
      </c>
      <c r="BL771" s="135">
        <v>0</v>
      </c>
      <c r="BM771" s="135">
        <v>0</v>
      </c>
      <c r="BN771" s="135">
        <v>0</v>
      </c>
      <c r="BO771" s="135">
        <v>1</v>
      </c>
      <c r="BP771" s="135">
        <v>0</v>
      </c>
      <c r="BQ771" s="135">
        <v>0</v>
      </c>
      <c r="BR771" s="135">
        <v>0</v>
      </c>
      <c r="BS771" s="135">
        <v>0</v>
      </c>
      <c r="BT771" s="135">
        <v>0</v>
      </c>
      <c r="BU771" s="135">
        <v>0</v>
      </c>
      <c r="BV771" s="135">
        <v>1</v>
      </c>
      <c r="BW771" s="135">
        <v>0</v>
      </c>
      <c r="BX771" s="135">
        <v>1</v>
      </c>
      <c r="BY771" s="135">
        <v>0</v>
      </c>
      <c r="BZ771" s="135">
        <v>0</v>
      </c>
      <c r="CA771" s="135">
        <v>0</v>
      </c>
      <c r="CB771" s="135">
        <v>0</v>
      </c>
      <c r="CC771" s="135">
        <v>0</v>
      </c>
      <c r="CD771" s="135">
        <v>6</v>
      </c>
      <c r="CE771" s="135">
        <v>1</v>
      </c>
      <c r="CF771" s="135">
        <v>0</v>
      </c>
      <c r="CG771" s="135">
        <v>0</v>
      </c>
      <c r="CH771" s="135">
        <v>3</v>
      </c>
      <c r="CI771" s="135">
        <v>0</v>
      </c>
      <c r="CJ771" s="135">
        <v>0</v>
      </c>
      <c r="CK771" s="135">
        <v>0</v>
      </c>
      <c r="CL771" s="135">
        <v>0</v>
      </c>
      <c r="CM771" s="135">
        <v>0</v>
      </c>
      <c r="CN771" s="135">
        <v>0</v>
      </c>
      <c r="CO771" s="135">
        <v>0</v>
      </c>
      <c r="CP771" s="135">
        <v>0</v>
      </c>
      <c r="CQ771" s="135">
        <v>0</v>
      </c>
      <c r="CR771" s="135">
        <v>0</v>
      </c>
      <c r="CS771" s="135">
        <v>0</v>
      </c>
      <c r="CT771" s="135">
        <v>0</v>
      </c>
      <c r="CU771" s="135">
        <v>1</v>
      </c>
      <c r="CV771" s="135">
        <v>0</v>
      </c>
      <c r="CW771" s="135">
        <v>3</v>
      </c>
      <c r="CX771" s="135"/>
    </row>
    <row r="772" spans="1:102" x14ac:dyDescent="0.35">
      <c r="A772" s="135">
        <v>771</v>
      </c>
      <c r="B772" s="135">
        <v>0</v>
      </c>
      <c r="C772" s="135">
        <v>0</v>
      </c>
      <c r="D772" s="135">
        <v>0</v>
      </c>
      <c r="E772" s="135">
        <v>3</v>
      </c>
      <c r="F772" s="135">
        <v>0</v>
      </c>
      <c r="G772" s="135">
        <v>0</v>
      </c>
      <c r="H772" s="135">
        <v>0</v>
      </c>
      <c r="I772" s="135">
        <v>2</v>
      </c>
      <c r="J772" s="135">
        <v>0</v>
      </c>
      <c r="K772" s="135">
        <v>0</v>
      </c>
      <c r="L772" s="135">
        <v>0</v>
      </c>
      <c r="M772" s="135">
        <v>0</v>
      </c>
      <c r="N772" s="135">
        <v>0</v>
      </c>
      <c r="O772" s="135">
        <v>0</v>
      </c>
      <c r="P772" s="135">
        <v>0</v>
      </c>
      <c r="Q772" s="135">
        <v>0</v>
      </c>
      <c r="R772" s="135">
        <v>0</v>
      </c>
      <c r="S772" s="135">
        <v>0</v>
      </c>
      <c r="T772" s="135">
        <v>4</v>
      </c>
      <c r="U772" s="135">
        <v>0</v>
      </c>
      <c r="V772" s="135">
        <v>0</v>
      </c>
      <c r="W772" s="135">
        <v>1</v>
      </c>
      <c r="X772" s="135">
        <v>1</v>
      </c>
      <c r="Y772" s="135">
        <v>0</v>
      </c>
      <c r="Z772" s="135">
        <v>0</v>
      </c>
      <c r="AA772" s="135">
        <v>1</v>
      </c>
      <c r="AB772" s="135">
        <v>1</v>
      </c>
      <c r="AC772" s="135">
        <v>0</v>
      </c>
      <c r="AD772" s="135">
        <v>0</v>
      </c>
      <c r="AE772" s="135">
        <v>0</v>
      </c>
      <c r="AF772" s="135">
        <v>0</v>
      </c>
      <c r="AG772" s="135">
        <v>0</v>
      </c>
      <c r="AH772" s="135">
        <v>1</v>
      </c>
      <c r="AI772" s="135">
        <v>0</v>
      </c>
      <c r="AJ772" s="135">
        <v>0</v>
      </c>
      <c r="AK772" s="135">
        <v>0</v>
      </c>
      <c r="AL772" s="135">
        <v>4</v>
      </c>
      <c r="AM772" s="135">
        <v>0</v>
      </c>
      <c r="AN772" s="135">
        <v>0</v>
      </c>
      <c r="AO772" s="135">
        <v>0</v>
      </c>
      <c r="AP772" s="135">
        <v>1</v>
      </c>
      <c r="AQ772" s="135">
        <v>0</v>
      </c>
      <c r="AR772" s="135">
        <v>0</v>
      </c>
      <c r="AS772" s="135">
        <v>0</v>
      </c>
      <c r="AT772" s="135">
        <v>0</v>
      </c>
      <c r="AU772" s="135">
        <v>0</v>
      </c>
      <c r="AV772" s="135">
        <v>0</v>
      </c>
      <c r="AW772" s="135">
        <v>0</v>
      </c>
      <c r="AX772" s="135">
        <v>1</v>
      </c>
      <c r="AY772" s="135">
        <v>0</v>
      </c>
      <c r="AZ772" s="135">
        <v>0</v>
      </c>
      <c r="BA772" s="135">
        <v>1</v>
      </c>
      <c r="BB772" s="135">
        <v>0</v>
      </c>
      <c r="BC772" s="135">
        <v>0</v>
      </c>
      <c r="BD772" s="135">
        <v>0</v>
      </c>
      <c r="BE772" s="135">
        <v>0</v>
      </c>
      <c r="BF772" s="135">
        <v>0</v>
      </c>
      <c r="BG772" s="135">
        <v>0</v>
      </c>
      <c r="BH772" s="135">
        <v>0</v>
      </c>
      <c r="BI772" s="135">
        <v>0</v>
      </c>
      <c r="BJ772" s="135">
        <v>1</v>
      </c>
      <c r="BK772" s="135">
        <v>0</v>
      </c>
      <c r="BL772" s="135">
        <v>0</v>
      </c>
      <c r="BM772" s="135">
        <v>1</v>
      </c>
      <c r="BN772" s="135">
        <v>0</v>
      </c>
      <c r="BO772" s="135">
        <v>0</v>
      </c>
      <c r="BP772" s="135">
        <v>0</v>
      </c>
      <c r="BQ772" s="135">
        <v>1</v>
      </c>
      <c r="BR772" s="135">
        <v>0</v>
      </c>
      <c r="BS772" s="135">
        <v>5</v>
      </c>
      <c r="BT772" s="135">
        <v>0</v>
      </c>
      <c r="BU772" s="135">
        <v>2</v>
      </c>
      <c r="BV772" s="135">
        <v>0</v>
      </c>
      <c r="BW772" s="135">
        <v>0</v>
      </c>
      <c r="BX772" s="135">
        <v>0</v>
      </c>
      <c r="BY772" s="135">
        <v>0</v>
      </c>
      <c r="BZ772" s="135">
        <v>0</v>
      </c>
      <c r="CA772" s="135">
        <v>0</v>
      </c>
      <c r="CB772" s="135">
        <v>0</v>
      </c>
      <c r="CC772" s="135">
        <v>0</v>
      </c>
      <c r="CD772" s="135">
        <v>0</v>
      </c>
      <c r="CE772" s="135">
        <v>0</v>
      </c>
      <c r="CF772" s="135">
        <v>7</v>
      </c>
      <c r="CG772" s="135">
        <v>0</v>
      </c>
      <c r="CH772" s="135">
        <v>1</v>
      </c>
      <c r="CI772" s="135">
        <v>0</v>
      </c>
      <c r="CJ772" s="135">
        <v>0</v>
      </c>
      <c r="CK772" s="135">
        <v>3</v>
      </c>
      <c r="CL772" s="135">
        <v>1</v>
      </c>
      <c r="CM772" s="135">
        <v>1</v>
      </c>
      <c r="CN772" s="135">
        <v>0</v>
      </c>
      <c r="CO772" s="135">
        <v>0</v>
      </c>
      <c r="CP772" s="135">
        <v>0</v>
      </c>
      <c r="CQ772" s="135">
        <v>0</v>
      </c>
      <c r="CR772" s="135">
        <v>0</v>
      </c>
      <c r="CS772" s="135">
        <v>0</v>
      </c>
      <c r="CT772" s="135">
        <v>1</v>
      </c>
      <c r="CU772" s="135">
        <v>0</v>
      </c>
      <c r="CV772" s="135">
        <v>0</v>
      </c>
      <c r="CW772" s="135">
        <v>0</v>
      </c>
      <c r="CX772" s="135"/>
    </row>
    <row r="773" spans="1:102" x14ac:dyDescent="0.35">
      <c r="A773" s="135">
        <v>772</v>
      </c>
      <c r="B773" s="135">
        <v>0</v>
      </c>
      <c r="C773" s="135">
        <v>1</v>
      </c>
      <c r="D773" s="135">
        <v>1</v>
      </c>
      <c r="E773" s="135">
        <v>0</v>
      </c>
      <c r="F773" s="135">
        <v>0</v>
      </c>
      <c r="G773" s="135">
        <v>0</v>
      </c>
      <c r="H773" s="135">
        <v>0</v>
      </c>
      <c r="I773" s="135">
        <v>0</v>
      </c>
      <c r="J773" s="135">
        <v>0</v>
      </c>
      <c r="K773" s="135">
        <v>1</v>
      </c>
      <c r="L773" s="135">
        <v>0</v>
      </c>
      <c r="M773" s="135">
        <v>0</v>
      </c>
      <c r="N773" s="135">
        <v>0</v>
      </c>
      <c r="O773" s="135">
        <v>2</v>
      </c>
      <c r="P773" s="135">
        <v>0</v>
      </c>
      <c r="Q773" s="135">
        <v>1</v>
      </c>
      <c r="R773" s="135">
        <v>1</v>
      </c>
      <c r="S773" s="135">
        <v>0</v>
      </c>
      <c r="T773" s="135">
        <v>0</v>
      </c>
      <c r="U773" s="135">
        <v>0</v>
      </c>
      <c r="V773" s="135">
        <v>0</v>
      </c>
      <c r="W773" s="135">
        <v>0</v>
      </c>
      <c r="X773" s="135">
        <v>0</v>
      </c>
      <c r="Y773" s="135">
        <v>0</v>
      </c>
      <c r="Z773" s="135">
        <v>0</v>
      </c>
      <c r="AA773" s="135">
        <v>0</v>
      </c>
      <c r="AB773" s="135">
        <v>0</v>
      </c>
      <c r="AC773" s="135">
        <v>0</v>
      </c>
      <c r="AD773" s="135">
        <v>1</v>
      </c>
      <c r="AE773" s="135">
        <v>1</v>
      </c>
      <c r="AF773" s="135">
        <v>0</v>
      </c>
      <c r="AG773" s="135">
        <v>6</v>
      </c>
      <c r="AH773" s="135">
        <v>1</v>
      </c>
      <c r="AI773" s="135">
        <v>1</v>
      </c>
      <c r="AJ773" s="135">
        <v>0</v>
      </c>
      <c r="AK773" s="135">
        <v>0</v>
      </c>
      <c r="AL773" s="135">
        <v>0</v>
      </c>
      <c r="AM773" s="135">
        <v>0</v>
      </c>
      <c r="AN773" s="135">
        <v>0</v>
      </c>
      <c r="AO773" s="135">
        <v>0</v>
      </c>
      <c r="AP773" s="135">
        <v>0</v>
      </c>
      <c r="AQ773" s="135">
        <v>0</v>
      </c>
      <c r="AR773" s="135">
        <v>0</v>
      </c>
      <c r="AS773" s="135">
        <v>1</v>
      </c>
      <c r="AT773" s="135">
        <v>1</v>
      </c>
      <c r="AU773" s="135">
        <v>2</v>
      </c>
      <c r="AV773" s="135">
        <v>2</v>
      </c>
      <c r="AW773" s="135">
        <v>1</v>
      </c>
      <c r="AX773" s="135">
        <v>0</v>
      </c>
      <c r="AY773" s="135">
        <v>0</v>
      </c>
      <c r="AZ773" s="135">
        <v>0</v>
      </c>
      <c r="BA773" s="135">
        <v>0</v>
      </c>
      <c r="BB773" s="135">
        <v>0</v>
      </c>
      <c r="BC773" s="135">
        <v>1</v>
      </c>
      <c r="BD773" s="135">
        <v>0</v>
      </c>
      <c r="BE773" s="135">
        <v>0</v>
      </c>
      <c r="BF773" s="135">
        <v>0</v>
      </c>
      <c r="BG773" s="135">
        <v>0</v>
      </c>
      <c r="BH773" s="135">
        <v>0</v>
      </c>
      <c r="BI773" s="135">
        <v>1</v>
      </c>
      <c r="BJ773" s="135">
        <v>2</v>
      </c>
      <c r="BK773" s="135">
        <v>3</v>
      </c>
      <c r="BL773" s="135">
        <v>2</v>
      </c>
      <c r="BM773" s="135">
        <v>1</v>
      </c>
      <c r="BN773" s="135">
        <v>0</v>
      </c>
      <c r="BO773" s="135">
        <v>1</v>
      </c>
      <c r="BP773" s="135">
        <v>0</v>
      </c>
      <c r="BQ773" s="135">
        <v>0</v>
      </c>
      <c r="BR773" s="135">
        <v>0</v>
      </c>
      <c r="BS773" s="135">
        <v>2</v>
      </c>
      <c r="BT773" s="135">
        <v>1</v>
      </c>
      <c r="BU773" s="135">
        <v>0</v>
      </c>
      <c r="BV773" s="135">
        <v>0</v>
      </c>
      <c r="BW773" s="135">
        <v>1</v>
      </c>
      <c r="BX773" s="135">
        <v>1</v>
      </c>
      <c r="BY773" s="135">
        <v>0</v>
      </c>
      <c r="BZ773" s="135">
        <v>0</v>
      </c>
      <c r="CA773" s="135">
        <v>0</v>
      </c>
      <c r="CB773" s="135">
        <v>0</v>
      </c>
      <c r="CC773" s="135">
        <v>0</v>
      </c>
      <c r="CD773" s="135">
        <v>1</v>
      </c>
      <c r="CE773" s="135">
        <v>0</v>
      </c>
      <c r="CF773" s="135">
        <v>0</v>
      </c>
      <c r="CG773" s="135">
        <v>0</v>
      </c>
      <c r="CH773" s="135">
        <v>3</v>
      </c>
      <c r="CI773" s="135">
        <v>0</v>
      </c>
      <c r="CJ773" s="135">
        <v>0</v>
      </c>
      <c r="CK773" s="135">
        <v>3</v>
      </c>
      <c r="CL773" s="135">
        <v>0</v>
      </c>
      <c r="CM773" s="135">
        <v>0</v>
      </c>
      <c r="CN773" s="135">
        <v>0</v>
      </c>
      <c r="CO773" s="135">
        <v>0</v>
      </c>
      <c r="CP773" s="135">
        <v>0</v>
      </c>
      <c r="CQ773" s="135">
        <v>0</v>
      </c>
      <c r="CR773" s="135">
        <v>2</v>
      </c>
      <c r="CS773" s="135">
        <v>0</v>
      </c>
      <c r="CT773" s="135">
        <v>0</v>
      </c>
      <c r="CU773" s="135">
        <v>0</v>
      </c>
      <c r="CV773" s="135">
        <v>1</v>
      </c>
      <c r="CW773" s="135">
        <v>0</v>
      </c>
      <c r="CX773" s="135"/>
    </row>
    <row r="774" spans="1:102" x14ac:dyDescent="0.35">
      <c r="A774" s="135">
        <v>773</v>
      </c>
      <c r="B774" s="135">
        <v>1</v>
      </c>
      <c r="C774" s="135">
        <v>0</v>
      </c>
      <c r="D774" s="135">
        <v>0</v>
      </c>
      <c r="E774" s="135">
        <v>0</v>
      </c>
      <c r="F774" s="135">
        <v>0</v>
      </c>
      <c r="G774" s="135">
        <v>0</v>
      </c>
      <c r="H774" s="135">
        <v>1</v>
      </c>
      <c r="I774" s="135">
        <v>0</v>
      </c>
      <c r="J774" s="135">
        <v>0</v>
      </c>
      <c r="K774" s="135">
        <v>0</v>
      </c>
      <c r="L774" s="135">
        <v>6</v>
      </c>
      <c r="M774" s="135">
        <v>0</v>
      </c>
      <c r="N774" s="135">
        <v>2</v>
      </c>
      <c r="O774" s="135">
        <v>0</v>
      </c>
      <c r="P774" s="135">
        <v>0</v>
      </c>
      <c r="Q774" s="135">
        <v>1</v>
      </c>
      <c r="R774" s="135">
        <v>2</v>
      </c>
      <c r="S774" s="135">
        <v>0</v>
      </c>
      <c r="T774" s="135">
        <v>0</v>
      </c>
      <c r="U774" s="135">
        <v>0</v>
      </c>
      <c r="V774" s="135">
        <v>11</v>
      </c>
      <c r="W774" s="135">
        <v>0</v>
      </c>
      <c r="X774" s="135">
        <v>0</v>
      </c>
      <c r="Y774" s="135">
        <v>0</v>
      </c>
      <c r="Z774" s="135">
        <v>0</v>
      </c>
      <c r="AA774" s="135">
        <v>0</v>
      </c>
      <c r="AB774" s="135">
        <v>0</v>
      </c>
      <c r="AC774" s="135">
        <v>0</v>
      </c>
      <c r="AD774" s="135">
        <v>0</v>
      </c>
      <c r="AE774" s="135">
        <v>1</v>
      </c>
      <c r="AF774" s="135">
        <v>0</v>
      </c>
      <c r="AG774" s="135">
        <v>9</v>
      </c>
      <c r="AH774" s="135">
        <v>0</v>
      </c>
      <c r="AI774" s="135">
        <v>0</v>
      </c>
      <c r="AJ774" s="135">
        <v>1</v>
      </c>
      <c r="AK774" s="135">
        <v>1</v>
      </c>
      <c r="AL774" s="135">
        <v>0</v>
      </c>
      <c r="AM774" s="135">
        <v>0</v>
      </c>
      <c r="AN774" s="135">
        <v>0</v>
      </c>
      <c r="AO774" s="135">
        <v>0</v>
      </c>
      <c r="AP774" s="135">
        <v>0</v>
      </c>
      <c r="AQ774" s="135">
        <v>3</v>
      </c>
      <c r="AR774" s="135">
        <v>0</v>
      </c>
      <c r="AS774" s="135">
        <v>0</v>
      </c>
      <c r="AT774" s="135">
        <v>0</v>
      </c>
      <c r="AU774" s="135">
        <v>0</v>
      </c>
      <c r="AV774" s="135">
        <v>0</v>
      </c>
      <c r="AW774" s="135">
        <v>9</v>
      </c>
      <c r="AX774" s="135">
        <v>0</v>
      </c>
      <c r="AY774" s="135">
        <v>1</v>
      </c>
      <c r="AZ774" s="135">
        <v>0</v>
      </c>
      <c r="BA774" s="135">
        <v>0</v>
      </c>
      <c r="BB774" s="135">
        <v>1</v>
      </c>
      <c r="BC774" s="135">
        <v>0</v>
      </c>
      <c r="BD774" s="135">
        <v>0</v>
      </c>
      <c r="BE774" s="135">
        <v>0</v>
      </c>
      <c r="BF774" s="135">
        <v>0</v>
      </c>
      <c r="BG774" s="135">
        <v>0</v>
      </c>
      <c r="BH774" s="135">
        <v>0</v>
      </c>
      <c r="BI774" s="135">
        <v>0</v>
      </c>
      <c r="BJ774" s="135">
        <v>0</v>
      </c>
      <c r="BK774" s="135">
        <v>1</v>
      </c>
      <c r="BL774" s="135">
        <v>2</v>
      </c>
      <c r="BM774" s="135">
        <v>0</v>
      </c>
      <c r="BN774" s="135">
        <v>3</v>
      </c>
      <c r="BO774" s="135">
        <v>0</v>
      </c>
      <c r="BP774" s="135">
        <v>0</v>
      </c>
      <c r="BQ774" s="135">
        <v>0</v>
      </c>
      <c r="BR774" s="135">
        <v>0</v>
      </c>
      <c r="BS774" s="135">
        <v>0</v>
      </c>
      <c r="BT774" s="135">
        <v>0</v>
      </c>
      <c r="BU774" s="135">
        <v>0</v>
      </c>
      <c r="BV774" s="135">
        <v>0</v>
      </c>
      <c r="BW774" s="135">
        <v>0</v>
      </c>
      <c r="BX774" s="135">
        <v>0</v>
      </c>
      <c r="BY774" s="135">
        <v>0</v>
      </c>
      <c r="BZ774" s="135">
        <v>0</v>
      </c>
      <c r="CA774" s="135">
        <v>0</v>
      </c>
      <c r="CB774" s="135">
        <v>0</v>
      </c>
      <c r="CC774" s="135">
        <v>0</v>
      </c>
      <c r="CD774" s="135">
        <v>0</v>
      </c>
      <c r="CE774" s="135">
        <v>2</v>
      </c>
      <c r="CF774" s="135">
        <v>14</v>
      </c>
      <c r="CG774" s="135">
        <v>0</v>
      </c>
      <c r="CH774" s="135">
        <v>1</v>
      </c>
      <c r="CI774" s="135">
        <v>0</v>
      </c>
      <c r="CJ774" s="135">
        <v>1</v>
      </c>
      <c r="CK774" s="135">
        <v>0</v>
      </c>
      <c r="CL774" s="135">
        <v>0</v>
      </c>
      <c r="CM774" s="135">
        <v>0</v>
      </c>
      <c r="CN774" s="135">
        <v>0</v>
      </c>
      <c r="CO774" s="135">
        <v>0</v>
      </c>
      <c r="CP774" s="135">
        <v>0</v>
      </c>
      <c r="CQ774" s="135">
        <v>0</v>
      </c>
      <c r="CR774" s="135">
        <v>1</v>
      </c>
      <c r="CS774" s="135">
        <v>0</v>
      </c>
      <c r="CT774" s="135">
        <v>0</v>
      </c>
      <c r="CU774" s="135">
        <v>0</v>
      </c>
      <c r="CV774" s="135">
        <v>0</v>
      </c>
      <c r="CW774" s="135">
        <v>0</v>
      </c>
      <c r="CX774" s="135"/>
    </row>
    <row r="775" spans="1:102" x14ac:dyDescent="0.35">
      <c r="A775" s="135">
        <v>774</v>
      </c>
      <c r="B775" s="135">
        <v>0</v>
      </c>
      <c r="C775" s="135">
        <v>1</v>
      </c>
      <c r="D775" s="135">
        <v>0</v>
      </c>
      <c r="E775" s="135">
        <v>0</v>
      </c>
      <c r="F775" s="135">
        <v>1</v>
      </c>
      <c r="G775" s="135">
        <v>0</v>
      </c>
      <c r="H775" s="135">
        <v>1</v>
      </c>
      <c r="I775" s="135">
        <v>0</v>
      </c>
      <c r="J775" s="135">
        <v>0</v>
      </c>
      <c r="K775" s="135">
        <v>0</v>
      </c>
      <c r="L775" s="135">
        <v>8</v>
      </c>
      <c r="M775" s="135">
        <v>0</v>
      </c>
      <c r="N775" s="135">
        <v>2</v>
      </c>
      <c r="O775" s="135">
        <v>0</v>
      </c>
      <c r="P775" s="135">
        <v>0</v>
      </c>
      <c r="Q775" s="135">
        <v>0</v>
      </c>
      <c r="R775" s="135">
        <v>0</v>
      </c>
      <c r="S775" s="135">
        <v>0</v>
      </c>
      <c r="T775" s="135">
        <v>12</v>
      </c>
      <c r="U775" s="135">
        <v>0</v>
      </c>
      <c r="V775" s="135">
        <v>12</v>
      </c>
      <c r="W775" s="135">
        <v>0</v>
      </c>
      <c r="X775" s="135">
        <v>0</v>
      </c>
      <c r="Y775" s="135">
        <v>0</v>
      </c>
      <c r="Z775" s="135">
        <v>0</v>
      </c>
      <c r="AA775" s="135">
        <v>2</v>
      </c>
      <c r="AB775" s="135">
        <v>0</v>
      </c>
      <c r="AC775" s="135">
        <v>0</v>
      </c>
      <c r="AD775" s="135">
        <v>0</v>
      </c>
      <c r="AE775" s="135">
        <v>1</v>
      </c>
      <c r="AF775" s="135">
        <v>0</v>
      </c>
      <c r="AG775" s="135">
        <v>2</v>
      </c>
      <c r="AH775" s="135">
        <v>4</v>
      </c>
      <c r="AI775" s="135">
        <v>0</v>
      </c>
      <c r="AJ775" s="135">
        <v>0</v>
      </c>
      <c r="AK775" s="135">
        <v>0</v>
      </c>
      <c r="AL775" s="135">
        <v>0</v>
      </c>
      <c r="AM775" s="135">
        <v>0</v>
      </c>
      <c r="AN775" s="135">
        <v>0</v>
      </c>
      <c r="AO775" s="135">
        <v>0</v>
      </c>
      <c r="AP775" s="135">
        <v>0</v>
      </c>
      <c r="AQ775" s="135">
        <v>0</v>
      </c>
      <c r="AR775" s="135">
        <v>0</v>
      </c>
      <c r="AS775" s="135">
        <v>0</v>
      </c>
      <c r="AT775" s="135">
        <v>2</v>
      </c>
      <c r="AU775" s="135">
        <v>0</v>
      </c>
      <c r="AV775" s="135">
        <v>1</v>
      </c>
      <c r="AW775" s="135">
        <v>0</v>
      </c>
      <c r="AX775" s="135">
        <v>0</v>
      </c>
      <c r="AY775" s="135">
        <v>0</v>
      </c>
      <c r="AZ775" s="135">
        <v>0</v>
      </c>
      <c r="BA775" s="135">
        <v>0</v>
      </c>
      <c r="BB775" s="135">
        <v>0</v>
      </c>
      <c r="BC775" s="135">
        <v>0</v>
      </c>
      <c r="BD775" s="135">
        <v>5</v>
      </c>
      <c r="BE775" s="135">
        <v>0</v>
      </c>
      <c r="BF775" s="135">
        <v>0</v>
      </c>
      <c r="BG775" s="135">
        <v>0</v>
      </c>
      <c r="BH775" s="135">
        <v>0</v>
      </c>
      <c r="BI775" s="135">
        <v>0</v>
      </c>
      <c r="BJ775" s="135">
        <v>0</v>
      </c>
      <c r="BK775" s="135">
        <v>0</v>
      </c>
      <c r="BL775" s="135">
        <v>0</v>
      </c>
      <c r="BM775" s="135">
        <v>0</v>
      </c>
      <c r="BN775" s="135">
        <v>0</v>
      </c>
      <c r="BO775" s="135">
        <v>1</v>
      </c>
      <c r="BP775" s="135">
        <v>0</v>
      </c>
      <c r="BQ775" s="135">
        <v>0</v>
      </c>
      <c r="BR775" s="135">
        <v>0</v>
      </c>
      <c r="BS775" s="135">
        <v>0</v>
      </c>
      <c r="BT775" s="135">
        <v>3</v>
      </c>
      <c r="BU775" s="135">
        <v>1</v>
      </c>
      <c r="BV775" s="135">
        <v>1</v>
      </c>
      <c r="BW775" s="135">
        <v>0</v>
      </c>
      <c r="BX775" s="135">
        <v>0</v>
      </c>
      <c r="BY775" s="135">
        <v>0</v>
      </c>
      <c r="BZ775" s="135">
        <v>0</v>
      </c>
      <c r="CA775" s="135">
        <v>0</v>
      </c>
      <c r="CB775" s="135">
        <v>0</v>
      </c>
      <c r="CC775" s="135">
        <v>0</v>
      </c>
      <c r="CD775" s="135">
        <v>0</v>
      </c>
      <c r="CE775" s="135">
        <v>0</v>
      </c>
      <c r="CF775" s="135">
        <v>0</v>
      </c>
      <c r="CG775" s="135">
        <v>1</v>
      </c>
      <c r="CH775" s="135">
        <v>0</v>
      </c>
      <c r="CI775" s="135">
        <v>0</v>
      </c>
      <c r="CJ775" s="135">
        <v>0</v>
      </c>
      <c r="CK775" s="135">
        <v>0</v>
      </c>
      <c r="CL775" s="135">
        <v>0</v>
      </c>
      <c r="CM775" s="135">
        <v>1</v>
      </c>
      <c r="CN775" s="135">
        <v>0</v>
      </c>
      <c r="CO775" s="135">
        <v>0</v>
      </c>
      <c r="CP775" s="135">
        <v>3</v>
      </c>
      <c r="CQ775" s="135">
        <v>0</v>
      </c>
      <c r="CR775" s="135">
        <v>0</v>
      </c>
      <c r="CS775" s="135">
        <v>0</v>
      </c>
      <c r="CT775" s="135">
        <v>0</v>
      </c>
      <c r="CU775" s="135">
        <v>1</v>
      </c>
      <c r="CV775" s="135">
        <v>1</v>
      </c>
      <c r="CW775" s="135">
        <v>1</v>
      </c>
      <c r="CX775" s="135"/>
    </row>
    <row r="776" spans="1:102" x14ac:dyDescent="0.35">
      <c r="A776" s="135">
        <v>775</v>
      </c>
      <c r="B776" s="135">
        <v>0</v>
      </c>
      <c r="C776" s="135">
        <v>0</v>
      </c>
      <c r="D776" s="135">
        <v>0</v>
      </c>
      <c r="E776" s="135">
        <v>0</v>
      </c>
      <c r="F776" s="135">
        <v>0</v>
      </c>
      <c r="G776" s="135">
        <v>0</v>
      </c>
      <c r="H776" s="135">
        <v>0</v>
      </c>
      <c r="I776" s="135">
        <v>0</v>
      </c>
      <c r="J776" s="135">
        <v>1</v>
      </c>
      <c r="K776" s="135">
        <v>0</v>
      </c>
      <c r="L776" s="135">
        <v>0</v>
      </c>
      <c r="M776" s="135">
        <v>0</v>
      </c>
      <c r="N776" s="135">
        <v>0</v>
      </c>
      <c r="O776" s="135">
        <v>0</v>
      </c>
      <c r="P776" s="135">
        <v>0</v>
      </c>
      <c r="Q776" s="135">
        <v>0</v>
      </c>
      <c r="R776" s="135">
        <v>0</v>
      </c>
      <c r="S776" s="135">
        <v>0</v>
      </c>
      <c r="T776" s="135">
        <v>1</v>
      </c>
      <c r="U776" s="135">
        <v>0</v>
      </c>
      <c r="V776" s="135">
        <v>0</v>
      </c>
      <c r="W776" s="135">
        <v>0</v>
      </c>
      <c r="X776" s="135">
        <v>0</v>
      </c>
      <c r="Y776" s="135">
        <v>0</v>
      </c>
      <c r="Z776" s="135">
        <v>0</v>
      </c>
      <c r="AA776" s="135">
        <v>0</v>
      </c>
      <c r="AB776" s="135">
        <v>1</v>
      </c>
      <c r="AC776" s="135">
        <v>0</v>
      </c>
      <c r="AD776" s="135">
        <v>1</v>
      </c>
      <c r="AE776" s="135">
        <v>0</v>
      </c>
      <c r="AF776" s="135">
        <v>0</v>
      </c>
      <c r="AG776" s="135">
        <v>2</v>
      </c>
      <c r="AH776" s="135">
        <v>2</v>
      </c>
      <c r="AI776" s="135">
        <v>4</v>
      </c>
      <c r="AJ776" s="135">
        <v>0</v>
      </c>
      <c r="AK776" s="135">
        <v>0</v>
      </c>
      <c r="AL776" s="135">
        <v>0</v>
      </c>
      <c r="AM776" s="135">
        <v>0</v>
      </c>
      <c r="AN776" s="135">
        <v>0</v>
      </c>
      <c r="AO776" s="135">
        <v>1</v>
      </c>
      <c r="AP776" s="135">
        <v>7</v>
      </c>
      <c r="AQ776" s="135">
        <v>0</v>
      </c>
      <c r="AR776" s="135">
        <v>0</v>
      </c>
      <c r="AS776" s="135">
        <v>0</v>
      </c>
      <c r="AT776" s="135">
        <v>0</v>
      </c>
      <c r="AU776" s="135">
        <v>3</v>
      </c>
      <c r="AV776" s="135">
        <v>1</v>
      </c>
      <c r="AW776" s="135">
        <v>1</v>
      </c>
      <c r="AX776" s="135">
        <v>0</v>
      </c>
      <c r="AY776" s="135">
        <v>2</v>
      </c>
      <c r="AZ776" s="135">
        <v>0</v>
      </c>
      <c r="BA776" s="135">
        <v>0</v>
      </c>
      <c r="BB776" s="135">
        <v>4</v>
      </c>
      <c r="BC776" s="135">
        <v>0</v>
      </c>
      <c r="BD776" s="135">
        <v>2</v>
      </c>
      <c r="BE776" s="135">
        <v>1</v>
      </c>
      <c r="BF776" s="135">
        <v>0</v>
      </c>
      <c r="BG776" s="135">
        <v>2</v>
      </c>
      <c r="BH776" s="135">
        <v>0</v>
      </c>
      <c r="BI776" s="135">
        <v>1</v>
      </c>
      <c r="BJ776" s="135">
        <v>3</v>
      </c>
      <c r="BK776" s="135">
        <v>4</v>
      </c>
      <c r="BL776" s="135">
        <v>2</v>
      </c>
      <c r="BM776" s="135">
        <v>0</v>
      </c>
      <c r="BN776" s="135">
        <v>0</v>
      </c>
      <c r="BO776" s="135">
        <v>0</v>
      </c>
      <c r="BP776" s="135">
        <v>0</v>
      </c>
      <c r="BQ776" s="135">
        <v>0</v>
      </c>
      <c r="BR776" s="135">
        <v>0</v>
      </c>
      <c r="BS776" s="135">
        <v>1</v>
      </c>
      <c r="BT776" s="135">
        <v>0</v>
      </c>
      <c r="BU776" s="135">
        <v>0</v>
      </c>
      <c r="BV776" s="135">
        <v>0</v>
      </c>
      <c r="BW776" s="135">
        <v>0</v>
      </c>
      <c r="BX776" s="135">
        <v>0</v>
      </c>
      <c r="BY776" s="135">
        <v>0</v>
      </c>
      <c r="BZ776" s="135">
        <v>0</v>
      </c>
      <c r="CA776" s="135">
        <v>0</v>
      </c>
      <c r="CB776" s="135">
        <v>0</v>
      </c>
      <c r="CC776" s="135">
        <v>0</v>
      </c>
      <c r="CD776" s="135">
        <v>0</v>
      </c>
      <c r="CE776" s="135">
        <v>0</v>
      </c>
      <c r="CF776" s="135">
        <v>1</v>
      </c>
      <c r="CG776" s="135">
        <v>0</v>
      </c>
      <c r="CH776" s="135">
        <v>0</v>
      </c>
      <c r="CI776" s="135">
        <v>0</v>
      </c>
      <c r="CJ776" s="135">
        <v>0</v>
      </c>
      <c r="CK776" s="135">
        <v>0</v>
      </c>
      <c r="CL776" s="135">
        <v>0</v>
      </c>
      <c r="CM776" s="135">
        <v>0</v>
      </c>
      <c r="CN776" s="135">
        <v>1</v>
      </c>
      <c r="CO776" s="135">
        <v>0</v>
      </c>
      <c r="CP776" s="135">
        <v>1</v>
      </c>
      <c r="CQ776" s="135">
        <v>0</v>
      </c>
      <c r="CR776" s="135">
        <v>1</v>
      </c>
      <c r="CS776" s="135">
        <v>0</v>
      </c>
      <c r="CT776" s="135">
        <v>0</v>
      </c>
      <c r="CU776" s="135">
        <v>1</v>
      </c>
      <c r="CV776" s="135">
        <v>3</v>
      </c>
      <c r="CW776" s="135">
        <v>0</v>
      </c>
      <c r="CX776" s="135"/>
    </row>
    <row r="777" spans="1:102" x14ac:dyDescent="0.35">
      <c r="A777" s="135">
        <v>776</v>
      </c>
      <c r="B777" s="135">
        <v>1</v>
      </c>
      <c r="C777" s="135">
        <v>0</v>
      </c>
      <c r="D777" s="135">
        <v>0</v>
      </c>
      <c r="E777" s="135">
        <v>0</v>
      </c>
      <c r="F777" s="135">
        <v>0</v>
      </c>
      <c r="G777" s="135">
        <v>0</v>
      </c>
      <c r="H777" s="135">
        <v>0</v>
      </c>
      <c r="I777" s="135">
        <v>0</v>
      </c>
      <c r="J777" s="135">
        <v>0</v>
      </c>
      <c r="K777" s="135">
        <v>0</v>
      </c>
      <c r="L777" s="135">
        <v>6</v>
      </c>
      <c r="M777" s="135">
        <v>1</v>
      </c>
      <c r="N777" s="135">
        <v>0</v>
      </c>
      <c r="O777" s="135">
        <v>0</v>
      </c>
      <c r="P777" s="135">
        <v>1</v>
      </c>
      <c r="Q777" s="135">
        <v>0</v>
      </c>
      <c r="R777" s="135">
        <v>0</v>
      </c>
      <c r="S777" s="135">
        <v>0</v>
      </c>
      <c r="T777" s="135">
        <v>2</v>
      </c>
      <c r="U777" s="135">
        <v>1</v>
      </c>
      <c r="V777" s="135">
        <v>0</v>
      </c>
      <c r="W777" s="135">
        <v>0</v>
      </c>
      <c r="X777" s="135">
        <v>1</v>
      </c>
      <c r="Y777" s="135">
        <v>0</v>
      </c>
      <c r="Z777" s="135">
        <v>1</v>
      </c>
      <c r="AA777" s="135">
        <v>0</v>
      </c>
      <c r="AB777" s="135">
        <v>0</v>
      </c>
      <c r="AC777" s="135">
        <v>0</v>
      </c>
      <c r="AD777" s="135">
        <v>1</v>
      </c>
      <c r="AE777" s="135">
        <v>1</v>
      </c>
      <c r="AF777" s="135">
        <v>0</v>
      </c>
      <c r="AG777" s="135">
        <v>0</v>
      </c>
      <c r="AH777" s="135">
        <v>0</v>
      </c>
      <c r="AI777" s="135">
        <v>0</v>
      </c>
      <c r="AJ777" s="135">
        <v>3</v>
      </c>
      <c r="AK777" s="135">
        <v>0</v>
      </c>
      <c r="AL777" s="135">
        <v>1</v>
      </c>
      <c r="AM777" s="135">
        <v>0</v>
      </c>
      <c r="AN777" s="135">
        <v>0</v>
      </c>
      <c r="AO777" s="135">
        <v>0</v>
      </c>
      <c r="AP777" s="135">
        <v>0</v>
      </c>
      <c r="AQ777" s="135">
        <v>0</v>
      </c>
      <c r="AR777" s="135">
        <v>0</v>
      </c>
      <c r="AS777" s="135">
        <v>0</v>
      </c>
      <c r="AT777" s="135">
        <v>0</v>
      </c>
      <c r="AU777" s="135">
        <v>0</v>
      </c>
      <c r="AV777" s="135">
        <v>6</v>
      </c>
      <c r="AW777" s="135">
        <v>0</v>
      </c>
      <c r="AX777" s="135">
        <v>0</v>
      </c>
      <c r="AY777" s="135">
        <v>0</v>
      </c>
      <c r="AZ777" s="135">
        <v>1</v>
      </c>
      <c r="BA777" s="135">
        <v>0</v>
      </c>
      <c r="BB777" s="135">
        <v>0</v>
      </c>
      <c r="BC777" s="135">
        <v>1</v>
      </c>
      <c r="BD777" s="135">
        <v>0</v>
      </c>
      <c r="BE777" s="135">
        <v>0</v>
      </c>
      <c r="BF777" s="135">
        <v>1</v>
      </c>
      <c r="BG777" s="135">
        <v>1</v>
      </c>
      <c r="BH777" s="135">
        <v>0</v>
      </c>
      <c r="BI777" s="135">
        <v>0</v>
      </c>
      <c r="BJ777" s="135">
        <v>1</v>
      </c>
      <c r="BK777" s="135">
        <v>0</v>
      </c>
      <c r="BL777" s="135">
        <v>0</v>
      </c>
      <c r="BM777" s="135">
        <v>0</v>
      </c>
      <c r="BN777" s="135">
        <v>0</v>
      </c>
      <c r="BO777" s="135">
        <v>1</v>
      </c>
      <c r="BP777" s="135">
        <v>1</v>
      </c>
      <c r="BQ777" s="135">
        <v>0</v>
      </c>
      <c r="BR777" s="135">
        <v>0</v>
      </c>
      <c r="BS777" s="135">
        <v>1</v>
      </c>
      <c r="BT777" s="135">
        <v>0</v>
      </c>
      <c r="BU777" s="135">
        <v>1</v>
      </c>
      <c r="BV777" s="135">
        <v>0</v>
      </c>
      <c r="BW777" s="135">
        <v>0</v>
      </c>
      <c r="BX777" s="135">
        <v>1</v>
      </c>
      <c r="BY777" s="135">
        <v>0</v>
      </c>
      <c r="BZ777" s="135">
        <v>1</v>
      </c>
      <c r="CA777" s="135">
        <v>1</v>
      </c>
      <c r="CB777" s="135">
        <v>1</v>
      </c>
      <c r="CC777" s="135">
        <v>0</v>
      </c>
      <c r="CD777" s="135">
        <v>0</v>
      </c>
      <c r="CE777" s="135">
        <v>0</v>
      </c>
      <c r="CF777" s="135">
        <v>0</v>
      </c>
      <c r="CG777" s="135">
        <v>0</v>
      </c>
      <c r="CH777" s="135">
        <v>0</v>
      </c>
      <c r="CI777" s="135">
        <v>0</v>
      </c>
      <c r="CJ777" s="135">
        <v>0</v>
      </c>
      <c r="CK777" s="135">
        <v>0</v>
      </c>
      <c r="CL777" s="135">
        <v>0</v>
      </c>
      <c r="CM777" s="135">
        <v>0</v>
      </c>
      <c r="CN777" s="135">
        <v>0</v>
      </c>
      <c r="CO777" s="135">
        <v>0</v>
      </c>
      <c r="CP777" s="135">
        <v>1</v>
      </c>
      <c r="CQ777" s="135">
        <v>1</v>
      </c>
      <c r="CR777" s="135">
        <v>0</v>
      </c>
      <c r="CS777" s="135">
        <v>0</v>
      </c>
      <c r="CT777" s="135">
        <v>0</v>
      </c>
      <c r="CU777" s="135">
        <v>0</v>
      </c>
      <c r="CV777" s="135">
        <v>0</v>
      </c>
      <c r="CW777" s="135">
        <v>1</v>
      </c>
      <c r="CX777" s="135"/>
    </row>
    <row r="778" spans="1:102" x14ac:dyDescent="0.35">
      <c r="A778" s="135">
        <v>777</v>
      </c>
      <c r="B778" s="135">
        <v>0</v>
      </c>
      <c r="C778" s="135">
        <v>0</v>
      </c>
      <c r="D778" s="135">
        <v>0</v>
      </c>
      <c r="E778" s="135">
        <v>0</v>
      </c>
      <c r="F778" s="135">
        <v>1</v>
      </c>
      <c r="G778" s="135">
        <v>0</v>
      </c>
      <c r="H778" s="135">
        <v>0</v>
      </c>
      <c r="I778" s="135">
        <v>0</v>
      </c>
      <c r="J778" s="135">
        <v>0</v>
      </c>
      <c r="K778" s="135">
        <v>0</v>
      </c>
      <c r="L778" s="135">
        <v>0</v>
      </c>
      <c r="M778" s="135">
        <v>0</v>
      </c>
      <c r="N778" s="135">
        <v>0</v>
      </c>
      <c r="O778" s="135">
        <v>1</v>
      </c>
      <c r="P778" s="135">
        <v>0</v>
      </c>
      <c r="Q778" s="135">
        <v>0</v>
      </c>
      <c r="R778" s="135">
        <v>0</v>
      </c>
      <c r="S778" s="135">
        <v>0</v>
      </c>
      <c r="T778" s="135">
        <v>1</v>
      </c>
      <c r="U778" s="135">
        <v>0</v>
      </c>
      <c r="V778" s="135">
        <v>1</v>
      </c>
      <c r="W778" s="135">
        <v>0</v>
      </c>
      <c r="X778" s="135">
        <v>0</v>
      </c>
      <c r="Y778" s="135">
        <v>0</v>
      </c>
      <c r="Z778" s="135">
        <v>0</v>
      </c>
      <c r="AA778" s="135">
        <v>0</v>
      </c>
      <c r="AB778" s="135">
        <v>0</v>
      </c>
      <c r="AC778" s="135">
        <v>0</v>
      </c>
      <c r="AD778" s="135">
        <v>0</v>
      </c>
      <c r="AE778" s="135">
        <v>0</v>
      </c>
      <c r="AF778" s="135">
        <v>0</v>
      </c>
      <c r="AG778" s="135">
        <v>0</v>
      </c>
      <c r="AH778" s="135">
        <v>0</v>
      </c>
      <c r="AI778" s="135">
        <v>0</v>
      </c>
      <c r="AJ778" s="135">
        <v>2</v>
      </c>
      <c r="AK778" s="135">
        <v>2</v>
      </c>
      <c r="AL778" s="135">
        <v>0</v>
      </c>
      <c r="AM778" s="135">
        <v>0</v>
      </c>
      <c r="AN778" s="135">
        <v>0</v>
      </c>
      <c r="AO778" s="135">
        <v>0</v>
      </c>
      <c r="AP778" s="135">
        <v>0</v>
      </c>
      <c r="AQ778" s="135">
        <v>0</v>
      </c>
      <c r="AR778" s="135">
        <v>0</v>
      </c>
      <c r="AS778" s="135">
        <v>0</v>
      </c>
      <c r="AT778" s="135">
        <v>1</v>
      </c>
      <c r="AU778" s="135">
        <v>0</v>
      </c>
      <c r="AV778" s="135">
        <v>0</v>
      </c>
      <c r="AW778" s="135">
        <v>1</v>
      </c>
      <c r="AX778" s="135">
        <v>0</v>
      </c>
      <c r="AY778" s="135">
        <v>0</v>
      </c>
      <c r="AZ778" s="135">
        <v>0</v>
      </c>
      <c r="BA778" s="135">
        <v>0</v>
      </c>
      <c r="BB778" s="135">
        <v>0</v>
      </c>
      <c r="BC778" s="135">
        <v>0</v>
      </c>
      <c r="BD778" s="135">
        <v>1</v>
      </c>
      <c r="BE778" s="135">
        <v>0</v>
      </c>
      <c r="BF778" s="135">
        <v>0</v>
      </c>
      <c r="BG778" s="135">
        <v>0</v>
      </c>
      <c r="BH778" s="135">
        <v>1</v>
      </c>
      <c r="BI778" s="135">
        <v>1</v>
      </c>
      <c r="BJ778" s="135">
        <v>0</v>
      </c>
      <c r="BK778" s="135">
        <v>13</v>
      </c>
      <c r="BL778" s="135">
        <v>1</v>
      </c>
      <c r="BM778" s="135">
        <v>0</v>
      </c>
      <c r="BN778" s="135">
        <v>1</v>
      </c>
      <c r="BO778" s="135">
        <v>1</v>
      </c>
      <c r="BP778" s="135">
        <v>0</v>
      </c>
      <c r="BQ778" s="135">
        <v>0</v>
      </c>
      <c r="BR778" s="135">
        <v>0</v>
      </c>
      <c r="BS778" s="135">
        <v>0</v>
      </c>
      <c r="BT778" s="135">
        <v>1</v>
      </c>
      <c r="BU778" s="135">
        <v>0</v>
      </c>
      <c r="BV778" s="135">
        <v>1</v>
      </c>
      <c r="BW778" s="135">
        <v>0</v>
      </c>
      <c r="BX778" s="135">
        <v>0</v>
      </c>
      <c r="BY778" s="135">
        <v>1</v>
      </c>
      <c r="BZ778" s="135">
        <v>0</v>
      </c>
      <c r="CA778" s="135">
        <v>0</v>
      </c>
      <c r="CB778" s="135">
        <v>2</v>
      </c>
      <c r="CC778" s="135">
        <v>0</v>
      </c>
      <c r="CD778" s="135">
        <v>3</v>
      </c>
      <c r="CE778" s="135">
        <v>0</v>
      </c>
      <c r="CF778" s="135">
        <v>0</v>
      </c>
      <c r="CG778" s="135">
        <v>0</v>
      </c>
      <c r="CH778" s="135">
        <v>1</v>
      </c>
      <c r="CI778" s="135">
        <v>0</v>
      </c>
      <c r="CJ778" s="135">
        <v>0</v>
      </c>
      <c r="CK778" s="135">
        <v>0</v>
      </c>
      <c r="CL778" s="135">
        <v>0</v>
      </c>
      <c r="CM778" s="135">
        <v>0</v>
      </c>
      <c r="CN778" s="135">
        <v>1</v>
      </c>
      <c r="CO778" s="135">
        <v>1</v>
      </c>
      <c r="CP778" s="135">
        <v>0</v>
      </c>
      <c r="CQ778" s="135">
        <v>0</v>
      </c>
      <c r="CR778" s="135">
        <v>1</v>
      </c>
      <c r="CS778" s="135">
        <v>0</v>
      </c>
      <c r="CT778" s="135">
        <v>1</v>
      </c>
      <c r="CU778" s="135">
        <v>0</v>
      </c>
      <c r="CV778" s="135">
        <v>1</v>
      </c>
      <c r="CW778" s="135">
        <v>0</v>
      </c>
      <c r="CX778" s="135"/>
    </row>
    <row r="779" spans="1:102" x14ac:dyDescent="0.35">
      <c r="A779" s="135">
        <v>778</v>
      </c>
      <c r="B779" s="135">
        <v>1</v>
      </c>
      <c r="C779" s="135">
        <v>1</v>
      </c>
      <c r="D779" s="135">
        <v>0</v>
      </c>
      <c r="E779" s="135">
        <v>0</v>
      </c>
      <c r="F779" s="135">
        <v>0</v>
      </c>
      <c r="G779" s="135">
        <v>1</v>
      </c>
      <c r="H779" s="135">
        <v>1</v>
      </c>
      <c r="I779" s="135">
        <v>0</v>
      </c>
      <c r="J779" s="135">
        <v>1</v>
      </c>
      <c r="K779" s="135">
        <v>1</v>
      </c>
      <c r="L779" s="135">
        <v>0</v>
      </c>
      <c r="M779" s="135">
        <v>0</v>
      </c>
      <c r="N779" s="135">
        <v>0</v>
      </c>
      <c r="O779" s="135">
        <v>0</v>
      </c>
      <c r="P779" s="135">
        <v>1</v>
      </c>
      <c r="Q779" s="135">
        <v>0</v>
      </c>
      <c r="R779" s="135">
        <v>1</v>
      </c>
      <c r="S779" s="135">
        <v>0</v>
      </c>
      <c r="T779" s="135">
        <v>0</v>
      </c>
      <c r="U779" s="135">
        <v>1</v>
      </c>
      <c r="V779" s="135">
        <v>0</v>
      </c>
      <c r="W779" s="135">
        <v>0</v>
      </c>
      <c r="X779" s="135">
        <v>1</v>
      </c>
      <c r="Y779" s="135">
        <v>1</v>
      </c>
      <c r="Z779" s="135">
        <v>0</v>
      </c>
      <c r="AA779" s="135">
        <v>0</v>
      </c>
      <c r="AB779" s="135">
        <v>0</v>
      </c>
      <c r="AC779" s="135">
        <v>0</v>
      </c>
      <c r="AD779" s="135">
        <v>0</v>
      </c>
      <c r="AE779" s="135">
        <v>1</v>
      </c>
      <c r="AF779" s="135">
        <v>0</v>
      </c>
      <c r="AG779" s="135">
        <v>1</v>
      </c>
      <c r="AH779" s="135">
        <v>0</v>
      </c>
      <c r="AI779" s="135">
        <v>1</v>
      </c>
      <c r="AJ779" s="135">
        <v>0</v>
      </c>
      <c r="AK779" s="135">
        <v>0</v>
      </c>
      <c r="AL779" s="135">
        <v>0</v>
      </c>
      <c r="AM779" s="135">
        <v>0</v>
      </c>
      <c r="AN779" s="135">
        <v>0</v>
      </c>
      <c r="AO779" s="135">
        <v>0</v>
      </c>
      <c r="AP779" s="135">
        <v>9</v>
      </c>
      <c r="AQ779" s="135">
        <v>0</v>
      </c>
      <c r="AR779" s="135">
        <v>0</v>
      </c>
      <c r="AS779" s="135">
        <v>0</v>
      </c>
      <c r="AT779" s="135">
        <v>0</v>
      </c>
      <c r="AU779" s="135">
        <v>0</v>
      </c>
      <c r="AV779" s="135">
        <v>0</v>
      </c>
      <c r="AW779" s="135">
        <v>0</v>
      </c>
      <c r="AX779" s="135">
        <v>0</v>
      </c>
      <c r="AY779" s="135">
        <v>6</v>
      </c>
      <c r="AZ779" s="135">
        <v>0</v>
      </c>
      <c r="BA779" s="135">
        <v>0</v>
      </c>
      <c r="BB779" s="135">
        <v>0</v>
      </c>
      <c r="BC779" s="135">
        <v>0</v>
      </c>
      <c r="BD779" s="135">
        <v>0</v>
      </c>
      <c r="BE779" s="135">
        <v>0</v>
      </c>
      <c r="BF779" s="135">
        <v>2</v>
      </c>
      <c r="BG779" s="135">
        <v>6</v>
      </c>
      <c r="BH779" s="135">
        <v>0</v>
      </c>
      <c r="BI779" s="135">
        <v>0</v>
      </c>
      <c r="BJ779" s="135">
        <v>1</v>
      </c>
      <c r="BK779" s="135">
        <v>8</v>
      </c>
      <c r="BL779" s="135">
        <v>0</v>
      </c>
      <c r="BM779" s="135">
        <v>0</v>
      </c>
      <c r="BN779" s="135">
        <v>0</v>
      </c>
      <c r="BO779" s="135">
        <v>0</v>
      </c>
      <c r="BP779" s="135">
        <v>0</v>
      </c>
      <c r="BQ779" s="135">
        <v>0</v>
      </c>
      <c r="BR779" s="135">
        <v>0</v>
      </c>
      <c r="BS779" s="135">
        <v>0</v>
      </c>
      <c r="BT779" s="135">
        <v>1</v>
      </c>
      <c r="BU779" s="135">
        <v>0</v>
      </c>
      <c r="BV779" s="135">
        <v>0</v>
      </c>
      <c r="BW779" s="135">
        <v>3</v>
      </c>
      <c r="BX779" s="135">
        <v>0</v>
      </c>
      <c r="BY779" s="135">
        <v>0</v>
      </c>
      <c r="BZ779" s="135">
        <v>0</v>
      </c>
      <c r="CA779" s="135">
        <v>0</v>
      </c>
      <c r="CB779" s="135">
        <v>0</v>
      </c>
      <c r="CC779" s="135">
        <v>0</v>
      </c>
      <c r="CD779" s="135">
        <v>0</v>
      </c>
      <c r="CE779" s="135">
        <v>6</v>
      </c>
      <c r="CF779" s="135">
        <v>0</v>
      </c>
      <c r="CG779" s="135">
        <v>0</v>
      </c>
      <c r="CH779" s="135">
        <v>1</v>
      </c>
      <c r="CI779" s="135">
        <v>0</v>
      </c>
      <c r="CJ779" s="135">
        <v>0</v>
      </c>
      <c r="CK779" s="135">
        <v>0</v>
      </c>
      <c r="CL779" s="135">
        <v>1</v>
      </c>
      <c r="CM779" s="135">
        <v>0</v>
      </c>
      <c r="CN779" s="135">
        <v>0</v>
      </c>
      <c r="CO779" s="135">
        <v>0</v>
      </c>
      <c r="CP779" s="135">
        <v>0</v>
      </c>
      <c r="CQ779" s="135">
        <v>0</v>
      </c>
      <c r="CR779" s="135">
        <v>1</v>
      </c>
      <c r="CS779" s="135">
        <v>1</v>
      </c>
      <c r="CT779" s="135">
        <v>0</v>
      </c>
      <c r="CU779" s="135">
        <v>0</v>
      </c>
      <c r="CV779" s="135">
        <v>0</v>
      </c>
      <c r="CW779" s="135">
        <v>0</v>
      </c>
      <c r="CX779" s="135"/>
    </row>
    <row r="780" spans="1:102" x14ac:dyDescent="0.35">
      <c r="A780" s="135">
        <v>779</v>
      </c>
      <c r="B780" s="135">
        <v>0</v>
      </c>
      <c r="C780" s="135">
        <v>0</v>
      </c>
      <c r="D780" s="135">
        <v>0</v>
      </c>
      <c r="E780" s="135">
        <v>0</v>
      </c>
      <c r="F780" s="135">
        <v>0</v>
      </c>
      <c r="G780" s="135">
        <v>1</v>
      </c>
      <c r="H780" s="135">
        <v>0</v>
      </c>
      <c r="I780" s="135">
        <v>0</v>
      </c>
      <c r="J780" s="135">
        <v>1</v>
      </c>
      <c r="K780" s="135">
        <v>0</v>
      </c>
      <c r="L780" s="135">
        <v>0</v>
      </c>
      <c r="M780" s="135">
        <v>0</v>
      </c>
      <c r="N780" s="135">
        <v>1</v>
      </c>
      <c r="O780" s="135">
        <v>1</v>
      </c>
      <c r="P780" s="135">
        <v>0</v>
      </c>
      <c r="Q780" s="135">
        <v>1</v>
      </c>
      <c r="R780" s="135">
        <v>0</v>
      </c>
      <c r="S780" s="135">
        <v>0</v>
      </c>
      <c r="T780" s="135">
        <v>0</v>
      </c>
      <c r="U780" s="135">
        <v>0</v>
      </c>
      <c r="V780" s="135">
        <v>0</v>
      </c>
      <c r="W780" s="135">
        <v>1</v>
      </c>
      <c r="X780" s="135">
        <v>0</v>
      </c>
      <c r="Y780" s="135">
        <v>0</v>
      </c>
      <c r="Z780" s="135">
        <v>0</v>
      </c>
      <c r="AA780" s="135">
        <v>1</v>
      </c>
      <c r="AB780" s="135">
        <v>0</v>
      </c>
      <c r="AC780" s="135">
        <v>0</v>
      </c>
      <c r="AD780" s="135">
        <v>0</v>
      </c>
      <c r="AE780" s="135">
        <v>0</v>
      </c>
      <c r="AF780" s="135">
        <v>1</v>
      </c>
      <c r="AG780" s="135">
        <v>0</v>
      </c>
      <c r="AH780" s="135">
        <v>2</v>
      </c>
      <c r="AI780" s="135">
        <v>0</v>
      </c>
      <c r="AJ780" s="135">
        <v>0</v>
      </c>
      <c r="AK780" s="135">
        <v>2</v>
      </c>
      <c r="AL780" s="135">
        <v>0</v>
      </c>
      <c r="AM780" s="135">
        <v>0</v>
      </c>
      <c r="AN780" s="135">
        <v>1</v>
      </c>
      <c r="AO780" s="135">
        <v>0</v>
      </c>
      <c r="AP780" s="135">
        <v>0</v>
      </c>
      <c r="AQ780" s="135">
        <v>0</v>
      </c>
      <c r="AR780" s="135">
        <v>0</v>
      </c>
      <c r="AS780" s="135">
        <v>0</v>
      </c>
      <c r="AT780" s="135">
        <v>0</v>
      </c>
      <c r="AU780" s="135">
        <v>4</v>
      </c>
      <c r="AV780" s="135">
        <v>0</v>
      </c>
      <c r="AW780" s="135">
        <v>1</v>
      </c>
      <c r="AX780" s="135">
        <v>1</v>
      </c>
      <c r="AY780" s="135">
        <v>1</v>
      </c>
      <c r="AZ780" s="135">
        <v>0</v>
      </c>
      <c r="BA780" s="135">
        <v>1</v>
      </c>
      <c r="BB780" s="135">
        <v>0</v>
      </c>
      <c r="BC780" s="135">
        <v>1</v>
      </c>
      <c r="BD780" s="135">
        <v>2</v>
      </c>
      <c r="BE780" s="135">
        <v>1</v>
      </c>
      <c r="BF780" s="135">
        <v>0</v>
      </c>
      <c r="BG780" s="135">
        <v>0</v>
      </c>
      <c r="BH780" s="135">
        <v>0</v>
      </c>
      <c r="BI780" s="135">
        <v>0</v>
      </c>
      <c r="BJ780" s="135">
        <v>0</v>
      </c>
      <c r="BK780" s="135">
        <v>1</v>
      </c>
      <c r="BL780" s="135">
        <v>0</v>
      </c>
      <c r="BM780" s="135">
        <v>0</v>
      </c>
      <c r="BN780" s="135">
        <v>0</v>
      </c>
      <c r="BO780" s="135">
        <v>0</v>
      </c>
      <c r="BP780" s="135">
        <v>0</v>
      </c>
      <c r="BQ780" s="135">
        <v>0</v>
      </c>
      <c r="BR780" s="135">
        <v>0</v>
      </c>
      <c r="BS780" s="135">
        <v>1</v>
      </c>
      <c r="BT780" s="135">
        <v>0</v>
      </c>
      <c r="BU780" s="135">
        <v>0</v>
      </c>
      <c r="BV780" s="135">
        <v>0</v>
      </c>
      <c r="BW780" s="135">
        <v>0</v>
      </c>
      <c r="BX780" s="135">
        <v>2</v>
      </c>
      <c r="BY780" s="135">
        <v>0</v>
      </c>
      <c r="BZ780" s="135">
        <v>0</v>
      </c>
      <c r="CA780" s="135">
        <v>0</v>
      </c>
      <c r="CB780" s="135">
        <v>0</v>
      </c>
      <c r="CC780" s="135">
        <v>0</v>
      </c>
      <c r="CD780" s="135">
        <v>2</v>
      </c>
      <c r="CE780" s="135">
        <v>0</v>
      </c>
      <c r="CF780" s="135">
        <v>1</v>
      </c>
      <c r="CG780" s="135">
        <v>0</v>
      </c>
      <c r="CH780" s="135">
        <v>0</v>
      </c>
      <c r="CI780" s="135">
        <v>0</v>
      </c>
      <c r="CJ780" s="135">
        <v>0</v>
      </c>
      <c r="CK780" s="135">
        <v>0</v>
      </c>
      <c r="CL780" s="135">
        <v>0</v>
      </c>
      <c r="CM780" s="135">
        <v>0</v>
      </c>
      <c r="CN780" s="135">
        <v>0</v>
      </c>
      <c r="CO780" s="135">
        <v>1</v>
      </c>
      <c r="CP780" s="135">
        <v>1</v>
      </c>
      <c r="CQ780" s="135">
        <v>0</v>
      </c>
      <c r="CR780" s="135">
        <v>0</v>
      </c>
      <c r="CS780" s="135">
        <v>2</v>
      </c>
      <c r="CT780" s="135">
        <v>0</v>
      </c>
      <c r="CU780" s="135">
        <v>0</v>
      </c>
      <c r="CV780" s="135">
        <v>0</v>
      </c>
      <c r="CW780" s="135">
        <v>2</v>
      </c>
      <c r="CX780" s="135"/>
    </row>
    <row r="781" spans="1:102" x14ac:dyDescent="0.35">
      <c r="A781" s="135">
        <v>780</v>
      </c>
      <c r="B781" s="135">
        <v>1</v>
      </c>
      <c r="C781" s="135">
        <v>0</v>
      </c>
      <c r="D781" s="135">
        <v>0</v>
      </c>
      <c r="E781" s="135">
        <v>1</v>
      </c>
      <c r="F781" s="135">
        <v>0</v>
      </c>
      <c r="G781" s="135">
        <v>1</v>
      </c>
      <c r="H781" s="135">
        <v>0</v>
      </c>
      <c r="I781" s="135">
        <v>1</v>
      </c>
      <c r="J781" s="135">
        <v>0</v>
      </c>
      <c r="K781" s="135">
        <v>0</v>
      </c>
      <c r="L781" s="135">
        <v>11</v>
      </c>
      <c r="M781" s="135">
        <v>1</v>
      </c>
      <c r="N781" s="135">
        <v>2</v>
      </c>
      <c r="O781" s="135">
        <v>0</v>
      </c>
      <c r="P781" s="135">
        <v>0</v>
      </c>
      <c r="Q781" s="135">
        <v>0</v>
      </c>
      <c r="R781" s="135">
        <v>2</v>
      </c>
      <c r="S781" s="135">
        <v>0</v>
      </c>
      <c r="T781" s="135">
        <v>0</v>
      </c>
      <c r="U781" s="135">
        <v>0</v>
      </c>
      <c r="V781" s="135">
        <v>1</v>
      </c>
      <c r="W781" s="135">
        <v>0</v>
      </c>
      <c r="X781" s="135">
        <v>0</v>
      </c>
      <c r="Y781" s="135">
        <v>0</v>
      </c>
      <c r="Z781" s="135">
        <v>0</v>
      </c>
      <c r="AA781" s="135">
        <v>0</v>
      </c>
      <c r="AB781" s="135">
        <v>3</v>
      </c>
      <c r="AC781" s="135">
        <v>0</v>
      </c>
      <c r="AD781" s="135">
        <v>0</v>
      </c>
      <c r="AE781" s="135">
        <v>1</v>
      </c>
      <c r="AF781" s="135">
        <v>3</v>
      </c>
      <c r="AG781" s="135">
        <v>0</v>
      </c>
      <c r="AH781" s="135">
        <v>18</v>
      </c>
      <c r="AI781" s="135">
        <v>0</v>
      </c>
      <c r="AJ781" s="135">
        <v>0</v>
      </c>
      <c r="AK781" s="135">
        <v>0</v>
      </c>
      <c r="AL781" s="135">
        <v>0</v>
      </c>
      <c r="AM781" s="135">
        <v>0</v>
      </c>
      <c r="AN781" s="135">
        <v>0</v>
      </c>
      <c r="AO781" s="135">
        <v>0</v>
      </c>
      <c r="AP781" s="135">
        <v>0</v>
      </c>
      <c r="AQ781" s="135">
        <v>0</v>
      </c>
      <c r="AR781" s="135">
        <v>0</v>
      </c>
      <c r="AS781" s="135">
        <v>0</v>
      </c>
      <c r="AT781" s="135">
        <v>0</v>
      </c>
      <c r="AU781" s="135">
        <v>0</v>
      </c>
      <c r="AV781" s="135">
        <v>2</v>
      </c>
      <c r="AW781" s="135">
        <v>0</v>
      </c>
      <c r="AX781" s="135">
        <v>0</v>
      </c>
      <c r="AY781" s="135">
        <v>0</v>
      </c>
      <c r="AZ781" s="135">
        <v>0</v>
      </c>
      <c r="BA781" s="135">
        <v>0</v>
      </c>
      <c r="BB781" s="135">
        <v>1</v>
      </c>
      <c r="BC781" s="135">
        <v>0</v>
      </c>
      <c r="BD781" s="135">
        <v>0</v>
      </c>
      <c r="BE781" s="135">
        <v>1</v>
      </c>
      <c r="BF781" s="135">
        <v>0</v>
      </c>
      <c r="BG781" s="135">
        <v>0</v>
      </c>
      <c r="BH781" s="135">
        <v>0</v>
      </c>
      <c r="BI781" s="135">
        <v>1</v>
      </c>
      <c r="BJ781" s="135">
        <v>0</v>
      </c>
      <c r="BK781" s="135">
        <v>0</v>
      </c>
      <c r="BL781" s="135">
        <v>1</v>
      </c>
      <c r="BM781" s="135">
        <v>0</v>
      </c>
      <c r="BN781" s="135">
        <v>0</v>
      </c>
      <c r="BO781" s="135">
        <v>0</v>
      </c>
      <c r="BP781" s="135">
        <v>0</v>
      </c>
      <c r="BQ781" s="135">
        <v>0</v>
      </c>
      <c r="BR781" s="135">
        <v>0</v>
      </c>
      <c r="BS781" s="135">
        <v>0</v>
      </c>
      <c r="BT781" s="135">
        <v>0</v>
      </c>
      <c r="BU781" s="135">
        <v>2</v>
      </c>
      <c r="BV781" s="135">
        <v>1</v>
      </c>
      <c r="BW781" s="135">
        <v>0</v>
      </c>
      <c r="BX781" s="135">
        <v>7</v>
      </c>
      <c r="BY781" s="135">
        <v>0</v>
      </c>
      <c r="BZ781" s="135">
        <v>0</v>
      </c>
      <c r="CA781" s="135">
        <v>3</v>
      </c>
      <c r="CB781" s="135">
        <v>0</v>
      </c>
      <c r="CC781" s="135">
        <v>0</v>
      </c>
      <c r="CD781" s="135">
        <v>1</v>
      </c>
      <c r="CE781" s="135">
        <v>0</v>
      </c>
      <c r="CF781" s="135">
        <v>1</v>
      </c>
      <c r="CG781" s="135">
        <v>0</v>
      </c>
      <c r="CH781" s="135">
        <v>1</v>
      </c>
      <c r="CI781" s="135">
        <v>0</v>
      </c>
      <c r="CJ781" s="135">
        <v>0</v>
      </c>
      <c r="CK781" s="135">
        <v>1</v>
      </c>
      <c r="CL781" s="135">
        <v>0</v>
      </c>
      <c r="CM781" s="135">
        <v>0</v>
      </c>
      <c r="CN781" s="135">
        <v>0</v>
      </c>
      <c r="CO781" s="135">
        <v>0</v>
      </c>
      <c r="CP781" s="135">
        <v>1</v>
      </c>
      <c r="CQ781" s="135">
        <v>1</v>
      </c>
      <c r="CR781" s="135">
        <v>1</v>
      </c>
      <c r="CS781" s="135">
        <v>0</v>
      </c>
      <c r="CT781" s="135">
        <v>2</v>
      </c>
      <c r="CU781" s="135">
        <v>0</v>
      </c>
      <c r="CV781" s="135">
        <v>0</v>
      </c>
      <c r="CW781" s="135">
        <v>0</v>
      </c>
      <c r="CX781" s="135"/>
    </row>
    <row r="782" spans="1:102" x14ac:dyDescent="0.35">
      <c r="A782" s="135">
        <v>781</v>
      </c>
      <c r="B782" s="135">
        <v>0</v>
      </c>
      <c r="C782" s="135">
        <v>1</v>
      </c>
      <c r="D782" s="135">
        <v>1</v>
      </c>
      <c r="E782" s="135">
        <v>0</v>
      </c>
      <c r="F782" s="135">
        <v>0</v>
      </c>
      <c r="G782" s="135">
        <v>0</v>
      </c>
      <c r="H782" s="135">
        <v>1</v>
      </c>
      <c r="I782" s="135">
        <v>1</v>
      </c>
      <c r="J782" s="135">
        <v>3</v>
      </c>
      <c r="K782" s="135">
        <v>0</v>
      </c>
      <c r="L782" s="135">
        <v>3</v>
      </c>
      <c r="M782" s="135">
        <v>1</v>
      </c>
      <c r="N782" s="135">
        <v>0</v>
      </c>
      <c r="O782" s="135">
        <v>0</v>
      </c>
      <c r="P782" s="135">
        <v>0</v>
      </c>
      <c r="Q782" s="135">
        <v>0</v>
      </c>
      <c r="R782" s="135">
        <v>0</v>
      </c>
      <c r="S782" s="135">
        <v>1</v>
      </c>
      <c r="T782" s="135">
        <v>0</v>
      </c>
      <c r="U782" s="135">
        <v>0</v>
      </c>
      <c r="V782" s="135">
        <v>0</v>
      </c>
      <c r="W782" s="135">
        <v>1</v>
      </c>
      <c r="X782" s="135">
        <v>1</v>
      </c>
      <c r="Y782" s="135">
        <v>0</v>
      </c>
      <c r="Z782" s="135">
        <v>0</v>
      </c>
      <c r="AA782" s="135">
        <v>0</v>
      </c>
      <c r="AB782" s="135">
        <v>0</v>
      </c>
      <c r="AC782" s="135">
        <v>0</v>
      </c>
      <c r="AD782" s="135">
        <v>1</v>
      </c>
      <c r="AE782" s="135">
        <v>0</v>
      </c>
      <c r="AF782" s="135">
        <v>0</v>
      </c>
      <c r="AG782" s="135">
        <v>0</v>
      </c>
      <c r="AH782" s="135">
        <v>0</v>
      </c>
      <c r="AI782" s="135">
        <v>0</v>
      </c>
      <c r="AJ782" s="135">
        <v>0</v>
      </c>
      <c r="AK782" s="135">
        <v>0</v>
      </c>
      <c r="AL782" s="135">
        <v>0</v>
      </c>
      <c r="AM782" s="135">
        <v>0</v>
      </c>
      <c r="AN782" s="135">
        <v>0</v>
      </c>
      <c r="AO782" s="135">
        <v>0</v>
      </c>
      <c r="AP782" s="135">
        <v>0</v>
      </c>
      <c r="AQ782" s="135">
        <v>0</v>
      </c>
      <c r="AR782" s="135">
        <v>1</v>
      </c>
      <c r="AS782" s="135">
        <v>0</v>
      </c>
      <c r="AT782" s="135">
        <v>0</v>
      </c>
      <c r="AU782" s="135">
        <v>0</v>
      </c>
      <c r="AV782" s="135">
        <v>0</v>
      </c>
      <c r="AW782" s="135">
        <v>1</v>
      </c>
      <c r="AX782" s="135">
        <v>3</v>
      </c>
      <c r="AY782" s="135">
        <v>1</v>
      </c>
      <c r="AZ782" s="135">
        <v>0</v>
      </c>
      <c r="BA782" s="135">
        <v>0</v>
      </c>
      <c r="BB782" s="135">
        <v>0</v>
      </c>
      <c r="BC782" s="135">
        <v>0</v>
      </c>
      <c r="BD782" s="135">
        <v>0</v>
      </c>
      <c r="BE782" s="135">
        <v>0</v>
      </c>
      <c r="BF782" s="135">
        <v>1</v>
      </c>
      <c r="BG782" s="135">
        <v>0</v>
      </c>
      <c r="BH782" s="135">
        <v>0</v>
      </c>
      <c r="BI782" s="135">
        <v>0</v>
      </c>
      <c r="BJ782" s="135">
        <v>0</v>
      </c>
      <c r="BK782" s="135">
        <v>0</v>
      </c>
      <c r="BL782" s="135">
        <v>1</v>
      </c>
      <c r="BM782" s="135">
        <v>0</v>
      </c>
      <c r="BN782" s="135">
        <v>0</v>
      </c>
      <c r="BO782" s="135">
        <v>0</v>
      </c>
      <c r="BP782" s="135">
        <v>0</v>
      </c>
      <c r="BQ782" s="135">
        <v>0</v>
      </c>
      <c r="BR782" s="135">
        <v>0</v>
      </c>
      <c r="BS782" s="135">
        <v>0</v>
      </c>
      <c r="BT782" s="135">
        <v>0</v>
      </c>
      <c r="BU782" s="135">
        <v>0</v>
      </c>
      <c r="BV782" s="135">
        <v>0</v>
      </c>
      <c r="BW782" s="135">
        <v>0</v>
      </c>
      <c r="BX782" s="135">
        <v>0</v>
      </c>
      <c r="BY782" s="135">
        <v>0</v>
      </c>
      <c r="BZ782" s="135">
        <v>0</v>
      </c>
      <c r="CA782" s="135">
        <v>0</v>
      </c>
      <c r="CB782" s="135">
        <v>0</v>
      </c>
      <c r="CC782" s="135">
        <v>0</v>
      </c>
      <c r="CD782" s="135">
        <v>2</v>
      </c>
      <c r="CE782" s="135">
        <v>0</v>
      </c>
      <c r="CF782" s="135">
        <v>2</v>
      </c>
      <c r="CG782" s="135">
        <v>0</v>
      </c>
      <c r="CH782" s="135">
        <v>0</v>
      </c>
      <c r="CI782" s="135">
        <v>0</v>
      </c>
      <c r="CJ782" s="135">
        <v>0</v>
      </c>
      <c r="CK782" s="135">
        <v>0</v>
      </c>
      <c r="CL782" s="135">
        <v>0</v>
      </c>
      <c r="CM782" s="135">
        <v>1</v>
      </c>
      <c r="CN782" s="135">
        <v>0</v>
      </c>
      <c r="CO782" s="135">
        <v>0</v>
      </c>
      <c r="CP782" s="135">
        <v>0</v>
      </c>
      <c r="CQ782" s="135">
        <v>0</v>
      </c>
      <c r="CR782" s="135">
        <v>1</v>
      </c>
      <c r="CS782" s="135">
        <v>0</v>
      </c>
      <c r="CT782" s="135">
        <v>0</v>
      </c>
      <c r="CU782" s="135">
        <v>0</v>
      </c>
      <c r="CV782" s="135">
        <v>0</v>
      </c>
      <c r="CW782" s="135">
        <v>0</v>
      </c>
      <c r="CX782" s="135"/>
    </row>
    <row r="783" spans="1:102" x14ac:dyDescent="0.35">
      <c r="A783" s="135">
        <v>782</v>
      </c>
      <c r="B783" s="135">
        <v>0</v>
      </c>
      <c r="C783" s="135">
        <v>0</v>
      </c>
      <c r="D783" s="135">
        <v>0</v>
      </c>
      <c r="E783" s="135">
        <v>0</v>
      </c>
      <c r="F783" s="135">
        <v>0</v>
      </c>
      <c r="G783" s="135">
        <v>0</v>
      </c>
      <c r="H783" s="135">
        <v>0</v>
      </c>
      <c r="I783" s="135">
        <v>1</v>
      </c>
      <c r="J783" s="135">
        <v>0</v>
      </c>
      <c r="K783" s="135">
        <v>0</v>
      </c>
      <c r="L783" s="135">
        <v>1</v>
      </c>
      <c r="M783" s="135">
        <v>0</v>
      </c>
      <c r="N783" s="135">
        <v>0</v>
      </c>
      <c r="O783" s="135">
        <v>0</v>
      </c>
      <c r="P783" s="135">
        <v>0</v>
      </c>
      <c r="Q783" s="135">
        <v>0</v>
      </c>
      <c r="R783" s="135">
        <v>0</v>
      </c>
      <c r="S783" s="135">
        <v>0</v>
      </c>
      <c r="T783" s="135">
        <v>5</v>
      </c>
      <c r="U783" s="135">
        <v>0</v>
      </c>
      <c r="V783" s="135">
        <v>6</v>
      </c>
      <c r="W783" s="135">
        <v>0</v>
      </c>
      <c r="X783" s="135">
        <v>0</v>
      </c>
      <c r="Y783" s="135">
        <v>0</v>
      </c>
      <c r="Z783" s="135">
        <v>0</v>
      </c>
      <c r="AA783" s="135">
        <v>0</v>
      </c>
      <c r="AB783" s="135">
        <v>0</v>
      </c>
      <c r="AC783" s="135">
        <v>1</v>
      </c>
      <c r="AD783" s="135">
        <v>1</v>
      </c>
      <c r="AE783" s="135">
        <v>0</v>
      </c>
      <c r="AF783" s="135">
        <v>1</v>
      </c>
      <c r="AG783" s="135">
        <v>15</v>
      </c>
      <c r="AH783" s="135">
        <v>0</v>
      </c>
      <c r="AI783" s="135">
        <v>12</v>
      </c>
      <c r="AJ783" s="135">
        <v>0</v>
      </c>
      <c r="AK783" s="135">
        <v>0</v>
      </c>
      <c r="AL783" s="135">
        <v>0</v>
      </c>
      <c r="AM783" s="135">
        <v>0</v>
      </c>
      <c r="AN783" s="135">
        <v>0</v>
      </c>
      <c r="AO783" s="135">
        <v>0</v>
      </c>
      <c r="AP783" s="135">
        <v>0</v>
      </c>
      <c r="AQ783" s="135">
        <v>0</v>
      </c>
      <c r="AR783" s="135">
        <v>0</v>
      </c>
      <c r="AS783" s="135">
        <v>0</v>
      </c>
      <c r="AT783" s="135">
        <v>0</v>
      </c>
      <c r="AU783" s="135">
        <v>0</v>
      </c>
      <c r="AV783" s="135">
        <v>1</v>
      </c>
      <c r="AW783" s="135">
        <v>1</v>
      </c>
      <c r="AX783" s="135">
        <v>2</v>
      </c>
      <c r="AY783" s="135">
        <v>5</v>
      </c>
      <c r="AZ783" s="135">
        <v>0</v>
      </c>
      <c r="BA783" s="135">
        <v>0</v>
      </c>
      <c r="BB783" s="135">
        <v>1</v>
      </c>
      <c r="BC783" s="135">
        <v>0</v>
      </c>
      <c r="BD783" s="135">
        <v>0</v>
      </c>
      <c r="BE783" s="135">
        <v>0</v>
      </c>
      <c r="BF783" s="135">
        <v>0</v>
      </c>
      <c r="BG783" s="135">
        <v>0</v>
      </c>
      <c r="BH783" s="135">
        <v>1</v>
      </c>
      <c r="BI783" s="135">
        <v>1</v>
      </c>
      <c r="BJ783" s="135">
        <v>0</v>
      </c>
      <c r="BK783" s="135">
        <v>1</v>
      </c>
      <c r="BL783" s="135">
        <v>0</v>
      </c>
      <c r="BM783" s="135">
        <v>0</v>
      </c>
      <c r="BN783" s="135">
        <v>0</v>
      </c>
      <c r="BO783" s="135">
        <v>0</v>
      </c>
      <c r="BP783" s="135">
        <v>0</v>
      </c>
      <c r="BQ783" s="135">
        <v>1</v>
      </c>
      <c r="BR783" s="135">
        <v>0</v>
      </c>
      <c r="BS783" s="135">
        <v>0</v>
      </c>
      <c r="BT783" s="135">
        <v>0</v>
      </c>
      <c r="BU783" s="135">
        <v>2</v>
      </c>
      <c r="BV783" s="135">
        <v>0</v>
      </c>
      <c r="BW783" s="135">
        <v>0</v>
      </c>
      <c r="BX783" s="135">
        <v>0</v>
      </c>
      <c r="BY783" s="135">
        <v>0</v>
      </c>
      <c r="BZ783" s="135">
        <v>0</v>
      </c>
      <c r="CA783" s="135">
        <v>0</v>
      </c>
      <c r="CB783" s="135">
        <v>0</v>
      </c>
      <c r="CC783" s="135">
        <v>0</v>
      </c>
      <c r="CD783" s="135">
        <v>0</v>
      </c>
      <c r="CE783" s="135">
        <v>1</v>
      </c>
      <c r="CF783" s="135">
        <v>0</v>
      </c>
      <c r="CG783" s="135">
        <v>0</v>
      </c>
      <c r="CH783" s="135">
        <v>0</v>
      </c>
      <c r="CI783" s="135">
        <v>1</v>
      </c>
      <c r="CJ783" s="135">
        <v>0</v>
      </c>
      <c r="CK783" s="135">
        <v>0</v>
      </c>
      <c r="CL783" s="135">
        <v>0</v>
      </c>
      <c r="CM783" s="135">
        <v>0</v>
      </c>
      <c r="CN783" s="135">
        <v>0</v>
      </c>
      <c r="CO783" s="135">
        <v>1</v>
      </c>
      <c r="CP783" s="135">
        <v>0</v>
      </c>
      <c r="CQ783" s="135">
        <v>0</v>
      </c>
      <c r="CR783" s="135">
        <v>0</v>
      </c>
      <c r="CS783" s="135">
        <v>1</v>
      </c>
      <c r="CT783" s="135">
        <v>0</v>
      </c>
      <c r="CU783" s="135">
        <v>1</v>
      </c>
      <c r="CV783" s="135">
        <v>0</v>
      </c>
      <c r="CW783" s="135">
        <v>2</v>
      </c>
      <c r="CX783" s="135"/>
    </row>
    <row r="784" spans="1:102" x14ac:dyDescent="0.35">
      <c r="A784" s="135">
        <v>783</v>
      </c>
      <c r="B784" s="135">
        <v>0</v>
      </c>
      <c r="C784" s="135">
        <v>0</v>
      </c>
      <c r="D784" s="135">
        <v>0</v>
      </c>
      <c r="E784" s="135">
        <v>0</v>
      </c>
      <c r="F784" s="135">
        <v>0</v>
      </c>
      <c r="G784" s="135">
        <v>0</v>
      </c>
      <c r="H784" s="135">
        <v>2</v>
      </c>
      <c r="I784" s="135">
        <v>0</v>
      </c>
      <c r="J784" s="135">
        <v>0</v>
      </c>
      <c r="K784" s="135">
        <v>0</v>
      </c>
      <c r="L784" s="135">
        <v>5</v>
      </c>
      <c r="M784" s="135">
        <v>1</v>
      </c>
      <c r="N784" s="135">
        <v>2</v>
      </c>
      <c r="O784" s="135">
        <v>1</v>
      </c>
      <c r="P784" s="135">
        <v>0</v>
      </c>
      <c r="Q784" s="135">
        <v>0</v>
      </c>
      <c r="R784" s="135">
        <v>2</v>
      </c>
      <c r="S784" s="135">
        <v>0</v>
      </c>
      <c r="T784" s="135">
        <v>0</v>
      </c>
      <c r="U784" s="135">
        <v>0</v>
      </c>
      <c r="V784" s="135">
        <v>0</v>
      </c>
      <c r="W784" s="135">
        <v>0</v>
      </c>
      <c r="X784" s="135">
        <v>0</v>
      </c>
      <c r="Y784" s="135">
        <v>0</v>
      </c>
      <c r="Z784" s="135">
        <v>0</v>
      </c>
      <c r="AA784" s="135">
        <v>1</v>
      </c>
      <c r="AB784" s="135">
        <v>0</v>
      </c>
      <c r="AC784" s="135">
        <v>0</v>
      </c>
      <c r="AD784" s="135">
        <v>2</v>
      </c>
      <c r="AE784" s="135">
        <v>0</v>
      </c>
      <c r="AF784" s="135">
        <v>1</v>
      </c>
      <c r="AG784" s="135">
        <v>0</v>
      </c>
      <c r="AH784" s="135">
        <v>0</v>
      </c>
      <c r="AI784" s="135">
        <v>1</v>
      </c>
      <c r="AJ784" s="135">
        <v>1</v>
      </c>
      <c r="AK784" s="135">
        <v>0</v>
      </c>
      <c r="AL784" s="135">
        <v>0</v>
      </c>
      <c r="AM784" s="135">
        <v>1</v>
      </c>
      <c r="AN784" s="135">
        <v>0</v>
      </c>
      <c r="AO784" s="135">
        <v>0</v>
      </c>
      <c r="AP784" s="135">
        <v>2</v>
      </c>
      <c r="AQ784" s="135">
        <v>3</v>
      </c>
      <c r="AR784" s="135">
        <v>1</v>
      </c>
      <c r="AS784" s="135">
        <v>0</v>
      </c>
      <c r="AT784" s="135">
        <v>0</v>
      </c>
      <c r="AU784" s="135">
        <v>2</v>
      </c>
      <c r="AV784" s="135">
        <v>0</v>
      </c>
      <c r="AW784" s="135">
        <v>7</v>
      </c>
      <c r="AX784" s="135">
        <v>1</v>
      </c>
      <c r="AY784" s="135">
        <v>12</v>
      </c>
      <c r="AZ784" s="135">
        <v>0</v>
      </c>
      <c r="BA784" s="135">
        <v>0</v>
      </c>
      <c r="BB784" s="135">
        <v>0</v>
      </c>
      <c r="BC784" s="135">
        <v>1</v>
      </c>
      <c r="BD784" s="135">
        <v>0</v>
      </c>
      <c r="BE784" s="135">
        <v>0</v>
      </c>
      <c r="BF784" s="135">
        <v>0</v>
      </c>
      <c r="BG784" s="135">
        <v>3</v>
      </c>
      <c r="BH784" s="135">
        <v>0</v>
      </c>
      <c r="BI784" s="135">
        <v>0</v>
      </c>
      <c r="BJ784" s="135">
        <v>0</v>
      </c>
      <c r="BK784" s="135">
        <v>0</v>
      </c>
      <c r="BL784" s="135">
        <v>0</v>
      </c>
      <c r="BM784" s="135">
        <v>0</v>
      </c>
      <c r="BN784" s="135">
        <v>0</v>
      </c>
      <c r="BO784" s="135">
        <v>0</v>
      </c>
      <c r="BP784" s="135">
        <v>1</v>
      </c>
      <c r="BQ784" s="135">
        <v>0</v>
      </c>
      <c r="BR784" s="135">
        <v>0</v>
      </c>
      <c r="BS784" s="135">
        <v>1</v>
      </c>
      <c r="BT784" s="135">
        <v>0</v>
      </c>
      <c r="BU784" s="135">
        <v>0</v>
      </c>
      <c r="BV784" s="135">
        <v>1</v>
      </c>
      <c r="BW784" s="135">
        <v>0</v>
      </c>
      <c r="BX784" s="135">
        <v>0</v>
      </c>
      <c r="BY784" s="135">
        <v>0</v>
      </c>
      <c r="BZ784" s="135">
        <v>0</v>
      </c>
      <c r="CA784" s="135">
        <v>0</v>
      </c>
      <c r="CB784" s="135">
        <v>0</v>
      </c>
      <c r="CC784" s="135">
        <v>0</v>
      </c>
      <c r="CD784" s="135">
        <v>0</v>
      </c>
      <c r="CE784" s="135">
        <v>0</v>
      </c>
      <c r="CF784" s="135">
        <v>0</v>
      </c>
      <c r="CG784" s="135">
        <v>0</v>
      </c>
      <c r="CH784" s="135">
        <v>1</v>
      </c>
      <c r="CI784" s="135">
        <v>0</v>
      </c>
      <c r="CJ784" s="135">
        <v>1</v>
      </c>
      <c r="CK784" s="135">
        <v>0</v>
      </c>
      <c r="CL784" s="135">
        <v>0</v>
      </c>
      <c r="CM784" s="135">
        <v>1</v>
      </c>
      <c r="CN784" s="135">
        <v>0</v>
      </c>
      <c r="CO784" s="135">
        <v>0</v>
      </c>
      <c r="CP784" s="135">
        <v>0</v>
      </c>
      <c r="CQ784" s="135">
        <v>0</v>
      </c>
      <c r="CR784" s="135">
        <v>0</v>
      </c>
      <c r="CS784" s="135">
        <v>0</v>
      </c>
      <c r="CT784" s="135">
        <v>0</v>
      </c>
      <c r="CU784" s="135">
        <v>1</v>
      </c>
      <c r="CV784" s="135">
        <v>0</v>
      </c>
      <c r="CW784" s="135">
        <v>0</v>
      </c>
      <c r="CX784" s="135"/>
    </row>
    <row r="785" spans="1:102" x14ac:dyDescent="0.35">
      <c r="A785" s="135">
        <v>784</v>
      </c>
      <c r="B785" s="135">
        <v>0</v>
      </c>
      <c r="C785" s="135">
        <v>0</v>
      </c>
      <c r="D785" s="135">
        <v>0</v>
      </c>
      <c r="E785" s="135">
        <v>0</v>
      </c>
      <c r="F785" s="135">
        <v>0</v>
      </c>
      <c r="G785" s="135">
        <v>0</v>
      </c>
      <c r="H785" s="135">
        <v>0</v>
      </c>
      <c r="I785" s="135">
        <v>0</v>
      </c>
      <c r="J785" s="135">
        <v>0</v>
      </c>
      <c r="K785" s="135">
        <v>0</v>
      </c>
      <c r="L785" s="135">
        <v>0</v>
      </c>
      <c r="M785" s="135">
        <v>0</v>
      </c>
      <c r="N785" s="135">
        <v>0</v>
      </c>
      <c r="O785" s="135">
        <v>1</v>
      </c>
      <c r="P785" s="135">
        <v>0</v>
      </c>
      <c r="Q785" s="135">
        <v>0</v>
      </c>
      <c r="R785" s="135">
        <v>0</v>
      </c>
      <c r="S785" s="135">
        <v>0</v>
      </c>
      <c r="T785" s="135">
        <v>0</v>
      </c>
      <c r="U785" s="135">
        <v>0</v>
      </c>
      <c r="V785" s="135">
        <v>0</v>
      </c>
      <c r="W785" s="135">
        <v>0</v>
      </c>
      <c r="X785" s="135">
        <v>0</v>
      </c>
      <c r="Y785" s="135">
        <v>0</v>
      </c>
      <c r="Z785" s="135">
        <v>0</v>
      </c>
      <c r="AA785" s="135">
        <v>1</v>
      </c>
      <c r="AB785" s="135">
        <v>1</v>
      </c>
      <c r="AC785" s="135">
        <v>1</v>
      </c>
      <c r="AD785" s="135">
        <v>0</v>
      </c>
      <c r="AE785" s="135">
        <v>1</v>
      </c>
      <c r="AF785" s="135">
        <v>0</v>
      </c>
      <c r="AG785" s="135">
        <v>1</v>
      </c>
      <c r="AH785" s="135">
        <v>0</v>
      </c>
      <c r="AI785" s="135">
        <v>1</v>
      </c>
      <c r="AJ785" s="135">
        <v>0</v>
      </c>
      <c r="AK785" s="135">
        <v>0</v>
      </c>
      <c r="AL785" s="135">
        <v>0</v>
      </c>
      <c r="AM785" s="135">
        <v>0</v>
      </c>
      <c r="AN785" s="135">
        <v>0</v>
      </c>
      <c r="AO785" s="135">
        <v>0</v>
      </c>
      <c r="AP785" s="135">
        <v>0</v>
      </c>
      <c r="AQ785" s="135">
        <v>0</v>
      </c>
      <c r="AR785" s="135">
        <v>0</v>
      </c>
      <c r="AS785" s="135">
        <v>0</v>
      </c>
      <c r="AT785" s="135">
        <v>0</v>
      </c>
      <c r="AU785" s="135">
        <v>0</v>
      </c>
      <c r="AV785" s="135">
        <v>0</v>
      </c>
      <c r="AW785" s="135">
        <v>1</v>
      </c>
      <c r="AX785" s="135">
        <v>1</v>
      </c>
      <c r="AY785" s="135">
        <v>0</v>
      </c>
      <c r="AZ785" s="135">
        <v>2</v>
      </c>
      <c r="BA785" s="135">
        <v>0</v>
      </c>
      <c r="BB785" s="135">
        <v>0</v>
      </c>
      <c r="BC785" s="135">
        <v>0</v>
      </c>
      <c r="BD785" s="135">
        <v>0</v>
      </c>
      <c r="BE785" s="135">
        <v>0</v>
      </c>
      <c r="BF785" s="135">
        <v>0</v>
      </c>
      <c r="BG785" s="135">
        <v>0</v>
      </c>
      <c r="BH785" s="135">
        <v>0</v>
      </c>
      <c r="BI785" s="135">
        <v>0</v>
      </c>
      <c r="BJ785" s="135">
        <v>1</v>
      </c>
      <c r="BK785" s="135">
        <v>0</v>
      </c>
      <c r="BL785" s="135">
        <v>0</v>
      </c>
      <c r="BM785" s="135">
        <v>0</v>
      </c>
      <c r="BN785" s="135">
        <v>0</v>
      </c>
      <c r="BO785" s="135">
        <v>1</v>
      </c>
      <c r="BP785" s="135">
        <v>0</v>
      </c>
      <c r="BQ785" s="135">
        <v>0</v>
      </c>
      <c r="BR785" s="135">
        <v>0</v>
      </c>
      <c r="BS785" s="135">
        <v>0</v>
      </c>
      <c r="BT785" s="135">
        <v>0</v>
      </c>
      <c r="BU785" s="135">
        <v>0</v>
      </c>
      <c r="BV785" s="135">
        <v>0</v>
      </c>
      <c r="BW785" s="135">
        <v>0</v>
      </c>
      <c r="BX785" s="135">
        <v>0</v>
      </c>
      <c r="BY785" s="135">
        <v>0</v>
      </c>
      <c r="BZ785" s="135">
        <v>0</v>
      </c>
      <c r="CA785" s="135">
        <v>0</v>
      </c>
      <c r="CB785" s="135">
        <v>0</v>
      </c>
      <c r="CC785" s="135">
        <v>1</v>
      </c>
      <c r="CD785" s="135">
        <v>0</v>
      </c>
      <c r="CE785" s="135">
        <v>0</v>
      </c>
      <c r="CF785" s="135">
        <v>0</v>
      </c>
      <c r="CG785" s="135">
        <v>1</v>
      </c>
      <c r="CH785" s="135">
        <v>12</v>
      </c>
      <c r="CI785" s="135">
        <v>0</v>
      </c>
      <c r="CJ785" s="135">
        <v>0</v>
      </c>
      <c r="CK785" s="135">
        <v>0</v>
      </c>
      <c r="CL785" s="135">
        <v>0</v>
      </c>
      <c r="CM785" s="135">
        <v>0</v>
      </c>
      <c r="CN785" s="135">
        <v>0</v>
      </c>
      <c r="CO785" s="135">
        <v>0</v>
      </c>
      <c r="CP785" s="135">
        <v>0</v>
      </c>
      <c r="CQ785" s="135">
        <v>0</v>
      </c>
      <c r="CR785" s="135">
        <v>1</v>
      </c>
      <c r="CS785" s="135">
        <v>0</v>
      </c>
      <c r="CT785" s="135">
        <v>0</v>
      </c>
      <c r="CU785" s="135">
        <v>0</v>
      </c>
      <c r="CV785" s="135">
        <v>0</v>
      </c>
      <c r="CW785" s="135">
        <v>0</v>
      </c>
      <c r="CX785" s="135"/>
    </row>
    <row r="786" spans="1:102" x14ac:dyDescent="0.35">
      <c r="A786" s="135">
        <v>785</v>
      </c>
      <c r="B786" s="135">
        <v>0</v>
      </c>
      <c r="C786" s="135">
        <v>0</v>
      </c>
      <c r="D786" s="135">
        <v>0</v>
      </c>
      <c r="E786" s="135">
        <v>0</v>
      </c>
      <c r="F786" s="135">
        <v>1</v>
      </c>
      <c r="G786" s="135">
        <v>0</v>
      </c>
      <c r="H786" s="135">
        <v>1</v>
      </c>
      <c r="I786" s="135">
        <v>0</v>
      </c>
      <c r="J786" s="135">
        <v>0</v>
      </c>
      <c r="K786" s="135">
        <v>0</v>
      </c>
      <c r="L786" s="135">
        <v>5</v>
      </c>
      <c r="M786" s="135">
        <v>0</v>
      </c>
      <c r="N786" s="135">
        <v>0</v>
      </c>
      <c r="O786" s="135">
        <v>1</v>
      </c>
      <c r="P786" s="135">
        <v>0</v>
      </c>
      <c r="Q786" s="135">
        <v>0</v>
      </c>
      <c r="R786" s="135">
        <v>0</v>
      </c>
      <c r="S786" s="135">
        <v>0</v>
      </c>
      <c r="T786" s="135">
        <v>2</v>
      </c>
      <c r="U786" s="135">
        <v>0</v>
      </c>
      <c r="V786" s="135">
        <v>1</v>
      </c>
      <c r="W786" s="135">
        <v>0</v>
      </c>
      <c r="X786" s="135">
        <v>1</v>
      </c>
      <c r="Y786" s="135">
        <v>0</v>
      </c>
      <c r="Z786" s="135">
        <v>1</v>
      </c>
      <c r="AA786" s="135">
        <v>2</v>
      </c>
      <c r="AB786" s="135">
        <v>1</v>
      </c>
      <c r="AC786" s="135">
        <v>0</v>
      </c>
      <c r="AD786" s="135">
        <v>1</v>
      </c>
      <c r="AE786" s="135">
        <v>0</v>
      </c>
      <c r="AF786" s="135">
        <v>0</v>
      </c>
      <c r="AG786" s="135">
        <v>0</v>
      </c>
      <c r="AH786" s="135">
        <v>1</v>
      </c>
      <c r="AI786" s="135">
        <v>0</v>
      </c>
      <c r="AJ786" s="135">
        <v>0</v>
      </c>
      <c r="AK786" s="135">
        <v>0</v>
      </c>
      <c r="AL786" s="135">
        <v>1</v>
      </c>
      <c r="AM786" s="135">
        <v>0</v>
      </c>
      <c r="AN786" s="135">
        <v>0</v>
      </c>
      <c r="AO786" s="135">
        <v>1</v>
      </c>
      <c r="AP786" s="135">
        <v>1</v>
      </c>
      <c r="AQ786" s="135">
        <v>7</v>
      </c>
      <c r="AR786" s="135">
        <v>0</v>
      </c>
      <c r="AS786" s="135">
        <v>0</v>
      </c>
      <c r="AT786" s="135">
        <v>1</v>
      </c>
      <c r="AU786" s="135">
        <v>2</v>
      </c>
      <c r="AV786" s="135">
        <v>0</v>
      </c>
      <c r="AW786" s="135">
        <v>0</v>
      </c>
      <c r="AX786" s="135">
        <v>1</v>
      </c>
      <c r="AY786" s="135">
        <v>15</v>
      </c>
      <c r="AZ786" s="135">
        <v>1</v>
      </c>
      <c r="BA786" s="135">
        <v>0</v>
      </c>
      <c r="BB786" s="135">
        <v>1</v>
      </c>
      <c r="BC786" s="135">
        <v>0</v>
      </c>
      <c r="BD786" s="135">
        <v>7</v>
      </c>
      <c r="BE786" s="135">
        <v>0</v>
      </c>
      <c r="BF786" s="135">
        <v>0</v>
      </c>
      <c r="BG786" s="135">
        <v>0</v>
      </c>
      <c r="BH786" s="135">
        <v>0</v>
      </c>
      <c r="BI786" s="135">
        <v>0</v>
      </c>
      <c r="BJ786" s="135">
        <v>0</v>
      </c>
      <c r="BK786" s="135">
        <v>0</v>
      </c>
      <c r="BL786" s="135">
        <v>0</v>
      </c>
      <c r="BM786" s="135">
        <v>0</v>
      </c>
      <c r="BN786" s="135">
        <v>0</v>
      </c>
      <c r="BO786" s="135">
        <v>0</v>
      </c>
      <c r="BP786" s="135">
        <v>1</v>
      </c>
      <c r="BQ786" s="135">
        <v>0</v>
      </c>
      <c r="BR786" s="135">
        <v>0</v>
      </c>
      <c r="BS786" s="135">
        <v>0</v>
      </c>
      <c r="BT786" s="135">
        <v>0</v>
      </c>
      <c r="BU786" s="135">
        <v>9</v>
      </c>
      <c r="BV786" s="135">
        <v>0</v>
      </c>
      <c r="BW786" s="135">
        <v>1</v>
      </c>
      <c r="BX786" s="135">
        <v>0</v>
      </c>
      <c r="BY786" s="135">
        <v>0</v>
      </c>
      <c r="BZ786" s="135">
        <v>0</v>
      </c>
      <c r="CA786" s="135">
        <v>0</v>
      </c>
      <c r="CB786" s="135">
        <v>0</v>
      </c>
      <c r="CC786" s="135">
        <v>1</v>
      </c>
      <c r="CD786" s="135">
        <v>1</v>
      </c>
      <c r="CE786" s="135">
        <v>0</v>
      </c>
      <c r="CF786" s="135">
        <v>0</v>
      </c>
      <c r="CG786" s="135">
        <v>0</v>
      </c>
      <c r="CH786" s="135">
        <v>1</v>
      </c>
      <c r="CI786" s="135">
        <v>0</v>
      </c>
      <c r="CJ786" s="135">
        <v>0</v>
      </c>
      <c r="CK786" s="135">
        <v>1</v>
      </c>
      <c r="CL786" s="135">
        <v>0</v>
      </c>
      <c r="CM786" s="135">
        <v>0</v>
      </c>
      <c r="CN786" s="135">
        <v>0</v>
      </c>
      <c r="CO786" s="135">
        <v>4</v>
      </c>
      <c r="CP786" s="135">
        <v>0</v>
      </c>
      <c r="CQ786" s="135">
        <v>0</v>
      </c>
      <c r="CR786" s="135">
        <v>0</v>
      </c>
      <c r="CS786" s="135">
        <v>1</v>
      </c>
      <c r="CT786" s="135">
        <v>0</v>
      </c>
      <c r="CU786" s="135">
        <v>0</v>
      </c>
      <c r="CV786" s="135">
        <v>0</v>
      </c>
      <c r="CW786" s="135">
        <v>2</v>
      </c>
      <c r="CX786" s="135"/>
    </row>
    <row r="787" spans="1:102" x14ac:dyDescent="0.35">
      <c r="A787" s="135">
        <v>786</v>
      </c>
      <c r="B787" s="135">
        <v>0</v>
      </c>
      <c r="C787" s="135">
        <v>0</v>
      </c>
      <c r="D787" s="135">
        <v>0</v>
      </c>
      <c r="E787" s="135">
        <v>0</v>
      </c>
      <c r="F787" s="135">
        <v>1</v>
      </c>
      <c r="G787" s="135">
        <v>0</v>
      </c>
      <c r="H787" s="135">
        <v>0</v>
      </c>
      <c r="I787" s="135">
        <v>1</v>
      </c>
      <c r="J787" s="135">
        <v>0</v>
      </c>
      <c r="K787" s="135">
        <v>0</v>
      </c>
      <c r="L787" s="135">
        <v>0</v>
      </c>
      <c r="M787" s="135">
        <v>1</v>
      </c>
      <c r="N787" s="135">
        <v>2</v>
      </c>
      <c r="O787" s="135">
        <v>0</v>
      </c>
      <c r="P787" s="135">
        <v>0</v>
      </c>
      <c r="Q787" s="135">
        <v>0</v>
      </c>
      <c r="R787" s="135">
        <v>0</v>
      </c>
      <c r="S787" s="135">
        <v>0</v>
      </c>
      <c r="T787" s="135">
        <v>0</v>
      </c>
      <c r="U787" s="135">
        <v>0</v>
      </c>
      <c r="V787" s="135">
        <v>0</v>
      </c>
      <c r="W787" s="135">
        <v>0</v>
      </c>
      <c r="X787" s="135">
        <v>2</v>
      </c>
      <c r="Y787" s="135">
        <v>0</v>
      </c>
      <c r="Z787" s="135">
        <v>0</v>
      </c>
      <c r="AA787" s="135">
        <v>0</v>
      </c>
      <c r="AB787" s="135">
        <v>1</v>
      </c>
      <c r="AC787" s="135">
        <v>2</v>
      </c>
      <c r="AD787" s="135">
        <v>0</v>
      </c>
      <c r="AE787" s="135">
        <v>1</v>
      </c>
      <c r="AF787" s="135">
        <v>0</v>
      </c>
      <c r="AG787" s="135">
        <v>0</v>
      </c>
      <c r="AH787" s="135">
        <v>1</v>
      </c>
      <c r="AI787" s="135">
        <v>0</v>
      </c>
      <c r="AJ787" s="135">
        <v>1</v>
      </c>
      <c r="AK787" s="135">
        <v>0</v>
      </c>
      <c r="AL787" s="135">
        <v>0</v>
      </c>
      <c r="AM787" s="135">
        <v>0</v>
      </c>
      <c r="AN787" s="135">
        <v>0</v>
      </c>
      <c r="AO787" s="135">
        <v>1</v>
      </c>
      <c r="AP787" s="135">
        <v>1</v>
      </c>
      <c r="AQ787" s="135">
        <v>0</v>
      </c>
      <c r="AR787" s="135">
        <v>0</v>
      </c>
      <c r="AS787" s="135">
        <v>0</v>
      </c>
      <c r="AT787" s="135">
        <v>0</v>
      </c>
      <c r="AU787" s="135">
        <v>0</v>
      </c>
      <c r="AV787" s="135">
        <v>0</v>
      </c>
      <c r="AW787" s="135">
        <v>1</v>
      </c>
      <c r="AX787" s="135">
        <v>0</v>
      </c>
      <c r="AY787" s="135">
        <v>0</v>
      </c>
      <c r="AZ787" s="135">
        <v>1</v>
      </c>
      <c r="BA787" s="135">
        <v>0</v>
      </c>
      <c r="BB787" s="135">
        <v>0</v>
      </c>
      <c r="BC787" s="135">
        <v>0</v>
      </c>
      <c r="BD787" s="135">
        <v>4</v>
      </c>
      <c r="BE787" s="135">
        <v>1</v>
      </c>
      <c r="BF787" s="135">
        <v>0</v>
      </c>
      <c r="BG787" s="135">
        <v>0</v>
      </c>
      <c r="BH787" s="135">
        <v>0</v>
      </c>
      <c r="BI787" s="135">
        <v>0</v>
      </c>
      <c r="BJ787" s="135">
        <v>0</v>
      </c>
      <c r="BK787" s="135">
        <v>3</v>
      </c>
      <c r="BL787" s="135">
        <v>0</v>
      </c>
      <c r="BM787" s="135">
        <v>0</v>
      </c>
      <c r="BN787" s="135">
        <v>0</v>
      </c>
      <c r="BO787" s="135">
        <v>0</v>
      </c>
      <c r="BP787" s="135">
        <v>0</v>
      </c>
      <c r="BQ787" s="135">
        <v>0</v>
      </c>
      <c r="BR787" s="135">
        <v>0</v>
      </c>
      <c r="BS787" s="135">
        <v>0</v>
      </c>
      <c r="BT787" s="135">
        <v>0</v>
      </c>
      <c r="BU787" s="135">
        <v>0</v>
      </c>
      <c r="BV787" s="135">
        <v>0</v>
      </c>
      <c r="BW787" s="135">
        <v>1</v>
      </c>
      <c r="BX787" s="135">
        <v>0</v>
      </c>
      <c r="BY787" s="135">
        <v>1</v>
      </c>
      <c r="BZ787" s="135">
        <v>0</v>
      </c>
      <c r="CA787" s="135">
        <v>2</v>
      </c>
      <c r="CB787" s="135">
        <v>0</v>
      </c>
      <c r="CC787" s="135">
        <v>0</v>
      </c>
      <c r="CD787" s="135">
        <v>1</v>
      </c>
      <c r="CE787" s="135">
        <v>0</v>
      </c>
      <c r="CF787" s="135">
        <v>0</v>
      </c>
      <c r="CG787" s="135">
        <v>0</v>
      </c>
      <c r="CH787" s="135">
        <v>4</v>
      </c>
      <c r="CI787" s="135">
        <v>0</v>
      </c>
      <c r="CJ787" s="135">
        <v>0</v>
      </c>
      <c r="CK787" s="135">
        <v>0</v>
      </c>
      <c r="CL787" s="135">
        <v>0</v>
      </c>
      <c r="CM787" s="135">
        <v>0</v>
      </c>
      <c r="CN787" s="135">
        <v>0</v>
      </c>
      <c r="CO787" s="135">
        <v>0</v>
      </c>
      <c r="CP787" s="135">
        <v>0</v>
      </c>
      <c r="CQ787" s="135">
        <v>0</v>
      </c>
      <c r="CR787" s="135">
        <v>0</v>
      </c>
      <c r="CS787" s="135">
        <v>0</v>
      </c>
      <c r="CT787" s="135">
        <v>1</v>
      </c>
      <c r="CU787" s="135">
        <v>0</v>
      </c>
      <c r="CV787" s="135">
        <v>1</v>
      </c>
      <c r="CW787" s="135">
        <v>0</v>
      </c>
      <c r="CX787" s="135"/>
    </row>
    <row r="788" spans="1:102" x14ac:dyDescent="0.35">
      <c r="A788" s="135">
        <v>787</v>
      </c>
      <c r="B788" s="135">
        <v>0</v>
      </c>
      <c r="C788" s="135">
        <v>0</v>
      </c>
      <c r="D788" s="135">
        <v>3</v>
      </c>
      <c r="E788" s="135">
        <v>1</v>
      </c>
      <c r="F788" s="135">
        <v>0</v>
      </c>
      <c r="G788" s="135">
        <v>0</v>
      </c>
      <c r="H788" s="135">
        <v>0</v>
      </c>
      <c r="I788" s="135">
        <v>0</v>
      </c>
      <c r="J788" s="135">
        <v>0</v>
      </c>
      <c r="K788" s="135">
        <v>0</v>
      </c>
      <c r="L788" s="135">
        <v>5</v>
      </c>
      <c r="M788" s="135">
        <v>0</v>
      </c>
      <c r="N788" s="135">
        <v>1</v>
      </c>
      <c r="O788" s="135">
        <v>0</v>
      </c>
      <c r="P788" s="135">
        <v>0</v>
      </c>
      <c r="Q788" s="135">
        <v>0</v>
      </c>
      <c r="R788" s="135">
        <v>0</v>
      </c>
      <c r="S788" s="135">
        <v>0</v>
      </c>
      <c r="T788" s="135">
        <v>0</v>
      </c>
      <c r="U788" s="135">
        <v>0</v>
      </c>
      <c r="V788" s="135">
        <v>2</v>
      </c>
      <c r="W788" s="135">
        <v>0</v>
      </c>
      <c r="X788" s="135">
        <v>1</v>
      </c>
      <c r="Y788" s="135">
        <v>1</v>
      </c>
      <c r="Z788" s="135">
        <v>0</v>
      </c>
      <c r="AA788" s="135">
        <v>0</v>
      </c>
      <c r="AB788" s="135">
        <v>0</v>
      </c>
      <c r="AC788" s="135">
        <v>0</v>
      </c>
      <c r="AD788" s="135">
        <v>0</v>
      </c>
      <c r="AE788" s="135">
        <v>3</v>
      </c>
      <c r="AF788" s="135">
        <v>0</v>
      </c>
      <c r="AG788" s="135">
        <v>0</v>
      </c>
      <c r="AH788" s="135">
        <v>5</v>
      </c>
      <c r="AI788" s="135">
        <v>0</v>
      </c>
      <c r="AJ788" s="135">
        <v>0</v>
      </c>
      <c r="AK788" s="135">
        <v>2</v>
      </c>
      <c r="AL788" s="135">
        <v>2</v>
      </c>
      <c r="AM788" s="135">
        <v>1</v>
      </c>
      <c r="AN788" s="135">
        <v>0</v>
      </c>
      <c r="AO788" s="135">
        <v>0</v>
      </c>
      <c r="AP788" s="135">
        <v>0</v>
      </c>
      <c r="AQ788" s="135">
        <v>0</v>
      </c>
      <c r="AR788" s="135">
        <v>1</v>
      </c>
      <c r="AS788" s="135">
        <v>0</v>
      </c>
      <c r="AT788" s="135">
        <v>0</v>
      </c>
      <c r="AU788" s="135">
        <v>0</v>
      </c>
      <c r="AV788" s="135">
        <v>1</v>
      </c>
      <c r="AW788" s="135">
        <v>0</v>
      </c>
      <c r="AX788" s="135">
        <v>0</v>
      </c>
      <c r="AY788" s="135">
        <v>1</v>
      </c>
      <c r="AZ788" s="135">
        <v>0</v>
      </c>
      <c r="BA788" s="135">
        <v>0</v>
      </c>
      <c r="BB788" s="135">
        <v>3</v>
      </c>
      <c r="BC788" s="135">
        <v>0</v>
      </c>
      <c r="BD788" s="135">
        <v>0</v>
      </c>
      <c r="BE788" s="135">
        <v>0</v>
      </c>
      <c r="BF788" s="135">
        <v>0</v>
      </c>
      <c r="BG788" s="135">
        <v>0</v>
      </c>
      <c r="BH788" s="135">
        <v>1</v>
      </c>
      <c r="BI788" s="135">
        <v>0</v>
      </c>
      <c r="BJ788" s="135">
        <v>0</v>
      </c>
      <c r="BK788" s="135">
        <v>0</v>
      </c>
      <c r="BL788" s="135">
        <v>0</v>
      </c>
      <c r="BM788" s="135">
        <v>0</v>
      </c>
      <c r="BN788" s="135">
        <v>0</v>
      </c>
      <c r="BO788" s="135">
        <v>0</v>
      </c>
      <c r="BP788" s="135">
        <v>0</v>
      </c>
      <c r="BQ788" s="135">
        <v>0</v>
      </c>
      <c r="BR788" s="135">
        <v>0</v>
      </c>
      <c r="BS788" s="135">
        <v>0</v>
      </c>
      <c r="BT788" s="135">
        <v>0</v>
      </c>
      <c r="BU788" s="135">
        <v>4</v>
      </c>
      <c r="BV788" s="135">
        <v>0</v>
      </c>
      <c r="BW788" s="135">
        <v>0</v>
      </c>
      <c r="BX788" s="135">
        <v>0</v>
      </c>
      <c r="BY788" s="135">
        <v>0</v>
      </c>
      <c r="BZ788" s="135">
        <v>2</v>
      </c>
      <c r="CA788" s="135">
        <v>0</v>
      </c>
      <c r="CB788" s="135">
        <v>0</v>
      </c>
      <c r="CC788" s="135">
        <v>0</v>
      </c>
      <c r="CD788" s="135">
        <v>0</v>
      </c>
      <c r="CE788" s="135">
        <v>1</v>
      </c>
      <c r="CF788" s="135">
        <v>6</v>
      </c>
      <c r="CG788" s="135">
        <v>1</v>
      </c>
      <c r="CH788" s="135">
        <v>0</v>
      </c>
      <c r="CI788" s="135">
        <v>0</v>
      </c>
      <c r="CJ788" s="135">
        <v>0</v>
      </c>
      <c r="CK788" s="135">
        <v>0</v>
      </c>
      <c r="CL788" s="135">
        <v>0</v>
      </c>
      <c r="CM788" s="135">
        <v>1</v>
      </c>
      <c r="CN788" s="135">
        <v>0</v>
      </c>
      <c r="CO788" s="135">
        <v>0</v>
      </c>
      <c r="CP788" s="135">
        <v>0</v>
      </c>
      <c r="CQ788" s="135">
        <v>0</v>
      </c>
      <c r="CR788" s="135">
        <v>1</v>
      </c>
      <c r="CS788" s="135">
        <v>0</v>
      </c>
      <c r="CT788" s="135">
        <v>0</v>
      </c>
      <c r="CU788" s="135">
        <v>0</v>
      </c>
      <c r="CV788" s="135">
        <v>0</v>
      </c>
      <c r="CW788" s="135">
        <v>0</v>
      </c>
      <c r="CX788" s="135"/>
    </row>
    <row r="789" spans="1:102" x14ac:dyDescent="0.35">
      <c r="A789" s="135">
        <v>788</v>
      </c>
      <c r="B789" s="135">
        <v>0</v>
      </c>
      <c r="C789" s="135">
        <v>0</v>
      </c>
      <c r="D789" s="135">
        <v>0</v>
      </c>
      <c r="E789" s="135">
        <v>1</v>
      </c>
      <c r="F789" s="135">
        <v>1</v>
      </c>
      <c r="G789" s="135">
        <v>0</v>
      </c>
      <c r="H789" s="135">
        <v>0</v>
      </c>
      <c r="I789" s="135">
        <v>1</v>
      </c>
      <c r="J789" s="135">
        <v>0</v>
      </c>
      <c r="K789" s="135">
        <v>0</v>
      </c>
      <c r="L789" s="135">
        <v>11</v>
      </c>
      <c r="M789" s="135">
        <v>0</v>
      </c>
      <c r="N789" s="135">
        <v>0</v>
      </c>
      <c r="O789" s="135">
        <v>0</v>
      </c>
      <c r="P789" s="135">
        <v>0</v>
      </c>
      <c r="Q789" s="135">
        <v>0</v>
      </c>
      <c r="R789" s="135">
        <v>0</v>
      </c>
      <c r="S789" s="135">
        <v>0</v>
      </c>
      <c r="T789" s="135">
        <v>2</v>
      </c>
      <c r="U789" s="135">
        <v>0</v>
      </c>
      <c r="V789" s="135">
        <v>9</v>
      </c>
      <c r="W789" s="135">
        <v>0</v>
      </c>
      <c r="X789" s="135">
        <v>0</v>
      </c>
      <c r="Y789" s="135">
        <v>0</v>
      </c>
      <c r="Z789" s="135">
        <v>0</v>
      </c>
      <c r="AA789" s="135">
        <v>0</v>
      </c>
      <c r="AB789" s="135">
        <v>1</v>
      </c>
      <c r="AC789" s="135">
        <v>1</v>
      </c>
      <c r="AD789" s="135">
        <v>1</v>
      </c>
      <c r="AE789" s="135">
        <v>1</v>
      </c>
      <c r="AF789" s="135">
        <v>0</v>
      </c>
      <c r="AG789" s="135">
        <v>0</v>
      </c>
      <c r="AH789" s="135">
        <v>0</v>
      </c>
      <c r="AI789" s="135">
        <v>1</v>
      </c>
      <c r="AJ789" s="135">
        <v>0</v>
      </c>
      <c r="AK789" s="135">
        <v>0</v>
      </c>
      <c r="AL789" s="135">
        <v>0</v>
      </c>
      <c r="AM789" s="135">
        <v>0</v>
      </c>
      <c r="AN789" s="135">
        <v>0</v>
      </c>
      <c r="AO789" s="135">
        <v>0</v>
      </c>
      <c r="AP789" s="135">
        <v>0</v>
      </c>
      <c r="AQ789" s="135">
        <v>0</v>
      </c>
      <c r="AR789" s="135">
        <v>0</v>
      </c>
      <c r="AS789" s="135">
        <v>0</v>
      </c>
      <c r="AT789" s="135">
        <v>0</v>
      </c>
      <c r="AU789" s="135">
        <v>0</v>
      </c>
      <c r="AV789" s="135">
        <v>0</v>
      </c>
      <c r="AW789" s="135">
        <v>12</v>
      </c>
      <c r="AX789" s="135">
        <v>1</v>
      </c>
      <c r="AY789" s="135">
        <v>0</v>
      </c>
      <c r="AZ789" s="135">
        <v>0</v>
      </c>
      <c r="BA789" s="135">
        <v>0</v>
      </c>
      <c r="BB789" s="135">
        <v>0</v>
      </c>
      <c r="BC789" s="135">
        <v>0</v>
      </c>
      <c r="BD789" s="135">
        <v>0</v>
      </c>
      <c r="BE789" s="135">
        <v>0</v>
      </c>
      <c r="BF789" s="135">
        <v>3</v>
      </c>
      <c r="BG789" s="135">
        <v>0</v>
      </c>
      <c r="BH789" s="135">
        <v>0</v>
      </c>
      <c r="BI789" s="135">
        <v>0</v>
      </c>
      <c r="BJ789" s="135">
        <v>0</v>
      </c>
      <c r="BK789" s="135">
        <v>6</v>
      </c>
      <c r="BL789" s="135">
        <v>0</v>
      </c>
      <c r="BM789" s="135">
        <v>0</v>
      </c>
      <c r="BN789" s="135">
        <v>3</v>
      </c>
      <c r="BO789" s="135">
        <v>0</v>
      </c>
      <c r="BP789" s="135">
        <v>0</v>
      </c>
      <c r="BQ789" s="135">
        <v>1</v>
      </c>
      <c r="BR789" s="135">
        <v>0</v>
      </c>
      <c r="BS789" s="135">
        <v>6</v>
      </c>
      <c r="BT789" s="135">
        <v>0</v>
      </c>
      <c r="BU789" s="135">
        <v>0</v>
      </c>
      <c r="BV789" s="135">
        <v>0</v>
      </c>
      <c r="BW789" s="135">
        <v>0</v>
      </c>
      <c r="BX789" s="135">
        <v>0</v>
      </c>
      <c r="BY789" s="135">
        <v>0</v>
      </c>
      <c r="BZ789" s="135">
        <v>0</v>
      </c>
      <c r="CA789" s="135">
        <v>1</v>
      </c>
      <c r="CB789" s="135">
        <v>0</v>
      </c>
      <c r="CC789" s="135">
        <v>0</v>
      </c>
      <c r="CD789" s="135">
        <v>0</v>
      </c>
      <c r="CE789" s="135">
        <v>0</v>
      </c>
      <c r="CF789" s="135">
        <v>1</v>
      </c>
      <c r="CG789" s="135">
        <v>0</v>
      </c>
      <c r="CH789" s="135">
        <v>0</v>
      </c>
      <c r="CI789" s="135">
        <v>0</v>
      </c>
      <c r="CJ789" s="135">
        <v>0</v>
      </c>
      <c r="CK789" s="135">
        <v>0</v>
      </c>
      <c r="CL789" s="135">
        <v>0</v>
      </c>
      <c r="CM789" s="135">
        <v>0</v>
      </c>
      <c r="CN789" s="135">
        <v>1</v>
      </c>
      <c r="CO789" s="135">
        <v>2</v>
      </c>
      <c r="CP789" s="135">
        <v>0</v>
      </c>
      <c r="CQ789" s="135">
        <v>0</v>
      </c>
      <c r="CR789" s="135">
        <v>0</v>
      </c>
      <c r="CS789" s="135">
        <v>0</v>
      </c>
      <c r="CT789" s="135">
        <v>0</v>
      </c>
      <c r="CU789" s="135">
        <v>0</v>
      </c>
      <c r="CV789" s="135">
        <v>1</v>
      </c>
      <c r="CW789" s="135">
        <v>0</v>
      </c>
      <c r="CX789" s="135"/>
    </row>
    <row r="790" spans="1:102" x14ac:dyDescent="0.35">
      <c r="A790" s="135">
        <v>789</v>
      </c>
      <c r="B790" s="135">
        <v>0</v>
      </c>
      <c r="C790" s="135">
        <v>1</v>
      </c>
      <c r="D790" s="135">
        <v>2</v>
      </c>
      <c r="E790" s="135">
        <v>0</v>
      </c>
      <c r="F790" s="135">
        <v>0</v>
      </c>
      <c r="G790" s="135">
        <v>2</v>
      </c>
      <c r="H790" s="135">
        <v>2</v>
      </c>
      <c r="I790" s="135">
        <v>0</v>
      </c>
      <c r="J790" s="135">
        <v>0</v>
      </c>
      <c r="K790" s="135">
        <v>0</v>
      </c>
      <c r="L790" s="135">
        <v>1</v>
      </c>
      <c r="M790" s="135">
        <v>0</v>
      </c>
      <c r="N790" s="135">
        <v>0</v>
      </c>
      <c r="O790" s="135">
        <v>1</v>
      </c>
      <c r="P790" s="135">
        <v>1</v>
      </c>
      <c r="Q790" s="135">
        <v>0</v>
      </c>
      <c r="R790" s="135">
        <v>0</v>
      </c>
      <c r="S790" s="135">
        <v>0</v>
      </c>
      <c r="T790" s="135">
        <v>6</v>
      </c>
      <c r="U790" s="135">
        <v>0</v>
      </c>
      <c r="V790" s="135">
        <v>1</v>
      </c>
      <c r="W790" s="135">
        <v>0</v>
      </c>
      <c r="X790" s="135">
        <v>0</v>
      </c>
      <c r="Y790" s="135">
        <v>0</v>
      </c>
      <c r="Z790" s="135">
        <v>0</v>
      </c>
      <c r="AA790" s="135">
        <v>0</v>
      </c>
      <c r="AB790" s="135">
        <v>0</v>
      </c>
      <c r="AC790" s="135">
        <v>0</v>
      </c>
      <c r="AD790" s="135">
        <v>0</v>
      </c>
      <c r="AE790" s="135">
        <v>0</v>
      </c>
      <c r="AF790" s="135">
        <v>1</v>
      </c>
      <c r="AG790" s="135">
        <v>0</v>
      </c>
      <c r="AH790" s="135">
        <v>0</v>
      </c>
      <c r="AI790" s="135">
        <v>1</v>
      </c>
      <c r="AJ790" s="135">
        <v>0</v>
      </c>
      <c r="AK790" s="135">
        <v>0</v>
      </c>
      <c r="AL790" s="135">
        <v>0</v>
      </c>
      <c r="AM790" s="135">
        <v>1</v>
      </c>
      <c r="AN790" s="135">
        <v>1</v>
      </c>
      <c r="AO790" s="135">
        <v>0</v>
      </c>
      <c r="AP790" s="135">
        <v>0</v>
      </c>
      <c r="AQ790" s="135">
        <v>0</v>
      </c>
      <c r="AR790" s="135">
        <v>0</v>
      </c>
      <c r="AS790" s="135">
        <v>1</v>
      </c>
      <c r="AT790" s="135">
        <v>0</v>
      </c>
      <c r="AU790" s="135">
        <v>0</v>
      </c>
      <c r="AV790" s="135">
        <v>21</v>
      </c>
      <c r="AW790" s="135">
        <v>9</v>
      </c>
      <c r="AX790" s="135">
        <v>0</v>
      </c>
      <c r="AY790" s="135">
        <v>0</v>
      </c>
      <c r="AZ790" s="135">
        <v>0</v>
      </c>
      <c r="BA790" s="135">
        <v>1</v>
      </c>
      <c r="BB790" s="135">
        <v>0</v>
      </c>
      <c r="BC790" s="135">
        <v>1</v>
      </c>
      <c r="BD790" s="135">
        <v>0</v>
      </c>
      <c r="BE790" s="135">
        <v>0</v>
      </c>
      <c r="BF790" s="135">
        <v>0</v>
      </c>
      <c r="BG790" s="135">
        <v>0</v>
      </c>
      <c r="BH790" s="135">
        <v>0</v>
      </c>
      <c r="BI790" s="135">
        <v>0</v>
      </c>
      <c r="BJ790" s="135">
        <v>0</v>
      </c>
      <c r="BK790" s="135">
        <v>0</v>
      </c>
      <c r="BL790" s="135">
        <v>1</v>
      </c>
      <c r="BM790" s="135">
        <v>1</v>
      </c>
      <c r="BN790" s="135">
        <v>1</v>
      </c>
      <c r="BO790" s="135">
        <v>1</v>
      </c>
      <c r="BP790" s="135">
        <v>1</v>
      </c>
      <c r="BQ790" s="135">
        <v>0</v>
      </c>
      <c r="BR790" s="135">
        <v>0</v>
      </c>
      <c r="BS790" s="135">
        <v>0</v>
      </c>
      <c r="BT790" s="135">
        <v>0</v>
      </c>
      <c r="BU790" s="135">
        <v>0</v>
      </c>
      <c r="BV790" s="135">
        <v>0</v>
      </c>
      <c r="BW790" s="135">
        <v>0</v>
      </c>
      <c r="BX790" s="135">
        <v>1</v>
      </c>
      <c r="BY790" s="135">
        <v>1</v>
      </c>
      <c r="BZ790" s="135">
        <v>0</v>
      </c>
      <c r="CA790" s="135">
        <v>0</v>
      </c>
      <c r="CB790" s="135">
        <v>0</v>
      </c>
      <c r="CC790" s="135">
        <v>0</v>
      </c>
      <c r="CD790" s="135">
        <v>16</v>
      </c>
      <c r="CE790" s="135">
        <v>1</v>
      </c>
      <c r="CF790" s="135">
        <v>0</v>
      </c>
      <c r="CG790" s="135">
        <v>0</v>
      </c>
      <c r="CH790" s="135">
        <v>0</v>
      </c>
      <c r="CI790" s="135">
        <v>1</v>
      </c>
      <c r="CJ790" s="135">
        <v>0</v>
      </c>
      <c r="CK790" s="135">
        <v>0</v>
      </c>
      <c r="CL790" s="135">
        <v>0</v>
      </c>
      <c r="CM790" s="135">
        <v>0</v>
      </c>
      <c r="CN790" s="135">
        <v>0</v>
      </c>
      <c r="CO790" s="135">
        <v>0</v>
      </c>
      <c r="CP790" s="135">
        <v>0</v>
      </c>
      <c r="CQ790" s="135">
        <v>0</v>
      </c>
      <c r="CR790" s="135">
        <v>0</v>
      </c>
      <c r="CS790" s="135">
        <v>1</v>
      </c>
      <c r="CT790" s="135">
        <v>0</v>
      </c>
      <c r="CU790" s="135">
        <v>0</v>
      </c>
      <c r="CV790" s="135">
        <v>0</v>
      </c>
      <c r="CW790" s="135">
        <v>0</v>
      </c>
      <c r="CX790" s="135"/>
    </row>
    <row r="791" spans="1:102" x14ac:dyDescent="0.35">
      <c r="A791" s="135">
        <v>790</v>
      </c>
      <c r="B791" s="135">
        <v>1</v>
      </c>
      <c r="C791" s="135">
        <v>0</v>
      </c>
      <c r="D791" s="135">
        <v>0</v>
      </c>
      <c r="E791" s="135">
        <v>0</v>
      </c>
      <c r="F791" s="135">
        <v>7</v>
      </c>
      <c r="G791" s="135">
        <v>1</v>
      </c>
      <c r="H791" s="135">
        <v>0</v>
      </c>
      <c r="I791" s="135">
        <v>0</v>
      </c>
      <c r="J791" s="135">
        <v>0</v>
      </c>
      <c r="K791" s="135">
        <v>0</v>
      </c>
      <c r="L791" s="135">
        <v>0</v>
      </c>
      <c r="M791" s="135">
        <v>0</v>
      </c>
      <c r="N791" s="135">
        <v>0</v>
      </c>
      <c r="O791" s="135">
        <v>0</v>
      </c>
      <c r="P791" s="135">
        <v>0</v>
      </c>
      <c r="Q791" s="135">
        <v>1</v>
      </c>
      <c r="R791" s="135">
        <v>0</v>
      </c>
      <c r="S791" s="135">
        <v>0</v>
      </c>
      <c r="T791" s="135">
        <v>0</v>
      </c>
      <c r="U791" s="135">
        <v>0</v>
      </c>
      <c r="V791" s="135">
        <v>0</v>
      </c>
      <c r="W791" s="135">
        <v>0</v>
      </c>
      <c r="X791" s="135">
        <v>0</v>
      </c>
      <c r="Y791" s="135">
        <v>0</v>
      </c>
      <c r="Z791" s="135">
        <v>0</v>
      </c>
      <c r="AA791" s="135">
        <v>1</v>
      </c>
      <c r="AB791" s="135">
        <v>0</v>
      </c>
      <c r="AC791" s="135">
        <v>1</v>
      </c>
      <c r="AD791" s="135">
        <v>1</v>
      </c>
      <c r="AE791" s="135">
        <v>1</v>
      </c>
      <c r="AF791" s="135">
        <v>11</v>
      </c>
      <c r="AG791" s="135">
        <v>2</v>
      </c>
      <c r="AH791" s="135">
        <v>0</v>
      </c>
      <c r="AI791" s="135">
        <v>0</v>
      </c>
      <c r="AJ791" s="135">
        <v>0</v>
      </c>
      <c r="AK791" s="135">
        <v>0</v>
      </c>
      <c r="AL791" s="135">
        <v>0</v>
      </c>
      <c r="AM791" s="135">
        <v>0</v>
      </c>
      <c r="AN791" s="135">
        <v>0</v>
      </c>
      <c r="AO791" s="135">
        <v>1</v>
      </c>
      <c r="AP791" s="135">
        <v>1</v>
      </c>
      <c r="AQ791" s="135">
        <v>0</v>
      </c>
      <c r="AR791" s="135">
        <v>0</v>
      </c>
      <c r="AS791" s="135">
        <v>0</v>
      </c>
      <c r="AT791" s="135">
        <v>0</v>
      </c>
      <c r="AU791" s="135">
        <v>0</v>
      </c>
      <c r="AV791" s="135">
        <v>1</v>
      </c>
      <c r="AW791" s="135">
        <v>0</v>
      </c>
      <c r="AX791" s="135">
        <v>4</v>
      </c>
      <c r="AY791" s="135">
        <v>1</v>
      </c>
      <c r="AZ791" s="135">
        <v>0</v>
      </c>
      <c r="BA791" s="135">
        <v>0</v>
      </c>
      <c r="BB791" s="135">
        <v>2</v>
      </c>
      <c r="BC791" s="135">
        <v>0</v>
      </c>
      <c r="BD791" s="135">
        <v>2</v>
      </c>
      <c r="BE791" s="135">
        <v>0</v>
      </c>
      <c r="BF791" s="135">
        <v>1</v>
      </c>
      <c r="BG791" s="135">
        <v>0</v>
      </c>
      <c r="BH791" s="135">
        <v>0</v>
      </c>
      <c r="BI791" s="135">
        <v>1</v>
      </c>
      <c r="BJ791" s="135">
        <v>0</v>
      </c>
      <c r="BK791" s="135">
        <v>0</v>
      </c>
      <c r="BL791" s="135">
        <v>0</v>
      </c>
      <c r="BM791" s="135">
        <v>0</v>
      </c>
      <c r="BN791" s="135">
        <v>0</v>
      </c>
      <c r="BO791" s="135">
        <v>0</v>
      </c>
      <c r="BP791" s="135">
        <v>0</v>
      </c>
      <c r="BQ791" s="135">
        <v>0</v>
      </c>
      <c r="BR791" s="135">
        <v>0</v>
      </c>
      <c r="BS791" s="135">
        <v>0</v>
      </c>
      <c r="BT791" s="135">
        <v>0</v>
      </c>
      <c r="BU791" s="135">
        <v>0</v>
      </c>
      <c r="BV791" s="135">
        <v>0</v>
      </c>
      <c r="BW791" s="135">
        <v>0</v>
      </c>
      <c r="BX791" s="135">
        <v>1</v>
      </c>
      <c r="BY791" s="135">
        <v>0</v>
      </c>
      <c r="BZ791" s="135">
        <v>0</v>
      </c>
      <c r="CA791" s="135">
        <v>0</v>
      </c>
      <c r="CB791" s="135">
        <v>0</v>
      </c>
      <c r="CC791" s="135">
        <v>2</v>
      </c>
      <c r="CD791" s="135">
        <v>0</v>
      </c>
      <c r="CE791" s="135">
        <v>0</v>
      </c>
      <c r="CF791" s="135">
        <v>0</v>
      </c>
      <c r="CG791" s="135">
        <v>0</v>
      </c>
      <c r="CH791" s="135">
        <v>1</v>
      </c>
      <c r="CI791" s="135">
        <v>0</v>
      </c>
      <c r="CJ791" s="135">
        <v>0</v>
      </c>
      <c r="CK791" s="135">
        <v>0</v>
      </c>
      <c r="CL791" s="135">
        <v>0</v>
      </c>
      <c r="CM791" s="135">
        <v>0</v>
      </c>
      <c r="CN791" s="135">
        <v>0</v>
      </c>
      <c r="CO791" s="135">
        <v>0</v>
      </c>
      <c r="CP791" s="135">
        <v>0</v>
      </c>
      <c r="CQ791" s="135">
        <v>1</v>
      </c>
      <c r="CR791" s="135">
        <v>2</v>
      </c>
      <c r="CS791" s="135">
        <v>0</v>
      </c>
      <c r="CT791" s="135">
        <v>0</v>
      </c>
      <c r="CU791" s="135">
        <v>0</v>
      </c>
      <c r="CV791" s="135">
        <v>0</v>
      </c>
      <c r="CW791" s="135">
        <v>0</v>
      </c>
      <c r="CX791" s="135"/>
    </row>
    <row r="792" spans="1:102" x14ac:dyDescent="0.35">
      <c r="A792" s="135">
        <v>791</v>
      </c>
      <c r="B792" s="135">
        <v>0</v>
      </c>
      <c r="C792" s="135">
        <v>0</v>
      </c>
      <c r="D792" s="135">
        <v>0</v>
      </c>
      <c r="E792" s="135">
        <v>0</v>
      </c>
      <c r="F792" s="135">
        <v>0</v>
      </c>
      <c r="G792" s="135">
        <v>0</v>
      </c>
      <c r="H792" s="135">
        <v>3</v>
      </c>
      <c r="I792" s="135">
        <v>1</v>
      </c>
      <c r="J792" s="135">
        <v>1</v>
      </c>
      <c r="K792" s="135">
        <v>0</v>
      </c>
      <c r="L792" s="135">
        <v>0</v>
      </c>
      <c r="M792" s="135">
        <v>0</v>
      </c>
      <c r="N792" s="135">
        <v>0</v>
      </c>
      <c r="O792" s="135">
        <v>0</v>
      </c>
      <c r="P792" s="135">
        <v>0</v>
      </c>
      <c r="Q792" s="135">
        <v>0</v>
      </c>
      <c r="R792" s="135">
        <v>0</v>
      </c>
      <c r="S792" s="135">
        <v>0</v>
      </c>
      <c r="T792" s="135">
        <v>0</v>
      </c>
      <c r="U792" s="135">
        <v>1</v>
      </c>
      <c r="V792" s="135">
        <v>6</v>
      </c>
      <c r="W792" s="135">
        <v>0</v>
      </c>
      <c r="X792" s="135">
        <v>0</v>
      </c>
      <c r="Y792" s="135">
        <v>0</v>
      </c>
      <c r="Z792" s="135">
        <v>0</v>
      </c>
      <c r="AA792" s="135">
        <v>0</v>
      </c>
      <c r="AB792" s="135">
        <v>1</v>
      </c>
      <c r="AC792" s="135">
        <v>0</v>
      </c>
      <c r="AD792" s="135">
        <v>0</v>
      </c>
      <c r="AE792" s="135">
        <v>0</v>
      </c>
      <c r="AF792" s="135">
        <v>0</v>
      </c>
      <c r="AG792" s="135">
        <v>4</v>
      </c>
      <c r="AH792" s="135">
        <v>16</v>
      </c>
      <c r="AI792" s="135">
        <v>1</v>
      </c>
      <c r="AJ792" s="135">
        <v>0</v>
      </c>
      <c r="AK792" s="135">
        <v>0</v>
      </c>
      <c r="AL792" s="135">
        <v>1</v>
      </c>
      <c r="AM792" s="135">
        <v>1</v>
      </c>
      <c r="AN792" s="135">
        <v>0</v>
      </c>
      <c r="AO792" s="135">
        <v>0</v>
      </c>
      <c r="AP792" s="135">
        <v>0</v>
      </c>
      <c r="AQ792" s="135">
        <v>0</v>
      </c>
      <c r="AR792" s="135">
        <v>0</v>
      </c>
      <c r="AS792" s="135">
        <v>0</v>
      </c>
      <c r="AT792" s="135">
        <v>0</v>
      </c>
      <c r="AU792" s="135">
        <v>0</v>
      </c>
      <c r="AV792" s="135">
        <v>0</v>
      </c>
      <c r="AW792" s="135">
        <v>0</v>
      </c>
      <c r="AX792" s="135">
        <v>1</v>
      </c>
      <c r="AY792" s="135">
        <v>0</v>
      </c>
      <c r="AZ792" s="135">
        <v>2</v>
      </c>
      <c r="BA792" s="135">
        <v>1</v>
      </c>
      <c r="BB792" s="135">
        <v>0</v>
      </c>
      <c r="BC792" s="135">
        <v>0</v>
      </c>
      <c r="BD792" s="135">
        <v>0</v>
      </c>
      <c r="BE792" s="135">
        <v>0</v>
      </c>
      <c r="BF792" s="135">
        <v>0</v>
      </c>
      <c r="BG792" s="135">
        <v>0</v>
      </c>
      <c r="BH792" s="135">
        <v>1</v>
      </c>
      <c r="BI792" s="135">
        <v>1</v>
      </c>
      <c r="BJ792" s="135">
        <v>0</v>
      </c>
      <c r="BK792" s="135">
        <v>0</v>
      </c>
      <c r="BL792" s="135">
        <v>0</v>
      </c>
      <c r="BM792" s="135">
        <v>0</v>
      </c>
      <c r="BN792" s="135">
        <v>0</v>
      </c>
      <c r="BO792" s="135">
        <v>0</v>
      </c>
      <c r="BP792" s="135">
        <v>0</v>
      </c>
      <c r="BQ792" s="135">
        <v>0</v>
      </c>
      <c r="BR792" s="135">
        <v>0</v>
      </c>
      <c r="BS792" s="135">
        <v>1</v>
      </c>
      <c r="BT792" s="135">
        <v>0</v>
      </c>
      <c r="BU792" s="135">
        <v>0</v>
      </c>
      <c r="BV792" s="135">
        <v>0</v>
      </c>
      <c r="BW792" s="135">
        <v>3</v>
      </c>
      <c r="BX792" s="135">
        <v>0</v>
      </c>
      <c r="BY792" s="135">
        <v>0</v>
      </c>
      <c r="BZ792" s="135">
        <v>0</v>
      </c>
      <c r="CA792" s="135">
        <v>0</v>
      </c>
      <c r="CB792" s="135">
        <v>0</v>
      </c>
      <c r="CC792" s="135">
        <v>0</v>
      </c>
      <c r="CD792" s="135">
        <v>4</v>
      </c>
      <c r="CE792" s="135">
        <v>1</v>
      </c>
      <c r="CF792" s="135">
        <v>0</v>
      </c>
      <c r="CG792" s="135">
        <v>0</v>
      </c>
      <c r="CH792" s="135">
        <v>1</v>
      </c>
      <c r="CI792" s="135">
        <v>0</v>
      </c>
      <c r="CJ792" s="135">
        <v>0</v>
      </c>
      <c r="CK792" s="135">
        <v>1</v>
      </c>
      <c r="CL792" s="135">
        <v>0</v>
      </c>
      <c r="CM792" s="135">
        <v>0</v>
      </c>
      <c r="CN792" s="135">
        <v>0</v>
      </c>
      <c r="CO792" s="135">
        <v>0</v>
      </c>
      <c r="CP792" s="135">
        <v>0</v>
      </c>
      <c r="CQ792" s="135">
        <v>1</v>
      </c>
      <c r="CR792" s="135">
        <v>0</v>
      </c>
      <c r="CS792" s="135">
        <v>0</v>
      </c>
      <c r="CT792" s="135">
        <v>0</v>
      </c>
      <c r="CU792" s="135">
        <v>0</v>
      </c>
      <c r="CV792" s="135">
        <v>2</v>
      </c>
      <c r="CW792" s="135">
        <v>0</v>
      </c>
      <c r="CX792" s="135"/>
    </row>
    <row r="793" spans="1:102" x14ac:dyDescent="0.35">
      <c r="A793" s="135">
        <v>792</v>
      </c>
      <c r="B793" s="135">
        <v>2</v>
      </c>
      <c r="C793" s="135">
        <v>0</v>
      </c>
      <c r="D793" s="135">
        <v>1</v>
      </c>
      <c r="E793" s="135">
        <v>0</v>
      </c>
      <c r="F793" s="135">
        <v>0</v>
      </c>
      <c r="G793" s="135">
        <v>0</v>
      </c>
      <c r="H793" s="135">
        <v>1</v>
      </c>
      <c r="I793" s="135">
        <v>5</v>
      </c>
      <c r="J793" s="135">
        <v>0</v>
      </c>
      <c r="K793" s="135">
        <v>1</v>
      </c>
      <c r="L793" s="135">
        <v>0</v>
      </c>
      <c r="M793" s="135">
        <v>0</v>
      </c>
      <c r="N793" s="135">
        <v>0</v>
      </c>
      <c r="O793" s="135">
        <v>3</v>
      </c>
      <c r="P793" s="135">
        <v>1</v>
      </c>
      <c r="Q793" s="135">
        <v>0</v>
      </c>
      <c r="R793" s="135">
        <v>0</v>
      </c>
      <c r="S793" s="135">
        <v>0</v>
      </c>
      <c r="T793" s="135">
        <v>0</v>
      </c>
      <c r="U793" s="135">
        <v>1</v>
      </c>
      <c r="V793" s="135">
        <v>0</v>
      </c>
      <c r="W793" s="135">
        <v>0</v>
      </c>
      <c r="X793" s="135">
        <v>0</v>
      </c>
      <c r="Y793" s="135">
        <v>0</v>
      </c>
      <c r="Z793" s="135">
        <v>0</v>
      </c>
      <c r="AA793" s="135">
        <v>0</v>
      </c>
      <c r="AB793" s="135">
        <v>0</v>
      </c>
      <c r="AC793" s="135">
        <v>0</v>
      </c>
      <c r="AD793" s="135">
        <v>0</v>
      </c>
      <c r="AE793" s="135">
        <v>0</v>
      </c>
      <c r="AF793" s="135">
        <v>0</v>
      </c>
      <c r="AG793" s="135">
        <v>1</v>
      </c>
      <c r="AH793" s="135">
        <v>1</v>
      </c>
      <c r="AI793" s="135">
        <v>1</v>
      </c>
      <c r="AJ793" s="135">
        <v>0</v>
      </c>
      <c r="AK793" s="135">
        <v>0</v>
      </c>
      <c r="AL793" s="135">
        <v>0</v>
      </c>
      <c r="AM793" s="135">
        <v>0</v>
      </c>
      <c r="AN793" s="135">
        <v>0</v>
      </c>
      <c r="AO793" s="135">
        <v>0</v>
      </c>
      <c r="AP793" s="135">
        <v>0</v>
      </c>
      <c r="AQ793" s="135">
        <v>0</v>
      </c>
      <c r="AR793" s="135">
        <v>0</v>
      </c>
      <c r="AS793" s="135">
        <v>0</v>
      </c>
      <c r="AT793" s="135">
        <v>1</v>
      </c>
      <c r="AU793" s="135">
        <v>0</v>
      </c>
      <c r="AV793" s="135">
        <v>3</v>
      </c>
      <c r="AW793" s="135">
        <v>0</v>
      </c>
      <c r="AX793" s="135">
        <v>0</v>
      </c>
      <c r="AY793" s="135">
        <v>1</v>
      </c>
      <c r="AZ793" s="135">
        <v>5</v>
      </c>
      <c r="BA793" s="135">
        <v>1</v>
      </c>
      <c r="BB793" s="135">
        <v>0</v>
      </c>
      <c r="BC793" s="135">
        <v>0</v>
      </c>
      <c r="BD793" s="135">
        <v>1</v>
      </c>
      <c r="BE793" s="135">
        <v>1</v>
      </c>
      <c r="BF793" s="135">
        <v>3</v>
      </c>
      <c r="BG793" s="135">
        <v>1</v>
      </c>
      <c r="BH793" s="135">
        <v>0</v>
      </c>
      <c r="BI793" s="135">
        <v>0</v>
      </c>
      <c r="BJ793" s="135">
        <v>0</v>
      </c>
      <c r="BK793" s="135">
        <v>1</v>
      </c>
      <c r="BL793" s="135">
        <v>0</v>
      </c>
      <c r="BM793" s="135">
        <v>0</v>
      </c>
      <c r="BN793" s="135">
        <v>1</v>
      </c>
      <c r="BO793" s="135">
        <v>1</v>
      </c>
      <c r="BP793" s="135">
        <v>0</v>
      </c>
      <c r="BQ793" s="135">
        <v>1</v>
      </c>
      <c r="BR793" s="135">
        <v>0</v>
      </c>
      <c r="BS793" s="135">
        <v>0</v>
      </c>
      <c r="BT793" s="135">
        <v>0</v>
      </c>
      <c r="BU793" s="135">
        <v>1</v>
      </c>
      <c r="BV793" s="135">
        <v>0</v>
      </c>
      <c r="BW793" s="135">
        <v>0</v>
      </c>
      <c r="BX793" s="135">
        <v>0</v>
      </c>
      <c r="BY793" s="135">
        <v>0</v>
      </c>
      <c r="BZ793" s="135">
        <v>0</v>
      </c>
      <c r="CA793" s="135">
        <v>0</v>
      </c>
      <c r="CB793" s="135">
        <v>0</v>
      </c>
      <c r="CC793" s="135">
        <v>0</v>
      </c>
      <c r="CD793" s="135">
        <v>26</v>
      </c>
      <c r="CE793" s="135">
        <v>0</v>
      </c>
      <c r="CF793" s="135">
        <v>6</v>
      </c>
      <c r="CG793" s="135">
        <v>0</v>
      </c>
      <c r="CH793" s="135">
        <v>2</v>
      </c>
      <c r="CI793" s="135">
        <v>1</v>
      </c>
      <c r="CJ793" s="135">
        <v>0</v>
      </c>
      <c r="CK793" s="135">
        <v>3</v>
      </c>
      <c r="CL793" s="135">
        <v>0</v>
      </c>
      <c r="CM793" s="135">
        <v>0</v>
      </c>
      <c r="CN793" s="135">
        <v>0</v>
      </c>
      <c r="CO793" s="135">
        <v>4</v>
      </c>
      <c r="CP793" s="135">
        <v>0</v>
      </c>
      <c r="CQ793" s="135">
        <v>0</v>
      </c>
      <c r="CR793" s="135">
        <v>0</v>
      </c>
      <c r="CS793" s="135">
        <v>0</v>
      </c>
      <c r="CT793" s="135">
        <v>0</v>
      </c>
      <c r="CU793" s="135">
        <v>2</v>
      </c>
      <c r="CV793" s="135">
        <v>1</v>
      </c>
      <c r="CW793" s="135">
        <v>0</v>
      </c>
      <c r="CX793" s="135"/>
    </row>
    <row r="794" spans="1:102" x14ac:dyDescent="0.35">
      <c r="A794" s="135">
        <v>793</v>
      </c>
      <c r="B794" s="135">
        <v>2</v>
      </c>
      <c r="C794" s="135">
        <v>0</v>
      </c>
      <c r="D794" s="135">
        <v>0</v>
      </c>
      <c r="E794" s="135">
        <v>0</v>
      </c>
      <c r="F794" s="135">
        <v>2</v>
      </c>
      <c r="G794" s="135">
        <v>0</v>
      </c>
      <c r="H794" s="135">
        <v>1</v>
      </c>
      <c r="I794" s="135">
        <v>0</v>
      </c>
      <c r="J794" s="135">
        <v>0</v>
      </c>
      <c r="K794" s="135">
        <v>0</v>
      </c>
      <c r="L794" s="135">
        <v>3</v>
      </c>
      <c r="M794" s="135">
        <v>1</v>
      </c>
      <c r="N794" s="135">
        <v>1</v>
      </c>
      <c r="O794" s="135">
        <v>0</v>
      </c>
      <c r="P794" s="135">
        <v>1</v>
      </c>
      <c r="Q794" s="135">
        <v>0</v>
      </c>
      <c r="R794" s="135">
        <v>0</v>
      </c>
      <c r="S794" s="135">
        <v>2</v>
      </c>
      <c r="T794" s="135">
        <v>2</v>
      </c>
      <c r="U794" s="135">
        <v>0</v>
      </c>
      <c r="V794" s="135">
        <v>2</v>
      </c>
      <c r="W794" s="135">
        <v>0</v>
      </c>
      <c r="X794" s="135">
        <v>0</v>
      </c>
      <c r="Y794" s="135">
        <v>1</v>
      </c>
      <c r="Z794" s="135">
        <v>0</v>
      </c>
      <c r="AA794" s="135">
        <v>1</v>
      </c>
      <c r="AB794" s="135">
        <v>1</v>
      </c>
      <c r="AC794" s="135">
        <v>0</v>
      </c>
      <c r="AD794" s="135">
        <v>0</v>
      </c>
      <c r="AE794" s="135">
        <v>2</v>
      </c>
      <c r="AF794" s="135">
        <v>0</v>
      </c>
      <c r="AG794" s="135">
        <v>2</v>
      </c>
      <c r="AH794" s="135">
        <v>4</v>
      </c>
      <c r="AI794" s="135">
        <v>0</v>
      </c>
      <c r="AJ794" s="135">
        <v>0</v>
      </c>
      <c r="AK794" s="135">
        <v>0</v>
      </c>
      <c r="AL794" s="135">
        <v>0</v>
      </c>
      <c r="AM794" s="135">
        <v>1</v>
      </c>
      <c r="AN794" s="135">
        <v>0</v>
      </c>
      <c r="AO794" s="135">
        <v>0</v>
      </c>
      <c r="AP794" s="135">
        <v>1</v>
      </c>
      <c r="AQ794" s="135">
        <v>0</v>
      </c>
      <c r="AR794" s="135">
        <v>0</v>
      </c>
      <c r="AS794" s="135">
        <v>0</v>
      </c>
      <c r="AT794" s="135">
        <v>1</v>
      </c>
      <c r="AU794" s="135">
        <v>0</v>
      </c>
      <c r="AV794" s="135">
        <v>0</v>
      </c>
      <c r="AW794" s="135">
        <v>1</v>
      </c>
      <c r="AX794" s="135">
        <v>0</v>
      </c>
      <c r="AY794" s="135">
        <v>1</v>
      </c>
      <c r="AZ794" s="135">
        <v>0</v>
      </c>
      <c r="BA794" s="135">
        <v>0</v>
      </c>
      <c r="BB794" s="135">
        <v>0</v>
      </c>
      <c r="BC794" s="135">
        <v>1</v>
      </c>
      <c r="BD794" s="135">
        <v>7</v>
      </c>
      <c r="BE794" s="135">
        <v>0</v>
      </c>
      <c r="BF794" s="135">
        <v>1</v>
      </c>
      <c r="BG794" s="135">
        <v>0</v>
      </c>
      <c r="BH794" s="135">
        <v>0</v>
      </c>
      <c r="BI794" s="135">
        <v>0</v>
      </c>
      <c r="BJ794" s="135">
        <v>0</v>
      </c>
      <c r="BK794" s="135">
        <v>0</v>
      </c>
      <c r="BL794" s="135">
        <v>0</v>
      </c>
      <c r="BM794" s="135">
        <v>0</v>
      </c>
      <c r="BN794" s="135">
        <v>0</v>
      </c>
      <c r="BO794" s="135">
        <v>0</v>
      </c>
      <c r="BP794" s="135">
        <v>1</v>
      </c>
      <c r="BQ794" s="135">
        <v>0</v>
      </c>
      <c r="BR794" s="135">
        <v>0</v>
      </c>
      <c r="BS794" s="135">
        <v>1</v>
      </c>
      <c r="BT794" s="135">
        <v>0</v>
      </c>
      <c r="BU794" s="135">
        <v>0</v>
      </c>
      <c r="BV794" s="135">
        <v>0</v>
      </c>
      <c r="BW794" s="135">
        <v>0</v>
      </c>
      <c r="BX794" s="135">
        <v>0</v>
      </c>
      <c r="BY794" s="135">
        <v>0</v>
      </c>
      <c r="BZ794" s="135">
        <v>0</v>
      </c>
      <c r="CA794" s="135">
        <v>0</v>
      </c>
      <c r="CB794" s="135">
        <v>0</v>
      </c>
      <c r="CC794" s="135">
        <v>0</v>
      </c>
      <c r="CD794" s="135">
        <v>1</v>
      </c>
      <c r="CE794" s="135">
        <v>0</v>
      </c>
      <c r="CF794" s="135">
        <v>0</v>
      </c>
      <c r="CG794" s="135">
        <v>0</v>
      </c>
      <c r="CH794" s="135">
        <v>0</v>
      </c>
      <c r="CI794" s="135">
        <v>0</v>
      </c>
      <c r="CJ794" s="135">
        <v>0</v>
      </c>
      <c r="CK794" s="135">
        <v>1</v>
      </c>
      <c r="CL794" s="135">
        <v>0</v>
      </c>
      <c r="CM794" s="135">
        <v>0</v>
      </c>
      <c r="CN794" s="135">
        <v>0</v>
      </c>
      <c r="CO794" s="135">
        <v>0</v>
      </c>
      <c r="CP794" s="135">
        <v>2</v>
      </c>
      <c r="CQ794" s="135">
        <v>0</v>
      </c>
      <c r="CR794" s="135">
        <v>0</v>
      </c>
      <c r="CS794" s="135">
        <v>0</v>
      </c>
      <c r="CT794" s="135">
        <v>0</v>
      </c>
      <c r="CU794" s="135">
        <v>2</v>
      </c>
      <c r="CV794" s="135">
        <v>0</v>
      </c>
      <c r="CW794" s="135">
        <v>1</v>
      </c>
      <c r="CX794" s="135"/>
    </row>
    <row r="795" spans="1:102" x14ac:dyDescent="0.35">
      <c r="A795" s="135">
        <v>794</v>
      </c>
      <c r="B795" s="135">
        <v>2</v>
      </c>
      <c r="C795" s="135">
        <v>0</v>
      </c>
      <c r="D795" s="135">
        <v>1</v>
      </c>
      <c r="E795" s="135">
        <v>0</v>
      </c>
      <c r="F795" s="135">
        <v>1</v>
      </c>
      <c r="G795" s="135">
        <v>0</v>
      </c>
      <c r="H795" s="135">
        <v>1</v>
      </c>
      <c r="I795" s="135">
        <v>0</v>
      </c>
      <c r="J795" s="135">
        <v>0</v>
      </c>
      <c r="K795" s="135">
        <v>1</v>
      </c>
      <c r="L795" s="135">
        <v>0</v>
      </c>
      <c r="M795" s="135">
        <v>1</v>
      </c>
      <c r="N795" s="135">
        <v>1</v>
      </c>
      <c r="O795" s="135">
        <v>0</v>
      </c>
      <c r="P795" s="135">
        <v>0</v>
      </c>
      <c r="Q795" s="135">
        <v>0</v>
      </c>
      <c r="R795" s="135">
        <v>1</v>
      </c>
      <c r="S795" s="135">
        <v>1</v>
      </c>
      <c r="T795" s="135">
        <v>7</v>
      </c>
      <c r="U795" s="135">
        <v>0</v>
      </c>
      <c r="V795" s="135">
        <v>25</v>
      </c>
      <c r="W795" s="135">
        <v>0</v>
      </c>
      <c r="X795" s="135">
        <v>1</v>
      </c>
      <c r="Y795" s="135">
        <v>2</v>
      </c>
      <c r="Z795" s="135">
        <v>0</v>
      </c>
      <c r="AA795" s="135">
        <v>0</v>
      </c>
      <c r="AB795" s="135">
        <v>0</v>
      </c>
      <c r="AC795" s="135">
        <v>0</v>
      </c>
      <c r="AD795" s="135">
        <v>0</v>
      </c>
      <c r="AE795" s="135">
        <v>0</v>
      </c>
      <c r="AF795" s="135">
        <v>0</v>
      </c>
      <c r="AG795" s="135">
        <v>0</v>
      </c>
      <c r="AH795" s="135">
        <v>1</v>
      </c>
      <c r="AI795" s="135">
        <v>0</v>
      </c>
      <c r="AJ795" s="135">
        <v>0</v>
      </c>
      <c r="AK795" s="135">
        <v>0</v>
      </c>
      <c r="AL795" s="135">
        <v>0</v>
      </c>
      <c r="AM795" s="135">
        <v>1</v>
      </c>
      <c r="AN795" s="135">
        <v>0</v>
      </c>
      <c r="AO795" s="135">
        <v>1</v>
      </c>
      <c r="AP795" s="135">
        <v>0</v>
      </c>
      <c r="AQ795" s="135">
        <v>0</v>
      </c>
      <c r="AR795" s="135">
        <v>1</v>
      </c>
      <c r="AS795" s="135">
        <v>0</v>
      </c>
      <c r="AT795" s="135">
        <v>1</v>
      </c>
      <c r="AU795" s="135">
        <v>0</v>
      </c>
      <c r="AV795" s="135">
        <v>0</v>
      </c>
      <c r="AW795" s="135">
        <v>5</v>
      </c>
      <c r="AX795" s="135">
        <v>0</v>
      </c>
      <c r="AY795" s="135">
        <v>1</v>
      </c>
      <c r="AZ795" s="135">
        <v>0</v>
      </c>
      <c r="BA795" s="135">
        <v>1</v>
      </c>
      <c r="BB795" s="135">
        <v>3</v>
      </c>
      <c r="BC795" s="135">
        <v>1</v>
      </c>
      <c r="BD795" s="135">
        <v>0</v>
      </c>
      <c r="BE795" s="135">
        <v>1</v>
      </c>
      <c r="BF795" s="135">
        <v>0</v>
      </c>
      <c r="BG795" s="135">
        <v>0</v>
      </c>
      <c r="BH795" s="135">
        <v>0</v>
      </c>
      <c r="BI795" s="135">
        <v>0</v>
      </c>
      <c r="BJ795" s="135">
        <v>0</v>
      </c>
      <c r="BK795" s="135">
        <v>18</v>
      </c>
      <c r="BL795" s="135">
        <v>0</v>
      </c>
      <c r="BM795" s="135">
        <v>0</v>
      </c>
      <c r="BN795" s="135">
        <v>0</v>
      </c>
      <c r="BO795" s="135">
        <v>0</v>
      </c>
      <c r="BP795" s="135">
        <v>1</v>
      </c>
      <c r="BQ795" s="135">
        <v>0</v>
      </c>
      <c r="BR795" s="135">
        <v>0</v>
      </c>
      <c r="BS795" s="135">
        <v>0</v>
      </c>
      <c r="BT795" s="135">
        <v>0</v>
      </c>
      <c r="BU795" s="135">
        <v>1</v>
      </c>
      <c r="BV795" s="135">
        <v>0</v>
      </c>
      <c r="BW795" s="135">
        <v>0</v>
      </c>
      <c r="BX795" s="135">
        <v>0</v>
      </c>
      <c r="BY795" s="135">
        <v>0</v>
      </c>
      <c r="BZ795" s="135">
        <v>0</v>
      </c>
      <c r="CA795" s="135">
        <v>0</v>
      </c>
      <c r="CB795" s="135">
        <v>0</v>
      </c>
      <c r="CC795" s="135">
        <v>0</v>
      </c>
      <c r="CD795" s="135">
        <v>10</v>
      </c>
      <c r="CE795" s="135">
        <v>0</v>
      </c>
      <c r="CF795" s="135">
        <v>13</v>
      </c>
      <c r="CG795" s="135">
        <v>0</v>
      </c>
      <c r="CH795" s="135">
        <v>0</v>
      </c>
      <c r="CI795" s="135">
        <v>0</v>
      </c>
      <c r="CJ795" s="135">
        <v>1</v>
      </c>
      <c r="CK795" s="135">
        <v>0</v>
      </c>
      <c r="CL795" s="135">
        <v>0</v>
      </c>
      <c r="CM795" s="135">
        <v>0</v>
      </c>
      <c r="CN795" s="135">
        <v>0</v>
      </c>
      <c r="CO795" s="135">
        <v>1</v>
      </c>
      <c r="CP795" s="135">
        <v>1</v>
      </c>
      <c r="CQ795" s="135">
        <v>0</v>
      </c>
      <c r="CR795" s="135">
        <v>1</v>
      </c>
      <c r="CS795" s="135">
        <v>0</v>
      </c>
      <c r="CT795" s="135">
        <v>0</v>
      </c>
      <c r="CU795" s="135">
        <v>0</v>
      </c>
      <c r="CV795" s="135">
        <v>0</v>
      </c>
      <c r="CW795" s="135">
        <v>0</v>
      </c>
      <c r="CX795" s="135"/>
    </row>
    <row r="796" spans="1:102" x14ac:dyDescent="0.35">
      <c r="A796" s="135">
        <v>795</v>
      </c>
      <c r="B796" s="135">
        <v>0</v>
      </c>
      <c r="C796" s="135">
        <v>1</v>
      </c>
      <c r="D796" s="135">
        <v>0</v>
      </c>
      <c r="E796" s="135">
        <v>0</v>
      </c>
      <c r="F796" s="135">
        <v>0</v>
      </c>
      <c r="G796" s="135">
        <v>0</v>
      </c>
      <c r="H796" s="135">
        <v>1</v>
      </c>
      <c r="I796" s="135">
        <v>0</v>
      </c>
      <c r="J796" s="135">
        <v>0</v>
      </c>
      <c r="K796" s="135">
        <v>0</v>
      </c>
      <c r="L796" s="135">
        <v>0</v>
      </c>
      <c r="M796" s="135">
        <v>0</v>
      </c>
      <c r="N796" s="135">
        <v>13</v>
      </c>
      <c r="O796" s="135">
        <v>0</v>
      </c>
      <c r="P796" s="135">
        <v>1</v>
      </c>
      <c r="Q796" s="135">
        <v>2</v>
      </c>
      <c r="R796" s="135">
        <v>1</v>
      </c>
      <c r="S796" s="135">
        <v>0</v>
      </c>
      <c r="T796" s="135">
        <v>1</v>
      </c>
      <c r="U796" s="135">
        <v>0</v>
      </c>
      <c r="V796" s="135">
        <v>3</v>
      </c>
      <c r="W796" s="135">
        <v>0</v>
      </c>
      <c r="X796" s="135">
        <v>1</v>
      </c>
      <c r="Y796" s="135">
        <v>0</v>
      </c>
      <c r="Z796" s="135">
        <v>0</v>
      </c>
      <c r="AA796" s="135">
        <v>0</v>
      </c>
      <c r="AB796" s="135">
        <v>0</v>
      </c>
      <c r="AC796" s="135">
        <v>2</v>
      </c>
      <c r="AD796" s="135">
        <v>0</v>
      </c>
      <c r="AE796" s="135">
        <v>1</v>
      </c>
      <c r="AF796" s="135">
        <v>0</v>
      </c>
      <c r="AG796" s="135">
        <v>0</v>
      </c>
      <c r="AH796" s="135">
        <v>0</v>
      </c>
      <c r="AI796" s="135">
        <v>13</v>
      </c>
      <c r="AJ796" s="135">
        <v>0</v>
      </c>
      <c r="AK796" s="135">
        <v>0</v>
      </c>
      <c r="AL796" s="135">
        <v>0</v>
      </c>
      <c r="AM796" s="135">
        <v>0</v>
      </c>
      <c r="AN796" s="135">
        <v>0</v>
      </c>
      <c r="AO796" s="135">
        <v>0</v>
      </c>
      <c r="AP796" s="135">
        <v>16</v>
      </c>
      <c r="AQ796" s="135">
        <v>1</v>
      </c>
      <c r="AR796" s="135">
        <v>0</v>
      </c>
      <c r="AS796" s="135">
        <v>0</v>
      </c>
      <c r="AT796" s="135">
        <v>0</v>
      </c>
      <c r="AU796" s="135">
        <v>1</v>
      </c>
      <c r="AV796" s="135">
        <v>1</v>
      </c>
      <c r="AW796" s="135">
        <v>0</v>
      </c>
      <c r="AX796" s="135">
        <v>0</v>
      </c>
      <c r="AY796" s="135">
        <v>0</v>
      </c>
      <c r="AZ796" s="135">
        <v>0</v>
      </c>
      <c r="BA796" s="135">
        <v>0</v>
      </c>
      <c r="BB796" s="135">
        <v>0</v>
      </c>
      <c r="BC796" s="135">
        <v>0</v>
      </c>
      <c r="BD796" s="135">
        <v>8</v>
      </c>
      <c r="BE796" s="135">
        <v>0</v>
      </c>
      <c r="BF796" s="135">
        <v>0</v>
      </c>
      <c r="BG796" s="135">
        <v>1</v>
      </c>
      <c r="BH796" s="135">
        <v>1</v>
      </c>
      <c r="BI796" s="135">
        <v>1</v>
      </c>
      <c r="BJ796" s="135">
        <v>0</v>
      </c>
      <c r="BK796" s="135">
        <v>0</v>
      </c>
      <c r="BL796" s="135">
        <v>0</v>
      </c>
      <c r="BM796" s="135">
        <v>0</v>
      </c>
      <c r="BN796" s="135">
        <v>1</v>
      </c>
      <c r="BO796" s="135">
        <v>0</v>
      </c>
      <c r="BP796" s="135">
        <v>0</v>
      </c>
      <c r="BQ796" s="135">
        <v>1</v>
      </c>
      <c r="BR796" s="135">
        <v>0</v>
      </c>
      <c r="BS796" s="135">
        <v>0</v>
      </c>
      <c r="BT796" s="135">
        <v>0</v>
      </c>
      <c r="BU796" s="135">
        <v>0</v>
      </c>
      <c r="BV796" s="135">
        <v>0</v>
      </c>
      <c r="BW796" s="135">
        <v>0</v>
      </c>
      <c r="BX796" s="135">
        <v>0</v>
      </c>
      <c r="BY796" s="135">
        <v>0</v>
      </c>
      <c r="BZ796" s="135">
        <v>1</v>
      </c>
      <c r="CA796" s="135">
        <v>0</v>
      </c>
      <c r="CB796" s="135">
        <v>3</v>
      </c>
      <c r="CC796" s="135">
        <v>1</v>
      </c>
      <c r="CD796" s="135">
        <v>1</v>
      </c>
      <c r="CE796" s="135">
        <v>0</v>
      </c>
      <c r="CF796" s="135">
        <v>0</v>
      </c>
      <c r="CG796" s="135">
        <v>0</v>
      </c>
      <c r="CH796" s="135">
        <v>0</v>
      </c>
      <c r="CI796" s="135">
        <v>0</v>
      </c>
      <c r="CJ796" s="135">
        <v>0</v>
      </c>
      <c r="CK796" s="135">
        <v>0</v>
      </c>
      <c r="CL796" s="135">
        <v>0</v>
      </c>
      <c r="CM796" s="135">
        <v>0</v>
      </c>
      <c r="CN796" s="135">
        <v>0</v>
      </c>
      <c r="CO796" s="135">
        <v>0</v>
      </c>
      <c r="CP796" s="135">
        <v>1</v>
      </c>
      <c r="CQ796" s="135">
        <v>0</v>
      </c>
      <c r="CR796" s="135">
        <v>0</v>
      </c>
      <c r="CS796" s="135">
        <v>0</v>
      </c>
      <c r="CT796" s="135">
        <v>0</v>
      </c>
      <c r="CU796" s="135">
        <v>0</v>
      </c>
      <c r="CV796" s="135">
        <v>0</v>
      </c>
      <c r="CW796" s="135">
        <v>1</v>
      </c>
      <c r="CX796" s="135"/>
    </row>
    <row r="797" spans="1:102" x14ac:dyDescent="0.35">
      <c r="A797" s="135">
        <v>796</v>
      </c>
      <c r="B797" s="135">
        <v>0</v>
      </c>
      <c r="C797" s="135">
        <v>0</v>
      </c>
      <c r="D797" s="135">
        <v>0</v>
      </c>
      <c r="E797" s="135">
        <v>0</v>
      </c>
      <c r="F797" s="135">
        <v>1</v>
      </c>
      <c r="G797" s="135">
        <v>1</v>
      </c>
      <c r="H797" s="135">
        <v>0</v>
      </c>
      <c r="I797" s="135">
        <v>0</v>
      </c>
      <c r="J797" s="135">
        <v>0</v>
      </c>
      <c r="K797" s="135">
        <v>0</v>
      </c>
      <c r="L797" s="135">
        <v>1</v>
      </c>
      <c r="M797" s="135">
        <v>0</v>
      </c>
      <c r="N797" s="135">
        <v>0</v>
      </c>
      <c r="O797" s="135">
        <v>0</v>
      </c>
      <c r="P797" s="135">
        <v>0</v>
      </c>
      <c r="Q797" s="135">
        <v>1</v>
      </c>
      <c r="R797" s="135">
        <v>0</v>
      </c>
      <c r="S797" s="135">
        <v>0</v>
      </c>
      <c r="T797" s="135">
        <v>1</v>
      </c>
      <c r="U797" s="135">
        <v>0</v>
      </c>
      <c r="V797" s="135">
        <v>1</v>
      </c>
      <c r="W797" s="135">
        <v>1</v>
      </c>
      <c r="X797" s="135">
        <v>0</v>
      </c>
      <c r="Y797" s="135">
        <v>0</v>
      </c>
      <c r="Z797" s="135">
        <v>0</v>
      </c>
      <c r="AA797" s="135">
        <v>0</v>
      </c>
      <c r="AB797" s="135">
        <v>1</v>
      </c>
      <c r="AC797" s="135">
        <v>0</v>
      </c>
      <c r="AD797" s="135">
        <v>0</v>
      </c>
      <c r="AE797" s="135">
        <v>0</v>
      </c>
      <c r="AF797" s="135">
        <v>0</v>
      </c>
      <c r="AG797" s="135">
        <v>0</v>
      </c>
      <c r="AH797" s="135">
        <v>1</v>
      </c>
      <c r="AI797" s="135">
        <v>19</v>
      </c>
      <c r="AJ797" s="135">
        <v>0</v>
      </c>
      <c r="AK797" s="135">
        <v>0</v>
      </c>
      <c r="AL797" s="135">
        <v>0</v>
      </c>
      <c r="AM797" s="135">
        <v>0</v>
      </c>
      <c r="AN797" s="135">
        <v>0</v>
      </c>
      <c r="AO797" s="135">
        <v>1</v>
      </c>
      <c r="AP797" s="135">
        <v>0</v>
      </c>
      <c r="AQ797" s="135">
        <v>0</v>
      </c>
      <c r="AR797" s="135">
        <v>0</v>
      </c>
      <c r="AS797" s="135">
        <v>1</v>
      </c>
      <c r="AT797" s="135">
        <v>0</v>
      </c>
      <c r="AU797" s="135">
        <v>0</v>
      </c>
      <c r="AV797" s="135">
        <v>3</v>
      </c>
      <c r="AW797" s="135">
        <v>9</v>
      </c>
      <c r="AX797" s="135">
        <v>0</v>
      </c>
      <c r="AY797" s="135">
        <v>5</v>
      </c>
      <c r="AZ797" s="135">
        <v>1</v>
      </c>
      <c r="BA797" s="135">
        <v>1</v>
      </c>
      <c r="BB797" s="135">
        <v>0</v>
      </c>
      <c r="BC797" s="135">
        <v>0</v>
      </c>
      <c r="BD797" s="135">
        <v>6</v>
      </c>
      <c r="BE797" s="135">
        <v>1</v>
      </c>
      <c r="BF797" s="135">
        <v>0</v>
      </c>
      <c r="BG797" s="135">
        <v>0</v>
      </c>
      <c r="BH797" s="135">
        <v>0</v>
      </c>
      <c r="BI797" s="135">
        <v>1</v>
      </c>
      <c r="BJ797" s="135">
        <v>0</v>
      </c>
      <c r="BK797" s="135">
        <v>4</v>
      </c>
      <c r="BL797" s="135">
        <v>0</v>
      </c>
      <c r="BM797" s="135">
        <v>2</v>
      </c>
      <c r="BN797" s="135">
        <v>0</v>
      </c>
      <c r="BO797" s="135">
        <v>0</v>
      </c>
      <c r="BP797" s="135">
        <v>0</v>
      </c>
      <c r="BQ797" s="135">
        <v>0</v>
      </c>
      <c r="BR797" s="135">
        <v>0</v>
      </c>
      <c r="BS797" s="135">
        <v>0</v>
      </c>
      <c r="BT797" s="135">
        <v>0</v>
      </c>
      <c r="BU797" s="135">
        <v>0</v>
      </c>
      <c r="BV797" s="135">
        <v>0</v>
      </c>
      <c r="BW797" s="135">
        <v>0</v>
      </c>
      <c r="BX797" s="135">
        <v>0</v>
      </c>
      <c r="BY797" s="135">
        <v>0</v>
      </c>
      <c r="BZ797" s="135">
        <v>1</v>
      </c>
      <c r="CA797" s="135">
        <v>0</v>
      </c>
      <c r="CB797" s="135">
        <v>0</v>
      </c>
      <c r="CC797" s="135">
        <v>0</v>
      </c>
      <c r="CD797" s="135">
        <v>13</v>
      </c>
      <c r="CE797" s="135">
        <v>0</v>
      </c>
      <c r="CF797" s="135">
        <v>0</v>
      </c>
      <c r="CG797" s="135">
        <v>0</v>
      </c>
      <c r="CH797" s="135">
        <v>0</v>
      </c>
      <c r="CI797" s="135">
        <v>0</v>
      </c>
      <c r="CJ797" s="135">
        <v>0</v>
      </c>
      <c r="CK797" s="135">
        <v>0</v>
      </c>
      <c r="CL797" s="135">
        <v>0</v>
      </c>
      <c r="CM797" s="135">
        <v>0</v>
      </c>
      <c r="CN797" s="135">
        <v>0</v>
      </c>
      <c r="CO797" s="135">
        <v>0</v>
      </c>
      <c r="CP797" s="135">
        <v>0</v>
      </c>
      <c r="CQ797" s="135">
        <v>0</v>
      </c>
      <c r="CR797" s="135">
        <v>0</v>
      </c>
      <c r="CS797" s="135">
        <v>0</v>
      </c>
      <c r="CT797" s="135">
        <v>1</v>
      </c>
      <c r="CU797" s="135">
        <v>1</v>
      </c>
      <c r="CV797" s="135">
        <v>0</v>
      </c>
      <c r="CW797" s="135">
        <v>0</v>
      </c>
      <c r="CX797" s="135"/>
    </row>
    <row r="798" spans="1:102" x14ac:dyDescent="0.35">
      <c r="A798" s="135">
        <v>797</v>
      </c>
      <c r="B798" s="135">
        <v>1</v>
      </c>
      <c r="C798" s="135">
        <v>0</v>
      </c>
      <c r="D798" s="135">
        <v>0</v>
      </c>
      <c r="E798" s="135">
        <v>0</v>
      </c>
      <c r="F798" s="135">
        <v>1</v>
      </c>
      <c r="G798" s="135">
        <v>4</v>
      </c>
      <c r="H798" s="135">
        <v>0</v>
      </c>
      <c r="I798" s="135">
        <v>2</v>
      </c>
      <c r="J798" s="135">
        <v>0</v>
      </c>
      <c r="K798" s="135">
        <v>0</v>
      </c>
      <c r="L798" s="135">
        <v>0</v>
      </c>
      <c r="M798" s="135">
        <v>1</v>
      </c>
      <c r="N798" s="135">
        <v>0</v>
      </c>
      <c r="O798" s="135">
        <v>0</v>
      </c>
      <c r="P798" s="135">
        <v>0</v>
      </c>
      <c r="Q798" s="135">
        <v>1</v>
      </c>
      <c r="R798" s="135">
        <v>0</v>
      </c>
      <c r="S798" s="135">
        <v>0</v>
      </c>
      <c r="T798" s="135">
        <v>6</v>
      </c>
      <c r="U798" s="135">
        <v>0</v>
      </c>
      <c r="V798" s="135">
        <v>1</v>
      </c>
      <c r="W798" s="135">
        <v>2</v>
      </c>
      <c r="X798" s="135">
        <v>1</v>
      </c>
      <c r="Y798" s="135">
        <v>0</v>
      </c>
      <c r="Z798" s="135">
        <v>0</v>
      </c>
      <c r="AA798" s="135">
        <v>1</v>
      </c>
      <c r="AB798" s="135">
        <v>0</v>
      </c>
      <c r="AC798" s="135">
        <v>0</v>
      </c>
      <c r="AD798" s="135">
        <v>0</v>
      </c>
      <c r="AE798" s="135">
        <v>0</v>
      </c>
      <c r="AF798" s="135">
        <v>0</v>
      </c>
      <c r="AG798" s="135">
        <v>0</v>
      </c>
      <c r="AH798" s="135">
        <v>1</v>
      </c>
      <c r="AI798" s="135">
        <v>8</v>
      </c>
      <c r="AJ798" s="135">
        <v>2</v>
      </c>
      <c r="AK798" s="135">
        <v>0</v>
      </c>
      <c r="AL798" s="135">
        <v>0</v>
      </c>
      <c r="AM798" s="135">
        <v>0</v>
      </c>
      <c r="AN798" s="135">
        <v>1</v>
      </c>
      <c r="AO798" s="135">
        <v>0</v>
      </c>
      <c r="AP798" s="135">
        <v>0</v>
      </c>
      <c r="AQ798" s="135">
        <v>0</v>
      </c>
      <c r="AR798" s="135">
        <v>0</v>
      </c>
      <c r="AS798" s="135">
        <v>0</v>
      </c>
      <c r="AT798" s="135">
        <v>0</v>
      </c>
      <c r="AU798" s="135">
        <v>0</v>
      </c>
      <c r="AV798" s="135">
        <v>1</v>
      </c>
      <c r="AW798" s="135">
        <v>1</v>
      </c>
      <c r="AX798" s="135">
        <v>0</v>
      </c>
      <c r="AY798" s="135">
        <v>0</v>
      </c>
      <c r="AZ798" s="135">
        <v>1</v>
      </c>
      <c r="BA798" s="135">
        <v>0</v>
      </c>
      <c r="BB798" s="135">
        <v>0</v>
      </c>
      <c r="BC798" s="135">
        <v>0</v>
      </c>
      <c r="BD798" s="135">
        <v>0</v>
      </c>
      <c r="BE798" s="135">
        <v>1</v>
      </c>
      <c r="BF798" s="135">
        <v>0</v>
      </c>
      <c r="BG798" s="135">
        <v>0</v>
      </c>
      <c r="BH798" s="135">
        <v>0</v>
      </c>
      <c r="BI798" s="135">
        <v>0</v>
      </c>
      <c r="BJ798" s="135">
        <v>0</v>
      </c>
      <c r="BK798" s="135">
        <v>0</v>
      </c>
      <c r="BL798" s="135">
        <v>0</v>
      </c>
      <c r="BM798" s="135">
        <v>0</v>
      </c>
      <c r="BN798" s="135">
        <v>1</v>
      </c>
      <c r="BO798" s="135">
        <v>0</v>
      </c>
      <c r="BP798" s="135">
        <v>0</v>
      </c>
      <c r="BQ798" s="135">
        <v>1</v>
      </c>
      <c r="BR798" s="135">
        <v>0</v>
      </c>
      <c r="BS798" s="135">
        <v>1</v>
      </c>
      <c r="BT798" s="135">
        <v>1</v>
      </c>
      <c r="BU798" s="135">
        <v>0</v>
      </c>
      <c r="BV798" s="135">
        <v>0</v>
      </c>
      <c r="BW798" s="135">
        <v>0</v>
      </c>
      <c r="BX798" s="135">
        <v>0</v>
      </c>
      <c r="BY798" s="135">
        <v>0</v>
      </c>
      <c r="BZ798" s="135">
        <v>1</v>
      </c>
      <c r="CA798" s="135">
        <v>1</v>
      </c>
      <c r="CB798" s="135">
        <v>1</v>
      </c>
      <c r="CC798" s="135">
        <v>0</v>
      </c>
      <c r="CD798" s="135">
        <v>1</v>
      </c>
      <c r="CE798" s="135">
        <v>0</v>
      </c>
      <c r="CF798" s="135">
        <v>0</v>
      </c>
      <c r="CG798" s="135">
        <v>0</v>
      </c>
      <c r="CH798" s="135">
        <v>0</v>
      </c>
      <c r="CI798" s="135">
        <v>0</v>
      </c>
      <c r="CJ798" s="135">
        <v>0</v>
      </c>
      <c r="CK798" s="135">
        <v>0</v>
      </c>
      <c r="CL798" s="135">
        <v>0</v>
      </c>
      <c r="CM798" s="135">
        <v>0</v>
      </c>
      <c r="CN798" s="135">
        <v>0</v>
      </c>
      <c r="CO798" s="135">
        <v>0</v>
      </c>
      <c r="CP798" s="135">
        <v>0</v>
      </c>
      <c r="CQ798" s="135">
        <v>0</v>
      </c>
      <c r="CR798" s="135">
        <v>0</v>
      </c>
      <c r="CS798" s="135">
        <v>0</v>
      </c>
      <c r="CT798" s="135">
        <v>0</v>
      </c>
      <c r="CU798" s="135">
        <v>1</v>
      </c>
      <c r="CV798" s="135">
        <v>0</v>
      </c>
      <c r="CW798" s="135">
        <v>3</v>
      </c>
      <c r="CX798" s="135"/>
    </row>
    <row r="799" spans="1:102" x14ac:dyDescent="0.35">
      <c r="A799" s="135">
        <v>798</v>
      </c>
      <c r="B799" s="135">
        <v>1</v>
      </c>
      <c r="C799" s="135">
        <v>1</v>
      </c>
      <c r="D799" s="135">
        <v>0</v>
      </c>
      <c r="E799" s="135">
        <v>0</v>
      </c>
      <c r="F799" s="135">
        <v>0</v>
      </c>
      <c r="G799" s="135">
        <v>0</v>
      </c>
      <c r="H799" s="135">
        <v>1</v>
      </c>
      <c r="I799" s="135">
        <v>0</v>
      </c>
      <c r="J799" s="135">
        <v>0</v>
      </c>
      <c r="K799" s="135">
        <v>0</v>
      </c>
      <c r="L799" s="135">
        <v>2</v>
      </c>
      <c r="M799" s="135">
        <v>0</v>
      </c>
      <c r="N799" s="135">
        <v>0</v>
      </c>
      <c r="O799" s="135">
        <v>0</v>
      </c>
      <c r="P799" s="135">
        <v>0</v>
      </c>
      <c r="Q799" s="135">
        <v>0</v>
      </c>
      <c r="R799" s="135">
        <v>0</v>
      </c>
      <c r="S799" s="135">
        <v>0</v>
      </c>
      <c r="T799" s="135">
        <v>0</v>
      </c>
      <c r="U799" s="135">
        <v>0</v>
      </c>
      <c r="V799" s="135">
        <v>2</v>
      </c>
      <c r="W799" s="135">
        <v>0</v>
      </c>
      <c r="X799" s="135">
        <v>0</v>
      </c>
      <c r="Y799" s="135">
        <v>0</v>
      </c>
      <c r="Z799" s="135">
        <v>0</v>
      </c>
      <c r="AA799" s="135">
        <v>0</v>
      </c>
      <c r="AB799" s="135">
        <v>0</v>
      </c>
      <c r="AC799" s="135">
        <v>0</v>
      </c>
      <c r="AD799" s="135">
        <v>0</v>
      </c>
      <c r="AE799" s="135">
        <v>3</v>
      </c>
      <c r="AF799" s="135">
        <v>2</v>
      </c>
      <c r="AG799" s="135">
        <v>0</v>
      </c>
      <c r="AH799" s="135">
        <v>0</v>
      </c>
      <c r="AI799" s="135">
        <v>5</v>
      </c>
      <c r="AJ799" s="135">
        <v>0</v>
      </c>
      <c r="AK799" s="135">
        <v>0</v>
      </c>
      <c r="AL799" s="135">
        <v>0</v>
      </c>
      <c r="AM799" s="135">
        <v>0</v>
      </c>
      <c r="AN799" s="135">
        <v>1</v>
      </c>
      <c r="AO799" s="135">
        <v>0</v>
      </c>
      <c r="AP799" s="135">
        <v>0</v>
      </c>
      <c r="AQ799" s="135">
        <v>0</v>
      </c>
      <c r="AR799" s="135">
        <v>0</v>
      </c>
      <c r="AS799" s="135">
        <v>0</v>
      </c>
      <c r="AT799" s="135">
        <v>1</v>
      </c>
      <c r="AU799" s="135">
        <v>0</v>
      </c>
      <c r="AV799" s="135">
        <v>1</v>
      </c>
      <c r="AW799" s="135">
        <v>2</v>
      </c>
      <c r="AX799" s="135">
        <v>0</v>
      </c>
      <c r="AY799" s="135">
        <v>4</v>
      </c>
      <c r="AZ799" s="135">
        <v>0</v>
      </c>
      <c r="BA799" s="135">
        <v>0</v>
      </c>
      <c r="BB799" s="135">
        <v>1</v>
      </c>
      <c r="BC799" s="135">
        <v>1</v>
      </c>
      <c r="BD799" s="135">
        <v>1</v>
      </c>
      <c r="BE799" s="135">
        <v>0</v>
      </c>
      <c r="BF799" s="135">
        <v>0</v>
      </c>
      <c r="BG799" s="135">
        <v>0</v>
      </c>
      <c r="BH799" s="135">
        <v>1</v>
      </c>
      <c r="BI799" s="135">
        <v>0</v>
      </c>
      <c r="BJ799" s="135">
        <v>2</v>
      </c>
      <c r="BK799" s="135">
        <v>0</v>
      </c>
      <c r="BL799" s="135">
        <v>1</v>
      </c>
      <c r="BM799" s="135">
        <v>0</v>
      </c>
      <c r="BN799" s="135">
        <v>0</v>
      </c>
      <c r="BO799" s="135">
        <v>3</v>
      </c>
      <c r="BP799" s="135">
        <v>0</v>
      </c>
      <c r="BQ799" s="135">
        <v>0</v>
      </c>
      <c r="BR799" s="135">
        <v>0</v>
      </c>
      <c r="BS799" s="135">
        <v>0</v>
      </c>
      <c r="BT799" s="135">
        <v>0</v>
      </c>
      <c r="BU799" s="135">
        <v>0</v>
      </c>
      <c r="BV799" s="135">
        <v>1</v>
      </c>
      <c r="BW799" s="135">
        <v>1</v>
      </c>
      <c r="BX799" s="135">
        <v>0</v>
      </c>
      <c r="BY799" s="135">
        <v>0</v>
      </c>
      <c r="BZ799" s="135">
        <v>0</v>
      </c>
      <c r="CA799" s="135">
        <v>0</v>
      </c>
      <c r="CB799" s="135">
        <v>0</v>
      </c>
      <c r="CC799" s="135">
        <v>0</v>
      </c>
      <c r="CD799" s="135">
        <v>0</v>
      </c>
      <c r="CE799" s="135">
        <v>0</v>
      </c>
      <c r="CF799" s="135">
        <v>0</v>
      </c>
      <c r="CG799" s="135">
        <v>0</v>
      </c>
      <c r="CH799" s="135">
        <v>0</v>
      </c>
      <c r="CI799" s="135">
        <v>0</v>
      </c>
      <c r="CJ799" s="135">
        <v>0</v>
      </c>
      <c r="CK799" s="135">
        <v>0</v>
      </c>
      <c r="CL799" s="135">
        <v>1</v>
      </c>
      <c r="CM799" s="135">
        <v>0</v>
      </c>
      <c r="CN799" s="135">
        <v>0</v>
      </c>
      <c r="CO799" s="135">
        <v>1</v>
      </c>
      <c r="CP799" s="135">
        <v>0</v>
      </c>
      <c r="CQ799" s="135">
        <v>0</v>
      </c>
      <c r="CR799" s="135">
        <v>0</v>
      </c>
      <c r="CS799" s="135">
        <v>1</v>
      </c>
      <c r="CT799" s="135">
        <v>0</v>
      </c>
      <c r="CU799" s="135">
        <v>0</v>
      </c>
      <c r="CV799" s="135">
        <v>0</v>
      </c>
      <c r="CW799" s="135">
        <v>0</v>
      </c>
      <c r="CX799" s="135"/>
    </row>
    <row r="800" spans="1:102" x14ac:dyDescent="0.35">
      <c r="A800" s="135">
        <v>799</v>
      </c>
      <c r="B800" s="135">
        <v>1</v>
      </c>
      <c r="C800" s="135">
        <v>0</v>
      </c>
      <c r="D800" s="135">
        <v>0</v>
      </c>
      <c r="E800" s="135">
        <v>1</v>
      </c>
      <c r="F800" s="135">
        <v>0</v>
      </c>
      <c r="G800" s="135">
        <v>0</v>
      </c>
      <c r="H800" s="135">
        <v>0</v>
      </c>
      <c r="I800" s="135">
        <v>1</v>
      </c>
      <c r="J800" s="135">
        <v>0</v>
      </c>
      <c r="K800" s="135">
        <v>0</v>
      </c>
      <c r="L800" s="135">
        <v>0</v>
      </c>
      <c r="M800" s="135">
        <v>0</v>
      </c>
      <c r="N800" s="135">
        <v>0</v>
      </c>
      <c r="O800" s="135">
        <v>0</v>
      </c>
      <c r="P800" s="135">
        <v>0</v>
      </c>
      <c r="Q800" s="135">
        <v>0</v>
      </c>
      <c r="R800" s="135">
        <v>0</v>
      </c>
      <c r="S800" s="135">
        <v>2</v>
      </c>
      <c r="T800" s="135">
        <v>2</v>
      </c>
      <c r="U800" s="135">
        <v>0</v>
      </c>
      <c r="V800" s="135">
        <v>4</v>
      </c>
      <c r="W800" s="135">
        <v>0</v>
      </c>
      <c r="X800" s="135">
        <v>1</v>
      </c>
      <c r="Y800" s="135">
        <v>0</v>
      </c>
      <c r="Z800" s="135">
        <v>1</v>
      </c>
      <c r="AA800" s="135">
        <v>0</v>
      </c>
      <c r="AB800" s="135">
        <v>1</v>
      </c>
      <c r="AC800" s="135">
        <v>0</v>
      </c>
      <c r="AD800" s="135">
        <v>1</v>
      </c>
      <c r="AE800" s="135">
        <v>0</v>
      </c>
      <c r="AF800" s="135">
        <v>0</v>
      </c>
      <c r="AG800" s="135">
        <v>0</v>
      </c>
      <c r="AH800" s="135">
        <v>1</v>
      </c>
      <c r="AI800" s="135">
        <v>1</v>
      </c>
      <c r="AJ800" s="135">
        <v>6</v>
      </c>
      <c r="AK800" s="135">
        <v>0</v>
      </c>
      <c r="AL800" s="135">
        <v>0</v>
      </c>
      <c r="AM800" s="135">
        <v>0</v>
      </c>
      <c r="AN800" s="135">
        <v>0</v>
      </c>
      <c r="AO800" s="135">
        <v>1</v>
      </c>
      <c r="AP800" s="135">
        <v>0</v>
      </c>
      <c r="AQ800" s="135">
        <v>0</v>
      </c>
      <c r="AR800" s="135">
        <v>0</v>
      </c>
      <c r="AS800" s="135">
        <v>0</v>
      </c>
      <c r="AT800" s="135">
        <v>0</v>
      </c>
      <c r="AU800" s="135">
        <v>1</v>
      </c>
      <c r="AV800" s="135">
        <v>1</v>
      </c>
      <c r="AW800" s="135">
        <v>0</v>
      </c>
      <c r="AX800" s="135">
        <v>1</v>
      </c>
      <c r="AY800" s="135">
        <v>1</v>
      </c>
      <c r="AZ800" s="135">
        <v>1</v>
      </c>
      <c r="BA800" s="135">
        <v>0</v>
      </c>
      <c r="BB800" s="135">
        <v>0</v>
      </c>
      <c r="BC800" s="135">
        <v>0</v>
      </c>
      <c r="BD800" s="135">
        <v>4</v>
      </c>
      <c r="BE800" s="135">
        <v>0</v>
      </c>
      <c r="BF800" s="135">
        <v>0</v>
      </c>
      <c r="BG800" s="135">
        <v>0</v>
      </c>
      <c r="BH800" s="135">
        <v>0</v>
      </c>
      <c r="BI800" s="135">
        <v>0</v>
      </c>
      <c r="BJ800" s="135">
        <v>2</v>
      </c>
      <c r="BK800" s="135">
        <v>2</v>
      </c>
      <c r="BL800" s="135">
        <v>1</v>
      </c>
      <c r="BM800" s="135">
        <v>0</v>
      </c>
      <c r="BN800" s="135">
        <v>0</v>
      </c>
      <c r="BO800" s="135">
        <v>0</v>
      </c>
      <c r="BP800" s="135">
        <v>0</v>
      </c>
      <c r="BQ800" s="135">
        <v>0</v>
      </c>
      <c r="BR800" s="135">
        <v>2</v>
      </c>
      <c r="BS800" s="135">
        <v>0</v>
      </c>
      <c r="BT800" s="135">
        <v>0</v>
      </c>
      <c r="BU800" s="135">
        <v>0</v>
      </c>
      <c r="BV800" s="135">
        <v>0</v>
      </c>
      <c r="BW800" s="135">
        <v>0</v>
      </c>
      <c r="BX800" s="135">
        <v>0</v>
      </c>
      <c r="BY800" s="135">
        <v>0</v>
      </c>
      <c r="BZ800" s="135">
        <v>0</v>
      </c>
      <c r="CA800" s="135">
        <v>0</v>
      </c>
      <c r="CB800" s="135">
        <v>0</v>
      </c>
      <c r="CC800" s="135">
        <v>1</v>
      </c>
      <c r="CD800" s="135">
        <v>0</v>
      </c>
      <c r="CE800" s="135">
        <v>0</v>
      </c>
      <c r="CF800" s="135">
        <v>1</v>
      </c>
      <c r="CG800" s="135">
        <v>0</v>
      </c>
      <c r="CH800" s="135">
        <v>0</v>
      </c>
      <c r="CI800" s="135">
        <v>0</v>
      </c>
      <c r="CJ800" s="135">
        <v>0</v>
      </c>
      <c r="CK800" s="135">
        <v>1</v>
      </c>
      <c r="CL800" s="135">
        <v>0</v>
      </c>
      <c r="CM800" s="135">
        <v>0</v>
      </c>
      <c r="CN800" s="135">
        <v>0</v>
      </c>
      <c r="CO800" s="135">
        <v>0</v>
      </c>
      <c r="CP800" s="135">
        <v>1</v>
      </c>
      <c r="CQ800" s="135">
        <v>1</v>
      </c>
      <c r="CR800" s="135">
        <v>0</v>
      </c>
      <c r="CS800" s="135">
        <v>0</v>
      </c>
      <c r="CT800" s="135">
        <v>0</v>
      </c>
      <c r="CU800" s="135">
        <v>1</v>
      </c>
      <c r="CV800" s="135">
        <v>3</v>
      </c>
      <c r="CW800" s="135">
        <v>0</v>
      </c>
      <c r="CX800" s="135"/>
    </row>
    <row r="801" spans="1:102" x14ac:dyDescent="0.35">
      <c r="A801" s="135">
        <v>800</v>
      </c>
      <c r="B801" s="135">
        <v>0</v>
      </c>
      <c r="C801" s="135">
        <v>0</v>
      </c>
      <c r="D801" s="135">
        <v>2</v>
      </c>
      <c r="E801" s="135">
        <v>3</v>
      </c>
      <c r="F801" s="135">
        <v>0</v>
      </c>
      <c r="G801" s="135">
        <v>0</v>
      </c>
      <c r="H801" s="135">
        <v>0</v>
      </c>
      <c r="I801" s="135">
        <v>0</v>
      </c>
      <c r="J801" s="135">
        <v>0</v>
      </c>
      <c r="K801" s="135">
        <v>0</v>
      </c>
      <c r="L801" s="135">
        <v>0</v>
      </c>
      <c r="M801" s="135">
        <v>0</v>
      </c>
      <c r="N801" s="135">
        <v>3</v>
      </c>
      <c r="O801" s="135">
        <v>0</v>
      </c>
      <c r="P801" s="135">
        <v>0</v>
      </c>
      <c r="Q801" s="135">
        <v>0</v>
      </c>
      <c r="R801" s="135">
        <v>1</v>
      </c>
      <c r="S801" s="135">
        <v>1</v>
      </c>
      <c r="T801" s="135">
        <v>1</v>
      </c>
      <c r="U801" s="135">
        <v>0</v>
      </c>
      <c r="V801" s="135">
        <v>1</v>
      </c>
      <c r="W801" s="135">
        <v>0</v>
      </c>
      <c r="X801" s="135">
        <v>0</v>
      </c>
      <c r="Y801" s="135">
        <v>0</v>
      </c>
      <c r="Z801" s="135">
        <v>0</v>
      </c>
      <c r="AA801" s="135">
        <v>0</v>
      </c>
      <c r="AB801" s="135">
        <v>1</v>
      </c>
      <c r="AC801" s="135">
        <v>0</v>
      </c>
      <c r="AD801" s="135">
        <v>0</v>
      </c>
      <c r="AE801" s="135">
        <v>1</v>
      </c>
      <c r="AF801" s="135">
        <v>0</v>
      </c>
      <c r="AG801" s="135">
        <v>0</v>
      </c>
      <c r="AH801" s="135">
        <v>0</v>
      </c>
      <c r="AI801" s="135">
        <v>1</v>
      </c>
      <c r="AJ801" s="135">
        <v>0</v>
      </c>
      <c r="AK801" s="135">
        <v>4</v>
      </c>
      <c r="AL801" s="135">
        <v>0</v>
      </c>
      <c r="AM801" s="135">
        <v>1</v>
      </c>
      <c r="AN801" s="135">
        <v>0</v>
      </c>
      <c r="AO801" s="135">
        <v>0</v>
      </c>
      <c r="AP801" s="135">
        <v>5</v>
      </c>
      <c r="AQ801" s="135">
        <v>0</v>
      </c>
      <c r="AR801" s="135">
        <v>0</v>
      </c>
      <c r="AS801" s="135">
        <v>0</v>
      </c>
      <c r="AT801" s="135">
        <v>2</v>
      </c>
      <c r="AU801" s="135">
        <v>0</v>
      </c>
      <c r="AV801" s="135">
        <v>0</v>
      </c>
      <c r="AW801" s="135">
        <v>9</v>
      </c>
      <c r="AX801" s="135">
        <v>0</v>
      </c>
      <c r="AY801" s="135">
        <v>0</v>
      </c>
      <c r="AZ801" s="135">
        <v>0</v>
      </c>
      <c r="BA801" s="135">
        <v>0</v>
      </c>
      <c r="BB801" s="135">
        <v>0</v>
      </c>
      <c r="BC801" s="135">
        <v>0</v>
      </c>
      <c r="BD801" s="135">
        <v>0</v>
      </c>
      <c r="BE801" s="135">
        <v>1</v>
      </c>
      <c r="BF801" s="135">
        <v>0</v>
      </c>
      <c r="BG801" s="135">
        <v>1</v>
      </c>
      <c r="BH801" s="135">
        <v>0</v>
      </c>
      <c r="BI801" s="135">
        <v>0</v>
      </c>
      <c r="BJ801" s="135">
        <v>0</v>
      </c>
      <c r="BK801" s="135">
        <v>0</v>
      </c>
      <c r="BL801" s="135">
        <v>0</v>
      </c>
      <c r="BM801" s="135">
        <v>0</v>
      </c>
      <c r="BN801" s="135">
        <v>0</v>
      </c>
      <c r="BO801" s="135">
        <v>1</v>
      </c>
      <c r="BP801" s="135">
        <v>1</v>
      </c>
      <c r="BQ801" s="135">
        <v>1</v>
      </c>
      <c r="BR801" s="135">
        <v>0</v>
      </c>
      <c r="BS801" s="135">
        <v>2</v>
      </c>
      <c r="BT801" s="135">
        <v>0</v>
      </c>
      <c r="BU801" s="135">
        <v>1</v>
      </c>
      <c r="BV801" s="135">
        <v>0</v>
      </c>
      <c r="BW801" s="135">
        <v>0</v>
      </c>
      <c r="BX801" s="135">
        <v>0</v>
      </c>
      <c r="BY801" s="135">
        <v>1</v>
      </c>
      <c r="BZ801" s="135">
        <v>0</v>
      </c>
      <c r="CA801" s="135">
        <v>0</v>
      </c>
      <c r="CB801" s="135">
        <v>1</v>
      </c>
      <c r="CC801" s="135">
        <v>0</v>
      </c>
      <c r="CD801" s="135">
        <v>0</v>
      </c>
      <c r="CE801" s="135">
        <v>0</v>
      </c>
      <c r="CF801" s="135">
        <v>0</v>
      </c>
      <c r="CG801" s="135">
        <v>1</v>
      </c>
      <c r="CH801" s="135">
        <v>0</v>
      </c>
      <c r="CI801" s="135">
        <v>1</v>
      </c>
      <c r="CJ801" s="135">
        <v>0</v>
      </c>
      <c r="CK801" s="135">
        <v>0</v>
      </c>
      <c r="CL801" s="135">
        <v>0</v>
      </c>
      <c r="CM801" s="135">
        <v>0</v>
      </c>
      <c r="CN801" s="135">
        <v>0</v>
      </c>
      <c r="CO801" s="135">
        <v>0</v>
      </c>
      <c r="CP801" s="135">
        <v>0</v>
      </c>
      <c r="CQ801" s="135">
        <v>0</v>
      </c>
      <c r="CR801" s="135">
        <v>0</v>
      </c>
      <c r="CS801" s="135">
        <v>0</v>
      </c>
      <c r="CT801" s="135">
        <v>0</v>
      </c>
      <c r="CU801" s="135">
        <v>1</v>
      </c>
      <c r="CV801" s="135">
        <v>0</v>
      </c>
      <c r="CW801" s="135">
        <v>2</v>
      </c>
      <c r="CX801" s="135"/>
    </row>
    <row r="802" spans="1:102" x14ac:dyDescent="0.35">
      <c r="A802" s="135">
        <v>801</v>
      </c>
      <c r="B802" s="135">
        <v>0</v>
      </c>
      <c r="C802" s="135">
        <v>0</v>
      </c>
      <c r="D802" s="135">
        <v>0</v>
      </c>
      <c r="E802" s="135">
        <v>1</v>
      </c>
      <c r="F802" s="135">
        <v>0</v>
      </c>
      <c r="G802" s="135">
        <v>0</v>
      </c>
      <c r="H802" s="135">
        <v>0</v>
      </c>
      <c r="I802" s="135">
        <v>1</v>
      </c>
      <c r="J802" s="135">
        <v>0</v>
      </c>
      <c r="K802" s="135">
        <v>0</v>
      </c>
      <c r="L802" s="135">
        <v>0</v>
      </c>
      <c r="M802" s="135">
        <v>0</v>
      </c>
      <c r="N802" s="135">
        <v>0</v>
      </c>
      <c r="O802" s="135">
        <v>1</v>
      </c>
      <c r="P802" s="135">
        <v>1</v>
      </c>
      <c r="Q802" s="135">
        <v>2</v>
      </c>
      <c r="R802" s="135">
        <v>1</v>
      </c>
      <c r="S802" s="135">
        <v>0</v>
      </c>
      <c r="T802" s="135">
        <v>0</v>
      </c>
      <c r="U802" s="135">
        <v>0</v>
      </c>
      <c r="V802" s="135">
        <v>0</v>
      </c>
      <c r="W802" s="135">
        <v>0</v>
      </c>
      <c r="X802" s="135">
        <v>0</v>
      </c>
      <c r="Y802" s="135">
        <v>0</v>
      </c>
      <c r="Z802" s="135">
        <v>0</v>
      </c>
      <c r="AA802" s="135">
        <v>0</v>
      </c>
      <c r="AB802" s="135">
        <v>1</v>
      </c>
      <c r="AC802" s="135">
        <v>1</v>
      </c>
      <c r="AD802" s="135">
        <v>0</v>
      </c>
      <c r="AE802" s="135">
        <v>1</v>
      </c>
      <c r="AF802" s="135">
        <v>0</v>
      </c>
      <c r="AG802" s="135">
        <v>1</v>
      </c>
      <c r="AH802" s="135">
        <v>0</v>
      </c>
      <c r="AI802" s="135">
        <v>18</v>
      </c>
      <c r="AJ802" s="135">
        <v>1</v>
      </c>
      <c r="AK802" s="135">
        <v>0</v>
      </c>
      <c r="AL802" s="135">
        <v>1</v>
      </c>
      <c r="AM802" s="135">
        <v>1</v>
      </c>
      <c r="AN802" s="135">
        <v>0</v>
      </c>
      <c r="AO802" s="135">
        <v>0</v>
      </c>
      <c r="AP802" s="135">
        <v>0</v>
      </c>
      <c r="AQ802" s="135">
        <v>0</v>
      </c>
      <c r="AR802" s="135">
        <v>0</v>
      </c>
      <c r="AS802" s="135">
        <v>0</v>
      </c>
      <c r="AT802" s="135">
        <v>0</v>
      </c>
      <c r="AU802" s="135">
        <v>0</v>
      </c>
      <c r="AV802" s="135">
        <v>0</v>
      </c>
      <c r="AW802" s="135">
        <v>6</v>
      </c>
      <c r="AX802" s="135">
        <v>1</v>
      </c>
      <c r="AY802" s="135">
        <v>1</v>
      </c>
      <c r="AZ802" s="135">
        <v>0</v>
      </c>
      <c r="BA802" s="135">
        <v>0</v>
      </c>
      <c r="BB802" s="135">
        <v>0</v>
      </c>
      <c r="BC802" s="135">
        <v>0</v>
      </c>
      <c r="BD802" s="135">
        <v>5</v>
      </c>
      <c r="BE802" s="135">
        <v>0</v>
      </c>
      <c r="BF802" s="135">
        <v>0</v>
      </c>
      <c r="BG802" s="135">
        <v>0</v>
      </c>
      <c r="BH802" s="135">
        <v>1</v>
      </c>
      <c r="BI802" s="135">
        <v>0</v>
      </c>
      <c r="BJ802" s="135">
        <v>0</v>
      </c>
      <c r="BK802" s="135">
        <v>0</v>
      </c>
      <c r="BL802" s="135">
        <v>0</v>
      </c>
      <c r="BM802" s="135">
        <v>2</v>
      </c>
      <c r="BN802" s="135">
        <v>2</v>
      </c>
      <c r="BO802" s="135">
        <v>0</v>
      </c>
      <c r="BP802" s="135">
        <v>1</v>
      </c>
      <c r="BQ802" s="135">
        <v>0</v>
      </c>
      <c r="BR802" s="135">
        <v>0</v>
      </c>
      <c r="BS802" s="135">
        <v>0</v>
      </c>
      <c r="BT802" s="135">
        <v>0</v>
      </c>
      <c r="BU802" s="135">
        <v>3</v>
      </c>
      <c r="BV802" s="135">
        <v>0</v>
      </c>
      <c r="BW802" s="135">
        <v>1</v>
      </c>
      <c r="BX802" s="135">
        <v>1</v>
      </c>
      <c r="BY802" s="135">
        <v>0</v>
      </c>
      <c r="BZ802" s="135">
        <v>0</v>
      </c>
      <c r="CA802" s="135">
        <v>0</v>
      </c>
      <c r="CB802" s="135">
        <v>0</v>
      </c>
      <c r="CC802" s="135">
        <v>0</v>
      </c>
      <c r="CD802" s="135">
        <v>2</v>
      </c>
      <c r="CE802" s="135">
        <v>0</v>
      </c>
      <c r="CF802" s="135">
        <v>4</v>
      </c>
      <c r="CG802" s="135">
        <v>1</v>
      </c>
      <c r="CH802" s="135">
        <v>0</v>
      </c>
      <c r="CI802" s="135">
        <v>0</v>
      </c>
      <c r="CJ802" s="135">
        <v>0</v>
      </c>
      <c r="CK802" s="135">
        <v>0</v>
      </c>
      <c r="CL802" s="135">
        <v>0</v>
      </c>
      <c r="CM802" s="135">
        <v>0</v>
      </c>
      <c r="CN802" s="135">
        <v>0</v>
      </c>
      <c r="CO802" s="135">
        <v>0</v>
      </c>
      <c r="CP802" s="135">
        <v>0</v>
      </c>
      <c r="CQ802" s="135">
        <v>0</v>
      </c>
      <c r="CR802" s="135">
        <v>0</v>
      </c>
      <c r="CS802" s="135">
        <v>0</v>
      </c>
      <c r="CT802" s="135">
        <v>1</v>
      </c>
      <c r="CU802" s="135">
        <v>1</v>
      </c>
      <c r="CV802" s="135">
        <v>0</v>
      </c>
      <c r="CW802" s="135">
        <v>0</v>
      </c>
      <c r="CX802" s="135"/>
    </row>
    <row r="803" spans="1:102" x14ac:dyDescent="0.35">
      <c r="A803" s="135">
        <v>802</v>
      </c>
      <c r="B803" s="135">
        <v>0</v>
      </c>
      <c r="C803" s="135">
        <v>0</v>
      </c>
      <c r="D803" s="135">
        <v>0</v>
      </c>
      <c r="E803" s="135">
        <v>1</v>
      </c>
      <c r="F803" s="135">
        <v>0</v>
      </c>
      <c r="G803" s="135">
        <v>0</v>
      </c>
      <c r="H803" s="135">
        <v>0</v>
      </c>
      <c r="I803" s="135">
        <v>1</v>
      </c>
      <c r="J803" s="135">
        <v>1</v>
      </c>
      <c r="K803" s="135">
        <v>0</v>
      </c>
      <c r="L803" s="135">
        <v>1</v>
      </c>
      <c r="M803" s="135">
        <v>0</v>
      </c>
      <c r="N803" s="135">
        <v>1</v>
      </c>
      <c r="O803" s="135">
        <v>0</v>
      </c>
      <c r="P803" s="135">
        <v>0</v>
      </c>
      <c r="Q803" s="135">
        <v>0</v>
      </c>
      <c r="R803" s="135">
        <v>0</v>
      </c>
      <c r="S803" s="135">
        <v>0</v>
      </c>
      <c r="T803" s="135">
        <v>0</v>
      </c>
      <c r="U803" s="135">
        <v>1</v>
      </c>
      <c r="V803" s="135">
        <v>0</v>
      </c>
      <c r="W803" s="135">
        <v>1</v>
      </c>
      <c r="X803" s="135">
        <v>0</v>
      </c>
      <c r="Y803" s="135">
        <v>0</v>
      </c>
      <c r="Z803" s="135">
        <v>0</v>
      </c>
      <c r="AA803" s="135">
        <v>0</v>
      </c>
      <c r="AB803" s="135">
        <v>0</v>
      </c>
      <c r="AC803" s="135">
        <v>0</v>
      </c>
      <c r="AD803" s="135">
        <v>0</v>
      </c>
      <c r="AE803" s="135">
        <v>0</v>
      </c>
      <c r="AF803" s="135">
        <v>0</v>
      </c>
      <c r="AG803" s="135">
        <v>0</v>
      </c>
      <c r="AH803" s="135">
        <v>0</v>
      </c>
      <c r="AI803" s="135">
        <v>0</v>
      </c>
      <c r="AJ803" s="135">
        <v>0</v>
      </c>
      <c r="AK803" s="135">
        <v>1</v>
      </c>
      <c r="AL803" s="135">
        <v>0</v>
      </c>
      <c r="AM803" s="135">
        <v>0</v>
      </c>
      <c r="AN803" s="135">
        <v>0</v>
      </c>
      <c r="AO803" s="135">
        <v>0</v>
      </c>
      <c r="AP803" s="135">
        <v>0</v>
      </c>
      <c r="AQ803" s="135">
        <v>0</v>
      </c>
      <c r="AR803" s="135">
        <v>0</v>
      </c>
      <c r="AS803" s="135">
        <v>0</v>
      </c>
      <c r="AT803" s="135">
        <v>2</v>
      </c>
      <c r="AU803" s="135">
        <v>0</v>
      </c>
      <c r="AV803" s="135">
        <v>0</v>
      </c>
      <c r="AW803" s="135">
        <v>0</v>
      </c>
      <c r="AX803" s="135">
        <v>0</v>
      </c>
      <c r="AY803" s="135">
        <v>0</v>
      </c>
      <c r="AZ803" s="135">
        <v>0</v>
      </c>
      <c r="BA803" s="135">
        <v>0</v>
      </c>
      <c r="BB803" s="135">
        <v>0</v>
      </c>
      <c r="BC803" s="135">
        <v>0</v>
      </c>
      <c r="BD803" s="135">
        <v>0</v>
      </c>
      <c r="BE803" s="135">
        <v>0</v>
      </c>
      <c r="BF803" s="135">
        <v>0</v>
      </c>
      <c r="BG803" s="135">
        <v>0</v>
      </c>
      <c r="BH803" s="135">
        <v>1</v>
      </c>
      <c r="BI803" s="135">
        <v>0</v>
      </c>
      <c r="BJ803" s="135">
        <v>0</v>
      </c>
      <c r="BK803" s="135">
        <v>0</v>
      </c>
      <c r="BL803" s="135">
        <v>0</v>
      </c>
      <c r="BM803" s="135">
        <v>2</v>
      </c>
      <c r="BN803" s="135">
        <v>0</v>
      </c>
      <c r="BO803" s="135">
        <v>0</v>
      </c>
      <c r="BP803" s="135">
        <v>0</v>
      </c>
      <c r="BQ803" s="135">
        <v>0</v>
      </c>
      <c r="BR803" s="135">
        <v>0</v>
      </c>
      <c r="BS803" s="135">
        <v>1</v>
      </c>
      <c r="BT803" s="135">
        <v>0</v>
      </c>
      <c r="BU803" s="135">
        <v>0</v>
      </c>
      <c r="BV803" s="135">
        <v>0</v>
      </c>
      <c r="BW803" s="135">
        <v>0</v>
      </c>
      <c r="BX803" s="135">
        <v>1</v>
      </c>
      <c r="BY803" s="135">
        <v>0</v>
      </c>
      <c r="BZ803" s="135">
        <v>0</v>
      </c>
      <c r="CA803" s="135">
        <v>0</v>
      </c>
      <c r="CB803" s="135">
        <v>0</v>
      </c>
      <c r="CC803" s="135">
        <v>0</v>
      </c>
      <c r="CD803" s="135">
        <v>0</v>
      </c>
      <c r="CE803" s="135">
        <v>0</v>
      </c>
      <c r="CF803" s="135">
        <v>0</v>
      </c>
      <c r="CG803" s="135">
        <v>2</v>
      </c>
      <c r="CH803" s="135">
        <v>2</v>
      </c>
      <c r="CI803" s="135">
        <v>0</v>
      </c>
      <c r="CJ803" s="135">
        <v>0</v>
      </c>
      <c r="CK803" s="135">
        <v>0</v>
      </c>
      <c r="CL803" s="135">
        <v>1</v>
      </c>
      <c r="CM803" s="135">
        <v>0</v>
      </c>
      <c r="CN803" s="135">
        <v>0</v>
      </c>
      <c r="CO803" s="135">
        <v>0</v>
      </c>
      <c r="CP803" s="135">
        <v>0</v>
      </c>
      <c r="CQ803" s="135">
        <v>0</v>
      </c>
      <c r="CR803" s="135">
        <v>0</v>
      </c>
      <c r="CS803" s="135">
        <v>0</v>
      </c>
      <c r="CT803" s="135">
        <v>0</v>
      </c>
      <c r="CU803" s="135">
        <v>0</v>
      </c>
      <c r="CV803" s="135">
        <v>0</v>
      </c>
      <c r="CW803" s="135">
        <v>1</v>
      </c>
      <c r="CX803" s="135"/>
    </row>
    <row r="804" spans="1:102" x14ac:dyDescent="0.35">
      <c r="A804" s="135">
        <v>803</v>
      </c>
      <c r="B804" s="135">
        <v>0</v>
      </c>
      <c r="C804" s="135">
        <v>0</v>
      </c>
      <c r="D804" s="135">
        <v>0</v>
      </c>
      <c r="E804" s="135">
        <v>1</v>
      </c>
      <c r="F804" s="135">
        <v>1</v>
      </c>
      <c r="G804" s="135">
        <v>1</v>
      </c>
      <c r="H804" s="135">
        <v>0</v>
      </c>
      <c r="I804" s="135">
        <v>0</v>
      </c>
      <c r="J804" s="135">
        <v>0</v>
      </c>
      <c r="K804" s="135">
        <v>0</v>
      </c>
      <c r="L804" s="135">
        <v>0</v>
      </c>
      <c r="M804" s="135">
        <v>0</v>
      </c>
      <c r="N804" s="135">
        <v>0</v>
      </c>
      <c r="O804" s="135">
        <v>0</v>
      </c>
      <c r="P804" s="135">
        <v>1</v>
      </c>
      <c r="Q804" s="135">
        <v>1</v>
      </c>
      <c r="R804" s="135">
        <v>0</v>
      </c>
      <c r="S804" s="135">
        <v>0</v>
      </c>
      <c r="T804" s="135">
        <v>0</v>
      </c>
      <c r="U804" s="135">
        <v>0</v>
      </c>
      <c r="V804" s="135">
        <v>1</v>
      </c>
      <c r="W804" s="135">
        <v>0</v>
      </c>
      <c r="X804" s="135">
        <v>0</v>
      </c>
      <c r="Y804" s="135">
        <v>0</v>
      </c>
      <c r="Z804" s="135">
        <v>1</v>
      </c>
      <c r="AA804" s="135">
        <v>0</v>
      </c>
      <c r="AB804" s="135">
        <v>1</v>
      </c>
      <c r="AC804" s="135">
        <v>0</v>
      </c>
      <c r="AD804" s="135">
        <v>0</v>
      </c>
      <c r="AE804" s="135">
        <v>0</v>
      </c>
      <c r="AF804" s="135">
        <v>0</v>
      </c>
      <c r="AG804" s="135">
        <v>1</v>
      </c>
      <c r="AH804" s="135">
        <v>0</v>
      </c>
      <c r="AI804" s="135">
        <v>3</v>
      </c>
      <c r="AJ804" s="135">
        <v>0</v>
      </c>
      <c r="AK804" s="135">
        <v>0</v>
      </c>
      <c r="AL804" s="135">
        <v>0</v>
      </c>
      <c r="AM804" s="135">
        <v>1</v>
      </c>
      <c r="AN804" s="135">
        <v>0</v>
      </c>
      <c r="AO804" s="135">
        <v>0</v>
      </c>
      <c r="AP804" s="135">
        <v>0</v>
      </c>
      <c r="AQ804" s="135">
        <v>0</v>
      </c>
      <c r="AR804" s="135">
        <v>0</v>
      </c>
      <c r="AS804" s="135">
        <v>0</v>
      </c>
      <c r="AT804" s="135">
        <v>0</v>
      </c>
      <c r="AU804" s="135">
        <v>1</v>
      </c>
      <c r="AV804" s="135">
        <v>7</v>
      </c>
      <c r="AW804" s="135">
        <v>0</v>
      </c>
      <c r="AX804" s="135">
        <v>3</v>
      </c>
      <c r="AY804" s="135">
        <v>0</v>
      </c>
      <c r="AZ804" s="135">
        <v>2</v>
      </c>
      <c r="BA804" s="135">
        <v>0</v>
      </c>
      <c r="BB804" s="135">
        <v>0</v>
      </c>
      <c r="BC804" s="135">
        <v>1</v>
      </c>
      <c r="BD804" s="135">
        <v>0</v>
      </c>
      <c r="BE804" s="135">
        <v>0</v>
      </c>
      <c r="BF804" s="135">
        <v>0</v>
      </c>
      <c r="BG804" s="135">
        <v>1</v>
      </c>
      <c r="BH804" s="135">
        <v>0</v>
      </c>
      <c r="BI804" s="135">
        <v>0</v>
      </c>
      <c r="BJ804" s="135">
        <v>0</v>
      </c>
      <c r="BK804" s="135">
        <v>0</v>
      </c>
      <c r="BL804" s="135">
        <v>0</v>
      </c>
      <c r="BM804" s="135">
        <v>1</v>
      </c>
      <c r="BN804" s="135">
        <v>0</v>
      </c>
      <c r="BO804" s="135">
        <v>0</v>
      </c>
      <c r="BP804" s="135">
        <v>0</v>
      </c>
      <c r="BQ804" s="135">
        <v>0</v>
      </c>
      <c r="BR804" s="135">
        <v>0</v>
      </c>
      <c r="BS804" s="135">
        <v>8</v>
      </c>
      <c r="BT804" s="135">
        <v>0</v>
      </c>
      <c r="BU804" s="135">
        <v>3</v>
      </c>
      <c r="BV804" s="135">
        <v>0</v>
      </c>
      <c r="BW804" s="135">
        <v>0</v>
      </c>
      <c r="BX804" s="135">
        <v>1</v>
      </c>
      <c r="BY804" s="135">
        <v>0</v>
      </c>
      <c r="BZ804" s="135">
        <v>1</v>
      </c>
      <c r="CA804" s="135">
        <v>0</v>
      </c>
      <c r="CB804" s="135">
        <v>0</v>
      </c>
      <c r="CC804" s="135">
        <v>1</v>
      </c>
      <c r="CD804" s="135">
        <v>6</v>
      </c>
      <c r="CE804" s="135">
        <v>0</v>
      </c>
      <c r="CF804" s="135">
        <v>0</v>
      </c>
      <c r="CG804" s="135">
        <v>0</v>
      </c>
      <c r="CH804" s="135">
        <v>1</v>
      </c>
      <c r="CI804" s="135">
        <v>0</v>
      </c>
      <c r="CJ804" s="135">
        <v>0</v>
      </c>
      <c r="CK804" s="135">
        <v>4</v>
      </c>
      <c r="CL804" s="135">
        <v>0</v>
      </c>
      <c r="CM804" s="135">
        <v>0</v>
      </c>
      <c r="CN804" s="135">
        <v>0</v>
      </c>
      <c r="CO804" s="135">
        <v>0</v>
      </c>
      <c r="CP804" s="135">
        <v>1</v>
      </c>
      <c r="CQ804" s="135">
        <v>0</v>
      </c>
      <c r="CR804" s="135">
        <v>0</v>
      </c>
      <c r="CS804" s="135">
        <v>1</v>
      </c>
      <c r="CT804" s="135">
        <v>1</v>
      </c>
      <c r="CU804" s="135">
        <v>0</v>
      </c>
      <c r="CV804" s="135">
        <v>0</v>
      </c>
      <c r="CW804" s="135">
        <v>0</v>
      </c>
      <c r="CX804" s="135"/>
    </row>
    <row r="805" spans="1:102" x14ac:dyDescent="0.35">
      <c r="A805" s="135">
        <v>804</v>
      </c>
      <c r="B805" s="135">
        <v>0</v>
      </c>
      <c r="C805" s="135">
        <v>0</v>
      </c>
      <c r="D805" s="135">
        <v>0</v>
      </c>
      <c r="E805" s="135">
        <v>0</v>
      </c>
      <c r="F805" s="135">
        <v>1</v>
      </c>
      <c r="G805" s="135">
        <v>0</v>
      </c>
      <c r="H805" s="135">
        <v>3</v>
      </c>
      <c r="I805" s="135">
        <v>0</v>
      </c>
      <c r="J805" s="135">
        <v>0</v>
      </c>
      <c r="K805" s="135">
        <v>0</v>
      </c>
      <c r="L805" s="135">
        <v>0</v>
      </c>
      <c r="M805" s="135">
        <v>3</v>
      </c>
      <c r="N805" s="135">
        <v>2</v>
      </c>
      <c r="O805" s="135">
        <v>0</v>
      </c>
      <c r="P805" s="135">
        <v>0</v>
      </c>
      <c r="Q805" s="135">
        <v>0</v>
      </c>
      <c r="R805" s="135">
        <v>0</v>
      </c>
      <c r="S805" s="135">
        <v>1</v>
      </c>
      <c r="T805" s="135">
        <v>0</v>
      </c>
      <c r="U805" s="135">
        <v>0</v>
      </c>
      <c r="V805" s="135">
        <v>0</v>
      </c>
      <c r="W805" s="135">
        <v>0</v>
      </c>
      <c r="X805" s="135">
        <v>0</v>
      </c>
      <c r="Y805" s="135">
        <v>1</v>
      </c>
      <c r="Z805" s="135">
        <v>0</v>
      </c>
      <c r="AA805" s="135">
        <v>1</v>
      </c>
      <c r="AB805" s="135">
        <v>0</v>
      </c>
      <c r="AC805" s="135">
        <v>1</v>
      </c>
      <c r="AD805" s="135">
        <v>0</v>
      </c>
      <c r="AE805" s="135">
        <v>1</v>
      </c>
      <c r="AF805" s="135">
        <v>0</v>
      </c>
      <c r="AG805" s="135">
        <v>0</v>
      </c>
      <c r="AH805" s="135">
        <v>9</v>
      </c>
      <c r="AI805" s="135">
        <v>8</v>
      </c>
      <c r="AJ805" s="135">
        <v>0</v>
      </c>
      <c r="AK805" s="135">
        <v>1</v>
      </c>
      <c r="AL805" s="135">
        <v>0</v>
      </c>
      <c r="AM805" s="135">
        <v>0</v>
      </c>
      <c r="AN805" s="135">
        <v>0</v>
      </c>
      <c r="AO805" s="135">
        <v>0</v>
      </c>
      <c r="AP805" s="135">
        <v>1</v>
      </c>
      <c r="AQ805" s="135">
        <v>1</v>
      </c>
      <c r="AR805" s="135">
        <v>1</v>
      </c>
      <c r="AS805" s="135">
        <v>0</v>
      </c>
      <c r="AT805" s="135">
        <v>1</v>
      </c>
      <c r="AU805" s="135">
        <v>0</v>
      </c>
      <c r="AV805" s="135">
        <v>4</v>
      </c>
      <c r="AW805" s="135">
        <v>0</v>
      </c>
      <c r="AX805" s="135">
        <v>0</v>
      </c>
      <c r="AY805" s="135">
        <v>4</v>
      </c>
      <c r="AZ805" s="135">
        <v>1</v>
      </c>
      <c r="BA805" s="135">
        <v>1</v>
      </c>
      <c r="BB805" s="135">
        <v>4</v>
      </c>
      <c r="BC805" s="135">
        <v>1</v>
      </c>
      <c r="BD805" s="135">
        <v>2</v>
      </c>
      <c r="BE805" s="135">
        <v>0</v>
      </c>
      <c r="BF805" s="135">
        <v>0</v>
      </c>
      <c r="BG805" s="135">
        <v>0</v>
      </c>
      <c r="BH805" s="135">
        <v>0</v>
      </c>
      <c r="BI805" s="135">
        <v>0</v>
      </c>
      <c r="BJ805" s="135">
        <v>0</v>
      </c>
      <c r="BK805" s="135">
        <v>12</v>
      </c>
      <c r="BL805" s="135">
        <v>0</v>
      </c>
      <c r="BM805" s="135">
        <v>0</v>
      </c>
      <c r="BN805" s="135">
        <v>1</v>
      </c>
      <c r="BO805" s="135">
        <v>0</v>
      </c>
      <c r="BP805" s="135">
        <v>0</v>
      </c>
      <c r="BQ805" s="135">
        <v>0</v>
      </c>
      <c r="BR805" s="135">
        <v>0</v>
      </c>
      <c r="BS805" s="135">
        <v>1</v>
      </c>
      <c r="BT805" s="135">
        <v>0</v>
      </c>
      <c r="BU805" s="135">
        <v>0</v>
      </c>
      <c r="BV805" s="135">
        <v>0</v>
      </c>
      <c r="BW805" s="135">
        <v>0</v>
      </c>
      <c r="BX805" s="135">
        <v>0</v>
      </c>
      <c r="BY805" s="135">
        <v>0</v>
      </c>
      <c r="BZ805" s="135">
        <v>0</v>
      </c>
      <c r="CA805" s="135">
        <v>0</v>
      </c>
      <c r="CB805" s="135">
        <v>0</v>
      </c>
      <c r="CC805" s="135">
        <v>0</v>
      </c>
      <c r="CD805" s="135">
        <v>1</v>
      </c>
      <c r="CE805" s="135">
        <v>0</v>
      </c>
      <c r="CF805" s="135">
        <v>24</v>
      </c>
      <c r="CG805" s="135">
        <v>0</v>
      </c>
      <c r="CH805" s="135">
        <v>0</v>
      </c>
      <c r="CI805" s="135">
        <v>0</v>
      </c>
      <c r="CJ805" s="135">
        <v>0</v>
      </c>
      <c r="CK805" s="135">
        <v>0</v>
      </c>
      <c r="CL805" s="135">
        <v>1</v>
      </c>
      <c r="CM805" s="135">
        <v>0</v>
      </c>
      <c r="CN805" s="135">
        <v>0</v>
      </c>
      <c r="CO805" s="135">
        <v>0</v>
      </c>
      <c r="CP805" s="135">
        <v>2</v>
      </c>
      <c r="CQ805" s="135">
        <v>0</v>
      </c>
      <c r="CR805" s="135">
        <v>4</v>
      </c>
      <c r="CS805" s="135">
        <v>0</v>
      </c>
      <c r="CT805" s="135">
        <v>0</v>
      </c>
      <c r="CU805" s="135">
        <v>1</v>
      </c>
      <c r="CV805" s="135">
        <v>0</v>
      </c>
      <c r="CW805" s="135">
        <v>1</v>
      </c>
      <c r="CX805" s="135"/>
    </row>
    <row r="806" spans="1:102" x14ac:dyDescent="0.35">
      <c r="A806" s="135">
        <v>805</v>
      </c>
      <c r="B806" s="135">
        <v>0</v>
      </c>
      <c r="C806" s="135">
        <v>0</v>
      </c>
      <c r="D806" s="135">
        <v>0</v>
      </c>
      <c r="E806" s="135">
        <v>0</v>
      </c>
      <c r="F806" s="135">
        <v>0</v>
      </c>
      <c r="G806" s="135">
        <v>0</v>
      </c>
      <c r="H806" s="135">
        <v>0</v>
      </c>
      <c r="I806" s="135">
        <v>0</v>
      </c>
      <c r="J806" s="135">
        <v>1</v>
      </c>
      <c r="K806" s="135">
        <v>0</v>
      </c>
      <c r="L806" s="135">
        <v>3</v>
      </c>
      <c r="M806" s="135">
        <v>0</v>
      </c>
      <c r="N806" s="135">
        <v>0</v>
      </c>
      <c r="O806" s="135">
        <v>1</v>
      </c>
      <c r="P806" s="135">
        <v>0</v>
      </c>
      <c r="Q806" s="135">
        <v>0</v>
      </c>
      <c r="R806" s="135">
        <v>0</v>
      </c>
      <c r="S806" s="135">
        <v>0</v>
      </c>
      <c r="T806" s="135">
        <v>0</v>
      </c>
      <c r="U806" s="135">
        <v>0</v>
      </c>
      <c r="V806" s="135">
        <v>1</v>
      </c>
      <c r="W806" s="135">
        <v>0</v>
      </c>
      <c r="X806" s="135">
        <v>1</v>
      </c>
      <c r="Y806" s="135">
        <v>0</v>
      </c>
      <c r="Z806" s="135">
        <v>0</v>
      </c>
      <c r="AA806" s="135">
        <v>0</v>
      </c>
      <c r="AB806" s="135">
        <v>1</v>
      </c>
      <c r="AC806" s="135">
        <v>0</v>
      </c>
      <c r="AD806" s="135">
        <v>0</v>
      </c>
      <c r="AE806" s="135">
        <v>0</v>
      </c>
      <c r="AF806" s="135">
        <v>0</v>
      </c>
      <c r="AG806" s="135">
        <v>13</v>
      </c>
      <c r="AH806" s="135">
        <v>26</v>
      </c>
      <c r="AI806" s="135">
        <v>1</v>
      </c>
      <c r="AJ806" s="135">
        <v>1</v>
      </c>
      <c r="AK806" s="135">
        <v>2</v>
      </c>
      <c r="AL806" s="135">
        <v>0</v>
      </c>
      <c r="AM806" s="135">
        <v>0</v>
      </c>
      <c r="AN806" s="135">
        <v>0</v>
      </c>
      <c r="AO806" s="135">
        <v>0</v>
      </c>
      <c r="AP806" s="135">
        <v>1</v>
      </c>
      <c r="AQ806" s="135">
        <v>0</v>
      </c>
      <c r="AR806" s="135">
        <v>0</v>
      </c>
      <c r="AS806" s="135">
        <v>0</v>
      </c>
      <c r="AT806" s="135">
        <v>1</v>
      </c>
      <c r="AU806" s="135">
        <v>0</v>
      </c>
      <c r="AV806" s="135">
        <v>0</v>
      </c>
      <c r="AW806" s="135">
        <v>0</v>
      </c>
      <c r="AX806" s="135">
        <v>0</v>
      </c>
      <c r="AY806" s="135">
        <v>3</v>
      </c>
      <c r="AZ806" s="135">
        <v>1</v>
      </c>
      <c r="BA806" s="135">
        <v>0</v>
      </c>
      <c r="BB806" s="135">
        <v>4</v>
      </c>
      <c r="BC806" s="135">
        <v>0</v>
      </c>
      <c r="BD806" s="135">
        <v>0</v>
      </c>
      <c r="BE806" s="135">
        <v>0</v>
      </c>
      <c r="BF806" s="135">
        <v>0</v>
      </c>
      <c r="BG806" s="135">
        <v>0</v>
      </c>
      <c r="BH806" s="135">
        <v>0</v>
      </c>
      <c r="BI806" s="135">
        <v>0</v>
      </c>
      <c r="BJ806" s="135">
        <v>0</v>
      </c>
      <c r="BK806" s="135">
        <v>1</v>
      </c>
      <c r="BL806" s="135">
        <v>3</v>
      </c>
      <c r="BM806" s="135">
        <v>1</v>
      </c>
      <c r="BN806" s="135">
        <v>0</v>
      </c>
      <c r="BO806" s="135">
        <v>0</v>
      </c>
      <c r="BP806" s="135">
        <v>0</v>
      </c>
      <c r="BQ806" s="135">
        <v>0</v>
      </c>
      <c r="BR806" s="135">
        <v>0</v>
      </c>
      <c r="BS806" s="135">
        <v>0</v>
      </c>
      <c r="BT806" s="135">
        <v>0</v>
      </c>
      <c r="BU806" s="135">
        <v>0</v>
      </c>
      <c r="BV806" s="135">
        <v>0</v>
      </c>
      <c r="BW806" s="135">
        <v>0</v>
      </c>
      <c r="BX806" s="135">
        <v>0</v>
      </c>
      <c r="BY806" s="135">
        <v>1</v>
      </c>
      <c r="BZ806" s="135">
        <v>0</v>
      </c>
      <c r="CA806" s="135">
        <v>0</v>
      </c>
      <c r="CB806" s="135">
        <v>0</v>
      </c>
      <c r="CC806" s="135">
        <v>0</v>
      </c>
      <c r="CD806" s="135">
        <v>0</v>
      </c>
      <c r="CE806" s="135">
        <v>0</v>
      </c>
      <c r="CF806" s="135">
        <v>0</v>
      </c>
      <c r="CG806" s="135">
        <v>0</v>
      </c>
      <c r="CH806" s="135">
        <v>0</v>
      </c>
      <c r="CI806" s="135">
        <v>0</v>
      </c>
      <c r="CJ806" s="135">
        <v>1</v>
      </c>
      <c r="CK806" s="135">
        <v>0</v>
      </c>
      <c r="CL806" s="135">
        <v>1</v>
      </c>
      <c r="CM806" s="135">
        <v>0</v>
      </c>
      <c r="CN806" s="135">
        <v>1</v>
      </c>
      <c r="CO806" s="135">
        <v>0</v>
      </c>
      <c r="CP806" s="135">
        <v>0</v>
      </c>
      <c r="CQ806" s="135">
        <v>0</v>
      </c>
      <c r="CR806" s="135">
        <v>6</v>
      </c>
      <c r="CS806" s="135">
        <v>0</v>
      </c>
      <c r="CT806" s="135">
        <v>0</v>
      </c>
      <c r="CU806" s="135">
        <v>0</v>
      </c>
      <c r="CV806" s="135">
        <v>0</v>
      </c>
      <c r="CW806" s="135">
        <v>0</v>
      </c>
      <c r="CX806" s="135"/>
    </row>
    <row r="807" spans="1:102" x14ac:dyDescent="0.35">
      <c r="A807" s="135">
        <v>806</v>
      </c>
      <c r="B807" s="135">
        <v>0</v>
      </c>
      <c r="C807" s="135">
        <v>0</v>
      </c>
      <c r="D807" s="135">
        <v>0</v>
      </c>
      <c r="E807" s="135">
        <v>1</v>
      </c>
      <c r="F807" s="135">
        <v>0</v>
      </c>
      <c r="G807" s="135">
        <v>1</v>
      </c>
      <c r="H807" s="135">
        <v>1</v>
      </c>
      <c r="I807" s="135">
        <v>0</v>
      </c>
      <c r="J807" s="135">
        <v>0</v>
      </c>
      <c r="K807" s="135">
        <v>0</v>
      </c>
      <c r="L807" s="135">
        <v>0</v>
      </c>
      <c r="M807" s="135">
        <v>0</v>
      </c>
      <c r="N807" s="135">
        <v>10</v>
      </c>
      <c r="O807" s="135">
        <v>0</v>
      </c>
      <c r="P807" s="135">
        <v>0</v>
      </c>
      <c r="Q807" s="135">
        <v>1</v>
      </c>
      <c r="R807" s="135">
        <v>0</v>
      </c>
      <c r="S807" s="135">
        <v>0</v>
      </c>
      <c r="T807" s="135">
        <v>2</v>
      </c>
      <c r="U807" s="135">
        <v>1</v>
      </c>
      <c r="V807" s="135">
        <v>10</v>
      </c>
      <c r="W807" s="135">
        <v>0</v>
      </c>
      <c r="X807" s="135">
        <v>0</v>
      </c>
      <c r="Y807" s="135">
        <v>0</v>
      </c>
      <c r="Z807" s="135">
        <v>0</v>
      </c>
      <c r="AA807" s="135">
        <v>5</v>
      </c>
      <c r="AB807" s="135">
        <v>0</v>
      </c>
      <c r="AC807" s="135">
        <v>0</v>
      </c>
      <c r="AD807" s="135">
        <v>0</v>
      </c>
      <c r="AE807" s="135">
        <v>1</v>
      </c>
      <c r="AF807" s="135">
        <v>1</v>
      </c>
      <c r="AG807" s="135">
        <v>0</v>
      </c>
      <c r="AH807" s="135">
        <v>0</v>
      </c>
      <c r="AI807" s="135">
        <v>2</v>
      </c>
      <c r="AJ807" s="135">
        <v>1</v>
      </c>
      <c r="AK807" s="135">
        <v>0</v>
      </c>
      <c r="AL807" s="135">
        <v>0</v>
      </c>
      <c r="AM807" s="135">
        <v>0</v>
      </c>
      <c r="AN807" s="135">
        <v>0</v>
      </c>
      <c r="AO807" s="135">
        <v>0</v>
      </c>
      <c r="AP807" s="135">
        <v>0</v>
      </c>
      <c r="AQ807" s="135">
        <v>0</v>
      </c>
      <c r="AR807" s="135">
        <v>0</v>
      </c>
      <c r="AS807" s="135">
        <v>0</v>
      </c>
      <c r="AT807" s="135">
        <v>0</v>
      </c>
      <c r="AU807" s="135">
        <v>2</v>
      </c>
      <c r="AV807" s="135">
        <v>0</v>
      </c>
      <c r="AW807" s="135">
        <v>0</v>
      </c>
      <c r="AX807" s="135">
        <v>0</v>
      </c>
      <c r="AY807" s="135">
        <v>1</v>
      </c>
      <c r="AZ807" s="135">
        <v>1</v>
      </c>
      <c r="BA807" s="135">
        <v>0</v>
      </c>
      <c r="BB807" s="135">
        <v>1</v>
      </c>
      <c r="BC807" s="135">
        <v>0</v>
      </c>
      <c r="BD807" s="135">
        <v>0</v>
      </c>
      <c r="BE807" s="135">
        <v>0</v>
      </c>
      <c r="BF807" s="135">
        <v>0</v>
      </c>
      <c r="BG807" s="135">
        <v>0</v>
      </c>
      <c r="BH807" s="135">
        <v>0</v>
      </c>
      <c r="BI807" s="135">
        <v>0</v>
      </c>
      <c r="BJ807" s="135">
        <v>0</v>
      </c>
      <c r="BK807" s="135">
        <v>0</v>
      </c>
      <c r="BL807" s="135">
        <v>0</v>
      </c>
      <c r="BM807" s="135">
        <v>0</v>
      </c>
      <c r="BN807" s="135">
        <v>0</v>
      </c>
      <c r="BO807" s="135">
        <v>0</v>
      </c>
      <c r="BP807" s="135">
        <v>6</v>
      </c>
      <c r="BQ807" s="135">
        <v>0</v>
      </c>
      <c r="BR807" s="135">
        <v>0</v>
      </c>
      <c r="BS807" s="135">
        <v>0</v>
      </c>
      <c r="BT807" s="135">
        <v>0</v>
      </c>
      <c r="BU807" s="135">
        <v>1</v>
      </c>
      <c r="BV807" s="135">
        <v>0</v>
      </c>
      <c r="BW807" s="135">
        <v>0</v>
      </c>
      <c r="BX807" s="135">
        <v>0</v>
      </c>
      <c r="BY807" s="135">
        <v>0</v>
      </c>
      <c r="BZ807" s="135">
        <v>0</v>
      </c>
      <c r="CA807" s="135">
        <v>0</v>
      </c>
      <c r="CB807" s="135">
        <v>1</v>
      </c>
      <c r="CC807" s="135">
        <v>0</v>
      </c>
      <c r="CD807" s="135">
        <v>10</v>
      </c>
      <c r="CE807" s="135">
        <v>1</v>
      </c>
      <c r="CF807" s="135">
        <v>1</v>
      </c>
      <c r="CG807" s="135">
        <v>0</v>
      </c>
      <c r="CH807" s="135">
        <v>0</v>
      </c>
      <c r="CI807" s="135">
        <v>0</v>
      </c>
      <c r="CJ807" s="135">
        <v>0</v>
      </c>
      <c r="CK807" s="135">
        <v>0</v>
      </c>
      <c r="CL807" s="135">
        <v>0</v>
      </c>
      <c r="CM807" s="135">
        <v>0</v>
      </c>
      <c r="CN807" s="135">
        <v>0</v>
      </c>
      <c r="CO807" s="135">
        <v>0</v>
      </c>
      <c r="CP807" s="135">
        <v>0</v>
      </c>
      <c r="CQ807" s="135">
        <v>0</v>
      </c>
      <c r="CR807" s="135">
        <v>0</v>
      </c>
      <c r="CS807" s="135">
        <v>0</v>
      </c>
      <c r="CT807" s="135">
        <v>0</v>
      </c>
      <c r="CU807" s="135">
        <v>3</v>
      </c>
      <c r="CV807" s="135">
        <v>1</v>
      </c>
      <c r="CW807" s="135">
        <v>2</v>
      </c>
      <c r="CX807" s="135"/>
    </row>
    <row r="808" spans="1:102" x14ac:dyDescent="0.35">
      <c r="A808" s="135">
        <v>807</v>
      </c>
      <c r="B808" s="135">
        <v>0</v>
      </c>
      <c r="C808" s="135">
        <v>0</v>
      </c>
      <c r="D808" s="135">
        <v>0</v>
      </c>
      <c r="E808" s="135">
        <v>1</v>
      </c>
      <c r="F808" s="135">
        <v>1</v>
      </c>
      <c r="G808" s="135">
        <v>0</v>
      </c>
      <c r="H808" s="135">
        <v>11</v>
      </c>
      <c r="I808" s="135">
        <v>0</v>
      </c>
      <c r="J808" s="135">
        <v>1</v>
      </c>
      <c r="K808" s="135">
        <v>0</v>
      </c>
      <c r="L808" s="135">
        <v>0</v>
      </c>
      <c r="M808" s="135">
        <v>0</v>
      </c>
      <c r="N808" s="135">
        <v>3</v>
      </c>
      <c r="O808" s="135">
        <v>1</v>
      </c>
      <c r="P808" s="135">
        <v>0</v>
      </c>
      <c r="Q808" s="135">
        <v>0</v>
      </c>
      <c r="R808" s="135">
        <v>0</v>
      </c>
      <c r="S808" s="135">
        <v>0</v>
      </c>
      <c r="T808" s="135">
        <v>2</v>
      </c>
      <c r="U808" s="135">
        <v>1</v>
      </c>
      <c r="V808" s="135">
        <v>4</v>
      </c>
      <c r="W808" s="135">
        <v>0</v>
      </c>
      <c r="X808" s="135">
        <v>0</v>
      </c>
      <c r="Y808" s="135">
        <v>1</v>
      </c>
      <c r="Z808" s="135">
        <v>0</v>
      </c>
      <c r="AA808" s="135">
        <v>0</v>
      </c>
      <c r="AB808" s="135">
        <v>0</v>
      </c>
      <c r="AC808" s="135">
        <v>0</v>
      </c>
      <c r="AD808" s="135">
        <v>0</v>
      </c>
      <c r="AE808" s="135">
        <v>3</v>
      </c>
      <c r="AF808" s="135">
        <v>1</v>
      </c>
      <c r="AG808" s="135">
        <v>5</v>
      </c>
      <c r="AH808" s="135">
        <v>0</v>
      </c>
      <c r="AI808" s="135">
        <v>1</v>
      </c>
      <c r="AJ808" s="135">
        <v>0</v>
      </c>
      <c r="AK808" s="135">
        <v>0</v>
      </c>
      <c r="AL808" s="135">
        <v>0</v>
      </c>
      <c r="AM808" s="135">
        <v>0</v>
      </c>
      <c r="AN808" s="135">
        <v>0</v>
      </c>
      <c r="AO808" s="135">
        <v>0</v>
      </c>
      <c r="AP808" s="135">
        <v>0</v>
      </c>
      <c r="AQ808" s="135">
        <v>0</v>
      </c>
      <c r="AR808" s="135">
        <v>0</v>
      </c>
      <c r="AS808" s="135">
        <v>1</v>
      </c>
      <c r="AT808" s="135">
        <v>0</v>
      </c>
      <c r="AU808" s="135">
        <v>2</v>
      </c>
      <c r="AV808" s="135">
        <v>1</v>
      </c>
      <c r="AW808" s="135">
        <v>0</v>
      </c>
      <c r="AX808" s="135">
        <v>1</v>
      </c>
      <c r="AY808" s="135">
        <v>0</v>
      </c>
      <c r="AZ808" s="135">
        <v>1</v>
      </c>
      <c r="BA808" s="135">
        <v>0</v>
      </c>
      <c r="BB808" s="135">
        <v>1</v>
      </c>
      <c r="BC808" s="135">
        <v>0</v>
      </c>
      <c r="BD808" s="135">
        <v>0</v>
      </c>
      <c r="BE808" s="135">
        <v>0</v>
      </c>
      <c r="BF808" s="135">
        <v>1</v>
      </c>
      <c r="BG808" s="135">
        <v>0</v>
      </c>
      <c r="BH808" s="135">
        <v>0</v>
      </c>
      <c r="BI808" s="135">
        <v>0</v>
      </c>
      <c r="BJ808" s="135">
        <v>1</v>
      </c>
      <c r="BK808" s="135">
        <v>0</v>
      </c>
      <c r="BL808" s="135">
        <v>0</v>
      </c>
      <c r="BM808" s="135">
        <v>0</v>
      </c>
      <c r="BN808" s="135">
        <v>0</v>
      </c>
      <c r="BO808" s="135">
        <v>0</v>
      </c>
      <c r="BP808" s="135">
        <v>1</v>
      </c>
      <c r="BQ808" s="135">
        <v>0</v>
      </c>
      <c r="BR808" s="135">
        <v>0</v>
      </c>
      <c r="BS808" s="135">
        <v>0</v>
      </c>
      <c r="BT808" s="135">
        <v>0</v>
      </c>
      <c r="BU808" s="135">
        <v>0</v>
      </c>
      <c r="BV808" s="135">
        <v>0</v>
      </c>
      <c r="BW808" s="135">
        <v>0</v>
      </c>
      <c r="BX808" s="135">
        <v>0</v>
      </c>
      <c r="BY808" s="135">
        <v>0</v>
      </c>
      <c r="BZ808" s="135">
        <v>0</v>
      </c>
      <c r="CA808" s="135">
        <v>0</v>
      </c>
      <c r="CB808" s="135">
        <v>0</v>
      </c>
      <c r="CC808" s="135">
        <v>0</v>
      </c>
      <c r="CD808" s="135">
        <v>0</v>
      </c>
      <c r="CE808" s="135">
        <v>0</v>
      </c>
      <c r="CF808" s="135">
        <v>0</v>
      </c>
      <c r="CG808" s="135">
        <v>1</v>
      </c>
      <c r="CH808" s="135">
        <v>1</v>
      </c>
      <c r="CI808" s="135">
        <v>0</v>
      </c>
      <c r="CJ808" s="135">
        <v>0</v>
      </c>
      <c r="CK808" s="135">
        <v>1</v>
      </c>
      <c r="CL808" s="135">
        <v>0</v>
      </c>
      <c r="CM808" s="135">
        <v>1</v>
      </c>
      <c r="CN808" s="135">
        <v>0</v>
      </c>
      <c r="CO808" s="135">
        <v>0</v>
      </c>
      <c r="CP808" s="135">
        <v>0</v>
      </c>
      <c r="CQ808" s="135">
        <v>1</v>
      </c>
      <c r="CR808" s="135">
        <v>0</v>
      </c>
      <c r="CS808" s="135">
        <v>0</v>
      </c>
      <c r="CT808" s="135">
        <v>1</v>
      </c>
      <c r="CU808" s="135">
        <v>0</v>
      </c>
      <c r="CV808" s="135">
        <v>0</v>
      </c>
      <c r="CW808" s="135">
        <v>0</v>
      </c>
      <c r="CX808" s="135"/>
    </row>
    <row r="809" spans="1:102" x14ac:dyDescent="0.35">
      <c r="A809" s="135">
        <v>808</v>
      </c>
      <c r="B809" s="135">
        <v>2</v>
      </c>
      <c r="C809" s="135">
        <v>1</v>
      </c>
      <c r="D809" s="135">
        <v>0</v>
      </c>
      <c r="E809" s="135">
        <v>0</v>
      </c>
      <c r="F809" s="135">
        <v>0</v>
      </c>
      <c r="G809" s="135">
        <v>0</v>
      </c>
      <c r="H809" s="135">
        <v>0</v>
      </c>
      <c r="I809" s="135">
        <v>0</v>
      </c>
      <c r="J809" s="135">
        <v>0</v>
      </c>
      <c r="K809" s="135">
        <v>0</v>
      </c>
      <c r="L809" s="135">
        <v>2</v>
      </c>
      <c r="M809" s="135">
        <v>0</v>
      </c>
      <c r="N809" s="135">
        <v>5</v>
      </c>
      <c r="O809" s="135">
        <v>0</v>
      </c>
      <c r="P809" s="135">
        <v>0</v>
      </c>
      <c r="Q809" s="135">
        <v>0</v>
      </c>
      <c r="R809" s="135">
        <v>0</v>
      </c>
      <c r="S809" s="135">
        <v>0</v>
      </c>
      <c r="T809" s="135">
        <v>0</v>
      </c>
      <c r="U809" s="135">
        <v>0</v>
      </c>
      <c r="V809" s="135">
        <v>4</v>
      </c>
      <c r="W809" s="135">
        <v>0</v>
      </c>
      <c r="X809" s="135">
        <v>0</v>
      </c>
      <c r="Y809" s="135">
        <v>0</v>
      </c>
      <c r="Z809" s="135">
        <v>1</v>
      </c>
      <c r="AA809" s="135">
        <v>0</v>
      </c>
      <c r="AB809" s="135">
        <v>0</v>
      </c>
      <c r="AC809" s="135">
        <v>1</v>
      </c>
      <c r="AD809" s="135">
        <v>0</v>
      </c>
      <c r="AE809" s="135">
        <v>0</v>
      </c>
      <c r="AF809" s="135">
        <v>0</v>
      </c>
      <c r="AG809" s="135">
        <v>0</v>
      </c>
      <c r="AH809" s="135">
        <v>0</v>
      </c>
      <c r="AI809" s="135">
        <v>0</v>
      </c>
      <c r="AJ809" s="135">
        <v>3</v>
      </c>
      <c r="AK809" s="135">
        <v>0</v>
      </c>
      <c r="AL809" s="135">
        <v>0</v>
      </c>
      <c r="AM809" s="135">
        <v>0</v>
      </c>
      <c r="AN809" s="135">
        <v>0</v>
      </c>
      <c r="AO809" s="135">
        <v>2</v>
      </c>
      <c r="AP809" s="135">
        <v>0</v>
      </c>
      <c r="AQ809" s="135">
        <v>0</v>
      </c>
      <c r="AR809" s="135">
        <v>0</v>
      </c>
      <c r="AS809" s="135">
        <v>0</v>
      </c>
      <c r="AT809" s="135">
        <v>0</v>
      </c>
      <c r="AU809" s="135">
        <v>0</v>
      </c>
      <c r="AV809" s="135">
        <v>0</v>
      </c>
      <c r="AW809" s="135">
        <v>1</v>
      </c>
      <c r="AX809" s="135">
        <v>0</v>
      </c>
      <c r="AY809" s="135">
        <v>0</v>
      </c>
      <c r="AZ809" s="135">
        <v>0</v>
      </c>
      <c r="BA809" s="135">
        <v>0</v>
      </c>
      <c r="BB809" s="135">
        <v>0</v>
      </c>
      <c r="BC809" s="135">
        <v>0</v>
      </c>
      <c r="BD809" s="135">
        <v>0</v>
      </c>
      <c r="BE809" s="135">
        <v>0</v>
      </c>
      <c r="BF809" s="135">
        <v>0</v>
      </c>
      <c r="BG809" s="135">
        <v>0</v>
      </c>
      <c r="BH809" s="135">
        <v>1</v>
      </c>
      <c r="BI809" s="135">
        <v>0</v>
      </c>
      <c r="BJ809" s="135">
        <v>0</v>
      </c>
      <c r="BK809" s="135">
        <v>0</v>
      </c>
      <c r="BL809" s="135">
        <v>1</v>
      </c>
      <c r="BM809" s="135">
        <v>0</v>
      </c>
      <c r="BN809" s="135">
        <v>0</v>
      </c>
      <c r="BO809" s="135">
        <v>0</v>
      </c>
      <c r="BP809" s="135">
        <v>0</v>
      </c>
      <c r="BQ809" s="135">
        <v>0</v>
      </c>
      <c r="BR809" s="135">
        <v>0</v>
      </c>
      <c r="BS809" s="135">
        <v>1</v>
      </c>
      <c r="BT809" s="135">
        <v>0</v>
      </c>
      <c r="BU809" s="135">
        <v>0</v>
      </c>
      <c r="BV809" s="135">
        <v>0</v>
      </c>
      <c r="BW809" s="135">
        <v>0</v>
      </c>
      <c r="BX809" s="135">
        <v>0</v>
      </c>
      <c r="BY809" s="135">
        <v>1</v>
      </c>
      <c r="BZ809" s="135">
        <v>0</v>
      </c>
      <c r="CA809" s="135">
        <v>0</v>
      </c>
      <c r="CB809" s="135">
        <v>0</v>
      </c>
      <c r="CC809" s="135">
        <v>1</v>
      </c>
      <c r="CD809" s="135">
        <v>0</v>
      </c>
      <c r="CE809" s="135">
        <v>0</v>
      </c>
      <c r="CF809" s="135">
        <v>1</v>
      </c>
      <c r="CG809" s="135">
        <v>0</v>
      </c>
      <c r="CH809" s="135">
        <v>5</v>
      </c>
      <c r="CI809" s="135">
        <v>0</v>
      </c>
      <c r="CJ809" s="135">
        <v>0</v>
      </c>
      <c r="CK809" s="135">
        <v>0</v>
      </c>
      <c r="CL809" s="135">
        <v>0</v>
      </c>
      <c r="CM809" s="135">
        <v>1</v>
      </c>
      <c r="CN809" s="135">
        <v>0</v>
      </c>
      <c r="CO809" s="135">
        <v>0</v>
      </c>
      <c r="CP809" s="135">
        <v>0</v>
      </c>
      <c r="CQ809" s="135">
        <v>0</v>
      </c>
      <c r="CR809" s="135">
        <v>0</v>
      </c>
      <c r="CS809" s="135">
        <v>0</v>
      </c>
      <c r="CT809" s="135">
        <v>0</v>
      </c>
      <c r="CU809" s="135">
        <v>0</v>
      </c>
      <c r="CV809" s="135">
        <v>0</v>
      </c>
      <c r="CW809" s="135">
        <v>0</v>
      </c>
      <c r="CX809" s="135"/>
    </row>
    <row r="810" spans="1:102" x14ac:dyDescent="0.35">
      <c r="A810" s="135">
        <v>809</v>
      </c>
      <c r="B810" s="135">
        <v>1</v>
      </c>
      <c r="C810" s="135">
        <v>1</v>
      </c>
      <c r="D810" s="135">
        <v>0</v>
      </c>
      <c r="E810" s="135">
        <v>0</v>
      </c>
      <c r="F810" s="135">
        <v>2</v>
      </c>
      <c r="G810" s="135">
        <v>2</v>
      </c>
      <c r="H810" s="135">
        <v>0</v>
      </c>
      <c r="I810" s="135">
        <v>0</v>
      </c>
      <c r="J810" s="135">
        <v>1</v>
      </c>
      <c r="K810" s="135">
        <v>0</v>
      </c>
      <c r="L810" s="135">
        <v>3</v>
      </c>
      <c r="M810" s="135">
        <v>2</v>
      </c>
      <c r="N810" s="135">
        <v>0</v>
      </c>
      <c r="O810" s="135">
        <v>0</v>
      </c>
      <c r="P810" s="135">
        <v>0</v>
      </c>
      <c r="Q810" s="135">
        <v>1</v>
      </c>
      <c r="R810" s="135">
        <v>0</v>
      </c>
      <c r="S810" s="135">
        <v>0</v>
      </c>
      <c r="T810" s="135">
        <v>0</v>
      </c>
      <c r="U810" s="135">
        <v>0</v>
      </c>
      <c r="V810" s="135">
        <v>12</v>
      </c>
      <c r="W810" s="135">
        <v>0</v>
      </c>
      <c r="X810" s="135">
        <v>0</v>
      </c>
      <c r="Y810" s="135">
        <v>0</v>
      </c>
      <c r="Z810" s="135">
        <v>0</v>
      </c>
      <c r="AA810" s="135">
        <v>1</v>
      </c>
      <c r="AB810" s="135">
        <v>2</v>
      </c>
      <c r="AC810" s="135">
        <v>0</v>
      </c>
      <c r="AD810" s="135">
        <v>0</v>
      </c>
      <c r="AE810" s="135">
        <v>0</v>
      </c>
      <c r="AF810" s="135">
        <v>0</v>
      </c>
      <c r="AG810" s="135">
        <v>0</v>
      </c>
      <c r="AH810" s="135">
        <v>1</v>
      </c>
      <c r="AI810" s="135">
        <v>0</v>
      </c>
      <c r="AJ810" s="135">
        <v>0</v>
      </c>
      <c r="AK810" s="135">
        <v>0</v>
      </c>
      <c r="AL810" s="135">
        <v>0</v>
      </c>
      <c r="AM810" s="135">
        <v>1</v>
      </c>
      <c r="AN810" s="135">
        <v>1</v>
      </c>
      <c r="AO810" s="135">
        <v>0</v>
      </c>
      <c r="AP810" s="135">
        <v>3</v>
      </c>
      <c r="AQ810" s="135">
        <v>0</v>
      </c>
      <c r="AR810" s="135">
        <v>2</v>
      </c>
      <c r="AS810" s="135">
        <v>0</v>
      </c>
      <c r="AT810" s="135">
        <v>2</v>
      </c>
      <c r="AU810" s="135">
        <v>1</v>
      </c>
      <c r="AV810" s="135">
        <v>0</v>
      </c>
      <c r="AW810" s="135">
        <v>0</v>
      </c>
      <c r="AX810" s="135">
        <v>1</v>
      </c>
      <c r="AY810" s="135">
        <v>0</v>
      </c>
      <c r="AZ810" s="135">
        <v>2</v>
      </c>
      <c r="BA810" s="135">
        <v>0</v>
      </c>
      <c r="BB810" s="135">
        <v>0</v>
      </c>
      <c r="BC810" s="135">
        <v>1</v>
      </c>
      <c r="BD810" s="135">
        <v>36</v>
      </c>
      <c r="BE810" s="135">
        <v>1</v>
      </c>
      <c r="BF810" s="135">
        <v>0</v>
      </c>
      <c r="BG810" s="135">
        <v>0</v>
      </c>
      <c r="BH810" s="135">
        <v>2</v>
      </c>
      <c r="BI810" s="135">
        <v>1</v>
      </c>
      <c r="BJ810" s="135">
        <v>0</v>
      </c>
      <c r="BK810" s="135">
        <v>12</v>
      </c>
      <c r="BL810" s="135">
        <v>1</v>
      </c>
      <c r="BM810" s="135">
        <v>0</v>
      </c>
      <c r="BN810" s="135">
        <v>2</v>
      </c>
      <c r="BO810" s="135">
        <v>0</v>
      </c>
      <c r="BP810" s="135">
        <v>0</v>
      </c>
      <c r="BQ810" s="135">
        <v>1</v>
      </c>
      <c r="BR810" s="135">
        <v>3</v>
      </c>
      <c r="BS810" s="135">
        <v>0</v>
      </c>
      <c r="BT810" s="135">
        <v>0</v>
      </c>
      <c r="BU810" s="135">
        <v>1</v>
      </c>
      <c r="BV810" s="135">
        <v>0</v>
      </c>
      <c r="BW810" s="135">
        <v>0</v>
      </c>
      <c r="BX810" s="135">
        <v>0</v>
      </c>
      <c r="BY810" s="135">
        <v>0</v>
      </c>
      <c r="BZ810" s="135">
        <v>1</v>
      </c>
      <c r="CA810" s="135">
        <v>0</v>
      </c>
      <c r="CB810" s="135">
        <v>0</v>
      </c>
      <c r="CC810" s="135">
        <v>0</v>
      </c>
      <c r="CD810" s="135">
        <v>0</v>
      </c>
      <c r="CE810" s="135">
        <v>0</v>
      </c>
      <c r="CF810" s="135">
        <v>0</v>
      </c>
      <c r="CG810" s="135">
        <v>0</v>
      </c>
      <c r="CH810" s="135">
        <v>0</v>
      </c>
      <c r="CI810" s="135">
        <v>0</v>
      </c>
      <c r="CJ810" s="135">
        <v>0</v>
      </c>
      <c r="CK810" s="135">
        <v>1</v>
      </c>
      <c r="CL810" s="135">
        <v>1</v>
      </c>
      <c r="CM810" s="135">
        <v>0</v>
      </c>
      <c r="CN810" s="135">
        <v>0</v>
      </c>
      <c r="CO810" s="135">
        <v>0</v>
      </c>
      <c r="CP810" s="135">
        <v>0</v>
      </c>
      <c r="CQ810" s="135">
        <v>0</v>
      </c>
      <c r="CR810" s="135">
        <v>0</v>
      </c>
      <c r="CS810" s="135">
        <v>0</v>
      </c>
      <c r="CT810" s="135">
        <v>0</v>
      </c>
      <c r="CU810" s="135">
        <v>0</v>
      </c>
      <c r="CV810" s="135">
        <v>0</v>
      </c>
      <c r="CW810" s="135">
        <v>1</v>
      </c>
      <c r="CX810" s="135"/>
    </row>
    <row r="811" spans="1:102" x14ac:dyDescent="0.35">
      <c r="A811" s="135">
        <v>810</v>
      </c>
      <c r="B811" s="135">
        <v>0</v>
      </c>
      <c r="C811" s="135">
        <v>1</v>
      </c>
      <c r="D811" s="135">
        <v>0</v>
      </c>
      <c r="E811" s="135">
        <v>1</v>
      </c>
      <c r="F811" s="135">
        <v>1</v>
      </c>
      <c r="G811" s="135">
        <v>0</v>
      </c>
      <c r="H811" s="135">
        <v>0</v>
      </c>
      <c r="I811" s="135">
        <v>0</v>
      </c>
      <c r="J811" s="135">
        <v>0</v>
      </c>
      <c r="K811" s="135">
        <v>0</v>
      </c>
      <c r="L811" s="135">
        <v>4</v>
      </c>
      <c r="M811" s="135">
        <v>0</v>
      </c>
      <c r="N811" s="135">
        <v>0</v>
      </c>
      <c r="O811" s="135">
        <v>1</v>
      </c>
      <c r="P811" s="135">
        <v>1</v>
      </c>
      <c r="Q811" s="135">
        <v>1</v>
      </c>
      <c r="R811" s="135">
        <v>0</v>
      </c>
      <c r="S811" s="135">
        <v>0</v>
      </c>
      <c r="T811" s="135">
        <v>11</v>
      </c>
      <c r="U811" s="135">
        <v>0</v>
      </c>
      <c r="V811" s="135">
        <v>1</v>
      </c>
      <c r="W811" s="135">
        <v>0</v>
      </c>
      <c r="X811" s="135">
        <v>1</v>
      </c>
      <c r="Y811" s="135">
        <v>0</v>
      </c>
      <c r="Z811" s="135">
        <v>0</v>
      </c>
      <c r="AA811" s="135">
        <v>1</v>
      </c>
      <c r="AB811" s="135">
        <v>1</v>
      </c>
      <c r="AC811" s="135">
        <v>1</v>
      </c>
      <c r="AD811" s="135">
        <v>0</v>
      </c>
      <c r="AE811" s="135">
        <v>1</v>
      </c>
      <c r="AF811" s="135">
        <v>3</v>
      </c>
      <c r="AG811" s="135">
        <v>0</v>
      </c>
      <c r="AH811" s="135">
        <v>4</v>
      </c>
      <c r="AI811" s="135">
        <v>0</v>
      </c>
      <c r="AJ811" s="135">
        <v>0</v>
      </c>
      <c r="AK811" s="135">
        <v>0</v>
      </c>
      <c r="AL811" s="135">
        <v>1</v>
      </c>
      <c r="AM811" s="135">
        <v>0</v>
      </c>
      <c r="AN811" s="135">
        <v>0</v>
      </c>
      <c r="AO811" s="135">
        <v>0</v>
      </c>
      <c r="AP811" s="135">
        <v>2</v>
      </c>
      <c r="AQ811" s="135">
        <v>0</v>
      </c>
      <c r="AR811" s="135">
        <v>0</v>
      </c>
      <c r="AS811" s="135">
        <v>0</v>
      </c>
      <c r="AT811" s="135">
        <v>0</v>
      </c>
      <c r="AU811" s="135">
        <v>1</v>
      </c>
      <c r="AV811" s="135">
        <v>0</v>
      </c>
      <c r="AW811" s="135">
        <v>0</v>
      </c>
      <c r="AX811" s="135">
        <v>0</v>
      </c>
      <c r="AY811" s="135">
        <v>8</v>
      </c>
      <c r="AZ811" s="135">
        <v>0</v>
      </c>
      <c r="BA811" s="135">
        <v>0</v>
      </c>
      <c r="BB811" s="135">
        <v>0</v>
      </c>
      <c r="BC811" s="135">
        <v>0</v>
      </c>
      <c r="BD811" s="135">
        <v>0</v>
      </c>
      <c r="BE811" s="135">
        <v>0</v>
      </c>
      <c r="BF811" s="135">
        <v>0</v>
      </c>
      <c r="BG811" s="135">
        <v>0</v>
      </c>
      <c r="BH811" s="135">
        <v>1</v>
      </c>
      <c r="BI811" s="135">
        <v>0</v>
      </c>
      <c r="BJ811" s="135">
        <v>0</v>
      </c>
      <c r="BK811" s="135">
        <v>2</v>
      </c>
      <c r="BL811" s="135">
        <v>2</v>
      </c>
      <c r="BM811" s="135">
        <v>1</v>
      </c>
      <c r="BN811" s="135">
        <v>0</v>
      </c>
      <c r="BO811" s="135">
        <v>0</v>
      </c>
      <c r="BP811" s="135">
        <v>0</v>
      </c>
      <c r="BQ811" s="135">
        <v>0</v>
      </c>
      <c r="BR811" s="135">
        <v>0</v>
      </c>
      <c r="BS811" s="135">
        <v>1</v>
      </c>
      <c r="BT811" s="135">
        <v>1</v>
      </c>
      <c r="BU811" s="135">
        <v>0</v>
      </c>
      <c r="BV811" s="135">
        <v>0</v>
      </c>
      <c r="BW811" s="135">
        <v>0</v>
      </c>
      <c r="BX811" s="135">
        <v>0</v>
      </c>
      <c r="BY811" s="135">
        <v>0</v>
      </c>
      <c r="BZ811" s="135">
        <v>0</v>
      </c>
      <c r="CA811" s="135">
        <v>0</v>
      </c>
      <c r="CB811" s="135">
        <v>0</v>
      </c>
      <c r="CC811" s="135">
        <v>0</v>
      </c>
      <c r="CD811" s="135">
        <v>7</v>
      </c>
      <c r="CE811" s="135">
        <v>1</v>
      </c>
      <c r="CF811" s="135">
        <v>0</v>
      </c>
      <c r="CG811" s="135">
        <v>1</v>
      </c>
      <c r="CH811" s="135">
        <v>0</v>
      </c>
      <c r="CI811" s="135">
        <v>0</v>
      </c>
      <c r="CJ811" s="135">
        <v>3</v>
      </c>
      <c r="CK811" s="135">
        <v>1</v>
      </c>
      <c r="CL811" s="135">
        <v>0</v>
      </c>
      <c r="CM811" s="135">
        <v>0</v>
      </c>
      <c r="CN811" s="135">
        <v>1</v>
      </c>
      <c r="CO811" s="135">
        <v>0</v>
      </c>
      <c r="CP811" s="135">
        <v>0</v>
      </c>
      <c r="CQ811" s="135">
        <v>0</v>
      </c>
      <c r="CR811" s="135">
        <v>1</v>
      </c>
      <c r="CS811" s="135">
        <v>0</v>
      </c>
      <c r="CT811" s="135">
        <v>0</v>
      </c>
      <c r="CU811" s="135">
        <v>1</v>
      </c>
      <c r="CV811" s="135">
        <v>0</v>
      </c>
      <c r="CW811" s="135">
        <v>0</v>
      </c>
      <c r="CX811" s="135"/>
    </row>
    <row r="812" spans="1:102" x14ac:dyDescent="0.35">
      <c r="A812" s="135">
        <v>811</v>
      </c>
      <c r="B812" s="135">
        <v>0</v>
      </c>
      <c r="C812" s="135">
        <v>0</v>
      </c>
      <c r="D812" s="135">
        <v>1</v>
      </c>
      <c r="E812" s="135">
        <v>0</v>
      </c>
      <c r="F812" s="135">
        <v>1</v>
      </c>
      <c r="G812" s="135">
        <v>0</v>
      </c>
      <c r="H812" s="135">
        <v>0</v>
      </c>
      <c r="I812" s="135">
        <v>0</v>
      </c>
      <c r="J812" s="135">
        <v>0</v>
      </c>
      <c r="K812" s="135">
        <v>1</v>
      </c>
      <c r="L812" s="135">
        <v>2</v>
      </c>
      <c r="M812" s="135">
        <v>0</v>
      </c>
      <c r="N812" s="135">
        <v>0</v>
      </c>
      <c r="O812" s="135">
        <v>0</v>
      </c>
      <c r="P812" s="135">
        <v>0</v>
      </c>
      <c r="Q812" s="135">
        <v>0</v>
      </c>
      <c r="R812" s="135">
        <v>0</v>
      </c>
      <c r="S812" s="135">
        <v>0</v>
      </c>
      <c r="T812" s="135">
        <v>0</v>
      </c>
      <c r="U812" s="135">
        <v>0</v>
      </c>
      <c r="V812" s="135">
        <v>2</v>
      </c>
      <c r="W812" s="135">
        <v>1</v>
      </c>
      <c r="X812" s="135">
        <v>1</v>
      </c>
      <c r="Y812" s="135">
        <v>0</v>
      </c>
      <c r="Z812" s="135">
        <v>0</v>
      </c>
      <c r="AA812" s="135">
        <v>1</v>
      </c>
      <c r="AB812" s="135">
        <v>0</v>
      </c>
      <c r="AC812" s="135">
        <v>1</v>
      </c>
      <c r="AD812" s="135">
        <v>1</v>
      </c>
      <c r="AE812" s="135">
        <v>2</v>
      </c>
      <c r="AF812" s="135">
        <v>0</v>
      </c>
      <c r="AG812" s="135">
        <v>0</v>
      </c>
      <c r="AH812" s="135">
        <v>0</v>
      </c>
      <c r="AI812" s="135">
        <v>1</v>
      </c>
      <c r="AJ812" s="135">
        <v>1</v>
      </c>
      <c r="AK812" s="135">
        <v>0</v>
      </c>
      <c r="AL812" s="135">
        <v>0</v>
      </c>
      <c r="AM812" s="135">
        <v>0</v>
      </c>
      <c r="AN812" s="135">
        <v>0</v>
      </c>
      <c r="AO812" s="135">
        <v>1</v>
      </c>
      <c r="AP812" s="135">
        <v>0</v>
      </c>
      <c r="AQ812" s="135">
        <v>0</v>
      </c>
      <c r="AR812" s="135">
        <v>0</v>
      </c>
      <c r="AS812" s="135">
        <v>0</v>
      </c>
      <c r="AT812" s="135">
        <v>0</v>
      </c>
      <c r="AU812" s="135">
        <v>0</v>
      </c>
      <c r="AV812" s="135">
        <v>0</v>
      </c>
      <c r="AW812" s="135">
        <v>0</v>
      </c>
      <c r="AX812" s="135">
        <v>0</v>
      </c>
      <c r="AY812" s="135">
        <v>0</v>
      </c>
      <c r="AZ812" s="135">
        <v>0</v>
      </c>
      <c r="BA812" s="135">
        <v>0</v>
      </c>
      <c r="BB812" s="135">
        <v>0</v>
      </c>
      <c r="BC812" s="135">
        <v>0</v>
      </c>
      <c r="BD812" s="135">
        <v>1</v>
      </c>
      <c r="BE812" s="135">
        <v>0</v>
      </c>
      <c r="BF812" s="135">
        <v>0</v>
      </c>
      <c r="BG812" s="135">
        <v>1</v>
      </c>
      <c r="BH812" s="135">
        <v>0</v>
      </c>
      <c r="BI812" s="135">
        <v>0</v>
      </c>
      <c r="BJ812" s="135">
        <v>0</v>
      </c>
      <c r="BK812" s="135">
        <v>0</v>
      </c>
      <c r="BL812" s="135">
        <v>0</v>
      </c>
      <c r="BM812" s="135">
        <v>1</v>
      </c>
      <c r="BN812" s="135">
        <v>3</v>
      </c>
      <c r="BO812" s="135">
        <v>0</v>
      </c>
      <c r="BP812" s="135">
        <v>0</v>
      </c>
      <c r="BQ812" s="135">
        <v>0</v>
      </c>
      <c r="BR812" s="135">
        <v>1</v>
      </c>
      <c r="BS812" s="135">
        <v>0</v>
      </c>
      <c r="BT812" s="135">
        <v>0</v>
      </c>
      <c r="BU812" s="135">
        <v>0</v>
      </c>
      <c r="BV812" s="135">
        <v>0</v>
      </c>
      <c r="BW812" s="135">
        <v>0</v>
      </c>
      <c r="BX812" s="135">
        <v>1</v>
      </c>
      <c r="BY812" s="135">
        <v>0</v>
      </c>
      <c r="BZ812" s="135">
        <v>0</v>
      </c>
      <c r="CA812" s="135">
        <v>0</v>
      </c>
      <c r="CB812" s="135">
        <v>4</v>
      </c>
      <c r="CC812" s="135">
        <v>0</v>
      </c>
      <c r="CD812" s="135">
        <v>4</v>
      </c>
      <c r="CE812" s="135">
        <v>0</v>
      </c>
      <c r="CF812" s="135">
        <v>0</v>
      </c>
      <c r="CG812" s="135">
        <v>0</v>
      </c>
      <c r="CH812" s="135">
        <v>0</v>
      </c>
      <c r="CI812" s="135">
        <v>0</v>
      </c>
      <c r="CJ812" s="135">
        <v>0</v>
      </c>
      <c r="CK812" s="135">
        <v>0</v>
      </c>
      <c r="CL812" s="135">
        <v>0</v>
      </c>
      <c r="CM812" s="135">
        <v>0</v>
      </c>
      <c r="CN812" s="135">
        <v>0</v>
      </c>
      <c r="CO812" s="135">
        <v>0</v>
      </c>
      <c r="CP812" s="135">
        <v>0</v>
      </c>
      <c r="CQ812" s="135">
        <v>1</v>
      </c>
      <c r="CR812" s="135">
        <v>0</v>
      </c>
      <c r="CS812" s="135">
        <v>1</v>
      </c>
      <c r="CT812" s="135">
        <v>0</v>
      </c>
      <c r="CU812" s="135">
        <v>0</v>
      </c>
      <c r="CV812" s="135">
        <v>0</v>
      </c>
      <c r="CW812" s="135">
        <v>1</v>
      </c>
      <c r="CX812" s="135"/>
    </row>
    <row r="813" spans="1:102" x14ac:dyDescent="0.35">
      <c r="A813" s="135">
        <v>812</v>
      </c>
      <c r="B813" s="135">
        <v>0</v>
      </c>
      <c r="C813" s="135">
        <v>0</v>
      </c>
      <c r="D813" s="135">
        <v>0</v>
      </c>
      <c r="E813" s="135">
        <v>0</v>
      </c>
      <c r="F813" s="135">
        <v>1</v>
      </c>
      <c r="G813" s="135">
        <v>0</v>
      </c>
      <c r="H813" s="135">
        <v>0</v>
      </c>
      <c r="I813" s="135">
        <v>0</v>
      </c>
      <c r="J813" s="135">
        <v>0</v>
      </c>
      <c r="K813" s="135">
        <v>0</v>
      </c>
      <c r="L813" s="135">
        <v>0</v>
      </c>
      <c r="M813" s="135">
        <v>0</v>
      </c>
      <c r="N813" s="135">
        <v>1</v>
      </c>
      <c r="O813" s="135">
        <v>1</v>
      </c>
      <c r="P813" s="135">
        <v>1</v>
      </c>
      <c r="Q813" s="135">
        <v>0</v>
      </c>
      <c r="R813" s="135">
        <v>0</v>
      </c>
      <c r="S813" s="135">
        <v>0</v>
      </c>
      <c r="T813" s="135">
        <v>0</v>
      </c>
      <c r="U813" s="135">
        <v>0</v>
      </c>
      <c r="V813" s="135">
        <v>17</v>
      </c>
      <c r="W813" s="135">
        <v>0</v>
      </c>
      <c r="X813" s="135">
        <v>0</v>
      </c>
      <c r="Y813" s="135">
        <v>0</v>
      </c>
      <c r="Z813" s="135">
        <v>0</v>
      </c>
      <c r="AA813" s="135">
        <v>0</v>
      </c>
      <c r="AB813" s="135">
        <v>0</v>
      </c>
      <c r="AC813" s="135">
        <v>0</v>
      </c>
      <c r="AD813" s="135">
        <v>0</v>
      </c>
      <c r="AE813" s="135">
        <v>0</v>
      </c>
      <c r="AF813" s="135">
        <v>2</v>
      </c>
      <c r="AG813" s="135">
        <v>0</v>
      </c>
      <c r="AH813" s="135">
        <v>0</v>
      </c>
      <c r="AI813" s="135">
        <v>0</v>
      </c>
      <c r="AJ813" s="135">
        <v>3</v>
      </c>
      <c r="AK813" s="135">
        <v>0</v>
      </c>
      <c r="AL813" s="135">
        <v>0</v>
      </c>
      <c r="AM813" s="135">
        <v>0</v>
      </c>
      <c r="AN813" s="135">
        <v>1</v>
      </c>
      <c r="AO813" s="135">
        <v>0</v>
      </c>
      <c r="AP813" s="135">
        <v>8</v>
      </c>
      <c r="AQ813" s="135">
        <v>0</v>
      </c>
      <c r="AR813" s="135">
        <v>0</v>
      </c>
      <c r="AS813" s="135">
        <v>0</v>
      </c>
      <c r="AT813" s="135">
        <v>0</v>
      </c>
      <c r="AU813" s="135">
        <v>0</v>
      </c>
      <c r="AV813" s="135">
        <v>0</v>
      </c>
      <c r="AW813" s="135">
        <v>0</v>
      </c>
      <c r="AX813" s="135">
        <v>3</v>
      </c>
      <c r="AY813" s="135">
        <v>0</v>
      </c>
      <c r="AZ813" s="135">
        <v>1</v>
      </c>
      <c r="BA813" s="135">
        <v>1</v>
      </c>
      <c r="BB813" s="135">
        <v>0</v>
      </c>
      <c r="BC813" s="135">
        <v>0</v>
      </c>
      <c r="BD813" s="135">
        <v>1</v>
      </c>
      <c r="BE813" s="135">
        <v>0</v>
      </c>
      <c r="BF813" s="135">
        <v>0</v>
      </c>
      <c r="BG813" s="135">
        <v>0</v>
      </c>
      <c r="BH813" s="135">
        <v>0</v>
      </c>
      <c r="BI813" s="135">
        <v>0</v>
      </c>
      <c r="BJ813" s="135">
        <v>1</v>
      </c>
      <c r="BK813" s="135">
        <v>0</v>
      </c>
      <c r="BL813" s="135">
        <v>0</v>
      </c>
      <c r="BM813" s="135">
        <v>1</v>
      </c>
      <c r="BN813" s="135">
        <v>0</v>
      </c>
      <c r="BO813" s="135">
        <v>0</v>
      </c>
      <c r="BP813" s="135">
        <v>0</v>
      </c>
      <c r="BQ813" s="135">
        <v>0</v>
      </c>
      <c r="BR813" s="135">
        <v>0</v>
      </c>
      <c r="BS813" s="135">
        <v>0</v>
      </c>
      <c r="BT813" s="135">
        <v>1</v>
      </c>
      <c r="BU813" s="135">
        <v>1</v>
      </c>
      <c r="BV813" s="135">
        <v>0</v>
      </c>
      <c r="BW813" s="135">
        <v>0</v>
      </c>
      <c r="BX813" s="135">
        <v>0</v>
      </c>
      <c r="BY813" s="135">
        <v>2</v>
      </c>
      <c r="BZ813" s="135">
        <v>1</v>
      </c>
      <c r="CA813" s="135">
        <v>0</v>
      </c>
      <c r="CB813" s="135">
        <v>0</v>
      </c>
      <c r="CC813" s="135">
        <v>0</v>
      </c>
      <c r="CD813" s="135">
        <v>3</v>
      </c>
      <c r="CE813" s="135">
        <v>0</v>
      </c>
      <c r="CF813" s="135">
        <v>0</v>
      </c>
      <c r="CG813" s="135">
        <v>0</v>
      </c>
      <c r="CH813" s="135">
        <v>0</v>
      </c>
      <c r="CI813" s="135">
        <v>0</v>
      </c>
      <c r="CJ813" s="135">
        <v>0</v>
      </c>
      <c r="CK813" s="135">
        <v>0</v>
      </c>
      <c r="CL813" s="135">
        <v>0</v>
      </c>
      <c r="CM813" s="135">
        <v>0</v>
      </c>
      <c r="CN813" s="135">
        <v>0</v>
      </c>
      <c r="CO813" s="135">
        <v>1</v>
      </c>
      <c r="CP813" s="135">
        <v>0</v>
      </c>
      <c r="CQ813" s="135">
        <v>0</v>
      </c>
      <c r="CR813" s="135">
        <v>0</v>
      </c>
      <c r="CS813" s="135">
        <v>0</v>
      </c>
      <c r="CT813" s="135">
        <v>0</v>
      </c>
      <c r="CU813" s="135">
        <v>0</v>
      </c>
      <c r="CV813" s="135">
        <v>0</v>
      </c>
      <c r="CW813" s="135">
        <v>0</v>
      </c>
      <c r="CX813" s="135"/>
    </row>
    <row r="814" spans="1:102" x14ac:dyDescent="0.35">
      <c r="A814" s="135">
        <v>813</v>
      </c>
      <c r="B814" s="135">
        <v>0</v>
      </c>
      <c r="C814" s="135">
        <v>0</v>
      </c>
      <c r="D814" s="135">
        <v>0</v>
      </c>
      <c r="E814" s="135">
        <v>0</v>
      </c>
      <c r="F814" s="135">
        <v>1</v>
      </c>
      <c r="G814" s="135">
        <v>0</v>
      </c>
      <c r="H814" s="135">
        <v>1</v>
      </c>
      <c r="I814" s="135">
        <v>0</v>
      </c>
      <c r="J814" s="135">
        <v>1</v>
      </c>
      <c r="K814" s="135">
        <v>0</v>
      </c>
      <c r="L814" s="135">
        <v>0</v>
      </c>
      <c r="M814" s="135">
        <v>1</v>
      </c>
      <c r="N814" s="135">
        <v>1</v>
      </c>
      <c r="O814" s="135">
        <v>0</v>
      </c>
      <c r="P814" s="135">
        <v>0</v>
      </c>
      <c r="Q814" s="135">
        <v>0</v>
      </c>
      <c r="R814" s="135">
        <v>1</v>
      </c>
      <c r="S814" s="135">
        <v>2</v>
      </c>
      <c r="T814" s="135">
        <v>0</v>
      </c>
      <c r="U814" s="135">
        <v>0</v>
      </c>
      <c r="V814" s="135">
        <v>10</v>
      </c>
      <c r="W814" s="135">
        <v>0</v>
      </c>
      <c r="X814" s="135">
        <v>0</v>
      </c>
      <c r="Y814" s="135">
        <v>0</v>
      </c>
      <c r="Z814" s="135">
        <v>0</v>
      </c>
      <c r="AA814" s="135">
        <v>0</v>
      </c>
      <c r="AB814" s="135">
        <v>2</v>
      </c>
      <c r="AC814" s="135">
        <v>0</v>
      </c>
      <c r="AD814" s="135">
        <v>0</v>
      </c>
      <c r="AE814" s="135">
        <v>1</v>
      </c>
      <c r="AF814" s="135">
        <v>0</v>
      </c>
      <c r="AG814" s="135">
        <v>0</v>
      </c>
      <c r="AH814" s="135">
        <v>0</v>
      </c>
      <c r="AI814" s="135">
        <v>0</v>
      </c>
      <c r="AJ814" s="135">
        <v>1</v>
      </c>
      <c r="AK814" s="135">
        <v>0</v>
      </c>
      <c r="AL814" s="135">
        <v>1</v>
      </c>
      <c r="AM814" s="135">
        <v>0</v>
      </c>
      <c r="AN814" s="135">
        <v>0</v>
      </c>
      <c r="AO814" s="135">
        <v>0</v>
      </c>
      <c r="AP814" s="135">
        <v>1</v>
      </c>
      <c r="AQ814" s="135">
        <v>1</v>
      </c>
      <c r="AR814" s="135">
        <v>0</v>
      </c>
      <c r="AS814" s="135">
        <v>0</v>
      </c>
      <c r="AT814" s="135">
        <v>0</v>
      </c>
      <c r="AU814" s="135">
        <v>0</v>
      </c>
      <c r="AV814" s="135">
        <v>6</v>
      </c>
      <c r="AW814" s="135">
        <v>0</v>
      </c>
      <c r="AX814" s="135">
        <v>0</v>
      </c>
      <c r="AY814" s="135">
        <v>1</v>
      </c>
      <c r="AZ814" s="135">
        <v>0</v>
      </c>
      <c r="BA814" s="135">
        <v>0</v>
      </c>
      <c r="BB814" s="135">
        <v>0</v>
      </c>
      <c r="BC814" s="135">
        <v>1</v>
      </c>
      <c r="BD814" s="135">
        <v>0</v>
      </c>
      <c r="BE814" s="135">
        <v>0</v>
      </c>
      <c r="BF814" s="135">
        <v>0</v>
      </c>
      <c r="BG814" s="135">
        <v>0</v>
      </c>
      <c r="BH814" s="135">
        <v>0</v>
      </c>
      <c r="BI814" s="135">
        <v>0</v>
      </c>
      <c r="BJ814" s="135">
        <v>0</v>
      </c>
      <c r="BK814" s="135">
        <v>3</v>
      </c>
      <c r="BL814" s="135">
        <v>0</v>
      </c>
      <c r="BM814" s="135">
        <v>0</v>
      </c>
      <c r="BN814" s="135">
        <v>0</v>
      </c>
      <c r="BO814" s="135">
        <v>0</v>
      </c>
      <c r="BP814" s="135">
        <v>0</v>
      </c>
      <c r="BQ814" s="135">
        <v>0</v>
      </c>
      <c r="BR814" s="135">
        <v>1</v>
      </c>
      <c r="BS814" s="135">
        <v>0</v>
      </c>
      <c r="BT814" s="135">
        <v>0</v>
      </c>
      <c r="BU814" s="135">
        <v>0</v>
      </c>
      <c r="BV814" s="135">
        <v>0</v>
      </c>
      <c r="BW814" s="135">
        <v>0</v>
      </c>
      <c r="BX814" s="135">
        <v>0</v>
      </c>
      <c r="BY814" s="135">
        <v>0</v>
      </c>
      <c r="BZ814" s="135">
        <v>0</v>
      </c>
      <c r="CA814" s="135">
        <v>0</v>
      </c>
      <c r="CB814" s="135">
        <v>3</v>
      </c>
      <c r="CC814" s="135">
        <v>0</v>
      </c>
      <c r="CD814" s="135">
        <v>1</v>
      </c>
      <c r="CE814" s="135">
        <v>0</v>
      </c>
      <c r="CF814" s="135">
        <v>1</v>
      </c>
      <c r="CG814" s="135">
        <v>0</v>
      </c>
      <c r="CH814" s="135">
        <v>0</v>
      </c>
      <c r="CI814" s="135">
        <v>0</v>
      </c>
      <c r="CJ814" s="135">
        <v>0</v>
      </c>
      <c r="CK814" s="135">
        <v>0</v>
      </c>
      <c r="CL814" s="135">
        <v>0</v>
      </c>
      <c r="CM814" s="135">
        <v>0</v>
      </c>
      <c r="CN814" s="135">
        <v>0</v>
      </c>
      <c r="CO814" s="135">
        <v>0</v>
      </c>
      <c r="CP814" s="135">
        <v>0</v>
      </c>
      <c r="CQ814" s="135">
        <v>0</v>
      </c>
      <c r="CR814" s="135">
        <v>1</v>
      </c>
      <c r="CS814" s="135">
        <v>3</v>
      </c>
      <c r="CT814" s="135">
        <v>0</v>
      </c>
      <c r="CU814" s="135">
        <v>1</v>
      </c>
      <c r="CV814" s="135">
        <v>0</v>
      </c>
      <c r="CW814" s="135">
        <v>0</v>
      </c>
      <c r="CX814" s="135"/>
    </row>
    <row r="815" spans="1:102" x14ac:dyDescent="0.35">
      <c r="A815" s="135">
        <v>814</v>
      </c>
      <c r="B815" s="135">
        <v>0</v>
      </c>
      <c r="C815" s="135">
        <v>0</v>
      </c>
      <c r="D815" s="135">
        <v>0</v>
      </c>
      <c r="E815" s="135">
        <v>0</v>
      </c>
      <c r="F815" s="135">
        <v>1</v>
      </c>
      <c r="G815" s="135">
        <v>0</v>
      </c>
      <c r="H815" s="135">
        <v>5</v>
      </c>
      <c r="I815" s="135">
        <v>0</v>
      </c>
      <c r="J815" s="135">
        <v>1</v>
      </c>
      <c r="K815" s="135">
        <v>1</v>
      </c>
      <c r="L815" s="135">
        <v>0</v>
      </c>
      <c r="M815" s="135">
        <v>0</v>
      </c>
      <c r="N815" s="135">
        <v>4</v>
      </c>
      <c r="O815" s="135">
        <v>1</v>
      </c>
      <c r="P815" s="135">
        <v>0</v>
      </c>
      <c r="Q815" s="135">
        <v>0</v>
      </c>
      <c r="R815" s="135">
        <v>0</v>
      </c>
      <c r="S815" s="135">
        <v>0</v>
      </c>
      <c r="T815" s="135">
        <v>0</v>
      </c>
      <c r="U815" s="135">
        <v>0</v>
      </c>
      <c r="V815" s="135">
        <v>1</v>
      </c>
      <c r="W815" s="135">
        <v>0</v>
      </c>
      <c r="X815" s="135">
        <v>1</v>
      </c>
      <c r="Y815" s="135">
        <v>0</v>
      </c>
      <c r="Z815" s="135">
        <v>1</v>
      </c>
      <c r="AA815" s="135">
        <v>0</v>
      </c>
      <c r="AB815" s="135">
        <v>0</v>
      </c>
      <c r="AC815" s="135">
        <v>1</v>
      </c>
      <c r="AD815" s="135">
        <v>2</v>
      </c>
      <c r="AE815" s="135">
        <v>1</v>
      </c>
      <c r="AF815" s="135">
        <v>0</v>
      </c>
      <c r="AG815" s="135">
        <v>1</v>
      </c>
      <c r="AH815" s="135">
        <v>0</v>
      </c>
      <c r="AI815" s="135">
        <v>0</v>
      </c>
      <c r="AJ815" s="135">
        <v>0</v>
      </c>
      <c r="AK815" s="135">
        <v>0</v>
      </c>
      <c r="AL815" s="135">
        <v>0</v>
      </c>
      <c r="AM815" s="135">
        <v>0</v>
      </c>
      <c r="AN815" s="135">
        <v>0</v>
      </c>
      <c r="AO815" s="135">
        <v>0</v>
      </c>
      <c r="AP815" s="135">
        <v>0</v>
      </c>
      <c r="AQ815" s="135">
        <v>1</v>
      </c>
      <c r="AR815" s="135">
        <v>0</v>
      </c>
      <c r="AS815" s="135">
        <v>0</v>
      </c>
      <c r="AT815" s="135">
        <v>0</v>
      </c>
      <c r="AU815" s="135">
        <v>0</v>
      </c>
      <c r="AV815" s="135">
        <v>2</v>
      </c>
      <c r="AW815" s="135">
        <v>0</v>
      </c>
      <c r="AX815" s="135">
        <v>0</v>
      </c>
      <c r="AY815" s="135">
        <v>0</v>
      </c>
      <c r="AZ815" s="135">
        <v>0</v>
      </c>
      <c r="BA815" s="135">
        <v>0</v>
      </c>
      <c r="BB815" s="135">
        <v>2</v>
      </c>
      <c r="BC815" s="135">
        <v>0</v>
      </c>
      <c r="BD815" s="135">
        <v>0</v>
      </c>
      <c r="BE815" s="135">
        <v>0</v>
      </c>
      <c r="BF815" s="135">
        <v>0</v>
      </c>
      <c r="BG815" s="135">
        <v>0</v>
      </c>
      <c r="BH815" s="135">
        <v>2</v>
      </c>
      <c r="BI815" s="135">
        <v>1</v>
      </c>
      <c r="BJ815" s="135">
        <v>0</v>
      </c>
      <c r="BK815" s="135">
        <v>0</v>
      </c>
      <c r="BL815" s="135">
        <v>0</v>
      </c>
      <c r="BM815" s="135">
        <v>0</v>
      </c>
      <c r="BN815" s="135">
        <v>2</v>
      </c>
      <c r="BO815" s="135">
        <v>0</v>
      </c>
      <c r="BP815" s="135">
        <v>1</v>
      </c>
      <c r="BQ815" s="135">
        <v>0</v>
      </c>
      <c r="BR815" s="135">
        <v>1</v>
      </c>
      <c r="BS815" s="135">
        <v>2</v>
      </c>
      <c r="BT815" s="135">
        <v>0</v>
      </c>
      <c r="BU815" s="135">
        <v>0</v>
      </c>
      <c r="BV815" s="135">
        <v>0</v>
      </c>
      <c r="BW815" s="135">
        <v>0</v>
      </c>
      <c r="BX815" s="135">
        <v>0</v>
      </c>
      <c r="BY815" s="135">
        <v>0</v>
      </c>
      <c r="BZ815" s="135">
        <v>0</v>
      </c>
      <c r="CA815" s="135">
        <v>0</v>
      </c>
      <c r="CB815" s="135">
        <v>0</v>
      </c>
      <c r="CC815" s="135">
        <v>1</v>
      </c>
      <c r="CD815" s="135">
        <v>0</v>
      </c>
      <c r="CE815" s="135">
        <v>0</v>
      </c>
      <c r="CF815" s="135">
        <v>0</v>
      </c>
      <c r="CG815" s="135">
        <v>0</v>
      </c>
      <c r="CH815" s="135">
        <v>0</v>
      </c>
      <c r="CI815" s="135">
        <v>0</v>
      </c>
      <c r="CJ815" s="135">
        <v>0</v>
      </c>
      <c r="CK815" s="135">
        <v>0</v>
      </c>
      <c r="CL815" s="135">
        <v>0</v>
      </c>
      <c r="CM815" s="135">
        <v>0</v>
      </c>
      <c r="CN815" s="135">
        <v>0</v>
      </c>
      <c r="CO815" s="135">
        <v>1</v>
      </c>
      <c r="CP815" s="135">
        <v>5</v>
      </c>
      <c r="CQ815" s="135">
        <v>0</v>
      </c>
      <c r="CR815" s="135">
        <v>0</v>
      </c>
      <c r="CS815" s="135">
        <v>1</v>
      </c>
      <c r="CT815" s="135">
        <v>0</v>
      </c>
      <c r="CU815" s="135">
        <v>2</v>
      </c>
      <c r="CV815" s="135">
        <v>0</v>
      </c>
      <c r="CW815" s="135">
        <v>0</v>
      </c>
      <c r="CX815" s="135"/>
    </row>
    <row r="816" spans="1:102" x14ac:dyDescent="0.35">
      <c r="A816" s="135">
        <v>815</v>
      </c>
      <c r="B816" s="135">
        <v>0</v>
      </c>
      <c r="C816" s="135">
        <v>0</v>
      </c>
      <c r="D816" s="135">
        <v>0</v>
      </c>
      <c r="E816" s="135">
        <v>0</v>
      </c>
      <c r="F816" s="135">
        <v>0</v>
      </c>
      <c r="G816" s="135">
        <v>0</v>
      </c>
      <c r="H816" s="135">
        <v>0</v>
      </c>
      <c r="I816" s="135">
        <v>0</v>
      </c>
      <c r="J816" s="135">
        <v>0</v>
      </c>
      <c r="K816" s="135">
        <v>0</v>
      </c>
      <c r="L816" s="135">
        <v>0</v>
      </c>
      <c r="M816" s="135">
        <v>0</v>
      </c>
      <c r="N816" s="135">
        <v>0</v>
      </c>
      <c r="O816" s="135">
        <v>0</v>
      </c>
      <c r="P816" s="135">
        <v>0</v>
      </c>
      <c r="Q816" s="135">
        <v>2</v>
      </c>
      <c r="R816" s="135">
        <v>0</v>
      </c>
      <c r="S816" s="135">
        <v>3</v>
      </c>
      <c r="T816" s="135">
        <v>0</v>
      </c>
      <c r="U816" s="135">
        <v>0</v>
      </c>
      <c r="V816" s="135">
        <v>2</v>
      </c>
      <c r="W816" s="135">
        <v>1</v>
      </c>
      <c r="X816" s="135">
        <v>0</v>
      </c>
      <c r="Y816" s="135">
        <v>0</v>
      </c>
      <c r="Z816" s="135">
        <v>0</v>
      </c>
      <c r="AA816" s="135">
        <v>3</v>
      </c>
      <c r="AB816" s="135">
        <v>1</v>
      </c>
      <c r="AC816" s="135">
        <v>0</v>
      </c>
      <c r="AD816" s="135">
        <v>0</v>
      </c>
      <c r="AE816" s="135">
        <v>0</v>
      </c>
      <c r="AF816" s="135">
        <v>0</v>
      </c>
      <c r="AG816" s="135">
        <v>1</v>
      </c>
      <c r="AH816" s="135">
        <v>6</v>
      </c>
      <c r="AI816" s="135">
        <v>2</v>
      </c>
      <c r="AJ816" s="135">
        <v>0</v>
      </c>
      <c r="AK816" s="135">
        <v>1</v>
      </c>
      <c r="AL816" s="135">
        <v>0</v>
      </c>
      <c r="AM816" s="135">
        <v>0</v>
      </c>
      <c r="AN816" s="135">
        <v>0</v>
      </c>
      <c r="AO816" s="135">
        <v>0</v>
      </c>
      <c r="AP816" s="135">
        <v>4</v>
      </c>
      <c r="AQ816" s="135">
        <v>0</v>
      </c>
      <c r="AR816" s="135">
        <v>0</v>
      </c>
      <c r="AS816" s="135">
        <v>0</v>
      </c>
      <c r="AT816" s="135">
        <v>0</v>
      </c>
      <c r="AU816" s="135">
        <v>0</v>
      </c>
      <c r="AV816" s="135">
        <v>8</v>
      </c>
      <c r="AW816" s="135">
        <v>0</v>
      </c>
      <c r="AX816" s="135">
        <v>2</v>
      </c>
      <c r="AY816" s="135">
        <v>12</v>
      </c>
      <c r="AZ816" s="135">
        <v>0</v>
      </c>
      <c r="BA816" s="135">
        <v>0</v>
      </c>
      <c r="BB816" s="135">
        <v>1</v>
      </c>
      <c r="BC816" s="135">
        <v>0</v>
      </c>
      <c r="BD816" s="135">
        <v>0</v>
      </c>
      <c r="BE816" s="135">
        <v>0</v>
      </c>
      <c r="BF816" s="135">
        <v>0</v>
      </c>
      <c r="BG816" s="135">
        <v>0</v>
      </c>
      <c r="BH816" s="135">
        <v>0</v>
      </c>
      <c r="BI816" s="135">
        <v>0</v>
      </c>
      <c r="BJ816" s="135">
        <v>0</v>
      </c>
      <c r="BK816" s="135">
        <v>0</v>
      </c>
      <c r="BL816" s="135">
        <v>0</v>
      </c>
      <c r="BM816" s="135">
        <v>0</v>
      </c>
      <c r="BN816" s="135">
        <v>0</v>
      </c>
      <c r="BO816" s="135">
        <v>0</v>
      </c>
      <c r="BP816" s="135">
        <v>0</v>
      </c>
      <c r="BQ816" s="135">
        <v>0</v>
      </c>
      <c r="BR816" s="135">
        <v>0</v>
      </c>
      <c r="BS816" s="135">
        <v>0</v>
      </c>
      <c r="BT816" s="135">
        <v>0</v>
      </c>
      <c r="BU816" s="135">
        <v>0</v>
      </c>
      <c r="BV816" s="135">
        <v>1</v>
      </c>
      <c r="BW816" s="135">
        <v>0</v>
      </c>
      <c r="BX816" s="135">
        <v>0</v>
      </c>
      <c r="BY816" s="135">
        <v>0</v>
      </c>
      <c r="BZ816" s="135">
        <v>0</v>
      </c>
      <c r="CA816" s="135">
        <v>0</v>
      </c>
      <c r="CB816" s="135">
        <v>0</v>
      </c>
      <c r="CC816" s="135">
        <v>0</v>
      </c>
      <c r="CD816" s="135">
        <v>0</v>
      </c>
      <c r="CE816" s="135">
        <v>0</v>
      </c>
      <c r="CF816" s="135">
        <v>0</v>
      </c>
      <c r="CG816" s="135">
        <v>0</v>
      </c>
      <c r="CH816" s="135">
        <v>0</v>
      </c>
      <c r="CI816" s="135">
        <v>0</v>
      </c>
      <c r="CJ816" s="135">
        <v>0</v>
      </c>
      <c r="CK816" s="135">
        <v>1</v>
      </c>
      <c r="CL816" s="135">
        <v>0</v>
      </c>
      <c r="CM816" s="135">
        <v>0</v>
      </c>
      <c r="CN816" s="135">
        <v>0</v>
      </c>
      <c r="CO816" s="135">
        <v>2</v>
      </c>
      <c r="CP816" s="135">
        <v>0</v>
      </c>
      <c r="CQ816" s="135">
        <v>0</v>
      </c>
      <c r="CR816" s="135">
        <v>0</v>
      </c>
      <c r="CS816" s="135">
        <v>6</v>
      </c>
      <c r="CT816" s="135">
        <v>0</v>
      </c>
      <c r="CU816" s="135">
        <v>0</v>
      </c>
      <c r="CV816" s="135">
        <v>1</v>
      </c>
      <c r="CW816" s="135">
        <v>0</v>
      </c>
      <c r="CX816" s="135"/>
    </row>
    <row r="817" spans="1:102" x14ac:dyDescent="0.35">
      <c r="A817" s="135">
        <v>816</v>
      </c>
      <c r="B817" s="135">
        <v>1</v>
      </c>
      <c r="C817" s="135">
        <v>0</v>
      </c>
      <c r="D817" s="135">
        <v>1</v>
      </c>
      <c r="E817" s="135">
        <v>0</v>
      </c>
      <c r="F817" s="135">
        <v>1</v>
      </c>
      <c r="G817" s="135">
        <v>0</v>
      </c>
      <c r="H817" s="135">
        <v>0</v>
      </c>
      <c r="I817" s="135">
        <v>0</v>
      </c>
      <c r="J817" s="135">
        <v>0</v>
      </c>
      <c r="K817" s="135">
        <v>0</v>
      </c>
      <c r="L817" s="135">
        <v>0</v>
      </c>
      <c r="M817" s="135">
        <v>0</v>
      </c>
      <c r="N817" s="135">
        <v>0</v>
      </c>
      <c r="O817" s="135">
        <v>3</v>
      </c>
      <c r="P817" s="135">
        <v>0</v>
      </c>
      <c r="Q817" s="135">
        <v>0</v>
      </c>
      <c r="R817" s="135">
        <v>0</v>
      </c>
      <c r="S817" s="135">
        <v>1</v>
      </c>
      <c r="T817" s="135">
        <v>0</v>
      </c>
      <c r="U817" s="135">
        <v>0</v>
      </c>
      <c r="V817" s="135">
        <v>8</v>
      </c>
      <c r="W817" s="135">
        <v>0</v>
      </c>
      <c r="X817" s="135">
        <v>0</v>
      </c>
      <c r="Y817" s="135">
        <v>0</v>
      </c>
      <c r="Z817" s="135">
        <v>0</v>
      </c>
      <c r="AA817" s="135">
        <v>0</v>
      </c>
      <c r="AB817" s="135">
        <v>1</v>
      </c>
      <c r="AC817" s="135">
        <v>0</v>
      </c>
      <c r="AD817" s="135">
        <v>0</v>
      </c>
      <c r="AE817" s="135">
        <v>4</v>
      </c>
      <c r="AF817" s="135">
        <v>0</v>
      </c>
      <c r="AG817" s="135">
        <v>1</v>
      </c>
      <c r="AH817" s="135">
        <v>0</v>
      </c>
      <c r="AI817" s="135">
        <v>0</v>
      </c>
      <c r="AJ817" s="135">
        <v>2</v>
      </c>
      <c r="AK817" s="135">
        <v>1</v>
      </c>
      <c r="AL817" s="135">
        <v>0</v>
      </c>
      <c r="AM817" s="135">
        <v>1</v>
      </c>
      <c r="AN817" s="135">
        <v>0</v>
      </c>
      <c r="AO817" s="135">
        <v>0</v>
      </c>
      <c r="AP817" s="135">
        <v>0</v>
      </c>
      <c r="AQ817" s="135">
        <v>0</v>
      </c>
      <c r="AR817" s="135">
        <v>0</v>
      </c>
      <c r="AS817" s="135">
        <v>0</v>
      </c>
      <c r="AT817" s="135">
        <v>1</v>
      </c>
      <c r="AU817" s="135">
        <v>0</v>
      </c>
      <c r="AV817" s="135">
        <v>0</v>
      </c>
      <c r="AW817" s="135">
        <v>14</v>
      </c>
      <c r="AX817" s="135">
        <v>1</v>
      </c>
      <c r="AY817" s="135">
        <v>4</v>
      </c>
      <c r="AZ817" s="135">
        <v>0</v>
      </c>
      <c r="BA817" s="135">
        <v>0</v>
      </c>
      <c r="BB817" s="135">
        <v>1</v>
      </c>
      <c r="BC817" s="135">
        <v>0</v>
      </c>
      <c r="BD817" s="135">
        <v>2</v>
      </c>
      <c r="BE817" s="135">
        <v>0</v>
      </c>
      <c r="BF817" s="135">
        <v>0</v>
      </c>
      <c r="BG817" s="135">
        <v>0</v>
      </c>
      <c r="BH817" s="135">
        <v>0</v>
      </c>
      <c r="BI817" s="135">
        <v>0</v>
      </c>
      <c r="BJ817" s="135">
        <v>0</v>
      </c>
      <c r="BK817" s="135">
        <v>5</v>
      </c>
      <c r="BL817" s="135">
        <v>0</v>
      </c>
      <c r="BM817" s="135">
        <v>1</v>
      </c>
      <c r="BN817" s="135">
        <v>0</v>
      </c>
      <c r="BO817" s="135">
        <v>0</v>
      </c>
      <c r="BP817" s="135">
        <v>0</v>
      </c>
      <c r="BQ817" s="135">
        <v>0</v>
      </c>
      <c r="BR817" s="135">
        <v>0</v>
      </c>
      <c r="BS817" s="135">
        <v>0</v>
      </c>
      <c r="BT817" s="135">
        <v>0</v>
      </c>
      <c r="BU817" s="135">
        <v>0</v>
      </c>
      <c r="BV817" s="135">
        <v>0</v>
      </c>
      <c r="BW817" s="135">
        <v>0</v>
      </c>
      <c r="BX817" s="135">
        <v>2</v>
      </c>
      <c r="BY817" s="135">
        <v>0</v>
      </c>
      <c r="BZ817" s="135">
        <v>0</v>
      </c>
      <c r="CA817" s="135">
        <v>1</v>
      </c>
      <c r="CB817" s="135">
        <v>0</v>
      </c>
      <c r="CC817" s="135">
        <v>0</v>
      </c>
      <c r="CD817" s="135">
        <v>0</v>
      </c>
      <c r="CE817" s="135">
        <v>0</v>
      </c>
      <c r="CF817" s="135">
        <v>1</v>
      </c>
      <c r="CG817" s="135">
        <v>2</v>
      </c>
      <c r="CH817" s="135">
        <v>0</v>
      </c>
      <c r="CI817" s="135">
        <v>0</v>
      </c>
      <c r="CJ817" s="135">
        <v>1</v>
      </c>
      <c r="CK817" s="135">
        <v>0</v>
      </c>
      <c r="CL817" s="135">
        <v>1</v>
      </c>
      <c r="CM817" s="135">
        <v>0</v>
      </c>
      <c r="CN817" s="135">
        <v>0</v>
      </c>
      <c r="CO817" s="135">
        <v>0</v>
      </c>
      <c r="CP817" s="135">
        <v>0</v>
      </c>
      <c r="CQ817" s="135">
        <v>0</v>
      </c>
      <c r="CR817" s="135">
        <v>0</v>
      </c>
      <c r="CS817" s="135">
        <v>2</v>
      </c>
      <c r="CT817" s="135">
        <v>0</v>
      </c>
      <c r="CU817" s="135">
        <v>1</v>
      </c>
      <c r="CV817" s="135">
        <v>1</v>
      </c>
      <c r="CW817" s="135">
        <v>0</v>
      </c>
      <c r="CX817" s="135"/>
    </row>
    <row r="818" spans="1:102" x14ac:dyDescent="0.35">
      <c r="A818" s="135">
        <v>817</v>
      </c>
      <c r="B818" s="135">
        <v>2</v>
      </c>
      <c r="C818" s="135">
        <v>0</v>
      </c>
      <c r="D818" s="135">
        <v>0</v>
      </c>
      <c r="E818" s="135">
        <v>0</v>
      </c>
      <c r="F818" s="135">
        <v>0</v>
      </c>
      <c r="G818" s="135">
        <v>0</v>
      </c>
      <c r="H818" s="135">
        <v>2</v>
      </c>
      <c r="I818" s="135">
        <v>1</v>
      </c>
      <c r="J818" s="135">
        <v>0</v>
      </c>
      <c r="K818" s="135">
        <v>0</v>
      </c>
      <c r="L818" s="135">
        <v>0</v>
      </c>
      <c r="M818" s="135">
        <v>0</v>
      </c>
      <c r="N818" s="135">
        <v>10</v>
      </c>
      <c r="O818" s="135">
        <v>0</v>
      </c>
      <c r="P818" s="135">
        <v>0</v>
      </c>
      <c r="Q818" s="135">
        <v>0</v>
      </c>
      <c r="R818" s="135">
        <v>0</v>
      </c>
      <c r="S818" s="135">
        <v>0</v>
      </c>
      <c r="T818" s="135">
        <v>0</v>
      </c>
      <c r="U818" s="135">
        <v>0</v>
      </c>
      <c r="V818" s="135">
        <v>1</v>
      </c>
      <c r="W818" s="135">
        <v>1</v>
      </c>
      <c r="X818" s="135">
        <v>0</v>
      </c>
      <c r="Y818" s="135">
        <v>0</v>
      </c>
      <c r="Z818" s="135">
        <v>0</v>
      </c>
      <c r="AA818" s="135">
        <v>0</v>
      </c>
      <c r="AB818" s="135">
        <v>0</v>
      </c>
      <c r="AC818" s="135">
        <v>1</v>
      </c>
      <c r="AD818" s="135">
        <v>0</v>
      </c>
      <c r="AE818" s="135">
        <v>1</v>
      </c>
      <c r="AF818" s="135">
        <v>1</v>
      </c>
      <c r="AG818" s="135">
        <v>0</v>
      </c>
      <c r="AH818" s="135">
        <v>2</v>
      </c>
      <c r="AI818" s="135">
        <v>4</v>
      </c>
      <c r="AJ818" s="135">
        <v>0</v>
      </c>
      <c r="AK818" s="135">
        <v>0</v>
      </c>
      <c r="AL818" s="135">
        <v>0</v>
      </c>
      <c r="AM818" s="135">
        <v>0</v>
      </c>
      <c r="AN818" s="135">
        <v>0</v>
      </c>
      <c r="AO818" s="135">
        <v>0</v>
      </c>
      <c r="AP818" s="135">
        <v>3</v>
      </c>
      <c r="AQ818" s="135">
        <v>4</v>
      </c>
      <c r="AR818" s="135">
        <v>1</v>
      </c>
      <c r="AS818" s="135">
        <v>0</v>
      </c>
      <c r="AT818" s="135">
        <v>0</v>
      </c>
      <c r="AU818" s="135">
        <v>1</v>
      </c>
      <c r="AV818" s="135">
        <v>0</v>
      </c>
      <c r="AW818" s="135">
        <v>1</v>
      </c>
      <c r="AX818" s="135">
        <v>0</v>
      </c>
      <c r="AY818" s="135">
        <v>6</v>
      </c>
      <c r="AZ818" s="135">
        <v>1</v>
      </c>
      <c r="BA818" s="135">
        <v>0</v>
      </c>
      <c r="BB818" s="135">
        <v>0</v>
      </c>
      <c r="BC818" s="135">
        <v>0</v>
      </c>
      <c r="BD818" s="135">
        <v>1</v>
      </c>
      <c r="BE818" s="135">
        <v>3</v>
      </c>
      <c r="BF818" s="135">
        <v>0</v>
      </c>
      <c r="BG818" s="135">
        <v>1</v>
      </c>
      <c r="BH818" s="135">
        <v>4</v>
      </c>
      <c r="BI818" s="135">
        <v>0</v>
      </c>
      <c r="BJ818" s="135">
        <v>0</v>
      </c>
      <c r="BK818" s="135">
        <v>0</v>
      </c>
      <c r="BL818" s="135">
        <v>1</v>
      </c>
      <c r="BM818" s="135">
        <v>0</v>
      </c>
      <c r="BN818" s="135">
        <v>0</v>
      </c>
      <c r="BO818" s="135">
        <v>0</v>
      </c>
      <c r="BP818" s="135">
        <v>0</v>
      </c>
      <c r="BQ818" s="135">
        <v>0</v>
      </c>
      <c r="BR818" s="135">
        <v>0</v>
      </c>
      <c r="BS818" s="135">
        <v>0</v>
      </c>
      <c r="BT818" s="135">
        <v>0</v>
      </c>
      <c r="BU818" s="135">
        <v>0</v>
      </c>
      <c r="BV818" s="135">
        <v>1</v>
      </c>
      <c r="BW818" s="135">
        <v>0</v>
      </c>
      <c r="BX818" s="135">
        <v>1</v>
      </c>
      <c r="BY818" s="135">
        <v>0</v>
      </c>
      <c r="BZ818" s="135">
        <v>0</v>
      </c>
      <c r="CA818" s="135">
        <v>1</v>
      </c>
      <c r="CB818" s="135">
        <v>0</v>
      </c>
      <c r="CC818" s="135">
        <v>0</v>
      </c>
      <c r="CD818" s="135">
        <v>0</v>
      </c>
      <c r="CE818" s="135">
        <v>0</v>
      </c>
      <c r="CF818" s="135">
        <v>4</v>
      </c>
      <c r="CG818" s="135">
        <v>0</v>
      </c>
      <c r="CH818" s="135">
        <v>0</v>
      </c>
      <c r="CI818" s="135">
        <v>0</v>
      </c>
      <c r="CJ818" s="135">
        <v>0</v>
      </c>
      <c r="CK818" s="135">
        <v>1</v>
      </c>
      <c r="CL818" s="135">
        <v>0</v>
      </c>
      <c r="CM818" s="135">
        <v>0</v>
      </c>
      <c r="CN818" s="135">
        <v>0</v>
      </c>
      <c r="CO818" s="135">
        <v>0</v>
      </c>
      <c r="CP818" s="135">
        <v>0</v>
      </c>
      <c r="CQ818" s="135">
        <v>0</v>
      </c>
      <c r="CR818" s="135">
        <v>0</v>
      </c>
      <c r="CS818" s="135">
        <v>0</v>
      </c>
      <c r="CT818" s="135">
        <v>0</v>
      </c>
      <c r="CU818" s="135">
        <v>3</v>
      </c>
      <c r="CV818" s="135">
        <v>1</v>
      </c>
      <c r="CW818" s="135">
        <v>0</v>
      </c>
      <c r="CX818" s="135"/>
    </row>
    <row r="819" spans="1:102" x14ac:dyDescent="0.35">
      <c r="A819" s="135">
        <v>818</v>
      </c>
      <c r="B819" s="135">
        <v>0</v>
      </c>
      <c r="C819" s="135">
        <v>0</v>
      </c>
      <c r="D819" s="135">
        <v>0</v>
      </c>
      <c r="E819" s="135">
        <v>0</v>
      </c>
      <c r="F819" s="135">
        <v>0</v>
      </c>
      <c r="G819" s="135">
        <v>0</v>
      </c>
      <c r="H819" s="135">
        <v>0</v>
      </c>
      <c r="I819" s="135">
        <v>0</v>
      </c>
      <c r="J819" s="135">
        <v>0</v>
      </c>
      <c r="K819" s="135">
        <v>0</v>
      </c>
      <c r="L819" s="135">
        <v>0</v>
      </c>
      <c r="M819" s="135">
        <v>0</v>
      </c>
      <c r="N819" s="135">
        <v>3</v>
      </c>
      <c r="O819" s="135">
        <v>0</v>
      </c>
      <c r="P819" s="135">
        <v>0</v>
      </c>
      <c r="Q819" s="135">
        <v>0</v>
      </c>
      <c r="R819" s="135">
        <v>1</v>
      </c>
      <c r="S819" s="135">
        <v>0</v>
      </c>
      <c r="T819" s="135">
        <v>0</v>
      </c>
      <c r="U819" s="135">
        <v>0</v>
      </c>
      <c r="V819" s="135">
        <v>1</v>
      </c>
      <c r="W819" s="135">
        <v>0</v>
      </c>
      <c r="X819" s="135">
        <v>0</v>
      </c>
      <c r="Y819" s="135">
        <v>0</v>
      </c>
      <c r="Z819" s="135">
        <v>0</v>
      </c>
      <c r="AA819" s="135">
        <v>1</v>
      </c>
      <c r="AB819" s="135">
        <v>0</v>
      </c>
      <c r="AC819" s="135">
        <v>1</v>
      </c>
      <c r="AD819" s="135">
        <v>0</v>
      </c>
      <c r="AE819" s="135">
        <v>8</v>
      </c>
      <c r="AF819" s="135">
        <v>0</v>
      </c>
      <c r="AG819" s="135">
        <v>6</v>
      </c>
      <c r="AH819" s="135">
        <v>0</v>
      </c>
      <c r="AI819" s="135">
        <v>0</v>
      </c>
      <c r="AJ819" s="135">
        <v>1</v>
      </c>
      <c r="AK819" s="135">
        <v>0</v>
      </c>
      <c r="AL819" s="135">
        <v>0</v>
      </c>
      <c r="AM819" s="135">
        <v>0</v>
      </c>
      <c r="AN819" s="135">
        <v>0</v>
      </c>
      <c r="AO819" s="135">
        <v>0</v>
      </c>
      <c r="AP819" s="135">
        <v>0</v>
      </c>
      <c r="AQ819" s="135">
        <v>0</v>
      </c>
      <c r="AR819" s="135">
        <v>0</v>
      </c>
      <c r="AS819" s="135">
        <v>0</v>
      </c>
      <c r="AT819" s="135">
        <v>0</v>
      </c>
      <c r="AU819" s="135">
        <v>2</v>
      </c>
      <c r="AV819" s="135">
        <v>1</v>
      </c>
      <c r="AW819" s="135">
        <v>0</v>
      </c>
      <c r="AX819" s="135">
        <v>0</v>
      </c>
      <c r="AY819" s="135">
        <v>0</v>
      </c>
      <c r="AZ819" s="135">
        <v>0</v>
      </c>
      <c r="BA819" s="135">
        <v>0</v>
      </c>
      <c r="BB819" s="135">
        <v>1</v>
      </c>
      <c r="BC819" s="135">
        <v>0</v>
      </c>
      <c r="BD819" s="135">
        <v>0</v>
      </c>
      <c r="BE819" s="135">
        <v>0</v>
      </c>
      <c r="BF819" s="135">
        <v>0</v>
      </c>
      <c r="BG819" s="135">
        <v>1</v>
      </c>
      <c r="BH819" s="135">
        <v>0</v>
      </c>
      <c r="BI819" s="135">
        <v>0</v>
      </c>
      <c r="BJ819" s="135">
        <v>0</v>
      </c>
      <c r="BK819" s="135">
        <v>0</v>
      </c>
      <c r="BL819" s="135">
        <v>2</v>
      </c>
      <c r="BM819" s="135">
        <v>0</v>
      </c>
      <c r="BN819" s="135">
        <v>0</v>
      </c>
      <c r="BO819" s="135">
        <v>1</v>
      </c>
      <c r="BP819" s="135">
        <v>1</v>
      </c>
      <c r="BQ819" s="135">
        <v>0</v>
      </c>
      <c r="BR819" s="135">
        <v>0</v>
      </c>
      <c r="BS819" s="135">
        <v>0</v>
      </c>
      <c r="BT819" s="135">
        <v>0</v>
      </c>
      <c r="BU819" s="135">
        <v>0</v>
      </c>
      <c r="BV819" s="135">
        <v>1</v>
      </c>
      <c r="BW819" s="135">
        <v>1</v>
      </c>
      <c r="BX819" s="135">
        <v>0</v>
      </c>
      <c r="BY819" s="135">
        <v>0</v>
      </c>
      <c r="BZ819" s="135">
        <v>0</v>
      </c>
      <c r="CA819" s="135">
        <v>0</v>
      </c>
      <c r="CB819" s="135">
        <v>3</v>
      </c>
      <c r="CC819" s="135">
        <v>0</v>
      </c>
      <c r="CD819" s="135">
        <v>0</v>
      </c>
      <c r="CE819" s="135">
        <v>0</v>
      </c>
      <c r="CF819" s="135">
        <v>1</v>
      </c>
      <c r="CG819" s="135">
        <v>0</v>
      </c>
      <c r="CH819" s="135">
        <v>0</v>
      </c>
      <c r="CI819" s="135">
        <v>0</v>
      </c>
      <c r="CJ819" s="135">
        <v>1</v>
      </c>
      <c r="CK819" s="135">
        <v>0</v>
      </c>
      <c r="CL819" s="135">
        <v>0</v>
      </c>
      <c r="CM819" s="135">
        <v>0</v>
      </c>
      <c r="CN819" s="135">
        <v>0</v>
      </c>
      <c r="CO819" s="135">
        <v>1</v>
      </c>
      <c r="CP819" s="135">
        <v>0</v>
      </c>
      <c r="CQ819" s="135">
        <v>0</v>
      </c>
      <c r="CR819" s="135">
        <v>0</v>
      </c>
      <c r="CS819" s="135">
        <v>0</v>
      </c>
      <c r="CT819" s="135">
        <v>0</v>
      </c>
      <c r="CU819" s="135">
        <v>0</v>
      </c>
      <c r="CV819" s="135">
        <v>0</v>
      </c>
      <c r="CW819" s="135">
        <v>1</v>
      </c>
      <c r="CX819" s="135"/>
    </row>
    <row r="820" spans="1:102" x14ac:dyDescent="0.35">
      <c r="A820" s="135">
        <v>819</v>
      </c>
      <c r="B820" s="135">
        <v>0</v>
      </c>
      <c r="C820" s="135">
        <v>1</v>
      </c>
      <c r="D820" s="135">
        <v>0</v>
      </c>
      <c r="E820" s="135">
        <v>0</v>
      </c>
      <c r="F820" s="135">
        <v>1</v>
      </c>
      <c r="G820" s="135">
        <v>0</v>
      </c>
      <c r="H820" s="135">
        <v>1</v>
      </c>
      <c r="I820" s="135">
        <v>1</v>
      </c>
      <c r="J820" s="135">
        <v>0</v>
      </c>
      <c r="K820" s="135">
        <v>0</v>
      </c>
      <c r="L820" s="135">
        <v>1</v>
      </c>
      <c r="M820" s="135">
        <v>1</v>
      </c>
      <c r="N820" s="135">
        <v>1</v>
      </c>
      <c r="O820" s="135">
        <v>0</v>
      </c>
      <c r="P820" s="135">
        <v>0</v>
      </c>
      <c r="Q820" s="135">
        <v>1</v>
      </c>
      <c r="R820" s="135">
        <v>0</v>
      </c>
      <c r="S820" s="135">
        <v>0</v>
      </c>
      <c r="T820" s="135">
        <v>0</v>
      </c>
      <c r="U820" s="135">
        <v>1</v>
      </c>
      <c r="V820" s="135">
        <v>1</v>
      </c>
      <c r="W820" s="135">
        <v>0</v>
      </c>
      <c r="X820" s="135">
        <v>0</v>
      </c>
      <c r="Y820" s="135">
        <v>0</v>
      </c>
      <c r="Z820" s="135">
        <v>0</v>
      </c>
      <c r="AA820" s="135">
        <v>0</v>
      </c>
      <c r="AB820" s="135">
        <v>0</v>
      </c>
      <c r="AC820" s="135">
        <v>0</v>
      </c>
      <c r="AD820" s="135">
        <v>1</v>
      </c>
      <c r="AE820" s="135">
        <v>0</v>
      </c>
      <c r="AF820" s="135">
        <v>0</v>
      </c>
      <c r="AG820" s="135">
        <v>1</v>
      </c>
      <c r="AH820" s="135">
        <v>3</v>
      </c>
      <c r="AI820" s="135">
        <v>1</v>
      </c>
      <c r="AJ820" s="135">
        <v>0</v>
      </c>
      <c r="AK820" s="135">
        <v>1</v>
      </c>
      <c r="AL820" s="135">
        <v>0</v>
      </c>
      <c r="AM820" s="135">
        <v>2</v>
      </c>
      <c r="AN820" s="135">
        <v>0</v>
      </c>
      <c r="AO820" s="135">
        <v>0</v>
      </c>
      <c r="AP820" s="135">
        <v>1</v>
      </c>
      <c r="AQ820" s="135">
        <v>0</v>
      </c>
      <c r="AR820" s="135">
        <v>0</v>
      </c>
      <c r="AS820" s="135">
        <v>0</v>
      </c>
      <c r="AT820" s="135">
        <v>0</v>
      </c>
      <c r="AU820" s="135">
        <v>1</v>
      </c>
      <c r="AV820" s="135">
        <v>0</v>
      </c>
      <c r="AW820" s="135">
        <v>3</v>
      </c>
      <c r="AX820" s="135">
        <v>0</v>
      </c>
      <c r="AY820" s="135">
        <v>15</v>
      </c>
      <c r="AZ820" s="135">
        <v>0</v>
      </c>
      <c r="BA820" s="135">
        <v>0</v>
      </c>
      <c r="BB820" s="135">
        <v>0</v>
      </c>
      <c r="BC820" s="135">
        <v>0</v>
      </c>
      <c r="BD820" s="135">
        <v>0</v>
      </c>
      <c r="BE820" s="135">
        <v>0</v>
      </c>
      <c r="BF820" s="135">
        <v>0</v>
      </c>
      <c r="BG820" s="135">
        <v>1</v>
      </c>
      <c r="BH820" s="135">
        <v>0</v>
      </c>
      <c r="BI820" s="135">
        <v>0</v>
      </c>
      <c r="BJ820" s="135">
        <v>1</v>
      </c>
      <c r="BK820" s="135">
        <v>0</v>
      </c>
      <c r="BL820" s="135">
        <v>0</v>
      </c>
      <c r="BM820" s="135">
        <v>0</v>
      </c>
      <c r="BN820" s="135">
        <v>1</v>
      </c>
      <c r="BO820" s="135">
        <v>0</v>
      </c>
      <c r="BP820" s="135">
        <v>1</v>
      </c>
      <c r="BQ820" s="135">
        <v>0</v>
      </c>
      <c r="BR820" s="135">
        <v>2</v>
      </c>
      <c r="BS820" s="135">
        <v>0</v>
      </c>
      <c r="BT820" s="135">
        <v>0</v>
      </c>
      <c r="BU820" s="135">
        <v>0</v>
      </c>
      <c r="BV820" s="135">
        <v>1</v>
      </c>
      <c r="BW820" s="135">
        <v>0</v>
      </c>
      <c r="BX820" s="135">
        <v>0</v>
      </c>
      <c r="BY820" s="135">
        <v>0</v>
      </c>
      <c r="BZ820" s="135">
        <v>0</v>
      </c>
      <c r="CA820" s="135">
        <v>0</v>
      </c>
      <c r="CB820" s="135">
        <v>1</v>
      </c>
      <c r="CC820" s="135">
        <v>1</v>
      </c>
      <c r="CD820" s="135">
        <v>0</v>
      </c>
      <c r="CE820" s="135">
        <v>2</v>
      </c>
      <c r="CF820" s="135">
        <v>1</v>
      </c>
      <c r="CG820" s="135">
        <v>2</v>
      </c>
      <c r="CH820" s="135">
        <v>0</v>
      </c>
      <c r="CI820" s="135">
        <v>0</v>
      </c>
      <c r="CJ820" s="135">
        <v>0</v>
      </c>
      <c r="CK820" s="135">
        <v>0</v>
      </c>
      <c r="CL820" s="135">
        <v>0</v>
      </c>
      <c r="CM820" s="135">
        <v>0</v>
      </c>
      <c r="CN820" s="135">
        <v>0</v>
      </c>
      <c r="CO820" s="135">
        <v>2</v>
      </c>
      <c r="CP820" s="135">
        <v>0</v>
      </c>
      <c r="CQ820" s="135">
        <v>0</v>
      </c>
      <c r="CR820" s="135">
        <v>0</v>
      </c>
      <c r="CS820" s="135">
        <v>0</v>
      </c>
      <c r="CT820" s="135">
        <v>0</v>
      </c>
      <c r="CU820" s="135">
        <v>1</v>
      </c>
      <c r="CV820" s="135">
        <v>0</v>
      </c>
      <c r="CW820" s="135">
        <v>0</v>
      </c>
      <c r="CX820" s="135"/>
    </row>
    <row r="821" spans="1:102" x14ac:dyDescent="0.35">
      <c r="A821" s="135">
        <v>820</v>
      </c>
      <c r="B821" s="135">
        <v>0</v>
      </c>
      <c r="C821" s="135">
        <v>0</v>
      </c>
      <c r="D821" s="135">
        <v>0</v>
      </c>
      <c r="E821" s="135">
        <v>0</v>
      </c>
      <c r="F821" s="135">
        <v>1</v>
      </c>
      <c r="G821" s="135">
        <v>0</v>
      </c>
      <c r="H821" s="135">
        <v>0</v>
      </c>
      <c r="I821" s="135">
        <v>0</v>
      </c>
      <c r="J821" s="135">
        <v>0</v>
      </c>
      <c r="K821" s="135">
        <v>2</v>
      </c>
      <c r="L821" s="135">
        <v>0</v>
      </c>
      <c r="M821" s="135">
        <v>1</v>
      </c>
      <c r="N821" s="135">
        <v>1</v>
      </c>
      <c r="O821" s="135">
        <v>0</v>
      </c>
      <c r="P821" s="135">
        <v>0</v>
      </c>
      <c r="Q821" s="135">
        <v>1</v>
      </c>
      <c r="R821" s="135">
        <v>0</v>
      </c>
      <c r="S821" s="135">
        <v>6</v>
      </c>
      <c r="T821" s="135">
        <v>1</v>
      </c>
      <c r="U821" s="135">
        <v>0</v>
      </c>
      <c r="V821" s="135">
        <v>1</v>
      </c>
      <c r="W821" s="135">
        <v>0</v>
      </c>
      <c r="X821" s="135">
        <v>0</v>
      </c>
      <c r="Y821" s="135">
        <v>0</v>
      </c>
      <c r="Z821" s="135">
        <v>0</v>
      </c>
      <c r="AA821" s="135">
        <v>0</v>
      </c>
      <c r="AB821" s="135">
        <v>0</v>
      </c>
      <c r="AC821" s="135">
        <v>0</v>
      </c>
      <c r="AD821" s="135">
        <v>0</v>
      </c>
      <c r="AE821" s="135">
        <v>1</v>
      </c>
      <c r="AF821" s="135">
        <v>0</v>
      </c>
      <c r="AG821" s="135">
        <v>1</v>
      </c>
      <c r="AH821" s="135">
        <v>0</v>
      </c>
      <c r="AI821" s="135">
        <v>0</v>
      </c>
      <c r="AJ821" s="135">
        <v>0</v>
      </c>
      <c r="AK821" s="135">
        <v>1</v>
      </c>
      <c r="AL821" s="135">
        <v>0</v>
      </c>
      <c r="AM821" s="135">
        <v>1</v>
      </c>
      <c r="AN821" s="135">
        <v>0</v>
      </c>
      <c r="AO821" s="135">
        <v>0</v>
      </c>
      <c r="AP821" s="135">
        <v>0</v>
      </c>
      <c r="AQ821" s="135">
        <v>0</v>
      </c>
      <c r="AR821" s="135">
        <v>0</v>
      </c>
      <c r="AS821" s="135">
        <v>0</v>
      </c>
      <c r="AT821" s="135">
        <v>0</v>
      </c>
      <c r="AU821" s="135">
        <v>0</v>
      </c>
      <c r="AV821" s="135">
        <v>0</v>
      </c>
      <c r="AW821" s="135">
        <v>0</v>
      </c>
      <c r="AX821" s="135">
        <v>0</v>
      </c>
      <c r="AY821" s="135">
        <v>0</v>
      </c>
      <c r="AZ821" s="135">
        <v>1</v>
      </c>
      <c r="BA821" s="135">
        <v>0</v>
      </c>
      <c r="BB821" s="135">
        <v>0</v>
      </c>
      <c r="BC821" s="135">
        <v>0</v>
      </c>
      <c r="BD821" s="135">
        <v>1</v>
      </c>
      <c r="BE821" s="135">
        <v>0</v>
      </c>
      <c r="BF821" s="135">
        <v>0</v>
      </c>
      <c r="BG821" s="135">
        <v>1</v>
      </c>
      <c r="BH821" s="135">
        <v>0</v>
      </c>
      <c r="BI821" s="135">
        <v>0</v>
      </c>
      <c r="BJ821" s="135">
        <v>1</v>
      </c>
      <c r="BK821" s="135">
        <v>0</v>
      </c>
      <c r="BL821" s="135">
        <v>0</v>
      </c>
      <c r="BM821" s="135">
        <v>0</v>
      </c>
      <c r="BN821" s="135">
        <v>1</v>
      </c>
      <c r="BO821" s="135">
        <v>0</v>
      </c>
      <c r="BP821" s="135">
        <v>0</v>
      </c>
      <c r="BQ821" s="135">
        <v>0</v>
      </c>
      <c r="BR821" s="135">
        <v>0</v>
      </c>
      <c r="BS821" s="135">
        <v>7</v>
      </c>
      <c r="BT821" s="135">
        <v>0</v>
      </c>
      <c r="BU821" s="135">
        <v>0</v>
      </c>
      <c r="BV821" s="135">
        <v>0</v>
      </c>
      <c r="BW821" s="135">
        <v>0</v>
      </c>
      <c r="BX821" s="135">
        <v>1</v>
      </c>
      <c r="BY821" s="135">
        <v>0</v>
      </c>
      <c r="BZ821" s="135">
        <v>0</v>
      </c>
      <c r="CA821" s="135">
        <v>0</v>
      </c>
      <c r="CB821" s="135">
        <v>0</v>
      </c>
      <c r="CC821" s="135">
        <v>0</v>
      </c>
      <c r="CD821" s="135">
        <v>0</v>
      </c>
      <c r="CE821" s="135">
        <v>0</v>
      </c>
      <c r="CF821" s="135">
        <v>0</v>
      </c>
      <c r="CG821" s="135">
        <v>0</v>
      </c>
      <c r="CH821" s="135">
        <v>4</v>
      </c>
      <c r="CI821" s="135">
        <v>0</v>
      </c>
      <c r="CJ821" s="135">
        <v>0</v>
      </c>
      <c r="CK821" s="135">
        <v>2</v>
      </c>
      <c r="CL821" s="135">
        <v>1</v>
      </c>
      <c r="CM821" s="135">
        <v>1</v>
      </c>
      <c r="CN821" s="135">
        <v>0</v>
      </c>
      <c r="CO821" s="135">
        <v>1</v>
      </c>
      <c r="CP821" s="135">
        <v>0</v>
      </c>
      <c r="CQ821" s="135">
        <v>0</v>
      </c>
      <c r="CR821" s="135">
        <v>0</v>
      </c>
      <c r="CS821" s="135">
        <v>0</v>
      </c>
      <c r="CT821" s="135">
        <v>0</v>
      </c>
      <c r="CU821" s="135">
        <v>0</v>
      </c>
      <c r="CV821" s="135">
        <v>0</v>
      </c>
      <c r="CW821" s="135">
        <v>0</v>
      </c>
      <c r="CX821" s="135"/>
    </row>
    <row r="822" spans="1:102" x14ac:dyDescent="0.35">
      <c r="A822" s="135">
        <v>821</v>
      </c>
      <c r="B822" s="135">
        <v>0</v>
      </c>
      <c r="C822" s="135">
        <v>1</v>
      </c>
      <c r="D822" s="135">
        <v>1</v>
      </c>
      <c r="E822" s="135">
        <v>0</v>
      </c>
      <c r="F822" s="135">
        <v>1</v>
      </c>
      <c r="G822" s="135">
        <v>0</v>
      </c>
      <c r="H822" s="135">
        <v>0</v>
      </c>
      <c r="I822" s="135">
        <v>0</v>
      </c>
      <c r="J822" s="135">
        <v>1</v>
      </c>
      <c r="K822" s="135">
        <v>0</v>
      </c>
      <c r="L822" s="135">
        <v>3</v>
      </c>
      <c r="M822" s="135">
        <v>0</v>
      </c>
      <c r="N822" s="135">
        <v>1</v>
      </c>
      <c r="O822" s="135">
        <v>0</v>
      </c>
      <c r="P822" s="135">
        <v>0</v>
      </c>
      <c r="Q822" s="135">
        <v>0</v>
      </c>
      <c r="R822" s="135">
        <v>1</v>
      </c>
      <c r="S822" s="135">
        <v>0</v>
      </c>
      <c r="T822" s="135">
        <v>0</v>
      </c>
      <c r="U822" s="135">
        <v>0</v>
      </c>
      <c r="V822" s="135">
        <v>1</v>
      </c>
      <c r="W822" s="135">
        <v>0</v>
      </c>
      <c r="X822" s="135">
        <v>0</v>
      </c>
      <c r="Y822" s="135">
        <v>0</v>
      </c>
      <c r="Z822" s="135">
        <v>0</v>
      </c>
      <c r="AA822" s="135">
        <v>3</v>
      </c>
      <c r="AB822" s="135">
        <v>1</v>
      </c>
      <c r="AC822" s="135">
        <v>0</v>
      </c>
      <c r="AD822" s="135">
        <v>0</v>
      </c>
      <c r="AE822" s="135">
        <v>0</v>
      </c>
      <c r="AF822" s="135">
        <v>3</v>
      </c>
      <c r="AG822" s="135">
        <v>1</v>
      </c>
      <c r="AH822" s="135">
        <v>0</v>
      </c>
      <c r="AI822" s="135">
        <v>2</v>
      </c>
      <c r="AJ822" s="135">
        <v>0</v>
      </c>
      <c r="AK822" s="135">
        <v>0</v>
      </c>
      <c r="AL822" s="135">
        <v>0</v>
      </c>
      <c r="AM822" s="135">
        <v>1</v>
      </c>
      <c r="AN822" s="135">
        <v>1</v>
      </c>
      <c r="AO822" s="135">
        <v>0</v>
      </c>
      <c r="AP822" s="135">
        <v>0</v>
      </c>
      <c r="AQ822" s="135">
        <v>0</v>
      </c>
      <c r="AR822" s="135">
        <v>0</v>
      </c>
      <c r="AS822" s="135">
        <v>1</v>
      </c>
      <c r="AT822" s="135">
        <v>1</v>
      </c>
      <c r="AU822" s="135">
        <v>3</v>
      </c>
      <c r="AV822" s="135">
        <v>0</v>
      </c>
      <c r="AW822" s="135">
        <v>0</v>
      </c>
      <c r="AX822" s="135">
        <v>0</v>
      </c>
      <c r="AY822" s="135">
        <v>0</v>
      </c>
      <c r="AZ822" s="135">
        <v>1</v>
      </c>
      <c r="BA822" s="135">
        <v>0</v>
      </c>
      <c r="BB822" s="135">
        <v>1</v>
      </c>
      <c r="BC822" s="135">
        <v>0</v>
      </c>
      <c r="BD822" s="135">
        <v>6</v>
      </c>
      <c r="BE822" s="135">
        <v>0</v>
      </c>
      <c r="BF822" s="135">
        <v>0</v>
      </c>
      <c r="BG822" s="135">
        <v>0</v>
      </c>
      <c r="BH822" s="135">
        <v>1</v>
      </c>
      <c r="BI822" s="135">
        <v>0</v>
      </c>
      <c r="BJ822" s="135">
        <v>0</v>
      </c>
      <c r="BK822" s="135">
        <v>1</v>
      </c>
      <c r="BL822" s="135">
        <v>1</v>
      </c>
      <c r="BM822" s="135">
        <v>0</v>
      </c>
      <c r="BN822" s="135">
        <v>0</v>
      </c>
      <c r="BO822" s="135">
        <v>0</v>
      </c>
      <c r="BP822" s="135">
        <v>0</v>
      </c>
      <c r="BQ822" s="135">
        <v>0</v>
      </c>
      <c r="BR822" s="135">
        <v>0</v>
      </c>
      <c r="BS822" s="135">
        <v>2</v>
      </c>
      <c r="BT822" s="135">
        <v>0</v>
      </c>
      <c r="BU822" s="135">
        <v>0</v>
      </c>
      <c r="BV822" s="135">
        <v>0</v>
      </c>
      <c r="BW822" s="135">
        <v>0</v>
      </c>
      <c r="BX822" s="135">
        <v>0</v>
      </c>
      <c r="BY822" s="135">
        <v>0</v>
      </c>
      <c r="BZ822" s="135">
        <v>0</v>
      </c>
      <c r="CA822" s="135">
        <v>1</v>
      </c>
      <c r="CB822" s="135">
        <v>0</v>
      </c>
      <c r="CC822" s="135">
        <v>0</v>
      </c>
      <c r="CD822" s="135">
        <v>1</v>
      </c>
      <c r="CE822" s="135">
        <v>0</v>
      </c>
      <c r="CF822" s="135">
        <v>1</v>
      </c>
      <c r="CG822" s="135">
        <v>0</v>
      </c>
      <c r="CH822" s="135">
        <v>0</v>
      </c>
      <c r="CI822" s="135">
        <v>0</v>
      </c>
      <c r="CJ822" s="135">
        <v>0</v>
      </c>
      <c r="CK822" s="135">
        <v>0</v>
      </c>
      <c r="CL822" s="135">
        <v>0</v>
      </c>
      <c r="CM822" s="135">
        <v>0</v>
      </c>
      <c r="CN822" s="135">
        <v>0</v>
      </c>
      <c r="CO822" s="135">
        <v>0</v>
      </c>
      <c r="CP822" s="135">
        <v>1</v>
      </c>
      <c r="CQ822" s="135">
        <v>0</v>
      </c>
      <c r="CR822" s="135">
        <v>0</v>
      </c>
      <c r="CS822" s="135">
        <v>2</v>
      </c>
      <c r="CT822" s="135">
        <v>0</v>
      </c>
      <c r="CU822" s="135">
        <v>0</v>
      </c>
      <c r="CV822" s="135">
        <v>0</v>
      </c>
      <c r="CW822" s="135">
        <v>0</v>
      </c>
      <c r="CX822" s="135"/>
    </row>
    <row r="823" spans="1:102" x14ac:dyDescent="0.35">
      <c r="A823" s="135">
        <v>822</v>
      </c>
      <c r="B823" s="135">
        <v>0</v>
      </c>
      <c r="C823" s="135">
        <v>0</v>
      </c>
      <c r="D823" s="135">
        <v>0</v>
      </c>
      <c r="E823" s="135">
        <v>0</v>
      </c>
      <c r="F823" s="135">
        <v>0</v>
      </c>
      <c r="G823" s="135">
        <v>3</v>
      </c>
      <c r="H823" s="135">
        <v>5</v>
      </c>
      <c r="I823" s="135">
        <v>0</v>
      </c>
      <c r="J823" s="135">
        <v>0</v>
      </c>
      <c r="K823" s="135">
        <v>0</v>
      </c>
      <c r="L823" s="135">
        <v>2</v>
      </c>
      <c r="M823" s="135">
        <v>0</v>
      </c>
      <c r="N823" s="135">
        <v>4</v>
      </c>
      <c r="O823" s="135">
        <v>0</v>
      </c>
      <c r="P823" s="135">
        <v>0</v>
      </c>
      <c r="Q823" s="135">
        <v>2</v>
      </c>
      <c r="R823" s="135">
        <v>1</v>
      </c>
      <c r="S823" s="135">
        <v>0</v>
      </c>
      <c r="T823" s="135">
        <v>0</v>
      </c>
      <c r="U823" s="135">
        <v>0</v>
      </c>
      <c r="V823" s="135">
        <v>0</v>
      </c>
      <c r="W823" s="135">
        <v>1</v>
      </c>
      <c r="X823" s="135">
        <v>0</v>
      </c>
      <c r="Y823" s="135">
        <v>0</v>
      </c>
      <c r="Z823" s="135">
        <v>0</v>
      </c>
      <c r="AA823" s="135">
        <v>0</v>
      </c>
      <c r="AB823" s="135">
        <v>0</v>
      </c>
      <c r="AC823" s="135">
        <v>0</v>
      </c>
      <c r="AD823" s="135">
        <v>0</v>
      </c>
      <c r="AE823" s="135">
        <v>0</v>
      </c>
      <c r="AF823" s="135">
        <v>0</v>
      </c>
      <c r="AG823" s="135">
        <v>1</v>
      </c>
      <c r="AH823" s="135">
        <v>0</v>
      </c>
      <c r="AI823" s="135">
        <v>2</v>
      </c>
      <c r="AJ823" s="135">
        <v>3</v>
      </c>
      <c r="AK823" s="135">
        <v>1</v>
      </c>
      <c r="AL823" s="135">
        <v>0</v>
      </c>
      <c r="AM823" s="135">
        <v>0</v>
      </c>
      <c r="AN823" s="135">
        <v>0</v>
      </c>
      <c r="AO823" s="135">
        <v>0</v>
      </c>
      <c r="AP823" s="135">
        <v>5</v>
      </c>
      <c r="AQ823" s="135">
        <v>0</v>
      </c>
      <c r="AR823" s="135">
        <v>0</v>
      </c>
      <c r="AS823" s="135">
        <v>0</v>
      </c>
      <c r="AT823" s="135">
        <v>0</v>
      </c>
      <c r="AU823" s="135">
        <v>4</v>
      </c>
      <c r="AV823" s="135">
        <v>0</v>
      </c>
      <c r="AW823" s="135">
        <v>1</v>
      </c>
      <c r="AX823" s="135">
        <v>0</v>
      </c>
      <c r="AY823" s="135">
        <v>3</v>
      </c>
      <c r="AZ823" s="135">
        <v>0</v>
      </c>
      <c r="BA823" s="135">
        <v>0</v>
      </c>
      <c r="BB823" s="135">
        <v>0</v>
      </c>
      <c r="BC823" s="135">
        <v>0</v>
      </c>
      <c r="BD823" s="135">
        <v>0</v>
      </c>
      <c r="BE823" s="135">
        <v>0</v>
      </c>
      <c r="BF823" s="135">
        <v>0</v>
      </c>
      <c r="BG823" s="135">
        <v>0</v>
      </c>
      <c r="BH823" s="135">
        <v>0</v>
      </c>
      <c r="BI823" s="135">
        <v>1</v>
      </c>
      <c r="BJ823" s="135">
        <v>1</v>
      </c>
      <c r="BK823" s="135">
        <v>1</v>
      </c>
      <c r="BL823" s="135">
        <v>0</v>
      </c>
      <c r="BM823" s="135">
        <v>0</v>
      </c>
      <c r="BN823" s="135">
        <v>0</v>
      </c>
      <c r="BO823" s="135">
        <v>1</v>
      </c>
      <c r="BP823" s="135">
        <v>0</v>
      </c>
      <c r="BQ823" s="135">
        <v>0</v>
      </c>
      <c r="BR823" s="135">
        <v>0</v>
      </c>
      <c r="BS823" s="135">
        <v>0</v>
      </c>
      <c r="BT823" s="135">
        <v>0</v>
      </c>
      <c r="BU823" s="135">
        <v>0</v>
      </c>
      <c r="BV823" s="135">
        <v>0</v>
      </c>
      <c r="BW823" s="135">
        <v>0</v>
      </c>
      <c r="BX823" s="135">
        <v>3</v>
      </c>
      <c r="BY823" s="135">
        <v>0</v>
      </c>
      <c r="BZ823" s="135">
        <v>0</v>
      </c>
      <c r="CA823" s="135">
        <v>0</v>
      </c>
      <c r="CB823" s="135">
        <v>0</v>
      </c>
      <c r="CC823" s="135">
        <v>0</v>
      </c>
      <c r="CD823" s="135">
        <v>0</v>
      </c>
      <c r="CE823" s="135">
        <v>0</v>
      </c>
      <c r="CF823" s="135">
        <v>0</v>
      </c>
      <c r="CG823" s="135">
        <v>0</v>
      </c>
      <c r="CH823" s="135">
        <v>0</v>
      </c>
      <c r="CI823" s="135">
        <v>0</v>
      </c>
      <c r="CJ823" s="135">
        <v>1</v>
      </c>
      <c r="CK823" s="135">
        <v>0</v>
      </c>
      <c r="CL823" s="135">
        <v>0</v>
      </c>
      <c r="CM823" s="135">
        <v>0</v>
      </c>
      <c r="CN823" s="135">
        <v>1</v>
      </c>
      <c r="CO823" s="135">
        <v>1</v>
      </c>
      <c r="CP823" s="135">
        <v>0</v>
      </c>
      <c r="CQ823" s="135">
        <v>0</v>
      </c>
      <c r="CR823" s="135">
        <v>0</v>
      </c>
      <c r="CS823" s="135">
        <v>0</v>
      </c>
      <c r="CT823" s="135">
        <v>0</v>
      </c>
      <c r="CU823" s="135">
        <v>0</v>
      </c>
      <c r="CV823" s="135">
        <v>0</v>
      </c>
      <c r="CW823" s="135">
        <v>0</v>
      </c>
      <c r="CX823" s="135"/>
    </row>
    <row r="824" spans="1:102" x14ac:dyDescent="0.35">
      <c r="A824" s="135">
        <v>823</v>
      </c>
      <c r="B824" s="135">
        <v>0</v>
      </c>
      <c r="C824" s="135">
        <v>0</v>
      </c>
      <c r="D824" s="135">
        <v>0</v>
      </c>
      <c r="E824" s="135">
        <v>0</v>
      </c>
      <c r="F824" s="135">
        <v>0</v>
      </c>
      <c r="G824" s="135">
        <v>0</v>
      </c>
      <c r="H824" s="135">
        <v>1</v>
      </c>
      <c r="I824" s="135">
        <v>0</v>
      </c>
      <c r="J824" s="135">
        <v>0</v>
      </c>
      <c r="K824" s="135">
        <v>0</v>
      </c>
      <c r="L824" s="135">
        <v>0</v>
      </c>
      <c r="M824" s="135">
        <v>0</v>
      </c>
      <c r="N824" s="135">
        <v>3</v>
      </c>
      <c r="O824" s="135">
        <v>0</v>
      </c>
      <c r="P824" s="135">
        <v>0</v>
      </c>
      <c r="Q824" s="135">
        <v>0</v>
      </c>
      <c r="R824" s="135">
        <v>0</v>
      </c>
      <c r="S824" s="135">
        <v>2</v>
      </c>
      <c r="T824" s="135">
        <v>0</v>
      </c>
      <c r="U824" s="135">
        <v>0</v>
      </c>
      <c r="V824" s="135">
        <v>0</v>
      </c>
      <c r="W824" s="135">
        <v>0</v>
      </c>
      <c r="X824" s="135">
        <v>0</v>
      </c>
      <c r="Y824" s="135">
        <v>1</v>
      </c>
      <c r="Z824" s="135">
        <v>0</v>
      </c>
      <c r="AA824" s="135">
        <v>0</v>
      </c>
      <c r="AB824" s="135">
        <v>2</v>
      </c>
      <c r="AC824" s="135">
        <v>1</v>
      </c>
      <c r="AD824" s="135">
        <v>1</v>
      </c>
      <c r="AE824" s="135">
        <v>0</v>
      </c>
      <c r="AF824" s="135">
        <v>0</v>
      </c>
      <c r="AG824" s="135">
        <v>0</v>
      </c>
      <c r="AH824" s="135">
        <v>0</v>
      </c>
      <c r="AI824" s="135">
        <v>0</v>
      </c>
      <c r="AJ824" s="135">
        <v>0</v>
      </c>
      <c r="AK824" s="135">
        <v>0</v>
      </c>
      <c r="AL824" s="135">
        <v>0</v>
      </c>
      <c r="AM824" s="135">
        <v>0</v>
      </c>
      <c r="AN824" s="135">
        <v>1</v>
      </c>
      <c r="AO824" s="135">
        <v>0</v>
      </c>
      <c r="AP824" s="135">
        <v>1</v>
      </c>
      <c r="AQ824" s="135">
        <v>0</v>
      </c>
      <c r="AR824" s="135">
        <v>0</v>
      </c>
      <c r="AS824" s="135">
        <v>0</v>
      </c>
      <c r="AT824" s="135">
        <v>0</v>
      </c>
      <c r="AU824" s="135">
        <v>0</v>
      </c>
      <c r="AV824" s="135">
        <v>1</v>
      </c>
      <c r="AW824" s="135">
        <v>9</v>
      </c>
      <c r="AX824" s="135">
        <v>0</v>
      </c>
      <c r="AY824" s="135">
        <v>1</v>
      </c>
      <c r="AZ824" s="135">
        <v>0</v>
      </c>
      <c r="BA824" s="135">
        <v>0</v>
      </c>
      <c r="BB824" s="135">
        <v>4</v>
      </c>
      <c r="BC824" s="135">
        <v>0</v>
      </c>
      <c r="BD824" s="135">
        <v>1</v>
      </c>
      <c r="BE824" s="135">
        <v>0</v>
      </c>
      <c r="BF824" s="135">
        <v>3</v>
      </c>
      <c r="BG824" s="135">
        <v>0</v>
      </c>
      <c r="BH824" s="135">
        <v>0</v>
      </c>
      <c r="BI824" s="135">
        <v>0</v>
      </c>
      <c r="BJ824" s="135">
        <v>0</v>
      </c>
      <c r="BK824" s="135">
        <v>0</v>
      </c>
      <c r="BL824" s="135">
        <v>1</v>
      </c>
      <c r="BM824" s="135">
        <v>0</v>
      </c>
      <c r="BN824" s="135">
        <v>0</v>
      </c>
      <c r="BO824" s="135">
        <v>0</v>
      </c>
      <c r="BP824" s="135">
        <v>1</v>
      </c>
      <c r="BQ824" s="135">
        <v>0</v>
      </c>
      <c r="BR824" s="135">
        <v>2</v>
      </c>
      <c r="BS824" s="135">
        <v>1</v>
      </c>
      <c r="BT824" s="135">
        <v>0</v>
      </c>
      <c r="BU824" s="135">
        <v>0</v>
      </c>
      <c r="BV824" s="135">
        <v>0</v>
      </c>
      <c r="BW824" s="135">
        <v>1</v>
      </c>
      <c r="BX824" s="135">
        <v>1</v>
      </c>
      <c r="BY824" s="135">
        <v>0</v>
      </c>
      <c r="BZ824" s="135">
        <v>0</v>
      </c>
      <c r="CA824" s="135">
        <v>0</v>
      </c>
      <c r="CB824" s="135">
        <v>0</v>
      </c>
      <c r="CC824" s="135">
        <v>0</v>
      </c>
      <c r="CD824" s="135">
        <v>6</v>
      </c>
      <c r="CE824" s="135">
        <v>0</v>
      </c>
      <c r="CF824" s="135">
        <v>7</v>
      </c>
      <c r="CG824" s="135">
        <v>0</v>
      </c>
      <c r="CH824" s="135">
        <v>5</v>
      </c>
      <c r="CI824" s="135">
        <v>0</v>
      </c>
      <c r="CJ824" s="135">
        <v>0</v>
      </c>
      <c r="CK824" s="135">
        <v>0</v>
      </c>
      <c r="CL824" s="135">
        <v>0</v>
      </c>
      <c r="CM824" s="135">
        <v>0</v>
      </c>
      <c r="CN824" s="135">
        <v>0</v>
      </c>
      <c r="CO824" s="135">
        <v>1</v>
      </c>
      <c r="CP824" s="135">
        <v>0</v>
      </c>
      <c r="CQ824" s="135">
        <v>0</v>
      </c>
      <c r="CR824" s="135">
        <v>3</v>
      </c>
      <c r="CS824" s="135">
        <v>0</v>
      </c>
      <c r="CT824" s="135">
        <v>0</v>
      </c>
      <c r="CU824" s="135">
        <v>1</v>
      </c>
      <c r="CV824" s="135">
        <v>0</v>
      </c>
      <c r="CW824" s="135">
        <v>1</v>
      </c>
      <c r="CX824" s="135"/>
    </row>
    <row r="825" spans="1:102" x14ac:dyDescent="0.35">
      <c r="A825" s="135">
        <v>824</v>
      </c>
      <c r="B825" s="135">
        <v>0</v>
      </c>
      <c r="C825" s="135">
        <v>0</v>
      </c>
      <c r="D825" s="135">
        <v>0</v>
      </c>
      <c r="E825" s="135">
        <v>0</v>
      </c>
      <c r="F825" s="135">
        <v>0</v>
      </c>
      <c r="G825" s="135">
        <v>1</v>
      </c>
      <c r="H825" s="135">
        <v>0</v>
      </c>
      <c r="I825" s="135">
        <v>1</v>
      </c>
      <c r="J825" s="135">
        <v>0</v>
      </c>
      <c r="K825" s="135">
        <v>0</v>
      </c>
      <c r="L825" s="135">
        <v>1</v>
      </c>
      <c r="M825" s="135">
        <v>0</v>
      </c>
      <c r="N825" s="135">
        <v>1</v>
      </c>
      <c r="O825" s="135">
        <v>0</v>
      </c>
      <c r="P825" s="135">
        <v>1</v>
      </c>
      <c r="Q825" s="135">
        <v>0</v>
      </c>
      <c r="R825" s="135">
        <v>2</v>
      </c>
      <c r="S825" s="135">
        <v>0</v>
      </c>
      <c r="T825" s="135">
        <v>1</v>
      </c>
      <c r="U825" s="135">
        <v>0</v>
      </c>
      <c r="V825" s="135">
        <v>0</v>
      </c>
      <c r="W825" s="135">
        <v>0</v>
      </c>
      <c r="X825" s="135">
        <v>0</v>
      </c>
      <c r="Y825" s="135">
        <v>0</v>
      </c>
      <c r="Z825" s="135">
        <v>0</v>
      </c>
      <c r="AA825" s="135">
        <v>1</v>
      </c>
      <c r="AB825" s="135">
        <v>1</v>
      </c>
      <c r="AC825" s="135">
        <v>0</v>
      </c>
      <c r="AD825" s="135">
        <v>0</v>
      </c>
      <c r="AE825" s="135">
        <v>6</v>
      </c>
      <c r="AF825" s="135">
        <v>1</v>
      </c>
      <c r="AG825" s="135">
        <v>0</v>
      </c>
      <c r="AH825" s="135">
        <v>0</v>
      </c>
      <c r="AI825" s="135">
        <v>0</v>
      </c>
      <c r="AJ825" s="135">
        <v>1</v>
      </c>
      <c r="AK825" s="135">
        <v>3</v>
      </c>
      <c r="AL825" s="135">
        <v>0</v>
      </c>
      <c r="AM825" s="135">
        <v>0</v>
      </c>
      <c r="AN825" s="135">
        <v>0</v>
      </c>
      <c r="AO825" s="135">
        <v>0</v>
      </c>
      <c r="AP825" s="135">
        <v>0</v>
      </c>
      <c r="AQ825" s="135">
        <v>0</v>
      </c>
      <c r="AR825" s="135">
        <v>0</v>
      </c>
      <c r="AS825" s="135">
        <v>0</v>
      </c>
      <c r="AT825" s="135">
        <v>0</v>
      </c>
      <c r="AU825" s="135">
        <v>2</v>
      </c>
      <c r="AV825" s="135">
        <v>0</v>
      </c>
      <c r="AW825" s="135">
        <v>1</v>
      </c>
      <c r="AX825" s="135">
        <v>0</v>
      </c>
      <c r="AY825" s="135">
        <v>1</v>
      </c>
      <c r="AZ825" s="135">
        <v>1</v>
      </c>
      <c r="BA825" s="135">
        <v>0</v>
      </c>
      <c r="BB825" s="135">
        <v>2</v>
      </c>
      <c r="BC825" s="135">
        <v>0</v>
      </c>
      <c r="BD825" s="135">
        <v>0</v>
      </c>
      <c r="BE825" s="135">
        <v>0</v>
      </c>
      <c r="BF825" s="135">
        <v>0</v>
      </c>
      <c r="BG825" s="135">
        <v>0</v>
      </c>
      <c r="BH825" s="135">
        <v>1</v>
      </c>
      <c r="BI825" s="135">
        <v>1</v>
      </c>
      <c r="BJ825" s="135">
        <v>0</v>
      </c>
      <c r="BK825" s="135">
        <v>0</v>
      </c>
      <c r="BL825" s="135">
        <v>1</v>
      </c>
      <c r="BM825" s="135">
        <v>0</v>
      </c>
      <c r="BN825" s="135">
        <v>0</v>
      </c>
      <c r="BO825" s="135">
        <v>0</v>
      </c>
      <c r="BP825" s="135">
        <v>0</v>
      </c>
      <c r="BQ825" s="135">
        <v>0</v>
      </c>
      <c r="BR825" s="135">
        <v>0</v>
      </c>
      <c r="BS825" s="135">
        <v>7</v>
      </c>
      <c r="BT825" s="135">
        <v>0</v>
      </c>
      <c r="BU825" s="135">
        <v>1</v>
      </c>
      <c r="BV825" s="135">
        <v>0</v>
      </c>
      <c r="BW825" s="135">
        <v>0</v>
      </c>
      <c r="BX825" s="135">
        <v>0</v>
      </c>
      <c r="BY825" s="135">
        <v>0</v>
      </c>
      <c r="BZ825" s="135">
        <v>0</v>
      </c>
      <c r="CA825" s="135">
        <v>1</v>
      </c>
      <c r="CB825" s="135">
        <v>0</v>
      </c>
      <c r="CC825" s="135">
        <v>0</v>
      </c>
      <c r="CD825" s="135">
        <v>0</v>
      </c>
      <c r="CE825" s="135">
        <v>0</v>
      </c>
      <c r="CF825" s="135">
        <v>0</v>
      </c>
      <c r="CG825" s="135">
        <v>0</v>
      </c>
      <c r="CH825" s="135">
        <v>1</v>
      </c>
      <c r="CI825" s="135">
        <v>0</v>
      </c>
      <c r="CJ825" s="135">
        <v>1</v>
      </c>
      <c r="CK825" s="135">
        <v>0</v>
      </c>
      <c r="CL825" s="135">
        <v>0</v>
      </c>
      <c r="CM825" s="135">
        <v>0</v>
      </c>
      <c r="CN825" s="135">
        <v>0</v>
      </c>
      <c r="CO825" s="135">
        <v>0</v>
      </c>
      <c r="CP825" s="135">
        <v>0</v>
      </c>
      <c r="CQ825" s="135">
        <v>0</v>
      </c>
      <c r="CR825" s="135">
        <v>3</v>
      </c>
      <c r="CS825" s="135">
        <v>0</v>
      </c>
      <c r="CT825" s="135">
        <v>0</v>
      </c>
      <c r="CU825" s="135">
        <v>0</v>
      </c>
      <c r="CV825" s="135">
        <v>1</v>
      </c>
      <c r="CW825" s="135">
        <v>0</v>
      </c>
      <c r="CX825" s="135"/>
    </row>
    <row r="826" spans="1:102" x14ac:dyDescent="0.35">
      <c r="A826" s="135">
        <v>825</v>
      </c>
      <c r="B826" s="135">
        <v>0</v>
      </c>
      <c r="C826" s="135">
        <v>0</v>
      </c>
      <c r="D826" s="135">
        <v>0</v>
      </c>
      <c r="E826" s="135">
        <v>0</v>
      </c>
      <c r="F826" s="135">
        <v>1</v>
      </c>
      <c r="G826" s="135">
        <v>0</v>
      </c>
      <c r="H826" s="135">
        <v>0</v>
      </c>
      <c r="I826" s="135">
        <v>0</v>
      </c>
      <c r="J826" s="135">
        <v>0</v>
      </c>
      <c r="K826" s="135">
        <v>0</v>
      </c>
      <c r="L826" s="135">
        <v>0</v>
      </c>
      <c r="M826" s="135">
        <v>0</v>
      </c>
      <c r="N826" s="135">
        <v>10</v>
      </c>
      <c r="O826" s="135">
        <v>1</v>
      </c>
      <c r="P826" s="135">
        <v>0</v>
      </c>
      <c r="Q826" s="135">
        <v>0</v>
      </c>
      <c r="R826" s="135">
        <v>0</v>
      </c>
      <c r="S826" s="135">
        <v>0</v>
      </c>
      <c r="T826" s="135">
        <v>0</v>
      </c>
      <c r="U826" s="135">
        <v>1</v>
      </c>
      <c r="V826" s="135">
        <v>0</v>
      </c>
      <c r="W826" s="135">
        <v>0</v>
      </c>
      <c r="X826" s="135">
        <v>0</v>
      </c>
      <c r="Y826" s="135">
        <v>0</v>
      </c>
      <c r="Z826" s="135">
        <v>0</v>
      </c>
      <c r="AA826" s="135">
        <v>0</v>
      </c>
      <c r="AB826" s="135">
        <v>1</v>
      </c>
      <c r="AC826" s="135">
        <v>0</v>
      </c>
      <c r="AD826" s="135">
        <v>0</v>
      </c>
      <c r="AE826" s="135">
        <v>0</v>
      </c>
      <c r="AF826" s="135">
        <v>0</v>
      </c>
      <c r="AG826" s="135">
        <v>0</v>
      </c>
      <c r="AH826" s="135">
        <v>1</v>
      </c>
      <c r="AI826" s="135">
        <v>1</v>
      </c>
      <c r="AJ826" s="135">
        <v>1</v>
      </c>
      <c r="AK826" s="135">
        <v>0</v>
      </c>
      <c r="AL826" s="135">
        <v>0</v>
      </c>
      <c r="AM826" s="135">
        <v>0</v>
      </c>
      <c r="AN826" s="135">
        <v>0</v>
      </c>
      <c r="AO826" s="135">
        <v>0</v>
      </c>
      <c r="AP826" s="135">
        <v>2</v>
      </c>
      <c r="AQ826" s="135">
        <v>0</v>
      </c>
      <c r="AR826" s="135">
        <v>1</v>
      </c>
      <c r="AS826" s="135">
        <v>0</v>
      </c>
      <c r="AT826" s="135">
        <v>1</v>
      </c>
      <c r="AU826" s="135">
        <v>1</v>
      </c>
      <c r="AV826" s="135">
        <v>0</v>
      </c>
      <c r="AW826" s="135">
        <v>3</v>
      </c>
      <c r="AX826" s="135">
        <v>0</v>
      </c>
      <c r="AY826" s="135">
        <v>0</v>
      </c>
      <c r="AZ826" s="135">
        <v>0</v>
      </c>
      <c r="BA826" s="135">
        <v>0</v>
      </c>
      <c r="BB826" s="135">
        <v>0</v>
      </c>
      <c r="BC826" s="135">
        <v>1</v>
      </c>
      <c r="BD826" s="135">
        <v>0</v>
      </c>
      <c r="BE826" s="135">
        <v>0</v>
      </c>
      <c r="BF826" s="135">
        <v>0</v>
      </c>
      <c r="BG826" s="135">
        <v>0</v>
      </c>
      <c r="BH826" s="135">
        <v>0</v>
      </c>
      <c r="BI826" s="135">
        <v>0</v>
      </c>
      <c r="BJ826" s="135">
        <v>0</v>
      </c>
      <c r="BK826" s="135">
        <v>1</v>
      </c>
      <c r="BL826" s="135">
        <v>1</v>
      </c>
      <c r="BM826" s="135">
        <v>0</v>
      </c>
      <c r="BN826" s="135">
        <v>0</v>
      </c>
      <c r="BO826" s="135">
        <v>0</v>
      </c>
      <c r="BP826" s="135">
        <v>0</v>
      </c>
      <c r="BQ826" s="135">
        <v>1</v>
      </c>
      <c r="BR826" s="135">
        <v>0</v>
      </c>
      <c r="BS826" s="135">
        <v>14</v>
      </c>
      <c r="BT826" s="135">
        <v>1</v>
      </c>
      <c r="BU826" s="135">
        <v>0</v>
      </c>
      <c r="BV826" s="135">
        <v>0</v>
      </c>
      <c r="BW826" s="135">
        <v>0</v>
      </c>
      <c r="BX826" s="135">
        <v>1</v>
      </c>
      <c r="BY826" s="135">
        <v>0</v>
      </c>
      <c r="BZ826" s="135">
        <v>0</v>
      </c>
      <c r="CA826" s="135">
        <v>0</v>
      </c>
      <c r="CB826" s="135">
        <v>1</v>
      </c>
      <c r="CC826" s="135">
        <v>1</v>
      </c>
      <c r="CD826" s="135">
        <v>1</v>
      </c>
      <c r="CE826" s="135">
        <v>0</v>
      </c>
      <c r="CF826" s="135">
        <v>0</v>
      </c>
      <c r="CG826" s="135">
        <v>0</v>
      </c>
      <c r="CH826" s="135">
        <v>1</v>
      </c>
      <c r="CI826" s="135">
        <v>0</v>
      </c>
      <c r="CJ826" s="135">
        <v>15</v>
      </c>
      <c r="CK826" s="135">
        <v>0</v>
      </c>
      <c r="CL826" s="135">
        <v>1</v>
      </c>
      <c r="CM826" s="135">
        <v>1</v>
      </c>
      <c r="CN826" s="135">
        <v>0</v>
      </c>
      <c r="CO826" s="135">
        <v>0</v>
      </c>
      <c r="CP826" s="135">
        <v>1</v>
      </c>
      <c r="CQ826" s="135">
        <v>0</v>
      </c>
      <c r="CR826" s="135">
        <v>0</v>
      </c>
      <c r="CS826" s="135">
        <v>1</v>
      </c>
      <c r="CT826" s="135">
        <v>1</v>
      </c>
      <c r="CU826" s="135">
        <v>0</v>
      </c>
      <c r="CV826" s="135">
        <v>0</v>
      </c>
      <c r="CW826" s="135">
        <v>4</v>
      </c>
      <c r="CX826" s="135"/>
    </row>
    <row r="827" spans="1:102" x14ac:dyDescent="0.35">
      <c r="A827" s="135">
        <v>826</v>
      </c>
      <c r="B827" s="135">
        <v>0</v>
      </c>
      <c r="C827" s="135">
        <v>0</v>
      </c>
      <c r="D827" s="135">
        <v>0</v>
      </c>
      <c r="E827" s="135">
        <v>0</v>
      </c>
      <c r="F827" s="135">
        <v>0</v>
      </c>
      <c r="G827" s="135">
        <v>0</v>
      </c>
      <c r="H827" s="135">
        <v>0</v>
      </c>
      <c r="I827" s="135">
        <v>0</v>
      </c>
      <c r="J827" s="135">
        <v>0</v>
      </c>
      <c r="K827" s="135">
        <v>0</v>
      </c>
      <c r="L827" s="135">
        <v>4</v>
      </c>
      <c r="M827" s="135">
        <v>1</v>
      </c>
      <c r="N827" s="135">
        <v>0</v>
      </c>
      <c r="O827" s="135">
        <v>0</v>
      </c>
      <c r="P827" s="135">
        <v>0</v>
      </c>
      <c r="Q827" s="135">
        <v>0</v>
      </c>
      <c r="R827" s="135">
        <v>0</v>
      </c>
      <c r="S827" s="135">
        <v>0</v>
      </c>
      <c r="T827" s="135">
        <v>0</v>
      </c>
      <c r="U827" s="135">
        <v>0</v>
      </c>
      <c r="V827" s="135">
        <v>0</v>
      </c>
      <c r="W827" s="135">
        <v>0</v>
      </c>
      <c r="X827" s="135">
        <v>0</v>
      </c>
      <c r="Y827" s="135">
        <v>1</v>
      </c>
      <c r="Z827" s="135">
        <v>1</v>
      </c>
      <c r="AA827" s="135">
        <v>2</v>
      </c>
      <c r="AB827" s="135">
        <v>0</v>
      </c>
      <c r="AC827" s="135">
        <v>0</v>
      </c>
      <c r="AD827" s="135">
        <v>0</v>
      </c>
      <c r="AE827" s="135">
        <v>2</v>
      </c>
      <c r="AF827" s="135">
        <v>0</v>
      </c>
      <c r="AG827" s="135">
        <v>0</v>
      </c>
      <c r="AH827" s="135">
        <v>14</v>
      </c>
      <c r="AI827" s="135">
        <v>0</v>
      </c>
      <c r="AJ827" s="135">
        <v>0</v>
      </c>
      <c r="AK827" s="135">
        <v>1</v>
      </c>
      <c r="AL827" s="135">
        <v>1</v>
      </c>
      <c r="AM827" s="135">
        <v>1</v>
      </c>
      <c r="AN827" s="135">
        <v>0</v>
      </c>
      <c r="AO827" s="135">
        <v>0</v>
      </c>
      <c r="AP827" s="135">
        <v>0</v>
      </c>
      <c r="AQ827" s="135">
        <v>0</v>
      </c>
      <c r="AR827" s="135">
        <v>0</v>
      </c>
      <c r="AS827" s="135">
        <v>0</v>
      </c>
      <c r="AT827" s="135">
        <v>0</v>
      </c>
      <c r="AU827" s="135">
        <v>0</v>
      </c>
      <c r="AV827" s="135">
        <v>2</v>
      </c>
      <c r="AW827" s="135">
        <v>0</v>
      </c>
      <c r="AX827" s="135">
        <v>1</v>
      </c>
      <c r="AY827" s="135">
        <v>0</v>
      </c>
      <c r="AZ827" s="135">
        <v>1</v>
      </c>
      <c r="BA827" s="135">
        <v>0</v>
      </c>
      <c r="BB827" s="135">
        <v>0</v>
      </c>
      <c r="BC827" s="135">
        <v>1</v>
      </c>
      <c r="BD827" s="135">
        <v>1</v>
      </c>
      <c r="BE827" s="135">
        <v>1</v>
      </c>
      <c r="BF827" s="135">
        <v>0</v>
      </c>
      <c r="BG827" s="135">
        <v>0</v>
      </c>
      <c r="BH827" s="135">
        <v>0</v>
      </c>
      <c r="BI827" s="135">
        <v>0</v>
      </c>
      <c r="BJ827" s="135">
        <v>0</v>
      </c>
      <c r="BK827" s="135">
        <v>1</v>
      </c>
      <c r="BL827" s="135">
        <v>3</v>
      </c>
      <c r="BM827" s="135">
        <v>0</v>
      </c>
      <c r="BN827" s="135">
        <v>0</v>
      </c>
      <c r="BO827" s="135">
        <v>0</v>
      </c>
      <c r="BP827" s="135">
        <v>0</v>
      </c>
      <c r="BQ827" s="135">
        <v>0</v>
      </c>
      <c r="BR827" s="135">
        <v>0</v>
      </c>
      <c r="BS827" s="135">
        <v>3</v>
      </c>
      <c r="BT827" s="135">
        <v>0</v>
      </c>
      <c r="BU827" s="135">
        <v>0</v>
      </c>
      <c r="BV827" s="135">
        <v>0</v>
      </c>
      <c r="BW827" s="135">
        <v>0</v>
      </c>
      <c r="BX827" s="135">
        <v>1</v>
      </c>
      <c r="BY827" s="135">
        <v>0</v>
      </c>
      <c r="BZ827" s="135">
        <v>0</v>
      </c>
      <c r="CA827" s="135">
        <v>0</v>
      </c>
      <c r="CB827" s="135">
        <v>0</v>
      </c>
      <c r="CC827" s="135">
        <v>0</v>
      </c>
      <c r="CD827" s="135">
        <v>2</v>
      </c>
      <c r="CE827" s="135">
        <v>0</v>
      </c>
      <c r="CF827" s="135">
        <v>0</v>
      </c>
      <c r="CG827" s="135">
        <v>0</v>
      </c>
      <c r="CH827" s="135">
        <v>0</v>
      </c>
      <c r="CI827" s="135">
        <v>0</v>
      </c>
      <c r="CJ827" s="135">
        <v>0</v>
      </c>
      <c r="CK827" s="135">
        <v>4</v>
      </c>
      <c r="CL827" s="135">
        <v>1</v>
      </c>
      <c r="CM827" s="135">
        <v>0</v>
      </c>
      <c r="CN827" s="135">
        <v>0</v>
      </c>
      <c r="CO827" s="135">
        <v>4</v>
      </c>
      <c r="CP827" s="135">
        <v>0</v>
      </c>
      <c r="CQ827" s="135">
        <v>0</v>
      </c>
      <c r="CR827" s="135">
        <v>0</v>
      </c>
      <c r="CS827" s="135">
        <v>0</v>
      </c>
      <c r="CT827" s="135">
        <v>0</v>
      </c>
      <c r="CU827" s="135">
        <v>0</v>
      </c>
      <c r="CV827" s="135">
        <v>0</v>
      </c>
      <c r="CW827" s="135">
        <v>0</v>
      </c>
      <c r="CX827" s="135"/>
    </row>
    <row r="828" spans="1:102" x14ac:dyDescent="0.35">
      <c r="A828" s="135">
        <v>827</v>
      </c>
      <c r="B828" s="135">
        <v>1</v>
      </c>
      <c r="C828" s="135">
        <v>0</v>
      </c>
      <c r="D828" s="135">
        <v>0</v>
      </c>
      <c r="E828" s="135">
        <v>0</v>
      </c>
      <c r="F828" s="135">
        <v>3</v>
      </c>
      <c r="G828" s="135">
        <v>0</v>
      </c>
      <c r="H828" s="135">
        <v>0</v>
      </c>
      <c r="I828" s="135">
        <v>0</v>
      </c>
      <c r="J828" s="135">
        <v>1</v>
      </c>
      <c r="K828" s="135">
        <v>1</v>
      </c>
      <c r="L828" s="135">
        <v>0</v>
      </c>
      <c r="M828" s="135">
        <v>0</v>
      </c>
      <c r="N828" s="135">
        <v>0</v>
      </c>
      <c r="O828" s="135">
        <v>0</v>
      </c>
      <c r="P828" s="135">
        <v>0</v>
      </c>
      <c r="Q828" s="135">
        <v>0</v>
      </c>
      <c r="R828" s="135">
        <v>0</v>
      </c>
      <c r="S828" s="135">
        <v>2</v>
      </c>
      <c r="T828" s="135">
        <v>9</v>
      </c>
      <c r="U828" s="135">
        <v>0</v>
      </c>
      <c r="V828" s="135">
        <v>16</v>
      </c>
      <c r="W828" s="135">
        <v>0</v>
      </c>
      <c r="X828" s="135">
        <v>1</v>
      </c>
      <c r="Y828" s="135">
        <v>0</v>
      </c>
      <c r="Z828" s="135">
        <v>1</v>
      </c>
      <c r="AA828" s="135">
        <v>0</v>
      </c>
      <c r="AB828" s="135">
        <v>1</v>
      </c>
      <c r="AC828" s="135">
        <v>1</v>
      </c>
      <c r="AD828" s="135">
        <v>0</v>
      </c>
      <c r="AE828" s="135">
        <v>1</v>
      </c>
      <c r="AF828" s="135">
        <v>1</v>
      </c>
      <c r="AG828" s="135">
        <v>0</v>
      </c>
      <c r="AH828" s="135">
        <v>0</v>
      </c>
      <c r="AI828" s="135">
        <v>2</v>
      </c>
      <c r="AJ828" s="135">
        <v>0</v>
      </c>
      <c r="AK828" s="135">
        <v>0</v>
      </c>
      <c r="AL828" s="135">
        <v>0</v>
      </c>
      <c r="AM828" s="135">
        <v>1</v>
      </c>
      <c r="AN828" s="135">
        <v>0</v>
      </c>
      <c r="AO828" s="135">
        <v>1</v>
      </c>
      <c r="AP828" s="135">
        <v>0</v>
      </c>
      <c r="AQ828" s="135">
        <v>0</v>
      </c>
      <c r="AR828" s="135">
        <v>2</v>
      </c>
      <c r="AS828" s="135">
        <v>0</v>
      </c>
      <c r="AT828" s="135">
        <v>1</v>
      </c>
      <c r="AU828" s="135">
        <v>0</v>
      </c>
      <c r="AV828" s="135">
        <v>1</v>
      </c>
      <c r="AW828" s="135">
        <v>0</v>
      </c>
      <c r="AX828" s="135">
        <v>0</v>
      </c>
      <c r="AY828" s="135">
        <v>0</v>
      </c>
      <c r="AZ828" s="135">
        <v>0</v>
      </c>
      <c r="BA828" s="135">
        <v>0</v>
      </c>
      <c r="BB828" s="135">
        <v>0</v>
      </c>
      <c r="BC828" s="135">
        <v>0</v>
      </c>
      <c r="BD828" s="135">
        <v>0</v>
      </c>
      <c r="BE828" s="135">
        <v>0</v>
      </c>
      <c r="BF828" s="135">
        <v>0</v>
      </c>
      <c r="BG828" s="135">
        <v>1</v>
      </c>
      <c r="BH828" s="135">
        <v>0</v>
      </c>
      <c r="BI828" s="135">
        <v>0</v>
      </c>
      <c r="BJ828" s="135">
        <v>4</v>
      </c>
      <c r="BK828" s="135">
        <v>0</v>
      </c>
      <c r="BL828" s="135">
        <v>1</v>
      </c>
      <c r="BM828" s="135">
        <v>1</v>
      </c>
      <c r="BN828" s="135">
        <v>0</v>
      </c>
      <c r="BO828" s="135">
        <v>0</v>
      </c>
      <c r="BP828" s="135">
        <v>0</v>
      </c>
      <c r="BQ828" s="135">
        <v>0</v>
      </c>
      <c r="BR828" s="135">
        <v>0</v>
      </c>
      <c r="BS828" s="135">
        <v>5</v>
      </c>
      <c r="BT828" s="135">
        <v>0</v>
      </c>
      <c r="BU828" s="135">
        <v>0</v>
      </c>
      <c r="BV828" s="135">
        <v>0</v>
      </c>
      <c r="BW828" s="135">
        <v>0</v>
      </c>
      <c r="BX828" s="135">
        <v>1</v>
      </c>
      <c r="BY828" s="135">
        <v>0</v>
      </c>
      <c r="BZ828" s="135">
        <v>0</v>
      </c>
      <c r="CA828" s="135">
        <v>0</v>
      </c>
      <c r="CB828" s="135">
        <v>0</v>
      </c>
      <c r="CC828" s="135">
        <v>0</v>
      </c>
      <c r="CD828" s="135">
        <v>0</v>
      </c>
      <c r="CE828" s="135">
        <v>0</v>
      </c>
      <c r="CF828" s="135">
        <v>0</v>
      </c>
      <c r="CG828" s="135">
        <v>0</v>
      </c>
      <c r="CH828" s="135">
        <v>0</v>
      </c>
      <c r="CI828" s="135">
        <v>0</v>
      </c>
      <c r="CJ828" s="135">
        <v>1</v>
      </c>
      <c r="CK828" s="135">
        <v>0</v>
      </c>
      <c r="CL828" s="135">
        <v>1</v>
      </c>
      <c r="CM828" s="135">
        <v>0</v>
      </c>
      <c r="CN828" s="135">
        <v>1</v>
      </c>
      <c r="CO828" s="135">
        <v>0</v>
      </c>
      <c r="CP828" s="135">
        <v>0</v>
      </c>
      <c r="CQ828" s="135">
        <v>0</v>
      </c>
      <c r="CR828" s="135">
        <v>0</v>
      </c>
      <c r="CS828" s="135">
        <v>3</v>
      </c>
      <c r="CT828" s="135">
        <v>0</v>
      </c>
      <c r="CU828" s="135">
        <v>1</v>
      </c>
      <c r="CV828" s="135">
        <v>1</v>
      </c>
      <c r="CW828" s="135">
        <v>6</v>
      </c>
      <c r="CX828" s="135"/>
    </row>
    <row r="829" spans="1:102" x14ac:dyDescent="0.35">
      <c r="A829" s="135">
        <v>828</v>
      </c>
      <c r="B829" s="135">
        <v>0</v>
      </c>
      <c r="C829" s="135">
        <v>1</v>
      </c>
      <c r="D829" s="135">
        <v>1</v>
      </c>
      <c r="E829" s="135">
        <v>0</v>
      </c>
      <c r="F829" s="135">
        <v>0</v>
      </c>
      <c r="G829" s="135">
        <v>0</v>
      </c>
      <c r="H829" s="135">
        <v>0</v>
      </c>
      <c r="I829" s="135">
        <v>0</v>
      </c>
      <c r="J829" s="135">
        <v>0</v>
      </c>
      <c r="K829" s="135">
        <v>0</v>
      </c>
      <c r="L829" s="135">
        <v>2</v>
      </c>
      <c r="M829" s="135">
        <v>0</v>
      </c>
      <c r="N829" s="135">
        <v>3</v>
      </c>
      <c r="O829" s="135">
        <v>0</v>
      </c>
      <c r="P829" s="135">
        <v>0</v>
      </c>
      <c r="Q829" s="135">
        <v>0</v>
      </c>
      <c r="R829" s="135">
        <v>1</v>
      </c>
      <c r="S829" s="135">
        <v>0</v>
      </c>
      <c r="T829" s="135">
        <v>0</v>
      </c>
      <c r="U829" s="135">
        <v>0</v>
      </c>
      <c r="V829" s="135">
        <v>0</v>
      </c>
      <c r="W829" s="135">
        <v>1</v>
      </c>
      <c r="X829" s="135">
        <v>0</v>
      </c>
      <c r="Y829" s="135">
        <v>0</v>
      </c>
      <c r="Z829" s="135">
        <v>0</v>
      </c>
      <c r="AA829" s="135">
        <v>0</v>
      </c>
      <c r="AB829" s="135">
        <v>1</v>
      </c>
      <c r="AC829" s="135">
        <v>0</v>
      </c>
      <c r="AD829" s="135">
        <v>1</v>
      </c>
      <c r="AE829" s="135">
        <v>0</v>
      </c>
      <c r="AF829" s="135">
        <v>0</v>
      </c>
      <c r="AG829" s="135">
        <v>0</v>
      </c>
      <c r="AH829" s="135">
        <v>5</v>
      </c>
      <c r="AI829" s="135">
        <v>6</v>
      </c>
      <c r="AJ829" s="135">
        <v>0</v>
      </c>
      <c r="AK829" s="135">
        <v>0</v>
      </c>
      <c r="AL829" s="135">
        <v>0</v>
      </c>
      <c r="AM829" s="135">
        <v>1</v>
      </c>
      <c r="AN829" s="135">
        <v>0</v>
      </c>
      <c r="AO829" s="135">
        <v>1</v>
      </c>
      <c r="AP829" s="135">
        <v>0</v>
      </c>
      <c r="AQ829" s="135">
        <v>0</v>
      </c>
      <c r="AR829" s="135">
        <v>0</v>
      </c>
      <c r="AS829" s="135">
        <v>0</v>
      </c>
      <c r="AT829" s="135">
        <v>0</v>
      </c>
      <c r="AU829" s="135">
        <v>0</v>
      </c>
      <c r="AV829" s="135">
        <v>0</v>
      </c>
      <c r="AW829" s="135">
        <v>3</v>
      </c>
      <c r="AX829" s="135">
        <v>0</v>
      </c>
      <c r="AY829" s="135">
        <v>1</v>
      </c>
      <c r="AZ829" s="135">
        <v>1</v>
      </c>
      <c r="BA829" s="135">
        <v>0</v>
      </c>
      <c r="BB829" s="135">
        <v>5</v>
      </c>
      <c r="BC829" s="135">
        <v>0</v>
      </c>
      <c r="BD829" s="135">
        <v>0</v>
      </c>
      <c r="BE829" s="135">
        <v>0</v>
      </c>
      <c r="BF829" s="135">
        <v>0</v>
      </c>
      <c r="BG829" s="135">
        <v>1</v>
      </c>
      <c r="BH829" s="135">
        <v>0</v>
      </c>
      <c r="BI829" s="135">
        <v>1</v>
      </c>
      <c r="BJ829" s="135">
        <v>0</v>
      </c>
      <c r="BK829" s="135">
        <v>12</v>
      </c>
      <c r="BL829" s="135">
        <v>9</v>
      </c>
      <c r="BM829" s="135">
        <v>1</v>
      </c>
      <c r="BN829" s="135">
        <v>0</v>
      </c>
      <c r="BO829" s="135">
        <v>0</v>
      </c>
      <c r="BP829" s="135">
        <v>0</v>
      </c>
      <c r="BQ829" s="135">
        <v>0</v>
      </c>
      <c r="BR829" s="135">
        <v>0</v>
      </c>
      <c r="BS829" s="135">
        <v>0</v>
      </c>
      <c r="BT829" s="135">
        <v>0</v>
      </c>
      <c r="BU829" s="135">
        <v>2</v>
      </c>
      <c r="BV829" s="135">
        <v>0</v>
      </c>
      <c r="BW829" s="135">
        <v>0</v>
      </c>
      <c r="BX829" s="135">
        <v>0</v>
      </c>
      <c r="BY829" s="135">
        <v>0</v>
      </c>
      <c r="BZ829" s="135">
        <v>0</v>
      </c>
      <c r="CA829" s="135">
        <v>0</v>
      </c>
      <c r="CB829" s="135">
        <v>0</v>
      </c>
      <c r="CC829" s="135">
        <v>0</v>
      </c>
      <c r="CD829" s="135">
        <v>0</v>
      </c>
      <c r="CE829" s="135">
        <v>0</v>
      </c>
      <c r="CF829" s="135">
        <v>2</v>
      </c>
      <c r="CG829" s="135">
        <v>0</v>
      </c>
      <c r="CH829" s="135">
        <v>0</v>
      </c>
      <c r="CI829" s="135">
        <v>0</v>
      </c>
      <c r="CJ829" s="135">
        <v>2</v>
      </c>
      <c r="CK829" s="135">
        <v>1</v>
      </c>
      <c r="CL829" s="135">
        <v>0</v>
      </c>
      <c r="CM829" s="135">
        <v>0</v>
      </c>
      <c r="CN829" s="135">
        <v>0</v>
      </c>
      <c r="CO829" s="135">
        <v>0</v>
      </c>
      <c r="CP829" s="135">
        <v>0</v>
      </c>
      <c r="CQ829" s="135">
        <v>0</v>
      </c>
      <c r="CR829" s="135">
        <v>0</v>
      </c>
      <c r="CS829" s="135">
        <v>0</v>
      </c>
      <c r="CT829" s="135">
        <v>1</v>
      </c>
      <c r="CU829" s="135">
        <v>1</v>
      </c>
      <c r="CV829" s="135">
        <v>1</v>
      </c>
      <c r="CW829" s="135">
        <v>3</v>
      </c>
      <c r="CX829" s="135"/>
    </row>
    <row r="830" spans="1:102" x14ac:dyDescent="0.35">
      <c r="A830" s="135">
        <v>829</v>
      </c>
      <c r="B830" s="135">
        <v>0</v>
      </c>
      <c r="C830" s="135">
        <v>0</v>
      </c>
      <c r="D830" s="135">
        <v>1</v>
      </c>
      <c r="E830" s="135">
        <v>1</v>
      </c>
      <c r="F830" s="135">
        <v>1</v>
      </c>
      <c r="G830" s="135">
        <v>0</v>
      </c>
      <c r="H830" s="135">
        <v>0</v>
      </c>
      <c r="I830" s="135">
        <v>0</v>
      </c>
      <c r="J830" s="135">
        <v>0</v>
      </c>
      <c r="K830" s="135">
        <v>0</v>
      </c>
      <c r="L830" s="135">
        <v>2</v>
      </c>
      <c r="M830" s="135">
        <v>1</v>
      </c>
      <c r="N830" s="135">
        <v>0</v>
      </c>
      <c r="O830" s="135">
        <v>0</v>
      </c>
      <c r="P830" s="135">
        <v>0</v>
      </c>
      <c r="Q830" s="135">
        <v>1</v>
      </c>
      <c r="R830" s="135">
        <v>0</v>
      </c>
      <c r="S830" s="135">
        <v>0</v>
      </c>
      <c r="T830" s="135">
        <v>1</v>
      </c>
      <c r="U830" s="135">
        <v>0</v>
      </c>
      <c r="V830" s="135">
        <v>15</v>
      </c>
      <c r="W830" s="135">
        <v>0</v>
      </c>
      <c r="X830" s="135">
        <v>0</v>
      </c>
      <c r="Y830" s="135">
        <v>0</v>
      </c>
      <c r="Z830" s="135">
        <v>1</v>
      </c>
      <c r="AA830" s="135">
        <v>0</v>
      </c>
      <c r="AB830" s="135">
        <v>0</v>
      </c>
      <c r="AC830" s="135">
        <v>0</v>
      </c>
      <c r="AD830" s="135">
        <v>0</v>
      </c>
      <c r="AE830" s="135">
        <v>1</v>
      </c>
      <c r="AF830" s="135">
        <v>4</v>
      </c>
      <c r="AG830" s="135">
        <v>7</v>
      </c>
      <c r="AH830" s="135">
        <v>2</v>
      </c>
      <c r="AI830" s="135">
        <v>1</v>
      </c>
      <c r="AJ830" s="135">
        <v>0</v>
      </c>
      <c r="AK830" s="135">
        <v>0</v>
      </c>
      <c r="AL830" s="135">
        <v>0</v>
      </c>
      <c r="AM830" s="135">
        <v>2</v>
      </c>
      <c r="AN830" s="135">
        <v>0</v>
      </c>
      <c r="AO830" s="135">
        <v>0</v>
      </c>
      <c r="AP830" s="135">
        <v>0</v>
      </c>
      <c r="AQ830" s="135">
        <v>0</v>
      </c>
      <c r="AR830" s="135">
        <v>0</v>
      </c>
      <c r="AS830" s="135">
        <v>1</v>
      </c>
      <c r="AT830" s="135">
        <v>1</v>
      </c>
      <c r="AU830" s="135">
        <v>0</v>
      </c>
      <c r="AV830" s="135">
        <v>0</v>
      </c>
      <c r="AW830" s="135">
        <v>3</v>
      </c>
      <c r="AX830" s="135">
        <v>0</v>
      </c>
      <c r="AY830" s="135">
        <v>2</v>
      </c>
      <c r="AZ830" s="135">
        <v>0</v>
      </c>
      <c r="BA830" s="135">
        <v>0</v>
      </c>
      <c r="BB830" s="135">
        <v>0</v>
      </c>
      <c r="BC830" s="135">
        <v>0</v>
      </c>
      <c r="BD830" s="135">
        <v>0</v>
      </c>
      <c r="BE830" s="135">
        <v>0</v>
      </c>
      <c r="BF830" s="135">
        <v>0</v>
      </c>
      <c r="BG830" s="135">
        <v>0</v>
      </c>
      <c r="BH830" s="135">
        <v>0</v>
      </c>
      <c r="BI830" s="135">
        <v>0</v>
      </c>
      <c r="BJ830" s="135">
        <v>0</v>
      </c>
      <c r="BK830" s="135">
        <v>0</v>
      </c>
      <c r="BL830" s="135">
        <v>0</v>
      </c>
      <c r="BM830" s="135">
        <v>1</v>
      </c>
      <c r="BN830" s="135">
        <v>1</v>
      </c>
      <c r="BO830" s="135">
        <v>0</v>
      </c>
      <c r="BP830" s="135">
        <v>2</v>
      </c>
      <c r="BQ830" s="135">
        <v>0</v>
      </c>
      <c r="BR830" s="135">
        <v>0</v>
      </c>
      <c r="BS830" s="135">
        <v>0</v>
      </c>
      <c r="BT830" s="135">
        <v>0</v>
      </c>
      <c r="BU830" s="135">
        <v>1</v>
      </c>
      <c r="BV830" s="135">
        <v>0</v>
      </c>
      <c r="BW830" s="135">
        <v>1</v>
      </c>
      <c r="BX830" s="135">
        <v>0</v>
      </c>
      <c r="BY830" s="135">
        <v>0</v>
      </c>
      <c r="BZ830" s="135">
        <v>0</v>
      </c>
      <c r="CA830" s="135">
        <v>1</v>
      </c>
      <c r="CB830" s="135">
        <v>1</v>
      </c>
      <c r="CC830" s="135">
        <v>0</v>
      </c>
      <c r="CD830" s="135">
        <v>29</v>
      </c>
      <c r="CE830" s="135">
        <v>0</v>
      </c>
      <c r="CF830" s="135">
        <v>1</v>
      </c>
      <c r="CG830" s="135">
        <v>0</v>
      </c>
      <c r="CH830" s="135">
        <v>0</v>
      </c>
      <c r="CI830" s="135">
        <v>0</v>
      </c>
      <c r="CJ830" s="135">
        <v>0</v>
      </c>
      <c r="CK830" s="135">
        <v>0</v>
      </c>
      <c r="CL830" s="135">
        <v>0</v>
      </c>
      <c r="CM830" s="135">
        <v>0</v>
      </c>
      <c r="CN830" s="135">
        <v>0</v>
      </c>
      <c r="CO830" s="135">
        <v>0</v>
      </c>
      <c r="CP830" s="135">
        <v>0</v>
      </c>
      <c r="CQ830" s="135">
        <v>1</v>
      </c>
      <c r="CR830" s="135">
        <v>0</v>
      </c>
      <c r="CS830" s="135">
        <v>2</v>
      </c>
      <c r="CT830" s="135">
        <v>0</v>
      </c>
      <c r="CU830" s="135">
        <v>1</v>
      </c>
      <c r="CV830" s="135">
        <v>2</v>
      </c>
      <c r="CW830" s="135">
        <v>0</v>
      </c>
      <c r="CX830" s="135"/>
    </row>
    <row r="831" spans="1:102" x14ac:dyDescent="0.35">
      <c r="A831" s="135">
        <v>830</v>
      </c>
      <c r="B831" s="135">
        <v>0</v>
      </c>
      <c r="C831" s="135">
        <v>0</v>
      </c>
      <c r="D831" s="135">
        <v>0</v>
      </c>
      <c r="E831" s="135">
        <v>0</v>
      </c>
      <c r="F831" s="135">
        <v>1</v>
      </c>
      <c r="G831" s="135">
        <v>0</v>
      </c>
      <c r="H831" s="135">
        <v>1</v>
      </c>
      <c r="I831" s="135">
        <v>0</v>
      </c>
      <c r="J831" s="135">
        <v>0</v>
      </c>
      <c r="K831" s="135">
        <v>0</v>
      </c>
      <c r="L831" s="135">
        <v>0</v>
      </c>
      <c r="M831" s="135">
        <v>1</v>
      </c>
      <c r="N831" s="135">
        <v>0</v>
      </c>
      <c r="O831" s="135">
        <v>1</v>
      </c>
      <c r="P831" s="135">
        <v>1</v>
      </c>
      <c r="Q831" s="135">
        <v>1</v>
      </c>
      <c r="R831" s="135">
        <v>0</v>
      </c>
      <c r="S831" s="135">
        <v>0</v>
      </c>
      <c r="T831" s="135">
        <v>0</v>
      </c>
      <c r="U831" s="135">
        <v>0</v>
      </c>
      <c r="V831" s="135">
        <v>2</v>
      </c>
      <c r="W831" s="135">
        <v>0</v>
      </c>
      <c r="X831" s="135">
        <v>0</v>
      </c>
      <c r="Y831" s="135">
        <v>0</v>
      </c>
      <c r="Z831" s="135">
        <v>0</v>
      </c>
      <c r="AA831" s="135">
        <v>0</v>
      </c>
      <c r="AB831" s="135">
        <v>0</v>
      </c>
      <c r="AC831" s="135">
        <v>0</v>
      </c>
      <c r="AD831" s="135">
        <v>0</v>
      </c>
      <c r="AE831" s="135">
        <v>2</v>
      </c>
      <c r="AF831" s="135">
        <v>1</v>
      </c>
      <c r="AG831" s="135">
        <v>0</v>
      </c>
      <c r="AH831" s="135">
        <v>0</v>
      </c>
      <c r="AI831" s="135">
        <v>0</v>
      </c>
      <c r="AJ831" s="135">
        <v>1</v>
      </c>
      <c r="AK831" s="135">
        <v>1</v>
      </c>
      <c r="AL831" s="135">
        <v>0</v>
      </c>
      <c r="AM831" s="135">
        <v>0</v>
      </c>
      <c r="AN831" s="135">
        <v>1</v>
      </c>
      <c r="AO831" s="135">
        <v>0</v>
      </c>
      <c r="AP831" s="135">
        <v>0</v>
      </c>
      <c r="AQ831" s="135">
        <v>1</v>
      </c>
      <c r="AR831" s="135">
        <v>0</v>
      </c>
      <c r="AS831" s="135">
        <v>0</v>
      </c>
      <c r="AT831" s="135">
        <v>1</v>
      </c>
      <c r="AU831" s="135">
        <v>5</v>
      </c>
      <c r="AV831" s="135">
        <v>3</v>
      </c>
      <c r="AW831" s="135">
        <v>0</v>
      </c>
      <c r="AX831" s="135">
        <v>0</v>
      </c>
      <c r="AY831" s="135">
        <v>4</v>
      </c>
      <c r="AZ831" s="135">
        <v>0</v>
      </c>
      <c r="BA831" s="135">
        <v>0</v>
      </c>
      <c r="BB831" s="135">
        <v>0</v>
      </c>
      <c r="BC831" s="135">
        <v>1</v>
      </c>
      <c r="BD831" s="135">
        <v>2</v>
      </c>
      <c r="BE831" s="135">
        <v>1</v>
      </c>
      <c r="BF831" s="135">
        <v>0</v>
      </c>
      <c r="BG831" s="135">
        <v>0</v>
      </c>
      <c r="BH831" s="135">
        <v>0</v>
      </c>
      <c r="BI831" s="135">
        <v>1</v>
      </c>
      <c r="BJ831" s="135">
        <v>0</v>
      </c>
      <c r="BK831" s="135">
        <v>0</v>
      </c>
      <c r="BL831" s="135">
        <v>0</v>
      </c>
      <c r="BM831" s="135">
        <v>0</v>
      </c>
      <c r="BN831" s="135">
        <v>0</v>
      </c>
      <c r="BO831" s="135">
        <v>0</v>
      </c>
      <c r="BP831" s="135">
        <v>0</v>
      </c>
      <c r="BQ831" s="135">
        <v>0</v>
      </c>
      <c r="BR831" s="135">
        <v>0</v>
      </c>
      <c r="BS831" s="135">
        <v>0</v>
      </c>
      <c r="BT831" s="135">
        <v>0</v>
      </c>
      <c r="BU831" s="135">
        <v>0</v>
      </c>
      <c r="BV831" s="135">
        <v>0</v>
      </c>
      <c r="BW831" s="135">
        <v>0</v>
      </c>
      <c r="BX831" s="135">
        <v>3</v>
      </c>
      <c r="BY831" s="135">
        <v>0</v>
      </c>
      <c r="BZ831" s="135">
        <v>2</v>
      </c>
      <c r="CA831" s="135">
        <v>0</v>
      </c>
      <c r="CB831" s="135">
        <v>0</v>
      </c>
      <c r="CC831" s="135">
        <v>0</v>
      </c>
      <c r="CD831" s="135">
        <v>0</v>
      </c>
      <c r="CE831" s="135">
        <v>1</v>
      </c>
      <c r="CF831" s="135">
        <v>0</v>
      </c>
      <c r="CG831" s="135">
        <v>0</v>
      </c>
      <c r="CH831" s="135">
        <v>0</v>
      </c>
      <c r="CI831" s="135">
        <v>0</v>
      </c>
      <c r="CJ831" s="135">
        <v>0</v>
      </c>
      <c r="CK831" s="135">
        <v>0</v>
      </c>
      <c r="CL831" s="135">
        <v>0</v>
      </c>
      <c r="CM831" s="135">
        <v>0</v>
      </c>
      <c r="CN831" s="135">
        <v>0</v>
      </c>
      <c r="CO831" s="135">
        <v>0</v>
      </c>
      <c r="CP831" s="135">
        <v>0</v>
      </c>
      <c r="CQ831" s="135">
        <v>0</v>
      </c>
      <c r="CR831" s="135">
        <v>0</v>
      </c>
      <c r="CS831" s="135">
        <v>1</v>
      </c>
      <c r="CT831" s="135">
        <v>2</v>
      </c>
      <c r="CU831" s="135">
        <v>1</v>
      </c>
      <c r="CV831" s="135">
        <v>1</v>
      </c>
      <c r="CW831" s="135">
        <v>0</v>
      </c>
      <c r="CX831" s="135"/>
    </row>
    <row r="832" spans="1:102" x14ac:dyDescent="0.35">
      <c r="A832" s="135">
        <v>831</v>
      </c>
      <c r="B832" s="135">
        <v>0</v>
      </c>
      <c r="C832" s="135">
        <v>0</v>
      </c>
      <c r="D832" s="135">
        <v>0</v>
      </c>
      <c r="E832" s="135">
        <v>0</v>
      </c>
      <c r="F832" s="135">
        <v>4</v>
      </c>
      <c r="G832" s="135">
        <v>0</v>
      </c>
      <c r="H832" s="135">
        <v>1</v>
      </c>
      <c r="I832" s="135">
        <v>0</v>
      </c>
      <c r="J832" s="135">
        <v>0</v>
      </c>
      <c r="K832" s="135">
        <v>1</v>
      </c>
      <c r="L832" s="135">
        <v>1</v>
      </c>
      <c r="M832" s="135">
        <v>0</v>
      </c>
      <c r="N832" s="135">
        <v>0</v>
      </c>
      <c r="O832" s="135">
        <v>0</v>
      </c>
      <c r="P832" s="135">
        <v>0</v>
      </c>
      <c r="Q832" s="135">
        <v>0</v>
      </c>
      <c r="R832" s="135">
        <v>2</v>
      </c>
      <c r="S832" s="135">
        <v>0</v>
      </c>
      <c r="T832" s="135">
        <v>0</v>
      </c>
      <c r="U832" s="135">
        <v>0</v>
      </c>
      <c r="V832" s="135">
        <v>1</v>
      </c>
      <c r="W832" s="135">
        <v>1</v>
      </c>
      <c r="X832" s="135">
        <v>0</v>
      </c>
      <c r="Y832" s="135">
        <v>0</v>
      </c>
      <c r="Z832" s="135">
        <v>0</v>
      </c>
      <c r="AA832" s="135">
        <v>1</v>
      </c>
      <c r="AB832" s="135">
        <v>1</v>
      </c>
      <c r="AC832" s="135">
        <v>0</v>
      </c>
      <c r="AD832" s="135">
        <v>0</v>
      </c>
      <c r="AE832" s="135">
        <v>0</v>
      </c>
      <c r="AF832" s="135">
        <v>4</v>
      </c>
      <c r="AG832" s="135">
        <v>2</v>
      </c>
      <c r="AH832" s="135">
        <v>31</v>
      </c>
      <c r="AI832" s="135">
        <v>3</v>
      </c>
      <c r="AJ832" s="135">
        <v>0</v>
      </c>
      <c r="AK832" s="135">
        <v>1</v>
      </c>
      <c r="AL832" s="135">
        <v>0</v>
      </c>
      <c r="AM832" s="135">
        <v>2</v>
      </c>
      <c r="AN832" s="135">
        <v>0</v>
      </c>
      <c r="AO832" s="135">
        <v>0</v>
      </c>
      <c r="AP832" s="135">
        <v>1</v>
      </c>
      <c r="AQ832" s="135">
        <v>0</v>
      </c>
      <c r="AR832" s="135">
        <v>0</v>
      </c>
      <c r="AS832" s="135">
        <v>0</v>
      </c>
      <c r="AT832" s="135">
        <v>0</v>
      </c>
      <c r="AU832" s="135">
        <v>0</v>
      </c>
      <c r="AV832" s="135">
        <v>0</v>
      </c>
      <c r="AW832" s="135">
        <v>0</v>
      </c>
      <c r="AX832" s="135">
        <v>0</v>
      </c>
      <c r="AY832" s="135">
        <v>0</v>
      </c>
      <c r="AZ832" s="135">
        <v>1</v>
      </c>
      <c r="BA832" s="135">
        <v>0</v>
      </c>
      <c r="BB832" s="135">
        <v>0</v>
      </c>
      <c r="BC832" s="135">
        <v>2</v>
      </c>
      <c r="BD832" s="135">
        <v>0</v>
      </c>
      <c r="BE832" s="135">
        <v>0</v>
      </c>
      <c r="BF832" s="135">
        <v>0</v>
      </c>
      <c r="BG832" s="135">
        <v>0</v>
      </c>
      <c r="BH832" s="135">
        <v>0</v>
      </c>
      <c r="BI832" s="135">
        <v>0</v>
      </c>
      <c r="BJ832" s="135">
        <v>0</v>
      </c>
      <c r="BK832" s="135">
        <v>5</v>
      </c>
      <c r="BL832" s="135">
        <v>0</v>
      </c>
      <c r="BM832" s="135">
        <v>0</v>
      </c>
      <c r="BN832" s="135">
        <v>0</v>
      </c>
      <c r="BO832" s="135">
        <v>0</v>
      </c>
      <c r="BP832" s="135">
        <v>0</v>
      </c>
      <c r="BQ832" s="135">
        <v>0</v>
      </c>
      <c r="BR832" s="135">
        <v>0</v>
      </c>
      <c r="BS832" s="135">
        <v>0</v>
      </c>
      <c r="BT832" s="135">
        <v>0</v>
      </c>
      <c r="BU832" s="135">
        <v>0</v>
      </c>
      <c r="BV832" s="135">
        <v>0</v>
      </c>
      <c r="BW832" s="135">
        <v>0</v>
      </c>
      <c r="BX832" s="135">
        <v>0</v>
      </c>
      <c r="BY832" s="135">
        <v>0</v>
      </c>
      <c r="BZ832" s="135">
        <v>0</v>
      </c>
      <c r="CA832" s="135">
        <v>1</v>
      </c>
      <c r="CB832" s="135">
        <v>0</v>
      </c>
      <c r="CC832" s="135">
        <v>0</v>
      </c>
      <c r="CD832" s="135">
        <v>1</v>
      </c>
      <c r="CE832" s="135">
        <v>0</v>
      </c>
      <c r="CF832" s="135">
        <v>7</v>
      </c>
      <c r="CG832" s="135">
        <v>0</v>
      </c>
      <c r="CH832" s="135">
        <v>0</v>
      </c>
      <c r="CI832" s="135">
        <v>0</v>
      </c>
      <c r="CJ832" s="135">
        <v>0</v>
      </c>
      <c r="CK832" s="135">
        <v>0</v>
      </c>
      <c r="CL832" s="135">
        <v>0</v>
      </c>
      <c r="CM832" s="135">
        <v>0</v>
      </c>
      <c r="CN832" s="135">
        <v>0</v>
      </c>
      <c r="CO832" s="135">
        <v>0</v>
      </c>
      <c r="CP832" s="135">
        <v>0</v>
      </c>
      <c r="CQ832" s="135">
        <v>0</v>
      </c>
      <c r="CR832" s="135">
        <v>0</v>
      </c>
      <c r="CS832" s="135">
        <v>0</v>
      </c>
      <c r="CT832" s="135">
        <v>1</v>
      </c>
      <c r="CU832" s="135">
        <v>1</v>
      </c>
      <c r="CV832" s="135">
        <v>0</v>
      </c>
      <c r="CW832" s="135">
        <v>0</v>
      </c>
      <c r="CX832" s="135"/>
    </row>
    <row r="833" spans="1:102" x14ac:dyDescent="0.35">
      <c r="A833" s="135">
        <v>832</v>
      </c>
      <c r="B833" s="135">
        <v>0</v>
      </c>
      <c r="C833" s="135">
        <v>0</v>
      </c>
      <c r="D833" s="135">
        <v>1</v>
      </c>
      <c r="E833" s="135">
        <v>0</v>
      </c>
      <c r="F833" s="135">
        <v>0</v>
      </c>
      <c r="G833" s="135">
        <v>0</v>
      </c>
      <c r="H833" s="135">
        <v>0</v>
      </c>
      <c r="I833" s="135">
        <v>0</v>
      </c>
      <c r="J833" s="135">
        <v>1</v>
      </c>
      <c r="K833" s="135">
        <v>0</v>
      </c>
      <c r="L833" s="135">
        <v>1</v>
      </c>
      <c r="M833" s="135">
        <v>0</v>
      </c>
      <c r="N833" s="135">
        <v>0</v>
      </c>
      <c r="O833" s="135">
        <v>1</v>
      </c>
      <c r="P833" s="135">
        <v>0</v>
      </c>
      <c r="Q833" s="135">
        <v>1</v>
      </c>
      <c r="R833" s="135">
        <v>0</v>
      </c>
      <c r="S833" s="135">
        <v>0</v>
      </c>
      <c r="T833" s="135">
        <v>0</v>
      </c>
      <c r="U833" s="135">
        <v>0</v>
      </c>
      <c r="V833" s="135">
        <v>0</v>
      </c>
      <c r="W833" s="135">
        <v>0</v>
      </c>
      <c r="X833" s="135">
        <v>0</v>
      </c>
      <c r="Y833" s="135">
        <v>0</v>
      </c>
      <c r="Z833" s="135">
        <v>0</v>
      </c>
      <c r="AA833" s="135">
        <v>0</v>
      </c>
      <c r="AB833" s="135">
        <v>0</v>
      </c>
      <c r="AC833" s="135">
        <v>0</v>
      </c>
      <c r="AD833" s="135">
        <v>0</v>
      </c>
      <c r="AE833" s="135">
        <v>0</v>
      </c>
      <c r="AF833" s="135">
        <v>0</v>
      </c>
      <c r="AG833" s="135">
        <v>0</v>
      </c>
      <c r="AH833" s="135">
        <v>5</v>
      </c>
      <c r="AI833" s="135">
        <v>0</v>
      </c>
      <c r="AJ833" s="135">
        <v>0</v>
      </c>
      <c r="AK833" s="135">
        <v>0</v>
      </c>
      <c r="AL833" s="135">
        <v>0</v>
      </c>
      <c r="AM833" s="135">
        <v>0</v>
      </c>
      <c r="AN833" s="135">
        <v>0</v>
      </c>
      <c r="AO833" s="135">
        <v>0</v>
      </c>
      <c r="AP833" s="135">
        <v>1</v>
      </c>
      <c r="AQ833" s="135">
        <v>0</v>
      </c>
      <c r="AR833" s="135">
        <v>1</v>
      </c>
      <c r="AS833" s="135">
        <v>0</v>
      </c>
      <c r="AT833" s="135">
        <v>0</v>
      </c>
      <c r="AU833" s="135">
        <v>0</v>
      </c>
      <c r="AV833" s="135">
        <v>0</v>
      </c>
      <c r="AW833" s="135">
        <v>0</v>
      </c>
      <c r="AX833" s="135">
        <v>0</v>
      </c>
      <c r="AY833" s="135">
        <v>2</v>
      </c>
      <c r="AZ833" s="135">
        <v>0</v>
      </c>
      <c r="BA833" s="135">
        <v>0</v>
      </c>
      <c r="BB833" s="135">
        <v>1</v>
      </c>
      <c r="BC833" s="135">
        <v>0</v>
      </c>
      <c r="BD833" s="135">
        <v>0</v>
      </c>
      <c r="BE833" s="135">
        <v>0</v>
      </c>
      <c r="BF833" s="135">
        <v>0</v>
      </c>
      <c r="BG833" s="135">
        <v>1</v>
      </c>
      <c r="BH833" s="135">
        <v>0</v>
      </c>
      <c r="BI833" s="135">
        <v>0</v>
      </c>
      <c r="BJ833" s="135">
        <v>1</v>
      </c>
      <c r="BK833" s="135">
        <v>0</v>
      </c>
      <c r="BL833" s="135">
        <v>0</v>
      </c>
      <c r="BM833" s="135">
        <v>1</v>
      </c>
      <c r="BN833" s="135">
        <v>0</v>
      </c>
      <c r="BO833" s="135">
        <v>0</v>
      </c>
      <c r="BP833" s="135">
        <v>0</v>
      </c>
      <c r="BQ833" s="135">
        <v>1</v>
      </c>
      <c r="BR833" s="135">
        <v>0</v>
      </c>
      <c r="BS833" s="135">
        <v>0</v>
      </c>
      <c r="BT833" s="135">
        <v>1</v>
      </c>
      <c r="BU833" s="135">
        <v>0</v>
      </c>
      <c r="BV833" s="135">
        <v>1</v>
      </c>
      <c r="BW833" s="135">
        <v>0</v>
      </c>
      <c r="BX833" s="135">
        <v>1</v>
      </c>
      <c r="BY833" s="135">
        <v>0</v>
      </c>
      <c r="BZ833" s="135">
        <v>0</v>
      </c>
      <c r="CA833" s="135">
        <v>0</v>
      </c>
      <c r="CB833" s="135">
        <v>0</v>
      </c>
      <c r="CC833" s="135">
        <v>0</v>
      </c>
      <c r="CD833" s="135">
        <v>0</v>
      </c>
      <c r="CE833" s="135">
        <v>0</v>
      </c>
      <c r="CF833" s="135">
        <v>0</v>
      </c>
      <c r="CG833" s="135">
        <v>0</v>
      </c>
      <c r="CH833" s="135">
        <v>1</v>
      </c>
      <c r="CI833" s="135">
        <v>0</v>
      </c>
      <c r="CJ833" s="135">
        <v>0</v>
      </c>
      <c r="CK833" s="135">
        <v>0</v>
      </c>
      <c r="CL833" s="135">
        <v>0</v>
      </c>
      <c r="CM833" s="135">
        <v>0</v>
      </c>
      <c r="CN833" s="135">
        <v>0</v>
      </c>
      <c r="CO833" s="135">
        <v>0</v>
      </c>
      <c r="CP833" s="135">
        <v>0</v>
      </c>
      <c r="CQ833" s="135">
        <v>0</v>
      </c>
      <c r="CR833" s="135">
        <v>1</v>
      </c>
      <c r="CS833" s="135">
        <v>0</v>
      </c>
      <c r="CT833" s="135">
        <v>0</v>
      </c>
      <c r="CU833" s="135">
        <v>0</v>
      </c>
      <c r="CV833" s="135">
        <v>1</v>
      </c>
      <c r="CW833" s="135">
        <v>0</v>
      </c>
      <c r="CX833" s="135"/>
    </row>
    <row r="834" spans="1:102" x14ac:dyDescent="0.35">
      <c r="A834" s="135">
        <v>833</v>
      </c>
      <c r="B834" s="135">
        <v>0</v>
      </c>
      <c r="C834" s="135">
        <v>0</v>
      </c>
      <c r="D834" s="135">
        <v>0</v>
      </c>
      <c r="E834" s="135">
        <v>1</v>
      </c>
      <c r="F834" s="135">
        <v>2</v>
      </c>
      <c r="G834" s="135">
        <v>1</v>
      </c>
      <c r="H834" s="135">
        <v>2</v>
      </c>
      <c r="I834" s="135">
        <v>0</v>
      </c>
      <c r="J834" s="135">
        <v>0</v>
      </c>
      <c r="K834" s="135">
        <v>0</v>
      </c>
      <c r="L834" s="135">
        <v>0</v>
      </c>
      <c r="M834" s="135">
        <v>0</v>
      </c>
      <c r="N834" s="135">
        <v>0</v>
      </c>
      <c r="O834" s="135">
        <v>1</v>
      </c>
      <c r="P834" s="135">
        <v>0</v>
      </c>
      <c r="Q834" s="135">
        <v>0</v>
      </c>
      <c r="R834" s="135">
        <v>1</v>
      </c>
      <c r="S834" s="135">
        <v>2</v>
      </c>
      <c r="T834" s="135">
        <v>0</v>
      </c>
      <c r="U834" s="135">
        <v>0</v>
      </c>
      <c r="V834" s="135">
        <v>0</v>
      </c>
      <c r="W834" s="135">
        <v>0</v>
      </c>
      <c r="X834" s="135">
        <v>0</v>
      </c>
      <c r="Y834" s="135">
        <v>0</v>
      </c>
      <c r="Z834" s="135">
        <v>1</v>
      </c>
      <c r="AA834" s="135">
        <v>0</v>
      </c>
      <c r="AB834" s="135">
        <v>0</v>
      </c>
      <c r="AC834" s="135">
        <v>0</v>
      </c>
      <c r="AD834" s="135">
        <v>0</v>
      </c>
      <c r="AE834" s="135">
        <v>0</v>
      </c>
      <c r="AF834" s="135">
        <v>0</v>
      </c>
      <c r="AG834" s="135">
        <v>0</v>
      </c>
      <c r="AH834" s="135">
        <v>0</v>
      </c>
      <c r="AI834" s="135">
        <v>0</v>
      </c>
      <c r="AJ834" s="135">
        <v>0</v>
      </c>
      <c r="AK834" s="135">
        <v>1</v>
      </c>
      <c r="AL834" s="135">
        <v>1</v>
      </c>
      <c r="AM834" s="135">
        <v>0</v>
      </c>
      <c r="AN834" s="135">
        <v>1</v>
      </c>
      <c r="AO834" s="135">
        <v>1</v>
      </c>
      <c r="AP834" s="135">
        <v>2</v>
      </c>
      <c r="AQ834" s="135">
        <v>0</v>
      </c>
      <c r="AR834" s="135">
        <v>0</v>
      </c>
      <c r="AS834" s="135">
        <v>0</v>
      </c>
      <c r="AT834" s="135">
        <v>0</v>
      </c>
      <c r="AU834" s="135">
        <v>0</v>
      </c>
      <c r="AV834" s="135">
        <v>0</v>
      </c>
      <c r="AW834" s="135">
        <v>10</v>
      </c>
      <c r="AX834" s="135">
        <v>0</v>
      </c>
      <c r="AY834" s="135">
        <v>0</v>
      </c>
      <c r="AZ834" s="135">
        <v>1</v>
      </c>
      <c r="BA834" s="135">
        <v>0</v>
      </c>
      <c r="BB834" s="135">
        <v>0</v>
      </c>
      <c r="BC834" s="135">
        <v>1</v>
      </c>
      <c r="BD834" s="135">
        <v>0</v>
      </c>
      <c r="BE834" s="135">
        <v>0</v>
      </c>
      <c r="BF834" s="135">
        <v>3</v>
      </c>
      <c r="BG834" s="135">
        <v>1</v>
      </c>
      <c r="BH834" s="135">
        <v>0</v>
      </c>
      <c r="BI834" s="135">
        <v>0</v>
      </c>
      <c r="BJ834" s="135">
        <v>0</v>
      </c>
      <c r="BK834" s="135">
        <v>1</v>
      </c>
      <c r="BL834" s="135">
        <v>0</v>
      </c>
      <c r="BM834" s="135">
        <v>0</v>
      </c>
      <c r="BN834" s="135">
        <v>0</v>
      </c>
      <c r="BO834" s="135">
        <v>2</v>
      </c>
      <c r="BP834" s="135">
        <v>1</v>
      </c>
      <c r="BQ834" s="135">
        <v>0</v>
      </c>
      <c r="BR834" s="135">
        <v>0</v>
      </c>
      <c r="BS834" s="135">
        <v>0</v>
      </c>
      <c r="BT834" s="135">
        <v>0</v>
      </c>
      <c r="BU834" s="135">
        <v>0</v>
      </c>
      <c r="BV834" s="135">
        <v>0</v>
      </c>
      <c r="BW834" s="135">
        <v>0</v>
      </c>
      <c r="BX834" s="135">
        <v>0</v>
      </c>
      <c r="BY834" s="135">
        <v>0</v>
      </c>
      <c r="BZ834" s="135">
        <v>1</v>
      </c>
      <c r="CA834" s="135">
        <v>0</v>
      </c>
      <c r="CB834" s="135">
        <v>0</v>
      </c>
      <c r="CC834" s="135">
        <v>0</v>
      </c>
      <c r="CD834" s="135">
        <v>1</v>
      </c>
      <c r="CE834" s="135">
        <v>0</v>
      </c>
      <c r="CF834" s="135">
        <v>0</v>
      </c>
      <c r="CG834" s="135">
        <v>0</v>
      </c>
      <c r="CH834" s="135">
        <v>0</v>
      </c>
      <c r="CI834" s="135">
        <v>0</v>
      </c>
      <c r="CJ834" s="135">
        <v>7</v>
      </c>
      <c r="CK834" s="135">
        <v>0</v>
      </c>
      <c r="CL834" s="135">
        <v>0</v>
      </c>
      <c r="CM834" s="135">
        <v>0</v>
      </c>
      <c r="CN834" s="135">
        <v>0</v>
      </c>
      <c r="CO834" s="135">
        <v>0</v>
      </c>
      <c r="CP834" s="135">
        <v>2</v>
      </c>
      <c r="CQ834" s="135">
        <v>0</v>
      </c>
      <c r="CR834" s="135">
        <v>0</v>
      </c>
      <c r="CS834" s="135">
        <v>0</v>
      </c>
      <c r="CT834" s="135">
        <v>0</v>
      </c>
      <c r="CU834" s="135">
        <v>0</v>
      </c>
      <c r="CV834" s="135">
        <v>1</v>
      </c>
      <c r="CW834" s="135">
        <v>0</v>
      </c>
      <c r="CX834" s="135"/>
    </row>
    <row r="835" spans="1:102" x14ac:dyDescent="0.35">
      <c r="A835" s="135">
        <v>834</v>
      </c>
      <c r="B835" s="135">
        <v>0</v>
      </c>
      <c r="C835" s="135">
        <v>1</v>
      </c>
      <c r="D835" s="135">
        <v>1</v>
      </c>
      <c r="E835" s="135">
        <v>0</v>
      </c>
      <c r="F835" s="135">
        <v>0</v>
      </c>
      <c r="G835" s="135">
        <v>2</v>
      </c>
      <c r="H835" s="135">
        <v>0</v>
      </c>
      <c r="I835" s="135">
        <v>0</v>
      </c>
      <c r="J835" s="135">
        <v>0</v>
      </c>
      <c r="K835" s="135">
        <v>0</v>
      </c>
      <c r="L835" s="135">
        <v>0</v>
      </c>
      <c r="M835" s="135">
        <v>0</v>
      </c>
      <c r="N835" s="135">
        <v>4</v>
      </c>
      <c r="O835" s="135">
        <v>1</v>
      </c>
      <c r="P835" s="135">
        <v>0</v>
      </c>
      <c r="Q835" s="135">
        <v>0</v>
      </c>
      <c r="R835" s="135">
        <v>0</v>
      </c>
      <c r="S835" s="135">
        <v>1</v>
      </c>
      <c r="T835" s="135">
        <v>0</v>
      </c>
      <c r="U835" s="135">
        <v>0</v>
      </c>
      <c r="V835" s="135">
        <v>0</v>
      </c>
      <c r="W835" s="135">
        <v>1</v>
      </c>
      <c r="X835" s="135">
        <v>1</v>
      </c>
      <c r="Y835" s="135">
        <v>0</v>
      </c>
      <c r="Z835" s="135">
        <v>0</v>
      </c>
      <c r="AA835" s="135">
        <v>0</v>
      </c>
      <c r="AB835" s="135">
        <v>0</v>
      </c>
      <c r="AC835" s="135">
        <v>1</v>
      </c>
      <c r="AD835" s="135">
        <v>0</v>
      </c>
      <c r="AE835" s="135">
        <v>0</v>
      </c>
      <c r="AF835" s="135">
        <v>2</v>
      </c>
      <c r="AG835" s="135">
        <v>0</v>
      </c>
      <c r="AH835" s="135">
        <v>1</v>
      </c>
      <c r="AI835" s="135">
        <v>0</v>
      </c>
      <c r="AJ835" s="135">
        <v>4</v>
      </c>
      <c r="AK835" s="135">
        <v>0</v>
      </c>
      <c r="AL835" s="135">
        <v>1</v>
      </c>
      <c r="AM835" s="135">
        <v>1</v>
      </c>
      <c r="AN835" s="135">
        <v>0</v>
      </c>
      <c r="AO835" s="135">
        <v>0</v>
      </c>
      <c r="AP835" s="135">
        <v>0</v>
      </c>
      <c r="AQ835" s="135">
        <v>0</v>
      </c>
      <c r="AR835" s="135">
        <v>0</v>
      </c>
      <c r="AS835" s="135">
        <v>0</v>
      </c>
      <c r="AT835" s="135">
        <v>0</v>
      </c>
      <c r="AU835" s="135">
        <v>0</v>
      </c>
      <c r="AV835" s="135">
        <v>0</v>
      </c>
      <c r="AW835" s="135">
        <v>0</v>
      </c>
      <c r="AX835" s="135">
        <v>3</v>
      </c>
      <c r="AY835" s="135">
        <v>1</v>
      </c>
      <c r="AZ835" s="135">
        <v>0</v>
      </c>
      <c r="BA835" s="135">
        <v>1</v>
      </c>
      <c r="BB835" s="135">
        <v>0</v>
      </c>
      <c r="BC835" s="135">
        <v>1</v>
      </c>
      <c r="BD835" s="135">
        <v>0</v>
      </c>
      <c r="BE835" s="135">
        <v>0</v>
      </c>
      <c r="BF835" s="135">
        <v>0</v>
      </c>
      <c r="BG835" s="135">
        <v>2</v>
      </c>
      <c r="BH835" s="135">
        <v>0</v>
      </c>
      <c r="BI835" s="135">
        <v>0</v>
      </c>
      <c r="BJ835" s="135">
        <v>0</v>
      </c>
      <c r="BK835" s="135">
        <v>2</v>
      </c>
      <c r="BL835" s="135">
        <v>0</v>
      </c>
      <c r="BM835" s="135">
        <v>0</v>
      </c>
      <c r="BN835" s="135">
        <v>1</v>
      </c>
      <c r="BO835" s="135">
        <v>0</v>
      </c>
      <c r="BP835" s="135">
        <v>0</v>
      </c>
      <c r="BQ835" s="135">
        <v>0</v>
      </c>
      <c r="BR835" s="135">
        <v>0</v>
      </c>
      <c r="BS835" s="135">
        <v>0</v>
      </c>
      <c r="BT835" s="135">
        <v>0</v>
      </c>
      <c r="BU835" s="135">
        <v>0</v>
      </c>
      <c r="BV835" s="135">
        <v>1</v>
      </c>
      <c r="BW835" s="135">
        <v>1</v>
      </c>
      <c r="BX835" s="135">
        <v>0</v>
      </c>
      <c r="BY835" s="135">
        <v>0</v>
      </c>
      <c r="BZ835" s="135">
        <v>0</v>
      </c>
      <c r="CA835" s="135">
        <v>0</v>
      </c>
      <c r="CB835" s="135">
        <v>0</v>
      </c>
      <c r="CC835" s="135">
        <v>0</v>
      </c>
      <c r="CD835" s="135">
        <v>1</v>
      </c>
      <c r="CE835" s="135">
        <v>0</v>
      </c>
      <c r="CF835" s="135">
        <v>0</v>
      </c>
      <c r="CG835" s="135">
        <v>0</v>
      </c>
      <c r="CH835" s="135">
        <v>0</v>
      </c>
      <c r="CI835" s="135">
        <v>0</v>
      </c>
      <c r="CJ835" s="135">
        <v>0</v>
      </c>
      <c r="CK835" s="135">
        <v>0</v>
      </c>
      <c r="CL835" s="135">
        <v>0</v>
      </c>
      <c r="CM835" s="135">
        <v>0</v>
      </c>
      <c r="CN835" s="135">
        <v>0</v>
      </c>
      <c r="CO835" s="135">
        <v>1</v>
      </c>
      <c r="CP835" s="135">
        <v>0</v>
      </c>
      <c r="CQ835" s="135">
        <v>0</v>
      </c>
      <c r="CR835" s="135">
        <v>0</v>
      </c>
      <c r="CS835" s="135">
        <v>1</v>
      </c>
      <c r="CT835" s="135">
        <v>0</v>
      </c>
      <c r="CU835" s="135">
        <v>1</v>
      </c>
      <c r="CV835" s="135">
        <v>0</v>
      </c>
      <c r="CW835" s="135">
        <v>2</v>
      </c>
      <c r="CX835" s="135"/>
    </row>
    <row r="836" spans="1:102" x14ac:dyDescent="0.35">
      <c r="A836" s="135">
        <v>835</v>
      </c>
      <c r="B836" s="135">
        <v>0</v>
      </c>
      <c r="C836" s="135">
        <v>0</v>
      </c>
      <c r="D836" s="135">
        <v>0</v>
      </c>
      <c r="E836" s="135">
        <v>0</v>
      </c>
      <c r="F836" s="135">
        <v>6</v>
      </c>
      <c r="G836" s="135">
        <v>2</v>
      </c>
      <c r="H836" s="135">
        <v>0</v>
      </c>
      <c r="I836" s="135">
        <v>0</v>
      </c>
      <c r="J836" s="135">
        <v>0</v>
      </c>
      <c r="K836" s="135">
        <v>1</v>
      </c>
      <c r="L836" s="135">
        <v>0</v>
      </c>
      <c r="M836" s="135">
        <v>0</v>
      </c>
      <c r="N836" s="135">
        <v>1</v>
      </c>
      <c r="O836" s="135">
        <v>0</v>
      </c>
      <c r="P836" s="135">
        <v>0</v>
      </c>
      <c r="Q836" s="135">
        <v>0</v>
      </c>
      <c r="R836" s="135">
        <v>1</v>
      </c>
      <c r="S836" s="135">
        <v>0</v>
      </c>
      <c r="T836" s="135">
        <v>0</v>
      </c>
      <c r="U836" s="135">
        <v>0</v>
      </c>
      <c r="V836" s="135">
        <v>1</v>
      </c>
      <c r="W836" s="135">
        <v>0</v>
      </c>
      <c r="X836" s="135">
        <v>0</v>
      </c>
      <c r="Y836" s="135">
        <v>0</v>
      </c>
      <c r="Z836" s="135">
        <v>0</v>
      </c>
      <c r="AA836" s="135">
        <v>3</v>
      </c>
      <c r="AB836" s="135">
        <v>0</v>
      </c>
      <c r="AC836" s="135">
        <v>1</v>
      </c>
      <c r="AD836" s="135">
        <v>0</v>
      </c>
      <c r="AE836" s="135">
        <v>1</v>
      </c>
      <c r="AF836" s="135">
        <v>1</v>
      </c>
      <c r="AG836" s="135">
        <v>0</v>
      </c>
      <c r="AH836" s="135">
        <v>0</v>
      </c>
      <c r="AI836" s="135">
        <v>0</v>
      </c>
      <c r="AJ836" s="135">
        <v>0</v>
      </c>
      <c r="AK836" s="135">
        <v>0</v>
      </c>
      <c r="AL836" s="135">
        <v>1</v>
      </c>
      <c r="AM836" s="135">
        <v>0</v>
      </c>
      <c r="AN836" s="135">
        <v>1</v>
      </c>
      <c r="AO836" s="135">
        <v>0</v>
      </c>
      <c r="AP836" s="135">
        <v>1</v>
      </c>
      <c r="AQ836" s="135">
        <v>2</v>
      </c>
      <c r="AR836" s="135">
        <v>0</v>
      </c>
      <c r="AS836" s="135">
        <v>0</v>
      </c>
      <c r="AT836" s="135">
        <v>0</v>
      </c>
      <c r="AU836" s="135">
        <v>0</v>
      </c>
      <c r="AV836" s="135">
        <v>3</v>
      </c>
      <c r="AW836" s="135">
        <v>0</v>
      </c>
      <c r="AX836" s="135">
        <v>0</v>
      </c>
      <c r="AY836" s="135">
        <v>0</v>
      </c>
      <c r="AZ836" s="135">
        <v>0</v>
      </c>
      <c r="BA836" s="135">
        <v>0</v>
      </c>
      <c r="BB836" s="135">
        <v>0</v>
      </c>
      <c r="BC836" s="135">
        <v>1</v>
      </c>
      <c r="BD836" s="135">
        <v>1</v>
      </c>
      <c r="BE836" s="135">
        <v>0</v>
      </c>
      <c r="BF836" s="135">
        <v>0</v>
      </c>
      <c r="BG836" s="135">
        <v>0</v>
      </c>
      <c r="BH836" s="135">
        <v>0</v>
      </c>
      <c r="BI836" s="135">
        <v>1</v>
      </c>
      <c r="BJ836" s="135">
        <v>0</v>
      </c>
      <c r="BK836" s="135">
        <v>3</v>
      </c>
      <c r="BL836" s="135">
        <v>1</v>
      </c>
      <c r="BM836" s="135">
        <v>0</v>
      </c>
      <c r="BN836" s="135">
        <v>0</v>
      </c>
      <c r="BO836" s="135">
        <v>0</v>
      </c>
      <c r="BP836" s="135">
        <v>0</v>
      </c>
      <c r="BQ836" s="135">
        <v>0</v>
      </c>
      <c r="BR836" s="135">
        <v>0</v>
      </c>
      <c r="BS836" s="135">
        <v>0</v>
      </c>
      <c r="BT836" s="135">
        <v>0</v>
      </c>
      <c r="BU836" s="135">
        <v>1</v>
      </c>
      <c r="BV836" s="135">
        <v>0</v>
      </c>
      <c r="BW836" s="135">
        <v>1</v>
      </c>
      <c r="BX836" s="135">
        <v>0</v>
      </c>
      <c r="BY836" s="135">
        <v>0</v>
      </c>
      <c r="BZ836" s="135">
        <v>0</v>
      </c>
      <c r="CA836" s="135">
        <v>0</v>
      </c>
      <c r="CB836" s="135">
        <v>1</v>
      </c>
      <c r="CC836" s="135">
        <v>0</v>
      </c>
      <c r="CD836" s="135">
        <v>0</v>
      </c>
      <c r="CE836" s="135">
        <v>2</v>
      </c>
      <c r="CF836" s="135">
        <v>0</v>
      </c>
      <c r="CG836" s="135">
        <v>1</v>
      </c>
      <c r="CH836" s="135">
        <v>1</v>
      </c>
      <c r="CI836" s="135">
        <v>1</v>
      </c>
      <c r="CJ836" s="135">
        <v>3</v>
      </c>
      <c r="CK836" s="135">
        <v>0</v>
      </c>
      <c r="CL836" s="135">
        <v>0</v>
      </c>
      <c r="CM836" s="135">
        <v>0</v>
      </c>
      <c r="CN836" s="135">
        <v>0</v>
      </c>
      <c r="CO836" s="135">
        <v>0</v>
      </c>
      <c r="CP836" s="135">
        <v>0</v>
      </c>
      <c r="CQ836" s="135">
        <v>1</v>
      </c>
      <c r="CR836" s="135">
        <v>0</v>
      </c>
      <c r="CS836" s="135">
        <v>0</v>
      </c>
      <c r="CT836" s="135">
        <v>1</v>
      </c>
      <c r="CU836" s="135">
        <v>1</v>
      </c>
      <c r="CV836" s="135">
        <v>0</v>
      </c>
      <c r="CW836" s="135">
        <v>0</v>
      </c>
      <c r="CX836" s="135"/>
    </row>
    <row r="837" spans="1:102" x14ac:dyDescent="0.35">
      <c r="A837" s="135">
        <v>836</v>
      </c>
      <c r="B837" s="135">
        <v>0</v>
      </c>
      <c r="C837" s="135">
        <v>3</v>
      </c>
      <c r="D837" s="135">
        <v>0</v>
      </c>
      <c r="E837" s="135">
        <v>0</v>
      </c>
      <c r="F837" s="135">
        <v>0</v>
      </c>
      <c r="G837" s="135">
        <v>0</v>
      </c>
      <c r="H837" s="135">
        <v>0</v>
      </c>
      <c r="I837" s="135">
        <v>0</v>
      </c>
      <c r="J837" s="135">
        <v>0</v>
      </c>
      <c r="K837" s="135">
        <v>0</v>
      </c>
      <c r="L837" s="135">
        <v>5</v>
      </c>
      <c r="M837" s="135">
        <v>0</v>
      </c>
      <c r="N837" s="135">
        <v>5</v>
      </c>
      <c r="O837" s="135">
        <v>0</v>
      </c>
      <c r="P837" s="135">
        <v>0</v>
      </c>
      <c r="Q837" s="135">
        <v>0</v>
      </c>
      <c r="R837" s="135">
        <v>0</v>
      </c>
      <c r="S837" s="135">
        <v>1</v>
      </c>
      <c r="T837" s="135">
        <v>0</v>
      </c>
      <c r="U837" s="135">
        <v>0</v>
      </c>
      <c r="V837" s="135">
        <v>0</v>
      </c>
      <c r="W837" s="135">
        <v>0</v>
      </c>
      <c r="X837" s="135">
        <v>0</v>
      </c>
      <c r="Y837" s="135">
        <v>0</v>
      </c>
      <c r="Z837" s="135">
        <v>0</v>
      </c>
      <c r="AA837" s="135">
        <v>3</v>
      </c>
      <c r="AB837" s="135">
        <v>1</v>
      </c>
      <c r="AC837" s="135">
        <v>0</v>
      </c>
      <c r="AD837" s="135">
        <v>1</v>
      </c>
      <c r="AE837" s="135">
        <v>1</v>
      </c>
      <c r="AF837" s="135">
        <v>0</v>
      </c>
      <c r="AG837" s="135">
        <v>0</v>
      </c>
      <c r="AH837" s="135">
        <v>0</v>
      </c>
      <c r="AI837" s="135">
        <v>0</v>
      </c>
      <c r="AJ837" s="135">
        <v>0</v>
      </c>
      <c r="AK837" s="135">
        <v>0</v>
      </c>
      <c r="AL837" s="135">
        <v>0</v>
      </c>
      <c r="AM837" s="135">
        <v>0</v>
      </c>
      <c r="AN837" s="135">
        <v>0</v>
      </c>
      <c r="AO837" s="135">
        <v>0</v>
      </c>
      <c r="AP837" s="135">
        <v>10</v>
      </c>
      <c r="AQ837" s="135">
        <v>1</v>
      </c>
      <c r="AR837" s="135">
        <v>0</v>
      </c>
      <c r="AS837" s="135">
        <v>0</v>
      </c>
      <c r="AT837" s="135">
        <v>0</v>
      </c>
      <c r="AU837" s="135">
        <v>2</v>
      </c>
      <c r="AV837" s="135">
        <v>14</v>
      </c>
      <c r="AW837" s="135">
        <v>0</v>
      </c>
      <c r="AX837" s="135">
        <v>0</v>
      </c>
      <c r="AY837" s="135">
        <v>0</v>
      </c>
      <c r="AZ837" s="135">
        <v>0</v>
      </c>
      <c r="BA837" s="135">
        <v>0</v>
      </c>
      <c r="BB837" s="135">
        <v>0</v>
      </c>
      <c r="BC837" s="135">
        <v>1</v>
      </c>
      <c r="BD837" s="135">
        <v>0</v>
      </c>
      <c r="BE837" s="135">
        <v>0</v>
      </c>
      <c r="BF837" s="135">
        <v>0</v>
      </c>
      <c r="BG837" s="135">
        <v>0</v>
      </c>
      <c r="BH837" s="135">
        <v>0</v>
      </c>
      <c r="BI837" s="135">
        <v>0</v>
      </c>
      <c r="BJ837" s="135">
        <v>0</v>
      </c>
      <c r="BK837" s="135">
        <v>13</v>
      </c>
      <c r="BL837" s="135">
        <v>1</v>
      </c>
      <c r="BM837" s="135">
        <v>1</v>
      </c>
      <c r="BN837" s="135">
        <v>1</v>
      </c>
      <c r="BO837" s="135">
        <v>1</v>
      </c>
      <c r="BP837" s="135">
        <v>0</v>
      </c>
      <c r="BQ837" s="135">
        <v>0</v>
      </c>
      <c r="BR837" s="135">
        <v>0</v>
      </c>
      <c r="BS837" s="135">
        <v>0</v>
      </c>
      <c r="BT837" s="135">
        <v>1</v>
      </c>
      <c r="BU837" s="135">
        <v>0</v>
      </c>
      <c r="BV837" s="135">
        <v>0</v>
      </c>
      <c r="BW837" s="135">
        <v>0</v>
      </c>
      <c r="BX837" s="135">
        <v>4</v>
      </c>
      <c r="BY837" s="135">
        <v>1</v>
      </c>
      <c r="BZ837" s="135">
        <v>0</v>
      </c>
      <c r="CA837" s="135">
        <v>1</v>
      </c>
      <c r="CB837" s="135">
        <v>0</v>
      </c>
      <c r="CC837" s="135">
        <v>0</v>
      </c>
      <c r="CD837" s="135">
        <v>1</v>
      </c>
      <c r="CE837" s="135">
        <v>3</v>
      </c>
      <c r="CF837" s="135">
        <v>0</v>
      </c>
      <c r="CG837" s="135">
        <v>1</v>
      </c>
      <c r="CH837" s="135">
        <v>0</v>
      </c>
      <c r="CI837" s="135">
        <v>0</v>
      </c>
      <c r="CJ837" s="135">
        <v>0</v>
      </c>
      <c r="CK837" s="135">
        <v>0</v>
      </c>
      <c r="CL837" s="135">
        <v>0</v>
      </c>
      <c r="CM837" s="135">
        <v>0</v>
      </c>
      <c r="CN837" s="135">
        <v>0</v>
      </c>
      <c r="CO837" s="135">
        <v>0</v>
      </c>
      <c r="CP837" s="135">
        <v>0</v>
      </c>
      <c r="CQ837" s="135">
        <v>0</v>
      </c>
      <c r="CR837" s="135">
        <v>0</v>
      </c>
      <c r="CS837" s="135">
        <v>0</v>
      </c>
      <c r="CT837" s="135">
        <v>0</v>
      </c>
      <c r="CU837" s="135">
        <v>0</v>
      </c>
      <c r="CV837" s="135">
        <v>0</v>
      </c>
      <c r="CW837" s="135">
        <v>0</v>
      </c>
      <c r="CX837" s="135"/>
    </row>
    <row r="838" spans="1:102" x14ac:dyDescent="0.35">
      <c r="A838" s="135">
        <v>837</v>
      </c>
      <c r="B838" s="135">
        <v>2</v>
      </c>
      <c r="C838" s="135">
        <v>0</v>
      </c>
      <c r="D838" s="135">
        <v>0</v>
      </c>
      <c r="E838" s="135">
        <v>0</v>
      </c>
      <c r="F838" s="135">
        <v>0</v>
      </c>
      <c r="G838" s="135">
        <v>0</v>
      </c>
      <c r="H838" s="135">
        <v>0</v>
      </c>
      <c r="I838" s="135">
        <v>0</v>
      </c>
      <c r="J838" s="135">
        <v>1</v>
      </c>
      <c r="K838" s="135">
        <v>0</v>
      </c>
      <c r="L838" s="135">
        <v>0</v>
      </c>
      <c r="M838" s="135">
        <v>0</v>
      </c>
      <c r="N838" s="135">
        <v>10</v>
      </c>
      <c r="O838" s="135">
        <v>10</v>
      </c>
      <c r="P838" s="135">
        <v>0</v>
      </c>
      <c r="Q838" s="135">
        <v>0</v>
      </c>
      <c r="R838" s="135">
        <v>0</v>
      </c>
      <c r="S838" s="135">
        <v>0</v>
      </c>
      <c r="T838" s="135">
        <v>0</v>
      </c>
      <c r="U838" s="135">
        <v>0</v>
      </c>
      <c r="V838" s="135">
        <v>1</v>
      </c>
      <c r="W838" s="135">
        <v>0</v>
      </c>
      <c r="X838" s="135">
        <v>1</v>
      </c>
      <c r="Y838" s="135">
        <v>0</v>
      </c>
      <c r="Z838" s="135">
        <v>0</v>
      </c>
      <c r="AA838" s="135">
        <v>0</v>
      </c>
      <c r="AB838" s="135">
        <v>0</v>
      </c>
      <c r="AC838" s="135">
        <v>2</v>
      </c>
      <c r="AD838" s="135">
        <v>1</v>
      </c>
      <c r="AE838" s="135">
        <v>12</v>
      </c>
      <c r="AF838" s="135">
        <v>1</v>
      </c>
      <c r="AG838" s="135">
        <v>1</v>
      </c>
      <c r="AH838" s="135">
        <v>1</v>
      </c>
      <c r="AI838" s="135">
        <v>0</v>
      </c>
      <c r="AJ838" s="135">
        <v>0</v>
      </c>
      <c r="AK838" s="135">
        <v>0</v>
      </c>
      <c r="AL838" s="135">
        <v>0</v>
      </c>
      <c r="AM838" s="135">
        <v>1</v>
      </c>
      <c r="AN838" s="135">
        <v>1</v>
      </c>
      <c r="AO838" s="135">
        <v>0</v>
      </c>
      <c r="AP838" s="135">
        <v>4</v>
      </c>
      <c r="AQ838" s="135">
        <v>0</v>
      </c>
      <c r="AR838" s="135">
        <v>0</v>
      </c>
      <c r="AS838" s="135">
        <v>0</v>
      </c>
      <c r="AT838" s="135">
        <v>0</v>
      </c>
      <c r="AU838" s="135">
        <v>0</v>
      </c>
      <c r="AV838" s="135">
        <v>11</v>
      </c>
      <c r="AW838" s="135">
        <v>0</v>
      </c>
      <c r="AX838" s="135">
        <v>0</v>
      </c>
      <c r="AY838" s="135">
        <v>0</v>
      </c>
      <c r="AZ838" s="135">
        <v>1</v>
      </c>
      <c r="BA838" s="135">
        <v>0</v>
      </c>
      <c r="BB838" s="135">
        <v>0</v>
      </c>
      <c r="BC838" s="135">
        <v>0</v>
      </c>
      <c r="BD838" s="135">
        <v>0</v>
      </c>
      <c r="BE838" s="135">
        <v>0</v>
      </c>
      <c r="BF838" s="135">
        <v>0</v>
      </c>
      <c r="BG838" s="135">
        <v>0</v>
      </c>
      <c r="BH838" s="135">
        <v>0</v>
      </c>
      <c r="BI838" s="135">
        <v>1</v>
      </c>
      <c r="BJ838" s="135">
        <v>0</v>
      </c>
      <c r="BK838" s="135">
        <v>0</v>
      </c>
      <c r="BL838" s="135">
        <v>0</v>
      </c>
      <c r="BM838" s="135">
        <v>0</v>
      </c>
      <c r="BN838" s="135">
        <v>0</v>
      </c>
      <c r="BO838" s="135">
        <v>0</v>
      </c>
      <c r="BP838" s="135">
        <v>0</v>
      </c>
      <c r="BQ838" s="135">
        <v>0</v>
      </c>
      <c r="BR838" s="135">
        <v>0</v>
      </c>
      <c r="BS838" s="135">
        <v>1</v>
      </c>
      <c r="BT838" s="135">
        <v>0</v>
      </c>
      <c r="BU838" s="135">
        <v>0</v>
      </c>
      <c r="BV838" s="135">
        <v>0</v>
      </c>
      <c r="BW838" s="135">
        <v>0</v>
      </c>
      <c r="BX838" s="135">
        <v>1</v>
      </c>
      <c r="BY838" s="135">
        <v>0</v>
      </c>
      <c r="BZ838" s="135">
        <v>0</v>
      </c>
      <c r="CA838" s="135">
        <v>0</v>
      </c>
      <c r="CB838" s="135">
        <v>0</v>
      </c>
      <c r="CC838" s="135">
        <v>0</v>
      </c>
      <c r="CD838" s="135">
        <v>1</v>
      </c>
      <c r="CE838" s="135">
        <v>0</v>
      </c>
      <c r="CF838" s="135">
        <v>0</v>
      </c>
      <c r="CG838" s="135">
        <v>0</v>
      </c>
      <c r="CH838" s="135">
        <v>1</v>
      </c>
      <c r="CI838" s="135">
        <v>0</v>
      </c>
      <c r="CJ838" s="135">
        <v>1</v>
      </c>
      <c r="CK838" s="135">
        <v>0</v>
      </c>
      <c r="CL838" s="135">
        <v>0</v>
      </c>
      <c r="CM838" s="135">
        <v>0</v>
      </c>
      <c r="CN838" s="135">
        <v>0</v>
      </c>
      <c r="CO838" s="135">
        <v>0</v>
      </c>
      <c r="CP838" s="135">
        <v>0</v>
      </c>
      <c r="CQ838" s="135">
        <v>1</v>
      </c>
      <c r="CR838" s="135">
        <v>0</v>
      </c>
      <c r="CS838" s="135">
        <v>1</v>
      </c>
      <c r="CT838" s="135">
        <v>0</v>
      </c>
      <c r="CU838" s="135">
        <v>1</v>
      </c>
      <c r="CV838" s="135">
        <v>1</v>
      </c>
      <c r="CW838" s="135">
        <v>0</v>
      </c>
      <c r="CX838" s="135"/>
    </row>
    <row r="839" spans="1:102" x14ac:dyDescent="0.35">
      <c r="A839" s="135">
        <v>838</v>
      </c>
      <c r="B839" s="135">
        <v>0</v>
      </c>
      <c r="C839" s="135">
        <v>0</v>
      </c>
      <c r="D839" s="135">
        <v>1</v>
      </c>
      <c r="E839" s="135">
        <v>0</v>
      </c>
      <c r="F839" s="135">
        <v>0</v>
      </c>
      <c r="G839" s="135">
        <v>0</v>
      </c>
      <c r="H839" s="135">
        <v>0</v>
      </c>
      <c r="I839" s="135">
        <v>1</v>
      </c>
      <c r="J839" s="135">
        <v>0</v>
      </c>
      <c r="K839" s="135">
        <v>0</v>
      </c>
      <c r="L839" s="135">
        <v>0</v>
      </c>
      <c r="M839" s="135">
        <v>0</v>
      </c>
      <c r="N839" s="135">
        <v>1</v>
      </c>
      <c r="O839" s="135">
        <v>0</v>
      </c>
      <c r="P839" s="135">
        <v>1</v>
      </c>
      <c r="Q839" s="135">
        <v>0</v>
      </c>
      <c r="R839" s="135">
        <v>0</v>
      </c>
      <c r="S839" s="135">
        <v>0</v>
      </c>
      <c r="T839" s="135">
        <v>0</v>
      </c>
      <c r="U839" s="135">
        <v>0</v>
      </c>
      <c r="V839" s="135">
        <v>21</v>
      </c>
      <c r="W839" s="135">
        <v>0</v>
      </c>
      <c r="X839" s="135">
        <v>0</v>
      </c>
      <c r="Y839" s="135">
        <v>0</v>
      </c>
      <c r="Z839" s="135">
        <v>0</v>
      </c>
      <c r="AA839" s="135">
        <v>0</v>
      </c>
      <c r="AB839" s="135">
        <v>1</v>
      </c>
      <c r="AC839" s="135">
        <v>3</v>
      </c>
      <c r="AD839" s="135">
        <v>0</v>
      </c>
      <c r="AE839" s="135">
        <v>2</v>
      </c>
      <c r="AF839" s="135">
        <v>0</v>
      </c>
      <c r="AG839" s="135">
        <v>0</v>
      </c>
      <c r="AH839" s="135">
        <v>23</v>
      </c>
      <c r="AI839" s="135">
        <v>0</v>
      </c>
      <c r="AJ839" s="135">
        <v>1</v>
      </c>
      <c r="AK839" s="135">
        <v>0</v>
      </c>
      <c r="AL839" s="135">
        <v>0</v>
      </c>
      <c r="AM839" s="135">
        <v>0</v>
      </c>
      <c r="AN839" s="135">
        <v>0</v>
      </c>
      <c r="AO839" s="135">
        <v>0</v>
      </c>
      <c r="AP839" s="135">
        <v>19</v>
      </c>
      <c r="AQ839" s="135">
        <v>0</v>
      </c>
      <c r="AR839" s="135">
        <v>0</v>
      </c>
      <c r="AS839" s="135">
        <v>0</v>
      </c>
      <c r="AT839" s="135">
        <v>1</v>
      </c>
      <c r="AU839" s="135">
        <v>0</v>
      </c>
      <c r="AV839" s="135">
        <v>0</v>
      </c>
      <c r="AW839" s="135">
        <v>1</v>
      </c>
      <c r="AX839" s="135">
        <v>0</v>
      </c>
      <c r="AY839" s="135">
        <v>0</v>
      </c>
      <c r="AZ839" s="135">
        <v>0</v>
      </c>
      <c r="BA839" s="135">
        <v>1</v>
      </c>
      <c r="BB839" s="135">
        <v>0</v>
      </c>
      <c r="BC839" s="135">
        <v>0</v>
      </c>
      <c r="BD839" s="135">
        <v>1</v>
      </c>
      <c r="BE839" s="135">
        <v>0</v>
      </c>
      <c r="BF839" s="135">
        <v>0</v>
      </c>
      <c r="BG839" s="135">
        <v>1</v>
      </c>
      <c r="BH839" s="135">
        <v>0</v>
      </c>
      <c r="BI839" s="135">
        <v>0</v>
      </c>
      <c r="BJ839" s="135">
        <v>2</v>
      </c>
      <c r="BK839" s="135">
        <v>0</v>
      </c>
      <c r="BL839" s="135">
        <v>1</v>
      </c>
      <c r="BM839" s="135">
        <v>0</v>
      </c>
      <c r="BN839" s="135">
        <v>0</v>
      </c>
      <c r="BO839" s="135">
        <v>0</v>
      </c>
      <c r="BP839" s="135">
        <v>0</v>
      </c>
      <c r="BQ839" s="135">
        <v>0</v>
      </c>
      <c r="BR839" s="135">
        <v>0</v>
      </c>
      <c r="BS839" s="135">
        <v>0</v>
      </c>
      <c r="BT839" s="135">
        <v>0</v>
      </c>
      <c r="BU839" s="135">
        <v>0</v>
      </c>
      <c r="BV839" s="135">
        <v>0</v>
      </c>
      <c r="BW839" s="135">
        <v>0</v>
      </c>
      <c r="BX839" s="135">
        <v>0</v>
      </c>
      <c r="BY839" s="135">
        <v>0</v>
      </c>
      <c r="BZ839" s="135">
        <v>0</v>
      </c>
      <c r="CA839" s="135">
        <v>0</v>
      </c>
      <c r="CB839" s="135">
        <v>0</v>
      </c>
      <c r="CC839" s="135">
        <v>0</v>
      </c>
      <c r="CD839" s="135">
        <v>3</v>
      </c>
      <c r="CE839" s="135">
        <v>0</v>
      </c>
      <c r="CF839" s="135">
        <v>0</v>
      </c>
      <c r="CG839" s="135">
        <v>0</v>
      </c>
      <c r="CH839" s="135">
        <v>0</v>
      </c>
      <c r="CI839" s="135">
        <v>0</v>
      </c>
      <c r="CJ839" s="135">
        <v>0</v>
      </c>
      <c r="CK839" s="135">
        <v>1</v>
      </c>
      <c r="CL839" s="135">
        <v>0</v>
      </c>
      <c r="CM839" s="135">
        <v>0</v>
      </c>
      <c r="CN839" s="135">
        <v>0</v>
      </c>
      <c r="CO839" s="135">
        <v>1</v>
      </c>
      <c r="CP839" s="135">
        <v>0</v>
      </c>
      <c r="CQ839" s="135">
        <v>1</v>
      </c>
      <c r="CR839" s="135">
        <v>0</v>
      </c>
      <c r="CS839" s="135">
        <v>0</v>
      </c>
      <c r="CT839" s="135">
        <v>4</v>
      </c>
      <c r="CU839" s="135">
        <v>0</v>
      </c>
      <c r="CV839" s="135">
        <v>0</v>
      </c>
      <c r="CW839" s="135">
        <v>1</v>
      </c>
      <c r="CX839" s="135"/>
    </row>
    <row r="840" spans="1:102" x14ac:dyDescent="0.35">
      <c r="A840" s="135">
        <v>839</v>
      </c>
      <c r="B840" s="135">
        <v>1</v>
      </c>
      <c r="C840" s="135">
        <v>0</v>
      </c>
      <c r="D840" s="135">
        <v>0</v>
      </c>
      <c r="E840" s="135">
        <v>0</v>
      </c>
      <c r="F840" s="135">
        <v>0</v>
      </c>
      <c r="G840" s="135">
        <v>0</v>
      </c>
      <c r="H840" s="135">
        <v>0</v>
      </c>
      <c r="I840" s="135">
        <v>0</v>
      </c>
      <c r="J840" s="135">
        <v>0</v>
      </c>
      <c r="K840" s="135">
        <v>0</v>
      </c>
      <c r="L840" s="135">
        <v>0</v>
      </c>
      <c r="M840" s="135">
        <v>0</v>
      </c>
      <c r="N840" s="135">
        <v>0</v>
      </c>
      <c r="O840" s="135">
        <v>0</v>
      </c>
      <c r="P840" s="135">
        <v>0</v>
      </c>
      <c r="Q840" s="135">
        <v>1</v>
      </c>
      <c r="R840" s="135">
        <v>0</v>
      </c>
      <c r="S840" s="135">
        <v>0</v>
      </c>
      <c r="T840" s="135">
        <v>1</v>
      </c>
      <c r="U840" s="135">
        <v>1</v>
      </c>
      <c r="V840" s="135">
        <v>0</v>
      </c>
      <c r="W840" s="135">
        <v>1</v>
      </c>
      <c r="X840" s="135">
        <v>0</v>
      </c>
      <c r="Y840" s="135">
        <v>0</v>
      </c>
      <c r="Z840" s="135">
        <v>0</v>
      </c>
      <c r="AA840" s="135">
        <v>0</v>
      </c>
      <c r="AB840" s="135">
        <v>0</v>
      </c>
      <c r="AC840" s="135">
        <v>0</v>
      </c>
      <c r="AD840" s="135">
        <v>0</v>
      </c>
      <c r="AE840" s="135">
        <v>0</v>
      </c>
      <c r="AF840" s="135">
        <v>2</v>
      </c>
      <c r="AG840" s="135">
        <v>1</v>
      </c>
      <c r="AH840" s="135">
        <v>1</v>
      </c>
      <c r="AI840" s="135">
        <v>1</v>
      </c>
      <c r="AJ840" s="135">
        <v>0</v>
      </c>
      <c r="AK840" s="135">
        <v>1</v>
      </c>
      <c r="AL840" s="135">
        <v>1</v>
      </c>
      <c r="AM840" s="135">
        <v>1</v>
      </c>
      <c r="AN840" s="135">
        <v>0</v>
      </c>
      <c r="AO840" s="135">
        <v>0</v>
      </c>
      <c r="AP840" s="135">
        <v>7</v>
      </c>
      <c r="AQ840" s="135">
        <v>4</v>
      </c>
      <c r="AR840" s="135">
        <v>0</v>
      </c>
      <c r="AS840" s="135">
        <v>0</v>
      </c>
      <c r="AT840" s="135">
        <v>1</v>
      </c>
      <c r="AU840" s="135">
        <v>3</v>
      </c>
      <c r="AV840" s="135">
        <v>0</v>
      </c>
      <c r="AW840" s="135">
        <v>0</v>
      </c>
      <c r="AX840" s="135">
        <v>0</v>
      </c>
      <c r="AY840" s="135">
        <v>9</v>
      </c>
      <c r="AZ840" s="135">
        <v>0</v>
      </c>
      <c r="BA840" s="135">
        <v>0</v>
      </c>
      <c r="BB840" s="135">
        <v>2</v>
      </c>
      <c r="BC840" s="135">
        <v>0</v>
      </c>
      <c r="BD840" s="135">
        <v>8</v>
      </c>
      <c r="BE840" s="135">
        <v>0</v>
      </c>
      <c r="BF840" s="135">
        <v>1</v>
      </c>
      <c r="BG840" s="135">
        <v>0</v>
      </c>
      <c r="BH840" s="135">
        <v>0</v>
      </c>
      <c r="BI840" s="135">
        <v>0</v>
      </c>
      <c r="BJ840" s="135">
        <v>0</v>
      </c>
      <c r="BK840" s="135">
        <v>3</v>
      </c>
      <c r="BL840" s="135">
        <v>0</v>
      </c>
      <c r="BM840" s="135">
        <v>1</v>
      </c>
      <c r="BN840" s="135">
        <v>1</v>
      </c>
      <c r="BO840" s="135">
        <v>0</v>
      </c>
      <c r="BP840" s="135">
        <v>0</v>
      </c>
      <c r="BQ840" s="135">
        <v>0</v>
      </c>
      <c r="BR840" s="135">
        <v>0</v>
      </c>
      <c r="BS840" s="135">
        <v>0</v>
      </c>
      <c r="BT840" s="135">
        <v>0</v>
      </c>
      <c r="BU840" s="135">
        <v>0</v>
      </c>
      <c r="BV840" s="135">
        <v>0</v>
      </c>
      <c r="BW840" s="135">
        <v>0</v>
      </c>
      <c r="BX840" s="135">
        <v>0</v>
      </c>
      <c r="BY840" s="135">
        <v>0</v>
      </c>
      <c r="BZ840" s="135">
        <v>1</v>
      </c>
      <c r="CA840" s="135">
        <v>0</v>
      </c>
      <c r="CB840" s="135">
        <v>0</v>
      </c>
      <c r="CC840" s="135">
        <v>0</v>
      </c>
      <c r="CD840" s="135">
        <v>1</v>
      </c>
      <c r="CE840" s="135">
        <v>0</v>
      </c>
      <c r="CF840" s="135">
        <v>0</v>
      </c>
      <c r="CG840" s="135">
        <v>0</v>
      </c>
      <c r="CH840" s="135">
        <v>1</v>
      </c>
      <c r="CI840" s="135">
        <v>0</v>
      </c>
      <c r="CJ840" s="135">
        <v>1</v>
      </c>
      <c r="CK840" s="135">
        <v>0</v>
      </c>
      <c r="CL840" s="135">
        <v>0</v>
      </c>
      <c r="CM840" s="135">
        <v>0</v>
      </c>
      <c r="CN840" s="135">
        <v>0</v>
      </c>
      <c r="CO840" s="135">
        <v>0</v>
      </c>
      <c r="CP840" s="135">
        <v>0</v>
      </c>
      <c r="CQ840" s="135">
        <v>0</v>
      </c>
      <c r="CR840" s="135">
        <v>0</v>
      </c>
      <c r="CS840" s="135">
        <v>1</v>
      </c>
      <c r="CT840" s="135">
        <v>0</v>
      </c>
      <c r="CU840" s="135">
        <v>1</v>
      </c>
      <c r="CV840" s="135">
        <v>0</v>
      </c>
      <c r="CW840" s="135">
        <v>0</v>
      </c>
      <c r="CX840" s="135"/>
    </row>
    <row r="841" spans="1:102" x14ac:dyDescent="0.35">
      <c r="A841" s="135">
        <v>840</v>
      </c>
      <c r="B841" s="135">
        <v>0</v>
      </c>
      <c r="C841" s="135">
        <v>0</v>
      </c>
      <c r="D841" s="135">
        <v>0</v>
      </c>
      <c r="E841" s="135">
        <v>0</v>
      </c>
      <c r="F841" s="135">
        <v>0</v>
      </c>
      <c r="G841" s="135">
        <v>0</v>
      </c>
      <c r="H841" s="135">
        <v>0</v>
      </c>
      <c r="I841" s="135">
        <v>1</v>
      </c>
      <c r="J841" s="135">
        <v>0</v>
      </c>
      <c r="K841" s="135">
        <v>0</v>
      </c>
      <c r="L841" s="135">
        <v>0</v>
      </c>
      <c r="M841" s="135">
        <v>0</v>
      </c>
      <c r="N841" s="135">
        <v>15</v>
      </c>
      <c r="O841" s="135">
        <v>0</v>
      </c>
      <c r="P841" s="135">
        <v>1</v>
      </c>
      <c r="Q841" s="135">
        <v>1</v>
      </c>
      <c r="R841" s="135">
        <v>0</v>
      </c>
      <c r="S841" s="135">
        <v>0</v>
      </c>
      <c r="T841" s="135">
        <v>0</v>
      </c>
      <c r="U841" s="135">
        <v>1</v>
      </c>
      <c r="V841" s="135">
        <v>0</v>
      </c>
      <c r="W841" s="135">
        <v>0</v>
      </c>
      <c r="X841" s="135">
        <v>0</v>
      </c>
      <c r="Y841" s="135">
        <v>0</v>
      </c>
      <c r="Z841" s="135">
        <v>0</v>
      </c>
      <c r="AA841" s="135">
        <v>0</v>
      </c>
      <c r="AB841" s="135">
        <v>0</v>
      </c>
      <c r="AC841" s="135">
        <v>0</v>
      </c>
      <c r="AD841" s="135">
        <v>1</v>
      </c>
      <c r="AE841" s="135">
        <v>1</v>
      </c>
      <c r="AF841" s="135">
        <v>3</v>
      </c>
      <c r="AG841" s="135">
        <v>0</v>
      </c>
      <c r="AH841" s="135">
        <v>0</v>
      </c>
      <c r="AI841" s="135">
        <v>1</v>
      </c>
      <c r="AJ841" s="135">
        <v>0</v>
      </c>
      <c r="AK841" s="135">
        <v>0</v>
      </c>
      <c r="AL841" s="135">
        <v>0</v>
      </c>
      <c r="AM841" s="135">
        <v>1</v>
      </c>
      <c r="AN841" s="135">
        <v>0</v>
      </c>
      <c r="AO841" s="135">
        <v>2</v>
      </c>
      <c r="AP841" s="135">
        <v>1</v>
      </c>
      <c r="AQ841" s="135">
        <v>0</v>
      </c>
      <c r="AR841" s="135">
        <v>0</v>
      </c>
      <c r="AS841" s="135">
        <v>0</v>
      </c>
      <c r="AT841" s="135">
        <v>0</v>
      </c>
      <c r="AU841" s="135">
        <v>5</v>
      </c>
      <c r="AV841" s="135">
        <v>5</v>
      </c>
      <c r="AW841" s="135">
        <v>1</v>
      </c>
      <c r="AX841" s="135">
        <v>1</v>
      </c>
      <c r="AY841" s="135">
        <v>0</v>
      </c>
      <c r="AZ841" s="135">
        <v>1</v>
      </c>
      <c r="BA841" s="135">
        <v>2</v>
      </c>
      <c r="BB841" s="135">
        <v>0</v>
      </c>
      <c r="BC841" s="135">
        <v>0</v>
      </c>
      <c r="BD841" s="135">
        <v>0</v>
      </c>
      <c r="BE841" s="135">
        <v>1</v>
      </c>
      <c r="BF841" s="135">
        <v>0</v>
      </c>
      <c r="BG841" s="135">
        <v>0</v>
      </c>
      <c r="BH841" s="135">
        <v>1</v>
      </c>
      <c r="BI841" s="135">
        <v>0</v>
      </c>
      <c r="BJ841" s="135">
        <v>0</v>
      </c>
      <c r="BK841" s="135">
        <v>1</v>
      </c>
      <c r="BL841" s="135">
        <v>0</v>
      </c>
      <c r="BM841" s="135">
        <v>0</v>
      </c>
      <c r="BN841" s="135">
        <v>0</v>
      </c>
      <c r="BO841" s="135">
        <v>0</v>
      </c>
      <c r="BP841" s="135">
        <v>0</v>
      </c>
      <c r="BQ841" s="135">
        <v>0</v>
      </c>
      <c r="BR841" s="135">
        <v>0</v>
      </c>
      <c r="BS841" s="135">
        <v>4</v>
      </c>
      <c r="BT841" s="135">
        <v>0</v>
      </c>
      <c r="BU841" s="135">
        <v>0</v>
      </c>
      <c r="BV841" s="135">
        <v>0</v>
      </c>
      <c r="BW841" s="135">
        <v>0</v>
      </c>
      <c r="BX841" s="135">
        <v>0</v>
      </c>
      <c r="BY841" s="135">
        <v>0</v>
      </c>
      <c r="BZ841" s="135">
        <v>0</v>
      </c>
      <c r="CA841" s="135">
        <v>0</v>
      </c>
      <c r="CB841" s="135">
        <v>1</v>
      </c>
      <c r="CC841" s="135">
        <v>0</v>
      </c>
      <c r="CD841" s="135">
        <v>0</v>
      </c>
      <c r="CE841" s="135">
        <v>0</v>
      </c>
      <c r="CF841" s="135">
        <v>0</v>
      </c>
      <c r="CG841" s="135">
        <v>0</v>
      </c>
      <c r="CH841" s="135">
        <v>1</v>
      </c>
      <c r="CI841" s="135">
        <v>0</v>
      </c>
      <c r="CJ841" s="135">
        <v>1</v>
      </c>
      <c r="CK841" s="135">
        <v>0</v>
      </c>
      <c r="CL841" s="135">
        <v>0</v>
      </c>
      <c r="CM841" s="135">
        <v>0</v>
      </c>
      <c r="CN841" s="135">
        <v>0</v>
      </c>
      <c r="CO841" s="135">
        <v>0</v>
      </c>
      <c r="CP841" s="135">
        <v>0</v>
      </c>
      <c r="CQ841" s="135">
        <v>0</v>
      </c>
      <c r="CR841" s="135">
        <v>0</v>
      </c>
      <c r="CS841" s="135">
        <v>1</v>
      </c>
      <c r="CT841" s="135">
        <v>0</v>
      </c>
      <c r="CU841" s="135">
        <v>0</v>
      </c>
      <c r="CV841" s="135">
        <v>0</v>
      </c>
      <c r="CW841" s="135">
        <v>0</v>
      </c>
      <c r="CX841" s="135"/>
    </row>
    <row r="842" spans="1:102" x14ac:dyDescent="0.35">
      <c r="A842" s="135">
        <v>841</v>
      </c>
      <c r="B842" s="135">
        <v>2</v>
      </c>
      <c r="C842" s="135">
        <v>1</v>
      </c>
      <c r="D842" s="135">
        <v>0</v>
      </c>
      <c r="E842" s="135">
        <v>0</v>
      </c>
      <c r="F842" s="135">
        <v>0</v>
      </c>
      <c r="G842" s="135">
        <v>0</v>
      </c>
      <c r="H842" s="135">
        <v>2</v>
      </c>
      <c r="I842" s="135">
        <v>0</v>
      </c>
      <c r="J842" s="135">
        <v>0</v>
      </c>
      <c r="K842" s="135">
        <v>0</v>
      </c>
      <c r="L842" s="135">
        <v>1</v>
      </c>
      <c r="M842" s="135">
        <v>0</v>
      </c>
      <c r="N842" s="135">
        <v>3</v>
      </c>
      <c r="O842" s="135">
        <v>1</v>
      </c>
      <c r="P842" s="135">
        <v>1</v>
      </c>
      <c r="Q842" s="135">
        <v>0</v>
      </c>
      <c r="R842" s="135">
        <v>0</v>
      </c>
      <c r="S842" s="135">
        <v>0</v>
      </c>
      <c r="T842" s="135">
        <v>0</v>
      </c>
      <c r="U842" s="135">
        <v>0</v>
      </c>
      <c r="V842" s="135">
        <v>0</v>
      </c>
      <c r="W842" s="135">
        <v>1</v>
      </c>
      <c r="X842" s="135">
        <v>1</v>
      </c>
      <c r="Y842" s="135">
        <v>0</v>
      </c>
      <c r="Z842" s="135">
        <v>0</v>
      </c>
      <c r="AA842" s="135">
        <v>1</v>
      </c>
      <c r="AB842" s="135">
        <v>0</v>
      </c>
      <c r="AC842" s="135">
        <v>0</v>
      </c>
      <c r="AD842" s="135">
        <v>0</v>
      </c>
      <c r="AE842" s="135">
        <v>0</v>
      </c>
      <c r="AF842" s="135">
        <v>0</v>
      </c>
      <c r="AG842" s="135">
        <v>0</v>
      </c>
      <c r="AH842" s="135">
        <v>14</v>
      </c>
      <c r="AI842" s="135">
        <v>0</v>
      </c>
      <c r="AJ842" s="135">
        <v>0</v>
      </c>
      <c r="AK842" s="135">
        <v>0</v>
      </c>
      <c r="AL842" s="135">
        <v>1</v>
      </c>
      <c r="AM842" s="135">
        <v>0</v>
      </c>
      <c r="AN842" s="135">
        <v>0</v>
      </c>
      <c r="AO842" s="135">
        <v>0</v>
      </c>
      <c r="AP842" s="135">
        <v>0</v>
      </c>
      <c r="AQ842" s="135">
        <v>0</v>
      </c>
      <c r="AR842" s="135">
        <v>0</v>
      </c>
      <c r="AS842" s="135">
        <v>0</v>
      </c>
      <c r="AT842" s="135">
        <v>2</v>
      </c>
      <c r="AU842" s="135">
        <v>0</v>
      </c>
      <c r="AV842" s="135">
        <v>0</v>
      </c>
      <c r="AW842" s="135">
        <v>0</v>
      </c>
      <c r="AX842" s="135">
        <v>1</v>
      </c>
      <c r="AY842" s="135">
        <v>6</v>
      </c>
      <c r="AZ842" s="135">
        <v>0</v>
      </c>
      <c r="BA842" s="135">
        <v>0</v>
      </c>
      <c r="BB842" s="135">
        <v>2</v>
      </c>
      <c r="BC842" s="135">
        <v>1</v>
      </c>
      <c r="BD842" s="135">
        <v>23</v>
      </c>
      <c r="BE842" s="135">
        <v>0</v>
      </c>
      <c r="BF842" s="135">
        <v>0</v>
      </c>
      <c r="BG842" s="135">
        <v>1</v>
      </c>
      <c r="BH842" s="135">
        <v>0</v>
      </c>
      <c r="BI842" s="135">
        <v>0</v>
      </c>
      <c r="BJ842" s="135">
        <v>0</v>
      </c>
      <c r="BK842" s="135">
        <v>3</v>
      </c>
      <c r="BL842" s="135">
        <v>0</v>
      </c>
      <c r="BM842" s="135">
        <v>0</v>
      </c>
      <c r="BN842" s="135">
        <v>0</v>
      </c>
      <c r="BO842" s="135">
        <v>0</v>
      </c>
      <c r="BP842" s="135">
        <v>0</v>
      </c>
      <c r="BQ842" s="135">
        <v>0</v>
      </c>
      <c r="BR842" s="135">
        <v>0</v>
      </c>
      <c r="BS842" s="135">
        <v>0</v>
      </c>
      <c r="BT842" s="135">
        <v>0</v>
      </c>
      <c r="BU842" s="135">
        <v>0</v>
      </c>
      <c r="BV842" s="135">
        <v>1</v>
      </c>
      <c r="BW842" s="135">
        <v>3</v>
      </c>
      <c r="BX842" s="135">
        <v>0</v>
      </c>
      <c r="BY842" s="135">
        <v>0</v>
      </c>
      <c r="BZ842" s="135">
        <v>1</v>
      </c>
      <c r="CA842" s="135">
        <v>0</v>
      </c>
      <c r="CB842" s="135">
        <v>0</v>
      </c>
      <c r="CC842" s="135">
        <v>0</v>
      </c>
      <c r="CD842" s="135">
        <v>0</v>
      </c>
      <c r="CE842" s="135">
        <v>0</v>
      </c>
      <c r="CF842" s="135">
        <v>1</v>
      </c>
      <c r="CG842" s="135">
        <v>0</v>
      </c>
      <c r="CH842" s="135">
        <v>0</v>
      </c>
      <c r="CI842" s="135">
        <v>0</v>
      </c>
      <c r="CJ842" s="135">
        <v>0</v>
      </c>
      <c r="CK842" s="135">
        <v>0</v>
      </c>
      <c r="CL842" s="135">
        <v>0</v>
      </c>
      <c r="CM842" s="135">
        <v>0</v>
      </c>
      <c r="CN842" s="135">
        <v>0</v>
      </c>
      <c r="CO842" s="135">
        <v>0</v>
      </c>
      <c r="CP842" s="135">
        <v>0</v>
      </c>
      <c r="CQ842" s="135">
        <v>0</v>
      </c>
      <c r="CR842" s="135">
        <v>1</v>
      </c>
      <c r="CS842" s="135">
        <v>0</v>
      </c>
      <c r="CT842" s="135">
        <v>0</v>
      </c>
      <c r="CU842" s="135">
        <v>1</v>
      </c>
      <c r="CV842" s="135">
        <v>0</v>
      </c>
      <c r="CW842" s="135">
        <v>0</v>
      </c>
      <c r="CX842" s="135"/>
    </row>
    <row r="843" spans="1:102" x14ac:dyDescent="0.35">
      <c r="A843" s="135">
        <v>842</v>
      </c>
      <c r="B843" s="135">
        <v>0</v>
      </c>
      <c r="C843" s="135">
        <v>1</v>
      </c>
      <c r="D843" s="135">
        <v>0</v>
      </c>
      <c r="E843" s="135">
        <v>3</v>
      </c>
      <c r="F843" s="135">
        <v>1</v>
      </c>
      <c r="G843" s="135">
        <v>0</v>
      </c>
      <c r="H843" s="135">
        <v>0</v>
      </c>
      <c r="I843" s="135">
        <v>0</v>
      </c>
      <c r="J843" s="135">
        <v>0</v>
      </c>
      <c r="K843" s="135">
        <v>0</v>
      </c>
      <c r="L843" s="135">
        <v>0</v>
      </c>
      <c r="M843" s="135">
        <v>0</v>
      </c>
      <c r="N843" s="135">
        <v>0</v>
      </c>
      <c r="O843" s="135">
        <v>0</v>
      </c>
      <c r="P843" s="135">
        <v>3</v>
      </c>
      <c r="Q843" s="135">
        <v>0</v>
      </c>
      <c r="R843" s="135">
        <v>0</v>
      </c>
      <c r="S843" s="135">
        <v>0</v>
      </c>
      <c r="T843" s="135">
        <v>0</v>
      </c>
      <c r="U843" s="135">
        <v>0</v>
      </c>
      <c r="V843" s="135">
        <v>0</v>
      </c>
      <c r="W843" s="135">
        <v>0</v>
      </c>
      <c r="X843" s="135">
        <v>0</v>
      </c>
      <c r="Y843" s="135">
        <v>1</v>
      </c>
      <c r="Z843" s="135">
        <v>0</v>
      </c>
      <c r="AA843" s="135">
        <v>0</v>
      </c>
      <c r="AB843" s="135">
        <v>0</v>
      </c>
      <c r="AC843" s="135">
        <v>0</v>
      </c>
      <c r="AD843" s="135">
        <v>0</v>
      </c>
      <c r="AE843" s="135">
        <v>2</v>
      </c>
      <c r="AF843" s="135">
        <v>0</v>
      </c>
      <c r="AG843" s="135">
        <v>2</v>
      </c>
      <c r="AH843" s="135">
        <v>0</v>
      </c>
      <c r="AI843" s="135">
        <v>1</v>
      </c>
      <c r="AJ843" s="135">
        <v>1</v>
      </c>
      <c r="AK843" s="135">
        <v>1</v>
      </c>
      <c r="AL843" s="135">
        <v>1</v>
      </c>
      <c r="AM843" s="135">
        <v>1</v>
      </c>
      <c r="AN843" s="135">
        <v>0</v>
      </c>
      <c r="AO843" s="135">
        <v>5</v>
      </c>
      <c r="AP843" s="135">
        <v>1</v>
      </c>
      <c r="AQ843" s="135">
        <v>0</v>
      </c>
      <c r="AR843" s="135">
        <v>0</v>
      </c>
      <c r="AS843" s="135">
        <v>0</v>
      </c>
      <c r="AT843" s="135">
        <v>0</v>
      </c>
      <c r="AU843" s="135">
        <v>0</v>
      </c>
      <c r="AV843" s="135">
        <v>0</v>
      </c>
      <c r="AW843" s="135">
        <v>3</v>
      </c>
      <c r="AX843" s="135">
        <v>0</v>
      </c>
      <c r="AY843" s="135">
        <v>0</v>
      </c>
      <c r="AZ843" s="135">
        <v>0</v>
      </c>
      <c r="BA843" s="135">
        <v>0</v>
      </c>
      <c r="BB843" s="135">
        <v>1</v>
      </c>
      <c r="BC843" s="135">
        <v>0</v>
      </c>
      <c r="BD843" s="135">
        <v>0</v>
      </c>
      <c r="BE843" s="135">
        <v>0</v>
      </c>
      <c r="BF843" s="135">
        <v>0</v>
      </c>
      <c r="BG843" s="135">
        <v>1</v>
      </c>
      <c r="BH843" s="135">
        <v>0</v>
      </c>
      <c r="BI843" s="135">
        <v>2</v>
      </c>
      <c r="BJ843" s="135">
        <v>0</v>
      </c>
      <c r="BK843" s="135">
        <v>1</v>
      </c>
      <c r="BL843" s="135">
        <v>1</v>
      </c>
      <c r="BM843" s="135">
        <v>0</v>
      </c>
      <c r="BN843" s="135">
        <v>0</v>
      </c>
      <c r="BO843" s="135">
        <v>1</v>
      </c>
      <c r="BP843" s="135">
        <v>0</v>
      </c>
      <c r="BQ843" s="135">
        <v>0</v>
      </c>
      <c r="BR843" s="135">
        <v>0</v>
      </c>
      <c r="BS843" s="135">
        <v>3</v>
      </c>
      <c r="BT843" s="135">
        <v>0</v>
      </c>
      <c r="BU843" s="135">
        <v>0</v>
      </c>
      <c r="BV843" s="135">
        <v>0</v>
      </c>
      <c r="BW843" s="135">
        <v>0</v>
      </c>
      <c r="BX843" s="135">
        <v>0</v>
      </c>
      <c r="BY843" s="135">
        <v>0</v>
      </c>
      <c r="BZ843" s="135">
        <v>0</v>
      </c>
      <c r="CA843" s="135">
        <v>0</v>
      </c>
      <c r="CB843" s="135">
        <v>0</v>
      </c>
      <c r="CC843" s="135">
        <v>0</v>
      </c>
      <c r="CD843" s="135">
        <v>3</v>
      </c>
      <c r="CE843" s="135">
        <v>0</v>
      </c>
      <c r="CF843" s="135">
        <v>0</v>
      </c>
      <c r="CG843" s="135">
        <v>0</v>
      </c>
      <c r="CH843" s="135">
        <v>0</v>
      </c>
      <c r="CI843" s="135">
        <v>1</v>
      </c>
      <c r="CJ843" s="135">
        <v>0</v>
      </c>
      <c r="CK843" s="135">
        <v>2</v>
      </c>
      <c r="CL843" s="135">
        <v>1</v>
      </c>
      <c r="CM843" s="135">
        <v>0</v>
      </c>
      <c r="CN843" s="135">
        <v>0</v>
      </c>
      <c r="CO843" s="135">
        <v>0</v>
      </c>
      <c r="CP843" s="135">
        <v>0</v>
      </c>
      <c r="CQ843" s="135">
        <v>0</v>
      </c>
      <c r="CR843" s="135">
        <v>3</v>
      </c>
      <c r="CS843" s="135">
        <v>0</v>
      </c>
      <c r="CT843" s="135">
        <v>0</v>
      </c>
      <c r="CU843" s="135">
        <v>0</v>
      </c>
      <c r="CV843" s="135">
        <v>0</v>
      </c>
      <c r="CW843" s="135">
        <v>0</v>
      </c>
      <c r="CX843" s="135"/>
    </row>
    <row r="844" spans="1:102" x14ac:dyDescent="0.35">
      <c r="A844" s="135">
        <v>843</v>
      </c>
      <c r="B844" s="135">
        <v>0</v>
      </c>
      <c r="C844" s="135">
        <v>0</v>
      </c>
      <c r="D844" s="135">
        <v>0</v>
      </c>
      <c r="E844" s="135">
        <v>0</v>
      </c>
      <c r="F844" s="135">
        <v>0</v>
      </c>
      <c r="G844" s="135">
        <v>0</v>
      </c>
      <c r="H844" s="135">
        <v>0</v>
      </c>
      <c r="I844" s="135">
        <v>3</v>
      </c>
      <c r="J844" s="135">
        <v>0</v>
      </c>
      <c r="K844" s="135">
        <v>0</v>
      </c>
      <c r="L844" s="135">
        <v>0</v>
      </c>
      <c r="M844" s="135">
        <v>0</v>
      </c>
      <c r="N844" s="135">
        <v>0</v>
      </c>
      <c r="O844" s="135">
        <v>1</v>
      </c>
      <c r="P844" s="135">
        <v>0</v>
      </c>
      <c r="Q844" s="135">
        <v>0</v>
      </c>
      <c r="R844" s="135">
        <v>2</v>
      </c>
      <c r="S844" s="135">
        <v>2</v>
      </c>
      <c r="T844" s="135">
        <v>0</v>
      </c>
      <c r="U844" s="135">
        <v>0</v>
      </c>
      <c r="V844" s="135">
        <v>0</v>
      </c>
      <c r="W844" s="135">
        <v>0</v>
      </c>
      <c r="X844" s="135">
        <v>0</v>
      </c>
      <c r="Y844" s="135">
        <v>0</v>
      </c>
      <c r="Z844" s="135">
        <v>0</v>
      </c>
      <c r="AA844" s="135">
        <v>0</v>
      </c>
      <c r="AB844" s="135">
        <v>0</v>
      </c>
      <c r="AC844" s="135">
        <v>0</v>
      </c>
      <c r="AD844" s="135">
        <v>1</v>
      </c>
      <c r="AE844" s="135">
        <v>11</v>
      </c>
      <c r="AF844" s="135">
        <v>1</v>
      </c>
      <c r="AG844" s="135">
        <v>0</v>
      </c>
      <c r="AH844" s="135">
        <v>13</v>
      </c>
      <c r="AI844" s="135">
        <v>1</v>
      </c>
      <c r="AJ844" s="135">
        <v>0</v>
      </c>
      <c r="AK844" s="135">
        <v>0</v>
      </c>
      <c r="AL844" s="135">
        <v>0</v>
      </c>
      <c r="AM844" s="135">
        <v>0</v>
      </c>
      <c r="AN844" s="135">
        <v>0</v>
      </c>
      <c r="AO844" s="135">
        <v>0</v>
      </c>
      <c r="AP844" s="135">
        <v>1</v>
      </c>
      <c r="AQ844" s="135">
        <v>1</v>
      </c>
      <c r="AR844" s="135">
        <v>0</v>
      </c>
      <c r="AS844" s="135">
        <v>0</v>
      </c>
      <c r="AT844" s="135">
        <v>0</v>
      </c>
      <c r="AU844" s="135">
        <v>0</v>
      </c>
      <c r="AV844" s="135">
        <v>0</v>
      </c>
      <c r="AW844" s="135">
        <v>1</v>
      </c>
      <c r="AX844" s="135">
        <v>0</v>
      </c>
      <c r="AY844" s="135">
        <v>1</v>
      </c>
      <c r="AZ844" s="135">
        <v>1</v>
      </c>
      <c r="BA844" s="135">
        <v>0</v>
      </c>
      <c r="BB844" s="135">
        <v>1</v>
      </c>
      <c r="BC844" s="135">
        <v>0</v>
      </c>
      <c r="BD844" s="135">
        <v>0</v>
      </c>
      <c r="BE844" s="135">
        <v>0</v>
      </c>
      <c r="BF844" s="135">
        <v>0</v>
      </c>
      <c r="BG844" s="135">
        <v>0</v>
      </c>
      <c r="BH844" s="135">
        <v>0</v>
      </c>
      <c r="BI844" s="135">
        <v>0</v>
      </c>
      <c r="BJ844" s="135">
        <v>0</v>
      </c>
      <c r="BK844" s="135">
        <v>0</v>
      </c>
      <c r="BL844" s="135">
        <v>0</v>
      </c>
      <c r="BM844" s="135">
        <v>0</v>
      </c>
      <c r="BN844" s="135">
        <v>0</v>
      </c>
      <c r="BO844" s="135">
        <v>0</v>
      </c>
      <c r="BP844" s="135">
        <v>0</v>
      </c>
      <c r="BQ844" s="135">
        <v>1</v>
      </c>
      <c r="BR844" s="135">
        <v>0</v>
      </c>
      <c r="BS844" s="135">
        <v>1</v>
      </c>
      <c r="BT844" s="135">
        <v>0</v>
      </c>
      <c r="BU844" s="135">
        <v>2</v>
      </c>
      <c r="BV844" s="135">
        <v>0</v>
      </c>
      <c r="BW844" s="135">
        <v>0</v>
      </c>
      <c r="BX844" s="135">
        <v>0</v>
      </c>
      <c r="BY844" s="135">
        <v>0</v>
      </c>
      <c r="BZ844" s="135">
        <v>0</v>
      </c>
      <c r="CA844" s="135">
        <v>0</v>
      </c>
      <c r="CB844" s="135">
        <v>0</v>
      </c>
      <c r="CC844" s="135">
        <v>0</v>
      </c>
      <c r="CD844" s="135">
        <v>0</v>
      </c>
      <c r="CE844" s="135">
        <v>0</v>
      </c>
      <c r="CF844" s="135">
        <v>7</v>
      </c>
      <c r="CG844" s="135">
        <v>0</v>
      </c>
      <c r="CH844" s="135">
        <v>0</v>
      </c>
      <c r="CI844" s="135">
        <v>0</v>
      </c>
      <c r="CJ844" s="135">
        <v>2</v>
      </c>
      <c r="CK844" s="135">
        <v>0</v>
      </c>
      <c r="CL844" s="135">
        <v>0</v>
      </c>
      <c r="CM844" s="135">
        <v>0</v>
      </c>
      <c r="CN844" s="135">
        <v>0</v>
      </c>
      <c r="CO844" s="135">
        <v>0</v>
      </c>
      <c r="CP844" s="135">
        <v>0</v>
      </c>
      <c r="CQ844" s="135">
        <v>0</v>
      </c>
      <c r="CR844" s="135">
        <v>1</v>
      </c>
      <c r="CS844" s="135">
        <v>0</v>
      </c>
      <c r="CT844" s="135">
        <v>0</v>
      </c>
      <c r="CU844" s="135">
        <v>1</v>
      </c>
      <c r="CV844" s="135">
        <v>0</v>
      </c>
      <c r="CW844" s="135">
        <v>3</v>
      </c>
      <c r="CX844" s="135"/>
    </row>
    <row r="845" spans="1:102" x14ac:dyDescent="0.35">
      <c r="A845" s="135">
        <v>844</v>
      </c>
      <c r="B845" s="135">
        <v>0</v>
      </c>
      <c r="C845" s="135">
        <v>0</v>
      </c>
      <c r="D845" s="135">
        <v>0</v>
      </c>
      <c r="E845" s="135">
        <v>3</v>
      </c>
      <c r="F845" s="135">
        <v>0</v>
      </c>
      <c r="G845" s="135">
        <v>0</v>
      </c>
      <c r="H845" s="135">
        <v>0</v>
      </c>
      <c r="I845" s="135">
        <v>0</v>
      </c>
      <c r="J845" s="135">
        <v>0</v>
      </c>
      <c r="K845" s="135">
        <v>0</v>
      </c>
      <c r="L845" s="135">
        <v>1</v>
      </c>
      <c r="M845" s="135">
        <v>1</v>
      </c>
      <c r="N845" s="135">
        <v>0</v>
      </c>
      <c r="O845" s="135">
        <v>0</v>
      </c>
      <c r="P845" s="135">
        <v>0</v>
      </c>
      <c r="Q845" s="135">
        <v>0</v>
      </c>
      <c r="R845" s="135">
        <v>0</v>
      </c>
      <c r="S845" s="135">
        <v>0</v>
      </c>
      <c r="T845" s="135">
        <v>9</v>
      </c>
      <c r="U845" s="135">
        <v>0</v>
      </c>
      <c r="V845" s="135">
        <v>0</v>
      </c>
      <c r="W845" s="135">
        <v>1</v>
      </c>
      <c r="X845" s="135">
        <v>0</v>
      </c>
      <c r="Y845" s="135">
        <v>0</v>
      </c>
      <c r="Z845" s="135">
        <v>0</v>
      </c>
      <c r="AA845" s="135">
        <v>0</v>
      </c>
      <c r="AB845" s="135">
        <v>1</v>
      </c>
      <c r="AC845" s="135">
        <v>0</v>
      </c>
      <c r="AD845" s="135">
        <v>0</v>
      </c>
      <c r="AE845" s="135">
        <v>0</v>
      </c>
      <c r="AF845" s="135">
        <v>1</v>
      </c>
      <c r="AG845" s="135">
        <v>0</v>
      </c>
      <c r="AH845" s="135">
        <v>12</v>
      </c>
      <c r="AI845" s="135">
        <v>1</v>
      </c>
      <c r="AJ845" s="135">
        <v>0</v>
      </c>
      <c r="AK845" s="135">
        <v>0</v>
      </c>
      <c r="AL845" s="135">
        <v>1</v>
      </c>
      <c r="AM845" s="135">
        <v>0</v>
      </c>
      <c r="AN845" s="135">
        <v>0</v>
      </c>
      <c r="AO845" s="135">
        <v>0</v>
      </c>
      <c r="AP845" s="135">
        <v>0</v>
      </c>
      <c r="AQ845" s="135">
        <v>0</v>
      </c>
      <c r="AR845" s="135">
        <v>0</v>
      </c>
      <c r="AS845" s="135">
        <v>0</v>
      </c>
      <c r="AT845" s="135">
        <v>1</v>
      </c>
      <c r="AU845" s="135">
        <v>5</v>
      </c>
      <c r="AV845" s="135">
        <v>0</v>
      </c>
      <c r="AW845" s="135">
        <v>2</v>
      </c>
      <c r="AX845" s="135">
        <v>1</v>
      </c>
      <c r="AY845" s="135">
        <v>0</v>
      </c>
      <c r="AZ845" s="135">
        <v>0</v>
      </c>
      <c r="BA845" s="135">
        <v>1</v>
      </c>
      <c r="BB845" s="135">
        <v>0</v>
      </c>
      <c r="BC845" s="135">
        <v>1</v>
      </c>
      <c r="BD845" s="135">
        <v>3</v>
      </c>
      <c r="BE845" s="135">
        <v>0</v>
      </c>
      <c r="BF845" s="135">
        <v>0</v>
      </c>
      <c r="BG845" s="135">
        <v>0</v>
      </c>
      <c r="BH845" s="135">
        <v>0</v>
      </c>
      <c r="BI845" s="135">
        <v>0</v>
      </c>
      <c r="BJ845" s="135">
        <v>0</v>
      </c>
      <c r="BK845" s="135">
        <v>0</v>
      </c>
      <c r="BL845" s="135">
        <v>8</v>
      </c>
      <c r="BM845" s="135">
        <v>0</v>
      </c>
      <c r="BN845" s="135">
        <v>0</v>
      </c>
      <c r="BO845" s="135">
        <v>0</v>
      </c>
      <c r="BP845" s="135">
        <v>0</v>
      </c>
      <c r="BQ845" s="135">
        <v>1</v>
      </c>
      <c r="BR845" s="135">
        <v>1</v>
      </c>
      <c r="BS845" s="135">
        <v>0</v>
      </c>
      <c r="BT845" s="135">
        <v>0</v>
      </c>
      <c r="BU845" s="135">
        <v>0</v>
      </c>
      <c r="BV845" s="135">
        <v>0</v>
      </c>
      <c r="BW845" s="135">
        <v>0</v>
      </c>
      <c r="BX845" s="135">
        <v>1</v>
      </c>
      <c r="BY845" s="135">
        <v>0</v>
      </c>
      <c r="BZ845" s="135">
        <v>0</v>
      </c>
      <c r="CA845" s="135">
        <v>0</v>
      </c>
      <c r="CB845" s="135">
        <v>0</v>
      </c>
      <c r="CC845" s="135">
        <v>0</v>
      </c>
      <c r="CD845" s="135">
        <v>2</v>
      </c>
      <c r="CE845" s="135">
        <v>0</v>
      </c>
      <c r="CF845" s="135">
        <v>4</v>
      </c>
      <c r="CG845" s="135">
        <v>1</v>
      </c>
      <c r="CH845" s="135">
        <v>0</v>
      </c>
      <c r="CI845" s="135">
        <v>0</v>
      </c>
      <c r="CJ845" s="135">
        <v>0</v>
      </c>
      <c r="CK845" s="135">
        <v>0</v>
      </c>
      <c r="CL845" s="135">
        <v>0</v>
      </c>
      <c r="CM845" s="135">
        <v>0</v>
      </c>
      <c r="CN845" s="135">
        <v>0</v>
      </c>
      <c r="CO845" s="135">
        <v>0</v>
      </c>
      <c r="CP845" s="135">
        <v>0</v>
      </c>
      <c r="CQ845" s="135">
        <v>0</v>
      </c>
      <c r="CR845" s="135">
        <v>1</v>
      </c>
      <c r="CS845" s="135">
        <v>0</v>
      </c>
      <c r="CT845" s="135">
        <v>0</v>
      </c>
      <c r="CU845" s="135">
        <v>1</v>
      </c>
      <c r="CV845" s="135">
        <v>1</v>
      </c>
      <c r="CW845" s="135">
        <v>0</v>
      </c>
      <c r="CX845" s="135"/>
    </row>
    <row r="846" spans="1:102" x14ac:dyDescent="0.35">
      <c r="A846" s="135">
        <v>845</v>
      </c>
      <c r="B846" s="135">
        <v>0</v>
      </c>
      <c r="C846" s="135">
        <v>0</v>
      </c>
      <c r="D846" s="135">
        <v>0</v>
      </c>
      <c r="E846" s="135">
        <v>0</v>
      </c>
      <c r="F846" s="135">
        <v>1</v>
      </c>
      <c r="G846" s="135">
        <v>1</v>
      </c>
      <c r="H846" s="135">
        <v>2</v>
      </c>
      <c r="I846" s="135">
        <v>1</v>
      </c>
      <c r="J846" s="135">
        <v>0</v>
      </c>
      <c r="K846" s="135">
        <v>0</v>
      </c>
      <c r="L846" s="135">
        <v>0</v>
      </c>
      <c r="M846" s="135">
        <v>0</v>
      </c>
      <c r="N846" s="135">
        <v>1</v>
      </c>
      <c r="O846" s="135">
        <v>1</v>
      </c>
      <c r="P846" s="135">
        <v>0</v>
      </c>
      <c r="Q846" s="135">
        <v>0</v>
      </c>
      <c r="R846" s="135">
        <v>0</v>
      </c>
      <c r="S846" s="135">
        <v>0</v>
      </c>
      <c r="T846" s="135">
        <v>0</v>
      </c>
      <c r="U846" s="135">
        <v>0</v>
      </c>
      <c r="V846" s="135">
        <v>5</v>
      </c>
      <c r="W846" s="135">
        <v>1</v>
      </c>
      <c r="X846" s="135">
        <v>1</v>
      </c>
      <c r="Y846" s="135">
        <v>0</v>
      </c>
      <c r="Z846" s="135">
        <v>0</v>
      </c>
      <c r="AA846" s="135">
        <v>0</v>
      </c>
      <c r="AB846" s="135">
        <v>5</v>
      </c>
      <c r="AC846" s="135">
        <v>0</v>
      </c>
      <c r="AD846" s="135">
        <v>0</v>
      </c>
      <c r="AE846" s="135">
        <v>0</v>
      </c>
      <c r="AF846" s="135">
        <v>1</v>
      </c>
      <c r="AG846" s="135">
        <v>2</v>
      </c>
      <c r="AH846" s="135">
        <v>0</v>
      </c>
      <c r="AI846" s="135">
        <v>2</v>
      </c>
      <c r="AJ846" s="135">
        <v>0</v>
      </c>
      <c r="AK846" s="135">
        <v>1</v>
      </c>
      <c r="AL846" s="135">
        <v>1</v>
      </c>
      <c r="AM846" s="135">
        <v>0</v>
      </c>
      <c r="AN846" s="135">
        <v>0</v>
      </c>
      <c r="AO846" s="135">
        <v>0</v>
      </c>
      <c r="AP846" s="135">
        <v>0</v>
      </c>
      <c r="AQ846" s="135">
        <v>0</v>
      </c>
      <c r="AR846" s="135">
        <v>0</v>
      </c>
      <c r="AS846" s="135">
        <v>0</v>
      </c>
      <c r="AT846" s="135">
        <v>1</v>
      </c>
      <c r="AU846" s="135">
        <v>3</v>
      </c>
      <c r="AV846" s="135">
        <v>0</v>
      </c>
      <c r="AW846" s="135">
        <v>0</v>
      </c>
      <c r="AX846" s="135">
        <v>0</v>
      </c>
      <c r="AY846" s="135">
        <v>0</v>
      </c>
      <c r="AZ846" s="135">
        <v>0</v>
      </c>
      <c r="BA846" s="135">
        <v>0</v>
      </c>
      <c r="BB846" s="135">
        <v>0</v>
      </c>
      <c r="BC846" s="135">
        <v>0</v>
      </c>
      <c r="BD846" s="135">
        <v>0</v>
      </c>
      <c r="BE846" s="135">
        <v>0</v>
      </c>
      <c r="BF846" s="135">
        <v>1</v>
      </c>
      <c r="BG846" s="135">
        <v>1</v>
      </c>
      <c r="BH846" s="135">
        <v>0</v>
      </c>
      <c r="BI846" s="135">
        <v>1</v>
      </c>
      <c r="BJ846" s="135">
        <v>0</v>
      </c>
      <c r="BK846" s="135">
        <v>0</v>
      </c>
      <c r="BL846" s="135">
        <v>0</v>
      </c>
      <c r="BM846" s="135">
        <v>0</v>
      </c>
      <c r="BN846" s="135">
        <v>0</v>
      </c>
      <c r="BO846" s="135">
        <v>0</v>
      </c>
      <c r="BP846" s="135">
        <v>0</v>
      </c>
      <c r="BQ846" s="135">
        <v>0</v>
      </c>
      <c r="BR846" s="135">
        <v>0</v>
      </c>
      <c r="BS846" s="135">
        <v>8</v>
      </c>
      <c r="BT846" s="135">
        <v>0</v>
      </c>
      <c r="BU846" s="135">
        <v>0</v>
      </c>
      <c r="BV846" s="135">
        <v>0</v>
      </c>
      <c r="BW846" s="135">
        <v>0</v>
      </c>
      <c r="BX846" s="135">
        <v>0</v>
      </c>
      <c r="BY846" s="135">
        <v>1</v>
      </c>
      <c r="BZ846" s="135">
        <v>2</v>
      </c>
      <c r="CA846" s="135">
        <v>0</v>
      </c>
      <c r="CB846" s="135">
        <v>0</v>
      </c>
      <c r="CC846" s="135">
        <v>0</v>
      </c>
      <c r="CD846" s="135">
        <v>1</v>
      </c>
      <c r="CE846" s="135">
        <v>0</v>
      </c>
      <c r="CF846" s="135">
        <v>4</v>
      </c>
      <c r="CG846" s="135">
        <v>0</v>
      </c>
      <c r="CH846" s="135">
        <v>0</v>
      </c>
      <c r="CI846" s="135">
        <v>0</v>
      </c>
      <c r="CJ846" s="135">
        <v>0</v>
      </c>
      <c r="CK846" s="135">
        <v>0</v>
      </c>
      <c r="CL846" s="135">
        <v>1</v>
      </c>
      <c r="CM846" s="135">
        <v>0</v>
      </c>
      <c r="CN846" s="135">
        <v>0</v>
      </c>
      <c r="CO846" s="135">
        <v>0</v>
      </c>
      <c r="CP846" s="135">
        <v>0</v>
      </c>
      <c r="CQ846" s="135">
        <v>0</v>
      </c>
      <c r="CR846" s="135">
        <v>2</v>
      </c>
      <c r="CS846" s="135">
        <v>1</v>
      </c>
      <c r="CT846" s="135">
        <v>0</v>
      </c>
      <c r="CU846" s="135">
        <v>0</v>
      </c>
      <c r="CV846" s="135">
        <v>0</v>
      </c>
      <c r="CW846" s="135">
        <v>1</v>
      </c>
      <c r="CX846" s="135"/>
    </row>
    <row r="847" spans="1:102" x14ac:dyDescent="0.35">
      <c r="A847" s="135">
        <v>846</v>
      </c>
      <c r="B847" s="135">
        <v>0</v>
      </c>
      <c r="C847" s="135">
        <v>0</v>
      </c>
      <c r="D847" s="135">
        <v>1</v>
      </c>
      <c r="E847" s="135">
        <v>0</v>
      </c>
      <c r="F847" s="135">
        <v>0</v>
      </c>
      <c r="G847" s="135">
        <v>1</v>
      </c>
      <c r="H847" s="135">
        <v>2</v>
      </c>
      <c r="I847" s="135">
        <v>0</v>
      </c>
      <c r="J847" s="135">
        <v>0</v>
      </c>
      <c r="K847" s="135">
        <v>0</v>
      </c>
      <c r="L847" s="135">
        <v>0</v>
      </c>
      <c r="M847" s="135">
        <v>0</v>
      </c>
      <c r="N847" s="135">
        <v>0</v>
      </c>
      <c r="O847" s="135">
        <v>2</v>
      </c>
      <c r="P847" s="135">
        <v>2</v>
      </c>
      <c r="Q847" s="135">
        <v>0</v>
      </c>
      <c r="R847" s="135">
        <v>1</v>
      </c>
      <c r="S847" s="135">
        <v>1</v>
      </c>
      <c r="T847" s="135">
        <v>0</v>
      </c>
      <c r="U847" s="135">
        <v>0</v>
      </c>
      <c r="V847" s="135">
        <v>0</v>
      </c>
      <c r="W847" s="135">
        <v>0</v>
      </c>
      <c r="X847" s="135">
        <v>0</v>
      </c>
      <c r="Y847" s="135">
        <v>1</v>
      </c>
      <c r="Z847" s="135">
        <v>0</v>
      </c>
      <c r="AA847" s="135">
        <v>0</v>
      </c>
      <c r="AB847" s="135">
        <v>1</v>
      </c>
      <c r="AC847" s="135">
        <v>0</v>
      </c>
      <c r="AD847" s="135">
        <v>1</v>
      </c>
      <c r="AE847" s="135">
        <v>0</v>
      </c>
      <c r="AF847" s="135">
        <v>0</v>
      </c>
      <c r="AG847" s="135">
        <v>6</v>
      </c>
      <c r="AH847" s="135">
        <v>0</v>
      </c>
      <c r="AI847" s="135">
        <v>0</v>
      </c>
      <c r="AJ847" s="135">
        <v>0</v>
      </c>
      <c r="AK847" s="135">
        <v>2</v>
      </c>
      <c r="AL847" s="135">
        <v>0</v>
      </c>
      <c r="AM847" s="135">
        <v>0</v>
      </c>
      <c r="AN847" s="135">
        <v>0</v>
      </c>
      <c r="AO847" s="135">
        <v>1</v>
      </c>
      <c r="AP847" s="135">
        <v>1</v>
      </c>
      <c r="AQ847" s="135">
        <v>6</v>
      </c>
      <c r="AR847" s="135">
        <v>0</v>
      </c>
      <c r="AS847" s="135">
        <v>0</v>
      </c>
      <c r="AT847" s="135">
        <v>0</v>
      </c>
      <c r="AU847" s="135">
        <v>0</v>
      </c>
      <c r="AV847" s="135">
        <v>10</v>
      </c>
      <c r="AW847" s="135">
        <v>2</v>
      </c>
      <c r="AX847" s="135">
        <v>0</v>
      </c>
      <c r="AY847" s="135">
        <v>0</v>
      </c>
      <c r="AZ847" s="135">
        <v>0</v>
      </c>
      <c r="BA847" s="135">
        <v>1</v>
      </c>
      <c r="BB847" s="135">
        <v>0</v>
      </c>
      <c r="BC847" s="135">
        <v>0</v>
      </c>
      <c r="BD847" s="135">
        <v>0</v>
      </c>
      <c r="BE847" s="135">
        <v>0</v>
      </c>
      <c r="BF847" s="135">
        <v>0</v>
      </c>
      <c r="BG847" s="135">
        <v>0</v>
      </c>
      <c r="BH847" s="135">
        <v>1</v>
      </c>
      <c r="BI847" s="135">
        <v>0</v>
      </c>
      <c r="BJ847" s="135">
        <v>0</v>
      </c>
      <c r="BK847" s="135">
        <v>3</v>
      </c>
      <c r="BL847" s="135">
        <v>0</v>
      </c>
      <c r="BM847" s="135">
        <v>0</v>
      </c>
      <c r="BN847" s="135">
        <v>0</v>
      </c>
      <c r="BO847" s="135">
        <v>1</v>
      </c>
      <c r="BP847" s="135">
        <v>0</v>
      </c>
      <c r="BQ847" s="135">
        <v>0</v>
      </c>
      <c r="BR847" s="135">
        <v>1</v>
      </c>
      <c r="BS847" s="135">
        <v>0</v>
      </c>
      <c r="BT847" s="135">
        <v>0</v>
      </c>
      <c r="BU847" s="135">
        <v>0</v>
      </c>
      <c r="BV847" s="135">
        <v>0</v>
      </c>
      <c r="BW847" s="135">
        <v>0</v>
      </c>
      <c r="BX847" s="135">
        <v>1</v>
      </c>
      <c r="BY847" s="135">
        <v>0</v>
      </c>
      <c r="BZ847" s="135">
        <v>0</v>
      </c>
      <c r="CA847" s="135">
        <v>0</v>
      </c>
      <c r="CB847" s="135">
        <v>0</v>
      </c>
      <c r="CC847" s="135">
        <v>0</v>
      </c>
      <c r="CD847" s="135">
        <v>0</v>
      </c>
      <c r="CE847" s="135">
        <v>0</v>
      </c>
      <c r="CF847" s="135">
        <v>0</v>
      </c>
      <c r="CG847" s="135">
        <v>0</v>
      </c>
      <c r="CH847" s="135">
        <v>0</v>
      </c>
      <c r="CI847" s="135">
        <v>0</v>
      </c>
      <c r="CJ847" s="135">
        <v>0</v>
      </c>
      <c r="CK847" s="135">
        <v>0</v>
      </c>
      <c r="CL847" s="135">
        <v>0</v>
      </c>
      <c r="CM847" s="135">
        <v>0</v>
      </c>
      <c r="CN847" s="135">
        <v>0</v>
      </c>
      <c r="CO847" s="135">
        <v>0</v>
      </c>
      <c r="CP847" s="135">
        <v>0</v>
      </c>
      <c r="CQ847" s="135">
        <v>0</v>
      </c>
      <c r="CR847" s="135">
        <v>0</v>
      </c>
      <c r="CS847" s="135">
        <v>0</v>
      </c>
      <c r="CT847" s="135">
        <v>0</v>
      </c>
      <c r="CU847" s="135">
        <v>0</v>
      </c>
      <c r="CV847" s="135">
        <v>0</v>
      </c>
      <c r="CW847" s="135">
        <v>3</v>
      </c>
      <c r="CX847" s="135"/>
    </row>
    <row r="848" spans="1:102" x14ac:dyDescent="0.35">
      <c r="A848" s="135">
        <v>847</v>
      </c>
      <c r="B848" s="135">
        <v>1</v>
      </c>
      <c r="C848" s="135">
        <v>1</v>
      </c>
      <c r="D848" s="135">
        <v>0</v>
      </c>
      <c r="E848" s="135">
        <v>0</v>
      </c>
      <c r="F848" s="135">
        <v>0</v>
      </c>
      <c r="G848" s="135">
        <v>0</v>
      </c>
      <c r="H848" s="135">
        <v>0</v>
      </c>
      <c r="I848" s="135">
        <v>0</v>
      </c>
      <c r="J848" s="135">
        <v>1</v>
      </c>
      <c r="K848" s="135">
        <v>0</v>
      </c>
      <c r="L848" s="135">
        <v>5</v>
      </c>
      <c r="M848" s="135">
        <v>0</v>
      </c>
      <c r="N848" s="135">
        <v>1</v>
      </c>
      <c r="O848" s="135">
        <v>0</v>
      </c>
      <c r="P848" s="135">
        <v>0</v>
      </c>
      <c r="Q848" s="135">
        <v>0</v>
      </c>
      <c r="R848" s="135">
        <v>0</v>
      </c>
      <c r="S848" s="135">
        <v>0</v>
      </c>
      <c r="T848" s="135">
        <v>0</v>
      </c>
      <c r="U848" s="135">
        <v>0</v>
      </c>
      <c r="V848" s="135">
        <v>0</v>
      </c>
      <c r="W848" s="135">
        <v>0</v>
      </c>
      <c r="X848" s="135">
        <v>0</v>
      </c>
      <c r="Y848" s="135">
        <v>3</v>
      </c>
      <c r="Z848" s="135">
        <v>0</v>
      </c>
      <c r="AA848" s="135">
        <v>3</v>
      </c>
      <c r="AB848" s="135">
        <v>0</v>
      </c>
      <c r="AC848" s="135">
        <v>0</v>
      </c>
      <c r="AD848" s="135">
        <v>0</v>
      </c>
      <c r="AE848" s="135">
        <v>0</v>
      </c>
      <c r="AF848" s="135">
        <v>0</v>
      </c>
      <c r="AG848" s="135">
        <v>0</v>
      </c>
      <c r="AH848" s="135">
        <v>1</v>
      </c>
      <c r="AI848" s="135">
        <v>1</v>
      </c>
      <c r="AJ848" s="135">
        <v>0</v>
      </c>
      <c r="AK848" s="135">
        <v>0</v>
      </c>
      <c r="AL848" s="135">
        <v>0</v>
      </c>
      <c r="AM848" s="135">
        <v>1</v>
      </c>
      <c r="AN848" s="135">
        <v>0</v>
      </c>
      <c r="AO848" s="135">
        <v>0</v>
      </c>
      <c r="AP848" s="135">
        <v>1</v>
      </c>
      <c r="AQ848" s="135">
        <v>2</v>
      </c>
      <c r="AR848" s="135">
        <v>0</v>
      </c>
      <c r="AS848" s="135">
        <v>0</v>
      </c>
      <c r="AT848" s="135">
        <v>0</v>
      </c>
      <c r="AU848" s="135">
        <v>0</v>
      </c>
      <c r="AV848" s="135">
        <v>0</v>
      </c>
      <c r="AW848" s="135">
        <v>1</v>
      </c>
      <c r="AX848" s="135">
        <v>0</v>
      </c>
      <c r="AY848" s="135">
        <v>9</v>
      </c>
      <c r="AZ848" s="135">
        <v>0</v>
      </c>
      <c r="BA848" s="135">
        <v>0</v>
      </c>
      <c r="BB848" s="135">
        <v>0</v>
      </c>
      <c r="BC848" s="135">
        <v>0</v>
      </c>
      <c r="BD848" s="135">
        <v>0</v>
      </c>
      <c r="BE848" s="135">
        <v>0</v>
      </c>
      <c r="BF848" s="135">
        <v>0</v>
      </c>
      <c r="BG848" s="135">
        <v>0</v>
      </c>
      <c r="BH848" s="135">
        <v>0</v>
      </c>
      <c r="BI848" s="135">
        <v>0</v>
      </c>
      <c r="BJ848" s="135">
        <v>0</v>
      </c>
      <c r="BK848" s="135">
        <v>1</v>
      </c>
      <c r="BL848" s="135">
        <v>1</v>
      </c>
      <c r="BM848" s="135">
        <v>0</v>
      </c>
      <c r="BN848" s="135">
        <v>0</v>
      </c>
      <c r="BO848" s="135">
        <v>0</v>
      </c>
      <c r="BP848" s="135">
        <v>0</v>
      </c>
      <c r="BQ848" s="135">
        <v>0</v>
      </c>
      <c r="BR848" s="135">
        <v>0</v>
      </c>
      <c r="BS848" s="135">
        <v>1</v>
      </c>
      <c r="BT848" s="135">
        <v>0</v>
      </c>
      <c r="BU848" s="135">
        <v>0</v>
      </c>
      <c r="BV848" s="135">
        <v>0</v>
      </c>
      <c r="BW848" s="135">
        <v>0</v>
      </c>
      <c r="BX848" s="135">
        <v>0</v>
      </c>
      <c r="BY848" s="135">
        <v>0</v>
      </c>
      <c r="BZ848" s="135">
        <v>0</v>
      </c>
      <c r="CA848" s="135">
        <v>1</v>
      </c>
      <c r="CB848" s="135">
        <v>0</v>
      </c>
      <c r="CC848" s="135">
        <v>0</v>
      </c>
      <c r="CD848" s="135">
        <v>2</v>
      </c>
      <c r="CE848" s="135">
        <v>0</v>
      </c>
      <c r="CF848" s="135">
        <v>2</v>
      </c>
      <c r="CG848" s="135">
        <v>0</v>
      </c>
      <c r="CH848" s="135">
        <v>0</v>
      </c>
      <c r="CI848" s="135">
        <v>0</v>
      </c>
      <c r="CJ848" s="135">
        <v>0</v>
      </c>
      <c r="CK848" s="135">
        <v>0</v>
      </c>
      <c r="CL848" s="135">
        <v>0</v>
      </c>
      <c r="CM848" s="135">
        <v>0</v>
      </c>
      <c r="CN848" s="135">
        <v>0</v>
      </c>
      <c r="CO848" s="135">
        <v>0</v>
      </c>
      <c r="CP848" s="135">
        <v>0</v>
      </c>
      <c r="CQ848" s="135">
        <v>0</v>
      </c>
      <c r="CR848" s="135">
        <v>0</v>
      </c>
      <c r="CS848" s="135">
        <v>0</v>
      </c>
      <c r="CT848" s="135">
        <v>0</v>
      </c>
      <c r="CU848" s="135">
        <v>0</v>
      </c>
      <c r="CV848" s="135">
        <v>1</v>
      </c>
      <c r="CW848" s="135">
        <v>0</v>
      </c>
      <c r="CX848" s="135"/>
    </row>
    <row r="849" spans="1:102" x14ac:dyDescent="0.35">
      <c r="A849" s="135">
        <v>848</v>
      </c>
      <c r="B849" s="135">
        <v>0</v>
      </c>
      <c r="C849" s="135">
        <v>1</v>
      </c>
      <c r="D849" s="135">
        <v>1</v>
      </c>
      <c r="E849" s="135">
        <v>0</v>
      </c>
      <c r="F849" s="135">
        <v>0</v>
      </c>
      <c r="G849" s="135">
        <v>0</v>
      </c>
      <c r="H849" s="135">
        <v>0</v>
      </c>
      <c r="I849" s="135">
        <v>0</v>
      </c>
      <c r="J849" s="135">
        <v>0</v>
      </c>
      <c r="K849" s="135">
        <v>0</v>
      </c>
      <c r="L849" s="135">
        <v>5</v>
      </c>
      <c r="M849" s="135">
        <v>0</v>
      </c>
      <c r="N849" s="135">
        <v>0</v>
      </c>
      <c r="O849" s="135">
        <v>1</v>
      </c>
      <c r="P849" s="135">
        <v>0</v>
      </c>
      <c r="Q849" s="135">
        <v>0</v>
      </c>
      <c r="R849" s="135">
        <v>0</v>
      </c>
      <c r="S849" s="135">
        <v>0</v>
      </c>
      <c r="T849" s="135">
        <v>0</v>
      </c>
      <c r="U849" s="135">
        <v>0</v>
      </c>
      <c r="V849" s="135">
        <v>0</v>
      </c>
      <c r="W849" s="135">
        <v>0</v>
      </c>
      <c r="X849" s="135">
        <v>4</v>
      </c>
      <c r="Y849" s="135">
        <v>0</v>
      </c>
      <c r="Z849" s="135">
        <v>1</v>
      </c>
      <c r="AA849" s="135">
        <v>0</v>
      </c>
      <c r="AB849" s="135">
        <v>0</v>
      </c>
      <c r="AC849" s="135">
        <v>0</v>
      </c>
      <c r="AD849" s="135">
        <v>0</v>
      </c>
      <c r="AE849" s="135">
        <v>0</v>
      </c>
      <c r="AF849" s="135">
        <v>4</v>
      </c>
      <c r="AG849" s="135">
        <v>1</v>
      </c>
      <c r="AH849" s="135">
        <v>0</v>
      </c>
      <c r="AI849" s="135">
        <v>2</v>
      </c>
      <c r="AJ849" s="135">
        <v>0</v>
      </c>
      <c r="AK849" s="135">
        <v>0</v>
      </c>
      <c r="AL849" s="135">
        <v>0</v>
      </c>
      <c r="AM849" s="135">
        <v>0</v>
      </c>
      <c r="AN849" s="135">
        <v>0</v>
      </c>
      <c r="AO849" s="135">
        <v>0</v>
      </c>
      <c r="AP849" s="135">
        <v>0</v>
      </c>
      <c r="AQ849" s="135">
        <v>1</v>
      </c>
      <c r="AR849" s="135">
        <v>1</v>
      </c>
      <c r="AS849" s="135">
        <v>0</v>
      </c>
      <c r="AT849" s="135">
        <v>0</v>
      </c>
      <c r="AU849" s="135">
        <v>0</v>
      </c>
      <c r="AV849" s="135">
        <v>1</v>
      </c>
      <c r="AW849" s="135">
        <v>1</v>
      </c>
      <c r="AX849" s="135">
        <v>0</v>
      </c>
      <c r="AY849" s="135">
        <v>1</v>
      </c>
      <c r="AZ849" s="135">
        <v>0</v>
      </c>
      <c r="BA849" s="135">
        <v>0</v>
      </c>
      <c r="BB849" s="135">
        <v>1</v>
      </c>
      <c r="BC849" s="135">
        <v>1</v>
      </c>
      <c r="BD849" s="135">
        <v>0</v>
      </c>
      <c r="BE849" s="135">
        <v>0</v>
      </c>
      <c r="BF849" s="135">
        <v>0</v>
      </c>
      <c r="BG849" s="135">
        <v>1</v>
      </c>
      <c r="BH849" s="135">
        <v>0</v>
      </c>
      <c r="BI849" s="135">
        <v>0</v>
      </c>
      <c r="BJ849" s="135">
        <v>0</v>
      </c>
      <c r="BK849" s="135">
        <v>7</v>
      </c>
      <c r="BL849" s="135">
        <v>0</v>
      </c>
      <c r="BM849" s="135">
        <v>0</v>
      </c>
      <c r="BN849" s="135">
        <v>1</v>
      </c>
      <c r="BO849" s="135">
        <v>0</v>
      </c>
      <c r="BP849" s="135">
        <v>0</v>
      </c>
      <c r="BQ849" s="135">
        <v>0</v>
      </c>
      <c r="BR849" s="135">
        <v>2</v>
      </c>
      <c r="BS849" s="135">
        <v>13</v>
      </c>
      <c r="BT849" s="135">
        <v>0</v>
      </c>
      <c r="BU849" s="135">
        <v>0</v>
      </c>
      <c r="BV849" s="135">
        <v>0</v>
      </c>
      <c r="BW849" s="135">
        <v>0</v>
      </c>
      <c r="BX849" s="135">
        <v>0</v>
      </c>
      <c r="BY849" s="135">
        <v>0</v>
      </c>
      <c r="BZ849" s="135">
        <v>1</v>
      </c>
      <c r="CA849" s="135">
        <v>0</v>
      </c>
      <c r="CB849" s="135">
        <v>0</v>
      </c>
      <c r="CC849" s="135">
        <v>0</v>
      </c>
      <c r="CD849" s="135">
        <v>5</v>
      </c>
      <c r="CE849" s="135">
        <v>0</v>
      </c>
      <c r="CF849" s="135">
        <v>3</v>
      </c>
      <c r="CG849" s="135">
        <v>1</v>
      </c>
      <c r="CH849" s="135">
        <v>0</v>
      </c>
      <c r="CI849" s="135">
        <v>0</v>
      </c>
      <c r="CJ849" s="135">
        <v>1</v>
      </c>
      <c r="CK849" s="135">
        <v>0</v>
      </c>
      <c r="CL849" s="135">
        <v>0</v>
      </c>
      <c r="CM849" s="135">
        <v>1</v>
      </c>
      <c r="CN849" s="135">
        <v>0</v>
      </c>
      <c r="CO849" s="135">
        <v>0</v>
      </c>
      <c r="CP849" s="135">
        <v>1</v>
      </c>
      <c r="CQ849" s="135">
        <v>0</v>
      </c>
      <c r="CR849" s="135">
        <v>0</v>
      </c>
      <c r="CS849" s="135">
        <v>0</v>
      </c>
      <c r="CT849" s="135">
        <v>0</v>
      </c>
      <c r="CU849" s="135">
        <v>1</v>
      </c>
      <c r="CV849" s="135">
        <v>0</v>
      </c>
      <c r="CW849" s="135">
        <v>0</v>
      </c>
      <c r="CX849" s="135"/>
    </row>
    <row r="850" spans="1:102" x14ac:dyDescent="0.35">
      <c r="A850" s="135">
        <v>849</v>
      </c>
      <c r="B850" s="135">
        <v>0</v>
      </c>
      <c r="C850" s="135">
        <v>0</v>
      </c>
      <c r="D850" s="135">
        <v>0</v>
      </c>
      <c r="E850" s="135">
        <v>0</v>
      </c>
      <c r="F850" s="135">
        <v>1</v>
      </c>
      <c r="G850" s="135">
        <v>0</v>
      </c>
      <c r="H850" s="135">
        <v>0</v>
      </c>
      <c r="I850" s="135">
        <v>0</v>
      </c>
      <c r="J850" s="135">
        <v>2</v>
      </c>
      <c r="K850" s="135">
        <v>0</v>
      </c>
      <c r="L850" s="135">
        <v>3</v>
      </c>
      <c r="M850" s="135">
        <v>0</v>
      </c>
      <c r="N850" s="135">
        <v>0</v>
      </c>
      <c r="O850" s="135">
        <v>0</v>
      </c>
      <c r="P850" s="135">
        <v>0</v>
      </c>
      <c r="Q850" s="135">
        <v>0</v>
      </c>
      <c r="R850" s="135">
        <v>0</v>
      </c>
      <c r="S850" s="135">
        <v>0</v>
      </c>
      <c r="T850" s="135">
        <v>1</v>
      </c>
      <c r="U850" s="135">
        <v>0</v>
      </c>
      <c r="V850" s="135">
        <v>9</v>
      </c>
      <c r="W850" s="135">
        <v>1</v>
      </c>
      <c r="X850" s="135">
        <v>0</v>
      </c>
      <c r="Y850" s="135">
        <v>0</v>
      </c>
      <c r="Z850" s="135">
        <v>0</v>
      </c>
      <c r="AA850" s="135">
        <v>5</v>
      </c>
      <c r="AB850" s="135">
        <v>1</v>
      </c>
      <c r="AC850" s="135">
        <v>0</v>
      </c>
      <c r="AD850" s="135">
        <v>0</v>
      </c>
      <c r="AE850" s="135">
        <v>0</v>
      </c>
      <c r="AF850" s="135">
        <v>0</v>
      </c>
      <c r="AG850" s="135">
        <v>3</v>
      </c>
      <c r="AH850" s="135">
        <v>4</v>
      </c>
      <c r="AI850" s="135">
        <v>1</v>
      </c>
      <c r="AJ850" s="135">
        <v>0</v>
      </c>
      <c r="AK850" s="135">
        <v>0</v>
      </c>
      <c r="AL850" s="135">
        <v>0</v>
      </c>
      <c r="AM850" s="135">
        <v>0</v>
      </c>
      <c r="AN850" s="135">
        <v>1</v>
      </c>
      <c r="AO850" s="135">
        <v>0</v>
      </c>
      <c r="AP850" s="135">
        <v>2</v>
      </c>
      <c r="AQ850" s="135">
        <v>1</v>
      </c>
      <c r="AR850" s="135">
        <v>0</v>
      </c>
      <c r="AS850" s="135">
        <v>0</v>
      </c>
      <c r="AT850" s="135">
        <v>1</v>
      </c>
      <c r="AU850" s="135">
        <v>0</v>
      </c>
      <c r="AV850" s="135">
        <v>0</v>
      </c>
      <c r="AW850" s="135">
        <v>2</v>
      </c>
      <c r="AX850" s="135">
        <v>0</v>
      </c>
      <c r="AY850" s="135">
        <v>2</v>
      </c>
      <c r="AZ850" s="135">
        <v>1</v>
      </c>
      <c r="BA850" s="135">
        <v>0</v>
      </c>
      <c r="BB850" s="135">
        <v>0</v>
      </c>
      <c r="BC850" s="135">
        <v>0</v>
      </c>
      <c r="BD850" s="135">
        <v>2</v>
      </c>
      <c r="BE850" s="135">
        <v>0</v>
      </c>
      <c r="BF850" s="135">
        <v>0</v>
      </c>
      <c r="BG850" s="135">
        <v>0</v>
      </c>
      <c r="BH850" s="135">
        <v>0</v>
      </c>
      <c r="BI850" s="135">
        <v>0</v>
      </c>
      <c r="BJ850" s="135">
        <v>2</v>
      </c>
      <c r="BK850" s="135">
        <v>1</v>
      </c>
      <c r="BL850" s="135">
        <v>1</v>
      </c>
      <c r="BM850" s="135">
        <v>2</v>
      </c>
      <c r="BN850" s="135">
        <v>0</v>
      </c>
      <c r="BO850" s="135">
        <v>0</v>
      </c>
      <c r="BP850" s="135">
        <v>1</v>
      </c>
      <c r="BQ850" s="135">
        <v>0</v>
      </c>
      <c r="BR850" s="135">
        <v>0</v>
      </c>
      <c r="BS850" s="135">
        <v>0</v>
      </c>
      <c r="BT850" s="135">
        <v>0</v>
      </c>
      <c r="BU850" s="135">
        <v>0</v>
      </c>
      <c r="BV850" s="135">
        <v>0</v>
      </c>
      <c r="BW850" s="135">
        <v>1</v>
      </c>
      <c r="BX850" s="135">
        <v>0</v>
      </c>
      <c r="BY850" s="135">
        <v>0</v>
      </c>
      <c r="BZ850" s="135">
        <v>1</v>
      </c>
      <c r="CA850" s="135">
        <v>0</v>
      </c>
      <c r="CB850" s="135">
        <v>0</v>
      </c>
      <c r="CC850" s="135">
        <v>0</v>
      </c>
      <c r="CD850" s="135">
        <v>1</v>
      </c>
      <c r="CE850" s="135">
        <v>0</v>
      </c>
      <c r="CF850" s="135">
        <v>1</v>
      </c>
      <c r="CG850" s="135">
        <v>0</v>
      </c>
      <c r="CH850" s="135">
        <v>5</v>
      </c>
      <c r="CI850" s="135">
        <v>0</v>
      </c>
      <c r="CJ850" s="135">
        <v>2</v>
      </c>
      <c r="CK850" s="135">
        <v>0</v>
      </c>
      <c r="CL850" s="135">
        <v>0</v>
      </c>
      <c r="CM850" s="135">
        <v>0</v>
      </c>
      <c r="CN850" s="135">
        <v>1</v>
      </c>
      <c r="CO850" s="135">
        <v>0</v>
      </c>
      <c r="CP850" s="135">
        <v>0</v>
      </c>
      <c r="CQ850" s="135">
        <v>0</v>
      </c>
      <c r="CR850" s="135">
        <v>0</v>
      </c>
      <c r="CS850" s="135">
        <v>0</v>
      </c>
      <c r="CT850" s="135">
        <v>0</v>
      </c>
      <c r="CU850" s="135">
        <v>1</v>
      </c>
      <c r="CV850" s="135">
        <v>1</v>
      </c>
      <c r="CW850" s="135">
        <v>2</v>
      </c>
      <c r="CX850" s="135"/>
    </row>
    <row r="851" spans="1:102" x14ac:dyDescent="0.35">
      <c r="A851" s="135">
        <v>850</v>
      </c>
      <c r="B851" s="135">
        <v>0</v>
      </c>
      <c r="C851" s="135">
        <v>0</v>
      </c>
      <c r="D851" s="135">
        <v>3</v>
      </c>
      <c r="E851" s="135">
        <v>0</v>
      </c>
      <c r="F851" s="135">
        <v>0</v>
      </c>
      <c r="G851" s="135">
        <v>2</v>
      </c>
      <c r="H851" s="135">
        <v>1</v>
      </c>
      <c r="I851" s="135">
        <v>1</v>
      </c>
      <c r="J851" s="135">
        <v>1</v>
      </c>
      <c r="K851" s="135">
        <v>0</v>
      </c>
      <c r="L851" s="135">
        <v>0</v>
      </c>
      <c r="M851" s="135">
        <v>0</v>
      </c>
      <c r="N851" s="135">
        <v>0</v>
      </c>
      <c r="O851" s="135">
        <v>0</v>
      </c>
      <c r="P851" s="135">
        <v>0</v>
      </c>
      <c r="Q851" s="135">
        <v>0</v>
      </c>
      <c r="R851" s="135">
        <v>0</v>
      </c>
      <c r="S851" s="135">
        <v>0</v>
      </c>
      <c r="T851" s="135">
        <v>1</v>
      </c>
      <c r="U851" s="135">
        <v>0</v>
      </c>
      <c r="V851" s="135">
        <v>0</v>
      </c>
      <c r="W851" s="135">
        <v>0</v>
      </c>
      <c r="X851" s="135">
        <v>1</v>
      </c>
      <c r="Y851" s="135">
        <v>0</v>
      </c>
      <c r="Z851" s="135">
        <v>0</v>
      </c>
      <c r="AA851" s="135">
        <v>3</v>
      </c>
      <c r="AB851" s="135">
        <v>1</v>
      </c>
      <c r="AC851" s="135">
        <v>1</v>
      </c>
      <c r="AD851" s="135">
        <v>0</v>
      </c>
      <c r="AE851" s="135">
        <v>0</v>
      </c>
      <c r="AF851" s="135">
        <v>0</v>
      </c>
      <c r="AG851" s="135">
        <v>0</v>
      </c>
      <c r="AH851" s="135">
        <v>4</v>
      </c>
      <c r="AI851" s="135">
        <v>0</v>
      </c>
      <c r="AJ851" s="135">
        <v>2</v>
      </c>
      <c r="AK851" s="135">
        <v>0</v>
      </c>
      <c r="AL851" s="135">
        <v>0</v>
      </c>
      <c r="AM851" s="135">
        <v>1</v>
      </c>
      <c r="AN851" s="135">
        <v>0</v>
      </c>
      <c r="AO851" s="135">
        <v>0</v>
      </c>
      <c r="AP851" s="135">
        <v>2</v>
      </c>
      <c r="AQ851" s="135">
        <v>0</v>
      </c>
      <c r="AR851" s="135">
        <v>0</v>
      </c>
      <c r="AS851" s="135">
        <v>0</v>
      </c>
      <c r="AT851" s="135">
        <v>0</v>
      </c>
      <c r="AU851" s="135">
        <v>0</v>
      </c>
      <c r="AV851" s="135">
        <v>0</v>
      </c>
      <c r="AW851" s="135">
        <v>0</v>
      </c>
      <c r="AX851" s="135">
        <v>1</v>
      </c>
      <c r="AY851" s="135">
        <v>2</v>
      </c>
      <c r="AZ851" s="135">
        <v>0</v>
      </c>
      <c r="BA851" s="135">
        <v>1</v>
      </c>
      <c r="BB851" s="135">
        <v>0</v>
      </c>
      <c r="BC851" s="135">
        <v>2</v>
      </c>
      <c r="BD851" s="135">
        <v>0</v>
      </c>
      <c r="BE851" s="135">
        <v>0</v>
      </c>
      <c r="BF851" s="135">
        <v>0</v>
      </c>
      <c r="BG851" s="135">
        <v>0</v>
      </c>
      <c r="BH851" s="135">
        <v>0</v>
      </c>
      <c r="BI851" s="135">
        <v>0</v>
      </c>
      <c r="BJ851" s="135">
        <v>0</v>
      </c>
      <c r="BK851" s="135">
        <v>2</v>
      </c>
      <c r="BL851" s="135">
        <v>0</v>
      </c>
      <c r="BM851" s="135">
        <v>0</v>
      </c>
      <c r="BN851" s="135">
        <v>0</v>
      </c>
      <c r="BO851" s="135">
        <v>0</v>
      </c>
      <c r="BP851" s="135">
        <v>2</v>
      </c>
      <c r="BQ851" s="135">
        <v>0</v>
      </c>
      <c r="BR851" s="135">
        <v>0</v>
      </c>
      <c r="BS851" s="135">
        <v>0</v>
      </c>
      <c r="BT851" s="135">
        <v>0</v>
      </c>
      <c r="BU851" s="135">
        <v>2</v>
      </c>
      <c r="BV851" s="135">
        <v>4</v>
      </c>
      <c r="BW851" s="135">
        <v>0</v>
      </c>
      <c r="BX851" s="135">
        <v>0</v>
      </c>
      <c r="BY851" s="135">
        <v>0</v>
      </c>
      <c r="BZ851" s="135">
        <v>0</v>
      </c>
      <c r="CA851" s="135">
        <v>0</v>
      </c>
      <c r="CB851" s="135">
        <v>0</v>
      </c>
      <c r="CC851" s="135">
        <v>0</v>
      </c>
      <c r="CD851" s="135">
        <v>5</v>
      </c>
      <c r="CE851" s="135">
        <v>0</v>
      </c>
      <c r="CF851" s="135">
        <v>0</v>
      </c>
      <c r="CG851" s="135">
        <v>1</v>
      </c>
      <c r="CH851" s="135">
        <v>0</v>
      </c>
      <c r="CI851" s="135">
        <v>1</v>
      </c>
      <c r="CJ851" s="135">
        <v>0</v>
      </c>
      <c r="CK851" s="135">
        <v>1</v>
      </c>
      <c r="CL851" s="135">
        <v>0</v>
      </c>
      <c r="CM851" s="135">
        <v>0</v>
      </c>
      <c r="CN851" s="135">
        <v>0</v>
      </c>
      <c r="CO851" s="135">
        <v>0</v>
      </c>
      <c r="CP851" s="135">
        <v>0</v>
      </c>
      <c r="CQ851" s="135">
        <v>0</v>
      </c>
      <c r="CR851" s="135">
        <v>0</v>
      </c>
      <c r="CS851" s="135">
        <v>0</v>
      </c>
      <c r="CT851" s="135">
        <v>0</v>
      </c>
      <c r="CU851" s="135">
        <v>0</v>
      </c>
      <c r="CV851" s="135">
        <v>0</v>
      </c>
      <c r="CW851" s="135">
        <v>0</v>
      </c>
      <c r="CX851" s="135"/>
    </row>
    <row r="852" spans="1:102" x14ac:dyDescent="0.35">
      <c r="A852" s="135">
        <v>851</v>
      </c>
      <c r="B852" s="135">
        <v>0</v>
      </c>
      <c r="C852" s="135">
        <v>0</v>
      </c>
      <c r="D852" s="135">
        <v>0</v>
      </c>
      <c r="E852" s="135">
        <v>0</v>
      </c>
      <c r="F852" s="135">
        <v>2</v>
      </c>
      <c r="G852" s="135">
        <v>0</v>
      </c>
      <c r="H852" s="135">
        <v>0</v>
      </c>
      <c r="I852" s="135">
        <v>0</v>
      </c>
      <c r="J852" s="135">
        <v>3</v>
      </c>
      <c r="K852" s="135">
        <v>0</v>
      </c>
      <c r="L852" s="135">
        <v>1</v>
      </c>
      <c r="M852" s="135">
        <v>0</v>
      </c>
      <c r="N852" s="135">
        <v>0</v>
      </c>
      <c r="O852" s="135">
        <v>0</v>
      </c>
      <c r="P852" s="135">
        <v>0</v>
      </c>
      <c r="Q852" s="135">
        <v>0</v>
      </c>
      <c r="R852" s="135">
        <v>1</v>
      </c>
      <c r="S852" s="135">
        <v>1</v>
      </c>
      <c r="T852" s="135">
        <v>1</v>
      </c>
      <c r="U852" s="135">
        <v>0</v>
      </c>
      <c r="V852" s="135">
        <v>0</v>
      </c>
      <c r="W852" s="135">
        <v>0</v>
      </c>
      <c r="X852" s="135">
        <v>0</v>
      </c>
      <c r="Y852" s="135">
        <v>0</v>
      </c>
      <c r="Z852" s="135">
        <v>1</v>
      </c>
      <c r="AA852" s="135">
        <v>2</v>
      </c>
      <c r="AB852" s="135">
        <v>0</v>
      </c>
      <c r="AC852" s="135">
        <v>0</v>
      </c>
      <c r="AD852" s="135">
        <v>0</v>
      </c>
      <c r="AE852" s="135">
        <v>1</v>
      </c>
      <c r="AF852" s="135">
        <v>0</v>
      </c>
      <c r="AG852" s="135">
        <v>0</v>
      </c>
      <c r="AH852" s="135">
        <v>1</v>
      </c>
      <c r="AI852" s="135">
        <v>0</v>
      </c>
      <c r="AJ852" s="135">
        <v>4</v>
      </c>
      <c r="AK852" s="135">
        <v>0</v>
      </c>
      <c r="AL852" s="135">
        <v>1</v>
      </c>
      <c r="AM852" s="135">
        <v>0</v>
      </c>
      <c r="AN852" s="135">
        <v>0</v>
      </c>
      <c r="AO852" s="135">
        <v>0</v>
      </c>
      <c r="AP852" s="135">
        <v>1</v>
      </c>
      <c r="AQ852" s="135">
        <v>0</v>
      </c>
      <c r="AR852" s="135">
        <v>1</v>
      </c>
      <c r="AS852" s="135">
        <v>0</v>
      </c>
      <c r="AT852" s="135">
        <v>0</v>
      </c>
      <c r="AU852" s="135">
        <v>6</v>
      </c>
      <c r="AV852" s="135">
        <v>1</v>
      </c>
      <c r="AW852" s="135">
        <v>0</v>
      </c>
      <c r="AX852" s="135">
        <v>0</v>
      </c>
      <c r="AY852" s="135">
        <v>5</v>
      </c>
      <c r="AZ852" s="135">
        <v>0</v>
      </c>
      <c r="BA852" s="135">
        <v>0</v>
      </c>
      <c r="BB852" s="135">
        <v>0</v>
      </c>
      <c r="BC852" s="135">
        <v>1</v>
      </c>
      <c r="BD852" s="135">
        <v>0</v>
      </c>
      <c r="BE852" s="135">
        <v>0</v>
      </c>
      <c r="BF852" s="135">
        <v>0</v>
      </c>
      <c r="BG852" s="135">
        <v>0</v>
      </c>
      <c r="BH852" s="135">
        <v>0</v>
      </c>
      <c r="BI852" s="135">
        <v>0</v>
      </c>
      <c r="BJ852" s="135">
        <v>0</v>
      </c>
      <c r="BK852" s="135">
        <v>0</v>
      </c>
      <c r="BL852" s="135">
        <v>1</v>
      </c>
      <c r="BM852" s="135">
        <v>0</v>
      </c>
      <c r="BN852" s="135">
        <v>0</v>
      </c>
      <c r="BO852" s="135">
        <v>2</v>
      </c>
      <c r="BP852" s="135">
        <v>0</v>
      </c>
      <c r="BQ852" s="135">
        <v>0</v>
      </c>
      <c r="BR852" s="135">
        <v>0</v>
      </c>
      <c r="BS852" s="135">
        <v>0</v>
      </c>
      <c r="BT852" s="135">
        <v>1</v>
      </c>
      <c r="BU852" s="135">
        <v>0</v>
      </c>
      <c r="BV852" s="135">
        <v>0</v>
      </c>
      <c r="BW852" s="135">
        <v>0</v>
      </c>
      <c r="BX852" s="135">
        <v>2</v>
      </c>
      <c r="BY852" s="135">
        <v>0</v>
      </c>
      <c r="BZ852" s="135">
        <v>2</v>
      </c>
      <c r="CA852" s="135">
        <v>0</v>
      </c>
      <c r="CB852" s="135">
        <v>0</v>
      </c>
      <c r="CC852" s="135">
        <v>1</v>
      </c>
      <c r="CD852" s="135">
        <v>5</v>
      </c>
      <c r="CE852" s="135">
        <v>0</v>
      </c>
      <c r="CF852" s="135">
        <v>0</v>
      </c>
      <c r="CG852" s="135">
        <v>2</v>
      </c>
      <c r="CH852" s="135">
        <v>1</v>
      </c>
      <c r="CI852" s="135">
        <v>0</v>
      </c>
      <c r="CJ852" s="135">
        <v>0</v>
      </c>
      <c r="CK852" s="135">
        <v>0</v>
      </c>
      <c r="CL852" s="135">
        <v>0</v>
      </c>
      <c r="CM852" s="135">
        <v>0</v>
      </c>
      <c r="CN852" s="135">
        <v>0</v>
      </c>
      <c r="CO852" s="135">
        <v>0</v>
      </c>
      <c r="CP852" s="135">
        <v>0</v>
      </c>
      <c r="CQ852" s="135">
        <v>0</v>
      </c>
      <c r="CR852" s="135">
        <v>0</v>
      </c>
      <c r="CS852" s="135">
        <v>0</v>
      </c>
      <c r="CT852" s="135">
        <v>2</v>
      </c>
      <c r="CU852" s="135">
        <v>0</v>
      </c>
      <c r="CV852" s="135">
        <v>0</v>
      </c>
      <c r="CW852" s="135">
        <v>0</v>
      </c>
      <c r="CX852" s="135"/>
    </row>
    <row r="853" spans="1:102" x14ac:dyDescent="0.35">
      <c r="A853" s="135">
        <v>852</v>
      </c>
      <c r="B853" s="135">
        <v>0</v>
      </c>
      <c r="C853" s="135">
        <v>0</v>
      </c>
      <c r="D853" s="135">
        <v>0</v>
      </c>
      <c r="E853" s="135">
        <v>0</v>
      </c>
      <c r="F853" s="135">
        <v>0</v>
      </c>
      <c r="G853" s="135">
        <v>0</v>
      </c>
      <c r="H853" s="135">
        <v>0</v>
      </c>
      <c r="I853" s="135">
        <v>0</v>
      </c>
      <c r="J853" s="135">
        <v>0</v>
      </c>
      <c r="K853" s="135">
        <v>0</v>
      </c>
      <c r="L853" s="135">
        <v>2</v>
      </c>
      <c r="M853" s="135">
        <v>0</v>
      </c>
      <c r="N853" s="135">
        <v>0</v>
      </c>
      <c r="O853" s="135">
        <v>0</v>
      </c>
      <c r="P853" s="135">
        <v>0</v>
      </c>
      <c r="Q853" s="135">
        <v>0</v>
      </c>
      <c r="R853" s="135">
        <v>1</v>
      </c>
      <c r="S853" s="135">
        <v>0</v>
      </c>
      <c r="T853" s="135">
        <v>0</v>
      </c>
      <c r="U853" s="135">
        <v>0</v>
      </c>
      <c r="V853" s="135">
        <v>0</v>
      </c>
      <c r="W853" s="135">
        <v>0</v>
      </c>
      <c r="X853" s="135">
        <v>0</v>
      </c>
      <c r="Y853" s="135">
        <v>0</v>
      </c>
      <c r="Z853" s="135">
        <v>0</v>
      </c>
      <c r="AA853" s="135">
        <v>0</v>
      </c>
      <c r="AB853" s="135">
        <v>1</v>
      </c>
      <c r="AC853" s="135">
        <v>0</v>
      </c>
      <c r="AD853" s="135">
        <v>0</v>
      </c>
      <c r="AE853" s="135">
        <v>1</v>
      </c>
      <c r="AF853" s="135">
        <v>0</v>
      </c>
      <c r="AG853" s="135">
        <v>0</v>
      </c>
      <c r="AH853" s="135">
        <v>0</v>
      </c>
      <c r="AI853" s="135">
        <v>0</v>
      </c>
      <c r="AJ853" s="135">
        <v>0</v>
      </c>
      <c r="AK853" s="135">
        <v>0</v>
      </c>
      <c r="AL853" s="135">
        <v>0</v>
      </c>
      <c r="AM853" s="135">
        <v>0</v>
      </c>
      <c r="AN853" s="135">
        <v>0</v>
      </c>
      <c r="AO853" s="135">
        <v>0</v>
      </c>
      <c r="AP853" s="135">
        <v>0</v>
      </c>
      <c r="AQ853" s="135">
        <v>1</v>
      </c>
      <c r="AR853" s="135">
        <v>1</v>
      </c>
      <c r="AS853" s="135">
        <v>0</v>
      </c>
      <c r="AT853" s="135">
        <v>0</v>
      </c>
      <c r="AU853" s="135">
        <v>0</v>
      </c>
      <c r="AV853" s="135">
        <v>0</v>
      </c>
      <c r="AW853" s="135">
        <v>1</v>
      </c>
      <c r="AX853" s="135">
        <v>0</v>
      </c>
      <c r="AY853" s="135">
        <v>0</v>
      </c>
      <c r="AZ853" s="135">
        <v>1</v>
      </c>
      <c r="BA853" s="135">
        <v>0</v>
      </c>
      <c r="BB853" s="135">
        <v>1</v>
      </c>
      <c r="BC853" s="135">
        <v>0</v>
      </c>
      <c r="BD853" s="135">
        <v>3</v>
      </c>
      <c r="BE853" s="135">
        <v>0</v>
      </c>
      <c r="BF853" s="135">
        <v>0</v>
      </c>
      <c r="BG853" s="135">
        <v>0</v>
      </c>
      <c r="BH853" s="135">
        <v>0</v>
      </c>
      <c r="BI853" s="135">
        <v>0</v>
      </c>
      <c r="BJ853" s="135">
        <v>0</v>
      </c>
      <c r="BK853" s="135">
        <v>1</v>
      </c>
      <c r="BL853" s="135">
        <v>0</v>
      </c>
      <c r="BM853" s="135">
        <v>0</v>
      </c>
      <c r="BN853" s="135">
        <v>0</v>
      </c>
      <c r="BO853" s="135">
        <v>0</v>
      </c>
      <c r="BP853" s="135">
        <v>0</v>
      </c>
      <c r="BQ853" s="135">
        <v>1</v>
      </c>
      <c r="BR853" s="135">
        <v>0</v>
      </c>
      <c r="BS853" s="135">
        <v>0</v>
      </c>
      <c r="BT853" s="135">
        <v>1</v>
      </c>
      <c r="BU853" s="135">
        <v>0</v>
      </c>
      <c r="BV853" s="135">
        <v>1</v>
      </c>
      <c r="BW853" s="135">
        <v>0</v>
      </c>
      <c r="BX853" s="135">
        <v>0</v>
      </c>
      <c r="BY853" s="135">
        <v>0</v>
      </c>
      <c r="BZ853" s="135">
        <v>0</v>
      </c>
      <c r="CA853" s="135">
        <v>0</v>
      </c>
      <c r="CB853" s="135">
        <v>5</v>
      </c>
      <c r="CC853" s="135">
        <v>0</v>
      </c>
      <c r="CD853" s="135">
        <v>3</v>
      </c>
      <c r="CE853" s="135">
        <v>0</v>
      </c>
      <c r="CF853" s="135">
        <v>1</v>
      </c>
      <c r="CG853" s="135">
        <v>0</v>
      </c>
      <c r="CH853" s="135">
        <v>0</v>
      </c>
      <c r="CI853" s="135">
        <v>0</v>
      </c>
      <c r="CJ853" s="135">
        <v>5</v>
      </c>
      <c r="CK853" s="135">
        <v>1</v>
      </c>
      <c r="CL853" s="135">
        <v>0</v>
      </c>
      <c r="CM853" s="135">
        <v>1</v>
      </c>
      <c r="CN853" s="135">
        <v>0</v>
      </c>
      <c r="CO853" s="135">
        <v>2</v>
      </c>
      <c r="CP853" s="135">
        <v>0</v>
      </c>
      <c r="CQ853" s="135">
        <v>0</v>
      </c>
      <c r="CR853" s="135">
        <v>0</v>
      </c>
      <c r="CS853" s="135">
        <v>0</v>
      </c>
      <c r="CT853" s="135">
        <v>1</v>
      </c>
      <c r="CU853" s="135">
        <v>0</v>
      </c>
      <c r="CV853" s="135">
        <v>0</v>
      </c>
      <c r="CW853" s="135">
        <v>2</v>
      </c>
      <c r="CX853" s="135"/>
    </row>
    <row r="854" spans="1:102" x14ac:dyDescent="0.35">
      <c r="A854" s="135">
        <v>853</v>
      </c>
      <c r="B854" s="135">
        <v>0</v>
      </c>
      <c r="C854" s="135">
        <v>0</v>
      </c>
      <c r="D854" s="135">
        <v>1</v>
      </c>
      <c r="E854" s="135">
        <v>0</v>
      </c>
      <c r="F854" s="135">
        <v>1</v>
      </c>
      <c r="G854" s="135">
        <v>1</v>
      </c>
      <c r="H854" s="135">
        <v>0</v>
      </c>
      <c r="I854" s="135">
        <v>0</v>
      </c>
      <c r="J854" s="135">
        <v>0</v>
      </c>
      <c r="K854" s="135">
        <v>0</v>
      </c>
      <c r="L854" s="135">
        <v>4</v>
      </c>
      <c r="M854" s="135">
        <v>3</v>
      </c>
      <c r="N854" s="135">
        <v>0</v>
      </c>
      <c r="O854" s="135">
        <v>1</v>
      </c>
      <c r="P854" s="135">
        <v>0</v>
      </c>
      <c r="Q854" s="135">
        <v>0</v>
      </c>
      <c r="R854" s="135">
        <v>0</v>
      </c>
      <c r="S854" s="135">
        <v>0</v>
      </c>
      <c r="T854" s="135">
        <v>0</v>
      </c>
      <c r="U854" s="135">
        <v>0</v>
      </c>
      <c r="V854" s="135">
        <v>0</v>
      </c>
      <c r="W854" s="135">
        <v>1</v>
      </c>
      <c r="X854" s="135">
        <v>0</v>
      </c>
      <c r="Y854" s="135">
        <v>0</v>
      </c>
      <c r="Z854" s="135">
        <v>0</v>
      </c>
      <c r="AA854" s="135">
        <v>0</v>
      </c>
      <c r="AB854" s="135">
        <v>0</v>
      </c>
      <c r="AC854" s="135">
        <v>0</v>
      </c>
      <c r="AD854" s="135">
        <v>1</v>
      </c>
      <c r="AE854" s="135">
        <v>0</v>
      </c>
      <c r="AF854" s="135">
        <v>0</v>
      </c>
      <c r="AG854" s="135">
        <v>0</v>
      </c>
      <c r="AH854" s="135">
        <v>0</v>
      </c>
      <c r="AI854" s="135">
        <v>1</v>
      </c>
      <c r="AJ854" s="135">
        <v>0</v>
      </c>
      <c r="AK854" s="135">
        <v>0</v>
      </c>
      <c r="AL854" s="135">
        <v>0</v>
      </c>
      <c r="AM854" s="135">
        <v>0</v>
      </c>
      <c r="AN854" s="135">
        <v>0</v>
      </c>
      <c r="AO854" s="135">
        <v>0</v>
      </c>
      <c r="AP854" s="135">
        <v>2</v>
      </c>
      <c r="AQ854" s="135">
        <v>14</v>
      </c>
      <c r="AR854" s="135">
        <v>0</v>
      </c>
      <c r="AS854" s="135">
        <v>0</v>
      </c>
      <c r="AT854" s="135">
        <v>1</v>
      </c>
      <c r="AU854" s="135">
        <v>1</v>
      </c>
      <c r="AV854" s="135">
        <v>0</v>
      </c>
      <c r="AW854" s="135">
        <v>3</v>
      </c>
      <c r="AX854" s="135">
        <v>0</v>
      </c>
      <c r="AY854" s="135">
        <v>11</v>
      </c>
      <c r="AZ854" s="135">
        <v>0</v>
      </c>
      <c r="BA854" s="135">
        <v>0</v>
      </c>
      <c r="BB854" s="135">
        <v>1</v>
      </c>
      <c r="BC854" s="135">
        <v>0</v>
      </c>
      <c r="BD854" s="135">
        <v>0</v>
      </c>
      <c r="BE854" s="135">
        <v>0</v>
      </c>
      <c r="BF854" s="135">
        <v>1</v>
      </c>
      <c r="BG854" s="135">
        <v>1</v>
      </c>
      <c r="BH854" s="135">
        <v>0</v>
      </c>
      <c r="BI854" s="135">
        <v>0</v>
      </c>
      <c r="BJ854" s="135">
        <v>0</v>
      </c>
      <c r="BK854" s="135">
        <v>0</v>
      </c>
      <c r="BL854" s="135">
        <v>0</v>
      </c>
      <c r="BM854" s="135">
        <v>0</v>
      </c>
      <c r="BN854" s="135">
        <v>0</v>
      </c>
      <c r="BO854" s="135">
        <v>0</v>
      </c>
      <c r="BP854" s="135">
        <v>0</v>
      </c>
      <c r="BQ854" s="135">
        <v>0</v>
      </c>
      <c r="BR854" s="135">
        <v>1</v>
      </c>
      <c r="BS854" s="135">
        <v>0</v>
      </c>
      <c r="BT854" s="135">
        <v>0</v>
      </c>
      <c r="BU854" s="135">
        <v>1</v>
      </c>
      <c r="BV854" s="135">
        <v>1</v>
      </c>
      <c r="BW854" s="135">
        <v>0</v>
      </c>
      <c r="BX854" s="135">
        <v>2</v>
      </c>
      <c r="BY854" s="135">
        <v>0</v>
      </c>
      <c r="BZ854" s="135">
        <v>1</v>
      </c>
      <c r="CA854" s="135">
        <v>0</v>
      </c>
      <c r="CB854" s="135">
        <v>0</v>
      </c>
      <c r="CC854" s="135">
        <v>0</v>
      </c>
      <c r="CD854" s="135">
        <v>0</v>
      </c>
      <c r="CE854" s="135">
        <v>0</v>
      </c>
      <c r="CF854" s="135">
        <v>1</v>
      </c>
      <c r="CG854" s="135">
        <v>1</v>
      </c>
      <c r="CH854" s="135">
        <v>0</v>
      </c>
      <c r="CI854" s="135">
        <v>0</v>
      </c>
      <c r="CJ854" s="135">
        <v>0</v>
      </c>
      <c r="CK854" s="135">
        <v>0</v>
      </c>
      <c r="CL854" s="135">
        <v>1</v>
      </c>
      <c r="CM854" s="135">
        <v>0</v>
      </c>
      <c r="CN854" s="135">
        <v>0</v>
      </c>
      <c r="CO854" s="135">
        <v>3</v>
      </c>
      <c r="CP854" s="135">
        <v>0</v>
      </c>
      <c r="CQ854" s="135">
        <v>0</v>
      </c>
      <c r="CR854" s="135">
        <v>1</v>
      </c>
      <c r="CS854" s="135">
        <v>0</v>
      </c>
      <c r="CT854" s="135">
        <v>0</v>
      </c>
      <c r="CU854" s="135">
        <v>0</v>
      </c>
      <c r="CV854" s="135">
        <v>0</v>
      </c>
      <c r="CW854" s="135">
        <v>0</v>
      </c>
      <c r="CX854" s="135"/>
    </row>
    <row r="855" spans="1:102" x14ac:dyDescent="0.35">
      <c r="A855" s="135">
        <v>854</v>
      </c>
      <c r="B855" s="135">
        <v>1</v>
      </c>
      <c r="C855" s="135">
        <v>1</v>
      </c>
      <c r="D855" s="135">
        <v>0</v>
      </c>
      <c r="E855" s="135">
        <v>0</v>
      </c>
      <c r="F855" s="135">
        <v>2</v>
      </c>
      <c r="G855" s="135">
        <v>1</v>
      </c>
      <c r="H855" s="135">
        <v>11</v>
      </c>
      <c r="I855" s="135">
        <v>0</v>
      </c>
      <c r="J855" s="135">
        <v>0</v>
      </c>
      <c r="K855" s="135">
        <v>0</v>
      </c>
      <c r="L855" s="135">
        <v>0</v>
      </c>
      <c r="M855" s="135">
        <v>0</v>
      </c>
      <c r="N855" s="135">
        <v>0</v>
      </c>
      <c r="O855" s="135">
        <v>2</v>
      </c>
      <c r="P855" s="135">
        <v>1</v>
      </c>
      <c r="Q855" s="135">
        <v>1</v>
      </c>
      <c r="R855" s="135">
        <v>1</v>
      </c>
      <c r="S855" s="135">
        <v>0</v>
      </c>
      <c r="T855" s="135">
        <v>10</v>
      </c>
      <c r="U855" s="135">
        <v>0</v>
      </c>
      <c r="V855" s="135">
        <v>3</v>
      </c>
      <c r="W855" s="135">
        <v>0</v>
      </c>
      <c r="X855" s="135">
        <v>0</v>
      </c>
      <c r="Y855" s="135">
        <v>0</v>
      </c>
      <c r="Z855" s="135">
        <v>0</v>
      </c>
      <c r="AA855" s="135">
        <v>0</v>
      </c>
      <c r="AB855" s="135">
        <v>0</v>
      </c>
      <c r="AC855" s="135">
        <v>1</v>
      </c>
      <c r="AD855" s="135">
        <v>0</v>
      </c>
      <c r="AE855" s="135">
        <v>2</v>
      </c>
      <c r="AF855" s="135">
        <v>9</v>
      </c>
      <c r="AG855" s="135">
        <v>0</v>
      </c>
      <c r="AH855" s="135">
        <v>0</v>
      </c>
      <c r="AI855" s="135">
        <v>0</v>
      </c>
      <c r="AJ855" s="135">
        <v>0</v>
      </c>
      <c r="AK855" s="135">
        <v>0</v>
      </c>
      <c r="AL855" s="135">
        <v>0</v>
      </c>
      <c r="AM855" s="135">
        <v>1</v>
      </c>
      <c r="AN855" s="135">
        <v>0</v>
      </c>
      <c r="AO855" s="135">
        <v>0</v>
      </c>
      <c r="AP855" s="135">
        <v>0</v>
      </c>
      <c r="AQ855" s="135">
        <v>0</v>
      </c>
      <c r="AR855" s="135">
        <v>1</v>
      </c>
      <c r="AS855" s="135">
        <v>0</v>
      </c>
      <c r="AT855" s="135">
        <v>0</v>
      </c>
      <c r="AU855" s="135">
        <v>0</v>
      </c>
      <c r="AV855" s="135">
        <v>0</v>
      </c>
      <c r="AW855" s="135">
        <v>0</v>
      </c>
      <c r="AX855" s="135">
        <v>0</v>
      </c>
      <c r="AY855" s="135">
        <v>0</v>
      </c>
      <c r="AZ855" s="135">
        <v>0</v>
      </c>
      <c r="BA855" s="135">
        <v>0</v>
      </c>
      <c r="BB855" s="135">
        <v>1</v>
      </c>
      <c r="BC855" s="135">
        <v>0</v>
      </c>
      <c r="BD855" s="135">
        <v>0</v>
      </c>
      <c r="BE855" s="135">
        <v>0</v>
      </c>
      <c r="BF855" s="135">
        <v>1</v>
      </c>
      <c r="BG855" s="135">
        <v>0</v>
      </c>
      <c r="BH855" s="135">
        <v>0</v>
      </c>
      <c r="BI855" s="135">
        <v>0</v>
      </c>
      <c r="BJ855" s="135">
        <v>1</v>
      </c>
      <c r="BK855" s="135">
        <v>11</v>
      </c>
      <c r="BL855" s="135">
        <v>2</v>
      </c>
      <c r="BM855" s="135">
        <v>0</v>
      </c>
      <c r="BN855" s="135">
        <v>0</v>
      </c>
      <c r="BO855" s="135">
        <v>0</v>
      </c>
      <c r="BP855" s="135">
        <v>0</v>
      </c>
      <c r="BQ855" s="135">
        <v>0</v>
      </c>
      <c r="BR855" s="135">
        <v>0</v>
      </c>
      <c r="BS855" s="135">
        <v>0</v>
      </c>
      <c r="BT855" s="135">
        <v>1</v>
      </c>
      <c r="BU855" s="135">
        <v>0</v>
      </c>
      <c r="BV855" s="135">
        <v>0</v>
      </c>
      <c r="BW855" s="135">
        <v>2</v>
      </c>
      <c r="BX855" s="135">
        <v>1</v>
      </c>
      <c r="BY855" s="135">
        <v>0</v>
      </c>
      <c r="BZ855" s="135">
        <v>0</v>
      </c>
      <c r="CA855" s="135">
        <v>0</v>
      </c>
      <c r="CB855" s="135">
        <v>0</v>
      </c>
      <c r="CC855" s="135">
        <v>1</v>
      </c>
      <c r="CD855" s="135">
        <v>0</v>
      </c>
      <c r="CE855" s="135">
        <v>0</v>
      </c>
      <c r="CF855" s="135">
        <v>0</v>
      </c>
      <c r="CG855" s="135">
        <v>0</v>
      </c>
      <c r="CH855" s="135">
        <v>0</v>
      </c>
      <c r="CI855" s="135">
        <v>0</v>
      </c>
      <c r="CJ855" s="135">
        <v>0</v>
      </c>
      <c r="CK855" s="135">
        <v>0</v>
      </c>
      <c r="CL855" s="135">
        <v>0</v>
      </c>
      <c r="CM855" s="135">
        <v>0</v>
      </c>
      <c r="CN855" s="135">
        <v>0</v>
      </c>
      <c r="CO855" s="135">
        <v>0</v>
      </c>
      <c r="CP855" s="135">
        <v>0</v>
      </c>
      <c r="CQ855" s="135">
        <v>0</v>
      </c>
      <c r="CR855" s="135">
        <v>0</v>
      </c>
      <c r="CS855" s="135">
        <v>0</v>
      </c>
      <c r="CT855" s="135">
        <v>0</v>
      </c>
      <c r="CU855" s="135">
        <v>0</v>
      </c>
      <c r="CV855" s="135">
        <v>0</v>
      </c>
      <c r="CW855" s="135">
        <v>1</v>
      </c>
      <c r="CX855" s="135"/>
    </row>
    <row r="856" spans="1:102" x14ac:dyDescent="0.35">
      <c r="A856" s="135">
        <v>855</v>
      </c>
      <c r="B856" s="135">
        <v>0</v>
      </c>
      <c r="C856" s="135">
        <v>0</v>
      </c>
      <c r="D856" s="135">
        <v>2</v>
      </c>
      <c r="E856" s="135">
        <v>0</v>
      </c>
      <c r="F856" s="135">
        <v>0</v>
      </c>
      <c r="G856" s="135">
        <v>2</v>
      </c>
      <c r="H856" s="135">
        <v>0</v>
      </c>
      <c r="I856" s="135">
        <v>0</v>
      </c>
      <c r="J856" s="135">
        <v>0</v>
      </c>
      <c r="K856" s="135">
        <v>0</v>
      </c>
      <c r="L856" s="135">
        <v>1</v>
      </c>
      <c r="M856" s="135">
        <v>0</v>
      </c>
      <c r="N856" s="135">
        <v>0</v>
      </c>
      <c r="O856" s="135">
        <v>1</v>
      </c>
      <c r="P856" s="135">
        <v>2</v>
      </c>
      <c r="Q856" s="135">
        <v>0</v>
      </c>
      <c r="R856" s="135">
        <v>1</v>
      </c>
      <c r="S856" s="135">
        <v>0</v>
      </c>
      <c r="T856" s="135">
        <v>0</v>
      </c>
      <c r="U856" s="135">
        <v>0</v>
      </c>
      <c r="V856" s="135">
        <v>0</v>
      </c>
      <c r="W856" s="135">
        <v>0</v>
      </c>
      <c r="X856" s="135">
        <v>0</v>
      </c>
      <c r="Y856" s="135">
        <v>0</v>
      </c>
      <c r="Z856" s="135">
        <v>0</v>
      </c>
      <c r="AA856" s="135">
        <v>0</v>
      </c>
      <c r="AB856" s="135">
        <v>1</v>
      </c>
      <c r="AC856" s="135">
        <v>1</v>
      </c>
      <c r="AD856" s="135">
        <v>0</v>
      </c>
      <c r="AE856" s="135">
        <v>5</v>
      </c>
      <c r="AF856" s="135">
        <v>0</v>
      </c>
      <c r="AG856" s="135">
        <v>2</v>
      </c>
      <c r="AH856" s="135">
        <v>0</v>
      </c>
      <c r="AI856" s="135">
        <v>10</v>
      </c>
      <c r="AJ856" s="135">
        <v>0</v>
      </c>
      <c r="AK856" s="135">
        <v>0</v>
      </c>
      <c r="AL856" s="135">
        <v>0</v>
      </c>
      <c r="AM856" s="135">
        <v>4</v>
      </c>
      <c r="AN856" s="135">
        <v>0</v>
      </c>
      <c r="AO856" s="135">
        <v>0</v>
      </c>
      <c r="AP856" s="135">
        <v>14</v>
      </c>
      <c r="AQ856" s="135">
        <v>0</v>
      </c>
      <c r="AR856" s="135">
        <v>0</v>
      </c>
      <c r="AS856" s="135">
        <v>0</v>
      </c>
      <c r="AT856" s="135">
        <v>0</v>
      </c>
      <c r="AU856" s="135">
        <v>1</v>
      </c>
      <c r="AV856" s="135">
        <v>0</v>
      </c>
      <c r="AW856" s="135">
        <v>1</v>
      </c>
      <c r="AX856" s="135">
        <v>1</v>
      </c>
      <c r="AY856" s="135">
        <v>0</v>
      </c>
      <c r="AZ856" s="135">
        <v>0</v>
      </c>
      <c r="BA856" s="135">
        <v>0</v>
      </c>
      <c r="BB856" s="135">
        <v>0</v>
      </c>
      <c r="BC856" s="135">
        <v>0</v>
      </c>
      <c r="BD856" s="135">
        <v>0</v>
      </c>
      <c r="BE856" s="135">
        <v>1</v>
      </c>
      <c r="BF856" s="135">
        <v>0</v>
      </c>
      <c r="BG856" s="135">
        <v>0</v>
      </c>
      <c r="BH856" s="135">
        <v>0</v>
      </c>
      <c r="BI856" s="135">
        <v>0</v>
      </c>
      <c r="BJ856" s="135">
        <v>0</v>
      </c>
      <c r="BK856" s="135">
        <v>0</v>
      </c>
      <c r="BL856" s="135">
        <v>0</v>
      </c>
      <c r="BM856" s="135">
        <v>0</v>
      </c>
      <c r="BN856" s="135">
        <v>0</v>
      </c>
      <c r="BO856" s="135">
        <v>0</v>
      </c>
      <c r="BP856" s="135">
        <v>0</v>
      </c>
      <c r="BQ856" s="135">
        <v>0</v>
      </c>
      <c r="BR856" s="135">
        <v>0</v>
      </c>
      <c r="BS856" s="135">
        <v>0</v>
      </c>
      <c r="BT856" s="135">
        <v>0</v>
      </c>
      <c r="BU856" s="135">
        <v>0</v>
      </c>
      <c r="BV856" s="135">
        <v>1</v>
      </c>
      <c r="BW856" s="135">
        <v>0</v>
      </c>
      <c r="BX856" s="135">
        <v>1</v>
      </c>
      <c r="BY856" s="135">
        <v>0</v>
      </c>
      <c r="BZ856" s="135">
        <v>0</v>
      </c>
      <c r="CA856" s="135">
        <v>5</v>
      </c>
      <c r="CB856" s="135">
        <v>0</v>
      </c>
      <c r="CC856" s="135">
        <v>0</v>
      </c>
      <c r="CD856" s="135">
        <v>4</v>
      </c>
      <c r="CE856" s="135">
        <v>0</v>
      </c>
      <c r="CF856" s="135">
        <v>3</v>
      </c>
      <c r="CG856" s="135">
        <v>0</v>
      </c>
      <c r="CH856" s="135">
        <v>1</v>
      </c>
      <c r="CI856" s="135">
        <v>0</v>
      </c>
      <c r="CJ856" s="135">
        <v>0</v>
      </c>
      <c r="CK856" s="135">
        <v>0</v>
      </c>
      <c r="CL856" s="135">
        <v>0</v>
      </c>
      <c r="CM856" s="135">
        <v>0</v>
      </c>
      <c r="CN856" s="135">
        <v>0</v>
      </c>
      <c r="CO856" s="135">
        <v>3</v>
      </c>
      <c r="CP856" s="135">
        <v>0</v>
      </c>
      <c r="CQ856" s="135">
        <v>0</v>
      </c>
      <c r="CR856" s="135">
        <v>2</v>
      </c>
      <c r="CS856" s="135">
        <v>0</v>
      </c>
      <c r="CT856" s="135">
        <v>0</v>
      </c>
      <c r="CU856" s="135">
        <v>1</v>
      </c>
      <c r="CV856" s="135">
        <v>0</v>
      </c>
      <c r="CW856" s="135">
        <v>0</v>
      </c>
      <c r="CX856" s="135"/>
    </row>
    <row r="857" spans="1:102" x14ac:dyDescent="0.35">
      <c r="A857" s="135">
        <v>856</v>
      </c>
      <c r="B857" s="135">
        <v>1</v>
      </c>
      <c r="C857" s="135">
        <v>0</v>
      </c>
      <c r="D857" s="135">
        <v>0</v>
      </c>
      <c r="E857" s="135">
        <v>0</v>
      </c>
      <c r="F857" s="135">
        <v>0</v>
      </c>
      <c r="G857" s="135">
        <v>0</v>
      </c>
      <c r="H857" s="135">
        <v>1</v>
      </c>
      <c r="I857" s="135">
        <v>0</v>
      </c>
      <c r="J857" s="135">
        <v>0</v>
      </c>
      <c r="K857" s="135">
        <v>0</v>
      </c>
      <c r="L857" s="135">
        <v>0</v>
      </c>
      <c r="M857" s="135">
        <v>0</v>
      </c>
      <c r="N857" s="135">
        <v>0</v>
      </c>
      <c r="O857" s="135">
        <v>0</v>
      </c>
      <c r="P857" s="135">
        <v>0</v>
      </c>
      <c r="Q857" s="135">
        <v>0</v>
      </c>
      <c r="R857" s="135">
        <v>0</v>
      </c>
      <c r="S857" s="135">
        <v>0</v>
      </c>
      <c r="T857" s="135">
        <v>0</v>
      </c>
      <c r="U857" s="135">
        <v>0</v>
      </c>
      <c r="V857" s="135">
        <v>0</v>
      </c>
      <c r="W857" s="135">
        <v>0</v>
      </c>
      <c r="X857" s="135">
        <v>0</v>
      </c>
      <c r="Y857" s="135">
        <v>0</v>
      </c>
      <c r="Z857" s="135">
        <v>0</v>
      </c>
      <c r="AA857" s="135">
        <v>0</v>
      </c>
      <c r="AB857" s="135">
        <v>0</v>
      </c>
      <c r="AC857" s="135">
        <v>0</v>
      </c>
      <c r="AD857" s="135">
        <v>0</v>
      </c>
      <c r="AE857" s="135">
        <v>1</v>
      </c>
      <c r="AF857" s="135">
        <v>0</v>
      </c>
      <c r="AG857" s="135">
        <v>0</v>
      </c>
      <c r="AH857" s="135">
        <v>1</v>
      </c>
      <c r="AI857" s="135">
        <v>4</v>
      </c>
      <c r="AJ857" s="135">
        <v>0</v>
      </c>
      <c r="AK857" s="135">
        <v>1</v>
      </c>
      <c r="AL857" s="135">
        <v>2</v>
      </c>
      <c r="AM857" s="135">
        <v>0</v>
      </c>
      <c r="AN857" s="135">
        <v>0</v>
      </c>
      <c r="AO857" s="135">
        <v>0</v>
      </c>
      <c r="AP857" s="135">
        <v>6</v>
      </c>
      <c r="AQ857" s="135">
        <v>0</v>
      </c>
      <c r="AR857" s="135">
        <v>0</v>
      </c>
      <c r="AS857" s="135">
        <v>0</v>
      </c>
      <c r="AT857" s="135">
        <v>0</v>
      </c>
      <c r="AU857" s="135">
        <v>4</v>
      </c>
      <c r="AV857" s="135">
        <v>0</v>
      </c>
      <c r="AW857" s="135">
        <v>0</v>
      </c>
      <c r="AX857" s="135">
        <v>0</v>
      </c>
      <c r="AY857" s="135">
        <v>0</v>
      </c>
      <c r="AZ857" s="135">
        <v>1</v>
      </c>
      <c r="BA857" s="135">
        <v>1</v>
      </c>
      <c r="BB857" s="135">
        <v>0</v>
      </c>
      <c r="BC857" s="135">
        <v>0</v>
      </c>
      <c r="BD857" s="135">
        <v>0</v>
      </c>
      <c r="BE857" s="135">
        <v>0</v>
      </c>
      <c r="BF857" s="135">
        <v>0</v>
      </c>
      <c r="BG857" s="135">
        <v>0</v>
      </c>
      <c r="BH857" s="135">
        <v>0</v>
      </c>
      <c r="BI857" s="135">
        <v>0</v>
      </c>
      <c r="BJ857" s="135">
        <v>1</v>
      </c>
      <c r="BK857" s="135">
        <v>20</v>
      </c>
      <c r="BL857" s="135">
        <v>0</v>
      </c>
      <c r="BM857" s="135">
        <v>0</v>
      </c>
      <c r="BN857" s="135">
        <v>0</v>
      </c>
      <c r="BO857" s="135">
        <v>0</v>
      </c>
      <c r="BP857" s="135">
        <v>0</v>
      </c>
      <c r="BQ857" s="135">
        <v>0</v>
      </c>
      <c r="BR857" s="135">
        <v>0</v>
      </c>
      <c r="BS857" s="135">
        <v>0</v>
      </c>
      <c r="BT857" s="135">
        <v>1</v>
      </c>
      <c r="BU857" s="135">
        <v>1</v>
      </c>
      <c r="BV857" s="135">
        <v>0</v>
      </c>
      <c r="BW857" s="135">
        <v>0</v>
      </c>
      <c r="BX857" s="135">
        <v>0</v>
      </c>
      <c r="BY857" s="135">
        <v>1</v>
      </c>
      <c r="BZ857" s="135">
        <v>0</v>
      </c>
      <c r="CA857" s="135">
        <v>0</v>
      </c>
      <c r="CB857" s="135">
        <v>0</v>
      </c>
      <c r="CC857" s="135">
        <v>0</v>
      </c>
      <c r="CD857" s="135">
        <v>4</v>
      </c>
      <c r="CE857" s="135">
        <v>0</v>
      </c>
      <c r="CF857" s="135">
        <v>0</v>
      </c>
      <c r="CG857" s="135">
        <v>0</v>
      </c>
      <c r="CH857" s="135">
        <v>0</v>
      </c>
      <c r="CI857" s="135">
        <v>0</v>
      </c>
      <c r="CJ857" s="135">
        <v>0</v>
      </c>
      <c r="CK857" s="135">
        <v>0</v>
      </c>
      <c r="CL857" s="135">
        <v>0</v>
      </c>
      <c r="CM857" s="135">
        <v>0</v>
      </c>
      <c r="CN857" s="135">
        <v>0</v>
      </c>
      <c r="CO857" s="135">
        <v>0</v>
      </c>
      <c r="CP857" s="135">
        <v>0</v>
      </c>
      <c r="CQ857" s="135">
        <v>0</v>
      </c>
      <c r="CR857" s="135">
        <v>0</v>
      </c>
      <c r="CS857" s="135">
        <v>0</v>
      </c>
      <c r="CT857" s="135">
        <v>1</v>
      </c>
      <c r="CU857" s="135">
        <v>0</v>
      </c>
      <c r="CV857" s="135">
        <v>1</v>
      </c>
      <c r="CW857" s="135">
        <v>0</v>
      </c>
      <c r="CX857" s="135"/>
    </row>
    <row r="858" spans="1:102" x14ac:dyDescent="0.35">
      <c r="A858" s="135">
        <v>857</v>
      </c>
      <c r="B858" s="135">
        <v>0</v>
      </c>
      <c r="C858" s="135">
        <v>0</v>
      </c>
      <c r="D858" s="135">
        <v>0</v>
      </c>
      <c r="E858" s="135">
        <v>0</v>
      </c>
      <c r="F858" s="135">
        <v>6</v>
      </c>
      <c r="G858" s="135">
        <v>0</v>
      </c>
      <c r="H858" s="135">
        <v>0</v>
      </c>
      <c r="I858" s="135">
        <v>0</v>
      </c>
      <c r="J858" s="135">
        <v>0</v>
      </c>
      <c r="K858" s="135">
        <v>0</v>
      </c>
      <c r="L858" s="135">
        <v>0</v>
      </c>
      <c r="M858" s="135">
        <v>0</v>
      </c>
      <c r="N858" s="135">
        <v>5</v>
      </c>
      <c r="O858" s="135">
        <v>1</v>
      </c>
      <c r="P858" s="135">
        <v>0</v>
      </c>
      <c r="Q858" s="135">
        <v>0</v>
      </c>
      <c r="R858" s="135">
        <v>0</v>
      </c>
      <c r="S858" s="135">
        <v>0</v>
      </c>
      <c r="T858" s="135">
        <v>1</v>
      </c>
      <c r="U858" s="135">
        <v>0</v>
      </c>
      <c r="V858" s="135">
        <v>10</v>
      </c>
      <c r="W858" s="135">
        <v>0</v>
      </c>
      <c r="X858" s="135">
        <v>0</v>
      </c>
      <c r="Y858" s="135">
        <v>0</v>
      </c>
      <c r="Z858" s="135">
        <v>0</v>
      </c>
      <c r="AA858" s="135">
        <v>0</v>
      </c>
      <c r="AB858" s="135">
        <v>1</v>
      </c>
      <c r="AC858" s="135">
        <v>0</v>
      </c>
      <c r="AD858" s="135">
        <v>0</v>
      </c>
      <c r="AE858" s="135">
        <v>0</v>
      </c>
      <c r="AF858" s="135">
        <v>0</v>
      </c>
      <c r="AG858" s="135">
        <v>0</v>
      </c>
      <c r="AH858" s="135">
        <v>3</v>
      </c>
      <c r="AI858" s="135">
        <v>2</v>
      </c>
      <c r="AJ858" s="135">
        <v>0</v>
      </c>
      <c r="AK858" s="135">
        <v>0</v>
      </c>
      <c r="AL858" s="135">
        <v>0</v>
      </c>
      <c r="AM858" s="135">
        <v>1</v>
      </c>
      <c r="AN858" s="135">
        <v>0</v>
      </c>
      <c r="AO858" s="135">
        <v>0</v>
      </c>
      <c r="AP858" s="135">
        <v>4</v>
      </c>
      <c r="AQ858" s="135">
        <v>1</v>
      </c>
      <c r="AR858" s="135">
        <v>0</v>
      </c>
      <c r="AS858" s="135">
        <v>0</v>
      </c>
      <c r="AT858" s="135">
        <v>0</v>
      </c>
      <c r="AU858" s="135">
        <v>0</v>
      </c>
      <c r="AV858" s="135">
        <v>0</v>
      </c>
      <c r="AW858" s="135">
        <v>0</v>
      </c>
      <c r="AX858" s="135">
        <v>1</v>
      </c>
      <c r="AY858" s="135">
        <v>6</v>
      </c>
      <c r="AZ858" s="135">
        <v>1</v>
      </c>
      <c r="BA858" s="135">
        <v>1</v>
      </c>
      <c r="BB858" s="135">
        <v>0</v>
      </c>
      <c r="BC858" s="135">
        <v>1</v>
      </c>
      <c r="BD858" s="135">
        <v>0</v>
      </c>
      <c r="BE858" s="135">
        <v>0</v>
      </c>
      <c r="BF858" s="135">
        <v>0</v>
      </c>
      <c r="BG858" s="135">
        <v>1</v>
      </c>
      <c r="BH858" s="135">
        <v>0</v>
      </c>
      <c r="BI858" s="135">
        <v>0</v>
      </c>
      <c r="BJ858" s="135">
        <v>0</v>
      </c>
      <c r="BK858" s="135">
        <v>7</v>
      </c>
      <c r="BL858" s="135">
        <v>0</v>
      </c>
      <c r="BM858" s="135">
        <v>0</v>
      </c>
      <c r="BN858" s="135">
        <v>0</v>
      </c>
      <c r="BO858" s="135">
        <v>0</v>
      </c>
      <c r="BP858" s="135">
        <v>0</v>
      </c>
      <c r="BQ858" s="135">
        <v>0</v>
      </c>
      <c r="BR858" s="135">
        <v>0</v>
      </c>
      <c r="BS858" s="135">
        <v>0</v>
      </c>
      <c r="BT858" s="135">
        <v>0</v>
      </c>
      <c r="BU858" s="135">
        <v>0</v>
      </c>
      <c r="BV858" s="135">
        <v>0</v>
      </c>
      <c r="BW858" s="135">
        <v>1</v>
      </c>
      <c r="BX858" s="135">
        <v>1</v>
      </c>
      <c r="BY858" s="135">
        <v>1</v>
      </c>
      <c r="BZ858" s="135">
        <v>0</v>
      </c>
      <c r="CA858" s="135">
        <v>1</v>
      </c>
      <c r="CB858" s="135">
        <v>0</v>
      </c>
      <c r="CC858" s="135">
        <v>0</v>
      </c>
      <c r="CD858" s="135">
        <v>0</v>
      </c>
      <c r="CE858" s="135">
        <v>0</v>
      </c>
      <c r="CF858" s="135">
        <v>0</v>
      </c>
      <c r="CG858" s="135">
        <v>0</v>
      </c>
      <c r="CH858" s="135">
        <v>0</v>
      </c>
      <c r="CI858" s="135">
        <v>0</v>
      </c>
      <c r="CJ858" s="135">
        <v>0</v>
      </c>
      <c r="CK858" s="135">
        <v>0</v>
      </c>
      <c r="CL858" s="135">
        <v>0</v>
      </c>
      <c r="CM858" s="135">
        <v>1</v>
      </c>
      <c r="CN858" s="135">
        <v>0</v>
      </c>
      <c r="CO858" s="135">
        <v>0</v>
      </c>
      <c r="CP858" s="135">
        <v>0</v>
      </c>
      <c r="CQ858" s="135">
        <v>0</v>
      </c>
      <c r="CR858" s="135">
        <v>0</v>
      </c>
      <c r="CS858" s="135">
        <v>1</v>
      </c>
      <c r="CT858" s="135">
        <v>0</v>
      </c>
      <c r="CU858" s="135">
        <v>0</v>
      </c>
      <c r="CV858" s="135">
        <v>0</v>
      </c>
      <c r="CW858" s="135">
        <v>0</v>
      </c>
      <c r="CX858" s="135"/>
    </row>
    <row r="859" spans="1:102" x14ac:dyDescent="0.35">
      <c r="A859" s="135">
        <v>858</v>
      </c>
      <c r="B859" s="135">
        <v>0</v>
      </c>
      <c r="C859" s="135">
        <v>0</v>
      </c>
      <c r="D859" s="135">
        <v>1</v>
      </c>
      <c r="E859" s="135">
        <v>1</v>
      </c>
      <c r="F859" s="135">
        <v>4</v>
      </c>
      <c r="G859" s="135">
        <v>0</v>
      </c>
      <c r="H859" s="135">
        <v>0</v>
      </c>
      <c r="I859" s="135">
        <v>2</v>
      </c>
      <c r="J859" s="135">
        <v>0</v>
      </c>
      <c r="K859" s="135">
        <v>0</v>
      </c>
      <c r="L859" s="135">
        <v>0</v>
      </c>
      <c r="M859" s="135">
        <v>0</v>
      </c>
      <c r="N859" s="135">
        <v>0</v>
      </c>
      <c r="O859" s="135">
        <v>1</v>
      </c>
      <c r="P859" s="135">
        <v>0</v>
      </c>
      <c r="Q859" s="135">
        <v>0</v>
      </c>
      <c r="R859" s="135">
        <v>0</v>
      </c>
      <c r="S859" s="135">
        <v>1</v>
      </c>
      <c r="T859" s="135">
        <v>0</v>
      </c>
      <c r="U859" s="135">
        <v>0</v>
      </c>
      <c r="V859" s="135">
        <v>1</v>
      </c>
      <c r="W859" s="135">
        <v>0</v>
      </c>
      <c r="X859" s="135">
        <v>1</v>
      </c>
      <c r="Y859" s="135">
        <v>0</v>
      </c>
      <c r="Z859" s="135">
        <v>0</v>
      </c>
      <c r="AA859" s="135">
        <v>0</v>
      </c>
      <c r="AB859" s="135">
        <v>1</v>
      </c>
      <c r="AC859" s="135">
        <v>0</v>
      </c>
      <c r="AD859" s="135">
        <v>0</v>
      </c>
      <c r="AE859" s="135">
        <v>0</v>
      </c>
      <c r="AF859" s="135">
        <v>0</v>
      </c>
      <c r="AG859" s="135">
        <v>4</v>
      </c>
      <c r="AH859" s="135">
        <v>3</v>
      </c>
      <c r="AI859" s="135">
        <v>1</v>
      </c>
      <c r="AJ859" s="135">
        <v>0</v>
      </c>
      <c r="AK859" s="135">
        <v>0</v>
      </c>
      <c r="AL859" s="135">
        <v>0</v>
      </c>
      <c r="AM859" s="135">
        <v>0</v>
      </c>
      <c r="AN859" s="135">
        <v>0</v>
      </c>
      <c r="AO859" s="135">
        <v>0</v>
      </c>
      <c r="AP859" s="135">
        <v>0</v>
      </c>
      <c r="AQ859" s="135">
        <v>0</v>
      </c>
      <c r="AR859" s="135">
        <v>0</v>
      </c>
      <c r="AS859" s="135">
        <v>2</v>
      </c>
      <c r="AT859" s="135">
        <v>0</v>
      </c>
      <c r="AU859" s="135">
        <v>0</v>
      </c>
      <c r="AV859" s="135">
        <v>0</v>
      </c>
      <c r="AW859" s="135">
        <v>0</v>
      </c>
      <c r="AX859" s="135">
        <v>1</v>
      </c>
      <c r="AY859" s="135">
        <v>0</v>
      </c>
      <c r="AZ859" s="135">
        <v>0</v>
      </c>
      <c r="BA859" s="135">
        <v>0</v>
      </c>
      <c r="BB859" s="135">
        <v>0</v>
      </c>
      <c r="BC859" s="135">
        <v>1</v>
      </c>
      <c r="BD859" s="135">
        <v>2</v>
      </c>
      <c r="BE859" s="135">
        <v>0</v>
      </c>
      <c r="BF859" s="135">
        <v>0</v>
      </c>
      <c r="BG859" s="135">
        <v>0</v>
      </c>
      <c r="BH859" s="135">
        <v>0</v>
      </c>
      <c r="BI859" s="135">
        <v>0</v>
      </c>
      <c r="BJ859" s="135">
        <v>0</v>
      </c>
      <c r="BK859" s="135">
        <v>0</v>
      </c>
      <c r="BL859" s="135">
        <v>0</v>
      </c>
      <c r="BM859" s="135">
        <v>0</v>
      </c>
      <c r="BN859" s="135">
        <v>0</v>
      </c>
      <c r="BO859" s="135">
        <v>0</v>
      </c>
      <c r="BP859" s="135">
        <v>0</v>
      </c>
      <c r="BQ859" s="135">
        <v>0</v>
      </c>
      <c r="BR859" s="135">
        <v>0</v>
      </c>
      <c r="BS859" s="135">
        <v>1</v>
      </c>
      <c r="BT859" s="135">
        <v>0</v>
      </c>
      <c r="BU859" s="135">
        <v>0</v>
      </c>
      <c r="BV859" s="135">
        <v>0</v>
      </c>
      <c r="BW859" s="135">
        <v>0</v>
      </c>
      <c r="BX859" s="135">
        <v>0</v>
      </c>
      <c r="BY859" s="135">
        <v>0</v>
      </c>
      <c r="BZ859" s="135">
        <v>0</v>
      </c>
      <c r="CA859" s="135">
        <v>0</v>
      </c>
      <c r="CB859" s="135">
        <v>0</v>
      </c>
      <c r="CC859" s="135">
        <v>0</v>
      </c>
      <c r="CD859" s="135">
        <v>3</v>
      </c>
      <c r="CE859" s="135">
        <v>0</v>
      </c>
      <c r="CF859" s="135">
        <v>0</v>
      </c>
      <c r="CG859" s="135">
        <v>0</v>
      </c>
      <c r="CH859" s="135">
        <v>0</v>
      </c>
      <c r="CI859" s="135">
        <v>0</v>
      </c>
      <c r="CJ859" s="135">
        <v>0</v>
      </c>
      <c r="CK859" s="135">
        <v>0</v>
      </c>
      <c r="CL859" s="135">
        <v>0</v>
      </c>
      <c r="CM859" s="135">
        <v>0</v>
      </c>
      <c r="CN859" s="135">
        <v>0</v>
      </c>
      <c r="CO859" s="135">
        <v>0</v>
      </c>
      <c r="CP859" s="135">
        <v>0</v>
      </c>
      <c r="CQ859" s="135">
        <v>0</v>
      </c>
      <c r="CR859" s="135">
        <v>0</v>
      </c>
      <c r="CS859" s="135">
        <v>0</v>
      </c>
      <c r="CT859" s="135">
        <v>0</v>
      </c>
      <c r="CU859" s="135">
        <v>0</v>
      </c>
      <c r="CV859" s="135">
        <v>0</v>
      </c>
      <c r="CW859" s="135">
        <v>0</v>
      </c>
      <c r="CX859" s="135"/>
    </row>
    <row r="860" spans="1:102" x14ac:dyDescent="0.35">
      <c r="A860" s="135">
        <v>859</v>
      </c>
      <c r="B860" s="135">
        <v>3</v>
      </c>
      <c r="C860" s="135">
        <v>0</v>
      </c>
      <c r="D860" s="135">
        <v>3</v>
      </c>
      <c r="E860" s="135">
        <v>0</v>
      </c>
      <c r="F860" s="135">
        <v>1</v>
      </c>
      <c r="G860" s="135">
        <v>0</v>
      </c>
      <c r="H860" s="135">
        <v>0</v>
      </c>
      <c r="I860" s="135">
        <v>0</v>
      </c>
      <c r="J860" s="135">
        <v>0</v>
      </c>
      <c r="K860" s="135">
        <v>0</v>
      </c>
      <c r="L860" s="135">
        <v>0</v>
      </c>
      <c r="M860" s="135">
        <v>0</v>
      </c>
      <c r="N860" s="135">
        <v>0</v>
      </c>
      <c r="O860" s="135">
        <v>0</v>
      </c>
      <c r="P860" s="135">
        <v>0</v>
      </c>
      <c r="Q860" s="135">
        <v>0</v>
      </c>
      <c r="R860" s="135">
        <v>0</v>
      </c>
      <c r="S860" s="135">
        <v>0</v>
      </c>
      <c r="T860" s="135">
        <v>0</v>
      </c>
      <c r="U860" s="135">
        <v>0</v>
      </c>
      <c r="V860" s="135">
        <v>0</v>
      </c>
      <c r="W860" s="135">
        <v>0</v>
      </c>
      <c r="X860" s="135">
        <v>0</v>
      </c>
      <c r="Y860" s="135">
        <v>1</v>
      </c>
      <c r="Z860" s="135">
        <v>0</v>
      </c>
      <c r="AA860" s="135">
        <v>0</v>
      </c>
      <c r="AB860" s="135">
        <v>0</v>
      </c>
      <c r="AC860" s="135">
        <v>1</v>
      </c>
      <c r="AD860" s="135">
        <v>0</v>
      </c>
      <c r="AE860" s="135">
        <v>1</v>
      </c>
      <c r="AF860" s="135">
        <v>0</v>
      </c>
      <c r="AG860" s="135">
        <v>1</v>
      </c>
      <c r="AH860" s="135">
        <v>2</v>
      </c>
      <c r="AI860" s="135">
        <v>2</v>
      </c>
      <c r="AJ860" s="135">
        <v>0</v>
      </c>
      <c r="AK860" s="135">
        <v>0</v>
      </c>
      <c r="AL860" s="135">
        <v>0</v>
      </c>
      <c r="AM860" s="135">
        <v>0</v>
      </c>
      <c r="AN860" s="135">
        <v>0</v>
      </c>
      <c r="AO860" s="135">
        <v>1</v>
      </c>
      <c r="AP860" s="135">
        <v>1</v>
      </c>
      <c r="AQ860" s="135">
        <v>0</v>
      </c>
      <c r="AR860" s="135">
        <v>0</v>
      </c>
      <c r="AS860" s="135">
        <v>0</v>
      </c>
      <c r="AT860" s="135">
        <v>0</v>
      </c>
      <c r="AU860" s="135">
        <v>13</v>
      </c>
      <c r="AV860" s="135">
        <v>1</v>
      </c>
      <c r="AW860" s="135">
        <v>0</v>
      </c>
      <c r="AX860" s="135">
        <v>0</v>
      </c>
      <c r="AY860" s="135">
        <v>5</v>
      </c>
      <c r="AZ860" s="135">
        <v>1</v>
      </c>
      <c r="BA860" s="135">
        <v>1</v>
      </c>
      <c r="BB860" s="135">
        <v>0</v>
      </c>
      <c r="BC860" s="135">
        <v>1</v>
      </c>
      <c r="BD860" s="135">
        <v>0</v>
      </c>
      <c r="BE860" s="135">
        <v>0</v>
      </c>
      <c r="BF860" s="135">
        <v>0</v>
      </c>
      <c r="BG860" s="135">
        <v>0</v>
      </c>
      <c r="BH860" s="135">
        <v>1</v>
      </c>
      <c r="BI860" s="135">
        <v>0</v>
      </c>
      <c r="BJ860" s="135">
        <v>0</v>
      </c>
      <c r="BK860" s="135">
        <v>0</v>
      </c>
      <c r="BL860" s="135">
        <v>1</v>
      </c>
      <c r="BM860" s="135">
        <v>0</v>
      </c>
      <c r="BN860" s="135">
        <v>1</v>
      </c>
      <c r="BO860" s="135">
        <v>0</v>
      </c>
      <c r="BP860" s="135">
        <v>0</v>
      </c>
      <c r="BQ860" s="135">
        <v>0</v>
      </c>
      <c r="BR860" s="135">
        <v>0</v>
      </c>
      <c r="BS860" s="135">
        <v>0</v>
      </c>
      <c r="BT860" s="135">
        <v>0</v>
      </c>
      <c r="BU860" s="135">
        <v>1</v>
      </c>
      <c r="BV860" s="135">
        <v>1</v>
      </c>
      <c r="BW860" s="135">
        <v>0</v>
      </c>
      <c r="BX860" s="135">
        <v>4</v>
      </c>
      <c r="BY860" s="135">
        <v>0</v>
      </c>
      <c r="BZ860" s="135">
        <v>4</v>
      </c>
      <c r="CA860" s="135">
        <v>0</v>
      </c>
      <c r="CB860" s="135">
        <v>0</v>
      </c>
      <c r="CC860" s="135">
        <v>0</v>
      </c>
      <c r="CD860" s="135">
        <v>0</v>
      </c>
      <c r="CE860" s="135">
        <v>1</v>
      </c>
      <c r="CF860" s="135">
        <v>1</v>
      </c>
      <c r="CG860" s="135">
        <v>0</v>
      </c>
      <c r="CH860" s="135">
        <v>0</v>
      </c>
      <c r="CI860" s="135">
        <v>0</v>
      </c>
      <c r="CJ860" s="135">
        <v>0</v>
      </c>
      <c r="CK860" s="135">
        <v>0</v>
      </c>
      <c r="CL860" s="135">
        <v>0</v>
      </c>
      <c r="CM860" s="135">
        <v>0</v>
      </c>
      <c r="CN860" s="135">
        <v>0</v>
      </c>
      <c r="CO860" s="135">
        <v>4</v>
      </c>
      <c r="CP860" s="135">
        <v>0</v>
      </c>
      <c r="CQ860" s="135">
        <v>0</v>
      </c>
      <c r="CR860" s="135">
        <v>3</v>
      </c>
      <c r="CS860" s="135">
        <v>0</v>
      </c>
      <c r="CT860" s="135">
        <v>0</v>
      </c>
      <c r="CU860" s="135">
        <v>0</v>
      </c>
      <c r="CV860" s="135">
        <v>0</v>
      </c>
      <c r="CW860" s="135">
        <v>0</v>
      </c>
      <c r="CX860" s="135"/>
    </row>
    <row r="861" spans="1:102" x14ac:dyDescent="0.35">
      <c r="A861" s="135">
        <v>860</v>
      </c>
      <c r="B861" s="135">
        <v>0</v>
      </c>
      <c r="C861" s="135">
        <v>0</v>
      </c>
      <c r="D861" s="135">
        <v>0</v>
      </c>
      <c r="E861" s="135">
        <v>0</v>
      </c>
      <c r="F861" s="135">
        <v>0</v>
      </c>
      <c r="G861" s="135">
        <v>0</v>
      </c>
      <c r="H861" s="135">
        <v>1</v>
      </c>
      <c r="I861" s="135">
        <v>3</v>
      </c>
      <c r="J861" s="135">
        <v>0</v>
      </c>
      <c r="K861" s="135">
        <v>0</v>
      </c>
      <c r="L861" s="135">
        <v>1</v>
      </c>
      <c r="M861" s="135">
        <v>1</v>
      </c>
      <c r="N861" s="135">
        <v>0</v>
      </c>
      <c r="O861" s="135">
        <v>0</v>
      </c>
      <c r="P861" s="135">
        <v>0</v>
      </c>
      <c r="Q861" s="135">
        <v>0</v>
      </c>
      <c r="R861" s="135">
        <v>0</v>
      </c>
      <c r="S861" s="135">
        <v>0</v>
      </c>
      <c r="T861" s="135">
        <v>0</v>
      </c>
      <c r="U861" s="135">
        <v>0</v>
      </c>
      <c r="V861" s="135">
        <v>0</v>
      </c>
      <c r="W861" s="135">
        <v>1</v>
      </c>
      <c r="X861" s="135">
        <v>0</v>
      </c>
      <c r="Y861" s="135">
        <v>0</v>
      </c>
      <c r="Z861" s="135">
        <v>0</v>
      </c>
      <c r="AA861" s="135">
        <v>4</v>
      </c>
      <c r="AB861" s="135">
        <v>0</v>
      </c>
      <c r="AC861" s="135">
        <v>0</v>
      </c>
      <c r="AD861" s="135">
        <v>0</v>
      </c>
      <c r="AE861" s="135">
        <v>0</v>
      </c>
      <c r="AF861" s="135">
        <v>4</v>
      </c>
      <c r="AG861" s="135">
        <v>4</v>
      </c>
      <c r="AH861" s="135">
        <v>1</v>
      </c>
      <c r="AI861" s="135">
        <v>1</v>
      </c>
      <c r="AJ861" s="135">
        <v>0</v>
      </c>
      <c r="AK861" s="135">
        <v>0</v>
      </c>
      <c r="AL861" s="135">
        <v>0</v>
      </c>
      <c r="AM861" s="135">
        <v>0</v>
      </c>
      <c r="AN861" s="135">
        <v>0</v>
      </c>
      <c r="AO861" s="135">
        <v>3</v>
      </c>
      <c r="AP861" s="135">
        <v>6</v>
      </c>
      <c r="AQ861" s="135">
        <v>0</v>
      </c>
      <c r="AR861" s="135">
        <v>0</v>
      </c>
      <c r="AS861" s="135">
        <v>0</v>
      </c>
      <c r="AT861" s="135">
        <v>0</v>
      </c>
      <c r="AU861" s="135">
        <v>4</v>
      </c>
      <c r="AV861" s="135">
        <v>0</v>
      </c>
      <c r="AW861" s="135">
        <v>3</v>
      </c>
      <c r="AX861" s="135">
        <v>0</v>
      </c>
      <c r="AY861" s="135">
        <v>0</v>
      </c>
      <c r="AZ861" s="135">
        <v>0</v>
      </c>
      <c r="BA861" s="135">
        <v>0</v>
      </c>
      <c r="BB861" s="135">
        <v>1</v>
      </c>
      <c r="BC861" s="135">
        <v>0</v>
      </c>
      <c r="BD861" s="135">
        <v>0</v>
      </c>
      <c r="BE861" s="135">
        <v>0</v>
      </c>
      <c r="BF861" s="135">
        <v>0</v>
      </c>
      <c r="BG861" s="135">
        <v>0</v>
      </c>
      <c r="BH861" s="135">
        <v>0</v>
      </c>
      <c r="BI861" s="135">
        <v>1</v>
      </c>
      <c r="BJ861" s="135">
        <v>0</v>
      </c>
      <c r="BK861" s="135">
        <v>0</v>
      </c>
      <c r="BL861" s="135">
        <v>1</v>
      </c>
      <c r="BM861" s="135">
        <v>0</v>
      </c>
      <c r="BN861" s="135">
        <v>0</v>
      </c>
      <c r="BO861" s="135">
        <v>0</v>
      </c>
      <c r="BP861" s="135">
        <v>0</v>
      </c>
      <c r="BQ861" s="135">
        <v>0</v>
      </c>
      <c r="BR861" s="135">
        <v>1</v>
      </c>
      <c r="BS861" s="135">
        <v>0</v>
      </c>
      <c r="BT861" s="135">
        <v>0</v>
      </c>
      <c r="BU861" s="135">
        <v>0</v>
      </c>
      <c r="BV861" s="135">
        <v>0</v>
      </c>
      <c r="BW861" s="135">
        <v>0</v>
      </c>
      <c r="BX861" s="135">
        <v>0</v>
      </c>
      <c r="BY861" s="135">
        <v>0</v>
      </c>
      <c r="BZ861" s="135">
        <v>0</v>
      </c>
      <c r="CA861" s="135">
        <v>0</v>
      </c>
      <c r="CB861" s="135">
        <v>2</v>
      </c>
      <c r="CC861" s="135">
        <v>0</v>
      </c>
      <c r="CD861" s="135">
        <v>9</v>
      </c>
      <c r="CE861" s="135">
        <v>1</v>
      </c>
      <c r="CF861" s="135">
        <v>0</v>
      </c>
      <c r="CG861" s="135">
        <v>0</v>
      </c>
      <c r="CH861" s="135">
        <v>0</v>
      </c>
      <c r="CI861" s="135">
        <v>0</v>
      </c>
      <c r="CJ861" s="135">
        <v>0</v>
      </c>
      <c r="CK861" s="135">
        <v>0</v>
      </c>
      <c r="CL861" s="135">
        <v>1</v>
      </c>
      <c r="CM861" s="135">
        <v>0</v>
      </c>
      <c r="CN861" s="135">
        <v>0</v>
      </c>
      <c r="CO861" s="135">
        <v>0</v>
      </c>
      <c r="CP861" s="135">
        <v>1</v>
      </c>
      <c r="CQ861" s="135">
        <v>1</v>
      </c>
      <c r="CR861" s="135">
        <v>0</v>
      </c>
      <c r="CS861" s="135">
        <v>0</v>
      </c>
      <c r="CT861" s="135">
        <v>0</v>
      </c>
      <c r="CU861" s="135">
        <v>3</v>
      </c>
      <c r="CV861" s="135">
        <v>0</v>
      </c>
      <c r="CW861" s="135">
        <v>0</v>
      </c>
      <c r="CX861" s="135"/>
    </row>
    <row r="862" spans="1:102" x14ac:dyDescent="0.35">
      <c r="A862" s="135">
        <v>861</v>
      </c>
      <c r="B862" s="135">
        <v>0</v>
      </c>
      <c r="C862" s="135">
        <v>0</v>
      </c>
      <c r="D862" s="135">
        <v>0</v>
      </c>
      <c r="E862" s="135">
        <v>0</v>
      </c>
      <c r="F862" s="135">
        <v>0</v>
      </c>
      <c r="G862" s="135">
        <v>0</v>
      </c>
      <c r="H862" s="135">
        <v>3</v>
      </c>
      <c r="I862" s="135">
        <v>1</v>
      </c>
      <c r="J862" s="135">
        <v>2</v>
      </c>
      <c r="K862" s="135">
        <v>0</v>
      </c>
      <c r="L862" s="135">
        <v>0</v>
      </c>
      <c r="M862" s="135">
        <v>0</v>
      </c>
      <c r="N862" s="135">
        <v>0</v>
      </c>
      <c r="O862" s="135">
        <v>0</v>
      </c>
      <c r="P862" s="135">
        <v>2</v>
      </c>
      <c r="Q862" s="135">
        <v>0</v>
      </c>
      <c r="R862" s="135">
        <v>1</v>
      </c>
      <c r="S862" s="135">
        <v>2</v>
      </c>
      <c r="T862" s="135">
        <v>0</v>
      </c>
      <c r="U862" s="135">
        <v>1</v>
      </c>
      <c r="V862" s="135">
        <v>3</v>
      </c>
      <c r="W862" s="135">
        <v>1</v>
      </c>
      <c r="X862" s="135">
        <v>0</v>
      </c>
      <c r="Y862" s="135">
        <v>0</v>
      </c>
      <c r="Z862" s="135">
        <v>0</v>
      </c>
      <c r="AA862" s="135">
        <v>0</v>
      </c>
      <c r="AB862" s="135">
        <v>0</v>
      </c>
      <c r="AC862" s="135">
        <v>0</v>
      </c>
      <c r="AD862" s="135">
        <v>0</v>
      </c>
      <c r="AE862" s="135">
        <v>0</v>
      </c>
      <c r="AF862" s="135">
        <v>0</v>
      </c>
      <c r="AG862" s="135">
        <v>0</v>
      </c>
      <c r="AH862" s="135">
        <v>2</v>
      </c>
      <c r="AI862" s="135">
        <v>0</v>
      </c>
      <c r="AJ862" s="135">
        <v>0</v>
      </c>
      <c r="AK862" s="135">
        <v>0</v>
      </c>
      <c r="AL862" s="135">
        <v>1</v>
      </c>
      <c r="AM862" s="135">
        <v>2</v>
      </c>
      <c r="AN862" s="135">
        <v>0</v>
      </c>
      <c r="AO862" s="135">
        <v>1</v>
      </c>
      <c r="AP862" s="135">
        <v>13</v>
      </c>
      <c r="AQ862" s="135">
        <v>1</v>
      </c>
      <c r="AR862" s="135">
        <v>0</v>
      </c>
      <c r="AS862" s="135">
        <v>0</v>
      </c>
      <c r="AT862" s="135">
        <v>0</v>
      </c>
      <c r="AU862" s="135">
        <v>0</v>
      </c>
      <c r="AV862" s="135">
        <v>9</v>
      </c>
      <c r="AW862" s="135">
        <v>1</v>
      </c>
      <c r="AX862" s="135">
        <v>0</v>
      </c>
      <c r="AY862" s="135">
        <v>0</v>
      </c>
      <c r="AZ862" s="135">
        <v>0</v>
      </c>
      <c r="BA862" s="135">
        <v>0</v>
      </c>
      <c r="BB862" s="135">
        <v>0</v>
      </c>
      <c r="BC862" s="135">
        <v>0</v>
      </c>
      <c r="BD862" s="135">
        <v>0</v>
      </c>
      <c r="BE862" s="135">
        <v>0</v>
      </c>
      <c r="BF862" s="135">
        <v>1</v>
      </c>
      <c r="BG862" s="135">
        <v>0</v>
      </c>
      <c r="BH862" s="135">
        <v>1</v>
      </c>
      <c r="BI862" s="135">
        <v>0</v>
      </c>
      <c r="BJ862" s="135">
        <v>0</v>
      </c>
      <c r="BK862" s="135">
        <v>0</v>
      </c>
      <c r="BL862" s="135">
        <v>1</v>
      </c>
      <c r="BM862" s="135">
        <v>0</v>
      </c>
      <c r="BN862" s="135">
        <v>3</v>
      </c>
      <c r="BO862" s="135">
        <v>0</v>
      </c>
      <c r="BP862" s="135">
        <v>0</v>
      </c>
      <c r="BQ862" s="135">
        <v>0</v>
      </c>
      <c r="BR862" s="135">
        <v>0</v>
      </c>
      <c r="BS862" s="135">
        <v>0</v>
      </c>
      <c r="BT862" s="135">
        <v>0</v>
      </c>
      <c r="BU862" s="135">
        <v>0</v>
      </c>
      <c r="BV862" s="135">
        <v>0</v>
      </c>
      <c r="BW862" s="135">
        <v>1</v>
      </c>
      <c r="BX862" s="135">
        <v>0</v>
      </c>
      <c r="BY862" s="135">
        <v>0</v>
      </c>
      <c r="BZ862" s="135">
        <v>1</v>
      </c>
      <c r="CA862" s="135">
        <v>0</v>
      </c>
      <c r="CB862" s="135">
        <v>0</v>
      </c>
      <c r="CC862" s="135">
        <v>0</v>
      </c>
      <c r="CD862" s="135">
        <v>0</v>
      </c>
      <c r="CE862" s="135">
        <v>0</v>
      </c>
      <c r="CF862" s="135">
        <v>0</v>
      </c>
      <c r="CG862" s="135">
        <v>0</v>
      </c>
      <c r="CH862" s="135">
        <v>0</v>
      </c>
      <c r="CI862" s="135">
        <v>0</v>
      </c>
      <c r="CJ862" s="135">
        <v>9</v>
      </c>
      <c r="CK862" s="135">
        <v>0</v>
      </c>
      <c r="CL862" s="135">
        <v>0</v>
      </c>
      <c r="CM862" s="135">
        <v>0</v>
      </c>
      <c r="CN862" s="135">
        <v>1</v>
      </c>
      <c r="CO862" s="135">
        <v>0</v>
      </c>
      <c r="CP862" s="135">
        <v>1</v>
      </c>
      <c r="CQ862" s="135">
        <v>2</v>
      </c>
      <c r="CR862" s="135">
        <v>1</v>
      </c>
      <c r="CS862" s="135">
        <v>0</v>
      </c>
      <c r="CT862" s="135">
        <v>2</v>
      </c>
      <c r="CU862" s="135">
        <v>0</v>
      </c>
      <c r="CV862" s="135">
        <v>0</v>
      </c>
      <c r="CW862" s="135">
        <v>0</v>
      </c>
      <c r="CX862" s="135"/>
    </row>
    <row r="863" spans="1:102" x14ac:dyDescent="0.35">
      <c r="A863" s="135">
        <v>862</v>
      </c>
      <c r="B863" s="135">
        <v>0</v>
      </c>
      <c r="C863" s="135">
        <v>1</v>
      </c>
      <c r="D863" s="135">
        <v>0</v>
      </c>
      <c r="E863" s="135">
        <v>0</v>
      </c>
      <c r="F863" s="135">
        <v>0</v>
      </c>
      <c r="G863" s="135">
        <v>5</v>
      </c>
      <c r="H863" s="135">
        <v>0</v>
      </c>
      <c r="I863" s="135">
        <v>0</v>
      </c>
      <c r="J863" s="135">
        <v>0</v>
      </c>
      <c r="K863" s="135">
        <v>0</v>
      </c>
      <c r="L863" s="135">
        <v>1</v>
      </c>
      <c r="M863" s="135">
        <v>0</v>
      </c>
      <c r="N863" s="135">
        <v>0</v>
      </c>
      <c r="O863" s="135">
        <v>0</v>
      </c>
      <c r="P863" s="135">
        <v>0</v>
      </c>
      <c r="Q863" s="135">
        <v>1</v>
      </c>
      <c r="R863" s="135">
        <v>0</v>
      </c>
      <c r="S863" s="135">
        <v>0</v>
      </c>
      <c r="T863" s="135">
        <v>1</v>
      </c>
      <c r="U863" s="135">
        <v>0</v>
      </c>
      <c r="V863" s="135">
        <v>1</v>
      </c>
      <c r="W863" s="135">
        <v>0</v>
      </c>
      <c r="X863" s="135">
        <v>2</v>
      </c>
      <c r="Y863" s="135">
        <v>1</v>
      </c>
      <c r="Z863" s="135">
        <v>0</v>
      </c>
      <c r="AA863" s="135">
        <v>0</v>
      </c>
      <c r="AB863" s="135">
        <v>0</v>
      </c>
      <c r="AC863" s="135">
        <v>1</v>
      </c>
      <c r="AD863" s="135">
        <v>1</v>
      </c>
      <c r="AE863" s="135">
        <v>0</v>
      </c>
      <c r="AF863" s="135">
        <v>0</v>
      </c>
      <c r="AG863" s="135">
        <v>0</v>
      </c>
      <c r="AH863" s="135">
        <v>1</v>
      </c>
      <c r="AI863" s="135">
        <v>2</v>
      </c>
      <c r="AJ863" s="135">
        <v>3</v>
      </c>
      <c r="AK863" s="135">
        <v>0</v>
      </c>
      <c r="AL863" s="135">
        <v>0</v>
      </c>
      <c r="AM863" s="135">
        <v>0</v>
      </c>
      <c r="AN863" s="135">
        <v>0</v>
      </c>
      <c r="AO863" s="135">
        <v>0</v>
      </c>
      <c r="AP863" s="135">
        <v>2</v>
      </c>
      <c r="AQ863" s="135">
        <v>1</v>
      </c>
      <c r="AR863" s="135">
        <v>0</v>
      </c>
      <c r="AS863" s="135">
        <v>0</v>
      </c>
      <c r="AT863" s="135">
        <v>0</v>
      </c>
      <c r="AU863" s="135">
        <v>0</v>
      </c>
      <c r="AV863" s="135">
        <v>0</v>
      </c>
      <c r="AW863" s="135">
        <v>0</v>
      </c>
      <c r="AX863" s="135">
        <v>0</v>
      </c>
      <c r="AY863" s="135">
        <v>4</v>
      </c>
      <c r="AZ863" s="135">
        <v>7</v>
      </c>
      <c r="BA863" s="135">
        <v>0</v>
      </c>
      <c r="BB863" s="135">
        <v>1</v>
      </c>
      <c r="BC863" s="135">
        <v>0</v>
      </c>
      <c r="BD863" s="135">
        <v>10</v>
      </c>
      <c r="BE863" s="135">
        <v>0</v>
      </c>
      <c r="BF863" s="135">
        <v>0</v>
      </c>
      <c r="BG863" s="135">
        <v>0</v>
      </c>
      <c r="BH863" s="135">
        <v>0</v>
      </c>
      <c r="BI863" s="135">
        <v>0</v>
      </c>
      <c r="BJ863" s="135">
        <v>1</v>
      </c>
      <c r="BK863" s="135">
        <v>2</v>
      </c>
      <c r="BL863" s="135">
        <v>1</v>
      </c>
      <c r="BM863" s="135">
        <v>0</v>
      </c>
      <c r="BN863" s="135">
        <v>0</v>
      </c>
      <c r="BO863" s="135">
        <v>0</v>
      </c>
      <c r="BP863" s="135">
        <v>0</v>
      </c>
      <c r="BQ863" s="135">
        <v>1</v>
      </c>
      <c r="BR863" s="135">
        <v>0</v>
      </c>
      <c r="BS863" s="135">
        <v>0</v>
      </c>
      <c r="BT863" s="135">
        <v>0</v>
      </c>
      <c r="BU863" s="135">
        <v>1</v>
      </c>
      <c r="BV863" s="135">
        <v>0</v>
      </c>
      <c r="BW863" s="135">
        <v>0</v>
      </c>
      <c r="BX863" s="135">
        <v>0</v>
      </c>
      <c r="BY863" s="135">
        <v>0</v>
      </c>
      <c r="BZ863" s="135">
        <v>0</v>
      </c>
      <c r="CA863" s="135">
        <v>1</v>
      </c>
      <c r="CB863" s="135">
        <v>1</v>
      </c>
      <c r="CC863" s="135">
        <v>0</v>
      </c>
      <c r="CD863" s="135">
        <v>0</v>
      </c>
      <c r="CE863" s="135">
        <v>0</v>
      </c>
      <c r="CF863" s="135">
        <v>0</v>
      </c>
      <c r="CG863" s="135">
        <v>0</v>
      </c>
      <c r="CH863" s="135">
        <v>5</v>
      </c>
      <c r="CI863" s="135">
        <v>0</v>
      </c>
      <c r="CJ863" s="135">
        <v>2</v>
      </c>
      <c r="CK863" s="135">
        <v>0</v>
      </c>
      <c r="CL863" s="135">
        <v>0</v>
      </c>
      <c r="CM863" s="135">
        <v>1</v>
      </c>
      <c r="CN863" s="135">
        <v>0</v>
      </c>
      <c r="CO863" s="135">
        <v>5</v>
      </c>
      <c r="CP863" s="135">
        <v>1</v>
      </c>
      <c r="CQ863" s="135">
        <v>0</v>
      </c>
      <c r="CR863" s="135">
        <v>0</v>
      </c>
      <c r="CS863" s="135">
        <v>1</v>
      </c>
      <c r="CT863" s="135">
        <v>0</v>
      </c>
      <c r="CU863" s="135">
        <v>1</v>
      </c>
      <c r="CV863" s="135">
        <v>0</v>
      </c>
      <c r="CW863" s="135">
        <v>0</v>
      </c>
      <c r="CX863" s="135"/>
    </row>
    <row r="864" spans="1:102" x14ac:dyDescent="0.35">
      <c r="A864" s="135">
        <v>863</v>
      </c>
      <c r="B864" s="135">
        <v>0</v>
      </c>
      <c r="C864" s="135">
        <v>0</v>
      </c>
      <c r="D864" s="135">
        <v>1</v>
      </c>
      <c r="E864" s="135">
        <v>1</v>
      </c>
      <c r="F864" s="135">
        <v>0</v>
      </c>
      <c r="G864" s="135">
        <v>0</v>
      </c>
      <c r="H864" s="135">
        <v>0</v>
      </c>
      <c r="I864" s="135">
        <v>0</v>
      </c>
      <c r="J864" s="135">
        <v>2</v>
      </c>
      <c r="K864" s="135">
        <v>0</v>
      </c>
      <c r="L864" s="135">
        <v>0</v>
      </c>
      <c r="M864" s="135">
        <v>0</v>
      </c>
      <c r="N864" s="135">
        <v>2</v>
      </c>
      <c r="O864" s="135">
        <v>0</v>
      </c>
      <c r="P864" s="135">
        <v>1</v>
      </c>
      <c r="Q864" s="135">
        <v>1</v>
      </c>
      <c r="R864" s="135">
        <v>1</v>
      </c>
      <c r="S864" s="135">
        <v>0</v>
      </c>
      <c r="T864" s="135">
        <v>0</v>
      </c>
      <c r="U864" s="135">
        <v>0</v>
      </c>
      <c r="V864" s="135">
        <v>0</v>
      </c>
      <c r="W864" s="135">
        <v>0</v>
      </c>
      <c r="X864" s="135">
        <v>0</v>
      </c>
      <c r="Y864" s="135">
        <v>1</v>
      </c>
      <c r="Z864" s="135">
        <v>0</v>
      </c>
      <c r="AA864" s="135">
        <v>0</v>
      </c>
      <c r="AB864" s="135">
        <v>0</v>
      </c>
      <c r="AC864" s="135">
        <v>0</v>
      </c>
      <c r="AD864" s="135">
        <v>2</v>
      </c>
      <c r="AE864" s="135">
        <v>1</v>
      </c>
      <c r="AF864" s="135">
        <v>0</v>
      </c>
      <c r="AG864" s="135">
        <v>0</v>
      </c>
      <c r="AH864" s="135">
        <v>0</v>
      </c>
      <c r="AI864" s="135">
        <v>9</v>
      </c>
      <c r="AJ864" s="135">
        <v>0</v>
      </c>
      <c r="AK864" s="135">
        <v>0</v>
      </c>
      <c r="AL864" s="135">
        <v>0</v>
      </c>
      <c r="AM864" s="135">
        <v>1</v>
      </c>
      <c r="AN864" s="135">
        <v>1</v>
      </c>
      <c r="AO864" s="135">
        <v>1</v>
      </c>
      <c r="AP864" s="135">
        <v>0</v>
      </c>
      <c r="AQ864" s="135">
        <v>0</v>
      </c>
      <c r="AR864" s="135">
        <v>1</v>
      </c>
      <c r="AS864" s="135">
        <v>0</v>
      </c>
      <c r="AT864" s="135">
        <v>0</v>
      </c>
      <c r="AU864" s="135">
        <v>2</v>
      </c>
      <c r="AV864" s="135">
        <v>0</v>
      </c>
      <c r="AW864" s="135">
        <v>1</v>
      </c>
      <c r="AX864" s="135">
        <v>0</v>
      </c>
      <c r="AY864" s="135">
        <v>1</v>
      </c>
      <c r="AZ864" s="135">
        <v>0</v>
      </c>
      <c r="BA864" s="135">
        <v>1</v>
      </c>
      <c r="BB864" s="135">
        <v>1</v>
      </c>
      <c r="BC864" s="135">
        <v>1</v>
      </c>
      <c r="BD864" s="135">
        <v>9</v>
      </c>
      <c r="BE864" s="135">
        <v>1</v>
      </c>
      <c r="BF864" s="135">
        <v>0</v>
      </c>
      <c r="BG864" s="135">
        <v>0</v>
      </c>
      <c r="BH864" s="135">
        <v>1</v>
      </c>
      <c r="BI864" s="135">
        <v>0</v>
      </c>
      <c r="BJ864" s="135">
        <v>0</v>
      </c>
      <c r="BK864" s="135">
        <v>0</v>
      </c>
      <c r="BL864" s="135">
        <v>0</v>
      </c>
      <c r="BM864" s="135">
        <v>0</v>
      </c>
      <c r="BN864" s="135">
        <v>1</v>
      </c>
      <c r="BO864" s="135">
        <v>0</v>
      </c>
      <c r="BP864" s="135">
        <v>2</v>
      </c>
      <c r="BQ864" s="135">
        <v>0</v>
      </c>
      <c r="BR864" s="135">
        <v>0</v>
      </c>
      <c r="BS864" s="135">
        <v>0</v>
      </c>
      <c r="BT864" s="135">
        <v>1</v>
      </c>
      <c r="BU864" s="135">
        <v>0</v>
      </c>
      <c r="BV864" s="135">
        <v>0</v>
      </c>
      <c r="BW864" s="135">
        <v>0</v>
      </c>
      <c r="BX864" s="135">
        <v>0</v>
      </c>
      <c r="BY864" s="135">
        <v>0</v>
      </c>
      <c r="BZ864" s="135">
        <v>1</v>
      </c>
      <c r="CA864" s="135">
        <v>0</v>
      </c>
      <c r="CB864" s="135">
        <v>0</v>
      </c>
      <c r="CC864" s="135">
        <v>0</v>
      </c>
      <c r="CD864" s="135">
        <v>0</v>
      </c>
      <c r="CE864" s="135">
        <v>0</v>
      </c>
      <c r="CF864" s="135">
        <v>0</v>
      </c>
      <c r="CG864" s="135">
        <v>0</v>
      </c>
      <c r="CH864" s="135">
        <v>0</v>
      </c>
      <c r="CI864" s="135">
        <v>0</v>
      </c>
      <c r="CJ864" s="135">
        <v>1</v>
      </c>
      <c r="CK864" s="135">
        <v>0</v>
      </c>
      <c r="CL864" s="135">
        <v>1</v>
      </c>
      <c r="CM864" s="135">
        <v>0</v>
      </c>
      <c r="CN864" s="135">
        <v>0</v>
      </c>
      <c r="CO864" s="135">
        <v>0</v>
      </c>
      <c r="CP864" s="135">
        <v>0</v>
      </c>
      <c r="CQ864" s="135">
        <v>0</v>
      </c>
      <c r="CR864" s="135">
        <v>1</v>
      </c>
      <c r="CS864" s="135">
        <v>0</v>
      </c>
      <c r="CT864" s="135">
        <v>0</v>
      </c>
      <c r="CU864" s="135">
        <v>0</v>
      </c>
      <c r="CV864" s="135">
        <v>0</v>
      </c>
      <c r="CW864" s="135">
        <v>2</v>
      </c>
      <c r="CX864" s="135"/>
    </row>
    <row r="865" spans="1:102" x14ac:dyDescent="0.35">
      <c r="A865" s="135">
        <v>864</v>
      </c>
      <c r="B865" s="135">
        <v>0</v>
      </c>
      <c r="C865" s="135">
        <v>0</v>
      </c>
      <c r="D865" s="135">
        <v>0</v>
      </c>
      <c r="E865" s="135">
        <v>0</v>
      </c>
      <c r="F865" s="135">
        <v>2</v>
      </c>
      <c r="G865" s="135">
        <v>0</v>
      </c>
      <c r="H865" s="135">
        <v>0</v>
      </c>
      <c r="I865" s="135">
        <v>1</v>
      </c>
      <c r="J865" s="135">
        <v>0</v>
      </c>
      <c r="K865" s="135">
        <v>0</v>
      </c>
      <c r="L865" s="135">
        <v>0</v>
      </c>
      <c r="M865" s="135">
        <v>0</v>
      </c>
      <c r="N865" s="135">
        <v>0</v>
      </c>
      <c r="O865" s="135">
        <v>0</v>
      </c>
      <c r="P865" s="135">
        <v>0</v>
      </c>
      <c r="Q865" s="135">
        <v>0</v>
      </c>
      <c r="R865" s="135">
        <v>0</v>
      </c>
      <c r="S865" s="135">
        <v>0</v>
      </c>
      <c r="T865" s="135">
        <v>2</v>
      </c>
      <c r="U865" s="135">
        <v>0</v>
      </c>
      <c r="V865" s="135">
        <v>0</v>
      </c>
      <c r="W865" s="135">
        <v>1</v>
      </c>
      <c r="X865" s="135">
        <v>0</v>
      </c>
      <c r="Y865" s="135">
        <v>0</v>
      </c>
      <c r="Z865" s="135">
        <v>0</v>
      </c>
      <c r="AA865" s="135">
        <v>0</v>
      </c>
      <c r="AB865" s="135">
        <v>0</v>
      </c>
      <c r="AC865" s="135">
        <v>0</v>
      </c>
      <c r="AD865" s="135">
        <v>3</v>
      </c>
      <c r="AE865" s="135">
        <v>0</v>
      </c>
      <c r="AF865" s="135">
        <v>0</v>
      </c>
      <c r="AG865" s="135">
        <v>0</v>
      </c>
      <c r="AH865" s="135">
        <v>1</v>
      </c>
      <c r="AI865" s="135">
        <v>0</v>
      </c>
      <c r="AJ865" s="135">
        <v>0</v>
      </c>
      <c r="AK865" s="135">
        <v>0</v>
      </c>
      <c r="AL865" s="135">
        <v>0</v>
      </c>
      <c r="AM865" s="135">
        <v>8</v>
      </c>
      <c r="AN865" s="135">
        <v>0</v>
      </c>
      <c r="AO865" s="135">
        <v>1</v>
      </c>
      <c r="AP865" s="135">
        <v>3</v>
      </c>
      <c r="AQ865" s="135">
        <v>0</v>
      </c>
      <c r="AR865" s="135">
        <v>0</v>
      </c>
      <c r="AS865" s="135">
        <v>0</v>
      </c>
      <c r="AT865" s="135">
        <v>0</v>
      </c>
      <c r="AU865" s="135">
        <v>0</v>
      </c>
      <c r="AV865" s="135">
        <v>0</v>
      </c>
      <c r="AW865" s="135">
        <v>1</v>
      </c>
      <c r="AX865" s="135">
        <v>0</v>
      </c>
      <c r="AY865" s="135">
        <v>0</v>
      </c>
      <c r="AZ865" s="135">
        <v>0</v>
      </c>
      <c r="BA865" s="135">
        <v>0</v>
      </c>
      <c r="BB865" s="135">
        <v>1</v>
      </c>
      <c r="BC865" s="135">
        <v>1</v>
      </c>
      <c r="BD865" s="135">
        <v>0</v>
      </c>
      <c r="BE865" s="135">
        <v>0</v>
      </c>
      <c r="BF865" s="135">
        <v>0</v>
      </c>
      <c r="BG865" s="135">
        <v>1</v>
      </c>
      <c r="BH865" s="135">
        <v>0</v>
      </c>
      <c r="BI865" s="135">
        <v>0</v>
      </c>
      <c r="BJ865" s="135">
        <v>0</v>
      </c>
      <c r="BK865" s="135">
        <v>0</v>
      </c>
      <c r="BL865" s="135">
        <v>2</v>
      </c>
      <c r="BM865" s="135">
        <v>0</v>
      </c>
      <c r="BN865" s="135">
        <v>0</v>
      </c>
      <c r="BO865" s="135">
        <v>0</v>
      </c>
      <c r="BP865" s="135">
        <v>0</v>
      </c>
      <c r="BQ865" s="135">
        <v>0</v>
      </c>
      <c r="BR865" s="135">
        <v>0</v>
      </c>
      <c r="BS865" s="135">
        <v>1</v>
      </c>
      <c r="BT865" s="135">
        <v>0</v>
      </c>
      <c r="BU865" s="135">
        <v>0</v>
      </c>
      <c r="BV865" s="135">
        <v>0</v>
      </c>
      <c r="BW865" s="135">
        <v>0</v>
      </c>
      <c r="BX865" s="135">
        <v>4</v>
      </c>
      <c r="BY865" s="135">
        <v>0</v>
      </c>
      <c r="BZ865" s="135">
        <v>0</v>
      </c>
      <c r="CA865" s="135">
        <v>0</v>
      </c>
      <c r="CB865" s="135">
        <v>4</v>
      </c>
      <c r="CC865" s="135">
        <v>0</v>
      </c>
      <c r="CD865" s="135">
        <v>5</v>
      </c>
      <c r="CE865" s="135">
        <v>0</v>
      </c>
      <c r="CF865" s="135">
        <v>10</v>
      </c>
      <c r="CG865" s="135">
        <v>1</v>
      </c>
      <c r="CH865" s="135">
        <v>1</v>
      </c>
      <c r="CI865" s="135">
        <v>0</v>
      </c>
      <c r="CJ865" s="135">
        <v>0</v>
      </c>
      <c r="CK865" s="135">
        <v>1</v>
      </c>
      <c r="CL865" s="135">
        <v>0</v>
      </c>
      <c r="CM865" s="135">
        <v>0</v>
      </c>
      <c r="CN865" s="135">
        <v>0</v>
      </c>
      <c r="CO865" s="135">
        <v>1</v>
      </c>
      <c r="CP865" s="135">
        <v>0</v>
      </c>
      <c r="CQ865" s="135">
        <v>0</v>
      </c>
      <c r="CR865" s="135">
        <v>0</v>
      </c>
      <c r="CS865" s="135">
        <v>1</v>
      </c>
      <c r="CT865" s="135">
        <v>0</v>
      </c>
      <c r="CU865" s="135">
        <v>0</v>
      </c>
      <c r="CV865" s="135">
        <v>0</v>
      </c>
      <c r="CW865" s="135">
        <v>6</v>
      </c>
      <c r="CX865" s="135"/>
    </row>
    <row r="866" spans="1:102" x14ac:dyDescent="0.35">
      <c r="A866" s="135">
        <v>865</v>
      </c>
      <c r="B866" s="135">
        <v>0</v>
      </c>
      <c r="C866" s="135">
        <v>0</v>
      </c>
      <c r="D866" s="135">
        <v>1</v>
      </c>
      <c r="E866" s="135">
        <v>0</v>
      </c>
      <c r="F866" s="135">
        <v>0</v>
      </c>
      <c r="G866" s="135">
        <v>1</v>
      </c>
      <c r="H866" s="135">
        <v>0</v>
      </c>
      <c r="I866" s="135">
        <v>0</v>
      </c>
      <c r="J866" s="135">
        <v>0</v>
      </c>
      <c r="K866" s="135">
        <v>0</v>
      </c>
      <c r="L866" s="135">
        <v>0</v>
      </c>
      <c r="M866" s="135">
        <v>0</v>
      </c>
      <c r="N866" s="135">
        <v>0</v>
      </c>
      <c r="O866" s="135">
        <v>0</v>
      </c>
      <c r="P866" s="135">
        <v>0</v>
      </c>
      <c r="Q866" s="135">
        <v>1</v>
      </c>
      <c r="R866" s="135">
        <v>0</v>
      </c>
      <c r="S866" s="135">
        <v>0</v>
      </c>
      <c r="T866" s="135">
        <v>1</v>
      </c>
      <c r="U866" s="135">
        <v>0</v>
      </c>
      <c r="V866" s="135">
        <v>11</v>
      </c>
      <c r="W866" s="135">
        <v>0</v>
      </c>
      <c r="X866" s="135">
        <v>0</v>
      </c>
      <c r="Y866" s="135">
        <v>0</v>
      </c>
      <c r="Z866" s="135">
        <v>0</v>
      </c>
      <c r="AA866" s="135">
        <v>0</v>
      </c>
      <c r="AB866" s="135">
        <v>0</v>
      </c>
      <c r="AC866" s="135">
        <v>0</v>
      </c>
      <c r="AD866" s="135">
        <v>0</v>
      </c>
      <c r="AE866" s="135">
        <v>1</v>
      </c>
      <c r="AF866" s="135">
        <v>4</v>
      </c>
      <c r="AG866" s="135">
        <v>2</v>
      </c>
      <c r="AH866" s="135">
        <v>1</v>
      </c>
      <c r="AI866" s="135">
        <v>5</v>
      </c>
      <c r="AJ866" s="135">
        <v>0</v>
      </c>
      <c r="AK866" s="135">
        <v>3</v>
      </c>
      <c r="AL866" s="135">
        <v>0</v>
      </c>
      <c r="AM866" s="135">
        <v>1</v>
      </c>
      <c r="AN866" s="135">
        <v>0</v>
      </c>
      <c r="AO866" s="135">
        <v>0</v>
      </c>
      <c r="AP866" s="135">
        <v>0</v>
      </c>
      <c r="AQ866" s="135">
        <v>0</v>
      </c>
      <c r="AR866" s="135">
        <v>0</v>
      </c>
      <c r="AS866" s="135">
        <v>0</v>
      </c>
      <c r="AT866" s="135">
        <v>0</v>
      </c>
      <c r="AU866" s="135">
        <v>0</v>
      </c>
      <c r="AV866" s="135">
        <v>1</v>
      </c>
      <c r="AW866" s="135">
        <v>0</v>
      </c>
      <c r="AX866" s="135">
        <v>0</v>
      </c>
      <c r="AY866" s="135">
        <v>9</v>
      </c>
      <c r="AZ866" s="135">
        <v>0</v>
      </c>
      <c r="BA866" s="135">
        <v>0</v>
      </c>
      <c r="BB866" s="135">
        <v>0</v>
      </c>
      <c r="BC866" s="135">
        <v>0</v>
      </c>
      <c r="BD866" s="135">
        <v>0</v>
      </c>
      <c r="BE866" s="135">
        <v>0</v>
      </c>
      <c r="BF866" s="135">
        <v>0</v>
      </c>
      <c r="BG866" s="135">
        <v>0</v>
      </c>
      <c r="BH866" s="135">
        <v>1</v>
      </c>
      <c r="BI866" s="135">
        <v>1</v>
      </c>
      <c r="BJ866" s="135">
        <v>0</v>
      </c>
      <c r="BK866" s="135">
        <v>1</v>
      </c>
      <c r="BL866" s="135">
        <v>0</v>
      </c>
      <c r="BM866" s="135">
        <v>0</v>
      </c>
      <c r="BN866" s="135">
        <v>2</v>
      </c>
      <c r="BO866" s="135">
        <v>1</v>
      </c>
      <c r="BP866" s="135">
        <v>0</v>
      </c>
      <c r="BQ866" s="135">
        <v>0</v>
      </c>
      <c r="BR866" s="135">
        <v>0</v>
      </c>
      <c r="BS866" s="135">
        <v>0</v>
      </c>
      <c r="BT866" s="135">
        <v>0</v>
      </c>
      <c r="BU866" s="135">
        <v>0</v>
      </c>
      <c r="BV866" s="135">
        <v>1</v>
      </c>
      <c r="BW866" s="135">
        <v>0</v>
      </c>
      <c r="BX866" s="135">
        <v>0</v>
      </c>
      <c r="BY866" s="135">
        <v>0</v>
      </c>
      <c r="BZ866" s="135">
        <v>0</v>
      </c>
      <c r="CA866" s="135">
        <v>1</v>
      </c>
      <c r="CB866" s="135">
        <v>0</v>
      </c>
      <c r="CC866" s="135">
        <v>0</v>
      </c>
      <c r="CD866" s="135">
        <v>1</v>
      </c>
      <c r="CE866" s="135">
        <v>0</v>
      </c>
      <c r="CF866" s="135">
        <v>0</v>
      </c>
      <c r="CG866" s="135">
        <v>1</v>
      </c>
      <c r="CH866" s="135">
        <v>0</v>
      </c>
      <c r="CI866" s="135">
        <v>0</v>
      </c>
      <c r="CJ866" s="135">
        <v>0</v>
      </c>
      <c r="CK866" s="135">
        <v>0</v>
      </c>
      <c r="CL866" s="135">
        <v>0</v>
      </c>
      <c r="CM866" s="135">
        <v>1</v>
      </c>
      <c r="CN866" s="135">
        <v>0</v>
      </c>
      <c r="CO866" s="135">
        <v>0</v>
      </c>
      <c r="CP866" s="135">
        <v>0</v>
      </c>
      <c r="CQ866" s="135">
        <v>0</v>
      </c>
      <c r="CR866" s="135">
        <v>1</v>
      </c>
      <c r="CS866" s="135">
        <v>1</v>
      </c>
      <c r="CT866" s="135">
        <v>1</v>
      </c>
      <c r="CU866" s="135">
        <v>0</v>
      </c>
      <c r="CV866" s="135">
        <v>0</v>
      </c>
      <c r="CW866" s="135">
        <v>0</v>
      </c>
      <c r="CX866" s="135"/>
    </row>
    <row r="867" spans="1:102" x14ac:dyDescent="0.35">
      <c r="A867" s="135">
        <v>866</v>
      </c>
      <c r="B867" s="135">
        <v>0</v>
      </c>
      <c r="C867" s="135">
        <v>0</v>
      </c>
      <c r="D867" s="135">
        <v>0</v>
      </c>
      <c r="E867" s="135">
        <v>1</v>
      </c>
      <c r="F867" s="135">
        <v>3</v>
      </c>
      <c r="G867" s="135">
        <v>0</v>
      </c>
      <c r="H867" s="135">
        <v>5</v>
      </c>
      <c r="I867" s="135">
        <v>0</v>
      </c>
      <c r="J867" s="135">
        <v>0</v>
      </c>
      <c r="K867" s="135">
        <v>0</v>
      </c>
      <c r="L867" s="135">
        <v>0</v>
      </c>
      <c r="M867" s="135">
        <v>0</v>
      </c>
      <c r="N867" s="135">
        <v>0</v>
      </c>
      <c r="O867" s="135">
        <v>0</v>
      </c>
      <c r="P867" s="135">
        <v>0</v>
      </c>
      <c r="Q867" s="135">
        <v>0</v>
      </c>
      <c r="R867" s="135">
        <v>0</v>
      </c>
      <c r="S867" s="135">
        <v>0</v>
      </c>
      <c r="T867" s="135">
        <v>0</v>
      </c>
      <c r="U867" s="135">
        <v>0</v>
      </c>
      <c r="V867" s="135">
        <v>5</v>
      </c>
      <c r="W867" s="135">
        <v>0</v>
      </c>
      <c r="X867" s="135">
        <v>0</v>
      </c>
      <c r="Y867" s="135">
        <v>0</v>
      </c>
      <c r="Z867" s="135">
        <v>0</v>
      </c>
      <c r="AA867" s="135">
        <v>0</v>
      </c>
      <c r="AB867" s="135">
        <v>2</v>
      </c>
      <c r="AC867" s="135">
        <v>0</v>
      </c>
      <c r="AD867" s="135">
        <v>0</v>
      </c>
      <c r="AE867" s="135">
        <v>1</v>
      </c>
      <c r="AF867" s="135">
        <v>0</v>
      </c>
      <c r="AG867" s="135">
        <v>0</v>
      </c>
      <c r="AH867" s="135">
        <v>3</v>
      </c>
      <c r="AI867" s="135">
        <v>10</v>
      </c>
      <c r="AJ867" s="135">
        <v>0</v>
      </c>
      <c r="AK867" s="135">
        <v>0</v>
      </c>
      <c r="AL867" s="135">
        <v>1</v>
      </c>
      <c r="AM867" s="135">
        <v>0</v>
      </c>
      <c r="AN867" s="135">
        <v>0</v>
      </c>
      <c r="AO867" s="135">
        <v>0</v>
      </c>
      <c r="AP867" s="135">
        <v>2</v>
      </c>
      <c r="AQ867" s="135">
        <v>0</v>
      </c>
      <c r="AR867" s="135">
        <v>0</v>
      </c>
      <c r="AS867" s="135">
        <v>0</v>
      </c>
      <c r="AT867" s="135">
        <v>0</v>
      </c>
      <c r="AU867" s="135">
        <v>0</v>
      </c>
      <c r="AV867" s="135">
        <v>1</v>
      </c>
      <c r="AW867" s="135">
        <v>0</v>
      </c>
      <c r="AX867" s="135">
        <v>0</v>
      </c>
      <c r="AY867" s="135">
        <v>0</v>
      </c>
      <c r="AZ867" s="135">
        <v>0</v>
      </c>
      <c r="BA867" s="135">
        <v>1</v>
      </c>
      <c r="BB867" s="135">
        <v>0</v>
      </c>
      <c r="BC867" s="135">
        <v>1</v>
      </c>
      <c r="BD867" s="135">
        <v>0</v>
      </c>
      <c r="BE867" s="135">
        <v>1</v>
      </c>
      <c r="BF867" s="135">
        <v>0</v>
      </c>
      <c r="BG867" s="135">
        <v>0</v>
      </c>
      <c r="BH867" s="135">
        <v>0</v>
      </c>
      <c r="BI867" s="135">
        <v>0</v>
      </c>
      <c r="BJ867" s="135">
        <v>0</v>
      </c>
      <c r="BK867" s="135">
        <v>1</v>
      </c>
      <c r="BL867" s="135">
        <v>0</v>
      </c>
      <c r="BM867" s="135">
        <v>0</v>
      </c>
      <c r="BN867" s="135">
        <v>2</v>
      </c>
      <c r="BO867" s="135">
        <v>0</v>
      </c>
      <c r="BP867" s="135">
        <v>0</v>
      </c>
      <c r="BQ867" s="135">
        <v>0</v>
      </c>
      <c r="BR867" s="135">
        <v>0</v>
      </c>
      <c r="BS867" s="135">
        <v>0</v>
      </c>
      <c r="BT867" s="135">
        <v>1</v>
      </c>
      <c r="BU867" s="135">
        <v>2</v>
      </c>
      <c r="BV867" s="135">
        <v>0</v>
      </c>
      <c r="BW867" s="135">
        <v>0</v>
      </c>
      <c r="BX867" s="135">
        <v>1</v>
      </c>
      <c r="BY867" s="135">
        <v>0</v>
      </c>
      <c r="BZ867" s="135">
        <v>0</v>
      </c>
      <c r="CA867" s="135">
        <v>1</v>
      </c>
      <c r="CB867" s="135">
        <v>0</v>
      </c>
      <c r="CC867" s="135">
        <v>0</v>
      </c>
      <c r="CD867" s="135">
        <v>0</v>
      </c>
      <c r="CE867" s="135">
        <v>0</v>
      </c>
      <c r="CF867" s="135">
        <v>0</v>
      </c>
      <c r="CG867" s="135">
        <v>0</v>
      </c>
      <c r="CH867" s="135">
        <v>1</v>
      </c>
      <c r="CI867" s="135">
        <v>0</v>
      </c>
      <c r="CJ867" s="135">
        <v>0</v>
      </c>
      <c r="CK867" s="135">
        <v>0</v>
      </c>
      <c r="CL867" s="135">
        <v>0</v>
      </c>
      <c r="CM867" s="135">
        <v>0</v>
      </c>
      <c r="CN867" s="135">
        <v>0</v>
      </c>
      <c r="CO867" s="135">
        <v>1</v>
      </c>
      <c r="CP867" s="135">
        <v>0</v>
      </c>
      <c r="CQ867" s="135">
        <v>0</v>
      </c>
      <c r="CR867" s="135">
        <v>0</v>
      </c>
      <c r="CS867" s="135">
        <v>1</v>
      </c>
      <c r="CT867" s="135">
        <v>0</v>
      </c>
      <c r="CU867" s="135">
        <v>1</v>
      </c>
      <c r="CV867" s="135">
        <v>0</v>
      </c>
      <c r="CW867" s="135">
        <v>0</v>
      </c>
      <c r="CX867" s="135"/>
    </row>
    <row r="868" spans="1:102" x14ac:dyDescent="0.35">
      <c r="A868" s="135">
        <v>867</v>
      </c>
      <c r="B868" s="135">
        <v>0</v>
      </c>
      <c r="C868" s="135">
        <v>0</v>
      </c>
      <c r="D868" s="135">
        <v>0</v>
      </c>
      <c r="E868" s="135">
        <v>1</v>
      </c>
      <c r="F868" s="135">
        <v>0</v>
      </c>
      <c r="G868" s="135">
        <v>0</v>
      </c>
      <c r="H868" s="135">
        <v>0</v>
      </c>
      <c r="I868" s="135">
        <v>1</v>
      </c>
      <c r="J868" s="135">
        <v>0</v>
      </c>
      <c r="K868" s="135">
        <v>1</v>
      </c>
      <c r="L868" s="135">
        <v>19</v>
      </c>
      <c r="M868" s="135">
        <v>1</v>
      </c>
      <c r="N868" s="135">
        <v>0</v>
      </c>
      <c r="O868" s="135">
        <v>1</v>
      </c>
      <c r="P868" s="135">
        <v>1</v>
      </c>
      <c r="Q868" s="135">
        <v>1</v>
      </c>
      <c r="R868" s="135">
        <v>1</v>
      </c>
      <c r="S868" s="135">
        <v>0</v>
      </c>
      <c r="T868" s="135">
        <v>1</v>
      </c>
      <c r="U868" s="135">
        <v>0</v>
      </c>
      <c r="V868" s="135">
        <v>0</v>
      </c>
      <c r="W868" s="135">
        <v>1</v>
      </c>
      <c r="X868" s="135">
        <v>0</v>
      </c>
      <c r="Y868" s="135">
        <v>0</v>
      </c>
      <c r="Z868" s="135">
        <v>0</v>
      </c>
      <c r="AA868" s="135">
        <v>0</v>
      </c>
      <c r="AB868" s="135">
        <v>1</v>
      </c>
      <c r="AC868" s="135">
        <v>0</v>
      </c>
      <c r="AD868" s="135">
        <v>0</v>
      </c>
      <c r="AE868" s="135">
        <v>0</v>
      </c>
      <c r="AF868" s="135">
        <v>1</v>
      </c>
      <c r="AG868" s="135">
        <v>0</v>
      </c>
      <c r="AH868" s="135">
        <v>0</v>
      </c>
      <c r="AI868" s="135">
        <v>0</v>
      </c>
      <c r="AJ868" s="135">
        <v>0</v>
      </c>
      <c r="AK868" s="135">
        <v>0</v>
      </c>
      <c r="AL868" s="135">
        <v>0</v>
      </c>
      <c r="AM868" s="135">
        <v>0</v>
      </c>
      <c r="AN868" s="135">
        <v>0</v>
      </c>
      <c r="AO868" s="135">
        <v>1</v>
      </c>
      <c r="AP868" s="135">
        <v>0</v>
      </c>
      <c r="AQ868" s="135">
        <v>5</v>
      </c>
      <c r="AR868" s="135">
        <v>0</v>
      </c>
      <c r="AS868" s="135">
        <v>0</v>
      </c>
      <c r="AT868" s="135">
        <v>0</v>
      </c>
      <c r="AU868" s="135">
        <v>2</v>
      </c>
      <c r="AV868" s="135">
        <v>3</v>
      </c>
      <c r="AW868" s="135">
        <v>0</v>
      </c>
      <c r="AX868" s="135">
        <v>0</v>
      </c>
      <c r="AY868" s="135">
        <v>0</v>
      </c>
      <c r="AZ868" s="135">
        <v>0</v>
      </c>
      <c r="BA868" s="135">
        <v>0</v>
      </c>
      <c r="BB868" s="135">
        <v>1</v>
      </c>
      <c r="BC868" s="135">
        <v>0</v>
      </c>
      <c r="BD868" s="135">
        <v>4</v>
      </c>
      <c r="BE868" s="135">
        <v>0</v>
      </c>
      <c r="BF868" s="135">
        <v>1</v>
      </c>
      <c r="BG868" s="135">
        <v>0</v>
      </c>
      <c r="BH868" s="135">
        <v>0</v>
      </c>
      <c r="BI868" s="135">
        <v>0</v>
      </c>
      <c r="BJ868" s="135">
        <v>0</v>
      </c>
      <c r="BK868" s="135">
        <v>0</v>
      </c>
      <c r="BL868" s="135">
        <v>2</v>
      </c>
      <c r="BM868" s="135">
        <v>1</v>
      </c>
      <c r="BN868" s="135">
        <v>1</v>
      </c>
      <c r="BO868" s="135">
        <v>0</v>
      </c>
      <c r="BP868" s="135">
        <v>0</v>
      </c>
      <c r="BQ868" s="135">
        <v>0</v>
      </c>
      <c r="BR868" s="135">
        <v>4</v>
      </c>
      <c r="BS868" s="135">
        <v>1</v>
      </c>
      <c r="BT868" s="135">
        <v>0</v>
      </c>
      <c r="BU868" s="135">
        <v>0</v>
      </c>
      <c r="BV868" s="135">
        <v>0</v>
      </c>
      <c r="BW868" s="135">
        <v>0</v>
      </c>
      <c r="BX868" s="135">
        <v>0</v>
      </c>
      <c r="BY868" s="135">
        <v>1</v>
      </c>
      <c r="BZ868" s="135">
        <v>0</v>
      </c>
      <c r="CA868" s="135">
        <v>0</v>
      </c>
      <c r="CB868" s="135">
        <v>0</v>
      </c>
      <c r="CC868" s="135">
        <v>0</v>
      </c>
      <c r="CD868" s="135">
        <v>0</v>
      </c>
      <c r="CE868" s="135">
        <v>0</v>
      </c>
      <c r="CF868" s="135">
        <v>0</v>
      </c>
      <c r="CG868" s="135">
        <v>0</v>
      </c>
      <c r="CH868" s="135">
        <v>0</v>
      </c>
      <c r="CI868" s="135">
        <v>0</v>
      </c>
      <c r="CJ868" s="135">
        <v>0</v>
      </c>
      <c r="CK868" s="135">
        <v>0</v>
      </c>
      <c r="CL868" s="135">
        <v>0</v>
      </c>
      <c r="CM868" s="135">
        <v>0</v>
      </c>
      <c r="CN868" s="135">
        <v>0</v>
      </c>
      <c r="CO868" s="135">
        <v>0</v>
      </c>
      <c r="CP868" s="135">
        <v>1</v>
      </c>
      <c r="CQ868" s="135">
        <v>0</v>
      </c>
      <c r="CR868" s="135">
        <v>0</v>
      </c>
      <c r="CS868" s="135">
        <v>1</v>
      </c>
      <c r="CT868" s="135">
        <v>0</v>
      </c>
      <c r="CU868" s="135">
        <v>1</v>
      </c>
      <c r="CV868" s="135">
        <v>1</v>
      </c>
      <c r="CW868" s="135">
        <v>0</v>
      </c>
      <c r="CX868" s="135"/>
    </row>
    <row r="869" spans="1:102" x14ac:dyDescent="0.35">
      <c r="A869" s="135">
        <v>868</v>
      </c>
      <c r="B869" s="135">
        <v>0</v>
      </c>
      <c r="C869" s="135">
        <v>2</v>
      </c>
      <c r="D869" s="135">
        <v>0</v>
      </c>
      <c r="E869" s="135">
        <v>0</v>
      </c>
      <c r="F869" s="135">
        <v>1</v>
      </c>
      <c r="G869" s="135">
        <v>0</v>
      </c>
      <c r="H869" s="135">
        <v>0</v>
      </c>
      <c r="I869" s="135">
        <v>1</v>
      </c>
      <c r="J869" s="135">
        <v>0</v>
      </c>
      <c r="K869" s="135">
        <v>0</v>
      </c>
      <c r="L869" s="135">
        <v>0</v>
      </c>
      <c r="M869" s="135">
        <v>0</v>
      </c>
      <c r="N869" s="135">
        <v>0</v>
      </c>
      <c r="O869" s="135">
        <v>1</v>
      </c>
      <c r="P869" s="135">
        <v>0</v>
      </c>
      <c r="Q869" s="135">
        <v>0</v>
      </c>
      <c r="R869" s="135">
        <v>0</v>
      </c>
      <c r="S869" s="135">
        <v>0</v>
      </c>
      <c r="T869" s="135">
        <v>0</v>
      </c>
      <c r="U869" s="135">
        <v>1</v>
      </c>
      <c r="V869" s="135">
        <v>0</v>
      </c>
      <c r="W869" s="135">
        <v>0</v>
      </c>
      <c r="X869" s="135">
        <v>0</v>
      </c>
      <c r="Y869" s="135">
        <v>0</v>
      </c>
      <c r="Z869" s="135">
        <v>2</v>
      </c>
      <c r="AA869" s="135">
        <v>0</v>
      </c>
      <c r="AB869" s="135">
        <v>0</v>
      </c>
      <c r="AC869" s="135">
        <v>0</v>
      </c>
      <c r="AD869" s="135">
        <v>0</v>
      </c>
      <c r="AE869" s="135">
        <v>0</v>
      </c>
      <c r="AF869" s="135">
        <v>0</v>
      </c>
      <c r="AG869" s="135">
        <v>17</v>
      </c>
      <c r="AH869" s="135">
        <v>0</v>
      </c>
      <c r="AI869" s="135">
        <v>0</v>
      </c>
      <c r="AJ869" s="135">
        <v>0</v>
      </c>
      <c r="AK869" s="135">
        <v>1</v>
      </c>
      <c r="AL869" s="135">
        <v>0</v>
      </c>
      <c r="AM869" s="135">
        <v>0</v>
      </c>
      <c r="AN869" s="135">
        <v>0</v>
      </c>
      <c r="AO869" s="135">
        <v>1</v>
      </c>
      <c r="AP869" s="135">
        <v>0</v>
      </c>
      <c r="AQ869" s="135">
        <v>6</v>
      </c>
      <c r="AR869" s="135">
        <v>1</v>
      </c>
      <c r="AS869" s="135">
        <v>1</v>
      </c>
      <c r="AT869" s="135">
        <v>0</v>
      </c>
      <c r="AU869" s="135">
        <v>8</v>
      </c>
      <c r="AV869" s="135">
        <v>0</v>
      </c>
      <c r="AW869" s="135">
        <v>0</v>
      </c>
      <c r="AX869" s="135">
        <v>1</v>
      </c>
      <c r="AY869" s="135">
        <v>0</v>
      </c>
      <c r="AZ869" s="135">
        <v>0</v>
      </c>
      <c r="BA869" s="135">
        <v>1</v>
      </c>
      <c r="BB869" s="135">
        <v>0</v>
      </c>
      <c r="BC869" s="135">
        <v>0</v>
      </c>
      <c r="BD869" s="135">
        <v>1</v>
      </c>
      <c r="BE869" s="135">
        <v>0</v>
      </c>
      <c r="BF869" s="135">
        <v>0</v>
      </c>
      <c r="BG869" s="135">
        <v>0</v>
      </c>
      <c r="BH869" s="135">
        <v>0</v>
      </c>
      <c r="BI869" s="135">
        <v>0</v>
      </c>
      <c r="BJ869" s="135">
        <v>0</v>
      </c>
      <c r="BK869" s="135">
        <v>4</v>
      </c>
      <c r="BL869" s="135">
        <v>1</v>
      </c>
      <c r="BM869" s="135">
        <v>2</v>
      </c>
      <c r="BN869" s="135">
        <v>0</v>
      </c>
      <c r="BO869" s="135">
        <v>1</v>
      </c>
      <c r="BP869" s="135">
        <v>0</v>
      </c>
      <c r="BQ869" s="135">
        <v>0</v>
      </c>
      <c r="BR869" s="135">
        <v>1</v>
      </c>
      <c r="BS869" s="135">
        <v>0</v>
      </c>
      <c r="BT869" s="135">
        <v>0</v>
      </c>
      <c r="BU869" s="135">
        <v>0</v>
      </c>
      <c r="BV869" s="135">
        <v>0</v>
      </c>
      <c r="BW869" s="135">
        <v>0</v>
      </c>
      <c r="BX869" s="135">
        <v>1</v>
      </c>
      <c r="BY869" s="135">
        <v>0</v>
      </c>
      <c r="BZ869" s="135">
        <v>0</v>
      </c>
      <c r="CA869" s="135">
        <v>0</v>
      </c>
      <c r="CB869" s="135">
        <v>0</v>
      </c>
      <c r="CC869" s="135">
        <v>0</v>
      </c>
      <c r="CD869" s="135">
        <v>0</v>
      </c>
      <c r="CE869" s="135">
        <v>0</v>
      </c>
      <c r="CF869" s="135">
        <v>0</v>
      </c>
      <c r="CG869" s="135">
        <v>0</v>
      </c>
      <c r="CH869" s="135">
        <v>0</v>
      </c>
      <c r="CI869" s="135">
        <v>2</v>
      </c>
      <c r="CJ869" s="135">
        <v>1</v>
      </c>
      <c r="CK869" s="135">
        <v>2</v>
      </c>
      <c r="CL869" s="135">
        <v>0</v>
      </c>
      <c r="CM869" s="135">
        <v>0</v>
      </c>
      <c r="CN869" s="135">
        <v>0</v>
      </c>
      <c r="CO869" s="135">
        <v>0</v>
      </c>
      <c r="CP869" s="135">
        <v>0</v>
      </c>
      <c r="CQ869" s="135">
        <v>0</v>
      </c>
      <c r="CR869" s="135">
        <v>0</v>
      </c>
      <c r="CS869" s="135">
        <v>0</v>
      </c>
      <c r="CT869" s="135">
        <v>0</v>
      </c>
      <c r="CU869" s="135">
        <v>1</v>
      </c>
      <c r="CV869" s="135">
        <v>0</v>
      </c>
      <c r="CW869" s="135">
        <v>0</v>
      </c>
      <c r="CX869" s="135"/>
    </row>
    <row r="870" spans="1:102" x14ac:dyDescent="0.35">
      <c r="A870" s="135">
        <v>869</v>
      </c>
      <c r="B870" s="135">
        <v>1</v>
      </c>
      <c r="C870" s="135">
        <v>0</v>
      </c>
      <c r="D870" s="135">
        <v>0</v>
      </c>
      <c r="E870" s="135">
        <v>0</v>
      </c>
      <c r="F870" s="135">
        <v>1</v>
      </c>
      <c r="G870" s="135">
        <v>0</v>
      </c>
      <c r="H870" s="135">
        <v>0</v>
      </c>
      <c r="I870" s="135">
        <v>0</v>
      </c>
      <c r="J870" s="135">
        <v>0</v>
      </c>
      <c r="K870" s="135">
        <v>0</v>
      </c>
      <c r="L870" s="135">
        <v>0</v>
      </c>
      <c r="M870" s="135">
        <v>0</v>
      </c>
      <c r="N870" s="135">
        <v>1</v>
      </c>
      <c r="O870" s="135">
        <v>0</v>
      </c>
      <c r="P870" s="135">
        <v>0</v>
      </c>
      <c r="Q870" s="135">
        <v>0</v>
      </c>
      <c r="R870" s="135">
        <v>0</v>
      </c>
      <c r="S870" s="135">
        <v>0</v>
      </c>
      <c r="T870" s="135">
        <v>5</v>
      </c>
      <c r="U870" s="135">
        <v>0</v>
      </c>
      <c r="V870" s="135">
        <v>0</v>
      </c>
      <c r="W870" s="135">
        <v>0</v>
      </c>
      <c r="X870" s="135">
        <v>0</v>
      </c>
      <c r="Y870" s="135">
        <v>0</v>
      </c>
      <c r="Z870" s="135">
        <v>0</v>
      </c>
      <c r="AA870" s="135">
        <v>0</v>
      </c>
      <c r="AB870" s="135">
        <v>0</v>
      </c>
      <c r="AC870" s="135">
        <v>0</v>
      </c>
      <c r="AD870" s="135">
        <v>1</v>
      </c>
      <c r="AE870" s="135">
        <v>0</v>
      </c>
      <c r="AF870" s="135">
        <v>14</v>
      </c>
      <c r="AG870" s="135">
        <v>3</v>
      </c>
      <c r="AH870" s="135">
        <v>0</v>
      </c>
      <c r="AI870" s="135">
        <v>6</v>
      </c>
      <c r="AJ870" s="135">
        <v>2</v>
      </c>
      <c r="AK870" s="135">
        <v>0</v>
      </c>
      <c r="AL870" s="135">
        <v>0</v>
      </c>
      <c r="AM870" s="135">
        <v>0</v>
      </c>
      <c r="AN870" s="135">
        <v>0</v>
      </c>
      <c r="AO870" s="135">
        <v>0</v>
      </c>
      <c r="AP870" s="135">
        <v>1</v>
      </c>
      <c r="AQ870" s="135">
        <v>1</v>
      </c>
      <c r="AR870" s="135">
        <v>0</v>
      </c>
      <c r="AS870" s="135">
        <v>0</v>
      </c>
      <c r="AT870" s="135">
        <v>0</v>
      </c>
      <c r="AU870" s="135">
        <v>5</v>
      </c>
      <c r="AV870" s="135">
        <v>0</v>
      </c>
      <c r="AW870" s="135">
        <v>0</v>
      </c>
      <c r="AX870" s="135">
        <v>0</v>
      </c>
      <c r="AY870" s="135">
        <v>0</v>
      </c>
      <c r="AZ870" s="135">
        <v>0</v>
      </c>
      <c r="BA870" s="135">
        <v>0</v>
      </c>
      <c r="BB870" s="135">
        <v>1</v>
      </c>
      <c r="BC870" s="135">
        <v>1</v>
      </c>
      <c r="BD870" s="135">
        <v>0</v>
      </c>
      <c r="BE870" s="135">
        <v>0</v>
      </c>
      <c r="BF870" s="135">
        <v>0</v>
      </c>
      <c r="BG870" s="135">
        <v>0</v>
      </c>
      <c r="BH870" s="135">
        <v>0</v>
      </c>
      <c r="BI870" s="135">
        <v>0</v>
      </c>
      <c r="BJ870" s="135">
        <v>0</v>
      </c>
      <c r="BK870" s="135">
        <v>3</v>
      </c>
      <c r="BL870" s="135">
        <v>0</v>
      </c>
      <c r="BM870" s="135">
        <v>0</v>
      </c>
      <c r="BN870" s="135">
        <v>0</v>
      </c>
      <c r="BO870" s="135">
        <v>0</v>
      </c>
      <c r="BP870" s="135">
        <v>0</v>
      </c>
      <c r="BQ870" s="135">
        <v>0</v>
      </c>
      <c r="BR870" s="135">
        <v>0</v>
      </c>
      <c r="BS870" s="135">
        <v>0</v>
      </c>
      <c r="BT870" s="135">
        <v>0</v>
      </c>
      <c r="BU870" s="135">
        <v>0</v>
      </c>
      <c r="BV870" s="135">
        <v>0</v>
      </c>
      <c r="BW870" s="135">
        <v>0</v>
      </c>
      <c r="BX870" s="135">
        <v>0</v>
      </c>
      <c r="BY870" s="135">
        <v>0</v>
      </c>
      <c r="BZ870" s="135">
        <v>0</v>
      </c>
      <c r="CA870" s="135">
        <v>0</v>
      </c>
      <c r="CB870" s="135">
        <v>0</v>
      </c>
      <c r="CC870" s="135">
        <v>0</v>
      </c>
      <c r="CD870" s="135">
        <v>4</v>
      </c>
      <c r="CE870" s="135">
        <v>1</v>
      </c>
      <c r="CF870" s="135">
        <v>13</v>
      </c>
      <c r="CG870" s="135">
        <v>0</v>
      </c>
      <c r="CH870" s="135">
        <v>0</v>
      </c>
      <c r="CI870" s="135">
        <v>1</v>
      </c>
      <c r="CJ870" s="135">
        <v>0</v>
      </c>
      <c r="CK870" s="135">
        <v>1</v>
      </c>
      <c r="CL870" s="135">
        <v>1</v>
      </c>
      <c r="CM870" s="135">
        <v>0</v>
      </c>
      <c r="CN870" s="135">
        <v>1</v>
      </c>
      <c r="CO870" s="135">
        <v>0</v>
      </c>
      <c r="CP870" s="135">
        <v>0</v>
      </c>
      <c r="CQ870" s="135">
        <v>1</v>
      </c>
      <c r="CR870" s="135">
        <v>0</v>
      </c>
      <c r="CS870" s="135">
        <v>0</v>
      </c>
      <c r="CT870" s="135">
        <v>0</v>
      </c>
      <c r="CU870" s="135">
        <v>2</v>
      </c>
      <c r="CV870" s="135">
        <v>1</v>
      </c>
      <c r="CW870" s="135">
        <v>0</v>
      </c>
      <c r="CX870" s="135"/>
    </row>
    <row r="871" spans="1:102" x14ac:dyDescent="0.35">
      <c r="A871" s="135">
        <v>870</v>
      </c>
      <c r="B871" s="135">
        <v>1</v>
      </c>
      <c r="C871" s="135">
        <v>0</v>
      </c>
      <c r="D871" s="135">
        <v>0</v>
      </c>
      <c r="E871" s="135">
        <v>0</v>
      </c>
      <c r="F871" s="135">
        <v>8</v>
      </c>
      <c r="G871" s="135">
        <v>0</v>
      </c>
      <c r="H871" s="135">
        <v>1</v>
      </c>
      <c r="I871" s="135">
        <v>0</v>
      </c>
      <c r="J871" s="135">
        <v>0</v>
      </c>
      <c r="K871" s="135">
        <v>0</v>
      </c>
      <c r="L871" s="135">
        <v>0</v>
      </c>
      <c r="M871" s="135">
        <v>0</v>
      </c>
      <c r="N871" s="135">
        <v>0</v>
      </c>
      <c r="O871" s="135">
        <v>6</v>
      </c>
      <c r="P871" s="135">
        <v>0</v>
      </c>
      <c r="Q871" s="135">
        <v>0</v>
      </c>
      <c r="R871" s="135">
        <v>0</v>
      </c>
      <c r="S871" s="135">
        <v>1</v>
      </c>
      <c r="T871" s="135">
        <v>1</v>
      </c>
      <c r="U871" s="135">
        <v>0</v>
      </c>
      <c r="V871" s="135">
        <v>3</v>
      </c>
      <c r="W871" s="135">
        <v>0</v>
      </c>
      <c r="X871" s="135">
        <v>0</v>
      </c>
      <c r="Y871" s="135">
        <v>0</v>
      </c>
      <c r="Z871" s="135">
        <v>0</v>
      </c>
      <c r="AA871" s="135">
        <v>3</v>
      </c>
      <c r="AB871" s="135">
        <v>0</v>
      </c>
      <c r="AC871" s="135">
        <v>0</v>
      </c>
      <c r="AD871" s="135">
        <v>0</v>
      </c>
      <c r="AE871" s="135">
        <v>0</v>
      </c>
      <c r="AF871" s="135">
        <v>0</v>
      </c>
      <c r="AG871" s="135">
        <v>0</v>
      </c>
      <c r="AH871" s="135">
        <v>0</v>
      </c>
      <c r="AI871" s="135">
        <v>1</v>
      </c>
      <c r="AJ871" s="135">
        <v>0</v>
      </c>
      <c r="AK871" s="135">
        <v>0</v>
      </c>
      <c r="AL871" s="135">
        <v>2</v>
      </c>
      <c r="AM871" s="135">
        <v>0</v>
      </c>
      <c r="AN871" s="135">
        <v>0</v>
      </c>
      <c r="AO871" s="135">
        <v>1</v>
      </c>
      <c r="AP871" s="135">
        <v>0</v>
      </c>
      <c r="AQ871" s="135">
        <v>1</v>
      </c>
      <c r="AR871" s="135">
        <v>0</v>
      </c>
      <c r="AS871" s="135">
        <v>0</v>
      </c>
      <c r="AT871" s="135">
        <v>0</v>
      </c>
      <c r="AU871" s="135">
        <v>28</v>
      </c>
      <c r="AV871" s="135">
        <v>0</v>
      </c>
      <c r="AW871" s="135">
        <v>0</v>
      </c>
      <c r="AX871" s="135">
        <v>0</v>
      </c>
      <c r="AY871" s="135">
        <v>0</v>
      </c>
      <c r="AZ871" s="135">
        <v>0</v>
      </c>
      <c r="BA871" s="135">
        <v>0</v>
      </c>
      <c r="BB871" s="135">
        <v>0</v>
      </c>
      <c r="BC871" s="135">
        <v>0</v>
      </c>
      <c r="BD871" s="135">
        <v>8</v>
      </c>
      <c r="BE871" s="135">
        <v>0</v>
      </c>
      <c r="BF871" s="135">
        <v>1</v>
      </c>
      <c r="BG871" s="135">
        <v>1</v>
      </c>
      <c r="BH871" s="135">
        <v>0</v>
      </c>
      <c r="BI871" s="135">
        <v>0</v>
      </c>
      <c r="BJ871" s="135">
        <v>0</v>
      </c>
      <c r="BK871" s="135">
        <v>0</v>
      </c>
      <c r="BL871" s="135">
        <v>1</v>
      </c>
      <c r="BM871" s="135">
        <v>0</v>
      </c>
      <c r="BN871" s="135">
        <v>0</v>
      </c>
      <c r="BO871" s="135">
        <v>0</v>
      </c>
      <c r="BP871" s="135">
        <v>0</v>
      </c>
      <c r="BQ871" s="135">
        <v>0</v>
      </c>
      <c r="BR871" s="135">
        <v>1</v>
      </c>
      <c r="BS871" s="135">
        <v>0</v>
      </c>
      <c r="BT871" s="135">
        <v>0</v>
      </c>
      <c r="BU871" s="135">
        <v>0</v>
      </c>
      <c r="BV871" s="135">
        <v>0</v>
      </c>
      <c r="BW871" s="135">
        <v>0</v>
      </c>
      <c r="BX871" s="135">
        <v>4</v>
      </c>
      <c r="BY871" s="135">
        <v>0</v>
      </c>
      <c r="BZ871" s="135">
        <v>4</v>
      </c>
      <c r="CA871" s="135">
        <v>1</v>
      </c>
      <c r="CB871" s="135">
        <v>2</v>
      </c>
      <c r="CC871" s="135">
        <v>0</v>
      </c>
      <c r="CD871" s="135">
        <v>0</v>
      </c>
      <c r="CE871" s="135">
        <v>0</v>
      </c>
      <c r="CF871" s="135">
        <v>0</v>
      </c>
      <c r="CG871" s="135">
        <v>1</v>
      </c>
      <c r="CH871" s="135">
        <v>0</v>
      </c>
      <c r="CI871" s="135">
        <v>0</v>
      </c>
      <c r="CJ871" s="135">
        <v>0</v>
      </c>
      <c r="CK871" s="135">
        <v>3</v>
      </c>
      <c r="CL871" s="135">
        <v>0</v>
      </c>
      <c r="CM871" s="135">
        <v>0</v>
      </c>
      <c r="CN871" s="135">
        <v>0</v>
      </c>
      <c r="CO871" s="135">
        <v>0</v>
      </c>
      <c r="CP871" s="135">
        <v>0</v>
      </c>
      <c r="CQ871" s="135">
        <v>0</v>
      </c>
      <c r="CR871" s="135">
        <v>0</v>
      </c>
      <c r="CS871" s="135">
        <v>0</v>
      </c>
      <c r="CT871" s="135">
        <v>0</v>
      </c>
      <c r="CU871" s="135">
        <v>0</v>
      </c>
      <c r="CV871" s="135">
        <v>1</v>
      </c>
      <c r="CW871" s="135">
        <v>0</v>
      </c>
      <c r="CX871" s="135"/>
    </row>
    <row r="872" spans="1:102" x14ac:dyDescent="0.35">
      <c r="A872" s="135">
        <v>871</v>
      </c>
      <c r="B872" s="135">
        <v>0</v>
      </c>
      <c r="C872" s="135">
        <v>1</v>
      </c>
      <c r="D872" s="135">
        <v>0</v>
      </c>
      <c r="E872" s="135">
        <v>0</v>
      </c>
      <c r="F872" s="135">
        <v>0</v>
      </c>
      <c r="G872" s="135">
        <v>0</v>
      </c>
      <c r="H872" s="135">
        <v>0</v>
      </c>
      <c r="I872" s="135">
        <v>1</v>
      </c>
      <c r="J872" s="135">
        <v>0</v>
      </c>
      <c r="K872" s="135">
        <v>0</v>
      </c>
      <c r="L872" s="135">
        <v>2</v>
      </c>
      <c r="M872" s="135">
        <v>0</v>
      </c>
      <c r="N872" s="135">
        <v>1</v>
      </c>
      <c r="O872" s="135">
        <v>0</v>
      </c>
      <c r="P872" s="135">
        <v>0</v>
      </c>
      <c r="Q872" s="135">
        <v>0</v>
      </c>
      <c r="R872" s="135">
        <v>0</v>
      </c>
      <c r="S872" s="135">
        <v>1</v>
      </c>
      <c r="T872" s="135">
        <v>1</v>
      </c>
      <c r="U872" s="135">
        <v>0</v>
      </c>
      <c r="V872" s="135">
        <v>1</v>
      </c>
      <c r="W872" s="135">
        <v>0</v>
      </c>
      <c r="X872" s="135">
        <v>0</v>
      </c>
      <c r="Y872" s="135">
        <v>1</v>
      </c>
      <c r="Z872" s="135">
        <v>0</v>
      </c>
      <c r="AA872" s="135">
        <v>0</v>
      </c>
      <c r="AB872" s="135">
        <v>1</v>
      </c>
      <c r="AC872" s="135">
        <v>0</v>
      </c>
      <c r="AD872" s="135">
        <v>0</v>
      </c>
      <c r="AE872" s="135">
        <v>0</v>
      </c>
      <c r="AF872" s="135">
        <v>0</v>
      </c>
      <c r="AG872" s="135">
        <v>3</v>
      </c>
      <c r="AH872" s="135">
        <v>0</v>
      </c>
      <c r="AI872" s="135">
        <v>5</v>
      </c>
      <c r="AJ872" s="135">
        <v>1</v>
      </c>
      <c r="AK872" s="135">
        <v>0</v>
      </c>
      <c r="AL872" s="135">
        <v>1</v>
      </c>
      <c r="AM872" s="135">
        <v>0</v>
      </c>
      <c r="AN872" s="135">
        <v>0</v>
      </c>
      <c r="AO872" s="135">
        <v>0</v>
      </c>
      <c r="AP872" s="135">
        <v>0</v>
      </c>
      <c r="AQ872" s="135">
        <v>9</v>
      </c>
      <c r="AR872" s="135">
        <v>0</v>
      </c>
      <c r="AS872" s="135">
        <v>0</v>
      </c>
      <c r="AT872" s="135">
        <v>0</v>
      </c>
      <c r="AU872" s="135">
        <v>0</v>
      </c>
      <c r="AV872" s="135">
        <v>0</v>
      </c>
      <c r="AW872" s="135">
        <v>0</v>
      </c>
      <c r="AX872" s="135">
        <v>0</v>
      </c>
      <c r="AY872" s="135">
        <v>0</v>
      </c>
      <c r="AZ872" s="135">
        <v>0</v>
      </c>
      <c r="BA872" s="135">
        <v>0</v>
      </c>
      <c r="BB872" s="135">
        <v>1</v>
      </c>
      <c r="BC872" s="135">
        <v>0</v>
      </c>
      <c r="BD872" s="135">
        <v>0</v>
      </c>
      <c r="BE872" s="135">
        <v>0</v>
      </c>
      <c r="BF872" s="135">
        <v>1</v>
      </c>
      <c r="BG872" s="135">
        <v>0</v>
      </c>
      <c r="BH872" s="135">
        <v>0</v>
      </c>
      <c r="BI872" s="135">
        <v>0</v>
      </c>
      <c r="BJ872" s="135">
        <v>0</v>
      </c>
      <c r="BK872" s="135">
        <v>0</v>
      </c>
      <c r="BL872" s="135">
        <v>15</v>
      </c>
      <c r="BM872" s="135">
        <v>1</v>
      </c>
      <c r="BN872" s="135">
        <v>0</v>
      </c>
      <c r="BO872" s="135">
        <v>0</v>
      </c>
      <c r="BP872" s="135">
        <v>0</v>
      </c>
      <c r="BQ872" s="135">
        <v>0</v>
      </c>
      <c r="BR872" s="135">
        <v>0</v>
      </c>
      <c r="BS872" s="135">
        <v>2</v>
      </c>
      <c r="BT872" s="135">
        <v>1</v>
      </c>
      <c r="BU872" s="135">
        <v>0</v>
      </c>
      <c r="BV872" s="135">
        <v>0</v>
      </c>
      <c r="BW872" s="135">
        <v>1</v>
      </c>
      <c r="BX872" s="135">
        <v>0</v>
      </c>
      <c r="BY872" s="135">
        <v>0</v>
      </c>
      <c r="BZ872" s="135">
        <v>0</v>
      </c>
      <c r="CA872" s="135">
        <v>0</v>
      </c>
      <c r="CB872" s="135">
        <v>0</v>
      </c>
      <c r="CC872" s="135">
        <v>0</v>
      </c>
      <c r="CD872" s="135">
        <v>15</v>
      </c>
      <c r="CE872" s="135">
        <v>1</v>
      </c>
      <c r="CF872" s="135">
        <v>0</v>
      </c>
      <c r="CG872" s="135">
        <v>0</v>
      </c>
      <c r="CH872" s="135">
        <v>0</v>
      </c>
      <c r="CI872" s="135">
        <v>1</v>
      </c>
      <c r="CJ872" s="135">
        <v>0</v>
      </c>
      <c r="CK872" s="135">
        <v>0</v>
      </c>
      <c r="CL872" s="135">
        <v>0</v>
      </c>
      <c r="CM872" s="135">
        <v>0</v>
      </c>
      <c r="CN872" s="135">
        <v>0</v>
      </c>
      <c r="CO872" s="135">
        <v>0</v>
      </c>
      <c r="CP872" s="135">
        <v>0</v>
      </c>
      <c r="CQ872" s="135">
        <v>1</v>
      </c>
      <c r="CR872" s="135">
        <v>0</v>
      </c>
      <c r="CS872" s="135">
        <v>0</v>
      </c>
      <c r="CT872" s="135">
        <v>0</v>
      </c>
      <c r="CU872" s="135">
        <v>0</v>
      </c>
      <c r="CV872" s="135">
        <v>0</v>
      </c>
      <c r="CW872" s="135">
        <v>0</v>
      </c>
      <c r="CX872" s="135"/>
    </row>
    <row r="873" spans="1:102" x14ac:dyDescent="0.35">
      <c r="A873" s="135">
        <v>872</v>
      </c>
      <c r="B873" s="135">
        <v>0</v>
      </c>
      <c r="C873" s="135">
        <v>0</v>
      </c>
      <c r="D873" s="135">
        <v>0</v>
      </c>
      <c r="E873" s="135">
        <v>0</v>
      </c>
      <c r="F873" s="135">
        <v>8</v>
      </c>
      <c r="G873" s="135">
        <v>0</v>
      </c>
      <c r="H873" s="135">
        <v>0</v>
      </c>
      <c r="I873" s="135">
        <v>0</v>
      </c>
      <c r="J873" s="135">
        <v>2</v>
      </c>
      <c r="K873" s="135">
        <v>0</v>
      </c>
      <c r="L873" s="135">
        <v>0</v>
      </c>
      <c r="M873" s="135">
        <v>1</v>
      </c>
      <c r="N873" s="135">
        <v>1</v>
      </c>
      <c r="O873" s="135">
        <v>2</v>
      </c>
      <c r="P873" s="135">
        <v>1</v>
      </c>
      <c r="Q873" s="135">
        <v>2</v>
      </c>
      <c r="R873" s="135">
        <v>0</v>
      </c>
      <c r="S873" s="135">
        <v>0</v>
      </c>
      <c r="T873" s="135">
        <v>0</v>
      </c>
      <c r="U873" s="135">
        <v>0</v>
      </c>
      <c r="V873" s="135">
        <v>0</v>
      </c>
      <c r="W873" s="135">
        <v>0</v>
      </c>
      <c r="X873" s="135">
        <v>0</v>
      </c>
      <c r="Y873" s="135">
        <v>0</v>
      </c>
      <c r="Z873" s="135">
        <v>0</v>
      </c>
      <c r="AA873" s="135">
        <v>0</v>
      </c>
      <c r="AB873" s="135">
        <v>0</v>
      </c>
      <c r="AC873" s="135">
        <v>0</v>
      </c>
      <c r="AD873" s="135">
        <v>2</v>
      </c>
      <c r="AE873" s="135">
        <v>1</v>
      </c>
      <c r="AF873" s="135">
        <v>0</v>
      </c>
      <c r="AG873" s="135">
        <v>0</v>
      </c>
      <c r="AH873" s="135">
        <v>0</v>
      </c>
      <c r="AI873" s="135">
        <v>0</v>
      </c>
      <c r="AJ873" s="135">
        <v>0</v>
      </c>
      <c r="AK873" s="135">
        <v>0</v>
      </c>
      <c r="AL873" s="135">
        <v>0</v>
      </c>
      <c r="AM873" s="135">
        <v>0</v>
      </c>
      <c r="AN873" s="135">
        <v>1</v>
      </c>
      <c r="AO873" s="135">
        <v>0</v>
      </c>
      <c r="AP873" s="135">
        <v>2</v>
      </c>
      <c r="AQ873" s="135">
        <v>0</v>
      </c>
      <c r="AR873" s="135">
        <v>0</v>
      </c>
      <c r="AS873" s="135">
        <v>0</v>
      </c>
      <c r="AT873" s="135">
        <v>1</v>
      </c>
      <c r="AU873" s="135">
        <v>1</v>
      </c>
      <c r="AV873" s="135">
        <v>3</v>
      </c>
      <c r="AW873" s="135">
        <v>0</v>
      </c>
      <c r="AX873" s="135">
        <v>0</v>
      </c>
      <c r="AY873" s="135">
        <v>0</v>
      </c>
      <c r="AZ873" s="135">
        <v>0</v>
      </c>
      <c r="BA873" s="135">
        <v>0</v>
      </c>
      <c r="BB873" s="135">
        <v>0</v>
      </c>
      <c r="BC873" s="135">
        <v>0</v>
      </c>
      <c r="BD873" s="135">
        <v>2</v>
      </c>
      <c r="BE873" s="135">
        <v>0</v>
      </c>
      <c r="BF873" s="135">
        <v>0</v>
      </c>
      <c r="BG873" s="135">
        <v>1</v>
      </c>
      <c r="BH873" s="135">
        <v>0</v>
      </c>
      <c r="BI873" s="135">
        <v>0</v>
      </c>
      <c r="BJ873" s="135">
        <v>0</v>
      </c>
      <c r="BK873" s="135">
        <v>0</v>
      </c>
      <c r="BL873" s="135">
        <v>0</v>
      </c>
      <c r="BM873" s="135">
        <v>0</v>
      </c>
      <c r="BN873" s="135">
        <v>0</v>
      </c>
      <c r="BO873" s="135">
        <v>0</v>
      </c>
      <c r="BP873" s="135">
        <v>1</v>
      </c>
      <c r="BQ873" s="135">
        <v>0</v>
      </c>
      <c r="BR873" s="135">
        <v>0</v>
      </c>
      <c r="BS873" s="135">
        <v>8</v>
      </c>
      <c r="BT873" s="135">
        <v>0</v>
      </c>
      <c r="BU873" s="135">
        <v>0</v>
      </c>
      <c r="BV873" s="135">
        <v>0</v>
      </c>
      <c r="BW873" s="135">
        <v>1</v>
      </c>
      <c r="BX873" s="135">
        <v>0</v>
      </c>
      <c r="BY873" s="135">
        <v>0</v>
      </c>
      <c r="BZ873" s="135">
        <v>0</v>
      </c>
      <c r="CA873" s="135">
        <v>0</v>
      </c>
      <c r="CB873" s="135">
        <v>0</v>
      </c>
      <c r="CC873" s="135">
        <v>0</v>
      </c>
      <c r="CD873" s="135">
        <v>0</v>
      </c>
      <c r="CE873" s="135">
        <v>0</v>
      </c>
      <c r="CF873" s="135">
        <v>1</v>
      </c>
      <c r="CG873" s="135">
        <v>0</v>
      </c>
      <c r="CH873" s="135">
        <v>2</v>
      </c>
      <c r="CI873" s="135">
        <v>0</v>
      </c>
      <c r="CJ873" s="135">
        <v>0</v>
      </c>
      <c r="CK873" s="135">
        <v>1</v>
      </c>
      <c r="CL873" s="135">
        <v>0</v>
      </c>
      <c r="CM873" s="135">
        <v>1</v>
      </c>
      <c r="CN873" s="135">
        <v>0</v>
      </c>
      <c r="CO873" s="135">
        <v>0</v>
      </c>
      <c r="CP873" s="135">
        <v>0</v>
      </c>
      <c r="CQ873" s="135">
        <v>0</v>
      </c>
      <c r="CR873" s="135">
        <v>1</v>
      </c>
      <c r="CS873" s="135">
        <v>0</v>
      </c>
      <c r="CT873" s="135">
        <v>0</v>
      </c>
      <c r="CU873" s="135">
        <v>0</v>
      </c>
      <c r="CV873" s="135">
        <v>0</v>
      </c>
      <c r="CW873" s="135">
        <v>0</v>
      </c>
      <c r="CX873" s="135"/>
    </row>
    <row r="874" spans="1:102" x14ac:dyDescent="0.35">
      <c r="A874" s="135">
        <v>873</v>
      </c>
      <c r="B874" s="135">
        <v>0</v>
      </c>
      <c r="C874" s="135">
        <v>0</v>
      </c>
      <c r="D874" s="135">
        <v>1</v>
      </c>
      <c r="E874" s="135">
        <v>1</v>
      </c>
      <c r="F874" s="135">
        <v>0</v>
      </c>
      <c r="G874" s="135">
        <v>0</v>
      </c>
      <c r="H874" s="135">
        <v>1</v>
      </c>
      <c r="I874" s="135">
        <v>0</v>
      </c>
      <c r="J874" s="135">
        <v>1</v>
      </c>
      <c r="K874" s="135">
        <v>1</v>
      </c>
      <c r="L874" s="135">
        <v>0</v>
      </c>
      <c r="M874" s="135">
        <v>0</v>
      </c>
      <c r="N874" s="135">
        <v>4</v>
      </c>
      <c r="O874" s="135">
        <v>1</v>
      </c>
      <c r="P874" s="135">
        <v>0</v>
      </c>
      <c r="Q874" s="135">
        <v>1</v>
      </c>
      <c r="R874" s="135">
        <v>1</v>
      </c>
      <c r="S874" s="135">
        <v>0</v>
      </c>
      <c r="T874" s="135">
        <v>1</v>
      </c>
      <c r="U874" s="135">
        <v>0</v>
      </c>
      <c r="V874" s="135">
        <v>0</v>
      </c>
      <c r="W874" s="135">
        <v>0</v>
      </c>
      <c r="X874" s="135">
        <v>0</v>
      </c>
      <c r="Y874" s="135">
        <v>0</v>
      </c>
      <c r="Z874" s="135">
        <v>0</v>
      </c>
      <c r="AA874" s="135">
        <v>0</v>
      </c>
      <c r="AB874" s="135">
        <v>0</v>
      </c>
      <c r="AC874" s="135">
        <v>1</v>
      </c>
      <c r="AD874" s="135">
        <v>1</v>
      </c>
      <c r="AE874" s="135">
        <v>0</v>
      </c>
      <c r="AF874" s="135">
        <v>0</v>
      </c>
      <c r="AG874" s="135">
        <v>2</v>
      </c>
      <c r="AH874" s="135">
        <v>7</v>
      </c>
      <c r="AI874" s="135">
        <v>29</v>
      </c>
      <c r="AJ874" s="135">
        <v>0</v>
      </c>
      <c r="AK874" s="135">
        <v>0</v>
      </c>
      <c r="AL874" s="135">
        <v>1</v>
      </c>
      <c r="AM874" s="135">
        <v>1</v>
      </c>
      <c r="AN874" s="135">
        <v>0</v>
      </c>
      <c r="AO874" s="135">
        <v>0</v>
      </c>
      <c r="AP874" s="135">
        <v>1</v>
      </c>
      <c r="AQ874" s="135">
        <v>4</v>
      </c>
      <c r="AR874" s="135">
        <v>0</v>
      </c>
      <c r="AS874" s="135">
        <v>0</v>
      </c>
      <c r="AT874" s="135">
        <v>1</v>
      </c>
      <c r="AU874" s="135">
        <v>1</v>
      </c>
      <c r="AV874" s="135">
        <v>0</v>
      </c>
      <c r="AW874" s="135">
        <v>11</v>
      </c>
      <c r="AX874" s="135">
        <v>0</v>
      </c>
      <c r="AY874" s="135">
        <v>8</v>
      </c>
      <c r="AZ874" s="135">
        <v>0</v>
      </c>
      <c r="BA874" s="135">
        <v>0</v>
      </c>
      <c r="BB874" s="135">
        <v>0</v>
      </c>
      <c r="BC874" s="135">
        <v>0</v>
      </c>
      <c r="BD874" s="135">
        <v>0</v>
      </c>
      <c r="BE874" s="135">
        <v>1</v>
      </c>
      <c r="BF874" s="135">
        <v>1</v>
      </c>
      <c r="BG874" s="135">
        <v>0</v>
      </c>
      <c r="BH874" s="135">
        <v>0</v>
      </c>
      <c r="BI874" s="135">
        <v>0</v>
      </c>
      <c r="BJ874" s="135">
        <v>0</v>
      </c>
      <c r="BK874" s="135">
        <v>4</v>
      </c>
      <c r="BL874" s="135">
        <v>0</v>
      </c>
      <c r="BM874" s="135">
        <v>0</v>
      </c>
      <c r="BN874" s="135">
        <v>0</v>
      </c>
      <c r="BO874" s="135">
        <v>0</v>
      </c>
      <c r="BP874" s="135">
        <v>1</v>
      </c>
      <c r="BQ874" s="135">
        <v>1</v>
      </c>
      <c r="BR874" s="135">
        <v>1</v>
      </c>
      <c r="BS874" s="135">
        <v>0</v>
      </c>
      <c r="BT874" s="135">
        <v>2</v>
      </c>
      <c r="BU874" s="135">
        <v>0</v>
      </c>
      <c r="BV874" s="135">
        <v>0</v>
      </c>
      <c r="BW874" s="135">
        <v>0</v>
      </c>
      <c r="BX874" s="135">
        <v>0</v>
      </c>
      <c r="BY874" s="135">
        <v>0</v>
      </c>
      <c r="BZ874" s="135">
        <v>0</v>
      </c>
      <c r="CA874" s="135">
        <v>0</v>
      </c>
      <c r="CB874" s="135">
        <v>0</v>
      </c>
      <c r="CC874" s="135">
        <v>0</v>
      </c>
      <c r="CD874" s="135">
        <v>1</v>
      </c>
      <c r="CE874" s="135">
        <v>0</v>
      </c>
      <c r="CF874" s="135">
        <v>0</v>
      </c>
      <c r="CG874" s="135">
        <v>1</v>
      </c>
      <c r="CH874" s="135">
        <v>0</v>
      </c>
      <c r="CI874" s="135">
        <v>0</v>
      </c>
      <c r="CJ874" s="135">
        <v>0</v>
      </c>
      <c r="CK874" s="135">
        <v>0</v>
      </c>
      <c r="CL874" s="135">
        <v>0</v>
      </c>
      <c r="CM874" s="135">
        <v>0</v>
      </c>
      <c r="CN874" s="135">
        <v>0</v>
      </c>
      <c r="CO874" s="135">
        <v>1</v>
      </c>
      <c r="CP874" s="135">
        <v>0</v>
      </c>
      <c r="CQ874" s="135">
        <v>0</v>
      </c>
      <c r="CR874" s="135">
        <v>1</v>
      </c>
      <c r="CS874" s="135">
        <v>0</v>
      </c>
      <c r="CT874" s="135">
        <v>0</v>
      </c>
      <c r="CU874" s="135">
        <v>0</v>
      </c>
      <c r="CV874" s="135">
        <v>0</v>
      </c>
      <c r="CW874" s="135">
        <v>2</v>
      </c>
      <c r="CX874" s="135"/>
    </row>
    <row r="875" spans="1:102" x14ac:dyDescent="0.35">
      <c r="A875" s="135">
        <v>874</v>
      </c>
      <c r="B875" s="135">
        <v>0</v>
      </c>
      <c r="C875" s="135">
        <v>0</v>
      </c>
      <c r="D875" s="135">
        <v>0</v>
      </c>
      <c r="E875" s="135">
        <v>0</v>
      </c>
      <c r="F875" s="135">
        <v>2</v>
      </c>
      <c r="G875" s="135">
        <v>2</v>
      </c>
      <c r="H875" s="135">
        <v>6</v>
      </c>
      <c r="I875" s="135">
        <v>2</v>
      </c>
      <c r="J875" s="135">
        <v>0</v>
      </c>
      <c r="K875" s="135">
        <v>0</v>
      </c>
      <c r="L875" s="135">
        <v>0</v>
      </c>
      <c r="M875" s="135">
        <v>0</v>
      </c>
      <c r="N875" s="135">
        <v>1</v>
      </c>
      <c r="O875" s="135">
        <v>1</v>
      </c>
      <c r="P875" s="135">
        <v>1</v>
      </c>
      <c r="Q875" s="135">
        <v>3</v>
      </c>
      <c r="R875" s="135">
        <v>0</v>
      </c>
      <c r="S875" s="135">
        <v>0</v>
      </c>
      <c r="T875" s="135">
        <v>5</v>
      </c>
      <c r="U875" s="135">
        <v>0</v>
      </c>
      <c r="V875" s="135">
        <v>0</v>
      </c>
      <c r="W875" s="135">
        <v>1</v>
      </c>
      <c r="X875" s="135">
        <v>0</v>
      </c>
      <c r="Y875" s="135">
        <v>0</v>
      </c>
      <c r="Z875" s="135">
        <v>0</v>
      </c>
      <c r="AA875" s="135">
        <v>0</v>
      </c>
      <c r="AB875" s="135">
        <v>0</v>
      </c>
      <c r="AC875" s="135">
        <v>0</v>
      </c>
      <c r="AD875" s="135">
        <v>0</v>
      </c>
      <c r="AE875" s="135">
        <v>0</v>
      </c>
      <c r="AF875" s="135">
        <v>1</v>
      </c>
      <c r="AG875" s="135">
        <v>1</v>
      </c>
      <c r="AH875" s="135">
        <v>14</v>
      </c>
      <c r="AI875" s="135">
        <v>2</v>
      </c>
      <c r="AJ875" s="135">
        <v>0</v>
      </c>
      <c r="AK875" s="135">
        <v>0</v>
      </c>
      <c r="AL875" s="135">
        <v>1</v>
      </c>
      <c r="AM875" s="135">
        <v>0</v>
      </c>
      <c r="AN875" s="135">
        <v>0</v>
      </c>
      <c r="AO875" s="135">
        <v>0</v>
      </c>
      <c r="AP875" s="135">
        <v>1</v>
      </c>
      <c r="AQ875" s="135">
        <v>1</v>
      </c>
      <c r="AR875" s="135">
        <v>0</v>
      </c>
      <c r="AS875" s="135">
        <v>0</v>
      </c>
      <c r="AT875" s="135">
        <v>0</v>
      </c>
      <c r="AU875" s="135">
        <v>0</v>
      </c>
      <c r="AV875" s="135">
        <v>1</v>
      </c>
      <c r="AW875" s="135">
        <v>0</v>
      </c>
      <c r="AX875" s="135">
        <v>0</v>
      </c>
      <c r="AY875" s="135">
        <v>0</v>
      </c>
      <c r="AZ875" s="135">
        <v>0</v>
      </c>
      <c r="BA875" s="135">
        <v>0</v>
      </c>
      <c r="BB875" s="135">
        <v>3</v>
      </c>
      <c r="BC875" s="135">
        <v>0</v>
      </c>
      <c r="BD875" s="135">
        <v>1</v>
      </c>
      <c r="BE875" s="135">
        <v>0</v>
      </c>
      <c r="BF875" s="135">
        <v>0</v>
      </c>
      <c r="BG875" s="135">
        <v>0</v>
      </c>
      <c r="BH875" s="135">
        <v>0</v>
      </c>
      <c r="BI875" s="135">
        <v>0</v>
      </c>
      <c r="BJ875" s="135">
        <v>0</v>
      </c>
      <c r="BK875" s="135">
        <v>0</v>
      </c>
      <c r="BL875" s="135">
        <v>0</v>
      </c>
      <c r="BM875" s="135">
        <v>0</v>
      </c>
      <c r="BN875" s="135">
        <v>0</v>
      </c>
      <c r="BO875" s="135">
        <v>0</v>
      </c>
      <c r="BP875" s="135">
        <v>1</v>
      </c>
      <c r="BQ875" s="135">
        <v>0</v>
      </c>
      <c r="BR875" s="135">
        <v>0</v>
      </c>
      <c r="BS875" s="135">
        <v>0</v>
      </c>
      <c r="BT875" s="135">
        <v>0</v>
      </c>
      <c r="BU875" s="135">
        <v>1</v>
      </c>
      <c r="BV875" s="135">
        <v>0</v>
      </c>
      <c r="BW875" s="135">
        <v>0</v>
      </c>
      <c r="BX875" s="135">
        <v>1</v>
      </c>
      <c r="BY875" s="135">
        <v>0</v>
      </c>
      <c r="BZ875" s="135">
        <v>1</v>
      </c>
      <c r="CA875" s="135">
        <v>0</v>
      </c>
      <c r="CB875" s="135">
        <v>0</v>
      </c>
      <c r="CC875" s="135">
        <v>0</v>
      </c>
      <c r="CD875" s="135">
        <v>0</v>
      </c>
      <c r="CE875" s="135">
        <v>0</v>
      </c>
      <c r="CF875" s="135">
        <v>0</v>
      </c>
      <c r="CG875" s="135">
        <v>0</v>
      </c>
      <c r="CH875" s="135">
        <v>0</v>
      </c>
      <c r="CI875" s="135">
        <v>0</v>
      </c>
      <c r="CJ875" s="135">
        <v>0</v>
      </c>
      <c r="CK875" s="135">
        <v>2</v>
      </c>
      <c r="CL875" s="135">
        <v>2</v>
      </c>
      <c r="CM875" s="135">
        <v>0</v>
      </c>
      <c r="CN875" s="135">
        <v>0</v>
      </c>
      <c r="CO875" s="135">
        <v>4</v>
      </c>
      <c r="CP875" s="135">
        <v>1</v>
      </c>
      <c r="CQ875" s="135">
        <v>0</v>
      </c>
      <c r="CR875" s="135">
        <v>0</v>
      </c>
      <c r="CS875" s="135">
        <v>0</v>
      </c>
      <c r="CT875" s="135">
        <v>0</v>
      </c>
      <c r="CU875" s="135">
        <v>1</v>
      </c>
      <c r="CV875" s="135">
        <v>0</v>
      </c>
      <c r="CW875" s="135">
        <v>0</v>
      </c>
      <c r="CX875" s="135"/>
    </row>
    <row r="876" spans="1:102" x14ac:dyDescent="0.35">
      <c r="A876" s="135">
        <v>875</v>
      </c>
      <c r="B876" s="135">
        <v>0</v>
      </c>
      <c r="C876" s="135">
        <v>0</v>
      </c>
      <c r="D876" s="135">
        <v>1</v>
      </c>
      <c r="E876" s="135">
        <v>0</v>
      </c>
      <c r="F876" s="135">
        <v>1</v>
      </c>
      <c r="G876" s="135">
        <v>0</v>
      </c>
      <c r="H876" s="135">
        <v>0</v>
      </c>
      <c r="I876" s="135">
        <v>0</v>
      </c>
      <c r="J876" s="135">
        <v>0</v>
      </c>
      <c r="K876" s="135">
        <v>0</v>
      </c>
      <c r="L876" s="135">
        <v>0</v>
      </c>
      <c r="M876" s="135">
        <v>0</v>
      </c>
      <c r="N876" s="135">
        <v>1</v>
      </c>
      <c r="O876" s="135">
        <v>0</v>
      </c>
      <c r="P876" s="135">
        <v>0</v>
      </c>
      <c r="Q876" s="135">
        <v>1</v>
      </c>
      <c r="R876" s="135">
        <v>0</v>
      </c>
      <c r="S876" s="135">
        <v>0</v>
      </c>
      <c r="T876" s="135">
        <v>0</v>
      </c>
      <c r="U876" s="135">
        <v>0</v>
      </c>
      <c r="V876" s="135">
        <v>1</v>
      </c>
      <c r="W876" s="135">
        <v>0</v>
      </c>
      <c r="X876" s="135">
        <v>1</v>
      </c>
      <c r="Y876" s="135">
        <v>0</v>
      </c>
      <c r="Z876" s="135">
        <v>1</v>
      </c>
      <c r="AA876" s="135">
        <v>0</v>
      </c>
      <c r="AB876" s="135">
        <v>0</v>
      </c>
      <c r="AC876" s="135">
        <v>0</v>
      </c>
      <c r="AD876" s="135">
        <v>0</v>
      </c>
      <c r="AE876" s="135">
        <v>0</v>
      </c>
      <c r="AF876" s="135">
        <v>1</v>
      </c>
      <c r="AG876" s="135">
        <v>1</v>
      </c>
      <c r="AH876" s="135">
        <v>5</v>
      </c>
      <c r="AI876" s="135">
        <v>0</v>
      </c>
      <c r="AJ876" s="135">
        <v>2</v>
      </c>
      <c r="AK876" s="135">
        <v>0</v>
      </c>
      <c r="AL876" s="135">
        <v>1</v>
      </c>
      <c r="AM876" s="135">
        <v>0</v>
      </c>
      <c r="AN876" s="135">
        <v>0</v>
      </c>
      <c r="AO876" s="135">
        <v>0</v>
      </c>
      <c r="AP876" s="135">
        <v>0</v>
      </c>
      <c r="AQ876" s="135">
        <v>3</v>
      </c>
      <c r="AR876" s="135">
        <v>0</v>
      </c>
      <c r="AS876" s="135">
        <v>0</v>
      </c>
      <c r="AT876" s="135">
        <v>0</v>
      </c>
      <c r="AU876" s="135">
        <v>0</v>
      </c>
      <c r="AV876" s="135">
        <v>10</v>
      </c>
      <c r="AW876" s="135">
        <v>3</v>
      </c>
      <c r="AX876" s="135">
        <v>0</v>
      </c>
      <c r="AY876" s="135">
        <v>0</v>
      </c>
      <c r="AZ876" s="135">
        <v>0</v>
      </c>
      <c r="BA876" s="135">
        <v>0</v>
      </c>
      <c r="BB876" s="135">
        <v>0</v>
      </c>
      <c r="BC876" s="135">
        <v>1</v>
      </c>
      <c r="BD876" s="135">
        <v>0</v>
      </c>
      <c r="BE876" s="135">
        <v>0</v>
      </c>
      <c r="BF876" s="135">
        <v>0</v>
      </c>
      <c r="BG876" s="135">
        <v>0</v>
      </c>
      <c r="BH876" s="135">
        <v>1</v>
      </c>
      <c r="BI876" s="135">
        <v>0</v>
      </c>
      <c r="BJ876" s="135">
        <v>0</v>
      </c>
      <c r="BK876" s="135">
        <v>3</v>
      </c>
      <c r="BL876" s="135">
        <v>1</v>
      </c>
      <c r="BM876" s="135">
        <v>0</v>
      </c>
      <c r="BN876" s="135">
        <v>1</v>
      </c>
      <c r="BO876" s="135">
        <v>0</v>
      </c>
      <c r="BP876" s="135">
        <v>0</v>
      </c>
      <c r="BQ876" s="135">
        <v>0</v>
      </c>
      <c r="BR876" s="135">
        <v>0</v>
      </c>
      <c r="BS876" s="135">
        <v>0</v>
      </c>
      <c r="BT876" s="135">
        <v>0</v>
      </c>
      <c r="BU876" s="135">
        <v>1</v>
      </c>
      <c r="BV876" s="135">
        <v>0</v>
      </c>
      <c r="BW876" s="135">
        <v>0</v>
      </c>
      <c r="BX876" s="135">
        <v>6</v>
      </c>
      <c r="BY876" s="135">
        <v>0</v>
      </c>
      <c r="BZ876" s="135">
        <v>1</v>
      </c>
      <c r="CA876" s="135">
        <v>0</v>
      </c>
      <c r="CB876" s="135">
        <v>0</v>
      </c>
      <c r="CC876" s="135">
        <v>0</v>
      </c>
      <c r="CD876" s="135">
        <v>4</v>
      </c>
      <c r="CE876" s="135">
        <v>0</v>
      </c>
      <c r="CF876" s="135">
        <v>1</v>
      </c>
      <c r="CG876" s="135">
        <v>1</v>
      </c>
      <c r="CH876" s="135">
        <v>0</v>
      </c>
      <c r="CI876" s="135">
        <v>0</v>
      </c>
      <c r="CJ876" s="135">
        <v>0</v>
      </c>
      <c r="CK876" s="135">
        <v>1</v>
      </c>
      <c r="CL876" s="135">
        <v>0</v>
      </c>
      <c r="CM876" s="135">
        <v>0</v>
      </c>
      <c r="CN876" s="135">
        <v>0</v>
      </c>
      <c r="CO876" s="135">
        <v>0</v>
      </c>
      <c r="CP876" s="135">
        <v>0</v>
      </c>
      <c r="CQ876" s="135">
        <v>1</v>
      </c>
      <c r="CR876" s="135">
        <v>1</v>
      </c>
      <c r="CS876" s="135">
        <v>0</v>
      </c>
      <c r="CT876" s="135">
        <v>1</v>
      </c>
      <c r="CU876" s="135">
        <v>1</v>
      </c>
      <c r="CV876" s="135">
        <v>1</v>
      </c>
      <c r="CW876" s="135">
        <v>0</v>
      </c>
      <c r="CX876" s="135"/>
    </row>
    <row r="877" spans="1:102" x14ac:dyDescent="0.35">
      <c r="A877" s="135">
        <v>876</v>
      </c>
      <c r="B877" s="135">
        <v>2</v>
      </c>
      <c r="C877" s="135">
        <v>0</v>
      </c>
      <c r="D877" s="135">
        <v>2</v>
      </c>
      <c r="E877" s="135">
        <v>1</v>
      </c>
      <c r="F877" s="135">
        <v>0</v>
      </c>
      <c r="G877" s="135">
        <v>1</v>
      </c>
      <c r="H877" s="135">
        <v>1</v>
      </c>
      <c r="I877" s="135">
        <v>0</v>
      </c>
      <c r="J877" s="135">
        <v>0</v>
      </c>
      <c r="K877" s="135">
        <v>0</v>
      </c>
      <c r="L877" s="135">
        <v>0</v>
      </c>
      <c r="M877" s="135">
        <v>1</v>
      </c>
      <c r="N877" s="135">
        <v>1</v>
      </c>
      <c r="O877" s="135">
        <v>1</v>
      </c>
      <c r="P877" s="135">
        <v>0</v>
      </c>
      <c r="Q877" s="135">
        <v>0</v>
      </c>
      <c r="R877" s="135">
        <v>0</v>
      </c>
      <c r="S877" s="135">
        <v>1</v>
      </c>
      <c r="T877" s="135">
        <v>10</v>
      </c>
      <c r="U877" s="135">
        <v>0</v>
      </c>
      <c r="V877" s="135">
        <v>10</v>
      </c>
      <c r="W877" s="135">
        <v>0</v>
      </c>
      <c r="X877" s="135">
        <v>1</v>
      </c>
      <c r="Y877" s="135">
        <v>0</v>
      </c>
      <c r="Z877" s="135">
        <v>0</v>
      </c>
      <c r="AA877" s="135">
        <v>0</v>
      </c>
      <c r="AB877" s="135">
        <v>0</v>
      </c>
      <c r="AC877" s="135">
        <v>0</v>
      </c>
      <c r="AD877" s="135">
        <v>0</v>
      </c>
      <c r="AE877" s="135">
        <v>1</v>
      </c>
      <c r="AF877" s="135">
        <v>0</v>
      </c>
      <c r="AG877" s="135">
        <v>0</v>
      </c>
      <c r="AH877" s="135">
        <v>5</v>
      </c>
      <c r="AI877" s="135">
        <v>6</v>
      </c>
      <c r="AJ877" s="135">
        <v>0</v>
      </c>
      <c r="AK877" s="135">
        <v>0</v>
      </c>
      <c r="AL877" s="135">
        <v>0</v>
      </c>
      <c r="AM877" s="135">
        <v>0</v>
      </c>
      <c r="AN877" s="135">
        <v>1</v>
      </c>
      <c r="AO877" s="135">
        <v>0</v>
      </c>
      <c r="AP877" s="135">
        <v>0</v>
      </c>
      <c r="AQ877" s="135">
        <v>2</v>
      </c>
      <c r="AR877" s="135">
        <v>0</v>
      </c>
      <c r="AS877" s="135">
        <v>0</v>
      </c>
      <c r="AT877" s="135">
        <v>0</v>
      </c>
      <c r="AU877" s="135">
        <v>3</v>
      </c>
      <c r="AV877" s="135">
        <v>1</v>
      </c>
      <c r="AW877" s="135">
        <v>0</v>
      </c>
      <c r="AX877" s="135">
        <v>1</v>
      </c>
      <c r="AY877" s="135">
        <v>0</v>
      </c>
      <c r="AZ877" s="135">
        <v>0</v>
      </c>
      <c r="BA877" s="135">
        <v>0</v>
      </c>
      <c r="BB877" s="135">
        <v>0</v>
      </c>
      <c r="BC877" s="135">
        <v>0</v>
      </c>
      <c r="BD877" s="135">
        <v>0</v>
      </c>
      <c r="BE877" s="135">
        <v>0</v>
      </c>
      <c r="BF877" s="135">
        <v>0</v>
      </c>
      <c r="BG877" s="135">
        <v>0</v>
      </c>
      <c r="BH877" s="135">
        <v>0</v>
      </c>
      <c r="BI877" s="135">
        <v>0</v>
      </c>
      <c r="BJ877" s="135">
        <v>0</v>
      </c>
      <c r="BK877" s="135">
        <v>0</v>
      </c>
      <c r="BL877" s="135">
        <v>0</v>
      </c>
      <c r="BM877" s="135">
        <v>0</v>
      </c>
      <c r="BN877" s="135">
        <v>0</v>
      </c>
      <c r="BO877" s="135">
        <v>0</v>
      </c>
      <c r="BP877" s="135">
        <v>0</v>
      </c>
      <c r="BQ877" s="135">
        <v>0</v>
      </c>
      <c r="BR877" s="135">
        <v>0</v>
      </c>
      <c r="BS877" s="135">
        <v>0</v>
      </c>
      <c r="BT877" s="135">
        <v>0</v>
      </c>
      <c r="BU877" s="135">
        <v>6</v>
      </c>
      <c r="BV877" s="135">
        <v>0</v>
      </c>
      <c r="BW877" s="135">
        <v>0</v>
      </c>
      <c r="BX877" s="135">
        <v>0</v>
      </c>
      <c r="BY877" s="135">
        <v>0</v>
      </c>
      <c r="BZ877" s="135">
        <v>0</v>
      </c>
      <c r="CA877" s="135">
        <v>1</v>
      </c>
      <c r="CB877" s="135">
        <v>0</v>
      </c>
      <c r="CC877" s="135">
        <v>0</v>
      </c>
      <c r="CD877" s="135">
        <v>0</v>
      </c>
      <c r="CE877" s="135">
        <v>0</v>
      </c>
      <c r="CF877" s="135">
        <v>0</v>
      </c>
      <c r="CG877" s="135">
        <v>0</v>
      </c>
      <c r="CH877" s="135">
        <v>0</v>
      </c>
      <c r="CI877" s="135">
        <v>0</v>
      </c>
      <c r="CJ877" s="135">
        <v>0</v>
      </c>
      <c r="CK877" s="135">
        <v>0</v>
      </c>
      <c r="CL877" s="135">
        <v>0</v>
      </c>
      <c r="CM877" s="135">
        <v>1</v>
      </c>
      <c r="CN877" s="135">
        <v>0</v>
      </c>
      <c r="CO877" s="135">
        <v>1</v>
      </c>
      <c r="CP877" s="135">
        <v>0</v>
      </c>
      <c r="CQ877" s="135">
        <v>0</v>
      </c>
      <c r="CR877" s="135">
        <v>1</v>
      </c>
      <c r="CS877" s="135">
        <v>0</v>
      </c>
      <c r="CT877" s="135">
        <v>0</v>
      </c>
      <c r="CU877" s="135">
        <v>0</v>
      </c>
      <c r="CV877" s="135">
        <v>1</v>
      </c>
      <c r="CW877" s="135">
        <v>0</v>
      </c>
      <c r="CX877" s="135"/>
    </row>
    <row r="878" spans="1:102" x14ac:dyDescent="0.35">
      <c r="A878" s="135">
        <v>877</v>
      </c>
      <c r="B878" s="135">
        <v>0</v>
      </c>
      <c r="C878" s="135">
        <v>0</v>
      </c>
      <c r="D878" s="135">
        <v>3</v>
      </c>
      <c r="E878" s="135">
        <v>1</v>
      </c>
      <c r="F878" s="135">
        <v>1</v>
      </c>
      <c r="G878" s="135">
        <v>0</v>
      </c>
      <c r="H878" s="135">
        <v>0</v>
      </c>
      <c r="I878" s="135">
        <v>0</v>
      </c>
      <c r="J878" s="135">
        <v>0</v>
      </c>
      <c r="K878" s="135">
        <v>0</v>
      </c>
      <c r="L878" s="135">
        <v>1</v>
      </c>
      <c r="M878" s="135">
        <v>0</v>
      </c>
      <c r="N878" s="135">
        <v>1</v>
      </c>
      <c r="O878" s="135">
        <v>0</v>
      </c>
      <c r="P878" s="135">
        <v>0</v>
      </c>
      <c r="Q878" s="135">
        <v>0</v>
      </c>
      <c r="R878" s="135">
        <v>0</v>
      </c>
      <c r="S878" s="135">
        <v>0</v>
      </c>
      <c r="T878" s="135">
        <v>2</v>
      </c>
      <c r="U878" s="135">
        <v>0</v>
      </c>
      <c r="V878" s="135">
        <v>1</v>
      </c>
      <c r="W878" s="135">
        <v>0</v>
      </c>
      <c r="X878" s="135">
        <v>1</v>
      </c>
      <c r="Y878" s="135">
        <v>0</v>
      </c>
      <c r="Z878" s="135">
        <v>0</v>
      </c>
      <c r="AA878" s="135">
        <v>6</v>
      </c>
      <c r="AB878" s="135">
        <v>0</v>
      </c>
      <c r="AC878" s="135">
        <v>0</v>
      </c>
      <c r="AD878" s="135">
        <v>0</v>
      </c>
      <c r="AE878" s="135">
        <v>1</v>
      </c>
      <c r="AF878" s="135">
        <v>0</v>
      </c>
      <c r="AG878" s="135">
        <v>0</v>
      </c>
      <c r="AH878" s="135">
        <v>0</v>
      </c>
      <c r="AI878" s="135">
        <v>1</v>
      </c>
      <c r="AJ878" s="135">
        <v>0</v>
      </c>
      <c r="AK878" s="135">
        <v>0</v>
      </c>
      <c r="AL878" s="135">
        <v>0</v>
      </c>
      <c r="AM878" s="135">
        <v>0</v>
      </c>
      <c r="AN878" s="135">
        <v>0</v>
      </c>
      <c r="AO878" s="135">
        <v>0</v>
      </c>
      <c r="AP878" s="135">
        <v>0</v>
      </c>
      <c r="AQ878" s="135">
        <v>0</v>
      </c>
      <c r="AR878" s="135">
        <v>0</v>
      </c>
      <c r="AS878" s="135">
        <v>0</v>
      </c>
      <c r="AT878" s="135">
        <v>0</v>
      </c>
      <c r="AU878" s="135">
        <v>3</v>
      </c>
      <c r="AV878" s="135">
        <v>0</v>
      </c>
      <c r="AW878" s="135">
        <v>0</v>
      </c>
      <c r="AX878" s="135">
        <v>0</v>
      </c>
      <c r="AY878" s="135">
        <v>1</v>
      </c>
      <c r="AZ878" s="135">
        <v>6</v>
      </c>
      <c r="BA878" s="135">
        <v>0</v>
      </c>
      <c r="BB878" s="135">
        <v>0</v>
      </c>
      <c r="BC878" s="135">
        <v>0</v>
      </c>
      <c r="BD878" s="135">
        <v>0</v>
      </c>
      <c r="BE878" s="135">
        <v>0</v>
      </c>
      <c r="BF878" s="135">
        <v>0</v>
      </c>
      <c r="BG878" s="135">
        <v>0</v>
      </c>
      <c r="BH878" s="135">
        <v>0</v>
      </c>
      <c r="BI878" s="135">
        <v>0</v>
      </c>
      <c r="BJ878" s="135">
        <v>0</v>
      </c>
      <c r="BK878" s="135">
        <v>9</v>
      </c>
      <c r="BL878" s="135">
        <v>0</v>
      </c>
      <c r="BM878" s="135">
        <v>0</v>
      </c>
      <c r="BN878" s="135">
        <v>1</v>
      </c>
      <c r="BO878" s="135">
        <v>0</v>
      </c>
      <c r="BP878" s="135">
        <v>0</v>
      </c>
      <c r="BQ878" s="135">
        <v>1</v>
      </c>
      <c r="BR878" s="135">
        <v>0</v>
      </c>
      <c r="BS878" s="135">
        <v>0</v>
      </c>
      <c r="BT878" s="135">
        <v>0</v>
      </c>
      <c r="BU878" s="135">
        <v>0</v>
      </c>
      <c r="BV878" s="135">
        <v>1</v>
      </c>
      <c r="BW878" s="135">
        <v>1</v>
      </c>
      <c r="BX878" s="135">
        <v>0</v>
      </c>
      <c r="BY878" s="135">
        <v>0</v>
      </c>
      <c r="BZ878" s="135">
        <v>0</v>
      </c>
      <c r="CA878" s="135">
        <v>1</v>
      </c>
      <c r="CB878" s="135">
        <v>0</v>
      </c>
      <c r="CC878" s="135">
        <v>0</v>
      </c>
      <c r="CD878" s="135">
        <v>0</v>
      </c>
      <c r="CE878" s="135">
        <v>0</v>
      </c>
      <c r="CF878" s="135">
        <v>0</v>
      </c>
      <c r="CG878" s="135">
        <v>0</v>
      </c>
      <c r="CH878" s="135">
        <v>1</v>
      </c>
      <c r="CI878" s="135">
        <v>0</v>
      </c>
      <c r="CJ878" s="135">
        <v>1</v>
      </c>
      <c r="CK878" s="135">
        <v>0</v>
      </c>
      <c r="CL878" s="135">
        <v>1</v>
      </c>
      <c r="CM878" s="135">
        <v>0</v>
      </c>
      <c r="CN878" s="135">
        <v>0</v>
      </c>
      <c r="CO878" s="135">
        <v>0</v>
      </c>
      <c r="CP878" s="135">
        <v>0</v>
      </c>
      <c r="CQ878" s="135">
        <v>0</v>
      </c>
      <c r="CR878" s="135">
        <v>0</v>
      </c>
      <c r="CS878" s="135">
        <v>0</v>
      </c>
      <c r="CT878" s="135">
        <v>0</v>
      </c>
      <c r="CU878" s="135">
        <v>0</v>
      </c>
      <c r="CV878" s="135">
        <v>0</v>
      </c>
      <c r="CW878" s="135">
        <v>1</v>
      </c>
      <c r="CX878" s="135"/>
    </row>
    <row r="879" spans="1:102" x14ac:dyDescent="0.35">
      <c r="A879" s="135">
        <v>878</v>
      </c>
      <c r="B879" s="135">
        <v>1</v>
      </c>
      <c r="C879" s="135">
        <v>0</v>
      </c>
      <c r="D879" s="135">
        <v>0</v>
      </c>
      <c r="E879" s="135">
        <v>0</v>
      </c>
      <c r="F879" s="135">
        <v>4</v>
      </c>
      <c r="G879" s="135">
        <v>0</v>
      </c>
      <c r="H879" s="135">
        <v>1</v>
      </c>
      <c r="I879" s="135">
        <v>0</v>
      </c>
      <c r="J879" s="135">
        <v>0</v>
      </c>
      <c r="K879" s="135">
        <v>0</v>
      </c>
      <c r="L879" s="135">
        <v>0</v>
      </c>
      <c r="M879" s="135">
        <v>1</v>
      </c>
      <c r="N879" s="135">
        <v>1</v>
      </c>
      <c r="O879" s="135">
        <v>0</v>
      </c>
      <c r="P879" s="135">
        <v>0</v>
      </c>
      <c r="Q879" s="135">
        <v>1</v>
      </c>
      <c r="R879" s="135">
        <v>0</v>
      </c>
      <c r="S879" s="135">
        <v>0</v>
      </c>
      <c r="T879" s="135">
        <v>7</v>
      </c>
      <c r="U879" s="135">
        <v>0</v>
      </c>
      <c r="V879" s="135">
        <v>1</v>
      </c>
      <c r="W879" s="135">
        <v>0</v>
      </c>
      <c r="X879" s="135">
        <v>1</v>
      </c>
      <c r="Y879" s="135">
        <v>0</v>
      </c>
      <c r="Z879" s="135">
        <v>0</v>
      </c>
      <c r="AA879" s="135">
        <v>0</v>
      </c>
      <c r="AB879" s="135">
        <v>0</v>
      </c>
      <c r="AC879" s="135">
        <v>2</v>
      </c>
      <c r="AD879" s="135">
        <v>0</v>
      </c>
      <c r="AE879" s="135">
        <v>1</v>
      </c>
      <c r="AF879" s="135">
        <v>1</v>
      </c>
      <c r="AG879" s="135">
        <v>0</v>
      </c>
      <c r="AH879" s="135">
        <v>0</v>
      </c>
      <c r="AI879" s="135">
        <v>0</v>
      </c>
      <c r="AJ879" s="135">
        <v>3</v>
      </c>
      <c r="AK879" s="135">
        <v>1</v>
      </c>
      <c r="AL879" s="135">
        <v>0</v>
      </c>
      <c r="AM879" s="135">
        <v>1</v>
      </c>
      <c r="AN879" s="135">
        <v>0</v>
      </c>
      <c r="AO879" s="135">
        <v>0</v>
      </c>
      <c r="AP879" s="135">
        <v>9</v>
      </c>
      <c r="AQ879" s="135">
        <v>1</v>
      </c>
      <c r="AR879" s="135">
        <v>0</v>
      </c>
      <c r="AS879" s="135">
        <v>0</v>
      </c>
      <c r="AT879" s="135">
        <v>0</v>
      </c>
      <c r="AU879" s="135">
        <v>8</v>
      </c>
      <c r="AV879" s="135">
        <v>1</v>
      </c>
      <c r="AW879" s="135">
        <v>1</v>
      </c>
      <c r="AX879" s="135">
        <v>0</v>
      </c>
      <c r="AY879" s="135">
        <v>2</v>
      </c>
      <c r="AZ879" s="135">
        <v>0</v>
      </c>
      <c r="BA879" s="135">
        <v>0</v>
      </c>
      <c r="BB879" s="135">
        <v>0</v>
      </c>
      <c r="BC879" s="135">
        <v>1</v>
      </c>
      <c r="BD879" s="135">
        <v>0</v>
      </c>
      <c r="BE879" s="135">
        <v>0</v>
      </c>
      <c r="BF879" s="135">
        <v>0</v>
      </c>
      <c r="BG879" s="135">
        <v>0</v>
      </c>
      <c r="BH879" s="135">
        <v>0</v>
      </c>
      <c r="BI879" s="135">
        <v>0</v>
      </c>
      <c r="BJ879" s="135">
        <v>1</v>
      </c>
      <c r="BK879" s="135">
        <v>17</v>
      </c>
      <c r="BL879" s="135">
        <v>1</v>
      </c>
      <c r="BM879" s="135">
        <v>0</v>
      </c>
      <c r="BN879" s="135">
        <v>0</v>
      </c>
      <c r="BO879" s="135">
        <v>0</v>
      </c>
      <c r="BP879" s="135">
        <v>0</v>
      </c>
      <c r="BQ879" s="135">
        <v>0</v>
      </c>
      <c r="BR879" s="135">
        <v>0</v>
      </c>
      <c r="BS879" s="135">
        <v>3</v>
      </c>
      <c r="BT879" s="135">
        <v>0</v>
      </c>
      <c r="BU879" s="135">
        <v>1</v>
      </c>
      <c r="BV879" s="135">
        <v>1</v>
      </c>
      <c r="BW879" s="135">
        <v>1</v>
      </c>
      <c r="BX879" s="135">
        <v>0</v>
      </c>
      <c r="BY879" s="135">
        <v>0</v>
      </c>
      <c r="BZ879" s="135">
        <v>1</v>
      </c>
      <c r="CA879" s="135">
        <v>1</v>
      </c>
      <c r="CB879" s="135">
        <v>0</v>
      </c>
      <c r="CC879" s="135">
        <v>0</v>
      </c>
      <c r="CD879" s="135">
        <v>1</v>
      </c>
      <c r="CE879" s="135">
        <v>0</v>
      </c>
      <c r="CF879" s="135">
        <v>0</v>
      </c>
      <c r="CG879" s="135">
        <v>0</v>
      </c>
      <c r="CH879" s="135">
        <v>0</v>
      </c>
      <c r="CI879" s="135">
        <v>0</v>
      </c>
      <c r="CJ879" s="135">
        <v>0</v>
      </c>
      <c r="CK879" s="135">
        <v>0</v>
      </c>
      <c r="CL879" s="135">
        <v>0</v>
      </c>
      <c r="CM879" s="135">
        <v>0</v>
      </c>
      <c r="CN879" s="135">
        <v>0</v>
      </c>
      <c r="CO879" s="135">
        <v>0</v>
      </c>
      <c r="CP879" s="135">
        <v>0</v>
      </c>
      <c r="CQ879" s="135">
        <v>0</v>
      </c>
      <c r="CR879" s="135">
        <v>2</v>
      </c>
      <c r="CS879" s="135">
        <v>0</v>
      </c>
      <c r="CT879" s="135">
        <v>0</v>
      </c>
      <c r="CU879" s="135">
        <v>0</v>
      </c>
      <c r="CV879" s="135">
        <v>0</v>
      </c>
      <c r="CW879" s="135">
        <v>1</v>
      </c>
      <c r="CX879" s="135"/>
    </row>
    <row r="880" spans="1:102" x14ac:dyDescent="0.35">
      <c r="A880" s="135">
        <v>879</v>
      </c>
      <c r="B880" s="135">
        <v>2</v>
      </c>
      <c r="C880" s="135">
        <v>0</v>
      </c>
      <c r="D880" s="135">
        <v>0</v>
      </c>
      <c r="E880" s="135">
        <v>0</v>
      </c>
      <c r="F880" s="135">
        <v>0</v>
      </c>
      <c r="G880" s="135">
        <v>0</v>
      </c>
      <c r="H880" s="135">
        <v>1</v>
      </c>
      <c r="I880" s="135">
        <v>0</v>
      </c>
      <c r="J880" s="135">
        <v>0</v>
      </c>
      <c r="K880" s="135">
        <v>0</v>
      </c>
      <c r="L880" s="135">
        <v>2</v>
      </c>
      <c r="M880" s="135">
        <v>0</v>
      </c>
      <c r="N880" s="135">
        <v>1</v>
      </c>
      <c r="O880" s="135">
        <v>1</v>
      </c>
      <c r="P880" s="135">
        <v>0</v>
      </c>
      <c r="Q880" s="135">
        <v>0</v>
      </c>
      <c r="R880" s="135">
        <v>0</v>
      </c>
      <c r="S880" s="135">
        <v>0</v>
      </c>
      <c r="T880" s="135">
        <v>0</v>
      </c>
      <c r="U880" s="135">
        <v>0</v>
      </c>
      <c r="V880" s="135">
        <v>0</v>
      </c>
      <c r="W880" s="135">
        <v>0</v>
      </c>
      <c r="X880" s="135">
        <v>0</v>
      </c>
      <c r="Y880" s="135">
        <v>0</v>
      </c>
      <c r="Z880" s="135">
        <v>0</v>
      </c>
      <c r="AA880" s="135">
        <v>0</v>
      </c>
      <c r="AB880" s="135">
        <v>0</v>
      </c>
      <c r="AC880" s="135">
        <v>1</v>
      </c>
      <c r="AD880" s="135">
        <v>0</v>
      </c>
      <c r="AE880" s="135">
        <v>0</v>
      </c>
      <c r="AF880" s="135">
        <v>0</v>
      </c>
      <c r="AG880" s="135">
        <v>0</v>
      </c>
      <c r="AH880" s="135">
        <v>0</v>
      </c>
      <c r="AI880" s="135">
        <v>1</v>
      </c>
      <c r="AJ880" s="135">
        <v>1</v>
      </c>
      <c r="AK880" s="135">
        <v>0</v>
      </c>
      <c r="AL880" s="135">
        <v>1</v>
      </c>
      <c r="AM880" s="135">
        <v>0</v>
      </c>
      <c r="AN880" s="135">
        <v>0</v>
      </c>
      <c r="AO880" s="135">
        <v>0</v>
      </c>
      <c r="AP880" s="135">
        <v>0</v>
      </c>
      <c r="AQ880" s="135">
        <v>0</v>
      </c>
      <c r="AR880" s="135">
        <v>0</v>
      </c>
      <c r="AS880" s="135">
        <v>0</v>
      </c>
      <c r="AT880" s="135">
        <v>0</v>
      </c>
      <c r="AU880" s="135">
        <v>0</v>
      </c>
      <c r="AV880" s="135">
        <v>0</v>
      </c>
      <c r="AW880" s="135">
        <v>1</v>
      </c>
      <c r="AX880" s="135">
        <v>0</v>
      </c>
      <c r="AY880" s="135">
        <v>0</v>
      </c>
      <c r="AZ880" s="135">
        <v>1</v>
      </c>
      <c r="BA880" s="135">
        <v>0</v>
      </c>
      <c r="BB880" s="135">
        <v>0</v>
      </c>
      <c r="BC880" s="135">
        <v>0</v>
      </c>
      <c r="BD880" s="135">
        <v>1</v>
      </c>
      <c r="BE880" s="135">
        <v>0</v>
      </c>
      <c r="BF880" s="135">
        <v>0</v>
      </c>
      <c r="BG880" s="135">
        <v>1</v>
      </c>
      <c r="BH880" s="135">
        <v>0</v>
      </c>
      <c r="BI880" s="135">
        <v>0</v>
      </c>
      <c r="BJ880" s="135">
        <v>0</v>
      </c>
      <c r="BK880" s="135">
        <v>0</v>
      </c>
      <c r="BL880" s="135">
        <v>1</v>
      </c>
      <c r="BM880" s="135">
        <v>0</v>
      </c>
      <c r="BN880" s="135">
        <v>2</v>
      </c>
      <c r="BO880" s="135">
        <v>0</v>
      </c>
      <c r="BP880" s="135">
        <v>0</v>
      </c>
      <c r="BQ880" s="135">
        <v>0</v>
      </c>
      <c r="BR880" s="135">
        <v>1</v>
      </c>
      <c r="BS880" s="135">
        <v>2</v>
      </c>
      <c r="BT880" s="135">
        <v>0</v>
      </c>
      <c r="BU880" s="135">
        <v>0</v>
      </c>
      <c r="BV880" s="135">
        <v>0</v>
      </c>
      <c r="BW880" s="135">
        <v>0</v>
      </c>
      <c r="BX880" s="135">
        <v>2</v>
      </c>
      <c r="BY880" s="135">
        <v>0</v>
      </c>
      <c r="BZ880" s="135">
        <v>0</v>
      </c>
      <c r="CA880" s="135">
        <v>0</v>
      </c>
      <c r="CB880" s="135">
        <v>0</v>
      </c>
      <c r="CC880" s="135">
        <v>0</v>
      </c>
      <c r="CD880" s="135">
        <v>3</v>
      </c>
      <c r="CE880" s="135">
        <v>1</v>
      </c>
      <c r="CF880" s="135">
        <v>11</v>
      </c>
      <c r="CG880" s="135">
        <v>0</v>
      </c>
      <c r="CH880" s="135">
        <v>1</v>
      </c>
      <c r="CI880" s="135">
        <v>0</v>
      </c>
      <c r="CJ880" s="135">
        <v>0</v>
      </c>
      <c r="CK880" s="135">
        <v>1</v>
      </c>
      <c r="CL880" s="135">
        <v>0</v>
      </c>
      <c r="CM880" s="135">
        <v>0</v>
      </c>
      <c r="CN880" s="135">
        <v>0</v>
      </c>
      <c r="CO880" s="135">
        <v>0</v>
      </c>
      <c r="CP880" s="135">
        <v>0</v>
      </c>
      <c r="CQ880" s="135">
        <v>1</v>
      </c>
      <c r="CR880" s="135">
        <v>1</v>
      </c>
      <c r="CS880" s="135">
        <v>0</v>
      </c>
      <c r="CT880" s="135">
        <v>0</v>
      </c>
      <c r="CU880" s="135">
        <v>0</v>
      </c>
      <c r="CV880" s="135">
        <v>0</v>
      </c>
      <c r="CW880" s="135">
        <v>1</v>
      </c>
      <c r="CX880" s="135"/>
    </row>
    <row r="881" spans="1:102" x14ac:dyDescent="0.35">
      <c r="A881" s="135">
        <v>880</v>
      </c>
      <c r="B881" s="135">
        <v>0</v>
      </c>
      <c r="C881" s="135">
        <v>0</v>
      </c>
      <c r="D881" s="135">
        <v>0</v>
      </c>
      <c r="E881" s="135">
        <v>0</v>
      </c>
      <c r="F881" s="135">
        <v>0</v>
      </c>
      <c r="G881" s="135">
        <v>0</v>
      </c>
      <c r="H881" s="135">
        <v>2</v>
      </c>
      <c r="I881" s="135">
        <v>0</v>
      </c>
      <c r="J881" s="135">
        <v>0</v>
      </c>
      <c r="K881" s="135">
        <v>0</v>
      </c>
      <c r="L881" s="135">
        <v>0</v>
      </c>
      <c r="M881" s="135">
        <v>0</v>
      </c>
      <c r="N881" s="135">
        <v>0</v>
      </c>
      <c r="O881" s="135">
        <v>0</v>
      </c>
      <c r="P881" s="135">
        <v>0</v>
      </c>
      <c r="Q881" s="135">
        <v>0</v>
      </c>
      <c r="R881" s="135">
        <v>0</v>
      </c>
      <c r="S881" s="135">
        <v>0</v>
      </c>
      <c r="T881" s="135">
        <v>0</v>
      </c>
      <c r="U881" s="135">
        <v>0</v>
      </c>
      <c r="V881" s="135">
        <v>2</v>
      </c>
      <c r="W881" s="135">
        <v>1</v>
      </c>
      <c r="X881" s="135">
        <v>0</v>
      </c>
      <c r="Y881" s="135">
        <v>0</v>
      </c>
      <c r="Z881" s="135">
        <v>0</v>
      </c>
      <c r="AA881" s="135">
        <v>2</v>
      </c>
      <c r="AB881" s="135">
        <v>0</v>
      </c>
      <c r="AC881" s="135">
        <v>0</v>
      </c>
      <c r="AD881" s="135">
        <v>2</v>
      </c>
      <c r="AE881" s="135">
        <v>0</v>
      </c>
      <c r="AF881" s="135">
        <v>1</v>
      </c>
      <c r="AG881" s="135">
        <v>0</v>
      </c>
      <c r="AH881" s="135">
        <v>0</v>
      </c>
      <c r="AI881" s="135">
        <v>0</v>
      </c>
      <c r="AJ881" s="135">
        <v>0</v>
      </c>
      <c r="AK881" s="135">
        <v>0</v>
      </c>
      <c r="AL881" s="135">
        <v>2</v>
      </c>
      <c r="AM881" s="135">
        <v>0</v>
      </c>
      <c r="AN881" s="135">
        <v>0</v>
      </c>
      <c r="AO881" s="135">
        <v>0</v>
      </c>
      <c r="AP881" s="135">
        <v>1</v>
      </c>
      <c r="AQ881" s="135">
        <v>3</v>
      </c>
      <c r="AR881" s="135">
        <v>1</v>
      </c>
      <c r="AS881" s="135">
        <v>0</v>
      </c>
      <c r="AT881" s="135">
        <v>0</v>
      </c>
      <c r="AU881" s="135">
        <v>0</v>
      </c>
      <c r="AV881" s="135">
        <v>4</v>
      </c>
      <c r="AW881" s="135">
        <v>0</v>
      </c>
      <c r="AX881" s="135">
        <v>0</v>
      </c>
      <c r="AY881" s="135">
        <v>0</v>
      </c>
      <c r="AZ881" s="135">
        <v>2</v>
      </c>
      <c r="BA881" s="135">
        <v>0</v>
      </c>
      <c r="BB881" s="135">
        <v>2</v>
      </c>
      <c r="BC881" s="135">
        <v>0</v>
      </c>
      <c r="BD881" s="135">
        <v>4</v>
      </c>
      <c r="BE881" s="135">
        <v>0</v>
      </c>
      <c r="BF881" s="135">
        <v>0</v>
      </c>
      <c r="BG881" s="135">
        <v>0</v>
      </c>
      <c r="BH881" s="135">
        <v>0</v>
      </c>
      <c r="BI881" s="135">
        <v>0</v>
      </c>
      <c r="BJ881" s="135">
        <v>0</v>
      </c>
      <c r="BK881" s="135">
        <v>1</v>
      </c>
      <c r="BL881" s="135">
        <v>1</v>
      </c>
      <c r="BM881" s="135">
        <v>0</v>
      </c>
      <c r="BN881" s="135">
        <v>0</v>
      </c>
      <c r="BO881" s="135">
        <v>0</v>
      </c>
      <c r="BP881" s="135">
        <v>0</v>
      </c>
      <c r="BQ881" s="135">
        <v>0</v>
      </c>
      <c r="BR881" s="135">
        <v>1</v>
      </c>
      <c r="BS881" s="135">
        <v>1</v>
      </c>
      <c r="BT881" s="135">
        <v>0</v>
      </c>
      <c r="BU881" s="135">
        <v>0</v>
      </c>
      <c r="BV881" s="135">
        <v>0</v>
      </c>
      <c r="BW881" s="135">
        <v>0</v>
      </c>
      <c r="BX881" s="135">
        <v>0</v>
      </c>
      <c r="BY881" s="135">
        <v>0</v>
      </c>
      <c r="BZ881" s="135">
        <v>2</v>
      </c>
      <c r="CA881" s="135">
        <v>0</v>
      </c>
      <c r="CB881" s="135">
        <v>1</v>
      </c>
      <c r="CC881" s="135">
        <v>0</v>
      </c>
      <c r="CD881" s="135">
        <v>21</v>
      </c>
      <c r="CE881" s="135">
        <v>0</v>
      </c>
      <c r="CF881" s="135">
        <v>18</v>
      </c>
      <c r="CG881" s="135">
        <v>2</v>
      </c>
      <c r="CH881" s="135">
        <v>4</v>
      </c>
      <c r="CI881" s="135">
        <v>0</v>
      </c>
      <c r="CJ881" s="135">
        <v>0</v>
      </c>
      <c r="CK881" s="135">
        <v>0</v>
      </c>
      <c r="CL881" s="135">
        <v>0</v>
      </c>
      <c r="CM881" s="135">
        <v>0</v>
      </c>
      <c r="CN881" s="135">
        <v>0</v>
      </c>
      <c r="CO881" s="135">
        <v>1</v>
      </c>
      <c r="CP881" s="135">
        <v>0</v>
      </c>
      <c r="CQ881" s="135">
        <v>0</v>
      </c>
      <c r="CR881" s="135">
        <v>0</v>
      </c>
      <c r="CS881" s="135">
        <v>0</v>
      </c>
      <c r="CT881" s="135">
        <v>1</v>
      </c>
      <c r="CU881" s="135">
        <v>0</v>
      </c>
      <c r="CV881" s="135">
        <v>1</v>
      </c>
      <c r="CW881" s="135">
        <v>0</v>
      </c>
      <c r="CX881" s="135"/>
    </row>
    <row r="882" spans="1:102" x14ac:dyDescent="0.35">
      <c r="A882" s="135">
        <v>881</v>
      </c>
      <c r="B882" s="135">
        <v>2</v>
      </c>
      <c r="C882" s="135">
        <v>0</v>
      </c>
      <c r="D882" s="135">
        <v>0</v>
      </c>
      <c r="E882" s="135">
        <v>0</v>
      </c>
      <c r="F882" s="135">
        <v>0</v>
      </c>
      <c r="G882" s="135">
        <v>0</v>
      </c>
      <c r="H882" s="135">
        <v>0</v>
      </c>
      <c r="I882" s="135">
        <v>0</v>
      </c>
      <c r="J882" s="135">
        <v>0</v>
      </c>
      <c r="K882" s="135">
        <v>0</v>
      </c>
      <c r="L882" s="135">
        <v>1</v>
      </c>
      <c r="M882" s="135">
        <v>0</v>
      </c>
      <c r="N882" s="135">
        <v>1</v>
      </c>
      <c r="O882" s="135">
        <v>0</v>
      </c>
      <c r="P882" s="135">
        <v>0</v>
      </c>
      <c r="Q882" s="135">
        <v>0</v>
      </c>
      <c r="R882" s="135">
        <v>0</v>
      </c>
      <c r="S882" s="135">
        <v>0</v>
      </c>
      <c r="T882" s="135">
        <v>0</v>
      </c>
      <c r="U882" s="135">
        <v>0</v>
      </c>
      <c r="V882" s="135">
        <v>0</v>
      </c>
      <c r="W882" s="135">
        <v>0</v>
      </c>
      <c r="X882" s="135">
        <v>0</v>
      </c>
      <c r="Y882" s="135">
        <v>0</v>
      </c>
      <c r="Z882" s="135">
        <v>0</v>
      </c>
      <c r="AA882" s="135">
        <v>0</v>
      </c>
      <c r="AB882" s="135">
        <v>0</v>
      </c>
      <c r="AC882" s="135">
        <v>0</v>
      </c>
      <c r="AD882" s="135">
        <v>0</v>
      </c>
      <c r="AE882" s="135">
        <v>1</v>
      </c>
      <c r="AF882" s="135">
        <v>0</v>
      </c>
      <c r="AG882" s="135">
        <v>0</v>
      </c>
      <c r="AH882" s="135">
        <v>0</v>
      </c>
      <c r="AI882" s="135">
        <v>0</v>
      </c>
      <c r="AJ882" s="135">
        <v>1</v>
      </c>
      <c r="AK882" s="135">
        <v>1</v>
      </c>
      <c r="AL882" s="135">
        <v>0</v>
      </c>
      <c r="AM882" s="135">
        <v>8</v>
      </c>
      <c r="AN882" s="135">
        <v>0</v>
      </c>
      <c r="AO882" s="135">
        <v>0</v>
      </c>
      <c r="AP882" s="135">
        <v>0</v>
      </c>
      <c r="AQ882" s="135">
        <v>1</v>
      </c>
      <c r="AR882" s="135">
        <v>0</v>
      </c>
      <c r="AS882" s="135">
        <v>1</v>
      </c>
      <c r="AT882" s="135">
        <v>0</v>
      </c>
      <c r="AU882" s="135">
        <v>0</v>
      </c>
      <c r="AV882" s="135">
        <v>0</v>
      </c>
      <c r="AW882" s="135">
        <v>0</v>
      </c>
      <c r="AX882" s="135">
        <v>1</v>
      </c>
      <c r="AY882" s="135">
        <v>0</v>
      </c>
      <c r="AZ882" s="135">
        <v>1</v>
      </c>
      <c r="BA882" s="135">
        <v>1</v>
      </c>
      <c r="BB882" s="135">
        <v>1</v>
      </c>
      <c r="BC882" s="135">
        <v>0</v>
      </c>
      <c r="BD882" s="135">
        <v>9</v>
      </c>
      <c r="BE882" s="135">
        <v>0</v>
      </c>
      <c r="BF882" s="135">
        <v>0</v>
      </c>
      <c r="BG882" s="135">
        <v>0</v>
      </c>
      <c r="BH882" s="135">
        <v>0</v>
      </c>
      <c r="BI882" s="135">
        <v>0</v>
      </c>
      <c r="BJ882" s="135">
        <v>0</v>
      </c>
      <c r="BK882" s="135">
        <v>0</v>
      </c>
      <c r="BL882" s="135">
        <v>0</v>
      </c>
      <c r="BM882" s="135">
        <v>0</v>
      </c>
      <c r="BN882" s="135">
        <v>6</v>
      </c>
      <c r="BO882" s="135">
        <v>0</v>
      </c>
      <c r="BP882" s="135">
        <v>0</v>
      </c>
      <c r="BQ882" s="135">
        <v>0</v>
      </c>
      <c r="BR882" s="135">
        <v>0</v>
      </c>
      <c r="BS882" s="135">
        <v>1</v>
      </c>
      <c r="BT882" s="135">
        <v>0</v>
      </c>
      <c r="BU882" s="135">
        <v>0</v>
      </c>
      <c r="BV882" s="135">
        <v>0</v>
      </c>
      <c r="BW882" s="135">
        <v>1</v>
      </c>
      <c r="BX882" s="135">
        <v>0</v>
      </c>
      <c r="BY882" s="135">
        <v>0</v>
      </c>
      <c r="BZ882" s="135">
        <v>0</v>
      </c>
      <c r="CA882" s="135">
        <v>0</v>
      </c>
      <c r="CB882" s="135">
        <v>0</v>
      </c>
      <c r="CC882" s="135">
        <v>0</v>
      </c>
      <c r="CD882" s="135">
        <v>0</v>
      </c>
      <c r="CE882" s="135">
        <v>0</v>
      </c>
      <c r="CF882" s="135">
        <v>9</v>
      </c>
      <c r="CG882" s="135">
        <v>0</v>
      </c>
      <c r="CH882" s="135">
        <v>0</v>
      </c>
      <c r="CI882" s="135">
        <v>0</v>
      </c>
      <c r="CJ882" s="135">
        <v>0</v>
      </c>
      <c r="CK882" s="135">
        <v>0</v>
      </c>
      <c r="CL882" s="135">
        <v>0</v>
      </c>
      <c r="CM882" s="135">
        <v>0</v>
      </c>
      <c r="CN882" s="135">
        <v>0</v>
      </c>
      <c r="CO882" s="135">
        <v>0</v>
      </c>
      <c r="CP882" s="135">
        <v>0</v>
      </c>
      <c r="CQ882" s="135">
        <v>0</v>
      </c>
      <c r="CR882" s="135">
        <v>1</v>
      </c>
      <c r="CS882" s="135">
        <v>0</v>
      </c>
      <c r="CT882" s="135">
        <v>0</v>
      </c>
      <c r="CU882" s="135">
        <v>1</v>
      </c>
      <c r="CV882" s="135">
        <v>0</v>
      </c>
      <c r="CW882" s="135">
        <v>0</v>
      </c>
      <c r="CX882" s="135"/>
    </row>
    <row r="883" spans="1:102" x14ac:dyDescent="0.35">
      <c r="A883" s="135">
        <v>882</v>
      </c>
      <c r="B883" s="135">
        <v>0</v>
      </c>
      <c r="C883" s="135">
        <v>0</v>
      </c>
      <c r="D883" s="135">
        <v>0</v>
      </c>
      <c r="E883" s="135">
        <v>3</v>
      </c>
      <c r="F883" s="135">
        <v>0</v>
      </c>
      <c r="G883" s="135">
        <v>1</v>
      </c>
      <c r="H883" s="135">
        <v>0</v>
      </c>
      <c r="I883" s="135">
        <v>2</v>
      </c>
      <c r="J883" s="135">
        <v>0</v>
      </c>
      <c r="K883" s="135">
        <v>0</v>
      </c>
      <c r="L883" s="135">
        <v>0</v>
      </c>
      <c r="M883" s="135">
        <v>0</v>
      </c>
      <c r="N883" s="135">
        <v>0</v>
      </c>
      <c r="O883" s="135">
        <v>0</v>
      </c>
      <c r="P883" s="135">
        <v>3</v>
      </c>
      <c r="Q883" s="135">
        <v>0</v>
      </c>
      <c r="R883" s="135">
        <v>0</v>
      </c>
      <c r="S883" s="135">
        <v>1</v>
      </c>
      <c r="T883" s="135">
        <v>0</v>
      </c>
      <c r="U883" s="135">
        <v>0</v>
      </c>
      <c r="V883" s="135">
        <v>7</v>
      </c>
      <c r="W883" s="135">
        <v>0</v>
      </c>
      <c r="X883" s="135">
        <v>1</v>
      </c>
      <c r="Y883" s="135">
        <v>0</v>
      </c>
      <c r="Z883" s="135">
        <v>0</v>
      </c>
      <c r="AA883" s="135">
        <v>1</v>
      </c>
      <c r="AB883" s="135">
        <v>4</v>
      </c>
      <c r="AC883" s="135">
        <v>0</v>
      </c>
      <c r="AD883" s="135">
        <v>1</v>
      </c>
      <c r="AE883" s="135">
        <v>5</v>
      </c>
      <c r="AF883" s="135">
        <v>2</v>
      </c>
      <c r="AG883" s="135">
        <v>1</v>
      </c>
      <c r="AH883" s="135">
        <v>0</v>
      </c>
      <c r="AI883" s="135">
        <v>0</v>
      </c>
      <c r="AJ883" s="135">
        <v>7</v>
      </c>
      <c r="AK883" s="135">
        <v>0</v>
      </c>
      <c r="AL883" s="135">
        <v>0</v>
      </c>
      <c r="AM883" s="135">
        <v>0</v>
      </c>
      <c r="AN883" s="135">
        <v>0</v>
      </c>
      <c r="AO883" s="135">
        <v>0</v>
      </c>
      <c r="AP883" s="135">
        <v>1</v>
      </c>
      <c r="AQ883" s="135">
        <v>0</v>
      </c>
      <c r="AR883" s="135">
        <v>0</v>
      </c>
      <c r="AS883" s="135">
        <v>0</v>
      </c>
      <c r="AT883" s="135">
        <v>0</v>
      </c>
      <c r="AU883" s="135">
        <v>0</v>
      </c>
      <c r="AV883" s="135">
        <v>0</v>
      </c>
      <c r="AW883" s="135">
        <v>0</v>
      </c>
      <c r="AX883" s="135">
        <v>0</v>
      </c>
      <c r="AY883" s="135">
        <v>3</v>
      </c>
      <c r="AZ883" s="135">
        <v>0</v>
      </c>
      <c r="BA883" s="135">
        <v>0</v>
      </c>
      <c r="BB883" s="135">
        <v>3</v>
      </c>
      <c r="BC883" s="135">
        <v>0</v>
      </c>
      <c r="BD883" s="135">
        <v>1</v>
      </c>
      <c r="BE883" s="135">
        <v>0</v>
      </c>
      <c r="BF883" s="135">
        <v>0</v>
      </c>
      <c r="BG883" s="135">
        <v>1</v>
      </c>
      <c r="BH883" s="135">
        <v>0</v>
      </c>
      <c r="BI883" s="135">
        <v>0</v>
      </c>
      <c r="BJ883" s="135">
        <v>0</v>
      </c>
      <c r="BK883" s="135">
        <v>1</v>
      </c>
      <c r="BL883" s="135">
        <v>0</v>
      </c>
      <c r="BM883" s="135">
        <v>0</v>
      </c>
      <c r="BN883" s="135">
        <v>0</v>
      </c>
      <c r="BO883" s="135">
        <v>0</v>
      </c>
      <c r="BP883" s="135">
        <v>0</v>
      </c>
      <c r="BQ883" s="135">
        <v>0</v>
      </c>
      <c r="BR883" s="135">
        <v>0</v>
      </c>
      <c r="BS883" s="135">
        <v>11</v>
      </c>
      <c r="BT883" s="135">
        <v>0</v>
      </c>
      <c r="BU883" s="135">
        <v>0</v>
      </c>
      <c r="BV883" s="135">
        <v>0</v>
      </c>
      <c r="BW883" s="135">
        <v>0</v>
      </c>
      <c r="BX883" s="135">
        <v>2</v>
      </c>
      <c r="BY883" s="135">
        <v>0</v>
      </c>
      <c r="BZ883" s="135">
        <v>0</v>
      </c>
      <c r="CA883" s="135">
        <v>0</v>
      </c>
      <c r="CB883" s="135">
        <v>1</v>
      </c>
      <c r="CC883" s="135">
        <v>0</v>
      </c>
      <c r="CD883" s="135">
        <v>12</v>
      </c>
      <c r="CE883" s="135">
        <v>0</v>
      </c>
      <c r="CF883" s="135">
        <v>0</v>
      </c>
      <c r="CG883" s="135">
        <v>0</v>
      </c>
      <c r="CH883" s="135">
        <v>0</v>
      </c>
      <c r="CI883" s="135">
        <v>0</v>
      </c>
      <c r="CJ883" s="135">
        <v>0</v>
      </c>
      <c r="CK883" s="135">
        <v>0</v>
      </c>
      <c r="CL883" s="135">
        <v>0</v>
      </c>
      <c r="CM883" s="135">
        <v>0</v>
      </c>
      <c r="CN883" s="135">
        <v>0</v>
      </c>
      <c r="CO883" s="135">
        <v>1</v>
      </c>
      <c r="CP883" s="135">
        <v>0</v>
      </c>
      <c r="CQ883" s="135">
        <v>0</v>
      </c>
      <c r="CR883" s="135">
        <v>0</v>
      </c>
      <c r="CS883" s="135">
        <v>0</v>
      </c>
      <c r="CT883" s="135">
        <v>0</v>
      </c>
      <c r="CU883" s="135">
        <v>0</v>
      </c>
      <c r="CV883" s="135">
        <v>1</v>
      </c>
      <c r="CW883" s="135">
        <v>0</v>
      </c>
      <c r="CX883" s="135"/>
    </row>
    <row r="884" spans="1:102" x14ac:dyDescent="0.35">
      <c r="A884" s="135">
        <v>883</v>
      </c>
      <c r="B884" s="135">
        <v>0</v>
      </c>
      <c r="C884" s="135">
        <v>0</v>
      </c>
      <c r="D884" s="135">
        <v>1</v>
      </c>
      <c r="E884" s="135">
        <v>1</v>
      </c>
      <c r="F884" s="135">
        <v>0</v>
      </c>
      <c r="G884" s="135">
        <v>0</v>
      </c>
      <c r="H884" s="135">
        <v>0</v>
      </c>
      <c r="I884" s="135">
        <v>0</v>
      </c>
      <c r="J884" s="135">
        <v>0</v>
      </c>
      <c r="K884" s="135">
        <v>0</v>
      </c>
      <c r="L884" s="135">
        <v>0</v>
      </c>
      <c r="M884" s="135">
        <v>0</v>
      </c>
      <c r="N884" s="135">
        <v>0</v>
      </c>
      <c r="O884" s="135">
        <v>0</v>
      </c>
      <c r="P884" s="135">
        <v>0</v>
      </c>
      <c r="Q884" s="135">
        <v>0</v>
      </c>
      <c r="R884" s="135">
        <v>1</v>
      </c>
      <c r="S884" s="135">
        <v>0</v>
      </c>
      <c r="T884" s="135">
        <v>0</v>
      </c>
      <c r="U884" s="135">
        <v>0</v>
      </c>
      <c r="V884" s="135">
        <v>0</v>
      </c>
      <c r="W884" s="135">
        <v>0</v>
      </c>
      <c r="X884" s="135">
        <v>0</v>
      </c>
      <c r="Y884" s="135">
        <v>0</v>
      </c>
      <c r="Z884" s="135">
        <v>0</v>
      </c>
      <c r="AA884" s="135">
        <v>2</v>
      </c>
      <c r="AB884" s="135">
        <v>0</v>
      </c>
      <c r="AC884" s="135">
        <v>2</v>
      </c>
      <c r="AD884" s="135">
        <v>0</v>
      </c>
      <c r="AE884" s="135">
        <v>1</v>
      </c>
      <c r="AF884" s="135">
        <v>0</v>
      </c>
      <c r="AG884" s="135">
        <v>1</v>
      </c>
      <c r="AH884" s="135">
        <v>0</v>
      </c>
      <c r="AI884" s="135">
        <v>10</v>
      </c>
      <c r="AJ884" s="135">
        <v>0</v>
      </c>
      <c r="AK884" s="135">
        <v>1</v>
      </c>
      <c r="AL884" s="135">
        <v>2</v>
      </c>
      <c r="AM884" s="135">
        <v>3</v>
      </c>
      <c r="AN884" s="135">
        <v>0</v>
      </c>
      <c r="AO884" s="135">
        <v>1</v>
      </c>
      <c r="AP884" s="135">
        <v>3</v>
      </c>
      <c r="AQ884" s="135">
        <v>0</v>
      </c>
      <c r="AR884" s="135">
        <v>0</v>
      </c>
      <c r="AS884" s="135">
        <v>0</v>
      </c>
      <c r="AT884" s="135">
        <v>0</v>
      </c>
      <c r="AU884" s="135">
        <v>0</v>
      </c>
      <c r="AV884" s="135">
        <v>1</v>
      </c>
      <c r="AW884" s="135">
        <v>1</v>
      </c>
      <c r="AX884" s="135">
        <v>0</v>
      </c>
      <c r="AY884" s="135">
        <v>0</v>
      </c>
      <c r="AZ884" s="135">
        <v>1</v>
      </c>
      <c r="BA884" s="135">
        <v>0</v>
      </c>
      <c r="BB884" s="135">
        <v>1</v>
      </c>
      <c r="BC884" s="135">
        <v>0</v>
      </c>
      <c r="BD884" s="135">
        <v>0</v>
      </c>
      <c r="BE884" s="135">
        <v>0</v>
      </c>
      <c r="BF884" s="135">
        <v>0</v>
      </c>
      <c r="BG884" s="135">
        <v>0</v>
      </c>
      <c r="BH884" s="135">
        <v>0</v>
      </c>
      <c r="BI884" s="135">
        <v>0</v>
      </c>
      <c r="BJ884" s="135">
        <v>0</v>
      </c>
      <c r="BK884" s="135">
        <v>2</v>
      </c>
      <c r="BL884" s="135">
        <v>1</v>
      </c>
      <c r="BM884" s="135">
        <v>0</v>
      </c>
      <c r="BN884" s="135">
        <v>0</v>
      </c>
      <c r="BO884" s="135">
        <v>0</v>
      </c>
      <c r="BP884" s="135">
        <v>0</v>
      </c>
      <c r="BQ884" s="135">
        <v>0</v>
      </c>
      <c r="BR884" s="135">
        <v>0</v>
      </c>
      <c r="BS884" s="135">
        <v>14</v>
      </c>
      <c r="BT884" s="135">
        <v>0</v>
      </c>
      <c r="BU884" s="135">
        <v>0</v>
      </c>
      <c r="BV884" s="135">
        <v>0</v>
      </c>
      <c r="BW884" s="135">
        <v>0</v>
      </c>
      <c r="BX884" s="135">
        <v>0</v>
      </c>
      <c r="BY884" s="135">
        <v>0</v>
      </c>
      <c r="BZ884" s="135">
        <v>0</v>
      </c>
      <c r="CA884" s="135">
        <v>0</v>
      </c>
      <c r="CB884" s="135">
        <v>0</v>
      </c>
      <c r="CC884" s="135">
        <v>0</v>
      </c>
      <c r="CD884" s="135">
        <v>0</v>
      </c>
      <c r="CE884" s="135">
        <v>1</v>
      </c>
      <c r="CF884" s="135">
        <v>0</v>
      </c>
      <c r="CG884" s="135">
        <v>1</v>
      </c>
      <c r="CH884" s="135">
        <v>5</v>
      </c>
      <c r="CI884" s="135">
        <v>0</v>
      </c>
      <c r="CJ884" s="135">
        <v>0</v>
      </c>
      <c r="CK884" s="135">
        <v>1</v>
      </c>
      <c r="CL884" s="135">
        <v>0</v>
      </c>
      <c r="CM884" s="135">
        <v>0</v>
      </c>
      <c r="CN884" s="135">
        <v>0</v>
      </c>
      <c r="CO884" s="135">
        <v>2</v>
      </c>
      <c r="CP884" s="135">
        <v>0</v>
      </c>
      <c r="CQ884" s="135">
        <v>0</v>
      </c>
      <c r="CR884" s="135">
        <v>0</v>
      </c>
      <c r="CS884" s="135">
        <v>2</v>
      </c>
      <c r="CT884" s="135">
        <v>0</v>
      </c>
      <c r="CU884" s="135">
        <v>0</v>
      </c>
      <c r="CV884" s="135">
        <v>0</v>
      </c>
      <c r="CW884" s="135">
        <v>0</v>
      </c>
      <c r="CX884" s="135"/>
    </row>
    <row r="885" spans="1:102" x14ac:dyDescent="0.35">
      <c r="A885" s="135">
        <v>884</v>
      </c>
      <c r="B885" s="135">
        <v>1</v>
      </c>
      <c r="C885" s="135">
        <v>0</v>
      </c>
      <c r="D885" s="135">
        <v>0</v>
      </c>
      <c r="E885" s="135">
        <v>1</v>
      </c>
      <c r="F885" s="135">
        <v>1</v>
      </c>
      <c r="G885" s="135">
        <v>0</v>
      </c>
      <c r="H885" s="135">
        <v>0</v>
      </c>
      <c r="I885" s="135">
        <v>0</v>
      </c>
      <c r="J885" s="135">
        <v>1</v>
      </c>
      <c r="K885" s="135">
        <v>1</v>
      </c>
      <c r="L885" s="135">
        <v>1</v>
      </c>
      <c r="M885" s="135">
        <v>0</v>
      </c>
      <c r="N885" s="135">
        <v>0</v>
      </c>
      <c r="O885" s="135">
        <v>0</v>
      </c>
      <c r="P885" s="135">
        <v>1</v>
      </c>
      <c r="Q885" s="135">
        <v>0</v>
      </c>
      <c r="R885" s="135">
        <v>1</v>
      </c>
      <c r="S885" s="135">
        <v>0</v>
      </c>
      <c r="T885" s="135">
        <v>0</v>
      </c>
      <c r="U885" s="135">
        <v>1</v>
      </c>
      <c r="V885" s="135">
        <v>11</v>
      </c>
      <c r="W885" s="135">
        <v>0</v>
      </c>
      <c r="X885" s="135">
        <v>0</v>
      </c>
      <c r="Y885" s="135">
        <v>0</v>
      </c>
      <c r="Z885" s="135">
        <v>0</v>
      </c>
      <c r="AA885" s="135">
        <v>1</v>
      </c>
      <c r="AB885" s="135">
        <v>0</v>
      </c>
      <c r="AC885" s="135">
        <v>0</v>
      </c>
      <c r="AD885" s="135">
        <v>0</v>
      </c>
      <c r="AE885" s="135">
        <v>0</v>
      </c>
      <c r="AF885" s="135">
        <v>25</v>
      </c>
      <c r="AG885" s="135">
        <v>0</v>
      </c>
      <c r="AH885" s="135">
        <v>0</v>
      </c>
      <c r="AI885" s="135">
        <v>0</v>
      </c>
      <c r="AJ885" s="135">
        <v>0</v>
      </c>
      <c r="AK885" s="135">
        <v>0</v>
      </c>
      <c r="AL885" s="135">
        <v>0</v>
      </c>
      <c r="AM885" s="135">
        <v>0</v>
      </c>
      <c r="AN885" s="135">
        <v>0</v>
      </c>
      <c r="AO885" s="135">
        <v>0</v>
      </c>
      <c r="AP885" s="135">
        <v>0</v>
      </c>
      <c r="AQ885" s="135">
        <v>0</v>
      </c>
      <c r="AR885" s="135">
        <v>0</v>
      </c>
      <c r="AS885" s="135">
        <v>0</v>
      </c>
      <c r="AT885" s="135">
        <v>0</v>
      </c>
      <c r="AU885" s="135">
        <v>4</v>
      </c>
      <c r="AV885" s="135">
        <v>1</v>
      </c>
      <c r="AW885" s="135">
        <v>9</v>
      </c>
      <c r="AX885" s="135">
        <v>1</v>
      </c>
      <c r="AY885" s="135">
        <v>0</v>
      </c>
      <c r="AZ885" s="135">
        <v>0</v>
      </c>
      <c r="BA885" s="135">
        <v>0</v>
      </c>
      <c r="BB885" s="135">
        <v>0</v>
      </c>
      <c r="BC885" s="135">
        <v>0</v>
      </c>
      <c r="BD885" s="135">
        <v>3</v>
      </c>
      <c r="BE885" s="135">
        <v>0</v>
      </c>
      <c r="BF885" s="135">
        <v>0</v>
      </c>
      <c r="BG885" s="135">
        <v>0</v>
      </c>
      <c r="BH885" s="135">
        <v>0</v>
      </c>
      <c r="BI885" s="135">
        <v>0</v>
      </c>
      <c r="BJ885" s="135">
        <v>1</v>
      </c>
      <c r="BK885" s="135">
        <v>0</v>
      </c>
      <c r="BL885" s="135">
        <v>1</v>
      </c>
      <c r="BM885" s="135">
        <v>0</v>
      </c>
      <c r="BN885" s="135">
        <v>0</v>
      </c>
      <c r="BO885" s="135">
        <v>0</v>
      </c>
      <c r="BP885" s="135">
        <v>0</v>
      </c>
      <c r="BQ885" s="135">
        <v>0</v>
      </c>
      <c r="BR885" s="135">
        <v>0</v>
      </c>
      <c r="BS885" s="135">
        <v>0</v>
      </c>
      <c r="BT885" s="135">
        <v>0</v>
      </c>
      <c r="BU885" s="135">
        <v>0</v>
      </c>
      <c r="BV885" s="135">
        <v>1</v>
      </c>
      <c r="BW885" s="135">
        <v>0</v>
      </c>
      <c r="BX885" s="135">
        <v>0</v>
      </c>
      <c r="BY885" s="135">
        <v>0</v>
      </c>
      <c r="BZ885" s="135">
        <v>0</v>
      </c>
      <c r="CA885" s="135">
        <v>0</v>
      </c>
      <c r="CB885" s="135">
        <v>2</v>
      </c>
      <c r="CC885" s="135">
        <v>0</v>
      </c>
      <c r="CD885" s="135">
        <v>10</v>
      </c>
      <c r="CE885" s="135">
        <v>3</v>
      </c>
      <c r="CF885" s="135">
        <v>0</v>
      </c>
      <c r="CG885" s="135">
        <v>0</v>
      </c>
      <c r="CH885" s="135">
        <v>1</v>
      </c>
      <c r="CI885" s="135">
        <v>0</v>
      </c>
      <c r="CJ885" s="135">
        <v>0</v>
      </c>
      <c r="CK885" s="135">
        <v>0</v>
      </c>
      <c r="CL885" s="135">
        <v>0</v>
      </c>
      <c r="CM885" s="135">
        <v>0</v>
      </c>
      <c r="CN885" s="135">
        <v>0</v>
      </c>
      <c r="CO885" s="135">
        <v>1</v>
      </c>
      <c r="CP885" s="135">
        <v>2</v>
      </c>
      <c r="CQ885" s="135">
        <v>1</v>
      </c>
      <c r="CR885" s="135">
        <v>0</v>
      </c>
      <c r="CS885" s="135">
        <v>0</v>
      </c>
      <c r="CT885" s="135">
        <v>0</v>
      </c>
      <c r="CU885" s="135">
        <v>0</v>
      </c>
      <c r="CV885" s="135">
        <v>0</v>
      </c>
      <c r="CW885" s="135">
        <v>0</v>
      </c>
      <c r="CX885" s="135"/>
    </row>
    <row r="886" spans="1:102" x14ac:dyDescent="0.35">
      <c r="A886" s="135">
        <v>885</v>
      </c>
      <c r="B886" s="135">
        <v>0</v>
      </c>
      <c r="C886" s="135">
        <v>0</v>
      </c>
      <c r="D886" s="135">
        <v>0</v>
      </c>
      <c r="E886" s="135">
        <v>0</v>
      </c>
      <c r="F886" s="135">
        <v>0</v>
      </c>
      <c r="G886" s="135">
        <v>0</v>
      </c>
      <c r="H886" s="135">
        <v>0</v>
      </c>
      <c r="I886" s="135">
        <v>0</v>
      </c>
      <c r="J886" s="135">
        <v>1</v>
      </c>
      <c r="K886" s="135">
        <v>1</v>
      </c>
      <c r="L886" s="135">
        <v>0</v>
      </c>
      <c r="M886" s="135">
        <v>1</v>
      </c>
      <c r="N886" s="135">
        <v>0</v>
      </c>
      <c r="O886" s="135">
        <v>0</v>
      </c>
      <c r="P886" s="135">
        <v>0</v>
      </c>
      <c r="Q886" s="135">
        <v>0</v>
      </c>
      <c r="R886" s="135">
        <v>0</v>
      </c>
      <c r="S886" s="135">
        <v>0</v>
      </c>
      <c r="T886" s="135">
        <v>0</v>
      </c>
      <c r="U886" s="135">
        <v>0</v>
      </c>
      <c r="V886" s="135">
        <v>0</v>
      </c>
      <c r="W886" s="135">
        <v>0</v>
      </c>
      <c r="X886" s="135">
        <v>0</v>
      </c>
      <c r="Y886" s="135">
        <v>0</v>
      </c>
      <c r="Z886" s="135">
        <v>0</v>
      </c>
      <c r="AA886" s="135">
        <v>0</v>
      </c>
      <c r="AB886" s="135">
        <v>2</v>
      </c>
      <c r="AC886" s="135">
        <v>0</v>
      </c>
      <c r="AD886" s="135">
        <v>0</v>
      </c>
      <c r="AE886" s="135">
        <v>0</v>
      </c>
      <c r="AF886" s="135">
        <v>1</v>
      </c>
      <c r="AG886" s="135">
        <v>1</v>
      </c>
      <c r="AH886" s="135">
        <v>5</v>
      </c>
      <c r="AI886" s="135">
        <v>1</v>
      </c>
      <c r="AJ886" s="135">
        <v>1</v>
      </c>
      <c r="AK886" s="135">
        <v>4</v>
      </c>
      <c r="AL886" s="135">
        <v>0</v>
      </c>
      <c r="AM886" s="135">
        <v>0</v>
      </c>
      <c r="AN886" s="135">
        <v>0</v>
      </c>
      <c r="AO886" s="135">
        <v>0</v>
      </c>
      <c r="AP886" s="135">
        <v>0</v>
      </c>
      <c r="AQ886" s="135">
        <v>4</v>
      </c>
      <c r="AR886" s="135">
        <v>0</v>
      </c>
      <c r="AS886" s="135">
        <v>0</v>
      </c>
      <c r="AT886" s="135">
        <v>1</v>
      </c>
      <c r="AU886" s="135">
        <v>0</v>
      </c>
      <c r="AV886" s="135">
        <v>2</v>
      </c>
      <c r="AW886" s="135">
        <v>1</v>
      </c>
      <c r="AX886" s="135">
        <v>0</v>
      </c>
      <c r="AY886" s="135">
        <v>2</v>
      </c>
      <c r="AZ886" s="135">
        <v>1</v>
      </c>
      <c r="BA886" s="135">
        <v>0</v>
      </c>
      <c r="BB886" s="135">
        <v>0</v>
      </c>
      <c r="BC886" s="135">
        <v>0</v>
      </c>
      <c r="BD886" s="135">
        <v>1</v>
      </c>
      <c r="BE886" s="135">
        <v>0</v>
      </c>
      <c r="BF886" s="135">
        <v>2</v>
      </c>
      <c r="BG886" s="135">
        <v>0</v>
      </c>
      <c r="BH886" s="135">
        <v>1</v>
      </c>
      <c r="BI886" s="135">
        <v>0</v>
      </c>
      <c r="BJ886" s="135">
        <v>0</v>
      </c>
      <c r="BK886" s="135">
        <v>0</v>
      </c>
      <c r="BL886" s="135">
        <v>33</v>
      </c>
      <c r="BM886" s="135">
        <v>0</v>
      </c>
      <c r="BN886" s="135">
        <v>0</v>
      </c>
      <c r="BO886" s="135">
        <v>0</v>
      </c>
      <c r="BP886" s="135">
        <v>0</v>
      </c>
      <c r="BQ886" s="135">
        <v>0</v>
      </c>
      <c r="BR886" s="135">
        <v>0</v>
      </c>
      <c r="BS886" s="135">
        <v>0</v>
      </c>
      <c r="BT886" s="135">
        <v>0</v>
      </c>
      <c r="BU886" s="135">
        <v>0</v>
      </c>
      <c r="BV886" s="135">
        <v>0</v>
      </c>
      <c r="BW886" s="135">
        <v>0</v>
      </c>
      <c r="BX886" s="135">
        <v>0</v>
      </c>
      <c r="BY886" s="135">
        <v>0</v>
      </c>
      <c r="BZ886" s="135">
        <v>2</v>
      </c>
      <c r="CA886" s="135">
        <v>0</v>
      </c>
      <c r="CB886" s="135">
        <v>0</v>
      </c>
      <c r="CC886" s="135">
        <v>0</v>
      </c>
      <c r="CD886" s="135">
        <v>0</v>
      </c>
      <c r="CE886" s="135">
        <v>0</v>
      </c>
      <c r="CF886" s="135">
        <v>0</v>
      </c>
      <c r="CG886" s="135">
        <v>9</v>
      </c>
      <c r="CH886" s="135">
        <v>0</v>
      </c>
      <c r="CI886" s="135">
        <v>0</v>
      </c>
      <c r="CJ886" s="135">
        <v>1</v>
      </c>
      <c r="CK886" s="135">
        <v>2</v>
      </c>
      <c r="CL886" s="135">
        <v>0</v>
      </c>
      <c r="CM886" s="135">
        <v>0</v>
      </c>
      <c r="CN886" s="135">
        <v>0</v>
      </c>
      <c r="CO886" s="135">
        <v>1</v>
      </c>
      <c r="CP886" s="135">
        <v>0</v>
      </c>
      <c r="CQ886" s="135">
        <v>0</v>
      </c>
      <c r="CR886" s="135">
        <v>0</v>
      </c>
      <c r="CS886" s="135">
        <v>0</v>
      </c>
      <c r="CT886" s="135">
        <v>1</v>
      </c>
      <c r="CU886" s="135">
        <v>0</v>
      </c>
      <c r="CV886" s="135">
        <v>0</v>
      </c>
      <c r="CW886" s="135">
        <v>0</v>
      </c>
      <c r="CX886" s="135"/>
    </row>
    <row r="887" spans="1:102" x14ac:dyDescent="0.35">
      <c r="A887" s="135">
        <v>886</v>
      </c>
      <c r="B887" s="135">
        <v>0</v>
      </c>
      <c r="C887" s="135">
        <v>0</v>
      </c>
      <c r="D887" s="135">
        <v>0</v>
      </c>
      <c r="E887" s="135">
        <v>1</v>
      </c>
      <c r="F887" s="135">
        <v>1</v>
      </c>
      <c r="G887" s="135">
        <v>0</v>
      </c>
      <c r="H887" s="135">
        <v>1</v>
      </c>
      <c r="I887" s="135">
        <v>0</v>
      </c>
      <c r="J887" s="135">
        <v>0</v>
      </c>
      <c r="K887" s="135">
        <v>0</v>
      </c>
      <c r="L887" s="135">
        <v>0</v>
      </c>
      <c r="M887" s="135">
        <v>0</v>
      </c>
      <c r="N887" s="135">
        <v>5</v>
      </c>
      <c r="O887" s="135">
        <v>0</v>
      </c>
      <c r="P887" s="135">
        <v>0</v>
      </c>
      <c r="Q887" s="135">
        <v>0</v>
      </c>
      <c r="R887" s="135">
        <v>0</v>
      </c>
      <c r="S887" s="135">
        <v>0</v>
      </c>
      <c r="T887" s="135">
        <v>0</v>
      </c>
      <c r="U887" s="135">
        <v>0</v>
      </c>
      <c r="V887" s="135">
        <v>0</v>
      </c>
      <c r="W887" s="135">
        <v>2</v>
      </c>
      <c r="X887" s="135">
        <v>0</v>
      </c>
      <c r="Y887" s="135">
        <v>0</v>
      </c>
      <c r="Z887" s="135">
        <v>0</v>
      </c>
      <c r="AA887" s="135">
        <v>0</v>
      </c>
      <c r="AB887" s="135">
        <v>0</v>
      </c>
      <c r="AC887" s="135">
        <v>1</v>
      </c>
      <c r="AD887" s="135">
        <v>0</v>
      </c>
      <c r="AE887" s="135">
        <v>0</v>
      </c>
      <c r="AF887" s="135">
        <v>0</v>
      </c>
      <c r="AG887" s="135">
        <v>0</v>
      </c>
      <c r="AH887" s="135">
        <v>1</v>
      </c>
      <c r="AI887" s="135">
        <v>6</v>
      </c>
      <c r="AJ887" s="135">
        <v>0</v>
      </c>
      <c r="AK887" s="135">
        <v>0</v>
      </c>
      <c r="AL887" s="135">
        <v>0</v>
      </c>
      <c r="AM887" s="135">
        <v>0</v>
      </c>
      <c r="AN887" s="135">
        <v>0</v>
      </c>
      <c r="AO887" s="135">
        <v>0</v>
      </c>
      <c r="AP887" s="135">
        <v>12</v>
      </c>
      <c r="AQ887" s="135">
        <v>0</v>
      </c>
      <c r="AR887" s="135">
        <v>0</v>
      </c>
      <c r="AS887" s="135">
        <v>0</v>
      </c>
      <c r="AT887" s="135">
        <v>0</v>
      </c>
      <c r="AU887" s="135">
        <v>0</v>
      </c>
      <c r="AV887" s="135">
        <v>1</v>
      </c>
      <c r="AW887" s="135">
        <v>3</v>
      </c>
      <c r="AX887" s="135">
        <v>0</v>
      </c>
      <c r="AY887" s="135">
        <v>3</v>
      </c>
      <c r="AZ887" s="135">
        <v>0</v>
      </c>
      <c r="BA887" s="135">
        <v>0</v>
      </c>
      <c r="BB887" s="135">
        <v>0</v>
      </c>
      <c r="BC887" s="135">
        <v>0</v>
      </c>
      <c r="BD887" s="135">
        <v>3</v>
      </c>
      <c r="BE887" s="135">
        <v>0</v>
      </c>
      <c r="BF887" s="135">
        <v>0</v>
      </c>
      <c r="BG887" s="135">
        <v>1</v>
      </c>
      <c r="BH887" s="135">
        <v>1</v>
      </c>
      <c r="BI887" s="135">
        <v>0</v>
      </c>
      <c r="BJ887" s="135">
        <v>3</v>
      </c>
      <c r="BK887" s="135">
        <v>0</v>
      </c>
      <c r="BL887" s="135">
        <v>0</v>
      </c>
      <c r="BM887" s="135">
        <v>0</v>
      </c>
      <c r="BN887" s="135">
        <v>2</v>
      </c>
      <c r="BO887" s="135">
        <v>0</v>
      </c>
      <c r="BP887" s="135">
        <v>0</v>
      </c>
      <c r="BQ887" s="135">
        <v>0</v>
      </c>
      <c r="BR887" s="135">
        <v>1</v>
      </c>
      <c r="BS887" s="135">
        <v>0</v>
      </c>
      <c r="BT887" s="135">
        <v>0</v>
      </c>
      <c r="BU887" s="135">
        <v>1</v>
      </c>
      <c r="BV887" s="135">
        <v>1</v>
      </c>
      <c r="BW887" s="135">
        <v>0</v>
      </c>
      <c r="BX887" s="135">
        <v>0</v>
      </c>
      <c r="BY887" s="135">
        <v>0</v>
      </c>
      <c r="BZ887" s="135">
        <v>0</v>
      </c>
      <c r="CA887" s="135">
        <v>0</v>
      </c>
      <c r="CB887" s="135">
        <v>0</v>
      </c>
      <c r="CC887" s="135">
        <v>0</v>
      </c>
      <c r="CD887" s="135">
        <v>0</v>
      </c>
      <c r="CE887" s="135">
        <v>0</v>
      </c>
      <c r="CF887" s="135">
        <v>0</v>
      </c>
      <c r="CG887" s="135">
        <v>0</v>
      </c>
      <c r="CH887" s="135">
        <v>0</v>
      </c>
      <c r="CI887" s="135">
        <v>0</v>
      </c>
      <c r="CJ887" s="135">
        <v>2</v>
      </c>
      <c r="CK887" s="135">
        <v>0</v>
      </c>
      <c r="CL887" s="135">
        <v>0</v>
      </c>
      <c r="CM887" s="135">
        <v>1</v>
      </c>
      <c r="CN887" s="135">
        <v>0</v>
      </c>
      <c r="CO887" s="135">
        <v>0</v>
      </c>
      <c r="CP887" s="135">
        <v>0</v>
      </c>
      <c r="CQ887" s="135">
        <v>0</v>
      </c>
      <c r="CR887" s="135">
        <v>1</v>
      </c>
      <c r="CS887" s="135">
        <v>0</v>
      </c>
      <c r="CT887" s="135">
        <v>0</v>
      </c>
      <c r="CU887" s="135">
        <v>0</v>
      </c>
      <c r="CV887" s="135">
        <v>0</v>
      </c>
      <c r="CW887" s="135">
        <v>2</v>
      </c>
      <c r="CX887" s="135"/>
    </row>
    <row r="888" spans="1:102" x14ac:dyDescent="0.35">
      <c r="A888" s="135">
        <v>887</v>
      </c>
      <c r="B888" s="135">
        <v>5</v>
      </c>
      <c r="C888" s="135">
        <v>0</v>
      </c>
      <c r="D888" s="135">
        <v>2</v>
      </c>
      <c r="E888" s="135">
        <v>1</v>
      </c>
      <c r="F888" s="135">
        <v>0</v>
      </c>
      <c r="G888" s="135">
        <v>0</v>
      </c>
      <c r="H888" s="135">
        <v>1</v>
      </c>
      <c r="I888" s="135">
        <v>0</v>
      </c>
      <c r="J888" s="135">
        <v>0</v>
      </c>
      <c r="K888" s="135">
        <v>0</v>
      </c>
      <c r="L888" s="135">
        <v>0</v>
      </c>
      <c r="M888" s="135">
        <v>0</v>
      </c>
      <c r="N888" s="135">
        <v>0</v>
      </c>
      <c r="O888" s="135">
        <v>0</v>
      </c>
      <c r="P888" s="135">
        <v>0</v>
      </c>
      <c r="Q888" s="135">
        <v>0</v>
      </c>
      <c r="R888" s="135">
        <v>0</v>
      </c>
      <c r="S888" s="135">
        <v>1</v>
      </c>
      <c r="T888" s="135">
        <v>12</v>
      </c>
      <c r="U888" s="135">
        <v>0</v>
      </c>
      <c r="V888" s="135">
        <v>1</v>
      </c>
      <c r="W888" s="135">
        <v>0</v>
      </c>
      <c r="X888" s="135">
        <v>0</v>
      </c>
      <c r="Y888" s="135">
        <v>0</v>
      </c>
      <c r="Z888" s="135">
        <v>0</v>
      </c>
      <c r="AA888" s="135">
        <v>1</v>
      </c>
      <c r="AB888" s="135">
        <v>0</v>
      </c>
      <c r="AC888" s="135">
        <v>1</v>
      </c>
      <c r="AD888" s="135">
        <v>0</v>
      </c>
      <c r="AE888" s="135">
        <v>0</v>
      </c>
      <c r="AF888" s="135">
        <v>0</v>
      </c>
      <c r="AG888" s="135">
        <v>0</v>
      </c>
      <c r="AH888" s="135">
        <v>1</v>
      </c>
      <c r="AI888" s="135">
        <v>0</v>
      </c>
      <c r="AJ888" s="135">
        <v>1</v>
      </c>
      <c r="AK888" s="135">
        <v>1</v>
      </c>
      <c r="AL888" s="135">
        <v>0</v>
      </c>
      <c r="AM888" s="135">
        <v>8</v>
      </c>
      <c r="AN888" s="135">
        <v>0</v>
      </c>
      <c r="AO888" s="135">
        <v>0</v>
      </c>
      <c r="AP888" s="135">
        <v>0</v>
      </c>
      <c r="AQ888" s="135">
        <v>0</v>
      </c>
      <c r="AR888" s="135">
        <v>0</v>
      </c>
      <c r="AS888" s="135">
        <v>0</v>
      </c>
      <c r="AT888" s="135">
        <v>0</v>
      </c>
      <c r="AU888" s="135">
        <v>3</v>
      </c>
      <c r="AV888" s="135">
        <v>0</v>
      </c>
      <c r="AW888" s="135">
        <v>0</v>
      </c>
      <c r="AX888" s="135">
        <v>0</v>
      </c>
      <c r="AY888" s="135">
        <v>1</v>
      </c>
      <c r="AZ888" s="135">
        <v>1</v>
      </c>
      <c r="BA888" s="135">
        <v>0</v>
      </c>
      <c r="BB888" s="135">
        <v>0</v>
      </c>
      <c r="BC888" s="135">
        <v>0</v>
      </c>
      <c r="BD888" s="135">
        <v>0</v>
      </c>
      <c r="BE888" s="135">
        <v>1</v>
      </c>
      <c r="BF888" s="135">
        <v>0</v>
      </c>
      <c r="BG888" s="135">
        <v>0</v>
      </c>
      <c r="BH888" s="135">
        <v>1</v>
      </c>
      <c r="BI888" s="135">
        <v>0</v>
      </c>
      <c r="BJ888" s="135">
        <v>1</v>
      </c>
      <c r="BK888" s="135">
        <v>1</v>
      </c>
      <c r="BL888" s="135">
        <v>0</v>
      </c>
      <c r="BM888" s="135">
        <v>0</v>
      </c>
      <c r="BN888" s="135">
        <v>1</v>
      </c>
      <c r="BO888" s="135">
        <v>0</v>
      </c>
      <c r="BP888" s="135">
        <v>1</v>
      </c>
      <c r="BQ888" s="135">
        <v>0</v>
      </c>
      <c r="BR888" s="135">
        <v>0</v>
      </c>
      <c r="BS888" s="135">
        <v>1</v>
      </c>
      <c r="BT888" s="135">
        <v>0</v>
      </c>
      <c r="BU888" s="135">
        <v>0</v>
      </c>
      <c r="BV888" s="135">
        <v>1</v>
      </c>
      <c r="BW888" s="135">
        <v>0</v>
      </c>
      <c r="BX888" s="135">
        <v>0</v>
      </c>
      <c r="BY888" s="135">
        <v>0</v>
      </c>
      <c r="BZ888" s="135">
        <v>0</v>
      </c>
      <c r="CA888" s="135">
        <v>0</v>
      </c>
      <c r="CB888" s="135">
        <v>0</v>
      </c>
      <c r="CC888" s="135">
        <v>0</v>
      </c>
      <c r="CD888" s="135">
        <v>1</v>
      </c>
      <c r="CE888" s="135">
        <v>0</v>
      </c>
      <c r="CF888" s="135">
        <v>0</v>
      </c>
      <c r="CG888" s="135">
        <v>0</v>
      </c>
      <c r="CH888" s="135">
        <v>0</v>
      </c>
      <c r="CI888" s="135">
        <v>0</v>
      </c>
      <c r="CJ888" s="135">
        <v>0</v>
      </c>
      <c r="CK888" s="135">
        <v>2</v>
      </c>
      <c r="CL888" s="135">
        <v>0</v>
      </c>
      <c r="CM888" s="135">
        <v>1</v>
      </c>
      <c r="CN888" s="135">
        <v>0</v>
      </c>
      <c r="CO888" s="135">
        <v>1</v>
      </c>
      <c r="CP888" s="135">
        <v>0</v>
      </c>
      <c r="CQ888" s="135">
        <v>0</v>
      </c>
      <c r="CR888" s="135">
        <v>0</v>
      </c>
      <c r="CS888" s="135">
        <v>0</v>
      </c>
      <c r="CT888" s="135">
        <v>0</v>
      </c>
      <c r="CU888" s="135">
        <v>0</v>
      </c>
      <c r="CV888" s="135">
        <v>0</v>
      </c>
      <c r="CW888" s="135">
        <v>0</v>
      </c>
      <c r="CX888" s="135"/>
    </row>
    <row r="889" spans="1:102" x14ac:dyDescent="0.35">
      <c r="A889" s="135">
        <v>888</v>
      </c>
      <c r="B889" s="135">
        <v>0</v>
      </c>
      <c r="C889" s="135">
        <v>0</v>
      </c>
      <c r="D889" s="135">
        <v>0</v>
      </c>
      <c r="E889" s="135">
        <v>0</v>
      </c>
      <c r="F889" s="135">
        <v>0</v>
      </c>
      <c r="G889" s="135">
        <v>1</v>
      </c>
      <c r="H889" s="135">
        <v>15</v>
      </c>
      <c r="I889" s="135">
        <v>1</v>
      </c>
      <c r="J889" s="135">
        <v>0</v>
      </c>
      <c r="K889" s="135">
        <v>0</v>
      </c>
      <c r="L889" s="135">
        <v>4</v>
      </c>
      <c r="M889" s="135">
        <v>0</v>
      </c>
      <c r="N889" s="135">
        <v>5</v>
      </c>
      <c r="O889" s="135">
        <v>0</v>
      </c>
      <c r="P889" s="135">
        <v>0</v>
      </c>
      <c r="Q889" s="135">
        <v>0</v>
      </c>
      <c r="R889" s="135">
        <v>0</v>
      </c>
      <c r="S889" s="135">
        <v>0</v>
      </c>
      <c r="T889" s="135">
        <v>0</v>
      </c>
      <c r="U889" s="135">
        <v>0</v>
      </c>
      <c r="V889" s="135">
        <v>1</v>
      </c>
      <c r="W889" s="135">
        <v>1</v>
      </c>
      <c r="X889" s="135">
        <v>1</v>
      </c>
      <c r="Y889" s="135">
        <v>0</v>
      </c>
      <c r="Z889" s="135">
        <v>0</v>
      </c>
      <c r="AA889" s="135">
        <v>0</v>
      </c>
      <c r="AB889" s="135">
        <v>1</v>
      </c>
      <c r="AC889" s="135">
        <v>0</v>
      </c>
      <c r="AD889" s="135">
        <v>0</v>
      </c>
      <c r="AE889" s="135">
        <v>0</v>
      </c>
      <c r="AF889" s="135">
        <v>0</v>
      </c>
      <c r="AG889" s="135">
        <v>2</v>
      </c>
      <c r="AH889" s="135">
        <v>0</v>
      </c>
      <c r="AI889" s="135">
        <v>0</v>
      </c>
      <c r="AJ889" s="135">
        <v>0</v>
      </c>
      <c r="AK889" s="135">
        <v>1</v>
      </c>
      <c r="AL889" s="135">
        <v>0</v>
      </c>
      <c r="AM889" s="135">
        <v>0</v>
      </c>
      <c r="AN889" s="135">
        <v>0</v>
      </c>
      <c r="AO889" s="135">
        <v>0</v>
      </c>
      <c r="AP889" s="135">
        <v>0</v>
      </c>
      <c r="AQ889" s="135">
        <v>0</v>
      </c>
      <c r="AR889" s="135">
        <v>0</v>
      </c>
      <c r="AS889" s="135">
        <v>0</v>
      </c>
      <c r="AT889" s="135">
        <v>0</v>
      </c>
      <c r="AU889" s="135">
        <v>0</v>
      </c>
      <c r="AV889" s="135">
        <v>0</v>
      </c>
      <c r="AW889" s="135">
        <v>0</v>
      </c>
      <c r="AX889" s="135">
        <v>0</v>
      </c>
      <c r="AY889" s="135">
        <v>14</v>
      </c>
      <c r="AZ889" s="135">
        <v>0</v>
      </c>
      <c r="BA889" s="135">
        <v>0</v>
      </c>
      <c r="BB889" s="135">
        <v>0</v>
      </c>
      <c r="BC889" s="135">
        <v>0</v>
      </c>
      <c r="BD889" s="135">
        <v>5</v>
      </c>
      <c r="BE889" s="135">
        <v>0</v>
      </c>
      <c r="BF889" s="135">
        <v>1</v>
      </c>
      <c r="BG889" s="135">
        <v>0</v>
      </c>
      <c r="BH889" s="135">
        <v>0</v>
      </c>
      <c r="BI889" s="135">
        <v>0</v>
      </c>
      <c r="BJ889" s="135">
        <v>0</v>
      </c>
      <c r="BK889" s="135">
        <v>0</v>
      </c>
      <c r="BL889" s="135">
        <v>0</v>
      </c>
      <c r="BM889" s="135">
        <v>0</v>
      </c>
      <c r="BN889" s="135">
        <v>0</v>
      </c>
      <c r="BO889" s="135">
        <v>0</v>
      </c>
      <c r="BP889" s="135">
        <v>0</v>
      </c>
      <c r="BQ889" s="135">
        <v>0</v>
      </c>
      <c r="BR889" s="135">
        <v>0</v>
      </c>
      <c r="BS889" s="135">
        <v>0</v>
      </c>
      <c r="BT889" s="135">
        <v>1</v>
      </c>
      <c r="BU889" s="135">
        <v>0</v>
      </c>
      <c r="BV889" s="135">
        <v>3</v>
      </c>
      <c r="BW889" s="135">
        <v>0</v>
      </c>
      <c r="BX889" s="135">
        <v>0</v>
      </c>
      <c r="BY889" s="135">
        <v>0</v>
      </c>
      <c r="BZ889" s="135">
        <v>0</v>
      </c>
      <c r="CA889" s="135">
        <v>0</v>
      </c>
      <c r="CB889" s="135">
        <v>0</v>
      </c>
      <c r="CC889" s="135">
        <v>0</v>
      </c>
      <c r="CD889" s="135">
        <v>1</v>
      </c>
      <c r="CE889" s="135">
        <v>1</v>
      </c>
      <c r="CF889" s="135">
        <v>0</v>
      </c>
      <c r="CG889" s="135">
        <v>0</v>
      </c>
      <c r="CH889" s="135">
        <v>0</v>
      </c>
      <c r="CI889" s="135">
        <v>1</v>
      </c>
      <c r="CJ889" s="135">
        <v>4</v>
      </c>
      <c r="CK889" s="135">
        <v>2</v>
      </c>
      <c r="CL889" s="135">
        <v>0</v>
      </c>
      <c r="CM889" s="135">
        <v>0</v>
      </c>
      <c r="CN889" s="135">
        <v>0</v>
      </c>
      <c r="CO889" s="135">
        <v>0</v>
      </c>
      <c r="CP889" s="135">
        <v>0</v>
      </c>
      <c r="CQ889" s="135">
        <v>0</v>
      </c>
      <c r="CR889" s="135">
        <v>0</v>
      </c>
      <c r="CS889" s="135">
        <v>0</v>
      </c>
      <c r="CT889" s="135">
        <v>0</v>
      </c>
      <c r="CU889" s="135">
        <v>0</v>
      </c>
      <c r="CV889" s="135">
        <v>0</v>
      </c>
      <c r="CW889" s="135">
        <v>0</v>
      </c>
      <c r="CX889" s="135"/>
    </row>
    <row r="890" spans="1:102" x14ac:dyDescent="0.35">
      <c r="A890" s="135">
        <v>889</v>
      </c>
      <c r="B890" s="135">
        <v>1</v>
      </c>
      <c r="C890" s="135">
        <v>0</v>
      </c>
      <c r="D890" s="135">
        <v>0</v>
      </c>
      <c r="E890" s="135">
        <v>1</v>
      </c>
      <c r="F890" s="135">
        <v>0</v>
      </c>
      <c r="G890" s="135">
        <v>0</v>
      </c>
      <c r="H890" s="135">
        <v>0</v>
      </c>
      <c r="I890" s="135">
        <v>0</v>
      </c>
      <c r="J890" s="135">
        <v>0</v>
      </c>
      <c r="K890" s="135">
        <v>0</v>
      </c>
      <c r="L890" s="135">
        <v>0</v>
      </c>
      <c r="M890" s="135">
        <v>0</v>
      </c>
      <c r="N890" s="135">
        <v>0</v>
      </c>
      <c r="O890" s="135">
        <v>0</v>
      </c>
      <c r="P890" s="135">
        <v>1</v>
      </c>
      <c r="Q890" s="135">
        <v>0</v>
      </c>
      <c r="R890" s="135">
        <v>0</v>
      </c>
      <c r="S890" s="135">
        <v>0</v>
      </c>
      <c r="T890" s="135">
        <v>4</v>
      </c>
      <c r="U890" s="135">
        <v>0</v>
      </c>
      <c r="V890" s="135">
        <v>16</v>
      </c>
      <c r="W890" s="135">
        <v>0</v>
      </c>
      <c r="X890" s="135">
        <v>0</v>
      </c>
      <c r="Y890" s="135">
        <v>0</v>
      </c>
      <c r="Z890" s="135">
        <v>0</v>
      </c>
      <c r="AA890" s="135">
        <v>0</v>
      </c>
      <c r="AB890" s="135">
        <v>0</v>
      </c>
      <c r="AC890" s="135">
        <v>0</v>
      </c>
      <c r="AD890" s="135">
        <v>1</v>
      </c>
      <c r="AE890" s="135">
        <v>1</v>
      </c>
      <c r="AF890" s="135">
        <v>0</v>
      </c>
      <c r="AG890" s="135">
        <v>0</v>
      </c>
      <c r="AH890" s="135">
        <v>1</v>
      </c>
      <c r="AI890" s="135">
        <v>1</v>
      </c>
      <c r="AJ890" s="135">
        <v>0</v>
      </c>
      <c r="AK890" s="135">
        <v>1</v>
      </c>
      <c r="AL890" s="135">
        <v>0</v>
      </c>
      <c r="AM890" s="135">
        <v>1</v>
      </c>
      <c r="AN890" s="135">
        <v>0</v>
      </c>
      <c r="AO890" s="135">
        <v>0</v>
      </c>
      <c r="AP890" s="135">
        <v>0</v>
      </c>
      <c r="AQ890" s="135">
        <v>0</v>
      </c>
      <c r="AR890" s="135">
        <v>0</v>
      </c>
      <c r="AS890" s="135">
        <v>0</v>
      </c>
      <c r="AT890" s="135">
        <v>0</v>
      </c>
      <c r="AU890" s="135">
        <v>0</v>
      </c>
      <c r="AV890" s="135">
        <v>0</v>
      </c>
      <c r="AW890" s="135">
        <v>0</v>
      </c>
      <c r="AX890" s="135">
        <v>0</v>
      </c>
      <c r="AY890" s="135">
        <v>7</v>
      </c>
      <c r="AZ890" s="135">
        <v>0</v>
      </c>
      <c r="BA890" s="135">
        <v>1</v>
      </c>
      <c r="BB890" s="135">
        <v>0</v>
      </c>
      <c r="BC890" s="135">
        <v>1</v>
      </c>
      <c r="BD890" s="135">
        <v>0</v>
      </c>
      <c r="BE890" s="135">
        <v>1</v>
      </c>
      <c r="BF890" s="135">
        <v>0</v>
      </c>
      <c r="BG890" s="135">
        <v>0</v>
      </c>
      <c r="BH890" s="135">
        <v>0</v>
      </c>
      <c r="BI890" s="135">
        <v>0</v>
      </c>
      <c r="BJ890" s="135">
        <v>3</v>
      </c>
      <c r="BK890" s="135">
        <v>0</v>
      </c>
      <c r="BL890" s="135">
        <v>2</v>
      </c>
      <c r="BM890" s="135">
        <v>0</v>
      </c>
      <c r="BN890" s="135">
        <v>0</v>
      </c>
      <c r="BO890" s="135">
        <v>0</v>
      </c>
      <c r="BP890" s="135">
        <v>0</v>
      </c>
      <c r="BQ890" s="135">
        <v>0</v>
      </c>
      <c r="BR890" s="135">
        <v>0</v>
      </c>
      <c r="BS890" s="135">
        <v>0</v>
      </c>
      <c r="BT890" s="135">
        <v>0</v>
      </c>
      <c r="BU890" s="135">
        <v>1</v>
      </c>
      <c r="BV890" s="135">
        <v>0</v>
      </c>
      <c r="BW890" s="135">
        <v>1</v>
      </c>
      <c r="BX890" s="135">
        <v>1</v>
      </c>
      <c r="BY890" s="135">
        <v>0</v>
      </c>
      <c r="BZ890" s="135">
        <v>0</v>
      </c>
      <c r="CA890" s="135">
        <v>1</v>
      </c>
      <c r="CB890" s="135">
        <v>1</v>
      </c>
      <c r="CC890" s="135">
        <v>0</v>
      </c>
      <c r="CD890" s="135">
        <v>1</v>
      </c>
      <c r="CE890" s="135">
        <v>0</v>
      </c>
      <c r="CF890" s="135">
        <v>0</v>
      </c>
      <c r="CG890" s="135">
        <v>0</v>
      </c>
      <c r="CH890" s="135">
        <v>1</v>
      </c>
      <c r="CI890" s="135">
        <v>0</v>
      </c>
      <c r="CJ890" s="135">
        <v>0</v>
      </c>
      <c r="CK890" s="135">
        <v>0</v>
      </c>
      <c r="CL890" s="135">
        <v>0</v>
      </c>
      <c r="CM890" s="135">
        <v>1</v>
      </c>
      <c r="CN890" s="135">
        <v>0</v>
      </c>
      <c r="CO890" s="135">
        <v>1</v>
      </c>
      <c r="CP890" s="135">
        <v>0</v>
      </c>
      <c r="CQ890" s="135">
        <v>0</v>
      </c>
      <c r="CR890" s="135">
        <v>1</v>
      </c>
      <c r="CS890" s="135">
        <v>0</v>
      </c>
      <c r="CT890" s="135">
        <v>2</v>
      </c>
      <c r="CU890" s="135">
        <v>0</v>
      </c>
      <c r="CV890" s="135">
        <v>0</v>
      </c>
      <c r="CW890" s="135">
        <v>0</v>
      </c>
      <c r="CX890" s="135"/>
    </row>
    <row r="891" spans="1:102" x14ac:dyDescent="0.35">
      <c r="A891" s="135">
        <v>890</v>
      </c>
      <c r="B891" s="135">
        <v>0</v>
      </c>
      <c r="C891" s="135">
        <v>0</v>
      </c>
      <c r="D891" s="135">
        <v>1</v>
      </c>
      <c r="E891" s="135">
        <v>0</v>
      </c>
      <c r="F891" s="135">
        <v>3</v>
      </c>
      <c r="G891" s="135">
        <v>0</v>
      </c>
      <c r="H891" s="135">
        <v>3</v>
      </c>
      <c r="I891" s="135">
        <v>0</v>
      </c>
      <c r="J891" s="135">
        <v>0</v>
      </c>
      <c r="K891" s="135">
        <v>0</v>
      </c>
      <c r="L891" s="135">
        <v>1</v>
      </c>
      <c r="M891" s="135">
        <v>0</v>
      </c>
      <c r="N891" s="135">
        <v>0</v>
      </c>
      <c r="O891" s="135">
        <v>0</v>
      </c>
      <c r="P891" s="135">
        <v>0</v>
      </c>
      <c r="Q891" s="135">
        <v>0</v>
      </c>
      <c r="R891" s="135">
        <v>0</v>
      </c>
      <c r="S891" s="135">
        <v>1</v>
      </c>
      <c r="T891" s="135">
        <v>1</v>
      </c>
      <c r="U891" s="135">
        <v>0</v>
      </c>
      <c r="V891" s="135">
        <v>0</v>
      </c>
      <c r="W891" s="135">
        <v>0</v>
      </c>
      <c r="X891" s="135">
        <v>1</v>
      </c>
      <c r="Y891" s="135">
        <v>0</v>
      </c>
      <c r="Z891" s="135">
        <v>0</v>
      </c>
      <c r="AA891" s="135">
        <v>5</v>
      </c>
      <c r="AB891" s="135">
        <v>0</v>
      </c>
      <c r="AC891" s="135">
        <v>0</v>
      </c>
      <c r="AD891" s="135">
        <v>0</v>
      </c>
      <c r="AE891" s="135">
        <v>0</v>
      </c>
      <c r="AF891" s="135">
        <v>0</v>
      </c>
      <c r="AG891" s="135">
        <v>1</v>
      </c>
      <c r="AH891" s="135">
        <v>0</v>
      </c>
      <c r="AI891" s="135">
        <v>0</v>
      </c>
      <c r="AJ891" s="135">
        <v>1</v>
      </c>
      <c r="AK891" s="135">
        <v>0</v>
      </c>
      <c r="AL891" s="135">
        <v>0</v>
      </c>
      <c r="AM891" s="135">
        <v>1</v>
      </c>
      <c r="AN891" s="135">
        <v>0</v>
      </c>
      <c r="AO891" s="135">
        <v>0</v>
      </c>
      <c r="AP891" s="135">
        <v>1</v>
      </c>
      <c r="AQ891" s="135">
        <v>3</v>
      </c>
      <c r="AR891" s="135">
        <v>0</v>
      </c>
      <c r="AS891" s="135">
        <v>0</v>
      </c>
      <c r="AT891" s="135">
        <v>0</v>
      </c>
      <c r="AU891" s="135">
        <v>0</v>
      </c>
      <c r="AV891" s="135">
        <v>1</v>
      </c>
      <c r="AW891" s="135">
        <v>0</v>
      </c>
      <c r="AX891" s="135">
        <v>0</v>
      </c>
      <c r="AY891" s="135">
        <v>5</v>
      </c>
      <c r="AZ891" s="135">
        <v>0</v>
      </c>
      <c r="BA891" s="135">
        <v>1</v>
      </c>
      <c r="BB891" s="135">
        <v>0</v>
      </c>
      <c r="BC891" s="135">
        <v>0</v>
      </c>
      <c r="BD891" s="135">
        <v>0</v>
      </c>
      <c r="BE891" s="135">
        <v>0</v>
      </c>
      <c r="BF891" s="135">
        <v>1</v>
      </c>
      <c r="BG891" s="135">
        <v>0</v>
      </c>
      <c r="BH891" s="135">
        <v>0</v>
      </c>
      <c r="BI891" s="135">
        <v>0</v>
      </c>
      <c r="BJ891" s="135">
        <v>1</v>
      </c>
      <c r="BK891" s="135">
        <v>0</v>
      </c>
      <c r="BL891" s="135">
        <v>5</v>
      </c>
      <c r="BM891" s="135">
        <v>0</v>
      </c>
      <c r="BN891" s="135">
        <v>0</v>
      </c>
      <c r="BO891" s="135">
        <v>0</v>
      </c>
      <c r="BP891" s="135">
        <v>0</v>
      </c>
      <c r="BQ891" s="135">
        <v>0</v>
      </c>
      <c r="BR891" s="135">
        <v>0</v>
      </c>
      <c r="BS891" s="135">
        <v>3</v>
      </c>
      <c r="BT891" s="135">
        <v>0</v>
      </c>
      <c r="BU891" s="135">
        <v>0</v>
      </c>
      <c r="BV891" s="135">
        <v>0</v>
      </c>
      <c r="BW891" s="135">
        <v>0</v>
      </c>
      <c r="BX891" s="135">
        <v>1</v>
      </c>
      <c r="BY891" s="135">
        <v>0</v>
      </c>
      <c r="BZ891" s="135">
        <v>2</v>
      </c>
      <c r="CA891" s="135">
        <v>0</v>
      </c>
      <c r="CB891" s="135">
        <v>0</v>
      </c>
      <c r="CC891" s="135">
        <v>0</v>
      </c>
      <c r="CD891" s="135">
        <v>0</v>
      </c>
      <c r="CE891" s="135">
        <v>1</v>
      </c>
      <c r="CF891" s="135">
        <v>0</v>
      </c>
      <c r="CG891" s="135">
        <v>0</v>
      </c>
      <c r="CH891" s="135">
        <v>2</v>
      </c>
      <c r="CI891" s="135">
        <v>0</v>
      </c>
      <c r="CJ891" s="135">
        <v>0</v>
      </c>
      <c r="CK891" s="135">
        <v>1</v>
      </c>
      <c r="CL891" s="135">
        <v>0</v>
      </c>
      <c r="CM891" s="135">
        <v>0</v>
      </c>
      <c r="CN891" s="135">
        <v>0</v>
      </c>
      <c r="CO891" s="135">
        <v>1</v>
      </c>
      <c r="CP891" s="135">
        <v>0</v>
      </c>
      <c r="CQ891" s="135">
        <v>0</v>
      </c>
      <c r="CR891" s="135">
        <v>0</v>
      </c>
      <c r="CS891" s="135">
        <v>0</v>
      </c>
      <c r="CT891" s="135">
        <v>1</v>
      </c>
      <c r="CU891" s="135">
        <v>0</v>
      </c>
      <c r="CV891" s="135">
        <v>0</v>
      </c>
      <c r="CW891" s="135">
        <v>1</v>
      </c>
      <c r="CX891" s="135"/>
    </row>
    <row r="892" spans="1:102" x14ac:dyDescent="0.35">
      <c r="A892" s="135">
        <v>891</v>
      </c>
      <c r="B892" s="135">
        <v>1</v>
      </c>
      <c r="C892" s="135">
        <v>0</v>
      </c>
      <c r="D892" s="135">
        <v>0</v>
      </c>
      <c r="E892" s="135">
        <v>0</v>
      </c>
      <c r="F892" s="135">
        <v>1</v>
      </c>
      <c r="G892" s="135">
        <v>1</v>
      </c>
      <c r="H892" s="135">
        <v>1</v>
      </c>
      <c r="I892" s="135">
        <v>0</v>
      </c>
      <c r="J892" s="135">
        <v>0</v>
      </c>
      <c r="K892" s="135">
        <v>0</v>
      </c>
      <c r="L892" s="135">
        <v>0</v>
      </c>
      <c r="M892" s="135">
        <v>1</v>
      </c>
      <c r="N892" s="135">
        <v>0</v>
      </c>
      <c r="O892" s="135">
        <v>0</v>
      </c>
      <c r="P892" s="135">
        <v>0</v>
      </c>
      <c r="Q892" s="135">
        <v>0</v>
      </c>
      <c r="R892" s="135">
        <v>0</v>
      </c>
      <c r="S892" s="135">
        <v>3</v>
      </c>
      <c r="T892" s="135">
        <v>6</v>
      </c>
      <c r="U892" s="135">
        <v>0</v>
      </c>
      <c r="V892" s="135">
        <v>3</v>
      </c>
      <c r="W892" s="135">
        <v>0</v>
      </c>
      <c r="X892" s="135">
        <v>1</v>
      </c>
      <c r="Y892" s="135">
        <v>0</v>
      </c>
      <c r="Z892" s="135">
        <v>0</v>
      </c>
      <c r="AA892" s="135">
        <v>0</v>
      </c>
      <c r="AB892" s="135">
        <v>0</v>
      </c>
      <c r="AC892" s="135">
        <v>1</v>
      </c>
      <c r="AD892" s="135">
        <v>0</v>
      </c>
      <c r="AE892" s="135">
        <v>1</v>
      </c>
      <c r="AF892" s="135">
        <v>0</v>
      </c>
      <c r="AG892" s="135">
        <v>1</v>
      </c>
      <c r="AH892" s="135">
        <v>1</v>
      </c>
      <c r="AI892" s="135">
        <v>2</v>
      </c>
      <c r="AJ892" s="135">
        <v>2</v>
      </c>
      <c r="AK892" s="135">
        <v>0</v>
      </c>
      <c r="AL892" s="135">
        <v>0</v>
      </c>
      <c r="AM892" s="135">
        <v>3</v>
      </c>
      <c r="AN892" s="135">
        <v>1</v>
      </c>
      <c r="AO892" s="135">
        <v>0</v>
      </c>
      <c r="AP892" s="135">
        <v>0</v>
      </c>
      <c r="AQ892" s="135">
        <v>0</v>
      </c>
      <c r="AR892" s="135">
        <v>0</v>
      </c>
      <c r="AS892" s="135">
        <v>0</v>
      </c>
      <c r="AT892" s="135">
        <v>0</v>
      </c>
      <c r="AU892" s="135">
        <v>1</v>
      </c>
      <c r="AV892" s="135">
        <v>0</v>
      </c>
      <c r="AW892" s="135">
        <v>0</v>
      </c>
      <c r="AX892" s="135">
        <v>0</v>
      </c>
      <c r="AY892" s="135">
        <v>0</v>
      </c>
      <c r="AZ892" s="135">
        <v>0</v>
      </c>
      <c r="BA892" s="135">
        <v>1</v>
      </c>
      <c r="BB892" s="135">
        <v>0</v>
      </c>
      <c r="BC892" s="135">
        <v>0</v>
      </c>
      <c r="BD892" s="135">
        <v>0</v>
      </c>
      <c r="BE892" s="135">
        <v>0</v>
      </c>
      <c r="BF892" s="135">
        <v>0</v>
      </c>
      <c r="BG892" s="135">
        <v>0</v>
      </c>
      <c r="BH892" s="135">
        <v>0</v>
      </c>
      <c r="BI892" s="135">
        <v>0</v>
      </c>
      <c r="BJ892" s="135">
        <v>0</v>
      </c>
      <c r="BK892" s="135">
        <v>0</v>
      </c>
      <c r="BL892" s="135">
        <v>5</v>
      </c>
      <c r="BM892" s="135">
        <v>1</v>
      </c>
      <c r="BN892" s="135">
        <v>1</v>
      </c>
      <c r="BO892" s="135">
        <v>0</v>
      </c>
      <c r="BP892" s="135">
        <v>0</v>
      </c>
      <c r="BQ892" s="135">
        <v>0</v>
      </c>
      <c r="BR892" s="135">
        <v>1</v>
      </c>
      <c r="BS892" s="135">
        <v>0</v>
      </c>
      <c r="BT892" s="135">
        <v>1</v>
      </c>
      <c r="BU892" s="135">
        <v>0</v>
      </c>
      <c r="BV892" s="135">
        <v>0</v>
      </c>
      <c r="BW892" s="135">
        <v>0</v>
      </c>
      <c r="BX892" s="135">
        <v>1</v>
      </c>
      <c r="BY892" s="135">
        <v>0</v>
      </c>
      <c r="BZ892" s="135">
        <v>0</v>
      </c>
      <c r="CA892" s="135">
        <v>5</v>
      </c>
      <c r="CB892" s="135">
        <v>2</v>
      </c>
      <c r="CC892" s="135">
        <v>1</v>
      </c>
      <c r="CD892" s="135">
        <v>1</v>
      </c>
      <c r="CE892" s="135">
        <v>0</v>
      </c>
      <c r="CF892" s="135">
        <v>0</v>
      </c>
      <c r="CG892" s="135">
        <v>0</v>
      </c>
      <c r="CH892" s="135">
        <v>0</v>
      </c>
      <c r="CI892" s="135">
        <v>0</v>
      </c>
      <c r="CJ892" s="135">
        <v>2</v>
      </c>
      <c r="CK892" s="135">
        <v>0</v>
      </c>
      <c r="CL892" s="135">
        <v>0</v>
      </c>
      <c r="CM892" s="135">
        <v>0</v>
      </c>
      <c r="CN892" s="135">
        <v>0</v>
      </c>
      <c r="CO892" s="135">
        <v>2</v>
      </c>
      <c r="CP892" s="135">
        <v>0</v>
      </c>
      <c r="CQ892" s="135">
        <v>0</v>
      </c>
      <c r="CR892" s="135">
        <v>2</v>
      </c>
      <c r="CS892" s="135">
        <v>1</v>
      </c>
      <c r="CT892" s="135">
        <v>0</v>
      </c>
      <c r="CU892" s="135">
        <v>2</v>
      </c>
      <c r="CV892" s="135">
        <v>1</v>
      </c>
      <c r="CW892" s="135">
        <v>1</v>
      </c>
      <c r="CX892" s="135"/>
    </row>
    <row r="893" spans="1:102" x14ac:dyDescent="0.35">
      <c r="A893" s="135">
        <v>892</v>
      </c>
      <c r="B893" s="135">
        <v>0</v>
      </c>
      <c r="C893" s="135">
        <v>0</v>
      </c>
      <c r="D893" s="135">
        <v>1</v>
      </c>
      <c r="E893" s="135">
        <v>0</v>
      </c>
      <c r="F893" s="135">
        <v>0</v>
      </c>
      <c r="G893" s="135">
        <v>0</v>
      </c>
      <c r="H893" s="135">
        <v>4</v>
      </c>
      <c r="I893" s="135">
        <v>2</v>
      </c>
      <c r="J893" s="135">
        <v>1</v>
      </c>
      <c r="K893" s="135">
        <v>0</v>
      </c>
      <c r="L893" s="135">
        <v>0</v>
      </c>
      <c r="M893" s="135">
        <v>0</v>
      </c>
      <c r="N893" s="135">
        <v>1</v>
      </c>
      <c r="O893" s="135">
        <v>0</v>
      </c>
      <c r="P893" s="135">
        <v>0</v>
      </c>
      <c r="Q893" s="135">
        <v>0</v>
      </c>
      <c r="R893" s="135">
        <v>0</v>
      </c>
      <c r="S893" s="135">
        <v>0</v>
      </c>
      <c r="T893" s="135">
        <v>0</v>
      </c>
      <c r="U893" s="135">
        <v>0</v>
      </c>
      <c r="V893" s="135">
        <v>0</v>
      </c>
      <c r="W893" s="135">
        <v>0</v>
      </c>
      <c r="X893" s="135">
        <v>1</v>
      </c>
      <c r="Y893" s="135">
        <v>0</v>
      </c>
      <c r="Z893" s="135">
        <v>1</v>
      </c>
      <c r="AA893" s="135">
        <v>1</v>
      </c>
      <c r="AB893" s="135">
        <v>1</v>
      </c>
      <c r="AC893" s="135">
        <v>0</v>
      </c>
      <c r="AD893" s="135">
        <v>0</v>
      </c>
      <c r="AE893" s="135">
        <v>0</v>
      </c>
      <c r="AF893" s="135">
        <v>2</v>
      </c>
      <c r="AG893" s="135">
        <v>0</v>
      </c>
      <c r="AH893" s="135">
        <v>0</v>
      </c>
      <c r="AI893" s="135">
        <v>1</v>
      </c>
      <c r="AJ893" s="135">
        <v>1</v>
      </c>
      <c r="AK893" s="135">
        <v>0</v>
      </c>
      <c r="AL893" s="135">
        <v>0</v>
      </c>
      <c r="AM893" s="135">
        <v>0</v>
      </c>
      <c r="AN893" s="135">
        <v>0</v>
      </c>
      <c r="AO893" s="135">
        <v>0</v>
      </c>
      <c r="AP893" s="135">
        <v>1</v>
      </c>
      <c r="AQ893" s="135">
        <v>0</v>
      </c>
      <c r="AR893" s="135">
        <v>0</v>
      </c>
      <c r="AS893" s="135">
        <v>0</v>
      </c>
      <c r="AT893" s="135">
        <v>0</v>
      </c>
      <c r="AU893" s="135">
        <v>0</v>
      </c>
      <c r="AV893" s="135">
        <v>0</v>
      </c>
      <c r="AW893" s="135">
        <v>0</v>
      </c>
      <c r="AX893" s="135">
        <v>0</v>
      </c>
      <c r="AY893" s="135">
        <v>0</v>
      </c>
      <c r="AZ893" s="135">
        <v>0</v>
      </c>
      <c r="BA893" s="135">
        <v>0</v>
      </c>
      <c r="BB893" s="135">
        <v>0</v>
      </c>
      <c r="BC893" s="135">
        <v>1</v>
      </c>
      <c r="BD893" s="135">
        <v>15</v>
      </c>
      <c r="BE893" s="135">
        <v>0</v>
      </c>
      <c r="BF893" s="135">
        <v>0</v>
      </c>
      <c r="BG893" s="135">
        <v>0</v>
      </c>
      <c r="BH893" s="135">
        <v>0</v>
      </c>
      <c r="BI893" s="135">
        <v>0</v>
      </c>
      <c r="BJ893" s="135">
        <v>1</v>
      </c>
      <c r="BK893" s="135">
        <v>2</v>
      </c>
      <c r="BL893" s="135">
        <v>0</v>
      </c>
      <c r="BM893" s="135">
        <v>0</v>
      </c>
      <c r="BN893" s="135">
        <v>0</v>
      </c>
      <c r="BO893" s="135">
        <v>0</v>
      </c>
      <c r="BP893" s="135">
        <v>2</v>
      </c>
      <c r="BQ893" s="135">
        <v>0</v>
      </c>
      <c r="BR893" s="135">
        <v>0</v>
      </c>
      <c r="BS893" s="135">
        <v>18</v>
      </c>
      <c r="BT893" s="135">
        <v>0</v>
      </c>
      <c r="BU893" s="135">
        <v>0</v>
      </c>
      <c r="BV893" s="135">
        <v>0</v>
      </c>
      <c r="BW893" s="135">
        <v>0</v>
      </c>
      <c r="BX893" s="135">
        <v>0</v>
      </c>
      <c r="BY893" s="135">
        <v>0</v>
      </c>
      <c r="BZ893" s="135">
        <v>0</v>
      </c>
      <c r="CA893" s="135">
        <v>0</v>
      </c>
      <c r="CB893" s="135">
        <v>0</v>
      </c>
      <c r="CC893" s="135">
        <v>0</v>
      </c>
      <c r="CD893" s="135">
        <v>0</v>
      </c>
      <c r="CE893" s="135">
        <v>1</v>
      </c>
      <c r="CF893" s="135">
        <v>0</v>
      </c>
      <c r="CG893" s="135">
        <v>0</v>
      </c>
      <c r="CH893" s="135">
        <v>0</v>
      </c>
      <c r="CI893" s="135">
        <v>0</v>
      </c>
      <c r="CJ893" s="135">
        <v>0</v>
      </c>
      <c r="CK893" s="135">
        <v>0</v>
      </c>
      <c r="CL893" s="135">
        <v>1</v>
      </c>
      <c r="CM893" s="135">
        <v>0</v>
      </c>
      <c r="CN893" s="135">
        <v>3</v>
      </c>
      <c r="CO893" s="135">
        <v>0</v>
      </c>
      <c r="CP893" s="135">
        <v>0</v>
      </c>
      <c r="CQ893" s="135">
        <v>0</v>
      </c>
      <c r="CR893" s="135">
        <v>0</v>
      </c>
      <c r="CS893" s="135">
        <v>0</v>
      </c>
      <c r="CT893" s="135">
        <v>0</v>
      </c>
      <c r="CU893" s="135">
        <v>1</v>
      </c>
      <c r="CV893" s="135">
        <v>0</v>
      </c>
      <c r="CW893" s="135">
        <v>0</v>
      </c>
      <c r="CX893" s="135"/>
    </row>
    <row r="894" spans="1:102" x14ac:dyDescent="0.35">
      <c r="A894" s="135">
        <v>893</v>
      </c>
      <c r="B894" s="135">
        <v>1</v>
      </c>
      <c r="C894" s="135">
        <v>0</v>
      </c>
      <c r="D894" s="135">
        <v>1</v>
      </c>
      <c r="E894" s="135">
        <v>0</v>
      </c>
      <c r="F894" s="135">
        <v>1</v>
      </c>
      <c r="G894" s="135">
        <v>0</v>
      </c>
      <c r="H894" s="135">
        <v>1</v>
      </c>
      <c r="I894" s="135">
        <v>0</v>
      </c>
      <c r="J894" s="135">
        <v>0</v>
      </c>
      <c r="K894" s="135">
        <v>0</v>
      </c>
      <c r="L894" s="135">
        <v>0</v>
      </c>
      <c r="M894" s="135">
        <v>0</v>
      </c>
      <c r="N894" s="135">
        <v>1</v>
      </c>
      <c r="O894" s="135">
        <v>0</v>
      </c>
      <c r="P894" s="135">
        <v>0</v>
      </c>
      <c r="Q894" s="135">
        <v>0</v>
      </c>
      <c r="R894" s="135">
        <v>0</v>
      </c>
      <c r="S894" s="135">
        <v>0</v>
      </c>
      <c r="T894" s="135">
        <v>1</v>
      </c>
      <c r="U894" s="135">
        <v>0</v>
      </c>
      <c r="V894" s="135">
        <v>0</v>
      </c>
      <c r="W894" s="135">
        <v>1</v>
      </c>
      <c r="X894" s="135">
        <v>0</v>
      </c>
      <c r="Y894" s="135">
        <v>0</v>
      </c>
      <c r="Z894" s="135">
        <v>0</v>
      </c>
      <c r="AA894" s="135">
        <v>1</v>
      </c>
      <c r="AB894" s="135">
        <v>0</v>
      </c>
      <c r="AC894" s="135">
        <v>0</v>
      </c>
      <c r="AD894" s="135">
        <v>0</v>
      </c>
      <c r="AE894" s="135">
        <v>0</v>
      </c>
      <c r="AF894" s="135">
        <v>0</v>
      </c>
      <c r="AG894" s="135">
        <v>0</v>
      </c>
      <c r="AH894" s="135">
        <v>33</v>
      </c>
      <c r="AI894" s="135">
        <v>2</v>
      </c>
      <c r="AJ894" s="135">
        <v>0</v>
      </c>
      <c r="AK894" s="135">
        <v>1</v>
      </c>
      <c r="AL894" s="135">
        <v>0</v>
      </c>
      <c r="AM894" s="135">
        <v>0</v>
      </c>
      <c r="AN894" s="135">
        <v>0</v>
      </c>
      <c r="AO894" s="135">
        <v>0</v>
      </c>
      <c r="AP894" s="135">
        <v>0</v>
      </c>
      <c r="AQ894" s="135">
        <v>7</v>
      </c>
      <c r="AR894" s="135">
        <v>1</v>
      </c>
      <c r="AS894" s="135">
        <v>0</v>
      </c>
      <c r="AT894" s="135">
        <v>1</v>
      </c>
      <c r="AU894" s="135">
        <v>1</v>
      </c>
      <c r="AV894" s="135">
        <v>3</v>
      </c>
      <c r="AW894" s="135">
        <v>0</v>
      </c>
      <c r="AX894" s="135">
        <v>1</v>
      </c>
      <c r="AY894" s="135">
        <v>0</v>
      </c>
      <c r="AZ894" s="135">
        <v>0</v>
      </c>
      <c r="BA894" s="135">
        <v>0</v>
      </c>
      <c r="BB894" s="135">
        <v>0</v>
      </c>
      <c r="BC894" s="135">
        <v>0</v>
      </c>
      <c r="BD894" s="135">
        <v>1</v>
      </c>
      <c r="BE894" s="135">
        <v>0</v>
      </c>
      <c r="BF894" s="135">
        <v>0</v>
      </c>
      <c r="BG894" s="135">
        <v>1</v>
      </c>
      <c r="BH894" s="135">
        <v>1</v>
      </c>
      <c r="BI894" s="135">
        <v>0</v>
      </c>
      <c r="BJ894" s="135">
        <v>0</v>
      </c>
      <c r="BK894" s="135">
        <v>6</v>
      </c>
      <c r="BL894" s="135">
        <v>1</v>
      </c>
      <c r="BM894" s="135">
        <v>0</v>
      </c>
      <c r="BN894" s="135">
        <v>0</v>
      </c>
      <c r="BO894" s="135">
        <v>0</v>
      </c>
      <c r="BP894" s="135">
        <v>0</v>
      </c>
      <c r="BQ894" s="135">
        <v>0</v>
      </c>
      <c r="BR894" s="135">
        <v>0</v>
      </c>
      <c r="BS894" s="135">
        <v>0</v>
      </c>
      <c r="BT894" s="135">
        <v>0</v>
      </c>
      <c r="BU894" s="135">
        <v>0</v>
      </c>
      <c r="BV894" s="135">
        <v>1</v>
      </c>
      <c r="BW894" s="135">
        <v>0</v>
      </c>
      <c r="BX894" s="135">
        <v>5</v>
      </c>
      <c r="BY894" s="135">
        <v>0</v>
      </c>
      <c r="BZ894" s="135">
        <v>1</v>
      </c>
      <c r="CA894" s="135">
        <v>0</v>
      </c>
      <c r="CB894" s="135">
        <v>0</v>
      </c>
      <c r="CC894" s="135">
        <v>0</v>
      </c>
      <c r="CD894" s="135">
        <v>11</v>
      </c>
      <c r="CE894" s="135">
        <v>0</v>
      </c>
      <c r="CF894" s="135">
        <v>0</v>
      </c>
      <c r="CG894" s="135">
        <v>0</v>
      </c>
      <c r="CH894" s="135">
        <v>3</v>
      </c>
      <c r="CI894" s="135">
        <v>0</v>
      </c>
      <c r="CJ894" s="135">
        <v>0</v>
      </c>
      <c r="CK894" s="135">
        <v>0</v>
      </c>
      <c r="CL894" s="135">
        <v>0</v>
      </c>
      <c r="CM894" s="135">
        <v>0</v>
      </c>
      <c r="CN894" s="135">
        <v>0</v>
      </c>
      <c r="CO894" s="135">
        <v>0</v>
      </c>
      <c r="CP894" s="135">
        <v>0</v>
      </c>
      <c r="CQ894" s="135">
        <v>0</v>
      </c>
      <c r="CR894" s="135">
        <v>0</v>
      </c>
      <c r="CS894" s="135">
        <v>0</v>
      </c>
      <c r="CT894" s="135">
        <v>0</v>
      </c>
      <c r="CU894" s="135">
        <v>4</v>
      </c>
      <c r="CV894" s="135">
        <v>0</v>
      </c>
      <c r="CW894" s="135">
        <v>0</v>
      </c>
      <c r="CX894" s="135"/>
    </row>
    <row r="895" spans="1:102" x14ac:dyDescent="0.35">
      <c r="A895" s="135">
        <v>894</v>
      </c>
      <c r="B895" s="135">
        <v>1</v>
      </c>
      <c r="C895" s="135">
        <v>1</v>
      </c>
      <c r="D895" s="135">
        <v>0</v>
      </c>
      <c r="E895" s="135">
        <v>0</v>
      </c>
      <c r="F895" s="135">
        <v>0</v>
      </c>
      <c r="G895" s="135">
        <v>0</v>
      </c>
      <c r="H895" s="135">
        <v>0</v>
      </c>
      <c r="I895" s="135">
        <v>0</v>
      </c>
      <c r="J895" s="135">
        <v>0</v>
      </c>
      <c r="K895" s="135">
        <v>0</v>
      </c>
      <c r="L895" s="135">
        <v>2</v>
      </c>
      <c r="M895" s="135">
        <v>0</v>
      </c>
      <c r="N895" s="135">
        <v>0</v>
      </c>
      <c r="O895" s="135">
        <v>0</v>
      </c>
      <c r="P895" s="135">
        <v>0</v>
      </c>
      <c r="Q895" s="135">
        <v>0</v>
      </c>
      <c r="R895" s="135">
        <v>0</v>
      </c>
      <c r="S895" s="135">
        <v>0</v>
      </c>
      <c r="T895" s="135">
        <v>1</v>
      </c>
      <c r="U895" s="135">
        <v>0</v>
      </c>
      <c r="V895" s="135">
        <v>1</v>
      </c>
      <c r="W895" s="135">
        <v>0</v>
      </c>
      <c r="X895" s="135">
        <v>0</v>
      </c>
      <c r="Y895" s="135">
        <v>0</v>
      </c>
      <c r="Z895" s="135">
        <v>1</v>
      </c>
      <c r="AA895" s="135">
        <v>0</v>
      </c>
      <c r="AB895" s="135">
        <v>0</v>
      </c>
      <c r="AC895" s="135">
        <v>0</v>
      </c>
      <c r="AD895" s="135">
        <v>0</v>
      </c>
      <c r="AE895" s="135">
        <v>1</v>
      </c>
      <c r="AF895" s="135">
        <v>3</v>
      </c>
      <c r="AG895" s="135">
        <v>0</v>
      </c>
      <c r="AH895" s="135">
        <v>0</v>
      </c>
      <c r="AI895" s="135">
        <v>0</v>
      </c>
      <c r="AJ895" s="135">
        <v>0</v>
      </c>
      <c r="AK895" s="135">
        <v>2</v>
      </c>
      <c r="AL895" s="135">
        <v>2</v>
      </c>
      <c r="AM895" s="135">
        <v>0</v>
      </c>
      <c r="AN895" s="135">
        <v>0</v>
      </c>
      <c r="AO895" s="135">
        <v>0</v>
      </c>
      <c r="AP895" s="135">
        <v>0</v>
      </c>
      <c r="AQ895" s="135">
        <v>0</v>
      </c>
      <c r="AR895" s="135">
        <v>0</v>
      </c>
      <c r="AS895" s="135">
        <v>0</v>
      </c>
      <c r="AT895" s="135">
        <v>0</v>
      </c>
      <c r="AU895" s="135">
        <v>0</v>
      </c>
      <c r="AV895" s="135">
        <v>0</v>
      </c>
      <c r="AW895" s="135">
        <v>3</v>
      </c>
      <c r="AX895" s="135">
        <v>0</v>
      </c>
      <c r="AY895" s="135">
        <v>1</v>
      </c>
      <c r="AZ895" s="135">
        <v>0</v>
      </c>
      <c r="BA895" s="135">
        <v>1</v>
      </c>
      <c r="BB895" s="135">
        <v>1</v>
      </c>
      <c r="BC895" s="135">
        <v>0</v>
      </c>
      <c r="BD895" s="135">
        <v>7</v>
      </c>
      <c r="BE895" s="135">
        <v>0</v>
      </c>
      <c r="BF895" s="135">
        <v>0</v>
      </c>
      <c r="BG895" s="135">
        <v>1</v>
      </c>
      <c r="BH895" s="135">
        <v>0</v>
      </c>
      <c r="BI895" s="135">
        <v>0</v>
      </c>
      <c r="BJ895" s="135">
        <v>3</v>
      </c>
      <c r="BK895" s="135">
        <v>0</v>
      </c>
      <c r="BL895" s="135">
        <v>0</v>
      </c>
      <c r="BM895" s="135">
        <v>0</v>
      </c>
      <c r="BN895" s="135">
        <v>0</v>
      </c>
      <c r="BO895" s="135">
        <v>0</v>
      </c>
      <c r="BP895" s="135">
        <v>0</v>
      </c>
      <c r="BQ895" s="135">
        <v>0</v>
      </c>
      <c r="BR895" s="135">
        <v>0</v>
      </c>
      <c r="BS895" s="135">
        <v>16</v>
      </c>
      <c r="BT895" s="135">
        <v>0</v>
      </c>
      <c r="BU895" s="135">
        <v>0</v>
      </c>
      <c r="BV895" s="135">
        <v>0</v>
      </c>
      <c r="BW895" s="135">
        <v>0</v>
      </c>
      <c r="BX895" s="135">
        <v>1</v>
      </c>
      <c r="BY895" s="135">
        <v>0</v>
      </c>
      <c r="BZ895" s="135">
        <v>1</v>
      </c>
      <c r="CA895" s="135">
        <v>1</v>
      </c>
      <c r="CB895" s="135">
        <v>0</v>
      </c>
      <c r="CC895" s="135">
        <v>0</v>
      </c>
      <c r="CD895" s="135">
        <v>0</v>
      </c>
      <c r="CE895" s="135">
        <v>0</v>
      </c>
      <c r="CF895" s="135">
        <v>0</v>
      </c>
      <c r="CG895" s="135">
        <v>0</v>
      </c>
      <c r="CH895" s="135">
        <v>0</v>
      </c>
      <c r="CI895" s="135">
        <v>1</v>
      </c>
      <c r="CJ895" s="135">
        <v>0</v>
      </c>
      <c r="CK895" s="135">
        <v>1</v>
      </c>
      <c r="CL895" s="135">
        <v>0</v>
      </c>
      <c r="CM895" s="135">
        <v>0</v>
      </c>
      <c r="CN895" s="135">
        <v>0</v>
      </c>
      <c r="CO895" s="135">
        <v>0</v>
      </c>
      <c r="CP895" s="135">
        <v>0</v>
      </c>
      <c r="CQ895" s="135">
        <v>0</v>
      </c>
      <c r="CR895" s="135">
        <v>0</v>
      </c>
      <c r="CS895" s="135">
        <v>0</v>
      </c>
      <c r="CT895" s="135">
        <v>0</v>
      </c>
      <c r="CU895" s="135">
        <v>0</v>
      </c>
      <c r="CV895" s="135">
        <v>0</v>
      </c>
      <c r="CW895" s="135">
        <v>0</v>
      </c>
      <c r="CX895" s="135"/>
    </row>
    <row r="896" spans="1:102" x14ac:dyDescent="0.35">
      <c r="A896" s="135">
        <v>895</v>
      </c>
      <c r="B896" s="135">
        <v>0</v>
      </c>
      <c r="C896" s="135">
        <v>0</v>
      </c>
      <c r="D896" s="135">
        <v>1</v>
      </c>
      <c r="E896" s="135">
        <v>0</v>
      </c>
      <c r="F896" s="135">
        <v>0</v>
      </c>
      <c r="G896" s="135">
        <v>0</v>
      </c>
      <c r="H896" s="135">
        <v>0</v>
      </c>
      <c r="I896" s="135">
        <v>0</v>
      </c>
      <c r="J896" s="135">
        <v>0</v>
      </c>
      <c r="K896" s="135">
        <v>0</v>
      </c>
      <c r="L896" s="135">
        <v>1</v>
      </c>
      <c r="M896" s="135">
        <v>0</v>
      </c>
      <c r="N896" s="135">
        <v>0</v>
      </c>
      <c r="O896" s="135">
        <v>0</v>
      </c>
      <c r="P896" s="135">
        <v>0</v>
      </c>
      <c r="Q896" s="135">
        <v>1</v>
      </c>
      <c r="R896" s="135">
        <v>1</v>
      </c>
      <c r="S896" s="135">
        <v>0</v>
      </c>
      <c r="T896" s="135">
        <v>0</v>
      </c>
      <c r="U896" s="135">
        <v>1</v>
      </c>
      <c r="V896" s="135">
        <v>0</v>
      </c>
      <c r="W896" s="135">
        <v>0</v>
      </c>
      <c r="X896" s="135">
        <v>0</v>
      </c>
      <c r="Y896" s="135">
        <v>0</v>
      </c>
      <c r="Z896" s="135">
        <v>0</v>
      </c>
      <c r="AA896" s="135">
        <v>0</v>
      </c>
      <c r="AB896" s="135">
        <v>0</v>
      </c>
      <c r="AC896" s="135">
        <v>0</v>
      </c>
      <c r="AD896" s="135">
        <v>0</v>
      </c>
      <c r="AE896" s="135">
        <v>0</v>
      </c>
      <c r="AF896" s="135">
        <v>0</v>
      </c>
      <c r="AG896" s="135">
        <v>2</v>
      </c>
      <c r="AH896" s="135">
        <v>0</v>
      </c>
      <c r="AI896" s="135">
        <v>0</v>
      </c>
      <c r="AJ896" s="135">
        <v>0</v>
      </c>
      <c r="AK896" s="135">
        <v>1</v>
      </c>
      <c r="AL896" s="135">
        <v>1</v>
      </c>
      <c r="AM896" s="135">
        <v>0</v>
      </c>
      <c r="AN896" s="135">
        <v>0</v>
      </c>
      <c r="AO896" s="135">
        <v>0</v>
      </c>
      <c r="AP896" s="135">
        <v>5</v>
      </c>
      <c r="AQ896" s="135">
        <v>0</v>
      </c>
      <c r="AR896" s="135">
        <v>0</v>
      </c>
      <c r="AS896" s="135">
        <v>0</v>
      </c>
      <c r="AT896" s="135">
        <v>0</v>
      </c>
      <c r="AU896" s="135">
        <v>5</v>
      </c>
      <c r="AV896" s="135">
        <v>0</v>
      </c>
      <c r="AW896" s="135">
        <v>0</v>
      </c>
      <c r="AX896" s="135">
        <v>0</v>
      </c>
      <c r="AY896" s="135">
        <v>0</v>
      </c>
      <c r="AZ896" s="135">
        <v>0</v>
      </c>
      <c r="BA896" s="135">
        <v>1</v>
      </c>
      <c r="BB896" s="135">
        <v>0</v>
      </c>
      <c r="BC896" s="135">
        <v>0</v>
      </c>
      <c r="BD896" s="135">
        <v>0</v>
      </c>
      <c r="BE896" s="135">
        <v>0</v>
      </c>
      <c r="BF896" s="135">
        <v>0</v>
      </c>
      <c r="BG896" s="135">
        <v>2</v>
      </c>
      <c r="BH896" s="135">
        <v>0</v>
      </c>
      <c r="BI896" s="135">
        <v>0</v>
      </c>
      <c r="BJ896" s="135">
        <v>0</v>
      </c>
      <c r="BK896" s="135">
        <v>7</v>
      </c>
      <c r="BL896" s="135">
        <v>1</v>
      </c>
      <c r="BM896" s="135">
        <v>0</v>
      </c>
      <c r="BN896" s="135">
        <v>0</v>
      </c>
      <c r="BO896" s="135">
        <v>0</v>
      </c>
      <c r="BP896" s="135">
        <v>0</v>
      </c>
      <c r="BQ896" s="135">
        <v>1</v>
      </c>
      <c r="BR896" s="135">
        <v>0</v>
      </c>
      <c r="BS896" s="135">
        <v>0</v>
      </c>
      <c r="BT896" s="135">
        <v>0</v>
      </c>
      <c r="BU896" s="135">
        <v>0</v>
      </c>
      <c r="BV896" s="135">
        <v>0</v>
      </c>
      <c r="BW896" s="135">
        <v>0</v>
      </c>
      <c r="BX896" s="135">
        <v>0</v>
      </c>
      <c r="BY896" s="135">
        <v>0</v>
      </c>
      <c r="BZ896" s="135">
        <v>1</v>
      </c>
      <c r="CA896" s="135">
        <v>0</v>
      </c>
      <c r="CB896" s="135">
        <v>0</v>
      </c>
      <c r="CC896" s="135">
        <v>0</v>
      </c>
      <c r="CD896" s="135">
        <v>0</v>
      </c>
      <c r="CE896" s="135">
        <v>0</v>
      </c>
      <c r="CF896" s="135">
        <v>1</v>
      </c>
      <c r="CG896" s="135">
        <v>0</v>
      </c>
      <c r="CH896" s="135">
        <v>3</v>
      </c>
      <c r="CI896" s="135">
        <v>0</v>
      </c>
      <c r="CJ896" s="135">
        <v>0</v>
      </c>
      <c r="CK896" s="135">
        <v>0</v>
      </c>
      <c r="CL896" s="135">
        <v>1</v>
      </c>
      <c r="CM896" s="135">
        <v>1</v>
      </c>
      <c r="CN896" s="135">
        <v>0</v>
      </c>
      <c r="CO896" s="135">
        <v>0</v>
      </c>
      <c r="CP896" s="135">
        <v>0</v>
      </c>
      <c r="CQ896" s="135">
        <v>0</v>
      </c>
      <c r="CR896" s="135">
        <v>0</v>
      </c>
      <c r="CS896" s="135">
        <v>1</v>
      </c>
      <c r="CT896" s="135">
        <v>1</v>
      </c>
      <c r="CU896" s="135">
        <v>0</v>
      </c>
      <c r="CV896" s="135">
        <v>0</v>
      </c>
      <c r="CW896" s="135">
        <v>1</v>
      </c>
      <c r="CX896" s="135"/>
    </row>
    <row r="897" spans="1:102" x14ac:dyDescent="0.35">
      <c r="A897" s="135">
        <v>896</v>
      </c>
      <c r="B897" s="135">
        <v>0</v>
      </c>
      <c r="C897" s="135">
        <v>0</v>
      </c>
      <c r="D897" s="135">
        <v>0</v>
      </c>
      <c r="E897" s="135">
        <v>0</v>
      </c>
      <c r="F897" s="135">
        <v>0</v>
      </c>
      <c r="G897" s="135">
        <v>0</v>
      </c>
      <c r="H897" s="135">
        <v>0</v>
      </c>
      <c r="I897" s="135">
        <v>0</v>
      </c>
      <c r="J897" s="135">
        <v>0</v>
      </c>
      <c r="K897" s="135">
        <v>0</v>
      </c>
      <c r="L897" s="135">
        <v>0</v>
      </c>
      <c r="M897" s="135">
        <v>0</v>
      </c>
      <c r="N897" s="135">
        <v>0</v>
      </c>
      <c r="O897" s="135">
        <v>0</v>
      </c>
      <c r="P897" s="135">
        <v>0</v>
      </c>
      <c r="Q897" s="135">
        <v>1</v>
      </c>
      <c r="R897" s="135">
        <v>0</v>
      </c>
      <c r="S897" s="135">
        <v>0</v>
      </c>
      <c r="T897" s="135">
        <v>0</v>
      </c>
      <c r="U897" s="135">
        <v>0</v>
      </c>
      <c r="V897" s="135">
        <v>0</v>
      </c>
      <c r="W897" s="135">
        <v>0</v>
      </c>
      <c r="X897" s="135">
        <v>1</v>
      </c>
      <c r="Y897" s="135">
        <v>0</v>
      </c>
      <c r="Z897" s="135">
        <v>0</v>
      </c>
      <c r="AA897" s="135">
        <v>0</v>
      </c>
      <c r="AB897" s="135">
        <v>1</v>
      </c>
      <c r="AC897" s="135">
        <v>1</v>
      </c>
      <c r="AD897" s="135">
        <v>0</v>
      </c>
      <c r="AE897" s="135">
        <v>1</v>
      </c>
      <c r="AF897" s="135">
        <v>0</v>
      </c>
      <c r="AG897" s="135">
        <v>1</v>
      </c>
      <c r="AH897" s="135">
        <v>1</v>
      </c>
      <c r="AI897" s="135">
        <v>0</v>
      </c>
      <c r="AJ897" s="135">
        <v>0</v>
      </c>
      <c r="AK897" s="135">
        <v>0</v>
      </c>
      <c r="AL897" s="135">
        <v>0</v>
      </c>
      <c r="AM897" s="135">
        <v>0</v>
      </c>
      <c r="AN897" s="135">
        <v>0</v>
      </c>
      <c r="AO897" s="135">
        <v>0</v>
      </c>
      <c r="AP897" s="135">
        <v>2</v>
      </c>
      <c r="AQ897" s="135">
        <v>1</v>
      </c>
      <c r="AR897" s="135">
        <v>0</v>
      </c>
      <c r="AS897" s="135">
        <v>0</v>
      </c>
      <c r="AT897" s="135">
        <v>0</v>
      </c>
      <c r="AU897" s="135">
        <v>1</v>
      </c>
      <c r="AV897" s="135">
        <v>0</v>
      </c>
      <c r="AW897" s="135">
        <v>1</v>
      </c>
      <c r="AX897" s="135">
        <v>0</v>
      </c>
      <c r="AY897" s="135">
        <v>2</v>
      </c>
      <c r="AZ897" s="135">
        <v>0</v>
      </c>
      <c r="BA897" s="135">
        <v>1</v>
      </c>
      <c r="BB897" s="135">
        <v>0</v>
      </c>
      <c r="BC897" s="135">
        <v>2</v>
      </c>
      <c r="BD897" s="135">
        <v>0</v>
      </c>
      <c r="BE897" s="135">
        <v>0</v>
      </c>
      <c r="BF897" s="135">
        <v>0</v>
      </c>
      <c r="BG897" s="135">
        <v>0</v>
      </c>
      <c r="BH897" s="135">
        <v>0</v>
      </c>
      <c r="BI897" s="135">
        <v>1</v>
      </c>
      <c r="BJ897" s="135">
        <v>0</v>
      </c>
      <c r="BK897" s="135">
        <v>0</v>
      </c>
      <c r="BL897" s="135">
        <v>1</v>
      </c>
      <c r="BM897" s="135">
        <v>0</v>
      </c>
      <c r="BN897" s="135">
        <v>2</v>
      </c>
      <c r="BO897" s="135">
        <v>0</v>
      </c>
      <c r="BP897" s="135">
        <v>0</v>
      </c>
      <c r="BQ897" s="135">
        <v>0</v>
      </c>
      <c r="BR897" s="135">
        <v>0</v>
      </c>
      <c r="BS897" s="135">
        <v>1</v>
      </c>
      <c r="BT897" s="135">
        <v>0</v>
      </c>
      <c r="BU897" s="135">
        <v>0</v>
      </c>
      <c r="BV897" s="135">
        <v>0</v>
      </c>
      <c r="BW897" s="135">
        <v>0</v>
      </c>
      <c r="BX897" s="135">
        <v>0</v>
      </c>
      <c r="BY897" s="135">
        <v>0</v>
      </c>
      <c r="BZ897" s="135">
        <v>0</v>
      </c>
      <c r="CA897" s="135">
        <v>0</v>
      </c>
      <c r="CB897" s="135">
        <v>0</v>
      </c>
      <c r="CC897" s="135">
        <v>1</v>
      </c>
      <c r="CD897" s="135">
        <v>10</v>
      </c>
      <c r="CE897" s="135">
        <v>0</v>
      </c>
      <c r="CF897" s="135">
        <v>0</v>
      </c>
      <c r="CG897" s="135">
        <v>0</v>
      </c>
      <c r="CH897" s="135">
        <v>0</v>
      </c>
      <c r="CI897" s="135">
        <v>0</v>
      </c>
      <c r="CJ897" s="135">
        <v>1</v>
      </c>
      <c r="CK897" s="135">
        <v>0</v>
      </c>
      <c r="CL897" s="135">
        <v>0</v>
      </c>
      <c r="CM897" s="135">
        <v>1</v>
      </c>
      <c r="CN897" s="135">
        <v>0</v>
      </c>
      <c r="CO897" s="135">
        <v>0</v>
      </c>
      <c r="CP897" s="135">
        <v>0</v>
      </c>
      <c r="CQ897" s="135">
        <v>1</v>
      </c>
      <c r="CR897" s="135">
        <v>0</v>
      </c>
      <c r="CS897" s="135">
        <v>0</v>
      </c>
      <c r="CT897" s="135">
        <v>1</v>
      </c>
      <c r="CU897" s="135">
        <v>0</v>
      </c>
      <c r="CV897" s="135">
        <v>0</v>
      </c>
      <c r="CW897" s="135">
        <v>0</v>
      </c>
      <c r="CX897" s="135"/>
    </row>
    <row r="898" spans="1:102" x14ac:dyDescent="0.35">
      <c r="A898" s="135">
        <v>897</v>
      </c>
      <c r="B898" s="135">
        <v>1</v>
      </c>
      <c r="C898" s="135">
        <v>0</v>
      </c>
      <c r="D898" s="135">
        <v>0</v>
      </c>
      <c r="E898" s="135">
        <v>0</v>
      </c>
      <c r="F898" s="135">
        <v>0</v>
      </c>
      <c r="G898" s="135">
        <v>0</v>
      </c>
      <c r="H898" s="135">
        <v>2</v>
      </c>
      <c r="I898" s="135">
        <v>2</v>
      </c>
      <c r="J898" s="135">
        <v>1</v>
      </c>
      <c r="K898" s="135">
        <v>0</v>
      </c>
      <c r="L898" s="135">
        <v>0</v>
      </c>
      <c r="M898" s="135">
        <v>0</v>
      </c>
      <c r="N898" s="135">
        <v>2</v>
      </c>
      <c r="O898" s="135">
        <v>0</v>
      </c>
      <c r="P898" s="135">
        <v>0</v>
      </c>
      <c r="Q898" s="135">
        <v>0</v>
      </c>
      <c r="R898" s="135">
        <v>0</v>
      </c>
      <c r="S898" s="135">
        <v>2</v>
      </c>
      <c r="T898" s="135">
        <v>0</v>
      </c>
      <c r="U898" s="135">
        <v>0</v>
      </c>
      <c r="V898" s="135">
        <v>1</v>
      </c>
      <c r="W898" s="135">
        <v>0</v>
      </c>
      <c r="X898" s="135">
        <v>0</v>
      </c>
      <c r="Y898" s="135">
        <v>0</v>
      </c>
      <c r="Z898" s="135">
        <v>0</v>
      </c>
      <c r="AA898" s="135">
        <v>0</v>
      </c>
      <c r="AB898" s="135">
        <v>0</v>
      </c>
      <c r="AC898" s="135">
        <v>0</v>
      </c>
      <c r="AD898" s="135">
        <v>1</v>
      </c>
      <c r="AE898" s="135">
        <v>1</v>
      </c>
      <c r="AF898" s="135">
        <v>0</v>
      </c>
      <c r="AG898" s="135">
        <v>0</v>
      </c>
      <c r="AH898" s="135">
        <v>0</v>
      </c>
      <c r="AI898" s="135">
        <v>1</v>
      </c>
      <c r="AJ898" s="135">
        <v>0</v>
      </c>
      <c r="AK898" s="135">
        <v>0</v>
      </c>
      <c r="AL898" s="135">
        <v>0</v>
      </c>
      <c r="AM898" s="135">
        <v>0</v>
      </c>
      <c r="AN898" s="135">
        <v>0</v>
      </c>
      <c r="AO898" s="135">
        <v>1</v>
      </c>
      <c r="AP898" s="135">
        <v>1</v>
      </c>
      <c r="AQ898" s="135">
        <v>0</v>
      </c>
      <c r="AR898" s="135">
        <v>0</v>
      </c>
      <c r="AS898" s="135">
        <v>0</v>
      </c>
      <c r="AT898" s="135">
        <v>0</v>
      </c>
      <c r="AU898" s="135">
        <v>0</v>
      </c>
      <c r="AV898" s="135">
        <v>0</v>
      </c>
      <c r="AW898" s="135">
        <v>0</v>
      </c>
      <c r="AX898" s="135">
        <v>0</v>
      </c>
      <c r="AY898" s="135">
        <v>6</v>
      </c>
      <c r="AZ898" s="135">
        <v>0</v>
      </c>
      <c r="BA898" s="135">
        <v>1</v>
      </c>
      <c r="BB898" s="135">
        <v>0</v>
      </c>
      <c r="BC898" s="135">
        <v>0</v>
      </c>
      <c r="BD898" s="135">
        <v>0</v>
      </c>
      <c r="BE898" s="135">
        <v>0</v>
      </c>
      <c r="BF898" s="135">
        <v>0</v>
      </c>
      <c r="BG898" s="135">
        <v>0</v>
      </c>
      <c r="BH898" s="135">
        <v>0</v>
      </c>
      <c r="BI898" s="135">
        <v>2</v>
      </c>
      <c r="BJ898" s="135">
        <v>1</v>
      </c>
      <c r="BK898" s="135">
        <v>0</v>
      </c>
      <c r="BL898" s="135">
        <v>0</v>
      </c>
      <c r="BM898" s="135">
        <v>0</v>
      </c>
      <c r="BN898" s="135">
        <v>0</v>
      </c>
      <c r="BO898" s="135">
        <v>0</v>
      </c>
      <c r="BP898" s="135">
        <v>0</v>
      </c>
      <c r="BQ898" s="135">
        <v>1</v>
      </c>
      <c r="BR898" s="135">
        <v>1</v>
      </c>
      <c r="BS898" s="135">
        <v>2</v>
      </c>
      <c r="BT898" s="135">
        <v>0</v>
      </c>
      <c r="BU898" s="135">
        <v>0</v>
      </c>
      <c r="BV898" s="135">
        <v>0</v>
      </c>
      <c r="BW898" s="135">
        <v>1</v>
      </c>
      <c r="BX898" s="135">
        <v>0</v>
      </c>
      <c r="BY898" s="135">
        <v>0</v>
      </c>
      <c r="BZ898" s="135">
        <v>0</v>
      </c>
      <c r="CA898" s="135">
        <v>0</v>
      </c>
      <c r="CB898" s="135">
        <v>0</v>
      </c>
      <c r="CC898" s="135">
        <v>1</v>
      </c>
      <c r="CD898" s="135">
        <v>0</v>
      </c>
      <c r="CE898" s="135">
        <v>0</v>
      </c>
      <c r="CF898" s="135">
        <v>4</v>
      </c>
      <c r="CG898" s="135">
        <v>0</v>
      </c>
      <c r="CH898" s="135">
        <v>0</v>
      </c>
      <c r="CI898" s="135">
        <v>0</v>
      </c>
      <c r="CJ898" s="135">
        <v>0</v>
      </c>
      <c r="CK898" s="135">
        <v>0</v>
      </c>
      <c r="CL898" s="135">
        <v>1</v>
      </c>
      <c r="CM898" s="135">
        <v>0</v>
      </c>
      <c r="CN898" s="135">
        <v>0</v>
      </c>
      <c r="CO898" s="135">
        <v>0</v>
      </c>
      <c r="CP898" s="135">
        <v>0</v>
      </c>
      <c r="CQ898" s="135">
        <v>0</v>
      </c>
      <c r="CR898" s="135">
        <v>3</v>
      </c>
      <c r="CS898" s="135">
        <v>0</v>
      </c>
      <c r="CT898" s="135">
        <v>2</v>
      </c>
      <c r="CU898" s="135">
        <v>0</v>
      </c>
      <c r="CV898" s="135">
        <v>3</v>
      </c>
      <c r="CW898" s="135">
        <v>1</v>
      </c>
      <c r="CX898" s="135"/>
    </row>
    <row r="899" spans="1:102" x14ac:dyDescent="0.35">
      <c r="A899" s="135">
        <v>898</v>
      </c>
      <c r="B899" s="135">
        <v>0</v>
      </c>
      <c r="C899" s="135">
        <v>0</v>
      </c>
      <c r="D899" s="135">
        <v>0</v>
      </c>
      <c r="E899" s="135">
        <v>0</v>
      </c>
      <c r="F899" s="135">
        <v>3</v>
      </c>
      <c r="G899" s="135">
        <v>0</v>
      </c>
      <c r="H899" s="135">
        <v>1</v>
      </c>
      <c r="I899" s="135">
        <v>0</v>
      </c>
      <c r="J899" s="135">
        <v>2</v>
      </c>
      <c r="K899" s="135">
        <v>0</v>
      </c>
      <c r="L899" s="135">
        <v>0</v>
      </c>
      <c r="M899" s="135">
        <v>0</v>
      </c>
      <c r="N899" s="135">
        <v>2</v>
      </c>
      <c r="O899" s="135">
        <v>0</v>
      </c>
      <c r="P899" s="135">
        <v>0</v>
      </c>
      <c r="Q899" s="135">
        <v>0</v>
      </c>
      <c r="R899" s="135">
        <v>0</v>
      </c>
      <c r="S899" s="135">
        <v>0</v>
      </c>
      <c r="T899" s="135">
        <v>0</v>
      </c>
      <c r="U899" s="135">
        <v>0</v>
      </c>
      <c r="V899" s="135">
        <v>0</v>
      </c>
      <c r="W899" s="135">
        <v>0</v>
      </c>
      <c r="X899" s="135">
        <v>0</v>
      </c>
      <c r="Y899" s="135">
        <v>0</v>
      </c>
      <c r="Z899" s="135">
        <v>0</v>
      </c>
      <c r="AA899" s="135">
        <v>0</v>
      </c>
      <c r="AB899" s="135">
        <v>0</v>
      </c>
      <c r="AC899" s="135">
        <v>0</v>
      </c>
      <c r="AD899" s="135">
        <v>0</v>
      </c>
      <c r="AE899" s="135">
        <v>0</v>
      </c>
      <c r="AF899" s="135">
        <v>0</v>
      </c>
      <c r="AG899" s="135">
        <v>0</v>
      </c>
      <c r="AH899" s="135">
        <v>0</v>
      </c>
      <c r="AI899" s="135">
        <v>0</v>
      </c>
      <c r="AJ899" s="135">
        <v>0</v>
      </c>
      <c r="AK899" s="135">
        <v>0</v>
      </c>
      <c r="AL899" s="135">
        <v>0</v>
      </c>
      <c r="AM899" s="135">
        <v>0</v>
      </c>
      <c r="AN899" s="135">
        <v>0</v>
      </c>
      <c r="AO899" s="135">
        <v>0</v>
      </c>
      <c r="AP899" s="135">
        <v>0</v>
      </c>
      <c r="AQ899" s="135">
        <v>1</v>
      </c>
      <c r="AR899" s="135">
        <v>1</v>
      </c>
      <c r="AS899" s="135">
        <v>0</v>
      </c>
      <c r="AT899" s="135">
        <v>0</v>
      </c>
      <c r="AU899" s="135">
        <v>0</v>
      </c>
      <c r="AV899" s="135">
        <v>10</v>
      </c>
      <c r="AW899" s="135">
        <v>0</v>
      </c>
      <c r="AX899" s="135">
        <v>0</v>
      </c>
      <c r="AY899" s="135">
        <v>0</v>
      </c>
      <c r="AZ899" s="135">
        <v>2</v>
      </c>
      <c r="BA899" s="135">
        <v>0</v>
      </c>
      <c r="BB899" s="135">
        <v>0</v>
      </c>
      <c r="BC899" s="135">
        <v>0</v>
      </c>
      <c r="BD899" s="135">
        <v>0</v>
      </c>
      <c r="BE899" s="135">
        <v>1</v>
      </c>
      <c r="BF899" s="135">
        <v>0</v>
      </c>
      <c r="BG899" s="135">
        <v>0</v>
      </c>
      <c r="BH899" s="135">
        <v>0</v>
      </c>
      <c r="BI899" s="135">
        <v>0</v>
      </c>
      <c r="BJ899" s="135">
        <v>0</v>
      </c>
      <c r="BK899" s="135">
        <v>0</v>
      </c>
      <c r="BL899" s="135">
        <v>1</v>
      </c>
      <c r="BM899" s="135">
        <v>0</v>
      </c>
      <c r="BN899" s="135">
        <v>0</v>
      </c>
      <c r="BO899" s="135">
        <v>1</v>
      </c>
      <c r="BP899" s="135">
        <v>0</v>
      </c>
      <c r="BQ899" s="135">
        <v>0</v>
      </c>
      <c r="BR899" s="135">
        <v>0</v>
      </c>
      <c r="BS899" s="135">
        <v>2</v>
      </c>
      <c r="BT899" s="135">
        <v>0</v>
      </c>
      <c r="BU899" s="135">
        <v>4</v>
      </c>
      <c r="BV899" s="135">
        <v>0</v>
      </c>
      <c r="BW899" s="135">
        <v>0</v>
      </c>
      <c r="BX899" s="135">
        <v>0</v>
      </c>
      <c r="BY899" s="135">
        <v>1</v>
      </c>
      <c r="BZ899" s="135">
        <v>0</v>
      </c>
      <c r="CA899" s="135">
        <v>0</v>
      </c>
      <c r="CB899" s="135">
        <v>2</v>
      </c>
      <c r="CC899" s="135">
        <v>1</v>
      </c>
      <c r="CD899" s="135">
        <v>0</v>
      </c>
      <c r="CE899" s="135">
        <v>0</v>
      </c>
      <c r="CF899" s="135">
        <v>0</v>
      </c>
      <c r="CG899" s="135">
        <v>3</v>
      </c>
      <c r="CH899" s="135">
        <v>1</v>
      </c>
      <c r="CI899" s="135">
        <v>0</v>
      </c>
      <c r="CJ899" s="135">
        <v>3</v>
      </c>
      <c r="CK899" s="135">
        <v>0</v>
      </c>
      <c r="CL899" s="135">
        <v>0</v>
      </c>
      <c r="CM899" s="135">
        <v>1</v>
      </c>
      <c r="CN899" s="135">
        <v>1</v>
      </c>
      <c r="CO899" s="135">
        <v>0</v>
      </c>
      <c r="CP899" s="135">
        <v>0</v>
      </c>
      <c r="CQ899" s="135">
        <v>2</v>
      </c>
      <c r="CR899" s="135">
        <v>0</v>
      </c>
      <c r="CS899" s="135">
        <v>0</v>
      </c>
      <c r="CT899" s="135">
        <v>0</v>
      </c>
      <c r="CU899" s="135">
        <v>0</v>
      </c>
      <c r="CV899" s="135">
        <v>3</v>
      </c>
      <c r="CW899" s="135">
        <v>0</v>
      </c>
      <c r="CX899" s="135"/>
    </row>
    <row r="900" spans="1:102" x14ac:dyDescent="0.35">
      <c r="A900" s="135">
        <v>899</v>
      </c>
      <c r="B900" s="135">
        <v>1</v>
      </c>
      <c r="C900" s="135">
        <v>0</v>
      </c>
      <c r="D900" s="135">
        <v>0</v>
      </c>
      <c r="E900" s="135">
        <v>0</v>
      </c>
      <c r="F900" s="135">
        <v>0</v>
      </c>
      <c r="G900" s="135">
        <v>0</v>
      </c>
      <c r="H900" s="135">
        <v>0</v>
      </c>
      <c r="I900" s="135">
        <v>0</v>
      </c>
      <c r="J900" s="135">
        <v>1</v>
      </c>
      <c r="K900" s="135">
        <v>0</v>
      </c>
      <c r="L900" s="135">
        <v>1</v>
      </c>
      <c r="M900" s="135">
        <v>0</v>
      </c>
      <c r="N900" s="135">
        <v>0</v>
      </c>
      <c r="O900" s="135">
        <v>0</v>
      </c>
      <c r="P900" s="135">
        <v>0</v>
      </c>
      <c r="Q900" s="135">
        <v>0</v>
      </c>
      <c r="R900" s="135">
        <v>1</v>
      </c>
      <c r="S900" s="135">
        <v>0</v>
      </c>
      <c r="T900" s="135">
        <v>0</v>
      </c>
      <c r="U900" s="135">
        <v>0</v>
      </c>
      <c r="V900" s="135">
        <v>0</v>
      </c>
      <c r="W900" s="135">
        <v>0</v>
      </c>
      <c r="X900" s="135">
        <v>0</v>
      </c>
      <c r="Y900" s="135">
        <v>1</v>
      </c>
      <c r="Z900" s="135">
        <v>0</v>
      </c>
      <c r="AA900" s="135">
        <v>0</v>
      </c>
      <c r="AB900" s="135">
        <v>0</v>
      </c>
      <c r="AC900" s="135">
        <v>0</v>
      </c>
      <c r="AD900" s="135">
        <v>1</v>
      </c>
      <c r="AE900" s="135">
        <v>0</v>
      </c>
      <c r="AF900" s="135">
        <v>0</v>
      </c>
      <c r="AG900" s="135">
        <v>0</v>
      </c>
      <c r="AH900" s="135">
        <v>0</v>
      </c>
      <c r="AI900" s="135">
        <v>1</v>
      </c>
      <c r="AJ900" s="135">
        <v>1</v>
      </c>
      <c r="AK900" s="135">
        <v>0</v>
      </c>
      <c r="AL900" s="135">
        <v>0</v>
      </c>
      <c r="AM900" s="135">
        <v>0</v>
      </c>
      <c r="AN900" s="135">
        <v>0</v>
      </c>
      <c r="AO900" s="135">
        <v>0</v>
      </c>
      <c r="AP900" s="135">
        <v>6</v>
      </c>
      <c r="AQ900" s="135">
        <v>2</v>
      </c>
      <c r="AR900" s="135">
        <v>0</v>
      </c>
      <c r="AS900" s="135">
        <v>0</v>
      </c>
      <c r="AT900" s="135">
        <v>0</v>
      </c>
      <c r="AU900" s="135">
        <v>2</v>
      </c>
      <c r="AV900" s="135">
        <v>0</v>
      </c>
      <c r="AW900" s="135">
        <v>0</v>
      </c>
      <c r="AX900" s="135">
        <v>1</v>
      </c>
      <c r="AY900" s="135">
        <v>0</v>
      </c>
      <c r="AZ900" s="135">
        <v>0</v>
      </c>
      <c r="BA900" s="135">
        <v>0</v>
      </c>
      <c r="BB900" s="135">
        <v>0</v>
      </c>
      <c r="BC900" s="135">
        <v>0</v>
      </c>
      <c r="BD900" s="135">
        <v>0</v>
      </c>
      <c r="BE900" s="135">
        <v>0</v>
      </c>
      <c r="BF900" s="135">
        <v>0</v>
      </c>
      <c r="BG900" s="135">
        <v>0</v>
      </c>
      <c r="BH900" s="135">
        <v>0</v>
      </c>
      <c r="BI900" s="135">
        <v>0</v>
      </c>
      <c r="BJ900" s="135">
        <v>0</v>
      </c>
      <c r="BK900" s="135">
        <v>0</v>
      </c>
      <c r="BL900" s="135">
        <v>0</v>
      </c>
      <c r="BM900" s="135">
        <v>1</v>
      </c>
      <c r="BN900" s="135">
        <v>0</v>
      </c>
      <c r="BO900" s="135">
        <v>0</v>
      </c>
      <c r="BP900" s="135">
        <v>0</v>
      </c>
      <c r="BQ900" s="135">
        <v>0</v>
      </c>
      <c r="BR900" s="135">
        <v>0</v>
      </c>
      <c r="BS900" s="135">
        <v>0</v>
      </c>
      <c r="BT900" s="135">
        <v>1</v>
      </c>
      <c r="BU900" s="135">
        <v>0</v>
      </c>
      <c r="BV900" s="135">
        <v>0</v>
      </c>
      <c r="BW900" s="135">
        <v>0</v>
      </c>
      <c r="BX900" s="135">
        <v>0</v>
      </c>
      <c r="BY900" s="135">
        <v>0</v>
      </c>
      <c r="BZ900" s="135">
        <v>1</v>
      </c>
      <c r="CA900" s="135">
        <v>0</v>
      </c>
      <c r="CB900" s="135">
        <v>0</v>
      </c>
      <c r="CC900" s="135">
        <v>0</v>
      </c>
      <c r="CD900" s="135">
        <v>1</v>
      </c>
      <c r="CE900" s="135">
        <v>2</v>
      </c>
      <c r="CF900" s="135">
        <v>1</v>
      </c>
      <c r="CG900" s="135">
        <v>0</v>
      </c>
      <c r="CH900" s="135">
        <v>3</v>
      </c>
      <c r="CI900" s="135">
        <v>0</v>
      </c>
      <c r="CJ900" s="135">
        <v>3</v>
      </c>
      <c r="CK900" s="135">
        <v>0</v>
      </c>
      <c r="CL900" s="135">
        <v>0</v>
      </c>
      <c r="CM900" s="135">
        <v>1</v>
      </c>
      <c r="CN900" s="135">
        <v>0</v>
      </c>
      <c r="CO900" s="135">
        <v>0</v>
      </c>
      <c r="CP900" s="135">
        <v>0</v>
      </c>
      <c r="CQ900" s="135">
        <v>0</v>
      </c>
      <c r="CR900" s="135">
        <v>2</v>
      </c>
      <c r="CS900" s="135">
        <v>1</v>
      </c>
      <c r="CT900" s="135">
        <v>0</v>
      </c>
      <c r="CU900" s="135">
        <v>1</v>
      </c>
      <c r="CV900" s="135">
        <v>1</v>
      </c>
      <c r="CW900" s="135">
        <v>3</v>
      </c>
      <c r="CX900" s="135"/>
    </row>
    <row r="901" spans="1:102" x14ac:dyDescent="0.35">
      <c r="A901" s="135">
        <v>900</v>
      </c>
      <c r="B901" s="135">
        <v>0</v>
      </c>
      <c r="C901" s="135">
        <v>0</v>
      </c>
      <c r="D901" s="135">
        <v>0</v>
      </c>
      <c r="E901" s="135">
        <v>0</v>
      </c>
      <c r="F901" s="135">
        <v>0</v>
      </c>
      <c r="G901" s="135">
        <v>0</v>
      </c>
      <c r="H901" s="135">
        <v>3</v>
      </c>
      <c r="I901" s="135">
        <v>0</v>
      </c>
      <c r="J901" s="135">
        <v>0</v>
      </c>
      <c r="K901" s="135">
        <v>0</v>
      </c>
      <c r="L901" s="135">
        <v>2</v>
      </c>
      <c r="M901" s="135">
        <v>0</v>
      </c>
      <c r="N901" s="135">
        <v>0</v>
      </c>
      <c r="O901" s="135">
        <v>1</v>
      </c>
      <c r="P901" s="135">
        <v>0</v>
      </c>
      <c r="Q901" s="135">
        <v>0</v>
      </c>
      <c r="R901" s="135">
        <v>0</v>
      </c>
      <c r="S901" s="135">
        <v>1</v>
      </c>
      <c r="T901" s="135">
        <v>2</v>
      </c>
      <c r="U901" s="135">
        <v>0</v>
      </c>
      <c r="V901" s="135">
        <v>1</v>
      </c>
      <c r="W901" s="135">
        <v>0</v>
      </c>
      <c r="X901" s="135">
        <v>0</v>
      </c>
      <c r="Y901" s="135">
        <v>0</v>
      </c>
      <c r="Z901" s="135">
        <v>0</v>
      </c>
      <c r="AA901" s="135">
        <v>0</v>
      </c>
      <c r="AB901" s="135">
        <v>0</v>
      </c>
      <c r="AC901" s="135">
        <v>0</v>
      </c>
      <c r="AD901" s="135">
        <v>0</v>
      </c>
      <c r="AE901" s="135">
        <v>1</v>
      </c>
      <c r="AF901" s="135">
        <v>0</v>
      </c>
      <c r="AG901" s="135">
        <v>1</v>
      </c>
      <c r="AH901" s="135">
        <v>2</v>
      </c>
      <c r="AI901" s="135">
        <v>0</v>
      </c>
      <c r="AJ901" s="135">
        <v>1</v>
      </c>
      <c r="AK901" s="135">
        <v>0</v>
      </c>
      <c r="AL901" s="135">
        <v>0</v>
      </c>
      <c r="AM901" s="135">
        <v>0</v>
      </c>
      <c r="AN901" s="135">
        <v>0</v>
      </c>
      <c r="AO901" s="135">
        <v>0</v>
      </c>
      <c r="AP901" s="135">
        <v>0</v>
      </c>
      <c r="AQ901" s="135">
        <v>1</v>
      </c>
      <c r="AR901" s="135">
        <v>0</v>
      </c>
      <c r="AS901" s="135">
        <v>0</v>
      </c>
      <c r="AT901" s="135">
        <v>1</v>
      </c>
      <c r="AU901" s="135">
        <v>0</v>
      </c>
      <c r="AV901" s="135">
        <v>3</v>
      </c>
      <c r="AW901" s="135">
        <v>1</v>
      </c>
      <c r="AX901" s="135">
        <v>0</v>
      </c>
      <c r="AY901" s="135">
        <v>0</v>
      </c>
      <c r="AZ901" s="135">
        <v>0</v>
      </c>
      <c r="BA901" s="135">
        <v>1</v>
      </c>
      <c r="BB901" s="135">
        <v>0</v>
      </c>
      <c r="BC901" s="135">
        <v>1</v>
      </c>
      <c r="BD901" s="135">
        <v>5</v>
      </c>
      <c r="BE901" s="135">
        <v>0</v>
      </c>
      <c r="BF901" s="135">
        <v>1</v>
      </c>
      <c r="BG901" s="135">
        <v>0</v>
      </c>
      <c r="BH901" s="135">
        <v>0</v>
      </c>
      <c r="BI901" s="135">
        <v>0</v>
      </c>
      <c r="BJ901" s="135">
        <v>0</v>
      </c>
      <c r="BK901" s="135">
        <v>2</v>
      </c>
      <c r="BL901" s="135">
        <v>0</v>
      </c>
      <c r="BM901" s="135">
        <v>0</v>
      </c>
      <c r="BN901" s="135">
        <v>2</v>
      </c>
      <c r="BO901" s="135">
        <v>0</v>
      </c>
      <c r="BP901" s="135">
        <v>0</v>
      </c>
      <c r="BQ901" s="135">
        <v>1</v>
      </c>
      <c r="BR901" s="135">
        <v>0</v>
      </c>
      <c r="BS901" s="135">
        <v>1</v>
      </c>
      <c r="BT901" s="135">
        <v>0</v>
      </c>
      <c r="BU901" s="135">
        <v>0</v>
      </c>
      <c r="BV901" s="135">
        <v>0</v>
      </c>
      <c r="BW901" s="135">
        <v>0</v>
      </c>
      <c r="BX901" s="135">
        <v>0</v>
      </c>
      <c r="BY901" s="135">
        <v>0</v>
      </c>
      <c r="BZ901" s="135">
        <v>0</v>
      </c>
      <c r="CA901" s="135">
        <v>0</v>
      </c>
      <c r="CB901" s="135">
        <v>0</v>
      </c>
      <c r="CC901" s="135">
        <v>0</v>
      </c>
      <c r="CD901" s="135">
        <v>1</v>
      </c>
      <c r="CE901" s="135">
        <v>0</v>
      </c>
      <c r="CF901" s="135">
        <v>0</v>
      </c>
      <c r="CG901" s="135">
        <v>3</v>
      </c>
      <c r="CH901" s="135">
        <v>0</v>
      </c>
      <c r="CI901" s="135">
        <v>0</v>
      </c>
      <c r="CJ901" s="135">
        <v>2</v>
      </c>
      <c r="CK901" s="135">
        <v>0</v>
      </c>
      <c r="CL901" s="135">
        <v>0</v>
      </c>
      <c r="CM901" s="135">
        <v>0</v>
      </c>
      <c r="CN901" s="135">
        <v>0</v>
      </c>
      <c r="CO901" s="135">
        <v>0</v>
      </c>
      <c r="CP901" s="135">
        <v>0</v>
      </c>
      <c r="CQ901" s="135">
        <v>0</v>
      </c>
      <c r="CR901" s="135">
        <v>0</v>
      </c>
      <c r="CS901" s="135">
        <v>0</v>
      </c>
      <c r="CT901" s="135">
        <v>0</v>
      </c>
      <c r="CU901" s="135">
        <v>1</v>
      </c>
      <c r="CV901" s="135">
        <v>4</v>
      </c>
      <c r="CW901" s="135">
        <v>0</v>
      </c>
      <c r="CX901" s="135"/>
    </row>
    <row r="902" spans="1:102" x14ac:dyDescent="0.35">
      <c r="A902" s="135">
        <v>901</v>
      </c>
      <c r="B902" s="135">
        <v>0</v>
      </c>
      <c r="C902" s="135">
        <v>0</v>
      </c>
      <c r="D902" s="135">
        <v>0</v>
      </c>
      <c r="E902" s="135">
        <v>0</v>
      </c>
      <c r="F902" s="135">
        <v>0</v>
      </c>
      <c r="G902" s="135">
        <v>0</v>
      </c>
      <c r="H902" s="135">
        <v>0</v>
      </c>
      <c r="I902" s="135">
        <v>0</v>
      </c>
      <c r="J902" s="135">
        <v>0</v>
      </c>
      <c r="K902" s="135">
        <v>0</v>
      </c>
      <c r="L902" s="135">
        <v>4</v>
      </c>
      <c r="M902" s="135">
        <v>0</v>
      </c>
      <c r="N902" s="135">
        <v>0</v>
      </c>
      <c r="O902" s="135">
        <v>0</v>
      </c>
      <c r="P902" s="135">
        <v>0</v>
      </c>
      <c r="Q902" s="135">
        <v>1</v>
      </c>
      <c r="R902" s="135">
        <v>0</v>
      </c>
      <c r="S902" s="135">
        <v>1</v>
      </c>
      <c r="T902" s="135">
        <v>0</v>
      </c>
      <c r="U902" s="135">
        <v>0</v>
      </c>
      <c r="V902" s="135">
        <v>0</v>
      </c>
      <c r="W902" s="135">
        <v>0</v>
      </c>
      <c r="X902" s="135">
        <v>0</v>
      </c>
      <c r="Y902" s="135">
        <v>0</v>
      </c>
      <c r="Z902" s="135">
        <v>0</v>
      </c>
      <c r="AA902" s="135">
        <v>1</v>
      </c>
      <c r="AB902" s="135">
        <v>0</v>
      </c>
      <c r="AC902" s="135">
        <v>0</v>
      </c>
      <c r="AD902" s="135">
        <v>1</v>
      </c>
      <c r="AE902" s="135">
        <v>0</v>
      </c>
      <c r="AF902" s="135">
        <v>1</v>
      </c>
      <c r="AG902" s="135">
        <v>0</v>
      </c>
      <c r="AH902" s="135">
        <v>0</v>
      </c>
      <c r="AI902" s="135">
        <v>0</v>
      </c>
      <c r="AJ902" s="135">
        <v>0</v>
      </c>
      <c r="AK902" s="135">
        <v>0</v>
      </c>
      <c r="AL902" s="135">
        <v>0</v>
      </c>
      <c r="AM902" s="135">
        <v>0</v>
      </c>
      <c r="AN902" s="135">
        <v>0</v>
      </c>
      <c r="AO902" s="135">
        <v>0</v>
      </c>
      <c r="AP902" s="135">
        <v>0</v>
      </c>
      <c r="AQ902" s="135">
        <v>2</v>
      </c>
      <c r="AR902" s="135">
        <v>0</v>
      </c>
      <c r="AS902" s="135">
        <v>0</v>
      </c>
      <c r="AT902" s="135">
        <v>0</v>
      </c>
      <c r="AU902" s="135">
        <v>0</v>
      </c>
      <c r="AV902" s="135">
        <v>5</v>
      </c>
      <c r="AW902" s="135">
        <v>0</v>
      </c>
      <c r="AX902" s="135">
        <v>0</v>
      </c>
      <c r="AY902" s="135">
        <v>4</v>
      </c>
      <c r="AZ902" s="135">
        <v>0</v>
      </c>
      <c r="BA902" s="135">
        <v>0</v>
      </c>
      <c r="BB902" s="135">
        <v>1</v>
      </c>
      <c r="BC902" s="135">
        <v>0</v>
      </c>
      <c r="BD902" s="135">
        <v>0</v>
      </c>
      <c r="BE902" s="135">
        <v>0</v>
      </c>
      <c r="BF902" s="135">
        <v>0</v>
      </c>
      <c r="BG902" s="135">
        <v>1</v>
      </c>
      <c r="BH902" s="135">
        <v>0</v>
      </c>
      <c r="BI902" s="135">
        <v>0</v>
      </c>
      <c r="BJ902" s="135">
        <v>1</v>
      </c>
      <c r="BK902" s="135">
        <v>1</v>
      </c>
      <c r="BL902" s="135">
        <v>0</v>
      </c>
      <c r="BM902" s="135">
        <v>0</v>
      </c>
      <c r="BN902" s="135">
        <v>0</v>
      </c>
      <c r="BO902" s="135">
        <v>0</v>
      </c>
      <c r="BP902" s="135">
        <v>0</v>
      </c>
      <c r="BQ902" s="135">
        <v>0</v>
      </c>
      <c r="BR902" s="135">
        <v>0</v>
      </c>
      <c r="BS902" s="135">
        <v>0</v>
      </c>
      <c r="BT902" s="135">
        <v>0</v>
      </c>
      <c r="BU902" s="135">
        <v>2</v>
      </c>
      <c r="BV902" s="135">
        <v>0</v>
      </c>
      <c r="BW902" s="135">
        <v>0</v>
      </c>
      <c r="BX902" s="135">
        <v>0</v>
      </c>
      <c r="BY902" s="135">
        <v>0</v>
      </c>
      <c r="BZ902" s="135">
        <v>0</v>
      </c>
      <c r="CA902" s="135">
        <v>2</v>
      </c>
      <c r="CB902" s="135">
        <v>0</v>
      </c>
      <c r="CC902" s="135">
        <v>0</v>
      </c>
      <c r="CD902" s="135">
        <v>0</v>
      </c>
      <c r="CE902" s="135">
        <v>0</v>
      </c>
      <c r="CF902" s="135">
        <v>0</v>
      </c>
      <c r="CG902" s="135">
        <v>0</v>
      </c>
      <c r="CH902" s="135">
        <v>0</v>
      </c>
      <c r="CI902" s="135">
        <v>0</v>
      </c>
      <c r="CJ902" s="135">
        <v>1</v>
      </c>
      <c r="CK902" s="135">
        <v>0</v>
      </c>
      <c r="CL902" s="135">
        <v>0</v>
      </c>
      <c r="CM902" s="135">
        <v>1</v>
      </c>
      <c r="CN902" s="135">
        <v>0</v>
      </c>
      <c r="CO902" s="135">
        <v>1</v>
      </c>
      <c r="CP902" s="135">
        <v>0</v>
      </c>
      <c r="CQ902" s="135">
        <v>0</v>
      </c>
      <c r="CR902" s="135">
        <v>0</v>
      </c>
      <c r="CS902" s="135">
        <v>0</v>
      </c>
      <c r="CT902" s="135">
        <v>0</v>
      </c>
      <c r="CU902" s="135">
        <v>0</v>
      </c>
      <c r="CV902" s="135">
        <v>0</v>
      </c>
      <c r="CW902" s="135">
        <v>0</v>
      </c>
      <c r="CX902" s="135"/>
    </row>
    <row r="903" spans="1:102" x14ac:dyDescent="0.35">
      <c r="A903" s="135">
        <v>902</v>
      </c>
      <c r="B903" s="135">
        <v>0</v>
      </c>
      <c r="C903" s="135">
        <v>0</v>
      </c>
      <c r="D903" s="135">
        <v>0</v>
      </c>
      <c r="E903" s="135">
        <v>0</v>
      </c>
      <c r="F903" s="135">
        <v>0</v>
      </c>
      <c r="G903" s="135">
        <v>2</v>
      </c>
      <c r="H903" s="135">
        <v>0</v>
      </c>
      <c r="I903" s="135">
        <v>0</v>
      </c>
      <c r="J903" s="135">
        <v>2</v>
      </c>
      <c r="K903" s="135">
        <v>0</v>
      </c>
      <c r="L903" s="135">
        <v>0</v>
      </c>
      <c r="M903" s="135">
        <v>0</v>
      </c>
      <c r="N903" s="135">
        <v>0</v>
      </c>
      <c r="O903" s="135">
        <v>0</v>
      </c>
      <c r="P903" s="135">
        <v>0</v>
      </c>
      <c r="Q903" s="135">
        <v>0</v>
      </c>
      <c r="R903" s="135">
        <v>0</v>
      </c>
      <c r="S903" s="135">
        <v>10</v>
      </c>
      <c r="T903" s="135">
        <v>0</v>
      </c>
      <c r="U903" s="135">
        <v>0</v>
      </c>
      <c r="V903" s="135">
        <v>0</v>
      </c>
      <c r="W903" s="135">
        <v>0</v>
      </c>
      <c r="X903" s="135">
        <v>0</v>
      </c>
      <c r="Y903" s="135">
        <v>0</v>
      </c>
      <c r="Z903" s="135">
        <v>0</v>
      </c>
      <c r="AA903" s="135">
        <v>0</v>
      </c>
      <c r="AB903" s="135">
        <v>0</v>
      </c>
      <c r="AC903" s="135">
        <v>1</v>
      </c>
      <c r="AD903" s="135">
        <v>0</v>
      </c>
      <c r="AE903" s="135">
        <v>0</v>
      </c>
      <c r="AF903" s="135">
        <v>4</v>
      </c>
      <c r="AG903" s="135">
        <v>0</v>
      </c>
      <c r="AH903" s="135">
        <v>0</v>
      </c>
      <c r="AI903" s="135">
        <v>0</v>
      </c>
      <c r="AJ903" s="135">
        <v>0</v>
      </c>
      <c r="AK903" s="135">
        <v>0</v>
      </c>
      <c r="AL903" s="135">
        <v>0</v>
      </c>
      <c r="AM903" s="135">
        <v>0</v>
      </c>
      <c r="AN903" s="135">
        <v>0</v>
      </c>
      <c r="AO903" s="135">
        <v>0</v>
      </c>
      <c r="AP903" s="135">
        <v>2</v>
      </c>
      <c r="AQ903" s="135">
        <v>0</v>
      </c>
      <c r="AR903" s="135">
        <v>0</v>
      </c>
      <c r="AS903" s="135">
        <v>0</v>
      </c>
      <c r="AT903" s="135">
        <v>1</v>
      </c>
      <c r="AU903" s="135">
        <v>0</v>
      </c>
      <c r="AV903" s="135">
        <v>0</v>
      </c>
      <c r="AW903" s="135">
        <v>0</v>
      </c>
      <c r="AX903" s="135">
        <v>0</v>
      </c>
      <c r="AY903" s="135">
        <v>0</v>
      </c>
      <c r="AZ903" s="135">
        <v>0</v>
      </c>
      <c r="BA903" s="135">
        <v>0</v>
      </c>
      <c r="BB903" s="135">
        <v>0</v>
      </c>
      <c r="BC903" s="135">
        <v>0</v>
      </c>
      <c r="BD903" s="135">
        <v>2</v>
      </c>
      <c r="BE903" s="135">
        <v>0</v>
      </c>
      <c r="BF903" s="135">
        <v>0</v>
      </c>
      <c r="BG903" s="135">
        <v>0</v>
      </c>
      <c r="BH903" s="135">
        <v>0</v>
      </c>
      <c r="BI903" s="135">
        <v>0</v>
      </c>
      <c r="BJ903" s="135">
        <v>0</v>
      </c>
      <c r="BK903" s="135">
        <v>2</v>
      </c>
      <c r="BL903" s="135">
        <v>1</v>
      </c>
      <c r="BM903" s="135">
        <v>0</v>
      </c>
      <c r="BN903" s="135">
        <v>3</v>
      </c>
      <c r="BO903" s="135">
        <v>1</v>
      </c>
      <c r="BP903" s="135">
        <v>0</v>
      </c>
      <c r="BQ903" s="135">
        <v>0</v>
      </c>
      <c r="BR903" s="135">
        <v>0</v>
      </c>
      <c r="BS903" s="135">
        <v>0</v>
      </c>
      <c r="BT903" s="135">
        <v>0</v>
      </c>
      <c r="BU903" s="135">
        <v>0</v>
      </c>
      <c r="BV903" s="135">
        <v>1</v>
      </c>
      <c r="BW903" s="135">
        <v>0</v>
      </c>
      <c r="BX903" s="135">
        <v>1</v>
      </c>
      <c r="BY903" s="135">
        <v>0</v>
      </c>
      <c r="BZ903" s="135">
        <v>0</v>
      </c>
      <c r="CA903" s="135">
        <v>1</v>
      </c>
      <c r="CB903" s="135">
        <v>0</v>
      </c>
      <c r="CC903" s="135">
        <v>0</v>
      </c>
      <c r="CD903" s="135">
        <v>0</v>
      </c>
      <c r="CE903" s="135">
        <v>0</v>
      </c>
      <c r="CF903" s="135">
        <v>0</v>
      </c>
      <c r="CG903" s="135">
        <v>2</v>
      </c>
      <c r="CH903" s="135">
        <v>0</v>
      </c>
      <c r="CI903" s="135">
        <v>0</v>
      </c>
      <c r="CJ903" s="135">
        <v>1</v>
      </c>
      <c r="CK903" s="135">
        <v>0</v>
      </c>
      <c r="CL903" s="135">
        <v>0</v>
      </c>
      <c r="CM903" s="135">
        <v>0</v>
      </c>
      <c r="CN903" s="135">
        <v>0</v>
      </c>
      <c r="CO903" s="135">
        <v>0</v>
      </c>
      <c r="CP903" s="135">
        <v>0</v>
      </c>
      <c r="CQ903" s="135">
        <v>0</v>
      </c>
      <c r="CR903" s="135">
        <v>1</v>
      </c>
      <c r="CS903" s="135">
        <v>1</v>
      </c>
      <c r="CT903" s="135">
        <v>0</v>
      </c>
      <c r="CU903" s="135">
        <v>0</v>
      </c>
      <c r="CV903" s="135">
        <v>0</v>
      </c>
      <c r="CW903" s="135">
        <v>4</v>
      </c>
      <c r="CX903" s="135"/>
    </row>
    <row r="904" spans="1:102" x14ac:dyDescent="0.35">
      <c r="A904" s="135">
        <v>903</v>
      </c>
      <c r="B904" s="135">
        <v>0</v>
      </c>
      <c r="C904" s="135">
        <v>0</v>
      </c>
      <c r="D904" s="135">
        <v>0</v>
      </c>
      <c r="E904" s="135">
        <v>1</v>
      </c>
      <c r="F904" s="135">
        <v>1</v>
      </c>
      <c r="G904" s="135">
        <v>0</v>
      </c>
      <c r="H904" s="135">
        <v>0</v>
      </c>
      <c r="I904" s="135">
        <v>0</v>
      </c>
      <c r="J904" s="135">
        <v>1</v>
      </c>
      <c r="K904" s="135">
        <v>0</v>
      </c>
      <c r="L904" s="135">
        <v>0</v>
      </c>
      <c r="M904" s="135">
        <v>0</v>
      </c>
      <c r="N904" s="135">
        <v>0</v>
      </c>
      <c r="O904" s="135">
        <v>0</v>
      </c>
      <c r="P904" s="135">
        <v>0</v>
      </c>
      <c r="Q904" s="135">
        <v>0</v>
      </c>
      <c r="R904" s="135">
        <v>0</v>
      </c>
      <c r="S904" s="135">
        <v>11</v>
      </c>
      <c r="T904" s="135">
        <v>0</v>
      </c>
      <c r="U904" s="135">
        <v>0</v>
      </c>
      <c r="V904" s="135">
        <v>1</v>
      </c>
      <c r="W904" s="135">
        <v>1</v>
      </c>
      <c r="X904" s="135">
        <v>0</v>
      </c>
      <c r="Y904" s="135">
        <v>1</v>
      </c>
      <c r="Z904" s="135">
        <v>0</v>
      </c>
      <c r="AA904" s="135">
        <v>1</v>
      </c>
      <c r="AB904" s="135">
        <v>0</v>
      </c>
      <c r="AC904" s="135">
        <v>2</v>
      </c>
      <c r="AD904" s="135">
        <v>0</v>
      </c>
      <c r="AE904" s="135">
        <v>0</v>
      </c>
      <c r="AF904" s="135">
        <v>0</v>
      </c>
      <c r="AG904" s="135">
        <v>0</v>
      </c>
      <c r="AH904" s="135">
        <v>4</v>
      </c>
      <c r="AI904" s="135">
        <v>1</v>
      </c>
      <c r="AJ904" s="135">
        <v>0</v>
      </c>
      <c r="AK904" s="135">
        <v>0</v>
      </c>
      <c r="AL904" s="135">
        <v>2</v>
      </c>
      <c r="AM904" s="135">
        <v>1</v>
      </c>
      <c r="AN904" s="135">
        <v>0</v>
      </c>
      <c r="AO904" s="135">
        <v>0</v>
      </c>
      <c r="AP904" s="135">
        <v>0</v>
      </c>
      <c r="AQ904" s="135">
        <v>0</v>
      </c>
      <c r="AR904" s="135">
        <v>0</v>
      </c>
      <c r="AS904" s="135">
        <v>0</v>
      </c>
      <c r="AT904" s="135">
        <v>0</v>
      </c>
      <c r="AU904" s="135">
        <v>0</v>
      </c>
      <c r="AV904" s="135">
        <v>10</v>
      </c>
      <c r="AW904" s="135">
        <v>0</v>
      </c>
      <c r="AX904" s="135">
        <v>0</v>
      </c>
      <c r="AY904" s="135">
        <v>2</v>
      </c>
      <c r="AZ904" s="135">
        <v>0</v>
      </c>
      <c r="BA904" s="135">
        <v>0</v>
      </c>
      <c r="BB904" s="135">
        <v>0</v>
      </c>
      <c r="BC904" s="135">
        <v>0</v>
      </c>
      <c r="BD904" s="135">
        <v>0</v>
      </c>
      <c r="BE904" s="135">
        <v>0</v>
      </c>
      <c r="BF904" s="135">
        <v>1</v>
      </c>
      <c r="BG904" s="135">
        <v>0</v>
      </c>
      <c r="BH904" s="135">
        <v>1</v>
      </c>
      <c r="BI904" s="135">
        <v>1</v>
      </c>
      <c r="BJ904" s="135">
        <v>0</v>
      </c>
      <c r="BK904" s="135">
        <v>0</v>
      </c>
      <c r="BL904" s="135">
        <v>0</v>
      </c>
      <c r="BM904" s="135">
        <v>0</v>
      </c>
      <c r="BN904" s="135">
        <v>3</v>
      </c>
      <c r="BO904" s="135">
        <v>2</v>
      </c>
      <c r="BP904" s="135">
        <v>0</v>
      </c>
      <c r="BQ904" s="135">
        <v>0</v>
      </c>
      <c r="BR904" s="135">
        <v>0</v>
      </c>
      <c r="BS904" s="135">
        <v>6</v>
      </c>
      <c r="BT904" s="135">
        <v>0</v>
      </c>
      <c r="BU904" s="135">
        <v>0</v>
      </c>
      <c r="BV904" s="135">
        <v>0</v>
      </c>
      <c r="BW904" s="135">
        <v>2</v>
      </c>
      <c r="BX904" s="135">
        <v>1</v>
      </c>
      <c r="BY904" s="135">
        <v>0</v>
      </c>
      <c r="BZ904" s="135">
        <v>0</v>
      </c>
      <c r="CA904" s="135">
        <v>0</v>
      </c>
      <c r="CB904" s="135">
        <v>0</v>
      </c>
      <c r="CC904" s="135">
        <v>0</v>
      </c>
      <c r="CD904" s="135">
        <v>0</v>
      </c>
      <c r="CE904" s="135">
        <v>1</v>
      </c>
      <c r="CF904" s="135">
        <v>0</v>
      </c>
      <c r="CG904" s="135">
        <v>0</v>
      </c>
      <c r="CH904" s="135">
        <v>0</v>
      </c>
      <c r="CI904" s="135">
        <v>0</v>
      </c>
      <c r="CJ904" s="135">
        <v>2</v>
      </c>
      <c r="CK904" s="135">
        <v>5</v>
      </c>
      <c r="CL904" s="135">
        <v>1</v>
      </c>
      <c r="CM904" s="135">
        <v>0</v>
      </c>
      <c r="CN904" s="135">
        <v>0</v>
      </c>
      <c r="CO904" s="135">
        <v>0</v>
      </c>
      <c r="CP904" s="135">
        <v>1</v>
      </c>
      <c r="CQ904" s="135">
        <v>0</v>
      </c>
      <c r="CR904" s="135">
        <v>0</v>
      </c>
      <c r="CS904" s="135">
        <v>0</v>
      </c>
      <c r="CT904" s="135">
        <v>0</v>
      </c>
      <c r="CU904" s="135">
        <v>4</v>
      </c>
      <c r="CV904" s="135">
        <v>0</v>
      </c>
      <c r="CW904" s="135">
        <v>0</v>
      </c>
      <c r="CX904" s="135"/>
    </row>
    <row r="905" spans="1:102" x14ac:dyDescent="0.35">
      <c r="A905" s="135">
        <v>904</v>
      </c>
      <c r="B905" s="135">
        <v>1</v>
      </c>
      <c r="C905" s="135">
        <v>0</v>
      </c>
      <c r="D905" s="135">
        <v>1</v>
      </c>
      <c r="E905" s="135">
        <v>0</v>
      </c>
      <c r="F905" s="135">
        <v>1</v>
      </c>
      <c r="G905" s="135">
        <v>1</v>
      </c>
      <c r="H905" s="135">
        <v>6</v>
      </c>
      <c r="I905" s="135">
        <v>0</v>
      </c>
      <c r="J905" s="135">
        <v>1</v>
      </c>
      <c r="K905" s="135">
        <v>0</v>
      </c>
      <c r="L905" s="135">
        <v>0</v>
      </c>
      <c r="M905" s="135">
        <v>0</v>
      </c>
      <c r="N905" s="135">
        <v>1</v>
      </c>
      <c r="O905" s="135">
        <v>0</v>
      </c>
      <c r="P905" s="135">
        <v>0</v>
      </c>
      <c r="Q905" s="135">
        <v>0</v>
      </c>
      <c r="R905" s="135">
        <v>0</v>
      </c>
      <c r="S905" s="135">
        <v>0</v>
      </c>
      <c r="T905" s="135">
        <v>0</v>
      </c>
      <c r="U905" s="135">
        <v>0</v>
      </c>
      <c r="V905" s="135">
        <v>0</v>
      </c>
      <c r="W905" s="135">
        <v>0</v>
      </c>
      <c r="X905" s="135">
        <v>0</v>
      </c>
      <c r="Y905" s="135">
        <v>0</v>
      </c>
      <c r="Z905" s="135">
        <v>0</v>
      </c>
      <c r="AA905" s="135">
        <v>0</v>
      </c>
      <c r="AB905" s="135">
        <v>1</v>
      </c>
      <c r="AC905" s="135">
        <v>0</v>
      </c>
      <c r="AD905" s="135">
        <v>1</v>
      </c>
      <c r="AE905" s="135">
        <v>0</v>
      </c>
      <c r="AF905" s="135">
        <v>0</v>
      </c>
      <c r="AG905" s="135">
        <v>0</v>
      </c>
      <c r="AH905" s="135">
        <v>1</v>
      </c>
      <c r="AI905" s="135">
        <v>0</v>
      </c>
      <c r="AJ905" s="135">
        <v>0</v>
      </c>
      <c r="AK905" s="135">
        <v>0</v>
      </c>
      <c r="AL905" s="135">
        <v>0</v>
      </c>
      <c r="AM905" s="135">
        <v>0</v>
      </c>
      <c r="AN905" s="135">
        <v>0</v>
      </c>
      <c r="AO905" s="135">
        <v>0</v>
      </c>
      <c r="AP905" s="135">
        <v>5</v>
      </c>
      <c r="AQ905" s="135">
        <v>0</v>
      </c>
      <c r="AR905" s="135">
        <v>0</v>
      </c>
      <c r="AS905" s="135">
        <v>0</v>
      </c>
      <c r="AT905" s="135">
        <v>1</v>
      </c>
      <c r="AU905" s="135">
        <v>0</v>
      </c>
      <c r="AV905" s="135">
        <v>6</v>
      </c>
      <c r="AW905" s="135">
        <v>0</v>
      </c>
      <c r="AX905" s="135">
        <v>0</v>
      </c>
      <c r="AY905" s="135">
        <v>0</v>
      </c>
      <c r="AZ905" s="135">
        <v>0</v>
      </c>
      <c r="BA905" s="135">
        <v>1</v>
      </c>
      <c r="BB905" s="135">
        <v>0</v>
      </c>
      <c r="BC905" s="135">
        <v>0</v>
      </c>
      <c r="BD905" s="135">
        <v>0</v>
      </c>
      <c r="BE905" s="135">
        <v>0</v>
      </c>
      <c r="BF905" s="135">
        <v>0</v>
      </c>
      <c r="BG905" s="135">
        <v>0</v>
      </c>
      <c r="BH905" s="135">
        <v>0</v>
      </c>
      <c r="BI905" s="135">
        <v>0</v>
      </c>
      <c r="BJ905" s="135">
        <v>0</v>
      </c>
      <c r="BK905" s="135">
        <v>1</v>
      </c>
      <c r="BL905" s="135">
        <v>1</v>
      </c>
      <c r="BM905" s="135">
        <v>0</v>
      </c>
      <c r="BN905" s="135">
        <v>0</v>
      </c>
      <c r="BO905" s="135">
        <v>0</v>
      </c>
      <c r="BP905" s="135">
        <v>0</v>
      </c>
      <c r="BQ905" s="135">
        <v>0</v>
      </c>
      <c r="BR905" s="135">
        <v>0</v>
      </c>
      <c r="BS905" s="135">
        <v>9</v>
      </c>
      <c r="BT905" s="135">
        <v>0</v>
      </c>
      <c r="BU905" s="135">
        <v>0</v>
      </c>
      <c r="BV905" s="135">
        <v>0</v>
      </c>
      <c r="BW905" s="135">
        <v>0</v>
      </c>
      <c r="BX905" s="135">
        <v>0</v>
      </c>
      <c r="BY905" s="135">
        <v>1</v>
      </c>
      <c r="BZ905" s="135">
        <v>0</v>
      </c>
      <c r="CA905" s="135">
        <v>0</v>
      </c>
      <c r="CB905" s="135">
        <v>0</v>
      </c>
      <c r="CC905" s="135">
        <v>0</v>
      </c>
      <c r="CD905" s="135">
        <v>0</v>
      </c>
      <c r="CE905" s="135">
        <v>0</v>
      </c>
      <c r="CF905" s="135">
        <v>0</v>
      </c>
      <c r="CG905" s="135">
        <v>1</v>
      </c>
      <c r="CH905" s="135">
        <v>0</v>
      </c>
      <c r="CI905" s="135">
        <v>0</v>
      </c>
      <c r="CJ905" s="135">
        <v>2</v>
      </c>
      <c r="CK905" s="135">
        <v>0</v>
      </c>
      <c r="CL905" s="135">
        <v>1</v>
      </c>
      <c r="CM905" s="135">
        <v>1</v>
      </c>
      <c r="CN905" s="135">
        <v>0</v>
      </c>
      <c r="CO905" s="135">
        <v>0</v>
      </c>
      <c r="CP905" s="135">
        <v>0</v>
      </c>
      <c r="CQ905" s="135">
        <v>0</v>
      </c>
      <c r="CR905" s="135">
        <v>0</v>
      </c>
      <c r="CS905" s="135">
        <v>0</v>
      </c>
      <c r="CT905" s="135">
        <v>1</v>
      </c>
      <c r="CU905" s="135">
        <v>1</v>
      </c>
      <c r="CV905" s="135">
        <v>1</v>
      </c>
      <c r="CW905" s="135">
        <v>1</v>
      </c>
      <c r="CX905" s="135"/>
    </row>
    <row r="906" spans="1:102" x14ac:dyDescent="0.35">
      <c r="A906" s="135">
        <v>905</v>
      </c>
      <c r="B906" s="135">
        <v>0</v>
      </c>
      <c r="C906" s="135">
        <v>1</v>
      </c>
      <c r="D906" s="135">
        <v>0</v>
      </c>
      <c r="E906" s="135">
        <v>2</v>
      </c>
      <c r="F906" s="135">
        <v>0</v>
      </c>
      <c r="G906" s="135">
        <v>0</v>
      </c>
      <c r="H906" s="135">
        <v>9</v>
      </c>
      <c r="I906" s="135">
        <v>0</v>
      </c>
      <c r="J906" s="135">
        <v>0</v>
      </c>
      <c r="K906" s="135">
        <v>0</v>
      </c>
      <c r="L906" s="135">
        <v>0</v>
      </c>
      <c r="M906" s="135">
        <v>0</v>
      </c>
      <c r="N906" s="135">
        <v>0</v>
      </c>
      <c r="O906" s="135">
        <v>0</v>
      </c>
      <c r="P906" s="135">
        <v>1</v>
      </c>
      <c r="Q906" s="135">
        <v>1</v>
      </c>
      <c r="R906" s="135">
        <v>0</v>
      </c>
      <c r="S906" s="135">
        <v>0</v>
      </c>
      <c r="T906" s="135">
        <v>0</v>
      </c>
      <c r="U906" s="135">
        <v>0</v>
      </c>
      <c r="V906" s="135">
        <v>3</v>
      </c>
      <c r="W906" s="135">
        <v>1</v>
      </c>
      <c r="X906" s="135">
        <v>0</v>
      </c>
      <c r="Y906" s="135">
        <v>0</v>
      </c>
      <c r="Z906" s="135">
        <v>0</v>
      </c>
      <c r="AA906" s="135">
        <v>0</v>
      </c>
      <c r="AB906" s="135">
        <v>1</v>
      </c>
      <c r="AC906" s="135">
        <v>0</v>
      </c>
      <c r="AD906" s="135">
        <v>0</v>
      </c>
      <c r="AE906" s="135">
        <v>0</v>
      </c>
      <c r="AF906" s="135">
        <v>2</v>
      </c>
      <c r="AG906" s="135">
        <v>0</v>
      </c>
      <c r="AH906" s="135">
        <v>0</v>
      </c>
      <c r="AI906" s="135">
        <v>0</v>
      </c>
      <c r="AJ906" s="135">
        <v>1</v>
      </c>
      <c r="AK906" s="135">
        <v>0</v>
      </c>
      <c r="AL906" s="135">
        <v>0</v>
      </c>
      <c r="AM906" s="135">
        <v>0</v>
      </c>
      <c r="AN906" s="135">
        <v>0</v>
      </c>
      <c r="AO906" s="135">
        <v>0</v>
      </c>
      <c r="AP906" s="135">
        <v>0</v>
      </c>
      <c r="AQ906" s="135">
        <v>0</v>
      </c>
      <c r="AR906" s="135">
        <v>0</v>
      </c>
      <c r="AS906" s="135">
        <v>0</v>
      </c>
      <c r="AT906" s="135">
        <v>0</v>
      </c>
      <c r="AU906" s="135">
        <v>0</v>
      </c>
      <c r="AV906" s="135">
        <v>0</v>
      </c>
      <c r="AW906" s="135">
        <v>1</v>
      </c>
      <c r="AX906" s="135">
        <v>0</v>
      </c>
      <c r="AY906" s="135">
        <v>1</v>
      </c>
      <c r="AZ906" s="135">
        <v>0</v>
      </c>
      <c r="BA906" s="135">
        <v>0</v>
      </c>
      <c r="BB906" s="135">
        <v>0</v>
      </c>
      <c r="BC906" s="135">
        <v>0</v>
      </c>
      <c r="BD906" s="135">
        <v>0</v>
      </c>
      <c r="BE906" s="135">
        <v>1</v>
      </c>
      <c r="BF906" s="135">
        <v>0</v>
      </c>
      <c r="BG906" s="135">
        <v>1</v>
      </c>
      <c r="BH906" s="135">
        <v>0</v>
      </c>
      <c r="BI906" s="135">
        <v>0</v>
      </c>
      <c r="BJ906" s="135">
        <v>0</v>
      </c>
      <c r="BK906" s="135">
        <v>5</v>
      </c>
      <c r="BL906" s="135">
        <v>1</v>
      </c>
      <c r="BM906" s="135">
        <v>0</v>
      </c>
      <c r="BN906" s="135">
        <v>0</v>
      </c>
      <c r="BO906" s="135">
        <v>1</v>
      </c>
      <c r="BP906" s="135">
        <v>0</v>
      </c>
      <c r="BQ906" s="135">
        <v>0</v>
      </c>
      <c r="BR906" s="135">
        <v>0</v>
      </c>
      <c r="BS906" s="135">
        <v>0</v>
      </c>
      <c r="BT906" s="135">
        <v>0</v>
      </c>
      <c r="BU906" s="135">
        <v>0</v>
      </c>
      <c r="BV906" s="135">
        <v>0</v>
      </c>
      <c r="BW906" s="135">
        <v>0</v>
      </c>
      <c r="BX906" s="135">
        <v>1</v>
      </c>
      <c r="BY906" s="135">
        <v>1</v>
      </c>
      <c r="BZ906" s="135">
        <v>0</v>
      </c>
      <c r="CA906" s="135">
        <v>0</v>
      </c>
      <c r="CB906" s="135">
        <v>1</v>
      </c>
      <c r="CC906" s="135">
        <v>0</v>
      </c>
      <c r="CD906" s="135">
        <v>0</v>
      </c>
      <c r="CE906" s="135">
        <v>0</v>
      </c>
      <c r="CF906" s="135">
        <v>0</v>
      </c>
      <c r="CG906" s="135">
        <v>0</v>
      </c>
      <c r="CH906" s="135">
        <v>0</v>
      </c>
      <c r="CI906" s="135">
        <v>0</v>
      </c>
      <c r="CJ906" s="135">
        <v>0</v>
      </c>
      <c r="CK906" s="135">
        <v>3</v>
      </c>
      <c r="CL906" s="135">
        <v>0</v>
      </c>
      <c r="CM906" s="135">
        <v>1</v>
      </c>
      <c r="CN906" s="135">
        <v>0</v>
      </c>
      <c r="CO906" s="135">
        <v>0</v>
      </c>
      <c r="CP906" s="135">
        <v>0</v>
      </c>
      <c r="CQ906" s="135">
        <v>0</v>
      </c>
      <c r="CR906" s="135">
        <v>2</v>
      </c>
      <c r="CS906" s="135">
        <v>0</v>
      </c>
      <c r="CT906" s="135">
        <v>0</v>
      </c>
      <c r="CU906" s="135">
        <v>1</v>
      </c>
      <c r="CV906" s="135">
        <v>0</v>
      </c>
      <c r="CW906" s="135">
        <v>0</v>
      </c>
      <c r="CX906" s="135"/>
    </row>
    <row r="907" spans="1:102" x14ac:dyDescent="0.35">
      <c r="A907" s="135">
        <v>906</v>
      </c>
      <c r="B907" s="135">
        <v>0</v>
      </c>
      <c r="C907" s="135">
        <v>0</v>
      </c>
      <c r="D907" s="135">
        <v>0</v>
      </c>
      <c r="E907" s="135">
        <v>0</v>
      </c>
      <c r="F907" s="135">
        <v>0</v>
      </c>
      <c r="G907" s="135">
        <v>0</v>
      </c>
      <c r="H907" s="135">
        <v>0</v>
      </c>
      <c r="I907" s="135">
        <v>2</v>
      </c>
      <c r="J907" s="135">
        <v>0</v>
      </c>
      <c r="K907" s="135">
        <v>0</v>
      </c>
      <c r="L907" s="135">
        <v>1</v>
      </c>
      <c r="M907" s="135">
        <v>0</v>
      </c>
      <c r="N907" s="135">
        <v>0</v>
      </c>
      <c r="O907" s="135">
        <v>0</v>
      </c>
      <c r="P907" s="135">
        <v>0</v>
      </c>
      <c r="Q907" s="135">
        <v>0</v>
      </c>
      <c r="R907" s="135">
        <v>1</v>
      </c>
      <c r="S907" s="135">
        <v>0</v>
      </c>
      <c r="T907" s="135">
        <v>0</v>
      </c>
      <c r="U907" s="135">
        <v>0</v>
      </c>
      <c r="V907" s="135">
        <v>0</v>
      </c>
      <c r="W907" s="135">
        <v>0</v>
      </c>
      <c r="X907" s="135">
        <v>0</v>
      </c>
      <c r="Y907" s="135">
        <v>1</v>
      </c>
      <c r="Z907" s="135">
        <v>0</v>
      </c>
      <c r="AA907" s="135">
        <v>0</v>
      </c>
      <c r="AB907" s="135">
        <v>0</v>
      </c>
      <c r="AC907" s="135">
        <v>0</v>
      </c>
      <c r="AD907" s="135">
        <v>0</v>
      </c>
      <c r="AE907" s="135">
        <v>0</v>
      </c>
      <c r="AF907" s="135">
        <v>0</v>
      </c>
      <c r="AG907" s="135">
        <v>0</v>
      </c>
      <c r="AH907" s="135">
        <v>0</v>
      </c>
      <c r="AI907" s="135">
        <v>6</v>
      </c>
      <c r="AJ907" s="135">
        <v>0</v>
      </c>
      <c r="AK907" s="135">
        <v>0</v>
      </c>
      <c r="AL907" s="135">
        <v>0</v>
      </c>
      <c r="AM907" s="135">
        <v>0</v>
      </c>
      <c r="AN907" s="135">
        <v>0</v>
      </c>
      <c r="AO907" s="135">
        <v>0</v>
      </c>
      <c r="AP907" s="135">
        <v>0</v>
      </c>
      <c r="AQ907" s="135">
        <v>0</v>
      </c>
      <c r="AR907" s="135">
        <v>1</v>
      </c>
      <c r="AS907" s="135">
        <v>0</v>
      </c>
      <c r="AT907" s="135">
        <v>0</v>
      </c>
      <c r="AU907" s="135">
        <v>0</v>
      </c>
      <c r="AV907" s="135">
        <v>22</v>
      </c>
      <c r="AW907" s="135">
        <v>1</v>
      </c>
      <c r="AX907" s="135">
        <v>0</v>
      </c>
      <c r="AY907" s="135">
        <v>1</v>
      </c>
      <c r="AZ907" s="135">
        <v>3</v>
      </c>
      <c r="BA907" s="135">
        <v>0</v>
      </c>
      <c r="BB907" s="135">
        <v>0</v>
      </c>
      <c r="BC907" s="135">
        <v>1</v>
      </c>
      <c r="BD907" s="135">
        <v>2</v>
      </c>
      <c r="BE907" s="135">
        <v>0</v>
      </c>
      <c r="BF907" s="135">
        <v>0</v>
      </c>
      <c r="BG907" s="135">
        <v>2</v>
      </c>
      <c r="BH907" s="135">
        <v>0</v>
      </c>
      <c r="BI907" s="135">
        <v>0</v>
      </c>
      <c r="BJ907" s="135">
        <v>0</v>
      </c>
      <c r="BK907" s="135">
        <v>0</v>
      </c>
      <c r="BL907" s="135">
        <v>0</v>
      </c>
      <c r="BM907" s="135">
        <v>0</v>
      </c>
      <c r="BN907" s="135">
        <v>1</v>
      </c>
      <c r="BO907" s="135">
        <v>0</v>
      </c>
      <c r="BP907" s="135">
        <v>0</v>
      </c>
      <c r="BQ907" s="135">
        <v>1</v>
      </c>
      <c r="BR907" s="135">
        <v>0</v>
      </c>
      <c r="BS907" s="135">
        <v>23</v>
      </c>
      <c r="BT907" s="135">
        <v>0</v>
      </c>
      <c r="BU907" s="135">
        <v>0</v>
      </c>
      <c r="BV907" s="135">
        <v>0</v>
      </c>
      <c r="BW907" s="135">
        <v>0</v>
      </c>
      <c r="BX907" s="135">
        <v>0</v>
      </c>
      <c r="BY907" s="135">
        <v>0</v>
      </c>
      <c r="BZ907" s="135">
        <v>0</v>
      </c>
      <c r="CA907" s="135">
        <v>0</v>
      </c>
      <c r="CB907" s="135">
        <v>2</v>
      </c>
      <c r="CC907" s="135">
        <v>1</v>
      </c>
      <c r="CD907" s="135">
        <v>3</v>
      </c>
      <c r="CE907" s="135">
        <v>0</v>
      </c>
      <c r="CF907" s="135">
        <v>0</v>
      </c>
      <c r="CG907" s="135">
        <v>0</v>
      </c>
      <c r="CH907" s="135">
        <v>0</v>
      </c>
      <c r="CI907" s="135">
        <v>0</v>
      </c>
      <c r="CJ907" s="135">
        <v>0</v>
      </c>
      <c r="CK907" s="135">
        <v>0</v>
      </c>
      <c r="CL907" s="135">
        <v>1</v>
      </c>
      <c r="CM907" s="135">
        <v>0</v>
      </c>
      <c r="CN907" s="135">
        <v>0</v>
      </c>
      <c r="CO907" s="135">
        <v>0</v>
      </c>
      <c r="CP907" s="135">
        <v>0</v>
      </c>
      <c r="CQ907" s="135">
        <v>0</v>
      </c>
      <c r="CR907" s="135">
        <v>0</v>
      </c>
      <c r="CS907" s="135">
        <v>1</v>
      </c>
      <c r="CT907" s="135">
        <v>0</v>
      </c>
      <c r="CU907" s="135">
        <v>0</v>
      </c>
      <c r="CV907" s="135">
        <v>0</v>
      </c>
      <c r="CW907" s="135">
        <v>1</v>
      </c>
      <c r="CX907" s="135"/>
    </row>
    <row r="908" spans="1:102" x14ac:dyDescent="0.35">
      <c r="A908" s="135">
        <v>907</v>
      </c>
      <c r="B908" s="135">
        <v>0</v>
      </c>
      <c r="C908" s="135">
        <v>0</v>
      </c>
      <c r="D908" s="135">
        <v>0</v>
      </c>
      <c r="E908" s="135">
        <v>1</v>
      </c>
      <c r="F908" s="135">
        <v>0</v>
      </c>
      <c r="G908" s="135">
        <v>0</v>
      </c>
      <c r="H908" s="135">
        <v>0</v>
      </c>
      <c r="I908" s="135">
        <v>0</v>
      </c>
      <c r="J908" s="135">
        <v>0</v>
      </c>
      <c r="K908" s="135">
        <v>0</v>
      </c>
      <c r="L908" s="135">
        <v>0</v>
      </c>
      <c r="M908" s="135">
        <v>1</v>
      </c>
      <c r="N908" s="135">
        <v>1</v>
      </c>
      <c r="O908" s="135">
        <v>0</v>
      </c>
      <c r="P908" s="135">
        <v>0</v>
      </c>
      <c r="Q908" s="135">
        <v>0</v>
      </c>
      <c r="R908" s="135">
        <v>1</v>
      </c>
      <c r="S908" s="135">
        <v>1</v>
      </c>
      <c r="T908" s="135">
        <v>1</v>
      </c>
      <c r="U908" s="135">
        <v>0</v>
      </c>
      <c r="V908" s="135">
        <v>4</v>
      </c>
      <c r="W908" s="135">
        <v>0</v>
      </c>
      <c r="X908" s="135">
        <v>0</v>
      </c>
      <c r="Y908" s="135">
        <v>1</v>
      </c>
      <c r="Z908" s="135">
        <v>0</v>
      </c>
      <c r="AA908" s="135">
        <v>1</v>
      </c>
      <c r="AB908" s="135">
        <v>1</v>
      </c>
      <c r="AC908" s="135">
        <v>0</v>
      </c>
      <c r="AD908" s="135">
        <v>1</v>
      </c>
      <c r="AE908" s="135">
        <v>4</v>
      </c>
      <c r="AF908" s="135">
        <v>0</v>
      </c>
      <c r="AG908" s="135">
        <v>1</v>
      </c>
      <c r="AH908" s="135">
        <v>8</v>
      </c>
      <c r="AI908" s="135">
        <v>1</v>
      </c>
      <c r="AJ908" s="135">
        <v>0</v>
      </c>
      <c r="AK908" s="135">
        <v>0</v>
      </c>
      <c r="AL908" s="135">
        <v>0</v>
      </c>
      <c r="AM908" s="135">
        <v>0</v>
      </c>
      <c r="AN908" s="135">
        <v>0</v>
      </c>
      <c r="AO908" s="135">
        <v>2</v>
      </c>
      <c r="AP908" s="135">
        <v>0</v>
      </c>
      <c r="AQ908" s="135">
        <v>0</v>
      </c>
      <c r="AR908" s="135">
        <v>0</v>
      </c>
      <c r="AS908" s="135">
        <v>0</v>
      </c>
      <c r="AT908" s="135">
        <v>0</v>
      </c>
      <c r="AU908" s="135">
        <v>1</v>
      </c>
      <c r="AV908" s="135">
        <v>2</v>
      </c>
      <c r="AW908" s="135">
        <v>4</v>
      </c>
      <c r="AX908" s="135">
        <v>3</v>
      </c>
      <c r="AY908" s="135">
        <v>0</v>
      </c>
      <c r="AZ908" s="135">
        <v>0</v>
      </c>
      <c r="BA908" s="135">
        <v>0</v>
      </c>
      <c r="BB908" s="135">
        <v>0</v>
      </c>
      <c r="BC908" s="135">
        <v>0</v>
      </c>
      <c r="BD908" s="135">
        <v>0</v>
      </c>
      <c r="BE908" s="135">
        <v>1</v>
      </c>
      <c r="BF908" s="135">
        <v>0</v>
      </c>
      <c r="BG908" s="135">
        <v>0</v>
      </c>
      <c r="BH908" s="135">
        <v>0</v>
      </c>
      <c r="BI908" s="135">
        <v>0</v>
      </c>
      <c r="BJ908" s="135">
        <v>0</v>
      </c>
      <c r="BK908" s="135">
        <v>0</v>
      </c>
      <c r="BL908" s="135">
        <v>0</v>
      </c>
      <c r="BM908" s="135">
        <v>0</v>
      </c>
      <c r="BN908" s="135">
        <v>0</v>
      </c>
      <c r="BO908" s="135">
        <v>0</v>
      </c>
      <c r="BP908" s="135">
        <v>0</v>
      </c>
      <c r="BQ908" s="135">
        <v>0</v>
      </c>
      <c r="BR908" s="135">
        <v>0</v>
      </c>
      <c r="BS908" s="135">
        <v>0</v>
      </c>
      <c r="BT908" s="135">
        <v>0</v>
      </c>
      <c r="BU908" s="135">
        <v>0</v>
      </c>
      <c r="BV908" s="135">
        <v>0</v>
      </c>
      <c r="BW908" s="135">
        <v>0</v>
      </c>
      <c r="BX908" s="135">
        <v>0</v>
      </c>
      <c r="BY908" s="135">
        <v>0</v>
      </c>
      <c r="BZ908" s="135">
        <v>0</v>
      </c>
      <c r="CA908" s="135">
        <v>0</v>
      </c>
      <c r="CB908" s="135">
        <v>1</v>
      </c>
      <c r="CC908" s="135">
        <v>1</v>
      </c>
      <c r="CD908" s="135">
        <v>0</v>
      </c>
      <c r="CE908" s="135">
        <v>1</v>
      </c>
      <c r="CF908" s="135">
        <v>1</v>
      </c>
      <c r="CG908" s="135">
        <v>0</v>
      </c>
      <c r="CH908" s="135">
        <v>0</v>
      </c>
      <c r="CI908" s="135">
        <v>0</v>
      </c>
      <c r="CJ908" s="135">
        <v>0</v>
      </c>
      <c r="CK908" s="135">
        <v>0</v>
      </c>
      <c r="CL908" s="135">
        <v>0</v>
      </c>
      <c r="CM908" s="135">
        <v>0</v>
      </c>
      <c r="CN908" s="135">
        <v>0</v>
      </c>
      <c r="CO908" s="135">
        <v>0</v>
      </c>
      <c r="CP908" s="135">
        <v>4</v>
      </c>
      <c r="CQ908" s="135">
        <v>0</v>
      </c>
      <c r="CR908" s="135">
        <v>0</v>
      </c>
      <c r="CS908" s="135">
        <v>0</v>
      </c>
      <c r="CT908" s="135">
        <v>0</v>
      </c>
      <c r="CU908" s="135">
        <v>0</v>
      </c>
      <c r="CV908" s="135">
        <v>1</v>
      </c>
      <c r="CW908" s="135">
        <v>0</v>
      </c>
      <c r="CX908" s="135"/>
    </row>
    <row r="909" spans="1:102" x14ac:dyDescent="0.35">
      <c r="A909" s="135">
        <v>908</v>
      </c>
      <c r="B909" s="135">
        <v>0</v>
      </c>
      <c r="C909" s="135">
        <v>0</v>
      </c>
      <c r="D909" s="135">
        <v>0</v>
      </c>
      <c r="E909" s="135">
        <v>0</v>
      </c>
      <c r="F909" s="135">
        <v>1</v>
      </c>
      <c r="G909" s="135">
        <v>0</v>
      </c>
      <c r="H909" s="135">
        <v>1</v>
      </c>
      <c r="I909" s="135">
        <v>0</v>
      </c>
      <c r="J909" s="135">
        <v>1</v>
      </c>
      <c r="K909" s="135">
        <v>0</v>
      </c>
      <c r="L909" s="135">
        <v>1</v>
      </c>
      <c r="M909" s="135">
        <v>0</v>
      </c>
      <c r="N909" s="135">
        <v>0</v>
      </c>
      <c r="O909" s="135">
        <v>6</v>
      </c>
      <c r="P909" s="135">
        <v>0</v>
      </c>
      <c r="Q909" s="135">
        <v>1</v>
      </c>
      <c r="R909" s="135">
        <v>0</v>
      </c>
      <c r="S909" s="135">
        <v>0</v>
      </c>
      <c r="T909" s="135">
        <v>2</v>
      </c>
      <c r="U909" s="135">
        <v>0</v>
      </c>
      <c r="V909" s="135">
        <v>4</v>
      </c>
      <c r="W909" s="135">
        <v>0</v>
      </c>
      <c r="X909" s="135">
        <v>0</v>
      </c>
      <c r="Y909" s="135">
        <v>0</v>
      </c>
      <c r="Z909" s="135">
        <v>0</v>
      </c>
      <c r="AA909" s="135">
        <v>0</v>
      </c>
      <c r="AB909" s="135">
        <v>3</v>
      </c>
      <c r="AC909" s="135">
        <v>0</v>
      </c>
      <c r="AD909" s="135">
        <v>0</v>
      </c>
      <c r="AE909" s="135">
        <v>1</v>
      </c>
      <c r="AF909" s="135">
        <v>0</v>
      </c>
      <c r="AG909" s="135">
        <v>1</v>
      </c>
      <c r="AH909" s="135">
        <v>0</v>
      </c>
      <c r="AI909" s="135">
        <v>0</v>
      </c>
      <c r="AJ909" s="135">
        <v>0</v>
      </c>
      <c r="AK909" s="135">
        <v>0</v>
      </c>
      <c r="AL909" s="135">
        <v>1</v>
      </c>
      <c r="AM909" s="135">
        <v>0</v>
      </c>
      <c r="AN909" s="135">
        <v>1</v>
      </c>
      <c r="AO909" s="135">
        <v>2</v>
      </c>
      <c r="AP909" s="135">
        <v>3</v>
      </c>
      <c r="AQ909" s="135">
        <v>0</v>
      </c>
      <c r="AR909" s="135">
        <v>0</v>
      </c>
      <c r="AS909" s="135">
        <v>0</v>
      </c>
      <c r="AT909" s="135">
        <v>1</v>
      </c>
      <c r="AU909" s="135">
        <v>0</v>
      </c>
      <c r="AV909" s="135">
        <v>6</v>
      </c>
      <c r="AW909" s="135">
        <v>0</v>
      </c>
      <c r="AX909" s="135">
        <v>1</v>
      </c>
      <c r="AY909" s="135">
        <v>0</v>
      </c>
      <c r="AZ909" s="135">
        <v>0</v>
      </c>
      <c r="BA909" s="135">
        <v>1</v>
      </c>
      <c r="BB909" s="135">
        <v>0</v>
      </c>
      <c r="BC909" s="135">
        <v>0</v>
      </c>
      <c r="BD909" s="135">
        <v>0</v>
      </c>
      <c r="BE909" s="135">
        <v>0</v>
      </c>
      <c r="BF909" s="135">
        <v>0</v>
      </c>
      <c r="BG909" s="135">
        <v>1</v>
      </c>
      <c r="BH909" s="135">
        <v>0</v>
      </c>
      <c r="BI909" s="135">
        <v>0</v>
      </c>
      <c r="BJ909" s="135">
        <v>0</v>
      </c>
      <c r="BK909" s="135">
        <v>0</v>
      </c>
      <c r="BL909" s="135">
        <v>1</v>
      </c>
      <c r="BM909" s="135">
        <v>0</v>
      </c>
      <c r="BN909" s="135">
        <v>6</v>
      </c>
      <c r="BO909" s="135">
        <v>0</v>
      </c>
      <c r="BP909" s="135">
        <v>0</v>
      </c>
      <c r="BQ909" s="135">
        <v>0</v>
      </c>
      <c r="BR909" s="135">
        <v>0</v>
      </c>
      <c r="BS909" s="135">
        <v>7</v>
      </c>
      <c r="BT909" s="135">
        <v>0</v>
      </c>
      <c r="BU909" s="135">
        <v>0</v>
      </c>
      <c r="BV909" s="135">
        <v>0</v>
      </c>
      <c r="BW909" s="135">
        <v>0</v>
      </c>
      <c r="BX909" s="135">
        <v>0</v>
      </c>
      <c r="BY909" s="135">
        <v>1</v>
      </c>
      <c r="BZ909" s="135">
        <v>0</v>
      </c>
      <c r="CA909" s="135">
        <v>0</v>
      </c>
      <c r="CB909" s="135">
        <v>0</v>
      </c>
      <c r="CC909" s="135">
        <v>0</v>
      </c>
      <c r="CD909" s="135">
        <v>0</v>
      </c>
      <c r="CE909" s="135">
        <v>0</v>
      </c>
      <c r="CF909" s="135">
        <v>1</v>
      </c>
      <c r="CG909" s="135">
        <v>0</v>
      </c>
      <c r="CH909" s="135">
        <v>1</v>
      </c>
      <c r="CI909" s="135">
        <v>0</v>
      </c>
      <c r="CJ909" s="135">
        <v>0</v>
      </c>
      <c r="CK909" s="135">
        <v>1</v>
      </c>
      <c r="CL909" s="135">
        <v>0</v>
      </c>
      <c r="CM909" s="135">
        <v>0</v>
      </c>
      <c r="CN909" s="135">
        <v>0</v>
      </c>
      <c r="CO909" s="135">
        <v>0</v>
      </c>
      <c r="CP909" s="135">
        <v>0</v>
      </c>
      <c r="CQ909" s="135">
        <v>0</v>
      </c>
      <c r="CR909" s="135">
        <v>0</v>
      </c>
      <c r="CS909" s="135">
        <v>0</v>
      </c>
      <c r="CT909" s="135">
        <v>0</v>
      </c>
      <c r="CU909" s="135">
        <v>1</v>
      </c>
      <c r="CV909" s="135">
        <v>1</v>
      </c>
      <c r="CW909" s="135">
        <v>2</v>
      </c>
      <c r="CX909" s="135"/>
    </row>
    <row r="910" spans="1:102" x14ac:dyDescent="0.35">
      <c r="A910" s="135">
        <v>909</v>
      </c>
      <c r="B910" s="135">
        <v>1</v>
      </c>
      <c r="C910" s="135">
        <v>0</v>
      </c>
      <c r="D910" s="135">
        <v>0</v>
      </c>
      <c r="E910" s="135">
        <v>1</v>
      </c>
      <c r="F910" s="135">
        <v>0</v>
      </c>
      <c r="G910" s="135">
        <v>0</v>
      </c>
      <c r="H910" s="135">
        <v>0</v>
      </c>
      <c r="I910" s="135">
        <v>1</v>
      </c>
      <c r="J910" s="135">
        <v>0</v>
      </c>
      <c r="K910" s="135">
        <v>0</v>
      </c>
      <c r="L910" s="135">
        <v>0</v>
      </c>
      <c r="M910" s="135">
        <v>0</v>
      </c>
      <c r="N910" s="135">
        <v>1</v>
      </c>
      <c r="O910" s="135">
        <v>0</v>
      </c>
      <c r="P910" s="135">
        <v>0</v>
      </c>
      <c r="Q910" s="135">
        <v>0</v>
      </c>
      <c r="R910" s="135">
        <v>0</v>
      </c>
      <c r="S910" s="135">
        <v>0</v>
      </c>
      <c r="T910" s="135">
        <v>0</v>
      </c>
      <c r="U910" s="135">
        <v>0</v>
      </c>
      <c r="V910" s="135">
        <v>0</v>
      </c>
      <c r="W910" s="135">
        <v>0</v>
      </c>
      <c r="X910" s="135">
        <v>0</v>
      </c>
      <c r="Y910" s="135">
        <v>0</v>
      </c>
      <c r="Z910" s="135">
        <v>0</v>
      </c>
      <c r="AA910" s="135">
        <v>0</v>
      </c>
      <c r="AB910" s="135">
        <v>0</v>
      </c>
      <c r="AC910" s="135">
        <v>0</v>
      </c>
      <c r="AD910" s="135">
        <v>0</v>
      </c>
      <c r="AE910" s="135">
        <v>0</v>
      </c>
      <c r="AF910" s="135">
        <v>0</v>
      </c>
      <c r="AG910" s="135">
        <v>5</v>
      </c>
      <c r="AH910" s="135">
        <v>0</v>
      </c>
      <c r="AI910" s="135">
        <v>1</v>
      </c>
      <c r="AJ910" s="135">
        <v>0</v>
      </c>
      <c r="AK910" s="135">
        <v>0</v>
      </c>
      <c r="AL910" s="135">
        <v>1</v>
      </c>
      <c r="AM910" s="135">
        <v>0</v>
      </c>
      <c r="AN910" s="135">
        <v>0</v>
      </c>
      <c r="AO910" s="135">
        <v>0</v>
      </c>
      <c r="AP910" s="135">
        <v>3</v>
      </c>
      <c r="AQ910" s="135">
        <v>0</v>
      </c>
      <c r="AR910" s="135">
        <v>0</v>
      </c>
      <c r="AS910" s="135">
        <v>0</v>
      </c>
      <c r="AT910" s="135">
        <v>2</v>
      </c>
      <c r="AU910" s="135">
        <v>1</v>
      </c>
      <c r="AV910" s="135">
        <v>7</v>
      </c>
      <c r="AW910" s="135">
        <v>2</v>
      </c>
      <c r="AX910" s="135">
        <v>0</v>
      </c>
      <c r="AY910" s="135">
        <v>0</v>
      </c>
      <c r="AZ910" s="135">
        <v>0</v>
      </c>
      <c r="BA910" s="135">
        <v>0</v>
      </c>
      <c r="BB910" s="135">
        <v>0</v>
      </c>
      <c r="BC910" s="135">
        <v>0</v>
      </c>
      <c r="BD910" s="135">
        <v>0</v>
      </c>
      <c r="BE910" s="135">
        <v>0</v>
      </c>
      <c r="BF910" s="135">
        <v>0</v>
      </c>
      <c r="BG910" s="135">
        <v>0</v>
      </c>
      <c r="BH910" s="135">
        <v>1</v>
      </c>
      <c r="BI910" s="135">
        <v>0</v>
      </c>
      <c r="BJ910" s="135">
        <v>0</v>
      </c>
      <c r="BK910" s="135">
        <v>0</v>
      </c>
      <c r="BL910" s="135">
        <v>2</v>
      </c>
      <c r="BM910" s="135">
        <v>0</v>
      </c>
      <c r="BN910" s="135">
        <v>0</v>
      </c>
      <c r="BO910" s="135">
        <v>0</v>
      </c>
      <c r="BP910" s="135">
        <v>0</v>
      </c>
      <c r="BQ910" s="135">
        <v>0</v>
      </c>
      <c r="BR910" s="135">
        <v>0</v>
      </c>
      <c r="BS910" s="135">
        <v>0</v>
      </c>
      <c r="BT910" s="135">
        <v>0</v>
      </c>
      <c r="BU910" s="135">
        <v>1</v>
      </c>
      <c r="BV910" s="135">
        <v>1</v>
      </c>
      <c r="BW910" s="135">
        <v>0</v>
      </c>
      <c r="BX910" s="135">
        <v>0</v>
      </c>
      <c r="BY910" s="135">
        <v>0</v>
      </c>
      <c r="BZ910" s="135">
        <v>0</v>
      </c>
      <c r="CA910" s="135">
        <v>0</v>
      </c>
      <c r="CB910" s="135">
        <v>1</v>
      </c>
      <c r="CC910" s="135">
        <v>0</v>
      </c>
      <c r="CD910" s="135">
        <v>2</v>
      </c>
      <c r="CE910" s="135">
        <v>0</v>
      </c>
      <c r="CF910" s="135">
        <v>0</v>
      </c>
      <c r="CG910" s="135">
        <v>0</v>
      </c>
      <c r="CH910" s="135">
        <v>0</v>
      </c>
      <c r="CI910" s="135">
        <v>0</v>
      </c>
      <c r="CJ910" s="135">
        <v>0</v>
      </c>
      <c r="CK910" s="135">
        <v>0</v>
      </c>
      <c r="CL910" s="135">
        <v>0</v>
      </c>
      <c r="CM910" s="135">
        <v>0</v>
      </c>
      <c r="CN910" s="135">
        <v>0</v>
      </c>
      <c r="CO910" s="135">
        <v>0</v>
      </c>
      <c r="CP910" s="135">
        <v>0</v>
      </c>
      <c r="CQ910" s="135">
        <v>0</v>
      </c>
      <c r="CR910" s="135">
        <v>1</v>
      </c>
      <c r="CS910" s="135">
        <v>0</v>
      </c>
      <c r="CT910" s="135">
        <v>0</v>
      </c>
      <c r="CU910" s="135">
        <v>1</v>
      </c>
      <c r="CV910" s="135">
        <v>0</v>
      </c>
      <c r="CW910" s="135">
        <v>0</v>
      </c>
      <c r="CX910" s="135"/>
    </row>
    <row r="911" spans="1:102" x14ac:dyDescent="0.35">
      <c r="A911" s="135">
        <v>910</v>
      </c>
      <c r="B911" s="135">
        <v>0</v>
      </c>
      <c r="C911" s="135">
        <v>1</v>
      </c>
      <c r="D911" s="135">
        <v>0</v>
      </c>
      <c r="E911" s="135">
        <v>0</v>
      </c>
      <c r="F911" s="135">
        <v>0</v>
      </c>
      <c r="G911" s="135">
        <v>0</v>
      </c>
      <c r="H911" s="135">
        <v>2</v>
      </c>
      <c r="I911" s="135">
        <v>0</v>
      </c>
      <c r="J911" s="135">
        <v>0</v>
      </c>
      <c r="K911" s="135">
        <v>0</v>
      </c>
      <c r="L911" s="135">
        <v>1</v>
      </c>
      <c r="M911" s="135">
        <v>0</v>
      </c>
      <c r="N911" s="135">
        <v>0</v>
      </c>
      <c r="O911" s="135">
        <v>0</v>
      </c>
      <c r="P911" s="135">
        <v>1</v>
      </c>
      <c r="Q911" s="135">
        <v>1</v>
      </c>
      <c r="R911" s="135">
        <v>0</v>
      </c>
      <c r="S911" s="135">
        <v>0</v>
      </c>
      <c r="T911" s="135">
        <v>2</v>
      </c>
      <c r="U911" s="135">
        <v>0</v>
      </c>
      <c r="V911" s="135">
        <v>1</v>
      </c>
      <c r="W911" s="135">
        <v>0</v>
      </c>
      <c r="X911" s="135">
        <v>0</v>
      </c>
      <c r="Y911" s="135">
        <v>0</v>
      </c>
      <c r="Z911" s="135">
        <v>0</v>
      </c>
      <c r="AA911" s="135">
        <v>0</v>
      </c>
      <c r="AB911" s="135">
        <v>0</v>
      </c>
      <c r="AC911" s="135">
        <v>0</v>
      </c>
      <c r="AD911" s="135">
        <v>0</v>
      </c>
      <c r="AE911" s="135">
        <v>0</v>
      </c>
      <c r="AF911" s="135">
        <v>0</v>
      </c>
      <c r="AG911" s="135">
        <v>1</v>
      </c>
      <c r="AH911" s="135">
        <v>0</v>
      </c>
      <c r="AI911" s="135">
        <v>7</v>
      </c>
      <c r="AJ911" s="135">
        <v>0</v>
      </c>
      <c r="AK911" s="135">
        <v>0</v>
      </c>
      <c r="AL911" s="135">
        <v>0</v>
      </c>
      <c r="AM911" s="135">
        <v>0</v>
      </c>
      <c r="AN911" s="135">
        <v>0</v>
      </c>
      <c r="AO911" s="135">
        <v>0</v>
      </c>
      <c r="AP911" s="135">
        <v>1</v>
      </c>
      <c r="AQ911" s="135">
        <v>0</v>
      </c>
      <c r="AR911" s="135">
        <v>0</v>
      </c>
      <c r="AS911" s="135">
        <v>0</v>
      </c>
      <c r="AT911" s="135">
        <v>0</v>
      </c>
      <c r="AU911" s="135">
        <v>5</v>
      </c>
      <c r="AV911" s="135">
        <v>1</v>
      </c>
      <c r="AW911" s="135">
        <v>0</v>
      </c>
      <c r="AX911" s="135">
        <v>1</v>
      </c>
      <c r="AY911" s="135">
        <v>2</v>
      </c>
      <c r="AZ911" s="135">
        <v>0</v>
      </c>
      <c r="BA911" s="135">
        <v>0</v>
      </c>
      <c r="BB911" s="135">
        <v>0</v>
      </c>
      <c r="BC911" s="135">
        <v>0</v>
      </c>
      <c r="BD911" s="135">
        <v>0</v>
      </c>
      <c r="BE911" s="135">
        <v>0</v>
      </c>
      <c r="BF911" s="135">
        <v>0</v>
      </c>
      <c r="BG911" s="135">
        <v>0</v>
      </c>
      <c r="BH911" s="135">
        <v>0</v>
      </c>
      <c r="BI911" s="135">
        <v>1</v>
      </c>
      <c r="BJ911" s="135">
        <v>1</v>
      </c>
      <c r="BK911" s="135">
        <v>0</v>
      </c>
      <c r="BL911" s="135">
        <v>0</v>
      </c>
      <c r="BM911" s="135">
        <v>1</v>
      </c>
      <c r="BN911" s="135">
        <v>0</v>
      </c>
      <c r="BO911" s="135">
        <v>1</v>
      </c>
      <c r="BP911" s="135">
        <v>0</v>
      </c>
      <c r="BQ911" s="135">
        <v>0</v>
      </c>
      <c r="BR911" s="135">
        <v>0</v>
      </c>
      <c r="BS911" s="135">
        <v>0</v>
      </c>
      <c r="BT911" s="135">
        <v>0</v>
      </c>
      <c r="BU911" s="135">
        <v>0</v>
      </c>
      <c r="BV911" s="135">
        <v>0</v>
      </c>
      <c r="BW911" s="135">
        <v>2</v>
      </c>
      <c r="BX911" s="135">
        <v>1</v>
      </c>
      <c r="BY911" s="135">
        <v>0</v>
      </c>
      <c r="BZ911" s="135">
        <v>0</v>
      </c>
      <c r="CA911" s="135">
        <v>0</v>
      </c>
      <c r="CB911" s="135">
        <v>0</v>
      </c>
      <c r="CC911" s="135">
        <v>0</v>
      </c>
      <c r="CD911" s="135">
        <v>0</v>
      </c>
      <c r="CE911" s="135">
        <v>0</v>
      </c>
      <c r="CF911" s="135">
        <v>0</v>
      </c>
      <c r="CG911" s="135">
        <v>0</v>
      </c>
      <c r="CH911" s="135">
        <v>0</v>
      </c>
      <c r="CI911" s="135">
        <v>1</v>
      </c>
      <c r="CJ911" s="135">
        <v>0</v>
      </c>
      <c r="CK911" s="135">
        <v>0</v>
      </c>
      <c r="CL911" s="135">
        <v>1</v>
      </c>
      <c r="CM911" s="135">
        <v>0</v>
      </c>
      <c r="CN911" s="135">
        <v>0</v>
      </c>
      <c r="CO911" s="135">
        <v>0</v>
      </c>
      <c r="CP911" s="135">
        <v>1</v>
      </c>
      <c r="CQ911" s="135">
        <v>0</v>
      </c>
      <c r="CR911" s="135">
        <v>1</v>
      </c>
      <c r="CS911" s="135">
        <v>0</v>
      </c>
      <c r="CT911" s="135">
        <v>2</v>
      </c>
      <c r="CU911" s="135">
        <v>0</v>
      </c>
      <c r="CV911" s="135">
        <v>0</v>
      </c>
      <c r="CW911" s="135">
        <v>0</v>
      </c>
      <c r="CX911" s="135"/>
    </row>
    <row r="912" spans="1:102" x14ac:dyDescent="0.35">
      <c r="A912" s="135">
        <v>911</v>
      </c>
      <c r="B912" s="135">
        <v>1</v>
      </c>
      <c r="C912" s="135">
        <v>0</v>
      </c>
      <c r="D912" s="135">
        <v>0</v>
      </c>
      <c r="E912" s="135">
        <v>1</v>
      </c>
      <c r="F912" s="135">
        <v>0</v>
      </c>
      <c r="G912" s="135">
        <v>0</v>
      </c>
      <c r="H912" s="135">
        <v>1</v>
      </c>
      <c r="I912" s="135">
        <v>1</v>
      </c>
      <c r="J912" s="135">
        <v>0</v>
      </c>
      <c r="K912" s="135">
        <v>0</v>
      </c>
      <c r="L912" s="135">
        <v>0</v>
      </c>
      <c r="M912" s="135">
        <v>0</v>
      </c>
      <c r="N912" s="135">
        <v>0</v>
      </c>
      <c r="O912" s="135">
        <v>1</v>
      </c>
      <c r="P912" s="135">
        <v>0</v>
      </c>
      <c r="Q912" s="135">
        <v>0</v>
      </c>
      <c r="R912" s="135">
        <v>1</v>
      </c>
      <c r="S912" s="135">
        <v>0</v>
      </c>
      <c r="T912" s="135">
        <v>0</v>
      </c>
      <c r="U912" s="135">
        <v>0</v>
      </c>
      <c r="V912" s="135">
        <v>0</v>
      </c>
      <c r="W912" s="135">
        <v>0</v>
      </c>
      <c r="X912" s="135">
        <v>0</v>
      </c>
      <c r="Y912" s="135">
        <v>0</v>
      </c>
      <c r="Z912" s="135">
        <v>0</v>
      </c>
      <c r="AA912" s="135">
        <v>0</v>
      </c>
      <c r="AB912" s="135">
        <v>0</v>
      </c>
      <c r="AC912" s="135">
        <v>0</v>
      </c>
      <c r="AD912" s="135">
        <v>0</v>
      </c>
      <c r="AE912" s="135">
        <v>1</v>
      </c>
      <c r="AF912" s="135">
        <v>0</v>
      </c>
      <c r="AG912" s="135">
        <v>0</v>
      </c>
      <c r="AH912" s="135">
        <v>7</v>
      </c>
      <c r="AI912" s="135">
        <v>1</v>
      </c>
      <c r="AJ912" s="135">
        <v>0</v>
      </c>
      <c r="AK912" s="135">
        <v>0</v>
      </c>
      <c r="AL912" s="135">
        <v>0</v>
      </c>
      <c r="AM912" s="135">
        <v>0</v>
      </c>
      <c r="AN912" s="135">
        <v>0</v>
      </c>
      <c r="AO912" s="135">
        <v>0</v>
      </c>
      <c r="AP912" s="135">
        <v>0</v>
      </c>
      <c r="AQ912" s="135">
        <v>0</v>
      </c>
      <c r="AR912" s="135">
        <v>0</v>
      </c>
      <c r="AS912" s="135">
        <v>0</v>
      </c>
      <c r="AT912" s="135">
        <v>2</v>
      </c>
      <c r="AU912" s="135">
        <v>0</v>
      </c>
      <c r="AV912" s="135">
        <v>13</v>
      </c>
      <c r="AW912" s="135">
        <v>0</v>
      </c>
      <c r="AX912" s="135">
        <v>0</v>
      </c>
      <c r="AY912" s="135">
        <v>1</v>
      </c>
      <c r="AZ912" s="135">
        <v>0</v>
      </c>
      <c r="BA912" s="135">
        <v>0</v>
      </c>
      <c r="BB912" s="135">
        <v>0</v>
      </c>
      <c r="BC912" s="135">
        <v>0</v>
      </c>
      <c r="BD912" s="135">
        <v>1</v>
      </c>
      <c r="BE912" s="135">
        <v>0</v>
      </c>
      <c r="BF912" s="135">
        <v>0</v>
      </c>
      <c r="BG912" s="135">
        <v>0</v>
      </c>
      <c r="BH912" s="135">
        <v>0</v>
      </c>
      <c r="BI912" s="135">
        <v>1</v>
      </c>
      <c r="BJ912" s="135">
        <v>0</v>
      </c>
      <c r="BK912" s="135">
        <v>0</v>
      </c>
      <c r="BL912" s="135">
        <v>3</v>
      </c>
      <c r="BM912" s="135">
        <v>0</v>
      </c>
      <c r="BN912" s="135">
        <v>0</v>
      </c>
      <c r="BO912" s="135">
        <v>0</v>
      </c>
      <c r="BP912" s="135">
        <v>0</v>
      </c>
      <c r="BQ912" s="135">
        <v>0</v>
      </c>
      <c r="BR912" s="135">
        <v>0</v>
      </c>
      <c r="BS912" s="135">
        <v>0</v>
      </c>
      <c r="BT912" s="135">
        <v>0</v>
      </c>
      <c r="BU912" s="135">
        <v>0</v>
      </c>
      <c r="BV912" s="135">
        <v>1</v>
      </c>
      <c r="BW912" s="135">
        <v>0</v>
      </c>
      <c r="BX912" s="135">
        <v>0</v>
      </c>
      <c r="BY912" s="135">
        <v>0</v>
      </c>
      <c r="BZ912" s="135">
        <v>0</v>
      </c>
      <c r="CA912" s="135">
        <v>1</v>
      </c>
      <c r="CB912" s="135">
        <v>0</v>
      </c>
      <c r="CC912" s="135">
        <v>0</v>
      </c>
      <c r="CD912" s="135">
        <v>1</v>
      </c>
      <c r="CE912" s="135">
        <v>0</v>
      </c>
      <c r="CF912" s="135">
        <v>0</v>
      </c>
      <c r="CG912" s="135">
        <v>0</v>
      </c>
      <c r="CH912" s="135">
        <v>0</v>
      </c>
      <c r="CI912" s="135">
        <v>1</v>
      </c>
      <c r="CJ912" s="135">
        <v>1</v>
      </c>
      <c r="CK912" s="135">
        <v>2</v>
      </c>
      <c r="CL912" s="135">
        <v>0</v>
      </c>
      <c r="CM912" s="135">
        <v>0</v>
      </c>
      <c r="CN912" s="135">
        <v>0</v>
      </c>
      <c r="CO912" s="135">
        <v>1</v>
      </c>
      <c r="CP912" s="135">
        <v>0</v>
      </c>
      <c r="CQ912" s="135">
        <v>0</v>
      </c>
      <c r="CR912" s="135">
        <v>1</v>
      </c>
      <c r="CS912" s="135">
        <v>0</v>
      </c>
      <c r="CT912" s="135">
        <v>0</v>
      </c>
      <c r="CU912" s="135">
        <v>0</v>
      </c>
      <c r="CV912" s="135">
        <v>0</v>
      </c>
      <c r="CW912" s="135">
        <v>4</v>
      </c>
      <c r="CX912" s="135"/>
    </row>
    <row r="913" spans="1:102" x14ac:dyDescent="0.35">
      <c r="A913" s="135">
        <v>912</v>
      </c>
      <c r="B913" s="135">
        <v>0</v>
      </c>
      <c r="C913" s="135">
        <v>0</v>
      </c>
      <c r="D913" s="135">
        <v>0</v>
      </c>
      <c r="E913" s="135">
        <v>0</v>
      </c>
      <c r="F913" s="135">
        <v>3</v>
      </c>
      <c r="G913" s="135">
        <v>1</v>
      </c>
      <c r="H913" s="135">
        <v>0</v>
      </c>
      <c r="I913" s="135">
        <v>0</v>
      </c>
      <c r="J913" s="135">
        <v>0</v>
      </c>
      <c r="K913" s="135">
        <v>0</v>
      </c>
      <c r="L913" s="135">
        <v>0</v>
      </c>
      <c r="M913" s="135">
        <v>0</v>
      </c>
      <c r="N913" s="135">
        <v>8</v>
      </c>
      <c r="O913" s="135">
        <v>2</v>
      </c>
      <c r="P913" s="135">
        <v>0</v>
      </c>
      <c r="Q913" s="135">
        <v>0</v>
      </c>
      <c r="R913" s="135">
        <v>0</v>
      </c>
      <c r="S913" s="135">
        <v>0</v>
      </c>
      <c r="T913" s="135">
        <v>1</v>
      </c>
      <c r="U913" s="135">
        <v>0</v>
      </c>
      <c r="V913" s="135">
        <v>7</v>
      </c>
      <c r="W913" s="135">
        <v>0</v>
      </c>
      <c r="X913" s="135">
        <v>1</v>
      </c>
      <c r="Y913" s="135">
        <v>1</v>
      </c>
      <c r="Z913" s="135">
        <v>0</v>
      </c>
      <c r="AA913" s="135">
        <v>1</v>
      </c>
      <c r="AB913" s="135">
        <v>0</v>
      </c>
      <c r="AC913" s="135">
        <v>1</v>
      </c>
      <c r="AD913" s="135">
        <v>0</v>
      </c>
      <c r="AE913" s="135">
        <v>8</v>
      </c>
      <c r="AF913" s="135">
        <v>0</v>
      </c>
      <c r="AG913" s="135">
        <v>1</v>
      </c>
      <c r="AH913" s="135">
        <v>1</v>
      </c>
      <c r="AI913" s="135">
        <v>0</v>
      </c>
      <c r="AJ913" s="135">
        <v>0</v>
      </c>
      <c r="AK913" s="135">
        <v>0</v>
      </c>
      <c r="AL913" s="135">
        <v>0</v>
      </c>
      <c r="AM913" s="135">
        <v>1</v>
      </c>
      <c r="AN913" s="135">
        <v>1</v>
      </c>
      <c r="AO913" s="135">
        <v>0</v>
      </c>
      <c r="AP913" s="135">
        <v>15</v>
      </c>
      <c r="AQ913" s="135">
        <v>7</v>
      </c>
      <c r="AR913" s="135">
        <v>0</v>
      </c>
      <c r="AS913" s="135">
        <v>0</v>
      </c>
      <c r="AT913" s="135">
        <v>0</v>
      </c>
      <c r="AU913" s="135">
        <v>0</v>
      </c>
      <c r="AV913" s="135">
        <v>1</v>
      </c>
      <c r="AW913" s="135">
        <v>0</v>
      </c>
      <c r="AX913" s="135">
        <v>0</v>
      </c>
      <c r="AY913" s="135">
        <v>0</v>
      </c>
      <c r="AZ913" s="135">
        <v>2</v>
      </c>
      <c r="BA913" s="135">
        <v>1</v>
      </c>
      <c r="BB913" s="135">
        <v>0</v>
      </c>
      <c r="BC913" s="135">
        <v>0</v>
      </c>
      <c r="BD913" s="135">
        <v>0</v>
      </c>
      <c r="BE913" s="135">
        <v>0</v>
      </c>
      <c r="BF913" s="135">
        <v>0</v>
      </c>
      <c r="BG913" s="135">
        <v>0</v>
      </c>
      <c r="BH913" s="135">
        <v>1</v>
      </c>
      <c r="BI913" s="135">
        <v>0</v>
      </c>
      <c r="BJ913" s="135">
        <v>0</v>
      </c>
      <c r="BK913" s="135">
        <v>0</v>
      </c>
      <c r="BL913" s="135">
        <v>0</v>
      </c>
      <c r="BM913" s="135">
        <v>0</v>
      </c>
      <c r="BN913" s="135">
        <v>1</v>
      </c>
      <c r="BO913" s="135">
        <v>0</v>
      </c>
      <c r="BP913" s="135">
        <v>0</v>
      </c>
      <c r="BQ913" s="135">
        <v>0</v>
      </c>
      <c r="BR913" s="135">
        <v>0</v>
      </c>
      <c r="BS913" s="135">
        <v>0</v>
      </c>
      <c r="BT913" s="135">
        <v>0</v>
      </c>
      <c r="BU913" s="135">
        <v>0</v>
      </c>
      <c r="BV913" s="135">
        <v>2</v>
      </c>
      <c r="BW913" s="135">
        <v>1</v>
      </c>
      <c r="BX913" s="135">
        <v>1</v>
      </c>
      <c r="BY913" s="135">
        <v>0</v>
      </c>
      <c r="BZ913" s="135">
        <v>0</v>
      </c>
      <c r="CA913" s="135">
        <v>0</v>
      </c>
      <c r="CB913" s="135">
        <v>0</v>
      </c>
      <c r="CC913" s="135">
        <v>1</v>
      </c>
      <c r="CD913" s="135">
        <v>0</v>
      </c>
      <c r="CE913" s="135">
        <v>0</v>
      </c>
      <c r="CF913" s="135">
        <v>0</v>
      </c>
      <c r="CG913" s="135">
        <v>0</v>
      </c>
      <c r="CH913" s="135">
        <v>1</v>
      </c>
      <c r="CI913" s="135">
        <v>0</v>
      </c>
      <c r="CJ913" s="135">
        <v>1</v>
      </c>
      <c r="CK913" s="135">
        <v>0</v>
      </c>
      <c r="CL913" s="135">
        <v>0</v>
      </c>
      <c r="CM913" s="135">
        <v>1</v>
      </c>
      <c r="CN913" s="135">
        <v>0</v>
      </c>
      <c r="CO913" s="135">
        <v>1</v>
      </c>
      <c r="CP913" s="135">
        <v>0</v>
      </c>
      <c r="CQ913" s="135">
        <v>1</v>
      </c>
      <c r="CR913" s="135">
        <v>2</v>
      </c>
      <c r="CS913" s="135">
        <v>0</v>
      </c>
      <c r="CT913" s="135">
        <v>1</v>
      </c>
      <c r="CU913" s="135">
        <v>0</v>
      </c>
      <c r="CV913" s="135">
        <v>0</v>
      </c>
      <c r="CW913" s="135">
        <v>0</v>
      </c>
      <c r="CX913" s="135"/>
    </row>
    <row r="914" spans="1:102" x14ac:dyDescent="0.35">
      <c r="A914" s="135">
        <v>913</v>
      </c>
      <c r="B914" s="135">
        <v>1</v>
      </c>
      <c r="C914" s="135">
        <v>0</v>
      </c>
      <c r="D914" s="135">
        <v>0</v>
      </c>
      <c r="E914" s="135">
        <v>0</v>
      </c>
      <c r="F914" s="135">
        <v>1</v>
      </c>
      <c r="G914" s="135">
        <v>0</v>
      </c>
      <c r="H914" s="135">
        <v>1</v>
      </c>
      <c r="I914" s="135">
        <v>0</v>
      </c>
      <c r="J914" s="135">
        <v>0</v>
      </c>
      <c r="K914" s="135">
        <v>0</v>
      </c>
      <c r="L914" s="135">
        <v>0</v>
      </c>
      <c r="M914" s="135">
        <v>0</v>
      </c>
      <c r="N914" s="135">
        <v>1</v>
      </c>
      <c r="O914" s="135">
        <v>0</v>
      </c>
      <c r="P914" s="135">
        <v>0</v>
      </c>
      <c r="Q914" s="135">
        <v>0</v>
      </c>
      <c r="R914" s="135">
        <v>0</v>
      </c>
      <c r="S914" s="135">
        <v>0</v>
      </c>
      <c r="T914" s="135">
        <v>0</v>
      </c>
      <c r="U914" s="135">
        <v>0</v>
      </c>
      <c r="V914" s="135">
        <v>0</v>
      </c>
      <c r="W914" s="135">
        <v>0</v>
      </c>
      <c r="X914" s="135">
        <v>0</v>
      </c>
      <c r="Y914" s="135">
        <v>0</v>
      </c>
      <c r="Z914" s="135">
        <v>0</v>
      </c>
      <c r="AA914" s="135">
        <v>2</v>
      </c>
      <c r="AB914" s="135">
        <v>0</v>
      </c>
      <c r="AC914" s="135">
        <v>0</v>
      </c>
      <c r="AD914" s="135">
        <v>0</v>
      </c>
      <c r="AE914" s="135">
        <v>1</v>
      </c>
      <c r="AF914" s="135">
        <v>3</v>
      </c>
      <c r="AG914" s="135">
        <v>2</v>
      </c>
      <c r="AH914" s="135">
        <v>0</v>
      </c>
      <c r="AI914" s="135">
        <v>0</v>
      </c>
      <c r="AJ914" s="135">
        <v>0</v>
      </c>
      <c r="AK914" s="135">
        <v>0</v>
      </c>
      <c r="AL914" s="135">
        <v>0</v>
      </c>
      <c r="AM914" s="135">
        <v>0</v>
      </c>
      <c r="AN914" s="135">
        <v>0</v>
      </c>
      <c r="AO914" s="135">
        <v>0</v>
      </c>
      <c r="AP914" s="135">
        <v>7</v>
      </c>
      <c r="AQ914" s="135">
        <v>9</v>
      </c>
      <c r="AR914" s="135">
        <v>1</v>
      </c>
      <c r="AS914" s="135">
        <v>0</v>
      </c>
      <c r="AT914" s="135">
        <v>0</v>
      </c>
      <c r="AU914" s="135">
        <v>0</v>
      </c>
      <c r="AV914" s="135">
        <v>22</v>
      </c>
      <c r="AW914" s="135">
        <v>1</v>
      </c>
      <c r="AX914" s="135">
        <v>1</v>
      </c>
      <c r="AY914" s="135">
        <v>5</v>
      </c>
      <c r="AZ914" s="135">
        <v>0</v>
      </c>
      <c r="BA914" s="135">
        <v>0</v>
      </c>
      <c r="BB914" s="135">
        <v>0</v>
      </c>
      <c r="BC914" s="135">
        <v>0</v>
      </c>
      <c r="BD914" s="135">
        <v>0</v>
      </c>
      <c r="BE914" s="135">
        <v>0</v>
      </c>
      <c r="BF914" s="135">
        <v>0</v>
      </c>
      <c r="BG914" s="135">
        <v>1</v>
      </c>
      <c r="BH914" s="135">
        <v>0</v>
      </c>
      <c r="BI914" s="135">
        <v>0</v>
      </c>
      <c r="BJ914" s="135">
        <v>1</v>
      </c>
      <c r="BK914" s="135">
        <v>0</v>
      </c>
      <c r="BL914" s="135">
        <v>0</v>
      </c>
      <c r="BM914" s="135">
        <v>0</v>
      </c>
      <c r="BN914" s="135">
        <v>1</v>
      </c>
      <c r="BO914" s="135">
        <v>0</v>
      </c>
      <c r="BP914" s="135">
        <v>0</v>
      </c>
      <c r="BQ914" s="135">
        <v>0</v>
      </c>
      <c r="BR914" s="135">
        <v>0</v>
      </c>
      <c r="BS914" s="135">
        <v>2</v>
      </c>
      <c r="BT914" s="135">
        <v>0</v>
      </c>
      <c r="BU914" s="135">
        <v>0</v>
      </c>
      <c r="BV914" s="135">
        <v>0</v>
      </c>
      <c r="BW914" s="135">
        <v>0</v>
      </c>
      <c r="BX914" s="135">
        <v>0</v>
      </c>
      <c r="BY914" s="135">
        <v>0</v>
      </c>
      <c r="BZ914" s="135">
        <v>0</v>
      </c>
      <c r="CA914" s="135">
        <v>0</v>
      </c>
      <c r="CB914" s="135">
        <v>1</v>
      </c>
      <c r="CC914" s="135">
        <v>0</v>
      </c>
      <c r="CD914" s="135">
        <v>2</v>
      </c>
      <c r="CE914" s="135">
        <v>0</v>
      </c>
      <c r="CF914" s="135">
        <v>0</v>
      </c>
      <c r="CG914" s="135">
        <v>0</v>
      </c>
      <c r="CH914" s="135">
        <v>0</v>
      </c>
      <c r="CI914" s="135">
        <v>0</v>
      </c>
      <c r="CJ914" s="135">
        <v>1</v>
      </c>
      <c r="CK914" s="135">
        <v>0</v>
      </c>
      <c r="CL914" s="135">
        <v>0</v>
      </c>
      <c r="CM914" s="135">
        <v>0</v>
      </c>
      <c r="CN914" s="135">
        <v>0</v>
      </c>
      <c r="CO914" s="135">
        <v>0</v>
      </c>
      <c r="CP914" s="135">
        <v>0</v>
      </c>
      <c r="CQ914" s="135">
        <v>1</v>
      </c>
      <c r="CR914" s="135">
        <v>1</v>
      </c>
      <c r="CS914" s="135">
        <v>0</v>
      </c>
      <c r="CT914" s="135">
        <v>0</v>
      </c>
      <c r="CU914" s="135">
        <v>0</v>
      </c>
      <c r="CV914" s="135">
        <v>0</v>
      </c>
      <c r="CW914" s="135">
        <v>0</v>
      </c>
      <c r="CX914" s="135"/>
    </row>
    <row r="915" spans="1:102" x14ac:dyDescent="0.35">
      <c r="A915" s="135">
        <v>914</v>
      </c>
      <c r="B915" s="135">
        <v>0</v>
      </c>
      <c r="C915" s="135">
        <v>0</v>
      </c>
      <c r="D915" s="135">
        <v>0</v>
      </c>
      <c r="E915" s="135">
        <v>1</v>
      </c>
      <c r="F915" s="135">
        <v>0</v>
      </c>
      <c r="G915" s="135">
        <v>0</v>
      </c>
      <c r="H915" s="135">
        <v>0</v>
      </c>
      <c r="I915" s="135">
        <v>0</v>
      </c>
      <c r="J915" s="135">
        <v>0</v>
      </c>
      <c r="K915" s="135">
        <v>0</v>
      </c>
      <c r="L915" s="135">
        <v>3</v>
      </c>
      <c r="M915" s="135">
        <v>0</v>
      </c>
      <c r="N915" s="135">
        <v>0</v>
      </c>
      <c r="O915" s="135">
        <v>0</v>
      </c>
      <c r="P915" s="135">
        <v>0</v>
      </c>
      <c r="Q915" s="135">
        <v>0</v>
      </c>
      <c r="R915" s="135">
        <v>0</v>
      </c>
      <c r="S915" s="135">
        <v>2</v>
      </c>
      <c r="T915" s="135">
        <v>8</v>
      </c>
      <c r="U915" s="135">
        <v>1</v>
      </c>
      <c r="V915" s="135">
        <v>1</v>
      </c>
      <c r="W915" s="135">
        <v>0</v>
      </c>
      <c r="X915" s="135">
        <v>0</v>
      </c>
      <c r="Y915" s="135">
        <v>1</v>
      </c>
      <c r="Z915" s="135">
        <v>0</v>
      </c>
      <c r="AA915" s="135">
        <v>0</v>
      </c>
      <c r="AB915" s="135">
        <v>0</v>
      </c>
      <c r="AC915" s="135">
        <v>0</v>
      </c>
      <c r="AD915" s="135">
        <v>1</v>
      </c>
      <c r="AE915" s="135">
        <v>0</v>
      </c>
      <c r="AF915" s="135">
        <v>2</v>
      </c>
      <c r="AG915" s="135">
        <v>0</v>
      </c>
      <c r="AH915" s="135">
        <v>1</v>
      </c>
      <c r="AI915" s="135">
        <v>0</v>
      </c>
      <c r="AJ915" s="135">
        <v>0</v>
      </c>
      <c r="AK915" s="135">
        <v>0</v>
      </c>
      <c r="AL915" s="135">
        <v>0</v>
      </c>
      <c r="AM915" s="135">
        <v>0</v>
      </c>
      <c r="AN915" s="135">
        <v>0</v>
      </c>
      <c r="AO915" s="135">
        <v>0</v>
      </c>
      <c r="AP915" s="135">
        <v>1</v>
      </c>
      <c r="AQ915" s="135">
        <v>0</v>
      </c>
      <c r="AR915" s="135">
        <v>0</v>
      </c>
      <c r="AS915" s="135">
        <v>0</v>
      </c>
      <c r="AT915" s="135">
        <v>0</v>
      </c>
      <c r="AU915" s="135">
        <v>3</v>
      </c>
      <c r="AV915" s="135">
        <v>1</v>
      </c>
      <c r="AW915" s="135">
        <v>1</v>
      </c>
      <c r="AX915" s="135">
        <v>1</v>
      </c>
      <c r="AY915" s="135">
        <v>0</v>
      </c>
      <c r="AZ915" s="135">
        <v>0</v>
      </c>
      <c r="BA915" s="135">
        <v>0</v>
      </c>
      <c r="BB915" s="135">
        <v>0</v>
      </c>
      <c r="BC915" s="135">
        <v>0</v>
      </c>
      <c r="BD915" s="135">
        <v>0</v>
      </c>
      <c r="BE915" s="135">
        <v>0</v>
      </c>
      <c r="BF915" s="135">
        <v>0</v>
      </c>
      <c r="BG915" s="135">
        <v>0</v>
      </c>
      <c r="BH915" s="135">
        <v>0</v>
      </c>
      <c r="BI915" s="135">
        <v>0</v>
      </c>
      <c r="BJ915" s="135">
        <v>0</v>
      </c>
      <c r="BK915" s="135">
        <v>2</v>
      </c>
      <c r="BL915" s="135">
        <v>1</v>
      </c>
      <c r="BM915" s="135">
        <v>0</v>
      </c>
      <c r="BN915" s="135">
        <v>7</v>
      </c>
      <c r="BO915" s="135">
        <v>0</v>
      </c>
      <c r="BP915" s="135">
        <v>0</v>
      </c>
      <c r="BQ915" s="135">
        <v>1</v>
      </c>
      <c r="BR915" s="135">
        <v>0</v>
      </c>
      <c r="BS915" s="135">
        <v>0</v>
      </c>
      <c r="BT915" s="135">
        <v>0</v>
      </c>
      <c r="BU915" s="135">
        <v>1</v>
      </c>
      <c r="BV915" s="135">
        <v>0</v>
      </c>
      <c r="BW915" s="135">
        <v>0</v>
      </c>
      <c r="BX915" s="135">
        <v>0</v>
      </c>
      <c r="BY915" s="135">
        <v>0</v>
      </c>
      <c r="BZ915" s="135">
        <v>0</v>
      </c>
      <c r="CA915" s="135">
        <v>0</v>
      </c>
      <c r="CB915" s="135">
        <v>1</v>
      </c>
      <c r="CC915" s="135">
        <v>0</v>
      </c>
      <c r="CD915" s="135">
        <v>0</v>
      </c>
      <c r="CE915" s="135">
        <v>0</v>
      </c>
      <c r="CF915" s="135">
        <v>2</v>
      </c>
      <c r="CG915" s="135">
        <v>0</v>
      </c>
      <c r="CH915" s="135">
        <v>0</v>
      </c>
      <c r="CI915" s="135">
        <v>0</v>
      </c>
      <c r="CJ915" s="135">
        <v>0</v>
      </c>
      <c r="CK915" s="135">
        <v>0</v>
      </c>
      <c r="CL915" s="135">
        <v>0</v>
      </c>
      <c r="CM915" s="135">
        <v>1</v>
      </c>
      <c r="CN915" s="135">
        <v>0</v>
      </c>
      <c r="CO915" s="135">
        <v>0</v>
      </c>
      <c r="CP915" s="135">
        <v>0</v>
      </c>
      <c r="CQ915" s="135">
        <v>0</v>
      </c>
      <c r="CR915" s="135">
        <v>1</v>
      </c>
      <c r="CS915" s="135">
        <v>0</v>
      </c>
      <c r="CT915" s="135">
        <v>0</v>
      </c>
      <c r="CU915" s="135">
        <v>0</v>
      </c>
      <c r="CV915" s="135">
        <v>0</v>
      </c>
      <c r="CW915" s="135">
        <v>0</v>
      </c>
      <c r="CX915" s="135"/>
    </row>
    <row r="916" spans="1:102" x14ac:dyDescent="0.35">
      <c r="A916" s="135">
        <v>915</v>
      </c>
      <c r="B916" s="135">
        <v>0</v>
      </c>
      <c r="C916" s="135">
        <v>0</v>
      </c>
      <c r="D916" s="135">
        <v>0</v>
      </c>
      <c r="E916" s="135">
        <v>0</v>
      </c>
      <c r="F916" s="135">
        <v>0</v>
      </c>
      <c r="G916" s="135">
        <v>0</v>
      </c>
      <c r="H916" s="135">
        <v>0</v>
      </c>
      <c r="I916" s="135">
        <v>1</v>
      </c>
      <c r="J916" s="135">
        <v>0</v>
      </c>
      <c r="K916" s="135">
        <v>0</v>
      </c>
      <c r="L916" s="135">
        <v>0</v>
      </c>
      <c r="M916" s="135">
        <v>1</v>
      </c>
      <c r="N916" s="135">
        <v>1</v>
      </c>
      <c r="O916" s="135">
        <v>1</v>
      </c>
      <c r="P916" s="135">
        <v>0</v>
      </c>
      <c r="Q916" s="135">
        <v>2</v>
      </c>
      <c r="R916" s="135">
        <v>0</v>
      </c>
      <c r="S916" s="135">
        <v>1</v>
      </c>
      <c r="T916" s="135">
        <v>0</v>
      </c>
      <c r="U916" s="135">
        <v>1</v>
      </c>
      <c r="V916" s="135">
        <v>1</v>
      </c>
      <c r="W916" s="135">
        <v>1</v>
      </c>
      <c r="X916" s="135">
        <v>0</v>
      </c>
      <c r="Y916" s="135">
        <v>0</v>
      </c>
      <c r="Z916" s="135">
        <v>0</v>
      </c>
      <c r="AA916" s="135">
        <v>0</v>
      </c>
      <c r="AB916" s="135">
        <v>0</v>
      </c>
      <c r="AC916" s="135">
        <v>1</v>
      </c>
      <c r="AD916" s="135">
        <v>2</v>
      </c>
      <c r="AE916" s="135">
        <v>1</v>
      </c>
      <c r="AF916" s="135">
        <v>1</v>
      </c>
      <c r="AG916" s="135">
        <v>0</v>
      </c>
      <c r="AH916" s="135">
        <v>0</v>
      </c>
      <c r="AI916" s="135">
        <v>0</v>
      </c>
      <c r="AJ916" s="135">
        <v>1</v>
      </c>
      <c r="AK916" s="135">
        <v>0</v>
      </c>
      <c r="AL916" s="135">
        <v>0</v>
      </c>
      <c r="AM916" s="135">
        <v>0</v>
      </c>
      <c r="AN916" s="135">
        <v>0</v>
      </c>
      <c r="AO916" s="135">
        <v>0</v>
      </c>
      <c r="AP916" s="135">
        <v>2</v>
      </c>
      <c r="AQ916" s="135">
        <v>0</v>
      </c>
      <c r="AR916" s="135">
        <v>1</v>
      </c>
      <c r="AS916" s="135">
        <v>0</v>
      </c>
      <c r="AT916" s="135">
        <v>1</v>
      </c>
      <c r="AU916" s="135">
        <v>0</v>
      </c>
      <c r="AV916" s="135">
        <v>8</v>
      </c>
      <c r="AW916" s="135">
        <v>0</v>
      </c>
      <c r="AX916" s="135">
        <v>0</v>
      </c>
      <c r="AY916" s="135">
        <v>7</v>
      </c>
      <c r="AZ916" s="135">
        <v>2</v>
      </c>
      <c r="BA916" s="135">
        <v>0</v>
      </c>
      <c r="BB916" s="135">
        <v>1</v>
      </c>
      <c r="BC916" s="135">
        <v>0</v>
      </c>
      <c r="BD916" s="135">
        <v>1</v>
      </c>
      <c r="BE916" s="135">
        <v>0</v>
      </c>
      <c r="BF916" s="135">
        <v>0</v>
      </c>
      <c r="BG916" s="135">
        <v>0</v>
      </c>
      <c r="BH916" s="135">
        <v>0</v>
      </c>
      <c r="BI916" s="135">
        <v>0</v>
      </c>
      <c r="BJ916" s="135">
        <v>0</v>
      </c>
      <c r="BK916" s="135">
        <v>4</v>
      </c>
      <c r="BL916" s="135">
        <v>0</v>
      </c>
      <c r="BM916" s="135">
        <v>0</v>
      </c>
      <c r="BN916" s="135">
        <v>2</v>
      </c>
      <c r="BO916" s="135">
        <v>0</v>
      </c>
      <c r="BP916" s="135">
        <v>0</v>
      </c>
      <c r="BQ916" s="135">
        <v>0</v>
      </c>
      <c r="BR916" s="135">
        <v>2</v>
      </c>
      <c r="BS916" s="135">
        <v>0</v>
      </c>
      <c r="BT916" s="135">
        <v>0</v>
      </c>
      <c r="BU916" s="135">
        <v>0</v>
      </c>
      <c r="BV916" s="135">
        <v>0</v>
      </c>
      <c r="BW916" s="135">
        <v>0</v>
      </c>
      <c r="BX916" s="135">
        <v>0</v>
      </c>
      <c r="BY916" s="135">
        <v>1</v>
      </c>
      <c r="BZ916" s="135">
        <v>0</v>
      </c>
      <c r="CA916" s="135">
        <v>0</v>
      </c>
      <c r="CB916" s="135">
        <v>0</v>
      </c>
      <c r="CC916" s="135">
        <v>0</v>
      </c>
      <c r="CD916" s="135">
        <v>0</v>
      </c>
      <c r="CE916" s="135">
        <v>0</v>
      </c>
      <c r="CF916" s="135">
        <v>0</v>
      </c>
      <c r="CG916" s="135">
        <v>2</v>
      </c>
      <c r="CH916" s="135">
        <v>0</v>
      </c>
      <c r="CI916" s="135">
        <v>0</v>
      </c>
      <c r="CJ916" s="135">
        <v>0</v>
      </c>
      <c r="CK916" s="135">
        <v>1</v>
      </c>
      <c r="CL916" s="135">
        <v>0</v>
      </c>
      <c r="CM916" s="135">
        <v>0</v>
      </c>
      <c r="CN916" s="135">
        <v>0</v>
      </c>
      <c r="CO916" s="135">
        <v>0</v>
      </c>
      <c r="CP916" s="135">
        <v>0</v>
      </c>
      <c r="CQ916" s="135">
        <v>0</v>
      </c>
      <c r="CR916" s="135">
        <v>2</v>
      </c>
      <c r="CS916" s="135">
        <v>0</v>
      </c>
      <c r="CT916" s="135">
        <v>0</v>
      </c>
      <c r="CU916" s="135">
        <v>0</v>
      </c>
      <c r="CV916" s="135">
        <v>0</v>
      </c>
      <c r="CW916" s="135">
        <v>0</v>
      </c>
      <c r="CX916" s="135"/>
    </row>
    <row r="917" spans="1:102" x14ac:dyDescent="0.35">
      <c r="A917" s="135">
        <v>916</v>
      </c>
      <c r="B917" s="135">
        <v>0</v>
      </c>
      <c r="C917" s="135">
        <v>0</v>
      </c>
      <c r="D917" s="135">
        <v>0</v>
      </c>
      <c r="E917" s="135">
        <v>0</v>
      </c>
      <c r="F917" s="135">
        <v>1</v>
      </c>
      <c r="G917" s="135">
        <v>0</v>
      </c>
      <c r="H917" s="135">
        <v>2</v>
      </c>
      <c r="I917" s="135">
        <v>0</v>
      </c>
      <c r="J917" s="135">
        <v>0</v>
      </c>
      <c r="K917" s="135">
        <v>0</v>
      </c>
      <c r="L917" s="135">
        <v>0</v>
      </c>
      <c r="M917" s="135">
        <v>1</v>
      </c>
      <c r="N917" s="135">
        <v>1</v>
      </c>
      <c r="O917" s="135">
        <v>1</v>
      </c>
      <c r="P917" s="135">
        <v>0</v>
      </c>
      <c r="Q917" s="135">
        <v>1</v>
      </c>
      <c r="R917" s="135">
        <v>0</v>
      </c>
      <c r="S917" s="135">
        <v>2</v>
      </c>
      <c r="T917" s="135">
        <v>0</v>
      </c>
      <c r="U917" s="135">
        <v>1</v>
      </c>
      <c r="V917" s="135">
        <v>0</v>
      </c>
      <c r="W917" s="135">
        <v>1</v>
      </c>
      <c r="X917" s="135">
        <v>0</v>
      </c>
      <c r="Y917" s="135">
        <v>1</v>
      </c>
      <c r="Z917" s="135">
        <v>0</v>
      </c>
      <c r="AA917" s="135">
        <v>5</v>
      </c>
      <c r="AB917" s="135">
        <v>0</v>
      </c>
      <c r="AC917" s="135">
        <v>0</v>
      </c>
      <c r="AD917" s="135">
        <v>0</v>
      </c>
      <c r="AE917" s="135">
        <v>6</v>
      </c>
      <c r="AF917" s="135">
        <v>1</v>
      </c>
      <c r="AG917" s="135">
        <v>0</v>
      </c>
      <c r="AH917" s="135">
        <v>0</v>
      </c>
      <c r="AI917" s="135">
        <v>0</v>
      </c>
      <c r="AJ917" s="135">
        <v>0</v>
      </c>
      <c r="AK917" s="135">
        <v>0</v>
      </c>
      <c r="AL917" s="135">
        <v>0</v>
      </c>
      <c r="AM917" s="135">
        <v>3</v>
      </c>
      <c r="AN917" s="135">
        <v>0</v>
      </c>
      <c r="AO917" s="135">
        <v>0</v>
      </c>
      <c r="AP917" s="135">
        <v>0</v>
      </c>
      <c r="AQ917" s="135">
        <v>6</v>
      </c>
      <c r="AR917" s="135">
        <v>0</v>
      </c>
      <c r="AS917" s="135">
        <v>0</v>
      </c>
      <c r="AT917" s="135">
        <v>1</v>
      </c>
      <c r="AU917" s="135">
        <v>0</v>
      </c>
      <c r="AV917" s="135">
        <v>0</v>
      </c>
      <c r="AW917" s="135">
        <v>0</v>
      </c>
      <c r="AX917" s="135">
        <v>0</v>
      </c>
      <c r="AY917" s="135">
        <v>6</v>
      </c>
      <c r="AZ917" s="135">
        <v>0</v>
      </c>
      <c r="BA917" s="135">
        <v>0</v>
      </c>
      <c r="BB917" s="135">
        <v>4</v>
      </c>
      <c r="BC917" s="135">
        <v>0</v>
      </c>
      <c r="BD917" s="135">
        <v>0</v>
      </c>
      <c r="BE917" s="135">
        <v>0</v>
      </c>
      <c r="BF917" s="135">
        <v>1</v>
      </c>
      <c r="BG917" s="135">
        <v>0</v>
      </c>
      <c r="BH917" s="135">
        <v>1</v>
      </c>
      <c r="BI917" s="135">
        <v>0</v>
      </c>
      <c r="BJ917" s="135">
        <v>0</v>
      </c>
      <c r="BK917" s="135">
        <v>1</v>
      </c>
      <c r="BL917" s="135">
        <v>0</v>
      </c>
      <c r="BM917" s="135">
        <v>1</v>
      </c>
      <c r="BN917" s="135">
        <v>0</v>
      </c>
      <c r="BO917" s="135">
        <v>2</v>
      </c>
      <c r="BP917" s="135">
        <v>2</v>
      </c>
      <c r="BQ917" s="135">
        <v>0</v>
      </c>
      <c r="BR917" s="135">
        <v>0</v>
      </c>
      <c r="BS917" s="135">
        <v>0</v>
      </c>
      <c r="BT917" s="135">
        <v>0</v>
      </c>
      <c r="BU917" s="135">
        <v>3</v>
      </c>
      <c r="BV917" s="135">
        <v>0</v>
      </c>
      <c r="BW917" s="135">
        <v>0</v>
      </c>
      <c r="BX917" s="135">
        <v>0</v>
      </c>
      <c r="BY917" s="135">
        <v>0</v>
      </c>
      <c r="BZ917" s="135">
        <v>0</v>
      </c>
      <c r="CA917" s="135">
        <v>0</v>
      </c>
      <c r="CB917" s="135">
        <v>0</v>
      </c>
      <c r="CC917" s="135">
        <v>0</v>
      </c>
      <c r="CD917" s="135">
        <v>0</v>
      </c>
      <c r="CE917" s="135">
        <v>0</v>
      </c>
      <c r="CF917" s="135">
        <v>2</v>
      </c>
      <c r="CG917" s="135">
        <v>0</v>
      </c>
      <c r="CH917" s="135">
        <v>0</v>
      </c>
      <c r="CI917" s="135">
        <v>0</v>
      </c>
      <c r="CJ917" s="135">
        <v>0</v>
      </c>
      <c r="CK917" s="135">
        <v>0</v>
      </c>
      <c r="CL917" s="135">
        <v>0</v>
      </c>
      <c r="CM917" s="135">
        <v>1</v>
      </c>
      <c r="CN917" s="135">
        <v>0</v>
      </c>
      <c r="CO917" s="135">
        <v>0</v>
      </c>
      <c r="CP917" s="135">
        <v>0</v>
      </c>
      <c r="CQ917" s="135">
        <v>0</v>
      </c>
      <c r="CR917" s="135">
        <v>1</v>
      </c>
      <c r="CS917" s="135">
        <v>0</v>
      </c>
      <c r="CT917" s="135">
        <v>0</v>
      </c>
      <c r="CU917" s="135">
        <v>0</v>
      </c>
      <c r="CV917" s="135">
        <v>0</v>
      </c>
      <c r="CW917" s="135">
        <v>0</v>
      </c>
      <c r="CX917" s="135"/>
    </row>
    <row r="918" spans="1:102" x14ac:dyDescent="0.35">
      <c r="A918" s="135">
        <v>917</v>
      </c>
      <c r="B918" s="135">
        <v>1</v>
      </c>
      <c r="C918" s="135">
        <v>0</v>
      </c>
      <c r="D918" s="135">
        <v>1</v>
      </c>
      <c r="E918" s="135">
        <v>0</v>
      </c>
      <c r="F918" s="135">
        <v>0</v>
      </c>
      <c r="G918" s="135">
        <v>0</v>
      </c>
      <c r="H918" s="135">
        <v>0</v>
      </c>
      <c r="I918" s="135">
        <v>2</v>
      </c>
      <c r="J918" s="135">
        <v>0</v>
      </c>
      <c r="K918" s="135">
        <v>0</v>
      </c>
      <c r="L918" s="135">
        <v>7</v>
      </c>
      <c r="M918" s="135">
        <v>0</v>
      </c>
      <c r="N918" s="135">
        <v>7</v>
      </c>
      <c r="O918" s="135">
        <v>0</v>
      </c>
      <c r="P918" s="135">
        <v>0</v>
      </c>
      <c r="Q918" s="135">
        <v>0</v>
      </c>
      <c r="R918" s="135">
        <v>1</v>
      </c>
      <c r="S918" s="135">
        <v>0</v>
      </c>
      <c r="T918" s="135">
        <v>0</v>
      </c>
      <c r="U918" s="135">
        <v>1</v>
      </c>
      <c r="V918" s="135">
        <v>2</v>
      </c>
      <c r="W918" s="135">
        <v>0</v>
      </c>
      <c r="X918" s="135">
        <v>0</v>
      </c>
      <c r="Y918" s="135">
        <v>0</v>
      </c>
      <c r="Z918" s="135">
        <v>0</v>
      </c>
      <c r="AA918" s="135">
        <v>0</v>
      </c>
      <c r="AB918" s="135">
        <v>0</v>
      </c>
      <c r="AC918" s="135">
        <v>0</v>
      </c>
      <c r="AD918" s="135">
        <v>0</v>
      </c>
      <c r="AE918" s="135">
        <v>1</v>
      </c>
      <c r="AF918" s="135">
        <v>0</v>
      </c>
      <c r="AG918" s="135">
        <v>1</v>
      </c>
      <c r="AH918" s="135">
        <v>27</v>
      </c>
      <c r="AI918" s="135">
        <v>2</v>
      </c>
      <c r="AJ918" s="135">
        <v>0</v>
      </c>
      <c r="AK918" s="135">
        <v>0</v>
      </c>
      <c r="AL918" s="135">
        <v>0</v>
      </c>
      <c r="AM918" s="135">
        <v>0</v>
      </c>
      <c r="AN918" s="135">
        <v>1</v>
      </c>
      <c r="AO918" s="135">
        <v>0</v>
      </c>
      <c r="AP918" s="135">
        <v>15</v>
      </c>
      <c r="AQ918" s="135">
        <v>0</v>
      </c>
      <c r="AR918" s="135">
        <v>0</v>
      </c>
      <c r="AS918" s="135">
        <v>0</v>
      </c>
      <c r="AT918" s="135">
        <v>0</v>
      </c>
      <c r="AU918" s="135">
        <v>0</v>
      </c>
      <c r="AV918" s="135">
        <v>2</v>
      </c>
      <c r="AW918" s="135">
        <v>14</v>
      </c>
      <c r="AX918" s="135">
        <v>0</v>
      </c>
      <c r="AY918" s="135">
        <v>1</v>
      </c>
      <c r="AZ918" s="135">
        <v>0</v>
      </c>
      <c r="BA918" s="135">
        <v>0</v>
      </c>
      <c r="BB918" s="135">
        <v>0</v>
      </c>
      <c r="BC918" s="135">
        <v>1</v>
      </c>
      <c r="BD918" s="135">
        <v>0</v>
      </c>
      <c r="BE918" s="135">
        <v>0</v>
      </c>
      <c r="BF918" s="135">
        <v>0</v>
      </c>
      <c r="BG918" s="135">
        <v>2</v>
      </c>
      <c r="BH918" s="135">
        <v>0</v>
      </c>
      <c r="BI918" s="135">
        <v>0</v>
      </c>
      <c r="BJ918" s="135">
        <v>1</v>
      </c>
      <c r="BK918" s="135">
        <v>0</v>
      </c>
      <c r="BL918" s="135">
        <v>2</v>
      </c>
      <c r="BM918" s="135">
        <v>0</v>
      </c>
      <c r="BN918" s="135">
        <v>0</v>
      </c>
      <c r="BO918" s="135">
        <v>1</v>
      </c>
      <c r="BP918" s="135">
        <v>1</v>
      </c>
      <c r="BQ918" s="135">
        <v>0</v>
      </c>
      <c r="BR918" s="135">
        <v>2</v>
      </c>
      <c r="BS918" s="135">
        <v>1</v>
      </c>
      <c r="BT918" s="135">
        <v>0</v>
      </c>
      <c r="BU918" s="135">
        <v>1</v>
      </c>
      <c r="BV918" s="135">
        <v>0</v>
      </c>
      <c r="BW918" s="135">
        <v>1</v>
      </c>
      <c r="BX918" s="135">
        <v>0</v>
      </c>
      <c r="BY918" s="135">
        <v>0</v>
      </c>
      <c r="BZ918" s="135">
        <v>0</v>
      </c>
      <c r="CA918" s="135">
        <v>0</v>
      </c>
      <c r="CB918" s="135">
        <v>0</v>
      </c>
      <c r="CC918" s="135">
        <v>1</v>
      </c>
      <c r="CD918" s="135">
        <v>1</v>
      </c>
      <c r="CE918" s="135">
        <v>0</v>
      </c>
      <c r="CF918" s="135">
        <v>1</v>
      </c>
      <c r="CG918" s="135">
        <v>0</v>
      </c>
      <c r="CH918" s="135">
        <v>1</v>
      </c>
      <c r="CI918" s="135">
        <v>0</v>
      </c>
      <c r="CJ918" s="135">
        <v>0</v>
      </c>
      <c r="CK918" s="135">
        <v>0</v>
      </c>
      <c r="CL918" s="135">
        <v>0</v>
      </c>
      <c r="CM918" s="135">
        <v>1</v>
      </c>
      <c r="CN918" s="135">
        <v>0</v>
      </c>
      <c r="CO918" s="135">
        <v>1</v>
      </c>
      <c r="CP918" s="135">
        <v>0</v>
      </c>
      <c r="CQ918" s="135">
        <v>0</v>
      </c>
      <c r="CR918" s="135">
        <v>0</v>
      </c>
      <c r="CS918" s="135">
        <v>1</v>
      </c>
      <c r="CT918" s="135">
        <v>1</v>
      </c>
      <c r="CU918" s="135">
        <v>0</v>
      </c>
      <c r="CV918" s="135">
        <v>0</v>
      </c>
      <c r="CW918" s="135">
        <v>0</v>
      </c>
      <c r="CX918" s="135"/>
    </row>
    <row r="919" spans="1:102" x14ac:dyDescent="0.35">
      <c r="A919" s="135">
        <v>918</v>
      </c>
      <c r="B919" s="135">
        <v>0</v>
      </c>
      <c r="C919" s="135">
        <v>1</v>
      </c>
      <c r="D919" s="135">
        <v>0</v>
      </c>
      <c r="E919" s="135">
        <v>0</v>
      </c>
      <c r="F919" s="135">
        <v>0</v>
      </c>
      <c r="G919" s="135">
        <v>0</v>
      </c>
      <c r="H919" s="135">
        <v>0</v>
      </c>
      <c r="I919" s="135">
        <v>0</v>
      </c>
      <c r="J919" s="135">
        <v>0</v>
      </c>
      <c r="K919" s="135">
        <v>0</v>
      </c>
      <c r="L919" s="135">
        <v>0</v>
      </c>
      <c r="M919" s="135">
        <v>1</v>
      </c>
      <c r="N919" s="135">
        <v>0</v>
      </c>
      <c r="O919" s="135">
        <v>0</v>
      </c>
      <c r="P919" s="135">
        <v>0</v>
      </c>
      <c r="Q919" s="135">
        <v>0</v>
      </c>
      <c r="R919" s="135">
        <v>1</v>
      </c>
      <c r="S919" s="135">
        <v>1</v>
      </c>
      <c r="T919" s="135">
        <v>0</v>
      </c>
      <c r="U919" s="135">
        <v>0</v>
      </c>
      <c r="V919" s="135">
        <v>0</v>
      </c>
      <c r="W919" s="135">
        <v>0</v>
      </c>
      <c r="X919" s="135">
        <v>0</v>
      </c>
      <c r="Y919" s="135">
        <v>0</v>
      </c>
      <c r="Z919" s="135">
        <v>0</v>
      </c>
      <c r="AA919" s="135">
        <v>0</v>
      </c>
      <c r="AB919" s="135">
        <v>0</v>
      </c>
      <c r="AC919" s="135">
        <v>0</v>
      </c>
      <c r="AD919" s="135">
        <v>0</v>
      </c>
      <c r="AE919" s="135">
        <v>0</v>
      </c>
      <c r="AF919" s="135">
        <v>0</v>
      </c>
      <c r="AG919" s="135">
        <v>0</v>
      </c>
      <c r="AH919" s="135">
        <v>18</v>
      </c>
      <c r="AI919" s="135">
        <v>1</v>
      </c>
      <c r="AJ919" s="135">
        <v>1</v>
      </c>
      <c r="AK919" s="135">
        <v>1</v>
      </c>
      <c r="AL919" s="135">
        <v>1</v>
      </c>
      <c r="AM919" s="135">
        <v>0</v>
      </c>
      <c r="AN919" s="135">
        <v>1</v>
      </c>
      <c r="AO919" s="135">
        <v>1</v>
      </c>
      <c r="AP919" s="135">
        <v>1</v>
      </c>
      <c r="AQ919" s="135">
        <v>0</v>
      </c>
      <c r="AR919" s="135">
        <v>0</v>
      </c>
      <c r="AS919" s="135">
        <v>0</v>
      </c>
      <c r="AT919" s="135">
        <v>0</v>
      </c>
      <c r="AU919" s="135">
        <v>0</v>
      </c>
      <c r="AV919" s="135">
        <v>0</v>
      </c>
      <c r="AW919" s="135">
        <v>0</v>
      </c>
      <c r="AX919" s="135">
        <v>8</v>
      </c>
      <c r="AY919" s="135">
        <v>0</v>
      </c>
      <c r="AZ919" s="135">
        <v>0</v>
      </c>
      <c r="BA919" s="135">
        <v>0</v>
      </c>
      <c r="BB919" s="135">
        <v>1</v>
      </c>
      <c r="BC919" s="135">
        <v>0</v>
      </c>
      <c r="BD919" s="135">
        <v>0</v>
      </c>
      <c r="BE919" s="135">
        <v>0</v>
      </c>
      <c r="BF919" s="135">
        <v>0</v>
      </c>
      <c r="BG919" s="135">
        <v>0</v>
      </c>
      <c r="BH919" s="135">
        <v>0</v>
      </c>
      <c r="BI919" s="135">
        <v>1</v>
      </c>
      <c r="BJ919" s="135">
        <v>1</v>
      </c>
      <c r="BK919" s="135">
        <v>0</v>
      </c>
      <c r="BL919" s="135">
        <v>0</v>
      </c>
      <c r="BM919" s="135">
        <v>0</v>
      </c>
      <c r="BN919" s="135">
        <v>0</v>
      </c>
      <c r="BO919" s="135">
        <v>0</v>
      </c>
      <c r="BP919" s="135">
        <v>0</v>
      </c>
      <c r="BQ919" s="135">
        <v>1</v>
      </c>
      <c r="BR919" s="135">
        <v>0</v>
      </c>
      <c r="BS919" s="135">
        <v>13</v>
      </c>
      <c r="BT919" s="135">
        <v>0</v>
      </c>
      <c r="BU919" s="135">
        <v>0</v>
      </c>
      <c r="BV919" s="135">
        <v>0</v>
      </c>
      <c r="BW919" s="135">
        <v>1</v>
      </c>
      <c r="BX919" s="135">
        <v>0</v>
      </c>
      <c r="BY919" s="135">
        <v>0</v>
      </c>
      <c r="BZ919" s="135">
        <v>0</v>
      </c>
      <c r="CA919" s="135">
        <v>0</v>
      </c>
      <c r="CB919" s="135">
        <v>0</v>
      </c>
      <c r="CC919" s="135">
        <v>1</v>
      </c>
      <c r="CD919" s="135">
        <v>13</v>
      </c>
      <c r="CE919" s="135">
        <v>0</v>
      </c>
      <c r="CF919" s="135">
        <v>0</v>
      </c>
      <c r="CG919" s="135">
        <v>0</v>
      </c>
      <c r="CH919" s="135">
        <v>0</v>
      </c>
      <c r="CI919" s="135">
        <v>0</v>
      </c>
      <c r="CJ919" s="135">
        <v>0</v>
      </c>
      <c r="CK919" s="135">
        <v>0</v>
      </c>
      <c r="CL919" s="135">
        <v>0</v>
      </c>
      <c r="CM919" s="135">
        <v>0</v>
      </c>
      <c r="CN919" s="135">
        <v>0</v>
      </c>
      <c r="CO919" s="135">
        <v>0</v>
      </c>
      <c r="CP919" s="135">
        <v>1</v>
      </c>
      <c r="CQ919" s="135">
        <v>0</v>
      </c>
      <c r="CR919" s="135">
        <v>5</v>
      </c>
      <c r="CS919" s="135">
        <v>4</v>
      </c>
      <c r="CT919" s="135">
        <v>0</v>
      </c>
      <c r="CU919" s="135">
        <v>1</v>
      </c>
      <c r="CV919" s="135">
        <v>0</v>
      </c>
      <c r="CW919" s="135">
        <v>2</v>
      </c>
      <c r="CX919" s="135"/>
    </row>
    <row r="920" spans="1:102" x14ac:dyDescent="0.35">
      <c r="A920" s="135">
        <v>919</v>
      </c>
      <c r="B920" s="135">
        <v>0</v>
      </c>
      <c r="C920" s="135">
        <v>0</v>
      </c>
      <c r="D920" s="135">
        <v>0</v>
      </c>
      <c r="E920" s="135">
        <v>0</v>
      </c>
      <c r="F920" s="135">
        <v>0</v>
      </c>
      <c r="G920" s="135">
        <v>0</v>
      </c>
      <c r="H920" s="135">
        <v>1</v>
      </c>
      <c r="I920" s="135">
        <v>1</v>
      </c>
      <c r="J920" s="135">
        <v>0</v>
      </c>
      <c r="K920" s="135">
        <v>0</v>
      </c>
      <c r="L920" s="135">
        <v>2</v>
      </c>
      <c r="M920" s="135">
        <v>0</v>
      </c>
      <c r="N920" s="135">
        <v>17</v>
      </c>
      <c r="O920" s="135">
        <v>0</v>
      </c>
      <c r="P920" s="135">
        <v>0</v>
      </c>
      <c r="Q920" s="135">
        <v>1</v>
      </c>
      <c r="R920" s="135">
        <v>0</v>
      </c>
      <c r="S920" s="135">
        <v>0</v>
      </c>
      <c r="T920" s="135">
        <v>1</v>
      </c>
      <c r="U920" s="135">
        <v>0</v>
      </c>
      <c r="V920" s="135">
        <v>4</v>
      </c>
      <c r="W920" s="135">
        <v>0</v>
      </c>
      <c r="X920" s="135">
        <v>0</v>
      </c>
      <c r="Y920" s="135">
        <v>0</v>
      </c>
      <c r="Z920" s="135">
        <v>0</v>
      </c>
      <c r="AA920" s="135">
        <v>0</v>
      </c>
      <c r="AB920" s="135">
        <v>1</v>
      </c>
      <c r="AC920" s="135">
        <v>0</v>
      </c>
      <c r="AD920" s="135">
        <v>0</v>
      </c>
      <c r="AE920" s="135">
        <v>0</v>
      </c>
      <c r="AF920" s="135">
        <v>0</v>
      </c>
      <c r="AG920" s="135">
        <v>0</v>
      </c>
      <c r="AH920" s="135">
        <v>0</v>
      </c>
      <c r="AI920" s="135">
        <v>1</v>
      </c>
      <c r="AJ920" s="135">
        <v>0</v>
      </c>
      <c r="AK920" s="135">
        <v>0</v>
      </c>
      <c r="AL920" s="135">
        <v>0</v>
      </c>
      <c r="AM920" s="135">
        <v>1</v>
      </c>
      <c r="AN920" s="135">
        <v>1</v>
      </c>
      <c r="AO920" s="135">
        <v>1</v>
      </c>
      <c r="AP920" s="135">
        <v>0</v>
      </c>
      <c r="AQ920" s="135">
        <v>0</v>
      </c>
      <c r="AR920" s="135">
        <v>0</v>
      </c>
      <c r="AS920" s="135">
        <v>0</v>
      </c>
      <c r="AT920" s="135">
        <v>0</v>
      </c>
      <c r="AU920" s="135">
        <v>2</v>
      </c>
      <c r="AV920" s="135">
        <v>3</v>
      </c>
      <c r="AW920" s="135">
        <v>0</v>
      </c>
      <c r="AX920" s="135">
        <v>1</v>
      </c>
      <c r="AY920" s="135">
        <v>0</v>
      </c>
      <c r="AZ920" s="135">
        <v>0</v>
      </c>
      <c r="BA920" s="135">
        <v>0</v>
      </c>
      <c r="BB920" s="135">
        <v>1</v>
      </c>
      <c r="BC920" s="135">
        <v>1</v>
      </c>
      <c r="BD920" s="135">
        <v>3</v>
      </c>
      <c r="BE920" s="135">
        <v>0</v>
      </c>
      <c r="BF920" s="135">
        <v>1</v>
      </c>
      <c r="BG920" s="135">
        <v>1</v>
      </c>
      <c r="BH920" s="135">
        <v>0</v>
      </c>
      <c r="BI920" s="135">
        <v>0</v>
      </c>
      <c r="BJ920" s="135">
        <v>1</v>
      </c>
      <c r="BK920" s="135">
        <v>1</v>
      </c>
      <c r="BL920" s="135">
        <v>0</v>
      </c>
      <c r="BM920" s="135">
        <v>0</v>
      </c>
      <c r="BN920" s="135">
        <v>1</v>
      </c>
      <c r="BO920" s="135">
        <v>0</v>
      </c>
      <c r="BP920" s="135">
        <v>0</v>
      </c>
      <c r="BQ920" s="135">
        <v>0</v>
      </c>
      <c r="BR920" s="135">
        <v>1</v>
      </c>
      <c r="BS920" s="135">
        <v>0</v>
      </c>
      <c r="BT920" s="135">
        <v>0</v>
      </c>
      <c r="BU920" s="135">
        <v>0</v>
      </c>
      <c r="BV920" s="135">
        <v>0</v>
      </c>
      <c r="BW920" s="135">
        <v>0</v>
      </c>
      <c r="BX920" s="135">
        <v>0</v>
      </c>
      <c r="BY920" s="135">
        <v>0</v>
      </c>
      <c r="BZ920" s="135">
        <v>0</v>
      </c>
      <c r="CA920" s="135">
        <v>0</v>
      </c>
      <c r="CB920" s="135">
        <v>0</v>
      </c>
      <c r="CC920" s="135">
        <v>0</v>
      </c>
      <c r="CD920" s="135">
        <v>0</v>
      </c>
      <c r="CE920" s="135">
        <v>0</v>
      </c>
      <c r="CF920" s="135">
        <v>0</v>
      </c>
      <c r="CG920" s="135">
        <v>1</v>
      </c>
      <c r="CH920" s="135">
        <v>0</v>
      </c>
      <c r="CI920" s="135">
        <v>2</v>
      </c>
      <c r="CJ920" s="135">
        <v>0</v>
      </c>
      <c r="CK920" s="135">
        <v>0</v>
      </c>
      <c r="CL920" s="135">
        <v>0</v>
      </c>
      <c r="CM920" s="135">
        <v>0</v>
      </c>
      <c r="CN920" s="135">
        <v>2</v>
      </c>
      <c r="CO920" s="135">
        <v>1</v>
      </c>
      <c r="CP920" s="135">
        <v>0</v>
      </c>
      <c r="CQ920" s="135">
        <v>0</v>
      </c>
      <c r="CR920" s="135">
        <v>0</v>
      </c>
      <c r="CS920" s="135">
        <v>1</v>
      </c>
      <c r="CT920" s="135">
        <v>1</v>
      </c>
      <c r="CU920" s="135">
        <v>0</v>
      </c>
      <c r="CV920" s="135">
        <v>0</v>
      </c>
      <c r="CW920" s="135">
        <v>0</v>
      </c>
      <c r="CX920" s="135"/>
    </row>
    <row r="921" spans="1:102" x14ac:dyDescent="0.35">
      <c r="A921" s="135">
        <v>920</v>
      </c>
      <c r="B921" s="135">
        <v>1</v>
      </c>
      <c r="C921" s="135">
        <v>0</v>
      </c>
      <c r="D921" s="135">
        <v>0</v>
      </c>
      <c r="E921" s="135">
        <v>0</v>
      </c>
      <c r="F921" s="135">
        <v>0</v>
      </c>
      <c r="G921" s="135">
        <v>0</v>
      </c>
      <c r="H921" s="135">
        <v>0</v>
      </c>
      <c r="I921" s="135">
        <v>0</v>
      </c>
      <c r="J921" s="135">
        <v>1</v>
      </c>
      <c r="K921" s="135">
        <v>0</v>
      </c>
      <c r="L921" s="135">
        <v>0</v>
      </c>
      <c r="M921" s="135">
        <v>0</v>
      </c>
      <c r="N921" s="135">
        <v>1</v>
      </c>
      <c r="O921" s="135">
        <v>0</v>
      </c>
      <c r="P921" s="135">
        <v>0</v>
      </c>
      <c r="Q921" s="135">
        <v>0</v>
      </c>
      <c r="R921" s="135">
        <v>0</v>
      </c>
      <c r="S921" s="135">
        <v>1</v>
      </c>
      <c r="T921" s="135">
        <v>0</v>
      </c>
      <c r="U921" s="135">
        <v>0</v>
      </c>
      <c r="V921" s="135">
        <v>1</v>
      </c>
      <c r="W921" s="135">
        <v>1</v>
      </c>
      <c r="X921" s="135">
        <v>0</v>
      </c>
      <c r="Y921" s="135">
        <v>1</v>
      </c>
      <c r="Z921" s="135">
        <v>0</v>
      </c>
      <c r="AA921" s="135">
        <v>0</v>
      </c>
      <c r="AB921" s="135">
        <v>0</v>
      </c>
      <c r="AC921" s="135">
        <v>3</v>
      </c>
      <c r="AD921" s="135">
        <v>1</v>
      </c>
      <c r="AE921" s="135">
        <v>0</v>
      </c>
      <c r="AF921" s="135">
        <v>0</v>
      </c>
      <c r="AG921" s="135">
        <v>0</v>
      </c>
      <c r="AH921" s="135">
        <v>6</v>
      </c>
      <c r="AI921" s="135">
        <v>0</v>
      </c>
      <c r="AJ921" s="135">
        <v>0</v>
      </c>
      <c r="AK921" s="135">
        <v>0</v>
      </c>
      <c r="AL921" s="135">
        <v>1</v>
      </c>
      <c r="AM921" s="135">
        <v>0</v>
      </c>
      <c r="AN921" s="135">
        <v>0</v>
      </c>
      <c r="AO921" s="135">
        <v>0</v>
      </c>
      <c r="AP921" s="135">
        <v>3</v>
      </c>
      <c r="AQ921" s="135">
        <v>0</v>
      </c>
      <c r="AR921" s="135">
        <v>0</v>
      </c>
      <c r="AS921" s="135">
        <v>0</v>
      </c>
      <c r="AT921" s="135">
        <v>1</v>
      </c>
      <c r="AU921" s="135">
        <v>0</v>
      </c>
      <c r="AV921" s="135">
        <v>2</v>
      </c>
      <c r="AW921" s="135">
        <v>1</v>
      </c>
      <c r="AX921" s="135">
        <v>0</v>
      </c>
      <c r="AY921" s="135">
        <v>1</v>
      </c>
      <c r="AZ921" s="135">
        <v>0</v>
      </c>
      <c r="BA921" s="135">
        <v>0</v>
      </c>
      <c r="BB921" s="135">
        <v>2</v>
      </c>
      <c r="BC921" s="135">
        <v>0</v>
      </c>
      <c r="BD921" s="135">
        <v>1</v>
      </c>
      <c r="BE921" s="135">
        <v>1</v>
      </c>
      <c r="BF921" s="135">
        <v>0</v>
      </c>
      <c r="BG921" s="135">
        <v>0</v>
      </c>
      <c r="BH921" s="135">
        <v>0</v>
      </c>
      <c r="BI921" s="135">
        <v>0</v>
      </c>
      <c r="BJ921" s="135">
        <v>0</v>
      </c>
      <c r="BK921" s="135">
        <v>0</v>
      </c>
      <c r="BL921" s="135">
        <v>0</v>
      </c>
      <c r="BM921" s="135">
        <v>0</v>
      </c>
      <c r="BN921" s="135">
        <v>0</v>
      </c>
      <c r="BO921" s="135">
        <v>1</v>
      </c>
      <c r="BP921" s="135">
        <v>0</v>
      </c>
      <c r="BQ921" s="135">
        <v>0</v>
      </c>
      <c r="BR921" s="135">
        <v>0</v>
      </c>
      <c r="BS921" s="135">
        <v>0</v>
      </c>
      <c r="BT921" s="135">
        <v>0</v>
      </c>
      <c r="BU921" s="135">
        <v>1</v>
      </c>
      <c r="BV921" s="135">
        <v>0</v>
      </c>
      <c r="BW921" s="135">
        <v>3</v>
      </c>
      <c r="BX921" s="135">
        <v>0</v>
      </c>
      <c r="BY921" s="135">
        <v>1</v>
      </c>
      <c r="BZ921" s="135">
        <v>1</v>
      </c>
      <c r="CA921" s="135">
        <v>0</v>
      </c>
      <c r="CB921" s="135">
        <v>1</v>
      </c>
      <c r="CC921" s="135">
        <v>0</v>
      </c>
      <c r="CD921" s="135">
        <v>0</v>
      </c>
      <c r="CE921" s="135">
        <v>0</v>
      </c>
      <c r="CF921" s="135">
        <v>1</v>
      </c>
      <c r="CG921" s="135">
        <v>1</v>
      </c>
      <c r="CH921" s="135">
        <v>1</v>
      </c>
      <c r="CI921" s="135">
        <v>0</v>
      </c>
      <c r="CJ921" s="135">
        <v>3</v>
      </c>
      <c r="CK921" s="135">
        <v>0</v>
      </c>
      <c r="CL921" s="135">
        <v>0</v>
      </c>
      <c r="CM921" s="135">
        <v>0</v>
      </c>
      <c r="CN921" s="135">
        <v>0</v>
      </c>
      <c r="CO921" s="135">
        <v>0</v>
      </c>
      <c r="CP921" s="135">
        <v>0</v>
      </c>
      <c r="CQ921" s="135">
        <v>0</v>
      </c>
      <c r="CR921" s="135">
        <v>1</v>
      </c>
      <c r="CS921" s="135">
        <v>0</v>
      </c>
      <c r="CT921" s="135">
        <v>1</v>
      </c>
      <c r="CU921" s="135">
        <v>1</v>
      </c>
      <c r="CV921" s="135">
        <v>1</v>
      </c>
      <c r="CW921" s="135">
        <v>0</v>
      </c>
      <c r="CX921" s="135"/>
    </row>
    <row r="922" spans="1:102" x14ac:dyDescent="0.35">
      <c r="A922" s="135">
        <v>921</v>
      </c>
      <c r="B922" s="135">
        <v>0</v>
      </c>
      <c r="C922" s="135">
        <v>0</v>
      </c>
      <c r="D922" s="135">
        <v>0</v>
      </c>
      <c r="E922" s="135">
        <v>0</v>
      </c>
      <c r="F922" s="135">
        <v>0</v>
      </c>
      <c r="G922" s="135">
        <v>0</v>
      </c>
      <c r="H922" s="135">
        <v>0</v>
      </c>
      <c r="I922" s="135">
        <v>0</v>
      </c>
      <c r="J922" s="135">
        <v>0</v>
      </c>
      <c r="K922" s="135">
        <v>0</v>
      </c>
      <c r="L922" s="135">
        <v>0</v>
      </c>
      <c r="M922" s="135">
        <v>0</v>
      </c>
      <c r="N922" s="135">
        <v>0</v>
      </c>
      <c r="O922" s="135">
        <v>0</v>
      </c>
      <c r="P922" s="135">
        <v>0</v>
      </c>
      <c r="Q922" s="135">
        <v>1</v>
      </c>
      <c r="R922" s="135">
        <v>0</v>
      </c>
      <c r="S922" s="135">
        <v>0</v>
      </c>
      <c r="T922" s="135">
        <v>0</v>
      </c>
      <c r="U922" s="135">
        <v>0</v>
      </c>
      <c r="V922" s="135">
        <v>3</v>
      </c>
      <c r="W922" s="135">
        <v>0</v>
      </c>
      <c r="X922" s="135">
        <v>0</v>
      </c>
      <c r="Y922" s="135">
        <v>0</v>
      </c>
      <c r="Z922" s="135">
        <v>0</v>
      </c>
      <c r="AA922" s="135">
        <v>1</v>
      </c>
      <c r="AB922" s="135">
        <v>0</v>
      </c>
      <c r="AC922" s="135">
        <v>1</v>
      </c>
      <c r="AD922" s="135">
        <v>0</v>
      </c>
      <c r="AE922" s="135">
        <v>0</v>
      </c>
      <c r="AF922" s="135">
        <v>0</v>
      </c>
      <c r="AG922" s="135">
        <v>0</v>
      </c>
      <c r="AH922" s="135">
        <v>0</v>
      </c>
      <c r="AI922" s="135">
        <v>0</v>
      </c>
      <c r="AJ922" s="135">
        <v>1</v>
      </c>
      <c r="AK922" s="135">
        <v>0</v>
      </c>
      <c r="AL922" s="135">
        <v>0</v>
      </c>
      <c r="AM922" s="135">
        <v>1</v>
      </c>
      <c r="AN922" s="135">
        <v>0</v>
      </c>
      <c r="AO922" s="135">
        <v>0</v>
      </c>
      <c r="AP922" s="135">
        <v>0</v>
      </c>
      <c r="AQ922" s="135">
        <v>0</v>
      </c>
      <c r="AR922" s="135">
        <v>0</v>
      </c>
      <c r="AS922" s="135">
        <v>0</v>
      </c>
      <c r="AT922" s="135">
        <v>0</v>
      </c>
      <c r="AU922" s="135">
        <v>1</v>
      </c>
      <c r="AV922" s="135">
        <v>0</v>
      </c>
      <c r="AW922" s="135">
        <v>0</v>
      </c>
      <c r="AX922" s="135">
        <v>1</v>
      </c>
      <c r="AY922" s="135">
        <v>5</v>
      </c>
      <c r="AZ922" s="135">
        <v>2</v>
      </c>
      <c r="BA922" s="135">
        <v>0</v>
      </c>
      <c r="BB922" s="135">
        <v>0</v>
      </c>
      <c r="BC922" s="135">
        <v>0</v>
      </c>
      <c r="BD922" s="135">
        <v>29</v>
      </c>
      <c r="BE922" s="135">
        <v>0</v>
      </c>
      <c r="BF922" s="135">
        <v>0</v>
      </c>
      <c r="BG922" s="135">
        <v>0</v>
      </c>
      <c r="BH922" s="135">
        <v>0</v>
      </c>
      <c r="BI922" s="135">
        <v>0</v>
      </c>
      <c r="BJ922" s="135">
        <v>0</v>
      </c>
      <c r="BK922" s="135">
        <v>0</v>
      </c>
      <c r="BL922" s="135">
        <v>1</v>
      </c>
      <c r="BM922" s="135">
        <v>1</v>
      </c>
      <c r="BN922" s="135">
        <v>0</v>
      </c>
      <c r="BO922" s="135">
        <v>0</v>
      </c>
      <c r="BP922" s="135">
        <v>0</v>
      </c>
      <c r="BQ922" s="135">
        <v>0</v>
      </c>
      <c r="BR922" s="135">
        <v>0</v>
      </c>
      <c r="BS922" s="135">
        <v>2</v>
      </c>
      <c r="BT922" s="135">
        <v>0</v>
      </c>
      <c r="BU922" s="135">
        <v>1</v>
      </c>
      <c r="BV922" s="135">
        <v>0</v>
      </c>
      <c r="BW922" s="135">
        <v>0</v>
      </c>
      <c r="BX922" s="135">
        <v>1</v>
      </c>
      <c r="BY922" s="135">
        <v>0</v>
      </c>
      <c r="BZ922" s="135">
        <v>0</v>
      </c>
      <c r="CA922" s="135">
        <v>1</v>
      </c>
      <c r="CB922" s="135">
        <v>1</v>
      </c>
      <c r="CC922" s="135">
        <v>0</v>
      </c>
      <c r="CD922" s="135">
        <v>0</v>
      </c>
      <c r="CE922" s="135">
        <v>0</v>
      </c>
      <c r="CF922" s="135">
        <v>0</v>
      </c>
      <c r="CG922" s="135">
        <v>1</v>
      </c>
      <c r="CH922" s="135">
        <v>0</v>
      </c>
      <c r="CI922" s="135">
        <v>0</v>
      </c>
      <c r="CJ922" s="135">
        <v>0</v>
      </c>
      <c r="CK922" s="135">
        <v>0</v>
      </c>
      <c r="CL922" s="135">
        <v>0</v>
      </c>
      <c r="CM922" s="135">
        <v>0</v>
      </c>
      <c r="CN922" s="135">
        <v>0</v>
      </c>
      <c r="CO922" s="135">
        <v>0</v>
      </c>
      <c r="CP922" s="135">
        <v>0</v>
      </c>
      <c r="CQ922" s="135">
        <v>0</v>
      </c>
      <c r="CR922" s="135">
        <v>0</v>
      </c>
      <c r="CS922" s="135">
        <v>0</v>
      </c>
      <c r="CT922" s="135">
        <v>0</v>
      </c>
      <c r="CU922" s="135">
        <v>1</v>
      </c>
      <c r="CV922" s="135">
        <v>0</v>
      </c>
      <c r="CW922" s="135">
        <v>6</v>
      </c>
      <c r="CX922" s="135"/>
    </row>
    <row r="923" spans="1:102" x14ac:dyDescent="0.35">
      <c r="A923" s="135">
        <v>922</v>
      </c>
      <c r="B923" s="135">
        <v>0</v>
      </c>
      <c r="C923" s="135">
        <v>0</v>
      </c>
      <c r="D923" s="135">
        <v>0</v>
      </c>
      <c r="E923" s="135">
        <v>1</v>
      </c>
      <c r="F923" s="135">
        <v>1</v>
      </c>
      <c r="G923" s="135">
        <v>0</v>
      </c>
      <c r="H923" s="135">
        <v>0</v>
      </c>
      <c r="I923" s="135">
        <v>2</v>
      </c>
      <c r="J923" s="135">
        <v>0</v>
      </c>
      <c r="K923" s="135">
        <v>0</v>
      </c>
      <c r="L923" s="135">
        <v>1</v>
      </c>
      <c r="M923" s="135">
        <v>5</v>
      </c>
      <c r="N923" s="135">
        <v>0</v>
      </c>
      <c r="O923" s="135">
        <v>0</v>
      </c>
      <c r="P923" s="135">
        <v>1</v>
      </c>
      <c r="Q923" s="135">
        <v>0</v>
      </c>
      <c r="R923" s="135">
        <v>0</v>
      </c>
      <c r="S923" s="135">
        <v>1</v>
      </c>
      <c r="T923" s="135">
        <v>0</v>
      </c>
      <c r="U923" s="135">
        <v>0</v>
      </c>
      <c r="V923" s="135">
        <v>0</v>
      </c>
      <c r="W923" s="135">
        <v>0</v>
      </c>
      <c r="X923" s="135">
        <v>0</v>
      </c>
      <c r="Y923" s="135">
        <v>0</v>
      </c>
      <c r="Z923" s="135">
        <v>0</v>
      </c>
      <c r="AA923" s="135">
        <v>0</v>
      </c>
      <c r="AB923" s="135">
        <v>0</v>
      </c>
      <c r="AC923" s="135">
        <v>1</v>
      </c>
      <c r="AD923" s="135">
        <v>0</v>
      </c>
      <c r="AE923" s="135">
        <v>0</v>
      </c>
      <c r="AF923" s="135">
        <v>1</v>
      </c>
      <c r="AG923" s="135">
        <v>0</v>
      </c>
      <c r="AH923" s="135">
        <v>0</v>
      </c>
      <c r="AI923" s="135">
        <v>0</v>
      </c>
      <c r="AJ923" s="135">
        <v>0</v>
      </c>
      <c r="AK923" s="135">
        <v>1</v>
      </c>
      <c r="AL923" s="135">
        <v>2</v>
      </c>
      <c r="AM923" s="135">
        <v>0</v>
      </c>
      <c r="AN923" s="135">
        <v>0</v>
      </c>
      <c r="AO923" s="135">
        <v>0</v>
      </c>
      <c r="AP923" s="135">
        <v>1</v>
      </c>
      <c r="AQ923" s="135">
        <v>0</v>
      </c>
      <c r="AR923" s="135">
        <v>0</v>
      </c>
      <c r="AS923" s="135">
        <v>0</v>
      </c>
      <c r="AT923" s="135">
        <v>0</v>
      </c>
      <c r="AU923" s="135">
        <v>2</v>
      </c>
      <c r="AV923" s="135">
        <v>1</v>
      </c>
      <c r="AW923" s="135">
        <v>0</v>
      </c>
      <c r="AX923" s="135">
        <v>0</v>
      </c>
      <c r="AY923" s="135">
        <v>1</v>
      </c>
      <c r="AZ923" s="135">
        <v>0</v>
      </c>
      <c r="BA923" s="135">
        <v>0</v>
      </c>
      <c r="BB923" s="135">
        <v>0</v>
      </c>
      <c r="BC923" s="135">
        <v>0</v>
      </c>
      <c r="BD923" s="135">
        <v>0</v>
      </c>
      <c r="BE923" s="135">
        <v>0</v>
      </c>
      <c r="BF923" s="135">
        <v>0</v>
      </c>
      <c r="BG923" s="135">
        <v>0</v>
      </c>
      <c r="BH923" s="135">
        <v>0</v>
      </c>
      <c r="BI923" s="135">
        <v>0</v>
      </c>
      <c r="BJ923" s="135">
        <v>0</v>
      </c>
      <c r="BK923" s="135">
        <v>0</v>
      </c>
      <c r="BL923" s="135">
        <v>3</v>
      </c>
      <c r="BM923" s="135">
        <v>0</v>
      </c>
      <c r="BN923" s="135">
        <v>0</v>
      </c>
      <c r="BO923" s="135">
        <v>0</v>
      </c>
      <c r="BP923" s="135">
        <v>0</v>
      </c>
      <c r="BQ923" s="135">
        <v>0</v>
      </c>
      <c r="BR923" s="135">
        <v>0</v>
      </c>
      <c r="BS923" s="135">
        <v>1</v>
      </c>
      <c r="BT923" s="135">
        <v>1</v>
      </c>
      <c r="BU923" s="135">
        <v>0</v>
      </c>
      <c r="BV923" s="135">
        <v>0</v>
      </c>
      <c r="BW923" s="135">
        <v>0</v>
      </c>
      <c r="BX923" s="135">
        <v>16</v>
      </c>
      <c r="BY923" s="135">
        <v>1</v>
      </c>
      <c r="BZ923" s="135">
        <v>0</v>
      </c>
      <c r="CA923" s="135">
        <v>1</v>
      </c>
      <c r="CB923" s="135">
        <v>0</v>
      </c>
      <c r="CC923" s="135">
        <v>0</v>
      </c>
      <c r="CD923" s="135">
        <v>2</v>
      </c>
      <c r="CE923" s="135">
        <v>0</v>
      </c>
      <c r="CF923" s="135">
        <v>0</v>
      </c>
      <c r="CG923" s="135">
        <v>0</v>
      </c>
      <c r="CH923" s="135">
        <v>0</v>
      </c>
      <c r="CI923" s="135">
        <v>0</v>
      </c>
      <c r="CJ923" s="135">
        <v>0</v>
      </c>
      <c r="CK923" s="135">
        <v>0</v>
      </c>
      <c r="CL923" s="135">
        <v>0</v>
      </c>
      <c r="CM923" s="135">
        <v>0</v>
      </c>
      <c r="CN923" s="135">
        <v>0</v>
      </c>
      <c r="CO923" s="135">
        <v>0</v>
      </c>
      <c r="CP923" s="135">
        <v>0</v>
      </c>
      <c r="CQ923" s="135">
        <v>2</v>
      </c>
      <c r="CR923" s="135">
        <v>0</v>
      </c>
      <c r="CS923" s="135">
        <v>0</v>
      </c>
      <c r="CT923" s="135">
        <v>0</v>
      </c>
      <c r="CU923" s="135">
        <v>0</v>
      </c>
      <c r="CV923" s="135">
        <v>0</v>
      </c>
      <c r="CW923" s="135">
        <v>2</v>
      </c>
      <c r="CX923" s="135"/>
    </row>
    <row r="924" spans="1:102" x14ac:dyDescent="0.35">
      <c r="A924" s="135">
        <v>923</v>
      </c>
      <c r="B924" s="135">
        <v>0</v>
      </c>
      <c r="C924" s="135">
        <v>5</v>
      </c>
      <c r="D924" s="135">
        <v>0</v>
      </c>
      <c r="E924" s="135">
        <v>0</v>
      </c>
      <c r="F924" s="135">
        <v>1</v>
      </c>
      <c r="G924" s="135">
        <v>0</v>
      </c>
      <c r="H924" s="135">
        <v>1</v>
      </c>
      <c r="I924" s="135">
        <v>0</v>
      </c>
      <c r="J924" s="135">
        <v>1</v>
      </c>
      <c r="K924" s="135">
        <v>0</v>
      </c>
      <c r="L924" s="135">
        <v>16</v>
      </c>
      <c r="M924" s="135">
        <v>0</v>
      </c>
      <c r="N924" s="135">
        <v>0</v>
      </c>
      <c r="O924" s="135">
        <v>1</v>
      </c>
      <c r="P924" s="135">
        <v>0</v>
      </c>
      <c r="Q924" s="135">
        <v>0</v>
      </c>
      <c r="R924" s="135">
        <v>0</v>
      </c>
      <c r="S924" s="135">
        <v>0</v>
      </c>
      <c r="T924" s="135">
        <v>2</v>
      </c>
      <c r="U924" s="135">
        <v>0</v>
      </c>
      <c r="V924" s="135">
        <v>1</v>
      </c>
      <c r="W924" s="135">
        <v>3</v>
      </c>
      <c r="X924" s="135">
        <v>1</v>
      </c>
      <c r="Y924" s="135">
        <v>1</v>
      </c>
      <c r="Z924" s="135">
        <v>0</v>
      </c>
      <c r="AA924" s="135">
        <v>0</v>
      </c>
      <c r="AB924" s="135">
        <v>0</v>
      </c>
      <c r="AC924" s="135">
        <v>2</v>
      </c>
      <c r="AD924" s="135">
        <v>0</v>
      </c>
      <c r="AE924" s="135">
        <v>0</v>
      </c>
      <c r="AF924" s="135">
        <v>1</v>
      </c>
      <c r="AG924" s="135">
        <v>0</v>
      </c>
      <c r="AH924" s="135">
        <v>0</v>
      </c>
      <c r="AI924" s="135">
        <v>0</v>
      </c>
      <c r="AJ924" s="135">
        <v>0</v>
      </c>
      <c r="AK924" s="135">
        <v>0</v>
      </c>
      <c r="AL924" s="135">
        <v>0</v>
      </c>
      <c r="AM924" s="135">
        <v>1</v>
      </c>
      <c r="AN924" s="135">
        <v>0</v>
      </c>
      <c r="AO924" s="135">
        <v>0</v>
      </c>
      <c r="AP924" s="135">
        <v>1</v>
      </c>
      <c r="AQ924" s="135">
        <v>1</v>
      </c>
      <c r="AR924" s="135">
        <v>0</v>
      </c>
      <c r="AS924" s="135">
        <v>0</v>
      </c>
      <c r="AT924" s="135">
        <v>0</v>
      </c>
      <c r="AU924" s="135">
        <v>0</v>
      </c>
      <c r="AV924" s="135">
        <v>0</v>
      </c>
      <c r="AW924" s="135">
        <v>1</v>
      </c>
      <c r="AX924" s="135">
        <v>1</v>
      </c>
      <c r="AY924" s="135">
        <v>2</v>
      </c>
      <c r="AZ924" s="135">
        <v>1</v>
      </c>
      <c r="BA924" s="135">
        <v>0</v>
      </c>
      <c r="BB924" s="135">
        <v>1</v>
      </c>
      <c r="BC924" s="135">
        <v>0</v>
      </c>
      <c r="BD924" s="135">
        <v>0</v>
      </c>
      <c r="BE924" s="135">
        <v>0</v>
      </c>
      <c r="BF924" s="135">
        <v>0</v>
      </c>
      <c r="BG924" s="135">
        <v>0</v>
      </c>
      <c r="BH924" s="135">
        <v>0</v>
      </c>
      <c r="BI924" s="135">
        <v>0</v>
      </c>
      <c r="BJ924" s="135">
        <v>1</v>
      </c>
      <c r="BK924" s="135">
        <v>0</v>
      </c>
      <c r="BL924" s="135">
        <v>2</v>
      </c>
      <c r="BM924" s="135">
        <v>0</v>
      </c>
      <c r="BN924" s="135">
        <v>0</v>
      </c>
      <c r="BO924" s="135">
        <v>0</v>
      </c>
      <c r="BP924" s="135">
        <v>1</v>
      </c>
      <c r="BQ924" s="135">
        <v>0</v>
      </c>
      <c r="BR924" s="135">
        <v>0</v>
      </c>
      <c r="BS924" s="135">
        <v>0</v>
      </c>
      <c r="BT924" s="135">
        <v>0</v>
      </c>
      <c r="BU924" s="135">
        <v>0</v>
      </c>
      <c r="BV924" s="135">
        <v>0</v>
      </c>
      <c r="BW924" s="135">
        <v>0</v>
      </c>
      <c r="BX924" s="135">
        <v>0</v>
      </c>
      <c r="BY924" s="135">
        <v>0</v>
      </c>
      <c r="BZ924" s="135">
        <v>0</v>
      </c>
      <c r="CA924" s="135">
        <v>0</v>
      </c>
      <c r="CB924" s="135">
        <v>0</v>
      </c>
      <c r="CC924" s="135">
        <v>0</v>
      </c>
      <c r="CD924" s="135">
        <v>0</v>
      </c>
      <c r="CE924" s="135">
        <v>0</v>
      </c>
      <c r="CF924" s="135">
        <v>0</v>
      </c>
      <c r="CG924" s="135">
        <v>0</v>
      </c>
      <c r="CH924" s="135">
        <v>0</v>
      </c>
      <c r="CI924" s="135">
        <v>0</v>
      </c>
      <c r="CJ924" s="135">
        <v>0</v>
      </c>
      <c r="CK924" s="135">
        <v>0</v>
      </c>
      <c r="CL924" s="135">
        <v>0</v>
      </c>
      <c r="CM924" s="135">
        <v>0</v>
      </c>
      <c r="CN924" s="135">
        <v>0</v>
      </c>
      <c r="CO924" s="135">
        <v>0</v>
      </c>
      <c r="CP924" s="135">
        <v>0</v>
      </c>
      <c r="CQ924" s="135">
        <v>0</v>
      </c>
      <c r="CR924" s="135">
        <v>0</v>
      </c>
      <c r="CS924" s="135">
        <v>0</v>
      </c>
      <c r="CT924" s="135">
        <v>0</v>
      </c>
      <c r="CU924" s="135">
        <v>0</v>
      </c>
      <c r="CV924" s="135">
        <v>0</v>
      </c>
      <c r="CW924" s="135">
        <v>0</v>
      </c>
      <c r="CX924" s="135"/>
    </row>
    <row r="925" spans="1:102" x14ac:dyDescent="0.35">
      <c r="A925" s="135">
        <v>924</v>
      </c>
      <c r="B925" s="135">
        <v>0</v>
      </c>
      <c r="C925" s="135">
        <v>0</v>
      </c>
      <c r="D925" s="135">
        <v>0</v>
      </c>
      <c r="E925" s="135">
        <v>1</v>
      </c>
      <c r="F925" s="135">
        <v>0</v>
      </c>
      <c r="G925" s="135">
        <v>1</v>
      </c>
      <c r="H925" s="135">
        <v>0</v>
      </c>
      <c r="I925" s="135">
        <v>0</v>
      </c>
      <c r="J925" s="135">
        <v>0</v>
      </c>
      <c r="K925" s="135">
        <v>0</v>
      </c>
      <c r="L925" s="135">
        <v>0</v>
      </c>
      <c r="M925" s="135">
        <v>1</v>
      </c>
      <c r="N925" s="135">
        <v>9</v>
      </c>
      <c r="O925" s="135">
        <v>0</v>
      </c>
      <c r="P925" s="135">
        <v>0</v>
      </c>
      <c r="Q925" s="135">
        <v>0</v>
      </c>
      <c r="R925" s="135">
        <v>0</v>
      </c>
      <c r="S925" s="135">
        <v>0</v>
      </c>
      <c r="T925" s="135">
        <v>0</v>
      </c>
      <c r="U925" s="135">
        <v>0</v>
      </c>
      <c r="V925" s="135">
        <v>0</v>
      </c>
      <c r="W925" s="135">
        <v>0</v>
      </c>
      <c r="X925" s="135">
        <v>0</v>
      </c>
      <c r="Y925" s="135">
        <v>0</v>
      </c>
      <c r="Z925" s="135">
        <v>1</v>
      </c>
      <c r="AA925" s="135">
        <v>0</v>
      </c>
      <c r="AB925" s="135">
        <v>0</v>
      </c>
      <c r="AC925" s="135">
        <v>0</v>
      </c>
      <c r="AD925" s="135">
        <v>0</v>
      </c>
      <c r="AE925" s="135">
        <v>0</v>
      </c>
      <c r="AF925" s="135">
        <v>2</v>
      </c>
      <c r="AG925" s="135">
        <v>6</v>
      </c>
      <c r="AH925" s="135">
        <v>0</v>
      </c>
      <c r="AI925" s="135">
        <v>0</v>
      </c>
      <c r="AJ925" s="135">
        <v>0</v>
      </c>
      <c r="AK925" s="135">
        <v>0</v>
      </c>
      <c r="AL925" s="135">
        <v>0</v>
      </c>
      <c r="AM925" s="135">
        <v>1</v>
      </c>
      <c r="AN925" s="135">
        <v>0</v>
      </c>
      <c r="AO925" s="135">
        <v>3</v>
      </c>
      <c r="AP925" s="135">
        <v>17</v>
      </c>
      <c r="AQ925" s="135">
        <v>0</v>
      </c>
      <c r="AR925" s="135">
        <v>1</v>
      </c>
      <c r="AS925" s="135">
        <v>0</v>
      </c>
      <c r="AT925" s="135">
        <v>0</v>
      </c>
      <c r="AU925" s="135">
        <v>0</v>
      </c>
      <c r="AV925" s="135">
        <v>0</v>
      </c>
      <c r="AW925" s="135">
        <v>0</v>
      </c>
      <c r="AX925" s="135">
        <v>1</v>
      </c>
      <c r="AY925" s="135">
        <v>0</v>
      </c>
      <c r="AZ925" s="135">
        <v>0</v>
      </c>
      <c r="BA925" s="135">
        <v>0</v>
      </c>
      <c r="BB925" s="135">
        <v>0</v>
      </c>
      <c r="BC925" s="135">
        <v>0</v>
      </c>
      <c r="BD925" s="135">
        <v>0</v>
      </c>
      <c r="BE925" s="135">
        <v>0</v>
      </c>
      <c r="BF925" s="135">
        <v>0</v>
      </c>
      <c r="BG925" s="135">
        <v>0</v>
      </c>
      <c r="BH925" s="135">
        <v>2</v>
      </c>
      <c r="BI925" s="135">
        <v>0</v>
      </c>
      <c r="BJ925" s="135">
        <v>0</v>
      </c>
      <c r="BK925" s="135">
        <v>0</v>
      </c>
      <c r="BL925" s="135">
        <v>0</v>
      </c>
      <c r="BM925" s="135">
        <v>0</v>
      </c>
      <c r="BN925" s="135">
        <v>0</v>
      </c>
      <c r="BO925" s="135">
        <v>0</v>
      </c>
      <c r="BP925" s="135">
        <v>0</v>
      </c>
      <c r="BQ925" s="135">
        <v>1</v>
      </c>
      <c r="BR925" s="135">
        <v>0</v>
      </c>
      <c r="BS925" s="135">
        <v>1</v>
      </c>
      <c r="BT925" s="135">
        <v>0</v>
      </c>
      <c r="BU925" s="135">
        <v>1</v>
      </c>
      <c r="BV925" s="135">
        <v>0</v>
      </c>
      <c r="BW925" s="135">
        <v>0</v>
      </c>
      <c r="BX925" s="135">
        <v>0</v>
      </c>
      <c r="BY925" s="135">
        <v>1</v>
      </c>
      <c r="BZ925" s="135">
        <v>2</v>
      </c>
      <c r="CA925" s="135">
        <v>0</v>
      </c>
      <c r="CB925" s="135">
        <v>0</v>
      </c>
      <c r="CC925" s="135">
        <v>0</v>
      </c>
      <c r="CD925" s="135">
        <v>0</v>
      </c>
      <c r="CE925" s="135">
        <v>0</v>
      </c>
      <c r="CF925" s="135">
        <v>0</v>
      </c>
      <c r="CG925" s="135">
        <v>0</v>
      </c>
      <c r="CH925" s="135">
        <v>0</v>
      </c>
      <c r="CI925" s="135">
        <v>0</v>
      </c>
      <c r="CJ925" s="135">
        <v>0</v>
      </c>
      <c r="CK925" s="135">
        <v>0</v>
      </c>
      <c r="CL925" s="135">
        <v>0</v>
      </c>
      <c r="CM925" s="135">
        <v>0</v>
      </c>
      <c r="CN925" s="135">
        <v>0</v>
      </c>
      <c r="CO925" s="135">
        <v>2</v>
      </c>
      <c r="CP925" s="135">
        <v>0</v>
      </c>
      <c r="CQ925" s="135">
        <v>1</v>
      </c>
      <c r="CR925" s="135">
        <v>1</v>
      </c>
      <c r="CS925" s="135">
        <v>0</v>
      </c>
      <c r="CT925" s="135">
        <v>0</v>
      </c>
      <c r="CU925" s="135">
        <v>1</v>
      </c>
      <c r="CV925" s="135">
        <v>0</v>
      </c>
      <c r="CW925" s="135">
        <v>0</v>
      </c>
      <c r="CX925" s="135"/>
    </row>
    <row r="926" spans="1:102" x14ac:dyDescent="0.35">
      <c r="A926" s="135">
        <v>925</v>
      </c>
      <c r="B926" s="135">
        <v>0</v>
      </c>
      <c r="C926" s="135">
        <v>0</v>
      </c>
      <c r="D926" s="135">
        <v>1</v>
      </c>
      <c r="E926" s="135">
        <v>0</v>
      </c>
      <c r="F926" s="135">
        <v>3</v>
      </c>
      <c r="G926" s="135">
        <v>0</v>
      </c>
      <c r="H926" s="135">
        <v>0</v>
      </c>
      <c r="I926" s="135">
        <v>0</v>
      </c>
      <c r="J926" s="135">
        <v>0</v>
      </c>
      <c r="K926" s="135">
        <v>0</v>
      </c>
      <c r="L926" s="135">
        <v>0</v>
      </c>
      <c r="M926" s="135">
        <v>0</v>
      </c>
      <c r="N926" s="135">
        <v>3</v>
      </c>
      <c r="O926" s="135">
        <v>1</v>
      </c>
      <c r="P926" s="135">
        <v>1</v>
      </c>
      <c r="Q926" s="135">
        <v>1</v>
      </c>
      <c r="R926" s="135">
        <v>0</v>
      </c>
      <c r="S926" s="135">
        <v>0</v>
      </c>
      <c r="T926" s="135">
        <v>0</v>
      </c>
      <c r="U926" s="135">
        <v>1</v>
      </c>
      <c r="V926" s="135">
        <v>7</v>
      </c>
      <c r="W926" s="135">
        <v>0</v>
      </c>
      <c r="X926" s="135">
        <v>0</v>
      </c>
      <c r="Y926" s="135">
        <v>0</v>
      </c>
      <c r="Z926" s="135">
        <v>0</v>
      </c>
      <c r="AA926" s="135">
        <v>1</v>
      </c>
      <c r="AB926" s="135">
        <v>0</v>
      </c>
      <c r="AC926" s="135">
        <v>0</v>
      </c>
      <c r="AD926" s="135">
        <v>0</v>
      </c>
      <c r="AE926" s="135">
        <v>1</v>
      </c>
      <c r="AF926" s="135">
        <v>0</v>
      </c>
      <c r="AG926" s="135">
        <v>3</v>
      </c>
      <c r="AH926" s="135">
        <v>0</v>
      </c>
      <c r="AI926" s="135">
        <v>1</v>
      </c>
      <c r="AJ926" s="135">
        <v>0</v>
      </c>
      <c r="AK926" s="135">
        <v>0</v>
      </c>
      <c r="AL926" s="135">
        <v>0</v>
      </c>
      <c r="AM926" s="135">
        <v>1</v>
      </c>
      <c r="AN926" s="135">
        <v>1</v>
      </c>
      <c r="AO926" s="135">
        <v>1</v>
      </c>
      <c r="AP926" s="135">
        <v>2</v>
      </c>
      <c r="AQ926" s="135">
        <v>1</v>
      </c>
      <c r="AR926" s="135">
        <v>0</v>
      </c>
      <c r="AS926" s="135">
        <v>0</v>
      </c>
      <c r="AT926" s="135">
        <v>1</v>
      </c>
      <c r="AU926" s="135">
        <v>1</v>
      </c>
      <c r="AV926" s="135">
        <v>0</v>
      </c>
      <c r="AW926" s="135">
        <v>0</v>
      </c>
      <c r="AX926" s="135">
        <v>0</v>
      </c>
      <c r="AY926" s="135">
        <v>1</v>
      </c>
      <c r="AZ926" s="135">
        <v>0</v>
      </c>
      <c r="BA926" s="135">
        <v>0</v>
      </c>
      <c r="BB926" s="135">
        <v>0</v>
      </c>
      <c r="BC926" s="135">
        <v>1</v>
      </c>
      <c r="BD926" s="135">
        <v>1</v>
      </c>
      <c r="BE926" s="135">
        <v>1</v>
      </c>
      <c r="BF926" s="135">
        <v>0</v>
      </c>
      <c r="BG926" s="135">
        <v>0</v>
      </c>
      <c r="BH926" s="135">
        <v>0</v>
      </c>
      <c r="BI926" s="135">
        <v>0</v>
      </c>
      <c r="BJ926" s="135">
        <v>0</v>
      </c>
      <c r="BK926" s="135">
        <v>0</v>
      </c>
      <c r="BL926" s="135">
        <v>1</v>
      </c>
      <c r="BM926" s="135">
        <v>0</v>
      </c>
      <c r="BN926" s="135">
        <v>0</v>
      </c>
      <c r="BO926" s="135">
        <v>0</v>
      </c>
      <c r="BP926" s="135">
        <v>0</v>
      </c>
      <c r="BQ926" s="135">
        <v>0</v>
      </c>
      <c r="BR926" s="135">
        <v>0</v>
      </c>
      <c r="BS926" s="135">
        <v>0</v>
      </c>
      <c r="BT926" s="135">
        <v>0</v>
      </c>
      <c r="BU926" s="135">
        <v>1</v>
      </c>
      <c r="BV926" s="135">
        <v>0</v>
      </c>
      <c r="BW926" s="135">
        <v>0</v>
      </c>
      <c r="BX926" s="135">
        <v>0</v>
      </c>
      <c r="BY926" s="135">
        <v>0</v>
      </c>
      <c r="BZ926" s="135">
        <v>0</v>
      </c>
      <c r="CA926" s="135">
        <v>0</v>
      </c>
      <c r="CB926" s="135">
        <v>0</v>
      </c>
      <c r="CC926" s="135">
        <v>0</v>
      </c>
      <c r="CD926" s="135">
        <v>1</v>
      </c>
      <c r="CE926" s="135">
        <v>0</v>
      </c>
      <c r="CF926" s="135">
        <v>1</v>
      </c>
      <c r="CG926" s="135">
        <v>0</v>
      </c>
      <c r="CH926" s="135">
        <v>0</v>
      </c>
      <c r="CI926" s="135">
        <v>0</v>
      </c>
      <c r="CJ926" s="135">
        <v>0</v>
      </c>
      <c r="CK926" s="135">
        <v>0</v>
      </c>
      <c r="CL926" s="135">
        <v>0</v>
      </c>
      <c r="CM926" s="135">
        <v>0</v>
      </c>
      <c r="CN926" s="135">
        <v>0</v>
      </c>
      <c r="CO926" s="135">
        <v>1</v>
      </c>
      <c r="CP926" s="135">
        <v>0</v>
      </c>
      <c r="CQ926" s="135">
        <v>1</v>
      </c>
      <c r="CR926" s="135">
        <v>0</v>
      </c>
      <c r="CS926" s="135">
        <v>1</v>
      </c>
      <c r="CT926" s="135">
        <v>0</v>
      </c>
      <c r="CU926" s="135">
        <v>0</v>
      </c>
      <c r="CV926" s="135">
        <v>0</v>
      </c>
      <c r="CW926" s="135">
        <v>0</v>
      </c>
      <c r="CX926" s="135"/>
    </row>
    <row r="927" spans="1:102" x14ac:dyDescent="0.35">
      <c r="A927" s="135">
        <v>926</v>
      </c>
      <c r="B927" s="135">
        <v>0</v>
      </c>
      <c r="C927" s="135">
        <v>1</v>
      </c>
      <c r="D927" s="135">
        <v>0</v>
      </c>
      <c r="E927" s="135">
        <v>0</v>
      </c>
      <c r="F927" s="135">
        <v>0</v>
      </c>
      <c r="G927" s="135">
        <v>0</v>
      </c>
      <c r="H927" s="135">
        <v>0</v>
      </c>
      <c r="I927" s="135">
        <v>2</v>
      </c>
      <c r="J927" s="135">
        <v>0</v>
      </c>
      <c r="K927" s="135">
        <v>0</v>
      </c>
      <c r="L927" s="135">
        <v>0</v>
      </c>
      <c r="M927" s="135">
        <v>0</v>
      </c>
      <c r="N927" s="135">
        <v>0</v>
      </c>
      <c r="O927" s="135">
        <v>0</v>
      </c>
      <c r="P927" s="135">
        <v>0</v>
      </c>
      <c r="Q927" s="135">
        <v>0</v>
      </c>
      <c r="R927" s="135">
        <v>0</v>
      </c>
      <c r="S927" s="135">
        <v>0</v>
      </c>
      <c r="T927" s="135">
        <v>0</v>
      </c>
      <c r="U927" s="135">
        <v>0</v>
      </c>
      <c r="V927" s="135">
        <v>4</v>
      </c>
      <c r="W927" s="135">
        <v>0</v>
      </c>
      <c r="X927" s="135">
        <v>0</v>
      </c>
      <c r="Y927" s="135">
        <v>0</v>
      </c>
      <c r="Z927" s="135">
        <v>0</v>
      </c>
      <c r="AA927" s="135">
        <v>2</v>
      </c>
      <c r="AB927" s="135">
        <v>1</v>
      </c>
      <c r="AC927" s="135">
        <v>0</v>
      </c>
      <c r="AD927" s="135">
        <v>0</v>
      </c>
      <c r="AE927" s="135">
        <v>0</v>
      </c>
      <c r="AF927" s="135">
        <v>1</v>
      </c>
      <c r="AG927" s="135">
        <v>1</v>
      </c>
      <c r="AH927" s="135">
        <v>0</v>
      </c>
      <c r="AI927" s="135">
        <v>0</v>
      </c>
      <c r="AJ927" s="135">
        <v>0</v>
      </c>
      <c r="AK927" s="135">
        <v>1</v>
      </c>
      <c r="AL927" s="135">
        <v>0</v>
      </c>
      <c r="AM927" s="135">
        <v>0</v>
      </c>
      <c r="AN927" s="135">
        <v>0</v>
      </c>
      <c r="AO927" s="135">
        <v>0</v>
      </c>
      <c r="AP927" s="135">
        <v>0</v>
      </c>
      <c r="AQ927" s="135">
        <v>0</v>
      </c>
      <c r="AR927" s="135">
        <v>0</v>
      </c>
      <c r="AS927" s="135">
        <v>0</v>
      </c>
      <c r="AT927" s="135">
        <v>1</v>
      </c>
      <c r="AU927" s="135">
        <v>1</v>
      </c>
      <c r="AV927" s="135">
        <v>1</v>
      </c>
      <c r="AW927" s="135">
        <v>0</v>
      </c>
      <c r="AX927" s="135">
        <v>0</v>
      </c>
      <c r="AY927" s="135">
        <v>0</v>
      </c>
      <c r="AZ927" s="135">
        <v>0</v>
      </c>
      <c r="BA927" s="135">
        <v>0</v>
      </c>
      <c r="BB927" s="135">
        <v>2</v>
      </c>
      <c r="BC927" s="135">
        <v>0</v>
      </c>
      <c r="BD927" s="135">
        <v>0</v>
      </c>
      <c r="BE927" s="135">
        <v>0</v>
      </c>
      <c r="BF927" s="135">
        <v>0</v>
      </c>
      <c r="BG927" s="135">
        <v>0</v>
      </c>
      <c r="BH927" s="135">
        <v>0</v>
      </c>
      <c r="BI927" s="135">
        <v>0</v>
      </c>
      <c r="BJ927" s="135">
        <v>0</v>
      </c>
      <c r="BK927" s="135">
        <v>1</v>
      </c>
      <c r="BL927" s="135">
        <v>0</v>
      </c>
      <c r="BM927" s="135">
        <v>0</v>
      </c>
      <c r="BN927" s="135">
        <v>0</v>
      </c>
      <c r="BO927" s="135">
        <v>0</v>
      </c>
      <c r="BP927" s="135">
        <v>1</v>
      </c>
      <c r="BQ927" s="135">
        <v>1</v>
      </c>
      <c r="BR927" s="135">
        <v>0</v>
      </c>
      <c r="BS927" s="135">
        <v>0</v>
      </c>
      <c r="BT927" s="135">
        <v>0</v>
      </c>
      <c r="BU927" s="135">
        <v>1</v>
      </c>
      <c r="BV927" s="135">
        <v>0</v>
      </c>
      <c r="BW927" s="135">
        <v>0</v>
      </c>
      <c r="BX927" s="135">
        <v>0</v>
      </c>
      <c r="BY927" s="135">
        <v>0</v>
      </c>
      <c r="BZ927" s="135">
        <v>0</v>
      </c>
      <c r="CA927" s="135">
        <v>0</v>
      </c>
      <c r="CB927" s="135">
        <v>0</v>
      </c>
      <c r="CC927" s="135">
        <v>0</v>
      </c>
      <c r="CD927" s="135">
        <v>0</v>
      </c>
      <c r="CE927" s="135">
        <v>0</v>
      </c>
      <c r="CF927" s="135">
        <v>3</v>
      </c>
      <c r="CG927" s="135">
        <v>0</v>
      </c>
      <c r="CH927" s="135">
        <v>0</v>
      </c>
      <c r="CI927" s="135">
        <v>0</v>
      </c>
      <c r="CJ927" s="135">
        <v>2</v>
      </c>
      <c r="CK927" s="135">
        <v>4</v>
      </c>
      <c r="CL927" s="135">
        <v>0</v>
      </c>
      <c r="CM927" s="135">
        <v>0</v>
      </c>
      <c r="CN927" s="135">
        <v>0</v>
      </c>
      <c r="CO927" s="135">
        <v>8</v>
      </c>
      <c r="CP927" s="135">
        <v>1</v>
      </c>
      <c r="CQ927" s="135">
        <v>0</v>
      </c>
      <c r="CR927" s="135">
        <v>0</v>
      </c>
      <c r="CS927" s="135">
        <v>1</v>
      </c>
      <c r="CT927" s="135">
        <v>1</v>
      </c>
      <c r="CU927" s="135">
        <v>0</v>
      </c>
      <c r="CV927" s="135">
        <v>1</v>
      </c>
      <c r="CW927" s="135">
        <v>0</v>
      </c>
      <c r="CX927" s="135"/>
    </row>
    <row r="928" spans="1:102" x14ac:dyDescent="0.35">
      <c r="A928" s="135">
        <v>927</v>
      </c>
      <c r="B928" s="135">
        <v>0</v>
      </c>
      <c r="C928" s="135">
        <v>1</v>
      </c>
      <c r="D928" s="135">
        <v>0</v>
      </c>
      <c r="E928" s="135">
        <v>0</v>
      </c>
      <c r="F928" s="135">
        <v>0</v>
      </c>
      <c r="G928" s="135">
        <v>1</v>
      </c>
      <c r="H928" s="135">
        <v>0</v>
      </c>
      <c r="I928" s="135">
        <v>0</v>
      </c>
      <c r="J928" s="135">
        <v>0</v>
      </c>
      <c r="K928" s="135">
        <v>0</v>
      </c>
      <c r="L928" s="135">
        <v>1</v>
      </c>
      <c r="M928" s="135">
        <v>1</v>
      </c>
      <c r="N928" s="135">
        <v>1</v>
      </c>
      <c r="O928" s="135">
        <v>1</v>
      </c>
      <c r="P928" s="135">
        <v>0</v>
      </c>
      <c r="Q928" s="135">
        <v>1</v>
      </c>
      <c r="R928" s="135">
        <v>0</v>
      </c>
      <c r="S928" s="135">
        <v>1</v>
      </c>
      <c r="T928" s="135">
        <v>0</v>
      </c>
      <c r="U928" s="135">
        <v>0</v>
      </c>
      <c r="V928" s="135">
        <v>8</v>
      </c>
      <c r="W928" s="135">
        <v>0</v>
      </c>
      <c r="X928" s="135">
        <v>0</v>
      </c>
      <c r="Y928" s="135">
        <v>0</v>
      </c>
      <c r="Z928" s="135">
        <v>0</v>
      </c>
      <c r="AA928" s="135">
        <v>0</v>
      </c>
      <c r="AB928" s="135">
        <v>0</v>
      </c>
      <c r="AC928" s="135">
        <v>0</v>
      </c>
      <c r="AD928" s="135">
        <v>2</v>
      </c>
      <c r="AE928" s="135">
        <v>0</v>
      </c>
      <c r="AF928" s="135">
        <v>0</v>
      </c>
      <c r="AG928" s="135">
        <v>1</v>
      </c>
      <c r="AH928" s="135">
        <v>1</v>
      </c>
      <c r="AI928" s="135">
        <v>0</v>
      </c>
      <c r="AJ928" s="135">
        <v>1</v>
      </c>
      <c r="AK928" s="135">
        <v>0</v>
      </c>
      <c r="AL928" s="135">
        <v>0</v>
      </c>
      <c r="AM928" s="135">
        <v>1</v>
      </c>
      <c r="AN928" s="135">
        <v>0</v>
      </c>
      <c r="AO928" s="135">
        <v>0</v>
      </c>
      <c r="AP928" s="135">
        <v>9</v>
      </c>
      <c r="AQ928" s="135">
        <v>9</v>
      </c>
      <c r="AR928" s="135">
        <v>1</v>
      </c>
      <c r="AS928" s="135">
        <v>0</v>
      </c>
      <c r="AT928" s="135">
        <v>1</v>
      </c>
      <c r="AU928" s="135">
        <v>2</v>
      </c>
      <c r="AV928" s="135">
        <v>0</v>
      </c>
      <c r="AW928" s="135">
        <v>2</v>
      </c>
      <c r="AX928" s="135">
        <v>0</v>
      </c>
      <c r="AY928" s="135">
        <v>0</v>
      </c>
      <c r="AZ928" s="135">
        <v>0</v>
      </c>
      <c r="BA928" s="135">
        <v>0</v>
      </c>
      <c r="BB928" s="135">
        <v>0</v>
      </c>
      <c r="BC928" s="135">
        <v>1</v>
      </c>
      <c r="BD928" s="135">
        <v>0</v>
      </c>
      <c r="BE928" s="135">
        <v>0</v>
      </c>
      <c r="BF928" s="135">
        <v>0</v>
      </c>
      <c r="BG928" s="135">
        <v>0</v>
      </c>
      <c r="BH928" s="135">
        <v>0</v>
      </c>
      <c r="BI928" s="135">
        <v>0</v>
      </c>
      <c r="BJ928" s="135">
        <v>0</v>
      </c>
      <c r="BK928" s="135">
        <v>1</v>
      </c>
      <c r="BL928" s="135">
        <v>1</v>
      </c>
      <c r="BM928" s="135">
        <v>0</v>
      </c>
      <c r="BN928" s="135">
        <v>0</v>
      </c>
      <c r="BO928" s="135">
        <v>0</v>
      </c>
      <c r="BP928" s="135">
        <v>0</v>
      </c>
      <c r="BQ928" s="135">
        <v>0</v>
      </c>
      <c r="BR928" s="135">
        <v>0</v>
      </c>
      <c r="BS928" s="135">
        <v>0</v>
      </c>
      <c r="BT928" s="135">
        <v>0</v>
      </c>
      <c r="BU928" s="135">
        <v>0</v>
      </c>
      <c r="BV928" s="135">
        <v>0</v>
      </c>
      <c r="BW928" s="135">
        <v>0</v>
      </c>
      <c r="BX928" s="135">
        <v>0</v>
      </c>
      <c r="BY928" s="135">
        <v>0</v>
      </c>
      <c r="BZ928" s="135">
        <v>0</v>
      </c>
      <c r="CA928" s="135">
        <v>0</v>
      </c>
      <c r="CB928" s="135">
        <v>2</v>
      </c>
      <c r="CC928" s="135">
        <v>0</v>
      </c>
      <c r="CD928" s="135">
        <v>5</v>
      </c>
      <c r="CE928" s="135">
        <v>0</v>
      </c>
      <c r="CF928" s="135">
        <v>0</v>
      </c>
      <c r="CG928" s="135">
        <v>0</v>
      </c>
      <c r="CH928" s="135">
        <v>0</v>
      </c>
      <c r="CI928" s="135">
        <v>0</v>
      </c>
      <c r="CJ928" s="135">
        <v>0</v>
      </c>
      <c r="CK928" s="135">
        <v>0</v>
      </c>
      <c r="CL928" s="135">
        <v>0</v>
      </c>
      <c r="CM928" s="135">
        <v>1</v>
      </c>
      <c r="CN928" s="135">
        <v>0</v>
      </c>
      <c r="CO928" s="135">
        <v>0</v>
      </c>
      <c r="CP928" s="135">
        <v>0</v>
      </c>
      <c r="CQ928" s="135">
        <v>0</v>
      </c>
      <c r="CR928" s="135">
        <v>0</v>
      </c>
      <c r="CS928" s="135">
        <v>0</v>
      </c>
      <c r="CT928" s="135">
        <v>1</v>
      </c>
      <c r="CU928" s="135">
        <v>0</v>
      </c>
      <c r="CV928" s="135">
        <v>0</v>
      </c>
      <c r="CW928" s="135">
        <v>0</v>
      </c>
      <c r="CX928" s="135"/>
    </row>
    <row r="929" spans="1:102" x14ac:dyDescent="0.35">
      <c r="A929" s="135">
        <v>928</v>
      </c>
      <c r="B929" s="135">
        <v>0</v>
      </c>
      <c r="C929" s="135">
        <v>0</v>
      </c>
      <c r="D929" s="135">
        <v>2</v>
      </c>
      <c r="E929" s="135">
        <v>0</v>
      </c>
      <c r="F929" s="135">
        <v>0</v>
      </c>
      <c r="G929" s="135">
        <v>0</v>
      </c>
      <c r="H929" s="135">
        <v>12</v>
      </c>
      <c r="I929" s="135">
        <v>0</v>
      </c>
      <c r="J929" s="135">
        <v>1</v>
      </c>
      <c r="K929" s="135">
        <v>1</v>
      </c>
      <c r="L929" s="135">
        <v>0</v>
      </c>
      <c r="M929" s="135">
        <v>0</v>
      </c>
      <c r="N929" s="135">
        <v>0</v>
      </c>
      <c r="O929" s="135">
        <v>0</v>
      </c>
      <c r="P929" s="135">
        <v>0</v>
      </c>
      <c r="Q929" s="135">
        <v>0</v>
      </c>
      <c r="R929" s="135">
        <v>0</v>
      </c>
      <c r="S929" s="135">
        <v>0</v>
      </c>
      <c r="T929" s="135">
        <v>1</v>
      </c>
      <c r="U929" s="135">
        <v>0</v>
      </c>
      <c r="V929" s="135">
        <v>1</v>
      </c>
      <c r="W929" s="135">
        <v>0</v>
      </c>
      <c r="X929" s="135">
        <v>2</v>
      </c>
      <c r="Y929" s="135">
        <v>1</v>
      </c>
      <c r="Z929" s="135">
        <v>0</v>
      </c>
      <c r="AA929" s="135">
        <v>0</v>
      </c>
      <c r="AB929" s="135">
        <v>1</v>
      </c>
      <c r="AC929" s="135">
        <v>0</v>
      </c>
      <c r="AD929" s="135">
        <v>1</v>
      </c>
      <c r="AE929" s="135">
        <v>0</v>
      </c>
      <c r="AF929" s="135">
        <v>1</v>
      </c>
      <c r="AG929" s="135">
        <v>0</v>
      </c>
      <c r="AH929" s="135">
        <v>0</v>
      </c>
      <c r="AI929" s="135">
        <v>4</v>
      </c>
      <c r="AJ929" s="135">
        <v>2</v>
      </c>
      <c r="AK929" s="135">
        <v>0</v>
      </c>
      <c r="AL929" s="135">
        <v>0</v>
      </c>
      <c r="AM929" s="135">
        <v>0</v>
      </c>
      <c r="AN929" s="135">
        <v>1</v>
      </c>
      <c r="AO929" s="135">
        <v>0</v>
      </c>
      <c r="AP929" s="135">
        <v>4</v>
      </c>
      <c r="AQ929" s="135">
        <v>0</v>
      </c>
      <c r="AR929" s="135">
        <v>0</v>
      </c>
      <c r="AS929" s="135">
        <v>0</v>
      </c>
      <c r="AT929" s="135">
        <v>0</v>
      </c>
      <c r="AU929" s="135">
        <v>3</v>
      </c>
      <c r="AV929" s="135">
        <v>0</v>
      </c>
      <c r="AW929" s="135">
        <v>19</v>
      </c>
      <c r="AX929" s="135">
        <v>0</v>
      </c>
      <c r="AY929" s="135">
        <v>0</v>
      </c>
      <c r="AZ929" s="135">
        <v>0</v>
      </c>
      <c r="BA929" s="135">
        <v>0</v>
      </c>
      <c r="BB929" s="135">
        <v>0</v>
      </c>
      <c r="BC929" s="135">
        <v>0</v>
      </c>
      <c r="BD929" s="135">
        <v>0</v>
      </c>
      <c r="BE929" s="135">
        <v>0</v>
      </c>
      <c r="BF929" s="135">
        <v>0</v>
      </c>
      <c r="BG929" s="135">
        <v>0</v>
      </c>
      <c r="BH929" s="135">
        <v>3</v>
      </c>
      <c r="BI929" s="135">
        <v>0</v>
      </c>
      <c r="BJ929" s="135">
        <v>0</v>
      </c>
      <c r="BK929" s="135">
        <v>19</v>
      </c>
      <c r="BL929" s="135">
        <v>0</v>
      </c>
      <c r="BM929" s="135">
        <v>0</v>
      </c>
      <c r="BN929" s="135">
        <v>1</v>
      </c>
      <c r="BO929" s="135">
        <v>0</v>
      </c>
      <c r="BP929" s="135">
        <v>0</v>
      </c>
      <c r="BQ929" s="135">
        <v>0</v>
      </c>
      <c r="BR929" s="135">
        <v>0</v>
      </c>
      <c r="BS929" s="135">
        <v>0</v>
      </c>
      <c r="BT929" s="135">
        <v>0</v>
      </c>
      <c r="BU929" s="135">
        <v>2</v>
      </c>
      <c r="BV929" s="135">
        <v>1</v>
      </c>
      <c r="BW929" s="135">
        <v>0</v>
      </c>
      <c r="BX929" s="135">
        <v>1</v>
      </c>
      <c r="BY929" s="135">
        <v>0</v>
      </c>
      <c r="BZ929" s="135">
        <v>0</v>
      </c>
      <c r="CA929" s="135">
        <v>0</v>
      </c>
      <c r="CB929" s="135">
        <v>0</v>
      </c>
      <c r="CC929" s="135">
        <v>0</v>
      </c>
      <c r="CD929" s="135">
        <v>1</v>
      </c>
      <c r="CE929" s="135">
        <v>0</v>
      </c>
      <c r="CF929" s="135">
        <v>1</v>
      </c>
      <c r="CG929" s="135">
        <v>1</v>
      </c>
      <c r="CH929" s="135">
        <v>0</v>
      </c>
      <c r="CI929" s="135">
        <v>0</v>
      </c>
      <c r="CJ929" s="135">
        <v>0</v>
      </c>
      <c r="CK929" s="135">
        <v>0</v>
      </c>
      <c r="CL929" s="135">
        <v>0</v>
      </c>
      <c r="CM929" s="135">
        <v>0</v>
      </c>
      <c r="CN929" s="135">
        <v>0</v>
      </c>
      <c r="CO929" s="135">
        <v>1</v>
      </c>
      <c r="CP929" s="135">
        <v>1</v>
      </c>
      <c r="CQ929" s="135">
        <v>0</v>
      </c>
      <c r="CR929" s="135">
        <v>1</v>
      </c>
      <c r="CS929" s="135">
        <v>0</v>
      </c>
      <c r="CT929" s="135">
        <v>1</v>
      </c>
      <c r="CU929" s="135">
        <v>0</v>
      </c>
      <c r="CV929" s="135">
        <v>0</v>
      </c>
      <c r="CW929" s="135">
        <v>0</v>
      </c>
      <c r="CX929" s="135"/>
    </row>
    <row r="930" spans="1:102" x14ac:dyDescent="0.35">
      <c r="A930" s="135">
        <v>929</v>
      </c>
      <c r="B930" s="135">
        <v>0</v>
      </c>
      <c r="C930" s="135">
        <v>0</v>
      </c>
      <c r="D930" s="135">
        <v>0</v>
      </c>
      <c r="E930" s="135">
        <v>1</v>
      </c>
      <c r="F930" s="135">
        <v>2</v>
      </c>
      <c r="G930" s="135">
        <v>0</v>
      </c>
      <c r="H930" s="135">
        <v>9</v>
      </c>
      <c r="I930" s="135">
        <v>0</v>
      </c>
      <c r="J930" s="135">
        <v>1</v>
      </c>
      <c r="K930" s="135">
        <v>0</v>
      </c>
      <c r="L930" s="135">
        <v>2</v>
      </c>
      <c r="M930" s="135">
        <v>1</v>
      </c>
      <c r="N930" s="135">
        <v>1</v>
      </c>
      <c r="O930" s="135">
        <v>0</v>
      </c>
      <c r="P930" s="135">
        <v>0</v>
      </c>
      <c r="Q930" s="135">
        <v>0</v>
      </c>
      <c r="R930" s="135">
        <v>0</v>
      </c>
      <c r="S930" s="135">
        <v>1</v>
      </c>
      <c r="T930" s="135">
        <v>0</v>
      </c>
      <c r="U930" s="135">
        <v>0</v>
      </c>
      <c r="V930" s="135">
        <v>0</v>
      </c>
      <c r="W930" s="135">
        <v>0</v>
      </c>
      <c r="X930" s="135">
        <v>0</v>
      </c>
      <c r="Y930" s="135">
        <v>0</v>
      </c>
      <c r="Z930" s="135">
        <v>0</v>
      </c>
      <c r="AA930" s="135">
        <v>0</v>
      </c>
      <c r="AB930" s="135">
        <v>0</v>
      </c>
      <c r="AC930" s="135">
        <v>0</v>
      </c>
      <c r="AD930" s="135">
        <v>1</v>
      </c>
      <c r="AE930" s="135">
        <v>2</v>
      </c>
      <c r="AF930" s="135">
        <v>1</v>
      </c>
      <c r="AG930" s="135">
        <v>0</v>
      </c>
      <c r="AH930" s="135">
        <v>0</v>
      </c>
      <c r="AI930" s="135">
        <v>0</v>
      </c>
      <c r="AJ930" s="135">
        <v>0</v>
      </c>
      <c r="AK930" s="135">
        <v>0</v>
      </c>
      <c r="AL930" s="135">
        <v>0</v>
      </c>
      <c r="AM930" s="135">
        <v>0</v>
      </c>
      <c r="AN930" s="135">
        <v>0</v>
      </c>
      <c r="AO930" s="135">
        <v>1</v>
      </c>
      <c r="AP930" s="135">
        <v>0</v>
      </c>
      <c r="AQ930" s="135">
        <v>0</v>
      </c>
      <c r="AR930" s="135">
        <v>0</v>
      </c>
      <c r="AS930" s="135">
        <v>0</v>
      </c>
      <c r="AT930" s="135">
        <v>0</v>
      </c>
      <c r="AU930" s="135">
        <v>0</v>
      </c>
      <c r="AV930" s="135">
        <v>20</v>
      </c>
      <c r="AW930" s="135">
        <v>1</v>
      </c>
      <c r="AX930" s="135">
        <v>0</v>
      </c>
      <c r="AY930" s="135">
        <v>1</v>
      </c>
      <c r="AZ930" s="135">
        <v>0</v>
      </c>
      <c r="BA930" s="135">
        <v>0</v>
      </c>
      <c r="BB930" s="135">
        <v>0</v>
      </c>
      <c r="BC930" s="135">
        <v>1</v>
      </c>
      <c r="BD930" s="135">
        <v>0</v>
      </c>
      <c r="BE930" s="135">
        <v>0</v>
      </c>
      <c r="BF930" s="135">
        <v>0</v>
      </c>
      <c r="BG930" s="135">
        <v>0</v>
      </c>
      <c r="BH930" s="135">
        <v>0</v>
      </c>
      <c r="BI930" s="135">
        <v>1</v>
      </c>
      <c r="BJ930" s="135">
        <v>0</v>
      </c>
      <c r="BK930" s="135">
        <v>0</v>
      </c>
      <c r="BL930" s="135">
        <v>0</v>
      </c>
      <c r="BM930" s="135">
        <v>0</v>
      </c>
      <c r="BN930" s="135">
        <v>0</v>
      </c>
      <c r="BO930" s="135">
        <v>0</v>
      </c>
      <c r="BP930" s="135">
        <v>0</v>
      </c>
      <c r="BQ930" s="135">
        <v>0</v>
      </c>
      <c r="BR930" s="135">
        <v>0</v>
      </c>
      <c r="BS930" s="135">
        <v>25</v>
      </c>
      <c r="BT930" s="135">
        <v>1</v>
      </c>
      <c r="BU930" s="135">
        <v>0</v>
      </c>
      <c r="BV930" s="135">
        <v>0</v>
      </c>
      <c r="BW930" s="135">
        <v>0</v>
      </c>
      <c r="BX930" s="135">
        <v>1</v>
      </c>
      <c r="BY930" s="135">
        <v>0</v>
      </c>
      <c r="BZ930" s="135">
        <v>0</v>
      </c>
      <c r="CA930" s="135">
        <v>1</v>
      </c>
      <c r="CB930" s="135">
        <v>0</v>
      </c>
      <c r="CC930" s="135">
        <v>0</v>
      </c>
      <c r="CD930" s="135">
        <v>0</v>
      </c>
      <c r="CE930" s="135">
        <v>0</v>
      </c>
      <c r="CF930" s="135">
        <v>0</v>
      </c>
      <c r="CG930" s="135">
        <v>0</v>
      </c>
      <c r="CH930" s="135">
        <v>0</v>
      </c>
      <c r="CI930" s="135">
        <v>0</v>
      </c>
      <c r="CJ930" s="135">
        <v>1</v>
      </c>
      <c r="CK930" s="135">
        <v>1</v>
      </c>
      <c r="CL930" s="135">
        <v>3</v>
      </c>
      <c r="CM930" s="135">
        <v>0</v>
      </c>
      <c r="CN930" s="135">
        <v>0</v>
      </c>
      <c r="CO930" s="135">
        <v>0</v>
      </c>
      <c r="CP930" s="135">
        <v>0</v>
      </c>
      <c r="CQ930" s="135">
        <v>1</v>
      </c>
      <c r="CR930" s="135">
        <v>0</v>
      </c>
      <c r="CS930" s="135">
        <v>0</v>
      </c>
      <c r="CT930" s="135">
        <v>0</v>
      </c>
      <c r="CU930" s="135">
        <v>1</v>
      </c>
      <c r="CV930" s="135">
        <v>0</v>
      </c>
      <c r="CW930" s="135">
        <v>2</v>
      </c>
      <c r="CX930" s="135"/>
    </row>
    <row r="931" spans="1:102" x14ac:dyDescent="0.35">
      <c r="A931" s="135">
        <v>930</v>
      </c>
      <c r="B931" s="135">
        <v>1</v>
      </c>
      <c r="C931" s="135">
        <v>0</v>
      </c>
      <c r="D931" s="135">
        <v>1</v>
      </c>
      <c r="E931" s="135">
        <v>1</v>
      </c>
      <c r="F931" s="135">
        <v>1</v>
      </c>
      <c r="G931" s="135">
        <v>0</v>
      </c>
      <c r="H931" s="135">
        <v>0</v>
      </c>
      <c r="I931" s="135">
        <v>0</v>
      </c>
      <c r="J931" s="135">
        <v>0</v>
      </c>
      <c r="K931" s="135">
        <v>0</v>
      </c>
      <c r="L931" s="135">
        <v>1</v>
      </c>
      <c r="M931" s="135">
        <v>0</v>
      </c>
      <c r="N931" s="135">
        <v>0</v>
      </c>
      <c r="O931" s="135">
        <v>0</v>
      </c>
      <c r="P931" s="135">
        <v>0</v>
      </c>
      <c r="Q931" s="135">
        <v>0</v>
      </c>
      <c r="R931" s="135">
        <v>0</v>
      </c>
      <c r="S931" s="135">
        <v>0</v>
      </c>
      <c r="T931" s="135">
        <v>1</v>
      </c>
      <c r="U931" s="135">
        <v>0</v>
      </c>
      <c r="V931" s="135">
        <v>13</v>
      </c>
      <c r="W931" s="135">
        <v>0</v>
      </c>
      <c r="X931" s="135">
        <v>0</v>
      </c>
      <c r="Y931" s="135">
        <v>0</v>
      </c>
      <c r="Z931" s="135">
        <v>0</v>
      </c>
      <c r="AA931" s="135">
        <v>0</v>
      </c>
      <c r="AB931" s="135">
        <v>0</v>
      </c>
      <c r="AC931" s="135">
        <v>8</v>
      </c>
      <c r="AD931" s="135">
        <v>0</v>
      </c>
      <c r="AE931" s="135">
        <v>0</v>
      </c>
      <c r="AF931" s="135">
        <v>3</v>
      </c>
      <c r="AG931" s="135">
        <v>0</v>
      </c>
      <c r="AH931" s="135">
        <v>1</v>
      </c>
      <c r="AI931" s="135">
        <v>0</v>
      </c>
      <c r="AJ931" s="135">
        <v>1</v>
      </c>
      <c r="AK931" s="135">
        <v>0</v>
      </c>
      <c r="AL931" s="135">
        <v>0</v>
      </c>
      <c r="AM931" s="135">
        <v>0</v>
      </c>
      <c r="AN931" s="135">
        <v>0</v>
      </c>
      <c r="AO931" s="135">
        <v>0</v>
      </c>
      <c r="AP931" s="135">
        <v>1</v>
      </c>
      <c r="AQ931" s="135">
        <v>1</v>
      </c>
      <c r="AR931" s="135">
        <v>0</v>
      </c>
      <c r="AS931" s="135">
        <v>0</v>
      </c>
      <c r="AT931" s="135">
        <v>0</v>
      </c>
      <c r="AU931" s="135">
        <v>6</v>
      </c>
      <c r="AV931" s="135">
        <v>0</v>
      </c>
      <c r="AW931" s="135">
        <v>0</v>
      </c>
      <c r="AX931" s="135">
        <v>0</v>
      </c>
      <c r="AY931" s="135">
        <v>2</v>
      </c>
      <c r="AZ931" s="135">
        <v>0</v>
      </c>
      <c r="BA931" s="135">
        <v>1</v>
      </c>
      <c r="BB931" s="135">
        <v>0</v>
      </c>
      <c r="BC931" s="135">
        <v>0</v>
      </c>
      <c r="BD931" s="135">
        <v>0</v>
      </c>
      <c r="BE931" s="135">
        <v>0</v>
      </c>
      <c r="BF931" s="135">
        <v>0</v>
      </c>
      <c r="BG931" s="135">
        <v>0</v>
      </c>
      <c r="BH931" s="135">
        <v>0</v>
      </c>
      <c r="BI931" s="135">
        <v>1</v>
      </c>
      <c r="BJ931" s="135">
        <v>0</v>
      </c>
      <c r="BK931" s="135">
        <v>1</v>
      </c>
      <c r="BL931" s="135">
        <v>0</v>
      </c>
      <c r="BM931" s="135">
        <v>0</v>
      </c>
      <c r="BN931" s="135">
        <v>0</v>
      </c>
      <c r="BO931" s="135">
        <v>0</v>
      </c>
      <c r="BP931" s="135">
        <v>0</v>
      </c>
      <c r="BQ931" s="135">
        <v>1</v>
      </c>
      <c r="BR931" s="135">
        <v>1</v>
      </c>
      <c r="BS931" s="135">
        <v>0</v>
      </c>
      <c r="BT931" s="135">
        <v>0</v>
      </c>
      <c r="BU931" s="135">
        <v>1</v>
      </c>
      <c r="BV931" s="135">
        <v>2</v>
      </c>
      <c r="BW931" s="135">
        <v>0</v>
      </c>
      <c r="BX931" s="135">
        <v>2</v>
      </c>
      <c r="BY931" s="135">
        <v>0</v>
      </c>
      <c r="BZ931" s="135">
        <v>0</v>
      </c>
      <c r="CA931" s="135">
        <v>0</v>
      </c>
      <c r="CB931" s="135">
        <v>1</v>
      </c>
      <c r="CC931" s="135">
        <v>1</v>
      </c>
      <c r="CD931" s="135">
        <v>0</v>
      </c>
      <c r="CE931" s="135">
        <v>0</v>
      </c>
      <c r="CF931" s="135">
        <v>2</v>
      </c>
      <c r="CG931" s="135">
        <v>5</v>
      </c>
      <c r="CH931" s="135">
        <v>0</v>
      </c>
      <c r="CI931" s="135">
        <v>1</v>
      </c>
      <c r="CJ931" s="135">
        <v>0</v>
      </c>
      <c r="CK931" s="135">
        <v>0</v>
      </c>
      <c r="CL931" s="135">
        <v>0</v>
      </c>
      <c r="CM931" s="135">
        <v>0</v>
      </c>
      <c r="CN931" s="135">
        <v>0</v>
      </c>
      <c r="CO931" s="135">
        <v>0</v>
      </c>
      <c r="CP931" s="135">
        <v>0</v>
      </c>
      <c r="CQ931" s="135">
        <v>0</v>
      </c>
      <c r="CR931" s="135">
        <v>5</v>
      </c>
      <c r="CS931" s="135">
        <v>0</v>
      </c>
      <c r="CT931" s="135">
        <v>0</v>
      </c>
      <c r="CU931" s="135">
        <v>0</v>
      </c>
      <c r="CV931" s="135">
        <v>0</v>
      </c>
      <c r="CW931" s="135">
        <v>0</v>
      </c>
      <c r="CX931" s="135"/>
    </row>
    <row r="932" spans="1:102" x14ac:dyDescent="0.35">
      <c r="A932" s="135">
        <v>931</v>
      </c>
      <c r="B932" s="135">
        <v>0</v>
      </c>
      <c r="C932" s="135">
        <v>1</v>
      </c>
      <c r="D932" s="135">
        <v>0</v>
      </c>
      <c r="E932" s="135">
        <v>0</v>
      </c>
      <c r="F932" s="135">
        <v>1</v>
      </c>
      <c r="G932" s="135">
        <v>0</v>
      </c>
      <c r="H932" s="135">
        <v>0</v>
      </c>
      <c r="I932" s="135">
        <v>1</v>
      </c>
      <c r="J932" s="135">
        <v>0</v>
      </c>
      <c r="K932" s="135">
        <v>0</v>
      </c>
      <c r="L932" s="135">
        <v>1</v>
      </c>
      <c r="M932" s="135">
        <v>0</v>
      </c>
      <c r="N932" s="135">
        <v>0</v>
      </c>
      <c r="O932" s="135">
        <v>0</v>
      </c>
      <c r="P932" s="135">
        <v>0</v>
      </c>
      <c r="Q932" s="135">
        <v>0</v>
      </c>
      <c r="R932" s="135">
        <v>0</v>
      </c>
      <c r="S932" s="135">
        <v>0</v>
      </c>
      <c r="T932" s="135">
        <v>3</v>
      </c>
      <c r="U932" s="135">
        <v>0</v>
      </c>
      <c r="V932" s="135">
        <v>7</v>
      </c>
      <c r="W932" s="135">
        <v>0</v>
      </c>
      <c r="X932" s="135">
        <v>3</v>
      </c>
      <c r="Y932" s="135">
        <v>0</v>
      </c>
      <c r="Z932" s="135">
        <v>0</v>
      </c>
      <c r="AA932" s="135">
        <v>0</v>
      </c>
      <c r="AB932" s="135">
        <v>0</v>
      </c>
      <c r="AC932" s="135">
        <v>0</v>
      </c>
      <c r="AD932" s="135">
        <v>0</v>
      </c>
      <c r="AE932" s="135">
        <v>0</v>
      </c>
      <c r="AF932" s="135">
        <v>1</v>
      </c>
      <c r="AG932" s="135">
        <v>2</v>
      </c>
      <c r="AH932" s="135">
        <v>0</v>
      </c>
      <c r="AI932" s="135">
        <v>2</v>
      </c>
      <c r="AJ932" s="135">
        <v>0</v>
      </c>
      <c r="AK932" s="135">
        <v>0</v>
      </c>
      <c r="AL932" s="135">
        <v>0</v>
      </c>
      <c r="AM932" s="135">
        <v>4</v>
      </c>
      <c r="AN932" s="135">
        <v>1</v>
      </c>
      <c r="AO932" s="135">
        <v>0</v>
      </c>
      <c r="AP932" s="135">
        <v>0</v>
      </c>
      <c r="AQ932" s="135">
        <v>0</v>
      </c>
      <c r="AR932" s="135">
        <v>0</v>
      </c>
      <c r="AS932" s="135">
        <v>0</v>
      </c>
      <c r="AT932" s="135">
        <v>0</v>
      </c>
      <c r="AU932" s="135">
        <v>1</v>
      </c>
      <c r="AV932" s="135">
        <v>0</v>
      </c>
      <c r="AW932" s="135">
        <v>1</v>
      </c>
      <c r="AX932" s="135">
        <v>0</v>
      </c>
      <c r="AY932" s="135">
        <v>0</v>
      </c>
      <c r="AZ932" s="135">
        <v>0</v>
      </c>
      <c r="BA932" s="135">
        <v>0</v>
      </c>
      <c r="BB932" s="135">
        <v>0</v>
      </c>
      <c r="BC932" s="135">
        <v>1</v>
      </c>
      <c r="BD932" s="135">
        <v>0</v>
      </c>
      <c r="BE932" s="135">
        <v>0</v>
      </c>
      <c r="BF932" s="135">
        <v>0</v>
      </c>
      <c r="BG932" s="135">
        <v>0</v>
      </c>
      <c r="BH932" s="135">
        <v>0</v>
      </c>
      <c r="BI932" s="135">
        <v>1</v>
      </c>
      <c r="BJ932" s="135">
        <v>0</v>
      </c>
      <c r="BK932" s="135">
        <v>1</v>
      </c>
      <c r="BL932" s="135">
        <v>0</v>
      </c>
      <c r="BM932" s="135">
        <v>0</v>
      </c>
      <c r="BN932" s="135">
        <v>0</v>
      </c>
      <c r="BO932" s="135">
        <v>0</v>
      </c>
      <c r="BP932" s="135">
        <v>0</v>
      </c>
      <c r="BQ932" s="135">
        <v>0</v>
      </c>
      <c r="BR932" s="135">
        <v>1</v>
      </c>
      <c r="BS932" s="135">
        <v>0</v>
      </c>
      <c r="BT932" s="135">
        <v>0</v>
      </c>
      <c r="BU932" s="135">
        <v>0</v>
      </c>
      <c r="BV932" s="135">
        <v>0</v>
      </c>
      <c r="BW932" s="135">
        <v>0</v>
      </c>
      <c r="BX932" s="135">
        <v>1</v>
      </c>
      <c r="BY932" s="135">
        <v>0</v>
      </c>
      <c r="BZ932" s="135">
        <v>0</v>
      </c>
      <c r="CA932" s="135">
        <v>0</v>
      </c>
      <c r="CB932" s="135">
        <v>0</v>
      </c>
      <c r="CC932" s="135">
        <v>0</v>
      </c>
      <c r="CD932" s="135">
        <v>0</v>
      </c>
      <c r="CE932" s="135">
        <v>0</v>
      </c>
      <c r="CF932" s="135">
        <v>1</v>
      </c>
      <c r="CG932" s="135">
        <v>1</v>
      </c>
      <c r="CH932" s="135">
        <v>0</v>
      </c>
      <c r="CI932" s="135">
        <v>1</v>
      </c>
      <c r="CJ932" s="135">
        <v>1</v>
      </c>
      <c r="CK932" s="135">
        <v>0</v>
      </c>
      <c r="CL932" s="135">
        <v>0</v>
      </c>
      <c r="CM932" s="135">
        <v>0</v>
      </c>
      <c r="CN932" s="135">
        <v>0</v>
      </c>
      <c r="CO932" s="135">
        <v>0</v>
      </c>
      <c r="CP932" s="135">
        <v>0</v>
      </c>
      <c r="CQ932" s="135">
        <v>0</v>
      </c>
      <c r="CR932" s="135">
        <v>1</v>
      </c>
      <c r="CS932" s="135">
        <v>0</v>
      </c>
      <c r="CT932" s="135">
        <v>2</v>
      </c>
      <c r="CU932" s="135">
        <v>1</v>
      </c>
      <c r="CV932" s="135">
        <v>1</v>
      </c>
      <c r="CW932" s="135">
        <v>0</v>
      </c>
      <c r="CX932" s="135"/>
    </row>
    <row r="933" spans="1:102" x14ac:dyDescent="0.35">
      <c r="A933" s="135">
        <v>932</v>
      </c>
      <c r="B933" s="135">
        <v>0</v>
      </c>
      <c r="C933" s="135">
        <v>4</v>
      </c>
      <c r="D933" s="135">
        <v>0</v>
      </c>
      <c r="E933" s="135">
        <v>0</v>
      </c>
      <c r="F933" s="135">
        <v>0</v>
      </c>
      <c r="G933" s="135">
        <v>1</v>
      </c>
      <c r="H933" s="135">
        <v>0</v>
      </c>
      <c r="I933" s="135">
        <v>0</v>
      </c>
      <c r="J933" s="135">
        <v>0</v>
      </c>
      <c r="K933" s="135">
        <v>0</v>
      </c>
      <c r="L933" s="135">
        <v>0</v>
      </c>
      <c r="M933" s="135">
        <v>0</v>
      </c>
      <c r="N933" s="135">
        <v>0</v>
      </c>
      <c r="O933" s="135">
        <v>1</v>
      </c>
      <c r="P933" s="135">
        <v>0</v>
      </c>
      <c r="Q933" s="135">
        <v>0</v>
      </c>
      <c r="R933" s="135">
        <v>1</v>
      </c>
      <c r="S933" s="135">
        <v>0</v>
      </c>
      <c r="T933" s="135">
        <v>0</v>
      </c>
      <c r="U933" s="135">
        <v>0</v>
      </c>
      <c r="V933" s="135">
        <v>4</v>
      </c>
      <c r="W933" s="135">
        <v>0</v>
      </c>
      <c r="X933" s="135">
        <v>0</v>
      </c>
      <c r="Y933" s="135">
        <v>0</v>
      </c>
      <c r="Z933" s="135">
        <v>1</v>
      </c>
      <c r="AA933" s="135">
        <v>1</v>
      </c>
      <c r="AB933" s="135">
        <v>1</v>
      </c>
      <c r="AC933" s="135">
        <v>0</v>
      </c>
      <c r="AD933" s="135">
        <v>0</v>
      </c>
      <c r="AE933" s="135">
        <v>1</v>
      </c>
      <c r="AF933" s="135">
        <v>0</v>
      </c>
      <c r="AG933" s="135">
        <v>2</v>
      </c>
      <c r="AH933" s="135">
        <v>4</v>
      </c>
      <c r="AI933" s="135">
        <v>5</v>
      </c>
      <c r="AJ933" s="135">
        <v>0</v>
      </c>
      <c r="AK933" s="135">
        <v>0</v>
      </c>
      <c r="AL933" s="135">
        <v>1</v>
      </c>
      <c r="AM933" s="135">
        <v>1</v>
      </c>
      <c r="AN933" s="135">
        <v>0</v>
      </c>
      <c r="AO933" s="135">
        <v>0</v>
      </c>
      <c r="AP933" s="135">
        <v>11</v>
      </c>
      <c r="AQ933" s="135">
        <v>2</v>
      </c>
      <c r="AR933" s="135">
        <v>0</v>
      </c>
      <c r="AS933" s="135">
        <v>0</v>
      </c>
      <c r="AT933" s="135">
        <v>1</v>
      </c>
      <c r="AU933" s="135">
        <v>13</v>
      </c>
      <c r="AV933" s="135">
        <v>1</v>
      </c>
      <c r="AW933" s="135">
        <v>0</v>
      </c>
      <c r="AX933" s="135">
        <v>0</v>
      </c>
      <c r="AY933" s="135">
        <v>9</v>
      </c>
      <c r="AZ933" s="135">
        <v>0</v>
      </c>
      <c r="BA933" s="135">
        <v>0</v>
      </c>
      <c r="BB933" s="135">
        <v>0</v>
      </c>
      <c r="BC933" s="135">
        <v>1</v>
      </c>
      <c r="BD933" s="135">
        <v>11</v>
      </c>
      <c r="BE933" s="135">
        <v>0</v>
      </c>
      <c r="BF933" s="135">
        <v>0</v>
      </c>
      <c r="BG933" s="135">
        <v>0</v>
      </c>
      <c r="BH933" s="135">
        <v>0</v>
      </c>
      <c r="BI933" s="135">
        <v>0</v>
      </c>
      <c r="BJ933" s="135">
        <v>0</v>
      </c>
      <c r="BK933" s="135">
        <v>1</v>
      </c>
      <c r="BL933" s="135">
        <v>0</v>
      </c>
      <c r="BM933" s="135">
        <v>0</v>
      </c>
      <c r="BN933" s="135">
        <v>0</v>
      </c>
      <c r="BO933" s="135">
        <v>0</v>
      </c>
      <c r="BP933" s="135">
        <v>1</v>
      </c>
      <c r="BQ933" s="135">
        <v>0</v>
      </c>
      <c r="BR933" s="135">
        <v>0</v>
      </c>
      <c r="BS933" s="135">
        <v>12</v>
      </c>
      <c r="BT933" s="135">
        <v>0</v>
      </c>
      <c r="BU933" s="135">
        <v>0</v>
      </c>
      <c r="BV933" s="135">
        <v>0</v>
      </c>
      <c r="BW933" s="135">
        <v>2</v>
      </c>
      <c r="BX933" s="135">
        <v>0</v>
      </c>
      <c r="BY933" s="135">
        <v>0</v>
      </c>
      <c r="BZ933" s="135">
        <v>0</v>
      </c>
      <c r="CA933" s="135">
        <v>0</v>
      </c>
      <c r="CB933" s="135">
        <v>0</v>
      </c>
      <c r="CC933" s="135">
        <v>1</v>
      </c>
      <c r="CD933" s="135">
        <v>0</v>
      </c>
      <c r="CE933" s="135">
        <v>1</v>
      </c>
      <c r="CF933" s="135">
        <v>4</v>
      </c>
      <c r="CG933" s="135">
        <v>1</v>
      </c>
      <c r="CH933" s="135">
        <v>1</v>
      </c>
      <c r="CI933" s="135">
        <v>0</v>
      </c>
      <c r="CJ933" s="135">
        <v>0</v>
      </c>
      <c r="CK933" s="135">
        <v>0</v>
      </c>
      <c r="CL933" s="135">
        <v>0</v>
      </c>
      <c r="CM933" s="135">
        <v>0</v>
      </c>
      <c r="CN933" s="135">
        <v>0</v>
      </c>
      <c r="CO933" s="135">
        <v>1</v>
      </c>
      <c r="CP933" s="135">
        <v>0</v>
      </c>
      <c r="CQ933" s="135">
        <v>0</v>
      </c>
      <c r="CR933" s="135">
        <v>0</v>
      </c>
      <c r="CS933" s="135">
        <v>1</v>
      </c>
      <c r="CT933" s="135">
        <v>0</v>
      </c>
      <c r="CU933" s="135">
        <v>0</v>
      </c>
      <c r="CV933" s="135">
        <v>1</v>
      </c>
      <c r="CW933" s="135">
        <v>2</v>
      </c>
      <c r="CX933" s="135"/>
    </row>
    <row r="934" spans="1:102" x14ac:dyDescent="0.35">
      <c r="A934" s="135">
        <v>933</v>
      </c>
      <c r="B934" s="135">
        <v>0</v>
      </c>
      <c r="C934" s="135">
        <v>0</v>
      </c>
      <c r="D934" s="135">
        <v>0</v>
      </c>
      <c r="E934" s="135">
        <v>0</v>
      </c>
      <c r="F934" s="135">
        <v>0</v>
      </c>
      <c r="G934" s="135">
        <v>0</v>
      </c>
      <c r="H934" s="135">
        <v>5</v>
      </c>
      <c r="I934" s="135">
        <v>0</v>
      </c>
      <c r="J934" s="135">
        <v>0</v>
      </c>
      <c r="K934" s="135">
        <v>0</v>
      </c>
      <c r="L934" s="135">
        <v>0</v>
      </c>
      <c r="M934" s="135">
        <v>0</v>
      </c>
      <c r="N934" s="135">
        <v>0</v>
      </c>
      <c r="O934" s="135">
        <v>0</v>
      </c>
      <c r="P934" s="135">
        <v>0</v>
      </c>
      <c r="Q934" s="135">
        <v>0</v>
      </c>
      <c r="R934" s="135">
        <v>0</v>
      </c>
      <c r="S934" s="135">
        <v>0</v>
      </c>
      <c r="T934" s="135">
        <v>0</v>
      </c>
      <c r="U934" s="135">
        <v>0</v>
      </c>
      <c r="V934" s="135">
        <v>1</v>
      </c>
      <c r="W934" s="135">
        <v>0</v>
      </c>
      <c r="X934" s="135">
        <v>0</v>
      </c>
      <c r="Y934" s="135">
        <v>0</v>
      </c>
      <c r="Z934" s="135">
        <v>0</v>
      </c>
      <c r="AA934" s="135">
        <v>0</v>
      </c>
      <c r="AB934" s="135">
        <v>0</v>
      </c>
      <c r="AC934" s="135">
        <v>1</v>
      </c>
      <c r="AD934" s="135">
        <v>0</v>
      </c>
      <c r="AE934" s="135">
        <v>0</v>
      </c>
      <c r="AF934" s="135">
        <v>0</v>
      </c>
      <c r="AG934" s="135">
        <v>14</v>
      </c>
      <c r="AH934" s="135">
        <v>0</v>
      </c>
      <c r="AI934" s="135">
        <v>0</v>
      </c>
      <c r="AJ934" s="135">
        <v>0</v>
      </c>
      <c r="AK934" s="135">
        <v>0</v>
      </c>
      <c r="AL934" s="135">
        <v>0</v>
      </c>
      <c r="AM934" s="135">
        <v>0</v>
      </c>
      <c r="AN934" s="135">
        <v>0</v>
      </c>
      <c r="AO934" s="135">
        <v>0</v>
      </c>
      <c r="AP934" s="135">
        <v>0</v>
      </c>
      <c r="AQ934" s="135">
        <v>0</v>
      </c>
      <c r="AR934" s="135">
        <v>1</v>
      </c>
      <c r="AS934" s="135">
        <v>0</v>
      </c>
      <c r="AT934" s="135">
        <v>0</v>
      </c>
      <c r="AU934" s="135">
        <v>4</v>
      </c>
      <c r="AV934" s="135">
        <v>0</v>
      </c>
      <c r="AW934" s="135">
        <v>0</v>
      </c>
      <c r="AX934" s="135">
        <v>1</v>
      </c>
      <c r="AY934" s="135">
        <v>0</v>
      </c>
      <c r="AZ934" s="135">
        <v>0</v>
      </c>
      <c r="BA934" s="135">
        <v>0</v>
      </c>
      <c r="BB934" s="135">
        <v>1</v>
      </c>
      <c r="BC934" s="135">
        <v>0</v>
      </c>
      <c r="BD934" s="135">
        <v>0</v>
      </c>
      <c r="BE934" s="135">
        <v>0</v>
      </c>
      <c r="BF934" s="135">
        <v>0</v>
      </c>
      <c r="BG934" s="135">
        <v>1</v>
      </c>
      <c r="BH934" s="135">
        <v>0</v>
      </c>
      <c r="BI934" s="135">
        <v>0</v>
      </c>
      <c r="BJ934" s="135">
        <v>0</v>
      </c>
      <c r="BK934" s="135">
        <v>0</v>
      </c>
      <c r="BL934" s="135">
        <v>3</v>
      </c>
      <c r="BM934" s="135">
        <v>0</v>
      </c>
      <c r="BN934" s="135">
        <v>1</v>
      </c>
      <c r="BO934" s="135">
        <v>0</v>
      </c>
      <c r="BP934" s="135">
        <v>0</v>
      </c>
      <c r="BQ934" s="135">
        <v>0</v>
      </c>
      <c r="BR934" s="135">
        <v>0</v>
      </c>
      <c r="BS934" s="135">
        <v>50</v>
      </c>
      <c r="BT934" s="135">
        <v>1</v>
      </c>
      <c r="BU934" s="135">
        <v>4</v>
      </c>
      <c r="BV934" s="135">
        <v>0</v>
      </c>
      <c r="BW934" s="135">
        <v>0</v>
      </c>
      <c r="BX934" s="135">
        <v>0</v>
      </c>
      <c r="BY934" s="135">
        <v>0</v>
      </c>
      <c r="BZ934" s="135">
        <v>0</v>
      </c>
      <c r="CA934" s="135">
        <v>0</v>
      </c>
      <c r="CB934" s="135">
        <v>0</v>
      </c>
      <c r="CC934" s="135">
        <v>0</v>
      </c>
      <c r="CD934" s="135">
        <v>9</v>
      </c>
      <c r="CE934" s="135">
        <v>0</v>
      </c>
      <c r="CF934" s="135">
        <v>0</v>
      </c>
      <c r="CG934" s="135">
        <v>0</v>
      </c>
      <c r="CH934" s="135">
        <v>1</v>
      </c>
      <c r="CI934" s="135">
        <v>0</v>
      </c>
      <c r="CJ934" s="135">
        <v>4</v>
      </c>
      <c r="CK934" s="135">
        <v>0</v>
      </c>
      <c r="CL934" s="135">
        <v>0</v>
      </c>
      <c r="CM934" s="135">
        <v>0</v>
      </c>
      <c r="CN934" s="135">
        <v>0</v>
      </c>
      <c r="CO934" s="135">
        <v>2</v>
      </c>
      <c r="CP934" s="135">
        <v>0</v>
      </c>
      <c r="CQ934" s="135">
        <v>0</v>
      </c>
      <c r="CR934" s="135">
        <v>0</v>
      </c>
      <c r="CS934" s="135">
        <v>1</v>
      </c>
      <c r="CT934" s="135">
        <v>1</v>
      </c>
      <c r="CU934" s="135">
        <v>0</v>
      </c>
      <c r="CV934" s="135">
        <v>0</v>
      </c>
      <c r="CW934" s="135">
        <v>7</v>
      </c>
      <c r="CX934" s="135"/>
    </row>
    <row r="935" spans="1:102" x14ac:dyDescent="0.35">
      <c r="A935" s="135">
        <v>934</v>
      </c>
      <c r="B935" s="135">
        <v>0</v>
      </c>
      <c r="C935" s="135">
        <v>0</v>
      </c>
      <c r="D935" s="135">
        <v>1</v>
      </c>
      <c r="E935" s="135">
        <v>1</v>
      </c>
      <c r="F935" s="135">
        <v>1</v>
      </c>
      <c r="G935" s="135">
        <v>0</v>
      </c>
      <c r="H935" s="135">
        <v>2</v>
      </c>
      <c r="I935" s="135">
        <v>0</v>
      </c>
      <c r="J935" s="135">
        <v>1</v>
      </c>
      <c r="K935" s="135">
        <v>1</v>
      </c>
      <c r="L935" s="135">
        <v>1</v>
      </c>
      <c r="M935" s="135">
        <v>0</v>
      </c>
      <c r="N935" s="135">
        <v>0</v>
      </c>
      <c r="O935" s="135">
        <v>0</v>
      </c>
      <c r="P935" s="135">
        <v>0</v>
      </c>
      <c r="Q935" s="135">
        <v>0</v>
      </c>
      <c r="R935" s="135">
        <v>0</v>
      </c>
      <c r="S935" s="135">
        <v>0</v>
      </c>
      <c r="T935" s="135">
        <v>1</v>
      </c>
      <c r="U935" s="135">
        <v>0</v>
      </c>
      <c r="V935" s="135">
        <v>1</v>
      </c>
      <c r="W935" s="135">
        <v>1</v>
      </c>
      <c r="X935" s="135">
        <v>0</v>
      </c>
      <c r="Y935" s="135">
        <v>0</v>
      </c>
      <c r="Z935" s="135">
        <v>1</v>
      </c>
      <c r="AA935" s="135">
        <v>0</v>
      </c>
      <c r="AB935" s="135">
        <v>0</v>
      </c>
      <c r="AC935" s="135">
        <v>0</v>
      </c>
      <c r="AD935" s="135">
        <v>1</v>
      </c>
      <c r="AE935" s="135">
        <v>1</v>
      </c>
      <c r="AF935" s="135">
        <v>0</v>
      </c>
      <c r="AG935" s="135">
        <v>0</v>
      </c>
      <c r="AH935" s="135">
        <v>0</v>
      </c>
      <c r="AI935" s="135">
        <v>0</v>
      </c>
      <c r="AJ935" s="135">
        <v>0</v>
      </c>
      <c r="AK935" s="135">
        <v>0</v>
      </c>
      <c r="AL935" s="135">
        <v>0</v>
      </c>
      <c r="AM935" s="135">
        <v>1</v>
      </c>
      <c r="AN935" s="135">
        <v>0</v>
      </c>
      <c r="AO935" s="135">
        <v>0</v>
      </c>
      <c r="AP935" s="135">
        <v>4</v>
      </c>
      <c r="AQ935" s="135">
        <v>0</v>
      </c>
      <c r="AR935" s="135">
        <v>0</v>
      </c>
      <c r="AS935" s="135">
        <v>0</v>
      </c>
      <c r="AT935" s="135">
        <v>0</v>
      </c>
      <c r="AU935" s="135">
        <v>3</v>
      </c>
      <c r="AV935" s="135">
        <v>1</v>
      </c>
      <c r="AW935" s="135">
        <v>1</v>
      </c>
      <c r="AX935" s="135">
        <v>1</v>
      </c>
      <c r="AY935" s="135">
        <v>1</v>
      </c>
      <c r="AZ935" s="135">
        <v>0</v>
      </c>
      <c r="BA935" s="135">
        <v>0</v>
      </c>
      <c r="BB935" s="135">
        <v>0</v>
      </c>
      <c r="BC935" s="135">
        <v>0</v>
      </c>
      <c r="BD935" s="135">
        <v>0</v>
      </c>
      <c r="BE935" s="135">
        <v>0</v>
      </c>
      <c r="BF935" s="135">
        <v>0</v>
      </c>
      <c r="BG935" s="135">
        <v>0</v>
      </c>
      <c r="BH935" s="135">
        <v>0</v>
      </c>
      <c r="BI935" s="135">
        <v>0</v>
      </c>
      <c r="BJ935" s="135">
        <v>0</v>
      </c>
      <c r="BK935" s="135">
        <v>0</v>
      </c>
      <c r="BL935" s="135">
        <v>0</v>
      </c>
      <c r="BM935" s="135">
        <v>0</v>
      </c>
      <c r="BN935" s="135">
        <v>0</v>
      </c>
      <c r="BO935" s="135">
        <v>0</v>
      </c>
      <c r="BP935" s="135">
        <v>1</v>
      </c>
      <c r="BQ935" s="135">
        <v>0</v>
      </c>
      <c r="BR935" s="135">
        <v>0</v>
      </c>
      <c r="BS935" s="135">
        <v>0</v>
      </c>
      <c r="BT935" s="135">
        <v>0</v>
      </c>
      <c r="BU935" s="135">
        <v>0</v>
      </c>
      <c r="BV935" s="135">
        <v>0</v>
      </c>
      <c r="BW935" s="135">
        <v>0</v>
      </c>
      <c r="BX935" s="135">
        <v>0</v>
      </c>
      <c r="BY935" s="135">
        <v>0</v>
      </c>
      <c r="BZ935" s="135">
        <v>1</v>
      </c>
      <c r="CA935" s="135">
        <v>1</v>
      </c>
      <c r="CB935" s="135">
        <v>0</v>
      </c>
      <c r="CC935" s="135">
        <v>0</v>
      </c>
      <c r="CD935" s="135">
        <v>1</v>
      </c>
      <c r="CE935" s="135">
        <v>1</v>
      </c>
      <c r="CF935" s="135">
        <v>2</v>
      </c>
      <c r="CG935" s="135">
        <v>2</v>
      </c>
      <c r="CH935" s="135">
        <v>0</v>
      </c>
      <c r="CI935" s="135">
        <v>0</v>
      </c>
      <c r="CJ935" s="135">
        <v>0</v>
      </c>
      <c r="CK935" s="135">
        <v>0</v>
      </c>
      <c r="CL935" s="135">
        <v>0</v>
      </c>
      <c r="CM935" s="135">
        <v>0</v>
      </c>
      <c r="CN935" s="135">
        <v>0</v>
      </c>
      <c r="CO935" s="135">
        <v>0</v>
      </c>
      <c r="CP935" s="135">
        <v>0</v>
      </c>
      <c r="CQ935" s="135">
        <v>0</v>
      </c>
      <c r="CR935" s="135">
        <v>0</v>
      </c>
      <c r="CS935" s="135">
        <v>0</v>
      </c>
      <c r="CT935" s="135">
        <v>0</v>
      </c>
      <c r="CU935" s="135">
        <v>0</v>
      </c>
      <c r="CV935" s="135">
        <v>0</v>
      </c>
      <c r="CW935" s="135">
        <v>0</v>
      </c>
      <c r="CX935" s="135"/>
    </row>
    <row r="936" spans="1:102" x14ac:dyDescent="0.35">
      <c r="A936" s="135">
        <v>935</v>
      </c>
      <c r="B936" s="135">
        <v>0</v>
      </c>
      <c r="C936" s="135">
        <v>1</v>
      </c>
      <c r="D936" s="135">
        <v>0</v>
      </c>
      <c r="E936" s="135">
        <v>1</v>
      </c>
      <c r="F936" s="135">
        <v>0</v>
      </c>
      <c r="G936" s="135">
        <v>2</v>
      </c>
      <c r="H936" s="135">
        <v>1</v>
      </c>
      <c r="I936" s="135">
        <v>0</v>
      </c>
      <c r="J936" s="135">
        <v>0</v>
      </c>
      <c r="K936" s="135">
        <v>0</v>
      </c>
      <c r="L936" s="135">
        <v>0</v>
      </c>
      <c r="M936" s="135">
        <v>1</v>
      </c>
      <c r="N936" s="135">
        <v>5</v>
      </c>
      <c r="O936" s="135">
        <v>0</v>
      </c>
      <c r="P936" s="135">
        <v>0</v>
      </c>
      <c r="Q936" s="135">
        <v>0</v>
      </c>
      <c r="R936" s="135">
        <v>0</v>
      </c>
      <c r="S936" s="135">
        <v>0</v>
      </c>
      <c r="T936" s="135">
        <v>0</v>
      </c>
      <c r="U936" s="135">
        <v>0</v>
      </c>
      <c r="V936" s="135">
        <v>17</v>
      </c>
      <c r="W936" s="135">
        <v>1</v>
      </c>
      <c r="X936" s="135">
        <v>0</v>
      </c>
      <c r="Y936" s="135">
        <v>0</v>
      </c>
      <c r="Z936" s="135">
        <v>0</v>
      </c>
      <c r="AA936" s="135">
        <v>0</v>
      </c>
      <c r="AB936" s="135">
        <v>0</v>
      </c>
      <c r="AC936" s="135">
        <v>0</v>
      </c>
      <c r="AD936" s="135">
        <v>0</v>
      </c>
      <c r="AE936" s="135">
        <v>0</v>
      </c>
      <c r="AF936" s="135">
        <v>1</v>
      </c>
      <c r="AG936" s="135">
        <v>0</v>
      </c>
      <c r="AH936" s="135">
        <v>1</v>
      </c>
      <c r="AI936" s="135">
        <v>0</v>
      </c>
      <c r="AJ936" s="135">
        <v>0</v>
      </c>
      <c r="AK936" s="135">
        <v>0</v>
      </c>
      <c r="AL936" s="135">
        <v>1</v>
      </c>
      <c r="AM936" s="135">
        <v>0</v>
      </c>
      <c r="AN936" s="135">
        <v>0</v>
      </c>
      <c r="AO936" s="135">
        <v>0</v>
      </c>
      <c r="AP936" s="135">
        <v>0</v>
      </c>
      <c r="AQ936" s="135">
        <v>0</v>
      </c>
      <c r="AR936" s="135">
        <v>0</v>
      </c>
      <c r="AS936" s="135">
        <v>0</v>
      </c>
      <c r="AT936" s="135">
        <v>1</v>
      </c>
      <c r="AU936" s="135">
        <v>0</v>
      </c>
      <c r="AV936" s="135">
        <v>1</v>
      </c>
      <c r="AW936" s="135">
        <v>0</v>
      </c>
      <c r="AX936" s="135">
        <v>0</v>
      </c>
      <c r="AY936" s="135">
        <v>1</v>
      </c>
      <c r="AZ936" s="135">
        <v>4</v>
      </c>
      <c r="BA936" s="135">
        <v>0</v>
      </c>
      <c r="BB936" s="135">
        <v>0</v>
      </c>
      <c r="BC936" s="135">
        <v>0</v>
      </c>
      <c r="BD936" s="135">
        <v>0</v>
      </c>
      <c r="BE936" s="135">
        <v>0</v>
      </c>
      <c r="BF936" s="135">
        <v>0</v>
      </c>
      <c r="BG936" s="135">
        <v>0</v>
      </c>
      <c r="BH936" s="135">
        <v>0</v>
      </c>
      <c r="BI936" s="135">
        <v>0</v>
      </c>
      <c r="BJ936" s="135">
        <v>0</v>
      </c>
      <c r="BK936" s="135">
        <v>0</v>
      </c>
      <c r="BL936" s="135">
        <v>3</v>
      </c>
      <c r="BM936" s="135">
        <v>0</v>
      </c>
      <c r="BN936" s="135">
        <v>1</v>
      </c>
      <c r="BO936" s="135">
        <v>1</v>
      </c>
      <c r="BP936" s="135">
        <v>1</v>
      </c>
      <c r="BQ936" s="135">
        <v>0</v>
      </c>
      <c r="BR936" s="135">
        <v>0</v>
      </c>
      <c r="BS936" s="135">
        <v>0</v>
      </c>
      <c r="BT936" s="135">
        <v>1</v>
      </c>
      <c r="BU936" s="135">
        <v>0</v>
      </c>
      <c r="BV936" s="135">
        <v>0</v>
      </c>
      <c r="BW936" s="135">
        <v>0</v>
      </c>
      <c r="BX936" s="135">
        <v>0</v>
      </c>
      <c r="BY936" s="135">
        <v>0</v>
      </c>
      <c r="BZ936" s="135">
        <v>0</v>
      </c>
      <c r="CA936" s="135">
        <v>0</v>
      </c>
      <c r="CB936" s="135">
        <v>0</v>
      </c>
      <c r="CC936" s="135">
        <v>0</v>
      </c>
      <c r="CD936" s="135">
        <v>1</v>
      </c>
      <c r="CE936" s="135">
        <v>0</v>
      </c>
      <c r="CF936" s="135">
        <v>1</v>
      </c>
      <c r="CG936" s="135">
        <v>0</v>
      </c>
      <c r="CH936" s="135">
        <v>0</v>
      </c>
      <c r="CI936" s="135">
        <v>0</v>
      </c>
      <c r="CJ936" s="135">
        <v>2</v>
      </c>
      <c r="CK936" s="135">
        <v>0</v>
      </c>
      <c r="CL936" s="135">
        <v>0</v>
      </c>
      <c r="CM936" s="135">
        <v>1</v>
      </c>
      <c r="CN936" s="135">
        <v>1</v>
      </c>
      <c r="CO936" s="135">
        <v>1</v>
      </c>
      <c r="CP936" s="135">
        <v>0</v>
      </c>
      <c r="CQ936" s="135">
        <v>0</v>
      </c>
      <c r="CR936" s="135">
        <v>2</v>
      </c>
      <c r="CS936" s="135">
        <v>0</v>
      </c>
      <c r="CT936" s="135">
        <v>0</v>
      </c>
      <c r="CU936" s="135">
        <v>0</v>
      </c>
      <c r="CV936" s="135">
        <v>2</v>
      </c>
      <c r="CW936" s="135">
        <v>2</v>
      </c>
      <c r="CX936" s="135"/>
    </row>
    <row r="937" spans="1:102" x14ac:dyDescent="0.35">
      <c r="A937" s="135">
        <v>936</v>
      </c>
      <c r="B937" s="135">
        <v>0</v>
      </c>
      <c r="C937" s="135">
        <v>0</v>
      </c>
      <c r="D937" s="135">
        <v>1</v>
      </c>
      <c r="E937" s="135">
        <v>0</v>
      </c>
      <c r="F937" s="135">
        <v>0</v>
      </c>
      <c r="G937" s="135">
        <v>0</v>
      </c>
      <c r="H937" s="135">
        <v>0</v>
      </c>
      <c r="I937" s="135">
        <v>0</v>
      </c>
      <c r="J937" s="135">
        <v>0</v>
      </c>
      <c r="K937" s="135">
        <v>0</v>
      </c>
      <c r="L937" s="135">
        <v>0</v>
      </c>
      <c r="M937" s="135">
        <v>0</v>
      </c>
      <c r="N937" s="135">
        <v>1</v>
      </c>
      <c r="O937" s="135">
        <v>1</v>
      </c>
      <c r="P937" s="135">
        <v>0</v>
      </c>
      <c r="Q937" s="135">
        <v>0</v>
      </c>
      <c r="R937" s="135">
        <v>0</v>
      </c>
      <c r="S937" s="135">
        <v>1</v>
      </c>
      <c r="T937" s="135">
        <v>0</v>
      </c>
      <c r="U937" s="135">
        <v>0</v>
      </c>
      <c r="V937" s="135">
        <v>0</v>
      </c>
      <c r="W937" s="135">
        <v>0</v>
      </c>
      <c r="X937" s="135">
        <v>0</v>
      </c>
      <c r="Y937" s="135">
        <v>0</v>
      </c>
      <c r="Z937" s="135">
        <v>0</v>
      </c>
      <c r="AA937" s="135">
        <v>0</v>
      </c>
      <c r="AB937" s="135">
        <v>0</v>
      </c>
      <c r="AC937" s="135">
        <v>0</v>
      </c>
      <c r="AD937" s="135">
        <v>0</v>
      </c>
      <c r="AE937" s="135">
        <v>1</v>
      </c>
      <c r="AF937" s="135">
        <v>0</v>
      </c>
      <c r="AG937" s="135">
        <v>0</v>
      </c>
      <c r="AH937" s="135">
        <v>0</v>
      </c>
      <c r="AI937" s="135">
        <v>1</v>
      </c>
      <c r="AJ937" s="135">
        <v>0</v>
      </c>
      <c r="AK937" s="135">
        <v>0</v>
      </c>
      <c r="AL937" s="135">
        <v>0</v>
      </c>
      <c r="AM937" s="135">
        <v>0</v>
      </c>
      <c r="AN937" s="135">
        <v>0</v>
      </c>
      <c r="AO937" s="135">
        <v>0</v>
      </c>
      <c r="AP937" s="135">
        <v>1</v>
      </c>
      <c r="AQ937" s="135">
        <v>1</v>
      </c>
      <c r="AR937" s="135">
        <v>0</v>
      </c>
      <c r="AS937" s="135">
        <v>1</v>
      </c>
      <c r="AT937" s="135">
        <v>1</v>
      </c>
      <c r="AU937" s="135">
        <v>1</v>
      </c>
      <c r="AV937" s="135">
        <v>0</v>
      </c>
      <c r="AW937" s="135">
        <v>1</v>
      </c>
      <c r="AX937" s="135">
        <v>2</v>
      </c>
      <c r="AY937" s="135">
        <v>1</v>
      </c>
      <c r="AZ937" s="135">
        <v>0</v>
      </c>
      <c r="BA937" s="135">
        <v>0</v>
      </c>
      <c r="BB937" s="135">
        <v>0</v>
      </c>
      <c r="BC937" s="135">
        <v>0</v>
      </c>
      <c r="BD937" s="135">
        <v>21</v>
      </c>
      <c r="BE937" s="135">
        <v>0</v>
      </c>
      <c r="BF937" s="135">
        <v>0</v>
      </c>
      <c r="BG937" s="135">
        <v>0</v>
      </c>
      <c r="BH937" s="135">
        <v>0</v>
      </c>
      <c r="BI937" s="135">
        <v>0</v>
      </c>
      <c r="BJ937" s="135">
        <v>0</v>
      </c>
      <c r="BK937" s="135">
        <v>0</v>
      </c>
      <c r="BL937" s="135">
        <v>0</v>
      </c>
      <c r="BM937" s="135">
        <v>1</v>
      </c>
      <c r="BN937" s="135">
        <v>2</v>
      </c>
      <c r="BO937" s="135">
        <v>0</v>
      </c>
      <c r="BP937" s="135">
        <v>0</v>
      </c>
      <c r="BQ937" s="135">
        <v>0</v>
      </c>
      <c r="BR937" s="135">
        <v>0</v>
      </c>
      <c r="BS937" s="135">
        <v>0</v>
      </c>
      <c r="BT937" s="135">
        <v>0</v>
      </c>
      <c r="BU937" s="135">
        <v>0</v>
      </c>
      <c r="BV937" s="135">
        <v>0</v>
      </c>
      <c r="BW937" s="135">
        <v>1</v>
      </c>
      <c r="BX937" s="135">
        <v>0</v>
      </c>
      <c r="BY937" s="135">
        <v>1</v>
      </c>
      <c r="BZ937" s="135">
        <v>0</v>
      </c>
      <c r="CA937" s="135">
        <v>0</v>
      </c>
      <c r="CB937" s="135">
        <v>0</v>
      </c>
      <c r="CC937" s="135">
        <v>0</v>
      </c>
      <c r="CD937" s="135">
        <v>0</v>
      </c>
      <c r="CE937" s="135">
        <v>0</v>
      </c>
      <c r="CF937" s="135">
        <v>0</v>
      </c>
      <c r="CG937" s="135">
        <v>0</v>
      </c>
      <c r="CH937" s="135">
        <v>0</v>
      </c>
      <c r="CI937" s="135">
        <v>0</v>
      </c>
      <c r="CJ937" s="135">
        <v>0</v>
      </c>
      <c r="CK937" s="135">
        <v>1</v>
      </c>
      <c r="CL937" s="135">
        <v>0</v>
      </c>
      <c r="CM937" s="135">
        <v>0</v>
      </c>
      <c r="CN937" s="135">
        <v>0</v>
      </c>
      <c r="CO937" s="135">
        <v>0</v>
      </c>
      <c r="CP937" s="135">
        <v>1</v>
      </c>
      <c r="CQ937" s="135">
        <v>0</v>
      </c>
      <c r="CR937" s="135">
        <v>1</v>
      </c>
      <c r="CS937" s="135">
        <v>1</v>
      </c>
      <c r="CT937" s="135">
        <v>1</v>
      </c>
      <c r="CU937" s="135">
        <v>0</v>
      </c>
      <c r="CV937" s="135">
        <v>1</v>
      </c>
      <c r="CW937" s="135">
        <v>0</v>
      </c>
      <c r="CX937" s="135"/>
    </row>
    <row r="938" spans="1:102" x14ac:dyDescent="0.35">
      <c r="A938" s="135">
        <v>937</v>
      </c>
      <c r="B938" s="135">
        <v>0</v>
      </c>
      <c r="C938" s="135">
        <v>0</v>
      </c>
      <c r="D938" s="135">
        <v>1</v>
      </c>
      <c r="E938" s="135">
        <v>0</v>
      </c>
      <c r="F938" s="135">
        <v>2</v>
      </c>
      <c r="G938" s="135">
        <v>1</v>
      </c>
      <c r="H938" s="135">
        <v>0</v>
      </c>
      <c r="I938" s="135">
        <v>0</v>
      </c>
      <c r="J938" s="135">
        <v>0</v>
      </c>
      <c r="K938" s="135">
        <v>0</v>
      </c>
      <c r="L938" s="135">
        <v>0</v>
      </c>
      <c r="M938" s="135">
        <v>1</v>
      </c>
      <c r="N938" s="135">
        <v>0</v>
      </c>
      <c r="O938" s="135">
        <v>0</v>
      </c>
      <c r="P938" s="135">
        <v>0</v>
      </c>
      <c r="Q938" s="135">
        <v>0</v>
      </c>
      <c r="R938" s="135">
        <v>0</v>
      </c>
      <c r="S938" s="135">
        <v>1</v>
      </c>
      <c r="T938" s="135">
        <v>1</v>
      </c>
      <c r="U938" s="135">
        <v>0</v>
      </c>
      <c r="V938" s="135">
        <v>0</v>
      </c>
      <c r="W938" s="135">
        <v>0</v>
      </c>
      <c r="X938" s="135">
        <v>0</v>
      </c>
      <c r="Y938" s="135">
        <v>0</v>
      </c>
      <c r="Z938" s="135">
        <v>1</v>
      </c>
      <c r="AA938" s="135">
        <v>0</v>
      </c>
      <c r="AB938" s="135">
        <v>0</v>
      </c>
      <c r="AC938" s="135">
        <v>0</v>
      </c>
      <c r="AD938" s="135">
        <v>0</v>
      </c>
      <c r="AE938" s="135">
        <v>0</v>
      </c>
      <c r="AF938" s="135">
        <v>0</v>
      </c>
      <c r="AG938" s="135">
        <v>3</v>
      </c>
      <c r="AH938" s="135">
        <v>2</v>
      </c>
      <c r="AI938" s="135">
        <v>0</v>
      </c>
      <c r="AJ938" s="135">
        <v>2</v>
      </c>
      <c r="AK938" s="135">
        <v>0</v>
      </c>
      <c r="AL938" s="135">
        <v>0</v>
      </c>
      <c r="AM938" s="135">
        <v>1</v>
      </c>
      <c r="AN938" s="135">
        <v>0</v>
      </c>
      <c r="AO938" s="135">
        <v>0</v>
      </c>
      <c r="AP938" s="135">
        <v>25</v>
      </c>
      <c r="AQ938" s="135">
        <v>0</v>
      </c>
      <c r="AR938" s="135">
        <v>1</v>
      </c>
      <c r="AS938" s="135">
        <v>0</v>
      </c>
      <c r="AT938" s="135">
        <v>1</v>
      </c>
      <c r="AU938" s="135">
        <v>0</v>
      </c>
      <c r="AV938" s="135">
        <v>20</v>
      </c>
      <c r="AW938" s="135">
        <v>1</v>
      </c>
      <c r="AX938" s="135">
        <v>1</v>
      </c>
      <c r="AY938" s="135">
        <v>1</v>
      </c>
      <c r="AZ938" s="135">
        <v>1</v>
      </c>
      <c r="BA938" s="135">
        <v>0</v>
      </c>
      <c r="BB938" s="135">
        <v>1</v>
      </c>
      <c r="BC938" s="135">
        <v>0</v>
      </c>
      <c r="BD938" s="135">
        <v>1</v>
      </c>
      <c r="BE938" s="135">
        <v>1</v>
      </c>
      <c r="BF938" s="135">
        <v>0</v>
      </c>
      <c r="BG938" s="135">
        <v>0</v>
      </c>
      <c r="BH938" s="135">
        <v>0</v>
      </c>
      <c r="BI938" s="135">
        <v>0</v>
      </c>
      <c r="BJ938" s="135">
        <v>0</v>
      </c>
      <c r="BK938" s="135">
        <v>0</v>
      </c>
      <c r="BL938" s="135">
        <v>1</v>
      </c>
      <c r="BM938" s="135">
        <v>0</v>
      </c>
      <c r="BN938" s="135">
        <v>0</v>
      </c>
      <c r="BO938" s="135">
        <v>0</v>
      </c>
      <c r="BP938" s="135">
        <v>0</v>
      </c>
      <c r="BQ938" s="135">
        <v>1</v>
      </c>
      <c r="BR938" s="135">
        <v>0</v>
      </c>
      <c r="BS938" s="135">
        <v>0</v>
      </c>
      <c r="BT938" s="135">
        <v>0</v>
      </c>
      <c r="BU938" s="135">
        <v>0</v>
      </c>
      <c r="BV938" s="135">
        <v>0</v>
      </c>
      <c r="BW938" s="135">
        <v>0</v>
      </c>
      <c r="BX938" s="135">
        <v>1</v>
      </c>
      <c r="BY938" s="135">
        <v>0</v>
      </c>
      <c r="BZ938" s="135">
        <v>0</v>
      </c>
      <c r="CA938" s="135">
        <v>2</v>
      </c>
      <c r="CB938" s="135">
        <v>2</v>
      </c>
      <c r="CC938" s="135">
        <v>0</v>
      </c>
      <c r="CD938" s="135">
        <v>0</v>
      </c>
      <c r="CE938" s="135">
        <v>0</v>
      </c>
      <c r="CF938" s="135">
        <v>0</v>
      </c>
      <c r="CG938" s="135">
        <v>0</v>
      </c>
      <c r="CH938" s="135">
        <v>0</v>
      </c>
      <c r="CI938" s="135">
        <v>0</v>
      </c>
      <c r="CJ938" s="135">
        <v>0</v>
      </c>
      <c r="CK938" s="135">
        <v>2</v>
      </c>
      <c r="CL938" s="135">
        <v>0</v>
      </c>
      <c r="CM938" s="135">
        <v>0</v>
      </c>
      <c r="CN938" s="135">
        <v>0</v>
      </c>
      <c r="CO938" s="135">
        <v>0</v>
      </c>
      <c r="CP938" s="135">
        <v>0</v>
      </c>
      <c r="CQ938" s="135">
        <v>0</v>
      </c>
      <c r="CR938" s="135">
        <v>0</v>
      </c>
      <c r="CS938" s="135">
        <v>0</v>
      </c>
      <c r="CT938" s="135">
        <v>1</v>
      </c>
      <c r="CU938" s="135">
        <v>1</v>
      </c>
      <c r="CV938" s="135">
        <v>0</v>
      </c>
      <c r="CW938" s="135">
        <v>0</v>
      </c>
      <c r="CX938" s="135"/>
    </row>
    <row r="939" spans="1:102" x14ac:dyDescent="0.35">
      <c r="A939" s="135">
        <v>938</v>
      </c>
      <c r="B939" s="135">
        <v>0</v>
      </c>
      <c r="C939" s="135">
        <v>0</v>
      </c>
      <c r="D939" s="135">
        <v>2</v>
      </c>
      <c r="E939" s="135">
        <v>0</v>
      </c>
      <c r="F939" s="135">
        <v>0</v>
      </c>
      <c r="G939" s="135">
        <v>0</v>
      </c>
      <c r="H939" s="135">
        <v>6</v>
      </c>
      <c r="I939" s="135">
        <v>1</v>
      </c>
      <c r="J939" s="135">
        <v>0</v>
      </c>
      <c r="K939" s="135">
        <v>0</v>
      </c>
      <c r="L939" s="135">
        <v>0</v>
      </c>
      <c r="M939" s="135">
        <v>0</v>
      </c>
      <c r="N939" s="135">
        <v>13</v>
      </c>
      <c r="O939" s="135">
        <v>0</v>
      </c>
      <c r="P939" s="135">
        <v>0</v>
      </c>
      <c r="Q939" s="135">
        <v>0</v>
      </c>
      <c r="R939" s="135">
        <v>1</v>
      </c>
      <c r="S939" s="135">
        <v>2</v>
      </c>
      <c r="T939" s="135">
        <v>0</v>
      </c>
      <c r="U939" s="135">
        <v>0</v>
      </c>
      <c r="V939" s="135">
        <v>0</v>
      </c>
      <c r="W939" s="135">
        <v>0</v>
      </c>
      <c r="X939" s="135">
        <v>1</v>
      </c>
      <c r="Y939" s="135">
        <v>0</v>
      </c>
      <c r="Z939" s="135">
        <v>0</v>
      </c>
      <c r="AA939" s="135">
        <v>3</v>
      </c>
      <c r="AB939" s="135">
        <v>0</v>
      </c>
      <c r="AC939" s="135">
        <v>0</v>
      </c>
      <c r="AD939" s="135">
        <v>0</v>
      </c>
      <c r="AE939" s="135">
        <v>0</v>
      </c>
      <c r="AF939" s="135">
        <v>9</v>
      </c>
      <c r="AG939" s="135">
        <v>7</v>
      </c>
      <c r="AH939" s="135">
        <v>0</v>
      </c>
      <c r="AI939" s="135">
        <v>0</v>
      </c>
      <c r="AJ939" s="135">
        <v>0</v>
      </c>
      <c r="AK939" s="135">
        <v>0</v>
      </c>
      <c r="AL939" s="135">
        <v>0</v>
      </c>
      <c r="AM939" s="135">
        <v>0</v>
      </c>
      <c r="AN939" s="135">
        <v>0</v>
      </c>
      <c r="AO939" s="135">
        <v>0</v>
      </c>
      <c r="AP939" s="135">
        <v>0</v>
      </c>
      <c r="AQ939" s="135">
        <v>7</v>
      </c>
      <c r="AR939" s="135">
        <v>1</v>
      </c>
      <c r="AS939" s="135">
        <v>0</v>
      </c>
      <c r="AT939" s="135">
        <v>0</v>
      </c>
      <c r="AU939" s="135">
        <v>0</v>
      </c>
      <c r="AV939" s="135">
        <v>0</v>
      </c>
      <c r="AW939" s="135">
        <v>0</v>
      </c>
      <c r="AX939" s="135">
        <v>0</v>
      </c>
      <c r="AY939" s="135">
        <v>1</v>
      </c>
      <c r="AZ939" s="135">
        <v>1</v>
      </c>
      <c r="BA939" s="135">
        <v>0</v>
      </c>
      <c r="BB939" s="135">
        <v>1</v>
      </c>
      <c r="BC939" s="135">
        <v>0</v>
      </c>
      <c r="BD939" s="135">
        <v>0</v>
      </c>
      <c r="BE939" s="135">
        <v>0</v>
      </c>
      <c r="BF939" s="135">
        <v>1</v>
      </c>
      <c r="BG939" s="135">
        <v>0</v>
      </c>
      <c r="BH939" s="135">
        <v>0</v>
      </c>
      <c r="BI939" s="135">
        <v>0</v>
      </c>
      <c r="BJ939" s="135">
        <v>0</v>
      </c>
      <c r="BK939" s="135">
        <v>1</v>
      </c>
      <c r="BL939" s="135">
        <v>0</v>
      </c>
      <c r="BM939" s="135">
        <v>2</v>
      </c>
      <c r="BN939" s="135">
        <v>1</v>
      </c>
      <c r="BO939" s="135">
        <v>0</v>
      </c>
      <c r="BP939" s="135">
        <v>0</v>
      </c>
      <c r="BQ939" s="135">
        <v>0</v>
      </c>
      <c r="BR939" s="135">
        <v>1</v>
      </c>
      <c r="BS939" s="135">
        <v>0</v>
      </c>
      <c r="BT939" s="135">
        <v>0</v>
      </c>
      <c r="BU939" s="135">
        <v>0</v>
      </c>
      <c r="BV939" s="135">
        <v>0</v>
      </c>
      <c r="BW939" s="135">
        <v>2</v>
      </c>
      <c r="BX939" s="135">
        <v>1</v>
      </c>
      <c r="BY939" s="135">
        <v>0</v>
      </c>
      <c r="BZ939" s="135">
        <v>0</v>
      </c>
      <c r="CA939" s="135">
        <v>1</v>
      </c>
      <c r="CB939" s="135">
        <v>0</v>
      </c>
      <c r="CC939" s="135">
        <v>1</v>
      </c>
      <c r="CD939" s="135">
        <v>5</v>
      </c>
      <c r="CE939" s="135">
        <v>0</v>
      </c>
      <c r="CF939" s="135">
        <v>0</v>
      </c>
      <c r="CG939" s="135">
        <v>0</v>
      </c>
      <c r="CH939" s="135">
        <v>0</v>
      </c>
      <c r="CI939" s="135">
        <v>0</v>
      </c>
      <c r="CJ939" s="135">
        <v>0</v>
      </c>
      <c r="CK939" s="135">
        <v>0</v>
      </c>
      <c r="CL939" s="135">
        <v>0</v>
      </c>
      <c r="CM939" s="135">
        <v>0</v>
      </c>
      <c r="CN939" s="135">
        <v>1</v>
      </c>
      <c r="CO939" s="135">
        <v>0</v>
      </c>
      <c r="CP939" s="135">
        <v>0</v>
      </c>
      <c r="CQ939" s="135">
        <v>0</v>
      </c>
      <c r="CR939" s="135">
        <v>0</v>
      </c>
      <c r="CS939" s="135">
        <v>0</v>
      </c>
      <c r="CT939" s="135">
        <v>0</v>
      </c>
      <c r="CU939" s="135">
        <v>0</v>
      </c>
      <c r="CV939" s="135">
        <v>0</v>
      </c>
      <c r="CW939" s="135">
        <v>2</v>
      </c>
      <c r="CX939" s="135"/>
    </row>
    <row r="940" spans="1:102" x14ac:dyDescent="0.35">
      <c r="A940" s="135">
        <v>939</v>
      </c>
      <c r="B940" s="135">
        <v>2</v>
      </c>
      <c r="C940" s="135">
        <v>0</v>
      </c>
      <c r="D940" s="135">
        <v>1</v>
      </c>
      <c r="E940" s="135">
        <v>0</v>
      </c>
      <c r="F940" s="135">
        <v>0</v>
      </c>
      <c r="G940" s="135">
        <v>2</v>
      </c>
      <c r="H940" s="135">
        <v>0</v>
      </c>
      <c r="I940" s="135">
        <v>0</v>
      </c>
      <c r="J940" s="135">
        <v>1</v>
      </c>
      <c r="K940" s="135">
        <v>0</v>
      </c>
      <c r="L940" s="135">
        <v>1</v>
      </c>
      <c r="M940" s="135">
        <v>1</v>
      </c>
      <c r="N940" s="135">
        <v>2</v>
      </c>
      <c r="O940" s="135">
        <v>0</v>
      </c>
      <c r="P940" s="135">
        <v>0</v>
      </c>
      <c r="Q940" s="135">
        <v>0</v>
      </c>
      <c r="R940" s="135">
        <v>0</v>
      </c>
      <c r="S940" s="135">
        <v>0</v>
      </c>
      <c r="T940" s="135">
        <v>0</v>
      </c>
      <c r="U940" s="135">
        <v>0</v>
      </c>
      <c r="V940" s="135">
        <v>12</v>
      </c>
      <c r="W940" s="135">
        <v>0</v>
      </c>
      <c r="X940" s="135">
        <v>0</v>
      </c>
      <c r="Y940" s="135">
        <v>0</v>
      </c>
      <c r="Z940" s="135">
        <v>0</v>
      </c>
      <c r="AA940" s="135">
        <v>0</v>
      </c>
      <c r="AB940" s="135">
        <v>0</v>
      </c>
      <c r="AC940" s="135">
        <v>0</v>
      </c>
      <c r="AD940" s="135">
        <v>0</v>
      </c>
      <c r="AE940" s="135">
        <v>0</v>
      </c>
      <c r="AF940" s="135">
        <v>0</v>
      </c>
      <c r="AG940" s="135">
        <v>0</v>
      </c>
      <c r="AH940" s="135">
        <v>0</v>
      </c>
      <c r="AI940" s="135">
        <v>17</v>
      </c>
      <c r="AJ940" s="135">
        <v>1</v>
      </c>
      <c r="AK940" s="135">
        <v>0</v>
      </c>
      <c r="AL940" s="135">
        <v>0</v>
      </c>
      <c r="AM940" s="135">
        <v>0</v>
      </c>
      <c r="AN940" s="135">
        <v>0</v>
      </c>
      <c r="AO940" s="135">
        <v>0</v>
      </c>
      <c r="AP940" s="135">
        <v>0</v>
      </c>
      <c r="AQ940" s="135">
        <v>0</v>
      </c>
      <c r="AR940" s="135">
        <v>1</v>
      </c>
      <c r="AS940" s="135">
        <v>0</v>
      </c>
      <c r="AT940" s="135">
        <v>0</v>
      </c>
      <c r="AU940" s="135">
        <v>16</v>
      </c>
      <c r="AV940" s="135">
        <v>0</v>
      </c>
      <c r="AW940" s="135">
        <v>12</v>
      </c>
      <c r="AX940" s="135">
        <v>0</v>
      </c>
      <c r="AY940" s="135">
        <v>13</v>
      </c>
      <c r="AZ940" s="135">
        <v>0</v>
      </c>
      <c r="BA940" s="135">
        <v>0</v>
      </c>
      <c r="BB940" s="135">
        <v>1</v>
      </c>
      <c r="BC940" s="135">
        <v>0</v>
      </c>
      <c r="BD940" s="135">
        <v>0</v>
      </c>
      <c r="BE940" s="135">
        <v>0</v>
      </c>
      <c r="BF940" s="135">
        <v>0</v>
      </c>
      <c r="BG940" s="135">
        <v>1</v>
      </c>
      <c r="BH940" s="135">
        <v>0</v>
      </c>
      <c r="BI940" s="135">
        <v>0</v>
      </c>
      <c r="BJ940" s="135">
        <v>2</v>
      </c>
      <c r="BK940" s="135">
        <v>0</v>
      </c>
      <c r="BL940" s="135">
        <v>0</v>
      </c>
      <c r="BM940" s="135">
        <v>0</v>
      </c>
      <c r="BN940" s="135">
        <v>0</v>
      </c>
      <c r="BO940" s="135">
        <v>0</v>
      </c>
      <c r="BP940" s="135">
        <v>0</v>
      </c>
      <c r="BQ940" s="135">
        <v>0</v>
      </c>
      <c r="BR940" s="135">
        <v>0</v>
      </c>
      <c r="BS940" s="135">
        <v>0</v>
      </c>
      <c r="BT940" s="135">
        <v>0</v>
      </c>
      <c r="BU940" s="135">
        <v>0</v>
      </c>
      <c r="BV940" s="135">
        <v>1</v>
      </c>
      <c r="BW940" s="135">
        <v>0</v>
      </c>
      <c r="BX940" s="135">
        <v>1</v>
      </c>
      <c r="BY940" s="135">
        <v>0</v>
      </c>
      <c r="BZ940" s="135">
        <v>0</v>
      </c>
      <c r="CA940" s="135">
        <v>0</v>
      </c>
      <c r="CB940" s="135">
        <v>1</v>
      </c>
      <c r="CC940" s="135">
        <v>1</v>
      </c>
      <c r="CD940" s="135">
        <v>0</v>
      </c>
      <c r="CE940" s="135">
        <v>0</v>
      </c>
      <c r="CF940" s="135">
        <v>0</v>
      </c>
      <c r="CG940" s="135">
        <v>0</v>
      </c>
      <c r="CH940" s="135">
        <v>0</v>
      </c>
      <c r="CI940" s="135">
        <v>0</v>
      </c>
      <c r="CJ940" s="135">
        <v>0</v>
      </c>
      <c r="CK940" s="135">
        <v>0</v>
      </c>
      <c r="CL940" s="135">
        <v>0</v>
      </c>
      <c r="CM940" s="135">
        <v>0</v>
      </c>
      <c r="CN940" s="135">
        <v>1</v>
      </c>
      <c r="CO940" s="135">
        <v>0</v>
      </c>
      <c r="CP940" s="135">
        <v>0</v>
      </c>
      <c r="CQ940" s="135">
        <v>0</v>
      </c>
      <c r="CR940" s="135">
        <v>0</v>
      </c>
      <c r="CS940" s="135">
        <v>1</v>
      </c>
      <c r="CT940" s="135">
        <v>2</v>
      </c>
      <c r="CU940" s="135">
        <v>0</v>
      </c>
      <c r="CV940" s="135">
        <v>1</v>
      </c>
      <c r="CW940" s="135">
        <v>1</v>
      </c>
      <c r="CX940" s="135"/>
    </row>
    <row r="941" spans="1:102" x14ac:dyDescent="0.35">
      <c r="A941" s="135">
        <v>940</v>
      </c>
      <c r="B941" s="135">
        <v>0</v>
      </c>
      <c r="C941" s="135">
        <v>0</v>
      </c>
      <c r="D941" s="135">
        <v>0</v>
      </c>
      <c r="E941" s="135">
        <v>0</v>
      </c>
      <c r="F941" s="135">
        <v>0</v>
      </c>
      <c r="G941" s="135">
        <v>1</v>
      </c>
      <c r="H941" s="135">
        <v>1</v>
      </c>
      <c r="I941" s="135">
        <v>0</v>
      </c>
      <c r="J941" s="135">
        <v>0</v>
      </c>
      <c r="K941" s="135">
        <v>0</v>
      </c>
      <c r="L941" s="135">
        <v>1</v>
      </c>
      <c r="M941" s="135">
        <v>1</v>
      </c>
      <c r="N941" s="135">
        <v>1</v>
      </c>
      <c r="O941" s="135">
        <v>0</v>
      </c>
      <c r="P941" s="135">
        <v>0</v>
      </c>
      <c r="Q941" s="135">
        <v>0</v>
      </c>
      <c r="R941" s="135">
        <v>0</v>
      </c>
      <c r="S941" s="135">
        <v>0</v>
      </c>
      <c r="T941" s="135">
        <v>0</v>
      </c>
      <c r="U941" s="135">
        <v>1</v>
      </c>
      <c r="V941" s="135">
        <v>0</v>
      </c>
      <c r="W941" s="135">
        <v>0</v>
      </c>
      <c r="X941" s="135">
        <v>0</v>
      </c>
      <c r="Y941" s="135">
        <v>0</v>
      </c>
      <c r="Z941" s="135">
        <v>0</v>
      </c>
      <c r="AA941" s="135">
        <v>0</v>
      </c>
      <c r="AB941" s="135">
        <v>1</v>
      </c>
      <c r="AC941" s="135">
        <v>0</v>
      </c>
      <c r="AD941" s="135">
        <v>1</v>
      </c>
      <c r="AE941" s="135">
        <v>0</v>
      </c>
      <c r="AF941" s="135">
        <v>0</v>
      </c>
      <c r="AG941" s="135">
        <v>0</v>
      </c>
      <c r="AH941" s="135">
        <v>0</v>
      </c>
      <c r="AI941" s="135">
        <v>3</v>
      </c>
      <c r="AJ941" s="135">
        <v>0</v>
      </c>
      <c r="AK941" s="135">
        <v>0</v>
      </c>
      <c r="AL941" s="135">
        <v>1</v>
      </c>
      <c r="AM941" s="135">
        <v>1</v>
      </c>
      <c r="AN941" s="135">
        <v>0</v>
      </c>
      <c r="AO941" s="135">
        <v>0</v>
      </c>
      <c r="AP941" s="135">
        <v>1</v>
      </c>
      <c r="AQ941" s="135">
        <v>0</v>
      </c>
      <c r="AR941" s="135">
        <v>0</v>
      </c>
      <c r="AS941" s="135">
        <v>0</v>
      </c>
      <c r="AT941" s="135">
        <v>0</v>
      </c>
      <c r="AU941" s="135">
        <v>0</v>
      </c>
      <c r="AV941" s="135">
        <v>0</v>
      </c>
      <c r="AW941" s="135">
        <v>1</v>
      </c>
      <c r="AX941" s="135">
        <v>0</v>
      </c>
      <c r="AY941" s="135">
        <v>0</v>
      </c>
      <c r="AZ941" s="135">
        <v>0</v>
      </c>
      <c r="BA941" s="135">
        <v>0</v>
      </c>
      <c r="BB941" s="135">
        <v>0</v>
      </c>
      <c r="BC941" s="135">
        <v>0</v>
      </c>
      <c r="BD941" s="135">
        <v>0</v>
      </c>
      <c r="BE941" s="135">
        <v>0</v>
      </c>
      <c r="BF941" s="135">
        <v>0</v>
      </c>
      <c r="BG941" s="135">
        <v>0</v>
      </c>
      <c r="BH941" s="135">
        <v>0</v>
      </c>
      <c r="BI941" s="135">
        <v>1</v>
      </c>
      <c r="BJ941" s="135">
        <v>0</v>
      </c>
      <c r="BK941" s="135">
        <v>2</v>
      </c>
      <c r="BL941" s="135">
        <v>0</v>
      </c>
      <c r="BM941" s="135">
        <v>0</v>
      </c>
      <c r="BN941" s="135">
        <v>0</v>
      </c>
      <c r="BO941" s="135">
        <v>0</v>
      </c>
      <c r="BP941" s="135">
        <v>0</v>
      </c>
      <c r="BQ941" s="135">
        <v>0</v>
      </c>
      <c r="BR941" s="135">
        <v>2</v>
      </c>
      <c r="BS941" s="135">
        <v>35</v>
      </c>
      <c r="BT941" s="135">
        <v>0</v>
      </c>
      <c r="BU941" s="135">
        <v>0</v>
      </c>
      <c r="BV941" s="135">
        <v>0</v>
      </c>
      <c r="BW941" s="135">
        <v>0</v>
      </c>
      <c r="BX941" s="135">
        <v>0</v>
      </c>
      <c r="BY941" s="135">
        <v>0</v>
      </c>
      <c r="BZ941" s="135">
        <v>0</v>
      </c>
      <c r="CA941" s="135">
        <v>0</v>
      </c>
      <c r="CB941" s="135">
        <v>0</v>
      </c>
      <c r="CC941" s="135">
        <v>0</v>
      </c>
      <c r="CD941" s="135">
        <v>0</v>
      </c>
      <c r="CE941" s="135">
        <v>0</v>
      </c>
      <c r="CF941" s="135">
        <v>0</v>
      </c>
      <c r="CG941" s="135">
        <v>0</v>
      </c>
      <c r="CH941" s="135">
        <v>1</v>
      </c>
      <c r="CI941" s="135">
        <v>0</v>
      </c>
      <c r="CJ941" s="135">
        <v>0</v>
      </c>
      <c r="CK941" s="135">
        <v>0</v>
      </c>
      <c r="CL941" s="135">
        <v>1</v>
      </c>
      <c r="CM941" s="135">
        <v>0</v>
      </c>
      <c r="CN941" s="135">
        <v>0</v>
      </c>
      <c r="CO941" s="135">
        <v>0</v>
      </c>
      <c r="CP941" s="135">
        <v>0</v>
      </c>
      <c r="CQ941" s="135">
        <v>0</v>
      </c>
      <c r="CR941" s="135">
        <v>0</v>
      </c>
      <c r="CS941" s="135">
        <v>0</v>
      </c>
      <c r="CT941" s="135">
        <v>0</v>
      </c>
      <c r="CU941" s="135">
        <v>0</v>
      </c>
      <c r="CV941" s="135">
        <v>0</v>
      </c>
      <c r="CW941" s="135">
        <v>0</v>
      </c>
      <c r="CX941" s="135"/>
    </row>
    <row r="942" spans="1:102" x14ac:dyDescent="0.35">
      <c r="A942" s="135">
        <v>941</v>
      </c>
      <c r="B942" s="135">
        <v>0</v>
      </c>
      <c r="C942" s="135">
        <v>0</v>
      </c>
      <c r="D942" s="135">
        <v>2</v>
      </c>
      <c r="E942" s="135">
        <v>0</v>
      </c>
      <c r="F942" s="135">
        <v>0</v>
      </c>
      <c r="G942" s="135">
        <v>0</v>
      </c>
      <c r="H942" s="135">
        <v>2</v>
      </c>
      <c r="I942" s="135">
        <v>0</v>
      </c>
      <c r="J942" s="135">
        <v>0</v>
      </c>
      <c r="K942" s="135">
        <v>1</v>
      </c>
      <c r="L942" s="135">
        <v>0</v>
      </c>
      <c r="M942" s="135">
        <v>0</v>
      </c>
      <c r="N942" s="135">
        <v>1</v>
      </c>
      <c r="O942" s="135">
        <v>0</v>
      </c>
      <c r="P942" s="135">
        <v>3</v>
      </c>
      <c r="Q942" s="135">
        <v>1</v>
      </c>
      <c r="R942" s="135">
        <v>0</v>
      </c>
      <c r="S942" s="135">
        <v>0</v>
      </c>
      <c r="T942" s="135">
        <v>0</v>
      </c>
      <c r="U942" s="135">
        <v>0</v>
      </c>
      <c r="V942" s="135">
        <v>1</v>
      </c>
      <c r="W942" s="135">
        <v>1</v>
      </c>
      <c r="X942" s="135">
        <v>1</v>
      </c>
      <c r="Y942" s="135">
        <v>0</v>
      </c>
      <c r="Z942" s="135">
        <v>1</v>
      </c>
      <c r="AA942" s="135">
        <v>0</v>
      </c>
      <c r="AB942" s="135">
        <v>1</v>
      </c>
      <c r="AC942" s="135">
        <v>0</v>
      </c>
      <c r="AD942" s="135">
        <v>0</v>
      </c>
      <c r="AE942" s="135">
        <v>0</v>
      </c>
      <c r="AF942" s="135">
        <v>0</v>
      </c>
      <c r="AG942" s="135">
        <v>0</v>
      </c>
      <c r="AH942" s="135">
        <v>3</v>
      </c>
      <c r="AI942" s="135">
        <v>0</v>
      </c>
      <c r="AJ942" s="135">
        <v>0</v>
      </c>
      <c r="AK942" s="135">
        <v>0</v>
      </c>
      <c r="AL942" s="135">
        <v>1</v>
      </c>
      <c r="AM942" s="135">
        <v>6</v>
      </c>
      <c r="AN942" s="135">
        <v>1</v>
      </c>
      <c r="AO942" s="135">
        <v>0</v>
      </c>
      <c r="AP942" s="135">
        <v>1</v>
      </c>
      <c r="AQ942" s="135">
        <v>0</v>
      </c>
      <c r="AR942" s="135">
        <v>0</v>
      </c>
      <c r="AS942" s="135">
        <v>0</v>
      </c>
      <c r="AT942" s="135">
        <v>0</v>
      </c>
      <c r="AU942" s="135">
        <v>9</v>
      </c>
      <c r="AV942" s="135">
        <v>0</v>
      </c>
      <c r="AW942" s="135">
        <v>3</v>
      </c>
      <c r="AX942" s="135">
        <v>0</v>
      </c>
      <c r="AY942" s="135">
        <v>5</v>
      </c>
      <c r="AZ942" s="135">
        <v>0</v>
      </c>
      <c r="BA942" s="135">
        <v>0</v>
      </c>
      <c r="BB942" s="135">
        <v>0</v>
      </c>
      <c r="BC942" s="135">
        <v>0</v>
      </c>
      <c r="BD942" s="135">
        <v>0</v>
      </c>
      <c r="BE942" s="135">
        <v>0</v>
      </c>
      <c r="BF942" s="135">
        <v>0</v>
      </c>
      <c r="BG942" s="135">
        <v>0</v>
      </c>
      <c r="BH942" s="135">
        <v>1</v>
      </c>
      <c r="BI942" s="135">
        <v>0</v>
      </c>
      <c r="BJ942" s="135">
        <v>0</v>
      </c>
      <c r="BK942" s="135">
        <v>1</v>
      </c>
      <c r="BL942" s="135">
        <v>0</v>
      </c>
      <c r="BM942" s="135">
        <v>0</v>
      </c>
      <c r="BN942" s="135">
        <v>0</v>
      </c>
      <c r="BO942" s="135">
        <v>0</v>
      </c>
      <c r="BP942" s="135">
        <v>0</v>
      </c>
      <c r="BQ942" s="135">
        <v>0</v>
      </c>
      <c r="BR942" s="135">
        <v>0</v>
      </c>
      <c r="BS942" s="135">
        <v>0</v>
      </c>
      <c r="BT942" s="135">
        <v>0</v>
      </c>
      <c r="BU942" s="135">
        <v>1</v>
      </c>
      <c r="BV942" s="135">
        <v>0</v>
      </c>
      <c r="BW942" s="135">
        <v>1</v>
      </c>
      <c r="BX942" s="135">
        <v>1</v>
      </c>
      <c r="BY942" s="135">
        <v>0</v>
      </c>
      <c r="BZ942" s="135">
        <v>0</v>
      </c>
      <c r="CA942" s="135">
        <v>0</v>
      </c>
      <c r="CB942" s="135">
        <v>0</v>
      </c>
      <c r="CC942" s="135">
        <v>0</v>
      </c>
      <c r="CD942" s="135">
        <v>0</v>
      </c>
      <c r="CE942" s="135">
        <v>1</v>
      </c>
      <c r="CF942" s="135">
        <v>0</v>
      </c>
      <c r="CG942" s="135">
        <v>0</v>
      </c>
      <c r="CH942" s="135">
        <v>0</v>
      </c>
      <c r="CI942" s="135">
        <v>0</v>
      </c>
      <c r="CJ942" s="135">
        <v>0</v>
      </c>
      <c r="CK942" s="135">
        <v>0</v>
      </c>
      <c r="CL942" s="135">
        <v>2</v>
      </c>
      <c r="CM942" s="135">
        <v>0</v>
      </c>
      <c r="CN942" s="135">
        <v>0</v>
      </c>
      <c r="CO942" s="135">
        <v>1</v>
      </c>
      <c r="CP942" s="135">
        <v>0</v>
      </c>
      <c r="CQ942" s="135">
        <v>0</v>
      </c>
      <c r="CR942" s="135">
        <v>1</v>
      </c>
      <c r="CS942" s="135">
        <v>0</v>
      </c>
      <c r="CT942" s="135">
        <v>0</v>
      </c>
      <c r="CU942" s="135">
        <v>1</v>
      </c>
      <c r="CV942" s="135">
        <v>0</v>
      </c>
      <c r="CW942" s="135">
        <v>1</v>
      </c>
      <c r="CX942" s="135"/>
    </row>
    <row r="943" spans="1:102" x14ac:dyDescent="0.35">
      <c r="A943" s="135">
        <v>942</v>
      </c>
      <c r="B943" s="135">
        <v>1</v>
      </c>
      <c r="C943" s="135">
        <v>0</v>
      </c>
      <c r="D943" s="135">
        <v>1</v>
      </c>
      <c r="E943" s="135">
        <v>1</v>
      </c>
      <c r="F943" s="135">
        <v>0</v>
      </c>
      <c r="G943" s="135">
        <v>0</v>
      </c>
      <c r="H943" s="135">
        <v>1</v>
      </c>
      <c r="I943" s="135">
        <v>0</v>
      </c>
      <c r="J943" s="135">
        <v>0</v>
      </c>
      <c r="K943" s="135">
        <v>0</v>
      </c>
      <c r="L943" s="135">
        <v>0</v>
      </c>
      <c r="M943" s="135">
        <v>0</v>
      </c>
      <c r="N943" s="135">
        <v>0</v>
      </c>
      <c r="O943" s="135">
        <v>0</v>
      </c>
      <c r="P943" s="135">
        <v>0</v>
      </c>
      <c r="Q943" s="135">
        <v>1</v>
      </c>
      <c r="R943" s="135">
        <v>0</v>
      </c>
      <c r="S943" s="135">
        <v>0</v>
      </c>
      <c r="T943" s="135">
        <v>0</v>
      </c>
      <c r="U943" s="135">
        <v>0</v>
      </c>
      <c r="V943" s="135">
        <v>3</v>
      </c>
      <c r="W943" s="135">
        <v>0</v>
      </c>
      <c r="X943" s="135">
        <v>0</v>
      </c>
      <c r="Y943" s="135">
        <v>0</v>
      </c>
      <c r="Z943" s="135">
        <v>1</v>
      </c>
      <c r="AA943" s="135">
        <v>1</v>
      </c>
      <c r="AB943" s="135">
        <v>0</v>
      </c>
      <c r="AC943" s="135">
        <v>0</v>
      </c>
      <c r="AD943" s="135">
        <v>0</v>
      </c>
      <c r="AE943" s="135">
        <v>0</v>
      </c>
      <c r="AF943" s="135">
        <v>1</v>
      </c>
      <c r="AG943" s="135">
        <v>1</v>
      </c>
      <c r="AH943" s="135">
        <v>1</v>
      </c>
      <c r="AI943" s="135">
        <v>0</v>
      </c>
      <c r="AJ943" s="135">
        <v>1</v>
      </c>
      <c r="AK943" s="135">
        <v>0</v>
      </c>
      <c r="AL943" s="135">
        <v>0</v>
      </c>
      <c r="AM943" s="135">
        <v>0</v>
      </c>
      <c r="AN943" s="135">
        <v>0</v>
      </c>
      <c r="AO943" s="135">
        <v>1</v>
      </c>
      <c r="AP943" s="135">
        <v>9</v>
      </c>
      <c r="AQ943" s="135">
        <v>1</v>
      </c>
      <c r="AR943" s="135">
        <v>0</v>
      </c>
      <c r="AS943" s="135">
        <v>0</v>
      </c>
      <c r="AT943" s="135">
        <v>0</v>
      </c>
      <c r="AU943" s="135">
        <v>3</v>
      </c>
      <c r="AV943" s="135">
        <v>1</v>
      </c>
      <c r="AW943" s="135">
        <v>0</v>
      </c>
      <c r="AX943" s="135">
        <v>1</v>
      </c>
      <c r="AY943" s="135">
        <v>0</v>
      </c>
      <c r="AZ943" s="135">
        <v>0</v>
      </c>
      <c r="BA943" s="135">
        <v>0</v>
      </c>
      <c r="BB943" s="135">
        <v>0</v>
      </c>
      <c r="BC943" s="135">
        <v>0</v>
      </c>
      <c r="BD943" s="135">
        <v>4</v>
      </c>
      <c r="BE943" s="135">
        <v>0</v>
      </c>
      <c r="BF943" s="135">
        <v>0</v>
      </c>
      <c r="BG943" s="135">
        <v>1</v>
      </c>
      <c r="BH943" s="135">
        <v>0</v>
      </c>
      <c r="BI943" s="135">
        <v>0</v>
      </c>
      <c r="BJ943" s="135">
        <v>1</v>
      </c>
      <c r="BK943" s="135">
        <v>0</v>
      </c>
      <c r="BL943" s="135">
        <v>1</v>
      </c>
      <c r="BM943" s="135">
        <v>0</v>
      </c>
      <c r="BN943" s="135">
        <v>0</v>
      </c>
      <c r="BO943" s="135">
        <v>0</v>
      </c>
      <c r="BP943" s="135">
        <v>0</v>
      </c>
      <c r="BQ943" s="135">
        <v>0</v>
      </c>
      <c r="BR943" s="135">
        <v>0</v>
      </c>
      <c r="BS943" s="135">
        <v>0</v>
      </c>
      <c r="BT943" s="135">
        <v>0</v>
      </c>
      <c r="BU943" s="135">
        <v>1</v>
      </c>
      <c r="BV943" s="135">
        <v>0</v>
      </c>
      <c r="BW943" s="135">
        <v>0</v>
      </c>
      <c r="BX943" s="135">
        <v>2</v>
      </c>
      <c r="BY943" s="135">
        <v>0</v>
      </c>
      <c r="BZ943" s="135">
        <v>0</v>
      </c>
      <c r="CA943" s="135">
        <v>0</v>
      </c>
      <c r="CB943" s="135">
        <v>0</v>
      </c>
      <c r="CC943" s="135">
        <v>0</v>
      </c>
      <c r="CD943" s="135">
        <v>1</v>
      </c>
      <c r="CE943" s="135">
        <v>5</v>
      </c>
      <c r="CF943" s="135">
        <v>0</v>
      </c>
      <c r="CG943" s="135">
        <v>0</v>
      </c>
      <c r="CH943" s="135">
        <v>0</v>
      </c>
      <c r="CI943" s="135">
        <v>0</v>
      </c>
      <c r="CJ943" s="135">
        <v>0</v>
      </c>
      <c r="CK943" s="135">
        <v>0</v>
      </c>
      <c r="CL943" s="135">
        <v>1</v>
      </c>
      <c r="CM943" s="135">
        <v>0</v>
      </c>
      <c r="CN943" s="135">
        <v>0</v>
      </c>
      <c r="CO943" s="135">
        <v>0</v>
      </c>
      <c r="CP943" s="135">
        <v>0</v>
      </c>
      <c r="CQ943" s="135">
        <v>0</v>
      </c>
      <c r="CR943" s="135">
        <v>2</v>
      </c>
      <c r="CS943" s="135">
        <v>0</v>
      </c>
      <c r="CT943" s="135">
        <v>0</v>
      </c>
      <c r="CU943" s="135">
        <v>1</v>
      </c>
      <c r="CV943" s="135">
        <v>0</v>
      </c>
      <c r="CW943" s="135">
        <v>1</v>
      </c>
      <c r="CX943" s="135"/>
    </row>
    <row r="944" spans="1:102" x14ac:dyDescent="0.35">
      <c r="A944" s="135">
        <v>943</v>
      </c>
      <c r="B944" s="135">
        <v>0</v>
      </c>
      <c r="C944" s="135">
        <v>0</v>
      </c>
      <c r="D944" s="135">
        <v>0</v>
      </c>
      <c r="E944" s="135">
        <v>0</v>
      </c>
      <c r="F944" s="135">
        <v>1</v>
      </c>
      <c r="G944" s="135">
        <v>0</v>
      </c>
      <c r="H944" s="135">
        <v>0</v>
      </c>
      <c r="I944" s="135">
        <v>0</v>
      </c>
      <c r="J944" s="135">
        <v>0</v>
      </c>
      <c r="K944" s="135">
        <v>0</v>
      </c>
      <c r="L944" s="135">
        <v>1</v>
      </c>
      <c r="M944" s="135">
        <v>0</v>
      </c>
      <c r="N944" s="135">
        <v>0</v>
      </c>
      <c r="O944" s="135">
        <v>0</v>
      </c>
      <c r="P944" s="135">
        <v>1</v>
      </c>
      <c r="Q944" s="135">
        <v>0</v>
      </c>
      <c r="R944" s="135">
        <v>0</v>
      </c>
      <c r="S944" s="135">
        <v>0</v>
      </c>
      <c r="T944" s="135">
        <v>0</v>
      </c>
      <c r="U944" s="135">
        <v>0</v>
      </c>
      <c r="V944" s="135">
        <v>10</v>
      </c>
      <c r="W944" s="135">
        <v>0</v>
      </c>
      <c r="X944" s="135">
        <v>0</v>
      </c>
      <c r="Y944" s="135">
        <v>0</v>
      </c>
      <c r="Z944" s="135">
        <v>0</v>
      </c>
      <c r="AA944" s="135">
        <v>5</v>
      </c>
      <c r="AB944" s="135">
        <v>1</v>
      </c>
      <c r="AC944" s="135">
        <v>0</v>
      </c>
      <c r="AD944" s="135">
        <v>0</v>
      </c>
      <c r="AE944" s="135">
        <v>1</v>
      </c>
      <c r="AF944" s="135">
        <v>0</v>
      </c>
      <c r="AG944" s="135">
        <v>0</v>
      </c>
      <c r="AH944" s="135">
        <v>0</v>
      </c>
      <c r="AI944" s="135">
        <v>1</v>
      </c>
      <c r="AJ944" s="135">
        <v>1</v>
      </c>
      <c r="AK944" s="135">
        <v>0</v>
      </c>
      <c r="AL944" s="135">
        <v>1</v>
      </c>
      <c r="AM944" s="135">
        <v>0</v>
      </c>
      <c r="AN944" s="135">
        <v>0</v>
      </c>
      <c r="AO944" s="135">
        <v>0</v>
      </c>
      <c r="AP944" s="135">
        <v>1</v>
      </c>
      <c r="AQ944" s="135">
        <v>0</v>
      </c>
      <c r="AR944" s="135">
        <v>0</v>
      </c>
      <c r="AS944" s="135">
        <v>1</v>
      </c>
      <c r="AT944" s="135">
        <v>0</v>
      </c>
      <c r="AU944" s="135">
        <v>0</v>
      </c>
      <c r="AV944" s="135">
        <v>2</v>
      </c>
      <c r="AW944" s="135">
        <v>0</v>
      </c>
      <c r="AX944" s="135">
        <v>0</v>
      </c>
      <c r="AY944" s="135">
        <v>0</v>
      </c>
      <c r="AZ944" s="135">
        <v>0</v>
      </c>
      <c r="BA944" s="135">
        <v>0</v>
      </c>
      <c r="BB944" s="135">
        <v>0</v>
      </c>
      <c r="BC944" s="135">
        <v>0</v>
      </c>
      <c r="BD944" s="135">
        <v>0</v>
      </c>
      <c r="BE944" s="135">
        <v>0</v>
      </c>
      <c r="BF944" s="135">
        <v>0</v>
      </c>
      <c r="BG944" s="135">
        <v>1</v>
      </c>
      <c r="BH944" s="135">
        <v>0</v>
      </c>
      <c r="BI944" s="135">
        <v>0</v>
      </c>
      <c r="BJ944" s="135">
        <v>0</v>
      </c>
      <c r="BK944" s="135">
        <v>3</v>
      </c>
      <c r="BL944" s="135">
        <v>0</v>
      </c>
      <c r="BM944" s="135">
        <v>0</v>
      </c>
      <c r="BN944" s="135">
        <v>0</v>
      </c>
      <c r="BO944" s="135">
        <v>0</v>
      </c>
      <c r="BP944" s="135">
        <v>0</v>
      </c>
      <c r="BQ944" s="135">
        <v>0</v>
      </c>
      <c r="BR944" s="135">
        <v>0</v>
      </c>
      <c r="BS944" s="135">
        <v>0</v>
      </c>
      <c r="BT944" s="135">
        <v>0</v>
      </c>
      <c r="BU944" s="135">
        <v>0</v>
      </c>
      <c r="BV944" s="135">
        <v>7</v>
      </c>
      <c r="BW944" s="135">
        <v>0</v>
      </c>
      <c r="BX944" s="135">
        <v>0</v>
      </c>
      <c r="BY944" s="135">
        <v>0</v>
      </c>
      <c r="BZ944" s="135">
        <v>1</v>
      </c>
      <c r="CA944" s="135">
        <v>0</v>
      </c>
      <c r="CB944" s="135">
        <v>0</v>
      </c>
      <c r="CC944" s="135">
        <v>0</v>
      </c>
      <c r="CD944" s="135">
        <v>0</v>
      </c>
      <c r="CE944" s="135">
        <v>0</v>
      </c>
      <c r="CF944" s="135">
        <v>0</v>
      </c>
      <c r="CG944" s="135">
        <v>0</v>
      </c>
      <c r="CH944" s="135">
        <v>0</v>
      </c>
      <c r="CI944" s="135">
        <v>1</v>
      </c>
      <c r="CJ944" s="135">
        <v>0</v>
      </c>
      <c r="CK944" s="135">
        <v>0</v>
      </c>
      <c r="CL944" s="135">
        <v>0</v>
      </c>
      <c r="CM944" s="135">
        <v>0</v>
      </c>
      <c r="CN944" s="135">
        <v>1</v>
      </c>
      <c r="CO944" s="135">
        <v>0</v>
      </c>
      <c r="CP944" s="135">
        <v>0</v>
      </c>
      <c r="CQ944" s="135">
        <v>1</v>
      </c>
      <c r="CR944" s="135">
        <v>0</v>
      </c>
      <c r="CS944" s="135">
        <v>0</v>
      </c>
      <c r="CT944" s="135">
        <v>1</v>
      </c>
      <c r="CU944" s="135">
        <v>0</v>
      </c>
      <c r="CV944" s="135">
        <v>0</v>
      </c>
      <c r="CW944" s="135">
        <v>1</v>
      </c>
      <c r="CX944" s="135"/>
    </row>
    <row r="945" spans="1:102" x14ac:dyDescent="0.35">
      <c r="A945" s="135">
        <v>944</v>
      </c>
      <c r="B945" s="135">
        <v>0</v>
      </c>
      <c r="C945" s="135">
        <v>0</v>
      </c>
      <c r="D945" s="135">
        <v>0</v>
      </c>
      <c r="E945" s="135">
        <v>0</v>
      </c>
      <c r="F945" s="135">
        <v>1</v>
      </c>
      <c r="G945" s="135">
        <v>1</v>
      </c>
      <c r="H945" s="135">
        <v>0</v>
      </c>
      <c r="I945" s="135">
        <v>1</v>
      </c>
      <c r="J945" s="135">
        <v>0</v>
      </c>
      <c r="K945" s="135">
        <v>0</v>
      </c>
      <c r="L945" s="135">
        <v>0</v>
      </c>
      <c r="M945" s="135">
        <v>1</v>
      </c>
      <c r="N945" s="135">
        <v>0</v>
      </c>
      <c r="O945" s="135">
        <v>0</v>
      </c>
      <c r="P945" s="135">
        <v>0</v>
      </c>
      <c r="Q945" s="135">
        <v>0</v>
      </c>
      <c r="R945" s="135">
        <v>0</v>
      </c>
      <c r="S945" s="135">
        <v>0</v>
      </c>
      <c r="T945" s="135">
        <v>0</v>
      </c>
      <c r="U945" s="135">
        <v>0</v>
      </c>
      <c r="V945" s="135">
        <v>0</v>
      </c>
      <c r="W945" s="135">
        <v>2</v>
      </c>
      <c r="X945" s="135">
        <v>1</v>
      </c>
      <c r="Y945" s="135">
        <v>0</v>
      </c>
      <c r="Z945" s="135">
        <v>0</v>
      </c>
      <c r="AA945" s="135">
        <v>0</v>
      </c>
      <c r="AB945" s="135">
        <v>1</v>
      </c>
      <c r="AC945" s="135">
        <v>0</v>
      </c>
      <c r="AD945" s="135">
        <v>0</v>
      </c>
      <c r="AE945" s="135">
        <v>1</v>
      </c>
      <c r="AF945" s="135">
        <v>0</v>
      </c>
      <c r="AG945" s="135">
        <v>1</v>
      </c>
      <c r="AH945" s="135">
        <v>0</v>
      </c>
      <c r="AI945" s="135">
        <v>1</v>
      </c>
      <c r="AJ945" s="135">
        <v>0</v>
      </c>
      <c r="AK945" s="135">
        <v>0</v>
      </c>
      <c r="AL945" s="135">
        <v>1</v>
      </c>
      <c r="AM945" s="135">
        <v>1</v>
      </c>
      <c r="AN945" s="135">
        <v>0</v>
      </c>
      <c r="AO945" s="135">
        <v>0</v>
      </c>
      <c r="AP945" s="135">
        <v>1</v>
      </c>
      <c r="AQ945" s="135">
        <v>0</v>
      </c>
      <c r="AR945" s="135">
        <v>1</v>
      </c>
      <c r="AS945" s="135">
        <v>0</v>
      </c>
      <c r="AT945" s="135">
        <v>1</v>
      </c>
      <c r="AU945" s="135">
        <v>4</v>
      </c>
      <c r="AV945" s="135">
        <v>1</v>
      </c>
      <c r="AW945" s="135">
        <v>1</v>
      </c>
      <c r="AX945" s="135">
        <v>1</v>
      </c>
      <c r="AY945" s="135">
        <v>1</v>
      </c>
      <c r="AZ945" s="135">
        <v>0</v>
      </c>
      <c r="BA945" s="135">
        <v>0</v>
      </c>
      <c r="BB945" s="135">
        <v>2</v>
      </c>
      <c r="BC945" s="135">
        <v>0</v>
      </c>
      <c r="BD945" s="135">
        <v>0</v>
      </c>
      <c r="BE945" s="135">
        <v>0</v>
      </c>
      <c r="BF945" s="135">
        <v>0</v>
      </c>
      <c r="BG945" s="135">
        <v>0</v>
      </c>
      <c r="BH945" s="135">
        <v>0</v>
      </c>
      <c r="BI945" s="135">
        <v>0</v>
      </c>
      <c r="BJ945" s="135">
        <v>0</v>
      </c>
      <c r="BK945" s="135">
        <v>0</v>
      </c>
      <c r="BL945" s="135">
        <v>3</v>
      </c>
      <c r="BM945" s="135">
        <v>0</v>
      </c>
      <c r="BN945" s="135">
        <v>0</v>
      </c>
      <c r="BO945" s="135">
        <v>0</v>
      </c>
      <c r="BP945" s="135">
        <v>0</v>
      </c>
      <c r="BQ945" s="135">
        <v>0</v>
      </c>
      <c r="BR945" s="135">
        <v>0</v>
      </c>
      <c r="BS945" s="135">
        <v>0</v>
      </c>
      <c r="BT945" s="135">
        <v>0</v>
      </c>
      <c r="BU945" s="135">
        <v>6</v>
      </c>
      <c r="BV945" s="135">
        <v>0</v>
      </c>
      <c r="BW945" s="135">
        <v>0</v>
      </c>
      <c r="BX945" s="135">
        <v>0</v>
      </c>
      <c r="BY945" s="135">
        <v>1</v>
      </c>
      <c r="BZ945" s="135">
        <v>1</v>
      </c>
      <c r="CA945" s="135">
        <v>1</v>
      </c>
      <c r="CB945" s="135">
        <v>0</v>
      </c>
      <c r="CC945" s="135">
        <v>0</v>
      </c>
      <c r="CD945" s="135">
        <v>13</v>
      </c>
      <c r="CE945" s="135">
        <v>0</v>
      </c>
      <c r="CF945" s="135">
        <v>1</v>
      </c>
      <c r="CG945" s="135">
        <v>0</v>
      </c>
      <c r="CH945" s="135">
        <v>0</v>
      </c>
      <c r="CI945" s="135">
        <v>0</v>
      </c>
      <c r="CJ945" s="135">
        <v>0</v>
      </c>
      <c r="CK945" s="135">
        <v>0</v>
      </c>
      <c r="CL945" s="135">
        <v>0</v>
      </c>
      <c r="CM945" s="135">
        <v>1</v>
      </c>
      <c r="CN945" s="135">
        <v>0</v>
      </c>
      <c r="CO945" s="135">
        <v>0</v>
      </c>
      <c r="CP945" s="135">
        <v>1</v>
      </c>
      <c r="CQ945" s="135">
        <v>0</v>
      </c>
      <c r="CR945" s="135">
        <v>0</v>
      </c>
      <c r="CS945" s="135">
        <v>0</v>
      </c>
      <c r="CT945" s="135">
        <v>0</v>
      </c>
      <c r="CU945" s="135">
        <v>0</v>
      </c>
      <c r="CV945" s="135">
        <v>1</v>
      </c>
      <c r="CW945" s="135">
        <v>0</v>
      </c>
      <c r="CX945" s="135"/>
    </row>
    <row r="946" spans="1:102" x14ac:dyDescent="0.35">
      <c r="A946" s="135">
        <v>945</v>
      </c>
      <c r="B946" s="135">
        <v>0</v>
      </c>
      <c r="C946" s="135">
        <v>0</v>
      </c>
      <c r="D946" s="135">
        <v>0</v>
      </c>
      <c r="E946" s="135">
        <v>0</v>
      </c>
      <c r="F946" s="135">
        <v>0</v>
      </c>
      <c r="G946" s="135">
        <v>0</v>
      </c>
      <c r="H946" s="135">
        <v>6</v>
      </c>
      <c r="I946" s="135">
        <v>1</v>
      </c>
      <c r="J946" s="135">
        <v>0</v>
      </c>
      <c r="K946" s="135">
        <v>0</v>
      </c>
      <c r="L946" s="135">
        <v>0</v>
      </c>
      <c r="M946" s="135">
        <v>0</v>
      </c>
      <c r="N946" s="135">
        <v>2</v>
      </c>
      <c r="O946" s="135">
        <v>1</v>
      </c>
      <c r="P946" s="135">
        <v>1</v>
      </c>
      <c r="Q946" s="135">
        <v>0</v>
      </c>
      <c r="R946" s="135">
        <v>0</v>
      </c>
      <c r="S946" s="135">
        <v>0</v>
      </c>
      <c r="T946" s="135">
        <v>0</v>
      </c>
      <c r="U946" s="135">
        <v>0</v>
      </c>
      <c r="V946" s="135">
        <v>0</v>
      </c>
      <c r="W946" s="135">
        <v>0</v>
      </c>
      <c r="X946" s="135">
        <v>0</v>
      </c>
      <c r="Y946" s="135">
        <v>0</v>
      </c>
      <c r="Z946" s="135">
        <v>0</v>
      </c>
      <c r="AA946" s="135">
        <v>3</v>
      </c>
      <c r="AB946" s="135">
        <v>0</v>
      </c>
      <c r="AC946" s="135">
        <v>1</v>
      </c>
      <c r="AD946" s="135">
        <v>1</v>
      </c>
      <c r="AE946" s="135">
        <v>0</v>
      </c>
      <c r="AF946" s="135">
        <v>0</v>
      </c>
      <c r="AG946" s="135">
        <v>3</v>
      </c>
      <c r="AH946" s="135">
        <v>3</v>
      </c>
      <c r="AI946" s="135">
        <v>4</v>
      </c>
      <c r="AJ946" s="135">
        <v>1</v>
      </c>
      <c r="AK946" s="135">
        <v>1</v>
      </c>
      <c r="AL946" s="135">
        <v>0</v>
      </c>
      <c r="AM946" s="135">
        <v>0</v>
      </c>
      <c r="AN946" s="135">
        <v>0</v>
      </c>
      <c r="AO946" s="135">
        <v>0</v>
      </c>
      <c r="AP946" s="135">
        <v>1</v>
      </c>
      <c r="AQ946" s="135">
        <v>1</v>
      </c>
      <c r="AR946" s="135">
        <v>1</v>
      </c>
      <c r="AS946" s="135">
        <v>1</v>
      </c>
      <c r="AT946" s="135">
        <v>0</v>
      </c>
      <c r="AU946" s="135">
        <v>1</v>
      </c>
      <c r="AV946" s="135">
        <v>1</v>
      </c>
      <c r="AW946" s="135">
        <v>4</v>
      </c>
      <c r="AX946" s="135">
        <v>0</v>
      </c>
      <c r="AY946" s="135">
        <v>2</v>
      </c>
      <c r="AZ946" s="135">
        <v>0</v>
      </c>
      <c r="BA946" s="135">
        <v>0</v>
      </c>
      <c r="BB946" s="135">
        <v>1</v>
      </c>
      <c r="BC946" s="135">
        <v>0</v>
      </c>
      <c r="BD946" s="135">
        <v>0</v>
      </c>
      <c r="BE946" s="135">
        <v>0</v>
      </c>
      <c r="BF946" s="135">
        <v>0</v>
      </c>
      <c r="BG946" s="135">
        <v>0</v>
      </c>
      <c r="BH946" s="135">
        <v>0</v>
      </c>
      <c r="BI946" s="135">
        <v>0</v>
      </c>
      <c r="BJ946" s="135">
        <v>0</v>
      </c>
      <c r="BK946" s="135">
        <v>0</v>
      </c>
      <c r="BL946" s="135">
        <v>14</v>
      </c>
      <c r="BM946" s="135">
        <v>0</v>
      </c>
      <c r="BN946" s="135">
        <v>2</v>
      </c>
      <c r="BO946" s="135">
        <v>0</v>
      </c>
      <c r="BP946" s="135">
        <v>0</v>
      </c>
      <c r="BQ946" s="135">
        <v>0</v>
      </c>
      <c r="BR946" s="135">
        <v>1</v>
      </c>
      <c r="BS946" s="135">
        <v>0</v>
      </c>
      <c r="BT946" s="135">
        <v>0</v>
      </c>
      <c r="BU946" s="135">
        <v>0</v>
      </c>
      <c r="BV946" s="135">
        <v>0</v>
      </c>
      <c r="BW946" s="135">
        <v>0</v>
      </c>
      <c r="BX946" s="135">
        <v>0</v>
      </c>
      <c r="BY946" s="135">
        <v>0</v>
      </c>
      <c r="BZ946" s="135">
        <v>0</v>
      </c>
      <c r="CA946" s="135">
        <v>0</v>
      </c>
      <c r="CB946" s="135">
        <v>0</v>
      </c>
      <c r="CC946" s="135">
        <v>0</v>
      </c>
      <c r="CD946" s="135">
        <v>1</v>
      </c>
      <c r="CE946" s="135">
        <v>0</v>
      </c>
      <c r="CF946" s="135">
        <v>0</v>
      </c>
      <c r="CG946" s="135">
        <v>0</v>
      </c>
      <c r="CH946" s="135">
        <v>0</v>
      </c>
      <c r="CI946" s="135">
        <v>0</v>
      </c>
      <c r="CJ946" s="135">
        <v>1</v>
      </c>
      <c r="CK946" s="135">
        <v>0</v>
      </c>
      <c r="CL946" s="135">
        <v>0</v>
      </c>
      <c r="CM946" s="135">
        <v>0</v>
      </c>
      <c r="CN946" s="135">
        <v>0</v>
      </c>
      <c r="CO946" s="135">
        <v>0</v>
      </c>
      <c r="CP946" s="135">
        <v>0</v>
      </c>
      <c r="CQ946" s="135">
        <v>0</v>
      </c>
      <c r="CR946" s="135">
        <v>1</v>
      </c>
      <c r="CS946" s="135">
        <v>0</v>
      </c>
      <c r="CT946" s="135">
        <v>0</v>
      </c>
      <c r="CU946" s="135">
        <v>0</v>
      </c>
      <c r="CV946" s="135">
        <v>1</v>
      </c>
      <c r="CW946" s="135">
        <v>0</v>
      </c>
      <c r="CX946" s="135"/>
    </row>
    <row r="947" spans="1:102" x14ac:dyDescent="0.35">
      <c r="A947" s="135">
        <v>946</v>
      </c>
      <c r="B947" s="135">
        <v>0</v>
      </c>
      <c r="C947" s="135">
        <v>0</v>
      </c>
      <c r="D947" s="135">
        <v>0</v>
      </c>
      <c r="E947" s="135">
        <v>0</v>
      </c>
      <c r="F947" s="135">
        <v>1</v>
      </c>
      <c r="G947" s="135">
        <v>0</v>
      </c>
      <c r="H947" s="135">
        <v>0</v>
      </c>
      <c r="I947" s="135">
        <v>0</v>
      </c>
      <c r="J947" s="135">
        <v>0</v>
      </c>
      <c r="K947" s="135">
        <v>0</v>
      </c>
      <c r="L947" s="135">
        <v>0</v>
      </c>
      <c r="M947" s="135">
        <v>0</v>
      </c>
      <c r="N947" s="135">
        <v>3</v>
      </c>
      <c r="O947" s="135">
        <v>1</v>
      </c>
      <c r="P947" s="135">
        <v>0</v>
      </c>
      <c r="Q947" s="135">
        <v>0</v>
      </c>
      <c r="R947" s="135">
        <v>0</v>
      </c>
      <c r="S947" s="135">
        <v>1</v>
      </c>
      <c r="T947" s="135">
        <v>1</v>
      </c>
      <c r="U947" s="135">
        <v>1</v>
      </c>
      <c r="V947" s="135">
        <v>1</v>
      </c>
      <c r="W947" s="135">
        <v>0</v>
      </c>
      <c r="X947" s="135">
        <v>0</v>
      </c>
      <c r="Y947" s="135">
        <v>0</v>
      </c>
      <c r="Z947" s="135">
        <v>0</v>
      </c>
      <c r="AA947" s="135">
        <v>0</v>
      </c>
      <c r="AB947" s="135">
        <v>0</v>
      </c>
      <c r="AC947" s="135">
        <v>1</v>
      </c>
      <c r="AD947" s="135">
        <v>0</v>
      </c>
      <c r="AE947" s="135">
        <v>0</v>
      </c>
      <c r="AF947" s="135">
        <v>0</v>
      </c>
      <c r="AG947" s="135">
        <v>0</v>
      </c>
      <c r="AH947" s="135">
        <v>2</v>
      </c>
      <c r="AI947" s="135">
        <v>3</v>
      </c>
      <c r="AJ947" s="135">
        <v>0</v>
      </c>
      <c r="AK947" s="135">
        <v>0</v>
      </c>
      <c r="AL947" s="135">
        <v>0</v>
      </c>
      <c r="AM947" s="135">
        <v>0</v>
      </c>
      <c r="AN947" s="135">
        <v>0</v>
      </c>
      <c r="AO947" s="135">
        <v>0</v>
      </c>
      <c r="AP947" s="135">
        <v>0</v>
      </c>
      <c r="AQ947" s="135">
        <v>0</v>
      </c>
      <c r="AR947" s="135">
        <v>0</v>
      </c>
      <c r="AS947" s="135">
        <v>0</v>
      </c>
      <c r="AT947" s="135">
        <v>1</v>
      </c>
      <c r="AU947" s="135">
        <v>0</v>
      </c>
      <c r="AV947" s="135">
        <v>5</v>
      </c>
      <c r="AW947" s="135">
        <v>0</v>
      </c>
      <c r="AX947" s="135">
        <v>0</v>
      </c>
      <c r="AY947" s="135">
        <v>0</v>
      </c>
      <c r="AZ947" s="135">
        <v>0</v>
      </c>
      <c r="BA947" s="135">
        <v>0</v>
      </c>
      <c r="BB947" s="135">
        <v>0</v>
      </c>
      <c r="BC947" s="135">
        <v>0</v>
      </c>
      <c r="BD947" s="135">
        <v>0</v>
      </c>
      <c r="BE947" s="135">
        <v>0</v>
      </c>
      <c r="BF947" s="135">
        <v>0</v>
      </c>
      <c r="BG947" s="135">
        <v>0</v>
      </c>
      <c r="BH947" s="135">
        <v>0</v>
      </c>
      <c r="BI947" s="135">
        <v>0</v>
      </c>
      <c r="BJ947" s="135">
        <v>0</v>
      </c>
      <c r="BK947" s="135">
        <v>0</v>
      </c>
      <c r="BL947" s="135">
        <v>1</v>
      </c>
      <c r="BM947" s="135">
        <v>0</v>
      </c>
      <c r="BN947" s="135">
        <v>0</v>
      </c>
      <c r="BO947" s="135">
        <v>0</v>
      </c>
      <c r="BP947" s="135">
        <v>0</v>
      </c>
      <c r="BQ947" s="135">
        <v>0</v>
      </c>
      <c r="BR947" s="135">
        <v>0</v>
      </c>
      <c r="BS947" s="135">
        <v>2</v>
      </c>
      <c r="BT947" s="135">
        <v>0</v>
      </c>
      <c r="BU947" s="135">
        <v>0</v>
      </c>
      <c r="BV947" s="135">
        <v>1</v>
      </c>
      <c r="BW947" s="135">
        <v>0</v>
      </c>
      <c r="BX947" s="135">
        <v>0</v>
      </c>
      <c r="BY947" s="135">
        <v>0</v>
      </c>
      <c r="BZ947" s="135">
        <v>0</v>
      </c>
      <c r="CA947" s="135">
        <v>0</v>
      </c>
      <c r="CB947" s="135">
        <v>0</v>
      </c>
      <c r="CC947" s="135">
        <v>0</v>
      </c>
      <c r="CD947" s="135">
        <v>0</v>
      </c>
      <c r="CE947" s="135">
        <v>0</v>
      </c>
      <c r="CF947" s="135">
        <v>3</v>
      </c>
      <c r="CG947" s="135">
        <v>0</v>
      </c>
      <c r="CH947" s="135">
        <v>4</v>
      </c>
      <c r="CI947" s="135">
        <v>0</v>
      </c>
      <c r="CJ947" s="135">
        <v>1</v>
      </c>
      <c r="CK947" s="135">
        <v>0</v>
      </c>
      <c r="CL947" s="135">
        <v>0</v>
      </c>
      <c r="CM947" s="135">
        <v>0</v>
      </c>
      <c r="CN947" s="135">
        <v>0</v>
      </c>
      <c r="CO947" s="135">
        <v>0</v>
      </c>
      <c r="CP947" s="135">
        <v>0</v>
      </c>
      <c r="CQ947" s="135">
        <v>0</v>
      </c>
      <c r="CR947" s="135">
        <v>0</v>
      </c>
      <c r="CS947" s="135">
        <v>1</v>
      </c>
      <c r="CT947" s="135">
        <v>0</v>
      </c>
      <c r="CU947" s="135">
        <v>0</v>
      </c>
      <c r="CV947" s="135">
        <v>1</v>
      </c>
      <c r="CW947" s="135">
        <v>0</v>
      </c>
      <c r="CX947" s="135"/>
    </row>
    <row r="948" spans="1:102" x14ac:dyDescent="0.35">
      <c r="A948" s="135">
        <v>947</v>
      </c>
      <c r="B948" s="135">
        <v>1</v>
      </c>
      <c r="C948" s="135">
        <v>0</v>
      </c>
      <c r="D948" s="135">
        <v>0</v>
      </c>
      <c r="E948" s="135">
        <v>0</v>
      </c>
      <c r="F948" s="135">
        <v>0</v>
      </c>
      <c r="G948" s="135">
        <v>2</v>
      </c>
      <c r="H948" s="135">
        <v>2</v>
      </c>
      <c r="I948" s="135">
        <v>1</v>
      </c>
      <c r="J948" s="135">
        <v>1</v>
      </c>
      <c r="K948" s="135">
        <v>0</v>
      </c>
      <c r="L948" s="135">
        <v>4</v>
      </c>
      <c r="M948" s="135">
        <v>0</v>
      </c>
      <c r="N948" s="135">
        <v>5</v>
      </c>
      <c r="O948" s="135">
        <v>0</v>
      </c>
      <c r="P948" s="135">
        <v>0</v>
      </c>
      <c r="Q948" s="135">
        <v>0</v>
      </c>
      <c r="R948" s="135">
        <v>0</v>
      </c>
      <c r="S948" s="135">
        <v>0</v>
      </c>
      <c r="T948" s="135">
        <v>0</v>
      </c>
      <c r="U948" s="135">
        <v>0</v>
      </c>
      <c r="V948" s="135">
        <v>1</v>
      </c>
      <c r="W948" s="135">
        <v>0</v>
      </c>
      <c r="X948" s="135">
        <v>1</v>
      </c>
      <c r="Y948" s="135">
        <v>0</v>
      </c>
      <c r="Z948" s="135">
        <v>0</v>
      </c>
      <c r="AA948" s="135">
        <v>0</v>
      </c>
      <c r="AB948" s="135">
        <v>1</v>
      </c>
      <c r="AC948" s="135">
        <v>0</v>
      </c>
      <c r="AD948" s="135">
        <v>0</v>
      </c>
      <c r="AE948" s="135">
        <v>0</v>
      </c>
      <c r="AF948" s="135">
        <v>3</v>
      </c>
      <c r="AG948" s="135">
        <v>0</v>
      </c>
      <c r="AH948" s="135">
        <v>4</v>
      </c>
      <c r="AI948" s="135">
        <v>0</v>
      </c>
      <c r="AJ948" s="135">
        <v>0</v>
      </c>
      <c r="AK948" s="135">
        <v>1</v>
      </c>
      <c r="AL948" s="135">
        <v>0</v>
      </c>
      <c r="AM948" s="135">
        <v>0</v>
      </c>
      <c r="AN948" s="135">
        <v>1</v>
      </c>
      <c r="AO948" s="135">
        <v>0</v>
      </c>
      <c r="AP948" s="135">
        <v>22</v>
      </c>
      <c r="AQ948" s="135">
        <v>1</v>
      </c>
      <c r="AR948" s="135">
        <v>0</v>
      </c>
      <c r="AS948" s="135">
        <v>0</v>
      </c>
      <c r="AT948" s="135">
        <v>0</v>
      </c>
      <c r="AU948" s="135">
        <v>0</v>
      </c>
      <c r="AV948" s="135">
        <v>0</v>
      </c>
      <c r="AW948" s="135">
        <v>0</v>
      </c>
      <c r="AX948" s="135">
        <v>0</v>
      </c>
      <c r="AY948" s="135">
        <v>0</v>
      </c>
      <c r="AZ948" s="135">
        <v>1</v>
      </c>
      <c r="BA948" s="135">
        <v>0</v>
      </c>
      <c r="BB948" s="135">
        <v>1</v>
      </c>
      <c r="BC948" s="135">
        <v>0</v>
      </c>
      <c r="BD948" s="135">
        <v>1</v>
      </c>
      <c r="BE948" s="135">
        <v>0</v>
      </c>
      <c r="BF948" s="135">
        <v>0</v>
      </c>
      <c r="BG948" s="135">
        <v>0</v>
      </c>
      <c r="BH948" s="135">
        <v>0</v>
      </c>
      <c r="BI948" s="135">
        <v>0</v>
      </c>
      <c r="BJ948" s="135">
        <v>1</v>
      </c>
      <c r="BK948" s="135">
        <v>0</v>
      </c>
      <c r="BL948" s="135">
        <v>0</v>
      </c>
      <c r="BM948" s="135">
        <v>0</v>
      </c>
      <c r="BN948" s="135">
        <v>0</v>
      </c>
      <c r="BO948" s="135">
        <v>0</v>
      </c>
      <c r="BP948" s="135">
        <v>0</v>
      </c>
      <c r="BQ948" s="135">
        <v>1</v>
      </c>
      <c r="BR948" s="135">
        <v>0</v>
      </c>
      <c r="BS948" s="135">
        <v>7</v>
      </c>
      <c r="BT948" s="135">
        <v>0</v>
      </c>
      <c r="BU948" s="135">
        <v>0</v>
      </c>
      <c r="BV948" s="135">
        <v>0</v>
      </c>
      <c r="BW948" s="135">
        <v>0</v>
      </c>
      <c r="BX948" s="135">
        <v>0</v>
      </c>
      <c r="BY948" s="135">
        <v>0</v>
      </c>
      <c r="BZ948" s="135">
        <v>0</v>
      </c>
      <c r="CA948" s="135">
        <v>0</v>
      </c>
      <c r="CB948" s="135">
        <v>0</v>
      </c>
      <c r="CC948" s="135">
        <v>1</v>
      </c>
      <c r="CD948" s="135">
        <v>1</v>
      </c>
      <c r="CE948" s="135">
        <v>0</v>
      </c>
      <c r="CF948" s="135">
        <v>1</v>
      </c>
      <c r="CG948" s="135">
        <v>0</v>
      </c>
      <c r="CH948" s="135">
        <v>0</v>
      </c>
      <c r="CI948" s="135">
        <v>0</v>
      </c>
      <c r="CJ948" s="135">
        <v>0</v>
      </c>
      <c r="CK948" s="135">
        <v>0</v>
      </c>
      <c r="CL948" s="135">
        <v>0</v>
      </c>
      <c r="CM948" s="135">
        <v>0</v>
      </c>
      <c r="CN948" s="135">
        <v>0</v>
      </c>
      <c r="CO948" s="135">
        <v>0</v>
      </c>
      <c r="CP948" s="135">
        <v>0</v>
      </c>
      <c r="CQ948" s="135">
        <v>1</v>
      </c>
      <c r="CR948" s="135">
        <v>1</v>
      </c>
      <c r="CS948" s="135">
        <v>1</v>
      </c>
      <c r="CT948" s="135">
        <v>2</v>
      </c>
      <c r="CU948" s="135">
        <v>0</v>
      </c>
      <c r="CV948" s="135">
        <v>0</v>
      </c>
      <c r="CW948" s="135">
        <v>0</v>
      </c>
      <c r="CX948" s="135"/>
    </row>
    <row r="949" spans="1:102" x14ac:dyDescent="0.35">
      <c r="A949" s="135">
        <v>948</v>
      </c>
      <c r="B949" s="135">
        <v>1</v>
      </c>
      <c r="C949" s="135">
        <v>0</v>
      </c>
      <c r="D949" s="135">
        <v>0</v>
      </c>
      <c r="E949" s="135">
        <v>0</v>
      </c>
      <c r="F949" s="135">
        <v>1</v>
      </c>
      <c r="G949" s="135">
        <v>0</v>
      </c>
      <c r="H949" s="135">
        <v>0</v>
      </c>
      <c r="I949" s="135">
        <v>0</v>
      </c>
      <c r="J949" s="135">
        <v>0</v>
      </c>
      <c r="K949" s="135">
        <v>0</v>
      </c>
      <c r="L949" s="135">
        <v>1</v>
      </c>
      <c r="M949" s="135">
        <v>0</v>
      </c>
      <c r="N949" s="135">
        <v>1</v>
      </c>
      <c r="O949" s="135">
        <v>0</v>
      </c>
      <c r="P949" s="135">
        <v>5</v>
      </c>
      <c r="Q949" s="135">
        <v>0</v>
      </c>
      <c r="R949" s="135">
        <v>0</v>
      </c>
      <c r="S949" s="135">
        <v>4</v>
      </c>
      <c r="T949" s="135">
        <v>2</v>
      </c>
      <c r="U949" s="135">
        <v>1</v>
      </c>
      <c r="V949" s="135">
        <v>1</v>
      </c>
      <c r="W949" s="135">
        <v>0</v>
      </c>
      <c r="X949" s="135">
        <v>0</v>
      </c>
      <c r="Y949" s="135">
        <v>0</v>
      </c>
      <c r="Z949" s="135">
        <v>0</v>
      </c>
      <c r="AA949" s="135">
        <v>0</v>
      </c>
      <c r="AB949" s="135">
        <v>0</v>
      </c>
      <c r="AC949" s="135">
        <v>0</v>
      </c>
      <c r="AD949" s="135">
        <v>0</v>
      </c>
      <c r="AE949" s="135">
        <v>5</v>
      </c>
      <c r="AF949" s="135">
        <v>1</v>
      </c>
      <c r="AG949" s="135">
        <v>1</v>
      </c>
      <c r="AH949" s="135">
        <v>2</v>
      </c>
      <c r="AI949" s="135">
        <v>1</v>
      </c>
      <c r="AJ949" s="135">
        <v>0</v>
      </c>
      <c r="AK949" s="135">
        <v>1</v>
      </c>
      <c r="AL949" s="135">
        <v>0</v>
      </c>
      <c r="AM949" s="135">
        <v>0</v>
      </c>
      <c r="AN949" s="135">
        <v>0</v>
      </c>
      <c r="AO949" s="135">
        <v>0</v>
      </c>
      <c r="AP949" s="135">
        <v>0</v>
      </c>
      <c r="AQ949" s="135">
        <v>5</v>
      </c>
      <c r="AR949" s="135">
        <v>0</v>
      </c>
      <c r="AS949" s="135">
        <v>0</v>
      </c>
      <c r="AT949" s="135">
        <v>0</v>
      </c>
      <c r="AU949" s="135">
        <v>0</v>
      </c>
      <c r="AV949" s="135">
        <v>1</v>
      </c>
      <c r="AW949" s="135">
        <v>2</v>
      </c>
      <c r="AX949" s="135">
        <v>0</v>
      </c>
      <c r="AY949" s="135">
        <v>0</v>
      </c>
      <c r="AZ949" s="135">
        <v>0</v>
      </c>
      <c r="BA949" s="135">
        <v>0</v>
      </c>
      <c r="BB949" s="135">
        <v>1</v>
      </c>
      <c r="BC949" s="135">
        <v>0</v>
      </c>
      <c r="BD949" s="135">
        <v>1</v>
      </c>
      <c r="BE949" s="135">
        <v>0</v>
      </c>
      <c r="BF949" s="135">
        <v>0</v>
      </c>
      <c r="BG949" s="135">
        <v>1</v>
      </c>
      <c r="BH949" s="135">
        <v>0</v>
      </c>
      <c r="BI949" s="135">
        <v>0</v>
      </c>
      <c r="BJ949" s="135">
        <v>1</v>
      </c>
      <c r="BK949" s="135">
        <v>0</v>
      </c>
      <c r="BL949" s="135">
        <v>0</v>
      </c>
      <c r="BM949" s="135">
        <v>0</v>
      </c>
      <c r="BN949" s="135">
        <v>0</v>
      </c>
      <c r="BO949" s="135">
        <v>0</v>
      </c>
      <c r="BP949" s="135">
        <v>1</v>
      </c>
      <c r="BQ949" s="135">
        <v>0</v>
      </c>
      <c r="BR949" s="135">
        <v>0</v>
      </c>
      <c r="BS949" s="135">
        <v>4</v>
      </c>
      <c r="BT949" s="135">
        <v>0</v>
      </c>
      <c r="BU949" s="135">
        <v>1</v>
      </c>
      <c r="BV949" s="135">
        <v>0</v>
      </c>
      <c r="BW949" s="135">
        <v>0</v>
      </c>
      <c r="BX949" s="135">
        <v>0</v>
      </c>
      <c r="BY949" s="135">
        <v>0</v>
      </c>
      <c r="BZ949" s="135">
        <v>0</v>
      </c>
      <c r="CA949" s="135">
        <v>0</v>
      </c>
      <c r="CB949" s="135">
        <v>0</v>
      </c>
      <c r="CC949" s="135">
        <v>0</v>
      </c>
      <c r="CD949" s="135">
        <v>1</v>
      </c>
      <c r="CE949" s="135">
        <v>0</v>
      </c>
      <c r="CF949" s="135">
        <v>0</v>
      </c>
      <c r="CG949" s="135">
        <v>1</v>
      </c>
      <c r="CH949" s="135">
        <v>0</v>
      </c>
      <c r="CI949" s="135">
        <v>0</v>
      </c>
      <c r="CJ949" s="135">
        <v>0</v>
      </c>
      <c r="CK949" s="135">
        <v>0</v>
      </c>
      <c r="CL949" s="135">
        <v>0</v>
      </c>
      <c r="CM949" s="135">
        <v>1</v>
      </c>
      <c r="CN949" s="135">
        <v>0</v>
      </c>
      <c r="CO949" s="135">
        <v>0</v>
      </c>
      <c r="CP949" s="135">
        <v>1</v>
      </c>
      <c r="CQ949" s="135">
        <v>0</v>
      </c>
      <c r="CR949" s="135">
        <v>3</v>
      </c>
      <c r="CS949" s="135">
        <v>1</v>
      </c>
      <c r="CT949" s="135">
        <v>0</v>
      </c>
      <c r="CU949" s="135">
        <v>1</v>
      </c>
      <c r="CV949" s="135">
        <v>2</v>
      </c>
      <c r="CW949" s="135">
        <v>0</v>
      </c>
      <c r="CX949" s="135"/>
    </row>
    <row r="950" spans="1:102" x14ac:dyDescent="0.35">
      <c r="A950" s="135">
        <v>949</v>
      </c>
      <c r="B950" s="135">
        <v>0</v>
      </c>
      <c r="C950" s="135">
        <v>0</v>
      </c>
      <c r="D950" s="135">
        <v>0</v>
      </c>
      <c r="E950" s="135">
        <v>0</v>
      </c>
      <c r="F950" s="135">
        <v>1</v>
      </c>
      <c r="G950" s="135">
        <v>2</v>
      </c>
      <c r="H950" s="135">
        <v>1</v>
      </c>
      <c r="I950" s="135">
        <v>1</v>
      </c>
      <c r="J950" s="135">
        <v>0</v>
      </c>
      <c r="K950" s="135">
        <v>0</v>
      </c>
      <c r="L950" s="135">
        <v>8</v>
      </c>
      <c r="M950" s="135">
        <v>0</v>
      </c>
      <c r="N950" s="135">
        <v>0</v>
      </c>
      <c r="O950" s="135">
        <v>0</v>
      </c>
      <c r="P950" s="135">
        <v>0</v>
      </c>
      <c r="Q950" s="135">
        <v>0</v>
      </c>
      <c r="R950" s="135">
        <v>0</v>
      </c>
      <c r="S950" s="135">
        <v>1</v>
      </c>
      <c r="T950" s="135">
        <v>0</v>
      </c>
      <c r="U950" s="135">
        <v>0</v>
      </c>
      <c r="V950" s="135">
        <v>0</v>
      </c>
      <c r="W950" s="135">
        <v>0</v>
      </c>
      <c r="X950" s="135">
        <v>0</v>
      </c>
      <c r="Y950" s="135">
        <v>0</v>
      </c>
      <c r="Z950" s="135">
        <v>0</v>
      </c>
      <c r="AA950" s="135">
        <v>0</v>
      </c>
      <c r="AB950" s="135">
        <v>0</v>
      </c>
      <c r="AC950" s="135">
        <v>0</v>
      </c>
      <c r="AD950" s="135">
        <v>1</v>
      </c>
      <c r="AE950" s="135">
        <v>0</v>
      </c>
      <c r="AF950" s="135">
        <v>0</v>
      </c>
      <c r="AG950" s="135">
        <v>0</v>
      </c>
      <c r="AH950" s="135">
        <v>0</v>
      </c>
      <c r="AI950" s="135">
        <v>1</v>
      </c>
      <c r="AJ950" s="135">
        <v>1</v>
      </c>
      <c r="AK950" s="135">
        <v>0</v>
      </c>
      <c r="AL950" s="135">
        <v>0</v>
      </c>
      <c r="AM950" s="135">
        <v>0</v>
      </c>
      <c r="AN950" s="135">
        <v>0</v>
      </c>
      <c r="AO950" s="135">
        <v>0</v>
      </c>
      <c r="AP950" s="135">
        <v>0</v>
      </c>
      <c r="AQ950" s="135">
        <v>0</v>
      </c>
      <c r="AR950" s="135">
        <v>0</v>
      </c>
      <c r="AS950" s="135">
        <v>0</v>
      </c>
      <c r="AT950" s="135">
        <v>0</v>
      </c>
      <c r="AU950" s="135">
        <v>0</v>
      </c>
      <c r="AV950" s="135">
        <v>0</v>
      </c>
      <c r="AW950" s="135">
        <v>2</v>
      </c>
      <c r="AX950" s="135">
        <v>2</v>
      </c>
      <c r="AY950" s="135">
        <v>9</v>
      </c>
      <c r="AZ950" s="135">
        <v>1</v>
      </c>
      <c r="BA950" s="135">
        <v>0</v>
      </c>
      <c r="BB950" s="135">
        <v>2</v>
      </c>
      <c r="BC950" s="135">
        <v>0</v>
      </c>
      <c r="BD950" s="135">
        <v>1</v>
      </c>
      <c r="BE950" s="135">
        <v>0</v>
      </c>
      <c r="BF950" s="135">
        <v>0</v>
      </c>
      <c r="BG950" s="135">
        <v>1</v>
      </c>
      <c r="BH950" s="135">
        <v>0</v>
      </c>
      <c r="BI950" s="135">
        <v>2</v>
      </c>
      <c r="BJ950" s="135">
        <v>2</v>
      </c>
      <c r="BK950" s="135">
        <v>0</v>
      </c>
      <c r="BL950" s="135">
        <v>0</v>
      </c>
      <c r="BM950" s="135">
        <v>2</v>
      </c>
      <c r="BN950" s="135">
        <v>0</v>
      </c>
      <c r="BO950" s="135">
        <v>0</v>
      </c>
      <c r="BP950" s="135">
        <v>0</v>
      </c>
      <c r="BQ950" s="135">
        <v>0</v>
      </c>
      <c r="BR950" s="135">
        <v>0</v>
      </c>
      <c r="BS950" s="135">
        <v>0</v>
      </c>
      <c r="BT950" s="135">
        <v>0</v>
      </c>
      <c r="BU950" s="135">
        <v>0</v>
      </c>
      <c r="BV950" s="135">
        <v>1</v>
      </c>
      <c r="BW950" s="135">
        <v>0</v>
      </c>
      <c r="BX950" s="135">
        <v>0</v>
      </c>
      <c r="BY950" s="135">
        <v>1</v>
      </c>
      <c r="BZ950" s="135">
        <v>0</v>
      </c>
      <c r="CA950" s="135">
        <v>0</v>
      </c>
      <c r="CB950" s="135">
        <v>0</v>
      </c>
      <c r="CC950" s="135">
        <v>0</v>
      </c>
      <c r="CD950" s="135">
        <v>1</v>
      </c>
      <c r="CE950" s="135">
        <v>0</v>
      </c>
      <c r="CF950" s="135">
        <v>0</v>
      </c>
      <c r="CG950" s="135">
        <v>0</v>
      </c>
      <c r="CH950" s="135">
        <v>0</v>
      </c>
      <c r="CI950" s="135">
        <v>1</v>
      </c>
      <c r="CJ950" s="135">
        <v>0</v>
      </c>
      <c r="CK950" s="135">
        <v>0</v>
      </c>
      <c r="CL950" s="135">
        <v>0</v>
      </c>
      <c r="CM950" s="135">
        <v>1</v>
      </c>
      <c r="CN950" s="135">
        <v>1</v>
      </c>
      <c r="CO950" s="135">
        <v>0</v>
      </c>
      <c r="CP950" s="135">
        <v>0</v>
      </c>
      <c r="CQ950" s="135">
        <v>0</v>
      </c>
      <c r="CR950" s="135">
        <v>1</v>
      </c>
      <c r="CS950" s="135">
        <v>0</v>
      </c>
      <c r="CT950" s="135">
        <v>0</v>
      </c>
      <c r="CU950" s="135">
        <v>1</v>
      </c>
      <c r="CV950" s="135">
        <v>0</v>
      </c>
      <c r="CW950" s="135">
        <v>2</v>
      </c>
      <c r="CX950" s="135"/>
    </row>
    <row r="951" spans="1:102" x14ac:dyDescent="0.35">
      <c r="A951" s="135">
        <v>950</v>
      </c>
      <c r="B951" s="135">
        <v>1</v>
      </c>
      <c r="C951" s="135">
        <v>1</v>
      </c>
      <c r="D951" s="135">
        <v>0</v>
      </c>
      <c r="E951" s="135">
        <v>0</v>
      </c>
      <c r="F951" s="135">
        <v>0</v>
      </c>
      <c r="G951" s="135">
        <v>0</v>
      </c>
      <c r="H951" s="135">
        <v>0</v>
      </c>
      <c r="I951" s="135">
        <v>0</v>
      </c>
      <c r="J951" s="135">
        <v>0</v>
      </c>
      <c r="K951" s="135">
        <v>0</v>
      </c>
      <c r="L951" s="135">
        <v>1</v>
      </c>
      <c r="M951" s="135">
        <v>0</v>
      </c>
      <c r="N951" s="135">
        <v>2</v>
      </c>
      <c r="O951" s="135">
        <v>0</v>
      </c>
      <c r="P951" s="135">
        <v>0</v>
      </c>
      <c r="Q951" s="135">
        <v>0</v>
      </c>
      <c r="R951" s="135">
        <v>0</v>
      </c>
      <c r="S951" s="135">
        <v>2</v>
      </c>
      <c r="T951" s="135">
        <v>1</v>
      </c>
      <c r="U951" s="135">
        <v>0</v>
      </c>
      <c r="V951" s="135">
        <v>0</v>
      </c>
      <c r="W951" s="135">
        <v>0</v>
      </c>
      <c r="X951" s="135">
        <v>0</v>
      </c>
      <c r="Y951" s="135">
        <v>0</v>
      </c>
      <c r="Z951" s="135">
        <v>1</v>
      </c>
      <c r="AA951" s="135">
        <v>0</v>
      </c>
      <c r="AB951" s="135">
        <v>0</v>
      </c>
      <c r="AC951" s="135">
        <v>0</v>
      </c>
      <c r="AD951" s="135">
        <v>0</v>
      </c>
      <c r="AE951" s="135">
        <v>0</v>
      </c>
      <c r="AF951" s="135">
        <v>1</v>
      </c>
      <c r="AG951" s="135">
        <v>2</v>
      </c>
      <c r="AH951" s="135">
        <v>11</v>
      </c>
      <c r="AI951" s="135">
        <v>0</v>
      </c>
      <c r="AJ951" s="135">
        <v>1</v>
      </c>
      <c r="AK951" s="135">
        <v>1</v>
      </c>
      <c r="AL951" s="135">
        <v>0</v>
      </c>
      <c r="AM951" s="135">
        <v>0</v>
      </c>
      <c r="AN951" s="135">
        <v>0</v>
      </c>
      <c r="AO951" s="135">
        <v>1</v>
      </c>
      <c r="AP951" s="135">
        <v>0</v>
      </c>
      <c r="AQ951" s="135">
        <v>1</v>
      </c>
      <c r="AR951" s="135">
        <v>0</v>
      </c>
      <c r="AS951" s="135">
        <v>1</v>
      </c>
      <c r="AT951" s="135">
        <v>0</v>
      </c>
      <c r="AU951" s="135">
        <v>0</v>
      </c>
      <c r="AV951" s="135">
        <v>0</v>
      </c>
      <c r="AW951" s="135">
        <v>1</v>
      </c>
      <c r="AX951" s="135">
        <v>0</v>
      </c>
      <c r="AY951" s="135">
        <v>1</v>
      </c>
      <c r="AZ951" s="135">
        <v>4</v>
      </c>
      <c r="BA951" s="135">
        <v>0</v>
      </c>
      <c r="BB951" s="135">
        <v>4</v>
      </c>
      <c r="BC951" s="135">
        <v>0</v>
      </c>
      <c r="BD951" s="135">
        <v>1</v>
      </c>
      <c r="BE951" s="135">
        <v>0</v>
      </c>
      <c r="BF951" s="135">
        <v>0</v>
      </c>
      <c r="BG951" s="135">
        <v>1</v>
      </c>
      <c r="BH951" s="135">
        <v>0</v>
      </c>
      <c r="BI951" s="135">
        <v>3</v>
      </c>
      <c r="BJ951" s="135">
        <v>1</v>
      </c>
      <c r="BK951" s="135">
        <v>0</v>
      </c>
      <c r="BL951" s="135">
        <v>0</v>
      </c>
      <c r="BM951" s="135">
        <v>3</v>
      </c>
      <c r="BN951" s="135">
        <v>1</v>
      </c>
      <c r="BO951" s="135">
        <v>0</v>
      </c>
      <c r="BP951" s="135">
        <v>1</v>
      </c>
      <c r="BQ951" s="135">
        <v>0</v>
      </c>
      <c r="BR951" s="135">
        <v>1</v>
      </c>
      <c r="BS951" s="135">
        <v>0</v>
      </c>
      <c r="BT951" s="135">
        <v>0</v>
      </c>
      <c r="BU951" s="135">
        <v>0</v>
      </c>
      <c r="BV951" s="135">
        <v>0</v>
      </c>
      <c r="BW951" s="135">
        <v>1</v>
      </c>
      <c r="BX951" s="135">
        <v>1</v>
      </c>
      <c r="BY951" s="135">
        <v>0</v>
      </c>
      <c r="BZ951" s="135">
        <v>0</v>
      </c>
      <c r="CA951" s="135">
        <v>0</v>
      </c>
      <c r="CB951" s="135">
        <v>0</v>
      </c>
      <c r="CC951" s="135">
        <v>0</v>
      </c>
      <c r="CD951" s="135">
        <v>1</v>
      </c>
      <c r="CE951" s="135">
        <v>0</v>
      </c>
      <c r="CF951" s="135">
        <v>0</v>
      </c>
      <c r="CG951" s="135">
        <v>0</v>
      </c>
      <c r="CH951" s="135">
        <v>0</v>
      </c>
      <c r="CI951" s="135">
        <v>0</v>
      </c>
      <c r="CJ951" s="135">
        <v>0</v>
      </c>
      <c r="CK951" s="135">
        <v>3</v>
      </c>
      <c r="CL951" s="135">
        <v>0</v>
      </c>
      <c r="CM951" s="135">
        <v>0</v>
      </c>
      <c r="CN951" s="135">
        <v>0</v>
      </c>
      <c r="CO951" s="135">
        <v>1</v>
      </c>
      <c r="CP951" s="135">
        <v>1</v>
      </c>
      <c r="CQ951" s="135">
        <v>1</v>
      </c>
      <c r="CR951" s="135">
        <v>1</v>
      </c>
      <c r="CS951" s="135">
        <v>0</v>
      </c>
      <c r="CT951" s="135">
        <v>0</v>
      </c>
      <c r="CU951" s="135">
        <v>1</v>
      </c>
      <c r="CV951" s="135">
        <v>0</v>
      </c>
      <c r="CW951" s="135">
        <v>1</v>
      </c>
      <c r="CX951" s="135"/>
    </row>
    <row r="952" spans="1:102" x14ac:dyDescent="0.35">
      <c r="A952" s="135">
        <v>951</v>
      </c>
      <c r="B952" s="135">
        <v>0</v>
      </c>
      <c r="C952" s="135">
        <v>0</v>
      </c>
      <c r="D952" s="135">
        <v>1</v>
      </c>
      <c r="E952" s="135">
        <v>0</v>
      </c>
      <c r="F952" s="135">
        <v>0</v>
      </c>
      <c r="G952" s="135">
        <v>0</v>
      </c>
      <c r="H952" s="135">
        <v>0</v>
      </c>
      <c r="I952" s="135">
        <v>0</v>
      </c>
      <c r="J952" s="135">
        <v>0</v>
      </c>
      <c r="K952" s="135">
        <v>0</v>
      </c>
      <c r="L952" s="135">
        <v>0</v>
      </c>
      <c r="M952" s="135">
        <v>0</v>
      </c>
      <c r="N952" s="135">
        <v>8</v>
      </c>
      <c r="O952" s="135">
        <v>1</v>
      </c>
      <c r="P952" s="135">
        <v>0</v>
      </c>
      <c r="Q952" s="135">
        <v>0</v>
      </c>
      <c r="R952" s="135">
        <v>0</v>
      </c>
      <c r="S952" s="135">
        <v>0</v>
      </c>
      <c r="T952" s="135">
        <v>1</v>
      </c>
      <c r="U952" s="135">
        <v>0</v>
      </c>
      <c r="V952" s="135">
        <v>0</v>
      </c>
      <c r="W952" s="135">
        <v>0</v>
      </c>
      <c r="X952" s="135">
        <v>1</v>
      </c>
      <c r="Y952" s="135">
        <v>0</v>
      </c>
      <c r="Z952" s="135">
        <v>0</v>
      </c>
      <c r="AA952" s="135">
        <v>3</v>
      </c>
      <c r="AB952" s="135">
        <v>0</v>
      </c>
      <c r="AC952" s="135">
        <v>0</v>
      </c>
      <c r="AD952" s="135">
        <v>0</v>
      </c>
      <c r="AE952" s="135">
        <v>0</v>
      </c>
      <c r="AF952" s="135">
        <v>1</v>
      </c>
      <c r="AG952" s="135">
        <v>0</v>
      </c>
      <c r="AH952" s="135">
        <v>0</v>
      </c>
      <c r="AI952" s="135">
        <v>2</v>
      </c>
      <c r="AJ952" s="135">
        <v>1</v>
      </c>
      <c r="AK952" s="135">
        <v>0</v>
      </c>
      <c r="AL952" s="135">
        <v>0</v>
      </c>
      <c r="AM952" s="135">
        <v>0</v>
      </c>
      <c r="AN952" s="135">
        <v>0</v>
      </c>
      <c r="AO952" s="135">
        <v>0</v>
      </c>
      <c r="AP952" s="135">
        <v>0</v>
      </c>
      <c r="AQ952" s="135">
        <v>0</v>
      </c>
      <c r="AR952" s="135">
        <v>1</v>
      </c>
      <c r="AS952" s="135">
        <v>0</v>
      </c>
      <c r="AT952" s="135">
        <v>0</v>
      </c>
      <c r="AU952" s="135">
        <v>1</v>
      </c>
      <c r="AV952" s="135">
        <v>0</v>
      </c>
      <c r="AW952" s="135">
        <v>1</v>
      </c>
      <c r="AX952" s="135">
        <v>0</v>
      </c>
      <c r="AY952" s="135">
        <v>13</v>
      </c>
      <c r="AZ952" s="135">
        <v>0</v>
      </c>
      <c r="BA952" s="135">
        <v>0</v>
      </c>
      <c r="BB952" s="135">
        <v>1</v>
      </c>
      <c r="BC952" s="135">
        <v>0</v>
      </c>
      <c r="BD952" s="135">
        <v>0</v>
      </c>
      <c r="BE952" s="135">
        <v>0</v>
      </c>
      <c r="BF952" s="135">
        <v>0</v>
      </c>
      <c r="BG952" s="135">
        <v>0</v>
      </c>
      <c r="BH952" s="135">
        <v>0</v>
      </c>
      <c r="BI952" s="135">
        <v>0</v>
      </c>
      <c r="BJ952" s="135">
        <v>0</v>
      </c>
      <c r="BK952" s="135">
        <v>0</v>
      </c>
      <c r="BL952" s="135">
        <v>10</v>
      </c>
      <c r="BM952" s="135">
        <v>0</v>
      </c>
      <c r="BN952" s="135">
        <v>2</v>
      </c>
      <c r="BO952" s="135">
        <v>0</v>
      </c>
      <c r="BP952" s="135">
        <v>0</v>
      </c>
      <c r="BQ952" s="135">
        <v>0</v>
      </c>
      <c r="BR952" s="135">
        <v>0</v>
      </c>
      <c r="BS952" s="135">
        <v>0</v>
      </c>
      <c r="BT952" s="135">
        <v>0</v>
      </c>
      <c r="BU952" s="135">
        <v>0</v>
      </c>
      <c r="BV952" s="135">
        <v>0</v>
      </c>
      <c r="BW952" s="135">
        <v>0</v>
      </c>
      <c r="BX952" s="135">
        <v>0</v>
      </c>
      <c r="BY952" s="135">
        <v>0</v>
      </c>
      <c r="BZ952" s="135">
        <v>1</v>
      </c>
      <c r="CA952" s="135">
        <v>0</v>
      </c>
      <c r="CB952" s="135">
        <v>8</v>
      </c>
      <c r="CC952" s="135">
        <v>0</v>
      </c>
      <c r="CD952" s="135">
        <v>0</v>
      </c>
      <c r="CE952" s="135">
        <v>0</v>
      </c>
      <c r="CF952" s="135">
        <v>0</v>
      </c>
      <c r="CG952" s="135">
        <v>0</v>
      </c>
      <c r="CH952" s="135">
        <v>0</v>
      </c>
      <c r="CI952" s="135">
        <v>0</v>
      </c>
      <c r="CJ952" s="135">
        <v>0</v>
      </c>
      <c r="CK952" s="135">
        <v>1</v>
      </c>
      <c r="CL952" s="135">
        <v>0</v>
      </c>
      <c r="CM952" s="135">
        <v>0</v>
      </c>
      <c r="CN952" s="135">
        <v>0</v>
      </c>
      <c r="CO952" s="135">
        <v>0</v>
      </c>
      <c r="CP952" s="135">
        <v>0</v>
      </c>
      <c r="CQ952" s="135">
        <v>0</v>
      </c>
      <c r="CR952" s="135">
        <v>1</v>
      </c>
      <c r="CS952" s="135">
        <v>0</v>
      </c>
      <c r="CT952" s="135">
        <v>0</v>
      </c>
      <c r="CU952" s="135">
        <v>0</v>
      </c>
      <c r="CV952" s="135">
        <v>1</v>
      </c>
      <c r="CW952" s="135">
        <v>0</v>
      </c>
      <c r="CX952" s="135"/>
    </row>
    <row r="953" spans="1:102" x14ac:dyDescent="0.35">
      <c r="A953" s="135">
        <v>952</v>
      </c>
      <c r="B953" s="135">
        <v>0</v>
      </c>
      <c r="C953" s="135">
        <v>0</v>
      </c>
      <c r="D953" s="135">
        <v>0</v>
      </c>
      <c r="E953" s="135">
        <v>0</v>
      </c>
      <c r="F953" s="135">
        <v>0</v>
      </c>
      <c r="G953" s="135">
        <v>0</v>
      </c>
      <c r="H953" s="135">
        <v>0</v>
      </c>
      <c r="I953" s="135">
        <v>0</v>
      </c>
      <c r="J953" s="135">
        <v>0</v>
      </c>
      <c r="K953" s="135">
        <v>0</v>
      </c>
      <c r="L953" s="135">
        <v>0</v>
      </c>
      <c r="M953" s="135">
        <v>0</v>
      </c>
      <c r="N953" s="135">
        <v>0</v>
      </c>
      <c r="O953" s="135">
        <v>1</v>
      </c>
      <c r="P953" s="135">
        <v>1</v>
      </c>
      <c r="Q953" s="135">
        <v>0</v>
      </c>
      <c r="R953" s="135">
        <v>0</v>
      </c>
      <c r="S953" s="135">
        <v>0</v>
      </c>
      <c r="T953" s="135">
        <v>1</v>
      </c>
      <c r="U953" s="135">
        <v>0</v>
      </c>
      <c r="V953" s="135">
        <v>2</v>
      </c>
      <c r="W953" s="135">
        <v>0</v>
      </c>
      <c r="X953" s="135">
        <v>1</v>
      </c>
      <c r="Y953" s="135">
        <v>0</v>
      </c>
      <c r="Z953" s="135">
        <v>0</v>
      </c>
      <c r="AA953" s="135">
        <v>1</v>
      </c>
      <c r="AB953" s="135">
        <v>0</v>
      </c>
      <c r="AC953" s="135">
        <v>0</v>
      </c>
      <c r="AD953" s="135">
        <v>0</v>
      </c>
      <c r="AE953" s="135">
        <v>0</v>
      </c>
      <c r="AF953" s="135">
        <v>2</v>
      </c>
      <c r="AG953" s="135">
        <v>0</v>
      </c>
      <c r="AH953" s="135">
        <v>1</v>
      </c>
      <c r="AI953" s="135">
        <v>0</v>
      </c>
      <c r="AJ953" s="135">
        <v>3</v>
      </c>
      <c r="AK953" s="135">
        <v>0</v>
      </c>
      <c r="AL953" s="135">
        <v>0</v>
      </c>
      <c r="AM953" s="135">
        <v>0</v>
      </c>
      <c r="AN953" s="135">
        <v>0</v>
      </c>
      <c r="AO953" s="135">
        <v>0</v>
      </c>
      <c r="AP953" s="135">
        <v>0</v>
      </c>
      <c r="AQ953" s="135">
        <v>1</v>
      </c>
      <c r="AR953" s="135">
        <v>0</v>
      </c>
      <c r="AS953" s="135">
        <v>0</v>
      </c>
      <c r="AT953" s="135">
        <v>0</v>
      </c>
      <c r="AU953" s="135">
        <v>0</v>
      </c>
      <c r="AV953" s="135">
        <v>0</v>
      </c>
      <c r="AW953" s="135">
        <v>0</v>
      </c>
      <c r="AX953" s="135">
        <v>0</v>
      </c>
      <c r="AY953" s="135">
        <v>1</v>
      </c>
      <c r="AZ953" s="135">
        <v>0</v>
      </c>
      <c r="BA953" s="135">
        <v>0</v>
      </c>
      <c r="BB953" s="135">
        <v>0</v>
      </c>
      <c r="BC953" s="135">
        <v>0</v>
      </c>
      <c r="BD953" s="135">
        <v>0</v>
      </c>
      <c r="BE953" s="135">
        <v>0</v>
      </c>
      <c r="BF953" s="135">
        <v>0</v>
      </c>
      <c r="BG953" s="135">
        <v>1</v>
      </c>
      <c r="BH953" s="135">
        <v>1</v>
      </c>
      <c r="BI953" s="135">
        <v>0</v>
      </c>
      <c r="BJ953" s="135">
        <v>0</v>
      </c>
      <c r="BK953" s="135">
        <v>18</v>
      </c>
      <c r="BL953" s="135">
        <v>0</v>
      </c>
      <c r="BM953" s="135">
        <v>0</v>
      </c>
      <c r="BN953" s="135">
        <v>1</v>
      </c>
      <c r="BO953" s="135">
        <v>0</v>
      </c>
      <c r="BP953" s="135">
        <v>0</v>
      </c>
      <c r="BQ953" s="135">
        <v>0</v>
      </c>
      <c r="BR953" s="135">
        <v>0</v>
      </c>
      <c r="BS953" s="135">
        <v>0</v>
      </c>
      <c r="BT953" s="135">
        <v>0</v>
      </c>
      <c r="BU953" s="135">
        <v>3</v>
      </c>
      <c r="BV953" s="135">
        <v>0</v>
      </c>
      <c r="BW953" s="135">
        <v>0</v>
      </c>
      <c r="BX953" s="135">
        <v>0</v>
      </c>
      <c r="BY953" s="135">
        <v>0</v>
      </c>
      <c r="BZ953" s="135">
        <v>0</v>
      </c>
      <c r="CA953" s="135">
        <v>0</v>
      </c>
      <c r="CB953" s="135">
        <v>0</v>
      </c>
      <c r="CC953" s="135">
        <v>0</v>
      </c>
      <c r="CD953" s="135">
        <v>1</v>
      </c>
      <c r="CE953" s="135">
        <v>0</v>
      </c>
      <c r="CF953" s="135">
        <v>2</v>
      </c>
      <c r="CG953" s="135">
        <v>0</v>
      </c>
      <c r="CH953" s="135">
        <v>0</v>
      </c>
      <c r="CI953" s="135">
        <v>0</v>
      </c>
      <c r="CJ953" s="135">
        <v>1</v>
      </c>
      <c r="CK953" s="135">
        <v>1</v>
      </c>
      <c r="CL953" s="135">
        <v>0</v>
      </c>
      <c r="CM953" s="135">
        <v>0</v>
      </c>
      <c r="CN953" s="135">
        <v>0</v>
      </c>
      <c r="CO953" s="135">
        <v>2</v>
      </c>
      <c r="CP953" s="135">
        <v>0</v>
      </c>
      <c r="CQ953" s="135">
        <v>0</v>
      </c>
      <c r="CR953" s="135">
        <v>0</v>
      </c>
      <c r="CS953" s="135">
        <v>0</v>
      </c>
      <c r="CT953" s="135">
        <v>1</v>
      </c>
      <c r="CU953" s="135">
        <v>0</v>
      </c>
      <c r="CV953" s="135">
        <v>0</v>
      </c>
      <c r="CW953" s="135">
        <v>0</v>
      </c>
      <c r="CX953" s="135"/>
    </row>
    <row r="954" spans="1:102" x14ac:dyDescent="0.35">
      <c r="A954" s="135">
        <v>953</v>
      </c>
      <c r="B954" s="135">
        <v>0</v>
      </c>
      <c r="C954" s="135">
        <v>0</v>
      </c>
      <c r="D954" s="135">
        <v>0</v>
      </c>
      <c r="E954" s="135">
        <v>0</v>
      </c>
      <c r="F954" s="135">
        <v>0</v>
      </c>
      <c r="G954" s="135">
        <v>0</v>
      </c>
      <c r="H954" s="135">
        <v>1</v>
      </c>
      <c r="I954" s="135">
        <v>0</v>
      </c>
      <c r="J954" s="135">
        <v>0</v>
      </c>
      <c r="K954" s="135">
        <v>0</v>
      </c>
      <c r="L954" s="135">
        <v>0</v>
      </c>
      <c r="M954" s="135">
        <v>0</v>
      </c>
      <c r="N954" s="135">
        <v>0</v>
      </c>
      <c r="O954" s="135">
        <v>0</v>
      </c>
      <c r="P954" s="135">
        <v>1</v>
      </c>
      <c r="Q954" s="135">
        <v>0</v>
      </c>
      <c r="R954" s="135">
        <v>0</v>
      </c>
      <c r="S954" s="135">
        <v>0</v>
      </c>
      <c r="T954" s="135">
        <v>0</v>
      </c>
      <c r="U954" s="135">
        <v>0</v>
      </c>
      <c r="V954" s="135">
        <v>18</v>
      </c>
      <c r="W954" s="135">
        <v>0</v>
      </c>
      <c r="X954" s="135">
        <v>0</v>
      </c>
      <c r="Y954" s="135">
        <v>0</v>
      </c>
      <c r="Z954" s="135">
        <v>0</v>
      </c>
      <c r="AA954" s="135">
        <v>0</v>
      </c>
      <c r="AB954" s="135">
        <v>0</v>
      </c>
      <c r="AC954" s="135">
        <v>0</v>
      </c>
      <c r="AD954" s="135">
        <v>0</v>
      </c>
      <c r="AE954" s="135">
        <v>0</v>
      </c>
      <c r="AF954" s="135">
        <v>0</v>
      </c>
      <c r="AG954" s="135">
        <v>1</v>
      </c>
      <c r="AH954" s="135">
        <v>0</v>
      </c>
      <c r="AI954" s="135">
        <v>0</v>
      </c>
      <c r="AJ954" s="135">
        <v>1</v>
      </c>
      <c r="AK954" s="135">
        <v>0</v>
      </c>
      <c r="AL954" s="135">
        <v>2</v>
      </c>
      <c r="AM954" s="135">
        <v>2</v>
      </c>
      <c r="AN954" s="135">
        <v>0</v>
      </c>
      <c r="AO954" s="135">
        <v>0</v>
      </c>
      <c r="AP954" s="135">
        <v>1</v>
      </c>
      <c r="AQ954" s="135">
        <v>0</v>
      </c>
      <c r="AR954" s="135">
        <v>0</v>
      </c>
      <c r="AS954" s="135">
        <v>0</v>
      </c>
      <c r="AT954" s="135">
        <v>0</v>
      </c>
      <c r="AU954" s="135">
        <v>0</v>
      </c>
      <c r="AV954" s="135">
        <v>0</v>
      </c>
      <c r="AW954" s="135">
        <v>0</v>
      </c>
      <c r="AX954" s="135">
        <v>1</v>
      </c>
      <c r="AY954" s="135">
        <v>13</v>
      </c>
      <c r="AZ954" s="135">
        <v>3</v>
      </c>
      <c r="BA954" s="135">
        <v>0</v>
      </c>
      <c r="BB954" s="135">
        <v>0</v>
      </c>
      <c r="BC954" s="135">
        <v>1</v>
      </c>
      <c r="BD954" s="135">
        <v>2</v>
      </c>
      <c r="BE954" s="135">
        <v>0</v>
      </c>
      <c r="BF954" s="135">
        <v>0</v>
      </c>
      <c r="BG954" s="135">
        <v>1</v>
      </c>
      <c r="BH954" s="135">
        <v>0</v>
      </c>
      <c r="BI954" s="135">
        <v>0</v>
      </c>
      <c r="BJ954" s="135">
        <v>0</v>
      </c>
      <c r="BK954" s="135">
        <v>8</v>
      </c>
      <c r="BL954" s="135">
        <v>0</v>
      </c>
      <c r="BM954" s="135">
        <v>1</v>
      </c>
      <c r="BN954" s="135">
        <v>2</v>
      </c>
      <c r="BO954" s="135">
        <v>0</v>
      </c>
      <c r="BP954" s="135">
        <v>0</v>
      </c>
      <c r="BQ954" s="135">
        <v>0</v>
      </c>
      <c r="BR954" s="135">
        <v>0</v>
      </c>
      <c r="BS954" s="135">
        <v>1</v>
      </c>
      <c r="BT954" s="135">
        <v>0</v>
      </c>
      <c r="BU954" s="135">
        <v>0</v>
      </c>
      <c r="BV954" s="135">
        <v>0</v>
      </c>
      <c r="BW954" s="135">
        <v>1</v>
      </c>
      <c r="BX954" s="135">
        <v>0</v>
      </c>
      <c r="BY954" s="135">
        <v>0</v>
      </c>
      <c r="BZ954" s="135">
        <v>0</v>
      </c>
      <c r="CA954" s="135">
        <v>0</v>
      </c>
      <c r="CB954" s="135">
        <v>0</v>
      </c>
      <c r="CC954" s="135">
        <v>0</v>
      </c>
      <c r="CD954" s="135">
        <v>0</v>
      </c>
      <c r="CE954" s="135">
        <v>0</v>
      </c>
      <c r="CF954" s="135">
        <v>0</v>
      </c>
      <c r="CG954" s="135">
        <v>0</v>
      </c>
      <c r="CH954" s="135">
        <v>1</v>
      </c>
      <c r="CI954" s="135">
        <v>0</v>
      </c>
      <c r="CJ954" s="135">
        <v>1</v>
      </c>
      <c r="CK954" s="135">
        <v>0</v>
      </c>
      <c r="CL954" s="135">
        <v>0</v>
      </c>
      <c r="CM954" s="135">
        <v>0</v>
      </c>
      <c r="CN954" s="135">
        <v>0</v>
      </c>
      <c r="CO954" s="135">
        <v>0</v>
      </c>
      <c r="CP954" s="135">
        <v>0</v>
      </c>
      <c r="CQ954" s="135">
        <v>0</v>
      </c>
      <c r="CR954" s="135">
        <v>0</v>
      </c>
      <c r="CS954" s="135">
        <v>0</v>
      </c>
      <c r="CT954" s="135">
        <v>0</v>
      </c>
      <c r="CU954" s="135">
        <v>0</v>
      </c>
      <c r="CV954" s="135">
        <v>0</v>
      </c>
      <c r="CW954" s="135">
        <v>0</v>
      </c>
      <c r="CX954" s="135"/>
    </row>
    <row r="955" spans="1:102" x14ac:dyDescent="0.35">
      <c r="A955" s="135">
        <v>954</v>
      </c>
      <c r="B955" s="135">
        <v>0</v>
      </c>
      <c r="C955" s="135">
        <v>0</v>
      </c>
      <c r="D955" s="135">
        <v>0</v>
      </c>
      <c r="E955" s="135">
        <v>0</v>
      </c>
      <c r="F955" s="135">
        <v>0</v>
      </c>
      <c r="G955" s="135">
        <v>0</v>
      </c>
      <c r="H955" s="135">
        <v>0</v>
      </c>
      <c r="I955" s="135">
        <v>0</v>
      </c>
      <c r="J955" s="135">
        <v>0</v>
      </c>
      <c r="K955" s="135">
        <v>0</v>
      </c>
      <c r="L955" s="135">
        <v>16</v>
      </c>
      <c r="M955" s="135">
        <v>0</v>
      </c>
      <c r="N955" s="135">
        <v>1</v>
      </c>
      <c r="O955" s="135">
        <v>0</v>
      </c>
      <c r="P955" s="135">
        <v>0</v>
      </c>
      <c r="Q955" s="135">
        <v>1</v>
      </c>
      <c r="R955" s="135">
        <v>0</v>
      </c>
      <c r="S955" s="135">
        <v>0</v>
      </c>
      <c r="T955" s="135">
        <v>3</v>
      </c>
      <c r="U955" s="135">
        <v>0</v>
      </c>
      <c r="V955" s="135">
        <v>2</v>
      </c>
      <c r="W955" s="135">
        <v>0</v>
      </c>
      <c r="X955" s="135">
        <v>0</v>
      </c>
      <c r="Y955" s="135">
        <v>0</v>
      </c>
      <c r="Z955" s="135">
        <v>0</v>
      </c>
      <c r="AA955" s="135">
        <v>0</v>
      </c>
      <c r="AB955" s="135">
        <v>2</v>
      </c>
      <c r="AC955" s="135">
        <v>4</v>
      </c>
      <c r="AD955" s="135">
        <v>0</v>
      </c>
      <c r="AE955" s="135">
        <v>0</v>
      </c>
      <c r="AF955" s="135">
        <v>0</v>
      </c>
      <c r="AG955" s="135">
        <v>0</v>
      </c>
      <c r="AH955" s="135">
        <v>0</v>
      </c>
      <c r="AI955" s="135">
        <v>8</v>
      </c>
      <c r="AJ955" s="135">
        <v>1</v>
      </c>
      <c r="AK955" s="135">
        <v>0</v>
      </c>
      <c r="AL955" s="135">
        <v>0</v>
      </c>
      <c r="AM955" s="135">
        <v>1</v>
      </c>
      <c r="AN955" s="135">
        <v>0</v>
      </c>
      <c r="AO955" s="135">
        <v>1</v>
      </c>
      <c r="AP955" s="135">
        <v>0</v>
      </c>
      <c r="AQ955" s="135">
        <v>6</v>
      </c>
      <c r="AR955" s="135">
        <v>1</v>
      </c>
      <c r="AS955" s="135">
        <v>0</v>
      </c>
      <c r="AT955" s="135">
        <v>0</v>
      </c>
      <c r="AU955" s="135">
        <v>0</v>
      </c>
      <c r="AV955" s="135">
        <v>0</v>
      </c>
      <c r="AW955" s="135">
        <v>0</v>
      </c>
      <c r="AX955" s="135">
        <v>0</v>
      </c>
      <c r="AY955" s="135">
        <v>2</v>
      </c>
      <c r="AZ955" s="135">
        <v>2</v>
      </c>
      <c r="BA955" s="135">
        <v>1</v>
      </c>
      <c r="BB955" s="135">
        <v>0</v>
      </c>
      <c r="BC955" s="135">
        <v>0</v>
      </c>
      <c r="BD955" s="135">
        <v>0</v>
      </c>
      <c r="BE955" s="135">
        <v>0</v>
      </c>
      <c r="BF955" s="135">
        <v>0</v>
      </c>
      <c r="BG955" s="135">
        <v>0</v>
      </c>
      <c r="BH955" s="135">
        <v>0</v>
      </c>
      <c r="BI955" s="135">
        <v>0</v>
      </c>
      <c r="BJ955" s="135">
        <v>0</v>
      </c>
      <c r="BK955" s="135">
        <v>0</v>
      </c>
      <c r="BL955" s="135">
        <v>0</v>
      </c>
      <c r="BM955" s="135">
        <v>0</v>
      </c>
      <c r="BN955" s="135">
        <v>0</v>
      </c>
      <c r="BO955" s="135">
        <v>0</v>
      </c>
      <c r="BP955" s="135">
        <v>0</v>
      </c>
      <c r="BQ955" s="135">
        <v>0</v>
      </c>
      <c r="BR955" s="135">
        <v>0</v>
      </c>
      <c r="BS955" s="135">
        <v>10</v>
      </c>
      <c r="BT955" s="135">
        <v>0</v>
      </c>
      <c r="BU955" s="135">
        <v>2</v>
      </c>
      <c r="BV955" s="135">
        <v>0</v>
      </c>
      <c r="BW955" s="135">
        <v>0</v>
      </c>
      <c r="BX955" s="135">
        <v>1</v>
      </c>
      <c r="BY955" s="135">
        <v>0</v>
      </c>
      <c r="BZ955" s="135">
        <v>0</v>
      </c>
      <c r="CA955" s="135">
        <v>0</v>
      </c>
      <c r="CB955" s="135">
        <v>0</v>
      </c>
      <c r="CC955" s="135">
        <v>0</v>
      </c>
      <c r="CD955" s="135">
        <v>0</v>
      </c>
      <c r="CE955" s="135">
        <v>0</v>
      </c>
      <c r="CF955" s="135">
        <v>3</v>
      </c>
      <c r="CG955" s="135">
        <v>0</v>
      </c>
      <c r="CH955" s="135">
        <v>2</v>
      </c>
      <c r="CI955" s="135">
        <v>0</v>
      </c>
      <c r="CJ955" s="135">
        <v>0</v>
      </c>
      <c r="CK955" s="135">
        <v>0</v>
      </c>
      <c r="CL955" s="135">
        <v>0</v>
      </c>
      <c r="CM955" s="135">
        <v>1</v>
      </c>
      <c r="CN955" s="135">
        <v>0</v>
      </c>
      <c r="CO955" s="135">
        <v>0</v>
      </c>
      <c r="CP955" s="135">
        <v>2</v>
      </c>
      <c r="CQ955" s="135">
        <v>0</v>
      </c>
      <c r="CR955" s="135">
        <v>1</v>
      </c>
      <c r="CS955" s="135">
        <v>2</v>
      </c>
      <c r="CT955" s="135">
        <v>0</v>
      </c>
      <c r="CU955" s="135">
        <v>0</v>
      </c>
      <c r="CV955" s="135">
        <v>1</v>
      </c>
      <c r="CW955" s="135">
        <v>0</v>
      </c>
      <c r="CX955" s="135"/>
    </row>
    <row r="956" spans="1:102" x14ac:dyDescent="0.35">
      <c r="A956" s="135">
        <v>955</v>
      </c>
      <c r="B956" s="135">
        <v>0</v>
      </c>
      <c r="C956" s="135">
        <v>0</v>
      </c>
      <c r="D956" s="135">
        <v>0</v>
      </c>
      <c r="E956" s="135">
        <v>0</v>
      </c>
      <c r="F956" s="135">
        <v>3</v>
      </c>
      <c r="G956" s="135">
        <v>0</v>
      </c>
      <c r="H956" s="135">
        <v>1</v>
      </c>
      <c r="I956" s="135">
        <v>0</v>
      </c>
      <c r="J956" s="135">
        <v>0</v>
      </c>
      <c r="K956" s="135">
        <v>0</v>
      </c>
      <c r="L956" s="135">
        <v>0</v>
      </c>
      <c r="M956" s="135">
        <v>0</v>
      </c>
      <c r="N956" s="135">
        <v>0</v>
      </c>
      <c r="O956" s="135">
        <v>1</v>
      </c>
      <c r="P956" s="135">
        <v>1</v>
      </c>
      <c r="Q956" s="135">
        <v>0</v>
      </c>
      <c r="R956" s="135">
        <v>0</v>
      </c>
      <c r="S956" s="135">
        <v>0</v>
      </c>
      <c r="T956" s="135">
        <v>6</v>
      </c>
      <c r="U956" s="135">
        <v>0</v>
      </c>
      <c r="V956" s="135">
        <v>0</v>
      </c>
      <c r="W956" s="135">
        <v>0</v>
      </c>
      <c r="X956" s="135">
        <v>0</v>
      </c>
      <c r="Y956" s="135">
        <v>0</v>
      </c>
      <c r="Z956" s="135">
        <v>0</v>
      </c>
      <c r="AA956" s="135">
        <v>0</v>
      </c>
      <c r="AB956" s="135">
        <v>0</v>
      </c>
      <c r="AC956" s="135">
        <v>0</v>
      </c>
      <c r="AD956" s="135">
        <v>2</v>
      </c>
      <c r="AE956" s="135">
        <v>0</v>
      </c>
      <c r="AF956" s="135">
        <v>0</v>
      </c>
      <c r="AG956" s="135">
        <v>0</v>
      </c>
      <c r="AH956" s="135">
        <v>0</v>
      </c>
      <c r="AI956" s="135">
        <v>0</v>
      </c>
      <c r="AJ956" s="135">
        <v>1</v>
      </c>
      <c r="AK956" s="135">
        <v>0</v>
      </c>
      <c r="AL956" s="135">
        <v>0</v>
      </c>
      <c r="AM956" s="135">
        <v>0</v>
      </c>
      <c r="AN956" s="135">
        <v>0</v>
      </c>
      <c r="AO956" s="135">
        <v>1</v>
      </c>
      <c r="AP956" s="135">
        <v>10</v>
      </c>
      <c r="AQ956" s="135">
        <v>0</v>
      </c>
      <c r="AR956" s="135">
        <v>0</v>
      </c>
      <c r="AS956" s="135">
        <v>0</v>
      </c>
      <c r="AT956" s="135">
        <v>2</v>
      </c>
      <c r="AU956" s="135">
        <v>0</v>
      </c>
      <c r="AV956" s="135">
        <v>3</v>
      </c>
      <c r="AW956" s="135">
        <v>0</v>
      </c>
      <c r="AX956" s="135">
        <v>0</v>
      </c>
      <c r="AY956" s="135">
        <v>0</v>
      </c>
      <c r="AZ956" s="135">
        <v>1</v>
      </c>
      <c r="BA956" s="135">
        <v>0</v>
      </c>
      <c r="BB956" s="135">
        <v>0</v>
      </c>
      <c r="BC956" s="135">
        <v>1</v>
      </c>
      <c r="BD956" s="135">
        <v>0</v>
      </c>
      <c r="BE956" s="135">
        <v>0</v>
      </c>
      <c r="BF956" s="135">
        <v>0</v>
      </c>
      <c r="BG956" s="135">
        <v>1</v>
      </c>
      <c r="BH956" s="135">
        <v>0</v>
      </c>
      <c r="BI956" s="135">
        <v>1</v>
      </c>
      <c r="BJ956" s="135">
        <v>0</v>
      </c>
      <c r="BK956" s="135">
        <v>2</v>
      </c>
      <c r="BL956" s="135">
        <v>0</v>
      </c>
      <c r="BM956" s="135">
        <v>0</v>
      </c>
      <c r="BN956" s="135">
        <v>1</v>
      </c>
      <c r="BO956" s="135">
        <v>0</v>
      </c>
      <c r="BP956" s="135">
        <v>1</v>
      </c>
      <c r="BQ956" s="135">
        <v>0</v>
      </c>
      <c r="BR956" s="135">
        <v>0</v>
      </c>
      <c r="BS956" s="135">
        <v>0</v>
      </c>
      <c r="BT956" s="135">
        <v>0</v>
      </c>
      <c r="BU956" s="135">
        <v>1</v>
      </c>
      <c r="BV956" s="135">
        <v>0</v>
      </c>
      <c r="BW956" s="135">
        <v>0</v>
      </c>
      <c r="BX956" s="135">
        <v>0</v>
      </c>
      <c r="BY956" s="135">
        <v>1</v>
      </c>
      <c r="BZ956" s="135">
        <v>0</v>
      </c>
      <c r="CA956" s="135">
        <v>0</v>
      </c>
      <c r="CB956" s="135">
        <v>0</v>
      </c>
      <c r="CC956" s="135">
        <v>0</v>
      </c>
      <c r="CD956" s="135">
        <v>7</v>
      </c>
      <c r="CE956" s="135">
        <v>0</v>
      </c>
      <c r="CF956" s="135">
        <v>1</v>
      </c>
      <c r="CG956" s="135">
        <v>0</v>
      </c>
      <c r="CH956" s="135">
        <v>0</v>
      </c>
      <c r="CI956" s="135">
        <v>0</v>
      </c>
      <c r="CJ956" s="135">
        <v>0</v>
      </c>
      <c r="CK956" s="135">
        <v>1</v>
      </c>
      <c r="CL956" s="135">
        <v>0</v>
      </c>
      <c r="CM956" s="135">
        <v>0</v>
      </c>
      <c r="CN956" s="135">
        <v>0</v>
      </c>
      <c r="CO956" s="135">
        <v>0</v>
      </c>
      <c r="CP956" s="135">
        <v>0</v>
      </c>
      <c r="CQ956" s="135">
        <v>0</v>
      </c>
      <c r="CR956" s="135">
        <v>0</v>
      </c>
      <c r="CS956" s="135">
        <v>0</v>
      </c>
      <c r="CT956" s="135">
        <v>0</v>
      </c>
      <c r="CU956" s="135">
        <v>0</v>
      </c>
      <c r="CV956" s="135">
        <v>0</v>
      </c>
      <c r="CW956" s="135">
        <v>0</v>
      </c>
      <c r="CX956" s="135"/>
    </row>
    <row r="957" spans="1:102" x14ac:dyDescent="0.35">
      <c r="A957" s="135">
        <v>956</v>
      </c>
      <c r="B957" s="135">
        <v>1</v>
      </c>
      <c r="C957" s="135">
        <v>4</v>
      </c>
      <c r="D957" s="135">
        <v>0</v>
      </c>
      <c r="E957" s="135">
        <v>0</v>
      </c>
      <c r="F957" s="135">
        <v>0</v>
      </c>
      <c r="G957" s="135">
        <v>0</v>
      </c>
      <c r="H957" s="135">
        <v>0</v>
      </c>
      <c r="I957" s="135">
        <v>0</v>
      </c>
      <c r="J957" s="135">
        <v>0</v>
      </c>
      <c r="K957" s="135">
        <v>2</v>
      </c>
      <c r="L957" s="135">
        <v>0</v>
      </c>
      <c r="M957" s="135">
        <v>1</v>
      </c>
      <c r="N957" s="135">
        <v>0</v>
      </c>
      <c r="O957" s="135">
        <v>0</v>
      </c>
      <c r="P957" s="135">
        <v>0</v>
      </c>
      <c r="Q957" s="135">
        <v>3</v>
      </c>
      <c r="R957" s="135">
        <v>0</v>
      </c>
      <c r="S957" s="135">
        <v>0</v>
      </c>
      <c r="T957" s="135">
        <v>13</v>
      </c>
      <c r="U957" s="135">
        <v>0</v>
      </c>
      <c r="V957" s="135">
        <v>0</v>
      </c>
      <c r="W957" s="135">
        <v>2</v>
      </c>
      <c r="X957" s="135">
        <v>0</v>
      </c>
      <c r="Y957" s="135">
        <v>0</v>
      </c>
      <c r="Z957" s="135">
        <v>0</v>
      </c>
      <c r="AA957" s="135">
        <v>1</v>
      </c>
      <c r="AB957" s="135">
        <v>0</v>
      </c>
      <c r="AC957" s="135">
        <v>1</v>
      </c>
      <c r="AD957" s="135">
        <v>0</v>
      </c>
      <c r="AE957" s="135">
        <v>0</v>
      </c>
      <c r="AF957" s="135">
        <v>0</v>
      </c>
      <c r="AG957" s="135">
        <v>1</v>
      </c>
      <c r="AH957" s="135">
        <v>0</v>
      </c>
      <c r="AI957" s="135">
        <v>3</v>
      </c>
      <c r="AJ957" s="135">
        <v>0</v>
      </c>
      <c r="AK957" s="135">
        <v>0</v>
      </c>
      <c r="AL957" s="135">
        <v>1</v>
      </c>
      <c r="AM957" s="135">
        <v>2</v>
      </c>
      <c r="AN957" s="135">
        <v>0</v>
      </c>
      <c r="AO957" s="135">
        <v>0</v>
      </c>
      <c r="AP957" s="135">
        <v>0</v>
      </c>
      <c r="AQ957" s="135">
        <v>0</v>
      </c>
      <c r="AR957" s="135">
        <v>0</v>
      </c>
      <c r="AS957" s="135">
        <v>1</v>
      </c>
      <c r="AT957" s="135">
        <v>0</v>
      </c>
      <c r="AU957" s="135">
        <v>0</v>
      </c>
      <c r="AV957" s="135">
        <v>0</v>
      </c>
      <c r="AW957" s="135">
        <v>0</v>
      </c>
      <c r="AX957" s="135">
        <v>0</v>
      </c>
      <c r="AY957" s="135">
        <v>2</v>
      </c>
      <c r="AZ957" s="135">
        <v>0</v>
      </c>
      <c r="BA957" s="135">
        <v>0</v>
      </c>
      <c r="BB957" s="135">
        <v>0</v>
      </c>
      <c r="BC957" s="135">
        <v>0</v>
      </c>
      <c r="BD957" s="135">
        <v>0</v>
      </c>
      <c r="BE957" s="135">
        <v>0</v>
      </c>
      <c r="BF957" s="135">
        <v>0</v>
      </c>
      <c r="BG957" s="135">
        <v>0</v>
      </c>
      <c r="BH957" s="135">
        <v>1</v>
      </c>
      <c r="BI957" s="135">
        <v>0</v>
      </c>
      <c r="BJ957" s="135">
        <v>1</v>
      </c>
      <c r="BK957" s="135">
        <v>0</v>
      </c>
      <c r="BL957" s="135">
        <v>0</v>
      </c>
      <c r="BM957" s="135">
        <v>0</v>
      </c>
      <c r="BN957" s="135">
        <v>3</v>
      </c>
      <c r="BO957" s="135">
        <v>2</v>
      </c>
      <c r="BP957" s="135">
        <v>0</v>
      </c>
      <c r="BQ957" s="135">
        <v>0</v>
      </c>
      <c r="BR957" s="135">
        <v>0</v>
      </c>
      <c r="BS957" s="135">
        <v>1</v>
      </c>
      <c r="BT957" s="135">
        <v>0</v>
      </c>
      <c r="BU957" s="135">
        <v>0</v>
      </c>
      <c r="BV957" s="135">
        <v>0</v>
      </c>
      <c r="BW957" s="135">
        <v>0</v>
      </c>
      <c r="BX957" s="135">
        <v>0</v>
      </c>
      <c r="BY957" s="135">
        <v>1</v>
      </c>
      <c r="BZ957" s="135">
        <v>0</v>
      </c>
      <c r="CA957" s="135">
        <v>1</v>
      </c>
      <c r="CB957" s="135">
        <v>0</v>
      </c>
      <c r="CC957" s="135">
        <v>1</v>
      </c>
      <c r="CD957" s="135">
        <v>0</v>
      </c>
      <c r="CE957" s="135">
        <v>0</v>
      </c>
      <c r="CF957" s="135">
        <v>0</v>
      </c>
      <c r="CG957" s="135">
        <v>0</v>
      </c>
      <c r="CH957" s="135">
        <v>0</v>
      </c>
      <c r="CI957" s="135">
        <v>0</v>
      </c>
      <c r="CJ957" s="135">
        <v>0</v>
      </c>
      <c r="CK957" s="135">
        <v>2</v>
      </c>
      <c r="CL957" s="135">
        <v>0</v>
      </c>
      <c r="CM957" s="135">
        <v>0</v>
      </c>
      <c r="CN957" s="135">
        <v>0</v>
      </c>
      <c r="CO957" s="135">
        <v>0</v>
      </c>
      <c r="CP957" s="135">
        <v>0</v>
      </c>
      <c r="CQ957" s="135">
        <v>0</v>
      </c>
      <c r="CR957" s="135">
        <v>1</v>
      </c>
      <c r="CS957" s="135">
        <v>0</v>
      </c>
      <c r="CT957" s="135">
        <v>0</v>
      </c>
      <c r="CU957" s="135">
        <v>2</v>
      </c>
      <c r="CV957" s="135">
        <v>1</v>
      </c>
      <c r="CW957" s="135">
        <v>1</v>
      </c>
      <c r="CX957" s="135"/>
    </row>
    <row r="958" spans="1:102" x14ac:dyDescent="0.35">
      <c r="A958" s="135">
        <v>957</v>
      </c>
      <c r="B958" s="135">
        <v>0</v>
      </c>
      <c r="C958" s="135">
        <v>0</v>
      </c>
      <c r="D958" s="135">
        <v>0</v>
      </c>
      <c r="E958" s="135">
        <v>0</v>
      </c>
      <c r="F958" s="135">
        <v>0</v>
      </c>
      <c r="G958" s="135">
        <v>1</v>
      </c>
      <c r="H958" s="135">
        <v>0</v>
      </c>
      <c r="I958" s="135">
        <v>0</v>
      </c>
      <c r="J958" s="135">
        <v>0</v>
      </c>
      <c r="K958" s="135">
        <v>0</v>
      </c>
      <c r="L958" s="135">
        <v>0</v>
      </c>
      <c r="M958" s="135">
        <v>0</v>
      </c>
      <c r="N958" s="135">
        <v>0</v>
      </c>
      <c r="O958" s="135">
        <v>1</v>
      </c>
      <c r="P958" s="135">
        <v>2</v>
      </c>
      <c r="Q958" s="135">
        <v>0</v>
      </c>
      <c r="R958" s="135">
        <v>0</v>
      </c>
      <c r="S958" s="135">
        <v>0</v>
      </c>
      <c r="T958" s="135">
        <v>2</v>
      </c>
      <c r="U958" s="135">
        <v>0</v>
      </c>
      <c r="V958" s="135">
        <v>0</v>
      </c>
      <c r="W958" s="135">
        <v>0</v>
      </c>
      <c r="X958" s="135">
        <v>0</v>
      </c>
      <c r="Y958" s="135">
        <v>0</v>
      </c>
      <c r="Z958" s="135">
        <v>0</v>
      </c>
      <c r="AA958" s="135">
        <v>2</v>
      </c>
      <c r="AB958" s="135">
        <v>0</v>
      </c>
      <c r="AC958" s="135">
        <v>0</v>
      </c>
      <c r="AD958" s="135">
        <v>0</v>
      </c>
      <c r="AE958" s="135">
        <v>1</v>
      </c>
      <c r="AF958" s="135">
        <v>0</v>
      </c>
      <c r="AG958" s="135">
        <v>1</v>
      </c>
      <c r="AH958" s="135">
        <v>9</v>
      </c>
      <c r="AI958" s="135">
        <v>0</v>
      </c>
      <c r="AJ958" s="135">
        <v>0</v>
      </c>
      <c r="AK958" s="135">
        <v>0</v>
      </c>
      <c r="AL958" s="135">
        <v>0</v>
      </c>
      <c r="AM958" s="135">
        <v>0</v>
      </c>
      <c r="AN958" s="135">
        <v>0</v>
      </c>
      <c r="AO958" s="135">
        <v>0</v>
      </c>
      <c r="AP958" s="135">
        <v>5</v>
      </c>
      <c r="AQ958" s="135">
        <v>0</v>
      </c>
      <c r="AR958" s="135">
        <v>0</v>
      </c>
      <c r="AS958" s="135">
        <v>0</v>
      </c>
      <c r="AT958" s="135">
        <v>0</v>
      </c>
      <c r="AU958" s="135">
        <v>3</v>
      </c>
      <c r="AV958" s="135">
        <v>0</v>
      </c>
      <c r="AW958" s="135">
        <v>1</v>
      </c>
      <c r="AX958" s="135">
        <v>0</v>
      </c>
      <c r="AY958" s="135">
        <v>10</v>
      </c>
      <c r="AZ958" s="135">
        <v>0</v>
      </c>
      <c r="BA958" s="135">
        <v>0</v>
      </c>
      <c r="BB958" s="135">
        <v>2</v>
      </c>
      <c r="BC958" s="135">
        <v>0</v>
      </c>
      <c r="BD958" s="135">
        <v>1</v>
      </c>
      <c r="BE958" s="135">
        <v>0</v>
      </c>
      <c r="BF958" s="135">
        <v>1</v>
      </c>
      <c r="BG958" s="135">
        <v>0</v>
      </c>
      <c r="BH958" s="135">
        <v>2</v>
      </c>
      <c r="BI958" s="135">
        <v>0</v>
      </c>
      <c r="BJ958" s="135">
        <v>0</v>
      </c>
      <c r="BK958" s="135">
        <v>0</v>
      </c>
      <c r="BL958" s="135">
        <v>0</v>
      </c>
      <c r="BM958" s="135">
        <v>0</v>
      </c>
      <c r="BN958" s="135">
        <v>0</v>
      </c>
      <c r="BO958" s="135">
        <v>0</v>
      </c>
      <c r="BP958" s="135">
        <v>0</v>
      </c>
      <c r="BQ958" s="135">
        <v>0</v>
      </c>
      <c r="BR958" s="135">
        <v>0</v>
      </c>
      <c r="BS958" s="135">
        <v>1</v>
      </c>
      <c r="BT958" s="135">
        <v>0</v>
      </c>
      <c r="BU958" s="135">
        <v>0</v>
      </c>
      <c r="BV958" s="135">
        <v>0</v>
      </c>
      <c r="BW958" s="135">
        <v>1</v>
      </c>
      <c r="BX958" s="135">
        <v>0</v>
      </c>
      <c r="BY958" s="135">
        <v>0</v>
      </c>
      <c r="BZ958" s="135">
        <v>0</v>
      </c>
      <c r="CA958" s="135">
        <v>0</v>
      </c>
      <c r="CB958" s="135">
        <v>1</v>
      </c>
      <c r="CC958" s="135">
        <v>0</v>
      </c>
      <c r="CD958" s="135">
        <v>0</v>
      </c>
      <c r="CE958" s="135">
        <v>0</v>
      </c>
      <c r="CF958" s="135">
        <v>0</v>
      </c>
      <c r="CG958" s="135">
        <v>1</v>
      </c>
      <c r="CH958" s="135">
        <v>0</v>
      </c>
      <c r="CI958" s="135">
        <v>1</v>
      </c>
      <c r="CJ958" s="135">
        <v>0</v>
      </c>
      <c r="CK958" s="135">
        <v>0</v>
      </c>
      <c r="CL958" s="135">
        <v>1</v>
      </c>
      <c r="CM958" s="135">
        <v>2</v>
      </c>
      <c r="CN958" s="135">
        <v>0</v>
      </c>
      <c r="CO958" s="135">
        <v>2</v>
      </c>
      <c r="CP958" s="135">
        <v>0</v>
      </c>
      <c r="CQ958" s="135">
        <v>0</v>
      </c>
      <c r="CR958" s="135">
        <v>0</v>
      </c>
      <c r="CS958" s="135">
        <v>1</v>
      </c>
      <c r="CT958" s="135">
        <v>0</v>
      </c>
      <c r="CU958" s="135">
        <v>0</v>
      </c>
      <c r="CV958" s="135">
        <v>1</v>
      </c>
      <c r="CW958" s="135">
        <v>0</v>
      </c>
      <c r="CX958" s="135"/>
    </row>
    <row r="959" spans="1:102" x14ac:dyDescent="0.35">
      <c r="A959" s="135">
        <v>958</v>
      </c>
      <c r="B959" s="135">
        <v>0</v>
      </c>
      <c r="C959" s="135">
        <v>0</v>
      </c>
      <c r="D959" s="135">
        <v>0</v>
      </c>
      <c r="E959" s="135">
        <v>0</v>
      </c>
      <c r="F959" s="135">
        <v>0</v>
      </c>
      <c r="G959" s="135">
        <v>0</v>
      </c>
      <c r="H959" s="135">
        <v>0</v>
      </c>
      <c r="I959" s="135">
        <v>0</v>
      </c>
      <c r="J959" s="135">
        <v>0</v>
      </c>
      <c r="K959" s="135">
        <v>0</v>
      </c>
      <c r="L959" s="135">
        <v>1</v>
      </c>
      <c r="M959" s="135">
        <v>0</v>
      </c>
      <c r="N959" s="135">
        <v>11</v>
      </c>
      <c r="O959" s="135">
        <v>0</v>
      </c>
      <c r="P959" s="135">
        <v>0</v>
      </c>
      <c r="Q959" s="135">
        <v>0</v>
      </c>
      <c r="R959" s="135">
        <v>0</v>
      </c>
      <c r="S959" s="135">
        <v>0</v>
      </c>
      <c r="T959" s="135">
        <v>0</v>
      </c>
      <c r="U959" s="135">
        <v>0</v>
      </c>
      <c r="V959" s="135">
        <v>0</v>
      </c>
      <c r="W959" s="135">
        <v>0</v>
      </c>
      <c r="X959" s="135">
        <v>0</v>
      </c>
      <c r="Y959" s="135">
        <v>1</v>
      </c>
      <c r="Z959" s="135">
        <v>0</v>
      </c>
      <c r="AA959" s="135">
        <v>10</v>
      </c>
      <c r="AB959" s="135">
        <v>0</v>
      </c>
      <c r="AC959" s="135">
        <v>0</v>
      </c>
      <c r="AD959" s="135">
        <v>0</v>
      </c>
      <c r="AE959" s="135">
        <v>1</v>
      </c>
      <c r="AF959" s="135">
        <v>0</v>
      </c>
      <c r="AG959" s="135">
        <v>5</v>
      </c>
      <c r="AH959" s="135">
        <v>15</v>
      </c>
      <c r="AI959" s="135">
        <v>0</v>
      </c>
      <c r="AJ959" s="135">
        <v>0</v>
      </c>
      <c r="AK959" s="135">
        <v>0</v>
      </c>
      <c r="AL959" s="135">
        <v>2</v>
      </c>
      <c r="AM959" s="135">
        <v>0</v>
      </c>
      <c r="AN959" s="135">
        <v>0</v>
      </c>
      <c r="AO959" s="135">
        <v>0</v>
      </c>
      <c r="AP959" s="135">
        <v>0</v>
      </c>
      <c r="AQ959" s="135">
        <v>0</v>
      </c>
      <c r="AR959" s="135">
        <v>0</v>
      </c>
      <c r="AS959" s="135">
        <v>0</v>
      </c>
      <c r="AT959" s="135">
        <v>1</v>
      </c>
      <c r="AU959" s="135">
        <v>12</v>
      </c>
      <c r="AV959" s="135">
        <v>0</v>
      </c>
      <c r="AW959" s="135">
        <v>1</v>
      </c>
      <c r="AX959" s="135">
        <v>0</v>
      </c>
      <c r="AY959" s="135">
        <v>1</v>
      </c>
      <c r="AZ959" s="135">
        <v>0</v>
      </c>
      <c r="BA959" s="135">
        <v>0</v>
      </c>
      <c r="BB959" s="135">
        <v>0</v>
      </c>
      <c r="BC959" s="135">
        <v>0</v>
      </c>
      <c r="BD959" s="135">
        <v>0</v>
      </c>
      <c r="BE959" s="135">
        <v>0</v>
      </c>
      <c r="BF959" s="135">
        <v>0</v>
      </c>
      <c r="BG959" s="135">
        <v>0</v>
      </c>
      <c r="BH959" s="135">
        <v>0</v>
      </c>
      <c r="BI959" s="135">
        <v>0</v>
      </c>
      <c r="BJ959" s="135">
        <v>1</v>
      </c>
      <c r="BK959" s="135">
        <v>0</v>
      </c>
      <c r="BL959" s="135">
        <v>0</v>
      </c>
      <c r="BM959" s="135">
        <v>0</v>
      </c>
      <c r="BN959" s="135">
        <v>0</v>
      </c>
      <c r="BO959" s="135">
        <v>0</v>
      </c>
      <c r="BP959" s="135">
        <v>0</v>
      </c>
      <c r="BQ959" s="135">
        <v>0</v>
      </c>
      <c r="BR959" s="135">
        <v>1</v>
      </c>
      <c r="BS959" s="135">
        <v>0</v>
      </c>
      <c r="BT959" s="135">
        <v>0</v>
      </c>
      <c r="BU959" s="135">
        <v>0</v>
      </c>
      <c r="BV959" s="135">
        <v>0</v>
      </c>
      <c r="BW959" s="135">
        <v>0</v>
      </c>
      <c r="BX959" s="135">
        <v>0</v>
      </c>
      <c r="BY959" s="135">
        <v>1</v>
      </c>
      <c r="BZ959" s="135">
        <v>0</v>
      </c>
      <c r="CA959" s="135">
        <v>0</v>
      </c>
      <c r="CB959" s="135">
        <v>0</v>
      </c>
      <c r="CC959" s="135">
        <v>0</v>
      </c>
      <c r="CD959" s="135">
        <v>1</v>
      </c>
      <c r="CE959" s="135">
        <v>0</v>
      </c>
      <c r="CF959" s="135">
        <v>0</v>
      </c>
      <c r="CG959" s="135">
        <v>0</v>
      </c>
      <c r="CH959" s="135">
        <v>0</v>
      </c>
      <c r="CI959" s="135">
        <v>0</v>
      </c>
      <c r="CJ959" s="135">
        <v>0</v>
      </c>
      <c r="CK959" s="135">
        <v>0</v>
      </c>
      <c r="CL959" s="135">
        <v>0</v>
      </c>
      <c r="CM959" s="135">
        <v>0</v>
      </c>
      <c r="CN959" s="135">
        <v>0</v>
      </c>
      <c r="CO959" s="135">
        <v>0</v>
      </c>
      <c r="CP959" s="135">
        <v>0</v>
      </c>
      <c r="CQ959" s="135">
        <v>0</v>
      </c>
      <c r="CR959" s="135">
        <v>0</v>
      </c>
      <c r="CS959" s="135">
        <v>0</v>
      </c>
      <c r="CT959" s="135">
        <v>1</v>
      </c>
      <c r="CU959" s="135">
        <v>0</v>
      </c>
      <c r="CV959" s="135">
        <v>0</v>
      </c>
      <c r="CW959" s="135">
        <v>0</v>
      </c>
      <c r="CX959" s="135"/>
    </row>
    <row r="960" spans="1:102" x14ac:dyDescent="0.35">
      <c r="A960" s="135">
        <v>959</v>
      </c>
      <c r="B960" s="135">
        <v>0</v>
      </c>
      <c r="C960" s="135">
        <v>1</v>
      </c>
      <c r="D960" s="135">
        <v>0</v>
      </c>
      <c r="E960" s="135">
        <v>0</v>
      </c>
      <c r="F960" s="135">
        <v>1</v>
      </c>
      <c r="G960" s="135">
        <v>0</v>
      </c>
      <c r="H960" s="135">
        <v>1</v>
      </c>
      <c r="I960" s="135">
        <v>0</v>
      </c>
      <c r="J960" s="135">
        <v>1</v>
      </c>
      <c r="K960" s="135">
        <v>0</v>
      </c>
      <c r="L960" s="135">
        <v>7</v>
      </c>
      <c r="M960" s="135">
        <v>0</v>
      </c>
      <c r="N960" s="135">
        <v>0</v>
      </c>
      <c r="O960" s="135">
        <v>1</v>
      </c>
      <c r="P960" s="135">
        <v>0</v>
      </c>
      <c r="Q960" s="135">
        <v>1</v>
      </c>
      <c r="R960" s="135">
        <v>0</v>
      </c>
      <c r="S960" s="135">
        <v>0</v>
      </c>
      <c r="T960" s="135">
        <v>4</v>
      </c>
      <c r="U960" s="135">
        <v>0</v>
      </c>
      <c r="V960" s="135">
        <v>0</v>
      </c>
      <c r="W960" s="135">
        <v>0</v>
      </c>
      <c r="X960" s="135">
        <v>0</v>
      </c>
      <c r="Y960" s="135">
        <v>0</v>
      </c>
      <c r="Z960" s="135">
        <v>0</v>
      </c>
      <c r="AA960" s="135">
        <v>0</v>
      </c>
      <c r="AB960" s="135">
        <v>1</v>
      </c>
      <c r="AC960" s="135">
        <v>0</v>
      </c>
      <c r="AD960" s="135">
        <v>0</v>
      </c>
      <c r="AE960" s="135">
        <v>0</v>
      </c>
      <c r="AF960" s="135">
        <v>0</v>
      </c>
      <c r="AG960" s="135">
        <v>1</v>
      </c>
      <c r="AH960" s="135">
        <v>0</v>
      </c>
      <c r="AI960" s="135">
        <v>1</v>
      </c>
      <c r="AJ960" s="135">
        <v>1</v>
      </c>
      <c r="AK960" s="135">
        <v>0</v>
      </c>
      <c r="AL960" s="135">
        <v>0</v>
      </c>
      <c r="AM960" s="135">
        <v>0</v>
      </c>
      <c r="AN960" s="135">
        <v>0</v>
      </c>
      <c r="AO960" s="135">
        <v>0</v>
      </c>
      <c r="AP960" s="135">
        <v>0</v>
      </c>
      <c r="AQ960" s="135">
        <v>0</v>
      </c>
      <c r="AR960" s="135">
        <v>0</v>
      </c>
      <c r="AS960" s="135">
        <v>0</v>
      </c>
      <c r="AT960" s="135">
        <v>0</v>
      </c>
      <c r="AU960" s="135">
        <v>0</v>
      </c>
      <c r="AV960" s="135">
        <v>0</v>
      </c>
      <c r="AW960" s="135">
        <v>0</v>
      </c>
      <c r="AX960" s="135">
        <v>0</v>
      </c>
      <c r="AY960" s="135">
        <v>4</v>
      </c>
      <c r="AZ960" s="135">
        <v>0</v>
      </c>
      <c r="BA960" s="135">
        <v>0</v>
      </c>
      <c r="BB960" s="135">
        <v>0</v>
      </c>
      <c r="BC960" s="135">
        <v>0</v>
      </c>
      <c r="BD960" s="135">
        <v>1</v>
      </c>
      <c r="BE960" s="135">
        <v>0</v>
      </c>
      <c r="BF960" s="135">
        <v>0</v>
      </c>
      <c r="BG960" s="135">
        <v>0</v>
      </c>
      <c r="BH960" s="135">
        <v>1</v>
      </c>
      <c r="BI960" s="135">
        <v>0</v>
      </c>
      <c r="BJ960" s="135">
        <v>0</v>
      </c>
      <c r="BK960" s="135">
        <v>0</v>
      </c>
      <c r="BL960" s="135">
        <v>1</v>
      </c>
      <c r="BM960" s="135">
        <v>0</v>
      </c>
      <c r="BN960" s="135">
        <v>0</v>
      </c>
      <c r="BO960" s="135">
        <v>0</v>
      </c>
      <c r="BP960" s="135">
        <v>1</v>
      </c>
      <c r="BQ960" s="135">
        <v>0</v>
      </c>
      <c r="BR960" s="135">
        <v>0</v>
      </c>
      <c r="BS960" s="135">
        <v>0</v>
      </c>
      <c r="BT960" s="135">
        <v>0</v>
      </c>
      <c r="BU960" s="135">
        <v>0</v>
      </c>
      <c r="BV960" s="135">
        <v>0</v>
      </c>
      <c r="BW960" s="135">
        <v>0</v>
      </c>
      <c r="BX960" s="135">
        <v>1</v>
      </c>
      <c r="BY960" s="135">
        <v>1</v>
      </c>
      <c r="BZ960" s="135">
        <v>0</v>
      </c>
      <c r="CA960" s="135">
        <v>0</v>
      </c>
      <c r="CB960" s="135">
        <v>1</v>
      </c>
      <c r="CC960" s="135">
        <v>0</v>
      </c>
      <c r="CD960" s="135">
        <v>2</v>
      </c>
      <c r="CE960" s="135">
        <v>0</v>
      </c>
      <c r="CF960" s="135">
        <v>13</v>
      </c>
      <c r="CG960" s="135">
        <v>0</v>
      </c>
      <c r="CH960" s="135">
        <v>0</v>
      </c>
      <c r="CI960" s="135">
        <v>0</v>
      </c>
      <c r="CJ960" s="135">
        <v>1</v>
      </c>
      <c r="CK960" s="135">
        <v>1</v>
      </c>
      <c r="CL960" s="135">
        <v>0</v>
      </c>
      <c r="CM960" s="135">
        <v>0</v>
      </c>
      <c r="CN960" s="135">
        <v>0</v>
      </c>
      <c r="CO960" s="135">
        <v>0</v>
      </c>
      <c r="CP960" s="135">
        <v>0</v>
      </c>
      <c r="CQ960" s="135">
        <v>0</v>
      </c>
      <c r="CR960" s="135">
        <v>0</v>
      </c>
      <c r="CS960" s="135">
        <v>0</v>
      </c>
      <c r="CT960" s="135">
        <v>0</v>
      </c>
      <c r="CU960" s="135">
        <v>0</v>
      </c>
      <c r="CV960" s="135">
        <v>0</v>
      </c>
      <c r="CW960" s="135">
        <v>1</v>
      </c>
      <c r="CX960" s="135"/>
    </row>
    <row r="961" spans="1:102" x14ac:dyDescent="0.35">
      <c r="A961" s="135">
        <v>960</v>
      </c>
      <c r="B961" s="135">
        <v>1</v>
      </c>
      <c r="C961" s="135">
        <v>1</v>
      </c>
      <c r="D961" s="135">
        <v>0</v>
      </c>
      <c r="E961" s="135">
        <v>1</v>
      </c>
      <c r="F961" s="135">
        <v>0</v>
      </c>
      <c r="G961" s="135">
        <v>0</v>
      </c>
      <c r="H961" s="135">
        <v>0</v>
      </c>
      <c r="I961" s="135">
        <v>0</v>
      </c>
      <c r="J961" s="135">
        <v>0</v>
      </c>
      <c r="K961" s="135">
        <v>0</v>
      </c>
      <c r="L961" s="135">
        <v>2</v>
      </c>
      <c r="M961" s="135">
        <v>0</v>
      </c>
      <c r="N961" s="135">
        <v>1</v>
      </c>
      <c r="O961" s="135">
        <v>0</v>
      </c>
      <c r="P961" s="135">
        <v>1</v>
      </c>
      <c r="Q961" s="135">
        <v>0</v>
      </c>
      <c r="R961" s="135">
        <v>0</v>
      </c>
      <c r="S961" s="135">
        <v>1</v>
      </c>
      <c r="T961" s="135">
        <v>0</v>
      </c>
      <c r="U961" s="135">
        <v>0</v>
      </c>
      <c r="V961" s="135">
        <v>3</v>
      </c>
      <c r="W961" s="135">
        <v>2</v>
      </c>
      <c r="X961" s="135">
        <v>1</v>
      </c>
      <c r="Y961" s="135">
        <v>0</v>
      </c>
      <c r="Z961" s="135">
        <v>0</v>
      </c>
      <c r="AA961" s="135">
        <v>4</v>
      </c>
      <c r="AB961" s="135">
        <v>0</v>
      </c>
      <c r="AC961" s="135">
        <v>1</v>
      </c>
      <c r="AD961" s="135">
        <v>0</v>
      </c>
      <c r="AE961" s="135">
        <v>1</v>
      </c>
      <c r="AF961" s="135">
        <v>0</v>
      </c>
      <c r="AG961" s="135">
        <v>0</v>
      </c>
      <c r="AH961" s="135">
        <v>0</v>
      </c>
      <c r="AI961" s="135">
        <v>0</v>
      </c>
      <c r="AJ961" s="135">
        <v>0</v>
      </c>
      <c r="AK961" s="135">
        <v>0</v>
      </c>
      <c r="AL961" s="135">
        <v>0</v>
      </c>
      <c r="AM961" s="135">
        <v>0</v>
      </c>
      <c r="AN961" s="135">
        <v>1</v>
      </c>
      <c r="AO961" s="135">
        <v>0</v>
      </c>
      <c r="AP961" s="135">
        <v>0</v>
      </c>
      <c r="AQ961" s="135">
        <v>0</v>
      </c>
      <c r="AR961" s="135">
        <v>0</v>
      </c>
      <c r="AS961" s="135">
        <v>0</v>
      </c>
      <c r="AT961" s="135">
        <v>0</v>
      </c>
      <c r="AU961" s="135">
        <v>0</v>
      </c>
      <c r="AV961" s="135">
        <v>2</v>
      </c>
      <c r="AW961" s="135">
        <v>0</v>
      </c>
      <c r="AX961" s="135">
        <v>0</v>
      </c>
      <c r="AY961" s="135">
        <v>3</v>
      </c>
      <c r="AZ961" s="135">
        <v>0</v>
      </c>
      <c r="BA961" s="135">
        <v>1</v>
      </c>
      <c r="BB961" s="135">
        <v>0</v>
      </c>
      <c r="BC961" s="135">
        <v>0</v>
      </c>
      <c r="BD961" s="135">
        <v>0</v>
      </c>
      <c r="BE961" s="135">
        <v>0</v>
      </c>
      <c r="BF961" s="135">
        <v>1</v>
      </c>
      <c r="BG961" s="135">
        <v>0</v>
      </c>
      <c r="BH961" s="135">
        <v>0</v>
      </c>
      <c r="BI961" s="135">
        <v>0</v>
      </c>
      <c r="BJ961" s="135">
        <v>0</v>
      </c>
      <c r="BK961" s="135">
        <v>3</v>
      </c>
      <c r="BL961" s="135">
        <v>0</v>
      </c>
      <c r="BM961" s="135">
        <v>0</v>
      </c>
      <c r="BN961" s="135">
        <v>0</v>
      </c>
      <c r="BO961" s="135">
        <v>1</v>
      </c>
      <c r="BP961" s="135">
        <v>1</v>
      </c>
      <c r="BQ961" s="135">
        <v>0</v>
      </c>
      <c r="BR961" s="135">
        <v>0</v>
      </c>
      <c r="BS961" s="135">
        <v>0</v>
      </c>
      <c r="BT961" s="135">
        <v>0</v>
      </c>
      <c r="BU961" s="135">
        <v>0</v>
      </c>
      <c r="BV961" s="135">
        <v>0</v>
      </c>
      <c r="BW961" s="135">
        <v>0</v>
      </c>
      <c r="BX961" s="135">
        <v>0</v>
      </c>
      <c r="BY961" s="135">
        <v>0</v>
      </c>
      <c r="BZ961" s="135">
        <v>0</v>
      </c>
      <c r="CA961" s="135">
        <v>0</v>
      </c>
      <c r="CB961" s="135">
        <v>0</v>
      </c>
      <c r="CC961" s="135">
        <v>0</v>
      </c>
      <c r="CD961" s="135">
        <v>4</v>
      </c>
      <c r="CE961" s="135">
        <v>0</v>
      </c>
      <c r="CF961" s="135">
        <v>0</v>
      </c>
      <c r="CG961" s="135">
        <v>1</v>
      </c>
      <c r="CH961" s="135">
        <v>0</v>
      </c>
      <c r="CI961" s="135">
        <v>0</v>
      </c>
      <c r="CJ961" s="135">
        <v>4</v>
      </c>
      <c r="CK961" s="135">
        <v>1</v>
      </c>
      <c r="CL961" s="135">
        <v>0</v>
      </c>
      <c r="CM961" s="135">
        <v>0</v>
      </c>
      <c r="CN961" s="135">
        <v>1</v>
      </c>
      <c r="CO961" s="135">
        <v>0</v>
      </c>
      <c r="CP961" s="135">
        <v>2</v>
      </c>
      <c r="CQ961" s="135">
        <v>0</v>
      </c>
      <c r="CR961" s="135">
        <v>0</v>
      </c>
      <c r="CS961" s="135">
        <v>1</v>
      </c>
      <c r="CT961" s="135">
        <v>1</v>
      </c>
      <c r="CU961" s="135">
        <v>0</v>
      </c>
      <c r="CV961" s="135">
        <v>1</v>
      </c>
      <c r="CW961" s="135">
        <v>0</v>
      </c>
      <c r="CX961" s="135"/>
    </row>
    <row r="962" spans="1:102" x14ac:dyDescent="0.35">
      <c r="A962" s="135">
        <v>961</v>
      </c>
      <c r="B962" s="135">
        <v>0</v>
      </c>
      <c r="C962" s="135">
        <v>1</v>
      </c>
      <c r="D962" s="135">
        <v>0</v>
      </c>
      <c r="E962" s="135">
        <v>1</v>
      </c>
      <c r="F962" s="135">
        <v>1</v>
      </c>
      <c r="G962" s="135">
        <v>0</v>
      </c>
      <c r="H962" s="135">
        <v>0</v>
      </c>
      <c r="I962" s="135">
        <v>0</v>
      </c>
      <c r="J962" s="135">
        <v>0</v>
      </c>
      <c r="K962" s="135">
        <v>0</v>
      </c>
      <c r="L962" s="135">
        <v>0</v>
      </c>
      <c r="M962" s="135">
        <v>0</v>
      </c>
      <c r="N962" s="135">
        <v>0</v>
      </c>
      <c r="O962" s="135">
        <v>0</v>
      </c>
      <c r="P962" s="135">
        <v>0</v>
      </c>
      <c r="Q962" s="135">
        <v>0</v>
      </c>
      <c r="R962" s="135">
        <v>0</v>
      </c>
      <c r="S962" s="135">
        <v>0</v>
      </c>
      <c r="T962" s="135">
        <v>3</v>
      </c>
      <c r="U962" s="135">
        <v>0</v>
      </c>
      <c r="V962" s="135">
        <v>0</v>
      </c>
      <c r="W962" s="135">
        <v>0</v>
      </c>
      <c r="X962" s="135">
        <v>1</v>
      </c>
      <c r="Y962" s="135">
        <v>0</v>
      </c>
      <c r="Z962" s="135">
        <v>0</v>
      </c>
      <c r="AA962" s="135">
        <v>0</v>
      </c>
      <c r="AB962" s="135">
        <v>0</v>
      </c>
      <c r="AC962" s="135">
        <v>0</v>
      </c>
      <c r="AD962" s="135">
        <v>0</v>
      </c>
      <c r="AE962" s="135">
        <v>0</v>
      </c>
      <c r="AF962" s="135">
        <v>0</v>
      </c>
      <c r="AG962" s="135">
        <v>0</v>
      </c>
      <c r="AH962" s="135">
        <v>1</v>
      </c>
      <c r="AI962" s="135">
        <v>1</v>
      </c>
      <c r="AJ962" s="135">
        <v>3</v>
      </c>
      <c r="AK962" s="135">
        <v>0</v>
      </c>
      <c r="AL962" s="135">
        <v>0</v>
      </c>
      <c r="AM962" s="135">
        <v>0</v>
      </c>
      <c r="AN962" s="135">
        <v>0</v>
      </c>
      <c r="AO962" s="135">
        <v>1</v>
      </c>
      <c r="AP962" s="135">
        <v>2</v>
      </c>
      <c r="AQ962" s="135">
        <v>1</v>
      </c>
      <c r="AR962" s="135">
        <v>0</v>
      </c>
      <c r="AS962" s="135">
        <v>0</v>
      </c>
      <c r="AT962" s="135">
        <v>1</v>
      </c>
      <c r="AU962" s="135">
        <v>0</v>
      </c>
      <c r="AV962" s="135">
        <v>0</v>
      </c>
      <c r="AW962" s="135">
        <v>3</v>
      </c>
      <c r="AX962" s="135">
        <v>0</v>
      </c>
      <c r="AY962" s="135">
        <v>0</v>
      </c>
      <c r="AZ962" s="135">
        <v>0</v>
      </c>
      <c r="BA962" s="135">
        <v>0</v>
      </c>
      <c r="BB962" s="135">
        <v>0</v>
      </c>
      <c r="BC962" s="135">
        <v>1</v>
      </c>
      <c r="BD962" s="135">
        <v>1</v>
      </c>
      <c r="BE962" s="135">
        <v>0</v>
      </c>
      <c r="BF962" s="135">
        <v>0</v>
      </c>
      <c r="BG962" s="135">
        <v>0</v>
      </c>
      <c r="BH962" s="135">
        <v>0</v>
      </c>
      <c r="BI962" s="135">
        <v>0</v>
      </c>
      <c r="BJ962" s="135">
        <v>0</v>
      </c>
      <c r="BK962" s="135">
        <v>4</v>
      </c>
      <c r="BL962" s="135">
        <v>5</v>
      </c>
      <c r="BM962" s="135">
        <v>0</v>
      </c>
      <c r="BN962" s="135">
        <v>0</v>
      </c>
      <c r="BO962" s="135">
        <v>0</v>
      </c>
      <c r="BP962" s="135">
        <v>0</v>
      </c>
      <c r="BQ962" s="135">
        <v>0</v>
      </c>
      <c r="BR962" s="135">
        <v>0</v>
      </c>
      <c r="BS962" s="135">
        <v>14</v>
      </c>
      <c r="BT962" s="135">
        <v>0</v>
      </c>
      <c r="BU962" s="135">
        <v>0</v>
      </c>
      <c r="BV962" s="135">
        <v>0</v>
      </c>
      <c r="BW962" s="135">
        <v>0</v>
      </c>
      <c r="BX962" s="135">
        <v>1</v>
      </c>
      <c r="BY962" s="135">
        <v>0</v>
      </c>
      <c r="BZ962" s="135">
        <v>0</v>
      </c>
      <c r="CA962" s="135">
        <v>0</v>
      </c>
      <c r="CB962" s="135">
        <v>0</v>
      </c>
      <c r="CC962" s="135">
        <v>0</v>
      </c>
      <c r="CD962" s="135">
        <v>0</v>
      </c>
      <c r="CE962" s="135">
        <v>2</v>
      </c>
      <c r="CF962" s="135">
        <v>1</v>
      </c>
      <c r="CG962" s="135">
        <v>0</v>
      </c>
      <c r="CH962" s="135">
        <v>1</v>
      </c>
      <c r="CI962" s="135">
        <v>0</v>
      </c>
      <c r="CJ962" s="135">
        <v>0</v>
      </c>
      <c r="CK962" s="135">
        <v>0</v>
      </c>
      <c r="CL962" s="135">
        <v>0</v>
      </c>
      <c r="CM962" s="135">
        <v>0</v>
      </c>
      <c r="CN962" s="135">
        <v>0</v>
      </c>
      <c r="CO962" s="135">
        <v>1</v>
      </c>
      <c r="CP962" s="135">
        <v>0</v>
      </c>
      <c r="CQ962" s="135">
        <v>0</v>
      </c>
      <c r="CR962" s="135">
        <v>0</v>
      </c>
      <c r="CS962" s="135">
        <v>0</v>
      </c>
      <c r="CT962" s="135">
        <v>0</v>
      </c>
      <c r="CU962" s="135">
        <v>0</v>
      </c>
      <c r="CV962" s="135">
        <v>0</v>
      </c>
      <c r="CW962" s="135">
        <v>2</v>
      </c>
      <c r="CX962" s="135"/>
    </row>
    <row r="963" spans="1:102" x14ac:dyDescent="0.35">
      <c r="A963" s="135">
        <v>962</v>
      </c>
      <c r="B963" s="135">
        <v>0</v>
      </c>
      <c r="C963" s="135">
        <v>1</v>
      </c>
      <c r="D963" s="135">
        <v>1</v>
      </c>
      <c r="E963" s="135">
        <v>0</v>
      </c>
      <c r="F963" s="135">
        <v>0</v>
      </c>
      <c r="G963" s="135">
        <v>0</v>
      </c>
      <c r="H963" s="135">
        <v>2</v>
      </c>
      <c r="I963" s="135">
        <v>0</v>
      </c>
      <c r="J963" s="135">
        <v>1</v>
      </c>
      <c r="K963" s="135">
        <v>1</v>
      </c>
      <c r="L963" s="135">
        <v>0</v>
      </c>
      <c r="M963" s="135">
        <v>0</v>
      </c>
      <c r="N963" s="135">
        <v>9</v>
      </c>
      <c r="O963" s="135">
        <v>1</v>
      </c>
      <c r="P963" s="135">
        <v>0</v>
      </c>
      <c r="Q963" s="135">
        <v>1</v>
      </c>
      <c r="R963" s="135">
        <v>0</v>
      </c>
      <c r="S963" s="135">
        <v>0</v>
      </c>
      <c r="T963" s="135">
        <v>1</v>
      </c>
      <c r="U963" s="135">
        <v>0</v>
      </c>
      <c r="V963" s="135">
        <v>4</v>
      </c>
      <c r="W963" s="135">
        <v>0</v>
      </c>
      <c r="X963" s="135">
        <v>0</v>
      </c>
      <c r="Y963" s="135">
        <v>0</v>
      </c>
      <c r="Z963" s="135">
        <v>0</v>
      </c>
      <c r="AA963" s="135">
        <v>0</v>
      </c>
      <c r="AB963" s="135">
        <v>0</v>
      </c>
      <c r="AC963" s="135">
        <v>0</v>
      </c>
      <c r="AD963" s="135">
        <v>1</v>
      </c>
      <c r="AE963" s="135">
        <v>0</v>
      </c>
      <c r="AF963" s="135">
        <v>0</v>
      </c>
      <c r="AG963" s="135">
        <v>1</v>
      </c>
      <c r="AH963" s="135">
        <v>15</v>
      </c>
      <c r="AI963" s="135">
        <v>1</v>
      </c>
      <c r="AJ963" s="135">
        <v>0</v>
      </c>
      <c r="AK963" s="135">
        <v>0</v>
      </c>
      <c r="AL963" s="135">
        <v>0</v>
      </c>
      <c r="AM963" s="135">
        <v>0</v>
      </c>
      <c r="AN963" s="135">
        <v>0</v>
      </c>
      <c r="AO963" s="135">
        <v>0</v>
      </c>
      <c r="AP963" s="135">
        <v>1</v>
      </c>
      <c r="AQ963" s="135">
        <v>0</v>
      </c>
      <c r="AR963" s="135">
        <v>4</v>
      </c>
      <c r="AS963" s="135">
        <v>0</v>
      </c>
      <c r="AT963" s="135">
        <v>0</v>
      </c>
      <c r="AU963" s="135">
        <v>0</v>
      </c>
      <c r="AV963" s="135">
        <v>0</v>
      </c>
      <c r="AW963" s="135">
        <v>0</v>
      </c>
      <c r="AX963" s="135">
        <v>0</v>
      </c>
      <c r="AY963" s="135">
        <v>0</v>
      </c>
      <c r="AZ963" s="135">
        <v>0</v>
      </c>
      <c r="BA963" s="135">
        <v>0</v>
      </c>
      <c r="BB963" s="135">
        <v>1</v>
      </c>
      <c r="BC963" s="135">
        <v>0</v>
      </c>
      <c r="BD963" s="135">
        <v>0</v>
      </c>
      <c r="BE963" s="135">
        <v>0</v>
      </c>
      <c r="BF963" s="135">
        <v>0</v>
      </c>
      <c r="BG963" s="135">
        <v>1</v>
      </c>
      <c r="BH963" s="135">
        <v>0</v>
      </c>
      <c r="BI963" s="135">
        <v>0</v>
      </c>
      <c r="BJ963" s="135">
        <v>1</v>
      </c>
      <c r="BK963" s="135">
        <v>0</v>
      </c>
      <c r="BL963" s="135">
        <v>0</v>
      </c>
      <c r="BM963" s="135">
        <v>0</v>
      </c>
      <c r="BN963" s="135">
        <v>0</v>
      </c>
      <c r="BO963" s="135">
        <v>1</v>
      </c>
      <c r="BP963" s="135">
        <v>0</v>
      </c>
      <c r="BQ963" s="135">
        <v>1</v>
      </c>
      <c r="BR963" s="135">
        <v>1</v>
      </c>
      <c r="BS963" s="135">
        <v>0</v>
      </c>
      <c r="BT963" s="135">
        <v>0</v>
      </c>
      <c r="BU963" s="135">
        <v>1</v>
      </c>
      <c r="BV963" s="135">
        <v>0</v>
      </c>
      <c r="BW963" s="135">
        <v>0</v>
      </c>
      <c r="BX963" s="135">
        <v>1</v>
      </c>
      <c r="BY963" s="135">
        <v>0</v>
      </c>
      <c r="BZ963" s="135">
        <v>0</v>
      </c>
      <c r="CA963" s="135">
        <v>0</v>
      </c>
      <c r="CB963" s="135">
        <v>0</v>
      </c>
      <c r="CC963" s="135">
        <v>0</v>
      </c>
      <c r="CD963" s="135">
        <v>0</v>
      </c>
      <c r="CE963" s="135">
        <v>1</v>
      </c>
      <c r="CF963" s="135">
        <v>2</v>
      </c>
      <c r="CG963" s="135">
        <v>0</v>
      </c>
      <c r="CH963" s="135">
        <v>1</v>
      </c>
      <c r="CI963" s="135">
        <v>0</v>
      </c>
      <c r="CJ963" s="135">
        <v>1</v>
      </c>
      <c r="CK963" s="135">
        <v>0</v>
      </c>
      <c r="CL963" s="135">
        <v>0</v>
      </c>
      <c r="CM963" s="135">
        <v>0</v>
      </c>
      <c r="CN963" s="135">
        <v>0</v>
      </c>
      <c r="CO963" s="135">
        <v>2</v>
      </c>
      <c r="CP963" s="135">
        <v>0</v>
      </c>
      <c r="CQ963" s="135">
        <v>1</v>
      </c>
      <c r="CR963" s="135">
        <v>4</v>
      </c>
      <c r="CS963" s="135">
        <v>1</v>
      </c>
      <c r="CT963" s="135">
        <v>0</v>
      </c>
      <c r="CU963" s="135">
        <v>2</v>
      </c>
      <c r="CV963" s="135">
        <v>0</v>
      </c>
      <c r="CW963" s="135">
        <v>0</v>
      </c>
      <c r="CX963" s="135"/>
    </row>
    <row r="964" spans="1:102" x14ac:dyDescent="0.35">
      <c r="A964" s="135">
        <v>963</v>
      </c>
      <c r="B964" s="135">
        <v>0</v>
      </c>
      <c r="C964" s="135">
        <v>0</v>
      </c>
      <c r="D964" s="135">
        <v>0</v>
      </c>
      <c r="E964" s="135">
        <v>1</v>
      </c>
      <c r="F964" s="135">
        <v>0</v>
      </c>
      <c r="G964" s="135">
        <v>0</v>
      </c>
      <c r="H964" s="135">
        <v>0</v>
      </c>
      <c r="I964" s="135">
        <v>0</v>
      </c>
      <c r="J964" s="135">
        <v>0</v>
      </c>
      <c r="K964" s="135">
        <v>0</v>
      </c>
      <c r="L964" s="135">
        <v>0</v>
      </c>
      <c r="M964" s="135">
        <v>0</v>
      </c>
      <c r="N964" s="135">
        <v>0</v>
      </c>
      <c r="O964" s="135">
        <v>0</v>
      </c>
      <c r="P964" s="135">
        <v>0</v>
      </c>
      <c r="Q964" s="135">
        <v>0</v>
      </c>
      <c r="R964" s="135">
        <v>0</v>
      </c>
      <c r="S964" s="135">
        <v>0</v>
      </c>
      <c r="T964" s="135">
        <v>0</v>
      </c>
      <c r="U964" s="135">
        <v>0</v>
      </c>
      <c r="V964" s="135">
        <v>0</v>
      </c>
      <c r="W964" s="135">
        <v>0</v>
      </c>
      <c r="X964" s="135">
        <v>0</v>
      </c>
      <c r="Y964" s="135">
        <v>0</v>
      </c>
      <c r="Z964" s="135">
        <v>0</v>
      </c>
      <c r="AA964" s="135">
        <v>2</v>
      </c>
      <c r="AB964" s="135">
        <v>0</v>
      </c>
      <c r="AC964" s="135">
        <v>0</v>
      </c>
      <c r="AD964" s="135">
        <v>0</v>
      </c>
      <c r="AE964" s="135">
        <v>0</v>
      </c>
      <c r="AF964" s="135">
        <v>0</v>
      </c>
      <c r="AG964" s="135">
        <v>1</v>
      </c>
      <c r="AH964" s="135">
        <v>0</v>
      </c>
      <c r="AI964" s="135">
        <v>1</v>
      </c>
      <c r="AJ964" s="135">
        <v>0</v>
      </c>
      <c r="AK964" s="135">
        <v>0</v>
      </c>
      <c r="AL964" s="135">
        <v>0</v>
      </c>
      <c r="AM964" s="135">
        <v>1</v>
      </c>
      <c r="AN964" s="135">
        <v>0</v>
      </c>
      <c r="AO964" s="135">
        <v>0</v>
      </c>
      <c r="AP964" s="135">
        <v>0</v>
      </c>
      <c r="AQ964" s="135">
        <v>3</v>
      </c>
      <c r="AR964" s="135">
        <v>0</v>
      </c>
      <c r="AS964" s="135">
        <v>0</v>
      </c>
      <c r="AT964" s="135">
        <v>0</v>
      </c>
      <c r="AU964" s="135">
        <v>0</v>
      </c>
      <c r="AV964" s="135">
        <v>0</v>
      </c>
      <c r="AW964" s="135">
        <v>1</v>
      </c>
      <c r="AX964" s="135">
        <v>0</v>
      </c>
      <c r="AY964" s="135">
        <v>0</v>
      </c>
      <c r="AZ964" s="135">
        <v>0</v>
      </c>
      <c r="BA964" s="135">
        <v>0</v>
      </c>
      <c r="BB964" s="135">
        <v>0</v>
      </c>
      <c r="BC964" s="135">
        <v>0</v>
      </c>
      <c r="BD964" s="135">
        <v>0</v>
      </c>
      <c r="BE964" s="135">
        <v>0</v>
      </c>
      <c r="BF964" s="135">
        <v>0</v>
      </c>
      <c r="BG964" s="135">
        <v>0</v>
      </c>
      <c r="BH964" s="135">
        <v>1</v>
      </c>
      <c r="BI964" s="135">
        <v>0</v>
      </c>
      <c r="BJ964" s="135">
        <v>0</v>
      </c>
      <c r="BK964" s="135">
        <v>0</v>
      </c>
      <c r="BL964" s="135">
        <v>1</v>
      </c>
      <c r="BM964" s="135">
        <v>0</v>
      </c>
      <c r="BN964" s="135">
        <v>0</v>
      </c>
      <c r="BO964" s="135">
        <v>1</v>
      </c>
      <c r="BP964" s="135">
        <v>1</v>
      </c>
      <c r="BQ964" s="135">
        <v>0</v>
      </c>
      <c r="BR964" s="135">
        <v>0</v>
      </c>
      <c r="BS964" s="135">
        <v>3</v>
      </c>
      <c r="BT964" s="135">
        <v>0</v>
      </c>
      <c r="BU964" s="135">
        <v>0</v>
      </c>
      <c r="BV964" s="135">
        <v>0</v>
      </c>
      <c r="BW964" s="135">
        <v>1</v>
      </c>
      <c r="BX964" s="135">
        <v>0</v>
      </c>
      <c r="BY964" s="135">
        <v>0</v>
      </c>
      <c r="BZ964" s="135">
        <v>0</v>
      </c>
      <c r="CA964" s="135">
        <v>0</v>
      </c>
      <c r="CB964" s="135">
        <v>0</v>
      </c>
      <c r="CC964" s="135">
        <v>0</v>
      </c>
      <c r="CD964" s="135">
        <v>1</v>
      </c>
      <c r="CE964" s="135">
        <v>0</v>
      </c>
      <c r="CF964" s="135">
        <v>1</v>
      </c>
      <c r="CG964" s="135">
        <v>0</v>
      </c>
      <c r="CH964" s="135">
        <v>2</v>
      </c>
      <c r="CI964" s="135">
        <v>0</v>
      </c>
      <c r="CJ964" s="135">
        <v>0</v>
      </c>
      <c r="CK964" s="135">
        <v>0</v>
      </c>
      <c r="CL964" s="135">
        <v>0</v>
      </c>
      <c r="CM964" s="135">
        <v>0</v>
      </c>
      <c r="CN964" s="135">
        <v>0</v>
      </c>
      <c r="CO964" s="135">
        <v>0</v>
      </c>
      <c r="CP964" s="135">
        <v>0</v>
      </c>
      <c r="CQ964" s="135">
        <v>0</v>
      </c>
      <c r="CR964" s="135">
        <v>0</v>
      </c>
      <c r="CS964" s="135">
        <v>0</v>
      </c>
      <c r="CT964" s="135">
        <v>0</v>
      </c>
      <c r="CU964" s="135">
        <v>3</v>
      </c>
      <c r="CV964" s="135">
        <v>0</v>
      </c>
      <c r="CW964" s="135">
        <v>0</v>
      </c>
      <c r="CX964" s="135"/>
    </row>
    <row r="965" spans="1:102" x14ac:dyDescent="0.35">
      <c r="A965" s="135">
        <v>964</v>
      </c>
      <c r="B965" s="135">
        <v>1</v>
      </c>
      <c r="C965" s="135">
        <v>0</v>
      </c>
      <c r="D965" s="135">
        <v>9</v>
      </c>
      <c r="E965" s="135">
        <v>0</v>
      </c>
      <c r="F965" s="135">
        <v>0</v>
      </c>
      <c r="G965" s="135">
        <v>0</v>
      </c>
      <c r="H965" s="135">
        <v>1</v>
      </c>
      <c r="I965" s="135">
        <v>0</v>
      </c>
      <c r="J965" s="135">
        <v>1</v>
      </c>
      <c r="K965" s="135">
        <v>0</v>
      </c>
      <c r="L965" s="135">
        <v>0</v>
      </c>
      <c r="M965" s="135">
        <v>0</v>
      </c>
      <c r="N965" s="135">
        <v>3</v>
      </c>
      <c r="O965" s="135">
        <v>1</v>
      </c>
      <c r="P965" s="135">
        <v>0</v>
      </c>
      <c r="Q965" s="135">
        <v>0</v>
      </c>
      <c r="R965" s="135">
        <v>0</v>
      </c>
      <c r="S965" s="135">
        <v>0</v>
      </c>
      <c r="T965" s="135">
        <v>0</v>
      </c>
      <c r="U965" s="135">
        <v>0</v>
      </c>
      <c r="V965" s="135">
        <v>0</v>
      </c>
      <c r="W965" s="135">
        <v>0</v>
      </c>
      <c r="X965" s="135">
        <v>1</v>
      </c>
      <c r="Y965" s="135">
        <v>0</v>
      </c>
      <c r="Z965" s="135">
        <v>0</v>
      </c>
      <c r="AA965" s="135">
        <v>1</v>
      </c>
      <c r="AB965" s="135">
        <v>0</v>
      </c>
      <c r="AC965" s="135">
        <v>1</v>
      </c>
      <c r="AD965" s="135">
        <v>0</v>
      </c>
      <c r="AE965" s="135">
        <v>2</v>
      </c>
      <c r="AF965" s="135">
        <v>1</v>
      </c>
      <c r="AG965" s="135">
        <v>0</v>
      </c>
      <c r="AH965" s="135">
        <v>11</v>
      </c>
      <c r="AI965" s="135">
        <v>8</v>
      </c>
      <c r="AJ965" s="135">
        <v>0</v>
      </c>
      <c r="AK965" s="135">
        <v>0</v>
      </c>
      <c r="AL965" s="135">
        <v>0</v>
      </c>
      <c r="AM965" s="135">
        <v>0</v>
      </c>
      <c r="AN965" s="135">
        <v>0</v>
      </c>
      <c r="AO965" s="135">
        <v>0</v>
      </c>
      <c r="AP965" s="135">
        <v>0</v>
      </c>
      <c r="AQ965" s="135">
        <v>0</v>
      </c>
      <c r="AR965" s="135">
        <v>3</v>
      </c>
      <c r="AS965" s="135">
        <v>0</v>
      </c>
      <c r="AT965" s="135">
        <v>0</v>
      </c>
      <c r="AU965" s="135">
        <v>2</v>
      </c>
      <c r="AV965" s="135">
        <v>0</v>
      </c>
      <c r="AW965" s="135">
        <v>0</v>
      </c>
      <c r="AX965" s="135">
        <v>1</v>
      </c>
      <c r="AY965" s="135">
        <v>0</v>
      </c>
      <c r="AZ965" s="135">
        <v>0</v>
      </c>
      <c r="BA965" s="135">
        <v>0</v>
      </c>
      <c r="BB965" s="135">
        <v>0</v>
      </c>
      <c r="BC965" s="135">
        <v>0</v>
      </c>
      <c r="BD965" s="135">
        <v>1</v>
      </c>
      <c r="BE965" s="135">
        <v>0</v>
      </c>
      <c r="BF965" s="135">
        <v>0</v>
      </c>
      <c r="BG965" s="135">
        <v>0</v>
      </c>
      <c r="BH965" s="135">
        <v>0</v>
      </c>
      <c r="BI965" s="135">
        <v>0</v>
      </c>
      <c r="BJ965" s="135">
        <v>0</v>
      </c>
      <c r="BK965" s="135">
        <v>0</v>
      </c>
      <c r="BL965" s="135">
        <v>0</v>
      </c>
      <c r="BM965" s="135">
        <v>0</v>
      </c>
      <c r="BN965" s="135">
        <v>0</v>
      </c>
      <c r="BO965" s="135">
        <v>0</v>
      </c>
      <c r="BP965" s="135">
        <v>1</v>
      </c>
      <c r="BQ965" s="135">
        <v>1</v>
      </c>
      <c r="BR965" s="135">
        <v>0</v>
      </c>
      <c r="BS965" s="135">
        <v>1</v>
      </c>
      <c r="BT965" s="135">
        <v>0</v>
      </c>
      <c r="BU965" s="135">
        <v>0</v>
      </c>
      <c r="BV965" s="135">
        <v>0</v>
      </c>
      <c r="BW965" s="135">
        <v>0</v>
      </c>
      <c r="BX965" s="135">
        <v>0</v>
      </c>
      <c r="BY965" s="135">
        <v>0</v>
      </c>
      <c r="BZ965" s="135">
        <v>0</v>
      </c>
      <c r="CA965" s="135">
        <v>1</v>
      </c>
      <c r="CB965" s="135">
        <v>0</v>
      </c>
      <c r="CC965" s="135">
        <v>0</v>
      </c>
      <c r="CD965" s="135">
        <v>1</v>
      </c>
      <c r="CE965" s="135">
        <v>0</v>
      </c>
      <c r="CF965" s="135">
        <v>1</v>
      </c>
      <c r="CG965" s="135">
        <v>0</v>
      </c>
      <c r="CH965" s="135">
        <v>0</v>
      </c>
      <c r="CI965" s="135">
        <v>0</v>
      </c>
      <c r="CJ965" s="135">
        <v>0</v>
      </c>
      <c r="CK965" s="135">
        <v>7</v>
      </c>
      <c r="CL965" s="135">
        <v>0</v>
      </c>
      <c r="CM965" s="135">
        <v>0</v>
      </c>
      <c r="CN965" s="135">
        <v>0</v>
      </c>
      <c r="CO965" s="135">
        <v>0</v>
      </c>
      <c r="CP965" s="135">
        <v>0</v>
      </c>
      <c r="CQ965" s="135">
        <v>1</v>
      </c>
      <c r="CR965" s="135">
        <v>0</v>
      </c>
      <c r="CS965" s="135">
        <v>0</v>
      </c>
      <c r="CT965" s="135">
        <v>0</v>
      </c>
      <c r="CU965" s="135">
        <v>0</v>
      </c>
      <c r="CV965" s="135">
        <v>0</v>
      </c>
      <c r="CW965" s="135">
        <v>0</v>
      </c>
      <c r="CX965" s="135"/>
    </row>
    <row r="966" spans="1:102" x14ac:dyDescent="0.35">
      <c r="A966" s="135">
        <v>965</v>
      </c>
      <c r="B966" s="135">
        <v>0</v>
      </c>
      <c r="C966" s="135">
        <v>0</v>
      </c>
      <c r="D966" s="135">
        <v>0</v>
      </c>
      <c r="E966" s="135">
        <v>1</v>
      </c>
      <c r="F966" s="135">
        <v>1</v>
      </c>
      <c r="G966" s="135">
        <v>1</v>
      </c>
      <c r="H966" s="135">
        <v>1</v>
      </c>
      <c r="I966" s="135">
        <v>0</v>
      </c>
      <c r="J966" s="135">
        <v>0</v>
      </c>
      <c r="K966" s="135">
        <v>0</v>
      </c>
      <c r="L966" s="135">
        <v>4</v>
      </c>
      <c r="M966" s="135">
        <v>0</v>
      </c>
      <c r="N966" s="135">
        <v>1</v>
      </c>
      <c r="O966" s="135">
        <v>0</v>
      </c>
      <c r="P966" s="135">
        <v>0</v>
      </c>
      <c r="Q966" s="135">
        <v>0</v>
      </c>
      <c r="R966" s="135">
        <v>2</v>
      </c>
      <c r="S966" s="135">
        <v>2</v>
      </c>
      <c r="T966" s="135">
        <v>0</v>
      </c>
      <c r="U966" s="135">
        <v>0</v>
      </c>
      <c r="V966" s="135">
        <v>2</v>
      </c>
      <c r="W966" s="135">
        <v>0</v>
      </c>
      <c r="X966" s="135">
        <v>1</v>
      </c>
      <c r="Y966" s="135">
        <v>0</v>
      </c>
      <c r="Z966" s="135">
        <v>0</v>
      </c>
      <c r="AA966" s="135">
        <v>0</v>
      </c>
      <c r="AB966" s="135">
        <v>0</v>
      </c>
      <c r="AC966" s="135">
        <v>1</v>
      </c>
      <c r="AD966" s="135">
        <v>0</v>
      </c>
      <c r="AE966" s="135">
        <v>0</v>
      </c>
      <c r="AF966" s="135">
        <v>1</v>
      </c>
      <c r="AG966" s="135">
        <v>0</v>
      </c>
      <c r="AH966" s="135">
        <v>1</v>
      </c>
      <c r="AI966" s="135">
        <v>0</v>
      </c>
      <c r="AJ966" s="135">
        <v>1</v>
      </c>
      <c r="AK966" s="135">
        <v>0</v>
      </c>
      <c r="AL966" s="135">
        <v>0</v>
      </c>
      <c r="AM966" s="135">
        <v>1</v>
      </c>
      <c r="AN966" s="135">
        <v>0</v>
      </c>
      <c r="AO966" s="135">
        <v>0</v>
      </c>
      <c r="AP966" s="135">
        <v>5</v>
      </c>
      <c r="AQ966" s="135">
        <v>0</v>
      </c>
      <c r="AR966" s="135">
        <v>1</v>
      </c>
      <c r="AS966" s="135">
        <v>0</v>
      </c>
      <c r="AT966" s="135">
        <v>0</v>
      </c>
      <c r="AU966" s="135">
        <v>3</v>
      </c>
      <c r="AV966" s="135">
        <v>0</v>
      </c>
      <c r="AW966" s="135">
        <v>1</v>
      </c>
      <c r="AX966" s="135">
        <v>0</v>
      </c>
      <c r="AY966" s="135">
        <v>0</v>
      </c>
      <c r="AZ966" s="135">
        <v>0</v>
      </c>
      <c r="BA966" s="135">
        <v>0</v>
      </c>
      <c r="BB966" s="135">
        <v>0</v>
      </c>
      <c r="BC966" s="135">
        <v>0</v>
      </c>
      <c r="BD966" s="135">
        <v>1</v>
      </c>
      <c r="BE966" s="135">
        <v>1</v>
      </c>
      <c r="BF966" s="135">
        <v>0</v>
      </c>
      <c r="BG966" s="135">
        <v>0</v>
      </c>
      <c r="BH966" s="135">
        <v>0</v>
      </c>
      <c r="BI966" s="135">
        <v>0</v>
      </c>
      <c r="BJ966" s="135">
        <v>0</v>
      </c>
      <c r="BK966" s="135">
        <v>10</v>
      </c>
      <c r="BL966" s="135">
        <v>0</v>
      </c>
      <c r="BM966" s="135">
        <v>0</v>
      </c>
      <c r="BN966" s="135">
        <v>1</v>
      </c>
      <c r="BO966" s="135">
        <v>0</v>
      </c>
      <c r="BP966" s="135">
        <v>0</v>
      </c>
      <c r="BQ966" s="135">
        <v>0</v>
      </c>
      <c r="BR966" s="135">
        <v>1</v>
      </c>
      <c r="BS966" s="135">
        <v>4</v>
      </c>
      <c r="BT966" s="135">
        <v>0</v>
      </c>
      <c r="BU966" s="135">
        <v>0</v>
      </c>
      <c r="BV966" s="135">
        <v>0</v>
      </c>
      <c r="BW966" s="135">
        <v>0</v>
      </c>
      <c r="BX966" s="135">
        <v>1</v>
      </c>
      <c r="BY966" s="135">
        <v>0</v>
      </c>
      <c r="BZ966" s="135">
        <v>0</v>
      </c>
      <c r="CA966" s="135">
        <v>0</v>
      </c>
      <c r="CB966" s="135">
        <v>0</v>
      </c>
      <c r="CC966" s="135">
        <v>0</v>
      </c>
      <c r="CD966" s="135">
        <v>2</v>
      </c>
      <c r="CE966" s="135">
        <v>0</v>
      </c>
      <c r="CF966" s="135">
        <v>0</v>
      </c>
      <c r="CG966" s="135">
        <v>0</v>
      </c>
      <c r="CH966" s="135">
        <v>0</v>
      </c>
      <c r="CI966" s="135">
        <v>0</v>
      </c>
      <c r="CJ966" s="135">
        <v>0</v>
      </c>
      <c r="CK966" s="135">
        <v>0</v>
      </c>
      <c r="CL966" s="135">
        <v>0</v>
      </c>
      <c r="CM966" s="135">
        <v>0</v>
      </c>
      <c r="CN966" s="135">
        <v>0</v>
      </c>
      <c r="CO966" s="135">
        <v>0</v>
      </c>
      <c r="CP966" s="135">
        <v>0</v>
      </c>
      <c r="CQ966" s="135">
        <v>0</v>
      </c>
      <c r="CR966" s="135">
        <v>0</v>
      </c>
      <c r="CS966" s="135">
        <v>0</v>
      </c>
      <c r="CT966" s="135">
        <v>0</v>
      </c>
      <c r="CU966" s="135">
        <v>0</v>
      </c>
      <c r="CV966" s="135">
        <v>0</v>
      </c>
      <c r="CW966" s="135">
        <v>0</v>
      </c>
      <c r="CX966" s="135"/>
    </row>
    <row r="967" spans="1:102" x14ac:dyDescent="0.35">
      <c r="A967" s="135">
        <v>966</v>
      </c>
      <c r="B967" s="135">
        <v>0</v>
      </c>
      <c r="C967" s="135">
        <v>0</v>
      </c>
      <c r="D967" s="135">
        <v>0</v>
      </c>
      <c r="E967" s="135">
        <v>0</v>
      </c>
      <c r="F967" s="135">
        <v>0</v>
      </c>
      <c r="G967" s="135">
        <v>0</v>
      </c>
      <c r="H967" s="135">
        <v>0</v>
      </c>
      <c r="I967" s="135">
        <v>0</v>
      </c>
      <c r="J967" s="135">
        <v>0</v>
      </c>
      <c r="K967" s="135">
        <v>0</v>
      </c>
      <c r="L967" s="135">
        <v>0</v>
      </c>
      <c r="M967" s="135">
        <v>1</v>
      </c>
      <c r="N967" s="135">
        <v>0</v>
      </c>
      <c r="O967" s="135">
        <v>0</v>
      </c>
      <c r="P967" s="135">
        <v>0</v>
      </c>
      <c r="Q967" s="135">
        <v>0</v>
      </c>
      <c r="R967" s="135">
        <v>2</v>
      </c>
      <c r="S967" s="135">
        <v>0</v>
      </c>
      <c r="T967" s="135">
        <v>3</v>
      </c>
      <c r="U967" s="135">
        <v>0</v>
      </c>
      <c r="V967" s="135">
        <v>0</v>
      </c>
      <c r="W967" s="135">
        <v>1</v>
      </c>
      <c r="X967" s="135">
        <v>0</v>
      </c>
      <c r="Y967" s="135">
        <v>0</v>
      </c>
      <c r="Z967" s="135">
        <v>0</v>
      </c>
      <c r="AA967" s="135">
        <v>1</v>
      </c>
      <c r="AB967" s="135">
        <v>0</v>
      </c>
      <c r="AC967" s="135">
        <v>1</v>
      </c>
      <c r="AD967" s="135">
        <v>0</v>
      </c>
      <c r="AE967" s="135">
        <v>0</v>
      </c>
      <c r="AF967" s="135">
        <v>0</v>
      </c>
      <c r="AG967" s="135">
        <v>1</v>
      </c>
      <c r="AH967" s="135">
        <v>0</v>
      </c>
      <c r="AI967" s="135">
        <v>0</v>
      </c>
      <c r="AJ967" s="135">
        <v>0</v>
      </c>
      <c r="AK967" s="135">
        <v>0</v>
      </c>
      <c r="AL967" s="135">
        <v>1</v>
      </c>
      <c r="AM967" s="135">
        <v>0</v>
      </c>
      <c r="AN967" s="135">
        <v>0</v>
      </c>
      <c r="AO967" s="135">
        <v>0</v>
      </c>
      <c r="AP967" s="135">
        <v>0</v>
      </c>
      <c r="AQ967" s="135">
        <v>0</v>
      </c>
      <c r="AR967" s="135">
        <v>0</v>
      </c>
      <c r="AS967" s="135">
        <v>0</v>
      </c>
      <c r="AT967" s="135">
        <v>0</v>
      </c>
      <c r="AU967" s="135">
        <v>1</v>
      </c>
      <c r="AV967" s="135">
        <v>0</v>
      </c>
      <c r="AW967" s="135">
        <v>1</v>
      </c>
      <c r="AX967" s="135">
        <v>0</v>
      </c>
      <c r="AY967" s="135">
        <v>0</v>
      </c>
      <c r="AZ967" s="135">
        <v>0</v>
      </c>
      <c r="BA967" s="135">
        <v>0</v>
      </c>
      <c r="BB967" s="135">
        <v>0</v>
      </c>
      <c r="BC967" s="135">
        <v>0</v>
      </c>
      <c r="BD967" s="135">
        <v>1</v>
      </c>
      <c r="BE967" s="135">
        <v>0</v>
      </c>
      <c r="BF967" s="135">
        <v>0</v>
      </c>
      <c r="BG967" s="135">
        <v>0</v>
      </c>
      <c r="BH967" s="135">
        <v>0</v>
      </c>
      <c r="BI967" s="135">
        <v>0</v>
      </c>
      <c r="BJ967" s="135">
        <v>0</v>
      </c>
      <c r="BK967" s="135">
        <v>0</v>
      </c>
      <c r="BL967" s="135">
        <v>0</v>
      </c>
      <c r="BM967" s="135">
        <v>0</v>
      </c>
      <c r="BN967" s="135">
        <v>0</v>
      </c>
      <c r="BO967" s="135">
        <v>0</v>
      </c>
      <c r="BP967" s="135">
        <v>0</v>
      </c>
      <c r="BQ967" s="135">
        <v>0</v>
      </c>
      <c r="BR967" s="135">
        <v>0</v>
      </c>
      <c r="BS967" s="135">
        <v>0</v>
      </c>
      <c r="BT967" s="135">
        <v>0</v>
      </c>
      <c r="BU967" s="135">
        <v>0</v>
      </c>
      <c r="BV967" s="135">
        <v>0</v>
      </c>
      <c r="BW967" s="135">
        <v>0</v>
      </c>
      <c r="BX967" s="135">
        <v>0</v>
      </c>
      <c r="BY967" s="135">
        <v>0</v>
      </c>
      <c r="BZ967" s="135">
        <v>0</v>
      </c>
      <c r="CA967" s="135">
        <v>0</v>
      </c>
      <c r="CB967" s="135">
        <v>6</v>
      </c>
      <c r="CC967" s="135">
        <v>1</v>
      </c>
      <c r="CD967" s="135">
        <v>2</v>
      </c>
      <c r="CE967" s="135">
        <v>1</v>
      </c>
      <c r="CF967" s="135">
        <v>4</v>
      </c>
      <c r="CG967" s="135">
        <v>0</v>
      </c>
      <c r="CH967" s="135">
        <v>1</v>
      </c>
      <c r="CI967" s="135">
        <v>0</v>
      </c>
      <c r="CJ967" s="135">
        <v>0</v>
      </c>
      <c r="CK967" s="135">
        <v>1</v>
      </c>
      <c r="CL967" s="135">
        <v>0</v>
      </c>
      <c r="CM967" s="135">
        <v>0</v>
      </c>
      <c r="CN967" s="135">
        <v>0</v>
      </c>
      <c r="CO967" s="135">
        <v>0</v>
      </c>
      <c r="CP967" s="135">
        <v>0</v>
      </c>
      <c r="CQ967" s="135">
        <v>0</v>
      </c>
      <c r="CR967" s="135">
        <v>0</v>
      </c>
      <c r="CS967" s="135">
        <v>0</v>
      </c>
      <c r="CT967" s="135">
        <v>0</v>
      </c>
      <c r="CU967" s="135">
        <v>0</v>
      </c>
      <c r="CV967" s="135">
        <v>0</v>
      </c>
      <c r="CW967" s="135">
        <v>1</v>
      </c>
      <c r="CX967" s="135"/>
    </row>
    <row r="968" spans="1:102" x14ac:dyDescent="0.35">
      <c r="A968" s="135">
        <v>967</v>
      </c>
      <c r="B968" s="135">
        <v>1</v>
      </c>
      <c r="C968" s="135">
        <v>0</v>
      </c>
      <c r="D968" s="135">
        <v>0</v>
      </c>
      <c r="E968" s="135">
        <v>1</v>
      </c>
      <c r="F968" s="135">
        <v>0</v>
      </c>
      <c r="G968" s="135">
        <v>0</v>
      </c>
      <c r="H968" s="135">
        <v>1</v>
      </c>
      <c r="I968" s="135">
        <v>0</v>
      </c>
      <c r="J968" s="135">
        <v>1</v>
      </c>
      <c r="K968" s="135">
        <v>0</v>
      </c>
      <c r="L968" s="135">
        <v>0</v>
      </c>
      <c r="M968" s="135">
        <v>0</v>
      </c>
      <c r="N968" s="135">
        <v>0</v>
      </c>
      <c r="O968" s="135">
        <v>1</v>
      </c>
      <c r="P968" s="135">
        <v>0</v>
      </c>
      <c r="Q968" s="135">
        <v>0</v>
      </c>
      <c r="R968" s="135">
        <v>3</v>
      </c>
      <c r="S968" s="135">
        <v>0</v>
      </c>
      <c r="T968" s="135">
        <v>0</v>
      </c>
      <c r="U968" s="135">
        <v>0</v>
      </c>
      <c r="V968" s="135">
        <v>0</v>
      </c>
      <c r="W968" s="135">
        <v>0</v>
      </c>
      <c r="X968" s="135">
        <v>0</v>
      </c>
      <c r="Y968" s="135">
        <v>0</v>
      </c>
      <c r="Z968" s="135">
        <v>0</v>
      </c>
      <c r="AA968" s="135">
        <v>0</v>
      </c>
      <c r="AB968" s="135">
        <v>1</v>
      </c>
      <c r="AC968" s="135">
        <v>0</v>
      </c>
      <c r="AD968" s="135">
        <v>0</v>
      </c>
      <c r="AE968" s="135">
        <v>0</v>
      </c>
      <c r="AF968" s="135">
        <v>2</v>
      </c>
      <c r="AG968" s="135">
        <v>0</v>
      </c>
      <c r="AH968" s="135">
        <v>0</v>
      </c>
      <c r="AI968" s="135">
        <v>1</v>
      </c>
      <c r="AJ968" s="135">
        <v>0</v>
      </c>
      <c r="AK968" s="135">
        <v>0</v>
      </c>
      <c r="AL968" s="135">
        <v>0</v>
      </c>
      <c r="AM968" s="135">
        <v>0</v>
      </c>
      <c r="AN968" s="135">
        <v>0</v>
      </c>
      <c r="AO968" s="135">
        <v>0</v>
      </c>
      <c r="AP968" s="135">
        <v>0</v>
      </c>
      <c r="AQ968" s="135">
        <v>0</v>
      </c>
      <c r="AR968" s="135">
        <v>0</v>
      </c>
      <c r="AS968" s="135">
        <v>0</v>
      </c>
      <c r="AT968" s="135">
        <v>0</v>
      </c>
      <c r="AU968" s="135">
        <v>1</v>
      </c>
      <c r="AV968" s="135">
        <v>1</v>
      </c>
      <c r="AW968" s="135">
        <v>0</v>
      </c>
      <c r="AX968" s="135">
        <v>0</v>
      </c>
      <c r="AY968" s="135">
        <v>0</v>
      </c>
      <c r="AZ968" s="135">
        <v>2</v>
      </c>
      <c r="BA968" s="135">
        <v>0</v>
      </c>
      <c r="BB968" s="135">
        <v>0</v>
      </c>
      <c r="BC968" s="135">
        <v>0</v>
      </c>
      <c r="BD968" s="135">
        <v>0</v>
      </c>
      <c r="BE968" s="135">
        <v>0</v>
      </c>
      <c r="BF968" s="135">
        <v>0</v>
      </c>
      <c r="BG968" s="135">
        <v>0</v>
      </c>
      <c r="BH968" s="135">
        <v>0</v>
      </c>
      <c r="BI968" s="135">
        <v>1</v>
      </c>
      <c r="BJ968" s="135">
        <v>0</v>
      </c>
      <c r="BK968" s="135">
        <v>10</v>
      </c>
      <c r="BL968" s="135">
        <v>0</v>
      </c>
      <c r="BM968" s="135">
        <v>0</v>
      </c>
      <c r="BN968" s="135">
        <v>0</v>
      </c>
      <c r="BO968" s="135">
        <v>0</v>
      </c>
      <c r="BP968" s="135">
        <v>0</v>
      </c>
      <c r="BQ968" s="135">
        <v>0</v>
      </c>
      <c r="BR968" s="135">
        <v>0</v>
      </c>
      <c r="BS968" s="135">
        <v>0</v>
      </c>
      <c r="BT968" s="135">
        <v>0</v>
      </c>
      <c r="BU968" s="135">
        <v>1</v>
      </c>
      <c r="BV968" s="135">
        <v>0</v>
      </c>
      <c r="BW968" s="135">
        <v>0</v>
      </c>
      <c r="BX968" s="135">
        <v>0</v>
      </c>
      <c r="BY968" s="135">
        <v>0</v>
      </c>
      <c r="BZ968" s="135">
        <v>4</v>
      </c>
      <c r="CA968" s="135">
        <v>0</v>
      </c>
      <c r="CB968" s="135">
        <v>0</v>
      </c>
      <c r="CC968" s="135">
        <v>0</v>
      </c>
      <c r="CD968" s="135">
        <v>6</v>
      </c>
      <c r="CE968" s="135">
        <v>0</v>
      </c>
      <c r="CF968" s="135">
        <v>0</v>
      </c>
      <c r="CG968" s="135">
        <v>0</v>
      </c>
      <c r="CH968" s="135">
        <v>1</v>
      </c>
      <c r="CI968" s="135">
        <v>0</v>
      </c>
      <c r="CJ968" s="135">
        <v>0</v>
      </c>
      <c r="CK968" s="135">
        <v>0</v>
      </c>
      <c r="CL968" s="135">
        <v>0</v>
      </c>
      <c r="CM968" s="135">
        <v>0</v>
      </c>
      <c r="CN968" s="135">
        <v>0</v>
      </c>
      <c r="CO968" s="135">
        <v>1</v>
      </c>
      <c r="CP968" s="135">
        <v>1</v>
      </c>
      <c r="CQ968" s="135">
        <v>0</v>
      </c>
      <c r="CR968" s="135">
        <v>1</v>
      </c>
      <c r="CS968" s="135">
        <v>0</v>
      </c>
      <c r="CT968" s="135">
        <v>0</v>
      </c>
      <c r="CU968" s="135">
        <v>0</v>
      </c>
      <c r="CV968" s="135">
        <v>1</v>
      </c>
      <c r="CW968" s="135">
        <v>0</v>
      </c>
      <c r="CX968" s="135"/>
    </row>
    <row r="969" spans="1:102" x14ac:dyDescent="0.35">
      <c r="A969" s="135">
        <v>968</v>
      </c>
      <c r="B969" s="135">
        <v>0</v>
      </c>
      <c r="C969" s="135">
        <v>1</v>
      </c>
      <c r="D969" s="135">
        <v>1</v>
      </c>
      <c r="E969" s="135">
        <v>0</v>
      </c>
      <c r="F969" s="135">
        <v>1</v>
      </c>
      <c r="G969" s="135">
        <v>0</v>
      </c>
      <c r="H969" s="135">
        <v>1</v>
      </c>
      <c r="I969" s="135">
        <v>0</v>
      </c>
      <c r="J969" s="135">
        <v>0</v>
      </c>
      <c r="K969" s="135">
        <v>0</v>
      </c>
      <c r="L969" s="135">
        <v>3</v>
      </c>
      <c r="M969" s="135">
        <v>0</v>
      </c>
      <c r="N969" s="135">
        <v>0</v>
      </c>
      <c r="O969" s="135">
        <v>0</v>
      </c>
      <c r="P969" s="135">
        <v>0</v>
      </c>
      <c r="Q969" s="135">
        <v>0</v>
      </c>
      <c r="R969" s="135">
        <v>1</v>
      </c>
      <c r="S969" s="135">
        <v>1</v>
      </c>
      <c r="T969" s="135">
        <v>0</v>
      </c>
      <c r="U969" s="135">
        <v>1</v>
      </c>
      <c r="V969" s="135">
        <v>13</v>
      </c>
      <c r="W969" s="135">
        <v>1</v>
      </c>
      <c r="X969" s="135">
        <v>0</v>
      </c>
      <c r="Y969" s="135">
        <v>1</v>
      </c>
      <c r="Z969" s="135">
        <v>0</v>
      </c>
      <c r="AA969" s="135">
        <v>1</v>
      </c>
      <c r="AB969" s="135">
        <v>0</v>
      </c>
      <c r="AC969" s="135">
        <v>0</v>
      </c>
      <c r="AD969" s="135">
        <v>0</v>
      </c>
      <c r="AE969" s="135">
        <v>0</v>
      </c>
      <c r="AF969" s="135">
        <v>1</v>
      </c>
      <c r="AG969" s="135">
        <v>0</v>
      </c>
      <c r="AH969" s="135">
        <v>0</v>
      </c>
      <c r="AI969" s="135">
        <v>1</v>
      </c>
      <c r="AJ969" s="135">
        <v>0</v>
      </c>
      <c r="AK969" s="135">
        <v>2</v>
      </c>
      <c r="AL969" s="135">
        <v>0</v>
      </c>
      <c r="AM969" s="135">
        <v>2</v>
      </c>
      <c r="AN969" s="135">
        <v>0</v>
      </c>
      <c r="AO969" s="135">
        <v>0</v>
      </c>
      <c r="AP969" s="135">
        <v>0</v>
      </c>
      <c r="AQ969" s="135">
        <v>1</v>
      </c>
      <c r="AR969" s="135">
        <v>1</v>
      </c>
      <c r="AS969" s="135">
        <v>0</v>
      </c>
      <c r="AT969" s="135">
        <v>0</v>
      </c>
      <c r="AU969" s="135">
        <v>4</v>
      </c>
      <c r="AV969" s="135">
        <v>0</v>
      </c>
      <c r="AW969" s="135">
        <v>0</v>
      </c>
      <c r="AX969" s="135">
        <v>0</v>
      </c>
      <c r="AY969" s="135">
        <v>0</v>
      </c>
      <c r="AZ969" s="135">
        <v>0</v>
      </c>
      <c r="BA969" s="135">
        <v>0</v>
      </c>
      <c r="BB969" s="135">
        <v>0</v>
      </c>
      <c r="BC969" s="135">
        <v>0</v>
      </c>
      <c r="BD969" s="135">
        <v>1</v>
      </c>
      <c r="BE969" s="135">
        <v>1</v>
      </c>
      <c r="BF969" s="135">
        <v>0</v>
      </c>
      <c r="BG969" s="135">
        <v>0</v>
      </c>
      <c r="BH969" s="135">
        <v>1</v>
      </c>
      <c r="BI969" s="135">
        <v>0</v>
      </c>
      <c r="BJ969" s="135">
        <v>0</v>
      </c>
      <c r="BK969" s="135">
        <v>0</v>
      </c>
      <c r="BL969" s="135">
        <v>0</v>
      </c>
      <c r="BM969" s="135">
        <v>0</v>
      </c>
      <c r="BN969" s="135">
        <v>0</v>
      </c>
      <c r="BO969" s="135">
        <v>0</v>
      </c>
      <c r="BP969" s="135">
        <v>0</v>
      </c>
      <c r="BQ969" s="135">
        <v>0</v>
      </c>
      <c r="BR969" s="135">
        <v>0</v>
      </c>
      <c r="BS969" s="135">
        <v>0</v>
      </c>
      <c r="BT969" s="135">
        <v>1</v>
      </c>
      <c r="BU969" s="135">
        <v>0</v>
      </c>
      <c r="BV969" s="135">
        <v>0</v>
      </c>
      <c r="BW969" s="135">
        <v>0</v>
      </c>
      <c r="BX969" s="135">
        <v>5</v>
      </c>
      <c r="BY969" s="135">
        <v>2</v>
      </c>
      <c r="BZ969" s="135">
        <v>0</v>
      </c>
      <c r="CA969" s="135">
        <v>0</v>
      </c>
      <c r="CB969" s="135">
        <v>0</v>
      </c>
      <c r="CC969" s="135">
        <v>0</v>
      </c>
      <c r="CD969" s="135">
        <v>0</v>
      </c>
      <c r="CE969" s="135">
        <v>1</v>
      </c>
      <c r="CF969" s="135">
        <v>0</v>
      </c>
      <c r="CG969" s="135">
        <v>0</v>
      </c>
      <c r="CH969" s="135">
        <v>1</v>
      </c>
      <c r="CI969" s="135">
        <v>0</v>
      </c>
      <c r="CJ969" s="135">
        <v>0</v>
      </c>
      <c r="CK969" s="135">
        <v>0</v>
      </c>
      <c r="CL969" s="135">
        <v>0</v>
      </c>
      <c r="CM969" s="135">
        <v>0</v>
      </c>
      <c r="CN969" s="135">
        <v>0</v>
      </c>
      <c r="CO969" s="135">
        <v>0</v>
      </c>
      <c r="CP969" s="135">
        <v>0</v>
      </c>
      <c r="CQ969" s="135">
        <v>0</v>
      </c>
      <c r="CR969" s="135">
        <v>1</v>
      </c>
      <c r="CS969" s="135">
        <v>0</v>
      </c>
      <c r="CT969" s="135">
        <v>0</v>
      </c>
      <c r="CU969" s="135">
        <v>0</v>
      </c>
      <c r="CV969" s="135">
        <v>0</v>
      </c>
      <c r="CW969" s="135">
        <v>0</v>
      </c>
      <c r="CX969" s="135"/>
    </row>
    <row r="970" spans="1:102" x14ac:dyDescent="0.35">
      <c r="A970" s="135">
        <v>969</v>
      </c>
      <c r="B970" s="135">
        <v>0</v>
      </c>
      <c r="C970" s="135">
        <v>0</v>
      </c>
      <c r="D970" s="135">
        <v>0</v>
      </c>
      <c r="E970" s="135">
        <v>0</v>
      </c>
      <c r="F970" s="135">
        <v>1</v>
      </c>
      <c r="G970" s="135">
        <v>0</v>
      </c>
      <c r="H970" s="135">
        <v>1</v>
      </c>
      <c r="I970" s="135">
        <v>0</v>
      </c>
      <c r="J970" s="135">
        <v>0</v>
      </c>
      <c r="K970" s="135">
        <v>0</v>
      </c>
      <c r="L970" s="135">
        <v>0</v>
      </c>
      <c r="M970" s="135">
        <v>1</v>
      </c>
      <c r="N970" s="135">
        <v>0</v>
      </c>
      <c r="O970" s="135">
        <v>0</v>
      </c>
      <c r="P970" s="135">
        <v>0</v>
      </c>
      <c r="Q970" s="135">
        <v>0</v>
      </c>
      <c r="R970" s="135">
        <v>0</v>
      </c>
      <c r="S970" s="135">
        <v>0</v>
      </c>
      <c r="T970" s="135">
        <v>2</v>
      </c>
      <c r="U970" s="135">
        <v>1</v>
      </c>
      <c r="V970" s="135">
        <v>0</v>
      </c>
      <c r="W970" s="135">
        <v>1</v>
      </c>
      <c r="X970" s="135">
        <v>0</v>
      </c>
      <c r="Y970" s="135">
        <v>0</v>
      </c>
      <c r="Z970" s="135">
        <v>0</v>
      </c>
      <c r="AA970" s="135">
        <v>0</v>
      </c>
      <c r="AB970" s="135">
        <v>0</v>
      </c>
      <c r="AC970" s="135">
        <v>0</v>
      </c>
      <c r="AD970" s="135">
        <v>2</v>
      </c>
      <c r="AE970" s="135">
        <v>0</v>
      </c>
      <c r="AF970" s="135">
        <v>8</v>
      </c>
      <c r="AG970" s="135">
        <v>0</v>
      </c>
      <c r="AH970" s="135">
        <v>4</v>
      </c>
      <c r="AI970" s="135">
        <v>0</v>
      </c>
      <c r="AJ970" s="135">
        <v>1</v>
      </c>
      <c r="AK970" s="135">
        <v>0</v>
      </c>
      <c r="AL970" s="135">
        <v>0</v>
      </c>
      <c r="AM970" s="135">
        <v>0</v>
      </c>
      <c r="AN970" s="135">
        <v>0</v>
      </c>
      <c r="AO970" s="135">
        <v>2</v>
      </c>
      <c r="AP970" s="135">
        <v>0</v>
      </c>
      <c r="AQ970" s="135">
        <v>1</v>
      </c>
      <c r="AR970" s="135">
        <v>0</v>
      </c>
      <c r="AS970" s="135">
        <v>0</v>
      </c>
      <c r="AT970" s="135">
        <v>0</v>
      </c>
      <c r="AU970" s="135">
        <v>9</v>
      </c>
      <c r="AV970" s="135">
        <v>1</v>
      </c>
      <c r="AW970" s="135">
        <v>0</v>
      </c>
      <c r="AX970" s="135">
        <v>0</v>
      </c>
      <c r="AY970" s="135">
        <v>6</v>
      </c>
      <c r="AZ970" s="135">
        <v>0</v>
      </c>
      <c r="BA970" s="135">
        <v>1</v>
      </c>
      <c r="BB970" s="135">
        <v>0</v>
      </c>
      <c r="BC970" s="135">
        <v>0</v>
      </c>
      <c r="BD970" s="135">
        <v>1</v>
      </c>
      <c r="BE970" s="135">
        <v>0</v>
      </c>
      <c r="BF970" s="135">
        <v>0</v>
      </c>
      <c r="BG970" s="135">
        <v>0</v>
      </c>
      <c r="BH970" s="135">
        <v>2</v>
      </c>
      <c r="BI970" s="135">
        <v>0</v>
      </c>
      <c r="BJ970" s="135">
        <v>0</v>
      </c>
      <c r="BK970" s="135">
        <v>0</v>
      </c>
      <c r="BL970" s="135">
        <v>0</v>
      </c>
      <c r="BM970" s="135">
        <v>0</v>
      </c>
      <c r="BN970" s="135">
        <v>0</v>
      </c>
      <c r="BO970" s="135">
        <v>0</v>
      </c>
      <c r="BP970" s="135">
        <v>0</v>
      </c>
      <c r="BQ970" s="135">
        <v>0</v>
      </c>
      <c r="BR970" s="135">
        <v>0</v>
      </c>
      <c r="BS970" s="135">
        <v>1</v>
      </c>
      <c r="BT970" s="135">
        <v>0</v>
      </c>
      <c r="BU970" s="135">
        <v>1</v>
      </c>
      <c r="BV970" s="135">
        <v>0</v>
      </c>
      <c r="BW970" s="135">
        <v>0</v>
      </c>
      <c r="BX970" s="135">
        <v>0</v>
      </c>
      <c r="BY970" s="135">
        <v>0</v>
      </c>
      <c r="BZ970" s="135">
        <v>0</v>
      </c>
      <c r="CA970" s="135">
        <v>0</v>
      </c>
      <c r="CB970" s="135">
        <v>2</v>
      </c>
      <c r="CC970" s="135">
        <v>0</v>
      </c>
      <c r="CD970" s="135">
        <v>22</v>
      </c>
      <c r="CE970" s="135">
        <v>0</v>
      </c>
      <c r="CF970" s="135">
        <v>0</v>
      </c>
      <c r="CG970" s="135">
        <v>0</v>
      </c>
      <c r="CH970" s="135">
        <v>0</v>
      </c>
      <c r="CI970" s="135">
        <v>0</v>
      </c>
      <c r="CJ970" s="135">
        <v>0</v>
      </c>
      <c r="CK970" s="135">
        <v>0</v>
      </c>
      <c r="CL970" s="135">
        <v>0</v>
      </c>
      <c r="CM970" s="135">
        <v>0</v>
      </c>
      <c r="CN970" s="135">
        <v>0</v>
      </c>
      <c r="CO970" s="135">
        <v>0</v>
      </c>
      <c r="CP970" s="135">
        <v>0</v>
      </c>
      <c r="CQ970" s="135">
        <v>0</v>
      </c>
      <c r="CR970" s="135">
        <v>0</v>
      </c>
      <c r="CS970" s="135">
        <v>0</v>
      </c>
      <c r="CT970" s="135">
        <v>1</v>
      </c>
      <c r="CU970" s="135">
        <v>6</v>
      </c>
      <c r="CV970" s="135">
        <v>0</v>
      </c>
      <c r="CW970" s="135">
        <v>0</v>
      </c>
      <c r="CX970" s="135"/>
    </row>
    <row r="971" spans="1:102" x14ac:dyDescent="0.35">
      <c r="A971" s="135">
        <v>970</v>
      </c>
      <c r="B971" s="135">
        <v>0</v>
      </c>
      <c r="C971" s="135">
        <v>0</v>
      </c>
      <c r="D971" s="135">
        <v>0</v>
      </c>
      <c r="E971" s="135">
        <v>0</v>
      </c>
      <c r="F971" s="135">
        <v>1</v>
      </c>
      <c r="G971" s="135">
        <v>0</v>
      </c>
      <c r="H971" s="135">
        <v>1</v>
      </c>
      <c r="I971" s="135">
        <v>0</v>
      </c>
      <c r="J971" s="135">
        <v>0</v>
      </c>
      <c r="K971" s="135">
        <v>1</v>
      </c>
      <c r="L971" s="135">
        <v>0</v>
      </c>
      <c r="M971" s="135">
        <v>2</v>
      </c>
      <c r="N971" s="135">
        <v>0</v>
      </c>
      <c r="O971" s="135">
        <v>1</v>
      </c>
      <c r="P971" s="135">
        <v>0</v>
      </c>
      <c r="Q971" s="135">
        <v>0</v>
      </c>
      <c r="R971" s="135">
        <v>0</v>
      </c>
      <c r="S971" s="135">
        <v>1</v>
      </c>
      <c r="T971" s="135">
        <v>0</v>
      </c>
      <c r="U971" s="135">
        <v>0</v>
      </c>
      <c r="V971" s="135">
        <v>0</v>
      </c>
      <c r="W971" s="135">
        <v>0</v>
      </c>
      <c r="X971" s="135">
        <v>0</v>
      </c>
      <c r="Y971" s="135">
        <v>0</v>
      </c>
      <c r="Z971" s="135">
        <v>0</v>
      </c>
      <c r="AA971" s="135">
        <v>2</v>
      </c>
      <c r="AB971" s="135">
        <v>0</v>
      </c>
      <c r="AC971" s="135">
        <v>0</v>
      </c>
      <c r="AD971" s="135">
        <v>0</v>
      </c>
      <c r="AE971" s="135">
        <v>1</v>
      </c>
      <c r="AF971" s="135">
        <v>0</v>
      </c>
      <c r="AG971" s="135">
        <v>0</v>
      </c>
      <c r="AH971" s="135">
        <v>1</v>
      </c>
      <c r="AI971" s="135">
        <v>1</v>
      </c>
      <c r="AJ971" s="135">
        <v>0</v>
      </c>
      <c r="AK971" s="135">
        <v>3</v>
      </c>
      <c r="AL971" s="135">
        <v>0</v>
      </c>
      <c r="AM971" s="135">
        <v>0</v>
      </c>
      <c r="AN971" s="135">
        <v>0</v>
      </c>
      <c r="AO971" s="135">
        <v>0</v>
      </c>
      <c r="AP971" s="135">
        <v>0</v>
      </c>
      <c r="AQ971" s="135">
        <v>1</v>
      </c>
      <c r="AR971" s="135">
        <v>0</v>
      </c>
      <c r="AS971" s="135">
        <v>0</v>
      </c>
      <c r="AT971" s="135">
        <v>1</v>
      </c>
      <c r="AU971" s="135">
        <v>0</v>
      </c>
      <c r="AV971" s="135">
        <v>0</v>
      </c>
      <c r="AW971" s="135">
        <v>6</v>
      </c>
      <c r="AX971" s="135">
        <v>0</v>
      </c>
      <c r="AY971" s="135">
        <v>0</v>
      </c>
      <c r="AZ971" s="135">
        <v>0</v>
      </c>
      <c r="BA971" s="135">
        <v>0</v>
      </c>
      <c r="BB971" s="135">
        <v>0</v>
      </c>
      <c r="BC971" s="135">
        <v>0</v>
      </c>
      <c r="BD971" s="135">
        <v>1</v>
      </c>
      <c r="BE971" s="135">
        <v>0</v>
      </c>
      <c r="BF971" s="135">
        <v>0</v>
      </c>
      <c r="BG971" s="135">
        <v>0</v>
      </c>
      <c r="BH971" s="135">
        <v>0</v>
      </c>
      <c r="BI971" s="135">
        <v>0</v>
      </c>
      <c r="BJ971" s="135">
        <v>0</v>
      </c>
      <c r="BK971" s="135">
        <v>0</v>
      </c>
      <c r="BL971" s="135">
        <v>0</v>
      </c>
      <c r="BM971" s="135">
        <v>0</v>
      </c>
      <c r="BN971" s="135">
        <v>0</v>
      </c>
      <c r="BO971" s="135">
        <v>0</v>
      </c>
      <c r="BP971" s="135">
        <v>0</v>
      </c>
      <c r="BQ971" s="135">
        <v>0</v>
      </c>
      <c r="BR971" s="135">
        <v>0</v>
      </c>
      <c r="BS971" s="135">
        <v>1</v>
      </c>
      <c r="BT971" s="135">
        <v>0</v>
      </c>
      <c r="BU971" s="135">
        <v>0</v>
      </c>
      <c r="BV971" s="135">
        <v>1</v>
      </c>
      <c r="BW971" s="135">
        <v>0</v>
      </c>
      <c r="BX971" s="135">
        <v>0</v>
      </c>
      <c r="BY971" s="135">
        <v>0</v>
      </c>
      <c r="BZ971" s="135">
        <v>1</v>
      </c>
      <c r="CA971" s="135">
        <v>0</v>
      </c>
      <c r="CB971" s="135">
        <v>0</v>
      </c>
      <c r="CC971" s="135">
        <v>1</v>
      </c>
      <c r="CD971" s="135">
        <v>0</v>
      </c>
      <c r="CE971" s="135">
        <v>0</v>
      </c>
      <c r="CF971" s="135">
        <v>0</v>
      </c>
      <c r="CG971" s="135">
        <v>0</v>
      </c>
      <c r="CH971" s="135">
        <v>0</v>
      </c>
      <c r="CI971" s="135">
        <v>0</v>
      </c>
      <c r="CJ971" s="135">
        <v>0</v>
      </c>
      <c r="CK971" s="135">
        <v>0</v>
      </c>
      <c r="CL971" s="135">
        <v>0</v>
      </c>
      <c r="CM971" s="135">
        <v>0</v>
      </c>
      <c r="CN971" s="135">
        <v>0</v>
      </c>
      <c r="CO971" s="135">
        <v>1</v>
      </c>
      <c r="CP971" s="135">
        <v>1</v>
      </c>
      <c r="CQ971" s="135">
        <v>0</v>
      </c>
      <c r="CR971" s="135">
        <v>0</v>
      </c>
      <c r="CS971" s="135">
        <v>0</v>
      </c>
      <c r="CT971" s="135">
        <v>0</v>
      </c>
      <c r="CU971" s="135">
        <v>0</v>
      </c>
      <c r="CV971" s="135">
        <v>0</v>
      </c>
      <c r="CW971" s="135">
        <v>0</v>
      </c>
      <c r="CX971" s="135"/>
    </row>
    <row r="972" spans="1:102" x14ac:dyDescent="0.35">
      <c r="A972" s="135">
        <v>971</v>
      </c>
      <c r="B972" s="135">
        <v>0</v>
      </c>
      <c r="C972" s="135">
        <v>0</v>
      </c>
      <c r="D972" s="135">
        <v>0</v>
      </c>
      <c r="E972" s="135">
        <v>0</v>
      </c>
      <c r="F972" s="135">
        <v>0</v>
      </c>
      <c r="G972" s="135">
        <v>0</v>
      </c>
      <c r="H972" s="135">
        <v>0</v>
      </c>
      <c r="I972" s="135">
        <v>1</v>
      </c>
      <c r="J972" s="135">
        <v>0</v>
      </c>
      <c r="K972" s="135">
        <v>0</v>
      </c>
      <c r="L972" s="135">
        <v>0</v>
      </c>
      <c r="M972" s="135">
        <v>0</v>
      </c>
      <c r="N972" s="135">
        <v>4</v>
      </c>
      <c r="O972" s="135">
        <v>0</v>
      </c>
      <c r="P972" s="135">
        <v>0</v>
      </c>
      <c r="Q972" s="135">
        <v>0</v>
      </c>
      <c r="R972" s="135">
        <v>0</v>
      </c>
      <c r="S972" s="135">
        <v>0</v>
      </c>
      <c r="T972" s="135">
        <v>0</v>
      </c>
      <c r="U972" s="135">
        <v>0</v>
      </c>
      <c r="V972" s="135">
        <v>0</v>
      </c>
      <c r="W972" s="135">
        <v>2</v>
      </c>
      <c r="X972" s="135">
        <v>1</v>
      </c>
      <c r="Y972" s="135">
        <v>0</v>
      </c>
      <c r="Z972" s="135">
        <v>0</v>
      </c>
      <c r="AA972" s="135">
        <v>1</v>
      </c>
      <c r="AB972" s="135">
        <v>0</v>
      </c>
      <c r="AC972" s="135">
        <v>0</v>
      </c>
      <c r="AD972" s="135">
        <v>0</v>
      </c>
      <c r="AE972" s="135">
        <v>0</v>
      </c>
      <c r="AF972" s="135">
        <v>0</v>
      </c>
      <c r="AG972" s="135">
        <v>1</v>
      </c>
      <c r="AH972" s="135">
        <v>0</v>
      </c>
      <c r="AI972" s="135">
        <v>2</v>
      </c>
      <c r="AJ972" s="135">
        <v>0</v>
      </c>
      <c r="AK972" s="135">
        <v>2</v>
      </c>
      <c r="AL972" s="135">
        <v>1</v>
      </c>
      <c r="AM972" s="135">
        <v>1</v>
      </c>
      <c r="AN972" s="135">
        <v>0</v>
      </c>
      <c r="AO972" s="135">
        <v>0</v>
      </c>
      <c r="AP972" s="135">
        <v>0</v>
      </c>
      <c r="AQ972" s="135">
        <v>0</v>
      </c>
      <c r="AR972" s="135">
        <v>0</v>
      </c>
      <c r="AS972" s="135">
        <v>0</v>
      </c>
      <c r="AT972" s="135">
        <v>0</v>
      </c>
      <c r="AU972" s="135">
        <v>3</v>
      </c>
      <c r="AV972" s="135">
        <v>5</v>
      </c>
      <c r="AW972" s="135">
        <v>0</v>
      </c>
      <c r="AX972" s="135">
        <v>0</v>
      </c>
      <c r="AY972" s="135">
        <v>1</v>
      </c>
      <c r="AZ972" s="135">
        <v>0</v>
      </c>
      <c r="BA972" s="135">
        <v>1</v>
      </c>
      <c r="BB972" s="135">
        <v>1</v>
      </c>
      <c r="BC972" s="135">
        <v>1</v>
      </c>
      <c r="BD972" s="135">
        <v>0</v>
      </c>
      <c r="BE972" s="135">
        <v>0</v>
      </c>
      <c r="BF972" s="135">
        <v>0</v>
      </c>
      <c r="BG972" s="135">
        <v>0</v>
      </c>
      <c r="BH972" s="135">
        <v>0</v>
      </c>
      <c r="BI972" s="135">
        <v>0</v>
      </c>
      <c r="BJ972" s="135">
        <v>0</v>
      </c>
      <c r="BK972" s="135">
        <v>0</v>
      </c>
      <c r="BL972" s="135">
        <v>0</v>
      </c>
      <c r="BM972" s="135">
        <v>0</v>
      </c>
      <c r="BN972" s="135">
        <v>1</v>
      </c>
      <c r="BO972" s="135">
        <v>0</v>
      </c>
      <c r="BP972" s="135">
        <v>1</v>
      </c>
      <c r="BQ972" s="135">
        <v>0</v>
      </c>
      <c r="BR972" s="135">
        <v>0</v>
      </c>
      <c r="BS972" s="135">
        <v>3</v>
      </c>
      <c r="BT972" s="135">
        <v>0</v>
      </c>
      <c r="BU972" s="135">
        <v>1</v>
      </c>
      <c r="BV972" s="135">
        <v>3</v>
      </c>
      <c r="BW972" s="135">
        <v>0</v>
      </c>
      <c r="BX972" s="135">
        <v>0</v>
      </c>
      <c r="BY972" s="135">
        <v>0</v>
      </c>
      <c r="BZ972" s="135">
        <v>1</v>
      </c>
      <c r="CA972" s="135">
        <v>0</v>
      </c>
      <c r="CB972" s="135">
        <v>0</v>
      </c>
      <c r="CC972" s="135">
        <v>0</v>
      </c>
      <c r="CD972" s="135">
        <v>3</v>
      </c>
      <c r="CE972" s="135">
        <v>0</v>
      </c>
      <c r="CF972" s="135">
        <v>4</v>
      </c>
      <c r="CG972" s="135">
        <v>0</v>
      </c>
      <c r="CH972" s="135">
        <v>0</v>
      </c>
      <c r="CI972" s="135">
        <v>0</v>
      </c>
      <c r="CJ972" s="135">
        <v>1</v>
      </c>
      <c r="CK972" s="135">
        <v>1</v>
      </c>
      <c r="CL972" s="135">
        <v>0</v>
      </c>
      <c r="CM972" s="135">
        <v>0</v>
      </c>
      <c r="CN972" s="135">
        <v>0</v>
      </c>
      <c r="CO972" s="135">
        <v>1</v>
      </c>
      <c r="CP972" s="135">
        <v>0</v>
      </c>
      <c r="CQ972" s="135">
        <v>0</v>
      </c>
      <c r="CR972" s="135">
        <v>9</v>
      </c>
      <c r="CS972" s="135">
        <v>0</v>
      </c>
      <c r="CT972" s="135">
        <v>0</v>
      </c>
      <c r="CU972" s="135">
        <v>0</v>
      </c>
      <c r="CV972" s="135">
        <v>0</v>
      </c>
      <c r="CW972" s="135">
        <v>0</v>
      </c>
      <c r="CX972" s="135"/>
    </row>
    <row r="973" spans="1:102" x14ac:dyDescent="0.35">
      <c r="A973" s="135">
        <v>972</v>
      </c>
      <c r="B973" s="135">
        <v>0</v>
      </c>
      <c r="C973" s="135">
        <v>0</v>
      </c>
      <c r="D973" s="135">
        <v>0</v>
      </c>
      <c r="E973" s="135">
        <v>0</v>
      </c>
      <c r="F973" s="135">
        <v>0</v>
      </c>
      <c r="G973" s="135">
        <v>0</v>
      </c>
      <c r="H973" s="135">
        <v>0</v>
      </c>
      <c r="I973" s="135">
        <v>1</v>
      </c>
      <c r="J973" s="135">
        <v>1</v>
      </c>
      <c r="K973" s="135">
        <v>0</v>
      </c>
      <c r="L973" s="135">
        <v>0</v>
      </c>
      <c r="M973" s="135">
        <v>0</v>
      </c>
      <c r="N973" s="135">
        <v>5</v>
      </c>
      <c r="O973" s="135">
        <v>1</v>
      </c>
      <c r="P973" s="135">
        <v>0</v>
      </c>
      <c r="Q973" s="135">
        <v>0</v>
      </c>
      <c r="R973" s="135">
        <v>0</v>
      </c>
      <c r="S973" s="135">
        <v>0</v>
      </c>
      <c r="T973" s="135">
        <v>1</v>
      </c>
      <c r="U973" s="135">
        <v>0</v>
      </c>
      <c r="V973" s="135">
        <v>0</v>
      </c>
      <c r="W973" s="135">
        <v>0</v>
      </c>
      <c r="X973" s="135">
        <v>0</v>
      </c>
      <c r="Y973" s="135">
        <v>0</v>
      </c>
      <c r="Z973" s="135">
        <v>0</v>
      </c>
      <c r="AA973" s="135">
        <v>0</v>
      </c>
      <c r="AB973" s="135">
        <v>0</v>
      </c>
      <c r="AC973" s="135">
        <v>0</v>
      </c>
      <c r="AD973" s="135">
        <v>0</v>
      </c>
      <c r="AE973" s="135">
        <v>0</v>
      </c>
      <c r="AF973" s="135">
        <v>1</v>
      </c>
      <c r="AG973" s="135">
        <v>0</v>
      </c>
      <c r="AH973" s="135">
        <v>26</v>
      </c>
      <c r="AI973" s="135">
        <v>1</v>
      </c>
      <c r="AJ973" s="135">
        <v>0</v>
      </c>
      <c r="AK973" s="135">
        <v>0</v>
      </c>
      <c r="AL973" s="135">
        <v>0</v>
      </c>
      <c r="AM973" s="135">
        <v>0</v>
      </c>
      <c r="AN973" s="135">
        <v>0</v>
      </c>
      <c r="AO973" s="135">
        <v>1</v>
      </c>
      <c r="AP973" s="135">
        <v>1</v>
      </c>
      <c r="AQ973" s="135">
        <v>0</v>
      </c>
      <c r="AR973" s="135">
        <v>0</v>
      </c>
      <c r="AS973" s="135">
        <v>0</v>
      </c>
      <c r="AT973" s="135">
        <v>0</v>
      </c>
      <c r="AU973" s="135">
        <v>0</v>
      </c>
      <c r="AV973" s="135">
        <v>3</v>
      </c>
      <c r="AW973" s="135">
        <v>0</v>
      </c>
      <c r="AX973" s="135">
        <v>0</v>
      </c>
      <c r="AY973" s="135">
        <v>8</v>
      </c>
      <c r="AZ973" s="135">
        <v>0</v>
      </c>
      <c r="BA973" s="135">
        <v>0</v>
      </c>
      <c r="BB973" s="135">
        <v>0</v>
      </c>
      <c r="BC973" s="135">
        <v>0</v>
      </c>
      <c r="BD973" s="135">
        <v>0</v>
      </c>
      <c r="BE973" s="135">
        <v>0</v>
      </c>
      <c r="BF973" s="135">
        <v>0</v>
      </c>
      <c r="BG973" s="135">
        <v>0</v>
      </c>
      <c r="BH973" s="135">
        <v>0</v>
      </c>
      <c r="BI973" s="135">
        <v>0</v>
      </c>
      <c r="BJ973" s="135">
        <v>0</v>
      </c>
      <c r="BK973" s="135">
        <v>1</v>
      </c>
      <c r="BL973" s="135">
        <v>17</v>
      </c>
      <c r="BM973" s="135">
        <v>0</v>
      </c>
      <c r="BN973" s="135">
        <v>0</v>
      </c>
      <c r="BO973" s="135">
        <v>0</v>
      </c>
      <c r="BP973" s="135">
        <v>0</v>
      </c>
      <c r="BQ973" s="135">
        <v>0</v>
      </c>
      <c r="BR973" s="135">
        <v>0</v>
      </c>
      <c r="BS973" s="135">
        <v>0</v>
      </c>
      <c r="BT973" s="135">
        <v>0</v>
      </c>
      <c r="BU973" s="135">
        <v>4</v>
      </c>
      <c r="BV973" s="135">
        <v>0</v>
      </c>
      <c r="BW973" s="135">
        <v>0</v>
      </c>
      <c r="BX973" s="135">
        <v>1</v>
      </c>
      <c r="BY973" s="135">
        <v>0</v>
      </c>
      <c r="BZ973" s="135">
        <v>0</v>
      </c>
      <c r="CA973" s="135">
        <v>0</v>
      </c>
      <c r="CB973" s="135">
        <v>0</v>
      </c>
      <c r="CC973" s="135">
        <v>0</v>
      </c>
      <c r="CD973" s="135">
        <v>0</v>
      </c>
      <c r="CE973" s="135">
        <v>1</v>
      </c>
      <c r="CF973" s="135">
        <v>1</v>
      </c>
      <c r="CG973" s="135">
        <v>0</v>
      </c>
      <c r="CH973" s="135">
        <v>0</v>
      </c>
      <c r="CI973" s="135">
        <v>0</v>
      </c>
      <c r="CJ973" s="135">
        <v>1</v>
      </c>
      <c r="CK973" s="135">
        <v>0</v>
      </c>
      <c r="CL973" s="135">
        <v>0</v>
      </c>
      <c r="CM973" s="135">
        <v>0</v>
      </c>
      <c r="CN973" s="135">
        <v>0</v>
      </c>
      <c r="CO973" s="135">
        <v>0</v>
      </c>
      <c r="CP973" s="135">
        <v>0</v>
      </c>
      <c r="CQ973" s="135">
        <v>0</v>
      </c>
      <c r="CR973" s="135">
        <v>0</v>
      </c>
      <c r="CS973" s="135">
        <v>0</v>
      </c>
      <c r="CT973" s="135">
        <v>1</v>
      </c>
      <c r="CU973" s="135">
        <v>0</v>
      </c>
      <c r="CV973" s="135">
        <v>0</v>
      </c>
      <c r="CW973" s="135">
        <v>1</v>
      </c>
      <c r="CX973" s="135"/>
    </row>
    <row r="974" spans="1:102" x14ac:dyDescent="0.35">
      <c r="A974" s="135">
        <v>973</v>
      </c>
      <c r="B974" s="135">
        <v>0</v>
      </c>
      <c r="C974" s="135">
        <v>1</v>
      </c>
      <c r="D974" s="135">
        <v>0</v>
      </c>
      <c r="E974" s="135">
        <v>0</v>
      </c>
      <c r="F974" s="135">
        <v>1</v>
      </c>
      <c r="G974" s="135">
        <v>0</v>
      </c>
      <c r="H974" s="135">
        <v>1</v>
      </c>
      <c r="I974" s="135">
        <v>0</v>
      </c>
      <c r="J974" s="135">
        <v>0</v>
      </c>
      <c r="K974" s="135">
        <v>0</v>
      </c>
      <c r="L974" s="135">
        <v>0</v>
      </c>
      <c r="M974" s="135">
        <v>0</v>
      </c>
      <c r="N974" s="135">
        <v>1</v>
      </c>
      <c r="O974" s="135">
        <v>0</v>
      </c>
      <c r="P974" s="135">
        <v>2</v>
      </c>
      <c r="Q974" s="135">
        <v>0</v>
      </c>
      <c r="R974" s="135">
        <v>1</v>
      </c>
      <c r="S974" s="135">
        <v>0</v>
      </c>
      <c r="T974" s="135">
        <v>0</v>
      </c>
      <c r="U974" s="135">
        <v>0</v>
      </c>
      <c r="V974" s="135">
        <v>1</v>
      </c>
      <c r="W974" s="135">
        <v>0</v>
      </c>
      <c r="X974" s="135">
        <v>0</v>
      </c>
      <c r="Y974" s="135">
        <v>0</v>
      </c>
      <c r="Z974" s="135">
        <v>1</v>
      </c>
      <c r="AA974" s="135">
        <v>0</v>
      </c>
      <c r="AB974" s="135">
        <v>0</v>
      </c>
      <c r="AC974" s="135">
        <v>1</v>
      </c>
      <c r="AD974" s="135">
        <v>0</v>
      </c>
      <c r="AE974" s="135">
        <v>0</v>
      </c>
      <c r="AF974" s="135">
        <v>0</v>
      </c>
      <c r="AG974" s="135">
        <v>0</v>
      </c>
      <c r="AH974" s="135">
        <v>0</v>
      </c>
      <c r="AI974" s="135">
        <v>0</v>
      </c>
      <c r="AJ974" s="135">
        <v>0</v>
      </c>
      <c r="AK974" s="135">
        <v>0</v>
      </c>
      <c r="AL974" s="135">
        <v>0</v>
      </c>
      <c r="AM974" s="135">
        <v>0</v>
      </c>
      <c r="AN974" s="135">
        <v>0</v>
      </c>
      <c r="AO974" s="135">
        <v>0</v>
      </c>
      <c r="AP974" s="135">
        <v>1</v>
      </c>
      <c r="AQ974" s="135">
        <v>0</v>
      </c>
      <c r="AR974" s="135">
        <v>0</v>
      </c>
      <c r="AS974" s="135">
        <v>0</v>
      </c>
      <c r="AT974" s="135">
        <v>0</v>
      </c>
      <c r="AU974" s="135">
        <v>0</v>
      </c>
      <c r="AV974" s="135">
        <v>1</v>
      </c>
      <c r="AW974" s="135">
        <v>1</v>
      </c>
      <c r="AX974" s="135">
        <v>0</v>
      </c>
      <c r="AY974" s="135">
        <v>0</v>
      </c>
      <c r="AZ974" s="135">
        <v>0</v>
      </c>
      <c r="BA974" s="135">
        <v>0</v>
      </c>
      <c r="BB974" s="135">
        <v>0</v>
      </c>
      <c r="BC974" s="135">
        <v>0</v>
      </c>
      <c r="BD974" s="135">
        <v>0</v>
      </c>
      <c r="BE974" s="135">
        <v>0</v>
      </c>
      <c r="BF974" s="135">
        <v>0</v>
      </c>
      <c r="BG974" s="135">
        <v>0</v>
      </c>
      <c r="BH974" s="135">
        <v>0</v>
      </c>
      <c r="BI974" s="135">
        <v>0</v>
      </c>
      <c r="BJ974" s="135">
        <v>1</v>
      </c>
      <c r="BK974" s="135">
        <v>0</v>
      </c>
      <c r="BL974" s="135">
        <v>0</v>
      </c>
      <c r="BM974" s="135">
        <v>0</v>
      </c>
      <c r="BN974" s="135">
        <v>4</v>
      </c>
      <c r="BO974" s="135">
        <v>0</v>
      </c>
      <c r="BP974" s="135">
        <v>3</v>
      </c>
      <c r="BQ974" s="135">
        <v>0</v>
      </c>
      <c r="BR974" s="135">
        <v>2</v>
      </c>
      <c r="BS974" s="135">
        <v>0</v>
      </c>
      <c r="BT974" s="135">
        <v>0</v>
      </c>
      <c r="BU974" s="135">
        <v>4</v>
      </c>
      <c r="BV974" s="135">
        <v>1</v>
      </c>
      <c r="BW974" s="135">
        <v>0</v>
      </c>
      <c r="BX974" s="135">
        <v>0</v>
      </c>
      <c r="BY974" s="135">
        <v>0</v>
      </c>
      <c r="BZ974" s="135">
        <v>0</v>
      </c>
      <c r="CA974" s="135">
        <v>0</v>
      </c>
      <c r="CB974" s="135">
        <v>0</v>
      </c>
      <c r="CC974" s="135">
        <v>0</v>
      </c>
      <c r="CD974" s="135">
        <v>0</v>
      </c>
      <c r="CE974" s="135">
        <v>0</v>
      </c>
      <c r="CF974" s="135">
        <v>2</v>
      </c>
      <c r="CG974" s="135">
        <v>0</v>
      </c>
      <c r="CH974" s="135">
        <v>0</v>
      </c>
      <c r="CI974" s="135">
        <v>0</v>
      </c>
      <c r="CJ974" s="135">
        <v>0</v>
      </c>
      <c r="CK974" s="135">
        <v>0</v>
      </c>
      <c r="CL974" s="135">
        <v>0</v>
      </c>
      <c r="CM974" s="135">
        <v>0</v>
      </c>
      <c r="CN974" s="135">
        <v>0</v>
      </c>
      <c r="CO974" s="135">
        <v>0</v>
      </c>
      <c r="CP974" s="135">
        <v>0</v>
      </c>
      <c r="CQ974" s="135">
        <v>0</v>
      </c>
      <c r="CR974" s="135">
        <v>0</v>
      </c>
      <c r="CS974" s="135">
        <v>0</v>
      </c>
      <c r="CT974" s="135">
        <v>0</v>
      </c>
      <c r="CU974" s="135">
        <v>0</v>
      </c>
      <c r="CV974" s="135">
        <v>0</v>
      </c>
      <c r="CW974" s="135">
        <v>0</v>
      </c>
      <c r="CX974" s="135"/>
    </row>
    <row r="975" spans="1:102" x14ac:dyDescent="0.35">
      <c r="A975" s="135">
        <v>974</v>
      </c>
      <c r="B975" s="135">
        <v>0</v>
      </c>
      <c r="C975" s="135">
        <v>0</v>
      </c>
      <c r="D975" s="135">
        <v>0</v>
      </c>
      <c r="E975" s="135">
        <v>0</v>
      </c>
      <c r="F975" s="135">
        <v>1</v>
      </c>
      <c r="G975" s="135">
        <v>0</v>
      </c>
      <c r="H975" s="135">
        <v>0</v>
      </c>
      <c r="I975" s="135">
        <v>1</v>
      </c>
      <c r="J975" s="135">
        <v>0</v>
      </c>
      <c r="K975" s="135">
        <v>1</v>
      </c>
      <c r="L975" s="135">
        <v>0</v>
      </c>
      <c r="M975" s="135">
        <v>0</v>
      </c>
      <c r="N975" s="135">
        <v>2</v>
      </c>
      <c r="O975" s="135">
        <v>0</v>
      </c>
      <c r="P975" s="135">
        <v>0</v>
      </c>
      <c r="Q975" s="135">
        <v>1</v>
      </c>
      <c r="R975" s="135">
        <v>1</v>
      </c>
      <c r="S975" s="135">
        <v>3</v>
      </c>
      <c r="T975" s="135">
        <v>8</v>
      </c>
      <c r="U975" s="135">
        <v>0</v>
      </c>
      <c r="V975" s="135">
        <v>0</v>
      </c>
      <c r="W975" s="135">
        <v>0</v>
      </c>
      <c r="X975" s="135">
        <v>1</v>
      </c>
      <c r="Y975" s="135">
        <v>0</v>
      </c>
      <c r="Z975" s="135">
        <v>1</v>
      </c>
      <c r="AA975" s="135">
        <v>0</v>
      </c>
      <c r="AB975" s="135">
        <v>0</v>
      </c>
      <c r="AC975" s="135">
        <v>0</v>
      </c>
      <c r="AD975" s="135">
        <v>0</v>
      </c>
      <c r="AE975" s="135">
        <v>0</v>
      </c>
      <c r="AF975" s="135">
        <v>7</v>
      </c>
      <c r="AG975" s="135">
        <v>1</v>
      </c>
      <c r="AH975" s="135">
        <v>1</v>
      </c>
      <c r="AI975" s="135">
        <v>2</v>
      </c>
      <c r="AJ975" s="135">
        <v>1</v>
      </c>
      <c r="AK975" s="135">
        <v>0</v>
      </c>
      <c r="AL975" s="135">
        <v>0</v>
      </c>
      <c r="AM975" s="135">
        <v>0</v>
      </c>
      <c r="AN975" s="135">
        <v>0</v>
      </c>
      <c r="AO975" s="135">
        <v>0</v>
      </c>
      <c r="AP975" s="135">
        <v>1</v>
      </c>
      <c r="AQ975" s="135">
        <v>0</v>
      </c>
      <c r="AR975" s="135">
        <v>0</v>
      </c>
      <c r="AS975" s="135">
        <v>0</v>
      </c>
      <c r="AT975" s="135">
        <v>0</v>
      </c>
      <c r="AU975" s="135">
        <v>0</v>
      </c>
      <c r="AV975" s="135">
        <v>2</v>
      </c>
      <c r="AW975" s="135">
        <v>2</v>
      </c>
      <c r="AX975" s="135">
        <v>1</v>
      </c>
      <c r="AY975" s="135">
        <v>2</v>
      </c>
      <c r="AZ975" s="135">
        <v>0</v>
      </c>
      <c r="BA975" s="135">
        <v>1</v>
      </c>
      <c r="BB975" s="135">
        <v>1</v>
      </c>
      <c r="BC975" s="135">
        <v>0</v>
      </c>
      <c r="BD975" s="135">
        <v>7</v>
      </c>
      <c r="BE975" s="135">
        <v>0</v>
      </c>
      <c r="BF975" s="135">
        <v>0</v>
      </c>
      <c r="BG975" s="135">
        <v>1</v>
      </c>
      <c r="BH975" s="135">
        <v>1</v>
      </c>
      <c r="BI975" s="135">
        <v>1</v>
      </c>
      <c r="BJ975" s="135">
        <v>0</v>
      </c>
      <c r="BK975" s="135">
        <v>1</v>
      </c>
      <c r="BL975" s="135">
        <v>0</v>
      </c>
      <c r="BM975" s="135">
        <v>0</v>
      </c>
      <c r="BN975" s="135">
        <v>0</v>
      </c>
      <c r="BO975" s="135">
        <v>0</v>
      </c>
      <c r="BP975" s="135">
        <v>0</v>
      </c>
      <c r="BQ975" s="135">
        <v>0</v>
      </c>
      <c r="BR975" s="135">
        <v>1</v>
      </c>
      <c r="BS975" s="135">
        <v>1</v>
      </c>
      <c r="BT975" s="135">
        <v>0</v>
      </c>
      <c r="BU975" s="135">
        <v>1</v>
      </c>
      <c r="BV975" s="135">
        <v>0</v>
      </c>
      <c r="BW975" s="135">
        <v>0</v>
      </c>
      <c r="BX975" s="135">
        <v>2</v>
      </c>
      <c r="BY975" s="135">
        <v>0</v>
      </c>
      <c r="BZ975" s="135">
        <v>0</v>
      </c>
      <c r="CA975" s="135">
        <v>0</v>
      </c>
      <c r="CB975" s="135">
        <v>0</v>
      </c>
      <c r="CC975" s="135">
        <v>0</v>
      </c>
      <c r="CD975" s="135">
        <v>1</v>
      </c>
      <c r="CE975" s="135">
        <v>0</v>
      </c>
      <c r="CF975" s="135">
        <v>0</v>
      </c>
      <c r="CG975" s="135">
        <v>0</v>
      </c>
      <c r="CH975" s="135">
        <v>0</v>
      </c>
      <c r="CI975" s="135">
        <v>0</v>
      </c>
      <c r="CJ975" s="135">
        <v>1</v>
      </c>
      <c r="CK975" s="135">
        <v>1</v>
      </c>
      <c r="CL975" s="135">
        <v>0</v>
      </c>
      <c r="CM975" s="135">
        <v>0</v>
      </c>
      <c r="CN975" s="135">
        <v>0</v>
      </c>
      <c r="CO975" s="135">
        <v>0</v>
      </c>
      <c r="CP975" s="135">
        <v>0</v>
      </c>
      <c r="CQ975" s="135">
        <v>0</v>
      </c>
      <c r="CR975" s="135">
        <v>0</v>
      </c>
      <c r="CS975" s="135">
        <v>1</v>
      </c>
      <c r="CT975" s="135">
        <v>3</v>
      </c>
      <c r="CU975" s="135">
        <v>1</v>
      </c>
      <c r="CV975" s="135">
        <v>0</v>
      </c>
      <c r="CW975" s="135">
        <v>4</v>
      </c>
      <c r="CX975" s="135"/>
    </row>
    <row r="976" spans="1:102" x14ac:dyDescent="0.35">
      <c r="A976" s="135">
        <v>975</v>
      </c>
      <c r="B976" s="135">
        <v>1</v>
      </c>
      <c r="C976" s="135">
        <v>0</v>
      </c>
      <c r="D976" s="135">
        <v>0</v>
      </c>
      <c r="E976" s="135">
        <v>0</v>
      </c>
      <c r="F976" s="135">
        <v>2</v>
      </c>
      <c r="G976" s="135">
        <v>0</v>
      </c>
      <c r="H976" s="135">
        <v>1</v>
      </c>
      <c r="I976" s="135">
        <v>0</v>
      </c>
      <c r="J976" s="135">
        <v>0</v>
      </c>
      <c r="K976" s="135">
        <v>0</v>
      </c>
      <c r="L976" s="135">
        <v>8</v>
      </c>
      <c r="M976" s="135">
        <v>1</v>
      </c>
      <c r="N976" s="135">
        <v>5</v>
      </c>
      <c r="O976" s="135">
        <v>0</v>
      </c>
      <c r="P976" s="135">
        <v>0</v>
      </c>
      <c r="Q976" s="135">
        <v>0</v>
      </c>
      <c r="R976" s="135">
        <v>0</v>
      </c>
      <c r="S976" s="135">
        <v>0</v>
      </c>
      <c r="T976" s="135">
        <v>1</v>
      </c>
      <c r="U976" s="135">
        <v>0</v>
      </c>
      <c r="V976" s="135">
        <v>17</v>
      </c>
      <c r="W976" s="135">
        <v>1</v>
      </c>
      <c r="X976" s="135">
        <v>0</v>
      </c>
      <c r="Y976" s="135">
        <v>1</v>
      </c>
      <c r="Z976" s="135">
        <v>0</v>
      </c>
      <c r="AA976" s="135">
        <v>0</v>
      </c>
      <c r="AB976" s="135">
        <v>2</v>
      </c>
      <c r="AC976" s="135">
        <v>0</v>
      </c>
      <c r="AD976" s="135">
        <v>0</v>
      </c>
      <c r="AE976" s="135">
        <v>0</v>
      </c>
      <c r="AF976" s="135">
        <v>0</v>
      </c>
      <c r="AG976" s="135">
        <v>0</v>
      </c>
      <c r="AH976" s="135">
        <v>1</v>
      </c>
      <c r="AI976" s="135">
        <v>4</v>
      </c>
      <c r="AJ976" s="135">
        <v>1</v>
      </c>
      <c r="AK976" s="135">
        <v>1</v>
      </c>
      <c r="AL976" s="135">
        <v>0</v>
      </c>
      <c r="AM976" s="135">
        <v>0</v>
      </c>
      <c r="AN976" s="135">
        <v>0</v>
      </c>
      <c r="AO976" s="135">
        <v>1</v>
      </c>
      <c r="AP976" s="135">
        <v>1</v>
      </c>
      <c r="AQ976" s="135">
        <v>1</v>
      </c>
      <c r="AR976" s="135">
        <v>0</v>
      </c>
      <c r="AS976" s="135">
        <v>0</v>
      </c>
      <c r="AT976" s="135">
        <v>0</v>
      </c>
      <c r="AU976" s="135">
        <v>0</v>
      </c>
      <c r="AV976" s="135">
        <v>0</v>
      </c>
      <c r="AW976" s="135">
        <v>0</v>
      </c>
      <c r="AX976" s="135">
        <v>0</v>
      </c>
      <c r="AY976" s="135">
        <v>0</v>
      </c>
      <c r="AZ976" s="135">
        <v>0</v>
      </c>
      <c r="BA976" s="135">
        <v>0</v>
      </c>
      <c r="BB976" s="135">
        <v>1</v>
      </c>
      <c r="BC976" s="135">
        <v>0</v>
      </c>
      <c r="BD976" s="135">
        <v>11</v>
      </c>
      <c r="BE976" s="135">
        <v>1</v>
      </c>
      <c r="BF976" s="135">
        <v>0</v>
      </c>
      <c r="BG976" s="135">
        <v>0</v>
      </c>
      <c r="BH976" s="135">
        <v>1</v>
      </c>
      <c r="BI976" s="135">
        <v>0</v>
      </c>
      <c r="BJ976" s="135">
        <v>0</v>
      </c>
      <c r="BK976" s="135">
        <v>0</v>
      </c>
      <c r="BL976" s="135">
        <v>0</v>
      </c>
      <c r="BM976" s="135">
        <v>0</v>
      </c>
      <c r="BN976" s="135">
        <v>0</v>
      </c>
      <c r="BO976" s="135">
        <v>0</v>
      </c>
      <c r="BP976" s="135">
        <v>0</v>
      </c>
      <c r="BQ976" s="135">
        <v>0</v>
      </c>
      <c r="BR976" s="135">
        <v>0</v>
      </c>
      <c r="BS976" s="135">
        <v>1</v>
      </c>
      <c r="BT976" s="135">
        <v>0</v>
      </c>
      <c r="BU976" s="135">
        <v>3</v>
      </c>
      <c r="BV976" s="135">
        <v>0</v>
      </c>
      <c r="BW976" s="135">
        <v>0</v>
      </c>
      <c r="BX976" s="135">
        <v>1</v>
      </c>
      <c r="BY976" s="135">
        <v>0</v>
      </c>
      <c r="BZ976" s="135">
        <v>0</v>
      </c>
      <c r="CA976" s="135">
        <v>0</v>
      </c>
      <c r="CB976" s="135">
        <v>0</v>
      </c>
      <c r="CC976" s="135">
        <v>0</v>
      </c>
      <c r="CD976" s="135">
        <v>0</v>
      </c>
      <c r="CE976" s="135">
        <v>0</v>
      </c>
      <c r="CF976" s="135">
        <v>4</v>
      </c>
      <c r="CG976" s="135">
        <v>0</v>
      </c>
      <c r="CH976" s="135">
        <v>0</v>
      </c>
      <c r="CI976" s="135">
        <v>0</v>
      </c>
      <c r="CJ976" s="135">
        <v>0</v>
      </c>
      <c r="CK976" s="135">
        <v>0</v>
      </c>
      <c r="CL976" s="135">
        <v>0</v>
      </c>
      <c r="CM976" s="135">
        <v>0</v>
      </c>
      <c r="CN976" s="135">
        <v>0</v>
      </c>
      <c r="CO976" s="135">
        <v>6</v>
      </c>
      <c r="CP976" s="135">
        <v>0</v>
      </c>
      <c r="CQ976" s="135">
        <v>1</v>
      </c>
      <c r="CR976" s="135">
        <v>0</v>
      </c>
      <c r="CS976" s="135">
        <v>0</v>
      </c>
      <c r="CT976" s="135">
        <v>0</v>
      </c>
      <c r="CU976" s="135">
        <v>0</v>
      </c>
      <c r="CV976" s="135">
        <v>5</v>
      </c>
      <c r="CW976" s="135">
        <v>0</v>
      </c>
      <c r="CX976" s="135"/>
    </row>
    <row r="977" spans="1:102" x14ac:dyDescent="0.35">
      <c r="A977" s="135">
        <v>976</v>
      </c>
      <c r="B977" s="135">
        <v>0</v>
      </c>
      <c r="C977" s="135">
        <v>0</v>
      </c>
      <c r="D977" s="135">
        <v>0</v>
      </c>
      <c r="E977" s="135">
        <v>0</v>
      </c>
      <c r="F977" s="135">
        <v>0</v>
      </c>
      <c r="G977" s="135">
        <v>1</v>
      </c>
      <c r="H977" s="135">
        <v>0</v>
      </c>
      <c r="I977" s="135">
        <v>0</v>
      </c>
      <c r="J977" s="135">
        <v>0</v>
      </c>
      <c r="K977" s="135">
        <v>1</v>
      </c>
      <c r="L977" s="135">
        <v>0</v>
      </c>
      <c r="M977" s="135">
        <v>0</v>
      </c>
      <c r="N977" s="135">
        <v>0</v>
      </c>
      <c r="O977" s="135">
        <v>0</v>
      </c>
      <c r="P977" s="135">
        <v>1</v>
      </c>
      <c r="Q977" s="135">
        <v>0</v>
      </c>
      <c r="R977" s="135">
        <v>0</v>
      </c>
      <c r="S977" s="135">
        <v>2</v>
      </c>
      <c r="T977" s="135">
        <v>5</v>
      </c>
      <c r="U977" s="135">
        <v>0</v>
      </c>
      <c r="V977" s="135">
        <v>2</v>
      </c>
      <c r="W977" s="135">
        <v>0</v>
      </c>
      <c r="X977" s="135">
        <v>0</v>
      </c>
      <c r="Y977" s="135">
        <v>1</v>
      </c>
      <c r="Z977" s="135">
        <v>1</v>
      </c>
      <c r="AA977" s="135">
        <v>0</v>
      </c>
      <c r="AB977" s="135">
        <v>0</v>
      </c>
      <c r="AC977" s="135">
        <v>0</v>
      </c>
      <c r="AD977" s="135">
        <v>0</v>
      </c>
      <c r="AE977" s="135">
        <v>0</v>
      </c>
      <c r="AF977" s="135">
        <v>1</v>
      </c>
      <c r="AG977" s="135">
        <v>5</v>
      </c>
      <c r="AH977" s="135">
        <v>1</v>
      </c>
      <c r="AI977" s="135">
        <v>6</v>
      </c>
      <c r="AJ977" s="135">
        <v>0</v>
      </c>
      <c r="AK977" s="135">
        <v>0</v>
      </c>
      <c r="AL977" s="135">
        <v>2</v>
      </c>
      <c r="AM977" s="135">
        <v>1</v>
      </c>
      <c r="AN977" s="135">
        <v>1</v>
      </c>
      <c r="AO977" s="135">
        <v>0</v>
      </c>
      <c r="AP977" s="135">
        <v>0</v>
      </c>
      <c r="AQ977" s="135">
        <v>1</v>
      </c>
      <c r="AR977" s="135">
        <v>0</v>
      </c>
      <c r="AS977" s="135">
        <v>0</v>
      </c>
      <c r="AT977" s="135">
        <v>0</v>
      </c>
      <c r="AU977" s="135">
        <v>0</v>
      </c>
      <c r="AV977" s="135">
        <v>0</v>
      </c>
      <c r="AW977" s="135">
        <v>1</v>
      </c>
      <c r="AX977" s="135">
        <v>0</v>
      </c>
      <c r="AY977" s="135">
        <v>0</v>
      </c>
      <c r="AZ977" s="135">
        <v>0</v>
      </c>
      <c r="BA977" s="135">
        <v>0</v>
      </c>
      <c r="BB977" s="135">
        <v>0</v>
      </c>
      <c r="BC977" s="135">
        <v>0</v>
      </c>
      <c r="BD977" s="135">
        <v>0</v>
      </c>
      <c r="BE977" s="135">
        <v>0</v>
      </c>
      <c r="BF977" s="135">
        <v>0</v>
      </c>
      <c r="BG977" s="135">
        <v>0</v>
      </c>
      <c r="BH977" s="135">
        <v>0</v>
      </c>
      <c r="BI977" s="135">
        <v>0</v>
      </c>
      <c r="BJ977" s="135">
        <v>1</v>
      </c>
      <c r="BK977" s="135">
        <v>8</v>
      </c>
      <c r="BL977" s="135">
        <v>9</v>
      </c>
      <c r="BM977" s="135">
        <v>0</v>
      </c>
      <c r="BN977" s="135">
        <v>0</v>
      </c>
      <c r="BO977" s="135">
        <v>1</v>
      </c>
      <c r="BP977" s="135">
        <v>0</v>
      </c>
      <c r="BQ977" s="135">
        <v>0</v>
      </c>
      <c r="BR977" s="135">
        <v>1</v>
      </c>
      <c r="BS977" s="135">
        <v>1</v>
      </c>
      <c r="BT977" s="135">
        <v>0</v>
      </c>
      <c r="BU977" s="135">
        <v>0</v>
      </c>
      <c r="BV977" s="135">
        <v>0</v>
      </c>
      <c r="BW977" s="135">
        <v>0</v>
      </c>
      <c r="BX977" s="135">
        <v>2</v>
      </c>
      <c r="BY977" s="135">
        <v>0</v>
      </c>
      <c r="BZ977" s="135">
        <v>0</v>
      </c>
      <c r="CA977" s="135">
        <v>0</v>
      </c>
      <c r="CB977" s="135">
        <v>2</v>
      </c>
      <c r="CC977" s="135">
        <v>1</v>
      </c>
      <c r="CD977" s="135">
        <v>0</v>
      </c>
      <c r="CE977" s="135">
        <v>0</v>
      </c>
      <c r="CF977" s="135">
        <v>0</v>
      </c>
      <c r="CG977" s="135">
        <v>0</v>
      </c>
      <c r="CH977" s="135">
        <v>0</v>
      </c>
      <c r="CI977" s="135">
        <v>0</v>
      </c>
      <c r="CJ977" s="135">
        <v>4</v>
      </c>
      <c r="CK977" s="135">
        <v>2</v>
      </c>
      <c r="CL977" s="135">
        <v>0</v>
      </c>
      <c r="CM977" s="135">
        <v>0</v>
      </c>
      <c r="CN977" s="135">
        <v>0</v>
      </c>
      <c r="CO977" s="135">
        <v>0</v>
      </c>
      <c r="CP977" s="135">
        <v>1</v>
      </c>
      <c r="CQ977" s="135">
        <v>0</v>
      </c>
      <c r="CR977" s="135">
        <v>1</v>
      </c>
      <c r="CS977" s="135">
        <v>0</v>
      </c>
      <c r="CT977" s="135">
        <v>0</v>
      </c>
      <c r="CU977" s="135">
        <v>2</v>
      </c>
      <c r="CV977" s="135">
        <v>0</v>
      </c>
      <c r="CW977" s="135">
        <v>0</v>
      </c>
      <c r="CX977" s="135"/>
    </row>
    <row r="978" spans="1:102" x14ac:dyDescent="0.35">
      <c r="A978" s="135">
        <v>977</v>
      </c>
      <c r="B978" s="135">
        <v>1</v>
      </c>
      <c r="C978" s="135">
        <v>0</v>
      </c>
      <c r="D978" s="135">
        <v>1</v>
      </c>
      <c r="E978" s="135">
        <v>2</v>
      </c>
      <c r="F978" s="135">
        <v>0</v>
      </c>
      <c r="G978" s="135">
        <v>0</v>
      </c>
      <c r="H978" s="135">
        <v>5</v>
      </c>
      <c r="I978" s="135">
        <v>0</v>
      </c>
      <c r="J978" s="135">
        <v>0</v>
      </c>
      <c r="K978" s="135">
        <v>1</v>
      </c>
      <c r="L978" s="135">
        <v>4</v>
      </c>
      <c r="M978" s="135">
        <v>0</v>
      </c>
      <c r="N978" s="135">
        <v>0</v>
      </c>
      <c r="O978" s="135">
        <v>0</v>
      </c>
      <c r="P978" s="135">
        <v>1</v>
      </c>
      <c r="Q978" s="135">
        <v>1</v>
      </c>
      <c r="R978" s="135">
        <v>0</v>
      </c>
      <c r="S978" s="135">
        <v>0</v>
      </c>
      <c r="T978" s="135">
        <v>0</v>
      </c>
      <c r="U978" s="135">
        <v>0</v>
      </c>
      <c r="V978" s="135">
        <v>0</v>
      </c>
      <c r="W978" s="135">
        <v>0</v>
      </c>
      <c r="X978" s="135">
        <v>0</v>
      </c>
      <c r="Y978" s="135">
        <v>0</v>
      </c>
      <c r="Z978" s="135">
        <v>0</v>
      </c>
      <c r="AA978" s="135">
        <v>0</v>
      </c>
      <c r="AB978" s="135">
        <v>0</v>
      </c>
      <c r="AC978" s="135">
        <v>1</v>
      </c>
      <c r="AD978" s="135">
        <v>0</v>
      </c>
      <c r="AE978" s="135">
        <v>1</v>
      </c>
      <c r="AF978" s="135">
        <v>0</v>
      </c>
      <c r="AG978" s="135">
        <v>4</v>
      </c>
      <c r="AH978" s="135">
        <v>1</v>
      </c>
      <c r="AI978" s="135">
        <v>18</v>
      </c>
      <c r="AJ978" s="135">
        <v>0</v>
      </c>
      <c r="AK978" s="135">
        <v>0</v>
      </c>
      <c r="AL978" s="135">
        <v>1</v>
      </c>
      <c r="AM978" s="135">
        <v>0</v>
      </c>
      <c r="AN978" s="135">
        <v>3</v>
      </c>
      <c r="AO978" s="135">
        <v>0</v>
      </c>
      <c r="AP978" s="135">
        <v>0</v>
      </c>
      <c r="AQ978" s="135">
        <v>0</v>
      </c>
      <c r="AR978" s="135">
        <v>1</v>
      </c>
      <c r="AS978" s="135">
        <v>0</v>
      </c>
      <c r="AT978" s="135">
        <v>0</v>
      </c>
      <c r="AU978" s="135">
        <v>1</v>
      </c>
      <c r="AV978" s="135">
        <v>1</v>
      </c>
      <c r="AW978" s="135">
        <v>2</v>
      </c>
      <c r="AX978" s="135">
        <v>1</v>
      </c>
      <c r="AY978" s="135">
        <v>0</v>
      </c>
      <c r="AZ978" s="135">
        <v>0</v>
      </c>
      <c r="BA978" s="135">
        <v>0</v>
      </c>
      <c r="BB978" s="135">
        <v>0</v>
      </c>
      <c r="BC978" s="135">
        <v>0</v>
      </c>
      <c r="BD978" s="135">
        <v>0</v>
      </c>
      <c r="BE978" s="135">
        <v>0</v>
      </c>
      <c r="BF978" s="135">
        <v>0</v>
      </c>
      <c r="BG978" s="135">
        <v>1</v>
      </c>
      <c r="BH978" s="135">
        <v>0</v>
      </c>
      <c r="BI978" s="135">
        <v>0</v>
      </c>
      <c r="BJ978" s="135">
        <v>0</v>
      </c>
      <c r="BK978" s="135">
        <v>0</v>
      </c>
      <c r="BL978" s="135">
        <v>0</v>
      </c>
      <c r="BM978" s="135">
        <v>0</v>
      </c>
      <c r="BN978" s="135">
        <v>0</v>
      </c>
      <c r="BO978" s="135">
        <v>1</v>
      </c>
      <c r="BP978" s="135">
        <v>0</v>
      </c>
      <c r="BQ978" s="135">
        <v>0</v>
      </c>
      <c r="BR978" s="135">
        <v>0</v>
      </c>
      <c r="BS978" s="135">
        <v>13</v>
      </c>
      <c r="BT978" s="135">
        <v>0</v>
      </c>
      <c r="BU978" s="135">
        <v>0</v>
      </c>
      <c r="BV978" s="135">
        <v>0</v>
      </c>
      <c r="BW978" s="135">
        <v>0</v>
      </c>
      <c r="BX978" s="135">
        <v>0</v>
      </c>
      <c r="BY978" s="135">
        <v>1</v>
      </c>
      <c r="BZ978" s="135">
        <v>1</v>
      </c>
      <c r="CA978" s="135">
        <v>0</v>
      </c>
      <c r="CB978" s="135">
        <v>0</v>
      </c>
      <c r="CC978" s="135">
        <v>0</v>
      </c>
      <c r="CD978" s="135">
        <v>13</v>
      </c>
      <c r="CE978" s="135">
        <v>0</v>
      </c>
      <c r="CF978" s="135">
        <v>1</v>
      </c>
      <c r="CG978" s="135">
        <v>1</v>
      </c>
      <c r="CH978" s="135">
        <v>0</v>
      </c>
      <c r="CI978" s="135">
        <v>0</v>
      </c>
      <c r="CJ978" s="135">
        <v>0</v>
      </c>
      <c r="CK978" s="135">
        <v>0</v>
      </c>
      <c r="CL978" s="135">
        <v>0</v>
      </c>
      <c r="CM978" s="135">
        <v>0</v>
      </c>
      <c r="CN978" s="135">
        <v>0</v>
      </c>
      <c r="CO978" s="135">
        <v>1</v>
      </c>
      <c r="CP978" s="135">
        <v>0</v>
      </c>
      <c r="CQ978" s="135">
        <v>0</v>
      </c>
      <c r="CR978" s="135">
        <v>0</v>
      </c>
      <c r="CS978" s="135">
        <v>0</v>
      </c>
      <c r="CT978" s="135">
        <v>0</v>
      </c>
      <c r="CU978" s="135">
        <v>1</v>
      </c>
      <c r="CV978" s="135">
        <v>0</v>
      </c>
      <c r="CW978" s="135">
        <v>0</v>
      </c>
      <c r="CX978" s="135"/>
    </row>
    <row r="979" spans="1:102" x14ac:dyDescent="0.35">
      <c r="A979" s="135">
        <v>978</v>
      </c>
      <c r="B979" s="135">
        <v>1</v>
      </c>
      <c r="C979" s="135">
        <v>0</v>
      </c>
      <c r="D979" s="135">
        <v>1</v>
      </c>
      <c r="E979" s="135">
        <v>0</v>
      </c>
      <c r="F979" s="135">
        <v>0</v>
      </c>
      <c r="G979" s="135">
        <v>0</v>
      </c>
      <c r="H979" s="135">
        <v>2</v>
      </c>
      <c r="I979" s="135">
        <v>0</v>
      </c>
      <c r="J979" s="135">
        <v>0</v>
      </c>
      <c r="K979" s="135">
        <v>0</v>
      </c>
      <c r="L979" s="135">
        <v>0</v>
      </c>
      <c r="M979" s="135">
        <v>0</v>
      </c>
      <c r="N979" s="135">
        <v>0</v>
      </c>
      <c r="O979" s="135">
        <v>0</v>
      </c>
      <c r="P979" s="135">
        <v>0</v>
      </c>
      <c r="Q979" s="135">
        <v>0</v>
      </c>
      <c r="R979" s="135">
        <v>0</v>
      </c>
      <c r="S979" s="135">
        <v>1</v>
      </c>
      <c r="T979" s="135">
        <v>0</v>
      </c>
      <c r="U979" s="135">
        <v>1</v>
      </c>
      <c r="V979" s="135">
        <v>1</v>
      </c>
      <c r="W979" s="135">
        <v>0</v>
      </c>
      <c r="X979" s="135">
        <v>1</v>
      </c>
      <c r="Y979" s="135">
        <v>0</v>
      </c>
      <c r="Z979" s="135">
        <v>0</v>
      </c>
      <c r="AA979" s="135">
        <v>0</v>
      </c>
      <c r="AB979" s="135">
        <v>0</v>
      </c>
      <c r="AC979" s="135">
        <v>0</v>
      </c>
      <c r="AD979" s="135">
        <v>0</v>
      </c>
      <c r="AE979" s="135">
        <v>0</v>
      </c>
      <c r="AF979" s="135">
        <v>0</v>
      </c>
      <c r="AG979" s="135">
        <v>0</v>
      </c>
      <c r="AH979" s="135">
        <v>0</v>
      </c>
      <c r="AI979" s="135">
        <v>0</v>
      </c>
      <c r="AJ979" s="135">
        <v>1</v>
      </c>
      <c r="AK979" s="135">
        <v>1</v>
      </c>
      <c r="AL979" s="135">
        <v>0</v>
      </c>
      <c r="AM979" s="135">
        <v>2</v>
      </c>
      <c r="AN979" s="135">
        <v>0</v>
      </c>
      <c r="AO979" s="135">
        <v>0</v>
      </c>
      <c r="AP979" s="135">
        <v>4</v>
      </c>
      <c r="AQ979" s="135">
        <v>0</v>
      </c>
      <c r="AR979" s="135">
        <v>0</v>
      </c>
      <c r="AS979" s="135">
        <v>0</v>
      </c>
      <c r="AT979" s="135">
        <v>0</v>
      </c>
      <c r="AU979" s="135">
        <v>1</v>
      </c>
      <c r="AV979" s="135">
        <v>0</v>
      </c>
      <c r="AW979" s="135">
        <v>2</v>
      </c>
      <c r="AX979" s="135">
        <v>0</v>
      </c>
      <c r="AY979" s="135">
        <v>0</v>
      </c>
      <c r="AZ979" s="135">
        <v>0</v>
      </c>
      <c r="BA979" s="135">
        <v>0</v>
      </c>
      <c r="BB979" s="135">
        <v>3</v>
      </c>
      <c r="BC979" s="135">
        <v>0</v>
      </c>
      <c r="BD979" s="135">
        <v>0</v>
      </c>
      <c r="BE979" s="135">
        <v>0</v>
      </c>
      <c r="BF979" s="135">
        <v>0</v>
      </c>
      <c r="BG979" s="135">
        <v>0</v>
      </c>
      <c r="BH979" s="135">
        <v>0</v>
      </c>
      <c r="BI979" s="135">
        <v>1</v>
      </c>
      <c r="BJ979" s="135">
        <v>0</v>
      </c>
      <c r="BK979" s="135">
        <v>0</v>
      </c>
      <c r="BL979" s="135">
        <v>0</v>
      </c>
      <c r="BM979" s="135">
        <v>0</v>
      </c>
      <c r="BN979" s="135">
        <v>0</v>
      </c>
      <c r="BO979" s="135">
        <v>2</v>
      </c>
      <c r="BP979" s="135">
        <v>1</v>
      </c>
      <c r="BQ979" s="135">
        <v>0</v>
      </c>
      <c r="BR979" s="135">
        <v>0</v>
      </c>
      <c r="BS979" s="135">
        <v>17</v>
      </c>
      <c r="BT979" s="135">
        <v>0</v>
      </c>
      <c r="BU979" s="135">
        <v>0</v>
      </c>
      <c r="BV979" s="135">
        <v>0</v>
      </c>
      <c r="BW979" s="135">
        <v>0</v>
      </c>
      <c r="BX979" s="135">
        <v>0</v>
      </c>
      <c r="BY979" s="135">
        <v>0</v>
      </c>
      <c r="BZ979" s="135">
        <v>0</v>
      </c>
      <c r="CA979" s="135">
        <v>1</v>
      </c>
      <c r="CB979" s="135">
        <v>0</v>
      </c>
      <c r="CC979" s="135">
        <v>0</v>
      </c>
      <c r="CD979" s="135">
        <v>0</v>
      </c>
      <c r="CE979" s="135">
        <v>0</v>
      </c>
      <c r="CF979" s="135">
        <v>2</v>
      </c>
      <c r="CG979" s="135">
        <v>1</v>
      </c>
      <c r="CH979" s="135">
        <v>0</v>
      </c>
      <c r="CI979" s="135">
        <v>0</v>
      </c>
      <c r="CJ979" s="135">
        <v>2</v>
      </c>
      <c r="CK979" s="135">
        <v>0</v>
      </c>
      <c r="CL979" s="135">
        <v>1</v>
      </c>
      <c r="CM979" s="135">
        <v>0</v>
      </c>
      <c r="CN979" s="135">
        <v>0</v>
      </c>
      <c r="CO979" s="135">
        <v>0</v>
      </c>
      <c r="CP979" s="135">
        <v>0</v>
      </c>
      <c r="CQ979" s="135">
        <v>0</v>
      </c>
      <c r="CR979" s="135">
        <v>0</v>
      </c>
      <c r="CS979" s="135">
        <v>0</v>
      </c>
      <c r="CT979" s="135">
        <v>1</v>
      </c>
      <c r="CU979" s="135">
        <v>1</v>
      </c>
      <c r="CV979" s="135">
        <v>0</v>
      </c>
      <c r="CW979" s="135">
        <v>0</v>
      </c>
      <c r="CX979" s="135"/>
    </row>
    <row r="980" spans="1:102" x14ac:dyDescent="0.35">
      <c r="A980" s="135">
        <v>979</v>
      </c>
      <c r="B980" s="135">
        <v>0</v>
      </c>
      <c r="C980" s="135">
        <v>0</v>
      </c>
      <c r="D980" s="135">
        <v>3</v>
      </c>
      <c r="E980" s="135">
        <v>0</v>
      </c>
      <c r="F980" s="135">
        <v>2</v>
      </c>
      <c r="G980" s="135">
        <v>0</v>
      </c>
      <c r="H980" s="135">
        <v>1</v>
      </c>
      <c r="I980" s="135">
        <v>0</v>
      </c>
      <c r="J980" s="135">
        <v>0</v>
      </c>
      <c r="K980" s="135">
        <v>0</v>
      </c>
      <c r="L980" s="135">
        <v>1</v>
      </c>
      <c r="M980" s="135">
        <v>0</v>
      </c>
      <c r="N980" s="135">
        <v>1</v>
      </c>
      <c r="O980" s="135">
        <v>0</v>
      </c>
      <c r="P980" s="135">
        <v>0</v>
      </c>
      <c r="Q980" s="135">
        <v>0</v>
      </c>
      <c r="R980" s="135">
        <v>0</v>
      </c>
      <c r="S980" s="135">
        <v>0</v>
      </c>
      <c r="T980" s="135">
        <v>0</v>
      </c>
      <c r="U980" s="135">
        <v>0</v>
      </c>
      <c r="V980" s="135">
        <v>0</v>
      </c>
      <c r="W980" s="135">
        <v>0</v>
      </c>
      <c r="X980" s="135">
        <v>1</v>
      </c>
      <c r="Y980" s="135">
        <v>1</v>
      </c>
      <c r="Z980" s="135">
        <v>0</v>
      </c>
      <c r="AA980" s="135">
        <v>0</v>
      </c>
      <c r="AB980" s="135">
        <v>0</v>
      </c>
      <c r="AC980" s="135">
        <v>1</v>
      </c>
      <c r="AD980" s="135">
        <v>0</v>
      </c>
      <c r="AE980" s="135">
        <v>2</v>
      </c>
      <c r="AF980" s="135">
        <v>0</v>
      </c>
      <c r="AG980" s="135">
        <v>0</v>
      </c>
      <c r="AH980" s="135">
        <v>1</v>
      </c>
      <c r="AI980" s="135">
        <v>0</v>
      </c>
      <c r="AJ980" s="135">
        <v>0</v>
      </c>
      <c r="AK980" s="135">
        <v>0</v>
      </c>
      <c r="AL980" s="135">
        <v>0</v>
      </c>
      <c r="AM980" s="135">
        <v>0</v>
      </c>
      <c r="AN980" s="135">
        <v>0</v>
      </c>
      <c r="AO980" s="135">
        <v>0</v>
      </c>
      <c r="AP980" s="135">
        <v>1</v>
      </c>
      <c r="AQ980" s="135">
        <v>2</v>
      </c>
      <c r="AR980" s="135">
        <v>0</v>
      </c>
      <c r="AS980" s="135">
        <v>0</v>
      </c>
      <c r="AT980" s="135">
        <v>0</v>
      </c>
      <c r="AU980" s="135">
        <v>1</v>
      </c>
      <c r="AV980" s="135">
        <v>0</v>
      </c>
      <c r="AW980" s="135">
        <v>0</v>
      </c>
      <c r="AX980" s="135">
        <v>1</v>
      </c>
      <c r="AY980" s="135">
        <v>15</v>
      </c>
      <c r="AZ980" s="135">
        <v>0</v>
      </c>
      <c r="BA980" s="135">
        <v>0</v>
      </c>
      <c r="BB980" s="135">
        <v>0</v>
      </c>
      <c r="BC980" s="135">
        <v>0</v>
      </c>
      <c r="BD980" s="135">
        <v>1</v>
      </c>
      <c r="BE980" s="135">
        <v>1</v>
      </c>
      <c r="BF980" s="135">
        <v>0</v>
      </c>
      <c r="BG980" s="135">
        <v>0</v>
      </c>
      <c r="BH980" s="135">
        <v>0</v>
      </c>
      <c r="BI980" s="135">
        <v>2</v>
      </c>
      <c r="BJ980" s="135">
        <v>1</v>
      </c>
      <c r="BK980" s="135">
        <v>2</v>
      </c>
      <c r="BL980" s="135">
        <v>1</v>
      </c>
      <c r="BM980" s="135">
        <v>0</v>
      </c>
      <c r="BN980" s="135">
        <v>0</v>
      </c>
      <c r="BO980" s="135">
        <v>0</v>
      </c>
      <c r="BP980" s="135">
        <v>0</v>
      </c>
      <c r="BQ980" s="135">
        <v>0</v>
      </c>
      <c r="BR980" s="135">
        <v>0</v>
      </c>
      <c r="BS980" s="135">
        <v>0</v>
      </c>
      <c r="BT980" s="135">
        <v>0</v>
      </c>
      <c r="BU980" s="135">
        <v>0</v>
      </c>
      <c r="BV980" s="135">
        <v>1</v>
      </c>
      <c r="BW980" s="135">
        <v>1</v>
      </c>
      <c r="BX980" s="135">
        <v>0</v>
      </c>
      <c r="BY980" s="135">
        <v>0</v>
      </c>
      <c r="BZ980" s="135">
        <v>0</v>
      </c>
      <c r="CA980" s="135">
        <v>0</v>
      </c>
      <c r="CB980" s="135">
        <v>0</v>
      </c>
      <c r="CC980" s="135">
        <v>1</v>
      </c>
      <c r="CD980" s="135">
        <v>1</v>
      </c>
      <c r="CE980" s="135">
        <v>0</v>
      </c>
      <c r="CF980" s="135">
        <v>0</v>
      </c>
      <c r="CG980" s="135">
        <v>0</v>
      </c>
      <c r="CH980" s="135">
        <v>0</v>
      </c>
      <c r="CI980" s="135">
        <v>0</v>
      </c>
      <c r="CJ980" s="135">
        <v>0</v>
      </c>
      <c r="CK980" s="135">
        <v>0</v>
      </c>
      <c r="CL980" s="135">
        <v>0</v>
      </c>
      <c r="CM980" s="135">
        <v>0</v>
      </c>
      <c r="CN980" s="135">
        <v>0</v>
      </c>
      <c r="CO980" s="135">
        <v>0</v>
      </c>
      <c r="CP980" s="135">
        <v>2</v>
      </c>
      <c r="CQ980" s="135">
        <v>0</v>
      </c>
      <c r="CR980" s="135">
        <v>0</v>
      </c>
      <c r="CS980" s="135">
        <v>0</v>
      </c>
      <c r="CT980" s="135">
        <v>0</v>
      </c>
      <c r="CU980" s="135">
        <v>1</v>
      </c>
      <c r="CV980" s="135">
        <v>0</v>
      </c>
      <c r="CW980" s="135">
        <v>0</v>
      </c>
      <c r="CX980" s="135"/>
    </row>
    <row r="981" spans="1:102" x14ac:dyDescent="0.35">
      <c r="A981" s="135">
        <v>980</v>
      </c>
      <c r="B981" s="135">
        <v>0</v>
      </c>
      <c r="C981" s="135">
        <v>1</v>
      </c>
      <c r="D981" s="135">
        <v>0</v>
      </c>
      <c r="E981" s="135">
        <v>1</v>
      </c>
      <c r="F981" s="135">
        <v>3</v>
      </c>
      <c r="G981" s="135">
        <v>0</v>
      </c>
      <c r="H981" s="135">
        <v>0</v>
      </c>
      <c r="I981" s="135">
        <v>0</v>
      </c>
      <c r="J981" s="135">
        <v>0</v>
      </c>
      <c r="K981" s="135">
        <v>1</v>
      </c>
      <c r="L981" s="135">
        <v>0</v>
      </c>
      <c r="M981" s="135">
        <v>0</v>
      </c>
      <c r="N981" s="135">
        <v>0</v>
      </c>
      <c r="O981" s="135">
        <v>2</v>
      </c>
      <c r="P981" s="135">
        <v>0</v>
      </c>
      <c r="Q981" s="135">
        <v>0</v>
      </c>
      <c r="R981" s="135">
        <v>1</v>
      </c>
      <c r="S981" s="135">
        <v>0</v>
      </c>
      <c r="T981" s="135">
        <v>0</v>
      </c>
      <c r="U981" s="135">
        <v>0</v>
      </c>
      <c r="V981" s="135">
        <v>0</v>
      </c>
      <c r="W981" s="135">
        <v>0</v>
      </c>
      <c r="X981" s="135">
        <v>0</v>
      </c>
      <c r="Y981" s="135">
        <v>0</v>
      </c>
      <c r="Z981" s="135">
        <v>0</v>
      </c>
      <c r="AA981" s="135">
        <v>0</v>
      </c>
      <c r="AB981" s="135">
        <v>1</v>
      </c>
      <c r="AC981" s="135">
        <v>0</v>
      </c>
      <c r="AD981" s="135">
        <v>0</v>
      </c>
      <c r="AE981" s="135">
        <v>0</v>
      </c>
      <c r="AF981" s="135">
        <v>12</v>
      </c>
      <c r="AG981" s="135">
        <v>0</v>
      </c>
      <c r="AH981" s="135">
        <v>0</v>
      </c>
      <c r="AI981" s="135">
        <v>2</v>
      </c>
      <c r="AJ981" s="135">
        <v>0</v>
      </c>
      <c r="AK981" s="135">
        <v>0</v>
      </c>
      <c r="AL981" s="135">
        <v>0</v>
      </c>
      <c r="AM981" s="135">
        <v>0</v>
      </c>
      <c r="AN981" s="135">
        <v>1</v>
      </c>
      <c r="AO981" s="135">
        <v>0</v>
      </c>
      <c r="AP981" s="135">
        <v>0</v>
      </c>
      <c r="AQ981" s="135">
        <v>1</v>
      </c>
      <c r="AR981" s="135">
        <v>0</v>
      </c>
      <c r="AS981" s="135">
        <v>0</v>
      </c>
      <c r="AT981" s="135">
        <v>0</v>
      </c>
      <c r="AU981" s="135">
        <v>0</v>
      </c>
      <c r="AV981" s="135">
        <v>0</v>
      </c>
      <c r="AW981" s="135">
        <v>1</v>
      </c>
      <c r="AX981" s="135">
        <v>0</v>
      </c>
      <c r="AY981" s="135">
        <v>1</v>
      </c>
      <c r="AZ981" s="135">
        <v>4</v>
      </c>
      <c r="BA981" s="135">
        <v>0</v>
      </c>
      <c r="BB981" s="135">
        <v>0</v>
      </c>
      <c r="BC981" s="135">
        <v>0</v>
      </c>
      <c r="BD981" s="135">
        <v>0</v>
      </c>
      <c r="BE981" s="135">
        <v>0</v>
      </c>
      <c r="BF981" s="135">
        <v>0</v>
      </c>
      <c r="BG981" s="135">
        <v>0</v>
      </c>
      <c r="BH981" s="135">
        <v>0</v>
      </c>
      <c r="BI981" s="135">
        <v>0</v>
      </c>
      <c r="BJ981" s="135">
        <v>0</v>
      </c>
      <c r="BK981" s="135">
        <v>0</v>
      </c>
      <c r="BL981" s="135">
        <v>0</v>
      </c>
      <c r="BM981" s="135">
        <v>0</v>
      </c>
      <c r="BN981" s="135">
        <v>0</v>
      </c>
      <c r="BO981" s="135">
        <v>0</v>
      </c>
      <c r="BP981" s="135">
        <v>0</v>
      </c>
      <c r="BQ981" s="135">
        <v>0</v>
      </c>
      <c r="BR981" s="135">
        <v>0</v>
      </c>
      <c r="BS981" s="135">
        <v>0</v>
      </c>
      <c r="BT981" s="135">
        <v>1</v>
      </c>
      <c r="BU981" s="135">
        <v>0</v>
      </c>
      <c r="BV981" s="135">
        <v>1</v>
      </c>
      <c r="BW981" s="135">
        <v>0</v>
      </c>
      <c r="BX981" s="135">
        <v>0</v>
      </c>
      <c r="BY981" s="135">
        <v>0</v>
      </c>
      <c r="BZ981" s="135">
        <v>0</v>
      </c>
      <c r="CA981" s="135">
        <v>0</v>
      </c>
      <c r="CB981" s="135">
        <v>1</v>
      </c>
      <c r="CC981" s="135">
        <v>0</v>
      </c>
      <c r="CD981" s="135">
        <v>0</v>
      </c>
      <c r="CE981" s="135">
        <v>0</v>
      </c>
      <c r="CF981" s="135">
        <v>0</v>
      </c>
      <c r="CG981" s="135">
        <v>0</v>
      </c>
      <c r="CH981" s="135">
        <v>1</v>
      </c>
      <c r="CI981" s="135">
        <v>0</v>
      </c>
      <c r="CJ981" s="135">
        <v>0</v>
      </c>
      <c r="CK981" s="135">
        <v>0</v>
      </c>
      <c r="CL981" s="135">
        <v>0</v>
      </c>
      <c r="CM981" s="135">
        <v>1</v>
      </c>
      <c r="CN981" s="135">
        <v>0</v>
      </c>
      <c r="CO981" s="135">
        <v>2</v>
      </c>
      <c r="CP981" s="135">
        <v>0</v>
      </c>
      <c r="CQ981" s="135">
        <v>0</v>
      </c>
      <c r="CR981" s="135">
        <v>0</v>
      </c>
      <c r="CS981" s="135">
        <v>0</v>
      </c>
      <c r="CT981" s="135">
        <v>0</v>
      </c>
      <c r="CU981" s="135">
        <v>0</v>
      </c>
      <c r="CV981" s="135">
        <v>1</v>
      </c>
      <c r="CW981" s="135">
        <v>0</v>
      </c>
      <c r="CX981" s="135"/>
    </row>
    <row r="982" spans="1:102" x14ac:dyDescent="0.35">
      <c r="A982" s="135">
        <v>981</v>
      </c>
      <c r="B982" s="135">
        <v>0</v>
      </c>
      <c r="C982" s="135">
        <v>0</v>
      </c>
      <c r="D982" s="135">
        <v>0</v>
      </c>
      <c r="E982" s="135">
        <v>0</v>
      </c>
      <c r="F982" s="135">
        <v>3</v>
      </c>
      <c r="G982" s="135">
        <v>0</v>
      </c>
      <c r="H982" s="135">
        <v>1</v>
      </c>
      <c r="I982" s="135">
        <v>0</v>
      </c>
      <c r="J982" s="135">
        <v>0</v>
      </c>
      <c r="K982" s="135">
        <v>0</v>
      </c>
      <c r="L982" s="135">
        <v>1</v>
      </c>
      <c r="M982" s="135">
        <v>0</v>
      </c>
      <c r="N982" s="135">
        <v>10</v>
      </c>
      <c r="O982" s="135">
        <v>0</v>
      </c>
      <c r="P982" s="135">
        <v>0</v>
      </c>
      <c r="Q982" s="135">
        <v>2</v>
      </c>
      <c r="R982" s="135">
        <v>1</v>
      </c>
      <c r="S982" s="135">
        <v>0</v>
      </c>
      <c r="T982" s="135">
        <v>1</v>
      </c>
      <c r="U982" s="135">
        <v>0</v>
      </c>
      <c r="V982" s="135">
        <v>8</v>
      </c>
      <c r="W982" s="135">
        <v>0</v>
      </c>
      <c r="X982" s="135">
        <v>0</v>
      </c>
      <c r="Y982" s="135">
        <v>0</v>
      </c>
      <c r="Z982" s="135">
        <v>0</v>
      </c>
      <c r="AA982" s="135">
        <v>0</v>
      </c>
      <c r="AB982" s="135">
        <v>1</v>
      </c>
      <c r="AC982" s="135">
        <v>0</v>
      </c>
      <c r="AD982" s="135">
        <v>1</v>
      </c>
      <c r="AE982" s="135">
        <v>0</v>
      </c>
      <c r="AF982" s="135">
        <v>0</v>
      </c>
      <c r="AG982" s="135">
        <v>1</v>
      </c>
      <c r="AH982" s="135">
        <v>0</v>
      </c>
      <c r="AI982" s="135">
        <v>0</v>
      </c>
      <c r="AJ982" s="135">
        <v>0</v>
      </c>
      <c r="AK982" s="135">
        <v>0</v>
      </c>
      <c r="AL982" s="135">
        <v>0</v>
      </c>
      <c r="AM982" s="135">
        <v>1</v>
      </c>
      <c r="AN982" s="135">
        <v>0</v>
      </c>
      <c r="AO982" s="135">
        <v>0</v>
      </c>
      <c r="AP982" s="135">
        <v>0</v>
      </c>
      <c r="AQ982" s="135">
        <v>0</v>
      </c>
      <c r="AR982" s="135">
        <v>0</v>
      </c>
      <c r="AS982" s="135">
        <v>0</v>
      </c>
      <c r="AT982" s="135">
        <v>0</v>
      </c>
      <c r="AU982" s="135">
        <v>0</v>
      </c>
      <c r="AV982" s="135">
        <v>1</v>
      </c>
      <c r="AW982" s="135">
        <v>1</v>
      </c>
      <c r="AX982" s="135">
        <v>1</v>
      </c>
      <c r="AY982" s="135">
        <v>1</v>
      </c>
      <c r="AZ982" s="135">
        <v>0</v>
      </c>
      <c r="BA982" s="135">
        <v>0</v>
      </c>
      <c r="BB982" s="135">
        <v>0</v>
      </c>
      <c r="BC982" s="135">
        <v>0</v>
      </c>
      <c r="BD982" s="135">
        <v>0</v>
      </c>
      <c r="BE982" s="135">
        <v>0</v>
      </c>
      <c r="BF982" s="135">
        <v>0</v>
      </c>
      <c r="BG982" s="135">
        <v>0</v>
      </c>
      <c r="BH982" s="135">
        <v>0</v>
      </c>
      <c r="BI982" s="135">
        <v>0</v>
      </c>
      <c r="BJ982" s="135">
        <v>0</v>
      </c>
      <c r="BK982" s="135">
        <v>0</v>
      </c>
      <c r="BL982" s="135">
        <v>0</v>
      </c>
      <c r="BM982" s="135">
        <v>0</v>
      </c>
      <c r="BN982" s="135">
        <v>0</v>
      </c>
      <c r="BO982" s="135">
        <v>1</v>
      </c>
      <c r="BP982" s="135">
        <v>0</v>
      </c>
      <c r="BQ982" s="135">
        <v>1</v>
      </c>
      <c r="BR982" s="135">
        <v>0</v>
      </c>
      <c r="BS982" s="135">
        <v>0</v>
      </c>
      <c r="BT982" s="135">
        <v>0</v>
      </c>
      <c r="BU982" s="135">
        <v>2</v>
      </c>
      <c r="BV982" s="135">
        <v>3</v>
      </c>
      <c r="BW982" s="135">
        <v>0</v>
      </c>
      <c r="BX982" s="135">
        <v>0</v>
      </c>
      <c r="BY982" s="135">
        <v>1</v>
      </c>
      <c r="BZ982" s="135">
        <v>1</v>
      </c>
      <c r="CA982" s="135">
        <v>1</v>
      </c>
      <c r="CB982" s="135">
        <v>0</v>
      </c>
      <c r="CC982" s="135">
        <v>0</v>
      </c>
      <c r="CD982" s="135">
        <v>0</v>
      </c>
      <c r="CE982" s="135">
        <v>0</v>
      </c>
      <c r="CF982" s="135">
        <v>0</v>
      </c>
      <c r="CG982" s="135">
        <v>0</v>
      </c>
      <c r="CH982" s="135">
        <v>0</v>
      </c>
      <c r="CI982" s="135">
        <v>1</v>
      </c>
      <c r="CJ982" s="135">
        <v>0</v>
      </c>
      <c r="CK982" s="135">
        <v>1</v>
      </c>
      <c r="CL982" s="135">
        <v>0</v>
      </c>
      <c r="CM982" s="135">
        <v>0</v>
      </c>
      <c r="CN982" s="135">
        <v>0</v>
      </c>
      <c r="CO982" s="135">
        <v>0</v>
      </c>
      <c r="CP982" s="135">
        <v>0</v>
      </c>
      <c r="CQ982" s="135">
        <v>0</v>
      </c>
      <c r="CR982" s="135">
        <v>0</v>
      </c>
      <c r="CS982" s="135">
        <v>0</v>
      </c>
      <c r="CT982" s="135">
        <v>0</v>
      </c>
      <c r="CU982" s="135">
        <v>3</v>
      </c>
      <c r="CV982" s="135">
        <v>0</v>
      </c>
      <c r="CW982" s="135">
        <v>0</v>
      </c>
      <c r="CX982" s="135"/>
    </row>
    <row r="983" spans="1:102" x14ac:dyDescent="0.35">
      <c r="A983" s="135">
        <v>982</v>
      </c>
      <c r="B983" s="135">
        <v>0</v>
      </c>
      <c r="C983" s="135">
        <v>0</v>
      </c>
      <c r="D983" s="135">
        <v>0</v>
      </c>
      <c r="E983" s="135">
        <v>0</v>
      </c>
      <c r="F983" s="135">
        <v>1</v>
      </c>
      <c r="G983" s="135">
        <v>0</v>
      </c>
      <c r="H983" s="135">
        <v>5</v>
      </c>
      <c r="I983" s="135">
        <v>0</v>
      </c>
      <c r="J983" s="135">
        <v>0</v>
      </c>
      <c r="K983" s="135">
        <v>0</v>
      </c>
      <c r="L983" s="135">
        <v>0</v>
      </c>
      <c r="M983" s="135">
        <v>1</v>
      </c>
      <c r="N983" s="135">
        <v>0</v>
      </c>
      <c r="O983" s="135">
        <v>1</v>
      </c>
      <c r="P983" s="135">
        <v>0</v>
      </c>
      <c r="Q983" s="135">
        <v>1</v>
      </c>
      <c r="R983" s="135">
        <v>0</v>
      </c>
      <c r="S983" s="135">
        <v>0</v>
      </c>
      <c r="T983" s="135">
        <v>4</v>
      </c>
      <c r="U983" s="135">
        <v>0</v>
      </c>
      <c r="V983" s="135">
        <v>2</v>
      </c>
      <c r="W983" s="135">
        <v>0</v>
      </c>
      <c r="X983" s="135">
        <v>0</v>
      </c>
      <c r="Y983" s="135">
        <v>0</v>
      </c>
      <c r="Z983" s="135">
        <v>0</v>
      </c>
      <c r="AA983" s="135">
        <v>0</v>
      </c>
      <c r="AB983" s="135">
        <v>0</v>
      </c>
      <c r="AC983" s="135">
        <v>0</v>
      </c>
      <c r="AD983" s="135">
        <v>0</v>
      </c>
      <c r="AE983" s="135">
        <v>3</v>
      </c>
      <c r="AF983" s="135">
        <v>0</v>
      </c>
      <c r="AG983" s="135">
        <v>0</v>
      </c>
      <c r="AH983" s="135">
        <v>2</v>
      </c>
      <c r="AI983" s="135">
        <v>0</v>
      </c>
      <c r="AJ983" s="135">
        <v>3</v>
      </c>
      <c r="AK983" s="135">
        <v>0</v>
      </c>
      <c r="AL983" s="135">
        <v>0</v>
      </c>
      <c r="AM983" s="135">
        <v>1</v>
      </c>
      <c r="AN983" s="135">
        <v>0</v>
      </c>
      <c r="AO983" s="135">
        <v>0</v>
      </c>
      <c r="AP983" s="135">
        <v>0</v>
      </c>
      <c r="AQ983" s="135">
        <v>0</v>
      </c>
      <c r="AR983" s="135">
        <v>1</v>
      </c>
      <c r="AS983" s="135">
        <v>0</v>
      </c>
      <c r="AT983" s="135">
        <v>0</v>
      </c>
      <c r="AU983" s="135">
        <v>7</v>
      </c>
      <c r="AV983" s="135">
        <v>1</v>
      </c>
      <c r="AW983" s="135">
        <v>1</v>
      </c>
      <c r="AX983" s="135">
        <v>0</v>
      </c>
      <c r="AY983" s="135">
        <v>1</v>
      </c>
      <c r="AZ983" s="135">
        <v>0</v>
      </c>
      <c r="BA983" s="135">
        <v>2</v>
      </c>
      <c r="BB983" s="135">
        <v>0</v>
      </c>
      <c r="BC983" s="135">
        <v>0</v>
      </c>
      <c r="BD983" s="135">
        <v>1</v>
      </c>
      <c r="BE983" s="135">
        <v>0</v>
      </c>
      <c r="BF983" s="135">
        <v>0</v>
      </c>
      <c r="BG983" s="135">
        <v>0</v>
      </c>
      <c r="BH983" s="135">
        <v>0</v>
      </c>
      <c r="BI983" s="135">
        <v>0</v>
      </c>
      <c r="BJ983" s="135">
        <v>0</v>
      </c>
      <c r="BK983" s="135">
        <v>1</v>
      </c>
      <c r="BL983" s="135">
        <v>1</v>
      </c>
      <c r="BM983" s="135">
        <v>0</v>
      </c>
      <c r="BN983" s="135">
        <v>0</v>
      </c>
      <c r="BO983" s="135">
        <v>0</v>
      </c>
      <c r="BP983" s="135">
        <v>1</v>
      </c>
      <c r="BQ983" s="135">
        <v>0</v>
      </c>
      <c r="BR983" s="135">
        <v>0</v>
      </c>
      <c r="BS983" s="135">
        <v>12</v>
      </c>
      <c r="BT983" s="135">
        <v>0</v>
      </c>
      <c r="BU983" s="135">
        <v>0</v>
      </c>
      <c r="BV983" s="135">
        <v>0</v>
      </c>
      <c r="BW983" s="135">
        <v>0</v>
      </c>
      <c r="BX983" s="135">
        <v>0</v>
      </c>
      <c r="BY983" s="135">
        <v>0</v>
      </c>
      <c r="BZ983" s="135">
        <v>0</v>
      </c>
      <c r="CA983" s="135">
        <v>0</v>
      </c>
      <c r="CB983" s="135">
        <v>0</v>
      </c>
      <c r="CC983" s="135">
        <v>0</v>
      </c>
      <c r="CD983" s="135">
        <v>6</v>
      </c>
      <c r="CE983" s="135">
        <v>1</v>
      </c>
      <c r="CF983" s="135">
        <v>0</v>
      </c>
      <c r="CG983" s="135">
        <v>0</v>
      </c>
      <c r="CH983" s="135">
        <v>0</v>
      </c>
      <c r="CI983" s="135">
        <v>1</v>
      </c>
      <c r="CJ983" s="135">
        <v>1</v>
      </c>
      <c r="CK983" s="135">
        <v>0</v>
      </c>
      <c r="CL983" s="135">
        <v>0</v>
      </c>
      <c r="CM983" s="135">
        <v>0</v>
      </c>
      <c r="CN983" s="135">
        <v>0</v>
      </c>
      <c r="CO983" s="135">
        <v>0</v>
      </c>
      <c r="CP983" s="135">
        <v>1</v>
      </c>
      <c r="CQ983" s="135">
        <v>0</v>
      </c>
      <c r="CR983" s="135">
        <v>5</v>
      </c>
      <c r="CS983" s="135">
        <v>0</v>
      </c>
      <c r="CT983" s="135">
        <v>0</v>
      </c>
      <c r="CU983" s="135">
        <v>0</v>
      </c>
      <c r="CV983" s="135">
        <v>0</v>
      </c>
      <c r="CW983" s="135">
        <v>1</v>
      </c>
      <c r="CX983" s="135"/>
    </row>
    <row r="984" spans="1:102" x14ac:dyDescent="0.35">
      <c r="A984" s="135">
        <v>983</v>
      </c>
      <c r="B984" s="135">
        <v>0</v>
      </c>
      <c r="C984" s="135">
        <v>0</v>
      </c>
      <c r="D984" s="135">
        <v>0</v>
      </c>
      <c r="E984" s="135">
        <v>1</v>
      </c>
      <c r="F984" s="135">
        <v>1</v>
      </c>
      <c r="G984" s="135">
        <v>0</v>
      </c>
      <c r="H984" s="135">
        <v>2</v>
      </c>
      <c r="I984" s="135">
        <v>0</v>
      </c>
      <c r="J984" s="135">
        <v>0</v>
      </c>
      <c r="K984" s="135">
        <v>0</v>
      </c>
      <c r="L984" s="135">
        <v>1</v>
      </c>
      <c r="M984" s="135">
        <v>2</v>
      </c>
      <c r="N984" s="135">
        <v>2</v>
      </c>
      <c r="O984" s="135">
        <v>0</v>
      </c>
      <c r="P984" s="135">
        <v>0</v>
      </c>
      <c r="Q984" s="135">
        <v>0</v>
      </c>
      <c r="R984" s="135">
        <v>3</v>
      </c>
      <c r="S984" s="135">
        <v>0</v>
      </c>
      <c r="T984" s="135">
        <v>0</v>
      </c>
      <c r="U984" s="135">
        <v>0</v>
      </c>
      <c r="V984" s="135">
        <v>1</v>
      </c>
      <c r="W984" s="135">
        <v>0</v>
      </c>
      <c r="X984" s="135">
        <v>0</v>
      </c>
      <c r="Y984" s="135">
        <v>0</v>
      </c>
      <c r="Z984" s="135">
        <v>2</v>
      </c>
      <c r="AA984" s="135">
        <v>0</v>
      </c>
      <c r="AB984" s="135">
        <v>0</v>
      </c>
      <c r="AC984" s="135">
        <v>1</v>
      </c>
      <c r="AD984" s="135">
        <v>0</v>
      </c>
      <c r="AE984" s="135">
        <v>1</v>
      </c>
      <c r="AF984" s="135">
        <v>0</v>
      </c>
      <c r="AG984" s="135">
        <v>0</v>
      </c>
      <c r="AH984" s="135">
        <v>0</v>
      </c>
      <c r="AI984" s="135">
        <v>0</v>
      </c>
      <c r="AJ984" s="135">
        <v>0</v>
      </c>
      <c r="AK984" s="135">
        <v>0</v>
      </c>
      <c r="AL984" s="135">
        <v>0</v>
      </c>
      <c r="AM984" s="135">
        <v>0</v>
      </c>
      <c r="AN984" s="135">
        <v>0</v>
      </c>
      <c r="AO984" s="135">
        <v>0</v>
      </c>
      <c r="AP984" s="135">
        <v>2</v>
      </c>
      <c r="AQ984" s="135">
        <v>0</v>
      </c>
      <c r="AR984" s="135">
        <v>1</v>
      </c>
      <c r="AS984" s="135">
        <v>0</v>
      </c>
      <c r="AT984" s="135">
        <v>0</v>
      </c>
      <c r="AU984" s="135">
        <v>0</v>
      </c>
      <c r="AV984" s="135">
        <v>0</v>
      </c>
      <c r="AW984" s="135">
        <v>0</v>
      </c>
      <c r="AX984" s="135">
        <v>0</v>
      </c>
      <c r="AY984" s="135">
        <v>6</v>
      </c>
      <c r="AZ984" s="135">
        <v>0</v>
      </c>
      <c r="BA984" s="135">
        <v>0</v>
      </c>
      <c r="BB984" s="135">
        <v>0</v>
      </c>
      <c r="BC984" s="135">
        <v>0</v>
      </c>
      <c r="BD984" s="135">
        <v>6</v>
      </c>
      <c r="BE984" s="135">
        <v>0</v>
      </c>
      <c r="BF984" s="135">
        <v>0</v>
      </c>
      <c r="BG984" s="135">
        <v>0</v>
      </c>
      <c r="BH984" s="135">
        <v>0</v>
      </c>
      <c r="BI984" s="135">
        <v>0</v>
      </c>
      <c r="BJ984" s="135">
        <v>0</v>
      </c>
      <c r="BK984" s="135">
        <v>0</v>
      </c>
      <c r="BL984" s="135">
        <v>0</v>
      </c>
      <c r="BM984" s="135">
        <v>0</v>
      </c>
      <c r="BN984" s="135">
        <v>0</v>
      </c>
      <c r="BO984" s="135">
        <v>0</v>
      </c>
      <c r="BP984" s="135">
        <v>0</v>
      </c>
      <c r="BQ984" s="135">
        <v>0</v>
      </c>
      <c r="BR984" s="135">
        <v>0</v>
      </c>
      <c r="BS984" s="135">
        <v>0</v>
      </c>
      <c r="BT984" s="135">
        <v>0</v>
      </c>
      <c r="BU984" s="135">
        <v>0</v>
      </c>
      <c r="BV984" s="135">
        <v>0</v>
      </c>
      <c r="BW984" s="135">
        <v>1</v>
      </c>
      <c r="BX984" s="135">
        <v>2</v>
      </c>
      <c r="BY984" s="135">
        <v>0</v>
      </c>
      <c r="BZ984" s="135">
        <v>1</v>
      </c>
      <c r="CA984" s="135">
        <v>0</v>
      </c>
      <c r="CB984" s="135">
        <v>0</v>
      </c>
      <c r="CC984" s="135">
        <v>0</v>
      </c>
      <c r="CD984" s="135">
        <v>1</v>
      </c>
      <c r="CE984" s="135">
        <v>0</v>
      </c>
      <c r="CF984" s="135">
        <v>7</v>
      </c>
      <c r="CG984" s="135">
        <v>0</v>
      </c>
      <c r="CH984" s="135">
        <v>1</v>
      </c>
      <c r="CI984" s="135">
        <v>0</v>
      </c>
      <c r="CJ984" s="135">
        <v>0</v>
      </c>
      <c r="CK984" s="135">
        <v>0</v>
      </c>
      <c r="CL984" s="135">
        <v>0</v>
      </c>
      <c r="CM984" s="135">
        <v>0</v>
      </c>
      <c r="CN984" s="135">
        <v>0</v>
      </c>
      <c r="CO984" s="135">
        <v>0</v>
      </c>
      <c r="CP984" s="135">
        <v>1</v>
      </c>
      <c r="CQ984" s="135">
        <v>0</v>
      </c>
      <c r="CR984" s="135">
        <v>0</v>
      </c>
      <c r="CS984" s="135">
        <v>0</v>
      </c>
      <c r="CT984" s="135">
        <v>0</v>
      </c>
      <c r="CU984" s="135">
        <v>1</v>
      </c>
      <c r="CV984" s="135">
        <v>0</v>
      </c>
      <c r="CW984" s="135">
        <v>0</v>
      </c>
      <c r="CX984" s="135"/>
    </row>
    <row r="985" spans="1:102" x14ac:dyDescent="0.35">
      <c r="A985" s="135">
        <v>984</v>
      </c>
      <c r="B985" s="135">
        <v>0</v>
      </c>
      <c r="C985" s="135">
        <v>0</v>
      </c>
      <c r="D985" s="135">
        <v>0</v>
      </c>
      <c r="E985" s="135">
        <v>0</v>
      </c>
      <c r="F985" s="135">
        <v>1</v>
      </c>
      <c r="G985" s="135">
        <v>0</v>
      </c>
      <c r="H985" s="135">
        <v>1</v>
      </c>
      <c r="I985" s="135">
        <v>0</v>
      </c>
      <c r="J985" s="135">
        <v>0</v>
      </c>
      <c r="K985" s="135">
        <v>0</v>
      </c>
      <c r="L985" s="135">
        <v>0</v>
      </c>
      <c r="M985" s="135">
        <v>0</v>
      </c>
      <c r="N985" s="135">
        <v>1</v>
      </c>
      <c r="O985" s="135">
        <v>0</v>
      </c>
      <c r="P985" s="135">
        <v>0</v>
      </c>
      <c r="Q985" s="135">
        <v>0</v>
      </c>
      <c r="R985" s="135">
        <v>1</v>
      </c>
      <c r="S985" s="135">
        <v>0</v>
      </c>
      <c r="T985" s="135">
        <v>0</v>
      </c>
      <c r="U985" s="135">
        <v>0</v>
      </c>
      <c r="V985" s="135">
        <v>0</v>
      </c>
      <c r="W985" s="135">
        <v>0</v>
      </c>
      <c r="X985" s="135">
        <v>0</v>
      </c>
      <c r="Y985" s="135">
        <v>0</v>
      </c>
      <c r="Z985" s="135">
        <v>0</v>
      </c>
      <c r="AA985" s="135">
        <v>4</v>
      </c>
      <c r="AB985" s="135">
        <v>0</v>
      </c>
      <c r="AC985" s="135">
        <v>0</v>
      </c>
      <c r="AD985" s="135">
        <v>0</v>
      </c>
      <c r="AE985" s="135">
        <v>0</v>
      </c>
      <c r="AF985" s="135">
        <v>0</v>
      </c>
      <c r="AG985" s="135">
        <v>7</v>
      </c>
      <c r="AH985" s="135">
        <v>0</v>
      </c>
      <c r="AI985" s="135">
        <v>32</v>
      </c>
      <c r="AJ985" s="135">
        <v>1</v>
      </c>
      <c r="AK985" s="135">
        <v>2</v>
      </c>
      <c r="AL985" s="135">
        <v>0</v>
      </c>
      <c r="AM985" s="135">
        <v>0</v>
      </c>
      <c r="AN985" s="135">
        <v>0</v>
      </c>
      <c r="AO985" s="135">
        <v>0</v>
      </c>
      <c r="AP985" s="135">
        <v>3</v>
      </c>
      <c r="AQ985" s="135">
        <v>0</v>
      </c>
      <c r="AR985" s="135">
        <v>0</v>
      </c>
      <c r="AS985" s="135">
        <v>1</v>
      </c>
      <c r="AT985" s="135">
        <v>0</v>
      </c>
      <c r="AU985" s="135">
        <v>0</v>
      </c>
      <c r="AV985" s="135">
        <v>0</v>
      </c>
      <c r="AW985" s="135">
        <v>0</v>
      </c>
      <c r="AX985" s="135">
        <v>0</v>
      </c>
      <c r="AY985" s="135">
        <v>7</v>
      </c>
      <c r="AZ985" s="135">
        <v>1</v>
      </c>
      <c r="BA985" s="135">
        <v>0</v>
      </c>
      <c r="BB985" s="135">
        <v>2</v>
      </c>
      <c r="BC985" s="135">
        <v>0</v>
      </c>
      <c r="BD985" s="135">
        <v>5</v>
      </c>
      <c r="BE985" s="135">
        <v>0</v>
      </c>
      <c r="BF985" s="135">
        <v>0</v>
      </c>
      <c r="BG985" s="135">
        <v>0</v>
      </c>
      <c r="BH985" s="135">
        <v>1</v>
      </c>
      <c r="BI985" s="135">
        <v>0</v>
      </c>
      <c r="BJ985" s="135">
        <v>0</v>
      </c>
      <c r="BK985" s="135">
        <v>0</v>
      </c>
      <c r="BL985" s="135">
        <v>0</v>
      </c>
      <c r="BM985" s="135">
        <v>1</v>
      </c>
      <c r="BN985" s="135">
        <v>0</v>
      </c>
      <c r="BO985" s="135">
        <v>0</v>
      </c>
      <c r="BP985" s="135">
        <v>0</v>
      </c>
      <c r="BQ985" s="135">
        <v>0</v>
      </c>
      <c r="BR985" s="135">
        <v>0</v>
      </c>
      <c r="BS985" s="135">
        <v>0</v>
      </c>
      <c r="BT985" s="135">
        <v>0</v>
      </c>
      <c r="BU985" s="135">
        <v>2</v>
      </c>
      <c r="BV985" s="135">
        <v>2</v>
      </c>
      <c r="BW985" s="135">
        <v>0</v>
      </c>
      <c r="BX985" s="135">
        <v>1</v>
      </c>
      <c r="BY985" s="135">
        <v>0</v>
      </c>
      <c r="BZ985" s="135">
        <v>3</v>
      </c>
      <c r="CA985" s="135">
        <v>0</v>
      </c>
      <c r="CB985" s="135">
        <v>0</v>
      </c>
      <c r="CC985" s="135">
        <v>0</v>
      </c>
      <c r="CD985" s="135">
        <v>8</v>
      </c>
      <c r="CE985" s="135">
        <v>0</v>
      </c>
      <c r="CF985" s="135">
        <v>1</v>
      </c>
      <c r="CG985" s="135">
        <v>0</v>
      </c>
      <c r="CH985" s="135">
        <v>0</v>
      </c>
      <c r="CI985" s="135">
        <v>0</v>
      </c>
      <c r="CJ985" s="135">
        <v>4</v>
      </c>
      <c r="CK985" s="135">
        <v>1</v>
      </c>
      <c r="CL985" s="135">
        <v>0</v>
      </c>
      <c r="CM985" s="135">
        <v>0</v>
      </c>
      <c r="CN985" s="135">
        <v>0</v>
      </c>
      <c r="CO985" s="135">
        <v>7</v>
      </c>
      <c r="CP985" s="135">
        <v>1</v>
      </c>
      <c r="CQ985" s="135">
        <v>0</v>
      </c>
      <c r="CR985" s="135">
        <v>0</v>
      </c>
      <c r="CS985" s="135">
        <v>0</v>
      </c>
      <c r="CT985" s="135">
        <v>0</v>
      </c>
      <c r="CU985" s="135">
        <v>0</v>
      </c>
      <c r="CV985" s="135">
        <v>0</v>
      </c>
      <c r="CW985" s="135">
        <v>1</v>
      </c>
      <c r="CX985" s="135"/>
    </row>
    <row r="986" spans="1:102" x14ac:dyDescent="0.35">
      <c r="A986" s="135">
        <v>985</v>
      </c>
      <c r="B986" s="135">
        <v>0</v>
      </c>
      <c r="C986" s="135">
        <v>0</v>
      </c>
      <c r="D986" s="135">
        <v>0</v>
      </c>
      <c r="E986" s="135">
        <v>0</v>
      </c>
      <c r="F986" s="135">
        <v>0</v>
      </c>
      <c r="G986" s="135">
        <v>0</v>
      </c>
      <c r="H986" s="135">
        <v>0</v>
      </c>
      <c r="I986" s="135">
        <v>1</v>
      </c>
      <c r="J986" s="135">
        <v>0</v>
      </c>
      <c r="K986" s="135">
        <v>0</v>
      </c>
      <c r="L986" s="135">
        <v>0</v>
      </c>
      <c r="M986" s="135">
        <v>0</v>
      </c>
      <c r="N986" s="135">
        <v>0</v>
      </c>
      <c r="O986" s="135">
        <v>0</v>
      </c>
      <c r="P986" s="135">
        <v>0</v>
      </c>
      <c r="Q986" s="135">
        <v>0</v>
      </c>
      <c r="R986" s="135">
        <v>0</v>
      </c>
      <c r="S986" s="135">
        <v>2</v>
      </c>
      <c r="T986" s="135">
        <v>0</v>
      </c>
      <c r="U986" s="135">
        <v>0</v>
      </c>
      <c r="V986" s="135">
        <v>1</v>
      </c>
      <c r="W986" s="135">
        <v>0</v>
      </c>
      <c r="X986" s="135">
        <v>0</v>
      </c>
      <c r="Y986" s="135">
        <v>0</v>
      </c>
      <c r="Z986" s="135">
        <v>0</v>
      </c>
      <c r="AA986" s="135">
        <v>2</v>
      </c>
      <c r="AB986" s="135">
        <v>0</v>
      </c>
      <c r="AC986" s="135">
        <v>0</v>
      </c>
      <c r="AD986" s="135">
        <v>1</v>
      </c>
      <c r="AE986" s="135">
        <v>0</v>
      </c>
      <c r="AF986" s="135">
        <v>0</v>
      </c>
      <c r="AG986" s="135">
        <v>1</v>
      </c>
      <c r="AH986" s="135">
        <v>0</v>
      </c>
      <c r="AI986" s="135">
        <v>2</v>
      </c>
      <c r="AJ986" s="135">
        <v>0</v>
      </c>
      <c r="AK986" s="135">
        <v>0</v>
      </c>
      <c r="AL986" s="135">
        <v>0</v>
      </c>
      <c r="AM986" s="135">
        <v>0</v>
      </c>
      <c r="AN986" s="135">
        <v>0</v>
      </c>
      <c r="AO986" s="135">
        <v>0</v>
      </c>
      <c r="AP986" s="135">
        <v>0</v>
      </c>
      <c r="AQ986" s="135">
        <v>0</v>
      </c>
      <c r="AR986" s="135">
        <v>0</v>
      </c>
      <c r="AS986" s="135">
        <v>0</v>
      </c>
      <c r="AT986" s="135">
        <v>0</v>
      </c>
      <c r="AU986" s="135">
        <v>0</v>
      </c>
      <c r="AV986" s="135">
        <v>1</v>
      </c>
      <c r="AW986" s="135">
        <v>0</v>
      </c>
      <c r="AX986" s="135">
        <v>3</v>
      </c>
      <c r="AY986" s="135">
        <v>1</v>
      </c>
      <c r="AZ986" s="135">
        <v>0</v>
      </c>
      <c r="BA986" s="135">
        <v>1</v>
      </c>
      <c r="BB986" s="135">
        <v>1</v>
      </c>
      <c r="BC986" s="135">
        <v>1</v>
      </c>
      <c r="BD986" s="135">
        <v>1</v>
      </c>
      <c r="BE986" s="135">
        <v>0</v>
      </c>
      <c r="BF986" s="135">
        <v>1</v>
      </c>
      <c r="BG986" s="135">
        <v>0</v>
      </c>
      <c r="BH986" s="135">
        <v>0</v>
      </c>
      <c r="BI986" s="135">
        <v>1</v>
      </c>
      <c r="BJ986" s="135">
        <v>1</v>
      </c>
      <c r="BK986" s="135">
        <v>0</v>
      </c>
      <c r="BL986" s="135">
        <v>1</v>
      </c>
      <c r="BM986" s="135">
        <v>0</v>
      </c>
      <c r="BN986" s="135">
        <v>1</v>
      </c>
      <c r="BO986" s="135">
        <v>0</v>
      </c>
      <c r="BP986" s="135">
        <v>0</v>
      </c>
      <c r="BQ986" s="135">
        <v>0</v>
      </c>
      <c r="BR986" s="135">
        <v>0</v>
      </c>
      <c r="BS986" s="135">
        <v>2</v>
      </c>
      <c r="BT986" s="135">
        <v>0</v>
      </c>
      <c r="BU986" s="135">
        <v>1</v>
      </c>
      <c r="BV986" s="135">
        <v>0</v>
      </c>
      <c r="BW986" s="135">
        <v>0</v>
      </c>
      <c r="BX986" s="135">
        <v>0</v>
      </c>
      <c r="BY986" s="135">
        <v>0</v>
      </c>
      <c r="BZ986" s="135">
        <v>1</v>
      </c>
      <c r="CA986" s="135">
        <v>0</v>
      </c>
      <c r="CB986" s="135">
        <v>0</v>
      </c>
      <c r="CC986" s="135">
        <v>0</v>
      </c>
      <c r="CD986" s="135">
        <v>0</v>
      </c>
      <c r="CE986" s="135">
        <v>0</v>
      </c>
      <c r="CF986" s="135">
        <v>0</v>
      </c>
      <c r="CG986" s="135">
        <v>0</v>
      </c>
      <c r="CH986" s="135">
        <v>5</v>
      </c>
      <c r="CI986" s="135">
        <v>1</v>
      </c>
      <c r="CJ986" s="135">
        <v>0</v>
      </c>
      <c r="CK986" s="135">
        <v>0</v>
      </c>
      <c r="CL986" s="135">
        <v>3</v>
      </c>
      <c r="CM986" s="135">
        <v>0</v>
      </c>
      <c r="CN986" s="135">
        <v>1</v>
      </c>
      <c r="CO986" s="135">
        <v>0</v>
      </c>
      <c r="CP986" s="135">
        <v>0</v>
      </c>
      <c r="CQ986" s="135">
        <v>1</v>
      </c>
      <c r="CR986" s="135">
        <v>0</v>
      </c>
      <c r="CS986" s="135">
        <v>0</v>
      </c>
      <c r="CT986" s="135">
        <v>2</v>
      </c>
      <c r="CU986" s="135">
        <v>1</v>
      </c>
      <c r="CV986" s="135">
        <v>0</v>
      </c>
      <c r="CW986" s="135">
        <v>1</v>
      </c>
      <c r="CX986" s="135"/>
    </row>
    <row r="987" spans="1:102" x14ac:dyDescent="0.35">
      <c r="A987" s="135">
        <v>986</v>
      </c>
      <c r="B987" s="135">
        <v>0</v>
      </c>
      <c r="C987" s="135">
        <v>0</v>
      </c>
      <c r="D987" s="135">
        <v>1</v>
      </c>
      <c r="E987" s="135">
        <v>0</v>
      </c>
      <c r="F987" s="135">
        <v>2</v>
      </c>
      <c r="G987" s="135">
        <v>0</v>
      </c>
      <c r="H987" s="135">
        <v>0</v>
      </c>
      <c r="I987" s="135">
        <v>0</v>
      </c>
      <c r="J987" s="135">
        <v>0</v>
      </c>
      <c r="K987" s="135">
        <v>1</v>
      </c>
      <c r="L987" s="135">
        <v>0</v>
      </c>
      <c r="M987" s="135">
        <v>1</v>
      </c>
      <c r="N987" s="135">
        <v>3</v>
      </c>
      <c r="O987" s="135">
        <v>0</v>
      </c>
      <c r="P987" s="135">
        <v>0</v>
      </c>
      <c r="Q987" s="135">
        <v>0</v>
      </c>
      <c r="R987" s="135">
        <v>0</v>
      </c>
      <c r="S987" s="135">
        <v>0</v>
      </c>
      <c r="T987" s="135">
        <v>1</v>
      </c>
      <c r="U987" s="135">
        <v>0</v>
      </c>
      <c r="V987" s="135">
        <v>0</v>
      </c>
      <c r="W987" s="135">
        <v>0</v>
      </c>
      <c r="X987" s="135">
        <v>0</v>
      </c>
      <c r="Y987" s="135">
        <v>0</v>
      </c>
      <c r="Z987" s="135">
        <v>0</v>
      </c>
      <c r="AA987" s="135">
        <v>0</v>
      </c>
      <c r="AB987" s="135">
        <v>0</v>
      </c>
      <c r="AC987" s="135">
        <v>0</v>
      </c>
      <c r="AD987" s="135">
        <v>0</v>
      </c>
      <c r="AE987" s="135">
        <v>0</v>
      </c>
      <c r="AF987" s="135">
        <v>0</v>
      </c>
      <c r="AG987" s="135">
        <v>2</v>
      </c>
      <c r="AH987" s="135">
        <v>0</v>
      </c>
      <c r="AI987" s="135">
        <v>5</v>
      </c>
      <c r="AJ987" s="135">
        <v>1</v>
      </c>
      <c r="AK987" s="135">
        <v>0</v>
      </c>
      <c r="AL987" s="135">
        <v>0</v>
      </c>
      <c r="AM987" s="135">
        <v>0</v>
      </c>
      <c r="AN987" s="135">
        <v>1</v>
      </c>
      <c r="AO987" s="135">
        <v>0</v>
      </c>
      <c r="AP987" s="135">
        <v>0</v>
      </c>
      <c r="AQ987" s="135">
        <v>0</v>
      </c>
      <c r="AR987" s="135">
        <v>0</v>
      </c>
      <c r="AS987" s="135">
        <v>0</v>
      </c>
      <c r="AT987" s="135">
        <v>0</v>
      </c>
      <c r="AU987" s="135">
        <v>0</v>
      </c>
      <c r="AV987" s="135">
        <v>0</v>
      </c>
      <c r="AW987" s="135">
        <v>0</v>
      </c>
      <c r="AX987" s="135">
        <v>0</v>
      </c>
      <c r="AY987" s="135">
        <v>0</v>
      </c>
      <c r="AZ987" s="135">
        <v>0</v>
      </c>
      <c r="BA987" s="135">
        <v>0</v>
      </c>
      <c r="BB987" s="135">
        <v>0</v>
      </c>
      <c r="BC987" s="135">
        <v>1</v>
      </c>
      <c r="BD987" s="135">
        <v>6</v>
      </c>
      <c r="BE987" s="135">
        <v>0</v>
      </c>
      <c r="BF987" s="135">
        <v>0</v>
      </c>
      <c r="BG987" s="135">
        <v>0</v>
      </c>
      <c r="BH987" s="135">
        <v>0</v>
      </c>
      <c r="BI987" s="135">
        <v>0</v>
      </c>
      <c r="BJ987" s="135">
        <v>0</v>
      </c>
      <c r="BK987" s="135">
        <v>0</v>
      </c>
      <c r="BL987" s="135">
        <v>0</v>
      </c>
      <c r="BM987" s="135">
        <v>0</v>
      </c>
      <c r="BN987" s="135">
        <v>1</v>
      </c>
      <c r="BO987" s="135">
        <v>0</v>
      </c>
      <c r="BP987" s="135">
        <v>0</v>
      </c>
      <c r="BQ987" s="135">
        <v>0</v>
      </c>
      <c r="BR987" s="135">
        <v>0</v>
      </c>
      <c r="BS987" s="135">
        <v>11</v>
      </c>
      <c r="BT987" s="135">
        <v>0</v>
      </c>
      <c r="BU987" s="135">
        <v>1</v>
      </c>
      <c r="BV987" s="135">
        <v>0</v>
      </c>
      <c r="BW987" s="135">
        <v>0</v>
      </c>
      <c r="BX987" s="135">
        <v>0</v>
      </c>
      <c r="BY987" s="135">
        <v>0</v>
      </c>
      <c r="BZ987" s="135">
        <v>0</v>
      </c>
      <c r="CA987" s="135">
        <v>2</v>
      </c>
      <c r="CB987" s="135">
        <v>0</v>
      </c>
      <c r="CC987" s="135">
        <v>0</v>
      </c>
      <c r="CD987" s="135">
        <v>2</v>
      </c>
      <c r="CE987" s="135">
        <v>0</v>
      </c>
      <c r="CF987" s="135">
        <v>0</v>
      </c>
      <c r="CG987" s="135">
        <v>0</v>
      </c>
      <c r="CH987" s="135">
        <v>1</v>
      </c>
      <c r="CI987" s="135">
        <v>1</v>
      </c>
      <c r="CJ987" s="135">
        <v>0</v>
      </c>
      <c r="CK987" s="135">
        <v>0</v>
      </c>
      <c r="CL987" s="135">
        <v>1</v>
      </c>
      <c r="CM987" s="135">
        <v>0</v>
      </c>
      <c r="CN987" s="135">
        <v>1</v>
      </c>
      <c r="CO987" s="135">
        <v>1</v>
      </c>
      <c r="CP987" s="135">
        <v>1</v>
      </c>
      <c r="CQ987" s="135">
        <v>0</v>
      </c>
      <c r="CR987" s="135">
        <v>0</v>
      </c>
      <c r="CS987" s="135">
        <v>0</v>
      </c>
      <c r="CT987" s="135">
        <v>0</v>
      </c>
      <c r="CU987" s="135">
        <v>0</v>
      </c>
      <c r="CV987" s="135">
        <v>0</v>
      </c>
      <c r="CW987" s="135">
        <v>1</v>
      </c>
      <c r="CX987" s="135"/>
    </row>
    <row r="988" spans="1:102" x14ac:dyDescent="0.35">
      <c r="A988" s="135">
        <v>987</v>
      </c>
      <c r="B988" s="135">
        <v>0</v>
      </c>
      <c r="C988" s="135">
        <v>0</v>
      </c>
      <c r="D988" s="135">
        <v>0</v>
      </c>
      <c r="E988" s="135">
        <v>1</v>
      </c>
      <c r="F988" s="135">
        <v>0</v>
      </c>
      <c r="G988" s="135">
        <v>0</v>
      </c>
      <c r="H988" s="135">
        <v>0</v>
      </c>
      <c r="I988" s="135">
        <v>0</v>
      </c>
      <c r="J988" s="135">
        <v>0</v>
      </c>
      <c r="K988" s="135">
        <v>0</v>
      </c>
      <c r="L988" s="135">
        <v>0</v>
      </c>
      <c r="M988" s="135">
        <v>0</v>
      </c>
      <c r="N988" s="135">
        <v>1</v>
      </c>
      <c r="O988" s="135">
        <v>3</v>
      </c>
      <c r="P988" s="135">
        <v>0</v>
      </c>
      <c r="Q988" s="135">
        <v>0</v>
      </c>
      <c r="R988" s="135">
        <v>0</v>
      </c>
      <c r="S988" s="135">
        <v>0</v>
      </c>
      <c r="T988" s="135">
        <v>0</v>
      </c>
      <c r="U988" s="135">
        <v>0</v>
      </c>
      <c r="V988" s="135">
        <v>2</v>
      </c>
      <c r="W988" s="135">
        <v>0</v>
      </c>
      <c r="X988" s="135">
        <v>0</v>
      </c>
      <c r="Y988" s="135">
        <v>0</v>
      </c>
      <c r="Z988" s="135">
        <v>1</v>
      </c>
      <c r="AA988" s="135">
        <v>0</v>
      </c>
      <c r="AB988" s="135">
        <v>0</v>
      </c>
      <c r="AC988" s="135">
        <v>0</v>
      </c>
      <c r="AD988" s="135">
        <v>0</v>
      </c>
      <c r="AE988" s="135">
        <v>0</v>
      </c>
      <c r="AF988" s="135">
        <v>0</v>
      </c>
      <c r="AG988" s="135">
        <v>3</v>
      </c>
      <c r="AH988" s="135">
        <v>22</v>
      </c>
      <c r="AI988" s="135">
        <v>1</v>
      </c>
      <c r="AJ988" s="135">
        <v>0</v>
      </c>
      <c r="AK988" s="135">
        <v>0</v>
      </c>
      <c r="AL988" s="135">
        <v>0</v>
      </c>
      <c r="AM988" s="135">
        <v>0</v>
      </c>
      <c r="AN988" s="135">
        <v>0</v>
      </c>
      <c r="AO988" s="135">
        <v>0</v>
      </c>
      <c r="AP988" s="135">
        <v>0</v>
      </c>
      <c r="AQ988" s="135">
        <v>0</v>
      </c>
      <c r="AR988" s="135">
        <v>0</v>
      </c>
      <c r="AS988" s="135">
        <v>0</v>
      </c>
      <c r="AT988" s="135">
        <v>0</v>
      </c>
      <c r="AU988" s="135">
        <v>0</v>
      </c>
      <c r="AV988" s="135">
        <v>0</v>
      </c>
      <c r="AW988" s="135">
        <v>2</v>
      </c>
      <c r="AX988" s="135">
        <v>1</v>
      </c>
      <c r="AY988" s="135">
        <v>6</v>
      </c>
      <c r="AZ988" s="135">
        <v>0</v>
      </c>
      <c r="BA988" s="135">
        <v>1</v>
      </c>
      <c r="BB988" s="135">
        <v>0</v>
      </c>
      <c r="BC988" s="135">
        <v>0</v>
      </c>
      <c r="BD988" s="135">
        <v>1</v>
      </c>
      <c r="BE988" s="135">
        <v>1</v>
      </c>
      <c r="BF988" s="135">
        <v>0</v>
      </c>
      <c r="BG988" s="135">
        <v>1</v>
      </c>
      <c r="BH988" s="135">
        <v>1</v>
      </c>
      <c r="BI988" s="135">
        <v>0</v>
      </c>
      <c r="BJ988" s="135">
        <v>0</v>
      </c>
      <c r="BK988" s="135">
        <v>9</v>
      </c>
      <c r="BL988" s="135">
        <v>0</v>
      </c>
      <c r="BM988" s="135">
        <v>1</v>
      </c>
      <c r="BN988" s="135">
        <v>0</v>
      </c>
      <c r="BO988" s="135">
        <v>0</v>
      </c>
      <c r="BP988" s="135">
        <v>0</v>
      </c>
      <c r="BQ988" s="135">
        <v>0</v>
      </c>
      <c r="BR988" s="135">
        <v>1</v>
      </c>
      <c r="BS988" s="135">
        <v>0</v>
      </c>
      <c r="BT988" s="135">
        <v>0</v>
      </c>
      <c r="BU988" s="135">
        <v>5</v>
      </c>
      <c r="BV988" s="135">
        <v>0</v>
      </c>
      <c r="BW988" s="135">
        <v>0</v>
      </c>
      <c r="BX988" s="135">
        <v>0</v>
      </c>
      <c r="BY988" s="135">
        <v>0</v>
      </c>
      <c r="BZ988" s="135">
        <v>1</v>
      </c>
      <c r="CA988" s="135">
        <v>0</v>
      </c>
      <c r="CB988" s="135">
        <v>0</v>
      </c>
      <c r="CC988" s="135">
        <v>0</v>
      </c>
      <c r="CD988" s="135">
        <v>0</v>
      </c>
      <c r="CE988" s="135">
        <v>0</v>
      </c>
      <c r="CF988" s="135">
        <v>1</v>
      </c>
      <c r="CG988" s="135">
        <v>0</v>
      </c>
      <c r="CH988" s="135">
        <v>0</v>
      </c>
      <c r="CI988" s="135">
        <v>0</v>
      </c>
      <c r="CJ988" s="135">
        <v>0</v>
      </c>
      <c r="CK988" s="135">
        <v>11</v>
      </c>
      <c r="CL988" s="135">
        <v>0</v>
      </c>
      <c r="CM988" s="135">
        <v>0</v>
      </c>
      <c r="CN988" s="135">
        <v>0</v>
      </c>
      <c r="CO988" s="135">
        <v>0</v>
      </c>
      <c r="CP988" s="135">
        <v>0</v>
      </c>
      <c r="CQ988" s="135">
        <v>0</v>
      </c>
      <c r="CR988" s="135">
        <v>0</v>
      </c>
      <c r="CS988" s="135">
        <v>1</v>
      </c>
      <c r="CT988" s="135">
        <v>3</v>
      </c>
      <c r="CU988" s="135">
        <v>0</v>
      </c>
      <c r="CV988" s="135">
        <v>0</v>
      </c>
      <c r="CW988" s="135">
        <v>0</v>
      </c>
      <c r="CX988" s="135"/>
    </row>
    <row r="989" spans="1:102" x14ac:dyDescent="0.35">
      <c r="A989" s="135">
        <v>988</v>
      </c>
      <c r="B989" s="135">
        <v>0</v>
      </c>
      <c r="C989" s="135">
        <v>0</v>
      </c>
      <c r="D989" s="135">
        <v>0</v>
      </c>
      <c r="E989" s="135">
        <v>0</v>
      </c>
      <c r="F989" s="135">
        <v>8</v>
      </c>
      <c r="G989" s="135">
        <v>0</v>
      </c>
      <c r="H989" s="135">
        <v>4</v>
      </c>
      <c r="I989" s="135">
        <v>3</v>
      </c>
      <c r="J989" s="135">
        <v>0</v>
      </c>
      <c r="K989" s="135">
        <v>0</v>
      </c>
      <c r="L989" s="135">
        <v>0</v>
      </c>
      <c r="M989" s="135">
        <v>0</v>
      </c>
      <c r="N989" s="135">
        <v>3</v>
      </c>
      <c r="O989" s="135">
        <v>0</v>
      </c>
      <c r="P989" s="135">
        <v>0</v>
      </c>
      <c r="Q989" s="135">
        <v>1</v>
      </c>
      <c r="R989" s="135">
        <v>0</v>
      </c>
      <c r="S989" s="135">
        <v>0</v>
      </c>
      <c r="T989" s="135">
        <v>0</v>
      </c>
      <c r="U989" s="135">
        <v>0</v>
      </c>
      <c r="V989" s="135">
        <v>1</v>
      </c>
      <c r="W989" s="135">
        <v>0</v>
      </c>
      <c r="X989" s="135">
        <v>0</v>
      </c>
      <c r="Y989" s="135">
        <v>0</v>
      </c>
      <c r="Z989" s="135">
        <v>0</v>
      </c>
      <c r="AA989" s="135">
        <v>0</v>
      </c>
      <c r="AB989" s="135">
        <v>0</v>
      </c>
      <c r="AC989" s="135">
        <v>0</v>
      </c>
      <c r="AD989" s="135">
        <v>0</v>
      </c>
      <c r="AE989" s="135">
        <v>0</v>
      </c>
      <c r="AF989" s="135">
        <v>0</v>
      </c>
      <c r="AG989" s="135">
        <v>0</v>
      </c>
      <c r="AH989" s="135">
        <v>0</v>
      </c>
      <c r="AI989" s="135">
        <v>0</v>
      </c>
      <c r="AJ989" s="135">
        <v>0</v>
      </c>
      <c r="AK989" s="135">
        <v>0</v>
      </c>
      <c r="AL989" s="135">
        <v>0</v>
      </c>
      <c r="AM989" s="135">
        <v>0</v>
      </c>
      <c r="AN989" s="135">
        <v>0</v>
      </c>
      <c r="AO989" s="135">
        <v>0</v>
      </c>
      <c r="AP989" s="135">
        <v>9</v>
      </c>
      <c r="AQ989" s="135">
        <v>1</v>
      </c>
      <c r="AR989" s="135">
        <v>0</v>
      </c>
      <c r="AS989" s="135">
        <v>0</v>
      </c>
      <c r="AT989" s="135">
        <v>0</v>
      </c>
      <c r="AU989" s="135">
        <v>17</v>
      </c>
      <c r="AV989" s="135">
        <v>1</v>
      </c>
      <c r="AW989" s="135">
        <v>0</v>
      </c>
      <c r="AX989" s="135">
        <v>1</v>
      </c>
      <c r="AY989" s="135">
        <v>0</v>
      </c>
      <c r="AZ989" s="135">
        <v>0</v>
      </c>
      <c r="BA989" s="135">
        <v>1</v>
      </c>
      <c r="BB989" s="135">
        <v>0</v>
      </c>
      <c r="BC989" s="135">
        <v>0</v>
      </c>
      <c r="BD989" s="135">
        <v>1</v>
      </c>
      <c r="BE989" s="135">
        <v>0</v>
      </c>
      <c r="BF989" s="135">
        <v>1</v>
      </c>
      <c r="BG989" s="135">
        <v>0</v>
      </c>
      <c r="BH989" s="135">
        <v>0</v>
      </c>
      <c r="BI989" s="135">
        <v>0</v>
      </c>
      <c r="BJ989" s="135">
        <v>0</v>
      </c>
      <c r="BK989" s="135">
        <v>5</v>
      </c>
      <c r="BL989" s="135">
        <v>0</v>
      </c>
      <c r="BM989" s="135">
        <v>0</v>
      </c>
      <c r="BN989" s="135">
        <v>0</v>
      </c>
      <c r="BO989" s="135">
        <v>0</v>
      </c>
      <c r="BP989" s="135">
        <v>1</v>
      </c>
      <c r="BQ989" s="135">
        <v>0</v>
      </c>
      <c r="BR989" s="135">
        <v>0</v>
      </c>
      <c r="BS989" s="135">
        <v>0</v>
      </c>
      <c r="BT989" s="135">
        <v>0</v>
      </c>
      <c r="BU989" s="135">
        <v>0</v>
      </c>
      <c r="BV989" s="135">
        <v>0</v>
      </c>
      <c r="BW989" s="135">
        <v>0</v>
      </c>
      <c r="BX989" s="135">
        <v>0</v>
      </c>
      <c r="BY989" s="135">
        <v>1</v>
      </c>
      <c r="BZ989" s="135">
        <v>0</v>
      </c>
      <c r="CA989" s="135">
        <v>0</v>
      </c>
      <c r="CB989" s="135">
        <v>0</v>
      </c>
      <c r="CC989" s="135">
        <v>0</v>
      </c>
      <c r="CD989" s="135">
        <v>0</v>
      </c>
      <c r="CE989" s="135">
        <v>0</v>
      </c>
      <c r="CF989" s="135">
        <v>1</v>
      </c>
      <c r="CG989" s="135">
        <v>1</v>
      </c>
      <c r="CH989" s="135">
        <v>2</v>
      </c>
      <c r="CI989" s="135">
        <v>0</v>
      </c>
      <c r="CJ989" s="135">
        <v>0</v>
      </c>
      <c r="CK989" s="135">
        <v>0</v>
      </c>
      <c r="CL989" s="135">
        <v>0</v>
      </c>
      <c r="CM989" s="135">
        <v>0</v>
      </c>
      <c r="CN989" s="135">
        <v>0</v>
      </c>
      <c r="CO989" s="135">
        <v>0</v>
      </c>
      <c r="CP989" s="135">
        <v>0</v>
      </c>
      <c r="CQ989" s="135">
        <v>0</v>
      </c>
      <c r="CR989" s="135">
        <v>1</v>
      </c>
      <c r="CS989" s="135">
        <v>0</v>
      </c>
      <c r="CT989" s="135">
        <v>1</v>
      </c>
      <c r="CU989" s="135">
        <v>0</v>
      </c>
      <c r="CV989" s="135">
        <v>0</v>
      </c>
      <c r="CW989" s="135">
        <v>0</v>
      </c>
      <c r="CX989" s="135"/>
    </row>
    <row r="990" spans="1:102" x14ac:dyDescent="0.35">
      <c r="A990" s="135">
        <v>989</v>
      </c>
      <c r="B990" s="135">
        <v>0</v>
      </c>
      <c r="C990" s="135">
        <v>0</v>
      </c>
      <c r="D990" s="135">
        <v>1</v>
      </c>
      <c r="E990" s="135">
        <v>0</v>
      </c>
      <c r="F990" s="135">
        <v>0</v>
      </c>
      <c r="G990" s="135">
        <v>1</v>
      </c>
      <c r="H990" s="135">
        <v>0</v>
      </c>
      <c r="I990" s="135">
        <v>0</v>
      </c>
      <c r="J990" s="135">
        <v>0</v>
      </c>
      <c r="K990" s="135">
        <v>0</v>
      </c>
      <c r="L990" s="135">
        <v>0</v>
      </c>
      <c r="M990" s="135">
        <v>0</v>
      </c>
      <c r="N990" s="135">
        <v>1</v>
      </c>
      <c r="O990" s="135">
        <v>0</v>
      </c>
      <c r="P990" s="135">
        <v>0</v>
      </c>
      <c r="Q990" s="135">
        <v>0</v>
      </c>
      <c r="R990" s="135">
        <v>0</v>
      </c>
      <c r="S990" s="135">
        <v>0</v>
      </c>
      <c r="T990" s="135">
        <v>0</v>
      </c>
      <c r="U990" s="135">
        <v>0</v>
      </c>
      <c r="V990" s="135">
        <v>0</v>
      </c>
      <c r="W990" s="135">
        <v>0</v>
      </c>
      <c r="X990" s="135">
        <v>0</v>
      </c>
      <c r="Y990" s="135">
        <v>0</v>
      </c>
      <c r="Z990" s="135">
        <v>0</v>
      </c>
      <c r="AA990" s="135">
        <v>5</v>
      </c>
      <c r="AB990" s="135">
        <v>0</v>
      </c>
      <c r="AC990" s="135">
        <v>0</v>
      </c>
      <c r="AD990" s="135">
        <v>0</v>
      </c>
      <c r="AE990" s="135">
        <v>0</v>
      </c>
      <c r="AF990" s="135">
        <v>1</v>
      </c>
      <c r="AG990" s="135">
        <v>0</v>
      </c>
      <c r="AH990" s="135">
        <v>0</v>
      </c>
      <c r="AI990" s="135">
        <v>1</v>
      </c>
      <c r="AJ990" s="135">
        <v>0</v>
      </c>
      <c r="AK990" s="135">
        <v>1</v>
      </c>
      <c r="AL990" s="135">
        <v>0</v>
      </c>
      <c r="AM990" s="135">
        <v>0</v>
      </c>
      <c r="AN990" s="135">
        <v>0</v>
      </c>
      <c r="AO990" s="135">
        <v>1</v>
      </c>
      <c r="AP990" s="135">
        <v>0</v>
      </c>
      <c r="AQ990" s="135">
        <v>0</v>
      </c>
      <c r="AR990" s="135">
        <v>1</v>
      </c>
      <c r="AS990" s="135">
        <v>0</v>
      </c>
      <c r="AT990" s="135">
        <v>0</v>
      </c>
      <c r="AU990" s="135">
        <v>0</v>
      </c>
      <c r="AV990" s="135">
        <v>0</v>
      </c>
      <c r="AW990" s="135">
        <v>1</v>
      </c>
      <c r="AX990" s="135">
        <v>1</v>
      </c>
      <c r="AY990" s="135">
        <v>4</v>
      </c>
      <c r="AZ990" s="135">
        <v>0</v>
      </c>
      <c r="BA990" s="135">
        <v>1</v>
      </c>
      <c r="BB990" s="135">
        <v>1</v>
      </c>
      <c r="BC990" s="135">
        <v>0</v>
      </c>
      <c r="BD990" s="135">
        <v>0</v>
      </c>
      <c r="BE990" s="135">
        <v>1</v>
      </c>
      <c r="BF990" s="135">
        <v>0</v>
      </c>
      <c r="BG990" s="135">
        <v>0</v>
      </c>
      <c r="BH990" s="135">
        <v>0</v>
      </c>
      <c r="BI990" s="135">
        <v>0</v>
      </c>
      <c r="BJ990" s="135">
        <v>5</v>
      </c>
      <c r="BK990" s="135">
        <v>1</v>
      </c>
      <c r="BL990" s="135">
        <v>12</v>
      </c>
      <c r="BM990" s="135">
        <v>0</v>
      </c>
      <c r="BN990" s="135">
        <v>1</v>
      </c>
      <c r="BO990" s="135">
        <v>0</v>
      </c>
      <c r="BP990" s="135">
        <v>0</v>
      </c>
      <c r="BQ990" s="135">
        <v>0</v>
      </c>
      <c r="BR990" s="135">
        <v>1</v>
      </c>
      <c r="BS990" s="135">
        <v>0</v>
      </c>
      <c r="BT990" s="135">
        <v>0</v>
      </c>
      <c r="BU990" s="135">
        <v>0</v>
      </c>
      <c r="BV990" s="135">
        <v>0</v>
      </c>
      <c r="BW990" s="135">
        <v>0</v>
      </c>
      <c r="BX990" s="135">
        <v>0</v>
      </c>
      <c r="BY990" s="135">
        <v>0</v>
      </c>
      <c r="BZ990" s="135">
        <v>0</v>
      </c>
      <c r="CA990" s="135">
        <v>0</v>
      </c>
      <c r="CB990" s="135">
        <v>1</v>
      </c>
      <c r="CC990" s="135">
        <v>0</v>
      </c>
      <c r="CD990" s="135">
        <v>0</v>
      </c>
      <c r="CE990" s="135">
        <v>0</v>
      </c>
      <c r="CF990" s="135">
        <v>3</v>
      </c>
      <c r="CG990" s="135">
        <v>2</v>
      </c>
      <c r="CH990" s="135">
        <v>0</v>
      </c>
      <c r="CI990" s="135">
        <v>0</v>
      </c>
      <c r="CJ990" s="135">
        <v>1</v>
      </c>
      <c r="CK990" s="135">
        <v>1</v>
      </c>
      <c r="CL990" s="135">
        <v>0</v>
      </c>
      <c r="CM990" s="135">
        <v>0</v>
      </c>
      <c r="CN990" s="135">
        <v>0</v>
      </c>
      <c r="CO990" s="135">
        <v>0</v>
      </c>
      <c r="CP990" s="135">
        <v>0</v>
      </c>
      <c r="CQ990" s="135">
        <v>0</v>
      </c>
      <c r="CR990" s="135">
        <v>0</v>
      </c>
      <c r="CS990" s="135">
        <v>0</v>
      </c>
      <c r="CT990" s="135">
        <v>0</v>
      </c>
      <c r="CU990" s="135">
        <v>1</v>
      </c>
      <c r="CV990" s="135">
        <v>0</v>
      </c>
      <c r="CW990" s="135">
        <v>0</v>
      </c>
      <c r="CX990" s="135"/>
    </row>
    <row r="991" spans="1:102" x14ac:dyDescent="0.35">
      <c r="A991" s="135">
        <v>990</v>
      </c>
      <c r="B991" s="135">
        <v>0</v>
      </c>
      <c r="C991" s="135">
        <v>0</v>
      </c>
      <c r="D991" s="135">
        <v>0</v>
      </c>
      <c r="E991" s="135">
        <v>0</v>
      </c>
      <c r="F991" s="135">
        <v>0</v>
      </c>
      <c r="G991" s="135">
        <v>0</v>
      </c>
      <c r="H991" s="135">
        <v>4</v>
      </c>
      <c r="I991" s="135">
        <v>0</v>
      </c>
      <c r="J991" s="135">
        <v>0</v>
      </c>
      <c r="K991" s="135">
        <v>0</v>
      </c>
      <c r="L991" s="135">
        <v>0</v>
      </c>
      <c r="M991" s="135">
        <v>0</v>
      </c>
      <c r="N991" s="135">
        <v>0</v>
      </c>
      <c r="O991" s="135">
        <v>0</v>
      </c>
      <c r="P991" s="135">
        <v>0</v>
      </c>
      <c r="Q991" s="135">
        <v>0</v>
      </c>
      <c r="R991" s="135">
        <v>0</v>
      </c>
      <c r="S991" s="135">
        <v>0</v>
      </c>
      <c r="T991" s="135">
        <v>1</v>
      </c>
      <c r="U991" s="135">
        <v>0</v>
      </c>
      <c r="V991" s="135">
        <v>0</v>
      </c>
      <c r="W991" s="135">
        <v>0</v>
      </c>
      <c r="X991" s="135">
        <v>0</v>
      </c>
      <c r="Y991" s="135">
        <v>0</v>
      </c>
      <c r="Z991" s="135">
        <v>0</v>
      </c>
      <c r="AA991" s="135">
        <v>0</v>
      </c>
      <c r="AB991" s="135">
        <v>0</v>
      </c>
      <c r="AC991" s="135">
        <v>0</v>
      </c>
      <c r="AD991" s="135">
        <v>0</v>
      </c>
      <c r="AE991" s="135">
        <v>5</v>
      </c>
      <c r="AF991" s="135">
        <v>0</v>
      </c>
      <c r="AG991" s="135">
        <v>0</v>
      </c>
      <c r="AH991" s="135">
        <v>2</v>
      </c>
      <c r="AI991" s="135">
        <v>0</v>
      </c>
      <c r="AJ991" s="135">
        <v>0</v>
      </c>
      <c r="AK991" s="135">
        <v>0</v>
      </c>
      <c r="AL991" s="135">
        <v>0</v>
      </c>
      <c r="AM991" s="135">
        <v>0</v>
      </c>
      <c r="AN991" s="135">
        <v>0</v>
      </c>
      <c r="AO991" s="135">
        <v>0</v>
      </c>
      <c r="AP991" s="135">
        <v>3</v>
      </c>
      <c r="AQ991" s="135">
        <v>0</v>
      </c>
      <c r="AR991" s="135">
        <v>0</v>
      </c>
      <c r="AS991" s="135">
        <v>0</v>
      </c>
      <c r="AT991" s="135">
        <v>0</v>
      </c>
      <c r="AU991" s="135">
        <v>0</v>
      </c>
      <c r="AV991" s="135">
        <v>0</v>
      </c>
      <c r="AW991" s="135">
        <v>1</v>
      </c>
      <c r="AX991" s="135">
        <v>0</v>
      </c>
      <c r="AY991" s="135">
        <v>0</v>
      </c>
      <c r="AZ991" s="135">
        <v>1</v>
      </c>
      <c r="BA991" s="135">
        <v>0</v>
      </c>
      <c r="BB991" s="135">
        <v>0</v>
      </c>
      <c r="BC991" s="135">
        <v>0</v>
      </c>
      <c r="BD991" s="135">
        <v>1</v>
      </c>
      <c r="BE991" s="135">
        <v>0</v>
      </c>
      <c r="BF991" s="135">
        <v>0</v>
      </c>
      <c r="BG991" s="135">
        <v>0</v>
      </c>
      <c r="BH991" s="135">
        <v>1</v>
      </c>
      <c r="BI991" s="135">
        <v>0</v>
      </c>
      <c r="BJ991" s="135">
        <v>0</v>
      </c>
      <c r="BK991" s="135">
        <v>0</v>
      </c>
      <c r="BL991" s="135">
        <v>0</v>
      </c>
      <c r="BM991" s="135">
        <v>0</v>
      </c>
      <c r="BN991" s="135">
        <v>0</v>
      </c>
      <c r="BO991" s="135">
        <v>0</v>
      </c>
      <c r="BP991" s="135">
        <v>0</v>
      </c>
      <c r="BQ991" s="135">
        <v>0</v>
      </c>
      <c r="BR991" s="135">
        <v>0</v>
      </c>
      <c r="BS991" s="135">
        <v>0</v>
      </c>
      <c r="BT991" s="135">
        <v>0</v>
      </c>
      <c r="BU991" s="135">
        <v>0</v>
      </c>
      <c r="BV991" s="135">
        <v>0</v>
      </c>
      <c r="BW991" s="135">
        <v>0</v>
      </c>
      <c r="BX991" s="135">
        <v>4</v>
      </c>
      <c r="BY991" s="135">
        <v>0</v>
      </c>
      <c r="BZ991" s="135">
        <v>0</v>
      </c>
      <c r="CA991" s="135">
        <v>0</v>
      </c>
      <c r="CB991" s="135">
        <v>0</v>
      </c>
      <c r="CC991" s="135">
        <v>1</v>
      </c>
      <c r="CD991" s="135">
        <v>0</v>
      </c>
      <c r="CE991" s="135">
        <v>1</v>
      </c>
      <c r="CF991" s="135">
        <v>0</v>
      </c>
      <c r="CG991" s="135">
        <v>0</v>
      </c>
      <c r="CH991" s="135">
        <v>1</v>
      </c>
      <c r="CI991" s="135">
        <v>1</v>
      </c>
      <c r="CJ991" s="135">
        <v>0</v>
      </c>
      <c r="CK991" s="135">
        <v>0</v>
      </c>
      <c r="CL991" s="135">
        <v>0</v>
      </c>
      <c r="CM991" s="135">
        <v>0</v>
      </c>
      <c r="CN991" s="135">
        <v>0</v>
      </c>
      <c r="CO991" s="135">
        <v>1</v>
      </c>
      <c r="CP991" s="135">
        <v>0</v>
      </c>
      <c r="CQ991" s="135">
        <v>0</v>
      </c>
      <c r="CR991" s="135">
        <v>0</v>
      </c>
      <c r="CS991" s="135">
        <v>4</v>
      </c>
      <c r="CT991" s="135">
        <v>0</v>
      </c>
      <c r="CU991" s="135">
        <v>1</v>
      </c>
      <c r="CV991" s="135">
        <v>1</v>
      </c>
      <c r="CW991" s="135">
        <v>0</v>
      </c>
      <c r="CX991" s="135"/>
    </row>
    <row r="992" spans="1:102" x14ac:dyDescent="0.35">
      <c r="A992" s="135">
        <v>991</v>
      </c>
      <c r="B992" s="135">
        <v>0</v>
      </c>
      <c r="C992" s="135">
        <v>0</v>
      </c>
      <c r="D992" s="135">
        <v>0</v>
      </c>
      <c r="E992" s="135">
        <v>0</v>
      </c>
      <c r="F992" s="135">
        <v>0</v>
      </c>
      <c r="G992" s="135">
        <v>1</v>
      </c>
      <c r="H992" s="135">
        <v>0</v>
      </c>
      <c r="I992" s="135">
        <v>0</v>
      </c>
      <c r="J992" s="135">
        <v>1</v>
      </c>
      <c r="K992" s="135">
        <v>0</v>
      </c>
      <c r="L992" s="135">
        <v>0</v>
      </c>
      <c r="M992" s="135">
        <v>0</v>
      </c>
      <c r="N992" s="135">
        <v>0</v>
      </c>
      <c r="O992" s="135">
        <v>0</v>
      </c>
      <c r="P992" s="135">
        <v>0</v>
      </c>
      <c r="Q992" s="135">
        <v>0</v>
      </c>
      <c r="R992" s="135">
        <v>0</v>
      </c>
      <c r="S992" s="135">
        <v>2</v>
      </c>
      <c r="T992" s="135">
        <v>0</v>
      </c>
      <c r="U992" s="135">
        <v>0</v>
      </c>
      <c r="V992" s="135">
        <v>9</v>
      </c>
      <c r="W992" s="135">
        <v>0</v>
      </c>
      <c r="X992" s="135">
        <v>0</v>
      </c>
      <c r="Y992" s="135">
        <v>0</v>
      </c>
      <c r="Z992" s="135">
        <v>0</v>
      </c>
      <c r="AA992" s="135">
        <v>0</v>
      </c>
      <c r="AB992" s="135">
        <v>0</v>
      </c>
      <c r="AC992" s="135">
        <v>0</v>
      </c>
      <c r="AD992" s="135">
        <v>0</v>
      </c>
      <c r="AE992" s="135">
        <v>0</v>
      </c>
      <c r="AF992" s="135">
        <v>1</v>
      </c>
      <c r="AG992" s="135">
        <v>0</v>
      </c>
      <c r="AH992" s="135">
        <v>2</v>
      </c>
      <c r="AI992" s="135">
        <v>0</v>
      </c>
      <c r="AJ992" s="135">
        <v>2</v>
      </c>
      <c r="AK992" s="135">
        <v>0</v>
      </c>
      <c r="AL992" s="135">
        <v>0</v>
      </c>
      <c r="AM992" s="135">
        <v>1</v>
      </c>
      <c r="AN992" s="135">
        <v>0</v>
      </c>
      <c r="AO992" s="135">
        <v>0</v>
      </c>
      <c r="AP992" s="135">
        <v>0</v>
      </c>
      <c r="AQ992" s="135">
        <v>0</v>
      </c>
      <c r="AR992" s="135">
        <v>0</v>
      </c>
      <c r="AS992" s="135">
        <v>0</v>
      </c>
      <c r="AT992" s="135">
        <v>0</v>
      </c>
      <c r="AU992" s="135">
        <v>0</v>
      </c>
      <c r="AV992" s="135">
        <v>0</v>
      </c>
      <c r="AW992" s="135">
        <v>0</v>
      </c>
      <c r="AX992" s="135">
        <v>0</v>
      </c>
      <c r="AY992" s="135">
        <v>0</v>
      </c>
      <c r="AZ992" s="135">
        <v>0</v>
      </c>
      <c r="BA992" s="135">
        <v>1</v>
      </c>
      <c r="BB992" s="135">
        <v>0</v>
      </c>
      <c r="BC992" s="135">
        <v>1</v>
      </c>
      <c r="BD992" s="135">
        <v>0</v>
      </c>
      <c r="BE992" s="135">
        <v>0</v>
      </c>
      <c r="BF992" s="135">
        <v>0</v>
      </c>
      <c r="BG992" s="135">
        <v>0</v>
      </c>
      <c r="BH992" s="135">
        <v>0</v>
      </c>
      <c r="BI992" s="135">
        <v>3</v>
      </c>
      <c r="BJ992" s="135">
        <v>0</v>
      </c>
      <c r="BK992" s="135">
        <v>15</v>
      </c>
      <c r="BL992" s="135">
        <v>0</v>
      </c>
      <c r="BM992" s="135">
        <v>0</v>
      </c>
      <c r="BN992" s="135">
        <v>0</v>
      </c>
      <c r="BO992" s="135">
        <v>0</v>
      </c>
      <c r="BP992" s="135">
        <v>0</v>
      </c>
      <c r="BQ992" s="135">
        <v>0</v>
      </c>
      <c r="BR992" s="135">
        <v>1</v>
      </c>
      <c r="BS992" s="135">
        <v>0</v>
      </c>
      <c r="BT992" s="135">
        <v>0</v>
      </c>
      <c r="BU992" s="135">
        <v>0</v>
      </c>
      <c r="BV992" s="135">
        <v>0</v>
      </c>
      <c r="BW992" s="135">
        <v>0</v>
      </c>
      <c r="BX992" s="135">
        <v>0</v>
      </c>
      <c r="BY992" s="135">
        <v>0</v>
      </c>
      <c r="BZ992" s="135">
        <v>0</v>
      </c>
      <c r="CA992" s="135">
        <v>0</v>
      </c>
      <c r="CB992" s="135">
        <v>1</v>
      </c>
      <c r="CC992" s="135">
        <v>1</v>
      </c>
      <c r="CD992" s="135">
        <v>0</v>
      </c>
      <c r="CE992" s="135">
        <v>0</v>
      </c>
      <c r="CF992" s="135">
        <v>0</v>
      </c>
      <c r="CG992" s="135">
        <v>0</v>
      </c>
      <c r="CH992" s="135">
        <v>0</v>
      </c>
      <c r="CI992" s="135">
        <v>0</v>
      </c>
      <c r="CJ992" s="135">
        <v>1</v>
      </c>
      <c r="CK992" s="135">
        <v>0</v>
      </c>
      <c r="CL992" s="135">
        <v>0</v>
      </c>
      <c r="CM992" s="135">
        <v>0</v>
      </c>
      <c r="CN992" s="135">
        <v>1</v>
      </c>
      <c r="CO992" s="135">
        <v>0</v>
      </c>
      <c r="CP992" s="135">
        <v>0</v>
      </c>
      <c r="CQ992" s="135">
        <v>0</v>
      </c>
      <c r="CR992" s="135">
        <v>0</v>
      </c>
      <c r="CS992" s="135">
        <v>0</v>
      </c>
      <c r="CT992" s="135">
        <v>3</v>
      </c>
      <c r="CU992" s="135">
        <v>0</v>
      </c>
      <c r="CV992" s="135">
        <v>1</v>
      </c>
      <c r="CW992" s="135">
        <v>0</v>
      </c>
      <c r="CX992" s="135"/>
    </row>
    <row r="993" spans="1:102" x14ac:dyDescent="0.35">
      <c r="A993" s="135">
        <v>992</v>
      </c>
      <c r="B993" s="135">
        <v>1</v>
      </c>
      <c r="C993" s="135">
        <v>0</v>
      </c>
      <c r="D993" s="135">
        <v>0</v>
      </c>
      <c r="E993" s="135">
        <v>1</v>
      </c>
      <c r="F993" s="135">
        <v>1</v>
      </c>
      <c r="G993" s="135">
        <v>0</v>
      </c>
      <c r="H993" s="135">
        <v>0</v>
      </c>
      <c r="I993" s="135">
        <v>0</v>
      </c>
      <c r="J993" s="135">
        <v>0</v>
      </c>
      <c r="K993" s="135">
        <v>0</v>
      </c>
      <c r="L993" s="135">
        <v>2</v>
      </c>
      <c r="M993" s="135">
        <v>0</v>
      </c>
      <c r="N993" s="135">
        <v>1</v>
      </c>
      <c r="O993" s="135">
        <v>0</v>
      </c>
      <c r="P993" s="135">
        <v>0</v>
      </c>
      <c r="Q993" s="135">
        <v>0</v>
      </c>
      <c r="R993" s="135">
        <v>0</v>
      </c>
      <c r="S993" s="135">
        <v>0</v>
      </c>
      <c r="T993" s="135">
        <v>1</v>
      </c>
      <c r="U993" s="135">
        <v>0</v>
      </c>
      <c r="V993" s="135">
        <v>0</v>
      </c>
      <c r="W993" s="135">
        <v>1</v>
      </c>
      <c r="X993" s="135">
        <v>0</v>
      </c>
      <c r="Y993" s="135">
        <v>0</v>
      </c>
      <c r="Z993" s="135">
        <v>1</v>
      </c>
      <c r="AA993" s="135">
        <v>1</v>
      </c>
      <c r="AB993" s="135">
        <v>0</v>
      </c>
      <c r="AC993" s="135">
        <v>0</v>
      </c>
      <c r="AD993" s="135">
        <v>0</v>
      </c>
      <c r="AE993" s="135">
        <v>0</v>
      </c>
      <c r="AF993" s="135">
        <v>0</v>
      </c>
      <c r="AG993" s="135">
        <v>8</v>
      </c>
      <c r="AH993" s="135">
        <v>0</v>
      </c>
      <c r="AI993" s="135">
        <v>0</v>
      </c>
      <c r="AJ993" s="135">
        <v>0</v>
      </c>
      <c r="AK993" s="135">
        <v>0</v>
      </c>
      <c r="AL993" s="135">
        <v>0</v>
      </c>
      <c r="AM993" s="135">
        <v>0</v>
      </c>
      <c r="AN993" s="135">
        <v>0</v>
      </c>
      <c r="AO993" s="135">
        <v>3</v>
      </c>
      <c r="AP993" s="135">
        <v>0</v>
      </c>
      <c r="AQ993" s="135">
        <v>0</v>
      </c>
      <c r="AR993" s="135">
        <v>0</v>
      </c>
      <c r="AS993" s="135">
        <v>1</v>
      </c>
      <c r="AT993" s="135">
        <v>0</v>
      </c>
      <c r="AU993" s="135">
        <v>0</v>
      </c>
      <c r="AV993" s="135">
        <v>0</v>
      </c>
      <c r="AW993" s="135">
        <v>1</v>
      </c>
      <c r="AX993" s="135">
        <v>0</v>
      </c>
      <c r="AY993" s="135">
        <v>2</v>
      </c>
      <c r="AZ993" s="135">
        <v>0</v>
      </c>
      <c r="BA993" s="135">
        <v>0</v>
      </c>
      <c r="BB993" s="135">
        <v>0</v>
      </c>
      <c r="BC993" s="135">
        <v>0</v>
      </c>
      <c r="BD993" s="135">
        <v>8</v>
      </c>
      <c r="BE993" s="135">
        <v>0</v>
      </c>
      <c r="BF993" s="135">
        <v>0</v>
      </c>
      <c r="BG993" s="135">
        <v>0</v>
      </c>
      <c r="BH993" s="135">
        <v>0</v>
      </c>
      <c r="BI993" s="135">
        <v>0</v>
      </c>
      <c r="BJ993" s="135">
        <v>0</v>
      </c>
      <c r="BK993" s="135">
        <v>0</v>
      </c>
      <c r="BL993" s="135">
        <v>0</v>
      </c>
      <c r="BM993" s="135">
        <v>0</v>
      </c>
      <c r="BN993" s="135">
        <v>0</v>
      </c>
      <c r="BO993" s="135">
        <v>0</v>
      </c>
      <c r="BP993" s="135">
        <v>0</v>
      </c>
      <c r="BQ993" s="135">
        <v>0</v>
      </c>
      <c r="BR993" s="135">
        <v>0</v>
      </c>
      <c r="BS993" s="135">
        <v>0</v>
      </c>
      <c r="BT993" s="135">
        <v>0</v>
      </c>
      <c r="BU993" s="135">
        <v>0</v>
      </c>
      <c r="BV993" s="135">
        <v>0</v>
      </c>
      <c r="BW993" s="135">
        <v>0</v>
      </c>
      <c r="BX993" s="135">
        <v>0</v>
      </c>
      <c r="BY993" s="135">
        <v>0</v>
      </c>
      <c r="BZ993" s="135">
        <v>0</v>
      </c>
      <c r="CA993" s="135">
        <v>1</v>
      </c>
      <c r="CB993" s="135">
        <v>0</v>
      </c>
      <c r="CC993" s="135">
        <v>0</v>
      </c>
      <c r="CD993" s="135">
        <v>1</v>
      </c>
      <c r="CE993" s="135">
        <v>0</v>
      </c>
      <c r="CF993" s="135">
        <v>0</v>
      </c>
      <c r="CG993" s="135">
        <v>0</v>
      </c>
      <c r="CH993" s="135">
        <v>0</v>
      </c>
      <c r="CI993" s="135">
        <v>0</v>
      </c>
      <c r="CJ993" s="135">
        <v>1</v>
      </c>
      <c r="CK993" s="135">
        <v>1</v>
      </c>
      <c r="CL993" s="135">
        <v>0</v>
      </c>
      <c r="CM993" s="135">
        <v>0</v>
      </c>
      <c r="CN993" s="135">
        <v>0</v>
      </c>
      <c r="CO993" s="135">
        <v>0</v>
      </c>
      <c r="CP993" s="135">
        <v>0</v>
      </c>
      <c r="CQ993" s="135">
        <v>0</v>
      </c>
      <c r="CR993" s="135">
        <v>0</v>
      </c>
      <c r="CS993" s="135">
        <v>0</v>
      </c>
      <c r="CT993" s="135">
        <v>0</v>
      </c>
      <c r="CU993" s="135">
        <v>1</v>
      </c>
      <c r="CV993" s="135">
        <v>0</v>
      </c>
      <c r="CW993" s="135">
        <v>0</v>
      </c>
      <c r="CX993" s="135"/>
    </row>
    <row r="994" spans="1:102" x14ac:dyDescent="0.35">
      <c r="A994" s="135">
        <v>993</v>
      </c>
      <c r="B994" s="135">
        <v>0</v>
      </c>
      <c r="C994" s="135">
        <v>0</v>
      </c>
      <c r="D994" s="135">
        <v>1</v>
      </c>
      <c r="E994" s="135">
        <v>1</v>
      </c>
      <c r="F994" s="135">
        <v>1</v>
      </c>
      <c r="G994" s="135">
        <v>0</v>
      </c>
      <c r="H994" s="135">
        <v>1</v>
      </c>
      <c r="I994" s="135">
        <v>1</v>
      </c>
      <c r="J994" s="135">
        <v>0</v>
      </c>
      <c r="K994" s="135">
        <v>1</v>
      </c>
      <c r="L994" s="135">
        <v>0</v>
      </c>
      <c r="M994" s="135">
        <v>0</v>
      </c>
      <c r="N994" s="135">
        <v>0</v>
      </c>
      <c r="O994" s="135">
        <v>0</v>
      </c>
      <c r="P994" s="135">
        <v>0</v>
      </c>
      <c r="Q994" s="135">
        <v>0</v>
      </c>
      <c r="R994" s="135">
        <v>0</v>
      </c>
      <c r="S994" s="135">
        <v>0</v>
      </c>
      <c r="T994" s="135">
        <v>0</v>
      </c>
      <c r="U994" s="135">
        <v>0</v>
      </c>
      <c r="V994" s="135">
        <v>0</v>
      </c>
      <c r="W994" s="135">
        <v>0</v>
      </c>
      <c r="X994" s="135">
        <v>1</v>
      </c>
      <c r="Y994" s="135">
        <v>0</v>
      </c>
      <c r="Z994" s="135">
        <v>1</v>
      </c>
      <c r="AA994" s="135">
        <v>0</v>
      </c>
      <c r="AB994" s="135">
        <v>0</v>
      </c>
      <c r="AC994" s="135">
        <v>0</v>
      </c>
      <c r="AD994" s="135">
        <v>0</v>
      </c>
      <c r="AE994" s="135">
        <v>0</v>
      </c>
      <c r="AF994" s="135">
        <v>3</v>
      </c>
      <c r="AG994" s="135">
        <v>0</v>
      </c>
      <c r="AH994" s="135">
        <v>14</v>
      </c>
      <c r="AI994" s="135">
        <v>0</v>
      </c>
      <c r="AJ994" s="135">
        <v>0</v>
      </c>
      <c r="AK994" s="135">
        <v>0</v>
      </c>
      <c r="AL994" s="135">
        <v>0</v>
      </c>
      <c r="AM994" s="135">
        <v>0</v>
      </c>
      <c r="AN994" s="135">
        <v>0</v>
      </c>
      <c r="AO994" s="135">
        <v>0</v>
      </c>
      <c r="AP994" s="135">
        <v>0</v>
      </c>
      <c r="AQ994" s="135">
        <v>1</v>
      </c>
      <c r="AR994" s="135">
        <v>0</v>
      </c>
      <c r="AS994" s="135">
        <v>0</v>
      </c>
      <c r="AT994" s="135">
        <v>0</v>
      </c>
      <c r="AU994" s="135">
        <v>8</v>
      </c>
      <c r="AV994" s="135">
        <v>0</v>
      </c>
      <c r="AW994" s="135">
        <v>1</v>
      </c>
      <c r="AX994" s="135">
        <v>0</v>
      </c>
      <c r="AY994" s="135">
        <v>2</v>
      </c>
      <c r="AZ994" s="135">
        <v>0</v>
      </c>
      <c r="BA994" s="135">
        <v>0</v>
      </c>
      <c r="BB994" s="135">
        <v>0</v>
      </c>
      <c r="BC994" s="135">
        <v>0</v>
      </c>
      <c r="BD994" s="135">
        <v>0</v>
      </c>
      <c r="BE994" s="135">
        <v>1</v>
      </c>
      <c r="BF994" s="135">
        <v>0</v>
      </c>
      <c r="BG994" s="135">
        <v>0</v>
      </c>
      <c r="BH994" s="135">
        <v>1</v>
      </c>
      <c r="BI994" s="135">
        <v>0</v>
      </c>
      <c r="BJ994" s="135">
        <v>2</v>
      </c>
      <c r="BK994" s="135">
        <v>1</v>
      </c>
      <c r="BL994" s="135">
        <v>0</v>
      </c>
      <c r="BM994" s="135">
        <v>0</v>
      </c>
      <c r="BN994" s="135">
        <v>1</v>
      </c>
      <c r="BO994" s="135">
        <v>1</v>
      </c>
      <c r="BP994" s="135">
        <v>0</v>
      </c>
      <c r="BQ994" s="135">
        <v>0</v>
      </c>
      <c r="BR994" s="135">
        <v>0</v>
      </c>
      <c r="BS994" s="135">
        <v>0</v>
      </c>
      <c r="BT994" s="135">
        <v>0</v>
      </c>
      <c r="BU994" s="135">
        <v>0</v>
      </c>
      <c r="BV994" s="135">
        <v>0</v>
      </c>
      <c r="BW994" s="135">
        <v>0</v>
      </c>
      <c r="BX994" s="135">
        <v>0</v>
      </c>
      <c r="BY994" s="135">
        <v>0</v>
      </c>
      <c r="BZ994" s="135">
        <v>0</v>
      </c>
      <c r="CA994" s="135">
        <v>0</v>
      </c>
      <c r="CB994" s="135">
        <v>0</v>
      </c>
      <c r="CC994" s="135">
        <v>0</v>
      </c>
      <c r="CD994" s="135">
        <v>0</v>
      </c>
      <c r="CE994" s="135">
        <v>0</v>
      </c>
      <c r="CF994" s="135">
        <v>0</v>
      </c>
      <c r="CG994" s="135">
        <v>0</v>
      </c>
      <c r="CH994" s="135">
        <v>0</v>
      </c>
      <c r="CI994" s="135">
        <v>0</v>
      </c>
      <c r="CJ994" s="135">
        <v>0</v>
      </c>
      <c r="CK994" s="135">
        <v>1</v>
      </c>
      <c r="CL994" s="135">
        <v>0</v>
      </c>
      <c r="CM994" s="135">
        <v>0</v>
      </c>
      <c r="CN994" s="135">
        <v>0</v>
      </c>
      <c r="CO994" s="135">
        <v>2</v>
      </c>
      <c r="CP994" s="135">
        <v>0</v>
      </c>
      <c r="CQ994" s="135">
        <v>0</v>
      </c>
      <c r="CR994" s="135">
        <v>1</v>
      </c>
      <c r="CS994" s="135">
        <v>0</v>
      </c>
      <c r="CT994" s="135">
        <v>0</v>
      </c>
      <c r="CU994" s="135">
        <v>0</v>
      </c>
      <c r="CV994" s="135">
        <v>0</v>
      </c>
      <c r="CW994" s="135">
        <v>5</v>
      </c>
      <c r="CX994" s="135"/>
    </row>
    <row r="995" spans="1:102" x14ac:dyDescent="0.35">
      <c r="A995" s="135">
        <v>994</v>
      </c>
      <c r="B995" s="135">
        <v>0</v>
      </c>
      <c r="C995" s="135">
        <v>0</v>
      </c>
      <c r="D995" s="135">
        <v>0</v>
      </c>
      <c r="E995" s="135">
        <v>0</v>
      </c>
      <c r="F995" s="135">
        <v>2</v>
      </c>
      <c r="G995" s="135">
        <v>1</v>
      </c>
      <c r="H995" s="135">
        <v>3</v>
      </c>
      <c r="I995" s="135">
        <v>0</v>
      </c>
      <c r="J995" s="135">
        <v>0</v>
      </c>
      <c r="K995" s="135">
        <v>0</v>
      </c>
      <c r="L995" s="135">
        <v>2</v>
      </c>
      <c r="M995" s="135">
        <v>0</v>
      </c>
      <c r="N995" s="135">
        <v>0</v>
      </c>
      <c r="O995" s="135">
        <v>1</v>
      </c>
      <c r="P995" s="135">
        <v>0</v>
      </c>
      <c r="Q995" s="135">
        <v>1</v>
      </c>
      <c r="R995" s="135">
        <v>0</v>
      </c>
      <c r="S995" s="135">
        <v>1</v>
      </c>
      <c r="T995" s="135">
        <v>4</v>
      </c>
      <c r="U995" s="135">
        <v>0</v>
      </c>
      <c r="V995" s="135">
        <v>2</v>
      </c>
      <c r="W995" s="135">
        <v>0</v>
      </c>
      <c r="X995" s="135">
        <v>0</v>
      </c>
      <c r="Y995" s="135">
        <v>0</v>
      </c>
      <c r="Z995" s="135">
        <v>0</v>
      </c>
      <c r="AA995" s="135">
        <v>0</v>
      </c>
      <c r="AB995" s="135">
        <v>1</v>
      </c>
      <c r="AC995" s="135">
        <v>0</v>
      </c>
      <c r="AD995" s="135">
        <v>0</v>
      </c>
      <c r="AE995" s="135">
        <v>1</v>
      </c>
      <c r="AF995" s="135">
        <v>1</v>
      </c>
      <c r="AG995" s="135">
        <v>1</v>
      </c>
      <c r="AH995" s="135">
        <v>0</v>
      </c>
      <c r="AI995" s="135">
        <v>1</v>
      </c>
      <c r="AJ995" s="135">
        <v>0</v>
      </c>
      <c r="AK995" s="135">
        <v>0</v>
      </c>
      <c r="AL995" s="135">
        <v>0</v>
      </c>
      <c r="AM995" s="135">
        <v>0</v>
      </c>
      <c r="AN995" s="135">
        <v>0</v>
      </c>
      <c r="AO995" s="135">
        <v>0</v>
      </c>
      <c r="AP995" s="135">
        <v>0</v>
      </c>
      <c r="AQ995" s="135">
        <v>2</v>
      </c>
      <c r="AR995" s="135">
        <v>0</v>
      </c>
      <c r="AS995" s="135">
        <v>0</v>
      </c>
      <c r="AT995" s="135">
        <v>1</v>
      </c>
      <c r="AU995" s="135">
        <v>0</v>
      </c>
      <c r="AV995" s="135">
        <v>3</v>
      </c>
      <c r="AW995" s="135">
        <v>0</v>
      </c>
      <c r="AX995" s="135">
        <v>0</v>
      </c>
      <c r="AY995" s="135">
        <v>1</v>
      </c>
      <c r="AZ995" s="135">
        <v>0</v>
      </c>
      <c r="BA995" s="135">
        <v>0</v>
      </c>
      <c r="BB995" s="135">
        <v>0</v>
      </c>
      <c r="BC995" s="135">
        <v>1</v>
      </c>
      <c r="BD995" s="135">
        <v>1</v>
      </c>
      <c r="BE995" s="135">
        <v>0</v>
      </c>
      <c r="BF995" s="135">
        <v>2</v>
      </c>
      <c r="BG995" s="135">
        <v>0</v>
      </c>
      <c r="BH995" s="135">
        <v>2</v>
      </c>
      <c r="BI995" s="135">
        <v>0</v>
      </c>
      <c r="BJ995" s="135">
        <v>0</v>
      </c>
      <c r="BK995" s="135">
        <v>16</v>
      </c>
      <c r="BL995" s="135">
        <v>3</v>
      </c>
      <c r="BM995" s="135">
        <v>1</v>
      </c>
      <c r="BN995" s="135">
        <v>0</v>
      </c>
      <c r="BO995" s="135">
        <v>0</v>
      </c>
      <c r="BP995" s="135">
        <v>0</v>
      </c>
      <c r="BQ995" s="135">
        <v>0</v>
      </c>
      <c r="BR995" s="135">
        <v>0</v>
      </c>
      <c r="BS995" s="135">
        <v>0</v>
      </c>
      <c r="BT995" s="135">
        <v>0</v>
      </c>
      <c r="BU995" s="135">
        <v>0</v>
      </c>
      <c r="BV995" s="135">
        <v>0</v>
      </c>
      <c r="BW995" s="135">
        <v>0</v>
      </c>
      <c r="BX995" s="135">
        <v>0</v>
      </c>
      <c r="BY995" s="135">
        <v>0</v>
      </c>
      <c r="BZ995" s="135">
        <v>0</v>
      </c>
      <c r="CA995" s="135">
        <v>0</v>
      </c>
      <c r="CB995" s="135">
        <v>0</v>
      </c>
      <c r="CC995" s="135">
        <v>0</v>
      </c>
      <c r="CD995" s="135">
        <v>0</v>
      </c>
      <c r="CE995" s="135">
        <v>0</v>
      </c>
      <c r="CF995" s="135">
        <v>0</v>
      </c>
      <c r="CG995" s="135">
        <v>0</v>
      </c>
      <c r="CH995" s="135">
        <v>7</v>
      </c>
      <c r="CI995" s="135">
        <v>0</v>
      </c>
      <c r="CJ995" s="135">
        <v>1</v>
      </c>
      <c r="CK995" s="135">
        <v>0</v>
      </c>
      <c r="CL995" s="135">
        <v>0</v>
      </c>
      <c r="CM995" s="135">
        <v>1</v>
      </c>
      <c r="CN995" s="135">
        <v>0</v>
      </c>
      <c r="CO995" s="135">
        <v>0</v>
      </c>
      <c r="CP995" s="135">
        <v>0</v>
      </c>
      <c r="CQ995" s="135">
        <v>0</v>
      </c>
      <c r="CR995" s="135">
        <v>0</v>
      </c>
      <c r="CS995" s="135">
        <v>0</v>
      </c>
      <c r="CT995" s="135">
        <v>1</v>
      </c>
      <c r="CU995" s="135">
        <v>0</v>
      </c>
      <c r="CV995" s="135">
        <v>1</v>
      </c>
      <c r="CW995" s="135">
        <v>0</v>
      </c>
      <c r="CX995" s="135"/>
    </row>
    <row r="996" spans="1:102" x14ac:dyDescent="0.35">
      <c r="A996" s="135">
        <v>995</v>
      </c>
      <c r="B996" s="135">
        <v>0</v>
      </c>
      <c r="C996" s="135">
        <v>0</v>
      </c>
      <c r="D996" s="135">
        <v>0</v>
      </c>
      <c r="E996" s="135">
        <v>1</v>
      </c>
      <c r="F996" s="135">
        <v>2</v>
      </c>
      <c r="G996" s="135">
        <v>0</v>
      </c>
      <c r="H996" s="135">
        <v>0</v>
      </c>
      <c r="I996" s="135">
        <v>1</v>
      </c>
      <c r="J996" s="135">
        <v>0</v>
      </c>
      <c r="K996" s="135">
        <v>1</v>
      </c>
      <c r="L996" s="135">
        <v>5</v>
      </c>
      <c r="M996" s="135">
        <v>0</v>
      </c>
      <c r="N996" s="135">
        <v>1</v>
      </c>
      <c r="O996" s="135">
        <v>0</v>
      </c>
      <c r="P996" s="135">
        <v>0</v>
      </c>
      <c r="Q996" s="135">
        <v>0</v>
      </c>
      <c r="R996" s="135">
        <v>0</v>
      </c>
      <c r="S996" s="135">
        <v>0</v>
      </c>
      <c r="T996" s="135">
        <v>0</v>
      </c>
      <c r="U996" s="135">
        <v>0</v>
      </c>
      <c r="V996" s="135">
        <v>1</v>
      </c>
      <c r="W996" s="135">
        <v>1</v>
      </c>
      <c r="X996" s="135">
        <v>0</v>
      </c>
      <c r="Y996" s="135">
        <v>0</v>
      </c>
      <c r="Z996" s="135">
        <v>0</v>
      </c>
      <c r="AA996" s="135">
        <v>0</v>
      </c>
      <c r="AB996" s="135">
        <v>0</v>
      </c>
      <c r="AC996" s="135">
        <v>0</v>
      </c>
      <c r="AD996" s="135">
        <v>0</v>
      </c>
      <c r="AE996" s="135">
        <v>0</v>
      </c>
      <c r="AF996" s="135">
        <v>0</v>
      </c>
      <c r="AG996" s="135">
        <v>0</v>
      </c>
      <c r="AH996" s="135">
        <v>1</v>
      </c>
      <c r="AI996" s="135">
        <v>0</v>
      </c>
      <c r="AJ996" s="135">
        <v>0</v>
      </c>
      <c r="AK996" s="135">
        <v>0</v>
      </c>
      <c r="AL996" s="135">
        <v>0</v>
      </c>
      <c r="AM996" s="135">
        <v>1</v>
      </c>
      <c r="AN996" s="135">
        <v>0</v>
      </c>
      <c r="AO996" s="135">
        <v>0</v>
      </c>
      <c r="AP996" s="135">
        <v>0</v>
      </c>
      <c r="AQ996" s="135">
        <v>1</v>
      </c>
      <c r="AR996" s="135">
        <v>0</v>
      </c>
      <c r="AS996" s="135">
        <v>0</v>
      </c>
      <c r="AT996" s="135">
        <v>1</v>
      </c>
      <c r="AU996" s="135">
        <v>1</v>
      </c>
      <c r="AV996" s="135">
        <v>0</v>
      </c>
      <c r="AW996" s="135">
        <v>3</v>
      </c>
      <c r="AX996" s="135">
        <v>0</v>
      </c>
      <c r="AY996" s="135">
        <v>1</v>
      </c>
      <c r="AZ996" s="135">
        <v>0</v>
      </c>
      <c r="BA996" s="135">
        <v>0</v>
      </c>
      <c r="BB996" s="135">
        <v>1</v>
      </c>
      <c r="BC996" s="135">
        <v>0</v>
      </c>
      <c r="BD996" s="135">
        <v>0</v>
      </c>
      <c r="BE996" s="135">
        <v>0</v>
      </c>
      <c r="BF996" s="135">
        <v>0</v>
      </c>
      <c r="BG996" s="135">
        <v>0</v>
      </c>
      <c r="BH996" s="135">
        <v>0</v>
      </c>
      <c r="BI996" s="135">
        <v>0</v>
      </c>
      <c r="BJ996" s="135">
        <v>0</v>
      </c>
      <c r="BK996" s="135">
        <v>0</v>
      </c>
      <c r="BL996" s="135">
        <v>0</v>
      </c>
      <c r="BM996" s="135">
        <v>1</v>
      </c>
      <c r="BN996" s="135">
        <v>1</v>
      </c>
      <c r="BO996" s="135">
        <v>0</v>
      </c>
      <c r="BP996" s="135">
        <v>0</v>
      </c>
      <c r="BQ996" s="135">
        <v>0</v>
      </c>
      <c r="BR996" s="135">
        <v>0</v>
      </c>
      <c r="BS996" s="135">
        <v>0</v>
      </c>
      <c r="BT996" s="135">
        <v>0</v>
      </c>
      <c r="BU996" s="135">
        <v>0</v>
      </c>
      <c r="BV996" s="135">
        <v>0</v>
      </c>
      <c r="BW996" s="135">
        <v>0</v>
      </c>
      <c r="BX996" s="135">
        <v>0</v>
      </c>
      <c r="BY996" s="135">
        <v>0</v>
      </c>
      <c r="BZ996" s="135">
        <v>0</v>
      </c>
      <c r="CA996" s="135">
        <v>0</v>
      </c>
      <c r="CB996" s="135">
        <v>0</v>
      </c>
      <c r="CC996" s="135">
        <v>0</v>
      </c>
      <c r="CD996" s="135">
        <v>2</v>
      </c>
      <c r="CE996" s="135">
        <v>1</v>
      </c>
      <c r="CF996" s="135">
        <v>0</v>
      </c>
      <c r="CG996" s="135">
        <v>1</v>
      </c>
      <c r="CH996" s="135">
        <v>0</v>
      </c>
      <c r="CI996" s="135">
        <v>0</v>
      </c>
      <c r="CJ996" s="135">
        <v>2</v>
      </c>
      <c r="CK996" s="135">
        <v>1</v>
      </c>
      <c r="CL996" s="135">
        <v>0</v>
      </c>
      <c r="CM996" s="135">
        <v>0</v>
      </c>
      <c r="CN996" s="135">
        <v>0</v>
      </c>
      <c r="CO996" s="135">
        <v>0</v>
      </c>
      <c r="CP996" s="135">
        <v>0</v>
      </c>
      <c r="CQ996" s="135">
        <v>0</v>
      </c>
      <c r="CR996" s="135">
        <v>0</v>
      </c>
      <c r="CS996" s="135">
        <v>0</v>
      </c>
      <c r="CT996" s="135">
        <v>2</v>
      </c>
      <c r="CU996" s="135">
        <v>0</v>
      </c>
      <c r="CV996" s="135">
        <v>0</v>
      </c>
      <c r="CW996" s="135">
        <v>0</v>
      </c>
      <c r="CX996" s="135"/>
    </row>
    <row r="997" spans="1:102" x14ac:dyDescent="0.35">
      <c r="A997" s="135">
        <v>996</v>
      </c>
      <c r="B997" s="135">
        <v>0</v>
      </c>
      <c r="C997" s="135">
        <v>1</v>
      </c>
      <c r="D997" s="135">
        <v>0</v>
      </c>
      <c r="E997" s="135">
        <v>1</v>
      </c>
      <c r="F997" s="135">
        <v>0</v>
      </c>
      <c r="G997" s="135">
        <v>0</v>
      </c>
      <c r="H997" s="135">
        <v>0</v>
      </c>
      <c r="I997" s="135">
        <v>0</v>
      </c>
      <c r="J997" s="135">
        <v>0</v>
      </c>
      <c r="K997" s="135">
        <v>0</v>
      </c>
      <c r="L997" s="135">
        <v>2</v>
      </c>
      <c r="M997" s="135">
        <v>0</v>
      </c>
      <c r="N997" s="135">
        <v>0</v>
      </c>
      <c r="O997" s="135">
        <v>0</v>
      </c>
      <c r="P997" s="135">
        <v>0</v>
      </c>
      <c r="Q997" s="135">
        <v>0</v>
      </c>
      <c r="R997" s="135">
        <v>0</v>
      </c>
      <c r="S997" s="135">
        <v>0</v>
      </c>
      <c r="T997" s="135">
        <v>0</v>
      </c>
      <c r="U997" s="135">
        <v>1</v>
      </c>
      <c r="V997" s="135">
        <v>0</v>
      </c>
      <c r="W997" s="135">
        <v>0</v>
      </c>
      <c r="X997" s="135">
        <v>1</v>
      </c>
      <c r="Y997" s="135">
        <v>0</v>
      </c>
      <c r="Z997" s="135">
        <v>0</v>
      </c>
      <c r="AA997" s="135">
        <v>0</v>
      </c>
      <c r="AB997" s="135">
        <v>0</v>
      </c>
      <c r="AC997" s="135">
        <v>1</v>
      </c>
      <c r="AD997" s="135">
        <v>0</v>
      </c>
      <c r="AE997" s="135">
        <v>1</v>
      </c>
      <c r="AF997" s="135">
        <v>0</v>
      </c>
      <c r="AG997" s="135">
        <v>0</v>
      </c>
      <c r="AH997" s="135">
        <v>0</v>
      </c>
      <c r="AI997" s="135">
        <v>0</v>
      </c>
      <c r="AJ997" s="135">
        <v>0</v>
      </c>
      <c r="AK997" s="135">
        <v>1</v>
      </c>
      <c r="AL997" s="135">
        <v>0</v>
      </c>
      <c r="AM997" s="135">
        <v>0</v>
      </c>
      <c r="AN997" s="135">
        <v>0</v>
      </c>
      <c r="AO997" s="135">
        <v>1</v>
      </c>
      <c r="AP997" s="135">
        <v>1</v>
      </c>
      <c r="AQ997" s="135">
        <v>0</v>
      </c>
      <c r="AR997" s="135">
        <v>0</v>
      </c>
      <c r="AS997" s="135">
        <v>0</v>
      </c>
      <c r="AT997" s="135">
        <v>0</v>
      </c>
      <c r="AU997" s="135">
        <v>0</v>
      </c>
      <c r="AV997" s="135">
        <v>0</v>
      </c>
      <c r="AW997" s="135">
        <v>0</v>
      </c>
      <c r="AX997" s="135">
        <v>0</v>
      </c>
      <c r="AY997" s="135">
        <v>1</v>
      </c>
      <c r="AZ997" s="135">
        <v>0</v>
      </c>
      <c r="BA997" s="135">
        <v>0</v>
      </c>
      <c r="BB997" s="135">
        <v>0</v>
      </c>
      <c r="BC997" s="135">
        <v>0</v>
      </c>
      <c r="BD997" s="135">
        <v>4</v>
      </c>
      <c r="BE997" s="135">
        <v>0</v>
      </c>
      <c r="BF997" s="135">
        <v>1</v>
      </c>
      <c r="BG997" s="135">
        <v>0</v>
      </c>
      <c r="BH997" s="135">
        <v>0</v>
      </c>
      <c r="BI997" s="135">
        <v>0</v>
      </c>
      <c r="BJ997" s="135">
        <v>2</v>
      </c>
      <c r="BK997" s="135">
        <v>0</v>
      </c>
      <c r="BL997" s="135">
        <v>7</v>
      </c>
      <c r="BM997" s="135">
        <v>0</v>
      </c>
      <c r="BN997" s="135">
        <v>1</v>
      </c>
      <c r="BO997" s="135">
        <v>0</v>
      </c>
      <c r="BP997" s="135">
        <v>0</v>
      </c>
      <c r="BQ997" s="135">
        <v>0</v>
      </c>
      <c r="BR997" s="135">
        <v>0</v>
      </c>
      <c r="BS997" s="135">
        <v>2</v>
      </c>
      <c r="BT997" s="135">
        <v>0</v>
      </c>
      <c r="BU997" s="135">
        <v>0</v>
      </c>
      <c r="BV997" s="135">
        <v>0</v>
      </c>
      <c r="BW997" s="135">
        <v>0</v>
      </c>
      <c r="BX997" s="135">
        <v>0</v>
      </c>
      <c r="BY997" s="135">
        <v>1</v>
      </c>
      <c r="BZ997" s="135">
        <v>1</v>
      </c>
      <c r="CA997" s="135">
        <v>0</v>
      </c>
      <c r="CB997" s="135">
        <v>1</v>
      </c>
      <c r="CC997" s="135">
        <v>1</v>
      </c>
      <c r="CD997" s="135">
        <v>0</v>
      </c>
      <c r="CE997" s="135">
        <v>1</v>
      </c>
      <c r="CF997" s="135">
        <v>1</v>
      </c>
      <c r="CG997" s="135">
        <v>1</v>
      </c>
      <c r="CH997" s="135">
        <v>1</v>
      </c>
      <c r="CI997" s="135">
        <v>0</v>
      </c>
      <c r="CJ997" s="135">
        <v>7</v>
      </c>
      <c r="CK997" s="135">
        <v>0</v>
      </c>
      <c r="CL997" s="135">
        <v>0</v>
      </c>
      <c r="CM997" s="135">
        <v>0</v>
      </c>
      <c r="CN997" s="135">
        <v>1</v>
      </c>
      <c r="CO997" s="135">
        <v>0</v>
      </c>
      <c r="CP997" s="135">
        <v>0</v>
      </c>
      <c r="CQ997" s="135">
        <v>1</v>
      </c>
      <c r="CR997" s="135">
        <v>0</v>
      </c>
      <c r="CS997" s="135">
        <v>0</v>
      </c>
      <c r="CT997" s="135">
        <v>4</v>
      </c>
      <c r="CU997" s="135">
        <v>0</v>
      </c>
      <c r="CV997" s="135">
        <v>1</v>
      </c>
      <c r="CW997" s="135">
        <v>1</v>
      </c>
      <c r="CX997" s="135"/>
    </row>
    <row r="998" spans="1:102" x14ac:dyDescent="0.35">
      <c r="A998" s="135">
        <v>997</v>
      </c>
      <c r="B998" s="135">
        <v>0</v>
      </c>
      <c r="C998" s="135">
        <v>0</v>
      </c>
      <c r="D998" s="135">
        <v>0</v>
      </c>
      <c r="E998" s="135">
        <v>0</v>
      </c>
      <c r="F998" s="135">
        <v>1</v>
      </c>
      <c r="G998" s="135">
        <v>0</v>
      </c>
      <c r="H998" s="135">
        <v>0</v>
      </c>
      <c r="I998" s="135">
        <v>0</v>
      </c>
      <c r="J998" s="135">
        <v>0</v>
      </c>
      <c r="K998" s="135">
        <v>0</v>
      </c>
      <c r="L998" s="135">
        <v>0</v>
      </c>
      <c r="M998" s="135">
        <v>0</v>
      </c>
      <c r="N998" s="135">
        <v>0</v>
      </c>
      <c r="O998" s="135">
        <v>1</v>
      </c>
      <c r="P998" s="135">
        <v>0</v>
      </c>
      <c r="Q998" s="135">
        <v>1</v>
      </c>
      <c r="R998" s="135">
        <v>0</v>
      </c>
      <c r="S998" s="135">
        <v>1</v>
      </c>
      <c r="T998" s="135">
        <v>1</v>
      </c>
      <c r="U998" s="135">
        <v>1</v>
      </c>
      <c r="V998" s="135">
        <v>1</v>
      </c>
      <c r="W998" s="135">
        <v>0</v>
      </c>
      <c r="X998" s="135">
        <v>0</v>
      </c>
      <c r="Y998" s="135">
        <v>0</v>
      </c>
      <c r="Z998" s="135">
        <v>0</v>
      </c>
      <c r="AA998" s="135">
        <v>1</v>
      </c>
      <c r="AB998" s="135">
        <v>1</v>
      </c>
      <c r="AC998" s="135">
        <v>0</v>
      </c>
      <c r="AD998" s="135">
        <v>0</v>
      </c>
      <c r="AE998" s="135">
        <v>3</v>
      </c>
      <c r="AF998" s="135">
        <v>0</v>
      </c>
      <c r="AG998" s="135">
        <v>0</v>
      </c>
      <c r="AH998" s="135">
        <v>0</v>
      </c>
      <c r="AI998" s="135">
        <v>10</v>
      </c>
      <c r="AJ998" s="135">
        <v>1</v>
      </c>
      <c r="AK998" s="135">
        <v>0</v>
      </c>
      <c r="AL998" s="135">
        <v>0</v>
      </c>
      <c r="AM998" s="135">
        <v>0</v>
      </c>
      <c r="AN998" s="135">
        <v>0</v>
      </c>
      <c r="AO998" s="135">
        <v>0</v>
      </c>
      <c r="AP998" s="135">
        <v>0</v>
      </c>
      <c r="AQ998" s="135">
        <v>9</v>
      </c>
      <c r="AR998" s="135">
        <v>0</v>
      </c>
      <c r="AS998" s="135">
        <v>0</v>
      </c>
      <c r="AT998" s="135">
        <v>0</v>
      </c>
      <c r="AU998" s="135">
        <v>0</v>
      </c>
      <c r="AV998" s="135">
        <v>0</v>
      </c>
      <c r="AW998" s="135">
        <v>0</v>
      </c>
      <c r="AX998" s="135">
        <v>0</v>
      </c>
      <c r="AY998" s="135">
        <v>0</v>
      </c>
      <c r="AZ998" s="135">
        <v>0</v>
      </c>
      <c r="BA998" s="135">
        <v>0</v>
      </c>
      <c r="BB998" s="135">
        <v>0</v>
      </c>
      <c r="BC998" s="135">
        <v>0</v>
      </c>
      <c r="BD998" s="135">
        <v>0</v>
      </c>
      <c r="BE998" s="135">
        <v>0</v>
      </c>
      <c r="BF998" s="135">
        <v>0</v>
      </c>
      <c r="BG998" s="135">
        <v>0</v>
      </c>
      <c r="BH998" s="135">
        <v>0</v>
      </c>
      <c r="BI998" s="135">
        <v>0</v>
      </c>
      <c r="BJ998" s="135">
        <v>0</v>
      </c>
      <c r="BK998" s="135">
        <v>0</v>
      </c>
      <c r="BL998" s="135">
        <v>1</v>
      </c>
      <c r="BM998" s="135">
        <v>0</v>
      </c>
      <c r="BN998" s="135">
        <v>2</v>
      </c>
      <c r="BO998" s="135">
        <v>0</v>
      </c>
      <c r="BP998" s="135">
        <v>0</v>
      </c>
      <c r="BQ998" s="135">
        <v>0</v>
      </c>
      <c r="BR998" s="135">
        <v>0</v>
      </c>
      <c r="BS998" s="135">
        <v>1</v>
      </c>
      <c r="BT998" s="135">
        <v>0</v>
      </c>
      <c r="BU998" s="135">
        <v>1</v>
      </c>
      <c r="BV998" s="135">
        <v>1</v>
      </c>
      <c r="BW998" s="135">
        <v>0</v>
      </c>
      <c r="BX998" s="135">
        <v>0</v>
      </c>
      <c r="BY998" s="135">
        <v>0</v>
      </c>
      <c r="BZ998" s="135">
        <v>1</v>
      </c>
      <c r="CA998" s="135">
        <v>0</v>
      </c>
      <c r="CB998" s="135">
        <v>1</v>
      </c>
      <c r="CC998" s="135">
        <v>0</v>
      </c>
      <c r="CD998" s="135">
        <v>1</v>
      </c>
      <c r="CE998" s="135">
        <v>1</v>
      </c>
      <c r="CF998" s="135">
        <v>0</v>
      </c>
      <c r="CG998" s="135">
        <v>1</v>
      </c>
      <c r="CH998" s="135">
        <v>0</v>
      </c>
      <c r="CI998" s="135">
        <v>0</v>
      </c>
      <c r="CJ998" s="135">
        <v>1</v>
      </c>
      <c r="CK998" s="135">
        <v>1</v>
      </c>
      <c r="CL998" s="135">
        <v>1</v>
      </c>
      <c r="CM998" s="135">
        <v>0</v>
      </c>
      <c r="CN998" s="135">
        <v>0</v>
      </c>
      <c r="CO998" s="135">
        <v>0</v>
      </c>
      <c r="CP998" s="135">
        <v>0</v>
      </c>
      <c r="CQ998" s="135">
        <v>1</v>
      </c>
      <c r="CR998" s="135">
        <v>2</v>
      </c>
      <c r="CS998" s="135">
        <v>0</v>
      </c>
      <c r="CT998" s="135">
        <v>2</v>
      </c>
      <c r="CU998" s="135">
        <v>2</v>
      </c>
      <c r="CV998" s="135">
        <v>0</v>
      </c>
      <c r="CW998" s="135">
        <v>3</v>
      </c>
      <c r="CX998" s="135"/>
    </row>
    <row r="999" spans="1:102" x14ac:dyDescent="0.35">
      <c r="A999" s="135">
        <v>998</v>
      </c>
      <c r="B999" s="135">
        <v>0</v>
      </c>
      <c r="C999" s="135">
        <v>0</v>
      </c>
      <c r="D999" s="135">
        <v>1</v>
      </c>
      <c r="E999" s="135">
        <v>0</v>
      </c>
      <c r="F999" s="135">
        <v>12</v>
      </c>
      <c r="G999" s="135">
        <v>0</v>
      </c>
      <c r="H999" s="135">
        <v>2</v>
      </c>
      <c r="I999" s="135">
        <v>0</v>
      </c>
      <c r="J999" s="135">
        <v>0</v>
      </c>
      <c r="K999" s="135">
        <v>0</v>
      </c>
      <c r="L999" s="135">
        <v>1</v>
      </c>
      <c r="M999" s="135">
        <v>0</v>
      </c>
      <c r="N999" s="135">
        <v>0</v>
      </c>
      <c r="O999" s="135">
        <v>1</v>
      </c>
      <c r="P999" s="135">
        <v>0</v>
      </c>
      <c r="Q999" s="135">
        <v>0</v>
      </c>
      <c r="R999" s="135">
        <v>0</v>
      </c>
      <c r="S999" s="135">
        <v>0</v>
      </c>
      <c r="T999" s="135">
        <v>0</v>
      </c>
      <c r="U999" s="135">
        <v>0</v>
      </c>
      <c r="V999" s="135">
        <v>0</v>
      </c>
      <c r="W999" s="135">
        <v>0</v>
      </c>
      <c r="X999" s="135">
        <v>1</v>
      </c>
      <c r="Y999" s="135">
        <v>0</v>
      </c>
      <c r="Z999" s="135">
        <v>0</v>
      </c>
      <c r="AA999" s="135">
        <v>3</v>
      </c>
      <c r="AB999" s="135">
        <v>2</v>
      </c>
      <c r="AC999" s="135">
        <v>0</v>
      </c>
      <c r="AD999" s="135">
        <v>0</v>
      </c>
      <c r="AE999" s="135">
        <v>0</v>
      </c>
      <c r="AF999" s="135">
        <v>0</v>
      </c>
      <c r="AG999" s="135">
        <v>0</v>
      </c>
      <c r="AH999" s="135">
        <v>0</v>
      </c>
      <c r="AI999" s="135">
        <v>1</v>
      </c>
      <c r="AJ999" s="135">
        <v>0</v>
      </c>
      <c r="AK999" s="135">
        <v>3</v>
      </c>
      <c r="AL999" s="135">
        <v>1</v>
      </c>
      <c r="AM999" s="135">
        <v>1</v>
      </c>
      <c r="AN999" s="135">
        <v>0</v>
      </c>
      <c r="AO999" s="135">
        <v>0</v>
      </c>
      <c r="AP999" s="135">
        <v>7</v>
      </c>
      <c r="AQ999" s="135">
        <v>4</v>
      </c>
      <c r="AR999" s="135">
        <v>0</v>
      </c>
      <c r="AS999" s="135">
        <v>0</v>
      </c>
      <c r="AT999" s="135">
        <v>0</v>
      </c>
      <c r="AU999" s="135">
        <v>1</v>
      </c>
      <c r="AV999" s="135">
        <v>1</v>
      </c>
      <c r="AW999" s="135">
        <v>0</v>
      </c>
      <c r="AX999" s="135">
        <v>0</v>
      </c>
      <c r="AY999" s="135">
        <v>1</v>
      </c>
      <c r="AZ999" s="135">
        <v>0</v>
      </c>
      <c r="BA999" s="135">
        <v>0</v>
      </c>
      <c r="BB999" s="135">
        <v>0</v>
      </c>
      <c r="BC999" s="135">
        <v>1</v>
      </c>
      <c r="BD999" s="135">
        <v>0</v>
      </c>
      <c r="BE999" s="135">
        <v>0</v>
      </c>
      <c r="BF999" s="135">
        <v>0</v>
      </c>
      <c r="BG999" s="135">
        <v>0</v>
      </c>
      <c r="BH999" s="135">
        <v>1</v>
      </c>
      <c r="BI999" s="135">
        <v>0</v>
      </c>
      <c r="BJ999" s="135">
        <v>0</v>
      </c>
      <c r="BK999" s="135">
        <v>0</v>
      </c>
      <c r="BL999" s="135">
        <v>0</v>
      </c>
      <c r="BM999" s="135">
        <v>0</v>
      </c>
      <c r="BN999" s="135">
        <v>1</v>
      </c>
      <c r="BO999" s="135">
        <v>1</v>
      </c>
      <c r="BP999" s="135">
        <v>1</v>
      </c>
      <c r="BQ999" s="135">
        <v>1</v>
      </c>
      <c r="BR999" s="135">
        <v>0</v>
      </c>
      <c r="BS999" s="135">
        <v>24</v>
      </c>
      <c r="BT999" s="135">
        <v>0</v>
      </c>
      <c r="BU999" s="135">
        <v>3</v>
      </c>
      <c r="BV999" s="135">
        <v>0</v>
      </c>
      <c r="BW999" s="135">
        <v>0</v>
      </c>
      <c r="BX999" s="135">
        <v>0</v>
      </c>
      <c r="BY999" s="135">
        <v>0</v>
      </c>
      <c r="BZ999" s="135">
        <v>0</v>
      </c>
      <c r="CA999" s="135">
        <v>1</v>
      </c>
      <c r="CB999" s="135">
        <v>0</v>
      </c>
      <c r="CC999" s="135">
        <v>0</v>
      </c>
      <c r="CD999" s="135">
        <v>5</v>
      </c>
      <c r="CE999" s="135">
        <v>0</v>
      </c>
      <c r="CF999" s="135">
        <v>0</v>
      </c>
      <c r="CG999" s="135">
        <v>1</v>
      </c>
      <c r="CH999" s="135">
        <v>1</v>
      </c>
      <c r="CI999" s="135">
        <v>0</v>
      </c>
      <c r="CJ999" s="135">
        <v>0</v>
      </c>
      <c r="CK999" s="135">
        <v>0</v>
      </c>
      <c r="CL999" s="135">
        <v>0</v>
      </c>
      <c r="CM999" s="135">
        <v>0</v>
      </c>
      <c r="CN999" s="135">
        <v>0</v>
      </c>
      <c r="CO999" s="135">
        <v>0</v>
      </c>
      <c r="CP999" s="135">
        <v>1</v>
      </c>
      <c r="CQ999" s="135">
        <v>0</v>
      </c>
      <c r="CR999" s="135">
        <v>0</v>
      </c>
      <c r="CS999" s="135">
        <v>0</v>
      </c>
      <c r="CT999" s="135">
        <v>0</v>
      </c>
      <c r="CU999" s="135">
        <v>0</v>
      </c>
      <c r="CV999" s="135">
        <v>0</v>
      </c>
      <c r="CW999" s="135">
        <v>0</v>
      </c>
      <c r="CX999" s="135"/>
    </row>
    <row r="1000" spans="1:102" x14ac:dyDescent="0.35">
      <c r="A1000" s="135">
        <v>999</v>
      </c>
      <c r="B1000" s="135">
        <v>0</v>
      </c>
      <c r="C1000" s="135">
        <v>2</v>
      </c>
      <c r="D1000" s="135">
        <v>0</v>
      </c>
      <c r="E1000" s="135">
        <v>0</v>
      </c>
      <c r="F1000" s="135">
        <v>3</v>
      </c>
      <c r="G1000" s="135">
        <v>0</v>
      </c>
      <c r="H1000" s="135">
        <v>1</v>
      </c>
      <c r="I1000" s="135">
        <v>0</v>
      </c>
      <c r="J1000" s="135">
        <v>0</v>
      </c>
      <c r="K1000" s="135">
        <v>0</v>
      </c>
      <c r="L1000" s="135">
        <v>0</v>
      </c>
      <c r="M1000" s="135">
        <v>0</v>
      </c>
      <c r="N1000" s="135">
        <v>0</v>
      </c>
      <c r="O1000" s="135">
        <v>0</v>
      </c>
      <c r="P1000" s="135">
        <v>0</v>
      </c>
      <c r="Q1000" s="135">
        <v>1</v>
      </c>
      <c r="R1000" s="135">
        <v>0</v>
      </c>
      <c r="S1000" s="135">
        <v>1</v>
      </c>
      <c r="T1000" s="135">
        <v>1</v>
      </c>
      <c r="U1000" s="135">
        <v>0</v>
      </c>
      <c r="V1000" s="135">
        <v>0</v>
      </c>
      <c r="W1000" s="135">
        <v>1</v>
      </c>
      <c r="X1000" s="135">
        <v>0</v>
      </c>
      <c r="Y1000" s="135">
        <v>0</v>
      </c>
      <c r="Z1000" s="135">
        <v>0</v>
      </c>
      <c r="AA1000" s="135">
        <v>0</v>
      </c>
      <c r="AB1000" s="135">
        <v>3</v>
      </c>
      <c r="AC1000" s="135">
        <v>0</v>
      </c>
      <c r="AD1000" s="135">
        <v>0</v>
      </c>
      <c r="AE1000" s="135">
        <v>9</v>
      </c>
      <c r="AF1000" s="135">
        <v>0</v>
      </c>
      <c r="AG1000" s="135">
        <v>0</v>
      </c>
      <c r="AH1000" s="135">
        <v>3</v>
      </c>
      <c r="AI1000" s="135">
        <v>0</v>
      </c>
      <c r="AJ1000" s="135">
        <v>0</v>
      </c>
      <c r="AK1000" s="135">
        <v>0</v>
      </c>
      <c r="AL1000" s="135">
        <v>0</v>
      </c>
      <c r="AM1000" s="135">
        <v>0</v>
      </c>
      <c r="AN1000" s="135">
        <v>0</v>
      </c>
      <c r="AO1000" s="135">
        <v>0</v>
      </c>
      <c r="AP1000" s="135">
        <v>0</v>
      </c>
      <c r="AQ1000" s="135">
        <v>0</v>
      </c>
      <c r="AR1000" s="135">
        <v>0</v>
      </c>
      <c r="AS1000" s="135">
        <v>0</v>
      </c>
      <c r="AT1000" s="135">
        <v>0</v>
      </c>
      <c r="AU1000" s="135">
        <v>1</v>
      </c>
      <c r="AV1000" s="135">
        <v>0</v>
      </c>
      <c r="AW1000" s="135">
        <v>1</v>
      </c>
      <c r="AX1000" s="135">
        <v>0</v>
      </c>
      <c r="AY1000" s="135">
        <v>2</v>
      </c>
      <c r="AZ1000" s="135">
        <v>2</v>
      </c>
      <c r="BA1000" s="135">
        <v>0</v>
      </c>
      <c r="BB1000" s="135">
        <v>0</v>
      </c>
      <c r="BC1000" s="135">
        <v>0</v>
      </c>
      <c r="BD1000" s="135">
        <v>21</v>
      </c>
      <c r="BE1000" s="135">
        <v>0</v>
      </c>
      <c r="BF1000" s="135">
        <v>0</v>
      </c>
      <c r="BG1000" s="135">
        <v>0</v>
      </c>
      <c r="BH1000" s="135">
        <v>0</v>
      </c>
      <c r="BI1000" s="135">
        <v>1</v>
      </c>
      <c r="BJ1000" s="135">
        <v>0</v>
      </c>
      <c r="BK1000" s="135">
        <v>0</v>
      </c>
      <c r="BL1000" s="135">
        <v>0</v>
      </c>
      <c r="BM1000" s="135">
        <v>0</v>
      </c>
      <c r="BN1000" s="135">
        <v>0</v>
      </c>
      <c r="BO1000" s="135">
        <v>1</v>
      </c>
      <c r="BP1000" s="135">
        <v>1</v>
      </c>
      <c r="BQ1000" s="135">
        <v>0</v>
      </c>
      <c r="BR1000" s="135">
        <v>1</v>
      </c>
      <c r="BS1000" s="135">
        <v>0</v>
      </c>
      <c r="BT1000" s="135">
        <v>1</v>
      </c>
      <c r="BU1000" s="135">
        <v>0</v>
      </c>
      <c r="BV1000" s="135">
        <v>0</v>
      </c>
      <c r="BW1000" s="135">
        <v>0</v>
      </c>
      <c r="BX1000" s="135">
        <v>0</v>
      </c>
      <c r="BY1000" s="135">
        <v>0</v>
      </c>
      <c r="BZ1000" s="135">
        <v>1</v>
      </c>
      <c r="CA1000" s="135">
        <v>0</v>
      </c>
      <c r="CB1000" s="135">
        <v>0</v>
      </c>
      <c r="CC1000" s="135">
        <v>0</v>
      </c>
      <c r="CD1000" s="135">
        <v>1</v>
      </c>
      <c r="CE1000" s="135">
        <v>0</v>
      </c>
      <c r="CF1000" s="135">
        <v>21</v>
      </c>
      <c r="CG1000" s="135">
        <v>0</v>
      </c>
      <c r="CH1000" s="135">
        <v>0</v>
      </c>
      <c r="CI1000" s="135">
        <v>0</v>
      </c>
      <c r="CJ1000" s="135">
        <v>0</v>
      </c>
      <c r="CK1000" s="135">
        <v>0</v>
      </c>
      <c r="CL1000" s="135">
        <v>0</v>
      </c>
      <c r="CM1000" s="135">
        <v>0</v>
      </c>
      <c r="CN1000" s="135">
        <v>0</v>
      </c>
      <c r="CO1000" s="135">
        <v>0</v>
      </c>
      <c r="CP1000" s="135">
        <v>0</v>
      </c>
      <c r="CQ1000" s="135">
        <v>0</v>
      </c>
      <c r="CR1000" s="135">
        <v>0</v>
      </c>
      <c r="CS1000" s="135">
        <v>1</v>
      </c>
      <c r="CT1000" s="135">
        <v>0</v>
      </c>
      <c r="CU1000" s="135">
        <v>0</v>
      </c>
      <c r="CV1000" s="135">
        <v>1</v>
      </c>
      <c r="CW1000" s="135">
        <v>1</v>
      </c>
      <c r="CX1000" s="135"/>
    </row>
    <row r="1001" spans="1:102" x14ac:dyDescent="0.35">
      <c r="A1001" s="135">
        <v>1000</v>
      </c>
      <c r="B1001" s="135">
        <v>0</v>
      </c>
      <c r="C1001" s="135">
        <v>0</v>
      </c>
      <c r="D1001" s="135">
        <v>0</v>
      </c>
      <c r="E1001" s="135">
        <v>0</v>
      </c>
      <c r="F1001" s="135">
        <v>0</v>
      </c>
      <c r="G1001" s="135">
        <v>0</v>
      </c>
      <c r="H1001" s="135">
        <v>0</v>
      </c>
      <c r="I1001" s="135">
        <v>0</v>
      </c>
      <c r="J1001" s="135">
        <v>0</v>
      </c>
      <c r="K1001" s="135">
        <v>0</v>
      </c>
      <c r="L1001" s="135">
        <v>0</v>
      </c>
      <c r="M1001" s="135">
        <v>0</v>
      </c>
      <c r="N1001" s="135">
        <v>4</v>
      </c>
      <c r="O1001" s="135">
        <v>0</v>
      </c>
      <c r="P1001" s="135">
        <v>0</v>
      </c>
      <c r="Q1001" s="135">
        <v>0</v>
      </c>
      <c r="R1001" s="135">
        <v>0</v>
      </c>
      <c r="S1001" s="135">
        <v>3</v>
      </c>
      <c r="T1001" s="135">
        <v>1</v>
      </c>
      <c r="U1001" s="135">
        <v>0</v>
      </c>
      <c r="V1001" s="135">
        <v>0</v>
      </c>
      <c r="W1001" s="135">
        <v>0</v>
      </c>
      <c r="X1001" s="135">
        <v>1</v>
      </c>
      <c r="Y1001" s="135">
        <v>0</v>
      </c>
      <c r="Z1001" s="135">
        <v>1</v>
      </c>
      <c r="AA1001" s="135">
        <v>0</v>
      </c>
      <c r="AB1001" s="135">
        <v>1</v>
      </c>
      <c r="AC1001" s="135">
        <v>0</v>
      </c>
      <c r="AD1001" s="135">
        <v>0</v>
      </c>
      <c r="AE1001" s="135">
        <v>1</v>
      </c>
      <c r="AF1001" s="135">
        <v>0</v>
      </c>
      <c r="AG1001" s="135">
        <v>0</v>
      </c>
      <c r="AH1001" s="135">
        <v>0</v>
      </c>
      <c r="AI1001" s="135">
        <v>6</v>
      </c>
      <c r="AJ1001" s="135">
        <v>0</v>
      </c>
      <c r="AK1001" s="135">
        <v>1</v>
      </c>
      <c r="AL1001" s="135">
        <v>1</v>
      </c>
      <c r="AM1001" s="135">
        <v>0</v>
      </c>
      <c r="AN1001" s="135">
        <v>0</v>
      </c>
      <c r="AO1001" s="135">
        <v>0</v>
      </c>
      <c r="AP1001" s="135">
        <v>0</v>
      </c>
      <c r="AQ1001" s="135">
        <v>0</v>
      </c>
      <c r="AR1001" s="135">
        <v>0</v>
      </c>
      <c r="AS1001" s="135">
        <v>0</v>
      </c>
      <c r="AT1001" s="135">
        <v>0</v>
      </c>
      <c r="AU1001" s="135">
        <v>0</v>
      </c>
      <c r="AV1001" s="135">
        <v>9</v>
      </c>
      <c r="AW1001" s="135">
        <v>0</v>
      </c>
      <c r="AX1001" s="135">
        <v>0</v>
      </c>
      <c r="AY1001" s="135">
        <v>0</v>
      </c>
      <c r="AZ1001" s="135">
        <v>3</v>
      </c>
      <c r="BA1001" s="135">
        <v>0</v>
      </c>
      <c r="BB1001" s="135">
        <v>0</v>
      </c>
      <c r="BC1001" s="135">
        <v>0</v>
      </c>
      <c r="BD1001" s="135">
        <v>0</v>
      </c>
      <c r="BE1001" s="135">
        <v>0</v>
      </c>
      <c r="BF1001" s="135">
        <v>0</v>
      </c>
      <c r="BG1001" s="135">
        <v>0</v>
      </c>
      <c r="BH1001" s="135">
        <v>1</v>
      </c>
      <c r="BI1001" s="135">
        <v>0</v>
      </c>
      <c r="BJ1001" s="135">
        <v>0</v>
      </c>
      <c r="BK1001" s="135">
        <v>0</v>
      </c>
      <c r="BL1001" s="135">
        <v>5</v>
      </c>
      <c r="BM1001" s="135">
        <v>1</v>
      </c>
      <c r="BN1001" s="135">
        <v>1</v>
      </c>
      <c r="BO1001" s="135">
        <v>0</v>
      </c>
      <c r="BP1001" s="135">
        <v>0</v>
      </c>
      <c r="BQ1001" s="135">
        <v>0</v>
      </c>
      <c r="BR1001" s="135">
        <v>0</v>
      </c>
      <c r="BS1001" s="135">
        <v>0</v>
      </c>
      <c r="BT1001" s="135">
        <v>0</v>
      </c>
      <c r="BU1001" s="135">
        <v>0</v>
      </c>
      <c r="BV1001" s="135">
        <v>0</v>
      </c>
      <c r="BW1001" s="135">
        <v>0</v>
      </c>
      <c r="BX1001" s="135">
        <v>0</v>
      </c>
      <c r="BY1001" s="135">
        <v>0</v>
      </c>
      <c r="BZ1001" s="135">
        <v>1</v>
      </c>
      <c r="CA1001" s="135">
        <v>0</v>
      </c>
      <c r="CB1001" s="135">
        <v>0</v>
      </c>
      <c r="CC1001" s="135">
        <v>0</v>
      </c>
      <c r="CD1001" s="135">
        <v>0</v>
      </c>
      <c r="CE1001" s="135">
        <v>0</v>
      </c>
      <c r="CF1001" s="135">
        <v>18</v>
      </c>
      <c r="CG1001" s="135">
        <v>0</v>
      </c>
      <c r="CH1001" s="135">
        <v>0</v>
      </c>
      <c r="CI1001" s="135">
        <v>0</v>
      </c>
      <c r="CJ1001" s="135">
        <v>1</v>
      </c>
      <c r="CK1001" s="135">
        <v>1</v>
      </c>
      <c r="CL1001" s="135">
        <v>0</v>
      </c>
      <c r="CM1001" s="135">
        <v>0</v>
      </c>
      <c r="CN1001" s="135">
        <v>0</v>
      </c>
      <c r="CO1001" s="135">
        <v>0</v>
      </c>
      <c r="CP1001" s="135">
        <v>0</v>
      </c>
      <c r="CQ1001" s="135">
        <v>0</v>
      </c>
      <c r="CR1001" s="135">
        <v>1</v>
      </c>
      <c r="CS1001" s="135">
        <v>3</v>
      </c>
      <c r="CT1001" s="135">
        <v>0</v>
      </c>
      <c r="CU1001" s="135">
        <v>0</v>
      </c>
      <c r="CV1001" s="135">
        <v>0</v>
      </c>
      <c r="CW1001" s="135">
        <v>0</v>
      </c>
      <c r="CX1001" s="135"/>
    </row>
    <row r="1002" spans="1:102" ht="15" thickBot="1" x14ac:dyDescent="0.4">
      <c r="A1002" s="135" t="s">
        <v>264</v>
      </c>
      <c r="B1002" s="135">
        <v>283</v>
      </c>
      <c r="C1002" s="135">
        <v>335</v>
      </c>
      <c r="D1002" s="135">
        <v>347</v>
      </c>
      <c r="E1002" s="135">
        <v>300</v>
      </c>
      <c r="F1002" s="135">
        <v>734</v>
      </c>
      <c r="G1002" s="135">
        <v>317</v>
      </c>
      <c r="H1002" s="135">
        <v>1005</v>
      </c>
      <c r="I1002" s="135">
        <v>298</v>
      </c>
      <c r="J1002" s="135">
        <v>235</v>
      </c>
      <c r="K1002" s="135">
        <v>112</v>
      </c>
      <c r="L1002" s="135">
        <v>1317</v>
      </c>
      <c r="M1002" s="135">
        <v>217</v>
      </c>
      <c r="N1002" s="135">
        <v>1679</v>
      </c>
      <c r="O1002" s="135">
        <v>438</v>
      </c>
      <c r="P1002" s="135">
        <v>259</v>
      </c>
      <c r="Q1002" s="135">
        <v>293</v>
      </c>
      <c r="R1002" s="135">
        <v>255</v>
      </c>
      <c r="S1002" s="135">
        <v>475</v>
      </c>
      <c r="T1002" s="135">
        <v>1073</v>
      </c>
      <c r="U1002" s="135">
        <v>141</v>
      </c>
      <c r="V1002" s="135">
        <v>1943</v>
      </c>
      <c r="W1002" s="135">
        <v>258</v>
      </c>
      <c r="X1002" s="135">
        <v>241</v>
      </c>
      <c r="Y1002" s="135">
        <v>148</v>
      </c>
      <c r="Z1002" s="135">
        <v>147</v>
      </c>
      <c r="AA1002" s="135">
        <v>621</v>
      </c>
      <c r="AB1002" s="135">
        <v>432</v>
      </c>
      <c r="AC1002" s="135">
        <v>352</v>
      </c>
      <c r="AD1002" s="135">
        <v>208</v>
      </c>
      <c r="AE1002" s="135">
        <v>679</v>
      </c>
      <c r="AF1002" s="135">
        <v>824</v>
      </c>
      <c r="AG1002" s="135">
        <v>1111</v>
      </c>
      <c r="AH1002" s="135">
        <v>2431</v>
      </c>
      <c r="AI1002" s="135">
        <v>1735</v>
      </c>
      <c r="AJ1002" s="135">
        <v>591</v>
      </c>
      <c r="AK1002" s="135">
        <v>319</v>
      </c>
      <c r="AL1002" s="135">
        <v>265</v>
      </c>
      <c r="AM1002" s="135">
        <v>523</v>
      </c>
      <c r="AN1002" s="135">
        <v>152</v>
      </c>
      <c r="AO1002" s="135">
        <v>220</v>
      </c>
      <c r="AP1002" s="135">
        <v>2023</v>
      </c>
      <c r="AQ1002" s="135">
        <v>911</v>
      </c>
      <c r="AR1002" s="135">
        <v>195</v>
      </c>
      <c r="AS1002" s="135">
        <v>121</v>
      </c>
      <c r="AT1002" s="135">
        <v>242</v>
      </c>
      <c r="AU1002" s="135">
        <v>1625</v>
      </c>
      <c r="AV1002" s="135">
        <v>2066</v>
      </c>
      <c r="AW1002" s="135">
        <v>1224</v>
      </c>
      <c r="AX1002" s="135">
        <v>443</v>
      </c>
      <c r="AY1002" s="135">
        <v>1981</v>
      </c>
      <c r="AZ1002" s="135">
        <v>430</v>
      </c>
      <c r="BA1002" s="135">
        <v>209</v>
      </c>
      <c r="BB1002" s="135">
        <v>504</v>
      </c>
      <c r="BC1002" s="135">
        <v>212</v>
      </c>
      <c r="BD1002" s="135">
        <v>1459</v>
      </c>
      <c r="BE1002" s="135">
        <v>171</v>
      </c>
      <c r="BF1002" s="135">
        <v>199</v>
      </c>
      <c r="BG1002" s="135">
        <v>306</v>
      </c>
      <c r="BH1002" s="135">
        <v>265</v>
      </c>
      <c r="BI1002" s="135">
        <v>193</v>
      </c>
      <c r="BJ1002" s="135">
        <v>323</v>
      </c>
      <c r="BK1002" s="135">
        <v>1957</v>
      </c>
      <c r="BL1002" s="135">
        <v>1049</v>
      </c>
      <c r="BM1002" s="135">
        <v>214</v>
      </c>
      <c r="BN1002" s="135">
        <v>460</v>
      </c>
      <c r="BO1002" s="135">
        <v>204</v>
      </c>
      <c r="BP1002" s="135">
        <v>197</v>
      </c>
      <c r="BQ1002" s="135">
        <v>166</v>
      </c>
      <c r="BR1002" s="135">
        <v>302</v>
      </c>
      <c r="BS1002" s="135">
        <v>2169</v>
      </c>
      <c r="BT1002" s="135">
        <v>172</v>
      </c>
      <c r="BU1002" s="135">
        <v>637</v>
      </c>
      <c r="BV1002" s="135">
        <v>318</v>
      </c>
      <c r="BW1002" s="135">
        <v>243</v>
      </c>
      <c r="BX1002" s="135">
        <v>614</v>
      </c>
      <c r="BY1002" s="135">
        <v>175</v>
      </c>
      <c r="BZ1002" s="135">
        <v>299</v>
      </c>
      <c r="CA1002" s="135">
        <v>272</v>
      </c>
      <c r="CB1002" s="135">
        <v>532</v>
      </c>
      <c r="CC1002" s="135">
        <v>168</v>
      </c>
      <c r="CD1002" s="135">
        <v>2028</v>
      </c>
      <c r="CE1002" s="135">
        <v>228</v>
      </c>
      <c r="CF1002" s="135">
        <v>1666</v>
      </c>
      <c r="CG1002" s="135">
        <v>345</v>
      </c>
      <c r="CH1002" s="135">
        <v>660</v>
      </c>
      <c r="CI1002" s="135">
        <v>129</v>
      </c>
      <c r="CJ1002" s="135">
        <v>633</v>
      </c>
      <c r="CK1002" s="135">
        <v>589</v>
      </c>
      <c r="CL1002" s="135">
        <v>222</v>
      </c>
      <c r="CM1002" s="135">
        <v>160</v>
      </c>
      <c r="CN1002" s="135">
        <v>130</v>
      </c>
      <c r="CO1002" s="135">
        <v>702</v>
      </c>
      <c r="CP1002" s="135">
        <v>309</v>
      </c>
      <c r="CQ1002" s="135">
        <v>166</v>
      </c>
      <c r="CR1002" s="135">
        <v>553</v>
      </c>
      <c r="CS1002" s="135">
        <v>347</v>
      </c>
      <c r="CT1002" s="135">
        <v>402</v>
      </c>
      <c r="CU1002" s="135">
        <v>477</v>
      </c>
      <c r="CV1002" s="135">
        <v>344</v>
      </c>
      <c r="CW1002" s="135">
        <v>697</v>
      </c>
      <c r="CX1002" s="135"/>
    </row>
    <row r="1003" spans="1:102" x14ac:dyDescent="0.35">
      <c r="A1003" s="174" t="s">
        <v>263</v>
      </c>
      <c r="B1003" s="175">
        <v>594</v>
      </c>
      <c r="C1003" s="135"/>
      <c r="D1003" s="135"/>
      <c r="E1003" s="135"/>
      <c r="F1003" s="135"/>
      <c r="G1003" s="135"/>
      <c r="H1003" s="135"/>
      <c r="I1003" s="135"/>
      <c r="J1003" s="135"/>
      <c r="K1003" s="135"/>
      <c r="L1003" s="135"/>
      <c r="M1003" s="135"/>
      <c r="N1003" s="135"/>
      <c r="O1003" s="135"/>
      <c r="P1003" s="135"/>
      <c r="Q1003" s="135"/>
      <c r="R1003" s="135"/>
      <c r="S1003" s="135"/>
      <c r="T1003" s="135"/>
      <c r="U1003" s="135"/>
      <c r="V1003" s="135"/>
      <c r="W1003" s="135"/>
      <c r="X1003" s="135"/>
      <c r="Y1003" s="135"/>
      <c r="Z1003" s="135"/>
      <c r="AA1003" s="135"/>
      <c r="AB1003" s="135"/>
      <c r="AC1003" s="135"/>
      <c r="AD1003" s="135"/>
      <c r="AE1003" s="135"/>
      <c r="AF1003" s="135"/>
      <c r="AG1003" s="135"/>
      <c r="AH1003" s="135"/>
      <c r="AI1003" s="135"/>
      <c r="AJ1003" s="135"/>
      <c r="AK1003" s="135"/>
      <c r="AL1003" s="135"/>
      <c r="AM1003" s="135"/>
      <c r="AN1003" s="135"/>
      <c r="AO1003" s="135"/>
      <c r="AP1003" s="135"/>
      <c r="AQ1003" s="135"/>
      <c r="AR1003" s="135"/>
      <c r="AS1003" s="135"/>
      <c r="AT1003" s="135"/>
      <c r="AU1003" s="135"/>
      <c r="AV1003" s="135"/>
      <c r="AW1003" s="135"/>
      <c r="AX1003" s="135"/>
      <c r="AY1003" s="135"/>
      <c r="AZ1003" s="135"/>
      <c r="BA1003" s="135"/>
      <c r="BB1003" s="135"/>
      <c r="BC1003" s="135"/>
      <c r="BD1003" s="135"/>
      <c r="BE1003" s="135"/>
      <c r="BF1003" s="135"/>
      <c r="BG1003" s="135"/>
      <c r="BH1003" s="135"/>
      <c r="BI1003" s="135"/>
      <c r="BJ1003" s="135"/>
      <c r="BK1003" s="135"/>
      <c r="BL1003" s="135"/>
      <c r="BM1003" s="135"/>
      <c r="BN1003" s="135"/>
      <c r="BO1003" s="135"/>
      <c r="BP1003" s="135"/>
      <c r="BQ1003" s="135"/>
      <c r="BR1003" s="135"/>
      <c r="BS1003" s="135"/>
      <c r="BT1003" s="135"/>
      <c r="BU1003" s="135"/>
      <c r="BV1003" s="135"/>
      <c r="BW1003" s="135"/>
      <c r="BX1003" s="135"/>
      <c r="BY1003" s="135"/>
      <c r="BZ1003" s="135"/>
      <c r="CA1003" s="135"/>
      <c r="CB1003" s="135"/>
      <c r="CC1003" s="135"/>
      <c r="CD1003" s="135"/>
      <c r="CE1003" s="135"/>
      <c r="CF1003" s="135"/>
      <c r="CG1003" s="135"/>
      <c r="CH1003" s="135"/>
      <c r="CI1003" s="135"/>
      <c r="CJ1003" s="135"/>
      <c r="CK1003" s="135"/>
      <c r="CL1003" s="135"/>
      <c r="CM1003" s="135"/>
      <c r="CN1003" s="135"/>
      <c r="CO1003" s="135"/>
      <c r="CP1003" s="135"/>
      <c r="CQ1003" s="135"/>
      <c r="CR1003" s="135"/>
      <c r="CS1003" s="135"/>
      <c r="CT1003" s="135"/>
      <c r="CU1003" s="135"/>
      <c r="CV1003" s="135"/>
      <c r="CW1003" s="135"/>
      <c r="CX1003" s="135"/>
    </row>
    <row r="1004" spans="1:102" x14ac:dyDescent="0.35">
      <c r="A1004" s="176" t="s">
        <v>262</v>
      </c>
      <c r="B1004" s="177">
        <v>112</v>
      </c>
      <c r="C1004" s="135"/>
      <c r="D1004" s="135"/>
      <c r="E1004" s="135"/>
      <c r="F1004" s="135"/>
      <c r="G1004" s="135"/>
      <c r="H1004" s="135"/>
      <c r="I1004" s="135"/>
      <c r="J1004" s="135"/>
      <c r="K1004" s="135"/>
      <c r="L1004" s="135"/>
      <c r="M1004" s="135"/>
      <c r="N1004" s="135"/>
      <c r="O1004" s="135"/>
      <c r="P1004" s="135"/>
      <c r="Q1004" s="135"/>
      <c r="R1004" s="135"/>
      <c r="S1004" s="135"/>
      <c r="T1004" s="135"/>
      <c r="U1004" s="135"/>
      <c r="V1004" s="135"/>
      <c r="W1004" s="135"/>
      <c r="X1004" s="135"/>
      <c r="Y1004" s="135"/>
      <c r="Z1004" s="135"/>
      <c r="AA1004" s="135"/>
      <c r="AB1004" s="135"/>
      <c r="AC1004" s="135"/>
      <c r="AD1004" s="135"/>
      <c r="AE1004" s="135"/>
      <c r="AF1004" s="135"/>
      <c r="AG1004" s="135"/>
      <c r="AH1004" s="135"/>
      <c r="AI1004" s="135"/>
      <c r="AJ1004" s="135"/>
      <c r="AK1004" s="135"/>
      <c r="AL1004" s="135"/>
      <c r="AM1004" s="135"/>
      <c r="AN1004" s="135"/>
      <c r="AO1004" s="135"/>
      <c r="AP1004" s="135"/>
      <c r="AQ1004" s="135"/>
      <c r="AR1004" s="135"/>
      <c r="AS1004" s="135"/>
      <c r="AT1004" s="135"/>
      <c r="AU1004" s="135"/>
      <c r="AV1004" s="135"/>
      <c r="AW1004" s="135"/>
      <c r="AX1004" s="135"/>
      <c r="AY1004" s="135"/>
      <c r="AZ1004" s="135"/>
      <c r="BA1004" s="135"/>
      <c r="BB1004" s="135"/>
      <c r="BC1004" s="135"/>
      <c r="BD1004" s="135"/>
      <c r="BE1004" s="135"/>
      <c r="BF1004" s="135"/>
      <c r="BG1004" s="135"/>
      <c r="BH1004" s="135"/>
      <c r="BI1004" s="135"/>
      <c r="BJ1004" s="135"/>
      <c r="BK1004" s="135"/>
      <c r="BL1004" s="135"/>
      <c r="BM1004" s="135"/>
      <c r="BN1004" s="135"/>
      <c r="BO1004" s="135"/>
      <c r="BP1004" s="135"/>
      <c r="BQ1004" s="135"/>
      <c r="BR1004" s="135"/>
      <c r="BS1004" s="135"/>
      <c r="BT1004" s="135"/>
      <c r="BU1004" s="135"/>
      <c r="BV1004" s="135"/>
      <c r="BW1004" s="135"/>
      <c r="BX1004" s="135"/>
      <c r="BY1004" s="135"/>
      <c r="BZ1004" s="135"/>
      <c r="CA1004" s="135"/>
      <c r="CB1004" s="135"/>
      <c r="CC1004" s="135"/>
      <c r="CD1004" s="135"/>
      <c r="CE1004" s="135"/>
      <c r="CF1004" s="135"/>
      <c r="CG1004" s="135"/>
      <c r="CH1004" s="135"/>
      <c r="CI1004" s="135"/>
      <c r="CJ1004" s="135"/>
      <c r="CK1004" s="135"/>
      <c r="CL1004" s="135"/>
      <c r="CM1004" s="135"/>
      <c r="CN1004" s="135"/>
      <c r="CO1004" s="135"/>
      <c r="CP1004" s="135"/>
      <c r="CQ1004" s="135"/>
      <c r="CR1004" s="135"/>
      <c r="CS1004" s="135"/>
      <c r="CT1004" s="135"/>
      <c r="CU1004" s="135"/>
      <c r="CV1004" s="135"/>
      <c r="CW1004" s="135"/>
      <c r="CX1004" s="135"/>
    </row>
    <row r="1005" spans="1:102" ht="15" thickBot="1" x14ac:dyDescent="0.4">
      <c r="A1005" s="178" t="s">
        <v>261</v>
      </c>
      <c r="B1005" s="179">
        <v>2431</v>
      </c>
      <c r="C1005" s="135"/>
      <c r="D1005" s="135"/>
      <c r="E1005" s="135"/>
      <c r="F1005" s="135"/>
      <c r="G1005" s="135"/>
      <c r="H1005" s="135"/>
      <c r="I1005" s="135"/>
      <c r="J1005" s="135"/>
      <c r="K1005" s="135"/>
      <c r="L1005" s="135"/>
      <c r="M1005" s="135"/>
      <c r="N1005" s="135"/>
      <c r="O1005" s="135"/>
      <c r="P1005" s="135"/>
      <c r="Q1005" s="135"/>
      <c r="R1005" s="135"/>
      <c r="S1005" s="135"/>
      <c r="T1005" s="135"/>
      <c r="U1005" s="135"/>
      <c r="V1005" s="135"/>
      <c r="W1005" s="135"/>
      <c r="X1005" s="135"/>
      <c r="Y1005" s="135"/>
      <c r="Z1005" s="135"/>
      <c r="AA1005" s="135"/>
      <c r="AB1005" s="135"/>
      <c r="AC1005" s="135"/>
      <c r="AD1005" s="135"/>
      <c r="AE1005" s="135"/>
      <c r="AF1005" s="135"/>
      <c r="AG1005" s="135"/>
      <c r="AH1005" s="135"/>
      <c r="AI1005" s="135"/>
      <c r="AJ1005" s="135"/>
      <c r="AK1005" s="135"/>
      <c r="AL1005" s="135"/>
      <c r="AM1005" s="135"/>
      <c r="AN1005" s="135"/>
      <c r="AO1005" s="135"/>
      <c r="AP1005" s="135"/>
      <c r="AQ1005" s="135"/>
      <c r="AR1005" s="135"/>
      <c r="AS1005" s="135"/>
      <c r="AT1005" s="135"/>
      <c r="AU1005" s="135"/>
      <c r="AV1005" s="135"/>
      <c r="AW1005" s="135"/>
      <c r="AX1005" s="135"/>
      <c r="AY1005" s="135"/>
      <c r="AZ1005" s="135"/>
      <c r="BA1005" s="135"/>
      <c r="BB1005" s="135"/>
      <c r="BC1005" s="135"/>
      <c r="BD1005" s="135"/>
      <c r="BE1005" s="135"/>
      <c r="BF1005" s="135"/>
      <c r="BG1005" s="135"/>
      <c r="BH1005" s="135"/>
      <c r="BI1005" s="135"/>
      <c r="BJ1005" s="135"/>
      <c r="BK1005" s="135"/>
      <c r="BL1005" s="135"/>
      <c r="BM1005" s="135"/>
      <c r="BN1005" s="135"/>
      <c r="BO1005" s="135"/>
      <c r="BP1005" s="135"/>
      <c r="BQ1005" s="135"/>
      <c r="BR1005" s="135"/>
      <c r="BS1005" s="135"/>
      <c r="BT1005" s="135"/>
      <c r="BU1005" s="135"/>
      <c r="BV1005" s="135"/>
      <c r="BW1005" s="135"/>
      <c r="BX1005" s="135"/>
      <c r="BY1005" s="135"/>
      <c r="BZ1005" s="135"/>
      <c r="CA1005" s="135"/>
      <c r="CB1005" s="135"/>
      <c r="CC1005" s="135"/>
      <c r="CD1005" s="135"/>
      <c r="CE1005" s="135"/>
      <c r="CF1005" s="135"/>
      <c r="CG1005" s="135"/>
      <c r="CH1005" s="135"/>
      <c r="CI1005" s="135"/>
      <c r="CJ1005" s="135"/>
      <c r="CK1005" s="135"/>
      <c r="CL1005" s="135"/>
      <c r="CM1005" s="135"/>
      <c r="CN1005" s="135"/>
      <c r="CO1005" s="135"/>
      <c r="CP1005" s="135"/>
      <c r="CQ1005" s="135"/>
      <c r="CR1005" s="135"/>
      <c r="CS1005" s="135"/>
      <c r="CT1005" s="135"/>
      <c r="CU1005" s="135"/>
      <c r="CV1005" s="135"/>
      <c r="CW1005" s="135"/>
      <c r="CX1005" s="135"/>
    </row>
    <row r="1006" spans="1:102" x14ac:dyDescent="0.35">
      <c r="A1006" s="135"/>
      <c r="B1006" s="135"/>
      <c r="C1006" s="135"/>
      <c r="D1006" s="135"/>
      <c r="E1006" s="135"/>
      <c r="F1006" s="135"/>
      <c r="G1006" s="135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  <c r="Z1006" s="135"/>
      <c r="AA1006" s="135"/>
      <c r="AB1006" s="135"/>
      <c r="AC1006" s="135"/>
      <c r="AD1006" s="135"/>
      <c r="AE1006" s="135"/>
      <c r="AF1006" s="135"/>
      <c r="AG1006" s="135"/>
      <c r="AH1006" s="135"/>
      <c r="AI1006" s="135"/>
      <c r="AJ1006" s="135"/>
      <c r="AK1006" s="135"/>
      <c r="AL1006" s="135"/>
      <c r="AM1006" s="135"/>
      <c r="AN1006" s="135"/>
      <c r="AO1006" s="135"/>
      <c r="AP1006" s="135"/>
      <c r="AQ1006" s="135"/>
      <c r="AR1006" s="135"/>
      <c r="AS1006" s="135"/>
      <c r="AT1006" s="135"/>
      <c r="AU1006" s="135"/>
      <c r="AV1006" s="135"/>
      <c r="AW1006" s="135"/>
      <c r="AX1006" s="135"/>
      <c r="AY1006" s="135"/>
      <c r="AZ1006" s="135"/>
      <c r="BA1006" s="135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135"/>
      <c r="BL1006" s="135"/>
      <c r="BM1006" s="135"/>
      <c r="BN1006" s="135"/>
      <c r="BO1006" s="135"/>
      <c r="BP1006" s="135"/>
      <c r="BQ1006" s="135"/>
      <c r="BR1006" s="135"/>
      <c r="BS1006" s="135"/>
      <c r="BT1006" s="135"/>
      <c r="BU1006" s="135"/>
      <c r="BV1006" s="135"/>
      <c r="BW1006" s="135"/>
      <c r="BX1006" s="135"/>
      <c r="BY1006" s="135"/>
      <c r="BZ1006" s="135"/>
      <c r="CA1006" s="135"/>
      <c r="CB1006" s="135"/>
      <c r="CC1006" s="135"/>
      <c r="CD1006" s="135"/>
      <c r="CE1006" s="135"/>
      <c r="CF1006" s="135"/>
      <c r="CG1006" s="135"/>
      <c r="CH1006" s="135"/>
      <c r="CI1006" s="135"/>
      <c r="CJ1006" s="135"/>
      <c r="CK1006" s="135"/>
      <c r="CL1006" s="135"/>
      <c r="CM1006" s="135"/>
      <c r="CN1006" s="135"/>
      <c r="CO1006" s="135"/>
      <c r="CP1006" s="135"/>
      <c r="CQ1006" s="135"/>
      <c r="CR1006" s="135"/>
      <c r="CS1006" s="135"/>
      <c r="CT1006" s="135"/>
      <c r="CU1006" s="135"/>
      <c r="CV1006" s="135"/>
      <c r="CW1006" s="135"/>
      <c r="CX1006" s="13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18287-5CA6-4E2E-A421-04747CD5A1C7}">
  <sheetPr codeName="Sheet3"/>
  <dimension ref="A1:CX1006"/>
  <sheetViews>
    <sheetView topLeftCell="A174" workbookViewId="0">
      <selection activeCell="A194" sqref="A194"/>
    </sheetView>
  </sheetViews>
  <sheetFormatPr defaultRowHeight="14.5" x14ac:dyDescent="0.35"/>
  <sheetData>
    <row r="1" spans="1:102" x14ac:dyDescent="0.35">
      <c r="A1" s="135"/>
      <c r="B1" s="135">
        <v>1</v>
      </c>
      <c r="C1" s="135">
        <v>2</v>
      </c>
      <c r="D1" s="135">
        <v>3</v>
      </c>
      <c r="E1" s="135">
        <v>4</v>
      </c>
      <c r="F1" s="135">
        <v>5</v>
      </c>
      <c r="G1" s="135">
        <v>6</v>
      </c>
      <c r="H1" s="135">
        <v>7</v>
      </c>
      <c r="I1" s="135">
        <v>8</v>
      </c>
      <c r="J1" s="135">
        <v>9</v>
      </c>
      <c r="K1" s="135">
        <v>10</v>
      </c>
      <c r="L1" s="135">
        <v>11</v>
      </c>
      <c r="M1" s="135">
        <v>12</v>
      </c>
      <c r="N1" s="135">
        <v>13</v>
      </c>
      <c r="O1" s="135">
        <v>14</v>
      </c>
      <c r="P1" s="135">
        <v>15</v>
      </c>
      <c r="Q1" s="135">
        <v>16</v>
      </c>
      <c r="R1" s="135">
        <v>17</v>
      </c>
      <c r="S1" s="135">
        <v>18</v>
      </c>
      <c r="T1" s="135">
        <v>19</v>
      </c>
      <c r="U1" s="135">
        <v>20</v>
      </c>
      <c r="V1" s="135">
        <v>21</v>
      </c>
      <c r="W1" s="135">
        <v>22</v>
      </c>
      <c r="X1" s="135">
        <v>23</v>
      </c>
      <c r="Y1" s="135">
        <v>24</v>
      </c>
      <c r="Z1" s="135">
        <v>25</v>
      </c>
      <c r="AA1" s="135">
        <v>26</v>
      </c>
      <c r="AB1" s="135">
        <v>27</v>
      </c>
      <c r="AC1" s="135">
        <v>28</v>
      </c>
      <c r="AD1" s="135">
        <v>29</v>
      </c>
      <c r="AE1" s="135">
        <v>30</v>
      </c>
      <c r="AF1" s="135">
        <v>31</v>
      </c>
      <c r="AG1" s="135">
        <v>32</v>
      </c>
      <c r="AH1" s="135">
        <v>33</v>
      </c>
      <c r="AI1" s="135">
        <v>34</v>
      </c>
      <c r="AJ1" s="135">
        <v>35</v>
      </c>
      <c r="AK1" s="135">
        <v>36</v>
      </c>
      <c r="AL1" s="135">
        <v>37</v>
      </c>
      <c r="AM1" s="135">
        <v>38</v>
      </c>
      <c r="AN1" s="135">
        <v>39</v>
      </c>
      <c r="AO1" s="135">
        <v>40</v>
      </c>
      <c r="AP1" s="135">
        <v>41</v>
      </c>
      <c r="AQ1" s="135">
        <v>42</v>
      </c>
      <c r="AR1" s="135">
        <v>43</v>
      </c>
      <c r="AS1" s="135">
        <v>44</v>
      </c>
      <c r="AT1" s="135">
        <v>45</v>
      </c>
      <c r="AU1" s="135">
        <v>46</v>
      </c>
      <c r="AV1" s="135">
        <v>47</v>
      </c>
      <c r="AW1" s="135">
        <v>48</v>
      </c>
      <c r="AX1" s="135">
        <v>49</v>
      </c>
      <c r="AY1" s="135">
        <v>50</v>
      </c>
      <c r="AZ1" s="135">
        <v>51</v>
      </c>
      <c r="BA1" s="135">
        <v>52</v>
      </c>
      <c r="BB1" s="135">
        <v>53</v>
      </c>
      <c r="BC1" s="135">
        <v>54</v>
      </c>
      <c r="BD1" s="135">
        <v>55</v>
      </c>
      <c r="BE1" s="135">
        <v>56</v>
      </c>
      <c r="BF1" s="135">
        <v>57</v>
      </c>
      <c r="BG1" s="135">
        <v>58</v>
      </c>
      <c r="BH1" s="135">
        <v>59</v>
      </c>
      <c r="BI1" s="135">
        <v>60</v>
      </c>
      <c r="BJ1" s="135">
        <v>61</v>
      </c>
      <c r="BK1" s="135">
        <v>62</v>
      </c>
      <c r="BL1" s="135">
        <v>63</v>
      </c>
      <c r="BM1" s="135">
        <v>64</v>
      </c>
      <c r="BN1" s="135">
        <v>65</v>
      </c>
      <c r="BO1" s="135">
        <v>66</v>
      </c>
      <c r="BP1" s="135">
        <v>67</v>
      </c>
      <c r="BQ1" s="135">
        <v>68</v>
      </c>
      <c r="BR1" s="135">
        <v>69</v>
      </c>
      <c r="BS1" s="135">
        <v>70</v>
      </c>
      <c r="BT1" s="135">
        <v>71</v>
      </c>
      <c r="BU1" s="135">
        <v>72</v>
      </c>
      <c r="BV1" s="135">
        <v>73</v>
      </c>
      <c r="BW1" s="135">
        <v>74</v>
      </c>
      <c r="BX1" s="135">
        <v>75</v>
      </c>
      <c r="BY1" s="135">
        <v>76</v>
      </c>
      <c r="BZ1" s="135">
        <v>77</v>
      </c>
      <c r="CA1" s="135">
        <v>78</v>
      </c>
      <c r="CB1" s="135">
        <v>79</v>
      </c>
      <c r="CC1" s="135">
        <v>80</v>
      </c>
      <c r="CD1" s="135">
        <v>81</v>
      </c>
      <c r="CE1" s="135">
        <v>82</v>
      </c>
      <c r="CF1" s="135">
        <v>83</v>
      </c>
      <c r="CG1" s="135">
        <v>84</v>
      </c>
      <c r="CH1" s="135">
        <v>85</v>
      </c>
      <c r="CI1" s="135">
        <v>86</v>
      </c>
      <c r="CJ1" s="135">
        <v>87</v>
      </c>
      <c r="CK1" s="135">
        <v>88</v>
      </c>
      <c r="CL1" s="135">
        <v>89</v>
      </c>
      <c r="CM1" s="135">
        <v>90</v>
      </c>
      <c r="CN1" s="135">
        <v>91</v>
      </c>
      <c r="CO1" s="135">
        <v>92</v>
      </c>
      <c r="CP1" s="135">
        <v>93</v>
      </c>
      <c r="CQ1" s="135">
        <v>94</v>
      </c>
      <c r="CR1" s="135">
        <v>95</v>
      </c>
      <c r="CS1" s="135">
        <v>96</v>
      </c>
      <c r="CT1" s="135">
        <v>97</v>
      </c>
      <c r="CU1" s="135">
        <v>98</v>
      </c>
      <c r="CV1" s="135">
        <v>99</v>
      </c>
      <c r="CW1" s="135">
        <v>100</v>
      </c>
      <c r="CX1" s="135"/>
    </row>
    <row r="2" spans="1:102" x14ac:dyDescent="0.35">
      <c r="A2" s="135">
        <v>1</v>
      </c>
      <c r="B2" s="135">
        <v>0</v>
      </c>
      <c r="C2" s="135">
        <v>0</v>
      </c>
      <c r="D2" s="135">
        <v>1</v>
      </c>
      <c r="E2" s="135">
        <v>0</v>
      </c>
      <c r="F2" s="135">
        <v>0</v>
      </c>
      <c r="G2" s="135">
        <v>0</v>
      </c>
      <c r="H2" s="135">
        <v>1</v>
      </c>
      <c r="I2" s="135">
        <v>1</v>
      </c>
      <c r="J2" s="135">
        <v>0</v>
      </c>
      <c r="K2" s="135">
        <v>0</v>
      </c>
      <c r="L2" s="135">
        <v>0</v>
      </c>
      <c r="M2" s="135">
        <v>0</v>
      </c>
      <c r="N2" s="135">
        <v>0</v>
      </c>
      <c r="O2" s="135">
        <v>1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</v>
      </c>
      <c r="W2" s="135">
        <v>0</v>
      </c>
      <c r="X2" s="135">
        <v>0</v>
      </c>
      <c r="Y2" s="135">
        <v>1</v>
      </c>
      <c r="Z2" s="135">
        <v>0</v>
      </c>
      <c r="AA2" s="135">
        <v>0</v>
      </c>
      <c r="AB2" s="135">
        <v>1</v>
      </c>
      <c r="AC2" s="135">
        <v>0</v>
      </c>
      <c r="AD2" s="135">
        <v>0</v>
      </c>
      <c r="AE2" s="135">
        <v>0</v>
      </c>
      <c r="AF2" s="135">
        <v>0</v>
      </c>
      <c r="AG2" s="135">
        <v>0</v>
      </c>
      <c r="AH2" s="135">
        <v>0</v>
      </c>
      <c r="AI2" s="135">
        <v>0</v>
      </c>
      <c r="AJ2" s="135">
        <v>0</v>
      </c>
      <c r="AK2" s="135">
        <v>0</v>
      </c>
      <c r="AL2" s="135">
        <v>0</v>
      </c>
      <c r="AM2" s="135">
        <v>0</v>
      </c>
      <c r="AN2" s="135">
        <v>0</v>
      </c>
      <c r="AO2" s="135">
        <v>1</v>
      </c>
      <c r="AP2" s="135">
        <v>0</v>
      </c>
      <c r="AQ2" s="135">
        <v>1</v>
      </c>
      <c r="AR2" s="135">
        <v>0</v>
      </c>
      <c r="AS2" s="135">
        <v>0</v>
      </c>
      <c r="AT2" s="135">
        <v>0</v>
      </c>
      <c r="AU2" s="135">
        <v>0</v>
      </c>
      <c r="AV2" s="135">
        <v>1</v>
      </c>
      <c r="AW2" s="135">
        <v>0</v>
      </c>
      <c r="AX2" s="135">
        <v>0</v>
      </c>
      <c r="AY2" s="135">
        <v>0</v>
      </c>
      <c r="AZ2" s="135">
        <v>0</v>
      </c>
      <c r="BA2" s="135">
        <v>1</v>
      </c>
      <c r="BB2" s="135">
        <v>1</v>
      </c>
      <c r="BC2" s="135">
        <v>0</v>
      </c>
      <c r="BD2" s="135">
        <v>0</v>
      </c>
      <c r="BE2" s="135">
        <v>0</v>
      </c>
      <c r="BF2" s="135">
        <v>0</v>
      </c>
      <c r="BG2" s="135">
        <v>0</v>
      </c>
      <c r="BH2" s="135">
        <v>1</v>
      </c>
      <c r="BI2" s="135">
        <v>0</v>
      </c>
      <c r="BJ2" s="135">
        <v>0</v>
      </c>
      <c r="BK2" s="135">
        <v>0</v>
      </c>
      <c r="BL2" s="135">
        <v>0</v>
      </c>
      <c r="BM2" s="135">
        <v>0</v>
      </c>
      <c r="BN2" s="135">
        <v>0</v>
      </c>
      <c r="BO2" s="135">
        <v>0</v>
      </c>
      <c r="BP2" s="135">
        <v>1</v>
      </c>
      <c r="BQ2" s="135">
        <v>0</v>
      </c>
      <c r="BR2" s="135">
        <v>0</v>
      </c>
      <c r="BS2" s="135">
        <v>0</v>
      </c>
      <c r="BT2" s="135">
        <v>1</v>
      </c>
      <c r="BU2" s="135">
        <v>0</v>
      </c>
      <c r="BV2" s="135">
        <v>0</v>
      </c>
      <c r="BW2" s="135">
        <v>0</v>
      </c>
      <c r="BX2" s="135">
        <v>0</v>
      </c>
      <c r="BY2" s="135">
        <v>0</v>
      </c>
      <c r="BZ2" s="135">
        <v>0</v>
      </c>
      <c r="CA2" s="135">
        <v>0</v>
      </c>
      <c r="CB2" s="135">
        <v>0</v>
      </c>
      <c r="CC2" s="135">
        <v>0</v>
      </c>
      <c r="CD2" s="135">
        <v>0</v>
      </c>
      <c r="CE2" s="135">
        <v>0</v>
      </c>
      <c r="CF2" s="135">
        <v>1</v>
      </c>
      <c r="CG2" s="135">
        <v>0</v>
      </c>
      <c r="CH2" s="135">
        <v>0</v>
      </c>
      <c r="CI2" s="135">
        <v>0</v>
      </c>
      <c r="CJ2" s="135">
        <v>1</v>
      </c>
      <c r="CK2" s="135">
        <v>0</v>
      </c>
      <c r="CL2" s="135">
        <v>0</v>
      </c>
      <c r="CM2" s="135">
        <v>0</v>
      </c>
      <c r="CN2" s="135">
        <v>0</v>
      </c>
      <c r="CO2" s="135">
        <v>0</v>
      </c>
      <c r="CP2" s="135">
        <v>1</v>
      </c>
      <c r="CQ2" s="135">
        <v>1</v>
      </c>
      <c r="CR2" s="135">
        <v>1</v>
      </c>
      <c r="CS2" s="135">
        <v>0</v>
      </c>
      <c r="CT2" s="135">
        <v>0</v>
      </c>
      <c r="CU2" s="135">
        <v>0</v>
      </c>
      <c r="CV2" s="135">
        <v>1</v>
      </c>
      <c r="CW2" s="135">
        <v>0</v>
      </c>
      <c r="CX2" s="135"/>
    </row>
    <row r="3" spans="1:102" x14ac:dyDescent="0.35">
      <c r="A3" s="135">
        <v>2</v>
      </c>
      <c r="B3" s="135">
        <v>0</v>
      </c>
      <c r="C3" s="135">
        <v>1</v>
      </c>
      <c r="D3" s="135">
        <v>0</v>
      </c>
      <c r="E3" s="135">
        <v>0</v>
      </c>
      <c r="F3" s="135">
        <v>0</v>
      </c>
      <c r="G3" s="135">
        <v>0</v>
      </c>
      <c r="H3" s="135">
        <v>1</v>
      </c>
      <c r="I3" s="135">
        <v>0</v>
      </c>
      <c r="J3" s="135">
        <v>0</v>
      </c>
      <c r="K3" s="135">
        <v>1</v>
      </c>
      <c r="L3" s="135">
        <v>0</v>
      </c>
      <c r="M3" s="135">
        <v>1</v>
      </c>
      <c r="N3" s="135">
        <v>0</v>
      </c>
      <c r="O3" s="135">
        <v>1</v>
      </c>
      <c r="P3" s="135">
        <v>1</v>
      </c>
      <c r="Q3" s="135">
        <v>0</v>
      </c>
      <c r="R3" s="135">
        <v>1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  <c r="X3" s="135">
        <v>1</v>
      </c>
      <c r="Y3" s="135">
        <v>0</v>
      </c>
      <c r="Z3" s="135">
        <v>0</v>
      </c>
      <c r="AA3" s="135">
        <v>0</v>
      </c>
      <c r="AB3" s="135">
        <v>0</v>
      </c>
      <c r="AC3" s="135">
        <v>0</v>
      </c>
      <c r="AD3" s="135">
        <v>0</v>
      </c>
      <c r="AE3" s="135">
        <v>1</v>
      </c>
      <c r="AF3" s="135">
        <v>0</v>
      </c>
      <c r="AG3" s="135">
        <v>0</v>
      </c>
      <c r="AH3" s="135">
        <v>0</v>
      </c>
      <c r="AI3" s="135">
        <v>0</v>
      </c>
      <c r="AJ3" s="135">
        <v>0</v>
      </c>
      <c r="AK3" s="135">
        <v>1</v>
      </c>
      <c r="AL3" s="135">
        <v>0</v>
      </c>
      <c r="AM3" s="135">
        <v>0</v>
      </c>
      <c r="AN3" s="135">
        <v>0</v>
      </c>
      <c r="AO3" s="135">
        <v>0</v>
      </c>
      <c r="AP3" s="135">
        <v>0</v>
      </c>
      <c r="AQ3" s="135">
        <v>1</v>
      </c>
      <c r="AR3" s="135">
        <v>0</v>
      </c>
      <c r="AS3" s="135">
        <v>0</v>
      </c>
      <c r="AT3" s="135">
        <v>0</v>
      </c>
      <c r="AU3" s="135">
        <v>0</v>
      </c>
      <c r="AV3" s="135">
        <v>0</v>
      </c>
      <c r="AW3" s="135">
        <v>0</v>
      </c>
      <c r="AX3" s="135">
        <v>0</v>
      </c>
      <c r="AY3" s="135">
        <v>0</v>
      </c>
      <c r="AZ3" s="135">
        <v>0</v>
      </c>
      <c r="BA3" s="135">
        <v>0</v>
      </c>
      <c r="BB3" s="135">
        <v>1</v>
      </c>
      <c r="BC3" s="135">
        <v>0</v>
      </c>
      <c r="BD3" s="135">
        <v>0</v>
      </c>
      <c r="BE3" s="135">
        <v>1</v>
      </c>
      <c r="BF3" s="135">
        <v>0</v>
      </c>
      <c r="BG3" s="135">
        <v>0</v>
      </c>
      <c r="BH3" s="135">
        <v>0</v>
      </c>
      <c r="BI3" s="135">
        <v>0</v>
      </c>
      <c r="BJ3" s="135">
        <v>0</v>
      </c>
      <c r="BK3" s="135">
        <v>0</v>
      </c>
      <c r="BL3" s="135">
        <v>0</v>
      </c>
      <c r="BM3" s="135">
        <v>0</v>
      </c>
      <c r="BN3" s="135">
        <v>0</v>
      </c>
      <c r="BO3" s="135">
        <v>0</v>
      </c>
      <c r="BP3" s="135">
        <v>0</v>
      </c>
      <c r="BQ3" s="135">
        <v>0</v>
      </c>
      <c r="BR3" s="135">
        <v>1</v>
      </c>
      <c r="BS3" s="135">
        <v>0</v>
      </c>
      <c r="BT3" s="135">
        <v>0</v>
      </c>
      <c r="BU3" s="135">
        <v>0</v>
      </c>
      <c r="BV3" s="135">
        <v>0</v>
      </c>
      <c r="BW3" s="135">
        <v>0</v>
      </c>
      <c r="BX3" s="135">
        <v>0</v>
      </c>
      <c r="BY3" s="135">
        <v>0</v>
      </c>
      <c r="BZ3" s="135">
        <v>0</v>
      </c>
      <c r="CA3" s="135">
        <v>0</v>
      </c>
      <c r="CB3" s="135">
        <v>0</v>
      </c>
      <c r="CC3" s="135">
        <v>1</v>
      </c>
      <c r="CD3" s="135">
        <v>0</v>
      </c>
      <c r="CE3" s="135">
        <v>0</v>
      </c>
      <c r="CF3" s="135">
        <v>0</v>
      </c>
      <c r="CG3" s="135">
        <v>0</v>
      </c>
      <c r="CH3" s="135">
        <v>0</v>
      </c>
      <c r="CI3" s="135">
        <v>0</v>
      </c>
      <c r="CJ3" s="135">
        <v>0</v>
      </c>
      <c r="CK3" s="135">
        <v>0</v>
      </c>
      <c r="CL3" s="135">
        <v>0</v>
      </c>
      <c r="CM3" s="135">
        <v>0</v>
      </c>
      <c r="CN3" s="135">
        <v>0</v>
      </c>
      <c r="CO3" s="135">
        <v>0</v>
      </c>
      <c r="CP3" s="135">
        <v>0</v>
      </c>
      <c r="CQ3" s="135">
        <v>0</v>
      </c>
      <c r="CR3" s="135">
        <v>0</v>
      </c>
      <c r="CS3" s="135">
        <v>0</v>
      </c>
      <c r="CT3" s="135">
        <v>0</v>
      </c>
      <c r="CU3" s="135">
        <v>0</v>
      </c>
      <c r="CV3" s="135">
        <v>1</v>
      </c>
      <c r="CW3" s="135">
        <v>0</v>
      </c>
      <c r="CX3" s="135"/>
    </row>
    <row r="4" spans="1:102" x14ac:dyDescent="0.35">
      <c r="A4" s="135">
        <v>3</v>
      </c>
      <c r="B4" s="135">
        <v>0</v>
      </c>
      <c r="C4" s="135">
        <v>0</v>
      </c>
      <c r="D4" s="135">
        <v>0</v>
      </c>
      <c r="E4" s="135">
        <v>1</v>
      </c>
      <c r="F4" s="135">
        <v>0</v>
      </c>
      <c r="G4" s="135">
        <v>0</v>
      </c>
      <c r="H4" s="135">
        <v>1</v>
      </c>
      <c r="I4" s="135">
        <v>1</v>
      </c>
      <c r="J4" s="135">
        <v>1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1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1</v>
      </c>
      <c r="Z4" s="135">
        <v>0</v>
      </c>
      <c r="AA4" s="135">
        <v>0</v>
      </c>
      <c r="AB4" s="135">
        <v>0</v>
      </c>
      <c r="AC4" s="135">
        <v>0</v>
      </c>
      <c r="AD4" s="135">
        <v>1</v>
      </c>
      <c r="AE4" s="135">
        <v>0</v>
      </c>
      <c r="AF4" s="135">
        <v>0</v>
      </c>
      <c r="AG4" s="135">
        <v>0</v>
      </c>
      <c r="AH4" s="135">
        <v>0</v>
      </c>
      <c r="AI4" s="135">
        <v>0</v>
      </c>
      <c r="AJ4" s="135">
        <v>0</v>
      </c>
      <c r="AK4" s="135">
        <v>0</v>
      </c>
      <c r="AL4" s="135">
        <v>0</v>
      </c>
      <c r="AM4" s="135">
        <v>0</v>
      </c>
      <c r="AN4" s="135">
        <v>0</v>
      </c>
      <c r="AO4" s="135">
        <v>0</v>
      </c>
      <c r="AP4" s="135">
        <v>0</v>
      </c>
      <c r="AQ4" s="135">
        <v>0</v>
      </c>
      <c r="AR4" s="135">
        <v>0</v>
      </c>
      <c r="AS4" s="135">
        <v>0</v>
      </c>
      <c r="AT4" s="135">
        <v>0</v>
      </c>
      <c r="AU4" s="135">
        <v>0</v>
      </c>
      <c r="AV4" s="135">
        <v>0</v>
      </c>
      <c r="AW4" s="135">
        <v>0</v>
      </c>
      <c r="AX4" s="135">
        <v>0</v>
      </c>
      <c r="AY4" s="135">
        <v>1</v>
      </c>
      <c r="AZ4" s="135">
        <v>1</v>
      </c>
      <c r="BA4" s="135">
        <v>0</v>
      </c>
      <c r="BB4" s="135">
        <v>0</v>
      </c>
      <c r="BC4" s="135">
        <v>0</v>
      </c>
      <c r="BD4" s="135">
        <v>0</v>
      </c>
      <c r="BE4" s="135">
        <v>0</v>
      </c>
      <c r="BF4" s="135">
        <v>0</v>
      </c>
      <c r="BG4" s="135">
        <v>0</v>
      </c>
      <c r="BH4" s="135">
        <v>0</v>
      </c>
      <c r="BI4" s="135">
        <v>0</v>
      </c>
      <c r="BJ4" s="135">
        <v>0</v>
      </c>
      <c r="BK4" s="135">
        <v>1</v>
      </c>
      <c r="BL4" s="135">
        <v>0</v>
      </c>
      <c r="BM4" s="135">
        <v>0</v>
      </c>
      <c r="BN4" s="135">
        <v>0</v>
      </c>
      <c r="BO4" s="135">
        <v>0</v>
      </c>
      <c r="BP4" s="135">
        <v>0</v>
      </c>
      <c r="BQ4" s="135">
        <v>0</v>
      </c>
      <c r="BR4" s="135">
        <v>0</v>
      </c>
      <c r="BS4" s="135">
        <v>0</v>
      </c>
      <c r="BT4" s="135">
        <v>0</v>
      </c>
      <c r="BU4" s="135">
        <v>0</v>
      </c>
      <c r="BV4" s="135">
        <v>0</v>
      </c>
      <c r="BW4" s="135">
        <v>0</v>
      </c>
      <c r="BX4" s="135">
        <v>1</v>
      </c>
      <c r="BY4" s="135">
        <v>0</v>
      </c>
      <c r="BZ4" s="135">
        <v>0</v>
      </c>
      <c r="CA4" s="135">
        <v>1</v>
      </c>
      <c r="CB4" s="135">
        <v>0</v>
      </c>
      <c r="CC4" s="135">
        <v>0</v>
      </c>
      <c r="CD4" s="135">
        <v>1</v>
      </c>
      <c r="CE4" s="135">
        <v>0</v>
      </c>
      <c r="CF4" s="135">
        <v>0</v>
      </c>
      <c r="CG4" s="135">
        <v>0</v>
      </c>
      <c r="CH4" s="135">
        <v>0</v>
      </c>
      <c r="CI4" s="135">
        <v>0</v>
      </c>
      <c r="CJ4" s="135">
        <v>0</v>
      </c>
      <c r="CK4" s="135">
        <v>0</v>
      </c>
      <c r="CL4" s="135">
        <v>0</v>
      </c>
      <c r="CM4" s="135">
        <v>1</v>
      </c>
      <c r="CN4" s="135">
        <v>0</v>
      </c>
      <c r="CO4" s="135">
        <v>0</v>
      </c>
      <c r="CP4" s="135">
        <v>1</v>
      </c>
      <c r="CQ4" s="135">
        <v>0</v>
      </c>
      <c r="CR4" s="135">
        <v>0</v>
      </c>
      <c r="CS4" s="135">
        <v>0</v>
      </c>
      <c r="CT4" s="135">
        <v>0</v>
      </c>
      <c r="CU4" s="135">
        <v>1</v>
      </c>
      <c r="CV4" s="135">
        <v>1</v>
      </c>
      <c r="CW4" s="135">
        <v>0</v>
      </c>
      <c r="CX4" s="135"/>
    </row>
    <row r="5" spans="1:102" x14ac:dyDescent="0.35">
      <c r="A5" s="135">
        <v>4</v>
      </c>
      <c r="B5" s="135">
        <v>1</v>
      </c>
      <c r="C5" s="135">
        <v>0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1</v>
      </c>
      <c r="J5" s="135">
        <v>0</v>
      </c>
      <c r="K5" s="135">
        <v>0</v>
      </c>
      <c r="L5" s="135">
        <v>0</v>
      </c>
      <c r="M5" s="135">
        <v>2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1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1</v>
      </c>
      <c r="AE5" s="135">
        <v>0</v>
      </c>
      <c r="AF5" s="135">
        <v>0</v>
      </c>
      <c r="AG5" s="135">
        <v>0</v>
      </c>
      <c r="AH5" s="135">
        <v>0</v>
      </c>
      <c r="AI5" s="135">
        <v>0</v>
      </c>
      <c r="AJ5" s="135">
        <v>1</v>
      </c>
      <c r="AK5" s="135">
        <v>0</v>
      </c>
      <c r="AL5" s="135">
        <v>1</v>
      </c>
      <c r="AM5" s="135">
        <v>0</v>
      </c>
      <c r="AN5" s="135">
        <v>1</v>
      </c>
      <c r="AO5" s="135">
        <v>0</v>
      </c>
      <c r="AP5" s="135">
        <v>0</v>
      </c>
      <c r="AQ5" s="135">
        <v>0</v>
      </c>
      <c r="AR5" s="135">
        <v>0</v>
      </c>
      <c r="AS5" s="135">
        <v>0</v>
      </c>
      <c r="AT5" s="135">
        <v>0</v>
      </c>
      <c r="AU5" s="135">
        <v>0</v>
      </c>
      <c r="AV5" s="135">
        <v>0</v>
      </c>
      <c r="AW5" s="135">
        <v>0</v>
      </c>
      <c r="AX5" s="135">
        <v>0</v>
      </c>
      <c r="AY5" s="135">
        <v>0</v>
      </c>
      <c r="AZ5" s="135">
        <v>0</v>
      </c>
      <c r="BA5" s="135">
        <v>0</v>
      </c>
      <c r="BB5" s="135">
        <v>0</v>
      </c>
      <c r="BC5" s="135">
        <v>1</v>
      </c>
      <c r="BD5" s="135">
        <v>0</v>
      </c>
      <c r="BE5" s="135">
        <v>0</v>
      </c>
      <c r="BF5" s="135">
        <v>0</v>
      </c>
      <c r="BG5" s="135">
        <v>0</v>
      </c>
      <c r="BH5" s="135">
        <v>0</v>
      </c>
      <c r="BI5" s="135">
        <v>0</v>
      </c>
      <c r="BJ5" s="135">
        <v>0</v>
      </c>
      <c r="BK5" s="135">
        <v>0</v>
      </c>
      <c r="BL5" s="135">
        <v>0</v>
      </c>
      <c r="BM5" s="135">
        <v>0</v>
      </c>
      <c r="BN5" s="135">
        <v>0</v>
      </c>
      <c r="BO5" s="135">
        <v>0</v>
      </c>
      <c r="BP5" s="135">
        <v>0</v>
      </c>
      <c r="BQ5" s="135">
        <v>0</v>
      </c>
      <c r="BR5" s="135">
        <v>1</v>
      </c>
      <c r="BS5" s="135">
        <v>0</v>
      </c>
      <c r="BT5" s="135">
        <v>0</v>
      </c>
      <c r="BU5" s="135">
        <v>0</v>
      </c>
      <c r="BV5" s="135">
        <v>0</v>
      </c>
      <c r="BW5" s="135">
        <v>0</v>
      </c>
      <c r="BX5" s="135">
        <v>0</v>
      </c>
      <c r="BY5" s="135">
        <v>0</v>
      </c>
      <c r="BZ5" s="135">
        <v>0</v>
      </c>
      <c r="CA5" s="135">
        <v>0</v>
      </c>
      <c r="CB5" s="135">
        <v>0</v>
      </c>
      <c r="CC5" s="135">
        <v>0</v>
      </c>
      <c r="CD5" s="135">
        <v>0</v>
      </c>
      <c r="CE5" s="135">
        <v>0</v>
      </c>
      <c r="CF5" s="135">
        <v>0</v>
      </c>
      <c r="CG5" s="135">
        <v>0</v>
      </c>
      <c r="CH5" s="135">
        <v>0</v>
      </c>
      <c r="CI5" s="135">
        <v>0</v>
      </c>
      <c r="CJ5" s="135">
        <v>0</v>
      </c>
      <c r="CK5" s="135">
        <v>0</v>
      </c>
      <c r="CL5" s="135">
        <v>0</v>
      </c>
      <c r="CM5" s="135">
        <v>0</v>
      </c>
      <c r="CN5" s="135">
        <v>0</v>
      </c>
      <c r="CO5" s="135">
        <v>0</v>
      </c>
      <c r="CP5" s="135">
        <v>0</v>
      </c>
      <c r="CQ5" s="135">
        <v>0</v>
      </c>
      <c r="CR5" s="135">
        <v>0</v>
      </c>
      <c r="CS5" s="135">
        <v>1</v>
      </c>
      <c r="CT5" s="135">
        <v>0</v>
      </c>
      <c r="CU5" s="135">
        <v>0</v>
      </c>
      <c r="CV5" s="135">
        <v>1</v>
      </c>
      <c r="CW5" s="135">
        <v>0</v>
      </c>
      <c r="CX5" s="135"/>
    </row>
    <row r="6" spans="1:102" x14ac:dyDescent="0.35">
      <c r="A6" s="135">
        <v>5</v>
      </c>
      <c r="B6" s="135">
        <v>0</v>
      </c>
      <c r="C6" s="135">
        <v>0</v>
      </c>
      <c r="D6" s="135">
        <v>0</v>
      </c>
      <c r="E6" s="135">
        <v>0</v>
      </c>
      <c r="F6" s="135">
        <v>0</v>
      </c>
      <c r="G6" s="135">
        <v>0</v>
      </c>
      <c r="H6" s="135">
        <v>1</v>
      </c>
      <c r="I6" s="135">
        <v>1</v>
      </c>
      <c r="J6" s="135">
        <v>0</v>
      </c>
      <c r="K6" s="135">
        <v>0</v>
      </c>
      <c r="L6" s="135">
        <v>0</v>
      </c>
      <c r="M6" s="135">
        <v>0</v>
      </c>
      <c r="N6" s="135">
        <v>1</v>
      </c>
      <c r="O6" s="135">
        <v>1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>
        <v>1</v>
      </c>
      <c r="AI6" s="135">
        <v>0</v>
      </c>
      <c r="AJ6" s="135">
        <v>0</v>
      </c>
      <c r="AK6" s="135">
        <v>0</v>
      </c>
      <c r="AL6" s="135">
        <v>0</v>
      </c>
      <c r="AM6" s="135">
        <v>0</v>
      </c>
      <c r="AN6" s="135">
        <v>0</v>
      </c>
      <c r="AO6" s="135">
        <v>0</v>
      </c>
      <c r="AP6" s="135">
        <v>0</v>
      </c>
      <c r="AQ6" s="135">
        <v>0</v>
      </c>
      <c r="AR6" s="135">
        <v>0</v>
      </c>
      <c r="AS6" s="135">
        <v>0</v>
      </c>
      <c r="AT6" s="135">
        <v>0</v>
      </c>
      <c r="AU6" s="135">
        <v>0</v>
      </c>
      <c r="AV6" s="135">
        <v>0</v>
      </c>
      <c r="AW6" s="135">
        <v>0</v>
      </c>
      <c r="AX6" s="135">
        <v>0</v>
      </c>
      <c r="AY6" s="135">
        <v>0</v>
      </c>
      <c r="AZ6" s="135">
        <v>0</v>
      </c>
      <c r="BA6" s="135">
        <v>0</v>
      </c>
      <c r="BB6" s="135">
        <v>0</v>
      </c>
      <c r="BC6" s="135">
        <v>0</v>
      </c>
      <c r="BD6" s="135">
        <v>0</v>
      </c>
      <c r="BE6" s="135">
        <v>0</v>
      </c>
      <c r="BF6" s="135">
        <v>0</v>
      </c>
      <c r="BG6" s="135">
        <v>1</v>
      </c>
      <c r="BH6" s="135">
        <v>0</v>
      </c>
      <c r="BI6" s="135">
        <v>0</v>
      </c>
      <c r="BJ6" s="135">
        <v>0</v>
      </c>
      <c r="BK6" s="135">
        <v>0</v>
      </c>
      <c r="BL6" s="135">
        <v>0</v>
      </c>
      <c r="BM6" s="135">
        <v>0</v>
      </c>
      <c r="BN6" s="135">
        <v>0</v>
      </c>
      <c r="BO6" s="135">
        <v>1</v>
      </c>
      <c r="BP6" s="135">
        <v>0</v>
      </c>
      <c r="BQ6" s="135">
        <v>1</v>
      </c>
      <c r="BR6" s="135">
        <v>1</v>
      </c>
      <c r="BS6" s="135">
        <v>0</v>
      </c>
      <c r="BT6" s="135">
        <v>0</v>
      </c>
      <c r="BU6" s="135">
        <v>0</v>
      </c>
      <c r="BV6" s="135">
        <v>0</v>
      </c>
      <c r="BW6" s="135">
        <v>0</v>
      </c>
      <c r="BX6" s="135">
        <v>0</v>
      </c>
      <c r="BY6" s="135">
        <v>0</v>
      </c>
      <c r="BZ6" s="135">
        <v>0</v>
      </c>
      <c r="CA6" s="135">
        <v>0</v>
      </c>
      <c r="CB6" s="135">
        <v>0</v>
      </c>
      <c r="CC6" s="135">
        <v>1</v>
      </c>
      <c r="CD6" s="135">
        <v>0</v>
      </c>
      <c r="CE6" s="135">
        <v>0</v>
      </c>
      <c r="CF6" s="135">
        <v>0</v>
      </c>
      <c r="CG6" s="135">
        <v>0</v>
      </c>
      <c r="CH6" s="135">
        <v>0</v>
      </c>
      <c r="CI6" s="135">
        <v>0</v>
      </c>
      <c r="CJ6" s="135">
        <v>0</v>
      </c>
      <c r="CK6" s="135">
        <v>0</v>
      </c>
      <c r="CL6" s="135">
        <v>0</v>
      </c>
      <c r="CM6" s="135">
        <v>0</v>
      </c>
      <c r="CN6" s="135">
        <v>0</v>
      </c>
      <c r="CO6" s="135">
        <v>0</v>
      </c>
      <c r="CP6" s="135">
        <v>0</v>
      </c>
      <c r="CQ6" s="135">
        <v>1</v>
      </c>
      <c r="CR6" s="135">
        <v>0</v>
      </c>
      <c r="CS6" s="135">
        <v>0</v>
      </c>
      <c r="CT6" s="135">
        <v>0</v>
      </c>
      <c r="CU6" s="135">
        <v>0</v>
      </c>
      <c r="CV6" s="135">
        <v>0</v>
      </c>
      <c r="CW6" s="135">
        <v>0</v>
      </c>
      <c r="CX6" s="135"/>
    </row>
    <row r="7" spans="1:102" x14ac:dyDescent="0.35">
      <c r="A7" s="135">
        <v>6</v>
      </c>
      <c r="B7" s="135">
        <v>0</v>
      </c>
      <c r="C7" s="135">
        <v>0</v>
      </c>
      <c r="D7" s="135">
        <v>0</v>
      </c>
      <c r="E7" s="135">
        <v>0</v>
      </c>
      <c r="F7" s="135">
        <v>0</v>
      </c>
      <c r="G7" s="135">
        <v>0</v>
      </c>
      <c r="H7" s="135">
        <v>1</v>
      </c>
      <c r="I7" s="135">
        <v>0</v>
      </c>
      <c r="J7" s="135">
        <v>0</v>
      </c>
      <c r="K7" s="135">
        <v>0</v>
      </c>
      <c r="L7" s="135">
        <v>0</v>
      </c>
      <c r="M7" s="135">
        <v>1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1</v>
      </c>
      <c r="AB7" s="135">
        <v>0</v>
      </c>
      <c r="AC7" s="135">
        <v>0</v>
      </c>
      <c r="AD7" s="135">
        <v>0</v>
      </c>
      <c r="AE7" s="135">
        <v>0</v>
      </c>
      <c r="AF7" s="135">
        <v>1</v>
      </c>
      <c r="AG7" s="135">
        <v>0</v>
      </c>
      <c r="AH7" s="135">
        <v>0</v>
      </c>
      <c r="AI7" s="135">
        <v>0</v>
      </c>
      <c r="AJ7" s="135">
        <v>1</v>
      </c>
      <c r="AK7" s="135">
        <v>0</v>
      </c>
      <c r="AL7" s="135">
        <v>0</v>
      </c>
      <c r="AM7" s="135">
        <v>0</v>
      </c>
      <c r="AN7" s="135">
        <v>0</v>
      </c>
      <c r="AO7" s="135">
        <v>0</v>
      </c>
      <c r="AP7" s="135">
        <v>0</v>
      </c>
      <c r="AQ7" s="135">
        <v>0</v>
      </c>
      <c r="AR7" s="135">
        <v>0</v>
      </c>
      <c r="AS7" s="135">
        <v>0</v>
      </c>
      <c r="AT7" s="135">
        <v>0</v>
      </c>
      <c r="AU7" s="135">
        <v>0</v>
      </c>
      <c r="AV7" s="135">
        <v>0</v>
      </c>
      <c r="AW7" s="135">
        <v>0</v>
      </c>
      <c r="AX7" s="135">
        <v>0</v>
      </c>
      <c r="AY7" s="135">
        <v>0</v>
      </c>
      <c r="AZ7" s="135">
        <v>0</v>
      </c>
      <c r="BA7" s="135">
        <v>0</v>
      </c>
      <c r="BB7" s="135">
        <v>0</v>
      </c>
      <c r="BC7" s="135">
        <v>0</v>
      </c>
      <c r="BD7" s="135">
        <v>0</v>
      </c>
      <c r="BE7" s="135">
        <v>0</v>
      </c>
      <c r="BF7" s="135">
        <v>0</v>
      </c>
      <c r="BG7" s="135">
        <v>0</v>
      </c>
      <c r="BH7" s="135">
        <v>0</v>
      </c>
      <c r="BI7" s="135">
        <v>0</v>
      </c>
      <c r="BJ7" s="135">
        <v>0</v>
      </c>
      <c r="BK7" s="135">
        <v>0</v>
      </c>
      <c r="BL7" s="135">
        <v>0</v>
      </c>
      <c r="BM7" s="135">
        <v>0</v>
      </c>
      <c r="BN7" s="135">
        <v>0</v>
      </c>
      <c r="BO7" s="135">
        <v>0</v>
      </c>
      <c r="BP7" s="135">
        <v>0</v>
      </c>
      <c r="BQ7" s="135">
        <v>0</v>
      </c>
      <c r="BR7" s="135">
        <v>0</v>
      </c>
      <c r="BS7" s="135">
        <v>0</v>
      </c>
      <c r="BT7" s="135">
        <v>0</v>
      </c>
      <c r="BU7" s="135">
        <v>0</v>
      </c>
      <c r="BV7" s="135">
        <v>1</v>
      </c>
      <c r="BW7" s="135">
        <v>0</v>
      </c>
      <c r="BX7" s="135">
        <v>0</v>
      </c>
      <c r="BY7" s="135">
        <v>0</v>
      </c>
      <c r="BZ7" s="135">
        <v>0</v>
      </c>
      <c r="CA7" s="135">
        <v>0</v>
      </c>
      <c r="CB7" s="135">
        <v>0</v>
      </c>
      <c r="CC7" s="135">
        <v>0</v>
      </c>
      <c r="CD7" s="135">
        <v>1</v>
      </c>
      <c r="CE7" s="135">
        <v>0</v>
      </c>
      <c r="CF7" s="135">
        <v>0</v>
      </c>
      <c r="CG7" s="135">
        <v>0</v>
      </c>
      <c r="CH7" s="135">
        <v>1</v>
      </c>
      <c r="CI7" s="135">
        <v>0</v>
      </c>
      <c r="CJ7" s="135">
        <v>0</v>
      </c>
      <c r="CK7" s="135">
        <v>0</v>
      </c>
      <c r="CL7" s="135">
        <v>0</v>
      </c>
      <c r="CM7" s="135">
        <v>0</v>
      </c>
      <c r="CN7" s="135">
        <v>0</v>
      </c>
      <c r="CO7" s="135">
        <v>1</v>
      </c>
      <c r="CP7" s="135">
        <v>0</v>
      </c>
      <c r="CQ7" s="135">
        <v>0</v>
      </c>
      <c r="CR7" s="135">
        <v>1</v>
      </c>
      <c r="CS7" s="135">
        <v>0</v>
      </c>
      <c r="CT7" s="135">
        <v>0</v>
      </c>
      <c r="CU7" s="135">
        <v>1</v>
      </c>
      <c r="CV7" s="135">
        <v>1</v>
      </c>
      <c r="CW7" s="135">
        <v>1</v>
      </c>
      <c r="CX7" s="135"/>
    </row>
    <row r="8" spans="1:102" x14ac:dyDescent="0.35">
      <c r="A8" s="135">
        <v>7</v>
      </c>
      <c r="B8" s="135">
        <v>0</v>
      </c>
      <c r="C8" s="135">
        <v>0</v>
      </c>
      <c r="D8" s="135">
        <v>0</v>
      </c>
      <c r="E8" s="135">
        <v>0</v>
      </c>
      <c r="F8" s="135">
        <v>0</v>
      </c>
      <c r="G8" s="135">
        <v>0</v>
      </c>
      <c r="H8" s="135">
        <v>0</v>
      </c>
      <c r="I8" s="135">
        <v>0</v>
      </c>
      <c r="J8" s="135">
        <v>0</v>
      </c>
      <c r="K8" s="135">
        <v>0</v>
      </c>
      <c r="L8" s="135">
        <v>0</v>
      </c>
      <c r="M8" s="135">
        <v>0</v>
      </c>
      <c r="N8" s="135">
        <v>1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5"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1</v>
      </c>
      <c r="AE8" s="135">
        <v>0</v>
      </c>
      <c r="AF8" s="135">
        <v>0</v>
      </c>
      <c r="AG8" s="135">
        <v>0</v>
      </c>
      <c r="AH8" s="135">
        <v>0</v>
      </c>
      <c r="AI8" s="135">
        <v>0</v>
      </c>
      <c r="AJ8" s="135">
        <v>1</v>
      </c>
      <c r="AK8" s="135">
        <v>0</v>
      </c>
      <c r="AL8" s="135">
        <v>0</v>
      </c>
      <c r="AM8" s="135">
        <v>0</v>
      </c>
      <c r="AN8" s="135">
        <v>0</v>
      </c>
      <c r="AO8" s="135">
        <v>0</v>
      </c>
      <c r="AP8" s="135">
        <v>0</v>
      </c>
      <c r="AQ8" s="135">
        <v>0</v>
      </c>
      <c r="AR8" s="135">
        <v>0</v>
      </c>
      <c r="AS8" s="135">
        <v>0</v>
      </c>
      <c r="AT8" s="135">
        <v>1</v>
      </c>
      <c r="AU8" s="135">
        <v>0</v>
      </c>
      <c r="AV8" s="135">
        <v>0</v>
      </c>
      <c r="AW8" s="135">
        <v>0</v>
      </c>
      <c r="AX8" s="135">
        <v>0</v>
      </c>
      <c r="AY8" s="135">
        <v>0</v>
      </c>
      <c r="AZ8" s="135">
        <v>0</v>
      </c>
      <c r="BA8" s="135">
        <v>0</v>
      </c>
      <c r="BB8" s="135">
        <v>0</v>
      </c>
      <c r="BC8" s="135">
        <v>0</v>
      </c>
      <c r="BD8" s="135">
        <v>0</v>
      </c>
      <c r="BE8" s="135">
        <v>0</v>
      </c>
      <c r="BF8" s="135">
        <v>0</v>
      </c>
      <c r="BG8" s="135">
        <v>0</v>
      </c>
      <c r="BH8" s="135">
        <v>0</v>
      </c>
      <c r="BI8" s="135">
        <v>0</v>
      </c>
      <c r="BJ8" s="135">
        <v>0</v>
      </c>
      <c r="BK8" s="135">
        <v>0</v>
      </c>
      <c r="BL8" s="135">
        <v>0</v>
      </c>
      <c r="BM8" s="135">
        <v>0</v>
      </c>
      <c r="BN8" s="135">
        <v>0</v>
      </c>
      <c r="BO8" s="135">
        <v>0</v>
      </c>
      <c r="BP8" s="135">
        <v>0</v>
      </c>
      <c r="BQ8" s="135">
        <v>0</v>
      </c>
      <c r="BR8" s="135">
        <v>0</v>
      </c>
      <c r="BS8" s="135">
        <v>0</v>
      </c>
      <c r="BT8" s="135">
        <v>0</v>
      </c>
      <c r="BU8" s="135">
        <v>0</v>
      </c>
      <c r="BV8" s="135">
        <v>0</v>
      </c>
      <c r="BW8" s="135">
        <v>0</v>
      </c>
      <c r="BX8" s="135">
        <v>0</v>
      </c>
      <c r="BY8" s="135">
        <v>0</v>
      </c>
      <c r="BZ8" s="135">
        <v>0</v>
      </c>
      <c r="CA8" s="135">
        <v>0</v>
      </c>
      <c r="CB8" s="135">
        <v>1</v>
      </c>
      <c r="CC8" s="135">
        <v>0</v>
      </c>
      <c r="CD8" s="135">
        <v>0</v>
      </c>
      <c r="CE8" s="135">
        <v>0</v>
      </c>
      <c r="CF8" s="135">
        <v>0</v>
      </c>
      <c r="CG8" s="135">
        <v>0</v>
      </c>
      <c r="CH8" s="135">
        <v>0</v>
      </c>
      <c r="CI8" s="135">
        <v>0</v>
      </c>
      <c r="CJ8" s="135">
        <v>0</v>
      </c>
      <c r="CK8" s="135">
        <v>0</v>
      </c>
      <c r="CL8" s="135">
        <v>0</v>
      </c>
      <c r="CM8" s="135">
        <v>1</v>
      </c>
      <c r="CN8" s="135">
        <v>0</v>
      </c>
      <c r="CO8" s="135">
        <v>0</v>
      </c>
      <c r="CP8" s="135">
        <v>0</v>
      </c>
      <c r="CQ8" s="135">
        <v>0</v>
      </c>
      <c r="CR8" s="135">
        <v>0</v>
      </c>
      <c r="CS8" s="135">
        <v>0</v>
      </c>
      <c r="CT8" s="135">
        <v>0</v>
      </c>
      <c r="CU8" s="135">
        <v>0</v>
      </c>
      <c r="CV8" s="135">
        <v>0</v>
      </c>
      <c r="CW8" s="135">
        <v>0</v>
      </c>
      <c r="CX8" s="135"/>
    </row>
    <row r="9" spans="1:102" x14ac:dyDescent="0.35">
      <c r="A9" s="135">
        <v>8</v>
      </c>
      <c r="B9" s="135">
        <v>1</v>
      </c>
      <c r="C9" s="135">
        <v>0</v>
      </c>
      <c r="D9" s="135">
        <v>0</v>
      </c>
      <c r="E9" s="135">
        <v>1</v>
      </c>
      <c r="F9" s="135">
        <v>0</v>
      </c>
      <c r="G9" s="135">
        <v>0</v>
      </c>
      <c r="H9" s="135">
        <v>0</v>
      </c>
      <c r="I9" s="135">
        <v>0</v>
      </c>
      <c r="J9" s="135">
        <v>1</v>
      </c>
      <c r="K9" s="135">
        <v>0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1</v>
      </c>
      <c r="U9" s="135">
        <v>0</v>
      </c>
      <c r="V9" s="135">
        <v>0</v>
      </c>
      <c r="W9" s="135">
        <v>0</v>
      </c>
      <c r="X9" s="135">
        <v>0</v>
      </c>
      <c r="Y9" s="135">
        <v>1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5">
        <v>1</v>
      </c>
      <c r="AH9" s="135">
        <v>0</v>
      </c>
      <c r="AI9" s="135">
        <v>0</v>
      </c>
      <c r="AJ9" s="135">
        <v>0</v>
      </c>
      <c r="AK9" s="135">
        <v>0</v>
      </c>
      <c r="AL9" s="135">
        <v>0</v>
      </c>
      <c r="AM9" s="135">
        <v>0</v>
      </c>
      <c r="AN9" s="135">
        <v>1</v>
      </c>
      <c r="AO9" s="135">
        <v>0</v>
      </c>
      <c r="AP9" s="135">
        <v>0</v>
      </c>
      <c r="AQ9" s="135">
        <v>0</v>
      </c>
      <c r="AR9" s="135">
        <v>0</v>
      </c>
      <c r="AS9" s="135">
        <v>0</v>
      </c>
      <c r="AT9" s="135">
        <v>0</v>
      </c>
      <c r="AU9" s="135">
        <v>0</v>
      </c>
      <c r="AV9" s="135">
        <v>1</v>
      </c>
      <c r="AW9" s="135">
        <v>1</v>
      </c>
      <c r="AX9" s="135">
        <v>0</v>
      </c>
      <c r="AY9" s="135">
        <v>0</v>
      </c>
      <c r="AZ9" s="135">
        <v>0</v>
      </c>
      <c r="BA9" s="135">
        <v>0</v>
      </c>
      <c r="BB9" s="135">
        <v>0</v>
      </c>
      <c r="BC9" s="135">
        <v>0</v>
      </c>
      <c r="BD9" s="135">
        <v>0</v>
      </c>
      <c r="BE9" s="135">
        <v>0</v>
      </c>
      <c r="BF9" s="135">
        <v>0</v>
      </c>
      <c r="BG9" s="135">
        <v>0</v>
      </c>
      <c r="BH9" s="135">
        <v>0</v>
      </c>
      <c r="BI9" s="135">
        <v>0</v>
      </c>
      <c r="BJ9" s="135">
        <v>0</v>
      </c>
      <c r="BK9" s="135">
        <v>0</v>
      </c>
      <c r="BL9" s="135">
        <v>1</v>
      </c>
      <c r="BM9" s="135">
        <v>0</v>
      </c>
      <c r="BN9" s="135">
        <v>0</v>
      </c>
      <c r="BO9" s="135">
        <v>1</v>
      </c>
      <c r="BP9" s="135">
        <v>1</v>
      </c>
      <c r="BQ9" s="135">
        <v>0</v>
      </c>
      <c r="BR9" s="135">
        <v>0</v>
      </c>
      <c r="BS9" s="135">
        <v>0</v>
      </c>
      <c r="BT9" s="135">
        <v>0</v>
      </c>
      <c r="BU9" s="135">
        <v>0</v>
      </c>
      <c r="BV9" s="135">
        <v>0</v>
      </c>
      <c r="BW9" s="135">
        <v>1</v>
      </c>
      <c r="BX9" s="135">
        <v>0</v>
      </c>
      <c r="BY9" s="135">
        <v>0</v>
      </c>
      <c r="BZ9" s="135">
        <v>0</v>
      </c>
      <c r="CA9" s="135">
        <v>0</v>
      </c>
      <c r="CB9" s="135">
        <v>0</v>
      </c>
      <c r="CC9" s="135">
        <v>0</v>
      </c>
      <c r="CD9" s="135">
        <v>0</v>
      </c>
      <c r="CE9" s="135">
        <v>1</v>
      </c>
      <c r="CF9" s="135">
        <v>0</v>
      </c>
      <c r="CG9" s="135">
        <v>0</v>
      </c>
      <c r="CH9" s="135">
        <v>0</v>
      </c>
      <c r="CI9" s="135">
        <v>0</v>
      </c>
      <c r="CJ9" s="135">
        <v>0</v>
      </c>
      <c r="CK9" s="135">
        <v>0</v>
      </c>
      <c r="CL9" s="135">
        <v>1</v>
      </c>
      <c r="CM9" s="135">
        <v>0</v>
      </c>
      <c r="CN9" s="135">
        <v>1</v>
      </c>
      <c r="CO9" s="135">
        <v>0</v>
      </c>
      <c r="CP9" s="135">
        <v>0</v>
      </c>
      <c r="CQ9" s="135">
        <v>0</v>
      </c>
      <c r="CR9" s="135">
        <v>0</v>
      </c>
      <c r="CS9" s="135">
        <v>0</v>
      </c>
      <c r="CT9" s="135">
        <v>0</v>
      </c>
      <c r="CU9" s="135">
        <v>0</v>
      </c>
      <c r="CV9" s="135">
        <v>0</v>
      </c>
      <c r="CW9" s="135">
        <v>0</v>
      </c>
      <c r="CX9" s="135"/>
    </row>
    <row r="10" spans="1:102" x14ac:dyDescent="0.35">
      <c r="A10" s="135">
        <v>9</v>
      </c>
      <c r="B10" s="135">
        <v>0</v>
      </c>
      <c r="C10" s="135">
        <v>1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5">
        <v>1</v>
      </c>
      <c r="S10" s="135">
        <v>1</v>
      </c>
      <c r="T10" s="135">
        <v>0</v>
      </c>
      <c r="U10" s="135">
        <v>1</v>
      </c>
      <c r="V10" s="135">
        <v>0</v>
      </c>
      <c r="W10" s="135">
        <v>0</v>
      </c>
      <c r="X10" s="135">
        <v>0</v>
      </c>
      <c r="Y10" s="135">
        <v>0</v>
      </c>
      <c r="Z10" s="135">
        <v>0</v>
      </c>
      <c r="AA10" s="135">
        <v>0</v>
      </c>
      <c r="AB10" s="135">
        <v>1</v>
      </c>
      <c r="AC10" s="135">
        <v>0</v>
      </c>
      <c r="AD10" s="135">
        <v>0</v>
      </c>
      <c r="AE10" s="135">
        <v>0</v>
      </c>
      <c r="AF10" s="135">
        <v>0</v>
      </c>
      <c r="AG10" s="135">
        <v>0</v>
      </c>
      <c r="AH10" s="135">
        <v>0</v>
      </c>
      <c r="AI10" s="135">
        <v>0</v>
      </c>
      <c r="AJ10" s="135">
        <v>0</v>
      </c>
      <c r="AK10" s="135">
        <v>0</v>
      </c>
      <c r="AL10" s="135">
        <v>1</v>
      </c>
      <c r="AM10" s="135">
        <v>0</v>
      </c>
      <c r="AN10" s="135">
        <v>0</v>
      </c>
      <c r="AO10" s="135">
        <v>0</v>
      </c>
      <c r="AP10" s="135">
        <v>0</v>
      </c>
      <c r="AQ10" s="135">
        <v>0</v>
      </c>
      <c r="AR10" s="135">
        <v>0</v>
      </c>
      <c r="AS10" s="135">
        <v>0</v>
      </c>
      <c r="AT10" s="135">
        <v>0</v>
      </c>
      <c r="AU10" s="135">
        <v>0</v>
      </c>
      <c r="AV10" s="135">
        <v>0</v>
      </c>
      <c r="AW10" s="135">
        <v>0</v>
      </c>
      <c r="AX10" s="135">
        <v>0</v>
      </c>
      <c r="AY10" s="135">
        <v>0</v>
      </c>
      <c r="AZ10" s="135">
        <v>0</v>
      </c>
      <c r="BA10" s="135">
        <v>0</v>
      </c>
      <c r="BB10" s="135">
        <v>0</v>
      </c>
      <c r="BC10" s="135">
        <v>0</v>
      </c>
      <c r="BD10" s="135">
        <v>0</v>
      </c>
      <c r="BE10" s="135">
        <v>0</v>
      </c>
      <c r="BF10" s="135">
        <v>0</v>
      </c>
      <c r="BG10" s="135">
        <v>0</v>
      </c>
      <c r="BH10" s="135">
        <v>0</v>
      </c>
      <c r="BI10" s="135">
        <v>0</v>
      </c>
      <c r="BJ10" s="135">
        <v>0</v>
      </c>
      <c r="BK10" s="135">
        <v>0</v>
      </c>
      <c r="BL10" s="135">
        <v>0</v>
      </c>
      <c r="BM10" s="135">
        <v>0</v>
      </c>
      <c r="BN10" s="135">
        <v>0</v>
      </c>
      <c r="BO10" s="135">
        <v>0</v>
      </c>
      <c r="BP10" s="135">
        <v>0</v>
      </c>
      <c r="BQ10" s="135">
        <v>0</v>
      </c>
      <c r="BR10" s="135">
        <v>0</v>
      </c>
      <c r="BS10" s="135">
        <v>0</v>
      </c>
      <c r="BT10" s="135">
        <v>0</v>
      </c>
      <c r="BU10" s="135">
        <v>1</v>
      </c>
      <c r="BV10" s="135">
        <v>0</v>
      </c>
      <c r="BW10" s="135">
        <v>0</v>
      </c>
      <c r="BX10" s="135">
        <v>0</v>
      </c>
      <c r="BY10" s="135">
        <v>1</v>
      </c>
      <c r="BZ10" s="135">
        <v>0</v>
      </c>
      <c r="CA10" s="135">
        <v>0</v>
      </c>
      <c r="CB10" s="135">
        <v>2</v>
      </c>
      <c r="CC10" s="135">
        <v>0</v>
      </c>
      <c r="CD10" s="135">
        <v>0</v>
      </c>
      <c r="CE10" s="135">
        <v>0</v>
      </c>
      <c r="CF10" s="135">
        <v>0</v>
      </c>
      <c r="CG10" s="135">
        <v>0</v>
      </c>
      <c r="CH10" s="135">
        <v>0</v>
      </c>
      <c r="CI10" s="135">
        <v>1</v>
      </c>
      <c r="CJ10" s="135">
        <v>0</v>
      </c>
      <c r="CK10" s="135">
        <v>0</v>
      </c>
      <c r="CL10" s="135">
        <v>0</v>
      </c>
      <c r="CM10" s="135">
        <v>0</v>
      </c>
      <c r="CN10" s="135">
        <v>0</v>
      </c>
      <c r="CO10" s="135">
        <v>0</v>
      </c>
      <c r="CP10" s="135">
        <v>0</v>
      </c>
      <c r="CQ10" s="135">
        <v>0</v>
      </c>
      <c r="CR10" s="135">
        <v>0</v>
      </c>
      <c r="CS10" s="135">
        <v>0</v>
      </c>
      <c r="CT10" s="135">
        <v>1</v>
      </c>
      <c r="CU10" s="135">
        <v>0</v>
      </c>
      <c r="CV10" s="135">
        <v>1</v>
      </c>
      <c r="CW10" s="135">
        <v>0</v>
      </c>
      <c r="CX10" s="135"/>
    </row>
    <row r="11" spans="1:102" x14ac:dyDescent="0.35">
      <c r="A11" s="135">
        <v>10</v>
      </c>
      <c r="B11" s="135">
        <v>0</v>
      </c>
      <c r="C11" s="135">
        <v>0</v>
      </c>
      <c r="D11" s="135">
        <v>0</v>
      </c>
      <c r="E11" s="135">
        <v>0</v>
      </c>
      <c r="F11" s="135">
        <v>1</v>
      </c>
      <c r="G11" s="135">
        <v>0</v>
      </c>
      <c r="H11" s="135">
        <v>0</v>
      </c>
      <c r="I11" s="135">
        <v>0</v>
      </c>
      <c r="J11" s="135">
        <v>0</v>
      </c>
      <c r="K11" s="135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1</v>
      </c>
      <c r="Y11" s="135">
        <v>0</v>
      </c>
      <c r="Z11" s="135">
        <v>0</v>
      </c>
      <c r="AA11" s="135">
        <v>0</v>
      </c>
      <c r="AB11" s="135">
        <v>1</v>
      </c>
      <c r="AC11" s="135">
        <v>0</v>
      </c>
      <c r="AD11" s="135">
        <v>0</v>
      </c>
      <c r="AE11" s="135">
        <v>0</v>
      </c>
      <c r="AF11" s="135">
        <v>0</v>
      </c>
      <c r="AG11" s="135">
        <v>1</v>
      </c>
      <c r="AH11" s="135">
        <v>1</v>
      </c>
      <c r="AI11" s="135">
        <v>0</v>
      </c>
      <c r="AJ11" s="135">
        <v>0</v>
      </c>
      <c r="AK11" s="135">
        <v>0</v>
      </c>
      <c r="AL11" s="135">
        <v>0</v>
      </c>
      <c r="AM11" s="135">
        <v>0</v>
      </c>
      <c r="AN11" s="135">
        <v>0</v>
      </c>
      <c r="AO11" s="135">
        <v>0</v>
      </c>
      <c r="AP11" s="135">
        <v>1</v>
      </c>
      <c r="AQ11" s="135">
        <v>0</v>
      </c>
      <c r="AR11" s="135">
        <v>0</v>
      </c>
      <c r="AS11" s="135">
        <v>0</v>
      </c>
      <c r="AT11" s="135">
        <v>1</v>
      </c>
      <c r="AU11" s="135">
        <v>1</v>
      </c>
      <c r="AV11" s="135">
        <v>0</v>
      </c>
      <c r="AW11" s="135">
        <v>0</v>
      </c>
      <c r="AX11" s="135">
        <v>0</v>
      </c>
      <c r="AY11" s="135">
        <v>0</v>
      </c>
      <c r="AZ11" s="135">
        <v>0</v>
      </c>
      <c r="BA11" s="135">
        <v>0</v>
      </c>
      <c r="BB11" s="135">
        <v>0</v>
      </c>
      <c r="BC11" s="135">
        <v>0</v>
      </c>
      <c r="BD11" s="135">
        <v>0</v>
      </c>
      <c r="BE11" s="135">
        <v>0</v>
      </c>
      <c r="BF11" s="135">
        <v>0</v>
      </c>
      <c r="BG11" s="135">
        <v>0</v>
      </c>
      <c r="BH11" s="135">
        <v>1</v>
      </c>
      <c r="BI11" s="135">
        <v>0</v>
      </c>
      <c r="BJ11" s="135">
        <v>0</v>
      </c>
      <c r="BK11" s="135">
        <v>0</v>
      </c>
      <c r="BL11" s="135">
        <v>1</v>
      </c>
      <c r="BM11" s="135">
        <v>1</v>
      </c>
      <c r="BN11" s="135">
        <v>0</v>
      </c>
      <c r="BO11" s="135">
        <v>0</v>
      </c>
      <c r="BP11" s="135">
        <v>0</v>
      </c>
      <c r="BQ11" s="135">
        <v>0</v>
      </c>
      <c r="BR11" s="135">
        <v>0</v>
      </c>
      <c r="BS11" s="135">
        <v>1</v>
      </c>
      <c r="BT11" s="135">
        <v>0</v>
      </c>
      <c r="BU11" s="135">
        <v>0</v>
      </c>
      <c r="BV11" s="135">
        <v>0</v>
      </c>
      <c r="BW11" s="135">
        <v>0</v>
      </c>
      <c r="BX11" s="135">
        <v>0</v>
      </c>
      <c r="BY11" s="135">
        <v>0</v>
      </c>
      <c r="BZ11" s="135">
        <v>0</v>
      </c>
      <c r="CA11" s="135">
        <v>0</v>
      </c>
      <c r="CB11" s="135">
        <v>0</v>
      </c>
      <c r="CC11" s="135">
        <v>1</v>
      </c>
      <c r="CD11" s="135">
        <v>1</v>
      </c>
      <c r="CE11" s="135">
        <v>0</v>
      </c>
      <c r="CF11" s="135">
        <v>0</v>
      </c>
      <c r="CG11" s="135">
        <v>1</v>
      </c>
      <c r="CH11" s="135">
        <v>0</v>
      </c>
      <c r="CI11" s="135">
        <v>0</v>
      </c>
      <c r="CJ11" s="135">
        <v>1</v>
      </c>
      <c r="CK11" s="135">
        <v>0</v>
      </c>
      <c r="CL11" s="135">
        <v>0</v>
      </c>
      <c r="CM11" s="135">
        <v>0</v>
      </c>
      <c r="CN11" s="135">
        <v>0</v>
      </c>
      <c r="CO11" s="135">
        <v>0</v>
      </c>
      <c r="CP11" s="135">
        <v>0</v>
      </c>
      <c r="CQ11" s="135">
        <v>0</v>
      </c>
      <c r="CR11" s="135">
        <v>0</v>
      </c>
      <c r="CS11" s="135">
        <v>0</v>
      </c>
      <c r="CT11" s="135">
        <v>1</v>
      </c>
      <c r="CU11" s="135">
        <v>0</v>
      </c>
      <c r="CV11" s="135">
        <v>0</v>
      </c>
      <c r="CW11" s="135">
        <v>0</v>
      </c>
      <c r="CX11" s="135"/>
    </row>
    <row r="12" spans="1:102" x14ac:dyDescent="0.35">
      <c r="A12" s="135">
        <v>11</v>
      </c>
      <c r="B12" s="135">
        <v>1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0</v>
      </c>
      <c r="M12" s="135">
        <v>1</v>
      </c>
      <c r="N12" s="135">
        <v>0</v>
      </c>
      <c r="O12" s="135">
        <v>1</v>
      </c>
      <c r="P12" s="135">
        <v>1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5">
        <v>0</v>
      </c>
      <c r="Z12" s="135">
        <v>0</v>
      </c>
      <c r="AA12" s="135">
        <v>0</v>
      </c>
      <c r="AB12" s="135">
        <v>1</v>
      </c>
      <c r="AC12" s="135">
        <v>0</v>
      </c>
      <c r="AD12" s="135">
        <v>1</v>
      </c>
      <c r="AE12" s="135">
        <v>0</v>
      </c>
      <c r="AF12" s="135">
        <v>0</v>
      </c>
      <c r="AG12" s="135">
        <v>0</v>
      </c>
      <c r="AH12" s="135">
        <v>0</v>
      </c>
      <c r="AI12" s="135">
        <v>0</v>
      </c>
      <c r="AJ12" s="135">
        <v>0</v>
      </c>
      <c r="AK12" s="135">
        <v>0</v>
      </c>
      <c r="AL12" s="135">
        <v>0</v>
      </c>
      <c r="AM12" s="135">
        <v>1</v>
      </c>
      <c r="AN12" s="135">
        <v>0</v>
      </c>
      <c r="AO12" s="135">
        <v>0</v>
      </c>
      <c r="AP12" s="135">
        <v>0</v>
      </c>
      <c r="AQ12" s="135">
        <v>1</v>
      </c>
      <c r="AR12" s="135">
        <v>0</v>
      </c>
      <c r="AS12" s="135">
        <v>0</v>
      </c>
      <c r="AT12" s="135">
        <v>0</v>
      </c>
      <c r="AU12" s="135">
        <v>0</v>
      </c>
      <c r="AV12" s="135">
        <v>0</v>
      </c>
      <c r="AW12" s="135">
        <v>0</v>
      </c>
      <c r="AX12" s="135">
        <v>1</v>
      </c>
      <c r="AY12" s="135">
        <v>0</v>
      </c>
      <c r="AZ12" s="135">
        <v>1</v>
      </c>
      <c r="BA12" s="135">
        <v>0</v>
      </c>
      <c r="BB12" s="135">
        <v>0</v>
      </c>
      <c r="BC12" s="135">
        <v>0</v>
      </c>
      <c r="BD12" s="135">
        <v>0</v>
      </c>
      <c r="BE12" s="135">
        <v>0</v>
      </c>
      <c r="BF12" s="135">
        <v>0</v>
      </c>
      <c r="BG12" s="135">
        <v>0</v>
      </c>
      <c r="BH12" s="135">
        <v>1</v>
      </c>
      <c r="BI12" s="135">
        <v>0</v>
      </c>
      <c r="BJ12" s="135">
        <v>1</v>
      </c>
      <c r="BK12" s="135">
        <v>0</v>
      </c>
      <c r="BL12" s="135">
        <v>0</v>
      </c>
      <c r="BM12" s="135">
        <v>0</v>
      </c>
      <c r="BN12" s="135">
        <v>0</v>
      </c>
      <c r="BO12" s="135">
        <v>0</v>
      </c>
      <c r="BP12" s="135">
        <v>0</v>
      </c>
      <c r="BQ12" s="135">
        <v>0</v>
      </c>
      <c r="BR12" s="135">
        <v>0</v>
      </c>
      <c r="BS12" s="135">
        <v>1</v>
      </c>
      <c r="BT12" s="135">
        <v>1</v>
      </c>
      <c r="BU12" s="135">
        <v>0</v>
      </c>
      <c r="BV12" s="135">
        <v>0</v>
      </c>
      <c r="BW12" s="135">
        <v>0</v>
      </c>
      <c r="BX12" s="135">
        <v>0</v>
      </c>
      <c r="BY12" s="135">
        <v>1</v>
      </c>
      <c r="BZ12" s="135">
        <v>0</v>
      </c>
      <c r="CA12" s="135">
        <v>0</v>
      </c>
      <c r="CB12" s="135">
        <v>0</v>
      </c>
      <c r="CC12" s="135">
        <v>0</v>
      </c>
      <c r="CD12" s="135">
        <v>1</v>
      </c>
      <c r="CE12" s="135">
        <v>0</v>
      </c>
      <c r="CF12" s="135">
        <v>0</v>
      </c>
      <c r="CG12" s="135">
        <v>0</v>
      </c>
      <c r="CH12" s="135">
        <v>0</v>
      </c>
      <c r="CI12" s="135">
        <v>0</v>
      </c>
      <c r="CJ12" s="135">
        <v>0</v>
      </c>
      <c r="CK12" s="135">
        <v>0</v>
      </c>
      <c r="CL12" s="135">
        <v>0</v>
      </c>
      <c r="CM12" s="135">
        <v>0</v>
      </c>
      <c r="CN12" s="135">
        <v>0</v>
      </c>
      <c r="CO12" s="135">
        <v>0</v>
      </c>
      <c r="CP12" s="135">
        <v>0</v>
      </c>
      <c r="CQ12" s="135">
        <v>1</v>
      </c>
      <c r="CR12" s="135">
        <v>0</v>
      </c>
      <c r="CS12" s="135">
        <v>0</v>
      </c>
      <c r="CT12" s="135">
        <v>0</v>
      </c>
      <c r="CU12" s="135">
        <v>0</v>
      </c>
      <c r="CV12" s="135">
        <v>0</v>
      </c>
      <c r="CW12" s="135">
        <v>0</v>
      </c>
      <c r="CX12" s="135"/>
    </row>
    <row r="13" spans="1:102" x14ac:dyDescent="0.35">
      <c r="A13" s="135">
        <v>12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1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1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1</v>
      </c>
      <c r="AQ13" s="135">
        <v>0</v>
      </c>
      <c r="AR13" s="135">
        <v>0</v>
      </c>
      <c r="AS13" s="135">
        <v>0</v>
      </c>
      <c r="AT13" s="135">
        <v>0</v>
      </c>
      <c r="AU13" s="135">
        <v>1</v>
      </c>
      <c r="AV13" s="135">
        <v>1</v>
      </c>
      <c r="AW13" s="135">
        <v>0</v>
      </c>
      <c r="AX13" s="135">
        <v>0</v>
      </c>
      <c r="AY13" s="135">
        <v>0</v>
      </c>
      <c r="AZ13" s="135">
        <v>0</v>
      </c>
      <c r="BA13" s="135">
        <v>0</v>
      </c>
      <c r="BB13" s="135">
        <v>0</v>
      </c>
      <c r="BC13" s="135">
        <v>0</v>
      </c>
      <c r="BD13" s="135">
        <v>0</v>
      </c>
      <c r="BE13" s="135">
        <v>0</v>
      </c>
      <c r="BF13" s="135">
        <v>0</v>
      </c>
      <c r="BG13" s="135">
        <v>0</v>
      </c>
      <c r="BH13" s="135">
        <v>0</v>
      </c>
      <c r="BI13" s="135">
        <v>1</v>
      </c>
      <c r="BJ13" s="135">
        <v>0</v>
      </c>
      <c r="BK13" s="135">
        <v>0</v>
      </c>
      <c r="BL13" s="135">
        <v>0</v>
      </c>
      <c r="BM13" s="135">
        <v>0</v>
      </c>
      <c r="BN13" s="135">
        <v>0</v>
      </c>
      <c r="BO13" s="135">
        <v>0</v>
      </c>
      <c r="BP13" s="135">
        <v>0</v>
      </c>
      <c r="BQ13" s="135">
        <v>0</v>
      </c>
      <c r="BR13" s="135">
        <v>0</v>
      </c>
      <c r="BS13" s="135">
        <v>0</v>
      </c>
      <c r="BT13" s="135">
        <v>0</v>
      </c>
      <c r="BU13" s="135">
        <v>0</v>
      </c>
      <c r="BV13" s="135">
        <v>0</v>
      </c>
      <c r="BW13" s="135">
        <v>0</v>
      </c>
      <c r="BX13" s="135">
        <v>1</v>
      </c>
      <c r="BY13" s="135">
        <v>0</v>
      </c>
      <c r="BZ13" s="135">
        <v>0</v>
      </c>
      <c r="CA13" s="135">
        <v>1</v>
      </c>
      <c r="CB13" s="135">
        <v>0</v>
      </c>
      <c r="CC13" s="135">
        <v>0</v>
      </c>
      <c r="CD13" s="135">
        <v>1</v>
      </c>
      <c r="CE13" s="135">
        <v>0</v>
      </c>
      <c r="CF13" s="135">
        <v>0</v>
      </c>
      <c r="CG13" s="135">
        <v>0</v>
      </c>
      <c r="CH13" s="135">
        <v>1</v>
      </c>
      <c r="CI13" s="135">
        <v>0</v>
      </c>
      <c r="CJ13" s="135">
        <v>0</v>
      </c>
      <c r="CK13" s="135">
        <v>0</v>
      </c>
      <c r="CL13" s="135">
        <v>0</v>
      </c>
      <c r="CM13" s="135">
        <v>0</v>
      </c>
      <c r="CN13" s="135">
        <v>0</v>
      </c>
      <c r="CO13" s="135">
        <v>0</v>
      </c>
      <c r="CP13" s="135">
        <v>1</v>
      </c>
      <c r="CQ13" s="135">
        <v>0</v>
      </c>
      <c r="CR13" s="135">
        <v>0</v>
      </c>
      <c r="CS13" s="135">
        <v>0</v>
      </c>
      <c r="CT13" s="135">
        <v>0</v>
      </c>
      <c r="CU13" s="135">
        <v>0</v>
      </c>
      <c r="CV13" s="135">
        <v>0</v>
      </c>
      <c r="CW13" s="135">
        <v>1</v>
      </c>
      <c r="CX13" s="135"/>
    </row>
    <row r="14" spans="1:102" x14ac:dyDescent="0.35">
      <c r="A14" s="135">
        <v>13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</v>
      </c>
      <c r="L14" s="135">
        <v>0</v>
      </c>
      <c r="M14" s="135">
        <v>0</v>
      </c>
      <c r="N14" s="135">
        <v>1</v>
      </c>
      <c r="O14" s="135">
        <v>0</v>
      </c>
      <c r="P14" s="135">
        <v>1</v>
      </c>
      <c r="Q14" s="135">
        <v>0</v>
      </c>
      <c r="R14" s="135">
        <v>0</v>
      </c>
      <c r="S14" s="135">
        <v>1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1</v>
      </c>
      <c r="AE14" s="135">
        <v>0</v>
      </c>
      <c r="AF14" s="135">
        <v>0</v>
      </c>
      <c r="AG14" s="135">
        <v>0</v>
      </c>
      <c r="AH14" s="135">
        <v>0</v>
      </c>
      <c r="AI14" s="135">
        <v>0</v>
      </c>
      <c r="AJ14" s="135">
        <v>0</v>
      </c>
      <c r="AK14" s="135">
        <v>0</v>
      </c>
      <c r="AL14" s="135">
        <v>0</v>
      </c>
      <c r="AM14" s="135">
        <v>0</v>
      </c>
      <c r="AN14" s="135">
        <v>0</v>
      </c>
      <c r="AO14" s="135">
        <v>0</v>
      </c>
      <c r="AP14" s="135">
        <v>0</v>
      </c>
      <c r="AQ14" s="135">
        <v>0</v>
      </c>
      <c r="AR14" s="135">
        <v>0</v>
      </c>
      <c r="AS14" s="135">
        <v>0</v>
      </c>
      <c r="AT14" s="135">
        <v>0</v>
      </c>
      <c r="AU14" s="135">
        <v>0</v>
      </c>
      <c r="AV14" s="135">
        <v>0</v>
      </c>
      <c r="AW14" s="135">
        <v>0</v>
      </c>
      <c r="AX14" s="135">
        <v>0</v>
      </c>
      <c r="AY14" s="135">
        <v>0</v>
      </c>
      <c r="AZ14" s="135">
        <v>0</v>
      </c>
      <c r="BA14" s="135">
        <v>0</v>
      </c>
      <c r="BB14" s="135">
        <v>0</v>
      </c>
      <c r="BC14" s="135">
        <v>0</v>
      </c>
      <c r="BD14" s="135">
        <v>0</v>
      </c>
      <c r="BE14" s="135">
        <v>0</v>
      </c>
      <c r="BF14" s="135">
        <v>0</v>
      </c>
      <c r="BG14" s="135">
        <v>0</v>
      </c>
      <c r="BH14" s="135">
        <v>0</v>
      </c>
      <c r="BI14" s="135">
        <v>1</v>
      </c>
      <c r="BJ14" s="135">
        <v>0</v>
      </c>
      <c r="BK14" s="135">
        <v>0</v>
      </c>
      <c r="BL14" s="135">
        <v>0</v>
      </c>
      <c r="BM14" s="135">
        <v>0</v>
      </c>
      <c r="BN14" s="135">
        <v>0</v>
      </c>
      <c r="BO14" s="135">
        <v>0</v>
      </c>
      <c r="BP14" s="135">
        <v>1</v>
      </c>
      <c r="BQ14" s="135">
        <v>0</v>
      </c>
      <c r="BR14" s="135">
        <v>0</v>
      </c>
      <c r="BS14" s="135">
        <v>0</v>
      </c>
      <c r="BT14" s="135">
        <v>0</v>
      </c>
      <c r="BU14" s="135">
        <v>0</v>
      </c>
      <c r="BV14" s="135">
        <v>0</v>
      </c>
      <c r="BW14" s="135">
        <v>0</v>
      </c>
      <c r="BX14" s="135">
        <v>0</v>
      </c>
      <c r="BY14" s="135">
        <v>0</v>
      </c>
      <c r="BZ14" s="135">
        <v>0</v>
      </c>
      <c r="CA14" s="135">
        <v>0</v>
      </c>
      <c r="CB14" s="135">
        <v>0</v>
      </c>
      <c r="CC14" s="135">
        <v>0</v>
      </c>
      <c r="CD14" s="135">
        <v>0</v>
      </c>
      <c r="CE14" s="135">
        <v>0</v>
      </c>
      <c r="CF14" s="135">
        <v>0</v>
      </c>
      <c r="CG14" s="135">
        <v>0</v>
      </c>
      <c r="CH14" s="135">
        <v>0</v>
      </c>
      <c r="CI14" s="135">
        <v>0</v>
      </c>
      <c r="CJ14" s="135">
        <v>0</v>
      </c>
      <c r="CK14" s="135">
        <v>1</v>
      </c>
      <c r="CL14" s="135">
        <v>0</v>
      </c>
      <c r="CM14" s="135">
        <v>1</v>
      </c>
      <c r="CN14" s="135">
        <v>0</v>
      </c>
      <c r="CO14" s="135">
        <v>0</v>
      </c>
      <c r="CP14" s="135">
        <v>0</v>
      </c>
      <c r="CQ14" s="135">
        <v>0</v>
      </c>
      <c r="CR14" s="135">
        <v>0</v>
      </c>
      <c r="CS14" s="135">
        <v>0</v>
      </c>
      <c r="CT14" s="135">
        <v>0</v>
      </c>
      <c r="CU14" s="135">
        <v>0</v>
      </c>
      <c r="CV14" s="135">
        <v>0</v>
      </c>
      <c r="CW14" s="135">
        <v>0</v>
      </c>
      <c r="CX14" s="135"/>
    </row>
    <row r="15" spans="1:102" x14ac:dyDescent="0.35">
      <c r="A15" s="135">
        <v>14</v>
      </c>
      <c r="B15" s="135">
        <v>0</v>
      </c>
      <c r="C15" s="135">
        <v>1</v>
      </c>
      <c r="D15" s="135">
        <v>0</v>
      </c>
      <c r="E15" s="135">
        <v>0</v>
      </c>
      <c r="F15" s="135">
        <v>1</v>
      </c>
      <c r="G15" s="135">
        <v>0</v>
      </c>
      <c r="H15" s="135">
        <v>1</v>
      </c>
      <c r="I15" s="135">
        <v>0</v>
      </c>
      <c r="J15" s="135">
        <v>0</v>
      </c>
      <c r="K15" s="135">
        <v>0</v>
      </c>
      <c r="L15" s="135">
        <v>0</v>
      </c>
      <c r="M15" s="135">
        <v>1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1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>
        <v>1</v>
      </c>
      <c r="AI15" s="135">
        <v>0</v>
      </c>
      <c r="AJ15" s="135">
        <v>0</v>
      </c>
      <c r="AK15" s="135">
        <v>0</v>
      </c>
      <c r="AL15" s="135">
        <v>0</v>
      </c>
      <c r="AM15" s="135">
        <v>0</v>
      </c>
      <c r="AN15" s="135">
        <v>0</v>
      </c>
      <c r="AO15" s="135">
        <v>0</v>
      </c>
      <c r="AP15" s="135">
        <v>0</v>
      </c>
      <c r="AQ15" s="135">
        <v>0</v>
      </c>
      <c r="AR15" s="135">
        <v>0</v>
      </c>
      <c r="AS15" s="135">
        <v>0</v>
      </c>
      <c r="AT15" s="135">
        <v>0</v>
      </c>
      <c r="AU15" s="135">
        <v>0</v>
      </c>
      <c r="AV15" s="135">
        <v>0</v>
      </c>
      <c r="AW15" s="135">
        <v>1</v>
      </c>
      <c r="AX15" s="135">
        <v>0</v>
      </c>
      <c r="AY15" s="135">
        <v>0</v>
      </c>
      <c r="AZ15" s="135">
        <v>0</v>
      </c>
      <c r="BA15" s="135">
        <v>0</v>
      </c>
      <c r="BB15" s="135">
        <v>0</v>
      </c>
      <c r="BC15" s="135">
        <v>0</v>
      </c>
      <c r="BD15" s="135">
        <v>0</v>
      </c>
      <c r="BE15" s="135">
        <v>0</v>
      </c>
      <c r="BF15" s="135">
        <v>0</v>
      </c>
      <c r="BG15" s="135">
        <v>0</v>
      </c>
      <c r="BH15" s="135">
        <v>0</v>
      </c>
      <c r="BI15" s="135">
        <v>1</v>
      </c>
      <c r="BJ15" s="135">
        <v>0</v>
      </c>
      <c r="BK15" s="135">
        <v>0</v>
      </c>
      <c r="BL15" s="135">
        <v>0</v>
      </c>
      <c r="BM15" s="135">
        <v>0</v>
      </c>
      <c r="BN15" s="135">
        <v>1</v>
      </c>
      <c r="BO15" s="135">
        <v>0</v>
      </c>
      <c r="BP15" s="135">
        <v>0</v>
      </c>
      <c r="BQ15" s="135">
        <v>0</v>
      </c>
      <c r="BR15" s="135">
        <v>0</v>
      </c>
      <c r="BS15" s="135">
        <v>0</v>
      </c>
      <c r="BT15" s="135">
        <v>0</v>
      </c>
      <c r="BU15" s="135">
        <v>0</v>
      </c>
      <c r="BV15" s="135">
        <v>0</v>
      </c>
      <c r="BW15" s="135">
        <v>0</v>
      </c>
      <c r="BX15" s="135">
        <v>0</v>
      </c>
      <c r="BY15" s="135">
        <v>0</v>
      </c>
      <c r="BZ15" s="135">
        <v>0</v>
      </c>
      <c r="CA15" s="135">
        <v>0</v>
      </c>
      <c r="CB15" s="135">
        <v>0</v>
      </c>
      <c r="CC15" s="135">
        <v>0</v>
      </c>
      <c r="CD15" s="135">
        <v>0</v>
      </c>
      <c r="CE15" s="135">
        <v>0</v>
      </c>
      <c r="CF15" s="135">
        <v>0</v>
      </c>
      <c r="CG15" s="135">
        <v>0</v>
      </c>
      <c r="CH15" s="135">
        <v>1</v>
      </c>
      <c r="CI15" s="135">
        <v>1</v>
      </c>
      <c r="CJ15" s="135">
        <v>0</v>
      </c>
      <c r="CK15" s="135">
        <v>1</v>
      </c>
      <c r="CL15" s="135">
        <v>0</v>
      </c>
      <c r="CM15" s="135">
        <v>0</v>
      </c>
      <c r="CN15" s="135">
        <v>0</v>
      </c>
      <c r="CO15" s="135">
        <v>0</v>
      </c>
      <c r="CP15" s="135">
        <v>0</v>
      </c>
      <c r="CQ15" s="135">
        <v>1</v>
      </c>
      <c r="CR15" s="135">
        <v>0</v>
      </c>
      <c r="CS15" s="135">
        <v>0</v>
      </c>
      <c r="CT15" s="135">
        <v>0</v>
      </c>
      <c r="CU15" s="135">
        <v>0</v>
      </c>
      <c r="CV15" s="135">
        <v>0</v>
      </c>
      <c r="CW15" s="135">
        <v>0</v>
      </c>
      <c r="CX15" s="135"/>
    </row>
    <row r="16" spans="1:102" x14ac:dyDescent="0.35">
      <c r="A16" s="135">
        <v>15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1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1</v>
      </c>
      <c r="X16" s="135">
        <v>0</v>
      </c>
      <c r="Y16" s="135">
        <v>0</v>
      </c>
      <c r="Z16" s="135">
        <v>0</v>
      </c>
      <c r="AA16" s="135">
        <v>0</v>
      </c>
      <c r="AB16" s="135">
        <v>1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>
        <v>0</v>
      </c>
      <c r="AI16" s="135">
        <v>0</v>
      </c>
      <c r="AJ16" s="135">
        <v>0</v>
      </c>
      <c r="AK16" s="135">
        <v>0</v>
      </c>
      <c r="AL16" s="135">
        <v>0</v>
      </c>
      <c r="AM16" s="135">
        <v>0</v>
      </c>
      <c r="AN16" s="135">
        <v>0</v>
      </c>
      <c r="AO16" s="135">
        <v>1</v>
      </c>
      <c r="AP16" s="135">
        <v>0</v>
      </c>
      <c r="AQ16" s="135">
        <v>0</v>
      </c>
      <c r="AR16" s="135">
        <v>0</v>
      </c>
      <c r="AS16" s="135">
        <v>0</v>
      </c>
      <c r="AT16" s="135">
        <v>1</v>
      </c>
      <c r="AU16" s="135">
        <v>0</v>
      </c>
      <c r="AV16" s="135">
        <v>0</v>
      </c>
      <c r="AW16" s="135">
        <v>0</v>
      </c>
      <c r="AX16" s="135">
        <v>1</v>
      </c>
      <c r="AY16" s="135">
        <v>0</v>
      </c>
      <c r="AZ16" s="135">
        <v>0</v>
      </c>
      <c r="BA16" s="135">
        <v>0</v>
      </c>
      <c r="BB16" s="135">
        <v>0</v>
      </c>
      <c r="BC16" s="135">
        <v>0</v>
      </c>
      <c r="BD16" s="135">
        <v>0</v>
      </c>
      <c r="BE16" s="135">
        <v>0</v>
      </c>
      <c r="BF16" s="135">
        <v>0</v>
      </c>
      <c r="BG16" s="135">
        <v>0</v>
      </c>
      <c r="BH16" s="135">
        <v>0</v>
      </c>
      <c r="BI16" s="135">
        <v>1</v>
      </c>
      <c r="BJ16" s="135">
        <v>0</v>
      </c>
      <c r="BK16" s="135">
        <v>0</v>
      </c>
      <c r="BL16" s="135">
        <v>0</v>
      </c>
      <c r="BM16" s="135">
        <v>0</v>
      </c>
      <c r="BN16" s="135">
        <v>1</v>
      </c>
      <c r="BO16" s="135">
        <v>0</v>
      </c>
      <c r="BP16" s="135">
        <v>1</v>
      </c>
      <c r="BQ16" s="135">
        <v>0</v>
      </c>
      <c r="BR16" s="135">
        <v>0</v>
      </c>
      <c r="BS16" s="135">
        <v>0</v>
      </c>
      <c r="BT16" s="135">
        <v>0</v>
      </c>
      <c r="BU16" s="135">
        <v>0</v>
      </c>
      <c r="BV16" s="135">
        <v>0</v>
      </c>
      <c r="BW16" s="135">
        <v>0</v>
      </c>
      <c r="BX16" s="135">
        <v>0</v>
      </c>
      <c r="BY16" s="135">
        <v>0</v>
      </c>
      <c r="BZ16" s="135">
        <v>0</v>
      </c>
      <c r="CA16" s="135">
        <v>0</v>
      </c>
      <c r="CB16" s="135">
        <v>0</v>
      </c>
      <c r="CC16" s="135">
        <v>0</v>
      </c>
      <c r="CD16" s="135">
        <v>0</v>
      </c>
      <c r="CE16" s="135">
        <v>0</v>
      </c>
      <c r="CF16" s="135">
        <v>0</v>
      </c>
      <c r="CG16" s="135">
        <v>0</v>
      </c>
      <c r="CH16" s="135">
        <v>0</v>
      </c>
      <c r="CI16" s="135">
        <v>0</v>
      </c>
      <c r="CJ16" s="135">
        <v>1</v>
      </c>
      <c r="CK16" s="135">
        <v>0</v>
      </c>
      <c r="CL16" s="135">
        <v>0</v>
      </c>
      <c r="CM16" s="135">
        <v>0</v>
      </c>
      <c r="CN16" s="135">
        <v>0</v>
      </c>
      <c r="CO16" s="135">
        <v>0</v>
      </c>
      <c r="CP16" s="135">
        <v>0</v>
      </c>
      <c r="CQ16" s="135">
        <v>0</v>
      </c>
      <c r="CR16" s="135">
        <v>0</v>
      </c>
      <c r="CS16" s="135">
        <v>0</v>
      </c>
      <c r="CT16" s="135">
        <v>1</v>
      </c>
      <c r="CU16" s="135">
        <v>0</v>
      </c>
      <c r="CV16" s="135">
        <v>0</v>
      </c>
      <c r="CW16" s="135">
        <v>1</v>
      </c>
      <c r="CX16" s="135"/>
    </row>
    <row r="17" spans="1:102" x14ac:dyDescent="0.35">
      <c r="A17" s="135">
        <v>16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135">
        <v>1</v>
      </c>
      <c r="P17" s="135">
        <v>0</v>
      </c>
      <c r="Q17" s="135">
        <v>0</v>
      </c>
      <c r="R17" s="135">
        <v>1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>
        <v>0</v>
      </c>
      <c r="AI17" s="135">
        <v>0</v>
      </c>
      <c r="AJ17" s="135">
        <v>0</v>
      </c>
      <c r="AK17" s="135">
        <v>1</v>
      </c>
      <c r="AL17" s="135">
        <v>0</v>
      </c>
      <c r="AM17" s="135">
        <v>0</v>
      </c>
      <c r="AN17" s="135">
        <v>1</v>
      </c>
      <c r="AO17" s="135">
        <v>0</v>
      </c>
      <c r="AP17" s="135">
        <v>0</v>
      </c>
      <c r="AQ17" s="135">
        <v>0</v>
      </c>
      <c r="AR17" s="135">
        <v>0</v>
      </c>
      <c r="AS17" s="135">
        <v>0</v>
      </c>
      <c r="AT17" s="135">
        <v>0</v>
      </c>
      <c r="AU17" s="135">
        <v>0</v>
      </c>
      <c r="AV17" s="135">
        <v>0</v>
      </c>
      <c r="AW17" s="135">
        <v>0</v>
      </c>
      <c r="AX17" s="135">
        <v>0</v>
      </c>
      <c r="AY17" s="135">
        <v>0</v>
      </c>
      <c r="AZ17" s="135">
        <v>0</v>
      </c>
      <c r="BA17" s="135">
        <v>0</v>
      </c>
      <c r="BB17" s="135">
        <v>0</v>
      </c>
      <c r="BC17" s="135">
        <v>0</v>
      </c>
      <c r="BD17" s="135">
        <v>0</v>
      </c>
      <c r="BE17" s="135">
        <v>0</v>
      </c>
      <c r="BF17" s="135">
        <v>1</v>
      </c>
      <c r="BG17" s="135">
        <v>0</v>
      </c>
      <c r="BH17" s="135">
        <v>0</v>
      </c>
      <c r="BI17" s="135">
        <v>0</v>
      </c>
      <c r="BJ17" s="135">
        <v>0</v>
      </c>
      <c r="BK17" s="135">
        <v>0</v>
      </c>
      <c r="BL17" s="135">
        <v>0</v>
      </c>
      <c r="BM17" s="135">
        <v>0</v>
      </c>
      <c r="BN17" s="135">
        <v>0</v>
      </c>
      <c r="BO17" s="135">
        <v>0</v>
      </c>
      <c r="BP17" s="135">
        <v>0</v>
      </c>
      <c r="BQ17" s="135">
        <v>0</v>
      </c>
      <c r="BR17" s="135">
        <v>0</v>
      </c>
      <c r="BS17" s="135">
        <v>0</v>
      </c>
      <c r="BT17" s="135">
        <v>0</v>
      </c>
      <c r="BU17" s="135">
        <v>0</v>
      </c>
      <c r="BV17" s="135">
        <v>1</v>
      </c>
      <c r="BW17" s="135">
        <v>0</v>
      </c>
      <c r="BX17" s="135">
        <v>0</v>
      </c>
      <c r="BY17" s="135">
        <v>0</v>
      </c>
      <c r="BZ17" s="135">
        <v>1</v>
      </c>
      <c r="CA17" s="135">
        <v>0</v>
      </c>
      <c r="CB17" s="135">
        <v>0</v>
      </c>
      <c r="CC17" s="135">
        <v>0</v>
      </c>
      <c r="CD17" s="135">
        <v>0</v>
      </c>
      <c r="CE17" s="135">
        <v>0</v>
      </c>
      <c r="CF17" s="135">
        <v>0</v>
      </c>
      <c r="CG17" s="135">
        <v>0</v>
      </c>
      <c r="CH17" s="135">
        <v>0</v>
      </c>
      <c r="CI17" s="135">
        <v>0</v>
      </c>
      <c r="CJ17" s="135">
        <v>1</v>
      </c>
      <c r="CK17" s="135">
        <v>0</v>
      </c>
      <c r="CL17" s="135">
        <v>0</v>
      </c>
      <c r="CM17" s="135">
        <v>1</v>
      </c>
      <c r="CN17" s="135">
        <v>0</v>
      </c>
      <c r="CO17" s="135">
        <v>0</v>
      </c>
      <c r="CP17" s="135">
        <v>1</v>
      </c>
      <c r="CQ17" s="135">
        <v>1</v>
      </c>
      <c r="CR17" s="135">
        <v>0</v>
      </c>
      <c r="CS17" s="135">
        <v>0</v>
      </c>
      <c r="CT17" s="135">
        <v>0</v>
      </c>
      <c r="CU17" s="135">
        <v>0</v>
      </c>
      <c r="CV17" s="135">
        <v>0</v>
      </c>
      <c r="CW17" s="135">
        <v>0</v>
      </c>
      <c r="CX17" s="135"/>
    </row>
    <row r="18" spans="1:102" x14ac:dyDescent="0.35">
      <c r="A18" s="135">
        <v>17</v>
      </c>
      <c r="B18" s="135">
        <v>0</v>
      </c>
      <c r="C18" s="135">
        <v>0</v>
      </c>
      <c r="D18" s="135">
        <v>0</v>
      </c>
      <c r="E18" s="135">
        <v>1</v>
      </c>
      <c r="F18" s="135">
        <v>0</v>
      </c>
      <c r="G18" s="135">
        <v>1</v>
      </c>
      <c r="H18" s="135">
        <v>1</v>
      </c>
      <c r="I18" s="135">
        <v>0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2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>
        <v>0</v>
      </c>
      <c r="AI18" s="135">
        <v>1</v>
      </c>
      <c r="AJ18" s="135">
        <v>0</v>
      </c>
      <c r="AK18" s="135">
        <v>0</v>
      </c>
      <c r="AL18" s="135">
        <v>1</v>
      </c>
      <c r="AM18" s="135">
        <v>0</v>
      </c>
      <c r="AN18" s="135">
        <v>0</v>
      </c>
      <c r="AO18" s="135">
        <v>1</v>
      </c>
      <c r="AP18" s="135">
        <v>0</v>
      </c>
      <c r="AQ18" s="135">
        <v>0</v>
      </c>
      <c r="AR18" s="135">
        <v>0</v>
      </c>
      <c r="AS18" s="135">
        <v>0</v>
      </c>
      <c r="AT18" s="135">
        <v>0</v>
      </c>
      <c r="AU18" s="135">
        <v>1</v>
      </c>
      <c r="AV18" s="135">
        <v>0</v>
      </c>
      <c r="AW18" s="135">
        <v>0</v>
      </c>
      <c r="AX18" s="135">
        <v>0</v>
      </c>
      <c r="AY18" s="135">
        <v>0</v>
      </c>
      <c r="AZ18" s="135">
        <v>0</v>
      </c>
      <c r="BA18" s="135">
        <v>0</v>
      </c>
      <c r="BB18" s="135">
        <v>0</v>
      </c>
      <c r="BC18" s="135">
        <v>0</v>
      </c>
      <c r="BD18" s="135">
        <v>0</v>
      </c>
      <c r="BE18" s="135">
        <v>0</v>
      </c>
      <c r="BF18" s="135">
        <v>1</v>
      </c>
      <c r="BG18" s="135">
        <v>0</v>
      </c>
      <c r="BH18" s="135">
        <v>0</v>
      </c>
      <c r="BI18" s="135">
        <v>0</v>
      </c>
      <c r="BJ18" s="135">
        <v>0</v>
      </c>
      <c r="BK18" s="135">
        <v>0</v>
      </c>
      <c r="BL18" s="135">
        <v>0</v>
      </c>
      <c r="BM18" s="135">
        <v>0</v>
      </c>
      <c r="BN18" s="135">
        <v>0</v>
      </c>
      <c r="BO18" s="135">
        <v>0</v>
      </c>
      <c r="BP18" s="135">
        <v>0</v>
      </c>
      <c r="BQ18" s="135">
        <v>1</v>
      </c>
      <c r="BR18" s="135">
        <v>0</v>
      </c>
      <c r="BS18" s="135">
        <v>0</v>
      </c>
      <c r="BT18" s="135">
        <v>0</v>
      </c>
      <c r="BU18" s="135">
        <v>1</v>
      </c>
      <c r="BV18" s="135">
        <v>0</v>
      </c>
      <c r="BW18" s="135">
        <v>0</v>
      </c>
      <c r="BX18" s="135">
        <v>0</v>
      </c>
      <c r="BY18" s="135">
        <v>0</v>
      </c>
      <c r="BZ18" s="135">
        <v>0</v>
      </c>
      <c r="CA18" s="135">
        <v>0</v>
      </c>
      <c r="CB18" s="135">
        <v>1</v>
      </c>
      <c r="CC18" s="135">
        <v>0</v>
      </c>
      <c r="CD18" s="135">
        <v>0</v>
      </c>
      <c r="CE18" s="135">
        <v>0</v>
      </c>
      <c r="CF18" s="135">
        <v>0</v>
      </c>
      <c r="CG18" s="135">
        <v>0</v>
      </c>
      <c r="CH18" s="135">
        <v>0</v>
      </c>
      <c r="CI18" s="135">
        <v>0</v>
      </c>
      <c r="CJ18" s="135">
        <v>0</v>
      </c>
      <c r="CK18" s="135">
        <v>1</v>
      </c>
      <c r="CL18" s="135">
        <v>0</v>
      </c>
      <c r="CM18" s="135">
        <v>0</v>
      </c>
      <c r="CN18" s="135">
        <v>0</v>
      </c>
      <c r="CO18" s="135">
        <v>0</v>
      </c>
      <c r="CP18" s="135">
        <v>1</v>
      </c>
      <c r="CQ18" s="135">
        <v>1</v>
      </c>
      <c r="CR18" s="135">
        <v>0</v>
      </c>
      <c r="CS18" s="135">
        <v>0</v>
      </c>
      <c r="CT18" s="135">
        <v>0</v>
      </c>
      <c r="CU18" s="135">
        <v>0</v>
      </c>
      <c r="CV18" s="135">
        <v>0</v>
      </c>
      <c r="CW18" s="135">
        <v>0</v>
      </c>
      <c r="CX18" s="135"/>
    </row>
    <row r="19" spans="1:102" x14ac:dyDescent="0.35">
      <c r="A19" s="135">
        <v>18</v>
      </c>
      <c r="B19" s="135">
        <v>1</v>
      </c>
      <c r="C19" s="135">
        <v>0</v>
      </c>
      <c r="D19" s="135">
        <v>0</v>
      </c>
      <c r="E19" s="135">
        <v>0</v>
      </c>
      <c r="F19" s="135">
        <v>0</v>
      </c>
      <c r="G19" s="135">
        <v>1</v>
      </c>
      <c r="H19" s="135">
        <v>0</v>
      </c>
      <c r="I19" s="135">
        <v>0</v>
      </c>
      <c r="J19" s="135">
        <v>0</v>
      </c>
      <c r="K19" s="135">
        <v>0</v>
      </c>
      <c r="L19" s="135">
        <v>0</v>
      </c>
      <c r="M19" s="135">
        <v>0</v>
      </c>
      <c r="N19" s="135">
        <v>0</v>
      </c>
      <c r="O19" s="135">
        <v>0</v>
      </c>
      <c r="P19" s="135">
        <v>1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5">
        <v>0</v>
      </c>
      <c r="Z19" s="135">
        <v>1</v>
      </c>
      <c r="AA19" s="135">
        <v>0</v>
      </c>
      <c r="AB19" s="135">
        <v>0</v>
      </c>
      <c r="AC19" s="135">
        <v>0</v>
      </c>
      <c r="AD19" s="135">
        <v>1</v>
      </c>
      <c r="AE19" s="135">
        <v>0</v>
      </c>
      <c r="AF19" s="135">
        <v>0</v>
      </c>
      <c r="AG19" s="135">
        <v>0</v>
      </c>
      <c r="AH19" s="135">
        <v>0</v>
      </c>
      <c r="AI19" s="135">
        <v>0</v>
      </c>
      <c r="AJ19" s="135">
        <v>1</v>
      </c>
      <c r="AK19" s="135">
        <v>0</v>
      </c>
      <c r="AL19" s="135">
        <v>0</v>
      </c>
      <c r="AM19" s="135">
        <v>0</v>
      </c>
      <c r="AN19" s="135">
        <v>0</v>
      </c>
      <c r="AO19" s="135">
        <v>1</v>
      </c>
      <c r="AP19" s="135">
        <v>0</v>
      </c>
      <c r="AQ19" s="135">
        <v>0</v>
      </c>
      <c r="AR19" s="135">
        <v>1</v>
      </c>
      <c r="AS19" s="135">
        <v>0</v>
      </c>
      <c r="AT19" s="135">
        <v>0</v>
      </c>
      <c r="AU19" s="135">
        <v>0</v>
      </c>
      <c r="AV19" s="135">
        <v>0</v>
      </c>
      <c r="AW19" s="135">
        <v>0</v>
      </c>
      <c r="AX19" s="135">
        <v>0</v>
      </c>
      <c r="AY19" s="135">
        <v>0</v>
      </c>
      <c r="AZ19" s="135">
        <v>0</v>
      </c>
      <c r="BA19" s="135">
        <v>0</v>
      </c>
      <c r="BB19" s="135">
        <v>0</v>
      </c>
      <c r="BC19" s="135">
        <v>0</v>
      </c>
      <c r="BD19" s="135">
        <v>0</v>
      </c>
      <c r="BE19" s="135">
        <v>0</v>
      </c>
      <c r="BF19" s="135">
        <v>0</v>
      </c>
      <c r="BG19" s="135">
        <v>0</v>
      </c>
      <c r="BH19" s="135">
        <v>0</v>
      </c>
      <c r="BI19" s="135">
        <v>0</v>
      </c>
      <c r="BJ19" s="135">
        <v>1</v>
      </c>
      <c r="BK19" s="135">
        <v>0</v>
      </c>
      <c r="BL19" s="135">
        <v>0</v>
      </c>
      <c r="BM19" s="135">
        <v>0</v>
      </c>
      <c r="BN19" s="135">
        <v>0</v>
      </c>
      <c r="BO19" s="135">
        <v>0</v>
      </c>
      <c r="BP19" s="135">
        <v>0</v>
      </c>
      <c r="BQ19" s="135">
        <v>0</v>
      </c>
      <c r="BR19" s="135">
        <v>0</v>
      </c>
      <c r="BS19" s="135">
        <v>0</v>
      </c>
      <c r="BT19" s="135">
        <v>1</v>
      </c>
      <c r="BU19" s="135">
        <v>0</v>
      </c>
      <c r="BV19" s="135">
        <v>0</v>
      </c>
      <c r="BW19" s="135">
        <v>0</v>
      </c>
      <c r="BX19" s="135">
        <v>0</v>
      </c>
      <c r="BY19" s="135">
        <v>0</v>
      </c>
      <c r="BZ19" s="135">
        <v>0</v>
      </c>
      <c r="CA19" s="135">
        <v>1</v>
      </c>
      <c r="CB19" s="135">
        <v>0</v>
      </c>
      <c r="CC19" s="135">
        <v>0</v>
      </c>
      <c r="CD19" s="135">
        <v>0</v>
      </c>
      <c r="CE19" s="135">
        <v>0</v>
      </c>
      <c r="CF19" s="135">
        <v>0</v>
      </c>
      <c r="CG19" s="135">
        <v>0</v>
      </c>
      <c r="CH19" s="135">
        <v>0</v>
      </c>
      <c r="CI19" s="135">
        <v>0</v>
      </c>
      <c r="CJ19" s="135">
        <v>0</v>
      </c>
      <c r="CK19" s="135">
        <v>0</v>
      </c>
      <c r="CL19" s="135">
        <v>0</v>
      </c>
      <c r="CM19" s="135">
        <v>0</v>
      </c>
      <c r="CN19" s="135">
        <v>0</v>
      </c>
      <c r="CO19" s="135">
        <v>0</v>
      </c>
      <c r="CP19" s="135">
        <v>1</v>
      </c>
      <c r="CQ19" s="135">
        <v>0</v>
      </c>
      <c r="CR19" s="135">
        <v>0</v>
      </c>
      <c r="CS19" s="135">
        <v>0</v>
      </c>
      <c r="CT19" s="135">
        <v>1</v>
      </c>
      <c r="CU19" s="135">
        <v>0</v>
      </c>
      <c r="CV19" s="135">
        <v>0</v>
      </c>
      <c r="CW19" s="135">
        <v>0</v>
      </c>
      <c r="CX19" s="135"/>
    </row>
    <row r="20" spans="1:102" x14ac:dyDescent="0.35">
      <c r="A20" s="135">
        <v>19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1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1</v>
      </c>
      <c r="W20" s="135">
        <v>1</v>
      </c>
      <c r="X20" s="135">
        <v>0</v>
      </c>
      <c r="Y20" s="135">
        <v>0</v>
      </c>
      <c r="Z20" s="135">
        <v>0</v>
      </c>
      <c r="AA20" s="135">
        <v>0</v>
      </c>
      <c r="AB20" s="135">
        <v>1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>
        <v>0</v>
      </c>
      <c r="AI20" s="135">
        <v>0</v>
      </c>
      <c r="AJ20" s="135">
        <v>1</v>
      </c>
      <c r="AK20" s="135">
        <v>0</v>
      </c>
      <c r="AL20" s="135">
        <v>2</v>
      </c>
      <c r="AM20" s="135">
        <v>1</v>
      </c>
      <c r="AN20" s="135">
        <v>1</v>
      </c>
      <c r="AO20" s="135">
        <v>0</v>
      </c>
      <c r="AP20" s="135">
        <v>0</v>
      </c>
      <c r="AQ20" s="135">
        <v>0</v>
      </c>
      <c r="AR20" s="135">
        <v>0</v>
      </c>
      <c r="AS20" s="135">
        <v>0</v>
      </c>
      <c r="AT20" s="135">
        <v>0</v>
      </c>
      <c r="AU20" s="135">
        <v>0</v>
      </c>
      <c r="AV20" s="135">
        <v>1</v>
      </c>
      <c r="AW20" s="135">
        <v>0</v>
      </c>
      <c r="AX20" s="135">
        <v>0</v>
      </c>
      <c r="AY20" s="135">
        <v>0</v>
      </c>
      <c r="AZ20" s="135">
        <v>0</v>
      </c>
      <c r="BA20" s="135">
        <v>0</v>
      </c>
      <c r="BB20" s="135">
        <v>0</v>
      </c>
      <c r="BC20" s="135">
        <v>1</v>
      </c>
      <c r="BD20" s="135">
        <v>0</v>
      </c>
      <c r="BE20" s="135">
        <v>0</v>
      </c>
      <c r="BF20" s="135">
        <v>0</v>
      </c>
      <c r="BG20" s="135">
        <v>0</v>
      </c>
      <c r="BH20" s="135">
        <v>1</v>
      </c>
      <c r="BI20" s="135">
        <v>0</v>
      </c>
      <c r="BJ20" s="135">
        <v>0</v>
      </c>
      <c r="BK20" s="135">
        <v>0</v>
      </c>
      <c r="BL20" s="135">
        <v>0</v>
      </c>
      <c r="BM20" s="135">
        <v>0</v>
      </c>
      <c r="BN20" s="135">
        <v>0</v>
      </c>
      <c r="BO20" s="135">
        <v>0</v>
      </c>
      <c r="BP20" s="135">
        <v>0</v>
      </c>
      <c r="BQ20" s="135">
        <v>0</v>
      </c>
      <c r="BR20" s="135">
        <v>0</v>
      </c>
      <c r="BS20" s="135">
        <v>1</v>
      </c>
      <c r="BT20" s="135">
        <v>0</v>
      </c>
      <c r="BU20" s="135">
        <v>0</v>
      </c>
      <c r="BV20" s="135">
        <v>1</v>
      </c>
      <c r="BW20" s="135">
        <v>0</v>
      </c>
      <c r="BX20" s="135">
        <v>0</v>
      </c>
      <c r="BY20" s="135">
        <v>0</v>
      </c>
      <c r="BZ20" s="135">
        <v>0</v>
      </c>
      <c r="CA20" s="135">
        <v>1</v>
      </c>
      <c r="CB20" s="135">
        <v>0</v>
      </c>
      <c r="CC20" s="135">
        <v>0</v>
      </c>
      <c r="CD20" s="135">
        <v>0</v>
      </c>
      <c r="CE20" s="135">
        <v>0</v>
      </c>
      <c r="CF20" s="135">
        <v>0</v>
      </c>
      <c r="CG20" s="135">
        <v>0</v>
      </c>
      <c r="CH20" s="135">
        <v>0</v>
      </c>
      <c r="CI20" s="135">
        <v>0</v>
      </c>
      <c r="CJ20" s="135">
        <v>0</v>
      </c>
      <c r="CK20" s="135">
        <v>0</v>
      </c>
      <c r="CL20" s="135">
        <v>0</v>
      </c>
      <c r="CM20" s="135">
        <v>0</v>
      </c>
      <c r="CN20" s="135">
        <v>0</v>
      </c>
      <c r="CO20" s="135">
        <v>0</v>
      </c>
      <c r="CP20" s="135">
        <v>0</v>
      </c>
      <c r="CQ20" s="135">
        <v>0</v>
      </c>
      <c r="CR20" s="135">
        <v>0</v>
      </c>
      <c r="CS20" s="135">
        <v>0</v>
      </c>
      <c r="CT20" s="135">
        <v>0</v>
      </c>
      <c r="CU20" s="135">
        <v>0</v>
      </c>
      <c r="CV20" s="135">
        <v>0</v>
      </c>
      <c r="CW20" s="135">
        <v>0</v>
      </c>
      <c r="CX20" s="135"/>
    </row>
    <row r="21" spans="1:102" x14ac:dyDescent="0.35">
      <c r="A21" s="135">
        <v>20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1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1</v>
      </c>
      <c r="AH21" s="135">
        <v>0</v>
      </c>
      <c r="AI21" s="135">
        <v>0</v>
      </c>
      <c r="AJ21" s="135">
        <v>0</v>
      </c>
      <c r="AK21" s="135">
        <v>0</v>
      </c>
      <c r="AL21" s="135">
        <v>0</v>
      </c>
      <c r="AM21" s="135">
        <v>0</v>
      </c>
      <c r="AN21" s="135">
        <v>0</v>
      </c>
      <c r="AO21" s="135">
        <v>0</v>
      </c>
      <c r="AP21" s="135">
        <v>0</v>
      </c>
      <c r="AQ21" s="135">
        <v>0</v>
      </c>
      <c r="AR21" s="135">
        <v>0</v>
      </c>
      <c r="AS21" s="135">
        <v>0</v>
      </c>
      <c r="AT21" s="135">
        <v>0</v>
      </c>
      <c r="AU21" s="135">
        <v>0</v>
      </c>
      <c r="AV21" s="135">
        <v>0</v>
      </c>
      <c r="AW21" s="135">
        <v>0</v>
      </c>
      <c r="AX21" s="135">
        <v>0</v>
      </c>
      <c r="AY21" s="135">
        <v>0</v>
      </c>
      <c r="AZ21" s="135">
        <v>0</v>
      </c>
      <c r="BA21" s="135">
        <v>1</v>
      </c>
      <c r="BB21" s="135">
        <v>0</v>
      </c>
      <c r="BC21" s="135">
        <v>0</v>
      </c>
      <c r="BD21" s="135">
        <v>0</v>
      </c>
      <c r="BE21" s="135">
        <v>0</v>
      </c>
      <c r="BF21" s="135">
        <v>0</v>
      </c>
      <c r="BG21" s="135">
        <v>0</v>
      </c>
      <c r="BH21" s="135">
        <v>0</v>
      </c>
      <c r="BI21" s="135">
        <v>0</v>
      </c>
      <c r="BJ21" s="135">
        <v>0</v>
      </c>
      <c r="BK21" s="135">
        <v>0</v>
      </c>
      <c r="BL21" s="135">
        <v>0</v>
      </c>
      <c r="BM21" s="135">
        <v>0</v>
      </c>
      <c r="BN21" s="135">
        <v>0</v>
      </c>
      <c r="BO21" s="135">
        <v>1</v>
      </c>
      <c r="BP21" s="135">
        <v>0</v>
      </c>
      <c r="BQ21" s="135">
        <v>0</v>
      </c>
      <c r="BR21" s="135">
        <v>0</v>
      </c>
      <c r="BS21" s="135">
        <v>0</v>
      </c>
      <c r="BT21" s="135">
        <v>0</v>
      </c>
      <c r="BU21" s="135">
        <v>0</v>
      </c>
      <c r="BV21" s="135">
        <v>1</v>
      </c>
      <c r="BW21" s="135">
        <v>0</v>
      </c>
      <c r="BX21" s="135">
        <v>1</v>
      </c>
      <c r="BY21" s="135">
        <v>0</v>
      </c>
      <c r="BZ21" s="135">
        <v>0</v>
      </c>
      <c r="CA21" s="135">
        <v>0</v>
      </c>
      <c r="CB21" s="135">
        <v>0</v>
      </c>
      <c r="CC21" s="135">
        <v>0</v>
      </c>
      <c r="CD21" s="135">
        <v>0</v>
      </c>
      <c r="CE21" s="135">
        <v>0</v>
      </c>
      <c r="CF21" s="135">
        <v>0</v>
      </c>
      <c r="CG21" s="135">
        <v>0</v>
      </c>
      <c r="CH21" s="135">
        <v>0</v>
      </c>
      <c r="CI21" s="135">
        <v>0</v>
      </c>
      <c r="CJ21" s="135">
        <v>1</v>
      </c>
      <c r="CK21" s="135">
        <v>0</v>
      </c>
      <c r="CL21" s="135">
        <v>0</v>
      </c>
      <c r="CM21" s="135">
        <v>0</v>
      </c>
      <c r="CN21" s="135">
        <v>1</v>
      </c>
      <c r="CO21" s="135">
        <v>0</v>
      </c>
      <c r="CP21" s="135">
        <v>0</v>
      </c>
      <c r="CQ21" s="135">
        <v>0</v>
      </c>
      <c r="CR21" s="135">
        <v>0</v>
      </c>
      <c r="CS21" s="135">
        <v>0</v>
      </c>
      <c r="CT21" s="135">
        <v>1</v>
      </c>
      <c r="CU21" s="135">
        <v>0</v>
      </c>
      <c r="CV21" s="135">
        <v>0</v>
      </c>
      <c r="CW21" s="135">
        <v>0</v>
      </c>
      <c r="CX21" s="135"/>
    </row>
    <row r="22" spans="1:102" x14ac:dyDescent="0.35">
      <c r="A22" s="135">
        <v>21</v>
      </c>
      <c r="B22" s="135">
        <v>0</v>
      </c>
      <c r="C22" s="135">
        <v>0</v>
      </c>
      <c r="D22" s="135">
        <v>0</v>
      </c>
      <c r="E22" s="135">
        <v>1</v>
      </c>
      <c r="F22" s="135">
        <v>0</v>
      </c>
      <c r="G22" s="135">
        <v>0</v>
      </c>
      <c r="H22" s="135">
        <v>0</v>
      </c>
      <c r="I22" s="135">
        <v>0</v>
      </c>
      <c r="J22" s="135">
        <v>0</v>
      </c>
      <c r="K22" s="135">
        <v>0</v>
      </c>
      <c r="L22" s="135">
        <v>0</v>
      </c>
      <c r="M22" s="135">
        <v>1</v>
      </c>
      <c r="N22" s="135">
        <v>0</v>
      </c>
      <c r="O22" s="135">
        <v>1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1</v>
      </c>
      <c r="X22" s="135">
        <v>1</v>
      </c>
      <c r="Y22" s="135">
        <v>0</v>
      </c>
      <c r="Z22" s="135">
        <v>0</v>
      </c>
      <c r="AA22" s="135">
        <v>0</v>
      </c>
      <c r="AB22" s="135">
        <v>1</v>
      </c>
      <c r="AC22" s="135">
        <v>1</v>
      </c>
      <c r="AD22" s="135">
        <v>0</v>
      </c>
      <c r="AE22" s="135">
        <v>0</v>
      </c>
      <c r="AF22" s="135">
        <v>0</v>
      </c>
      <c r="AG22" s="135">
        <v>0</v>
      </c>
      <c r="AH22" s="135">
        <v>0</v>
      </c>
      <c r="AI22" s="135">
        <v>0</v>
      </c>
      <c r="AJ22" s="135">
        <v>0</v>
      </c>
      <c r="AK22" s="135">
        <v>0</v>
      </c>
      <c r="AL22" s="135">
        <v>0</v>
      </c>
      <c r="AM22" s="135">
        <v>0</v>
      </c>
      <c r="AN22" s="135">
        <v>1</v>
      </c>
      <c r="AO22" s="135">
        <v>0</v>
      </c>
      <c r="AP22" s="135">
        <v>0</v>
      </c>
      <c r="AQ22" s="135">
        <v>1</v>
      </c>
      <c r="AR22" s="135">
        <v>1</v>
      </c>
      <c r="AS22" s="135">
        <v>0</v>
      </c>
      <c r="AT22" s="135">
        <v>0</v>
      </c>
      <c r="AU22" s="135">
        <v>0</v>
      </c>
      <c r="AV22" s="135">
        <v>0</v>
      </c>
      <c r="AW22" s="135">
        <v>0</v>
      </c>
      <c r="AX22" s="135">
        <v>0</v>
      </c>
      <c r="AY22" s="135">
        <v>0</v>
      </c>
      <c r="AZ22" s="135">
        <v>0</v>
      </c>
      <c r="BA22" s="135">
        <v>1</v>
      </c>
      <c r="BB22" s="135">
        <v>0</v>
      </c>
      <c r="BC22" s="135">
        <v>0</v>
      </c>
      <c r="BD22" s="135">
        <v>0</v>
      </c>
      <c r="BE22" s="135">
        <v>0</v>
      </c>
      <c r="BF22" s="135">
        <v>0</v>
      </c>
      <c r="BG22" s="135">
        <v>0</v>
      </c>
      <c r="BH22" s="135">
        <v>0</v>
      </c>
      <c r="BI22" s="135">
        <v>0</v>
      </c>
      <c r="BJ22" s="135">
        <v>0</v>
      </c>
      <c r="BK22" s="135">
        <v>0</v>
      </c>
      <c r="BL22" s="135">
        <v>0</v>
      </c>
      <c r="BM22" s="135">
        <v>1</v>
      </c>
      <c r="BN22" s="135">
        <v>0</v>
      </c>
      <c r="BO22" s="135">
        <v>1</v>
      </c>
      <c r="BP22" s="135">
        <v>0</v>
      </c>
      <c r="BQ22" s="135">
        <v>2</v>
      </c>
      <c r="BR22" s="135">
        <v>0</v>
      </c>
      <c r="BS22" s="135">
        <v>0</v>
      </c>
      <c r="BT22" s="135">
        <v>0</v>
      </c>
      <c r="BU22" s="135">
        <v>0</v>
      </c>
      <c r="BV22" s="135">
        <v>1</v>
      </c>
      <c r="BW22" s="135">
        <v>0</v>
      </c>
      <c r="BX22" s="135">
        <v>0</v>
      </c>
      <c r="BY22" s="135">
        <v>0</v>
      </c>
      <c r="BZ22" s="135">
        <v>1</v>
      </c>
      <c r="CA22" s="135">
        <v>0</v>
      </c>
      <c r="CB22" s="135">
        <v>0</v>
      </c>
      <c r="CC22" s="135">
        <v>0</v>
      </c>
      <c r="CD22" s="135">
        <v>0</v>
      </c>
      <c r="CE22" s="135">
        <v>0</v>
      </c>
      <c r="CF22" s="135">
        <v>0</v>
      </c>
      <c r="CG22" s="135">
        <v>0</v>
      </c>
      <c r="CH22" s="135">
        <v>0</v>
      </c>
      <c r="CI22" s="135">
        <v>0</v>
      </c>
      <c r="CJ22" s="135">
        <v>0</v>
      </c>
      <c r="CK22" s="135">
        <v>0</v>
      </c>
      <c r="CL22" s="135">
        <v>0</v>
      </c>
      <c r="CM22" s="135">
        <v>0</v>
      </c>
      <c r="CN22" s="135">
        <v>0</v>
      </c>
      <c r="CO22" s="135">
        <v>0</v>
      </c>
      <c r="CP22" s="135">
        <v>0</v>
      </c>
      <c r="CQ22" s="135">
        <v>0</v>
      </c>
      <c r="CR22" s="135">
        <v>0</v>
      </c>
      <c r="CS22" s="135">
        <v>0</v>
      </c>
      <c r="CT22" s="135">
        <v>0</v>
      </c>
      <c r="CU22" s="135">
        <v>0</v>
      </c>
      <c r="CV22" s="135">
        <v>0</v>
      </c>
      <c r="CW22" s="135">
        <v>0</v>
      </c>
      <c r="CX22" s="135"/>
    </row>
    <row r="23" spans="1:102" x14ac:dyDescent="0.35">
      <c r="A23" s="135">
        <v>22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1</v>
      </c>
      <c r="L23" s="135">
        <v>0</v>
      </c>
      <c r="M23" s="135">
        <v>0</v>
      </c>
      <c r="N23" s="135">
        <v>0</v>
      </c>
      <c r="O23" s="135">
        <v>1</v>
      </c>
      <c r="P23" s="135">
        <v>0</v>
      </c>
      <c r="Q23" s="135">
        <v>0</v>
      </c>
      <c r="R23" s="135">
        <v>0</v>
      </c>
      <c r="S23" s="135">
        <v>0</v>
      </c>
      <c r="T23" s="135">
        <v>1</v>
      </c>
      <c r="U23" s="135">
        <v>0</v>
      </c>
      <c r="V23" s="135">
        <v>0</v>
      </c>
      <c r="W23" s="135">
        <v>0</v>
      </c>
      <c r="X23" s="135">
        <v>1</v>
      </c>
      <c r="Y23" s="135">
        <v>0</v>
      </c>
      <c r="Z23" s="135">
        <v>0</v>
      </c>
      <c r="AA23" s="135">
        <v>0</v>
      </c>
      <c r="AB23" s="135">
        <v>0</v>
      </c>
      <c r="AC23" s="135">
        <v>1</v>
      </c>
      <c r="AD23" s="135">
        <v>1</v>
      </c>
      <c r="AE23" s="135">
        <v>0</v>
      </c>
      <c r="AF23" s="135">
        <v>1</v>
      </c>
      <c r="AG23" s="135">
        <v>0</v>
      </c>
      <c r="AH23" s="135">
        <v>1</v>
      </c>
      <c r="AI23" s="135">
        <v>0</v>
      </c>
      <c r="AJ23" s="135">
        <v>0</v>
      </c>
      <c r="AK23" s="135">
        <v>0</v>
      </c>
      <c r="AL23" s="135">
        <v>0</v>
      </c>
      <c r="AM23" s="135">
        <v>0</v>
      </c>
      <c r="AN23" s="135">
        <v>0</v>
      </c>
      <c r="AO23" s="135">
        <v>0</v>
      </c>
      <c r="AP23" s="135">
        <v>1</v>
      </c>
      <c r="AQ23" s="135">
        <v>0</v>
      </c>
      <c r="AR23" s="135">
        <v>0</v>
      </c>
      <c r="AS23" s="135">
        <v>0</v>
      </c>
      <c r="AT23" s="135">
        <v>0</v>
      </c>
      <c r="AU23" s="135">
        <v>0</v>
      </c>
      <c r="AV23" s="135">
        <v>1</v>
      </c>
      <c r="AW23" s="135">
        <v>0</v>
      </c>
      <c r="AX23" s="135">
        <v>0</v>
      </c>
      <c r="AY23" s="135">
        <v>0</v>
      </c>
      <c r="AZ23" s="135">
        <v>0</v>
      </c>
      <c r="BA23" s="135">
        <v>1</v>
      </c>
      <c r="BB23" s="135">
        <v>0</v>
      </c>
      <c r="BC23" s="135">
        <v>1</v>
      </c>
      <c r="BD23" s="135">
        <v>0</v>
      </c>
      <c r="BE23" s="135">
        <v>0</v>
      </c>
      <c r="BF23" s="135">
        <v>1</v>
      </c>
      <c r="BG23" s="135">
        <v>0</v>
      </c>
      <c r="BH23" s="135">
        <v>1</v>
      </c>
      <c r="BI23" s="135">
        <v>0</v>
      </c>
      <c r="BJ23" s="135">
        <v>1</v>
      </c>
      <c r="BK23" s="135">
        <v>0</v>
      </c>
      <c r="BL23" s="135">
        <v>0</v>
      </c>
      <c r="BM23" s="135">
        <v>0</v>
      </c>
      <c r="BN23" s="135">
        <v>0</v>
      </c>
      <c r="BO23" s="135">
        <v>0</v>
      </c>
      <c r="BP23" s="135">
        <v>0</v>
      </c>
      <c r="BQ23" s="135">
        <v>0</v>
      </c>
      <c r="BR23" s="135">
        <v>0</v>
      </c>
      <c r="BS23" s="135">
        <v>0</v>
      </c>
      <c r="BT23" s="135">
        <v>0</v>
      </c>
      <c r="BU23" s="135">
        <v>1</v>
      </c>
      <c r="BV23" s="135">
        <v>0</v>
      </c>
      <c r="BW23" s="135">
        <v>0</v>
      </c>
      <c r="BX23" s="135">
        <v>0</v>
      </c>
      <c r="BY23" s="135">
        <v>0</v>
      </c>
      <c r="BZ23" s="135">
        <v>0</v>
      </c>
      <c r="CA23" s="135">
        <v>1</v>
      </c>
      <c r="CB23" s="135">
        <v>0</v>
      </c>
      <c r="CC23" s="135">
        <v>0</v>
      </c>
      <c r="CD23" s="135">
        <v>0</v>
      </c>
      <c r="CE23" s="135">
        <v>0</v>
      </c>
      <c r="CF23" s="135">
        <v>0</v>
      </c>
      <c r="CG23" s="135">
        <v>0</v>
      </c>
      <c r="CH23" s="135">
        <v>0</v>
      </c>
      <c r="CI23" s="135">
        <v>0</v>
      </c>
      <c r="CJ23" s="135">
        <v>0</v>
      </c>
      <c r="CK23" s="135">
        <v>0</v>
      </c>
      <c r="CL23" s="135">
        <v>0</v>
      </c>
      <c r="CM23" s="135">
        <v>1</v>
      </c>
      <c r="CN23" s="135">
        <v>0</v>
      </c>
      <c r="CO23" s="135">
        <v>0</v>
      </c>
      <c r="CP23" s="135">
        <v>0</v>
      </c>
      <c r="CQ23" s="135">
        <v>0</v>
      </c>
      <c r="CR23" s="135">
        <v>0</v>
      </c>
      <c r="CS23" s="135">
        <v>0</v>
      </c>
      <c r="CT23" s="135">
        <v>1</v>
      </c>
      <c r="CU23" s="135">
        <v>1</v>
      </c>
      <c r="CV23" s="135">
        <v>1</v>
      </c>
      <c r="CW23" s="135">
        <v>0</v>
      </c>
      <c r="CX23" s="135"/>
    </row>
    <row r="24" spans="1:102" x14ac:dyDescent="0.35">
      <c r="A24" s="135">
        <v>23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1</v>
      </c>
      <c r="N24" s="135">
        <v>0</v>
      </c>
      <c r="O24" s="135">
        <v>2</v>
      </c>
      <c r="P24" s="135">
        <v>1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5">
        <v>1</v>
      </c>
      <c r="Z24" s="135">
        <v>0</v>
      </c>
      <c r="AA24" s="135">
        <v>0</v>
      </c>
      <c r="AB24" s="135">
        <v>1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>
        <v>0</v>
      </c>
      <c r="AI24" s="135">
        <v>0</v>
      </c>
      <c r="AJ24" s="135">
        <v>0</v>
      </c>
      <c r="AK24" s="135">
        <v>0</v>
      </c>
      <c r="AL24" s="135">
        <v>0</v>
      </c>
      <c r="AM24" s="135">
        <v>1</v>
      </c>
      <c r="AN24" s="135">
        <v>0</v>
      </c>
      <c r="AO24" s="135">
        <v>0</v>
      </c>
      <c r="AP24" s="135">
        <v>0</v>
      </c>
      <c r="AQ24" s="135">
        <v>0</v>
      </c>
      <c r="AR24" s="135">
        <v>0</v>
      </c>
      <c r="AS24" s="135">
        <v>0</v>
      </c>
      <c r="AT24" s="135">
        <v>0</v>
      </c>
      <c r="AU24" s="135">
        <v>0</v>
      </c>
      <c r="AV24" s="135">
        <v>0</v>
      </c>
      <c r="AW24" s="135">
        <v>1</v>
      </c>
      <c r="AX24" s="135">
        <v>0</v>
      </c>
      <c r="AY24" s="135">
        <v>0</v>
      </c>
      <c r="AZ24" s="135">
        <v>0</v>
      </c>
      <c r="BA24" s="135">
        <v>0</v>
      </c>
      <c r="BB24" s="135">
        <v>0</v>
      </c>
      <c r="BC24" s="135">
        <v>1</v>
      </c>
      <c r="BD24" s="135">
        <v>1</v>
      </c>
      <c r="BE24" s="135">
        <v>0</v>
      </c>
      <c r="BF24" s="135">
        <v>1</v>
      </c>
      <c r="BG24" s="135">
        <v>0</v>
      </c>
      <c r="BH24" s="135">
        <v>0</v>
      </c>
      <c r="BI24" s="135">
        <v>1</v>
      </c>
      <c r="BJ24" s="135">
        <v>0</v>
      </c>
      <c r="BK24" s="135">
        <v>0</v>
      </c>
      <c r="BL24" s="135">
        <v>0</v>
      </c>
      <c r="BM24" s="135">
        <v>0</v>
      </c>
      <c r="BN24" s="135">
        <v>0</v>
      </c>
      <c r="BO24" s="135">
        <v>0</v>
      </c>
      <c r="BP24" s="135">
        <v>0</v>
      </c>
      <c r="BQ24" s="135">
        <v>0</v>
      </c>
      <c r="BR24" s="135">
        <v>0</v>
      </c>
      <c r="BS24" s="135">
        <v>0</v>
      </c>
      <c r="BT24" s="135">
        <v>0</v>
      </c>
      <c r="BU24" s="135">
        <v>0</v>
      </c>
      <c r="BV24" s="135">
        <v>0</v>
      </c>
      <c r="BW24" s="135">
        <v>0</v>
      </c>
      <c r="BX24" s="135">
        <v>0</v>
      </c>
      <c r="BY24" s="135">
        <v>0</v>
      </c>
      <c r="BZ24" s="135">
        <v>0</v>
      </c>
      <c r="CA24" s="135">
        <v>0</v>
      </c>
      <c r="CB24" s="135">
        <v>0</v>
      </c>
      <c r="CC24" s="135">
        <v>0</v>
      </c>
      <c r="CD24" s="135">
        <v>0</v>
      </c>
      <c r="CE24" s="135">
        <v>1</v>
      </c>
      <c r="CF24" s="135">
        <v>1</v>
      </c>
      <c r="CG24" s="135">
        <v>0</v>
      </c>
      <c r="CH24" s="135">
        <v>0</v>
      </c>
      <c r="CI24" s="135">
        <v>1</v>
      </c>
      <c r="CJ24" s="135">
        <v>0</v>
      </c>
      <c r="CK24" s="135">
        <v>0</v>
      </c>
      <c r="CL24" s="135">
        <v>0</v>
      </c>
      <c r="CM24" s="135">
        <v>0</v>
      </c>
      <c r="CN24" s="135">
        <v>0</v>
      </c>
      <c r="CO24" s="135">
        <v>0</v>
      </c>
      <c r="CP24" s="135">
        <v>0</v>
      </c>
      <c r="CQ24" s="135">
        <v>1</v>
      </c>
      <c r="CR24" s="135">
        <v>0</v>
      </c>
      <c r="CS24" s="135">
        <v>0</v>
      </c>
      <c r="CT24" s="135">
        <v>0</v>
      </c>
      <c r="CU24" s="135">
        <v>0</v>
      </c>
      <c r="CV24" s="135">
        <v>0</v>
      </c>
      <c r="CW24" s="135">
        <v>0</v>
      </c>
      <c r="CX24" s="135"/>
    </row>
    <row r="25" spans="1:102" x14ac:dyDescent="0.35">
      <c r="A25" s="135">
        <v>24</v>
      </c>
      <c r="B25" s="135">
        <v>0</v>
      </c>
      <c r="C25" s="135">
        <v>0</v>
      </c>
      <c r="D25" s="135">
        <v>0</v>
      </c>
      <c r="E25" s="135">
        <v>0</v>
      </c>
      <c r="F25" s="135">
        <v>0</v>
      </c>
      <c r="G25" s="135">
        <v>0</v>
      </c>
      <c r="H25" s="135">
        <v>0</v>
      </c>
      <c r="I25" s="135">
        <v>0</v>
      </c>
      <c r="J25" s="135">
        <v>0</v>
      </c>
      <c r="K25" s="135">
        <v>0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5">
        <v>0</v>
      </c>
      <c r="AH25" s="135">
        <v>0</v>
      </c>
      <c r="AI25" s="135">
        <v>0</v>
      </c>
      <c r="AJ25" s="135">
        <v>0</v>
      </c>
      <c r="AK25" s="135">
        <v>1</v>
      </c>
      <c r="AL25" s="135">
        <v>0</v>
      </c>
      <c r="AM25" s="135">
        <v>0</v>
      </c>
      <c r="AN25" s="135">
        <v>0</v>
      </c>
      <c r="AO25" s="135">
        <v>0</v>
      </c>
      <c r="AP25" s="135">
        <v>0</v>
      </c>
      <c r="AQ25" s="135">
        <v>0</v>
      </c>
      <c r="AR25" s="135">
        <v>0</v>
      </c>
      <c r="AS25" s="135">
        <v>1</v>
      </c>
      <c r="AT25" s="135">
        <v>0</v>
      </c>
      <c r="AU25" s="135">
        <v>0</v>
      </c>
      <c r="AV25" s="135">
        <v>0</v>
      </c>
      <c r="AW25" s="135">
        <v>0</v>
      </c>
      <c r="AX25" s="135">
        <v>0</v>
      </c>
      <c r="AY25" s="135">
        <v>1</v>
      </c>
      <c r="AZ25" s="135">
        <v>0</v>
      </c>
      <c r="BA25" s="135">
        <v>0</v>
      </c>
      <c r="BB25" s="135">
        <v>0</v>
      </c>
      <c r="BC25" s="135">
        <v>0</v>
      </c>
      <c r="BD25" s="135">
        <v>0</v>
      </c>
      <c r="BE25" s="135">
        <v>0</v>
      </c>
      <c r="BF25" s="135">
        <v>0</v>
      </c>
      <c r="BG25" s="135">
        <v>1</v>
      </c>
      <c r="BH25" s="135">
        <v>0</v>
      </c>
      <c r="BI25" s="135">
        <v>1</v>
      </c>
      <c r="BJ25" s="135">
        <v>0</v>
      </c>
      <c r="BK25" s="135">
        <v>0</v>
      </c>
      <c r="BL25" s="135">
        <v>0</v>
      </c>
      <c r="BM25" s="135">
        <v>0</v>
      </c>
      <c r="BN25" s="135">
        <v>0</v>
      </c>
      <c r="BO25" s="135">
        <v>0</v>
      </c>
      <c r="BP25" s="135">
        <v>0</v>
      </c>
      <c r="BQ25" s="135">
        <v>1</v>
      </c>
      <c r="BR25" s="135">
        <v>1</v>
      </c>
      <c r="BS25" s="135">
        <v>0</v>
      </c>
      <c r="BT25" s="135">
        <v>0</v>
      </c>
      <c r="BU25" s="135">
        <v>0</v>
      </c>
      <c r="BV25" s="135">
        <v>0</v>
      </c>
      <c r="BW25" s="135">
        <v>0</v>
      </c>
      <c r="BX25" s="135">
        <v>0</v>
      </c>
      <c r="BY25" s="135">
        <v>0</v>
      </c>
      <c r="BZ25" s="135">
        <v>0</v>
      </c>
      <c r="CA25" s="135">
        <v>0</v>
      </c>
      <c r="CB25" s="135">
        <v>0</v>
      </c>
      <c r="CC25" s="135">
        <v>0</v>
      </c>
      <c r="CD25" s="135">
        <v>0</v>
      </c>
      <c r="CE25" s="135">
        <v>1</v>
      </c>
      <c r="CF25" s="135">
        <v>0</v>
      </c>
      <c r="CG25" s="135">
        <v>0</v>
      </c>
      <c r="CH25" s="135">
        <v>0</v>
      </c>
      <c r="CI25" s="135">
        <v>0</v>
      </c>
      <c r="CJ25" s="135">
        <v>0</v>
      </c>
      <c r="CK25" s="135">
        <v>0</v>
      </c>
      <c r="CL25" s="135">
        <v>0</v>
      </c>
      <c r="CM25" s="135">
        <v>0</v>
      </c>
      <c r="CN25" s="135">
        <v>0</v>
      </c>
      <c r="CO25" s="135">
        <v>0</v>
      </c>
      <c r="CP25" s="135">
        <v>0</v>
      </c>
      <c r="CQ25" s="135">
        <v>0</v>
      </c>
      <c r="CR25" s="135">
        <v>0</v>
      </c>
      <c r="CS25" s="135">
        <v>0</v>
      </c>
      <c r="CT25" s="135">
        <v>0</v>
      </c>
      <c r="CU25" s="135">
        <v>0</v>
      </c>
      <c r="CV25" s="135">
        <v>0</v>
      </c>
      <c r="CW25" s="135">
        <v>0</v>
      </c>
      <c r="CX25" s="135"/>
    </row>
    <row r="26" spans="1:102" x14ac:dyDescent="0.35">
      <c r="A26" s="135">
        <v>25</v>
      </c>
      <c r="B26" s="135">
        <v>1</v>
      </c>
      <c r="C26" s="135">
        <v>0</v>
      </c>
      <c r="D26" s="135">
        <v>0</v>
      </c>
      <c r="E26" s="135">
        <v>0</v>
      </c>
      <c r="F26" s="135">
        <v>0</v>
      </c>
      <c r="G26" s="135">
        <v>0</v>
      </c>
      <c r="H26" s="135">
        <v>1</v>
      </c>
      <c r="I26" s="135">
        <v>1</v>
      </c>
      <c r="J26" s="135">
        <v>0</v>
      </c>
      <c r="K26" s="135">
        <v>0</v>
      </c>
      <c r="L26" s="135">
        <v>1</v>
      </c>
      <c r="M26" s="135">
        <v>1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5">
        <v>0</v>
      </c>
      <c r="Z26" s="135">
        <v>0</v>
      </c>
      <c r="AA26" s="135">
        <v>1</v>
      </c>
      <c r="AB26" s="135">
        <v>0</v>
      </c>
      <c r="AC26" s="135">
        <v>1</v>
      </c>
      <c r="AD26" s="135">
        <v>0</v>
      </c>
      <c r="AE26" s="135">
        <v>0</v>
      </c>
      <c r="AF26" s="135">
        <v>0</v>
      </c>
      <c r="AG26" s="135">
        <v>0</v>
      </c>
      <c r="AH26" s="135">
        <v>0</v>
      </c>
      <c r="AI26" s="135">
        <v>0</v>
      </c>
      <c r="AJ26" s="135">
        <v>0</v>
      </c>
      <c r="AK26" s="135">
        <v>0</v>
      </c>
      <c r="AL26" s="135">
        <v>0</v>
      </c>
      <c r="AM26" s="135">
        <v>0</v>
      </c>
      <c r="AN26" s="135">
        <v>0</v>
      </c>
      <c r="AO26" s="135">
        <v>0</v>
      </c>
      <c r="AP26" s="135">
        <v>0</v>
      </c>
      <c r="AQ26" s="135">
        <v>1</v>
      </c>
      <c r="AR26" s="135">
        <v>0</v>
      </c>
      <c r="AS26" s="135">
        <v>0</v>
      </c>
      <c r="AT26" s="135">
        <v>0</v>
      </c>
      <c r="AU26" s="135">
        <v>0</v>
      </c>
      <c r="AV26" s="135">
        <v>0</v>
      </c>
      <c r="AW26" s="135">
        <v>0</v>
      </c>
      <c r="AX26" s="135">
        <v>0</v>
      </c>
      <c r="AY26" s="135">
        <v>0</v>
      </c>
      <c r="AZ26" s="135">
        <v>1</v>
      </c>
      <c r="BA26" s="135">
        <v>0</v>
      </c>
      <c r="BB26" s="135">
        <v>0</v>
      </c>
      <c r="BC26" s="135">
        <v>0</v>
      </c>
      <c r="BD26" s="135">
        <v>0</v>
      </c>
      <c r="BE26" s="135">
        <v>0</v>
      </c>
      <c r="BF26" s="135">
        <v>0</v>
      </c>
      <c r="BG26" s="135">
        <v>0</v>
      </c>
      <c r="BH26" s="135">
        <v>0</v>
      </c>
      <c r="BI26" s="135">
        <v>0</v>
      </c>
      <c r="BJ26" s="135">
        <v>0</v>
      </c>
      <c r="BK26" s="135">
        <v>0</v>
      </c>
      <c r="BL26" s="135">
        <v>0</v>
      </c>
      <c r="BM26" s="135">
        <v>0</v>
      </c>
      <c r="BN26" s="135">
        <v>0</v>
      </c>
      <c r="BO26" s="135">
        <v>0</v>
      </c>
      <c r="BP26" s="135">
        <v>0</v>
      </c>
      <c r="BQ26" s="135">
        <v>0</v>
      </c>
      <c r="BR26" s="135">
        <v>0</v>
      </c>
      <c r="BS26" s="135">
        <v>0</v>
      </c>
      <c r="BT26" s="135">
        <v>0</v>
      </c>
      <c r="BU26" s="135">
        <v>0</v>
      </c>
      <c r="BV26" s="135">
        <v>0</v>
      </c>
      <c r="BW26" s="135">
        <v>0</v>
      </c>
      <c r="BX26" s="135">
        <v>0</v>
      </c>
      <c r="BY26" s="135">
        <v>1</v>
      </c>
      <c r="BZ26" s="135">
        <v>0</v>
      </c>
      <c r="CA26" s="135">
        <v>0</v>
      </c>
      <c r="CB26" s="135">
        <v>0</v>
      </c>
      <c r="CC26" s="135">
        <v>0</v>
      </c>
      <c r="CD26" s="135">
        <v>1</v>
      </c>
      <c r="CE26" s="135">
        <v>0</v>
      </c>
      <c r="CF26" s="135">
        <v>0</v>
      </c>
      <c r="CG26" s="135">
        <v>0</v>
      </c>
      <c r="CH26" s="135">
        <v>0</v>
      </c>
      <c r="CI26" s="135">
        <v>0</v>
      </c>
      <c r="CJ26" s="135">
        <v>0</v>
      </c>
      <c r="CK26" s="135">
        <v>0</v>
      </c>
      <c r="CL26" s="135">
        <v>0</v>
      </c>
      <c r="CM26" s="135">
        <v>0</v>
      </c>
      <c r="CN26" s="135">
        <v>1</v>
      </c>
      <c r="CO26" s="135">
        <v>0</v>
      </c>
      <c r="CP26" s="135">
        <v>0</v>
      </c>
      <c r="CQ26" s="135">
        <v>0</v>
      </c>
      <c r="CR26" s="135">
        <v>0</v>
      </c>
      <c r="CS26" s="135">
        <v>0</v>
      </c>
      <c r="CT26" s="135">
        <v>0</v>
      </c>
      <c r="CU26" s="135">
        <v>1</v>
      </c>
      <c r="CV26" s="135">
        <v>0</v>
      </c>
      <c r="CW26" s="135">
        <v>0</v>
      </c>
      <c r="CX26" s="135"/>
    </row>
    <row r="27" spans="1:102" x14ac:dyDescent="0.35">
      <c r="A27" s="135">
        <v>26</v>
      </c>
      <c r="B27" s="135">
        <v>0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1</v>
      </c>
      <c r="P27" s="135">
        <v>0</v>
      </c>
      <c r="Q27" s="135">
        <v>0</v>
      </c>
      <c r="R27" s="135">
        <v>1</v>
      </c>
      <c r="S27" s="135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>
        <v>0</v>
      </c>
      <c r="AI27" s="135">
        <v>1</v>
      </c>
      <c r="AJ27" s="135">
        <v>1</v>
      </c>
      <c r="AK27" s="135">
        <v>0</v>
      </c>
      <c r="AL27" s="135">
        <v>0</v>
      </c>
      <c r="AM27" s="135">
        <v>0</v>
      </c>
      <c r="AN27" s="135">
        <v>0</v>
      </c>
      <c r="AO27" s="135">
        <v>0</v>
      </c>
      <c r="AP27" s="135">
        <v>0</v>
      </c>
      <c r="AQ27" s="135">
        <v>0</v>
      </c>
      <c r="AR27" s="135">
        <v>0</v>
      </c>
      <c r="AS27" s="135">
        <v>0</v>
      </c>
      <c r="AT27" s="135">
        <v>0</v>
      </c>
      <c r="AU27" s="135">
        <v>0</v>
      </c>
      <c r="AV27" s="135">
        <v>1</v>
      </c>
      <c r="AW27" s="135">
        <v>1</v>
      </c>
      <c r="AX27" s="135">
        <v>1</v>
      </c>
      <c r="AY27" s="135">
        <v>0</v>
      </c>
      <c r="AZ27" s="135">
        <v>0</v>
      </c>
      <c r="BA27" s="135">
        <v>0</v>
      </c>
      <c r="BB27" s="135">
        <v>0</v>
      </c>
      <c r="BC27" s="135">
        <v>0</v>
      </c>
      <c r="BD27" s="135">
        <v>0</v>
      </c>
      <c r="BE27" s="135">
        <v>0</v>
      </c>
      <c r="BF27" s="135">
        <v>0</v>
      </c>
      <c r="BG27" s="135">
        <v>0</v>
      </c>
      <c r="BH27" s="135">
        <v>0</v>
      </c>
      <c r="BI27" s="135">
        <v>0</v>
      </c>
      <c r="BJ27" s="135">
        <v>0</v>
      </c>
      <c r="BK27" s="135">
        <v>0</v>
      </c>
      <c r="BL27" s="135">
        <v>0</v>
      </c>
      <c r="BM27" s="135">
        <v>1</v>
      </c>
      <c r="BN27" s="135">
        <v>0</v>
      </c>
      <c r="BO27" s="135">
        <v>0</v>
      </c>
      <c r="BP27" s="135">
        <v>0</v>
      </c>
      <c r="BQ27" s="135">
        <v>0</v>
      </c>
      <c r="BR27" s="135">
        <v>0</v>
      </c>
      <c r="BS27" s="135">
        <v>0</v>
      </c>
      <c r="BT27" s="135">
        <v>0</v>
      </c>
      <c r="BU27" s="135">
        <v>0</v>
      </c>
      <c r="BV27" s="135">
        <v>0</v>
      </c>
      <c r="BW27" s="135">
        <v>0</v>
      </c>
      <c r="BX27" s="135">
        <v>1</v>
      </c>
      <c r="BY27" s="135">
        <v>0</v>
      </c>
      <c r="BZ27" s="135">
        <v>0</v>
      </c>
      <c r="CA27" s="135">
        <v>0</v>
      </c>
      <c r="CB27" s="135">
        <v>0</v>
      </c>
      <c r="CC27" s="135">
        <v>0</v>
      </c>
      <c r="CD27" s="135">
        <v>0</v>
      </c>
      <c r="CE27" s="135">
        <v>0</v>
      </c>
      <c r="CF27" s="135">
        <v>0</v>
      </c>
      <c r="CG27" s="135">
        <v>0</v>
      </c>
      <c r="CH27" s="135">
        <v>0</v>
      </c>
      <c r="CI27" s="135">
        <v>0</v>
      </c>
      <c r="CJ27" s="135">
        <v>0</v>
      </c>
      <c r="CK27" s="135">
        <v>0</v>
      </c>
      <c r="CL27" s="135">
        <v>0</v>
      </c>
      <c r="CM27" s="135">
        <v>0</v>
      </c>
      <c r="CN27" s="135">
        <v>0</v>
      </c>
      <c r="CO27" s="135">
        <v>0</v>
      </c>
      <c r="CP27" s="135">
        <v>0</v>
      </c>
      <c r="CQ27" s="135">
        <v>1</v>
      </c>
      <c r="CR27" s="135">
        <v>0</v>
      </c>
      <c r="CS27" s="135">
        <v>0</v>
      </c>
      <c r="CT27" s="135">
        <v>1</v>
      </c>
      <c r="CU27" s="135">
        <v>0</v>
      </c>
      <c r="CV27" s="135">
        <v>0</v>
      </c>
      <c r="CW27" s="135">
        <v>0</v>
      </c>
      <c r="CX27" s="135"/>
    </row>
    <row r="28" spans="1:102" x14ac:dyDescent="0.35">
      <c r="A28" s="135">
        <v>27</v>
      </c>
      <c r="B28" s="135">
        <v>0</v>
      </c>
      <c r="C28" s="135">
        <v>0</v>
      </c>
      <c r="D28" s="135">
        <v>1</v>
      </c>
      <c r="E28" s="135">
        <v>0</v>
      </c>
      <c r="F28" s="135">
        <v>0</v>
      </c>
      <c r="G28" s="135">
        <v>0</v>
      </c>
      <c r="H28" s="135">
        <v>1</v>
      </c>
      <c r="I28" s="135">
        <v>0</v>
      </c>
      <c r="J28" s="135">
        <v>0</v>
      </c>
      <c r="K28" s="135">
        <v>0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1</v>
      </c>
      <c r="V28" s="135">
        <v>1</v>
      </c>
      <c r="W28" s="135">
        <v>1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5">
        <v>0</v>
      </c>
      <c r="AH28" s="135">
        <v>0</v>
      </c>
      <c r="AI28" s="135">
        <v>1</v>
      </c>
      <c r="AJ28" s="135">
        <v>0</v>
      </c>
      <c r="AK28" s="135">
        <v>1</v>
      </c>
      <c r="AL28" s="135">
        <v>0</v>
      </c>
      <c r="AM28" s="135">
        <v>0</v>
      </c>
      <c r="AN28" s="135">
        <v>0</v>
      </c>
      <c r="AO28" s="135">
        <v>0</v>
      </c>
      <c r="AP28" s="135">
        <v>0</v>
      </c>
      <c r="AQ28" s="135">
        <v>0</v>
      </c>
      <c r="AR28" s="135">
        <v>1</v>
      </c>
      <c r="AS28" s="135">
        <v>1</v>
      </c>
      <c r="AT28" s="135">
        <v>1</v>
      </c>
      <c r="AU28" s="135">
        <v>1</v>
      </c>
      <c r="AV28" s="135">
        <v>0</v>
      </c>
      <c r="AW28" s="135">
        <v>0</v>
      </c>
      <c r="AX28" s="135">
        <v>0</v>
      </c>
      <c r="AY28" s="135">
        <v>0</v>
      </c>
      <c r="AZ28" s="135">
        <v>0</v>
      </c>
      <c r="BA28" s="135">
        <v>0</v>
      </c>
      <c r="BB28" s="135">
        <v>0</v>
      </c>
      <c r="BC28" s="135">
        <v>0</v>
      </c>
      <c r="BD28" s="135">
        <v>1</v>
      </c>
      <c r="BE28" s="135">
        <v>0</v>
      </c>
      <c r="BF28" s="135">
        <v>0</v>
      </c>
      <c r="BG28" s="135">
        <v>0</v>
      </c>
      <c r="BH28" s="135">
        <v>1</v>
      </c>
      <c r="BI28" s="135">
        <v>0</v>
      </c>
      <c r="BJ28" s="135">
        <v>1</v>
      </c>
      <c r="BK28" s="135">
        <v>1</v>
      </c>
      <c r="BL28" s="135">
        <v>0</v>
      </c>
      <c r="BM28" s="135">
        <v>0</v>
      </c>
      <c r="BN28" s="135">
        <v>1</v>
      </c>
      <c r="BO28" s="135">
        <v>0</v>
      </c>
      <c r="BP28" s="135">
        <v>0</v>
      </c>
      <c r="BQ28" s="135">
        <v>1</v>
      </c>
      <c r="BR28" s="135">
        <v>0</v>
      </c>
      <c r="BS28" s="135">
        <v>0</v>
      </c>
      <c r="BT28" s="135">
        <v>0</v>
      </c>
      <c r="BU28" s="135">
        <v>0</v>
      </c>
      <c r="BV28" s="135">
        <v>0</v>
      </c>
      <c r="BW28" s="135">
        <v>0</v>
      </c>
      <c r="BX28" s="135">
        <v>0</v>
      </c>
      <c r="BY28" s="135">
        <v>0</v>
      </c>
      <c r="BZ28" s="135">
        <v>1</v>
      </c>
      <c r="CA28" s="135">
        <v>0</v>
      </c>
      <c r="CB28" s="135">
        <v>1</v>
      </c>
      <c r="CC28" s="135">
        <v>0</v>
      </c>
      <c r="CD28" s="135">
        <v>0</v>
      </c>
      <c r="CE28" s="135">
        <v>0</v>
      </c>
      <c r="CF28" s="135">
        <v>0</v>
      </c>
      <c r="CG28" s="135">
        <v>0</v>
      </c>
      <c r="CH28" s="135">
        <v>0</v>
      </c>
      <c r="CI28" s="135">
        <v>0</v>
      </c>
      <c r="CJ28" s="135">
        <v>0</v>
      </c>
      <c r="CK28" s="135">
        <v>0</v>
      </c>
      <c r="CL28" s="135">
        <v>0</v>
      </c>
      <c r="CM28" s="135">
        <v>0</v>
      </c>
      <c r="CN28" s="135">
        <v>0</v>
      </c>
      <c r="CO28" s="135">
        <v>0</v>
      </c>
      <c r="CP28" s="135">
        <v>0</v>
      </c>
      <c r="CQ28" s="135">
        <v>0</v>
      </c>
      <c r="CR28" s="135">
        <v>0</v>
      </c>
      <c r="CS28" s="135">
        <v>0</v>
      </c>
      <c r="CT28" s="135">
        <v>0</v>
      </c>
      <c r="CU28" s="135">
        <v>0</v>
      </c>
      <c r="CV28" s="135">
        <v>0</v>
      </c>
      <c r="CW28" s="135">
        <v>0</v>
      </c>
      <c r="CX28" s="135"/>
    </row>
    <row r="29" spans="1:102" x14ac:dyDescent="0.35">
      <c r="A29" s="135">
        <v>28</v>
      </c>
      <c r="B29" s="135">
        <v>0</v>
      </c>
      <c r="C29" s="135">
        <v>0</v>
      </c>
      <c r="D29" s="135">
        <v>1</v>
      </c>
      <c r="E29" s="135">
        <v>0</v>
      </c>
      <c r="F29" s="135">
        <v>0</v>
      </c>
      <c r="G29" s="135">
        <v>0</v>
      </c>
      <c r="H29" s="135">
        <v>1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1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5">
        <v>0</v>
      </c>
      <c r="Z29" s="135">
        <v>0</v>
      </c>
      <c r="AA29" s="135">
        <v>0</v>
      </c>
      <c r="AB29" s="135">
        <v>1</v>
      </c>
      <c r="AC29" s="135">
        <v>0</v>
      </c>
      <c r="AD29" s="135">
        <v>1</v>
      </c>
      <c r="AE29" s="135">
        <v>0</v>
      </c>
      <c r="AF29" s="135">
        <v>0</v>
      </c>
      <c r="AG29" s="135">
        <v>0</v>
      </c>
      <c r="AH29" s="135">
        <v>0</v>
      </c>
      <c r="AI29" s="135">
        <v>0</v>
      </c>
      <c r="AJ29" s="135">
        <v>0</v>
      </c>
      <c r="AK29" s="135">
        <v>1</v>
      </c>
      <c r="AL29" s="135">
        <v>0</v>
      </c>
      <c r="AM29" s="135">
        <v>0</v>
      </c>
      <c r="AN29" s="135">
        <v>1</v>
      </c>
      <c r="AO29" s="135">
        <v>0</v>
      </c>
      <c r="AP29" s="135">
        <v>1</v>
      </c>
      <c r="AQ29" s="135">
        <v>0</v>
      </c>
      <c r="AR29" s="135">
        <v>0</v>
      </c>
      <c r="AS29" s="135">
        <v>0</v>
      </c>
      <c r="AT29" s="135">
        <v>0</v>
      </c>
      <c r="AU29" s="135">
        <v>1</v>
      </c>
      <c r="AV29" s="135">
        <v>0</v>
      </c>
      <c r="AW29" s="135">
        <v>0</v>
      </c>
      <c r="AX29" s="135">
        <v>0</v>
      </c>
      <c r="AY29" s="135">
        <v>0</v>
      </c>
      <c r="AZ29" s="135">
        <v>1</v>
      </c>
      <c r="BA29" s="135">
        <v>0</v>
      </c>
      <c r="BB29" s="135">
        <v>0</v>
      </c>
      <c r="BC29" s="135">
        <v>1</v>
      </c>
      <c r="BD29" s="135">
        <v>0</v>
      </c>
      <c r="BE29" s="135">
        <v>1</v>
      </c>
      <c r="BF29" s="135">
        <v>1</v>
      </c>
      <c r="BG29" s="135">
        <v>1</v>
      </c>
      <c r="BH29" s="135">
        <v>0</v>
      </c>
      <c r="BI29" s="135">
        <v>0</v>
      </c>
      <c r="BJ29" s="135">
        <v>0</v>
      </c>
      <c r="BK29" s="135">
        <v>0</v>
      </c>
      <c r="BL29" s="135">
        <v>0</v>
      </c>
      <c r="BM29" s="135">
        <v>0</v>
      </c>
      <c r="BN29" s="135">
        <v>0</v>
      </c>
      <c r="BO29" s="135">
        <v>0</v>
      </c>
      <c r="BP29" s="135">
        <v>0</v>
      </c>
      <c r="BQ29" s="135">
        <v>0</v>
      </c>
      <c r="BR29" s="135">
        <v>0</v>
      </c>
      <c r="BS29" s="135">
        <v>0</v>
      </c>
      <c r="BT29" s="135">
        <v>1</v>
      </c>
      <c r="BU29" s="135">
        <v>0</v>
      </c>
      <c r="BV29" s="135">
        <v>1</v>
      </c>
      <c r="BW29" s="135">
        <v>0</v>
      </c>
      <c r="BX29" s="135">
        <v>0</v>
      </c>
      <c r="BY29" s="135">
        <v>0</v>
      </c>
      <c r="BZ29" s="135">
        <v>0</v>
      </c>
      <c r="CA29" s="135">
        <v>1</v>
      </c>
      <c r="CB29" s="135">
        <v>0</v>
      </c>
      <c r="CC29" s="135">
        <v>0</v>
      </c>
      <c r="CD29" s="135">
        <v>0</v>
      </c>
      <c r="CE29" s="135">
        <v>0</v>
      </c>
      <c r="CF29" s="135">
        <v>1</v>
      </c>
      <c r="CG29" s="135">
        <v>0</v>
      </c>
      <c r="CH29" s="135">
        <v>1</v>
      </c>
      <c r="CI29" s="135">
        <v>0</v>
      </c>
      <c r="CJ29" s="135">
        <v>0</v>
      </c>
      <c r="CK29" s="135">
        <v>0</v>
      </c>
      <c r="CL29" s="135">
        <v>0</v>
      </c>
      <c r="CM29" s="135">
        <v>0</v>
      </c>
      <c r="CN29" s="135">
        <v>1</v>
      </c>
      <c r="CO29" s="135">
        <v>0</v>
      </c>
      <c r="CP29" s="135">
        <v>0</v>
      </c>
      <c r="CQ29" s="135">
        <v>0</v>
      </c>
      <c r="CR29" s="135">
        <v>0</v>
      </c>
      <c r="CS29" s="135">
        <v>0</v>
      </c>
      <c r="CT29" s="135">
        <v>0</v>
      </c>
      <c r="CU29" s="135">
        <v>0</v>
      </c>
      <c r="CV29" s="135">
        <v>0</v>
      </c>
      <c r="CW29" s="135">
        <v>0</v>
      </c>
      <c r="CX29" s="135"/>
    </row>
    <row r="30" spans="1:102" x14ac:dyDescent="0.35">
      <c r="A30" s="135">
        <v>29</v>
      </c>
      <c r="B30" s="135">
        <v>1</v>
      </c>
      <c r="C30" s="135">
        <v>0</v>
      </c>
      <c r="D30" s="135">
        <v>0</v>
      </c>
      <c r="E30" s="135">
        <v>0</v>
      </c>
      <c r="F30" s="135">
        <v>0</v>
      </c>
      <c r="G30" s="135">
        <v>0</v>
      </c>
      <c r="H30" s="135">
        <v>0</v>
      </c>
      <c r="I30" s="135">
        <v>0</v>
      </c>
      <c r="J30" s="135">
        <v>0</v>
      </c>
      <c r="K30" s="135">
        <v>1</v>
      </c>
      <c r="L30" s="135">
        <v>1</v>
      </c>
      <c r="M30" s="135">
        <v>0</v>
      </c>
      <c r="N30" s="135"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5">
        <v>1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5">
        <v>1</v>
      </c>
      <c r="AH30" s="135">
        <v>0</v>
      </c>
      <c r="AI30" s="135">
        <v>0</v>
      </c>
      <c r="AJ30" s="135">
        <v>1</v>
      </c>
      <c r="AK30" s="135">
        <v>0</v>
      </c>
      <c r="AL30" s="135">
        <v>0</v>
      </c>
      <c r="AM30" s="135">
        <v>0</v>
      </c>
      <c r="AN30" s="135">
        <v>0</v>
      </c>
      <c r="AO30" s="135">
        <v>0</v>
      </c>
      <c r="AP30" s="135">
        <v>0</v>
      </c>
      <c r="AQ30" s="135">
        <v>0</v>
      </c>
      <c r="AR30" s="135">
        <v>0</v>
      </c>
      <c r="AS30" s="135">
        <v>0</v>
      </c>
      <c r="AT30" s="135">
        <v>0</v>
      </c>
      <c r="AU30" s="135">
        <v>0</v>
      </c>
      <c r="AV30" s="135">
        <v>1</v>
      </c>
      <c r="AW30" s="135">
        <v>0</v>
      </c>
      <c r="AX30" s="135">
        <v>0</v>
      </c>
      <c r="AY30" s="135">
        <v>1</v>
      </c>
      <c r="AZ30" s="135">
        <v>0</v>
      </c>
      <c r="BA30" s="135">
        <v>0</v>
      </c>
      <c r="BB30" s="135">
        <v>1</v>
      </c>
      <c r="BC30" s="135">
        <v>0</v>
      </c>
      <c r="BD30" s="135">
        <v>0</v>
      </c>
      <c r="BE30" s="135">
        <v>0</v>
      </c>
      <c r="BF30" s="135">
        <v>0</v>
      </c>
      <c r="BG30" s="135">
        <v>0</v>
      </c>
      <c r="BH30" s="135">
        <v>0</v>
      </c>
      <c r="BI30" s="135">
        <v>0</v>
      </c>
      <c r="BJ30" s="135">
        <v>0</v>
      </c>
      <c r="BK30" s="135">
        <v>0</v>
      </c>
      <c r="BL30" s="135">
        <v>0</v>
      </c>
      <c r="BM30" s="135">
        <v>0</v>
      </c>
      <c r="BN30" s="135">
        <v>0</v>
      </c>
      <c r="BO30" s="135">
        <v>0</v>
      </c>
      <c r="BP30" s="135">
        <v>0</v>
      </c>
      <c r="BQ30" s="135">
        <v>0</v>
      </c>
      <c r="BR30" s="135">
        <v>0</v>
      </c>
      <c r="BS30" s="135">
        <v>0</v>
      </c>
      <c r="BT30" s="135">
        <v>0</v>
      </c>
      <c r="BU30" s="135">
        <v>0</v>
      </c>
      <c r="BV30" s="135">
        <v>0</v>
      </c>
      <c r="BW30" s="135">
        <v>0</v>
      </c>
      <c r="BX30" s="135">
        <v>0</v>
      </c>
      <c r="BY30" s="135">
        <v>0</v>
      </c>
      <c r="BZ30" s="135">
        <v>0</v>
      </c>
      <c r="CA30" s="135">
        <v>0</v>
      </c>
      <c r="CB30" s="135">
        <v>0</v>
      </c>
      <c r="CC30" s="135">
        <v>1</v>
      </c>
      <c r="CD30" s="135">
        <v>0</v>
      </c>
      <c r="CE30" s="135">
        <v>0</v>
      </c>
      <c r="CF30" s="135">
        <v>0</v>
      </c>
      <c r="CG30" s="135">
        <v>0</v>
      </c>
      <c r="CH30" s="135">
        <v>0</v>
      </c>
      <c r="CI30" s="135">
        <v>0</v>
      </c>
      <c r="CJ30" s="135">
        <v>0</v>
      </c>
      <c r="CK30" s="135">
        <v>1</v>
      </c>
      <c r="CL30" s="135">
        <v>0</v>
      </c>
      <c r="CM30" s="135">
        <v>0</v>
      </c>
      <c r="CN30" s="135">
        <v>0</v>
      </c>
      <c r="CO30" s="135">
        <v>1</v>
      </c>
      <c r="CP30" s="135">
        <v>0</v>
      </c>
      <c r="CQ30" s="135">
        <v>0</v>
      </c>
      <c r="CR30" s="135">
        <v>0</v>
      </c>
      <c r="CS30" s="135">
        <v>0</v>
      </c>
      <c r="CT30" s="135">
        <v>1</v>
      </c>
      <c r="CU30" s="135">
        <v>0</v>
      </c>
      <c r="CV30" s="135">
        <v>0</v>
      </c>
      <c r="CW30" s="135">
        <v>0</v>
      </c>
      <c r="CX30" s="135"/>
    </row>
    <row r="31" spans="1:102" x14ac:dyDescent="0.35">
      <c r="A31" s="135">
        <v>30</v>
      </c>
      <c r="B31" s="135">
        <v>0</v>
      </c>
      <c r="C31" s="135">
        <v>0</v>
      </c>
      <c r="D31" s="135">
        <v>0</v>
      </c>
      <c r="E31" s="135">
        <v>1</v>
      </c>
      <c r="F31" s="135">
        <v>0</v>
      </c>
      <c r="G31" s="135">
        <v>0</v>
      </c>
      <c r="H31" s="135">
        <v>0</v>
      </c>
      <c r="I31" s="135">
        <v>0</v>
      </c>
      <c r="J31" s="135">
        <v>1</v>
      </c>
      <c r="K31" s="135">
        <v>0</v>
      </c>
      <c r="L31" s="135">
        <v>0</v>
      </c>
      <c r="M31" s="135">
        <v>0</v>
      </c>
      <c r="N31" s="135">
        <v>1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5">
        <v>1</v>
      </c>
      <c r="X31" s="135">
        <v>1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5">
        <v>0</v>
      </c>
      <c r="AH31" s="135">
        <v>0</v>
      </c>
      <c r="AI31" s="135">
        <v>0</v>
      </c>
      <c r="AJ31" s="135">
        <v>0</v>
      </c>
      <c r="AK31" s="135">
        <v>0</v>
      </c>
      <c r="AL31" s="135">
        <v>0</v>
      </c>
      <c r="AM31" s="135">
        <v>0</v>
      </c>
      <c r="AN31" s="135">
        <v>0</v>
      </c>
      <c r="AO31" s="135">
        <v>0</v>
      </c>
      <c r="AP31" s="135">
        <v>0</v>
      </c>
      <c r="AQ31" s="135">
        <v>0</v>
      </c>
      <c r="AR31" s="135">
        <v>0</v>
      </c>
      <c r="AS31" s="135">
        <v>0</v>
      </c>
      <c r="AT31" s="135">
        <v>1</v>
      </c>
      <c r="AU31" s="135">
        <v>0</v>
      </c>
      <c r="AV31" s="135">
        <v>0</v>
      </c>
      <c r="AW31" s="135">
        <v>0</v>
      </c>
      <c r="AX31" s="135">
        <v>0</v>
      </c>
      <c r="AY31" s="135">
        <v>0</v>
      </c>
      <c r="AZ31" s="135">
        <v>0</v>
      </c>
      <c r="BA31" s="135">
        <v>0</v>
      </c>
      <c r="BB31" s="135">
        <v>0</v>
      </c>
      <c r="BC31" s="135">
        <v>0</v>
      </c>
      <c r="BD31" s="135">
        <v>1</v>
      </c>
      <c r="BE31" s="135">
        <v>0</v>
      </c>
      <c r="BF31" s="135">
        <v>0</v>
      </c>
      <c r="BG31" s="135">
        <v>0</v>
      </c>
      <c r="BH31" s="135">
        <v>0</v>
      </c>
      <c r="BI31" s="135">
        <v>1</v>
      </c>
      <c r="BJ31" s="135">
        <v>0</v>
      </c>
      <c r="BK31" s="135">
        <v>0</v>
      </c>
      <c r="BL31" s="135">
        <v>0</v>
      </c>
      <c r="BM31" s="135">
        <v>1</v>
      </c>
      <c r="BN31" s="135">
        <v>0</v>
      </c>
      <c r="BO31" s="135">
        <v>0</v>
      </c>
      <c r="BP31" s="135">
        <v>0</v>
      </c>
      <c r="BQ31" s="135">
        <v>0</v>
      </c>
      <c r="BR31" s="135">
        <v>0</v>
      </c>
      <c r="BS31" s="135">
        <v>0</v>
      </c>
      <c r="BT31" s="135">
        <v>0</v>
      </c>
      <c r="BU31" s="135">
        <v>0</v>
      </c>
      <c r="BV31" s="135">
        <v>0</v>
      </c>
      <c r="BW31" s="135">
        <v>0</v>
      </c>
      <c r="BX31" s="135">
        <v>0</v>
      </c>
      <c r="BY31" s="135">
        <v>0</v>
      </c>
      <c r="BZ31" s="135">
        <v>0</v>
      </c>
      <c r="CA31" s="135">
        <v>0</v>
      </c>
      <c r="CB31" s="135">
        <v>0</v>
      </c>
      <c r="CC31" s="135">
        <v>0</v>
      </c>
      <c r="CD31" s="135">
        <v>0</v>
      </c>
      <c r="CE31" s="135">
        <v>1</v>
      </c>
      <c r="CF31" s="135">
        <v>0</v>
      </c>
      <c r="CG31" s="135">
        <v>0</v>
      </c>
      <c r="CH31" s="135">
        <v>0</v>
      </c>
      <c r="CI31" s="135">
        <v>0</v>
      </c>
      <c r="CJ31" s="135">
        <v>1</v>
      </c>
      <c r="CK31" s="135">
        <v>0</v>
      </c>
      <c r="CL31" s="135">
        <v>1</v>
      </c>
      <c r="CM31" s="135">
        <v>0</v>
      </c>
      <c r="CN31" s="135">
        <v>0</v>
      </c>
      <c r="CO31" s="135">
        <v>1</v>
      </c>
      <c r="CP31" s="135">
        <v>0</v>
      </c>
      <c r="CQ31" s="135">
        <v>0</v>
      </c>
      <c r="CR31" s="135">
        <v>0</v>
      </c>
      <c r="CS31" s="135">
        <v>0</v>
      </c>
      <c r="CT31" s="135">
        <v>0</v>
      </c>
      <c r="CU31" s="135">
        <v>0</v>
      </c>
      <c r="CV31" s="135">
        <v>0</v>
      </c>
      <c r="CW31" s="135">
        <v>1</v>
      </c>
      <c r="CX31" s="135"/>
    </row>
    <row r="32" spans="1:102" x14ac:dyDescent="0.35">
      <c r="A32" s="135">
        <v>31</v>
      </c>
      <c r="B32" s="135">
        <v>0</v>
      </c>
      <c r="C32" s="135">
        <v>0</v>
      </c>
      <c r="D32" s="135">
        <v>0</v>
      </c>
      <c r="E32" s="135">
        <v>0</v>
      </c>
      <c r="F32" s="135">
        <v>0</v>
      </c>
      <c r="G32" s="135">
        <v>0</v>
      </c>
      <c r="H32" s="135">
        <v>1</v>
      </c>
      <c r="I32" s="135">
        <v>0</v>
      </c>
      <c r="J32" s="135">
        <v>0</v>
      </c>
      <c r="K32" s="135">
        <v>0</v>
      </c>
      <c r="L32" s="135">
        <v>0</v>
      </c>
      <c r="M32" s="135">
        <v>1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1</v>
      </c>
      <c r="V32" s="135">
        <v>0</v>
      </c>
      <c r="W32" s="135">
        <v>0</v>
      </c>
      <c r="X32" s="135">
        <v>0</v>
      </c>
      <c r="Y32" s="135">
        <v>1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1</v>
      </c>
      <c r="AG32" s="135">
        <v>0</v>
      </c>
      <c r="AH32" s="135">
        <v>0</v>
      </c>
      <c r="AI32" s="135">
        <v>0</v>
      </c>
      <c r="AJ32" s="135">
        <v>0</v>
      </c>
      <c r="AK32" s="135">
        <v>1</v>
      </c>
      <c r="AL32" s="135">
        <v>0</v>
      </c>
      <c r="AM32" s="135">
        <v>1</v>
      </c>
      <c r="AN32" s="135">
        <v>0</v>
      </c>
      <c r="AO32" s="135">
        <v>0</v>
      </c>
      <c r="AP32" s="135">
        <v>1</v>
      </c>
      <c r="AQ32" s="135">
        <v>0</v>
      </c>
      <c r="AR32" s="135">
        <v>0</v>
      </c>
      <c r="AS32" s="135">
        <v>0</v>
      </c>
      <c r="AT32" s="135">
        <v>0</v>
      </c>
      <c r="AU32" s="135">
        <v>1</v>
      </c>
      <c r="AV32" s="135">
        <v>1</v>
      </c>
      <c r="AW32" s="135">
        <v>0</v>
      </c>
      <c r="AX32" s="135">
        <v>0</v>
      </c>
      <c r="AY32" s="135">
        <v>0</v>
      </c>
      <c r="AZ32" s="135">
        <v>0</v>
      </c>
      <c r="BA32" s="135">
        <v>0</v>
      </c>
      <c r="BB32" s="135">
        <v>1</v>
      </c>
      <c r="BC32" s="135">
        <v>0</v>
      </c>
      <c r="BD32" s="135">
        <v>0</v>
      </c>
      <c r="BE32" s="135">
        <v>0</v>
      </c>
      <c r="BF32" s="135">
        <v>0</v>
      </c>
      <c r="BG32" s="135">
        <v>0</v>
      </c>
      <c r="BH32" s="135">
        <v>0</v>
      </c>
      <c r="BI32" s="135">
        <v>0</v>
      </c>
      <c r="BJ32" s="135">
        <v>0</v>
      </c>
      <c r="BK32" s="135">
        <v>0</v>
      </c>
      <c r="BL32" s="135">
        <v>0</v>
      </c>
      <c r="BM32" s="135">
        <v>0</v>
      </c>
      <c r="BN32" s="135">
        <v>0</v>
      </c>
      <c r="BO32" s="135">
        <v>0</v>
      </c>
      <c r="BP32" s="135">
        <v>0</v>
      </c>
      <c r="BQ32" s="135">
        <v>0</v>
      </c>
      <c r="BR32" s="135">
        <v>0</v>
      </c>
      <c r="BS32" s="135">
        <v>0</v>
      </c>
      <c r="BT32" s="135">
        <v>0</v>
      </c>
      <c r="BU32" s="135">
        <v>0</v>
      </c>
      <c r="BV32" s="135">
        <v>0</v>
      </c>
      <c r="BW32" s="135">
        <v>0</v>
      </c>
      <c r="BX32" s="135">
        <v>0</v>
      </c>
      <c r="BY32" s="135">
        <v>1</v>
      </c>
      <c r="BZ32" s="135">
        <v>0</v>
      </c>
      <c r="CA32" s="135">
        <v>0</v>
      </c>
      <c r="CB32" s="135">
        <v>0</v>
      </c>
      <c r="CC32" s="135">
        <v>0</v>
      </c>
      <c r="CD32" s="135">
        <v>0</v>
      </c>
      <c r="CE32" s="135">
        <v>0</v>
      </c>
      <c r="CF32" s="135">
        <v>1</v>
      </c>
      <c r="CG32" s="135">
        <v>0</v>
      </c>
      <c r="CH32" s="135">
        <v>0</v>
      </c>
      <c r="CI32" s="135">
        <v>0</v>
      </c>
      <c r="CJ32" s="135">
        <v>0</v>
      </c>
      <c r="CK32" s="135">
        <v>0</v>
      </c>
      <c r="CL32" s="135">
        <v>0</v>
      </c>
      <c r="CM32" s="135">
        <v>0</v>
      </c>
      <c r="CN32" s="135">
        <v>0</v>
      </c>
      <c r="CO32" s="135">
        <v>0</v>
      </c>
      <c r="CP32" s="135">
        <v>0</v>
      </c>
      <c r="CQ32" s="135">
        <v>0</v>
      </c>
      <c r="CR32" s="135">
        <v>0</v>
      </c>
      <c r="CS32" s="135">
        <v>0</v>
      </c>
      <c r="CT32" s="135">
        <v>0</v>
      </c>
      <c r="CU32" s="135">
        <v>0</v>
      </c>
      <c r="CV32" s="135">
        <v>0</v>
      </c>
      <c r="CW32" s="135">
        <v>0</v>
      </c>
      <c r="CX32" s="135"/>
    </row>
    <row r="33" spans="1:102" x14ac:dyDescent="0.35">
      <c r="A33" s="135">
        <v>32</v>
      </c>
      <c r="B33" s="135">
        <v>0</v>
      </c>
      <c r="C33" s="135">
        <v>0</v>
      </c>
      <c r="D33" s="135">
        <v>0</v>
      </c>
      <c r="E33" s="135">
        <v>0</v>
      </c>
      <c r="F33" s="135">
        <v>0</v>
      </c>
      <c r="G33" s="135">
        <v>0</v>
      </c>
      <c r="H33" s="135">
        <v>1</v>
      </c>
      <c r="I33" s="135">
        <v>0</v>
      </c>
      <c r="J33" s="135">
        <v>0</v>
      </c>
      <c r="K33" s="135">
        <v>0</v>
      </c>
      <c r="L33" s="135">
        <v>0</v>
      </c>
      <c r="M33" s="135">
        <v>0</v>
      </c>
      <c r="N33" s="135"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1</v>
      </c>
      <c r="V33" s="135">
        <v>0</v>
      </c>
      <c r="W33" s="135">
        <v>0</v>
      </c>
      <c r="X33" s="135">
        <v>0</v>
      </c>
      <c r="Y33" s="135">
        <v>0</v>
      </c>
      <c r="Z33" s="135">
        <v>0</v>
      </c>
      <c r="AA33" s="135">
        <v>1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5">
        <v>0</v>
      </c>
      <c r="AH33" s="135">
        <v>0</v>
      </c>
      <c r="AI33" s="135">
        <v>0</v>
      </c>
      <c r="AJ33" s="135">
        <v>0</v>
      </c>
      <c r="AK33" s="135">
        <v>0</v>
      </c>
      <c r="AL33" s="135">
        <v>0</v>
      </c>
      <c r="AM33" s="135">
        <v>1</v>
      </c>
      <c r="AN33" s="135">
        <v>0</v>
      </c>
      <c r="AO33" s="135">
        <v>0</v>
      </c>
      <c r="AP33" s="135">
        <v>0</v>
      </c>
      <c r="AQ33" s="135">
        <v>0</v>
      </c>
      <c r="AR33" s="135">
        <v>0</v>
      </c>
      <c r="AS33" s="135">
        <v>0</v>
      </c>
      <c r="AT33" s="135">
        <v>1</v>
      </c>
      <c r="AU33" s="135">
        <v>1</v>
      </c>
      <c r="AV33" s="135">
        <v>1</v>
      </c>
      <c r="AW33" s="135">
        <v>0</v>
      </c>
      <c r="AX33" s="135">
        <v>0</v>
      </c>
      <c r="AY33" s="135">
        <v>0</v>
      </c>
      <c r="AZ33" s="135">
        <v>0</v>
      </c>
      <c r="BA33" s="135">
        <v>0</v>
      </c>
      <c r="BB33" s="135">
        <v>0</v>
      </c>
      <c r="BC33" s="135">
        <v>0</v>
      </c>
      <c r="BD33" s="135">
        <v>0</v>
      </c>
      <c r="BE33" s="135">
        <v>0</v>
      </c>
      <c r="BF33" s="135">
        <v>0</v>
      </c>
      <c r="BG33" s="135">
        <v>0</v>
      </c>
      <c r="BH33" s="135">
        <v>0</v>
      </c>
      <c r="BI33" s="135">
        <v>0</v>
      </c>
      <c r="BJ33" s="135">
        <v>0</v>
      </c>
      <c r="BK33" s="135">
        <v>0</v>
      </c>
      <c r="BL33" s="135">
        <v>0</v>
      </c>
      <c r="BM33" s="135">
        <v>0</v>
      </c>
      <c r="BN33" s="135">
        <v>1</v>
      </c>
      <c r="BO33" s="135">
        <v>0</v>
      </c>
      <c r="BP33" s="135">
        <v>0</v>
      </c>
      <c r="BQ33" s="135">
        <v>0</v>
      </c>
      <c r="BR33" s="135">
        <v>0</v>
      </c>
      <c r="BS33" s="135">
        <v>0</v>
      </c>
      <c r="BT33" s="135">
        <v>0</v>
      </c>
      <c r="BU33" s="135">
        <v>0</v>
      </c>
      <c r="BV33" s="135">
        <v>0</v>
      </c>
      <c r="BW33" s="135">
        <v>0</v>
      </c>
      <c r="BX33" s="135">
        <v>0</v>
      </c>
      <c r="BY33" s="135">
        <v>0</v>
      </c>
      <c r="BZ33" s="135">
        <v>0</v>
      </c>
      <c r="CA33" s="135">
        <v>0</v>
      </c>
      <c r="CB33" s="135">
        <v>0</v>
      </c>
      <c r="CC33" s="135">
        <v>0</v>
      </c>
      <c r="CD33" s="135">
        <v>1</v>
      </c>
      <c r="CE33" s="135">
        <v>0</v>
      </c>
      <c r="CF33" s="135">
        <v>0</v>
      </c>
      <c r="CG33" s="135">
        <v>0</v>
      </c>
      <c r="CH33" s="135">
        <v>0</v>
      </c>
      <c r="CI33" s="135">
        <v>1</v>
      </c>
      <c r="CJ33" s="135">
        <v>0</v>
      </c>
      <c r="CK33" s="135">
        <v>1</v>
      </c>
      <c r="CL33" s="135">
        <v>0</v>
      </c>
      <c r="CM33" s="135">
        <v>0</v>
      </c>
      <c r="CN33" s="135">
        <v>0</v>
      </c>
      <c r="CO33" s="135">
        <v>0</v>
      </c>
      <c r="CP33" s="135">
        <v>0</v>
      </c>
      <c r="CQ33" s="135">
        <v>0</v>
      </c>
      <c r="CR33" s="135">
        <v>0</v>
      </c>
      <c r="CS33" s="135">
        <v>0</v>
      </c>
      <c r="CT33" s="135">
        <v>0</v>
      </c>
      <c r="CU33" s="135">
        <v>1</v>
      </c>
      <c r="CV33" s="135">
        <v>1</v>
      </c>
      <c r="CW33" s="135">
        <v>0</v>
      </c>
      <c r="CX33" s="135"/>
    </row>
    <row r="34" spans="1:102" x14ac:dyDescent="0.35">
      <c r="A34" s="135">
        <v>33</v>
      </c>
      <c r="B34" s="135">
        <v>0</v>
      </c>
      <c r="C34" s="135">
        <v>0</v>
      </c>
      <c r="D34" s="135">
        <v>0</v>
      </c>
      <c r="E34" s="135">
        <v>0</v>
      </c>
      <c r="F34" s="135">
        <v>0</v>
      </c>
      <c r="G34" s="135">
        <v>0</v>
      </c>
      <c r="H34" s="135">
        <v>0</v>
      </c>
      <c r="I34" s="135">
        <v>0</v>
      </c>
      <c r="J34" s="135">
        <v>0</v>
      </c>
      <c r="K34" s="135">
        <v>0</v>
      </c>
      <c r="L34" s="135">
        <v>1</v>
      </c>
      <c r="M34" s="135">
        <v>0</v>
      </c>
      <c r="N34" s="135">
        <v>0</v>
      </c>
      <c r="O34" s="135">
        <v>0</v>
      </c>
      <c r="P34" s="135">
        <v>0</v>
      </c>
      <c r="Q34" s="135">
        <v>0</v>
      </c>
      <c r="R34" s="135">
        <v>1</v>
      </c>
      <c r="S34" s="135">
        <v>0</v>
      </c>
      <c r="T34" s="135">
        <v>1</v>
      </c>
      <c r="U34" s="135">
        <v>0</v>
      </c>
      <c r="V34" s="135">
        <v>0</v>
      </c>
      <c r="W34" s="135">
        <v>0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1</v>
      </c>
      <c r="AF34" s="135">
        <v>0</v>
      </c>
      <c r="AG34" s="135">
        <v>0</v>
      </c>
      <c r="AH34" s="135">
        <v>1</v>
      </c>
      <c r="AI34" s="135">
        <v>0</v>
      </c>
      <c r="AJ34" s="135">
        <v>0</v>
      </c>
      <c r="AK34" s="135">
        <v>0</v>
      </c>
      <c r="AL34" s="135">
        <v>1</v>
      </c>
      <c r="AM34" s="135">
        <v>0</v>
      </c>
      <c r="AN34" s="135">
        <v>0</v>
      </c>
      <c r="AO34" s="135">
        <v>0</v>
      </c>
      <c r="AP34" s="135">
        <v>1</v>
      </c>
      <c r="AQ34" s="135">
        <v>0</v>
      </c>
      <c r="AR34" s="135">
        <v>0</v>
      </c>
      <c r="AS34" s="135">
        <v>0</v>
      </c>
      <c r="AT34" s="135">
        <v>0</v>
      </c>
      <c r="AU34" s="135">
        <v>0</v>
      </c>
      <c r="AV34" s="135">
        <v>0</v>
      </c>
      <c r="AW34" s="135">
        <v>1</v>
      </c>
      <c r="AX34" s="135">
        <v>0</v>
      </c>
      <c r="AY34" s="135">
        <v>0</v>
      </c>
      <c r="AZ34" s="135">
        <v>0</v>
      </c>
      <c r="BA34" s="135">
        <v>0</v>
      </c>
      <c r="BB34" s="135">
        <v>0</v>
      </c>
      <c r="BC34" s="135">
        <v>0</v>
      </c>
      <c r="BD34" s="135">
        <v>0</v>
      </c>
      <c r="BE34" s="135">
        <v>0</v>
      </c>
      <c r="BF34" s="135">
        <v>0</v>
      </c>
      <c r="BG34" s="135">
        <v>0</v>
      </c>
      <c r="BH34" s="135">
        <v>0</v>
      </c>
      <c r="BI34" s="135">
        <v>0</v>
      </c>
      <c r="BJ34" s="135">
        <v>1</v>
      </c>
      <c r="BK34" s="135">
        <v>0</v>
      </c>
      <c r="BL34" s="135">
        <v>0</v>
      </c>
      <c r="BM34" s="135">
        <v>0</v>
      </c>
      <c r="BN34" s="135">
        <v>0</v>
      </c>
      <c r="BO34" s="135">
        <v>0</v>
      </c>
      <c r="BP34" s="135">
        <v>0</v>
      </c>
      <c r="BQ34" s="135">
        <v>0</v>
      </c>
      <c r="BR34" s="135">
        <v>0</v>
      </c>
      <c r="BS34" s="135">
        <v>0</v>
      </c>
      <c r="BT34" s="135">
        <v>0</v>
      </c>
      <c r="BU34" s="135">
        <v>0</v>
      </c>
      <c r="BV34" s="135">
        <v>0</v>
      </c>
      <c r="BW34" s="135">
        <v>0</v>
      </c>
      <c r="BX34" s="135">
        <v>0</v>
      </c>
      <c r="BY34" s="135">
        <v>0</v>
      </c>
      <c r="BZ34" s="135">
        <v>0</v>
      </c>
      <c r="CA34" s="135">
        <v>0</v>
      </c>
      <c r="CB34" s="135">
        <v>0</v>
      </c>
      <c r="CC34" s="135">
        <v>0</v>
      </c>
      <c r="CD34" s="135">
        <v>0</v>
      </c>
      <c r="CE34" s="135">
        <v>1</v>
      </c>
      <c r="CF34" s="135">
        <v>0</v>
      </c>
      <c r="CG34" s="135">
        <v>0</v>
      </c>
      <c r="CH34" s="135">
        <v>0</v>
      </c>
      <c r="CI34" s="135">
        <v>0</v>
      </c>
      <c r="CJ34" s="135">
        <v>0</v>
      </c>
      <c r="CK34" s="135">
        <v>0</v>
      </c>
      <c r="CL34" s="135">
        <v>0</v>
      </c>
      <c r="CM34" s="135">
        <v>0</v>
      </c>
      <c r="CN34" s="135">
        <v>0</v>
      </c>
      <c r="CO34" s="135">
        <v>0</v>
      </c>
      <c r="CP34" s="135">
        <v>0</v>
      </c>
      <c r="CQ34" s="135">
        <v>1</v>
      </c>
      <c r="CR34" s="135">
        <v>0</v>
      </c>
      <c r="CS34" s="135">
        <v>0</v>
      </c>
      <c r="CT34" s="135">
        <v>1</v>
      </c>
      <c r="CU34" s="135">
        <v>0</v>
      </c>
      <c r="CV34" s="135">
        <v>0</v>
      </c>
      <c r="CW34" s="135">
        <v>0</v>
      </c>
      <c r="CX34" s="135"/>
    </row>
    <row r="35" spans="1:102" x14ac:dyDescent="0.35">
      <c r="A35" s="135">
        <v>34</v>
      </c>
      <c r="B35" s="135">
        <v>0</v>
      </c>
      <c r="C35" s="135">
        <v>0</v>
      </c>
      <c r="D35" s="135">
        <v>0</v>
      </c>
      <c r="E35" s="135">
        <v>0</v>
      </c>
      <c r="F35" s="135">
        <v>1</v>
      </c>
      <c r="G35" s="135">
        <v>0</v>
      </c>
      <c r="H35" s="135">
        <v>0</v>
      </c>
      <c r="I35" s="135">
        <v>0</v>
      </c>
      <c r="J35" s="135">
        <v>0</v>
      </c>
      <c r="K35" s="135">
        <v>0</v>
      </c>
      <c r="L35" s="135">
        <v>1</v>
      </c>
      <c r="M35" s="135">
        <v>0</v>
      </c>
      <c r="N35" s="135">
        <v>1</v>
      </c>
      <c r="O35" s="135">
        <v>0</v>
      </c>
      <c r="P35" s="135">
        <v>0</v>
      </c>
      <c r="Q35" s="135">
        <v>1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1</v>
      </c>
      <c r="Y35" s="135">
        <v>1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5">
        <v>1</v>
      </c>
      <c r="AH35" s="135">
        <v>0</v>
      </c>
      <c r="AI35" s="135">
        <v>2</v>
      </c>
      <c r="AJ35" s="135">
        <v>0</v>
      </c>
      <c r="AK35" s="135">
        <v>0</v>
      </c>
      <c r="AL35" s="135">
        <v>0</v>
      </c>
      <c r="AM35" s="135">
        <v>0</v>
      </c>
      <c r="AN35" s="135">
        <v>0</v>
      </c>
      <c r="AO35" s="135">
        <v>0</v>
      </c>
      <c r="AP35" s="135">
        <v>0</v>
      </c>
      <c r="AQ35" s="135">
        <v>0</v>
      </c>
      <c r="AR35" s="135">
        <v>0</v>
      </c>
      <c r="AS35" s="135">
        <v>0</v>
      </c>
      <c r="AT35" s="135">
        <v>0</v>
      </c>
      <c r="AU35" s="135">
        <v>1</v>
      </c>
      <c r="AV35" s="135">
        <v>0</v>
      </c>
      <c r="AW35" s="135">
        <v>0</v>
      </c>
      <c r="AX35" s="135">
        <v>0</v>
      </c>
      <c r="AY35" s="135">
        <v>0</v>
      </c>
      <c r="AZ35" s="135">
        <v>0</v>
      </c>
      <c r="BA35" s="135">
        <v>0</v>
      </c>
      <c r="BB35" s="135">
        <v>0</v>
      </c>
      <c r="BC35" s="135">
        <v>0</v>
      </c>
      <c r="BD35" s="135">
        <v>0</v>
      </c>
      <c r="BE35" s="135">
        <v>0</v>
      </c>
      <c r="BF35" s="135">
        <v>0</v>
      </c>
      <c r="BG35" s="135">
        <v>1</v>
      </c>
      <c r="BH35" s="135">
        <v>1</v>
      </c>
      <c r="BI35" s="135">
        <v>0</v>
      </c>
      <c r="BJ35" s="135">
        <v>0</v>
      </c>
      <c r="BK35" s="135">
        <v>1</v>
      </c>
      <c r="BL35" s="135">
        <v>0</v>
      </c>
      <c r="BM35" s="135">
        <v>1</v>
      </c>
      <c r="BN35" s="135">
        <v>0</v>
      </c>
      <c r="BO35" s="135">
        <v>1</v>
      </c>
      <c r="BP35" s="135">
        <v>1</v>
      </c>
      <c r="BQ35" s="135">
        <v>0</v>
      </c>
      <c r="BR35" s="135">
        <v>0</v>
      </c>
      <c r="BS35" s="135">
        <v>0</v>
      </c>
      <c r="BT35" s="135">
        <v>0</v>
      </c>
      <c r="BU35" s="135">
        <v>0</v>
      </c>
      <c r="BV35" s="135">
        <v>0</v>
      </c>
      <c r="BW35" s="135">
        <v>0</v>
      </c>
      <c r="BX35" s="135">
        <v>0</v>
      </c>
      <c r="BY35" s="135">
        <v>0</v>
      </c>
      <c r="BZ35" s="135">
        <v>1</v>
      </c>
      <c r="CA35" s="135">
        <v>0</v>
      </c>
      <c r="CB35" s="135">
        <v>0</v>
      </c>
      <c r="CC35" s="135">
        <v>0</v>
      </c>
      <c r="CD35" s="135">
        <v>0</v>
      </c>
      <c r="CE35" s="135">
        <v>1</v>
      </c>
      <c r="CF35" s="135">
        <v>0</v>
      </c>
      <c r="CG35" s="135">
        <v>0</v>
      </c>
      <c r="CH35" s="135">
        <v>0</v>
      </c>
      <c r="CI35" s="135">
        <v>1</v>
      </c>
      <c r="CJ35" s="135">
        <v>1</v>
      </c>
      <c r="CK35" s="135">
        <v>0</v>
      </c>
      <c r="CL35" s="135">
        <v>0</v>
      </c>
      <c r="CM35" s="135">
        <v>0</v>
      </c>
      <c r="CN35" s="135">
        <v>0</v>
      </c>
      <c r="CO35" s="135">
        <v>0</v>
      </c>
      <c r="CP35" s="135">
        <v>0</v>
      </c>
      <c r="CQ35" s="135">
        <v>1</v>
      </c>
      <c r="CR35" s="135">
        <v>0</v>
      </c>
      <c r="CS35" s="135">
        <v>0</v>
      </c>
      <c r="CT35" s="135">
        <v>1</v>
      </c>
      <c r="CU35" s="135">
        <v>0</v>
      </c>
      <c r="CV35" s="135">
        <v>0</v>
      </c>
      <c r="CW35" s="135">
        <v>0</v>
      </c>
      <c r="CX35" s="135"/>
    </row>
    <row r="36" spans="1:102" x14ac:dyDescent="0.35">
      <c r="A36" s="135">
        <v>35</v>
      </c>
      <c r="B36" s="135">
        <v>0</v>
      </c>
      <c r="C36" s="135">
        <v>0</v>
      </c>
      <c r="D36" s="135">
        <v>0</v>
      </c>
      <c r="E36" s="135">
        <v>0</v>
      </c>
      <c r="F36" s="135">
        <v>0</v>
      </c>
      <c r="G36" s="135">
        <v>0</v>
      </c>
      <c r="H36" s="135">
        <v>0</v>
      </c>
      <c r="I36" s="135">
        <v>1</v>
      </c>
      <c r="J36" s="135">
        <v>0</v>
      </c>
      <c r="K36" s="135">
        <v>0</v>
      </c>
      <c r="L36" s="135">
        <v>0</v>
      </c>
      <c r="M36" s="135">
        <v>0</v>
      </c>
      <c r="N36" s="135">
        <v>0</v>
      </c>
      <c r="O36" s="135">
        <v>0</v>
      </c>
      <c r="P36" s="135">
        <v>0</v>
      </c>
      <c r="Q36" s="135">
        <v>1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5">
        <v>0</v>
      </c>
      <c r="AG36" s="135">
        <v>0</v>
      </c>
      <c r="AH36" s="135">
        <v>0</v>
      </c>
      <c r="AI36" s="135">
        <v>1</v>
      </c>
      <c r="AJ36" s="135">
        <v>0</v>
      </c>
      <c r="AK36" s="135">
        <v>0</v>
      </c>
      <c r="AL36" s="135">
        <v>0</v>
      </c>
      <c r="AM36" s="135">
        <v>0</v>
      </c>
      <c r="AN36" s="135">
        <v>0</v>
      </c>
      <c r="AO36" s="135">
        <v>1</v>
      </c>
      <c r="AP36" s="135">
        <v>0</v>
      </c>
      <c r="AQ36" s="135">
        <v>0</v>
      </c>
      <c r="AR36" s="135">
        <v>0</v>
      </c>
      <c r="AS36" s="135">
        <v>0</v>
      </c>
      <c r="AT36" s="135">
        <v>0</v>
      </c>
      <c r="AU36" s="135">
        <v>0</v>
      </c>
      <c r="AV36" s="135">
        <v>1</v>
      </c>
      <c r="AW36" s="135">
        <v>0</v>
      </c>
      <c r="AX36" s="135">
        <v>0</v>
      </c>
      <c r="AY36" s="135">
        <v>0</v>
      </c>
      <c r="AZ36" s="135">
        <v>0</v>
      </c>
      <c r="BA36" s="135">
        <v>0</v>
      </c>
      <c r="BB36" s="135">
        <v>1</v>
      </c>
      <c r="BC36" s="135">
        <v>0</v>
      </c>
      <c r="BD36" s="135">
        <v>1</v>
      </c>
      <c r="BE36" s="135">
        <v>0</v>
      </c>
      <c r="BF36" s="135">
        <v>0</v>
      </c>
      <c r="BG36" s="135">
        <v>0</v>
      </c>
      <c r="BH36" s="135">
        <v>0</v>
      </c>
      <c r="BI36" s="135">
        <v>1</v>
      </c>
      <c r="BJ36" s="135">
        <v>0</v>
      </c>
      <c r="BK36" s="135">
        <v>1</v>
      </c>
      <c r="BL36" s="135">
        <v>0</v>
      </c>
      <c r="BM36" s="135">
        <v>0</v>
      </c>
      <c r="BN36" s="135">
        <v>0</v>
      </c>
      <c r="BO36" s="135">
        <v>1</v>
      </c>
      <c r="BP36" s="135">
        <v>1</v>
      </c>
      <c r="BQ36" s="135">
        <v>0</v>
      </c>
      <c r="BR36" s="135">
        <v>0</v>
      </c>
      <c r="BS36" s="135">
        <v>0</v>
      </c>
      <c r="BT36" s="135">
        <v>0</v>
      </c>
      <c r="BU36" s="135">
        <v>0</v>
      </c>
      <c r="BV36" s="135">
        <v>0</v>
      </c>
      <c r="BW36" s="135">
        <v>0</v>
      </c>
      <c r="BX36" s="135">
        <v>0</v>
      </c>
      <c r="BY36" s="135">
        <v>0</v>
      </c>
      <c r="BZ36" s="135">
        <v>0</v>
      </c>
      <c r="CA36" s="135">
        <v>1</v>
      </c>
      <c r="CB36" s="135">
        <v>0</v>
      </c>
      <c r="CC36" s="135">
        <v>0</v>
      </c>
      <c r="CD36" s="135">
        <v>0</v>
      </c>
      <c r="CE36" s="135">
        <v>0</v>
      </c>
      <c r="CF36" s="135">
        <v>0</v>
      </c>
      <c r="CG36" s="135">
        <v>0</v>
      </c>
      <c r="CH36" s="135">
        <v>0</v>
      </c>
      <c r="CI36" s="135">
        <v>0</v>
      </c>
      <c r="CJ36" s="135">
        <v>1</v>
      </c>
      <c r="CK36" s="135">
        <v>0</v>
      </c>
      <c r="CL36" s="135">
        <v>0</v>
      </c>
      <c r="CM36" s="135">
        <v>0</v>
      </c>
      <c r="CN36" s="135">
        <v>0</v>
      </c>
      <c r="CO36" s="135">
        <v>0</v>
      </c>
      <c r="CP36" s="135">
        <v>0</v>
      </c>
      <c r="CQ36" s="135">
        <v>0</v>
      </c>
      <c r="CR36" s="135">
        <v>0</v>
      </c>
      <c r="CS36" s="135">
        <v>0</v>
      </c>
      <c r="CT36" s="135">
        <v>0</v>
      </c>
      <c r="CU36" s="135">
        <v>0</v>
      </c>
      <c r="CV36" s="135">
        <v>0</v>
      </c>
      <c r="CW36" s="135">
        <v>0</v>
      </c>
      <c r="CX36" s="135"/>
    </row>
    <row r="37" spans="1:102" x14ac:dyDescent="0.35">
      <c r="A37" s="135">
        <v>36</v>
      </c>
      <c r="B37" s="135">
        <v>0</v>
      </c>
      <c r="C37" s="135">
        <v>0</v>
      </c>
      <c r="D37" s="135">
        <v>0</v>
      </c>
      <c r="E37" s="135">
        <v>0</v>
      </c>
      <c r="F37" s="135">
        <v>0</v>
      </c>
      <c r="G37" s="135">
        <v>1</v>
      </c>
      <c r="H37" s="135">
        <v>1</v>
      </c>
      <c r="I37" s="135">
        <v>1</v>
      </c>
      <c r="J37" s="135">
        <v>0</v>
      </c>
      <c r="K37" s="135">
        <v>0</v>
      </c>
      <c r="L37" s="135">
        <v>0</v>
      </c>
      <c r="M37" s="135">
        <v>1</v>
      </c>
      <c r="N37" s="135"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1</v>
      </c>
      <c r="T37" s="135">
        <v>0</v>
      </c>
      <c r="U37" s="135">
        <v>1</v>
      </c>
      <c r="V37" s="135">
        <v>0</v>
      </c>
      <c r="W37" s="135">
        <v>0</v>
      </c>
      <c r="X37" s="135">
        <v>0</v>
      </c>
      <c r="Y37" s="135">
        <v>0</v>
      </c>
      <c r="Z37" s="135">
        <v>0</v>
      </c>
      <c r="AA37" s="135">
        <v>0</v>
      </c>
      <c r="AB37" s="135">
        <v>1</v>
      </c>
      <c r="AC37" s="135">
        <v>0</v>
      </c>
      <c r="AD37" s="135">
        <v>0</v>
      </c>
      <c r="AE37" s="135">
        <v>0</v>
      </c>
      <c r="AF37" s="135">
        <v>0</v>
      </c>
      <c r="AG37" s="135">
        <v>0</v>
      </c>
      <c r="AH37" s="135">
        <v>0</v>
      </c>
      <c r="AI37" s="135">
        <v>0</v>
      </c>
      <c r="AJ37" s="135">
        <v>0</v>
      </c>
      <c r="AK37" s="135">
        <v>0</v>
      </c>
      <c r="AL37" s="135">
        <v>0</v>
      </c>
      <c r="AM37" s="135">
        <v>0</v>
      </c>
      <c r="AN37" s="135">
        <v>0</v>
      </c>
      <c r="AO37" s="135">
        <v>0</v>
      </c>
      <c r="AP37" s="135">
        <v>0</v>
      </c>
      <c r="AQ37" s="135">
        <v>1</v>
      </c>
      <c r="AR37" s="135">
        <v>0</v>
      </c>
      <c r="AS37" s="135">
        <v>0</v>
      </c>
      <c r="AT37" s="135">
        <v>0</v>
      </c>
      <c r="AU37" s="135">
        <v>0</v>
      </c>
      <c r="AV37" s="135">
        <v>0</v>
      </c>
      <c r="AW37" s="135">
        <v>1</v>
      </c>
      <c r="AX37" s="135">
        <v>0</v>
      </c>
      <c r="AY37" s="135">
        <v>0</v>
      </c>
      <c r="AZ37" s="135">
        <v>1</v>
      </c>
      <c r="BA37" s="135">
        <v>1</v>
      </c>
      <c r="BB37" s="135">
        <v>0</v>
      </c>
      <c r="BC37" s="135">
        <v>1</v>
      </c>
      <c r="BD37" s="135">
        <v>0</v>
      </c>
      <c r="BE37" s="135">
        <v>1</v>
      </c>
      <c r="BF37" s="135">
        <v>0</v>
      </c>
      <c r="BG37" s="135">
        <v>0</v>
      </c>
      <c r="BH37" s="135">
        <v>0</v>
      </c>
      <c r="BI37" s="135">
        <v>0</v>
      </c>
      <c r="BJ37" s="135">
        <v>0</v>
      </c>
      <c r="BK37" s="135">
        <v>0</v>
      </c>
      <c r="BL37" s="135">
        <v>1</v>
      </c>
      <c r="BM37" s="135">
        <v>0</v>
      </c>
      <c r="BN37" s="135">
        <v>0</v>
      </c>
      <c r="BO37" s="135">
        <v>0</v>
      </c>
      <c r="BP37" s="135">
        <v>0</v>
      </c>
      <c r="BQ37" s="135">
        <v>0</v>
      </c>
      <c r="BR37" s="135">
        <v>0</v>
      </c>
      <c r="BS37" s="135">
        <v>0</v>
      </c>
      <c r="BT37" s="135">
        <v>0</v>
      </c>
      <c r="BU37" s="135">
        <v>0</v>
      </c>
      <c r="BV37" s="135">
        <v>1</v>
      </c>
      <c r="BW37" s="135">
        <v>0</v>
      </c>
      <c r="BX37" s="135">
        <v>0</v>
      </c>
      <c r="BY37" s="135">
        <v>0</v>
      </c>
      <c r="BZ37" s="135">
        <v>0</v>
      </c>
      <c r="CA37" s="135">
        <v>1</v>
      </c>
      <c r="CB37" s="135">
        <v>0</v>
      </c>
      <c r="CC37" s="135">
        <v>0</v>
      </c>
      <c r="CD37" s="135">
        <v>0</v>
      </c>
      <c r="CE37" s="135">
        <v>0</v>
      </c>
      <c r="CF37" s="135">
        <v>0</v>
      </c>
      <c r="CG37" s="135">
        <v>1</v>
      </c>
      <c r="CH37" s="135">
        <v>0</v>
      </c>
      <c r="CI37" s="135">
        <v>0</v>
      </c>
      <c r="CJ37" s="135">
        <v>0</v>
      </c>
      <c r="CK37" s="135">
        <v>0</v>
      </c>
      <c r="CL37" s="135">
        <v>0</v>
      </c>
      <c r="CM37" s="135">
        <v>0</v>
      </c>
      <c r="CN37" s="135">
        <v>0</v>
      </c>
      <c r="CO37" s="135">
        <v>0</v>
      </c>
      <c r="CP37" s="135">
        <v>0</v>
      </c>
      <c r="CQ37" s="135">
        <v>0</v>
      </c>
      <c r="CR37" s="135">
        <v>0</v>
      </c>
      <c r="CS37" s="135">
        <v>0</v>
      </c>
      <c r="CT37" s="135">
        <v>0</v>
      </c>
      <c r="CU37" s="135">
        <v>0</v>
      </c>
      <c r="CV37" s="135">
        <v>0</v>
      </c>
      <c r="CW37" s="135">
        <v>1</v>
      </c>
      <c r="CX37" s="135"/>
    </row>
    <row r="38" spans="1:102" x14ac:dyDescent="0.35">
      <c r="A38" s="135">
        <v>37</v>
      </c>
      <c r="B38" s="135">
        <v>1</v>
      </c>
      <c r="C38" s="135">
        <v>1</v>
      </c>
      <c r="D38" s="135">
        <v>0</v>
      </c>
      <c r="E38" s="135">
        <v>0</v>
      </c>
      <c r="F38" s="135">
        <v>0</v>
      </c>
      <c r="G38" s="135">
        <v>0</v>
      </c>
      <c r="H38" s="135">
        <v>0</v>
      </c>
      <c r="I38" s="135">
        <v>0</v>
      </c>
      <c r="J38" s="135">
        <v>0</v>
      </c>
      <c r="K38" s="135">
        <v>0</v>
      </c>
      <c r="L38" s="135">
        <v>0</v>
      </c>
      <c r="M38" s="135">
        <v>0</v>
      </c>
      <c r="N38" s="135"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1</v>
      </c>
      <c r="V38" s="135">
        <v>0</v>
      </c>
      <c r="W38" s="135">
        <v>1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1</v>
      </c>
      <c r="AD38" s="135">
        <v>0</v>
      </c>
      <c r="AE38" s="135">
        <v>0</v>
      </c>
      <c r="AF38" s="135">
        <v>0</v>
      </c>
      <c r="AG38" s="135">
        <v>0</v>
      </c>
      <c r="AH38" s="135">
        <v>0</v>
      </c>
      <c r="AI38" s="135">
        <v>0</v>
      </c>
      <c r="AJ38" s="135">
        <v>0</v>
      </c>
      <c r="AK38" s="135">
        <v>0</v>
      </c>
      <c r="AL38" s="135">
        <v>0</v>
      </c>
      <c r="AM38" s="135">
        <v>0</v>
      </c>
      <c r="AN38" s="135">
        <v>1</v>
      </c>
      <c r="AO38" s="135">
        <v>0</v>
      </c>
      <c r="AP38" s="135">
        <v>0</v>
      </c>
      <c r="AQ38" s="135">
        <v>0</v>
      </c>
      <c r="AR38" s="135">
        <v>0</v>
      </c>
      <c r="AS38" s="135">
        <v>0</v>
      </c>
      <c r="AT38" s="135">
        <v>0</v>
      </c>
      <c r="AU38" s="135">
        <v>0</v>
      </c>
      <c r="AV38" s="135">
        <v>0</v>
      </c>
      <c r="AW38" s="135">
        <v>0</v>
      </c>
      <c r="AX38" s="135">
        <v>0</v>
      </c>
      <c r="AY38" s="135">
        <v>0</v>
      </c>
      <c r="AZ38" s="135">
        <v>1</v>
      </c>
      <c r="BA38" s="135">
        <v>0</v>
      </c>
      <c r="BB38" s="135">
        <v>0</v>
      </c>
      <c r="BC38" s="135">
        <v>0</v>
      </c>
      <c r="BD38" s="135">
        <v>0</v>
      </c>
      <c r="BE38" s="135">
        <v>0</v>
      </c>
      <c r="BF38" s="135">
        <v>0</v>
      </c>
      <c r="BG38" s="135">
        <v>0</v>
      </c>
      <c r="BH38" s="135">
        <v>0</v>
      </c>
      <c r="BI38" s="135">
        <v>0</v>
      </c>
      <c r="BJ38" s="135">
        <v>0</v>
      </c>
      <c r="BK38" s="135">
        <v>0</v>
      </c>
      <c r="BL38" s="135">
        <v>0</v>
      </c>
      <c r="BM38" s="135">
        <v>0</v>
      </c>
      <c r="BN38" s="135">
        <v>0</v>
      </c>
      <c r="BO38" s="135">
        <v>0</v>
      </c>
      <c r="BP38" s="135">
        <v>0</v>
      </c>
      <c r="BQ38" s="135">
        <v>0</v>
      </c>
      <c r="BR38" s="135">
        <v>1</v>
      </c>
      <c r="BS38" s="135">
        <v>0</v>
      </c>
      <c r="BT38" s="135">
        <v>0</v>
      </c>
      <c r="BU38" s="135">
        <v>0</v>
      </c>
      <c r="BV38" s="135">
        <v>0</v>
      </c>
      <c r="BW38" s="135">
        <v>0</v>
      </c>
      <c r="BX38" s="135">
        <v>0</v>
      </c>
      <c r="BY38" s="135">
        <v>0</v>
      </c>
      <c r="BZ38" s="135">
        <v>0</v>
      </c>
      <c r="CA38" s="135">
        <v>0</v>
      </c>
      <c r="CB38" s="135">
        <v>0</v>
      </c>
      <c r="CC38" s="135">
        <v>0</v>
      </c>
      <c r="CD38" s="135">
        <v>0</v>
      </c>
      <c r="CE38" s="135">
        <v>0</v>
      </c>
      <c r="CF38" s="135">
        <v>0</v>
      </c>
      <c r="CG38" s="135">
        <v>0</v>
      </c>
      <c r="CH38" s="135">
        <v>0</v>
      </c>
      <c r="CI38" s="135">
        <v>0</v>
      </c>
      <c r="CJ38" s="135">
        <v>1</v>
      </c>
      <c r="CK38" s="135">
        <v>0</v>
      </c>
      <c r="CL38" s="135">
        <v>0</v>
      </c>
      <c r="CM38" s="135">
        <v>0</v>
      </c>
      <c r="CN38" s="135">
        <v>0</v>
      </c>
      <c r="CO38" s="135">
        <v>1</v>
      </c>
      <c r="CP38" s="135">
        <v>0</v>
      </c>
      <c r="CQ38" s="135">
        <v>0</v>
      </c>
      <c r="CR38" s="135">
        <v>0</v>
      </c>
      <c r="CS38" s="135">
        <v>1</v>
      </c>
      <c r="CT38" s="135">
        <v>0</v>
      </c>
      <c r="CU38" s="135">
        <v>2</v>
      </c>
      <c r="CV38" s="135">
        <v>0</v>
      </c>
      <c r="CW38" s="135">
        <v>0</v>
      </c>
      <c r="CX38" s="135"/>
    </row>
    <row r="39" spans="1:102" x14ac:dyDescent="0.35">
      <c r="A39" s="135">
        <v>38</v>
      </c>
      <c r="B39" s="135">
        <v>0</v>
      </c>
      <c r="C39" s="135">
        <v>1</v>
      </c>
      <c r="D39" s="135">
        <v>0</v>
      </c>
      <c r="E39" s="135">
        <v>0</v>
      </c>
      <c r="F39" s="135">
        <v>0</v>
      </c>
      <c r="G39" s="135">
        <v>0</v>
      </c>
      <c r="H39" s="135">
        <v>0</v>
      </c>
      <c r="I39" s="135">
        <v>0</v>
      </c>
      <c r="J39" s="135">
        <v>0</v>
      </c>
      <c r="K39" s="135">
        <v>0</v>
      </c>
      <c r="L39" s="135">
        <v>0</v>
      </c>
      <c r="M39" s="135">
        <v>0</v>
      </c>
      <c r="N39" s="135">
        <v>0</v>
      </c>
      <c r="O39" s="135">
        <v>1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1</v>
      </c>
      <c r="V39" s="135">
        <v>0</v>
      </c>
      <c r="W39" s="135">
        <v>0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1</v>
      </c>
      <c r="AG39" s="135">
        <v>0</v>
      </c>
      <c r="AH39" s="135">
        <v>1</v>
      </c>
      <c r="AI39" s="135">
        <v>0</v>
      </c>
      <c r="AJ39" s="135">
        <v>0</v>
      </c>
      <c r="AK39" s="135">
        <v>1</v>
      </c>
      <c r="AL39" s="135">
        <v>0</v>
      </c>
      <c r="AM39" s="135">
        <v>0</v>
      </c>
      <c r="AN39" s="135">
        <v>0</v>
      </c>
      <c r="AO39" s="135">
        <v>0</v>
      </c>
      <c r="AP39" s="135">
        <v>0</v>
      </c>
      <c r="AQ39" s="135">
        <v>0</v>
      </c>
      <c r="AR39" s="135">
        <v>0</v>
      </c>
      <c r="AS39" s="135">
        <v>0</v>
      </c>
      <c r="AT39" s="135">
        <v>0</v>
      </c>
      <c r="AU39" s="135">
        <v>0</v>
      </c>
      <c r="AV39" s="135">
        <v>0</v>
      </c>
      <c r="AW39" s="135">
        <v>0</v>
      </c>
      <c r="AX39" s="135">
        <v>0</v>
      </c>
      <c r="AY39" s="135">
        <v>1</v>
      </c>
      <c r="AZ39" s="135">
        <v>0</v>
      </c>
      <c r="BA39" s="135">
        <v>0</v>
      </c>
      <c r="BB39" s="135">
        <v>0</v>
      </c>
      <c r="BC39" s="135">
        <v>0</v>
      </c>
      <c r="BD39" s="135">
        <v>1</v>
      </c>
      <c r="BE39" s="135">
        <v>0</v>
      </c>
      <c r="BF39" s="135">
        <v>0</v>
      </c>
      <c r="BG39" s="135">
        <v>0</v>
      </c>
      <c r="BH39" s="135">
        <v>0</v>
      </c>
      <c r="BI39" s="135">
        <v>0</v>
      </c>
      <c r="BJ39" s="135">
        <v>0</v>
      </c>
      <c r="BK39" s="135">
        <v>0</v>
      </c>
      <c r="BL39" s="135">
        <v>0</v>
      </c>
      <c r="BM39" s="135">
        <v>0</v>
      </c>
      <c r="BN39" s="135">
        <v>0</v>
      </c>
      <c r="BO39" s="135">
        <v>0</v>
      </c>
      <c r="BP39" s="135">
        <v>0</v>
      </c>
      <c r="BQ39" s="135">
        <v>0</v>
      </c>
      <c r="BR39" s="135">
        <v>0</v>
      </c>
      <c r="BS39" s="135">
        <v>0</v>
      </c>
      <c r="BT39" s="135">
        <v>0</v>
      </c>
      <c r="BU39" s="135">
        <v>0</v>
      </c>
      <c r="BV39" s="135">
        <v>0</v>
      </c>
      <c r="BW39" s="135">
        <v>0</v>
      </c>
      <c r="BX39" s="135">
        <v>0</v>
      </c>
      <c r="BY39" s="135">
        <v>0</v>
      </c>
      <c r="BZ39" s="135">
        <v>0</v>
      </c>
      <c r="CA39" s="135">
        <v>0</v>
      </c>
      <c r="CB39" s="135">
        <v>0</v>
      </c>
      <c r="CC39" s="135">
        <v>0</v>
      </c>
      <c r="CD39" s="135">
        <v>1</v>
      </c>
      <c r="CE39" s="135">
        <v>0</v>
      </c>
      <c r="CF39" s="135">
        <v>0</v>
      </c>
      <c r="CG39" s="135">
        <v>0</v>
      </c>
      <c r="CH39" s="135">
        <v>0</v>
      </c>
      <c r="CI39" s="135">
        <v>0</v>
      </c>
      <c r="CJ39" s="135">
        <v>0</v>
      </c>
      <c r="CK39" s="135">
        <v>0</v>
      </c>
      <c r="CL39" s="135">
        <v>0</v>
      </c>
      <c r="CM39" s="135">
        <v>0</v>
      </c>
      <c r="CN39" s="135">
        <v>0</v>
      </c>
      <c r="CO39" s="135">
        <v>1</v>
      </c>
      <c r="CP39" s="135">
        <v>0</v>
      </c>
      <c r="CQ39" s="135">
        <v>0</v>
      </c>
      <c r="CR39" s="135">
        <v>0</v>
      </c>
      <c r="CS39" s="135">
        <v>0</v>
      </c>
      <c r="CT39" s="135">
        <v>0</v>
      </c>
      <c r="CU39" s="135">
        <v>0</v>
      </c>
      <c r="CV39" s="135">
        <v>0</v>
      </c>
      <c r="CW39" s="135">
        <v>0</v>
      </c>
      <c r="CX39" s="135"/>
    </row>
    <row r="40" spans="1:102" x14ac:dyDescent="0.35">
      <c r="A40" s="135">
        <v>39</v>
      </c>
      <c r="B40" s="135">
        <v>0</v>
      </c>
      <c r="C40" s="135">
        <v>0</v>
      </c>
      <c r="D40" s="135">
        <v>0</v>
      </c>
      <c r="E40" s="135">
        <v>0</v>
      </c>
      <c r="F40" s="135">
        <v>0</v>
      </c>
      <c r="G40" s="135">
        <v>0</v>
      </c>
      <c r="H40" s="135">
        <v>0</v>
      </c>
      <c r="I40" s="135">
        <v>0</v>
      </c>
      <c r="J40" s="135">
        <v>0</v>
      </c>
      <c r="K40" s="135">
        <v>0</v>
      </c>
      <c r="L40" s="135">
        <v>0</v>
      </c>
      <c r="M40" s="135">
        <v>0</v>
      </c>
      <c r="N40" s="135"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1</v>
      </c>
      <c r="W40" s="135">
        <v>0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1</v>
      </c>
      <c r="AE40" s="135">
        <v>1</v>
      </c>
      <c r="AF40" s="135">
        <v>0</v>
      </c>
      <c r="AG40" s="135">
        <v>1</v>
      </c>
      <c r="AH40" s="135">
        <v>0</v>
      </c>
      <c r="AI40" s="135">
        <v>1</v>
      </c>
      <c r="AJ40" s="135">
        <v>0</v>
      </c>
      <c r="AK40" s="135">
        <v>0</v>
      </c>
      <c r="AL40" s="135">
        <v>0</v>
      </c>
      <c r="AM40" s="135">
        <v>1</v>
      </c>
      <c r="AN40" s="135">
        <v>0</v>
      </c>
      <c r="AO40" s="135">
        <v>0</v>
      </c>
      <c r="AP40" s="135">
        <v>0</v>
      </c>
      <c r="AQ40" s="135">
        <v>0</v>
      </c>
      <c r="AR40" s="135">
        <v>0</v>
      </c>
      <c r="AS40" s="135">
        <v>0</v>
      </c>
      <c r="AT40" s="135">
        <v>0</v>
      </c>
      <c r="AU40" s="135">
        <v>0</v>
      </c>
      <c r="AV40" s="135">
        <v>0</v>
      </c>
      <c r="AW40" s="135">
        <v>0</v>
      </c>
      <c r="AX40" s="135">
        <v>0</v>
      </c>
      <c r="AY40" s="135">
        <v>0</v>
      </c>
      <c r="AZ40" s="135">
        <v>0</v>
      </c>
      <c r="BA40" s="135">
        <v>0</v>
      </c>
      <c r="BB40" s="135">
        <v>0</v>
      </c>
      <c r="BC40" s="135">
        <v>0</v>
      </c>
      <c r="BD40" s="135">
        <v>0</v>
      </c>
      <c r="BE40" s="135">
        <v>0</v>
      </c>
      <c r="BF40" s="135">
        <v>0</v>
      </c>
      <c r="BG40" s="135">
        <v>0</v>
      </c>
      <c r="BH40" s="135">
        <v>0</v>
      </c>
      <c r="BI40" s="135">
        <v>1</v>
      </c>
      <c r="BJ40" s="135">
        <v>0</v>
      </c>
      <c r="BK40" s="135">
        <v>0</v>
      </c>
      <c r="BL40" s="135">
        <v>0</v>
      </c>
      <c r="BM40" s="135">
        <v>1</v>
      </c>
      <c r="BN40" s="135">
        <v>1</v>
      </c>
      <c r="BO40" s="135">
        <v>0</v>
      </c>
      <c r="BP40" s="135">
        <v>0</v>
      </c>
      <c r="BQ40" s="135">
        <v>1</v>
      </c>
      <c r="BR40" s="135">
        <v>1</v>
      </c>
      <c r="BS40" s="135">
        <v>0</v>
      </c>
      <c r="BT40" s="135">
        <v>0</v>
      </c>
      <c r="BU40" s="135">
        <v>0</v>
      </c>
      <c r="BV40" s="135">
        <v>0</v>
      </c>
      <c r="BW40" s="135">
        <v>0</v>
      </c>
      <c r="BX40" s="135">
        <v>1</v>
      </c>
      <c r="BY40" s="135">
        <v>0</v>
      </c>
      <c r="BZ40" s="135">
        <v>0</v>
      </c>
      <c r="CA40" s="135">
        <v>0</v>
      </c>
      <c r="CB40" s="135">
        <v>0</v>
      </c>
      <c r="CC40" s="135">
        <v>1</v>
      </c>
      <c r="CD40" s="135">
        <v>0</v>
      </c>
      <c r="CE40" s="135">
        <v>1</v>
      </c>
      <c r="CF40" s="135">
        <v>0</v>
      </c>
      <c r="CG40" s="135">
        <v>0</v>
      </c>
      <c r="CH40" s="135">
        <v>1</v>
      </c>
      <c r="CI40" s="135">
        <v>0</v>
      </c>
      <c r="CJ40" s="135">
        <v>0</v>
      </c>
      <c r="CK40" s="135">
        <v>1</v>
      </c>
      <c r="CL40" s="135">
        <v>0</v>
      </c>
      <c r="CM40" s="135">
        <v>0</v>
      </c>
      <c r="CN40" s="135">
        <v>0</v>
      </c>
      <c r="CO40" s="135">
        <v>0</v>
      </c>
      <c r="CP40" s="135">
        <v>0</v>
      </c>
      <c r="CQ40" s="135">
        <v>0</v>
      </c>
      <c r="CR40" s="135">
        <v>0</v>
      </c>
      <c r="CS40" s="135">
        <v>1</v>
      </c>
      <c r="CT40" s="135">
        <v>0</v>
      </c>
      <c r="CU40" s="135">
        <v>0</v>
      </c>
      <c r="CV40" s="135">
        <v>0</v>
      </c>
      <c r="CW40" s="135">
        <v>0</v>
      </c>
      <c r="CX40" s="135"/>
    </row>
    <row r="41" spans="1:102" x14ac:dyDescent="0.35">
      <c r="A41" s="135">
        <v>40</v>
      </c>
      <c r="B41" s="135">
        <v>0</v>
      </c>
      <c r="C41" s="135">
        <v>0</v>
      </c>
      <c r="D41" s="135">
        <v>0</v>
      </c>
      <c r="E41" s="135">
        <v>0</v>
      </c>
      <c r="F41" s="135">
        <v>1</v>
      </c>
      <c r="G41" s="135">
        <v>0</v>
      </c>
      <c r="H41" s="135">
        <v>0</v>
      </c>
      <c r="I41" s="135">
        <v>0</v>
      </c>
      <c r="J41" s="135">
        <v>0</v>
      </c>
      <c r="K41" s="135">
        <v>0</v>
      </c>
      <c r="L41" s="135">
        <v>0</v>
      </c>
      <c r="M41" s="135">
        <v>0</v>
      </c>
      <c r="N41" s="135">
        <v>0</v>
      </c>
      <c r="O41" s="135">
        <v>0</v>
      </c>
      <c r="P41" s="135">
        <v>0</v>
      </c>
      <c r="Q41" s="135">
        <v>0</v>
      </c>
      <c r="R41" s="135">
        <v>1</v>
      </c>
      <c r="S41" s="135">
        <v>0</v>
      </c>
      <c r="T41" s="135">
        <v>1</v>
      </c>
      <c r="U41" s="135">
        <v>0</v>
      </c>
      <c r="V41" s="135">
        <v>0</v>
      </c>
      <c r="W41" s="135">
        <v>0</v>
      </c>
      <c r="X41" s="135">
        <v>1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1</v>
      </c>
      <c r="AF41" s="135">
        <v>0</v>
      </c>
      <c r="AG41" s="135">
        <v>0</v>
      </c>
      <c r="AH41" s="135">
        <v>0</v>
      </c>
      <c r="AI41" s="135">
        <v>0</v>
      </c>
      <c r="AJ41" s="135">
        <v>0</v>
      </c>
      <c r="AK41" s="135">
        <v>1</v>
      </c>
      <c r="AL41" s="135">
        <v>0</v>
      </c>
      <c r="AM41" s="135">
        <v>0</v>
      </c>
      <c r="AN41" s="135">
        <v>0</v>
      </c>
      <c r="AO41" s="135">
        <v>0</v>
      </c>
      <c r="AP41" s="135">
        <v>1</v>
      </c>
      <c r="AQ41" s="135">
        <v>0</v>
      </c>
      <c r="AR41" s="135">
        <v>0</v>
      </c>
      <c r="AS41" s="135">
        <v>0</v>
      </c>
      <c r="AT41" s="135">
        <v>0</v>
      </c>
      <c r="AU41" s="135">
        <v>0</v>
      </c>
      <c r="AV41" s="135">
        <v>0</v>
      </c>
      <c r="AW41" s="135">
        <v>0</v>
      </c>
      <c r="AX41" s="135">
        <v>1</v>
      </c>
      <c r="AY41" s="135">
        <v>0</v>
      </c>
      <c r="AZ41" s="135">
        <v>0</v>
      </c>
      <c r="BA41" s="135">
        <v>0</v>
      </c>
      <c r="BB41" s="135">
        <v>0</v>
      </c>
      <c r="BC41" s="135">
        <v>0</v>
      </c>
      <c r="BD41" s="135">
        <v>0</v>
      </c>
      <c r="BE41" s="135">
        <v>0</v>
      </c>
      <c r="BF41" s="135">
        <v>0</v>
      </c>
      <c r="BG41" s="135">
        <v>0</v>
      </c>
      <c r="BH41" s="135">
        <v>0</v>
      </c>
      <c r="BI41" s="135">
        <v>1</v>
      </c>
      <c r="BJ41" s="135">
        <v>0</v>
      </c>
      <c r="BK41" s="135">
        <v>0</v>
      </c>
      <c r="BL41" s="135">
        <v>0</v>
      </c>
      <c r="BM41" s="135">
        <v>0</v>
      </c>
      <c r="BN41" s="135">
        <v>0</v>
      </c>
      <c r="BO41" s="135">
        <v>0</v>
      </c>
      <c r="BP41" s="135">
        <v>1</v>
      </c>
      <c r="BQ41" s="135">
        <v>0</v>
      </c>
      <c r="BR41" s="135">
        <v>0</v>
      </c>
      <c r="BS41" s="135">
        <v>0</v>
      </c>
      <c r="BT41" s="135">
        <v>0</v>
      </c>
      <c r="BU41" s="135">
        <v>0</v>
      </c>
      <c r="BV41" s="135">
        <v>0</v>
      </c>
      <c r="BW41" s="135">
        <v>0</v>
      </c>
      <c r="BX41" s="135">
        <v>0</v>
      </c>
      <c r="BY41" s="135">
        <v>0</v>
      </c>
      <c r="BZ41" s="135">
        <v>0</v>
      </c>
      <c r="CA41" s="135">
        <v>0</v>
      </c>
      <c r="CB41" s="135">
        <v>0</v>
      </c>
      <c r="CC41" s="135">
        <v>0</v>
      </c>
      <c r="CD41" s="135">
        <v>0</v>
      </c>
      <c r="CE41" s="135">
        <v>0</v>
      </c>
      <c r="CF41" s="135">
        <v>1</v>
      </c>
      <c r="CG41" s="135">
        <v>0</v>
      </c>
      <c r="CH41" s="135">
        <v>0</v>
      </c>
      <c r="CI41" s="135">
        <v>0</v>
      </c>
      <c r="CJ41" s="135">
        <v>0</v>
      </c>
      <c r="CK41" s="135">
        <v>0</v>
      </c>
      <c r="CL41" s="135">
        <v>0</v>
      </c>
      <c r="CM41" s="135">
        <v>0</v>
      </c>
      <c r="CN41" s="135">
        <v>0</v>
      </c>
      <c r="CO41" s="135">
        <v>0</v>
      </c>
      <c r="CP41" s="135">
        <v>0</v>
      </c>
      <c r="CQ41" s="135">
        <v>1</v>
      </c>
      <c r="CR41" s="135">
        <v>0</v>
      </c>
      <c r="CS41" s="135">
        <v>0</v>
      </c>
      <c r="CT41" s="135">
        <v>0</v>
      </c>
      <c r="CU41" s="135">
        <v>0</v>
      </c>
      <c r="CV41" s="135">
        <v>0</v>
      </c>
      <c r="CW41" s="135">
        <v>0</v>
      </c>
      <c r="CX41" s="135"/>
    </row>
    <row r="42" spans="1:102" x14ac:dyDescent="0.35">
      <c r="A42" s="135">
        <v>41</v>
      </c>
      <c r="B42" s="135">
        <v>0</v>
      </c>
      <c r="C42" s="135">
        <v>0</v>
      </c>
      <c r="D42" s="135">
        <v>0</v>
      </c>
      <c r="E42" s="135">
        <v>0</v>
      </c>
      <c r="F42" s="135">
        <v>0</v>
      </c>
      <c r="G42" s="135">
        <v>1</v>
      </c>
      <c r="H42" s="135">
        <v>1</v>
      </c>
      <c r="I42" s="135">
        <v>0</v>
      </c>
      <c r="J42" s="135">
        <v>0</v>
      </c>
      <c r="K42" s="135">
        <v>0</v>
      </c>
      <c r="L42" s="135">
        <v>0</v>
      </c>
      <c r="M42" s="135">
        <v>0</v>
      </c>
      <c r="N42" s="135">
        <v>0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1</v>
      </c>
      <c r="V42" s="135">
        <v>0</v>
      </c>
      <c r="W42" s="135">
        <v>0</v>
      </c>
      <c r="X42" s="135">
        <v>1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5">
        <v>1</v>
      </c>
      <c r="AH42" s="135">
        <v>0</v>
      </c>
      <c r="AI42" s="135">
        <v>1</v>
      </c>
      <c r="AJ42" s="135">
        <v>1</v>
      </c>
      <c r="AK42" s="135">
        <v>0</v>
      </c>
      <c r="AL42" s="135">
        <v>0</v>
      </c>
      <c r="AM42" s="135">
        <v>0</v>
      </c>
      <c r="AN42" s="135">
        <v>0</v>
      </c>
      <c r="AO42" s="135">
        <v>0</v>
      </c>
      <c r="AP42" s="135">
        <v>1</v>
      </c>
      <c r="AQ42" s="135">
        <v>0</v>
      </c>
      <c r="AR42" s="135">
        <v>0</v>
      </c>
      <c r="AS42" s="135">
        <v>0</v>
      </c>
      <c r="AT42" s="135">
        <v>0</v>
      </c>
      <c r="AU42" s="135">
        <v>0</v>
      </c>
      <c r="AV42" s="135">
        <v>0</v>
      </c>
      <c r="AW42" s="135">
        <v>1</v>
      </c>
      <c r="AX42" s="135">
        <v>0</v>
      </c>
      <c r="AY42" s="135">
        <v>0</v>
      </c>
      <c r="AZ42" s="135">
        <v>0</v>
      </c>
      <c r="BA42" s="135">
        <v>0</v>
      </c>
      <c r="BB42" s="135">
        <v>1</v>
      </c>
      <c r="BC42" s="135">
        <v>0</v>
      </c>
      <c r="BD42" s="135">
        <v>0</v>
      </c>
      <c r="BE42" s="135">
        <v>0</v>
      </c>
      <c r="BF42" s="135">
        <v>0</v>
      </c>
      <c r="BG42" s="135">
        <v>0</v>
      </c>
      <c r="BH42" s="135">
        <v>0</v>
      </c>
      <c r="BI42" s="135">
        <v>0</v>
      </c>
      <c r="BJ42" s="135">
        <v>1</v>
      </c>
      <c r="BK42" s="135">
        <v>0</v>
      </c>
      <c r="BL42" s="135">
        <v>1</v>
      </c>
      <c r="BM42" s="135">
        <v>0</v>
      </c>
      <c r="BN42" s="135">
        <v>0</v>
      </c>
      <c r="BO42" s="135">
        <v>0</v>
      </c>
      <c r="BP42" s="135">
        <v>0</v>
      </c>
      <c r="BQ42" s="135">
        <v>0</v>
      </c>
      <c r="BR42" s="135">
        <v>0</v>
      </c>
      <c r="BS42" s="135">
        <v>0</v>
      </c>
      <c r="BT42" s="135">
        <v>0</v>
      </c>
      <c r="BU42" s="135">
        <v>0</v>
      </c>
      <c r="BV42" s="135">
        <v>0</v>
      </c>
      <c r="BW42" s="135">
        <v>0</v>
      </c>
      <c r="BX42" s="135">
        <v>0</v>
      </c>
      <c r="BY42" s="135">
        <v>1</v>
      </c>
      <c r="BZ42" s="135">
        <v>0</v>
      </c>
      <c r="CA42" s="135">
        <v>0</v>
      </c>
      <c r="CB42" s="135">
        <v>0</v>
      </c>
      <c r="CC42" s="135">
        <v>0</v>
      </c>
      <c r="CD42" s="135">
        <v>0</v>
      </c>
      <c r="CE42" s="135">
        <v>0</v>
      </c>
      <c r="CF42" s="135">
        <v>0</v>
      </c>
      <c r="CG42" s="135">
        <v>0</v>
      </c>
      <c r="CH42" s="135">
        <v>0</v>
      </c>
      <c r="CI42" s="135">
        <v>0</v>
      </c>
      <c r="CJ42" s="135">
        <v>0</v>
      </c>
      <c r="CK42" s="135">
        <v>1</v>
      </c>
      <c r="CL42" s="135">
        <v>0</v>
      </c>
      <c r="CM42" s="135">
        <v>0</v>
      </c>
      <c r="CN42" s="135">
        <v>0</v>
      </c>
      <c r="CO42" s="135">
        <v>1</v>
      </c>
      <c r="CP42" s="135">
        <v>0</v>
      </c>
      <c r="CQ42" s="135">
        <v>0</v>
      </c>
      <c r="CR42" s="135">
        <v>0</v>
      </c>
      <c r="CS42" s="135">
        <v>0</v>
      </c>
      <c r="CT42" s="135">
        <v>0</v>
      </c>
      <c r="CU42" s="135">
        <v>1</v>
      </c>
      <c r="CV42" s="135">
        <v>0</v>
      </c>
      <c r="CW42" s="135">
        <v>0</v>
      </c>
      <c r="CX42" s="135"/>
    </row>
    <row r="43" spans="1:102" x14ac:dyDescent="0.35">
      <c r="A43" s="135">
        <v>42</v>
      </c>
      <c r="B43" s="135">
        <v>1</v>
      </c>
      <c r="C43" s="135">
        <v>0</v>
      </c>
      <c r="D43" s="135">
        <v>0</v>
      </c>
      <c r="E43" s="135">
        <v>0</v>
      </c>
      <c r="F43" s="135">
        <v>1</v>
      </c>
      <c r="G43" s="135">
        <v>0</v>
      </c>
      <c r="H43" s="135">
        <v>0</v>
      </c>
      <c r="I43" s="135">
        <v>0</v>
      </c>
      <c r="J43" s="135">
        <v>0</v>
      </c>
      <c r="K43" s="135">
        <v>0</v>
      </c>
      <c r="L43" s="135">
        <v>0</v>
      </c>
      <c r="M43" s="135">
        <v>1</v>
      </c>
      <c r="N43" s="135">
        <v>0</v>
      </c>
      <c r="O43" s="135">
        <v>0</v>
      </c>
      <c r="P43" s="135">
        <v>0</v>
      </c>
      <c r="Q43" s="135">
        <v>0</v>
      </c>
      <c r="R43" s="135">
        <v>1</v>
      </c>
      <c r="S43" s="135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5"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5">
        <v>0</v>
      </c>
      <c r="AG43" s="135">
        <v>1</v>
      </c>
      <c r="AH43" s="135">
        <v>0</v>
      </c>
      <c r="AI43" s="135">
        <v>0</v>
      </c>
      <c r="AJ43" s="135">
        <v>0</v>
      </c>
      <c r="AK43" s="135">
        <v>1</v>
      </c>
      <c r="AL43" s="135">
        <v>0</v>
      </c>
      <c r="AM43" s="135">
        <v>0</v>
      </c>
      <c r="AN43" s="135">
        <v>1</v>
      </c>
      <c r="AO43" s="135">
        <v>0</v>
      </c>
      <c r="AP43" s="135">
        <v>1</v>
      </c>
      <c r="AQ43" s="135">
        <v>0</v>
      </c>
      <c r="AR43" s="135">
        <v>0</v>
      </c>
      <c r="AS43" s="135">
        <v>0</v>
      </c>
      <c r="AT43" s="135">
        <v>0</v>
      </c>
      <c r="AU43" s="135">
        <v>0</v>
      </c>
      <c r="AV43" s="135">
        <v>0</v>
      </c>
      <c r="AW43" s="135">
        <v>0</v>
      </c>
      <c r="AX43" s="135">
        <v>0</v>
      </c>
      <c r="AY43" s="135">
        <v>0</v>
      </c>
      <c r="AZ43" s="135">
        <v>1</v>
      </c>
      <c r="BA43" s="135">
        <v>0</v>
      </c>
      <c r="BB43" s="135">
        <v>1</v>
      </c>
      <c r="BC43" s="135">
        <v>0</v>
      </c>
      <c r="BD43" s="135">
        <v>0</v>
      </c>
      <c r="BE43" s="135">
        <v>0</v>
      </c>
      <c r="BF43" s="135">
        <v>0</v>
      </c>
      <c r="BG43" s="135">
        <v>0</v>
      </c>
      <c r="BH43" s="135">
        <v>0</v>
      </c>
      <c r="BI43" s="135">
        <v>0</v>
      </c>
      <c r="BJ43" s="135">
        <v>0</v>
      </c>
      <c r="BK43" s="135">
        <v>0</v>
      </c>
      <c r="BL43" s="135">
        <v>0</v>
      </c>
      <c r="BM43" s="135">
        <v>0</v>
      </c>
      <c r="BN43" s="135">
        <v>0</v>
      </c>
      <c r="BO43" s="135">
        <v>0</v>
      </c>
      <c r="BP43" s="135">
        <v>0</v>
      </c>
      <c r="BQ43" s="135">
        <v>0</v>
      </c>
      <c r="BR43" s="135">
        <v>0</v>
      </c>
      <c r="BS43" s="135">
        <v>0</v>
      </c>
      <c r="BT43" s="135">
        <v>0</v>
      </c>
      <c r="BU43" s="135">
        <v>0</v>
      </c>
      <c r="BV43" s="135">
        <v>0</v>
      </c>
      <c r="BW43" s="135">
        <v>0</v>
      </c>
      <c r="BX43" s="135">
        <v>0</v>
      </c>
      <c r="BY43" s="135">
        <v>0</v>
      </c>
      <c r="BZ43" s="135">
        <v>0</v>
      </c>
      <c r="CA43" s="135">
        <v>0</v>
      </c>
      <c r="CB43" s="135">
        <v>0</v>
      </c>
      <c r="CC43" s="135">
        <v>0</v>
      </c>
      <c r="CD43" s="135">
        <v>1</v>
      </c>
      <c r="CE43" s="135">
        <v>1</v>
      </c>
      <c r="CF43" s="135">
        <v>1</v>
      </c>
      <c r="CG43" s="135">
        <v>0</v>
      </c>
      <c r="CH43" s="135">
        <v>0</v>
      </c>
      <c r="CI43" s="135">
        <v>0</v>
      </c>
      <c r="CJ43" s="135">
        <v>0</v>
      </c>
      <c r="CK43" s="135">
        <v>1</v>
      </c>
      <c r="CL43" s="135">
        <v>0</v>
      </c>
      <c r="CM43" s="135">
        <v>0</v>
      </c>
      <c r="CN43" s="135">
        <v>0</v>
      </c>
      <c r="CO43" s="135">
        <v>0</v>
      </c>
      <c r="CP43" s="135">
        <v>0</v>
      </c>
      <c r="CQ43" s="135">
        <v>0</v>
      </c>
      <c r="CR43" s="135">
        <v>1</v>
      </c>
      <c r="CS43" s="135">
        <v>1</v>
      </c>
      <c r="CT43" s="135">
        <v>0</v>
      </c>
      <c r="CU43" s="135">
        <v>0</v>
      </c>
      <c r="CV43" s="135">
        <v>0</v>
      </c>
      <c r="CW43" s="135">
        <v>0</v>
      </c>
      <c r="CX43" s="135"/>
    </row>
    <row r="44" spans="1:102" x14ac:dyDescent="0.35">
      <c r="A44" s="135">
        <v>43</v>
      </c>
      <c r="B44" s="135">
        <v>1</v>
      </c>
      <c r="C44" s="135">
        <v>0</v>
      </c>
      <c r="D44" s="135">
        <v>0</v>
      </c>
      <c r="E44" s="135">
        <v>0</v>
      </c>
      <c r="F44" s="135">
        <v>0</v>
      </c>
      <c r="G44" s="135">
        <v>0</v>
      </c>
      <c r="H44" s="135">
        <v>1</v>
      </c>
      <c r="I44" s="135">
        <v>0</v>
      </c>
      <c r="J44" s="135">
        <v>0</v>
      </c>
      <c r="K44" s="135">
        <v>0</v>
      </c>
      <c r="L44" s="135">
        <v>0</v>
      </c>
      <c r="M44" s="135">
        <v>0</v>
      </c>
      <c r="N44" s="135">
        <v>0</v>
      </c>
      <c r="O44" s="135">
        <v>0</v>
      </c>
      <c r="P44" s="135">
        <v>1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5">
        <v>0</v>
      </c>
      <c r="AH44" s="135">
        <v>0</v>
      </c>
      <c r="AI44" s="135">
        <v>0</v>
      </c>
      <c r="AJ44" s="135">
        <v>0</v>
      </c>
      <c r="AK44" s="135">
        <v>0</v>
      </c>
      <c r="AL44" s="135">
        <v>0</v>
      </c>
      <c r="AM44" s="135">
        <v>0</v>
      </c>
      <c r="AN44" s="135">
        <v>0</v>
      </c>
      <c r="AO44" s="135">
        <v>0</v>
      </c>
      <c r="AP44" s="135">
        <v>0</v>
      </c>
      <c r="AQ44" s="135">
        <v>0</v>
      </c>
      <c r="AR44" s="135">
        <v>0</v>
      </c>
      <c r="AS44" s="135">
        <v>1</v>
      </c>
      <c r="AT44" s="135">
        <v>0</v>
      </c>
      <c r="AU44" s="135">
        <v>0</v>
      </c>
      <c r="AV44" s="135">
        <v>0</v>
      </c>
      <c r="AW44" s="135">
        <v>0</v>
      </c>
      <c r="AX44" s="135">
        <v>0</v>
      </c>
      <c r="AY44" s="135">
        <v>0</v>
      </c>
      <c r="AZ44" s="135">
        <v>0</v>
      </c>
      <c r="BA44" s="135">
        <v>0</v>
      </c>
      <c r="BB44" s="135">
        <v>1</v>
      </c>
      <c r="BC44" s="135">
        <v>0</v>
      </c>
      <c r="BD44" s="135">
        <v>0</v>
      </c>
      <c r="BE44" s="135">
        <v>0</v>
      </c>
      <c r="BF44" s="135">
        <v>0</v>
      </c>
      <c r="BG44" s="135">
        <v>0</v>
      </c>
      <c r="BH44" s="135">
        <v>0</v>
      </c>
      <c r="BI44" s="135">
        <v>0</v>
      </c>
      <c r="BJ44" s="135">
        <v>0</v>
      </c>
      <c r="BK44" s="135">
        <v>0</v>
      </c>
      <c r="BL44" s="135">
        <v>0</v>
      </c>
      <c r="BM44" s="135">
        <v>0</v>
      </c>
      <c r="BN44" s="135">
        <v>0</v>
      </c>
      <c r="BO44" s="135">
        <v>0</v>
      </c>
      <c r="BP44" s="135">
        <v>0</v>
      </c>
      <c r="BQ44" s="135">
        <v>0</v>
      </c>
      <c r="BR44" s="135">
        <v>0</v>
      </c>
      <c r="BS44" s="135">
        <v>0</v>
      </c>
      <c r="BT44" s="135">
        <v>0</v>
      </c>
      <c r="BU44" s="135">
        <v>0</v>
      </c>
      <c r="BV44" s="135">
        <v>0</v>
      </c>
      <c r="BW44" s="135">
        <v>0</v>
      </c>
      <c r="BX44" s="135">
        <v>0</v>
      </c>
      <c r="BY44" s="135">
        <v>1</v>
      </c>
      <c r="BZ44" s="135">
        <v>0</v>
      </c>
      <c r="CA44" s="135">
        <v>0</v>
      </c>
      <c r="CB44" s="135">
        <v>0</v>
      </c>
      <c r="CC44" s="135">
        <v>0</v>
      </c>
      <c r="CD44" s="135">
        <v>0</v>
      </c>
      <c r="CE44" s="135">
        <v>0</v>
      </c>
      <c r="CF44" s="135">
        <v>0</v>
      </c>
      <c r="CG44" s="135">
        <v>0</v>
      </c>
      <c r="CH44" s="135">
        <v>0</v>
      </c>
      <c r="CI44" s="135">
        <v>0</v>
      </c>
      <c r="CJ44" s="135">
        <v>0</v>
      </c>
      <c r="CK44" s="135">
        <v>0</v>
      </c>
      <c r="CL44" s="135">
        <v>0</v>
      </c>
      <c r="CM44" s="135">
        <v>0</v>
      </c>
      <c r="CN44" s="135">
        <v>1</v>
      </c>
      <c r="CO44" s="135">
        <v>0</v>
      </c>
      <c r="CP44" s="135">
        <v>0</v>
      </c>
      <c r="CQ44" s="135">
        <v>1</v>
      </c>
      <c r="CR44" s="135">
        <v>0</v>
      </c>
      <c r="CS44" s="135">
        <v>0</v>
      </c>
      <c r="CT44" s="135">
        <v>0</v>
      </c>
      <c r="CU44" s="135">
        <v>0</v>
      </c>
      <c r="CV44" s="135">
        <v>1</v>
      </c>
      <c r="CW44" s="135">
        <v>0</v>
      </c>
      <c r="CX44" s="135"/>
    </row>
    <row r="45" spans="1:102" x14ac:dyDescent="0.35">
      <c r="A45" s="135">
        <v>44</v>
      </c>
      <c r="B45" s="135">
        <v>0</v>
      </c>
      <c r="C45" s="135">
        <v>1</v>
      </c>
      <c r="D45" s="135">
        <v>0</v>
      </c>
      <c r="E45" s="135">
        <v>0</v>
      </c>
      <c r="F45" s="135">
        <v>0</v>
      </c>
      <c r="G45" s="135">
        <v>0</v>
      </c>
      <c r="H45" s="135">
        <v>0</v>
      </c>
      <c r="I45" s="135">
        <v>0</v>
      </c>
      <c r="J45" s="135">
        <v>0</v>
      </c>
      <c r="K45" s="135">
        <v>0</v>
      </c>
      <c r="L45" s="135">
        <v>0</v>
      </c>
      <c r="M45" s="135">
        <v>0</v>
      </c>
      <c r="N45" s="135"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1</v>
      </c>
      <c r="U45" s="135">
        <v>0</v>
      </c>
      <c r="V45" s="135">
        <v>1</v>
      </c>
      <c r="W45" s="135">
        <v>0</v>
      </c>
      <c r="X45" s="135">
        <v>0</v>
      </c>
      <c r="Y45" s="135">
        <v>0</v>
      </c>
      <c r="Z45" s="135">
        <v>1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5">
        <v>0</v>
      </c>
      <c r="AH45" s="135">
        <v>1</v>
      </c>
      <c r="AI45" s="135">
        <v>0</v>
      </c>
      <c r="AJ45" s="135">
        <v>0</v>
      </c>
      <c r="AK45" s="135">
        <v>1</v>
      </c>
      <c r="AL45" s="135">
        <v>0</v>
      </c>
      <c r="AM45" s="135">
        <v>0</v>
      </c>
      <c r="AN45" s="135">
        <v>0</v>
      </c>
      <c r="AO45" s="135">
        <v>0</v>
      </c>
      <c r="AP45" s="135">
        <v>0</v>
      </c>
      <c r="AQ45" s="135">
        <v>0</v>
      </c>
      <c r="AR45" s="135">
        <v>0</v>
      </c>
      <c r="AS45" s="135">
        <v>0</v>
      </c>
      <c r="AT45" s="135">
        <v>0</v>
      </c>
      <c r="AU45" s="135">
        <v>0</v>
      </c>
      <c r="AV45" s="135">
        <v>0</v>
      </c>
      <c r="AW45" s="135">
        <v>0</v>
      </c>
      <c r="AX45" s="135">
        <v>0</v>
      </c>
      <c r="AY45" s="135">
        <v>0</v>
      </c>
      <c r="AZ45" s="135">
        <v>1</v>
      </c>
      <c r="BA45" s="135">
        <v>0</v>
      </c>
      <c r="BB45" s="135">
        <v>0</v>
      </c>
      <c r="BC45" s="135">
        <v>1</v>
      </c>
      <c r="BD45" s="135">
        <v>0</v>
      </c>
      <c r="BE45" s="135">
        <v>0</v>
      </c>
      <c r="BF45" s="135">
        <v>0</v>
      </c>
      <c r="BG45" s="135">
        <v>0</v>
      </c>
      <c r="BH45" s="135">
        <v>0</v>
      </c>
      <c r="BI45" s="135">
        <v>1</v>
      </c>
      <c r="BJ45" s="135">
        <v>0</v>
      </c>
      <c r="BK45" s="135">
        <v>1</v>
      </c>
      <c r="BL45" s="135">
        <v>1</v>
      </c>
      <c r="BM45" s="135">
        <v>0</v>
      </c>
      <c r="BN45" s="135">
        <v>0</v>
      </c>
      <c r="BO45" s="135">
        <v>0</v>
      </c>
      <c r="BP45" s="135">
        <v>0</v>
      </c>
      <c r="BQ45" s="135">
        <v>0</v>
      </c>
      <c r="BR45" s="135">
        <v>0</v>
      </c>
      <c r="BS45" s="135">
        <v>0</v>
      </c>
      <c r="BT45" s="135">
        <v>1</v>
      </c>
      <c r="BU45" s="135">
        <v>0</v>
      </c>
      <c r="BV45" s="135">
        <v>0</v>
      </c>
      <c r="BW45" s="135">
        <v>0</v>
      </c>
      <c r="BX45" s="135">
        <v>0</v>
      </c>
      <c r="BY45" s="135">
        <v>1</v>
      </c>
      <c r="BZ45" s="135">
        <v>0</v>
      </c>
      <c r="CA45" s="135">
        <v>0</v>
      </c>
      <c r="CB45" s="135">
        <v>0</v>
      </c>
      <c r="CC45" s="135">
        <v>0</v>
      </c>
      <c r="CD45" s="135">
        <v>0</v>
      </c>
      <c r="CE45" s="135">
        <v>1</v>
      </c>
      <c r="CF45" s="135">
        <v>0</v>
      </c>
      <c r="CG45" s="135">
        <v>0</v>
      </c>
      <c r="CH45" s="135">
        <v>0</v>
      </c>
      <c r="CI45" s="135">
        <v>0</v>
      </c>
      <c r="CJ45" s="135">
        <v>0</v>
      </c>
      <c r="CK45" s="135">
        <v>0</v>
      </c>
      <c r="CL45" s="135">
        <v>1</v>
      </c>
      <c r="CM45" s="135">
        <v>0</v>
      </c>
      <c r="CN45" s="135">
        <v>0</v>
      </c>
      <c r="CO45" s="135">
        <v>0</v>
      </c>
      <c r="CP45" s="135">
        <v>0</v>
      </c>
      <c r="CQ45" s="135">
        <v>0</v>
      </c>
      <c r="CR45" s="135">
        <v>0</v>
      </c>
      <c r="CS45" s="135">
        <v>0</v>
      </c>
      <c r="CT45" s="135">
        <v>0</v>
      </c>
      <c r="CU45" s="135">
        <v>1</v>
      </c>
      <c r="CV45" s="135">
        <v>0</v>
      </c>
      <c r="CW45" s="135">
        <v>1</v>
      </c>
      <c r="CX45" s="135"/>
    </row>
    <row r="46" spans="1:102" x14ac:dyDescent="0.35">
      <c r="A46" s="135">
        <v>45</v>
      </c>
      <c r="B46" s="135">
        <v>1</v>
      </c>
      <c r="C46" s="135">
        <v>0</v>
      </c>
      <c r="D46" s="135">
        <v>0</v>
      </c>
      <c r="E46" s="135">
        <v>0</v>
      </c>
      <c r="F46" s="135">
        <v>0</v>
      </c>
      <c r="G46" s="135">
        <v>0</v>
      </c>
      <c r="H46" s="135">
        <v>1</v>
      </c>
      <c r="I46" s="135">
        <v>0</v>
      </c>
      <c r="J46" s="135">
        <v>0</v>
      </c>
      <c r="K46" s="135">
        <v>0</v>
      </c>
      <c r="L46" s="135">
        <v>0</v>
      </c>
      <c r="M46" s="135">
        <v>0</v>
      </c>
      <c r="N46" s="135">
        <v>0</v>
      </c>
      <c r="O46" s="135">
        <v>1</v>
      </c>
      <c r="P46" s="135">
        <v>0</v>
      </c>
      <c r="Q46" s="135">
        <v>0</v>
      </c>
      <c r="R46" s="135">
        <v>0</v>
      </c>
      <c r="S46" s="135">
        <v>1</v>
      </c>
      <c r="T46" s="135">
        <v>1</v>
      </c>
      <c r="U46" s="135">
        <v>1</v>
      </c>
      <c r="V46" s="135">
        <v>0</v>
      </c>
      <c r="W46" s="135">
        <v>0</v>
      </c>
      <c r="X46" s="135">
        <v>1</v>
      </c>
      <c r="Y46" s="135">
        <v>1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5">
        <v>1</v>
      </c>
      <c r="AH46" s="135">
        <v>0</v>
      </c>
      <c r="AI46" s="135">
        <v>0</v>
      </c>
      <c r="AJ46" s="135">
        <v>0</v>
      </c>
      <c r="AK46" s="135">
        <v>0</v>
      </c>
      <c r="AL46" s="135">
        <v>1</v>
      </c>
      <c r="AM46" s="135">
        <v>0</v>
      </c>
      <c r="AN46" s="135">
        <v>1</v>
      </c>
      <c r="AO46" s="135">
        <v>0</v>
      </c>
      <c r="AP46" s="135">
        <v>0</v>
      </c>
      <c r="AQ46" s="135">
        <v>0</v>
      </c>
      <c r="AR46" s="135">
        <v>0</v>
      </c>
      <c r="AS46" s="135">
        <v>0</v>
      </c>
      <c r="AT46" s="135">
        <v>0</v>
      </c>
      <c r="AU46" s="135">
        <v>0</v>
      </c>
      <c r="AV46" s="135">
        <v>0</v>
      </c>
      <c r="AW46" s="135">
        <v>0</v>
      </c>
      <c r="AX46" s="135">
        <v>0</v>
      </c>
      <c r="AY46" s="135">
        <v>0</v>
      </c>
      <c r="AZ46" s="135">
        <v>0</v>
      </c>
      <c r="BA46" s="135">
        <v>1</v>
      </c>
      <c r="BB46" s="135">
        <v>0</v>
      </c>
      <c r="BC46" s="135">
        <v>0</v>
      </c>
      <c r="BD46" s="135">
        <v>0</v>
      </c>
      <c r="BE46" s="135">
        <v>0</v>
      </c>
      <c r="BF46" s="135">
        <v>0</v>
      </c>
      <c r="BG46" s="135">
        <v>0</v>
      </c>
      <c r="BH46" s="135">
        <v>0</v>
      </c>
      <c r="BI46" s="135">
        <v>0</v>
      </c>
      <c r="BJ46" s="135">
        <v>0</v>
      </c>
      <c r="BK46" s="135">
        <v>1</v>
      </c>
      <c r="BL46" s="135">
        <v>0</v>
      </c>
      <c r="BM46" s="135">
        <v>0</v>
      </c>
      <c r="BN46" s="135">
        <v>0</v>
      </c>
      <c r="BO46" s="135">
        <v>0</v>
      </c>
      <c r="BP46" s="135">
        <v>1</v>
      </c>
      <c r="BQ46" s="135">
        <v>1</v>
      </c>
      <c r="BR46" s="135">
        <v>0</v>
      </c>
      <c r="BS46" s="135">
        <v>0</v>
      </c>
      <c r="BT46" s="135">
        <v>0</v>
      </c>
      <c r="BU46" s="135">
        <v>0</v>
      </c>
      <c r="BV46" s="135">
        <v>0</v>
      </c>
      <c r="BW46" s="135">
        <v>0</v>
      </c>
      <c r="BX46" s="135">
        <v>0</v>
      </c>
      <c r="BY46" s="135">
        <v>0</v>
      </c>
      <c r="BZ46" s="135">
        <v>0</v>
      </c>
      <c r="CA46" s="135">
        <v>0</v>
      </c>
      <c r="CB46" s="135">
        <v>0</v>
      </c>
      <c r="CC46" s="135">
        <v>0</v>
      </c>
      <c r="CD46" s="135">
        <v>0</v>
      </c>
      <c r="CE46" s="135">
        <v>0</v>
      </c>
      <c r="CF46" s="135">
        <v>0</v>
      </c>
      <c r="CG46" s="135">
        <v>0</v>
      </c>
      <c r="CH46" s="135">
        <v>0</v>
      </c>
      <c r="CI46" s="135">
        <v>0</v>
      </c>
      <c r="CJ46" s="135">
        <v>0</v>
      </c>
      <c r="CK46" s="135">
        <v>1</v>
      </c>
      <c r="CL46" s="135">
        <v>0</v>
      </c>
      <c r="CM46" s="135">
        <v>0</v>
      </c>
      <c r="CN46" s="135">
        <v>0</v>
      </c>
      <c r="CO46" s="135">
        <v>0</v>
      </c>
      <c r="CP46" s="135">
        <v>0</v>
      </c>
      <c r="CQ46" s="135">
        <v>0</v>
      </c>
      <c r="CR46" s="135">
        <v>0</v>
      </c>
      <c r="CS46" s="135">
        <v>0</v>
      </c>
      <c r="CT46" s="135">
        <v>0</v>
      </c>
      <c r="CU46" s="135">
        <v>0</v>
      </c>
      <c r="CV46" s="135">
        <v>0</v>
      </c>
      <c r="CW46" s="135">
        <v>0</v>
      </c>
      <c r="CX46" s="135"/>
    </row>
    <row r="47" spans="1:102" x14ac:dyDescent="0.35">
      <c r="A47" s="135">
        <v>46</v>
      </c>
      <c r="B47" s="135">
        <v>0</v>
      </c>
      <c r="C47" s="135">
        <v>0</v>
      </c>
      <c r="D47" s="135">
        <v>0</v>
      </c>
      <c r="E47" s="135">
        <v>0</v>
      </c>
      <c r="F47" s="135">
        <v>1</v>
      </c>
      <c r="G47" s="135">
        <v>0</v>
      </c>
      <c r="H47" s="135">
        <v>1</v>
      </c>
      <c r="I47" s="135">
        <v>0</v>
      </c>
      <c r="J47" s="135">
        <v>0</v>
      </c>
      <c r="K47" s="135">
        <v>0</v>
      </c>
      <c r="L47" s="135">
        <v>0</v>
      </c>
      <c r="M47" s="135">
        <v>0</v>
      </c>
      <c r="N47" s="135">
        <v>0</v>
      </c>
      <c r="O47" s="135">
        <v>0</v>
      </c>
      <c r="P47" s="135">
        <v>0</v>
      </c>
      <c r="Q47" s="135">
        <v>1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5">
        <v>0</v>
      </c>
      <c r="AH47" s="135">
        <v>0</v>
      </c>
      <c r="AI47" s="135">
        <v>0</v>
      </c>
      <c r="AJ47" s="135">
        <v>1</v>
      </c>
      <c r="AK47" s="135">
        <v>0</v>
      </c>
      <c r="AL47" s="135">
        <v>0</v>
      </c>
      <c r="AM47" s="135">
        <v>0</v>
      </c>
      <c r="AN47" s="135">
        <v>0</v>
      </c>
      <c r="AO47" s="135">
        <v>0</v>
      </c>
      <c r="AP47" s="135">
        <v>1</v>
      </c>
      <c r="AQ47" s="135">
        <v>0</v>
      </c>
      <c r="AR47" s="135">
        <v>0</v>
      </c>
      <c r="AS47" s="135">
        <v>0</v>
      </c>
      <c r="AT47" s="135">
        <v>0</v>
      </c>
      <c r="AU47" s="135">
        <v>0</v>
      </c>
      <c r="AV47" s="135">
        <v>0</v>
      </c>
      <c r="AW47" s="135">
        <v>0</v>
      </c>
      <c r="AX47" s="135">
        <v>0</v>
      </c>
      <c r="AY47" s="135">
        <v>0</v>
      </c>
      <c r="AZ47" s="135">
        <v>1</v>
      </c>
      <c r="BA47" s="135">
        <v>0</v>
      </c>
      <c r="BB47" s="135">
        <v>0</v>
      </c>
      <c r="BC47" s="135">
        <v>0</v>
      </c>
      <c r="BD47" s="135">
        <v>0</v>
      </c>
      <c r="BE47" s="135">
        <v>0</v>
      </c>
      <c r="BF47" s="135">
        <v>0</v>
      </c>
      <c r="BG47" s="135">
        <v>0</v>
      </c>
      <c r="BH47" s="135">
        <v>0</v>
      </c>
      <c r="BI47" s="135">
        <v>0</v>
      </c>
      <c r="BJ47" s="135">
        <v>0</v>
      </c>
      <c r="BK47" s="135">
        <v>0</v>
      </c>
      <c r="BL47" s="135">
        <v>0</v>
      </c>
      <c r="BM47" s="135">
        <v>0</v>
      </c>
      <c r="BN47" s="135">
        <v>1</v>
      </c>
      <c r="BO47" s="135">
        <v>0</v>
      </c>
      <c r="BP47" s="135">
        <v>0</v>
      </c>
      <c r="BQ47" s="135">
        <v>0</v>
      </c>
      <c r="BR47" s="135">
        <v>0</v>
      </c>
      <c r="BS47" s="135">
        <v>0</v>
      </c>
      <c r="BT47" s="135">
        <v>0</v>
      </c>
      <c r="BU47" s="135">
        <v>1</v>
      </c>
      <c r="BV47" s="135">
        <v>0</v>
      </c>
      <c r="BW47" s="135">
        <v>0</v>
      </c>
      <c r="BX47" s="135">
        <v>1</v>
      </c>
      <c r="BY47" s="135">
        <v>1</v>
      </c>
      <c r="BZ47" s="135">
        <v>0</v>
      </c>
      <c r="CA47" s="135">
        <v>0</v>
      </c>
      <c r="CB47" s="135">
        <v>1</v>
      </c>
      <c r="CC47" s="135">
        <v>0</v>
      </c>
      <c r="CD47" s="135">
        <v>0</v>
      </c>
      <c r="CE47" s="135">
        <v>0</v>
      </c>
      <c r="CF47" s="135">
        <v>0</v>
      </c>
      <c r="CG47" s="135">
        <v>0</v>
      </c>
      <c r="CH47" s="135">
        <v>1</v>
      </c>
      <c r="CI47" s="135">
        <v>0</v>
      </c>
      <c r="CJ47" s="135">
        <v>0</v>
      </c>
      <c r="CK47" s="135">
        <v>0</v>
      </c>
      <c r="CL47" s="135">
        <v>0</v>
      </c>
      <c r="CM47" s="135">
        <v>1</v>
      </c>
      <c r="CN47" s="135">
        <v>0</v>
      </c>
      <c r="CO47" s="135">
        <v>0</v>
      </c>
      <c r="CP47" s="135">
        <v>0</v>
      </c>
      <c r="CQ47" s="135">
        <v>0</v>
      </c>
      <c r="CR47" s="135">
        <v>0</v>
      </c>
      <c r="CS47" s="135">
        <v>1</v>
      </c>
      <c r="CT47" s="135">
        <v>0</v>
      </c>
      <c r="CU47" s="135">
        <v>0</v>
      </c>
      <c r="CV47" s="135">
        <v>1</v>
      </c>
      <c r="CW47" s="135">
        <v>0</v>
      </c>
      <c r="CX47" s="135"/>
    </row>
    <row r="48" spans="1:102" x14ac:dyDescent="0.35">
      <c r="A48" s="135">
        <v>47</v>
      </c>
      <c r="B48" s="135">
        <v>1</v>
      </c>
      <c r="C48" s="135">
        <v>0</v>
      </c>
      <c r="D48" s="135">
        <v>0</v>
      </c>
      <c r="E48" s="135">
        <v>0</v>
      </c>
      <c r="F48" s="135">
        <v>0</v>
      </c>
      <c r="G48" s="135">
        <v>0</v>
      </c>
      <c r="H48" s="135">
        <v>0</v>
      </c>
      <c r="I48" s="135">
        <v>0</v>
      </c>
      <c r="J48" s="135">
        <v>0</v>
      </c>
      <c r="K48" s="135">
        <v>0</v>
      </c>
      <c r="L48" s="135">
        <v>0</v>
      </c>
      <c r="M48" s="135">
        <v>0</v>
      </c>
      <c r="N48" s="135">
        <v>0</v>
      </c>
      <c r="O48" s="135">
        <v>0</v>
      </c>
      <c r="P48" s="135">
        <v>1</v>
      </c>
      <c r="Q48" s="135">
        <v>0</v>
      </c>
      <c r="R48" s="135">
        <v>0</v>
      </c>
      <c r="S48" s="135">
        <v>1</v>
      </c>
      <c r="T48" s="135">
        <v>0</v>
      </c>
      <c r="U48" s="135">
        <v>0</v>
      </c>
      <c r="V48" s="135">
        <v>0</v>
      </c>
      <c r="W48" s="135">
        <v>1</v>
      </c>
      <c r="X48" s="135">
        <v>0</v>
      </c>
      <c r="Y48" s="135">
        <v>0</v>
      </c>
      <c r="Z48" s="135">
        <v>1</v>
      </c>
      <c r="AA48" s="135">
        <v>0</v>
      </c>
      <c r="AB48" s="135">
        <v>1</v>
      </c>
      <c r="AC48" s="135">
        <v>0</v>
      </c>
      <c r="AD48" s="135">
        <v>0</v>
      </c>
      <c r="AE48" s="135">
        <v>1</v>
      </c>
      <c r="AF48" s="135">
        <v>0</v>
      </c>
      <c r="AG48" s="135">
        <v>0</v>
      </c>
      <c r="AH48" s="135">
        <v>0</v>
      </c>
      <c r="AI48" s="135">
        <v>0</v>
      </c>
      <c r="AJ48" s="135">
        <v>0</v>
      </c>
      <c r="AK48" s="135">
        <v>0</v>
      </c>
      <c r="AL48" s="135">
        <v>0</v>
      </c>
      <c r="AM48" s="135">
        <v>0</v>
      </c>
      <c r="AN48" s="135">
        <v>0</v>
      </c>
      <c r="AO48" s="135">
        <v>0</v>
      </c>
      <c r="AP48" s="135">
        <v>0</v>
      </c>
      <c r="AQ48" s="135">
        <v>0</v>
      </c>
      <c r="AR48" s="135">
        <v>0</v>
      </c>
      <c r="AS48" s="135">
        <v>0</v>
      </c>
      <c r="AT48" s="135">
        <v>0</v>
      </c>
      <c r="AU48" s="135">
        <v>0</v>
      </c>
      <c r="AV48" s="135">
        <v>0</v>
      </c>
      <c r="AW48" s="135">
        <v>0</v>
      </c>
      <c r="AX48" s="135">
        <v>0</v>
      </c>
      <c r="AY48" s="135">
        <v>0</v>
      </c>
      <c r="AZ48" s="135">
        <v>0</v>
      </c>
      <c r="BA48" s="135">
        <v>1</v>
      </c>
      <c r="BB48" s="135">
        <v>1</v>
      </c>
      <c r="BC48" s="135">
        <v>0</v>
      </c>
      <c r="BD48" s="135">
        <v>0</v>
      </c>
      <c r="BE48" s="135">
        <v>1</v>
      </c>
      <c r="BF48" s="135">
        <v>0</v>
      </c>
      <c r="BG48" s="135">
        <v>0</v>
      </c>
      <c r="BH48" s="135">
        <v>0</v>
      </c>
      <c r="BI48" s="135">
        <v>0</v>
      </c>
      <c r="BJ48" s="135">
        <v>0</v>
      </c>
      <c r="BK48" s="135">
        <v>0</v>
      </c>
      <c r="BL48" s="135">
        <v>0</v>
      </c>
      <c r="BM48" s="135">
        <v>0</v>
      </c>
      <c r="BN48" s="135">
        <v>0</v>
      </c>
      <c r="BO48" s="135">
        <v>0</v>
      </c>
      <c r="BP48" s="135">
        <v>1</v>
      </c>
      <c r="BQ48" s="135">
        <v>0</v>
      </c>
      <c r="BR48" s="135">
        <v>0</v>
      </c>
      <c r="BS48" s="135">
        <v>0</v>
      </c>
      <c r="BT48" s="135">
        <v>0</v>
      </c>
      <c r="BU48" s="135">
        <v>0</v>
      </c>
      <c r="BV48" s="135">
        <v>0</v>
      </c>
      <c r="BW48" s="135">
        <v>1</v>
      </c>
      <c r="BX48" s="135">
        <v>0</v>
      </c>
      <c r="BY48" s="135">
        <v>0</v>
      </c>
      <c r="BZ48" s="135">
        <v>0</v>
      </c>
      <c r="CA48" s="135">
        <v>0</v>
      </c>
      <c r="CB48" s="135">
        <v>0</v>
      </c>
      <c r="CC48" s="135">
        <v>0</v>
      </c>
      <c r="CD48" s="135">
        <v>0</v>
      </c>
      <c r="CE48" s="135">
        <v>0</v>
      </c>
      <c r="CF48" s="135">
        <v>0</v>
      </c>
      <c r="CG48" s="135">
        <v>0</v>
      </c>
      <c r="CH48" s="135">
        <v>0</v>
      </c>
      <c r="CI48" s="135">
        <v>0</v>
      </c>
      <c r="CJ48" s="135">
        <v>0</v>
      </c>
      <c r="CK48" s="135">
        <v>0</v>
      </c>
      <c r="CL48" s="135">
        <v>0</v>
      </c>
      <c r="CM48" s="135">
        <v>0</v>
      </c>
      <c r="CN48" s="135">
        <v>0</v>
      </c>
      <c r="CO48" s="135">
        <v>0</v>
      </c>
      <c r="CP48" s="135">
        <v>0</v>
      </c>
      <c r="CQ48" s="135">
        <v>0</v>
      </c>
      <c r="CR48" s="135">
        <v>0</v>
      </c>
      <c r="CS48" s="135">
        <v>1</v>
      </c>
      <c r="CT48" s="135">
        <v>0</v>
      </c>
      <c r="CU48" s="135">
        <v>1</v>
      </c>
      <c r="CV48" s="135">
        <v>0</v>
      </c>
      <c r="CW48" s="135">
        <v>0</v>
      </c>
      <c r="CX48" s="135"/>
    </row>
    <row r="49" spans="1:102" x14ac:dyDescent="0.35">
      <c r="A49" s="135">
        <v>48</v>
      </c>
      <c r="B49" s="135">
        <v>0</v>
      </c>
      <c r="C49" s="135">
        <v>0</v>
      </c>
      <c r="D49" s="135">
        <v>0</v>
      </c>
      <c r="E49" s="135">
        <v>0</v>
      </c>
      <c r="F49" s="135">
        <v>1</v>
      </c>
      <c r="G49" s="135">
        <v>1</v>
      </c>
      <c r="H49" s="135">
        <v>0</v>
      </c>
      <c r="I49" s="135">
        <v>0</v>
      </c>
      <c r="J49" s="135">
        <v>0</v>
      </c>
      <c r="K49" s="135">
        <v>0</v>
      </c>
      <c r="L49" s="135">
        <v>0</v>
      </c>
      <c r="M49" s="135">
        <v>0</v>
      </c>
      <c r="N49" s="135">
        <v>0</v>
      </c>
      <c r="O49" s="135">
        <v>1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5">
        <v>1</v>
      </c>
      <c r="X49" s="135">
        <v>0</v>
      </c>
      <c r="Y49" s="135">
        <v>0</v>
      </c>
      <c r="Z49" s="135">
        <v>0</v>
      </c>
      <c r="AA49" s="135">
        <v>0</v>
      </c>
      <c r="AB49" s="135">
        <v>1</v>
      </c>
      <c r="AC49" s="135">
        <v>1</v>
      </c>
      <c r="AD49" s="135">
        <v>0</v>
      </c>
      <c r="AE49" s="135">
        <v>0</v>
      </c>
      <c r="AF49" s="135">
        <v>0</v>
      </c>
      <c r="AG49" s="135">
        <v>0</v>
      </c>
      <c r="AH49" s="135">
        <v>0</v>
      </c>
      <c r="AI49" s="135">
        <v>0</v>
      </c>
      <c r="AJ49" s="135">
        <v>1</v>
      </c>
      <c r="AK49" s="135">
        <v>0</v>
      </c>
      <c r="AL49" s="135">
        <v>0</v>
      </c>
      <c r="AM49" s="135">
        <v>0</v>
      </c>
      <c r="AN49" s="135">
        <v>0</v>
      </c>
      <c r="AO49" s="135">
        <v>1</v>
      </c>
      <c r="AP49" s="135">
        <v>0</v>
      </c>
      <c r="AQ49" s="135">
        <v>0</v>
      </c>
      <c r="AR49" s="135">
        <v>1</v>
      </c>
      <c r="AS49" s="135">
        <v>0</v>
      </c>
      <c r="AT49" s="135">
        <v>0</v>
      </c>
      <c r="AU49" s="135">
        <v>0</v>
      </c>
      <c r="AV49" s="135">
        <v>0</v>
      </c>
      <c r="AW49" s="135">
        <v>0</v>
      </c>
      <c r="AX49" s="135">
        <v>0</v>
      </c>
      <c r="AY49" s="135">
        <v>0</v>
      </c>
      <c r="AZ49" s="135">
        <v>0</v>
      </c>
      <c r="BA49" s="135">
        <v>0</v>
      </c>
      <c r="BB49" s="135">
        <v>0</v>
      </c>
      <c r="BC49" s="135">
        <v>0</v>
      </c>
      <c r="BD49" s="135">
        <v>1</v>
      </c>
      <c r="BE49" s="135">
        <v>0</v>
      </c>
      <c r="BF49" s="135">
        <v>0</v>
      </c>
      <c r="BG49" s="135">
        <v>1</v>
      </c>
      <c r="BH49" s="135">
        <v>0</v>
      </c>
      <c r="BI49" s="135">
        <v>1</v>
      </c>
      <c r="BJ49" s="135">
        <v>0</v>
      </c>
      <c r="BK49" s="135">
        <v>0</v>
      </c>
      <c r="BL49" s="135">
        <v>0</v>
      </c>
      <c r="BM49" s="135">
        <v>0</v>
      </c>
      <c r="BN49" s="135">
        <v>0</v>
      </c>
      <c r="BO49" s="135">
        <v>0</v>
      </c>
      <c r="BP49" s="135">
        <v>0</v>
      </c>
      <c r="BQ49" s="135">
        <v>0</v>
      </c>
      <c r="BR49" s="135">
        <v>0</v>
      </c>
      <c r="BS49" s="135">
        <v>1</v>
      </c>
      <c r="BT49" s="135">
        <v>1</v>
      </c>
      <c r="BU49" s="135">
        <v>0</v>
      </c>
      <c r="BV49" s="135">
        <v>0</v>
      </c>
      <c r="BW49" s="135">
        <v>0</v>
      </c>
      <c r="BX49" s="135">
        <v>0</v>
      </c>
      <c r="BY49" s="135">
        <v>0</v>
      </c>
      <c r="BZ49" s="135">
        <v>0</v>
      </c>
      <c r="CA49" s="135">
        <v>1</v>
      </c>
      <c r="CB49" s="135">
        <v>0</v>
      </c>
      <c r="CC49" s="135">
        <v>0</v>
      </c>
      <c r="CD49" s="135">
        <v>0</v>
      </c>
      <c r="CE49" s="135">
        <v>0</v>
      </c>
      <c r="CF49" s="135">
        <v>1</v>
      </c>
      <c r="CG49" s="135">
        <v>1</v>
      </c>
      <c r="CH49" s="135">
        <v>0</v>
      </c>
      <c r="CI49" s="135">
        <v>0</v>
      </c>
      <c r="CJ49" s="135">
        <v>0</v>
      </c>
      <c r="CK49" s="135">
        <v>0</v>
      </c>
      <c r="CL49" s="135">
        <v>0</v>
      </c>
      <c r="CM49" s="135">
        <v>0</v>
      </c>
      <c r="CN49" s="135">
        <v>0</v>
      </c>
      <c r="CO49" s="135">
        <v>0</v>
      </c>
      <c r="CP49" s="135">
        <v>0</v>
      </c>
      <c r="CQ49" s="135">
        <v>0</v>
      </c>
      <c r="CR49" s="135">
        <v>0</v>
      </c>
      <c r="CS49" s="135">
        <v>0</v>
      </c>
      <c r="CT49" s="135">
        <v>0</v>
      </c>
      <c r="CU49" s="135">
        <v>0</v>
      </c>
      <c r="CV49" s="135">
        <v>0</v>
      </c>
      <c r="CW49" s="135">
        <v>1</v>
      </c>
      <c r="CX49" s="135"/>
    </row>
    <row r="50" spans="1:102" x14ac:dyDescent="0.35">
      <c r="A50" s="135">
        <v>49</v>
      </c>
      <c r="B50" s="135">
        <v>0</v>
      </c>
      <c r="C50" s="135">
        <v>1</v>
      </c>
      <c r="D50" s="135">
        <v>0</v>
      </c>
      <c r="E50" s="135">
        <v>1</v>
      </c>
      <c r="F50" s="135">
        <v>0</v>
      </c>
      <c r="G50" s="135">
        <v>0</v>
      </c>
      <c r="H50" s="135">
        <v>0</v>
      </c>
      <c r="I50" s="135">
        <v>0</v>
      </c>
      <c r="J50" s="135">
        <v>0</v>
      </c>
      <c r="K50" s="135">
        <v>0</v>
      </c>
      <c r="L50" s="135">
        <v>0</v>
      </c>
      <c r="M50" s="135">
        <v>0</v>
      </c>
      <c r="N50" s="135">
        <v>0</v>
      </c>
      <c r="O50" s="135">
        <v>0</v>
      </c>
      <c r="P50" s="135">
        <v>0</v>
      </c>
      <c r="Q50" s="135">
        <v>0</v>
      </c>
      <c r="R50" s="135">
        <v>0</v>
      </c>
      <c r="S50" s="135">
        <v>1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5"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5">
        <v>0</v>
      </c>
      <c r="AG50" s="135">
        <v>0</v>
      </c>
      <c r="AH50" s="135">
        <v>0</v>
      </c>
      <c r="AI50" s="135">
        <v>0</v>
      </c>
      <c r="AJ50" s="135">
        <v>1</v>
      </c>
      <c r="AK50" s="135">
        <v>0</v>
      </c>
      <c r="AL50" s="135">
        <v>0</v>
      </c>
      <c r="AM50" s="135">
        <v>0</v>
      </c>
      <c r="AN50" s="135">
        <v>0</v>
      </c>
      <c r="AO50" s="135">
        <v>0</v>
      </c>
      <c r="AP50" s="135">
        <v>0</v>
      </c>
      <c r="AQ50" s="135">
        <v>0</v>
      </c>
      <c r="AR50" s="135">
        <v>0</v>
      </c>
      <c r="AS50" s="135">
        <v>0</v>
      </c>
      <c r="AT50" s="135">
        <v>1</v>
      </c>
      <c r="AU50" s="135">
        <v>0</v>
      </c>
      <c r="AV50" s="135">
        <v>0</v>
      </c>
      <c r="AW50" s="135">
        <v>0</v>
      </c>
      <c r="AX50" s="135">
        <v>0</v>
      </c>
      <c r="AY50" s="135">
        <v>0</v>
      </c>
      <c r="AZ50" s="135">
        <v>0</v>
      </c>
      <c r="BA50" s="135">
        <v>0</v>
      </c>
      <c r="BB50" s="135">
        <v>0</v>
      </c>
      <c r="BC50" s="135">
        <v>0</v>
      </c>
      <c r="BD50" s="135">
        <v>0</v>
      </c>
      <c r="BE50" s="135">
        <v>0</v>
      </c>
      <c r="BF50" s="135">
        <v>1</v>
      </c>
      <c r="BG50" s="135">
        <v>0</v>
      </c>
      <c r="BH50" s="135">
        <v>0</v>
      </c>
      <c r="BI50" s="135">
        <v>1</v>
      </c>
      <c r="BJ50" s="135">
        <v>0</v>
      </c>
      <c r="BK50" s="135">
        <v>0</v>
      </c>
      <c r="BL50" s="135">
        <v>0</v>
      </c>
      <c r="BM50" s="135">
        <v>0</v>
      </c>
      <c r="BN50" s="135">
        <v>0</v>
      </c>
      <c r="BO50" s="135">
        <v>0</v>
      </c>
      <c r="BP50" s="135">
        <v>1</v>
      </c>
      <c r="BQ50" s="135">
        <v>0</v>
      </c>
      <c r="BR50" s="135">
        <v>1</v>
      </c>
      <c r="BS50" s="135">
        <v>0</v>
      </c>
      <c r="BT50" s="135">
        <v>0</v>
      </c>
      <c r="BU50" s="135">
        <v>0</v>
      </c>
      <c r="BV50" s="135">
        <v>0</v>
      </c>
      <c r="BW50" s="135">
        <v>0</v>
      </c>
      <c r="BX50" s="135">
        <v>0</v>
      </c>
      <c r="BY50" s="135">
        <v>0</v>
      </c>
      <c r="BZ50" s="135">
        <v>0</v>
      </c>
      <c r="CA50" s="135">
        <v>0</v>
      </c>
      <c r="CB50" s="135">
        <v>0</v>
      </c>
      <c r="CC50" s="135">
        <v>0</v>
      </c>
      <c r="CD50" s="135">
        <v>0</v>
      </c>
      <c r="CE50" s="135">
        <v>0</v>
      </c>
      <c r="CF50" s="135">
        <v>0</v>
      </c>
      <c r="CG50" s="135">
        <v>0</v>
      </c>
      <c r="CH50" s="135">
        <v>0</v>
      </c>
      <c r="CI50" s="135">
        <v>0</v>
      </c>
      <c r="CJ50" s="135">
        <v>0</v>
      </c>
      <c r="CK50" s="135">
        <v>0</v>
      </c>
      <c r="CL50" s="135">
        <v>1</v>
      </c>
      <c r="CM50" s="135">
        <v>0</v>
      </c>
      <c r="CN50" s="135">
        <v>0</v>
      </c>
      <c r="CO50" s="135">
        <v>0</v>
      </c>
      <c r="CP50" s="135">
        <v>0</v>
      </c>
      <c r="CQ50" s="135">
        <v>0</v>
      </c>
      <c r="CR50" s="135">
        <v>0</v>
      </c>
      <c r="CS50" s="135">
        <v>0</v>
      </c>
      <c r="CT50" s="135">
        <v>0</v>
      </c>
      <c r="CU50" s="135">
        <v>0</v>
      </c>
      <c r="CV50" s="135">
        <v>0</v>
      </c>
      <c r="CW50" s="135">
        <v>0</v>
      </c>
      <c r="CX50" s="135"/>
    </row>
    <row r="51" spans="1:102" x14ac:dyDescent="0.35">
      <c r="A51" s="135">
        <v>50</v>
      </c>
      <c r="B51" s="135">
        <v>0</v>
      </c>
      <c r="C51" s="135">
        <v>1</v>
      </c>
      <c r="D51" s="135">
        <v>1</v>
      </c>
      <c r="E51" s="135">
        <v>1</v>
      </c>
      <c r="F51" s="135">
        <v>0</v>
      </c>
      <c r="G51" s="135">
        <v>0</v>
      </c>
      <c r="H51" s="135">
        <v>0</v>
      </c>
      <c r="I51" s="135">
        <v>0</v>
      </c>
      <c r="J51" s="135">
        <v>1</v>
      </c>
      <c r="K51" s="135">
        <v>1</v>
      </c>
      <c r="L51" s="135">
        <v>1</v>
      </c>
      <c r="M51" s="135">
        <v>0</v>
      </c>
      <c r="N51" s="135">
        <v>0</v>
      </c>
      <c r="O51" s="135">
        <v>0</v>
      </c>
      <c r="P51" s="135">
        <v>0</v>
      </c>
      <c r="Q51" s="135">
        <v>1</v>
      </c>
      <c r="R51" s="135">
        <v>0</v>
      </c>
      <c r="S51" s="135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5"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5">
        <v>0</v>
      </c>
      <c r="AG51" s="135">
        <v>0</v>
      </c>
      <c r="AH51" s="135">
        <v>0</v>
      </c>
      <c r="AI51" s="135">
        <v>0</v>
      </c>
      <c r="AJ51" s="135">
        <v>0</v>
      </c>
      <c r="AK51" s="135">
        <v>1</v>
      </c>
      <c r="AL51" s="135">
        <v>0</v>
      </c>
      <c r="AM51" s="135">
        <v>0</v>
      </c>
      <c r="AN51" s="135">
        <v>1</v>
      </c>
      <c r="AO51" s="135">
        <v>0</v>
      </c>
      <c r="AP51" s="135">
        <v>1</v>
      </c>
      <c r="AQ51" s="135">
        <v>0</v>
      </c>
      <c r="AR51" s="135">
        <v>0</v>
      </c>
      <c r="AS51" s="135">
        <v>0</v>
      </c>
      <c r="AT51" s="135">
        <v>0</v>
      </c>
      <c r="AU51" s="135">
        <v>0</v>
      </c>
      <c r="AV51" s="135">
        <v>0</v>
      </c>
      <c r="AW51" s="135">
        <v>0</v>
      </c>
      <c r="AX51" s="135">
        <v>0</v>
      </c>
      <c r="AY51" s="135">
        <v>0</v>
      </c>
      <c r="AZ51" s="135">
        <v>1</v>
      </c>
      <c r="BA51" s="135">
        <v>0</v>
      </c>
      <c r="BB51" s="135">
        <v>0</v>
      </c>
      <c r="BC51" s="135">
        <v>0</v>
      </c>
      <c r="BD51" s="135">
        <v>0</v>
      </c>
      <c r="BE51" s="135">
        <v>0</v>
      </c>
      <c r="BF51" s="135">
        <v>1</v>
      </c>
      <c r="BG51" s="135">
        <v>1</v>
      </c>
      <c r="BH51" s="135">
        <v>0</v>
      </c>
      <c r="BI51" s="135">
        <v>0</v>
      </c>
      <c r="BJ51" s="135">
        <v>1</v>
      </c>
      <c r="BK51" s="135">
        <v>0</v>
      </c>
      <c r="BL51" s="135">
        <v>1</v>
      </c>
      <c r="BM51" s="135">
        <v>0</v>
      </c>
      <c r="BN51" s="135">
        <v>1</v>
      </c>
      <c r="BO51" s="135">
        <v>0</v>
      </c>
      <c r="BP51" s="135">
        <v>0</v>
      </c>
      <c r="BQ51" s="135">
        <v>0</v>
      </c>
      <c r="BR51" s="135">
        <v>0</v>
      </c>
      <c r="BS51" s="135">
        <v>0</v>
      </c>
      <c r="BT51" s="135">
        <v>0</v>
      </c>
      <c r="BU51" s="135">
        <v>0</v>
      </c>
      <c r="BV51" s="135">
        <v>0</v>
      </c>
      <c r="BW51" s="135">
        <v>0</v>
      </c>
      <c r="BX51" s="135">
        <v>1</v>
      </c>
      <c r="BY51" s="135">
        <v>0</v>
      </c>
      <c r="BZ51" s="135">
        <v>0</v>
      </c>
      <c r="CA51" s="135">
        <v>0</v>
      </c>
      <c r="CB51" s="135">
        <v>1</v>
      </c>
      <c r="CC51" s="135">
        <v>0</v>
      </c>
      <c r="CD51" s="135">
        <v>0</v>
      </c>
      <c r="CE51" s="135">
        <v>0</v>
      </c>
      <c r="CF51" s="135">
        <v>0</v>
      </c>
      <c r="CG51" s="135">
        <v>0</v>
      </c>
      <c r="CH51" s="135">
        <v>0</v>
      </c>
      <c r="CI51" s="135">
        <v>0</v>
      </c>
      <c r="CJ51" s="135">
        <v>0</v>
      </c>
      <c r="CK51" s="135">
        <v>0</v>
      </c>
      <c r="CL51" s="135">
        <v>0</v>
      </c>
      <c r="CM51" s="135">
        <v>0</v>
      </c>
      <c r="CN51" s="135">
        <v>0</v>
      </c>
      <c r="CO51" s="135">
        <v>0</v>
      </c>
      <c r="CP51" s="135">
        <v>0</v>
      </c>
      <c r="CQ51" s="135">
        <v>1</v>
      </c>
      <c r="CR51" s="135">
        <v>0</v>
      </c>
      <c r="CS51" s="135">
        <v>0</v>
      </c>
      <c r="CT51" s="135">
        <v>0</v>
      </c>
      <c r="CU51" s="135">
        <v>0</v>
      </c>
      <c r="CV51" s="135">
        <v>0</v>
      </c>
      <c r="CW51" s="135">
        <v>0</v>
      </c>
      <c r="CX51" s="135"/>
    </row>
    <row r="52" spans="1:102" x14ac:dyDescent="0.35">
      <c r="A52" s="135">
        <v>51</v>
      </c>
      <c r="B52" s="135">
        <v>0</v>
      </c>
      <c r="C52" s="135">
        <v>0</v>
      </c>
      <c r="D52" s="135">
        <v>1</v>
      </c>
      <c r="E52" s="135">
        <v>0</v>
      </c>
      <c r="F52" s="135">
        <v>0</v>
      </c>
      <c r="G52" s="135">
        <v>0</v>
      </c>
      <c r="H52" s="135">
        <v>0</v>
      </c>
      <c r="I52" s="135">
        <v>0</v>
      </c>
      <c r="J52" s="135">
        <v>0</v>
      </c>
      <c r="K52" s="135">
        <v>0</v>
      </c>
      <c r="L52" s="135">
        <v>0</v>
      </c>
      <c r="M52" s="135">
        <v>0</v>
      </c>
      <c r="N52" s="135">
        <v>0</v>
      </c>
      <c r="O52" s="135">
        <v>1</v>
      </c>
      <c r="P52" s="135">
        <v>1</v>
      </c>
      <c r="Q52" s="135">
        <v>0</v>
      </c>
      <c r="R52" s="135">
        <v>0</v>
      </c>
      <c r="S52" s="135">
        <v>0</v>
      </c>
      <c r="T52" s="135">
        <v>0</v>
      </c>
      <c r="U52" s="135">
        <v>0</v>
      </c>
      <c r="V52" s="135">
        <v>1</v>
      </c>
      <c r="W52" s="135">
        <v>1</v>
      </c>
      <c r="X52" s="135">
        <v>0</v>
      </c>
      <c r="Y52" s="135">
        <v>1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5">
        <v>0</v>
      </c>
      <c r="AG52" s="135">
        <v>0</v>
      </c>
      <c r="AH52" s="135">
        <v>0</v>
      </c>
      <c r="AI52" s="135">
        <v>0</v>
      </c>
      <c r="AJ52" s="135">
        <v>0</v>
      </c>
      <c r="AK52" s="135">
        <v>0</v>
      </c>
      <c r="AL52" s="135">
        <v>0</v>
      </c>
      <c r="AM52" s="135">
        <v>1</v>
      </c>
      <c r="AN52" s="135">
        <v>0</v>
      </c>
      <c r="AO52" s="135">
        <v>0</v>
      </c>
      <c r="AP52" s="135">
        <v>0</v>
      </c>
      <c r="AQ52" s="135">
        <v>0</v>
      </c>
      <c r="AR52" s="135">
        <v>0</v>
      </c>
      <c r="AS52" s="135">
        <v>0</v>
      </c>
      <c r="AT52" s="135">
        <v>1</v>
      </c>
      <c r="AU52" s="135">
        <v>0</v>
      </c>
      <c r="AV52" s="135">
        <v>0</v>
      </c>
      <c r="AW52" s="135">
        <v>1</v>
      </c>
      <c r="AX52" s="135">
        <v>0</v>
      </c>
      <c r="AY52" s="135">
        <v>0</v>
      </c>
      <c r="AZ52" s="135">
        <v>1</v>
      </c>
      <c r="BA52" s="135">
        <v>0</v>
      </c>
      <c r="BB52" s="135">
        <v>0</v>
      </c>
      <c r="BC52" s="135">
        <v>1</v>
      </c>
      <c r="BD52" s="135">
        <v>0</v>
      </c>
      <c r="BE52" s="135">
        <v>0</v>
      </c>
      <c r="BF52" s="135">
        <v>0</v>
      </c>
      <c r="BG52" s="135">
        <v>0</v>
      </c>
      <c r="BH52" s="135">
        <v>0</v>
      </c>
      <c r="BI52" s="135">
        <v>0</v>
      </c>
      <c r="BJ52" s="135">
        <v>0</v>
      </c>
      <c r="BK52" s="135">
        <v>0</v>
      </c>
      <c r="BL52" s="135">
        <v>0</v>
      </c>
      <c r="BM52" s="135">
        <v>0</v>
      </c>
      <c r="BN52" s="135">
        <v>0</v>
      </c>
      <c r="BO52" s="135">
        <v>0</v>
      </c>
      <c r="BP52" s="135">
        <v>0</v>
      </c>
      <c r="BQ52" s="135">
        <v>0</v>
      </c>
      <c r="BR52" s="135">
        <v>0</v>
      </c>
      <c r="BS52" s="135">
        <v>0</v>
      </c>
      <c r="BT52" s="135">
        <v>0</v>
      </c>
      <c r="BU52" s="135">
        <v>0</v>
      </c>
      <c r="BV52" s="135">
        <v>0</v>
      </c>
      <c r="BW52" s="135">
        <v>0</v>
      </c>
      <c r="BX52" s="135">
        <v>0</v>
      </c>
      <c r="BY52" s="135">
        <v>0</v>
      </c>
      <c r="BZ52" s="135">
        <v>0</v>
      </c>
      <c r="CA52" s="135">
        <v>0</v>
      </c>
      <c r="CB52" s="135">
        <v>0</v>
      </c>
      <c r="CC52" s="135">
        <v>0</v>
      </c>
      <c r="CD52" s="135">
        <v>0</v>
      </c>
      <c r="CE52" s="135">
        <v>0</v>
      </c>
      <c r="CF52" s="135">
        <v>0</v>
      </c>
      <c r="CG52" s="135">
        <v>0</v>
      </c>
      <c r="CH52" s="135">
        <v>0</v>
      </c>
      <c r="CI52" s="135">
        <v>0</v>
      </c>
      <c r="CJ52" s="135">
        <v>0</v>
      </c>
      <c r="CK52" s="135">
        <v>1</v>
      </c>
      <c r="CL52" s="135">
        <v>0</v>
      </c>
      <c r="CM52" s="135">
        <v>0</v>
      </c>
      <c r="CN52" s="135">
        <v>0</v>
      </c>
      <c r="CO52" s="135">
        <v>0</v>
      </c>
      <c r="CP52" s="135">
        <v>0</v>
      </c>
      <c r="CQ52" s="135">
        <v>0</v>
      </c>
      <c r="CR52" s="135">
        <v>0</v>
      </c>
      <c r="CS52" s="135">
        <v>0</v>
      </c>
      <c r="CT52" s="135">
        <v>0</v>
      </c>
      <c r="CU52" s="135">
        <v>0</v>
      </c>
      <c r="CV52" s="135">
        <v>0</v>
      </c>
      <c r="CW52" s="135">
        <v>1</v>
      </c>
      <c r="CX52" s="135"/>
    </row>
    <row r="53" spans="1:102" x14ac:dyDescent="0.35">
      <c r="A53" s="135">
        <v>52</v>
      </c>
      <c r="B53" s="135">
        <v>0</v>
      </c>
      <c r="C53" s="135">
        <v>0</v>
      </c>
      <c r="D53" s="135">
        <v>1</v>
      </c>
      <c r="E53" s="135">
        <v>0</v>
      </c>
      <c r="F53" s="135">
        <v>0</v>
      </c>
      <c r="G53" s="135">
        <v>0</v>
      </c>
      <c r="H53" s="135">
        <v>0</v>
      </c>
      <c r="I53" s="135">
        <v>1</v>
      </c>
      <c r="J53" s="135">
        <v>0</v>
      </c>
      <c r="K53" s="135">
        <v>0</v>
      </c>
      <c r="L53" s="135">
        <v>0</v>
      </c>
      <c r="M53" s="135">
        <v>0</v>
      </c>
      <c r="N53" s="135">
        <v>0</v>
      </c>
      <c r="O53" s="135">
        <v>0</v>
      </c>
      <c r="P53" s="135">
        <v>0</v>
      </c>
      <c r="Q53" s="135">
        <v>0</v>
      </c>
      <c r="R53" s="135">
        <v>0</v>
      </c>
      <c r="S53" s="135">
        <v>0</v>
      </c>
      <c r="T53" s="135">
        <v>0</v>
      </c>
      <c r="U53" s="135">
        <v>1</v>
      </c>
      <c r="V53" s="135">
        <v>0</v>
      </c>
      <c r="W53" s="135">
        <v>0</v>
      </c>
      <c r="X53" s="135">
        <v>0</v>
      </c>
      <c r="Y53" s="135"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5">
        <v>0</v>
      </c>
      <c r="AG53" s="135">
        <v>0</v>
      </c>
      <c r="AH53" s="135">
        <v>0</v>
      </c>
      <c r="AI53" s="135">
        <v>0</v>
      </c>
      <c r="AJ53" s="135">
        <v>0</v>
      </c>
      <c r="AK53" s="135">
        <v>0</v>
      </c>
      <c r="AL53" s="135">
        <v>0</v>
      </c>
      <c r="AM53" s="135">
        <v>0</v>
      </c>
      <c r="AN53" s="135">
        <v>0</v>
      </c>
      <c r="AO53" s="135">
        <v>0</v>
      </c>
      <c r="AP53" s="135">
        <v>0</v>
      </c>
      <c r="AQ53" s="135">
        <v>0</v>
      </c>
      <c r="AR53" s="135">
        <v>0</v>
      </c>
      <c r="AS53" s="135">
        <v>0</v>
      </c>
      <c r="AT53" s="135">
        <v>0</v>
      </c>
      <c r="AU53" s="135">
        <v>0</v>
      </c>
      <c r="AV53" s="135">
        <v>0</v>
      </c>
      <c r="AW53" s="135">
        <v>0</v>
      </c>
      <c r="AX53" s="135">
        <v>0</v>
      </c>
      <c r="AY53" s="135">
        <v>1</v>
      </c>
      <c r="AZ53" s="135">
        <v>0</v>
      </c>
      <c r="BA53" s="135">
        <v>1</v>
      </c>
      <c r="BB53" s="135">
        <v>0</v>
      </c>
      <c r="BC53" s="135">
        <v>0</v>
      </c>
      <c r="BD53" s="135">
        <v>0</v>
      </c>
      <c r="BE53" s="135">
        <v>0</v>
      </c>
      <c r="BF53" s="135">
        <v>0</v>
      </c>
      <c r="BG53" s="135">
        <v>1</v>
      </c>
      <c r="BH53" s="135">
        <v>0</v>
      </c>
      <c r="BI53" s="135">
        <v>0</v>
      </c>
      <c r="BJ53" s="135">
        <v>0</v>
      </c>
      <c r="BK53" s="135">
        <v>0</v>
      </c>
      <c r="BL53" s="135">
        <v>0</v>
      </c>
      <c r="BM53" s="135">
        <v>0</v>
      </c>
      <c r="BN53" s="135">
        <v>0</v>
      </c>
      <c r="BO53" s="135">
        <v>0</v>
      </c>
      <c r="BP53" s="135">
        <v>0</v>
      </c>
      <c r="BQ53" s="135">
        <v>0</v>
      </c>
      <c r="BR53" s="135">
        <v>0</v>
      </c>
      <c r="BS53" s="135">
        <v>1</v>
      </c>
      <c r="BT53" s="135">
        <v>0</v>
      </c>
      <c r="BU53" s="135">
        <v>0</v>
      </c>
      <c r="BV53" s="135">
        <v>1</v>
      </c>
      <c r="BW53" s="135">
        <v>0</v>
      </c>
      <c r="BX53" s="135">
        <v>0</v>
      </c>
      <c r="BY53" s="135">
        <v>1</v>
      </c>
      <c r="BZ53" s="135">
        <v>0</v>
      </c>
      <c r="CA53" s="135">
        <v>0</v>
      </c>
      <c r="CB53" s="135">
        <v>0</v>
      </c>
      <c r="CC53" s="135">
        <v>0</v>
      </c>
      <c r="CD53" s="135">
        <v>0</v>
      </c>
      <c r="CE53" s="135">
        <v>0</v>
      </c>
      <c r="CF53" s="135">
        <v>0</v>
      </c>
      <c r="CG53" s="135">
        <v>0</v>
      </c>
      <c r="CH53" s="135">
        <v>0</v>
      </c>
      <c r="CI53" s="135">
        <v>0</v>
      </c>
      <c r="CJ53" s="135">
        <v>0</v>
      </c>
      <c r="CK53" s="135">
        <v>0</v>
      </c>
      <c r="CL53" s="135">
        <v>1</v>
      </c>
      <c r="CM53" s="135">
        <v>0</v>
      </c>
      <c r="CN53" s="135">
        <v>0</v>
      </c>
      <c r="CO53" s="135">
        <v>0</v>
      </c>
      <c r="CP53" s="135">
        <v>0</v>
      </c>
      <c r="CQ53" s="135">
        <v>0</v>
      </c>
      <c r="CR53" s="135">
        <v>1</v>
      </c>
      <c r="CS53" s="135">
        <v>0</v>
      </c>
      <c r="CT53" s="135">
        <v>0</v>
      </c>
      <c r="CU53" s="135">
        <v>0</v>
      </c>
      <c r="CV53" s="135">
        <v>0</v>
      </c>
      <c r="CW53" s="135">
        <v>1</v>
      </c>
      <c r="CX53" s="135"/>
    </row>
    <row r="54" spans="1:102" x14ac:dyDescent="0.35">
      <c r="A54" s="135">
        <v>53</v>
      </c>
      <c r="B54" s="135">
        <v>0</v>
      </c>
      <c r="C54" s="135">
        <v>0</v>
      </c>
      <c r="D54" s="135">
        <v>0</v>
      </c>
      <c r="E54" s="135">
        <v>0</v>
      </c>
      <c r="F54" s="135">
        <v>0</v>
      </c>
      <c r="G54" s="135">
        <v>0</v>
      </c>
      <c r="H54" s="135">
        <v>1</v>
      </c>
      <c r="I54" s="135">
        <v>0</v>
      </c>
      <c r="J54" s="135">
        <v>1</v>
      </c>
      <c r="K54" s="135">
        <v>0</v>
      </c>
      <c r="L54" s="135">
        <v>0</v>
      </c>
      <c r="M54" s="135">
        <v>0</v>
      </c>
      <c r="N54" s="135">
        <v>0</v>
      </c>
      <c r="O54" s="135">
        <v>1</v>
      </c>
      <c r="P54" s="135">
        <v>0</v>
      </c>
      <c r="Q54" s="135">
        <v>0</v>
      </c>
      <c r="R54" s="135">
        <v>0</v>
      </c>
      <c r="S54" s="135">
        <v>0</v>
      </c>
      <c r="T54" s="135">
        <v>0</v>
      </c>
      <c r="U54" s="135">
        <v>1</v>
      </c>
      <c r="V54" s="135">
        <v>0</v>
      </c>
      <c r="W54" s="135">
        <v>0</v>
      </c>
      <c r="X54" s="135">
        <v>0</v>
      </c>
      <c r="Y54" s="135">
        <v>1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5">
        <v>0</v>
      </c>
      <c r="AG54" s="135">
        <v>1</v>
      </c>
      <c r="AH54" s="135">
        <v>0</v>
      </c>
      <c r="AI54" s="135">
        <v>1</v>
      </c>
      <c r="AJ54" s="135">
        <v>0</v>
      </c>
      <c r="AK54" s="135">
        <v>0</v>
      </c>
      <c r="AL54" s="135">
        <v>0</v>
      </c>
      <c r="AM54" s="135">
        <v>0</v>
      </c>
      <c r="AN54" s="135">
        <v>1</v>
      </c>
      <c r="AO54" s="135">
        <v>0</v>
      </c>
      <c r="AP54" s="135">
        <v>0</v>
      </c>
      <c r="AQ54" s="135">
        <v>0</v>
      </c>
      <c r="AR54" s="135">
        <v>0</v>
      </c>
      <c r="AS54" s="135">
        <v>0</v>
      </c>
      <c r="AT54" s="135">
        <v>1</v>
      </c>
      <c r="AU54" s="135">
        <v>0</v>
      </c>
      <c r="AV54" s="135">
        <v>1</v>
      </c>
      <c r="AW54" s="135">
        <v>0</v>
      </c>
      <c r="AX54" s="135">
        <v>1</v>
      </c>
      <c r="AY54" s="135">
        <v>0</v>
      </c>
      <c r="AZ54" s="135">
        <v>0</v>
      </c>
      <c r="BA54" s="135">
        <v>0</v>
      </c>
      <c r="BB54" s="135">
        <v>0</v>
      </c>
      <c r="BC54" s="135">
        <v>0</v>
      </c>
      <c r="BD54" s="135">
        <v>0</v>
      </c>
      <c r="BE54" s="135">
        <v>1</v>
      </c>
      <c r="BF54" s="135">
        <v>1</v>
      </c>
      <c r="BG54" s="135">
        <v>0</v>
      </c>
      <c r="BH54" s="135">
        <v>0</v>
      </c>
      <c r="BI54" s="135">
        <v>0</v>
      </c>
      <c r="BJ54" s="135">
        <v>0</v>
      </c>
      <c r="BK54" s="135">
        <v>1</v>
      </c>
      <c r="BL54" s="135">
        <v>0</v>
      </c>
      <c r="BM54" s="135">
        <v>0</v>
      </c>
      <c r="BN54" s="135">
        <v>0</v>
      </c>
      <c r="BO54" s="135">
        <v>0</v>
      </c>
      <c r="BP54" s="135">
        <v>0</v>
      </c>
      <c r="BQ54" s="135">
        <v>0</v>
      </c>
      <c r="BR54" s="135">
        <v>0</v>
      </c>
      <c r="BS54" s="135">
        <v>0</v>
      </c>
      <c r="BT54" s="135">
        <v>1</v>
      </c>
      <c r="BU54" s="135">
        <v>0</v>
      </c>
      <c r="BV54" s="135">
        <v>0</v>
      </c>
      <c r="BW54" s="135">
        <v>0</v>
      </c>
      <c r="BX54" s="135">
        <v>1</v>
      </c>
      <c r="BY54" s="135">
        <v>0</v>
      </c>
      <c r="BZ54" s="135">
        <v>0</v>
      </c>
      <c r="CA54" s="135">
        <v>0</v>
      </c>
      <c r="CB54" s="135">
        <v>0</v>
      </c>
      <c r="CC54" s="135">
        <v>0</v>
      </c>
      <c r="CD54" s="135">
        <v>0</v>
      </c>
      <c r="CE54" s="135">
        <v>0</v>
      </c>
      <c r="CF54" s="135">
        <v>0</v>
      </c>
      <c r="CG54" s="135">
        <v>0</v>
      </c>
      <c r="CH54" s="135">
        <v>0</v>
      </c>
      <c r="CI54" s="135">
        <v>1</v>
      </c>
      <c r="CJ54" s="135">
        <v>0</v>
      </c>
      <c r="CK54" s="135">
        <v>0</v>
      </c>
      <c r="CL54" s="135">
        <v>0</v>
      </c>
      <c r="CM54" s="135">
        <v>0</v>
      </c>
      <c r="CN54" s="135">
        <v>1</v>
      </c>
      <c r="CO54" s="135">
        <v>0</v>
      </c>
      <c r="CP54" s="135">
        <v>0</v>
      </c>
      <c r="CQ54" s="135">
        <v>0</v>
      </c>
      <c r="CR54" s="135">
        <v>0</v>
      </c>
      <c r="CS54" s="135">
        <v>1</v>
      </c>
      <c r="CT54" s="135">
        <v>0</v>
      </c>
      <c r="CU54" s="135">
        <v>0</v>
      </c>
      <c r="CV54" s="135">
        <v>0</v>
      </c>
      <c r="CW54" s="135">
        <v>0</v>
      </c>
      <c r="CX54" s="135"/>
    </row>
    <row r="55" spans="1:102" x14ac:dyDescent="0.35">
      <c r="A55" s="135">
        <v>54</v>
      </c>
      <c r="B55" s="135">
        <v>1</v>
      </c>
      <c r="C55" s="135">
        <v>1</v>
      </c>
      <c r="D55" s="135">
        <v>0</v>
      </c>
      <c r="E55" s="135">
        <v>0</v>
      </c>
      <c r="F55" s="135">
        <v>0</v>
      </c>
      <c r="G55" s="135">
        <v>0</v>
      </c>
      <c r="H55" s="135">
        <v>0</v>
      </c>
      <c r="I55" s="135">
        <v>0</v>
      </c>
      <c r="J55" s="135">
        <v>0</v>
      </c>
      <c r="K55" s="135">
        <v>0</v>
      </c>
      <c r="L55" s="135">
        <v>0</v>
      </c>
      <c r="M55" s="135">
        <v>0</v>
      </c>
      <c r="N55" s="135">
        <v>0</v>
      </c>
      <c r="O55" s="135">
        <v>0</v>
      </c>
      <c r="P55" s="135">
        <v>0</v>
      </c>
      <c r="Q55" s="135">
        <v>0</v>
      </c>
      <c r="R55" s="135">
        <v>0</v>
      </c>
      <c r="S55" s="135">
        <v>0</v>
      </c>
      <c r="T55" s="135">
        <v>0</v>
      </c>
      <c r="U55" s="135">
        <v>0</v>
      </c>
      <c r="V55" s="135">
        <v>0</v>
      </c>
      <c r="W55" s="135">
        <v>0</v>
      </c>
      <c r="X55" s="135">
        <v>0</v>
      </c>
      <c r="Y55" s="135">
        <v>1</v>
      </c>
      <c r="Z55" s="135">
        <v>0</v>
      </c>
      <c r="AA55" s="135">
        <v>1</v>
      </c>
      <c r="AB55" s="135">
        <v>0</v>
      </c>
      <c r="AC55" s="135">
        <v>0</v>
      </c>
      <c r="AD55" s="135">
        <v>0</v>
      </c>
      <c r="AE55" s="135">
        <v>1</v>
      </c>
      <c r="AF55" s="135">
        <v>0</v>
      </c>
      <c r="AG55" s="135">
        <v>1</v>
      </c>
      <c r="AH55" s="135">
        <v>0</v>
      </c>
      <c r="AI55" s="135">
        <v>0</v>
      </c>
      <c r="AJ55" s="135">
        <v>0</v>
      </c>
      <c r="AK55" s="135">
        <v>0</v>
      </c>
      <c r="AL55" s="135">
        <v>0</v>
      </c>
      <c r="AM55" s="135">
        <v>0</v>
      </c>
      <c r="AN55" s="135">
        <v>0</v>
      </c>
      <c r="AO55" s="135">
        <v>0</v>
      </c>
      <c r="AP55" s="135">
        <v>0</v>
      </c>
      <c r="AQ55" s="135">
        <v>0</v>
      </c>
      <c r="AR55" s="135">
        <v>0</v>
      </c>
      <c r="AS55" s="135">
        <v>0</v>
      </c>
      <c r="AT55" s="135">
        <v>0</v>
      </c>
      <c r="AU55" s="135">
        <v>0</v>
      </c>
      <c r="AV55" s="135">
        <v>0</v>
      </c>
      <c r="AW55" s="135">
        <v>0</v>
      </c>
      <c r="AX55" s="135">
        <v>1</v>
      </c>
      <c r="AY55" s="135">
        <v>0</v>
      </c>
      <c r="AZ55" s="135">
        <v>1</v>
      </c>
      <c r="BA55" s="135">
        <v>0</v>
      </c>
      <c r="BB55" s="135">
        <v>1</v>
      </c>
      <c r="BC55" s="135">
        <v>1</v>
      </c>
      <c r="BD55" s="135">
        <v>0</v>
      </c>
      <c r="BE55" s="135">
        <v>0</v>
      </c>
      <c r="BF55" s="135">
        <v>0</v>
      </c>
      <c r="BG55" s="135">
        <v>0</v>
      </c>
      <c r="BH55" s="135">
        <v>0</v>
      </c>
      <c r="BI55" s="135">
        <v>0</v>
      </c>
      <c r="BJ55" s="135">
        <v>0</v>
      </c>
      <c r="BK55" s="135">
        <v>0</v>
      </c>
      <c r="BL55" s="135">
        <v>0</v>
      </c>
      <c r="BM55" s="135">
        <v>0</v>
      </c>
      <c r="BN55" s="135">
        <v>0</v>
      </c>
      <c r="BO55" s="135">
        <v>0</v>
      </c>
      <c r="BP55" s="135">
        <v>0</v>
      </c>
      <c r="BQ55" s="135">
        <v>0</v>
      </c>
      <c r="BR55" s="135">
        <v>1</v>
      </c>
      <c r="BS55" s="135">
        <v>0</v>
      </c>
      <c r="BT55" s="135">
        <v>0</v>
      </c>
      <c r="BU55" s="135">
        <v>0</v>
      </c>
      <c r="BV55" s="135">
        <v>0</v>
      </c>
      <c r="BW55" s="135">
        <v>0</v>
      </c>
      <c r="BX55" s="135">
        <v>0</v>
      </c>
      <c r="BY55" s="135">
        <v>0</v>
      </c>
      <c r="BZ55" s="135">
        <v>0</v>
      </c>
      <c r="CA55" s="135">
        <v>0</v>
      </c>
      <c r="CB55" s="135">
        <v>0</v>
      </c>
      <c r="CC55" s="135">
        <v>0</v>
      </c>
      <c r="CD55" s="135">
        <v>0</v>
      </c>
      <c r="CE55" s="135">
        <v>1</v>
      </c>
      <c r="CF55" s="135">
        <v>0</v>
      </c>
      <c r="CG55" s="135">
        <v>0</v>
      </c>
      <c r="CH55" s="135">
        <v>0</v>
      </c>
      <c r="CI55" s="135">
        <v>1</v>
      </c>
      <c r="CJ55" s="135">
        <v>0</v>
      </c>
      <c r="CK55" s="135">
        <v>0</v>
      </c>
      <c r="CL55" s="135">
        <v>0</v>
      </c>
      <c r="CM55" s="135">
        <v>0</v>
      </c>
      <c r="CN55" s="135">
        <v>0</v>
      </c>
      <c r="CO55" s="135">
        <v>0</v>
      </c>
      <c r="CP55" s="135">
        <v>0</v>
      </c>
      <c r="CQ55" s="135">
        <v>1</v>
      </c>
      <c r="CR55" s="135">
        <v>0</v>
      </c>
      <c r="CS55" s="135">
        <v>0</v>
      </c>
      <c r="CT55" s="135">
        <v>0</v>
      </c>
      <c r="CU55" s="135">
        <v>0</v>
      </c>
      <c r="CV55" s="135">
        <v>0</v>
      </c>
      <c r="CW55" s="135">
        <v>0</v>
      </c>
      <c r="CX55" s="135"/>
    </row>
    <row r="56" spans="1:102" x14ac:dyDescent="0.35">
      <c r="A56" s="135">
        <v>55</v>
      </c>
      <c r="B56" s="135">
        <v>0</v>
      </c>
      <c r="C56" s="135">
        <v>0</v>
      </c>
      <c r="D56" s="135">
        <v>1</v>
      </c>
      <c r="E56" s="135">
        <v>1</v>
      </c>
      <c r="F56" s="135">
        <v>0</v>
      </c>
      <c r="G56" s="135">
        <v>0</v>
      </c>
      <c r="H56" s="135">
        <v>1</v>
      </c>
      <c r="I56" s="135">
        <v>0</v>
      </c>
      <c r="J56" s="135">
        <v>0</v>
      </c>
      <c r="K56" s="135">
        <v>0</v>
      </c>
      <c r="L56" s="135">
        <v>0</v>
      </c>
      <c r="M56" s="135">
        <v>0</v>
      </c>
      <c r="N56" s="135">
        <v>0</v>
      </c>
      <c r="O56" s="135">
        <v>0</v>
      </c>
      <c r="P56" s="135">
        <v>0</v>
      </c>
      <c r="Q56" s="135">
        <v>0</v>
      </c>
      <c r="R56" s="135">
        <v>0</v>
      </c>
      <c r="S56" s="135">
        <v>0</v>
      </c>
      <c r="T56" s="135">
        <v>0</v>
      </c>
      <c r="U56" s="135">
        <v>0</v>
      </c>
      <c r="V56" s="135">
        <v>0</v>
      </c>
      <c r="W56" s="135">
        <v>0</v>
      </c>
      <c r="X56" s="135">
        <v>0</v>
      </c>
      <c r="Y56" s="135">
        <v>0</v>
      </c>
      <c r="Z56" s="135">
        <v>0</v>
      </c>
      <c r="AA56" s="135">
        <v>1</v>
      </c>
      <c r="AB56" s="135">
        <v>0</v>
      </c>
      <c r="AC56" s="135">
        <v>0</v>
      </c>
      <c r="AD56" s="135">
        <v>0</v>
      </c>
      <c r="AE56" s="135">
        <v>0</v>
      </c>
      <c r="AF56" s="135">
        <v>0</v>
      </c>
      <c r="AG56" s="135">
        <v>1</v>
      </c>
      <c r="AH56" s="135">
        <v>0</v>
      </c>
      <c r="AI56" s="135">
        <v>0</v>
      </c>
      <c r="AJ56" s="135">
        <v>0</v>
      </c>
      <c r="AK56" s="135">
        <v>0</v>
      </c>
      <c r="AL56" s="135">
        <v>0</v>
      </c>
      <c r="AM56" s="135">
        <v>0</v>
      </c>
      <c r="AN56" s="135">
        <v>0</v>
      </c>
      <c r="AO56" s="135">
        <v>0</v>
      </c>
      <c r="AP56" s="135">
        <v>0</v>
      </c>
      <c r="AQ56" s="135">
        <v>0</v>
      </c>
      <c r="AR56" s="135">
        <v>0</v>
      </c>
      <c r="AS56" s="135">
        <v>0</v>
      </c>
      <c r="AT56" s="135">
        <v>0</v>
      </c>
      <c r="AU56" s="135">
        <v>0</v>
      </c>
      <c r="AV56" s="135">
        <v>0</v>
      </c>
      <c r="AW56" s="135">
        <v>0</v>
      </c>
      <c r="AX56" s="135">
        <v>0</v>
      </c>
      <c r="AY56" s="135">
        <v>0</v>
      </c>
      <c r="AZ56" s="135">
        <v>0</v>
      </c>
      <c r="BA56" s="135">
        <v>0</v>
      </c>
      <c r="BB56" s="135">
        <v>0</v>
      </c>
      <c r="BC56" s="135">
        <v>0</v>
      </c>
      <c r="BD56" s="135">
        <v>0</v>
      </c>
      <c r="BE56" s="135">
        <v>1</v>
      </c>
      <c r="BF56" s="135">
        <v>0</v>
      </c>
      <c r="BG56" s="135">
        <v>0</v>
      </c>
      <c r="BH56" s="135">
        <v>0</v>
      </c>
      <c r="BI56" s="135">
        <v>0</v>
      </c>
      <c r="BJ56" s="135">
        <v>0</v>
      </c>
      <c r="BK56" s="135">
        <v>0</v>
      </c>
      <c r="BL56" s="135">
        <v>0</v>
      </c>
      <c r="BM56" s="135">
        <v>0</v>
      </c>
      <c r="BN56" s="135">
        <v>0</v>
      </c>
      <c r="BO56" s="135">
        <v>0</v>
      </c>
      <c r="BP56" s="135">
        <v>0</v>
      </c>
      <c r="BQ56" s="135">
        <v>0</v>
      </c>
      <c r="BR56" s="135">
        <v>0</v>
      </c>
      <c r="BS56" s="135">
        <v>0</v>
      </c>
      <c r="BT56" s="135">
        <v>0</v>
      </c>
      <c r="BU56" s="135">
        <v>0</v>
      </c>
      <c r="BV56" s="135">
        <v>0</v>
      </c>
      <c r="BW56" s="135">
        <v>0</v>
      </c>
      <c r="BX56" s="135">
        <v>0</v>
      </c>
      <c r="BY56" s="135">
        <v>0</v>
      </c>
      <c r="BZ56" s="135">
        <v>1</v>
      </c>
      <c r="CA56" s="135">
        <v>0</v>
      </c>
      <c r="CB56" s="135">
        <v>0</v>
      </c>
      <c r="CC56" s="135">
        <v>0</v>
      </c>
      <c r="CD56" s="135">
        <v>0</v>
      </c>
      <c r="CE56" s="135">
        <v>0</v>
      </c>
      <c r="CF56" s="135">
        <v>1</v>
      </c>
      <c r="CG56" s="135">
        <v>0</v>
      </c>
      <c r="CH56" s="135">
        <v>0</v>
      </c>
      <c r="CI56" s="135">
        <v>0</v>
      </c>
      <c r="CJ56" s="135">
        <v>1</v>
      </c>
      <c r="CK56" s="135">
        <v>0</v>
      </c>
      <c r="CL56" s="135">
        <v>0</v>
      </c>
      <c r="CM56" s="135">
        <v>1</v>
      </c>
      <c r="CN56" s="135">
        <v>0</v>
      </c>
      <c r="CO56" s="135">
        <v>0</v>
      </c>
      <c r="CP56" s="135">
        <v>0</v>
      </c>
      <c r="CQ56" s="135">
        <v>0</v>
      </c>
      <c r="CR56" s="135">
        <v>0</v>
      </c>
      <c r="CS56" s="135">
        <v>0</v>
      </c>
      <c r="CT56" s="135">
        <v>0</v>
      </c>
      <c r="CU56" s="135">
        <v>0</v>
      </c>
      <c r="CV56" s="135">
        <v>0</v>
      </c>
      <c r="CW56" s="135">
        <v>0</v>
      </c>
      <c r="CX56" s="135"/>
    </row>
    <row r="57" spans="1:102" x14ac:dyDescent="0.35">
      <c r="A57" s="135">
        <v>56</v>
      </c>
      <c r="B57" s="135">
        <v>0</v>
      </c>
      <c r="C57" s="135">
        <v>0</v>
      </c>
      <c r="D57" s="135">
        <v>0</v>
      </c>
      <c r="E57" s="135">
        <v>0</v>
      </c>
      <c r="F57" s="135">
        <v>0</v>
      </c>
      <c r="G57" s="135">
        <v>0</v>
      </c>
      <c r="H57" s="135">
        <v>0</v>
      </c>
      <c r="I57" s="135">
        <v>0</v>
      </c>
      <c r="J57" s="135">
        <v>0</v>
      </c>
      <c r="K57" s="135">
        <v>0</v>
      </c>
      <c r="L57" s="135">
        <v>0</v>
      </c>
      <c r="M57" s="135">
        <v>0</v>
      </c>
      <c r="N57" s="135">
        <v>0</v>
      </c>
      <c r="O57" s="135">
        <v>0</v>
      </c>
      <c r="P57" s="135">
        <v>1</v>
      </c>
      <c r="Q57" s="135">
        <v>0</v>
      </c>
      <c r="R57" s="135">
        <v>0</v>
      </c>
      <c r="S57" s="135">
        <v>0</v>
      </c>
      <c r="T57" s="135">
        <v>0</v>
      </c>
      <c r="U57" s="135">
        <v>0</v>
      </c>
      <c r="V57" s="135">
        <v>0</v>
      </c>
      <c r="W57" s="135">
        <v>0</v>
      </c>
      <c r="X57" s="135">
        <v>0</v>
      </c>
      <c r="Y57" s="135">
        <v>1</v>
      </c>
      <c r="Z57" s="135">
        <v>0</v>
      </c>
      <c r="AA57" s="135">
        <v>0</v>
      </c>
      <c r="AB57" s="135">
        <v>0</v>
      </c>
      <c r="AC57" s="135">
        <v>1</v>
      </c>
      <c r="AD57" s="135">
        <v>0</v>
      </c>
      <c r="AE57" s="135">
        <v>0</v>
      </c>
      <c r="AF57" s="135">
        <v>0</v>
      </c>
      <c r="AG57" s="135">
        <v>0</v>
      </c>
      <c r="AH57" s="135">
        <v>0</v>
      </c>
      <c r="AI57" s="135">
        <v>0</v>
      </c>
      <c r="AJ57" s="135">
        <v>0</v>
      </c>
      <c r="AK57" s="135">
        <v>0</v>
      </c>
      <c r="AL57" s="135">
        <v>0</v>
      </c>
      <c r="AM57" s="135">
        <v>0</v>
      </c>
      <c r="AN57" s="135">
        <v>0</v>
      </c>
      <c r="AO57" s="135">
        <v>0</v>
      </c>
      <c r="AP57" s="135">
        <v>0</v>
      </c>
      <c r="AQ57" s="135">
        <v>0</v>
      </c>
      <c r="AR57" s="135">
        <v>0</v>
      </c>
      <c r="AS57" s="135">
        <v>0</v>
      </c>
      <c r="AT57" s="135">
        <v>0</v>
      </c>
      <c r="AU57" s="135">
        <v>0</v>
      </c>
      <c r="AV57" s="135">
        <v>0</v>
      </c>
      <c r="AW57" s="135">
        <v>0</v>
      </c>
      <c r="AX57" s="135">
        <v>1</v>
      </c>
      <c r="AY57" s="135">
        <v>0</v>
      </c>
      <c r="AZ57" s="135">
        <v>0</v>
      </c>
      <c r="BA57" s="135">
        <v>1</v>
      </c>
      <c r="BB57" s="135">
        <v>0</v>
      </c>
      <c r="BC57" s="135">
        <v>1</v>
      </c>
      <c r="BD57" s="135">
        <v>0</v>
      </c>
      <c r="BE57" s="135">
        <v>0</v>
      </c>
      <c r="BF57" s="135">
        <v>1</v>
      </c>
      <c r="BG57" s="135">
        <v>1</v>
      </c>
      <c r="BH57" s="135">
        <v>0</v>
      </c>
      <c r="BI57" s="135">
        <v>1</v>
      </c>
      <c r="BJ57" s="135">
        <v>0</v>
      </c>
      <c r="BK57" s="135">
        <v>0</v>
      </c>
      <c r="BL57" s="135">
        <v>0</v>
      </c>
      <c r="BM57" s="135">
        <v>0</v>
      </c>
      <c r="BN57" s="135">
        <v>0</v>
      </c>
      <c r="BO57" s="135">
        <v>0</v>
      </c>
      <c r="BP57" s="135">
        <v>0</v>
      </c>
      <c r="BQ57" s="135">
        <v>0</v>
      </c>
      <c r="BR57" s="135">
        <v>0</v>
      </c>
      <c r="BS57" s="135">
        <v>0</v>
      </c>
      <c r="BT57" s="135">
        <v>0</v>
      </c>
      <c r="BU57" s="135">
        <v>0</v>
      </c>
      <c r="BV57" s="135">
        <v>0</v>
      </c>
      <c r="BW57" s="135">
        <v>0</v>
      </c>
      <c r="BX57" s="135">
        <v>0</v>
      </c>
      <c r="BY57" s="135">
        <v>0</v>
      </c>
      <c r="BZ57" s="135">
        <v>0</v>
      </c>
      <c r="CA57" s="135">
        <v>0</v>
      </c>
      <c r="CB57" s="135">
        <v>0</v>
      </c>
      <c r="CC57" s="135">
        <v>0</v>
      </c>
      <c r="CD57" s="135">
        <v>1</v>
      </c>
      <c r="CE57" s="135">
        <v>0</v>
      </c>
      <c r="CF57" s="135">
        <v>0</v>
      </c>
      <c r="CG57" s="135">
        <v>1</v>
      </c>
      <c r="CH57" s="135">
        <v>0</v>
      </c>
      <c r="CI57" s="135">
        <v>0</v>
      </c>
      <c r="CJ57" s="135">
        <v>0</v>
      </c>
      <c r="CK57" s="135">
        <v>0</v>
      </c>
      <c r="CL57" s="135">
        <v>0</v>
      </c>
      <c r="CM57" s="135">
        <v>0</v>
      </c>
      <c r="CN57" s="135">
        <v>0</v>
      </c>
      <c r="CO57" s="135">
        <v>0</v>
      </c>
      <c r="CP57" s="135">
        <v>1</v>
      </c>
      <c r="CQ57" s="135">
        <v>0</v>
      </c>
      <c r="CR57" s="135">
        <v>0</v>
      </c>
      <c r="CS57" s="135">
        <v>0</v>
      </c>
      <c r="CT57" s="135">
        <v>0</v>
      </c>
      <c r="CU57" s="135">
        <v>0</v>
      </c>
      <c r="CV57" s="135">
        <v>0</v>
      </c>
      <c r="CW57" s="135">
        <v>0</v>
      </c>
      <c r="CX57" s="135"/>
    </row>
    <row r="58" spans="1:102" x14ac:dyDescent="0.35">
      <c r="A58" s="135">
        <v>57</v>
      </c>
      <c r="B58" s="135">
        <v>0</v>
      </c>
      <c r="C58" s="135">
        <v>0</v>
      </c>
      <c r="D58" s="135">
        <v>0</v>
      </c>
      <c r="E58" s="135">
        <v>0</v>
      </c>
      <c r="F58" s="135">
        <v>0</v>
      </c>
      <c r="G58" s="135">
        <v>0</v>
      </c>
      <c r="H58" s="135">
        <v>0</v>
      </c>
      <c r="I58" s="135">
        <v>0</v>
      </c>
      <c r="J58" s="135">
        <v>0</v>
      </c>
      <c r="K58" s="135">
        <v>1</v>
      </c>
      <c r="L58" s="135">
        <v>0</v>
      </c>
      <c r="M58" s="135">
        <v>0</v>
      </c>
      <c r="N58" s="135">
        <v>0</v>
      </c>
      <c r="O58" s="135">
        <v>0</v>
      </c>
      <c r="P58" s="135">
        <v>0</v>
      </c>
      <c r="Q58" s="135">
        <v>0</v>
      </c>
      <c r="R58" s="135">
        <v>0</v>
      </c>
      <c r="S58" s="135">
        <v>0</v>
      </c>
      <c r="T58" s="135">
        <v>1</v>
      </c>
      <c r="U58" s="135">
        <v>0</v>
      </c>
      <c r="V58" s="135">
        <v>0</v>
      </c>
      <c r="W58" s="135">
        <v>0</v>
      </c>
      <c r="X58" s="135">
        <v>1</v>
      </c>
      <c r="Y58" s="135">
        <v>0</v>
      </c>
      <c r="Z58" s="135">
        <v>0</v>
      </c>
      <c r="AA58" s="135">
        <v>0</v>
      </c>
      <c r="AB58" s="135">
        <v>0</v>
      </c>
      <c r="AC58" s="135">
        <v>0</v>
      </c>
      <c r="AD58" s="135">
        <v>1</v>
      </c>
      <c r="AE58" s="135">
        <v>0</v>
      </c>
      <c r="AF58" s="135">
        <v>0</v>
      </c>
      <c r="AG58" s="135">
        <v>0</v>
      </c>
      <c r="AH58" s="135">
        <v>0</v>
      </c>
      <c r="AI58" s="135">
        <v>0</v>
      </c>
      <c r="AJ58" s="135">
        <v>0</v>
      </c>
      <c r="AK58" s="135">
        <v>0</v>
      </c>
      <c r="AL58" s="135">
        <v>0</v>
      </c>
      <c r="AM58" s="135">
        <v>1</v>
      </c>
      <c r="AN58" s="135">
        <v>0</v>
      </c>
      <c r="AO58" s="135">
        <v>1</v>
      </c>
      <c r="AP58" s="135">
        <v>0</v>
      </c>
      <c r="AQ58" s="135">
        <v>0</v>
      </c>
      <c r="AR58" s="135">
        <v>0</v>
      </c>
      <c r="AS58" s="135">
        <v>1</v>
      </c>
      <c r="AT58" s="135">
        <v>0</v>
      </c>
      <c r="AU58" s="135">
        <v>0</v>
      </c>
      <c r="AV58" s="135">
        <v>0</v>
      </c>
      <c r="AW58" s="135">
        <v>0</v>
      </c>
      <c r="AX58" s="135">
        <v>0</v>
      </c>
      <c r="AY58" s="135">
        <v>0</v>
      </c>
      <c r="AZ58" s="135">
        <v>0</v>
      </c>
      <c r="BA58" s="135">
        <v>0</v>
      </c>
      <c r="BB58" s="135">
        <v>1</v>
      </c>
      <c r="BC58" s="135">
        <v>0</v>
      </c>
      <c r="BD58" s="135">
        <v>0</v>
      </c>
      <c r="BE58" s="135">
        <v>1</v>
      </c>
      <c r="BF58" s="135">
        <v>1</v>
      </c>
      <c r="BG58" s="135">
        <v>0</v>
      </c>
      <c r="BH58" s="135">
        <v>1</v>
      </c>
      <c r="BI58" s="135">
        <v>0</v>
      </c>
      <c r="BJ58" s="135">
        <v>0</v>
      </c>
      <c r="BK58" s="135">
        <v>0</v>
      </c>
      <c r="BL58" s="135">
        <v>0</v>
      </c>
      <c r="BM58" s="135">
        <v>0</v>
      </c>
      <c r="BN58" s="135">
        <v>0</v>
      </c>
      <c r="BO58" s="135">
        <v>0</v>
      </c>
      <c r="BP58" s="135">
        <v>0</v>
      </c>
      <c r="BQ58" s="135">
        <v>0</v>
      </c>
      <c r="BR58" s="135">
        <v>0</v>
      </c>
      <c r="BS58" s="135">
        <v>0</v>
      </c>
      <c r="BT58" s="135">
        <v>0</v>
      </c>
      <c r="BU58" s="135">
        <v>0</v>
      </c>
      <c r="BV58" s="135">
        <v>0</v>
      </c>
      <c r="BW58" s="135">
        <v>0</v>
      </c>
      <c r="BX58" s="135">
        <v>0</v>
      </c>
      <c r="BY58" s="135">
        <v>0</v>
      </c>
      <c r="BZ58" s="135">
        <v>0</v>
      </c>
      <c r="CA58" s="135">
        <v>0</v>
      </c>
      <c r="CB58" s="135">
        <v>0</v>
      </c>
      <c r="CC58" s="135">
        <v>0</v>
      </c>
      <c r="CD58" s="135">
        <v>0</v>
      </c>
      <c r="CE58" s="135">
        <v>0</v>
      </c>
      <c r="CF58" s="135">
        <v>0</v>
      </c>
      <c r="CG58" s="135">
        <v>0</v>
      </c>
      <c r="CH58" s="135">
        <v>0</v>
      </c>
      <c r="CI58" s="135">
        <v>0</v>
      </c>
      <c r="CJ58" s="135">
        <v>0</v>
      </c>
      <c r="CK58" s="135">
        <v>0</v>
      </c>
      <c r="CL58" s="135">
        <v>0</v>
      </c>
      <c r="CM58" s="135">
        <v>0</v>
      </c>
      <c r="CN58" s="135">
        <v>0</v>
      </c>
      <c r="CO58" s="135">
        <v>0</v>
      </c>
      <c r="CP58" s="135">
        <v>0</v>
      </c>
      <c r="CQ58" s="135">
        <v>0</v>
      </c>
      <c r="CR58" s="135">
        <v>1</v>
      </c>
      <c r="CS58" s="135">
        <v>1</v>
      </c>
      <c r="CT58" s="135">
        <v>0</v>
      </c>
      <c r="CU58" s="135">
        <v>0</v>
      </c>
      <c r="CV58" s="135">
        <v>0</v>
      </c>
      <c r="CW58" s="135">
        <v>0</v>
      </c>
      <c r="CX58" s="135"/>
    </row>
    <row r="59" spans="1:102" x14ac:dyDescent="0.35">
      <c r="A59" s="135">
        <v>58</v>
      </c>
      <c r="B59" s="135">
        <v>0</v>
      </c>
      <c r="C59" s="135">
        <v>0</v>
      </c>
      <c r="D59" s="135">
        <v>0</v>
      </c>
      <c r="E59" s="135">
        <v>0</v>
      </c>
      <c r="F59" s="135">
        <v>1</v>
      </c>
      <c r="G59" s="135">
        <v>0</v>
      </c>
      <c r="H59" s="135">
        <v>0</v>
      </c>
      <c r="I59" s="135">
        <v>0</v>
      </c>
      <c r="J59" s="135">
        <v>0</v>
      </c>
      <c r="K59" s="135">
        <v>0</v>
      </c>
      <c r="L59" s="135">
        <v>0</v>
      </c>
      <c r="M59" s="135">
        <v>0</v>
      </c>
      <c r="N59" s="135">
        <v>1</v>
      </c>
      <c r="O59" s="135">
        <v>0</v>
      </c>
      <c r="P59" s="135">
        <v>0</v>
      </c>
      <c r="Q59" s="135">
        <v>0</v>
      </c>
      <c r="R59" s="135">
        <v>0</v>
      </c>
      <c r="S59" s="135">
        <v>0</v>
      </c>
      <c r="T59" s="135">
        <v>0</v>
      </c>
      <c r="U59" s="135">
        <v>0</v>
      </c>
      <c r="V59" s="135">
        <v>0</v>
      </c>
      <c r="W59" s="135">
        <v>0</v>
      </c>
      <c r="X59" s="135">
        <v>1</v>
      </c>
      <c r="Y59" s="135">
        <v>0</v>
      </c>
      <c r="Z59" s="135">
        <v>0</v>
      </c>
      <c r="AA59" s="135">
        <v>0</v>
      </c>
      <c r="AB59" s="135">
        <v>0</v>
      </c>
      <c r="AC59" s="135">
        <v>0</v>
      </c>
      <c r="AD59" s="135">
        <v>0</v>
      </c>
      <c r="AE59" s="135">
        <v>0</v>
      </c>
      <c r="AF59" s="135">
        <v>0</v>
      </c>
      <c r="AG59" s="135">
        <v>0</v>
      </c>
      <c r="AH59" s="135">
        <v>1</v>
      </c>
      <c r="AI59" s="135">
        <v>0</v>
      </c>
      <c r="AJ59" s="135">
        <v>0</v>
      </c>
      <c r="AK59" s="135">
        <v>0</v>
      </c>
      <c r="AL59" s="135">
        <v>0</v>
      </c>
      <c r="AM59" s="135">
        <v>0</v>
      </c>
      <c r="AN59" s="135">
        <v>0</v>
      </c>
      <c r="AO59" s="135">
        <v>0</v>
      </c>
      <c r="AP59" s="135">
        <v>0</v>
      </c>
      <c r="AQ59" s="135">
        <v>0</v>
      </c>
      <c r="AR59" s="135">
        <v>1</v>
      </c>
      <c r="AS59" s="135">
        <v>0</v>
      </c>
      <c r="AT59" s="135">
        <v>0</v>
      </c>
      <c r="AU59" s="135">
        <v>0</v>
      </c>
      <c r="AV59" s="135">
        <v>0</v>
      </c>
      <c r="AW59" s="135">
        <v>1</v>
      </c>
      <c r="AX59" s="135">
        <v>0</v>
      </c>
      <c r="AY59" s="135">
        <v>0</v>
      </c>
      <c r="AZ59" s="135">
        <v>1</v>
      </c>
      <c r="BA59" s="135">
        <v>0</v>
      </c>
      <c r="BB59" s="135">
        <v>0</v>
      </c>
      <c r="BC59" s="135">
        <v>0</v>
      </c>
      <c r="BD59" s="135">
        <v>0</v>
      </c>
      <c r="BE59" s="135">
        <v>0</v>
      </c>
      <c r="BF59" s="135">
        <v>0</v>
      </c>
      <c r="BG59" s="135">
        <v>1</v>
      </c>
      <c r="BH59" s="135">
        <v>0</v>
      </c>
      <c r="BI59" s="135">
        <v>0</v>
      </c>
      <c r="BJ59" s="135">
        <v>0</v>
      </c>
      <c r="BK59" s="135">
        <v>0</v>
      </c>
      <c r="BL59" s="135">
        <v>0</v>
      </c>
      <c r="BM59" s="135">
        <v>1</v>
      </c>
      <c r="BN59" s="135">
        <v>0</v>
      </c>
      <c r="BO59" s="135">
        <v>0</v>
      </c>
      <c r="BP59" s="135">
        <v>0</v>
      </c>
      <c r="BQ59" s="135">
        <v>0</v>
      </c>
      <c r="BR59" s="135">
        <v>0</v>
      </c>
      <c r="BS59" s="135">
        <v>0</v>
      </c>
      <c r="BT59" s="135">
        <v>0</v>
      </c>
      <c r="BU59" s="135">
        <v>0</v>
      </c>
      <c r="BV59" s="135">
        <v>0</v>
      </c>
      <c r="BW59" s="135">
        <v>0</v>
      </c>
      <c r="BX59" s="135">
        <v>0</v>
      </c>
      <c r="BY59" s="135">
        <v>0</v>
      </c>
      <c r="BZ59" s="135">
        <v>1</v>
      </c>
      <c r="CA59" s="135">
        <v>0</v>
      </c>
      <c r="CB59" s="135">
        <v>0</v>
      </c>
      <c r="CC59" s="135">
        <v>0</v>
      </c>
      <c r="CD59" s="135">
        <v>0</v>
      </c>
      <c r="CE59" s="135">
        <v>0</v>
      </c>
      <c r="CF59" s="135">
        <v>0</v>
      </c>
      <c r="CG59" s="135">
        <v>0</v>
      </c>
      <c r="CH59" s="135">
        <v>0</v>
      </c>
      <c r="CI59" s="135">
        <v>0</v>
      </c>
      <c r="CJ59" s="135">
        <v>0</v>
      </c>
      <c r="CK59" s="135">
        <v>0</v>
      </c>
      <c r="CL59" s="135">
        <v>0</v>
      </c>
      <c r="CM59" s="135">
        <v>0</v>
      </c>
      <c r="CN59" s="135">
        <v>0</v>
      </c>
      <c r="CO59" s="135">
        <v>0</v>
      </c>
      <c r="CP59" s="135">
        <v>0</v>
      </c>
      <c r="CQ59" s="135">
        <v>0</v>
      </c>
      <c r="CR59" s="135">
        <v>1</v>
      </c>
      <c r="CS59" s="135">
        <v>0</v>
      </c>
      <c r="CT59" s="135">
        <v>0</v>
      </c>
      <c r="CU59" s="135">
        <v>2</v>
      </c>
      <c r="CV59" s="135">
        <v>0</v>
      </c>
      <c r="CW59" s="135">
        <v>0</v>
      </c>
      <c r="CX59" s="135"/>
    </row>
    <row r="60" spans="1:102" x14ac:dyDescent="0.35">
      <c r="A60" s="135">
        <v>59</v>
      </c>
      <c r="B60" s="135">
        <v>1</v>
      </c>
      <c r="C60" s="135">
        <v>0</v>
      </c>
      <c r="D60" s="135">
        <v>0</v>
      </c>
      <c r="E60" s="135">
        <v>1</v>
      </c>
      <c r="F60" s="135">
        <v>1</v>
      </c>
      <c r="G60" s="135">
        <v>0</v>
      </c>
      <c r="H60" s="135">
        <v>0</v>
      </c>
      <c r="I60" s="135">
        <v>1</v>
      </c>
      <c r="J60" s="135">
        <v>0</v>
      </c>
      <c r="K60" s="135">
        <v>0</v>
      </c>
      <c r="L60" s="135">
        <v>0</v>
      </c>
      <c r="M60" s="135">
        <v>0</v>
      </c>
      <c r="N60" s="135">
        <v>0</v>
      </c>
      <c r="O60" s="135">
        <v>1</v>
      </c>
      <c r="P60" s="135">
        <v>1</v>
      </c>
      <c r="Q60" s="135">
        <v>1</v>
      </c>
      <c r="R60" s="135">
        <v>1</v>
      </c>
      <c r="S60" s="135">
        <v>0</v>
      </c>
      <c r="T60" s="135">
        <v>0</v>
      </c>
      <c r="U60" s="135">
        <v>0</v>
      </c>
      <c r="V60" s="135">
        <v>0</v>
      </c>
      <c r="W60" s="135">
        <v>0</v>
      </c>
      <c r="X60" s="135">
        <v>0</v>
      </c>
      <c r="Y60" s="135">
        <v>0</v>
      </c>
      <c r="Z60" s="135">
        <v>0</v>
      </c>
      <c r="AA60" s="135">
        <v>0</v>
      </c>
      <c r="AB60" s="135">
        <v>0</v>
      </c>
      <c r="AC60" s="135">
        <v>0</v>
      </c>
      <c r="AD60" s="135">
        <v>0</v>
      </c>
      <c r="AE60" s="135">
        <v>0</v>
      </c>
      <c r="AF60" s="135">
        <v>1</v>
      </c>
      <c r="AG60" s="135">
        <v>0</v>
      </c>
      <c r="AH60" s="135">
        <v>0</v>
      </c>
      <c r="AI60" s="135">
        <v>0</v>
      </c>
      <c r="AJ60" s="135">
        <v>0</v>
      </c>
      <c r="AK60" s="135">
        <v>0</v>
      </c>
      <c r="AL60" s="135">
        <v>0</v>
      </c>
      <c r="AM60" s="135">
        <v>0</v>
      </c>
      <c r="AN60" s="135">
        <v>0</v>
      </c>
      <c r="AO60" s="135">
        <v>0</v>
      </c>
      <c r="AP60" s="135">
        <v>0</v>
      </c>
      <c r="AQ60" s="135">
        <v>0</v>
      </c>
      <c r="AR60" s="135">
        <v>0</v>
      </c>
      <c r="AS60" s="135">
        <v>0</v>
      </c>
      <c r="AT60" s="135">
        <v>0</v>
      </c>
      <c r="AU60" s="135">
        <v>0</v>
      </c>
      <c r="AV60" s="135">
        <v>0</v>
      </c>
      <c r="AW60" s="135">
        <v>0</v>
      </c>
      <c r="AX60" s="135">
        <v>0</v>
      </c>
      <c r="AY60" s="135">
        <v>0</v>
      </c>
      <c r="AZ60" s="135">
        <v>0</v>
      </c>
      <c r="BA60" s="135">
        <v>0</v>
      </c>
      <c r="BB60" s="135">
        <v>0</v>
      </c>
      <c r="BC60" s="135">
        <v>0</v>
      </c>
      <c r="BD60" s="135">
        <v>0</v>
      </c>
      <c r="BE60" s="135">
        <v>0</v>
      </c>
      <c r="BF60" s="135">
        <v>0</v>
      </c>
      <c r="BG60" s="135">
        <v>0</v>
      </c>
      <c r="BH60" s="135">
        <v>0</v>
      </c>
      <c r="BI60" s="135">
        <v>0</v>
      </c>
      <c r="BJ60" s="135">
        <v>0</v>
      </c>
      <c r="BK60" s="135">
        <v>0</v>
      </c>
      <c r="BL60" s="135">
        <v>0</v>
      </c>
      <c r="BM60" s="135">
        <v>0</v>
      </c>
      <c r="BN60" s="135">
        <v>0</v>
      </c>
      <c r="BO60" s="135">
        <v>0</v>
      </c>
      <c r="BP60" s="135">
        <v>0</v>
      </c>
      <c r="BQ60" s="135">
        <v>0</v>
      </c>
      <c r="BR60" s="135">
        <v>0</v>
      </c>
      <c r="BS60" s="135">
        <v>0</v>
      </c>
      <c r="BT60" s="135">
        <v>0</v>
      </c>
      <c r="BU60" s="135">
        <v>0</v>
      </c>
      <c r="BV60" s="135">
        <v>0</v>
      </c>
      <c r="BW60" s="135">
        <v>0</v>
      </c>
      <c r="BX60" s="135">
        <v>0</v>
      </c>
      <c r="BY60" s="135">
        <v>0</v>
      </c>
      <c r="BZ60" s="135">
        <v>0</v>
      </c>
      <c r="CA60" s="135">
        <v>0</v>
      </c>
      <c r="CB60" s="135">
        <v>0</v>
      </c>
      <c r="CC60" s="135">
        <v>0</v>
      </c>
      <c r="CD60" s="135">
        <v>0</v>
      </c>
      <c r="CE60" s="135">
        <v>1</v>
      </c>
      <c r="CF60" s="135">
        <v>0</v>
      </c>
      <c r="CG60" s="135">
        <v>0</v>
      </c>
      <c r="CH60" s="135">
        <v>0</v>
      </c>
      <c r="CI60" s="135">
        <v>0</v>
      </c>
      <c r="CJ60" s="135">
        <v>0</v>
      </c>
      <c r="CK60" s="135">
        <v>0</v>
      </c>
      <c r="CL60" s="135">
        <v>0</v>
      </c>
      <c r="CM60" s="135">
        <v>0</v>
      </c>
      <c r="CN60" s="135">
        <v>0</v>
      </c>
      <c r="CO60" s="135">
        <v>0</v>
      </c>
      <c r="CP60" s="135">
        <v>0</v>
      </c>
      <c r="CQ60" s="135">
        <v>0</v>
      </c>
      <c r="CR60" s="135">
        <v>0</v>
      </c>
      <c r="CS60" s="135">
        <v>0</v>
      </c>
      <c r="CT60" s="135">
        <v>0</v>
      </c>
      <c r="CU60" s="135">
        <v>0</v>
      </c>
      <c r="CV60" s="135">
        <v>0</v>
      </c>
      <c r="CW60" s="135">
        <v>0</v>
      </c>
      <c r="CX60" s="135"/>
    </row>
    <row r="61" spans="1:102" x14ac:dyDescent="0.35">
      <c r="A61" s="135">
        <v>60</v>
      </c>
      <c r="B61" s="135">
        <v>0</v>
      </c>
      <c r="C61" s="135">
        <v>0</v>
      </c>
      <c r="D61" s="135">
        <v>0</v>
      </c>
      <c r="E61" s="135">
        <v>0</v>
      </c>
      <c r="F61" s="135">
        <v>0</v>
      </c>
      <c r="G61" s="135">
        <v>0</v>
      </c>
      <c r="H61" s="135">
        <v>0</v>
      </c>
      <c r="I61" s="135">
        <v>0</v>
      </c>
      <c r="J61" s="135">
        <v>1</v>
      </c>
      <c r="K61" s="135">
        <v>0</v>
      </c>
      <c r="L61" s="135">
        <v>0</v>
      </c>
      <c r="M61" s="135">
        <v>0</v>
      </c>
      <c r="N61" s="135">
        <v>0</v>
      </c>
      <c r="O61" s="135">
        <v>1</v>
      </c>
      <c r="P61" s="135">
        <v>0</v>
      </c>
      <c r="Q61" s="135">
        <v>0</v>
      </c>
      <c r="R61" s="135">
        <v>0</v>
      </c>
      <c r="S61" s="135">
        <v>0</v>
      </c>
      <c r="T61" s="135">
        <v>0</v>
      </c>
      <c r="U61" s="135">
        <v>0</v>
      </c>
      <c r="V61" s="135">
        <v>0</v>
      </c>
      <c r="W61" s="135">
        <v>0</v>
      </c>
      <c r="X61" s="135">
        <v>0</v>
      </c>
      <c r="Y61" s="135">
        <v>0</v>
      </c>
      <c r="Z61" s="135">
        <v>0</v>
      </c>
      <c r="AA61" s="135">
        <v>0</v>
      </c>
      <c r="AB61" s="135">
        <v>0</v>
      </c>
      <c r="AC61" s="135">
        <v>0</v>
      </c>
      <c r="AD61" s="135">
        <v>0</v>
      </c>
      <c r="AE61" s="135">
        <v>1</v>
      </c>
      <c r="AF61" s="135">
        <v>0</v>
      </c>
      <c r="AG61" s="135">
        <v>0</v>
      </c>
      <c r="AH61" s="135">
        <v>1</v>
      </c>
      <c r="AI61" s="135">
        <v>0</v>
      </c>
      <c r="AJ61" s="135">
        <v>0</v>
      </c>
      <c r="AK61" s="135">
        <v>0</v>
      </c>
      <c r="AL61" s="135">
        <v>0</v>
      </c>
      <c r="AM61" s="135">
        <v>0</v>
      </c>
      <c r="AN61" s="135">
        <v>0</v>
      </c>
      <c r="AO61" s="135">
        <v>0</v>
      </c>
      <c r="AP61" s="135">
        <v>1</v>
      </c>
      <c r="AQ61" s="135">
        <v>0</v>
      </c>
      <c r="AR61" s="135">
        <v>0</v>
      </c>
      <c r="AS61" s="135">
        <v>0</v>
      </c>
      <c r="AT61" s="135">
        <v>0</v>
      </c>
      <c r="AU61" s="135">
        <v>1</v>
      </c>
      <c r="AV61" s="135">
        <v>0</v>
      </c>
      <c r="AW61" s="135">
        <v>0</v>
      </c>
      <c r="AX61" s="135">
        <v>0</v>
      </c>
      <c r="AY61" s="135">
        <v>0</v>
      </c>
      <c r="AZ61" s="135">
        <v>0</v>
      </c>
      <c r="BA61" s="135">
        <v>0</v>
      </c>
      <c r="BB61" s="135">
        <v>0</v>
      </c>
      <c r="BC61" s="135">
        <v>1</v>
      </c>
      <c r="BD61" s="135">
        <v>0</v>
      </c>
      <c r="BE61" s="135">
        <v>0</v>
      </c>
      <c r="BF61" s="135">
        <v>0</v>
      </c>
      <c r="BG61" s="135">
        <v>1</v>
      </c>
      <c r="BH61" s="135">
        <v>0</v>
      </c>
      <c r="BI61" s="135">
        <v>0</v>
      </c>
      <c r="BJ61" s="135">
        <v>0</v>
      </c>
      <c r="BK61" s="135">
        <v>1</v>
      </c>
      <c r="BL61" s="135">
        <v>0</v>
      </c>
      <c r="BM61" s="135">
        <v>0</v>
      </c>
      <c r="BN61" s="135">
        <v>0</v>
      </c>
      <c r="BO61" s="135">
        <v>1</v>
      </c>
      <c r="BP61" s="135">
        <v>0</v>
      </c>
      <c r="BQ61" s="135">
        <v>0</v>
      </c>
      <c r="BR61" s="135">
        <v>0</v>
      </c>
      <c r="BS61" s="135">
        <v>0</v>
      </c>
      <c r="BT61" s="135">
        <v>0</v>
      </c>
      <c r="BU61" s="135">
        <v>0</v>
      </c>
      <c r="BV61" s="135">
        <v>0</v>
      </c>
      <c r="BW61" s="135">
        <v>0</v>
      </c>
      <c r="BX61" s="135">
        <v>1</v>
      </c>
      <c r="BY61" s="135">
        <v>1</v>
      </c>
      <c r="BZ61" s="135">
        <v>0</v>
      </c>
      <c r="CA61" s="135">
        <v>0</v>
      </c>
      <c r="CB61" s="135">
        <v>0</v>
      </c>
      <c r="CC61" s="135">
        <v>0</v>
      </c>
      <c r="CD61" s="135">
        <v>0</v>
      </c>
      <c r="CE61" s="135">
        <v>0</v>
      </c>
      <c r="CF61" s="135">
        <v>0</v>
      </c>
      <c r="CG61" s="135">
        <v>0</v>
      </c>
      <c r="CH61" s="135">
        <v>0</v>
      </c>
      <c r="CI61" s="135">
        <v>0</v>
      </c>
      <c r="CJ61" s="135">
        <v>0</v>
      </c>
      <c r="CK61" s="135">
        <v>0</v>
      </c>
      <c r="CL61" s="135">
        <v>0</v>
      </c>
      <c r="CM61" s="135">
        <v>0</v>
      </c>
      <c r="CN61" s="135">
        <v>0</v>
      </c>
      <c r="CO61" s="135">
        <v>1</v>
      </c>
      <c r="CP61" s="135">
        <v>0</v>
      </c>
      <c r="CQ61" s="135">
        <v>0</v>
      </c>
      <c r="CR61" s="135">
        <v>0</v>
      </c>
      <c r="CS61" s="135">
        <v>0</v>
      </c>
      <c r="CT61" s="135">
        <v>0</v>
      </c>
      <c r="CU61" s="135">
        <v>1</v>
      </c>
      <c r="CV61" s="135">
        <v>1</v>
      </c>
      <c r="CW61" s="135">
        <v>0</v>
      </c>
      <c r="CX61" s="135"/>
    </row>
    <row r="62" spans="1:102" x14ac:dyDescent="0.35">
      <c r="A62" s="135">
        <v>61</v>
      </c>
      <c r="B62" s="135">
        <v>0</v>
      </c>
      <c r="C62" s="135">
        <v>0</v>
      </c>
      <c r="D62" s="135">
        <v>1</v>
      </c>
      <c r="E62" s="135">
        <v>0</v>
      </c>
      <c r="F62" s="135">
        <v>0</v>
      </c>
      <c r="G62" s="135">
        <v>0</v>
      </c>
      <c r="H62" s="135">
        <v>1</v>
      </c>
      <c r="I62" s="135">
        <v>0</v>
      </c>
      <c r="J62" s="135">
        <v>0</v>
      </c>
      <c r="K62" s="135">
        <v>0</v>
      </c>
      <c r="L62" s="135">
        <v>0</v>
      </c>
      <c r="M62" s="135">
        <v>1</v>
      </c>
      <c r="N62" s="135">
        <v>1</v>
      </c>
      <c r="O62" s="135">
        <v>1</v>
      </c>
      <c r="P62" s="135">
        <v>0</v>
      </c>
      <c r="Q62" s="135">
        <v>0</v>
      </c>
      <c r="R62" s="135">
        <v>1</v>
      </c>
      <c r="S62" s="135">
        <v>0</v>
      </c>
      <c r="T62" s="135">
        <v>0</v>
      </c>
      <c r="U62" s="135">
        <v>1</v>
      </c>
      <c r="V62" s="135">
        <v>0</v>
      </c>
      <c r="W62" s="135">
        <v>0</v>
      </c>
      <c r="X62" s="135">
        <v>1</v>
      </c>
      <c r="Y62" s="135">
        <v>0</v>
      </c>
      <c r="Z62" s="135">
        <v>0</v>
      </c>
      <c r="AA62" s="135">
        <v>0</v>
      </c>
      <c r="AB62" s="135">
        <v>1</v>
      </c>
      <c r="AC62" s="135">
        <v>0</v>
      </c>
      <c r="AD62" s="135">
        <v>0</v>
      </c>
      <c r="AE62" s="135">
        <v>0</v>
      </c>
      <c r="AF62" s="135">
        <v>0</v>
      </c>
      <c r="AG62" s="135">
        <v>0</v>
      </c>
      <c r="AH62" s="135">
        <v>0</v>
      </c>
      <c r="AI62" s="135">
        <v>0</v>
      </c>
      <c r="AJ62" s="135">
        <v>0</v>
      </c>
      <c r="AK62" s="135">
        <v>0</v>
      </c>
      <c r="AL62" s="135">
        <v>0</v>
      </c>
      <c r="AM62" s="135">
        <v>0</v>
      </c>
      <c r="AN62" s="135">
        <v>0</v>
      </c>
      <c r="AO62" s="135">
        <v>1</v>
      </c>
      <c r="AP62" s="135">
        <v>0</v>
      </c>
      <c r="AQ62" s="135">
        <v>0</v>
      </c>
      <c r="AR62" s="135">
        <v>0</v>
      </c>
      <c r="AS62" s="135">
        <v>0</v>
      </c>
      <c r="AT62" s="135">
        <v>0</v>
      </c>
      <c r="AU62" s="135">
        <v>1</v>
      </c>
      <c r="AV62" s="135">
        <v>0</v>
      </c>
      <c r="AW62" s="135">
        <v>0</v>
      </c>
      <c r="AX62" s="135">
        <v>0</v>
      </c>
      <c r="AY62" s="135">
        <v>0</v>
      </c>
      <c r="AZ62" s="135">
        <v>0</v>
      </c>
      <c r="BA62" s="135">
        <v>0</v>
      </c>
      <c r="BB62" s="135">
        <v>0</v>
      </c>
      <c r="BC62" s="135">
        <v>0</v>
      </c>
      <c r="BD62" s="135">
        <v>0</v>
      </c>
      <c r="BE62" s="135">
        <v>0</v>
      </c>
      <c r="BF62" s="135">
        <v>0</v>
      </c>
      <c r="BG62" s="135">
        <v>0</v>
      </c>
      <c r="BH62" s="135">
        <v>0</v>
      </c>
      <c r="BI62" s="135">
        <v>1</v>
      </c>
      <c r="BJ62" s="135">
        <v>0</v>
      </c>
      <c r="BK62" s="135">
        <v>0</v>
      </c>
      <c r="BL62" s="135">
        <v>0</v>
      </c>
      <c r="BM62" s="135">
        <v>0</v>
      </c>
      <c r="BN62" s="135">
        <v>0</v>
      </c>
      <c r="BO62" s="135">
        <v>0</v>
      </c>
      <c r="BP62" s="135">
        <v>0</v>
      </c>
      <c r="BQ62" s="135">
        <v>0</v>
      </c>
      <c r="BR62" s="135">
        <v>0</v>
      </c>
      <c r="BS62" s="135">
        <v>0</v>
      </c>
      <c r="BT62" s="135">
        <v>1</v>
      </c>
      <c r="BU62" s="135">
        <v>1</v>
      </c>
      <c r="BV62" s="135">
        <v>1</v>
      </c>
      <c r="BW62" s="135">
        <v>1</v>
      </c>
      <c r="BX62" s="135">
        <v>0</v>
      </c>
      <c r="BY62" s="135">
        <v>0</v>
      </c>
      <c r="BZ62" s="135">
        <v>0</v>
      </c>
      <c r="CA62" s="135">
        <v>0</v>
      </c>
      <c r="CB62" s="135">
        <v>1</v>
      </c>
      <c r="CC62" s="135">
        <v>0</v>
      </c>
      <c r="CD62" s="135">
        <v>0</v>
      </c>
      <c r="CE62" s="135">
        <v>0</v>
      </c>
      <c r="CF62" s="135">
        <v>0</v>
      </c>
      <c r="CG62" s="135">
        <v>0</v>
      </c>
      <c r="CH62" s="135">
        <v>0</v>
      </c>
      <c r="CI62" s="135">
        <v>1</v>
      </c>
      <c r="CJ62" s="135">
        <v>1</v>
      </c>
      <c r="CK62" s="135">
        <v>0</v>
      </c>
      <c r="CL62" s="135">
        <v>0</v>
      </c>
      <c r="CM62" s="135">
        <v>0</v>
      </c>
      <c r="CN62" s="135">
        <v>0</v>
      </c>
      <c r="CO62" s="135">
        <v>1</v>
      </c>
      <c r="CP62" s="135">
        <v>0</v>
      </c>
      <c r="CQ62" s="135">
        <v>0</v>
      </c>
      <c r="CR62" s="135">
        <v>0</v>
      </c>
      <c r="CS62" s="135">
        <v>0</v>
      </c>
      <c r="CT62" s="135">
        <v>0</v>
      </c>
      <c r="CU62" s="135">
        <v>1</v>
      </c>
      <c r="CV62" s="135">
        <v>0</v>
      </c>
      <c r="CW62" s="135">
        <v>0</v>
      </c>
      <c r="CX62" s="135"/>
    </row>
    <row r="63" spans="1:102" x14ac:dyDescent="0.35">
      <c r="A63" s="135">
        <v>62</v>
      </c>
      <c r="B63" s="135">
        <v>0</v>
      </c>
      <c r="C63" s="135">
        <v>0</v>
      </c>
      <c r="D63" s="135">
        <v>1</v>
      </c>
      <c r="E63" s="135">
        <v>0</v>
      </c>
      <c r="F63" s="135">
        <v>0</v>
      </c>
      <c r="G63" s="135">
        <v>0</v>
      </c>
      <c r="H63" s="135">
        <v>0</v>
      </c>
      <c r="I63" s="135">
        <v>0</v>
      </c>
      <c r="J63" s="135">
        <v>0</v>
      </c>
      <c r="K63" s="135">
        <v>1</v>
      </c>
      <c r="L63" s="135">
        <v>0</v>
      </c>
      <c r="M63" s="135">
        <v>0</v>
      </c>
      <c r="N63" s="135">
        <v>0</v>
      </c>
      <c r="O63" s="135">
        <v>0</v>
      </c>
      <c r="P63" s="135">
        <v>0</v>
      </c>
      <c r="Q63" s="135">
        <v>0</v>
      </c>
      <c r="R63" s="135">
        <v>0</v>
      </c>
      <c r="S63" s="135">
        <v>0</v>
      </c>
      <c r="T63" s="135">
        <v>0</v>
      </c>
      <c r="U63" s="135">
        <v>0</v>
      </c>
      <c r="V63" s="135">
        <v>0</v>
      </c>
      <c r="W63" s="135">
        <v>0</v>
      </c>
      <c r="X63" s="135">
        <v>1</v>
      </c>
      <c r="Y63" s="135">
        <v>0</v>
      </c>
      <c r="Z63" s="135">
        <v>1</v>
      </c>
      <c r="AA63" s="135">
        <v>0</v>
      </c>
      <c r="AB63" s="135">
        <v>0</v>
      </c>
      <c r="AC63" s="135">
        <v>1</v>
      </c>
      <c r="AD63" s="135">
        <v>0</v>
      </c>
      <c r="AE63" s="135">
        <v>0</v>
      </c>
      <c r="AF63" s="135">
        <v>0</v>
      </c>
      <c r="AG63" s="135">
        <v>1</v>
      </c>
      <c r="AH63" s="135">
        <v>0</v>
      </c>
      <c r="AI63" s="135">
        <v>0</v>
      </c>
      <c r="AJ63" s="135">
        <v>1</v>
      </c>
      <c r="AK63" s="135">
        <v>0</v>
      </c>
      <c r="AL63" s="135">
        <v>0</v>
      </c>
      <c r="AM63" s="135">
        <v>0</v>
      </c>
      <c r="AN63" s="135">
        <v>0</v>
      </c>
      <c r="AO63" s="135">
        <v>1</v>
      </c>
      <c r="AP63" s="135">
        <v>0</v>
      </c>
      <c r="AQ63" s="135">
        <v>0</v>
      </c>
      <c r="AR63" s="135">
        <v>0</v>
      </c>
      <c r="AS63" s="135">
        <v>0</v>
      </c>
      <c r="AT63" s="135">
        <v>0</v>
      </c>
      <c r="AU63" s="135">
        <v>0</v>
      </c>
      <c r="AV63" s="135">
        <v>0</v>
      </c>
      <c r="AW63" s="135">
        <v>1</v>
      </c>
      <c r="AX63" s="135">
        <v>0</v>
      </c>
      <c r="AY63" s="135">
        <v>0</v>
      </c>
      <c r="AZ63" s="135">
        <v>0</v>
      </c>
      <c r="BA63" s="135">
        <v>0</v>
      </c>
      <c r="BB63" s="135">
        <v>0</v>
      </c>
      <c r="BC63" s="135">
        <v>0</v>
      </c>
      <c r="BD63" s="135">
        <v>1</v>
      </c>
      <c r="BE63" s="135">
        <v>0</v>
      </c>
      <c r="BF63" s="135">
        <v>0</v>
      </c>
      <c r="BG63" s="135">
        <v>0</v>
      </c>
      <c r="BH63" s="135">
        <v>0</v>
      </c>
      <c r="BI63" s="135">
        <v>0</v>
      </c>
      <c r="BJ63" s="135">
        <v>0</v>
      </c>
      <c r="BK63" s="135">
        <v>0</v>
      </c>
      <c r="BL63" s="135">
        <v>0</v>
      </c>
      <c r="BM63" s="135">
        <v>0</v>
      </c>
      <c r="BN63" s="135">
        <v>0</v>
      </c>
      <c r="BO63" s="135">
        <v>0</v>
      </c>
      <c r="BP63" s="135">
        <v>0</v>
      </c>
      <c r="BQ63" s="135">
        <v>0</v>
      </c>
      <c r="BR63" s="135">
        <v>0</v>
      </c>
      <c r="BS63" s="135">
        <v>0</v>
      </c>
      <c r="BT63" s="135">
        <v>0</v>
      </c>
      <c r="BU63" s="135">
        <v>0</v>
      </c>
      <c r="BV63" s="135">
        <v>0</v>
      </c>
      <c r="BW63" s="135">
        <v>0</v>
      </c>
      <c r="BX63" s="135">
        <v>0</v>
      </c>
      <c r="BY63" s="135">
        <v>0</v>
      </c>
      <c r="BZ63" s="135">
        <v>0</v>
      </c>
      <c r="CA63" s="135">
        <v>0</v>
      </c>
      <c r="CB63" s="135">
        <v>0</v>
      </c>
      <c r="CC63" s="135">
        <v>1</v>
      </c>
      <c r="CD63" s="135">
        <v>0</v>
      </c>
      <c r="CE63" s="135">
        <v>0</v>
      </c>
      <c r="CF63" s="135">
        <v>0</v>
      </c>
      <c r="CG63" s="135">
        <v>0</v>
      </c>
      <c r="CH63" s="135">
        <v>0</v>
      </c>
      <c r="CI63" s="135">
        <v>0</v>
      </c>
      <c r="CJ63" s="135">
        <v>0</v>
      </c>
      <c r="CK63" s="135">
        <v>0</v>
      </c>
      <c r="CL63" s="135">
        <v>0</v>
      </c>
      <c r="CM63" s="135">
        <v>0</v>
      </c>
      <c r="CN63" s="135">
        <v>0</v>
      </c>
      <c r="CO63" s="135">
        <v>1</v>
      </c>
      <c r="CP63" s="135">
        <v>0</v>
      </c>
      <c r="CQ63" s="135">
        <v>0</v>
      </c>
      <c r="CR63" s="135">
        <v>0</v>
      </c>
      <c r="CS63" s="135">
        <v>1</v>
      </c>
      <c r="CT63" s="135">
        <v>0</v>
      </c>
      <c r="CU63" s="135">
        <v>1</v>
      </c>
      <c r="CV63" s="135">
        <v>0</v>
      </c>
      <c r="CW63" s="135">
        <v>0</v>
      </c>
      <c r="CX63" s="135"/>
    </row>
    <row r="64" spans="1:102" x14ac:dyDescent="0.35">
      <c r="A64" s="135">
        <v>63</v>
      </c>
      <c r="B64" s="135">
        <v>0</v>
      </c>
      <c r="C64" s="135">
        <v>0</v>
      </c>
      <c r="D64" s="135">
        <v>0</v>
      </c>
      <c r="E64" s="135">
        <v>0</v>
      </c>
      <c r="F64" s="135">
        <v>0</v>
      </c>
      <c r="G64" s="135">
        <v>0</v>
      </c>
      <c r="H64" s="135">
        <v>0</v>
      </c>
      <c r="I64" s="135">
        <v>0</v>
      </c>
      <c r="J64" s="135">
        <v>0</v>
      </c>
      <c r="K64" s="135">
        <v>0</v>
      </c>
      <c r="L64" s="135">
        <v>0</v>
      </c>
      <c r="M64" s="135">
        <v>1</v>
      </c>
      <c r="N64" s="135">
        <v>1</v>
      </c>
      <c r="O64" s="135">
        <v>0</v>
      </c>
      <c r="P64" s="135">
        <v>0</v>
      </c>
      <c r="Q64" s="135">
        <v>0</v>
      </c>
      <c r="R64" s="135">
        <v>0</v>
      </c>
      <c r="S64" s="135">
        <v>0</v>
      </c>
      <c r="T64" s="135">
        <v>1</v>
      </c>
      <c r="U64" s="135">
        <v>0</v>
      </c>
      <c r="V64" s="135">
        <v>1</v>
      </c>
      <c r="W64" s="135">
        <v>0</v>
      </c>
      <c r="X64" s="135">
        <v>0</v>
      </c>
      <c r="Y64" s="135">
        <v>0</v>
      </c>
      <c r="Z64" s="135">
        <v>0</v>
      </c>
      <c r="AA64" s="135">
        <v>0</v>
      </c>
      <c r="AB64" s="135">
        <v>1</v>
      </c>
      <c r="AC64" s="135">
        <v>0</v>
      </c>
      <c r="AD64" s="135">
        <v>0</v>
      </c>
      <c r="AE64" s="135">
        <v>0</v>
      </c>
      <c r="AF64" s="135">
        <v>1</v>
      </c>
      <c r="AG64" s="135">
        <v>0</v>
      </c>
      <c r="AH64" s="135">
        <v>0</v>
      </c>
      <c r="AI64" s="135">
        <v>0</v>
      </c>
      <c r="AJ64" s="135">
        <v>0</v>
      </c>
      <c r="AK64" s="135">
        <v>0</v>
      </c>
      <c r="AL64" s="135">
        <v>0</v>
      </c>
      <c r="AM64" s="135">
        <v>0</v>
      </c>
      <c r="AN64" s="135">
        <v>0</v>
      </c>
      <c r="AO64" s="135">
        <v>0</v>
      </c>
      <c r="AP64" s="135">
        <v>0</v>
      </c>
      <c r="AQ64" s="135">
        <v>0</v>
      </c>
      <c r="AR64" s="135">
        <v>0</v>
      </c>
      <c r="AS64" s="135">
        <v>0</v>
      </c>
      <c r="AT64" s="135">
        <v>0</v>
      </c>
      <c r="AU64" s="135">
        <v>0</v>
      </c>
      <c r="AV64" s="135">
        <v>0</v>
      </c>
      <c r="AW64" s="135">
        <v>0</v>
      </c>
      <c r="AX64" s="135">
        <v>0</v>
      </c>
      <c r="AY64" s="135">
        <v>1</v>
      </c>
      <c r="AZ64" s="135">
        <v>0</v>
      </c>
      <c r="BA64" s="135">
        <v>0</v>
      </c>
      <c r="BB64" s="135">
        <v>0</v>
      </c>
      <c r="BC64" s="135">
        <v>0</v>
      </c>
      <c r="BD64" s="135">
        <v>0</v>
      </c>
      <c r="BE64" s="135">
        <v>0</v>
      </c>
      <c r="BF64" s="135">
        <v>0</v>
      </c>
      <c r="BG64" s="135">
        <v>0</v>
      </c>
      <c r="BH64" s="135">
        <v>0</v>
      </c>
      <c r="BI64" s="135">
        <v>0</v>
      </c>
      <c r="BJ64" s="135">
        <v>1</v>
      </c>
      <c r="BK64" s="135">
        <v>0</v>
      </c>
      <c r="BL64" s="135">
        <v>0</v>
      </c>
      <c r="BM64" s="135">
        <v>0</v>
      </c>
      <c r="BN64" s="135">
        <v>0</v>
      </c>
      <c r="BO64" s="135">
        <v>0</v>
      </c>
      <c r="BP64" s="135">
        <v>0</v>
      </c>
      <c r="BQ64" s="135">
        <v>0</v>
      </c>
      <c r="BR64" s="135">
        <v>0</v>
      </c>
      <c r="BS64" s="135">
        <v>0</v>
      </c>
      <c r="BT64" s="135">
        <v>0</v>
      </c>
      <c r="BU64" s="135">
        <v>0</v>
      </c>
      <c r="BV64" s="135">
        <v>0</v>
      </c>
      <c r="BW64" s="135">
        <v>0</v>
      </c>
      <c r="BX64" s="135">
        <v>0</v>
      </c>
      <c r="BY64" s="135">
        <v>0</v>
      </c>
      <c r="BZ64" s="135">
        <v>0</v>
      </c>
      <c r="CA64" s="135">
        <v>0</v>
      </c>
      <c r="CB64" s="135">
        <v>1</v>
      </c>
      <c r="CC64" s="135">
        <v>0</v>
      </c>
      <c r="CD64" s="135">
        <v>0</v>
      </c>
      <c r="CE64" s="135">
        <v>0</v>
      </c>
      <c r="CF64" s="135">
        <v>0</v>
      </c>
      <c r="CG64" s="135">
        <v>0</v>
      </c>
      <c r="CH64" s="135">
        <v>0</v>
      </c>
      <c r="CI64" s="135">
        <v>0</v>
      </c>
      <c r="CJ64" s="135">
        <v>1</v>
      </c>
      <c r="CK64" s="135">
        <v>0</v>
      </c>
      <c r="CL64" s="135">
        <v>0</v>
      </c>
      <c r="CM64" s="135">
        <v>0</v>
      </c>
      <c r="CN64" s="135">
        <v>0</v>
      </c>
      <c r="CO64" s="135">
        <v>0</v>
      </c>
      <c r="CP64" s="135">
        <v>0</v>
      </c>
      <c r="CQ64" s="135">
        <v>0</v>
      </c>
      <c r="CR64" s="135">
        <v>0</v>
      </c>
      <c r="CS64" s="135">
        <v>0</v>
      </c>
      <c r="CT64" s="135">
        <v>0</v>
      </c>
      <c r="CU64" s="135">
        <v>0</v>
      </c>
      <c r="CV64" s="135">
        <v>0</v>
      </c>
      <c r="CW64" s="135">
        <v>0</v>
      </c>
      <c r="CX64" s="135"/>
    </row>
    <row r="65" spans="1:102" x14ac:dyDescent="0.35">
      <c r="A65" s="135">
        <v>64</v>
      </c>
      <c r="B65" s="135">
        <v>0</v>
      </c>
      <c r="C65" s="135">
        <v>0</v>
      </c>
      <c r="D65" s="135">
        <v>0</v>
      </c>
      <c r="E65" s="135">
        <v>0</v>
      </c>
      <c r="F65" s="135">
        <v>0</v>
      </c>
      <c r="G65" s="135">
        <v>0</v>
      </c>
      <c r="H65" s="135">
        <v>1</v>
      </c>
      <c r="I65" s="135">
        <v>0</v>
      </c>
      <c r="J65" s="135">
        <v>0</v>
      </c>
      <c r="K65" s="135">
        <v>0</v>
      </c>
      <c r="L65" s="135">
        <v>0</v>
      </c>
      <c r="M65" s="135">
        <v>0</v>
      </c>
      <c r="N65" s="135">
        <v>0</v>
      </c>
      <c r="O65" s="135">
        <v>0</v>
      </c>
      <c r="P65" s="135">
        <v>0</v>
      </c>
      <c r="Q65" s="135">
        <v>0</v>
      </c>
      <c r="R65" s="135">
        <v>1</v>
      </c>
      <c r="S65" s="135">
        <v>0</v>
      </c>
      <c r="T65" s="135">
        <v>1</v>
      </c>
      <c r="U65" s="135">
        <v>0</v>
      </c>
      <c r="V65" s="135">
        <v>0</v>
      </c>
      <c r="W65" s="135">
        <v>1</v>
      </c>
      <c r="X65" s="135">
        <v>0</v>
      </c>
      <c r="Y65" s="135">
        <v>0</v>
      </c>
      <c r="Z65" s="135">
        <v>0</v>
      </c>
      <c r="AA65" s="135">
        <v>0</v>
      </c>
      <c r="AB65" s="135">
        <v>0</v>
      </c>
      <c r="AC65" s="135">
        <v>0</v>
      </c>
      <c r="AD65" s="135">
        <v>0</v>
      </c>
      <c r="AE65" s="135">
        <v>0</v>
      </c>
      <c r="AF65" s="135">
        <v>1</v>
      </c>
      <c r="AG65" s="135">
        <v>0</v>
      </c>
      <c r="AH65" s="135">
        <v>0</v>
      </c>
      <c r="AI65" s="135">
        <v>1</v>
      </c>
      <c r="AJ65" s="135">
        <v>1</v>
      </c>
      <c r="AK65" s="135">
        <v>1</v>
      </c>
      <c r="AL65" s="135">
        <v>0</v>
      </c>
      <c r="AM65" s="135">
        <v>0</v>
      </c>
      <c r="AN65" s="135">
        <v>0</v>
      </c>
      <c r="AO65" s="135">
        <v>0</v>
      </c>
      <c r="AP65" s="135">
        <v>0</v>
      </c>
      <c r="AQ65" s="135">
        <v>0</v>
      </c>
      <c r="AR65" s="135">
        <v>0</v>
      </c>
      <c r="AS65" s="135">
        <v>0</v>
      </c>
      <c r="AT65" s="135">
        <v>0</v>
      </c>
      <c r="AU65" s="135">
        <v>0</v>
      </c>
      <c r="AV65" s="135">
        <v>0</v>
      </c>
      <c r="AW65" s="135">
        <v>0</v>
      </c>
      <c r="AX65" s="135">
        <v>0</v>
      </c>
      <c r="AY65" s="135">
        <v>0</v>
      </c>
      <c r="AZ65" s="135">
        <v>1</v>
      </c>
      <c r="BA65" s="135">
        <v>0</v>
      </c>
      <c r="BB65" s="135">
        <v>0</v>
      </c>
      <c r="BC65" s="135">
        <v>0</v>
      </c>
      <c r="BD65" s="135">
        <v>0</v>
      </c>
      <c r="BE65" s="135">
        <v>0</v>
      </c>
      <c r="BF65" s="135">
        <v>1</v>
      </c>
      <c r="BG65" s="135">
        <v>0</v>
      </c>
      <c r="BH65" s="135">
        <v>0</v>
      </c>
      <c r="BI65" s="135">
        <v>1</v>
      </c>
      <c r="BJ65" s="135">
        <v>1</v>
      </c>
      <c r="BK65" s="135">
        <v>0</v>
      </c>
      <c r="BL65" s="135">
        <v>0</v>
      </c>
      <c r="BM65" s="135">
        <v>0</v>
      </c>
      <c r="BN65" s="135">
        <v>0</v>
      </c>
      <c r="BO65" s="135">
        <v>0</v>
      </c>
      <c r="BP65" s="135">
        <v>1</v>
      </c>
      <c r="BQ65" s="135">
        <v>0</v>
      </c>
      <c r="BR65" s="135">
        <v>0</v>
      </c>
      <c r="BS65" s="135">
        <v>0</v>
      </c>
      <c r="BT65" s="135">
        <v>0</v>
      </c>
      <c r="BU65" s="135">
        <v>0</v>
      </c>
      <c r="BV65" s="135">
        <v>0</v>
      </c>
      <c r="BW65" s="135">
        <v>0</v>
      </c>
      <c r="BX65" s="135">
        <v>0</v>
      </c>
      <c r="BY65" s="135">
        <v>1</v>
      </c>
      <c r="BZ65" s="135">
        <v>0</v>
      </c>
      <c r="CA65" s="135">
        <v>0</v>
      </c>
      <c r="CB65" s="135">
        <v>0</v>
      </c>
      <c r="CC65" s="135">
        <v>0</v>
      </c>
      <c r="CD65" s="135">
        <v>0</v>
      </c>
      <c r="CE65" s="135">
        <v>0</v>
      </c>
      <c r="CF65" s="135">
        <v>0</v>
      </c>
      <c r="CG65" s="135">
        <v>0</v>
      </c>
      <c r="CH65" s="135">
        <v>0</v>
      </c>
      <c r="CI65" s="135">
        <v>0</v>
      </c>
      <c r="CJ65" s="135">
        <v>0</v>
      </c>
      <c r="CK65" s="135">
        <v>0</v>
      </c>
      <c r="CL65" s="135">
        <v>0</v>
      </c>
      <c r="CM65" s="135">
        <v>0</v>
      </c>
      <c r="CN65" s="135">
        <v>0</v>
      </c>
      <c r="CO65" s="135">
        <v>0</v>
      </c>
      <c r="CP65" s="135">
        <v>0</v>
      </c>
      <c r="CQ65" s="135">
        <v>0</v>
      </c>
      <c r="CR65" s="135">
        <v>0</v>
      </c>
      <c r="CS65" s="135">
        <v>1</v>
      </c>
      <c r="CT65" s="135">
        <v>0</v>
      </c>
      <c r="CU65" s="135">
        <v>0</v>
      </c>
      <c r="CV65" s="135">
        <v>0</v>
      </c>
      <c r="CW65" s="135">
        <v>0</v>
      </c>
      <c r="CX65" s="135"/>
    </row>
    <row r="66" spans="1:102" x14ac:dyDescent="0.35">
      <c r="A66" s="135">
        <v>65</v>
      </c>
      <c r="B66" s="135">
        <v>0</v>
      </c>
      <c r="C66" s="135">
        <v>0</v>
      </c>
      <c r="D66" s="135">
        <v>0</v>
      </c>
      <c r="E66" s="135">
        <v>0</v>
      </c>
      <c r="F66" s="135">
        <v>0</v>
      </c>
      <c r="G66" s="135">
        <v>1</v>
      </c>
      <c r="H66" s="135">
        <v>0</v>
      </c>
      <c r="I66" s="135">
        <v>0</v>
      </c>
      <c r="J66" s="135">
        <v>0</v>
      </c>
      <c r="K66" s="135">
        <v>0</v>
      </c>
      <c r="L66" s="135">
        <v>0</v>
      </c>
      <c r="M66" s="135">
        <v>0</v>
      </c>
      <c r="N66" s="135">
        <v>0</v>
      </c>
      <c r="O66" s="135">
        <v>0</v>
      </c>
      <c r="P66" s="135">
        <v>0</v>
      </c>
      <c r="Q66" s="135">
        <v>0</v>
      </c>
      <c r="R66" s="135">
        <v>0</v>
      </c>
      <c r="S66" s="135">
        <v>1</v>
      </c>
      <c r="T66" s="135">
        <v>0</v>
      </c>
      <c r="U66" s="135">
        <v>0</v>
      </c>
      <c r="V66" s="135">
        <v>0</v>
      </c>
      <c r="W66" s="135">
        <v>0</v>
      </c>
      <c r="X66" s="135">
        <v>0</v>
      </c>
      <c r="Y66" s="135">
        <v>0</v>
      </c>
      <c r="Z66" s="135">
        <v>0</v>
      </c>
      <c r="AA66" s="135">
        <v>0</v>
      </c>
      <c r="AB66" s="135">
        <v>0</v>
      </c>
      <c r="AC66" s="135">
        <v>0</v>
      </c>
      <c r="AD66" s="135">
        <v>1</v>
      </c>
      <c r="AE66" s="135">
        <v>0</v>
      </c>
      <c r="AF66" s="135">
        <v>0</v>
      </c>
      <c r="AG66" s="135">
        <v>0</v>
      </c>
      <c r="AH66" s="135">
        <v>1</v>
      </c>
      <c r="AI66" s="135">
        <v>0</v>
      </c>
      <c r="AJ66" s="135">
        <v>0</v>
      </c>
      <c r="AK66" s="135">
        <v>0</v>
      </c>
      <c r="AL66" s="135">
        <v>0</v>
      </c>
      <c r="AM66" s="135">
        <v>0</v>
      </c>
      <c r="AN66" s="135">
        <v>0</v>
      </c>
      <c r="AO66" s="135">
        <v>0</v>
      </c>
      <c r="AP66" s="135">
        <v>0</v>
      </c>
      <c r="AQ66" s="135">
        <v>0</v>
      </c>
      <c r="AR66" s="135">
        <v>1</v>
      </c>
      <c r="AS66" s="135">
        <v>0</v>
      </c>
      <c r="AT66" s="135">
        <v>0</v>
      </c>
      <c r="AU66" s="135">
        <v>0</v>
      </c>
      <c r="AV66" s="135">
        <v>0</v>
      </c>
      <c r="AW66" s="135">
        <v>1</v>
      </c>
      <c r="AX66" s="135">
        <v>0</v>
      </c>
      <c r="AY66" s="135">
        <v>0</v>
      </c>
      <c r="AZ66" s="135">
        <v>0</v>
      </c>
      <c r="BA66" s="135">
        <v>0</v>
      </c>
      <c r="BB66" s="135">
        <v>0</v>
      </c>
      <c r="BC66" s="135">
        <v>1</v>
      </c>
      <c r="BD66" s="135">
        <v>0</v>
      </c>
      <c r="BE66" s="135">
        <v>0</v>
      </c>
      <c r="BF66" s="135">
        <v>0</v>
      </c>
      <c r="BG66" s="135">
        <v>0</v>
      </c>
      <c r="BH66" s="135">
        <v>0</v>
      </c>
      <c r="BI66" s="135">
        <v>0</v>
      </c>
      <c r="BJ66" s="135">
        <v>0</v>
      </c>
      <c r="BK66" s="135">
        <v>0</v>
      </c>
      <c r="BL66" s="135">
        <v>0</v>
      </c>
      <c r="BM66" s="135">
        <v>0</v>
      </c>
      <c r="BN66" s="135">
        <v>1</v>
      </c>
      <c r="BO66" s="135">
        <v>0</v>
      </c>
      <c r="BP66" s="135">
        <v>0</v>
      </c>
      <c r="BQ66" s="135">
        <v>0</v>
      </c>
      <c r="BR66" s="135">
        <v>0</v>
      </c>
      <c r="BS66" s="135">
        <v>0</v>
      </c>
      <c r="BT66" s="135">
        <v>0</v>
      </c>
      <c r="BU66" s="135">
        <v>0</v>
      </c>
      <c r="BV66" s="135">
        <v>1</v>
      </c>
      <c r="BW66" s="135">
        <v>0</v>
      </c>
      <c r="BX66" s="135">
        <v>0</v>
      </c>
      <c r="BY66" s="135">
        <v>0</v>
      </c>
      <c r="BZ66" s="135">
        <v>1</v>
      </c>
      <c r="CA66" s="135">
        <v>0</v>
      </c>
      <c r="CB66" s="135">
        <v>0</v>
      </c>
      <c r="CC66" s="135">
        <v>0</v>
      </c>
      <c r="CD66" s="135">
        <v>0</v>
      </c>
      <c r="CE66" s="135">
        <v>0</v>
      </c>
      <c r="CF66" s="135">
        <v>0</v>
      </c>
      <c r="CG66" s="135">
        <v>1</v>
      </c>
      <c r="CH66" s="135">
        <v>0</v>
      </c>
      <c r="CI66" s="135">
        <v>0</v>
      </c>
      <c r="CJ66" s="135">
        <v>0</v>
      </c>
      <c r="CK66" s="135">
        <v>0</v>
      </c>
      <c r="CL66" s="135">
        <v>0</v>
      </c>
      <c r="CM66" s="135">
        <v>1</v>
      </c>
      <c r="CN66" s="135">
        <v>0</v>
      </c>
      <c r="CO66" s="135">
        <v>1</v>
      </c>
      <c r="CP66" s="135">
        <v>1</v>
      </c>
      <c r="CQ66" s="135">
        <v>0</v>
      </c>
      <c r="CR66" s="135">
        <v>0</v>
      </c>
      <c r="CS66" s="135">
        <v>0</v>
      </c>
      <c r="CT66" s="135">
        <v>0</v>
      </c>
      <c r="CU66" s="135">
        <v>0</v>
      </c>
      <c r="CV66" s="135">
        <v>1</v>
      </c>
      <c r="CW66" s="135">
        <v>0</v>
      </c>
      <c r="CX66" s="135"/>
    </row>
    <row r="67" spans="1:102" x14ac:dyDescent="0.35">
      <c r="A67" s="135">
        <v>66</v>
      </c>
      <c r="B67" s="135">
        <v>0</v>
      </c>
      <c r="C67" s="135">
        <v>0</v>
      </c>
      <c r="D67" s="135">
        <v>0</v>
      </c>
      <c r="E67" s="135">
        <v>1</v>
      </c>
      <c r="F67" s="135">
        <v>1</v>
      </c>
      <c r="G67" s="135">
        <v>0</v>
      </c>
      <c r="H67" s="135">
        <v>0</v>
      </c>
      <c r="I67" s="135">
        <v>0</v>
      </c>
      <c r="J67" s="135">
        <v>0</v>
      </c>
      <c r="K67" s="135">
        <v>0</v>
      </c>
      <c r="L67" s="135">
        <v>0</v>
      </c>
      <c r="M67" s="135">
        <v>0</v>
      </c>
      <c r="N67" s="135">
        <v>1</v>
      </c>
      <c r="O67" s="135">
        <v>1</v>
      </c>
      <c r="P67" s="135">
        <v>0</v>
      </c>
      <c r="Q67" s="135">
        <v>0</v>
      </c>
      <c r="R67" s="135">
        <v>0</v>
      </c>
      <c r="S67" s="135">
        <v>0</v>
      </c>
      <c r="T67" s="135">
        <v>2</v>
      </c>
      <c r="U67" s="135">
        <v>0</v>
      </c>
      <c r="V67" s="135">
        <v>0</v>
      </c>
      <c r="W67" s="135">
        <v>0</v>
      </c>
      <c r="X67" s="135">
        <v>0</v>
      </c>
      <c r="Y67" s="135">
        <v>0</v>
      </c>
      <c r="Z67" s="135">
        <v>0</v>
      </c>
      <c r="AA67" s="135">
        <v>1</v>
      </c>
      <c r="AB67" s="135">
        <v>0</v>
      </c>
      <c r="AC67" s="135">
        <v>0</v>
      </c>
      <c r="AD67" s="135">
        <v>0</v>
      </c>
      <c r="AE67" s="135">
        <v>0</v>
      </c>
      <c r="AF67" s="135">
        <v>0</v>
      </c>
      <c r="AG67" s="135">
        <v>0</v>
      </c>
      <c r="AH67" s="135">
        <v>1</v>
      </c>
      <c r="AI67" s="135">
        <v>0</v>
      </c>
      <c r="AJ67" s="135">
        <v>1</v>
      </c>
      <c r="AK67" s="135">
        <v>0</v>
      </c>
      <c r="AL67" s="135">
        <v>0</v>
      </c>
      <c r="AM67" s="135">
        <v>0</v>
      </c>
      <c r="AN67" s="135">
        <v>0</v>
      </c>
      <c r="AO67" s="135">
        <v>0</v>
      </c>
      <c r="AP67" s="135">
        <v>1</v>
      </c>
      <c r="AQ67" s="135">
        <v>0</v>
      </c>
      <c r="AR67" s="135">
        <v>0</v>
      </c>
      <c r="AS67" s="135">
        <v>0</v>
      </c>
      <c r="AT67" s="135">
        <v>1</v>
      </c>
      <c r="AU67" s="135">
        <v>0</v>
      </c>
      <c r="AV67" s="135">
        <v>0</v>
      </c>
      <c r="AW67" s="135">
        <v>0</v>
      </c>
      <c r="AX67" s="135">
        <v>0</v>
      </c>
      <c r="AY67" s="135">
        <v>0</v>
      </c>
      <c r="AZ67" s="135">
        <v>0</v>
      </c>
      <c r="BA67" s="135">
        <v>1</v>
      </c>
      <c r="BB67" s="135">
        <v>0</v>
      </c>
      <c r="BC67" s="135">
        <v>1</v>
      </c>
      <c r="BD67" s="135">
        <v>0</v>
      </c>
      <c r="BE67" s="135">
        <v>0</v>
      </c>
      <c r="BF67" s="135">
        <v>0</v>
      </c>
      <c r="BG67" s="135">
        <v>0</v>
      </c>
      <c r="BH67" s="135">
        <v>0</v>
      </c>
      <c r="BI67" s="135">
        <v>0</v>
      </c>
      <c r="BJ67" s="135">
        <v>0</v>
      </c>
      <c r="BK67" s="135">
        <v>0</v>
      </c>
      <c r="BL67" s="135">
        <v>0</v>
      </c>
      <c r="BM67" s="135">
        <v>0</v>
      </c>
      <c r="BN67" s="135">
        <v>0</v>
      </c>
      <c r="BO67" s="135">
        <v>0</v>
      </c>
      <c r="BP67" s="135">
        <v>0</v>
      </c>
      <c r="BQ67" s="135">
        <v>0</v>
      </c>
      <c r="BR67" s="135">
        <v>0</v>
      </c>
      <c r="BS67" s="135">
        <v>1</v>
      </c>
      <c r="BT67" s="135">
        <v>1</v>
      </c>
      <c r="BU67" s="135">
        <v>0</v>
      </c>
      <c r="BV67" s="135">
        <v>0</v>
      </c>
      <c r="BW67" s="135">
        <v>0</v>
      </c>
      <c r="BX67" s="135">
        <v>0</v>
      </c>
      <c r="BY67" s="135">
        <v>0</v>
      </c>
      <c r="BZ67" s="135">
        <v>0</v>
      </c>
      <c r="CA67" s="135">
        <v>0</v>
      </c>
      <c r="CB67" s="135">
        <v>0</v>
      </c>
      <c r="CC67" s="135">
        <v>0</v>
      </c>
      <c r="CD67" s="135">
        <v>0</v>
      </c>
      <c r="CE67" s="135">
        <v>0</v>
      </c>
      <c r="CF67" s="135">
        <v>0</v>
      </c>
      <c r="CG67" s="135">
        <v>0</v>
      </c>
      <c r="CH67" s="135">
        <v>0</v>
      </c>
      <c r="CI67" s="135">
        <v>1</v>
      </c>
      <c r="CJ67" s="135">
        <v>0</v>
      </c>
      <c r="CK67" s="135">
        <v>0</v>
      </c>
      <c r="CL67" s="135">
        <v>0</v>
      </c>
      <c r="CM67" s="135">
        <v>1</v>
      </c>
      <c r="CN67" s="135">
        <v>1</v>
      </c>
      <c r="CO67" s="135">
        <v>0</v>
      </c>
      <c r="CP67" s="135">
        <v>0</v>
      </c>
      <c r="CQ67" s="135">
        <v>0</v>
      </c>
      <c r="CR67" s="135">
        <v>0</v>
      </c>
      <c r="CS67" s="135">
        <v>0</v>
      </c>
      <c r="CT67" s="135">
        <v>0</v>
      </c>
      <c r="CU67" s="135">
        <v>0</v>
      </c>
      <c r="CV67" s="135">
        <v>0</v>
      </c>
      <c r="CW67" s="135">
        <v>0</v>
      </c>
      <c r="CX67" s="135"/>
    </row>
    <row r="68" spans="1:102" x14ac:dyDescent="0.35">
      <c r="A68" s="135">
        <v>67</v>
      </c>
      <c r="B68" s="135">
        <v>1</v>
      </c>
      <c r="C68" s="135">
        <v>0</v>
      </c>
      <c r="D68" s="135">
        <v>0</v>
      </c>
      <c r="E68" s="135">
        <v>0</v>
      </c>
      <c r="F68" s="135">
        <v>1</v>
      </c>
      <c r="G68" s="135">
        <v>0</v>
      </c>
      <c r="H68" s="135">
        <v>0</v>
      </c>
      <c r="I68" s="135">
        <v>0</v>
      </c>
      <c r="J68" s="135">
        <v>0</v>
      </c>
      <c r="K68" s="135">
        <v>0</v>
      </c>
      <c r="L68" s="135">
        <v>0</v>
      </c>
      <c r="M68" s="135">
        <v>0</v>
      </c>
      <c r="N68" s="135">
        <v>0</v>
      </c>
      <c r="O68" s="135">
        <v>0</v>
      </c>
      <c r="P68" s="135">
        <v>0</v>
      </c>
      <c r="Q68" s="135">
        <v>0</v>
      </c>
      <c r="R68" s="135">
        <v>0</v>
      </c>
      <c r="S68" s="135">
        <v>0</v>
      </c>
      <c r="T68" s="135">
        <v>0</v>
      </c>
      <c r="U68" s="135">
        <v>0</v>
      </c>
      <c r="V68" s="135">
        <v>0</v>
      </c>
      <c r="W68" s="135">
        <v>0</v>
      </c>
      <c r="X68" s="135">
        <v>0</v>
      </c>
      <c r="Y68" s="135">
        <v>0</v>
      </c>
      <c r="Z68" s="135">
        <v>0</v>
      </c>
      <c r="AA68" s="135">
        <v>0</v>
      </c>
      <c r="AB68" s="135">
        <v>0</v>
      </c>
      <c r="AC68" s="135">
        <v>0</v>
      </c>
      <c r="AD68" s="135">
        <v>0</v>
      </c>
      <c r="AE68" s="135">
        <v>0</v>
      </c>
      <c r="AF68" s="135">
        <v>0</v>
      </c>
      <c r="AG68" s="135">
        <v>0</v>
      </c>
      <c r="AH68" s="135">
        <v>1</v>
      </c>
      <c r="AI68" s="135">
        <v>0</v>
      </c>
      <c r="AJ68" s="135">
        <v>1</v>
      </c>
      <c r="AK68" s="135">
        <v>0</v>
      </c>
      <c r="AL68" s="135">
        <v>0</v>
      </c>
      <c r="AM68" s="135">
        <v>1</v>
      </c>
      <c r="AN68" s="135">
        <v>0</v>
      </c>
      <c r="AO68" s="135">
        <v>0</v>
      </c>
      <c r="AP68" s="135">
        <v>0</v>
      </c>
      <c r="AQ68" s="135">
        <v>0</v>
      </c>
      <c r="AR68" s="135">
        <v>0</v>
      </c>
      <c r="AS68" s="135">
        <v>1</v>
      </c>
      <c r="AT68" s="135">
        <v>1</v>
      </c>
      <c r="AU68" s="135">
        <v>0</v>
      </c>
      <c r="AV68" s="135">
        <v>1</v>
      </c>
      <c r="AW68" s="135">
        <v>0</v>
      </c>
      <c r="AX68" s="135">
        <v>0</v>
      </c>
      <c r="AY68" s="135">
        <v>0</v>
      </c>
      <c r="AZ68" s="135">
        <v>0</v>
      </c>
      <c r="BA68" s="135">
        <v>0</v>
      </c>
      <c r="BB68" s="135">
        <v>0</v>
      </c>
      <c r="BC68" s="135">
        <v>0</v>
      </c>
      <c r="BD68" s="135">
        <v>0</v>
      </c>
      <c r="BE68" s="135">
        <v>1</v>
      </c>
      <c r="BF68" s="135">
        <v>0</v>
      </c>
      <c r="BG68" s="135">
        <v>0</v>
      </c>
      <c r="BH68" s="135">
        <v>0</v>
      </c>
      <c r="BI68" s="135">
        <v>0</v>
      </c>
      <c r="BJ68" s="135">
        <v>0</v>
      </c>
      <c r="BK68" s="135">
        <v>0</v>
      </c>
      <c r="BL68" s="135">
        <v>0</v>
      </c>
      <c r="BM68" s="135">
        <v>0</v>
      </c>
      <c r="BN68" s="135">
        <v>0</v>
      </c>
      <c r="BO68" s="135">
        <v>0</v>
      </c>
      <c r="BP68" s="135">
        <v>0</v>
      </c>
      <c r="BQ68" s="135">
        <v>0</v>
      </c>
      <c r="BR68" s="135">
        <v>1</v>
      </c>
      <c r="BS68" s="135">
        <v>0</v>
      </c>
      <c r="BT68" s="135">
        <v>0</v>
      </c>
      <c r="BU68" s="135">
        <v>0</v>
      </c>
      <c r="BV68" s="135">
        <v>0</v>
      </c>
      <c r="BW68" s="135">
        <v>0</v>
      </c>
      <c r="BX68" s="135">
        <v>0</v>
      </c>
      <c r="BY68" s="135">
        <v>0</v>
      </c>
      <c r="BZ68" s="135">
        <v>0</v>
      </c>
      <c r="CA68" s="135">
        <v>0</v>
      </c>
      <c r="CB68" s="135">
        <v>1</v>
      </c>
      <c r="CC68" s="135">
        <v>0</v>
      </c>
      <c r="CD68" s="135">
        <v>0</v>
      </c>
      <c r="CE68" s="135">
        <v>0</v>
      </c>
      <c r="CF68" s="135">
        <v>0</v>
      </c>
      <c r="CG68" s="135">
        <v>0</v>
      </c>
      <c r="CH68" s="135">
        <v>0</v>
      </c>
      <c r="CI68" s="135">
        <v>0</v>
      </c>
      <c r="CJ68" s="135">
        <v>0</v>
      </c>
      <c r="CK68" s="135">
        <v>0</v>
      </c>
      <c r="CL68" s="135">
        <v>0</v>
      </c>
      <c r="CM68" s="135">
        <v>0</v>
      </c>
      <c r="CN68" s="135">
        <v>0</v>
      </c>
      <c r="CO68" s="135">
        <v>0</v>
      </c>
      <c r="CP68" s="135">
        <v>0</v>
      </c>
      <c r="CQ68" s="135">
        <v>0</v>
      </c>
      <c r="CR68" s="135">
        <v>0</v>
      </c>
      <c r="CS68" s="135">
        <v>0</v>
      </c>
      <c r="CT68" s="135">
        <v>1</v>
      </c>
      <c r="CU68" s="135">
        <v>0</v>
      </c>
      <c r="CV68" s="135">
        <v>0</v>
      </c>
      <c r="CW68" s="135">
        <v>0</v>
      </c>
      <c r="CX68" s="135"/>
    </row>
    <row r="69" spans="1:102" x14ac:dyDescent="0.35">
      <c r="A69" s="135">
        <v>68</v>
      </c>
      <c r="B69" s="135">
        <v>0</v>
      </c>
      <c r="C69" s="135">
        <v>0</v>
      </c>
      <c r="D69" s="135">
        <v>1</v>
      </c>
      <c r="E69" s="135">
        <v>1</v>
      </c>
      <c r="F69" s="135">
        <v>0</v>
      </c>
      <c r="G69" s="135">
        <v>0</v>
      </c>
      <c r="H69" s="135">
        <v>0</v>
      </c>
      <c r="I69" s="135">
        <v>0</v>
      </c>
      <c r="J69" s="135">
        <v>0</v>
      </c>
      <c r="K69" s="135">
        <v>0</v>
      </c>
      <c r="L69" s="135">
        <v>0</v>
      </c>
      <c r="M69" s="135">
        <v>1</v>
      </c>
      <c r="N69" s="135">
        <v>0</v>
      </c>
      <c r="O69" s="135">
        <v>0</v>
      </c>
      <c r="P69" s="135">
        <v>0</v>
      </c>
      <c r="Q69" s="135">
        <v>0</v>
      </c>
      <c r="R69" s="135">
        <v>1</v>
      </c>
      <c r="S69" s="135">
        <v>0</v>
      </c>
      <c r="T69" s="135">
        <v>0</v>
      </c>
      <c r="U69" s="135">
        <v>0</v>
      </c>
      <c r="V69" s="135">
        <v>0</v>
      </c>
      <c r="W69" s="135">
        <v>0</v>
      </c>
      <c r="X69" s="135">
        <v>0</v>
      </c>
      <c r="Y69" s="135">
        <v>0</v>
      </c>
      <c r="Z69" s="135">
        <v>1</v>
      </c>
      <c r="AA69" s="135">
        <v>0</v>
      </c>
      <c r="AB69" s="135">
        <v>0</v>
      </c>
      <c r="AC69" s="135">
        <v>1</v>
      </c>
      <c r="AD69" s="135">
        <v>0</v>
      </c>
      <c r="AE69" s="135">
        <v>0</v>
      </c>
      <c r="AF69" s="135">
        <v>0</v>
      </c>
      <c r="AG69" s="135">
        <v>0</v>
      </c>
      <c r="AH69" s="135">
        <v>0</v>
      </c>
      <c r="AI69" s="135">
        <v>0</v>
      </c>
      <c r="AJ69" s="135">
        <v>0</v>
      </c>
      <c r="AK69" s="135">
        <v>0</v>
      </c>
      <c r="AL69" s="135">
        <v>0</v>
      </c>
      <c r="AM69" s="135">
        <v>0</v>
      </c>
      <c r="AN69" s="135">
        <v>0</v>
      </c>
      <c r="AO69" s="135">
        <v>0</v>
      </c>
      <c r="AP69" s="135">
        <v>1</v>
      </c>
      <c r="AQ69" s="135">
        <v>0</v>
      </c>
      <c r="AR69" s="135">
        <v>0</v>
      </c>
      <c r="AS69" s="135">
        <v>0</v>
      </c>
      <c r="AT69" s="135">
        <v>0</v>
      </c>
      <c r="AU69" s="135">
        <v>1</v>
      </c>
      <c r="AV69" s="135">
        <v>0</v>
      </c>
      <c r="AW69" s="135">
        <v>1</v>
      </c>
      <c r="AX69" s="135">
        <v>0</v>
      </c>
      <c r="AY69" s="135">
        <v>1</v>
      </c>
      <c r="AZ69" s="135">
        <v>0</v>
      </c>
      <c r="BA69" s="135">
        <v>0</v>
      </c>
      <c r="BB69" s="135">
        <v>0</v>
      </c>
      <c r="BC69" s="135">
        <v>0</v>
      </c>
      <c r="BD69" s="135">
        <v>0</v>
      </c>
      <c r="BE69" s="135">
        <v>0</v>
      </c>
      <c r="BF69" s="135">
        <v>0</v>
      </c>
      <c r="BG69" s="135">
        <v>0</v>
      </c>
      <c r="BH69" s="135">
        <v>0</v>
      </c>
      <c r="BI69" s="135">
        <v>0</v>
      </c>
      <c r="BJ69" s="135">
        <v>0</v>
      </c>
      <c r="BK69" s="135">
        <v>0</v>
      </c>
      <c r="BL69" s="135">
        <v>0</v>
      </c>
      <c r="BM69" s="135">
        <v>0</v>
      </c>
      <c r="BN69" s="135">
        <v>0</v>
      </c>
      <c r="BO69" s="135">
        <v>0</v>
      </c>
      <c r="BP69" s="135">
        <v>0</v>
      </c>
      <c r="BQ69" s="135">
        <v>0</v>
      </c>
      <c r="BR69" s="135">
        <v>0</v>
      </c>
      <c r="BS69" s="135">
        <v>2</v>
      </c>
      <c r="BT69" s="135">
        <v>0</v>
      </c>
      <c r="BU69" s="135">
        <v>0</v>
      </c>
      <c r="BV69" s="135">
        <v>0</v>
      </c>
      <c r="BW69" s="135">
        <v>0</v>
      </c>
      <c r="BX69" s="135">
        <v>0</v>
      </c>
      <c r="BY69" s="135">
        <v>0</v>
      </c>
      <c r="BZ69" s="135">
        <v>0</v>
      </c>
      <c r="CA69" s="135">
        <v>0</v>
      </c>
      <c r="CB69" s="135">
        <v>0</v>
      </c>
      <c r="CC69" s="135">
        <v>0</v>
      </c>
      <c r="CD69" s="135">
        <v>0</v>
      </c>
      <c r="CE69" s="135">
        <v>0</v>
      </c>
      <c r="CF69" s="135">
        <v>0</v>
      </c>
      <c r="CG69" s="135">
        <v>0</v>
      </c>
      <c r="CH69" s="135">
        <v>0</v>
      </c>
      <c r="CI69" s="135">
        <v>0</v>
      </c>
      <c r="CJ69" s="135">
        <v>0</v>
      </c>
      <c r="CK69" s="135">
        <v>0</v>
      </c>
      <c r="CL69" s="135">
        <v>0</v>
      </c>
      <c r="CM69" s="135">
        <v>0</v>
      </c>
      <c r="CN69" s="135">
        <v>0</v>
      </c>
      <c r="CO69" s="135">
        <v>0</v>
      </c>
      <c r="CP69" s="135">
        <v>0</v>
      </c>
      <c r="CQ69" s="135">
        <v>1</v>
      </c>
      <c r="CR69" s="135">
        <v>0</v>
      </c>
      <c r="CS69" s="135">
        <v>0</v>
      </c>
      <c r="CT69" s="135">
        <v>0</v>
      </c>
      <c r="CU69" s="135">
        <v>0</v>
      </c>
      <c r="CV69" s="135">
        <v>0</v>
      </c>
      <c r="CW69" s="135">
        <v>0</v>
      </c>
      <c r="CX69" s="135"/>
    </row>
    <row r="70" spans="1:102" x14ac:dyDescent="0.35">
      <c r="A70" s="135">
        <v>69</v>
      </c>
      <c r="B70" s="135">
        <v>1</v>
      </c>
      <c r="C70" s="135">
        <v>0</v>
      </c>
      <c r="D70" s="135">
        <v>0</v>
      </c>
      <c r="E70" s="135">
        <v>0</v>
      </c>
      <c r="F70" s="135">
        <v>1</v>
      </c>
      <c r="G70" s="135">
        <v>1</v>
      </c>
      <c r="H70" s="135">
        <v>1</v>
      </c>
      <c r="I70" s="135">
        <v>0</v>
      </c>
      <c r="J70" s="135">
        <v>0</v>
      </c>
      <c r="K70" s="135">
        <v>0</v>
      </c>
      <c r="L70" s="135">
        <v>1</v>
      </c>
      <c r="M70" s="135">
        <v>0</v>
      </c>
      <c r="N70" s="135">
        <v>0</v>
      </c>
      <c r="O70" s="135">
        <v>1</v>
      </c>
      <c r="P70" s="135">
        <v>0</v>
      </c>
      <c r="Q70" s="135">
        <v>0</v>
      </c>
      <c r="R70" s="135">
        <v>0</v>
      </c>
      <c r="S70" s="135">
        <v>0</v>
      </c>
      <c r="T70" s="135">
        <v>0</v>
      </c>
      <c r="U70" s="135">
        <v>0</v>
      </c>
      <c r="V70" s="135">
        <v>0</v>
      </c>
      <c r="W70" s="135">
        <v>0</v>
      </c>
      <c r="X70" s="135">
        <v>0</v>
      </c>
      <c r="Y70" s="135">
        <v>1</v>
      </c>
      <c r="Z70" s="135">
        <v>0</v>
      </c>
      <c r="AA70" s="135">
        <v>0</v>
      </c>
      <c r="AB70" s="135">
        <v>0</v>
      </c>
      <c r="AC70" s="135">
        <v>1</v>
      </c>
      <c r="AD70" s="135">
        <v>0</v>
      </c>
      <c r="AE70" s="135">
        <v>0</v>
      </c>
      <c r="AF70" s="135">
        <v>0</v>
      </c>
      <c r="AG70" s="135">
        <v>1</v>
      </c>
      <c r="AH70" s="135">
        <v>0</v>
      </c>
      <c r="AI70" s="135">
        <v>0</v>
      </c>
      <c r="AJ70" s="135">
        <v>0</v>
      </c>
      <c r="AK70" s="135">
        <v>0</v>
      </c>
      <c r="AL70" s="135">
        <v>0</v>
      </c>
      <c r="AM70" s="135">
        <v>0</v>
      </c>
      <c r="AN70" s="135">
        <v>0</v>
      </c>
      <c r="AO70" s="135">
        <v>0</v>
      </c>
      <c r="AP70" s="135">
        <v>0</v>
      </c>
      <c r="AQ70" s="135">
        <v>0</v>
      </c>
      <c r="AR70" s="135">
        <v>0</v>
      </c>
      <c r="AS70" s="135">
        <v>0</v>
      </c>
      <c r="AT70" s="135">
        <v>0</v>
      </c>
      <c r="AU70" s="135">
        <v>0</v>
      </c>
      <c r="AV70" s="135">
        <v>0</v>
      </c>
      <c r="AW70" s="135">
        <v>0</v>
      </c>
      <c r="AX70" s="135">
        <v>0</v>
      </c>
      <c r="AY70" s="135">
        <v>0</v>
      </c>
      <c r="AZ70" s="135">
        <v>0</v>
      </c>
      <c r="BA70" s="135">
        <v>0</v>
      </c>
      <c r="BB70" s="135">
        <v>0</v>
      </c>
      <c r="BC70" s="135">
        <v>1</v>
      </c>
      <c r="BD70" s="135">
        <v>0</v>
      </c>
      <c r="BE70" s="135">
        <v>1</v>
      </c>
      <c r="BF70" s="135">
        <v>0</v>
      </c>
      <c r="BG70" s="135">
        <v>0</v>
      </c>
      <c r="BH70" s="135">
        <v>0</v>
      </c>
      <c r="BI70" s="135">
        <v>0</v>
      </c>
      <c r="BJ70" s="135">
        <v>1</v>
      </c>
      <c r="BK70" s="135">
        <v>0</v>
      </c>
      <c r="BL70" s="135">
        <v>0</v>
      </c>
      <c r="BM70" s="135">
        <v>0</v>
      </c>
      <c r="BN70" s="135">
        <v>0</v>
      </c>
      <c r="BO70" s="135">
        <v>0</v>
      </c>
      <c r="BP70" s="135">
        <v>0</v>
      </c>
      <c r="BQ70" s="135">
        <v>0</v>
      </c>
      <c r="BR70" s="135">
        <v>0</v>
      </c>
      <c r="BS70" s="135">
        <v>1</v>
      </c>
      <c r="BT70" s="135">
        <v>0</v>
      </c>
      <c r="BU70" s="135">
        <v>1</v>
      </c>
      <c r="BV70" s="135">
        <v>0</v>
      </c>
      <c r="BW70" s="135">
        <v>0</v>
      </c>
      <c r="BX70" s="135">
        <v>0</v>
      </c>
      <c r="BY70" s="135">
        <v>0</v>
      </c>
      <c r="BZ70" s="135">
        <v>0</v>
      </c>
      <c r="CA70" s="135">
        <v>0</v>
      </c>
      <c r="CB70" s="135">
        <v>0</v>
      </c>
      <c r="CC70" s="135">
        <v>1</v>
      </c>
      <c r="CD70" s="135">
        <v>0</v>
      </c>
      <c r="CE70" s="135">
        <v>0</v>
      </c>
      <c r="CF70" s="135">
        <v>0</v>
      </c>
      <c r="CG70" s="135">
        <v>0</v>
      </c>
      <c r="CH70" s="135">
        <v>0</v>
      </c>
      <c r="CI70" s="135">
        <v>0</v>
      </c>
      <c r="CJ70" s="135">
        <v>0</v>
      </c>
      <c r="CK70" s="135">
        <v>0</v>
      </c>
      <c r="CL70" s="135">
        <v>0</v>
      </c>
      <c r="CM70" s="135">
        <v>0</v>
      </c>
      <c r="CN70" s="135">
        <v>0</v>
      </c>
      <c r="CO70" s="135">
        <v>1</v>
      </c>
      <c r="CP70" s="135">
        <v>0</v>
      </c>
      <c r="CQ70" s="135">
        <v>0</v>
      </c>
      <c r="CR70" s="135">
        <v>1</v>
      </c>
      <c r="CS70" s="135">
        <v>0</v>
      </c>
      <c r="CT70" s="135">
        <v>0</v>
      </c>
      <c r="CU70" s="135">
        <v>0</v>
      </c>
      <c r="CV70" s="135">
        <v>0</v>
      </c>
      <c r="CW70" s="135">
        <v>0</v>
      </c>
      <c r="CX70" s="135"/>
    </row>
    <row r="71" spans="1:102" x14ac:dyDescent="0.35">
      <c r="A71" s="135">
        <v>70</v>
      </c>
      <c r="B71" s="135">
        <v>0</v>
      </c>
      <c r="C71" s="135">
        <v>0</v>
      </c>
      <c r="D71" s="135">
        <v>0</v>
      </c>
      <c r="E71" s="135">
        <v>0</v>
      </c>
      <c r="F71" s="135">
        <v>1</v>
      </c>
      <c r="G71" s="135">
        <v>1</v>
      </c>
      <c r="H71" s="135">
        <v>1</v>
      </c>
      <c r="I71" s="135">
        <v>1</v>
      </c>
      <c r="J71" s="135">
        <v>0</v>
      </c>
      <c r="K71" s="135">
        <v>0</v>
      </c>
      <c r="L71" s="135">
        <v>0</v>
      </c>
      <c r="M71" s="135">
        <v>1</v>
      </c>
      <c r="N71" s="135">
        <v>0</v>
      </c>
      <c r="O71" s="135">
        <v>0</v>
      </c>
      <c r="P71" s="135">
        <v>0</v>
      </c>
      <c r="Q71" s="135">
        <v>0</v>
      </c>
      <c r="R71" s="135">
        <v>0</v>
      </c>
      <c r="S71" s="135">
        <v>0</v>
      </c>
      <c r="T71" s="135">
        <v>1</v>
      </c>
      <c r="U71" s="135">
        <v>0</v>
      </c>
      <c r="V71" s="135">
        <v>1</v>
      </c>
      <c r="W71" s="135">
        <v>0</v>
      </c>
      <c r="X71" s="135">
        <v>0</v>
      </c>
      <c r="Y71" s="135">
        <v>0</v>
      </c>
      <c r="Z71" s="135">
        <v>0</v>
      </c>
      <c r="AA71" s="135">
        <v>0</v>
      </c>
      <c r="AB71" s="135">
        <v>0</v>
      </c>
      <c r="AC71" s="135">
        <v>0</v>
      </c>
      <c r="AD71" s="135">
        <v>0</v>
      </c>
      <c r="AE71" s="135">
        <v>0</v>
      </c>
      <c r="AF71" s="135">
        <v>0</v>
      </c>
      <c r="AG71" s="135">
        <v>0</v>
      </c>
      <c r="AH71" s="135">
        <v>1</v>
      </c>
      <c r="AI71" s="135">
        <v>0</v>
      </c>
      <c r="AJ71" s="135">
        <v>0</v>
      </c>
      <c r="AK71" s="135">
        <v>0</v>
      </c>
      <c r="AL71" s="135">
        <v>0</v>
      </c>
      <c r="AM71" s="135">
        <v>1</v>
      </c>
      <c r="AN71" s="135">
        <v>0</v>
      </c>
      <c r="AO71" s="135">
        <v>0</v>
      </c>
      <c r="AP71" s="135">
        <v>0</v>
      </c>
      <c r="AQ71" s="135">
        <v>0</v>
      </c>
      <c r="AR71" s="135">
        <v>0</v>
      </c>
      <c r="AS71" s="135">
        <v>0</v>
      </c>
      <c r="AT71" s="135">
        <v>0</v>
      </c>
      <c r="AU71" s="135">
        <v>0</v>
      </c>
      <c r="AV71" s="135">
        <v>0</v>
      </c>
      <c r="AW71" s="135">
        <v>0</v>
      </c>
      <c r="AX71" s="135">
        <v>0</v>
      </c>
      <c r="AY71" s="135">
        <v>0</v>
      </c>
      <c r="AZ71" s="135">
        <v>0</v>
      </c>
      <c r="BA71" s="135">
        <v>0</v>
      </c>
      <c r="BB71" s="135">
        <v>0</v>
      </c>
      <c r="BC71" s="135">
        <v>0</v>
      </c>
      <c r="BD71" s="135">
        <v>0</v>
      </c>
      <c r="BE71" s="135">
        <v>0</v>
      </c>
      <c r="BF71" s="135">
        <v>0</v>
      </c>
      <c r="BG71" s="135">
        <v>0</v>
      </c>
      <c r="BH71" s="135">
        <v>0</v>
      </c>
      <c r="BI71" s="135">
        <v>0</v>
      </c>
      <c r="BJ71" s="135">
        <v>0</v>
      </c>
      <c r="BK71" s="135">
        <v>0</v>
      </c>
      <c r="BL71" s="135">
        <v>0</v>
      </c>
      <c r="BM71" s="135">
        <v>0</v>
      </c>
      <c r="BN71" s="135">
        <v>0</v>
      </c>
      <c r="BO71" s="135">
        <v>0</v>
      </c>
      <c r="BP71" s="135">
        <v>0</v>
      </c>
      <c r="BQ71" s="135">
        <v>0</v>
      </c>
      <c r="BR71" s="135">
        <v>0</v>
      </c>
      <c r="BS71" s="135">
        <v>0</v>
      </c>
      <c r="BT71" s="135">
        <v>0</v>
      </c>
      <c r="BU71" s="135">
        <v>0</v>
      </c>
      <c r="BV71" s="135">
        <v>0</v>
      </c>
      <c r="BW71" s="135">
        <v>0</v>
      </c>
      <c r="BX71" s="135">
        <v>0</v>
      </c>
      <c r="BY71" s="135">
        <v>0</v>
      </c>
      <c r="BZ71" s="135">
        <v>0</v>
      </c>
      <c r="CA71" s="135">
        <v>0</v>
      </c>
      <c r="CB71" s="135">
        <v>0</v>
      </c>
      <c r="CC71" s="135">
        <v>0</v>
      </c>
      <c r="CD71" s="135">
        <v>1</v>
      </c>
      <c r="CE71" s="135">
        <v>1</v>
      </c>
      <c r="CF71" s="135">
        <v>1</v>
      </c>
      <c r="CG71" s="135">
        <v>0</v>
      </c>
      <c r="CH71" s="135">
        <v>1</v>
      </c>
      <c r="CI71" s="135">
        <v>1</v>
      </c>
      <c r="CJ71" s="135">
        <v>0</v>
      </c>
      <c r="CK71" s="135">
        <v>0</v>
      </c>
      <c r="CL71" s="135">
        <v>0</v>
      </c>
      <c r="CM71" s="135">
        <v>0</v>
      </c>
      <c r="CN71" s="135">
        <v>0</v>
      </c>
      <c r="CO71" s="135">
        <v>0</v>
      </c>
      <c r="CP71" s="135">
        <v>0</v>
      </c>
      <c r="CQ71" s="135">
        <v>0</v>
      </c>
      <c r="CR71" s="135">
        <v>0</v>
      </c>
      <c r="CS71" s="135">
        <v>1</v>
      </c>
      <c r="CT71" s="135">
        <v>0</v>
      </c>
      <c r="CU71" s="135">
        <v>0</v>
      </c>
      <c r="CV71" s="135">
        <v>1</v>
      </c>
      <c r="CW71" s="135">
        <v>1</v>
      </c>
      <c r="CX71" s="135"/>
    </row>
    <row r="72" spans="1:102" x14ac:dyDescent="0.35">
      <c r="A72" s="135">
        <v>71</v>
      </c>
      <c r="B72" s="135">
        <v>0</v>
      </c>
      <c r="C72" s="135">
        <v>0</v>
      </c>
      <c r="D72" s="135">
        <v>0</v>
      </c>
      <c r="E72" s="135">
        <v>1</v>
      </c>
      <c r="F72" s="135">
        <v>1</v>
      </c>
      <c r="G72" s="135">
        <v>0</v>
      </c>
      <c r="H72" s="135">
        <v>1</v>
      </c>
      <c r="I72" s="135">
        <v>0</v>
      </c>
      <c r="J72" s="135">
        <v>0</v>
      </c>
      <c r="K72" s="135">
        <v>0</v>
      </c>
      <c r="L72" s="135">
        <v>0</v>
      </c>
      <c r="M72" s="135">
        <v>0</v>
      </c>
      <c r="N72" s="135">
        <v>0</v>
      </c>
      <c r="O72" s="135">
        <v>0</v>
      </c>
      <c r="P72" s="135">
        <v>1</v>
      </c>
      <c r="Q72" s="135">
        <v>0</v>
      </c>
      <c r="R72" s="135">
        <v>0</v>
      </c>
      <c r="S72" s="135">
        <v>0</v>
      </c>
      <c r="T72" s="135">
        <v>0</v>
      </c>
      <c r="U72" s="135">
        <v>0</v>
      </c>
      <c r="V72" s="135">
        <v>0</v>
      </c>
      <c r="W72" s="135">
        <v>0</v>
      </c>
      <c r="X72" s="135">
        <v>0</v>
      </c>
      <c r="Y72" s="135">
        <v>0</v>
      </c>
      <c r="Z72" s="135">
        <v>0</v>
      </c>
      <c r="AA72" s="135">
        <v>0</v>
      </c>
      <c r="AB72" s="135">
        <v>0</v>
      </c>
      <c r="AC72" s="135">
        <v>1</v>
      </c>
      <c r="AD72" s="135">
        <v>0</v>
      </c>
      <c r="AE72" s="135">
        <v>0</v>
      </c>
      <c r="AF72" s="135">
        <v>0</v>
      </c>
      <c r="AG72" s="135">
        <v>0</v>
      </c>
      <c r="AH72" s="135">
        <v>0</v>
      </c>
      <c r="AI72" s="135">
        <v>0</v>
      </c>
      <c r="AJ72" s="135">
        <v>0</v>
      </c>
      <c r="AK72" s="135">
        <v>0</v>
      </c>
      <c r="AL72" s="135">
        <v>0</v>
      </c>
      <c r="AM72" s="135">
        <v>0</v>
      </c>
      <c r="AN72" s="135">
        <v>0</v>
      </c>
      <c r="AO72" s="135">
        <v>0</v>
      </c>
      <c r="AP72" s="135">
        <v>0</v>
      </c>
      <c r="AQ72" s="135">
        <v>0</v>
      </c>
      <c r="AR72" s="135">
        <v>0</v>
      </c>
      <c r="AS72" s="135">
        <v>0</v>
      </c>
      <c r="AT72" s="135">
        <v>0</v>
      </c>
      <c r="AU72" s="135">
        <v>0</v>
      </c>
      <c r="AV72" s="135">
        <v>0</v>
      </c>
      <c r="AW72" s="135">
        <v>0</v>
      </c>
      <c r="AX72" s="135">
        <v>0</v>
      </c>
      <c r="AY72" s="135">
        <v>0</v>
      </c>
      <c r="AZ72" s="135">
        <v>0</v>
      </c>
      <c r="BA72" s="135">
        <v>0</v>
      </c>
      <c r="BB72" s="135">
        <v>0</v>
      </c>
      <c r="BC72" s="135">
        <v>0</v>
      </c>
      <c r="BD72" s="135">
        <v>1</v>
      </c>
      <c r="BE72" s="135">
        <v>0</v>
      </c>
      <c r="BF72" s="135">
        <v>0</v>
      </c>
      <c r="BG72" s="135">
        <v>0</v>
      </c>
      <c r="BH72" s="135">
        <v>0</v>
      </c>
      <c r="BI72" s="135">
        <v>0</v>
      </c>
      <c r="BJ72" s="135">
        <v>0</v>
      </c>
      <c r="BK72" s="135">
        <v>0</v>
      </c>
      <c r="BL72" s="135">
        <v>0</v>
      </c>
      <c r="BM72" s="135">
        <v>0</v>
      </c>
      <c r="BN72" s="135">
        <v>0</v>
      </c>
      <c r="BO72" s="135">
        <v>0</v>
      </c>
      <c r="BP72" s="135">
        <v>0</v>
      </c>
      <c r="BQ72" s="135">
        <v>0</v>
      </c>
      <c r="BR72" s="135">
        <v>0</v>
      </c>
      <c r="BS72" s="135">
        <v>0</v>
      </c>
      <c r="BT72" s="135">
        <v>0</v>
      </c>
      <c r="BU72" s="135">
        <v>0</v>
      </c>
      <c r="BV72" s="135">
        <v>0</v>
      </c>
      <c r="BW72" s="135">
        <v>1</v>
      </c>
      <c r="BX72" s="135">
        <v>0</v>
      </c>
      <c r="BY72" s="135">
        <v>0</v>
      </c>
      <c r="BZ72" s="135">
        <v>0</v>
      </c>
      <c r="CA72" s="135">
        <v>0</v>
      </c>
      <c r="CB72" s="135">
        <v>1</v>
      </c>
      <c r="CC72" s="135">
        <v>0</v>
      </c>
      <c r="CD72" s="135">
        <v>0</v>
      </c>
      <c r="CE72" s="135">
        <v>0</v>
      </c>
      <c r="CF72" s="135">
        <v>0</v>
      </c>
      <c r="CG72" s="135">
        <v>0</v>
      </c>
      <c r="CH72" s="135">
        <v>0</v>
      </c>
      <c r="CI72" s="135">
        <v>0</v>
      </c>
      <c r="CJ72" s="135">
        <v>0</v>
      </c>
      <c r="CK72" s="135">
        <v>0</v>
      </c>
      <c r="CL72" s="135">
        <v>0</v>
      </c>
      <c r="CM72" s="135">
        <v>0</v>
      </c>
      <c r="CN72" s="135">
        <v>0</v>
      </c>
      <c r="CO72" s="135">
        <v>0</v>
      </c>
      <c r="CP72" s="135">
        <v>0</v>
      </c>
      <c r="CQ72" s="135">
        <v>0</v>
      </c>
      <c r="CR72" s="135">
        <v>0</v>
      </c>
      <c r="CS72" s="135">
        <v>0</v>
      </c>
      <c r="CT72" s="135">
        <v>0</v>
      </c>
      <c r="CU72" s="135">
        <v>1</v>
      </c>
      <c r="CV72" s="135">
        <v>0</v>
      </c>
      <c r="CW72" s="135">
        <v>0</v>
      </c>
      <c r="CX72" s="135"/>
    </row>
    <row r="73" spans="1:102" x14ac:dyDescent="0.35">
      <c r="A73" s="135">
        <v>72</v>
      </c>
      <c r="B73" s="135">
        <v>0</v>
      </c>
      <c r="C73" s="135">
        <v>0</v>
      </c>
      <c r="D73" s="135">
        <v>0</v>
      </c>
      <c r="E73" s="135">
        <v>1</v>
      </c>
      <c r="F73" s="135">
        <v>0</v>
      </c>
      <c r="G73" s="135">
        <v>0</v>
      </c>
      <c r="H73" s="135">
        <v>1</v>
      </c>
      <c r="I73" s="135">
        <v>0</v>
      </c>
      <c r="J73" s="135">
        <v>0</v>
      </c>
      <c r="K73" s="135">
        <v>0</v>
      </c>
      <c r="L73" s="135">
        <v>0</v>
      </c>
      <c r="M73" s="135">
        <v>1</v>
      </c>
      <c r="N73" s="135">
        <v>0</v>
      </c>
      <c r="O73" s="135">
        <v>1</v>
      </c>
      <c r="P73" s="135">
        <v>1</v>
      </c>
      <c r="Q73" s="135">
        <v>0</v>
      </c>
      <c r="R73" s="135">
        <v>1</v>
      </c>
      <c r="S73" s="135">
        <v>0</v>
      </c>
      <c r="T73" s="135">
        <v>0</v>
      </c>
      <c r="U73" s="135">
        <v>0</v>
      </c>
      <c r="V73" s="135">
        <v>0</v>
      </c>
      <c r="W73" s="135">
        <v>0</v>
      </c>
      <c r="X73" s="135">
        <v>0</v>
      </c>
      <c r="Y73" s="135">
        <v>0</v>
      </c>
      <c r="Z73" s="135">
        <v>0</v>
      </c>
      <c r="AA73" s="135">
        <v>0</v>
      </c>
      <c r="AB73" s="135">
        <v>1</v>
      </c>
      <c r="AC73" s="135">
        <v>0</v>
      </c>
      <c r="AD73" s="135">
        <v>0</v>
      </c>
      <c r="AE73" s="135">
        <v>0</v>
      </c>
      <c r="AF73" s="135">
        <v>0</v>
      </c>
      <c r="AG73" s="135">
        <v>0</v>
      </c>
      <c r="AH73" s="135">
        <v>0</v>
      </c>
      <c r="AI73" s="135">
        <v>0</v>
      </c>
      <c r="AJ73" s="135">
        <v>0</v>
      </c>
      <c r="AK73" s="135">
        <v>0</v>
      </c>
      <c r="AL73" s="135">
        <v>0</v>
      </c>
      <c r="AM73" s="135">
        <v>0</v>
      </c>
      <c r="AN73" s="135">
        <v>0</v>
      </c>
      <c r="AO73" s="135">
        <v>0</v>
      </c>
      <c r="AP73" s="135">
        <v>0</v>
      </c>
      <c r="AQ73" s="135">
        <v>0</v>
      </c>
      <c r="AR73" s="135">
        <v>1</v>
      </c>
      <c r="AS73" s="135">
        <v>0</v>
      </c>
      <c r="AT73" s="135">
        <v>0</v>
      </c>
      <c r="AU73" s="135">
        <v>0</v>
      </c>
      <c r="AV73" s="135">
        <v>0</v>
      </c>
      <c r="AW73" s="135">
        <v>0</v>
      </c>
      <c r="AX73" s="135">
        <v>0</v>
      </c>
      <c r="AY73" s="135">
        <v>0</v>
      </c>
      <c r="AZ73" s="135">
        <v>0</v>
      </c>
      <c r="BA73" s="135">
        <v>0</v>
      </c>
      <c r="BB73" s="135">
        <v>0</v>
      </c>
      <c r="BC73" s="135">
        <v>0</v>
      </c>
      <c r="BD73" s="135">
        <v>0</v>
      </c>
      <c r="BE73" s="135">
        <v>0</v>
      </c>
      <c r="BF73" s="135">
        <v>0</v>
      </c>
      <c r="BG73" s="135">
        <v>0</v>
      </c>
      <c r="BH73" s="135">
        <v>0</v>
      </c>
      <c r="BI73" s="135">
        <v>0</v>
      </c>
      <c r="BJ73" s="135">
        <v>0</v>
      </c>
      <c r="BK73" s="135">
        <v>0</v>
      </c>
      <c r="BL73" s="135">
        <v>1</v>
      </c>
      <c r="BM73" s="135">
        <v>0</v>
      </c>
      <c r="BN73" s="135">
        <v>0</v>
      </c>
      <c r="BO73" s="135">
        <v>0</v>
      </c>
      <c r="BP73" s="135">
        <v>0</v>
      </c>
      <c r="BQ73" s="135">
        <v>0</v>
      </c>
      <c r="BR73" s="135">
        <v>0</v>
      </c>
      <c r="BS73" s="135">
        <v>0</v>
      </c>
      <c r="BT73" s="135">
        <v>0</v>
      </c>
      <c r="BU73" s="135">
        <v>0</v>
      </c>
      <c r="BV73" s="135">
        <v>0</v>
      </c>
      <c r="BW73" s="135">
        <v>0</v>
      </c>
      <c r="BX73" s="135">
        <v>0</v>
      </c>
      <c r="BY73" s="135">
        <v>0</v>
      </c>
      <c r="BZ73" s="135">
        <v>0</v>
      </c>
      <c r="CA73" s="135">
        <v>1</v>
      </c>
      <c r="CB73" s="135">
        <v>0</v>
      </c>
      <c r="CC73" s="135">
        <v>0</v>
      </c>
      <c r="CD73" s="135">
        <v>1</v>
      </c>
      <c r="CE73" s="135">
        <v>0</v>
      </c>
      <c r="CF73" s="135">
        <v>0</v>
      </c>
      <c r="CG73" s="135">
        <v>0</v>
      </c>
      <c r="CH73" s="135">
        <v>0</v>
      </c>
      <c r="CI73" s="135">
        <v>0</v>
      </c>
      <c r="CJ73" s="135">
        <v>0</v>
      </c>
      <c r="CK73" s="135">
        <v>0</v>
      </c>
      <c r="CL73" s="135">
        <v>1</v>
      </c>
      <c r="CM73" s="135">
        <v>0</v>
      </c>
      <c r="CN73" s="135">
        <v>0</v>
      </c>
      <c r="CO73" s="135">
        <v>0</v>
      </c>
      <c r="CP73" s="135">
        <v>0</v>
      </c>
      <c r="CQ73" s="135">
        <v>2</v>
      </c>
      <c r="CR73" s="135">
        <v>0</v>
      </c>
      <c r="CS73" s="135">
        <v>0</v>
      </c>
      <c r="CT73" s="135">
        <v>0</v>
      </c>
      <c r="CU73" s="135">
        <v>0</v>
      </c>
      <c r="CV73" s="135">
        <v>1</v>
      </c>
      <c r="CW73" s="135">
        <v>1</v>
      </c>
      <c r="CX73" s="135"/>
    </row>
    <row r="74" spans="1:102" x14ac:dyDescent="0.35">
      <c r="A74" s="135">
        <v>73</v>
      </c>
      <c r="B74" s="135">
        <v>0</v>
      </c>
      <c r="C74" s="135">
        <v>0</v>
      </c>
      <c r="D74" s="135">
        <v>0</v>
      </c>
      <c r="E74" s="135">
        <v>0</v>
      </c>
      <c r="F74" s="135">
        <v>0</v>
      </c>
      <c r="G74" s="135">
        <v>0</v>
      </c>
      <c r="H74" s="135">
        <v>0</v>
      </c>
      <c r="I74" s="135">
        <v>1</v>
      </c>
      <c r="J74" s="135">
        <v>0</v>
      </c>
      <c r="K74" s="135">
        <v>1</v>
      </c>
      <c r="L74" s="135">
        <v>0</v>
      </c>
      <c r="M74" s="135">
        <v>0</v>
      </c>
      <c r="N74" s="135">
        <v>0</v>
      </c>
      <c r="O74" s="135">
        <v>0</v>
      </c>
      <c r="P74" s="135">
        <v>0</v>
      </c>
      <c r="Q74" s="135">
        <v>0</v>
      </c>
      <c r="R74" s="135">
        <v>1</v>
      </c>
      <c r="S74" s="135">
        <v>0</v>
      </c>
      <c r="T74" s="135">
        <v>0</v>
      </c>
      <c r="U74" s="135">
        <v>0</v>
      </c>
      <c r="V74" s="135">
        <v>0</v>
      </c>
      <c r="W74" s="135">
        <v>0</v>
      </c>
      <c r="X74" s="135">
        <v>0</v>
      </c>
      <c r="Y74" s="135">
        <v>0</v>
      </c>
      <c r="Z74" s="135">
        <v>0</v>
      </c>
      <c r="AA74" s="135">
        <v>0</v>
      </c>
      <c r="AB74" s="135">
        <v>0</v>
      </c>
      <c r="AC74" s="135">
        <v>0</v>
      </c>
      <c r="AD74" s="135">
        <v>0</v>
      </c>
      <c r="AE74" s="135">
        <v>1</v>
      </c>
      <c r="AF74" s="135">
        <v>1</v>
      </c>
      <c r="AG74" s="135">
        <v>0</v>
      </c>
      <c r="AH74" s="135">
        <v>0</v>
      </c>
      <c r="AI74" s="135">
        <v>0</v>
      </c>
      <c r="AJ74" s="135">
        <v>0</v>
      </c>
      <c r="AK74" s="135">
        <v>0</v>
      </c>
      <c r="AL74" s="135">
        <v>0</v>
      </c>
      <c r="AM74" s="135">
        <v>0</v>
      </c>
      <c r="AN74" s="135">
        <v>0</v>
      </c>
      <c r="AO74" s="135">
        <v>0</v>
      </c>
      <c r="AP74" s="135">
        <v>1</v>
      </c>
      <c r="AQ74" s="135">
        <v>0</v>
      </c>
      <c r="AR74" s="135">
        <v>0</v>
      </c>
      <c r="AS74" s="135">
        <v>0</v>
      </c>
      <c r="AT74" s="135">
        <v>0</v>
      </c>
      <c r="AU74" s="135">
        <v>0</v>
      </c>
      <c r="AV74" s="135">
        <v>0</v>
      </c>
      <c r="AW74" s="135">
        <v>0</v>
      </c>
      <c r="AX74" s="135">
        <v>0</v>
      </c>
      <c r="AY74" s="135">
        <v>0</v>
      </c>
      <c r="AZ74" s="135">
        <v>0</v>
      </c>
      <c r="BA74" s="135">
        <v>0</v>
      </c>
      <c r="BB74" s="135">
        <v>0</v>
      </c>
      <c r="BC74" s="135">
        <v>0</v>
      </c>
      <c r="BD74" s="135">
        <v>0</v>
      </c>
      <c r="BE74" s="135">
        <v>1</v>
      </c>
      <c r="BF74" s="135">
        <v>0</v>
      </c>
      <c r="BG74" s="135">
        <v>0</v>
      </c>
      <c r="BH74" s="135">
        <v>0</v>
      </c>
      <c r="BI74" s="135">
        <v>0</v>
      </c>
      <c r="BJ74" s="135">
        <v>0</v>
      </c>
      <c r="BK74" s="135">
        <v>0</v>
      </c>
      <c r="BL74" s="135">
        <v>0</v>
      </c>
      <c r="BM74" s="135">
        <v>1</v>
      </c>
      <c r="BN74" s="135">
        <v>0</v>
      </c>
      <c r="BO74" s="135">
        <v>0</v>
      </c>
      <c r="BP74" s="135">
        <v>1</v>
      </c>
      <c r="BQ74" s="135">
        <v>0</v>
      </c>
      <c r="BR74" s="135">
        <v>0</v>
      </c>
      <c r="BS74" s="135">
        <v>0</v>
      </c>
      <c r="BT74" s="135">
        <v>0</v>
      </c>
      <c r="BU74" s="135">
        <v>1</v>
      </c>
      <c r="BV74" s="135">
        <v>1</v>
      </c>
      <c r="BW74" s="135">
        <v>0</v>
      </c>
      <c r="BX74" s="135">
        <v>0</v>
      </c>
      <c r="BY74" s="135">
        <v>0</v>
      </c>
      <c r="BZ74" s="135">
        <v>0</v>
      </c>
      <c r="CA74" s="135">
        <v>1</v>
      </c>
      <c r="CB74" s="135">
        <v>0</v>
      </c>
      <c r="CC74" s="135">
        <v>1</v>
      </c>
      <c r="CD74" s="135">
        <v>0</v>
      </c>
      <c r="CE74" s="135">
        <v>0</v>
      </c>
      <c r="CF74" s="135">
        <v>0</v>
      </c>
      <c r="CG74" s="135">
        <v>0</v>
      </c>
      <c r="CH74" s="135">
        <v>0</v>
      </c>
      <c r="CI74" s="135">
        <v>0</v>
      </c>
      <c r="CJ74" s="135">
        <v>1</v>
      </c>
      <c r="CK74" s="135">
        <v>1</v>
      </c>
      <c r="CL74" s="135">
        <v>1</v>
      </c>
      <c r="CM74" s="135">
        <v>0</v>
      </c>
      <c r="CN74" s="135">
        <v>1</v>
      </c>
      <c r="CO74" s="135">
        <v>0</v>
      </c>
      <c r="CP74" s="135">
        <v>0</v>
      </c>
      <c r="CQ74" s="135">
        <v>1</v>
      </c>
      <c r="CR74" s="135">
        <v>0</v>
      </c>
      <c r="CS74" s="135">
        <v>0</v>
      </c>
      <c r="CT74" s="135">
        <v>0</v>
      </c>
      <c r="CU74" s="135">
        <v>0</v>
      </c>
      <c r="CV74" s="135">
        <v>0</v>
      </c>
      <c r="CW74" s="135">
        <v>0</v>
      </c>
      <c r="CX74" s="135"/>
    </row>
    <row r="75" spans="1:102" x14ac:dyDescent="0.35">
      <c r="A75" s="135">
        <v>74</v>
      </c>
      <c r="B75" s="135">
        <v>0</v>
      </c>
      <c r="C75" s="135">
        <v>0</v>
      </c>
      <c r="D75" s="135">
        <v>0</v>
      </c>
      <c r="E75" s="135">
        <v>0</v>
      </c>
      <c r="F75" s="135">
        <v>0</v>
      </c>
      <c r="G75" s="135">
        <v>0</v>
      </c>
      <c r="H75" s="135">
        <v>0</v>
      </c>
      <c r="I75" s="135">
        <v>0</v>
      </c>
      <c r="J75" s="135">
        <v>1</v>
      </c>
      <c r="K75" s="135">
        <v>0</v>
      </c>
      <c r="L75" s="135">
        <v>0</v>
      </c>
      <c r="M75" s="135">
        <v>0</v>
      </c>
      <c r="N75" s="135">
        <v>0</v>
      </c>
      <c r="O75" s="135">
        <v>0</v>
      </c>
      <c r="P75" s="135">
        <v>1</v>
      </c>
      <c r="Q75" s="135">
        <v>0</v>
      </c>
      <c r="R75" s="135">
        <v>0</v>
      </c>
      <c r="S75" s="135">
        <v>0</v>
      </c>
      <c r="T75" s="135">
        <v>0</v>
      </c>
      <c r="U75" s="135">
        <v>0</v>
      </c>
      <c r="V75" s="135">
        <v>0</v>
      </c>
      <c r="W75" s="135">
        <v>0</v>
      </c>
      <c r="X75" s="135">
        <v>0</v>
      </c>
      <c r="Y75" s="135">
        <v>0</v>
      </c>
      <c r="Z75" s="135">
        <v>0</v>
      </c>
      <c r="AA75" s="135">
        <v>1</v>
      </c>
      <c r="AB75" s="135">
        <v>0</v>
      </c>
      <c r="AC75" s="135">
        <v>0</v>
      </c>
      <c r="AD75" s="135">
        <v>0</v>
      </c>
      <c r="AE75" s="135">
        <v>0</v>
      </c>
      <c r="AF75" s="135">
        <v>0</v>
      </c>
      <c r="AG75" s="135">
        <v>0</v>
      </c>
      <c r="AH75" s="135">
        <v>0</v>
      </c>
      <c r="AI75" s="135">
        <v>0</v>
      </c>
      <c r="AJ75" s="135">
        <v>1</v>
      </c>
      <c r="AK75" s="135">
        <v>0</v>
      </c>
      <c r="AL75" s="135">
        <v>0</v>
      </c>
      <c r="AM75" s="135">
        <v>0</v>
      </c>
      <c r="AN75" s="135">
        <v>0</v>
      </c>
      <c r="AO75" s="135">
        <v>0</v>
      </c>
      <c r="AP75" s="135">
        <v>0</v>
      </c>
      <c r="AQ75" s="135">
        <v>0</v>
      </c>
      <c r="AR75" s="135">
        <v>0</v>
      </c>
      <c r="AS75" s="135">
        <v>0</v>
      </c>
      <c r="AT75" s="135">
        <v>0</v>
      </c>
      <c r="AU75" s="135">
        <v>0</v>
      </c>
      <c r="AV75" s="135">
        <v>0</v>
      </c>
      <c r="AW75" s="135">
        <v>1</v>
      </c>
      <c r="AX75" s="135">
        <v>0</v>
      </c>
      <c r="AY75" s="135">
        <v>0</v>
      </c>
      <c r="AZ75" s="135">
        <v>1</v>
      </c>
      <c r="BA75" s="135">
        <v>0</v>
      </c>
      <c r="BB75" s="135">
        <v>0</v>
      </c>
      <c r="BC75" s="135">
        <v>0</v>
      </c>
      <c r="BD75" s="135">
        <v>0</v>
      </c>
      <c r="BE75" s="135">
        <v>0</v>
      </c>
      <c r="BF75" s="135">
        <v>0</v>
      </c>
      <c r="BG75" s="135">
        <v>0</v>
      </c>
      <c r="BH75" s="135">
        <v>0</v>
      </c>
      <c r="BI75" s="135">
        <v>0</v>
      </c>
      <c r="BJ75" s="135">
        <v>0</v>
      </c>
      <c r="BK75" s="135">
        <v>0</v>
      </c>
      <c r="BL75" s="135">
        <v>0</v>
      </c>
      <c r="BM75" s="135">
        <v>0</v>
      </c>
      <c r="BN75" s="135">
        <v>0</v>
      </c>
      <c r="BO75" s="135">
        <v>0</v>
      </c>
      <c r="BP75" s="135">
        <v>0</v>
      </c>
      <c r="BQ75" s="135">
        <v>0</v>
      </c>
      <c r="BR75" s="135">
        <v>0</v>
      </c>
      <c r="BS75" s="135">
        <v>0</v>
      </c>
      <c r="BT75" s="135">
        <v>1</v>
      </c>
      <c r="BU75" s="135">
        <v>0</v>
      </c>
      <c r="BV75" s="135">
        <v>0</v>
      </c>
      <c r="BW75" s="135">
        <v>0</v>
      </c>
      <c r="BX75" s="135">
        <v>0</v>
      </c>
      <c r="BY75" s="135">
        <v>0</v>
      </c>
      <c r="BZ75" s="135">
        <v>0</v>
      </c>
      <c r="CA75" s="135">
        <v>0</v>
      </c>
      <c r="CB75" s="135">
        <v>0</v>
      </c>
      <c r="CC75" s="135">
        <v>0</v>
      </c>
      <c r="CD75" s="135">
        <v>1</v>
      </c>
      <c r="CE75" s="135">
        <v>0</v>
      </c>
      <c r="CF75" s="135">
        <v>0</v>
      </c>
      <c r="CG75" s="135">
        <v>0</v>
      </c>
      <c r="CH75" s="135">
        <v>0</v>
      </c>
      <c r="CI75" s="135">
        <v>0</v>
      </c>
      <c r="CJ75" s="135">
        <v>1</v>
      </c>
      <c r="CK75" s="135">
        <v>0</v>
      </c>
      <c r="CL75" s="135">
        <v>0</v>
      </c>
      <c r="CM75" s="135">
        <v>0</v>
      </c>
      <c r="CN75" s="135">
        <v>0</v>
      </c>
      <c r="CO75" s="135">
        <v>0</v>
      </c>
      <c r="CP75" s="135">
        <v>0</v>
      </c>
      <c r="CQ75" s="135">
        <v>0</v>
      </c>
      <c r="CR75" s="135">
        <v>0</v>
      </c>
      <c r="CS75" s="135">
        <v>0</v>
      </c>
      <c r="CT75" s="135">
        <v>0</v>
      </c>
      <c r="CU75" s="135">
        <v>1</v>
      </c>
      <c r="CV75" s="135">
        <v>0</v>
      </c>
      <c r="CW75" s="135">
        <v>0</v>
      </c>
      <c r="CX75" s="135"/>
    </row>
    <row r="76" spans="1:102" x14ac:dyDescent="0.35">
      <c r="A76" s="135">
        <v>75</v>
      </c>
      <c r="B76" s="135">
        <v>0</v>
      </c>
      <c r="C76" s="135">
        <v>0</v>
      </c>
      <c r="D76" s="135">
        <v>0</v>
      </c>
      <c r="E76" s="135">
        <v>0</v>
      </c>
      <c r="F76" s="135">
        <v>0</v>
      </c>
      <c r="G76" s="135">
        <v>0</v>
      </c>
      <c r="H76" s="135">
        <v>0</v>
      </c>
      <c r="I76" s="135">
        <v>0</v>
      </c>
      <c r="J76" s="135">
        <v>0</v>
      </c>
      <c r="K76" s="135">
        <v>0</v>
      </c>
      <c r="L76" s="135">
        <v>0</v>
      </c>
      <c r="M76" s="135">
        <v>0</v>
      </c>
      <c r="N76" s="135">
        <v>0</v>
      </c>
      <c r="O76" s="135">
        <v>1</v>
      </c>
      <c r="P76" s="135">
        <v>0</v>
      </c>
      <c r="Q76" s="135">
        <v>0</v>
      </c>
      <c r="R76" s="135">
        <v>1</v>
      </c>
      <c r="S76" s="135">
        <v>1</v>
      </c>
      <c r="T76" s="135">
        <v>0</v>
      </c>
      <c r="U76" s="135">
        <v>0</v>
      </c>
      <c r="V76" s="135">
        <v>0</v>
      </c>
      <c r="W76" s="135">
        <v>0</v>
      </c>
      <c r="X76" s="135">
        <v>0</v>
      </c>
      <c r="Y76" s="135">
        <v>0</v>
      </c>
      <c r="Z76" s="135">
        <v>0</v>
      </c>
      <c r="AA76" s="135">
        <v>0</v>
      </c>
      <c r="AB76" s="135">
        <v>0</v>
      </c>
      <c r="AC76" s="135">
        <v>0</v>
      </c>
      <c r="AD76" s="135">
        <v>0</v>
      </c>
      <c r="AE76" s="135">
        <v>0</v>
      </c>
      <c r="AF76" s="135">
        <v>0</v>
      </c>
      <c r="AG76" s="135">
        <v>0</v>
      </c>
      <c r="AH76" s="135">
        <v>0</v>
      </c>
      <c r="AI76" s="135">
        <v>0</v>
      </c>
      <c r="AJ76" s="135">
        <v>0</v>
      </c>
      <c r="AK76" s="135">
        <v>0</v>
      </c>
      <c r="AL76" s="135">
        <v>0</v>
      </c>
      <c r="AM76" s="135">
        <v>0</v>
      </c>
      <c r="AN76" s="135">
        <v>0</v>
      </c>
      <c r="AO76" s="135">
        <v>0</v>
      </c>
      <c r="AP76" s="135">
        <v>0</v>
      </c>
      <c r="AQ76" s="135">
        <v>0</v>
      </c>
      <c r="AR76" s="135">
        <v>1</v>
      </c>
      <c r="AS76" s="135">
        <v>0</v>
      </c>
      <c r="AT76" s="135">
        <v>0</v>
      </c>
      <c r="AU76" s="135">
        <v>0</v>
      </c>
      <c r="AV76" s="135">
        <v>1</v>
      </c>
      <c r="AW76" s="135">
        <v>0</v>
      </c>
      <c r="AX76" s="135">
        <v>0</v>
      </c>
      <c r="AY76" s="135">
        <v>0</v>
      </c>
      <c r="AZ76" s="135">
        <v>0</v>
      </c>
      <c r="BA76" s="135">
        <v>0</v>
      </c>
      <c r="BB76" s="135">
        <v>0</v>
      </c>
      <c r="BC76" s="135">
        <v>0</v>
      </c>
      <c r="BD76" s="135">
        <v>0</v>
      </c>
      <c r="BE76" s="135">
        <v>0</v>
      </c>
      <c r="BF76" s="135">
        <v>0</v>
      </c>
      <c r="BG76" s="135">
        <v>0</v>
      </c>
      <c r="BH76" s="135">
        <v>0</v>
      </c>
      <c r="BI76" s="135">
        <v>0</v>
      </c>
      <c r="BJ76" s="135">
        <v>0</v>
      </c>
      <c r="BK76" s="135">
        <v>1</v>
      </c>
      <c r="BL76" s="135">
        <v>0</v>
      </c>
      <c r="BM76" s="135">
        <v>0</v>
      </c>
      <c r="BN76" s="135">
        <v>1</v>
      </c>
      <c r="BO76" s="135">
        <v>0</v>
      </c>
      <c r="BP76" s="135">
        <v>0</v>
      </c>
      <c r="BQ76" s="135">
        <v>0</v>
      </c>
      <c r="BR76" s="135">
        <v>0</v>
      </c>
      <c r="BS76" s="135">
        <v>0</v>
      </c>
      <c r="BT76" s="135">
        <v>0</v>
      </c>
      <c r="BU76" s="135">
        <v>0</v>
      </c>
      <c r="BV76" s="135">
        <v>1</v>
      </c>
      <c r="BW76" s="135">
        <v>0</v>
      </c>
      <c r="BX76" s="135">
        <v>0</v>
      </c>
      <c r="BY76" s="135">
        <v>0</v>
      </c>
      <c r="BZ76" s="135">
        <v>0</v>
      </c>
      <c r="CA76" s="135">
        <v>0</v>
      </c>
      <c r="CB76" s="135">
        <v>0</v>
      </c>
      <c r="CC76" s="135">
        <v>0</v>
      </c>
      <c r="CD76" s="135">
        <v>0</v>
      </c>
      <c r="CE76" s="135">
        <v>0</v>
      </c>
      <c r="CF76" s="135">
        <v>0</v>
      </c>
      <c r="CG76" s="135">
        <v>0</v>
      </c>
      <c r="CH76" s="135">
        <v>0</v>
      </c>
      <c r="CI76" s="135">
        <v>0</v>
      </c>
      <c r="CJ76" s="135">
        <v>0</v>
      </c>
      <c r="CK76" s="135">
        <v>0</v>
      </c>
      <c r="CL76" s="135">
        <v>0</v>
      </c>
      <c r="CM76" s="135">
        <v>1</v>
      </c>
      <c r="CN76" s="135">
        <v>0</v>
      </c>
      <c r="CO76" s="135">
        <v>0</v>
      </c>
      <c r="CP76" s="135">
        <v>0</v>
      </c>
      <c r="CQ76" s="135">
        <v>0</v>
      </c>
      <c r="CR76" s="135">
        <v>0</v>
      </c>
      <c r="CS76" s="135">
        <v>0</v>
      </c>
      <c r="CT76" s="135">
        <v>0</v>
      </c>
      <c r="CU76" s="135">
        <v>0</v>
      </c>
      <c r="CV76" s="135">
        <v>0</v>
      </c>
      <c r="CW76" s="135">
        <v>0</v>
      </c>
      <c r="CX76" s="135"/>
    </row>
    <row r="77" spans="1:102" x14ac:dyDescent="0.35">
      <c r="A77" s="135">
        <v>76</v>
      </c>
      <c r="B77" s="135">
        <v>0</v>
      </c>
      <c r="C77" s="135">
        <v>0</v>
      </c>
      <c r="D77" s="135">
        <v>0</v>
      </c>
      <c r="E77" s="135">
        <v>0</v>
      </c>
      <c r="F77" s="135">
        <v>0</v>
      </c>
      <c r="G77" s="135">
        <v>1</v>
      </c>
      <c r="H77" s="135">
        <v>0</v>
      </c>
      <c r="I77" s="135">
        <v>0</v>
      </c>
      <c r="J77" s="135">
        <v>0</v>
      </c>
      <c r="K77" s="135">
        <v>0</v>
      </c>
      <c r="L77" s="135">
        <v>0</v>
      </c>
      <c r="M77" s="135">
        <v>0</v>
      </c>
      <c r="N77" s="135">
        <v>0</v>
      </c>
      <c r="O77" s="135">
        <v>1</v>
      </c>
      <c r="P77" s="135">
        <v>0</v>
      </c>
      <c r="Q77" s="135">
        <v>0</v>
      </c>
      <c r="R77" s="135">
        <v>0</v>
      </c>
      <c r="S77" s="135">
        <v>0</v>
      </c>
      <c r="T77" s="135">
        <v>0</v>
      </c>
      <c r="U77" s="135">
        <v>0</v>
      </c>
      <c r="V77" s="135">
        <v>0</v>
      </c>
      <c r="W77" s="135">
        <v>0</v>
      </c>
      <c r="X77" s="135">
        <v>0</v>
      </c>
      <c r="Y77" s="135">
        <v>0</v>
      </c>
      <c r="Z77" s="135">
        <v>0</v>
      </c>
      <c r="AA77" s="135">
        <v>0</v>
      </c>
      <c r="AB77" s="135">
        <v>0</v>
      </c>
      <c r="AC77" s="135">
        <v>0</v>
      </c>
      <c r="AD77" s="135">
        <v>0</v>
      </c>
      <c r="AE77" s="135">
        <v>0</v>
      </c>
      <c r="AF77" s="135">
        <v>0</v>
      </c>
      <c r="AG77" s="135">
        <v>0</v>
      </c>
      <c r="AH77" s="135">
        <v>0</v>
      </c>
      <c r="AI77" s="135">
        <v>0</v>
      </c>
      <c r="AJ77" s="135">
        <v>0</v>
      </c>
      <c r="AK77" s="135">
        <v>1</v>
      </c>
      <c r="AL77" s="135">
        <v>0</v>
      </c>
      <c r="AM77" s="135">
        <v>0</v>
      </c>
      <c r="AN77" s="135">
        <v>0</v>
      </c>
      <c r="AO77" s="135">
        <v>0</v>
      </c>
      <c r="AP77" s="135">
        <v>0</v>
      </c>
      <c r="AQ77" s="135">
        <v>0</v>
      </c>
      <c r="AR77" s="135">
        <v>0</v>
      </c>
      <c r="AS77" s="135">
        <v>0</v>
      </c>
      <c r="AT77" s="135">
        <v>0</v>
      </c>
      <c r="AU77" s="135">
        <v>1</v>
      </c>
      <c r="AV77" s="135">
        <v>0</v>
      </c>
      <c r="AW77" s="135">
        <v>1</v>
      </c>
      <c r="AX77" s="135">
        <v>0</v>
      </c>
      <c r="AY77" s="135">
        <v>0</v>
      </c>
      <c r="AZ77" s="135">
        <v>0</v>
      </c>
      <c r="BA77" s="135">
        <v>0</v>
      </c>
      <c r="BB77" s="135">
        <v>0</v>
      </c>
      <c r="BC77" s="135">
        <v>1</v>
      </c>
      <c r="BD77" s="135">
        <v>0</v>
      </c>
      <c r="BE77" s="135">
        <v>0</v>
      </c>
      <c r="BF77" s="135">
        <v>0</v>
      </c>
      <c r="BG77" s="135">
        <v>0</v>
      </c>
      <c r="BH77" s="135">
        <v>0</v>
      </c>
      <c r="BI77" s="135">
        <v>1</v>
      </c>
      <c r="BJ77" s="135">
        <v>0</v>
      </c>
      <c r="BK77" s="135">
        <v>0</v>
      </c>
      <c r="BL77" s="135">
        <v>0</v>
      </c>
      <c r="BM77" s="135">
        <v>0</v>
      </c>
      <c r="BN77" s="135">
        <v>0</v>
      </c>
      <c r="BO77" s="135">
        <v>0</v>
      </c>
      <c r="BP77" s="135">
        <v>0</v>
      </c>
      <c r="BQ77" s="135">
        <v>0</v>
      </c>
      <c r="BR77" s="135">
        <v>1</v>
      </c>
      <c r="BS77" s="135">
        <v>0</v>
      </c>
      <c r="BT77" s="135">
        <v>0</v>
      </c>
      <c r="BU77" s="135">
        <v>0</v>
      </c>
      <c r="BV77" s="135">
        <v>0</v>
      </c>
      <c r="BW77" s="135">
        <v>1</v>
      </c>
      <c r="BX77" s="135">
        <v>0</v>
      </c>
      <c r="BY77" s="135">
        <v>0</v>
      </c>
      <c r="BZ77" s="135">
        <v>0</v>
      </c>
      <c r="CA77" s="135">
        <v>0</v>
      </c>
      <c r="CB77" s="135">
        <v>0</v>
      </c>
      <c r="CC77" s="135">
        <v>0</v>
      </c>
      <c r="CD77" s="135">
        <v>0</v>
      </c>
      <c r="CE77" s="135">
        <v>0</v>
      </c>
      <c r="CF77" s="135">
        <v>0</v>
      </c>
      <c r="CG77" s="135">
        <v>0</v>
      </c>
      <c r="CH77" s="135">
        <v>0</v>
      </c>
      <c r="CI77" s="135">
        <v>0</v>
      </c>
      <c r="CJ77" s="135">
        <v>0</v>
      </c>
      <c r="CK77" s="135">
        <v>0</v>
      </c>
      <c r="CL77" s="135">
        <v>0</v>
      </c>
      <c r="CM77" s="135">
        <v>0</v>
      </c>
      <c r="CN77" s="135">
        <v>1</v>
      </c>
      <c r="CO77" s="135">
        <v>0</v>
      </c>
      <c r="CP77" s="135">
        <v>0</v>
      </c>
      <c r="CQ77" s="135">
        <v>0</v>
      </c>
      <c r="CR77" s="135">
        <v>0</v>
      </c>
      <c r="CS77" s="135">
        <v>0</v>
      </c>
      <c r="CT77" s="135">
        <v>0</v>
      </c>
      <c r="CU77" s="135">
        <v>0</v>
      </c>
      <c r="CV77" s="135">
        <v>1</v>
      </c>
      <c r="CW77" s="135">
        <v>0</v>
      </c>
      <c r="CX77" s="135"/>
    </row>
    <row r="78" spans="1:102" x14ac:dyDescent="0.35">
      <c r="A78" s="135">
        <v>77</v>
      </c>
      <c r="B78" s="135">
        <v>0</v>
      </c>
      <c r="C78" s="135">
        <v>0</v>
      </c>
      <c r="D78" s="135">
        <v>0</v>
      </c>
      <c r="E78" s="135">
        <v>0</v>
      </c>
      <c r="F78" s="135">
        <v>0</v>
      </c>
      <c r="G78" s="135">
        <v>0</v>
      </c>
      <c r="H78" s="135">
        <v>0</v>
      </c>
      <c r="I78" s="135">
        <v>0</v>
      </c>
      <c r="J78" s="135">
        <v>1</v>
      </c>
      <c r="K78" s="135">
        <v>0</v>
      </c>
      <c r="L78" s="135">
        <v>0</v>
      </c>
      <c r="M78" s="135">
        <v>0</v>
      </c>
      <c r="N78" s="135">
        <v>0</v>
      </c>
      <c r="O78" s="135">
        <v>1</v>
      </c>
      <c r="P78" s="135">
        <v>0</v>
      </c>
      <c r="Q78" s="135">
        <v>1</v>
      </c>
      <c r="R78" s="135">
        <v>0</v>
      </c>
      <c r="S78" s="135">
        <v>0</v>
      </c>
      <c r="T78" s="135">
        <v>0</v>
      </c>
      <c r="U78" s="135">
        <v>0</v>
      </c>
      <c r="V78" s="135">
        <v>0</v>
      </c>
      <c r="W78" s="135">
        <v>0</v>
      </c>
      <c r="X78" s="135">
        <v>0</v>
      </c>
      <c r="Y78" s="135">
        <v>1</v>
      </c>
      <c r="Z78" s="135">
        <v>1</v>
      </c>
      <c r="AA78" s="135">
        <v>0</v>
      </c>
      <c r="AB78" s="135">
        <v>0</v>
      </c>
      <c r="AC78" s="135">
        <v>0</v>
      </c>
      <c r="AD78" s="135">
        <v>0</v>
      </c>
      <c r="AE78" s="135">
        <v>1</v>
      </c>
      <c r="AF78" s="135">
        <v>0</v>
      </c>
      <c r="AG78" s="135">
        <v>0</v>
      </c>
      <c r="AH78" s="135">
        <v>1</v>
      </c>
      <c r="AI78" s="135">
        <v>0</v>
      </c>
      <c r="AJ78" s="135">
        <v>0</v>
      </c>
      <c r="AK78" s="135">
        <v>0</v>
      </c>
      <c r="AL78" s="135">
        <v>0</v>
      </c>
      <c r="AM78" s="135">
        <v>0</v>
      </c>
      <c r="AN78" s="135">
        <v>0</v>
      </c>
      <c r="AO78" s="135">
        <v>0</v>
      </c>
      <c r="AP78" s="135">
        <v>1</v>
      </c>
      <c r="AQ78" s="135">
        <v>0</v>
      </c>
      <c r="AR78" s="135">
        <v>1</v>
      </c>
      <c r="AS78" s="135">
        <v>0</v>
      </c>
      <c r="AT78" s="135">
        <v>0</v>
      </c>
      <c r="AU78" s="135">
        <v>0</v>
      </c>
      <c r="AV78" s="135">
        <v>0</v>
      </c>
      <c r="AW78" s="135">
        <v>1</v>
      </c>
      <c r="AX78" s="135">
        <v>1</v>
      </c>
      <c r="AY78" s="135">
        <v>0</v>
      </c>
      <c r="AZ78" s="135">
        <v>0</v>
      </c>
      <c r="BA78" s="135">
        <v>1</v>
      </c>
      <c r="BB78" s="135">
        <v>0</v>
      </c>
      <c r="BC78" s="135">
        <v>0</v>
      </c>
      <c r="BD78" s="135">
        <v>0</v>
      </c>
      <c r="BE78" s="135">
        <v>0</v>
      </c>
      <c r="BF78" s="135">
        <v>0</v>
      </c>
      <c r="BG78" s="135">
        <v>0</v>
      </c>
      <c r="BH78" s="135">
        <v>0</v>
      </c>
      <c r="BI78" s="135">
        <v>0</v>
      </c>
      <c r="BJ78" s="135">
        <v>0</v>
      </c>
      <c r="BK78" s="135">
        <v>0</v>
      </c>
      <c r="BL78" s="135">
        <v>1</v>
      </c>
      <c r="BM78" s="135">
        <v>0</v>
      </c>
      <c r="BN78" s="135">
        <v>0</v>
      </c>
      <c r="BO78" s="135">
        <v>0</v>
      </c>
      <c r="BP78" s="135">
        <v>0</v>
      </c>
      <c r="BQ78" s="135">
        <v>0</v>
      </c>
      <c r="BR78" s="135">
        <v>1</v>
      </c>
      <c r="BS78" s="135">
        <v>0</v>
      </c>
      <c r="BT78" s="135">
        <v>1</v>
      </c>
      <c r="BU78" s="135">
        <v>0</v>
      </c>
      <c r="BV78" s="135">
        <v>0</v>
      </c>
      <c r="BW78" s="135">
        <v>0</v>
      </c>
      <c r="BX78" s="135">
        <v>0</v>
      </c>
      <c r="BY78" s="135">
        <v>0</v>
      </c>
      <c r="BZ78" s="135">
        <v>0</v>
      </c>
      <c r="CA78" s="135">
        <v>0</v>
      </c>
      <c r="CB78" s="135">
        <v>0</v>
      </c>
      <c r="CC78" s="135">
        <v>0</v>
      </c>
      <c r="CD78" s="135">
        <v>0</v>
      </c>
      <c r="CE78" s="135">
        <v>0</v>
      </c>
      <c r="CF78" s="135">
        <v>0</v>
      </c>
      <c r="CG78" s="135">
        <v>1</v>
      </c>
      <c r="CH78" s="135">
        <v>0</v>
      </c>
      <c r="CI78" s="135">
        <v>0</v>
      </c>
      <c r="CJ78" s="135">
        <v>0</v>
      </c>
      <c r="CK78" s="135">
        <v>0</v>
      </c>
      <c r="CL78" s="135">
        <v>0</v>
      </c>
      <c r="CM78" s="135">
        <v>0</v>
      </c>
      <c r="CN78" s="135">
        <v>1</v>
      </c>
      <c r="CO78" s="135">
        <v>0</v>
      </c>
      <c r="CP78" s="135">
        <v>1</v>
      </c>
      <c r="CQ78" s="135">
        <v>0</v>
      </c>
      <c r="CR78" s="135">
        <v>0</v>
      </c>
      <c r="CS78" s="135">
        <v>0</v>
      </c>
      <c r="CT78" s="135">
        <v>0</v>
      </c>
      <c r="CU78" s="135">
        <v>0</v>
      </c>
      <c r="CV78" s="135">
        <v>0</v>
      </c>
      <c r="CW78" s="135">
        <v>0</v>
      </c>
      <c r="CX78" s="135"/>
    </row>
    <row r="79" spans="1:102" x14ac:dyDescent="0.35">
      <c r="A79" s="135">
        <v>78</v>
      </c>
      <c r="B79" s="135">
        <v>0</v>
      </c>
      <c r="C79" s="135">
        <v>0</v>
      </c>
      <c r="D79" s="135">
        <v>0</v>
      </c>
      <c r="E79" s="135">
        <v>0</v>
      </c>
      <c r="F79" s="135">
        <v>1</v>
      </c>
      <c r="G79" s="135">
        <v>1</v>
      </c>
      <c r="H79" s="135">
        <v>0</v>
      </c>
      <c r="I79" s="135">
        <v>0</v>
      </c>
      <c r="J79" s="135">
        <v>0</v>
      </c>
      <c r="K79" s="135">
        <v>1</v>
      </c>
      <c r="L79" s="135">
        <v>0</v>
      </c>
      <c r="M79" s="135">
        <v>0</v>
      </c>
      <c r="N79" s="135">
        <v>1</v>
      </c>
      <c r="O79" s="135">
        <v>0</v>
      </c>
      <c r="P79" s="135">
        <v>0</v>
      </c>
      <c r="Q79" s="135">
        <v>0</v>
      </c>
      <c r="R79" s="135">
        <v>1</v>
      </c>
      <c r="S79" s="135">
        <v>0</v>
      </c>
      <c r="T79" s="135">
        <v>0</v>
      </c>
      <c r="U79" s="135">
        <v>0</v>
      </c>
      <c r="V79" s="135">
        <v>0</v>
      </c>
      <c r="W79" s="135">
        <v>0</v>
      </c>
      <c r="X79" s="135">
        <v>0</v>
      </c>
      <c r="Y79" s="135">
        <v>0</v>
      </c>
      <c r="Z79" s="135">
        <v>0</v>
      </c>
      <c r="AA79" s="135">
        <v>1</v>
      </c>
      <c r="AB79" s="135">
        <v>1</v>
      </c>
      <c r="AC79" s="135">
        <v>0</v>
      </c>
      <c r="AD79" s="135">
        <v>0</v>
      </c>
      <c r="AE79" s="135">
        <v>0</v>
      </c>
      <c r="AF79" s="135">
        <v>0</v>
      </c>
      <c r="AG79" s="135">
        <v>0</v>
      </c>
      <c r="AH79" s="135">
        <v>0</v>
      </c>
      <c r="AI79" s="135">
        <v>1</v>
      </c>
      <c r="AJ79" s="135">
        <v>0</v>
      </c>
      <c r="AK79" s="135">
        <v>0</v>
      </c>
      <c r="AL79" s="135">
        <v>1</v>
      </c>
      <c r="AM79" s="135">
        <v>0</v>
      </c>
      <c r="AN79" s="135">
        <v>1</v>
      </c>
      <c r="AO79" s="135">
        <v>1</v>
      </c>
      <c r="AP79" s="135">
        <v>0</v>
      </c>
      <c r="AQ79" s="135">
        <v>0</v>
      </c>
      <c r="AR79" s="135">
        <v>0</v>
      </c>
      <c r="AS79" s="135">
        <v>0</v>
      </c>
      <c r="AT79" s="135">
        <v>0</v>
      </c>
      <c r="AU79" s="135">
        <v>0</v>
      </c>
      <c r="AV79" s="135">
        <v>1</v>
      </c>
      <c r="AW79" s="135">
        <v>0</v>
      </c>
      <c r="AX79" s="135">
        <v>0</v>
      </c>
      <c r="AY79" s="135">
        <v>0</v>
      </c>
      <c r="AZ79" s="135">
        <v>0</v>
      </c>
      <c r="BA79" s="135">
        <v>1</v>
      </c>
      <c r="BB79" s="135">
        <v>0</v>
      </c>
      <c r="BC79" s="135">
        <v>2</v>
      </c>
      <c r="BD79" s="135">
        <v>0</v>
      </c>
      <c r="BE79" s="135">
        <v>0</v>
      </c>
      <c r="BF79" s="135">
        <v>0</v>
      </c>
      <c r="BG79" s="135">
        <v>0</v>
      </c>
      <c r="BH79" s="135">
        <v>0</v>
      </c>
      <c r="BI79" s="135">
        <v>0</v>
      </c>
      <c r="BJ79" s="135">
        <v>0</v>
      </c>
      <c r="BK79" s="135">
        <v>0</v>
      </c>
      <c r="BL79" s="135">
        <v>0</v>
      </c>
      <c r="BM79" s="135">
        <v>0</v>
      </c>
      <c r="BN79" s="135">
        <v>0</v>
      </c>
      <c r="BO79" s="135">
        <v>0</v>
      </c>
      <c r="BP79" s="135">
        <v>0</v>
      </c>
      <c r="BQ79" s="135">
        <v>1</v>
      </c>
      <c r="BR79" s="135">
        <v>0</v>
      </c>
      <c r="BS79" s="135">
        <v>0</v>
      </c>
      <c r="BT79" s="135">
        <v>0</v>
      </c>
      <c r="BU79" s="135">
        <v>0</v>
      </c>
      <c r="BV79" s="135">
        <v>2</v>
      </c>
      <c r="BW79" s="135">
        <v>0</v>
      </c>
      <c r="BX79" s="135">
        <v>0</v>
      </c>
      <c r="BY79" s="135">
        <v>0</v>
      </c>
      <c r="BZ79" s="135">
        <v>0</v>
      </c>
      <c r="CA79" s="135">
        <v>1</v>
      </c>
      <c r="CB79" s="135">
        <v>0</v>
      </c>
      <c r="CC79" s="135">
        <v>0</v>
      </c>
      <c r="CD79" s="135">
        <v>0</v>
      </c>
      <c r="CE79" s="135">
        <v>0</v>
      </c>
      <c r="CF79" s="135">
        <v>1</v>
      </c>
      <c r="CG79" s="135">
        <v>0</v>
      </c>
      <c r="CH79" s="135">
        <v>0</v>
      </c>
      <c r="CI79" s="135">
        <v>0</v>
      </c>
      <c r="CJ79" s="135">
        <v>0</v>
      </c>
      <c r="CK79" s="135">
        <v>0</v>
      </c>
      <c r="CL79" s="135">
        <v>0</v>
      </c>
      <c r="CM79" s="135">
        <v>0</v>
      </c>
      <c r="CN79" s="135">
        <v>0</v>
      </c>
      <c r="CO79" s="135">
        <v>0</v>
      </c>
      <c r="CP79" s="135">
        <v>0</v>
      </c>
      <c r="CQ79" s="135">
        <v>0</v>
      </c>
      <c r="CR79" s="135">
        <v>0</v>
      </c>
      <c r="CS79" s="135">
        <v>0</v>
      </c>
      <c r="CT79" s="135">
        <v>0</v>
      </c>
      <c r="CU79" s="135">
        <v>0</v>
      </c>
      <c r="CV79" s="135">
        <v>0</v>
      </c>
      <c r="CW79" s="135">
        <v>0</v>
      </c>
      <c r="CX79" s="135"/>
    </row>
    <row r="80" spans="1:102" x14ac:dyDescent="0.35">
      <c r="A80" s="135">
        <v>79</v>
      </c>
      <c r="B80" s="135">
        <v>0</v>
      </c>
      <c r="C80" s="135">
        <v>0</v>
      </c>
      <c r="D80" s="135">
        <v>0</v>
      </c>
      <c r="E80" s="135">
        <v>0</v>
      </c>
      <c r="F80" s="135">
        <v>0</v>
      </c>
      <c r="G80" s="135">
        <v>0</v>
      </c>
      <c r="H80" s="135">
        <v>0</v>
      </c>
      <c r="I80" s="135">
        <v>0</v>
      </c>
      <c r="J80" s="135">
        <v>0</v>
      </c>
      <c r="K80" s="135">
        <v>0</v>
      </c>
      <c r="L80" s="135">
        <v>0</v>
      </c>
      <c r="M80" s="135">
        <v>0</v>
      </c>
      <c r="N80" s="135">
        <v>0</v>
      </c>
      <c r="O80" s="135">
        <v>0</v>
      </c>
      <c r="P80" s="135">
        <v>2</v>
      </c>
      <c r="Q80" s="135">
        <v>0</v>
      </c>
      <c r="R80" s="135">
        <v>0</v>
      </c>
      <c r="S80" s="135">
        <v>0</v>
      </c>
      <c r="T80" s="135">
        <v>1</v>
      </c>
      <c r="U80" s="135">
        <v>0</v>
      </c>
      <c r="V80" s="135">
        <v>0</v>
      </c>
      <c r="W80" s="135">
        <v>1</v>
      </c>
      <c r="X80" s="135">
        <v>0</v>
      </c>
      <c r="Y80" s="135">
        <v>0</v>
      </c>
      <c r="Z80" s="135">
        <v>0</v>
      </c>
      <c r="AA80" s="135">
        <v>0</v>
      </c>
      <c r="AB80" s="135">
        <v>0</v>
      </c>
      <c r="AC80" s="135">
        <v>0</v>
      </c>
      <c r="AD80" s="135">
        <v>0</v>
      </c>
      <c r="AE80" s="135">
        <v>0</v>
      </c>
      <c r="AF80" s="135">
        <v>0</v>
      </c>
      <c r="AG80" s="135">
        <v>0</v>
      </c>
      <c r="AH80" s="135">
        <v>0</v>
      </c>
      <c r="AI80" s="135">
        <v>0</v>
      </c>
      <c r="AJ80" s="135">
        <v>0</v>
      </c>
      <c r="AK80" s="135">
        <v>0</v>
      </c>
      <c r="AL80" s="135">
        <v>0</v>
      </c>
      <c r="AM80" s="135">
        <v>0</v>
      </c>
      <c r="AN80" s="135">
        <v>0</v>
      </c>
      <c r="AO80" s="135">
        <v>1</v>
      </c>
      <c r="AP80" s="135">
        <v>0</v>
      </c>
      <c r="AQ80" s="135">
        <v>0</v>
      </c>
      <c r="AR80" s="135">
        <v>0</v>
      </c>
      <c r="AS80" s="135">
        <v>0</v>
      </c>
      <c r="AT80" s="135">
        <v>0</v>
      </c>
      <c r="AU80" s="135">
        <v>1</v>
      </c>
      <c r="AV80" s="135">
        <v>0</v>
      </c>
      <c r="AW80" s="135">
        <v>0</v>
      </c>
      <c r="AX80" s="135">
        <v>0</v>
      </c>
      <c r="AY80" s="135">
        <v>1</v>
      </c>
      <c r="AZ80" s="135">
        <v>0</v>
      </c>
      <c r="BA80" s="135">
        <v>0</v>
      </c>
      <c r="BB80" s="135">
        <v>0</v>
      </c>
      <c r="BC80" s="135">
        <v>0</v>
      </c>
      <c r="BD80" s="135">
        <v>0</v>
      </c>
      <c r="BE80" s="135">
        <v>0</v>
      </c>
      <c r="BF80" s="135">
        <v>0</v>
      </c>
      <c r="BG80" s="135">
        <v>0</v>
      </c>
      <c r="BH80" s="135">
        <v>0</v>
      </c>
      <c r="BI80" s="135">
        <v>0</v>
      </c>
      <c r="BJ80" s="135">
        <v>0</v>
      </c>
      <c r="BK80" s="135">
        <v>1</v>
      </c>
      <c r="BL80" s="135">
        <v>0</v>
      </c>
      <c r="BM80" s="135">
        <v>0</v>
      </c>
      <c r="BN80" s="135">
        <v>0</v>
      </c>
      <c r="BO80" s="135">
        <v>0</v>
      </c>
      <c r="BP80" s="135">
        <v>1</v>
      </c>
      <c r="BQ80" s="135">
        <v>0</v>
      </c>
      <c r="BR80" s="135">
        <v>0</v>
      </c>
      <c r="BS80" s="135">
        <v>0</v>
      </c>
      <c r="BT80" s="135">
        <v>0</v>
      </c>
      <c r="BU80" s="135">
        <v>0</v>
      </c>
      <c r="BV80" s="135">
        <v>0</v>
      </c>
      <c r="BW80" s="135">
        <v>0</v>
      </c>
      <c r="BX80" s="135">
        <v>0</v>
      </c>
      <c r="BY80" s="135">
        <v>0</v>
      </c>
      <c r="BZ80" s="135">
        <v>0</v>
      </c>
      <c r="CA80" s="135">
        <v>0</v>
      </c>
      <c r="CB80" s="135">
        <v>0</v>
      </c>
      <c r="CC80" s="135">
        <v>0</v>
      </c>
      <c r="CD80" s="135">
        <v>0</v>
      </c>
      <c r="CE80" s="135">
        <v>0</v>
      </c>
      <c r="CF80" s="135">
        <v>0</v>
      </c>
      <c r="CG80" s="135">
        <v>0</v>
      </c>
      <c r="CH80" s="135">
        <v>0</v>
      </c>
      <c r="CI80" s="135">
        <v>0</v>
      </c>
      <c r="CJ80" s="135">
        <v>0</v>
      </c>
      <c r="CK80" s="135">
        <v>0</v>
      </c>
      <c r="CL80" s="135">
        <v>0</v>
      </c>
      <c r="CM80" s="135">
        <v>0</v>
      </c>
      <c r="CN80" s="135">
        <v>0</v>
      </c>
      <c r="CO80" s="135">
        <v>0</v>
      </c>
      <c r="CP80" s="135">
        <v>0</v>
      </c>
      <c r="CQ80" s="135">
        <v>0</v>
      </c>
      <c r="CR80" s="135">
        <v>1</v>
      </c>
      <c r="CS80" s="135">
        <v>0</v>
      </c>
      <c r="CT80" s="135">
        <v>0</v>
      </c>
      <c r="CU80" s="135">
        <v>0</v>
      </c>
      <c r="CV80" s="135">
        <v>0</v>
      </c>
      <c r="CW80" s="135">
        <v>0</v>
      </c>
      <c r="CX80" s="135"/>
    </row>
    <row r="81" spans="1:102" x14ac:dyDescent="0.35">
      <c r="A81" s="135">
        <v>80</v>
      </c>
      <c r="B81" s="135">
        <v>1</v>
      </c>
      <c r="C81" s="135">
        <v>1</v>
      </c>
      <c r="D81" s="135">
        <v>0</v>
      </c>
      <c r="E81" s="135">
        <v>0</v>
      </c>
      <c r="F81" s="135">
        <v>0</v>
      </c>
      <c r="G81" s="135">
        <v>0</v>
      </c>
      <c r="H81" s="135">
        <v>1</v>
      </c>
      <c r="I81" s="135">
        <v>0</v>
      </c>
      <c r="J81" s="135">
        <v>1</v>
      </c>
      <c r="K81" s="135">
        <v>0</v>
      </c>
      <c r="L81" s="135">
        <v>0</v>
      </c>
      <c r="M81" s="135">
        <v>1</v>
      </c>
      <c r="N81" s="135">
        <v>0</v>
      </c>
      <c r="O81" s="135">
        <v>1</v>
      </c>
      <c r="P81" s="135">
        <v>0</v>
      </c>
      <c r="Q81" s="135">
        <v>0</v>
      </c>
      <c r="R81" s="135">
        <v>0</v>
      </c>
      <c r="S81" s="135">
        <v>0</v>
      </c>
      <c r="T81" s="135">
        <v>0</v>
      </c>
      <c r="U81" s="135">
        <v>0</v>
      </c>
      <c r="V81" s="135">
        <v>0</v>
      </c>
      <c r="W81" s="135">
        <v>0</v>
      </c>
      <c r="X81" s="135">
        <v>0</v>
      </c>
      <c r="Y81" s="135">
        <v>0</v>
      </c>
      <c r="Z81" s="135">
        <v>1</v>
      </c>
      <c r="AA81" s="135">
        <v>0</v>
      </c>
      <c r="AB81" s="135">
        <v>0</v>
      </c>
      <c r="AC81" s="135">
        <v>0</v>
      </c>
      <c r="AD81" s="135">
        <v>0</v>
      </c>
      <c r="AE81" s="135">
        <v>0</v>
      </c>
      <c r="AF81" s="135">
        <v>0</v>
      </c>
      <c r="AG81" s="135">
        <v>0</v>
      </c>
      <c r="AH81" s="135">
        <v>0</v>
      </c>
      <c r="AI81" s="135">
        <v>0</v>
      </c>
      <c r="AJ81" s="135">
        <v>0</v>
      </c>
      <c r="AK81" s="135">
        <v>0</v>
      </c>
      <c r="AL81" s="135">
        <v>0</v>
      </c>
      <c r="AM81" s="135">
        <v>0</v>
      </c>
      <c r="AN81" s="135">
        <v>0</v>
      </c>
      <c r="AO81" s="135">
        <v>1</v>
      </c>
      <c r="AP81" s="135">
        <v>0</v>
      </c>
      <c r="AQ81" s="135">
        <v>0</v>
      </c>
      <c r="AR81" s="135">
        <v>0</v>
      </c>
      <c r="AS81" s="135">
        <v>0</v>
      </c>
      <c r="AT81" s="135">
        <v>1</v>
      </c>
      <c r="AU81" s="135">
        <v>0</v>
      </c>
      <c r="AV81" s="135">
        <v>0</v>
      </c>
      <c r="AW81" s="135">
        <v>0</v>
      </c>
      <c r="AX81" s="135">
        <v>0</v>
      </c>
      <c r="AY81" s="135">
        <v>0</v>
      </c>
      <c r="AZ81" s="135">
        <v>0</v>
      </c>
      <c r="BA81" s="135">
        <v>0</v>
      </c>
      <c r="BB81" s="135">
        <v>0</v>
      </c>
      <c r="BC81" s="135">
        <v>0</v>
      </c>
      <c r="BD81" s="135">
        <v>0</v>
      </c>
      <c r="BE81" s="135">
        <v>0</v>
      </c>
      <c r="BF81" s="135">
        <v>0</v>
      </c>
      <c r="BG81" s="135">
        <v>0</v>
      </c>
      <c r="BH81" s="135">
        <v>0</v>
      </c>
      <c r="BI81" s="135">
        <v>0</v>
      </c>
      <c r="BJ81" s="135">
        <v>0</v>
      </c>
      <c r="BK81" s="135">
        <v>0</v>
      </c>
      <c r="BL81" s="135">
        <v>0</v>
      </c>
      <c r="BM81" s="135">
        <v>0</v>
      </c>
      <c r="BN81" s="135">
        <v>0</v>
      </c>
      <c r="BO81" s="135">
        <v>0</v>
      </c>
      <c r="BP81" s="135">
        <v>0</v>
      </c>
      <c r="BQ81" s="135">
        <v>1</v>
      </c>
      <c r="BR81" s="135">
        <v>0</v>
      </c>
      <c r="BS81" s="135">
        <v>0</v>
      </c>
      <c r="BT81" s="135">
        <v>0</v>
      </c>
      <c r="BU81" s="135">
        <v>0</v>
      </c>
      <c r="BV81" s="135">
        <v>0</v>
      </c>
      <c r="BW81" s="135">
        <v>1</v>
      </c>
      <c r="BX81" s="135">
        <v>0</v>
      </c>
      <c r="BY81" s="135">
        <v>0</v>
      </c>
      <c r="BZ81" s="135">
        <v>0</v>
      </c>
      <c r="CA81" s="135">
        <v>0</v>
      </c>
      <c r="CB81" s="135">
        <v>0</v>
      </c>
      <c r="CC81" s="135">
        <v>0</v>
      </c>
      <c r="CD81" s="135">
        <v>0</v>
      </c>
      <c r="CE81" s="135">
        <v>0</v>
      </c>
      <c r="CF81" s="135">
        <v>1</v>
      </c>
      <c r="CG81" s="135">
        <v>0</v>
      </c>
      <c r="CH81" s="135">
        <v>0</v>
      </c>
      <c r="CI81" s="135">
        <v>0</v>
      </c>
      <c r="CJ81" s="135">
        <v>0</v>
      </c>
      <c r="CK81" s="135">
        <v>0</v>
      </c>
      <c r="CL81" s="135">
        <v>0</v>
      </c>
      <c r="CM81" s="135">
        <v>0</v>
      </c>
      <c r="CN81" s="135">
        <v>0</v>
      </c>
      <c r="CO81" s="135">
        <v>1</v>
      </c>
      <c r="CP81" s="135">
        <v>0</v>
      </c>
      <c r="CQ81" s="135">
        <v>0</v>
      </c>
      <c r="CR81" s="135">
        <v>0</v>
      </c>
      <c r="CS81" s="135">
        <v>0</v>
      </c>
      <c r="CT81" s="135">
        <v>0</v>
      </c>
      <c r="CU81" s="135">
        <v>0</v>
      </c>
      <c r="CV81" s="135">
        <v>0</v>
      </c>
      <c r="CW81" s="135">
        <v>0</v>
      </c>
      <c r="CX81" s="135"/>
    </row>
    <row r="82" spans="1:102" x14ac:dyDescent="0.35">
      <c r="A82" s="135">
        <v>81</v>
      </c>
      <c r="B82" s="135">
        <v>0</v>
      </c>
      <c r="C82" s="135">
        <v>1</v>
      </c>
      <c r="D82" s="135">
        <v>0</v>
      </c>
      <c r="E82" s="135">
        <v>0</v>
      </c>
      <c r="F82" s="135">
        <v>0</v>
      </c>
      <c r="G82" s="135">
        <v>0</v>
      </c>
      <c r="H82" s="135">
        <v>2</v>
      </c>
      <c r="I82" s="135">
        <v>0</v>
      </c>
      <c r="J82" s="135">
        <v>0</v>
      </c>
      <c r="K82" s="135">
        <v>0</v>
      </c>
      <c r="L82" s="135">
        <v>0</v>
      </c>
      <c r="M82" s="135">
        <v>0</v>
      </c>
      <c r="N82" s="135">
        <v>0</v>
      </c>
      <c r="O82" s="135">
        <v>1</v>
      </c>
      <c r="P82" s="135">
        <v>0</v>
      </c>
      <c r="Q82" s="135">
        <v>0</v>
      </c>
      <c r="R82" s="135">
        <v>0</v>
      </c>
      <c r="S82" s="135">
        <v>0</v>
      </c>
      <c r="T82" s="135">
        <v>0</v>
      </c>
      <c r="U82" s="135">
        <v>0</v>
      </c>
      <c r="V82" s="135">
        <v>1</v>
      </c>
      <c r="W82" s="135">
        <v>0</v>
      </c>
      <c r="X82" s="135">
        <v>1</v>
      </c>
      <c r="Y82" s="135">
        <v>0</v>
      </c>
      <c r="Z82" s="135">
        <v>0</v>
      </c>
      <c r="AA82" s="135">
        <v>0</v>
      </c>
      <c r="AB82" s="135">
        <v>1</v>
      </c>
      <c r="AC82" s="135">
        <v>0</v>
      </c>
      <c r="AD82" s="135">
        <v>0</v>
      </c>
      <c r="AE82" s="135">
        <v>0</v>
      </c>
      <c r="AF82" s="135">
        <v>0</v>
      </c>
      <c r="AG82" s="135">
        <v>0</v>
      </c>
      <c r="AH82" s="135">
        <v>0</v>
      </c>
      <c r="AI82" s="135">
        <v>0</v>
      </c>
      <c r="AJ82" s="135">
        <v>0</v>
      </c>
      <c r="AK82" s="135">
        <v>1</v>
      </c>
      <c r="AL82" s="135">
        <v>0</v>
      </c>
      <c r="AM82" s="135">
        <v>0</v>
      </c>
      <c r="AN82" s="135">
        <v>0</v>
      </c>
      <c r="AO82" s="135">
        <v>0</v>
      </c>
      <c r="AP82" s="135">
        <v>0</v>
      </c>
      <c r="AQ82" s="135">
        <v>0</v>
      </c>
      <c r="AR82" s="135">
        <v>0</v>
      </c>
      <c r="AS82" s="135">
        <v>0</v>
      </c>
      <c r="AT82" s="135">
        <v>0</v>
      </c>
      <c r="AU82" s="135">
        <v>0</v>
      </c>
      <c r="AV82" s="135">
        <v>0</v>
      </c>
      <c r="AW82" s="135">
        <v>0</v>
      </c>
      <c r="AX82" s="135">
        <v>0</v>
      </c>
      <c r="AY82" s="135">
        <v>0</v>
      </c>
      <c r="AZ82" s="135">
        <v>0</v>
      </c>
      <c r="BA82" s="135">
        <v>0</v>
      </c>
      <c r="BB82" s="135">
        <v>0</v>
      </c>
      <c r="BC82" s="135">
        <v>0</v>
      </c>
      <c r="BD82" s="135">
        <v>0</v>
      </c>
      <c r="BE82" s="135">
        <v>1</v>
      </c>
      <c r="BF82" s="135">
        <v>0</v>
      </c>
      <c r="BG82" s="135">
        <v>0</v>
      </c>
      <c r="BH82" s="135">
        <v>0</v>
      </c>
      <c r="BI82" s="135">
        <v>0</v>
      </c>
      <c r="BJ82" s="135">
        <v>1</v>
      </c>
      <c r="BK82" s="135">
        <v>0</v>
      </c>
      <c r="BL82" s="135">
        <v>0</v>
      </c>
      <c r="BM82" s="135">
        <v>0</v>
      </c>
      <c r="BN82" s="135">
        <v>0</v>
      </c>
      <c r="BO82" s="135">
        <v>0</v>
      </c>
      <c r="BP82" s="135">
        <v>0</v>
      </c>
      <c r="BQ82" s="135">
        <v>0</v>
      </c>
      <c r="BR82" s="135">
        <v>0</v>
      </c>
      <c r="BS82" s="135">
        <v>0</v>
      </c>
      <c r="BT82" s="135">
        <v>0</v>
      </c>
      <c r="BU82" s="135">
        <v>0</v>
      </c>
      <c r="BV82" s="135">
        <v>0</v>
      </c>
      <c r="BW82" s="135">
        <v>0</v>
      </c>
      <c r="BX82" s="135">
        <v>0</v>
      </c>
      <c r="BY82" s="135">
        <v>0</v>
      </c>
      <c r="BZ82" s="135">
        <v>1</v>
      </c>
      <c r="CA82" s="135">
        <v>0</v>
      </c>
      <c r="CB82" s="135">
        <v>0</v>
      </c>
      <c r="CC82" s="135">
        <v>1</v>
      </c>
      <c r="CD82" s="135">
        <v>0</v>
      </c>
      <c r="CE82" s="135">
        <v>0</v>
      </c>
      <c r="CF82" s="135">
        <v>0</v>
      </c>
      <c r="CG82" s="135">
        <v>0</v>
      </c>
      <c r="CH82" s="135">
        <v>0</v>
      </c>
      <c r="CI82" s="135">
        <v>0</v>
      </c>
      <c r="CJ82" s="135">
        <v>0</v>
      </c>
      <c r="CK82" s="135">
        <v>0</v>
      </c>
      <c r="CL82" s="135">
        <v>0</v>
      </c>
      <c r="CM82" s="135">
        <v>0</v>
      </c>
      <c r="CN82" s="135">
        <v>1</v>
      </c>
      <c r="CO82" s="135">
        <v>0</v>
      </c>
      <c r="CP82" s="135">
        <v>0</v>
      </c>
      <c r="CQ82" s="135">
        <v>0</v>
      </c>
      <c r="CR82" s="135">
        <v>0</v>
      </c>
      <c r="CS82" s="135">
        <v>0</v>
      </c>
      <c r="CT82" s="135">
        <v>0</v>
      </c>
      <c r="CU82" s="135">
        <v>0</v>
      </c>
      <c r="CV82" s="135">
        <v>0</v>
      </c>
      <c r="CW82" s="135">
        <v>1</v>
      </c>
      <c r="CX82" s="135"/>
    </row>
    <row r="83" spans="1:102" x14ac:dyDescent="0.35">
      <c r="A83" s="135">
        <v>82</v>
      </c>
      <c r="B83" s="135">
        <v>0</v>
      </c>
      <c r="C83" s="135">
        <v>0</v>
      </c>
      <c r="D83" s="135">
        <v>0</v>
      </c>
      <c r="E83" s="135">
        <v>0</v>
      </c>
      <c r="F83" s="135">
        <v>0</v>
      </c>
      <c r="G83" s="135">
        <v>1</v>
      </c>
      <c r="H83" s="135">
        <v>0</v>
      </c>
      <c r="I83" s="135">
        <v>1</v>
      </c>
      <c r="J83" s="135">
        <v>0</v>
      </c>
      <c r="K83" s="135">
        <v>0</v>
      </c>
      <c r="L83" s="135">
        <v>0</v>
      </c>
      <c r="M83" s="135">
        <v>1</v>
      </c>
      <c r="N83" s="135">
        <v>0</v>
      </c>
      <c r="O83" s="135">
        <v>0</v>
      </c>
      <c r="P83" s="135">
        <v>0</v>
      </c>
      <c r="Q83" s="135">
        <v>0</v>
      </c>
      <c r="R83" s="135">
        <v>0</v>
      </c>
      <c r="S83" s="135">
        <v>0</v>
      </c>
      <c r="T83" s="135">
        <v>1</v>
      </c>
      <c r="U83" s="135">
        <v>0</v>
      </c>
      <c r="V83" s="135">
        <v>0</v>
      </c>
      <c r="W83" s="135">
        <v>0</v>
      </c>
      <c r="X83" s="135">
        <v>0</v>
      </c>
      <c r="Y83" s="135">
        <v>0</v>
      </c>
      <c r="Z83" s="135">
        <v>0</v>
      </c>
      <c r="AA83" s="135">
        <v>0</v>
      </c>
      <c r="AB83" s="135">
        <v>0</v>
      </c>
      <c r="AC83" s="135">
        <v>1</v>
      </c>
      <c r="AD83" s="135">
        <v>0</v>
      </c>
      <c r="AE83" s="135">
        <v>0</v>
      </c>
      <c r="AF83" s="135">
        <v>0</v>
      </c>
      <c r="AG83" s="135">
        <v>1</v>
      </c>
      <c r="AH83" s="135">
        <v>1</v>
      </c>
      <c r="AI83" s="135">
        <v>0</v>
      </c>
      <c r="AJ83" s="135">
        <v>0</v>
      </c>
      <c r="AK83" s="135">
        <v>0</v>
      </c>
      <c r="AL83" s="135">
        <v>0</v>
      </c>
      <c r="AM83" s="135">
        <v>0</v>
      </c>
      <c r="AN83" s="135">
        <v>0</v>
      </c>
      <c r="AO83" s="135">
        <v>0</v>
      </c>
      <c r="AP83" s="135">
        <v>1</v>
      </c>
      <c r="AQ83" s="135">
        <v>0</v>
      </c>
      <c r="AR83" s="135">
        <v>0</v>
      </c>
      <c r="AS83" s="135">
        <v>0</v>
      </c>
      <c r="AT83" s="135">
        <v>0</v>
      </c>
      <c r="AU83" s="135">
        <v>0</v>
      </c>
      <c r="AV83" s="135">
        <v>0</v>
      </c>
      <c r="AW83" s="135">
        <v>0</v>
      </c>
      <c r="AX83" s="135">
        <v>0</v>
      </c>
      <c r="AY83" s="135">
        <v>0</v>
      </c>
      <c r="AZ83" s="135">
        <v>0</v>
      </c>
      <c r="BA83" s="135">
        <v>1</v>
      </c>
      <c r="BB83" s="135">
        <v>0</v>
      </c>
      <c r="BC83" s="135">
        <v>0</v>
      </c>
      <c r="BD83" s="135">
        <v>0</v>
      </c>
      <c r="BE83" s="135">
        <v>0</v>
      </c>
      <c r="BF83" s="135">
        <v>0</v>
      </c>
      <c r="BG83" s="135">
        <v>0</v>
      </c>
      <c r="BH83" s="135">
        <v>0</v>
      </c>
      <c r="BI83" s="135">
        <v>0</v>
      </c>
      <c r="BJ83" s="135">
        <v>0</v>
      </c>
      <c r="BK83" s="135">
        <v>0</v>
      </c>
      <c r="BL83" s="135">
        <v>0</v>
      </c>
      <c r="BM83" s="135">
        <v>0</v>
      </c>
      <c r="BN83" s="135">
        <v>0</v>
      </c>
      <c r="BO83" s="135">
        <v>0</v>
      </c>
      <c r="BP83" s="135">
        <v>0</v>
      </c>
      <c r="BQ83" s="135">
        <v>0</v>
      </c>
      <c r="BR83" s="135">
        <v>0</v>
      </c>
      <c r="BS83" s="135">
        <v>0</v>
      </c>
      <c r="BT83" s="135">
        <v>0</v>
      </c>
      <c r="BU83" s="135">
        <v>0</v>
      </c>
      <c r="BV83" s="135">
        <v>0</v>
      </c>
      <c r="BW83" s="135">
        <v>0</v>
      </c>
      <c r="BX83" s="135">
        <v>0</v>
      </c>
      <c r="BY83" s="135">
        <v>1</v>
      </c>
      <c r="BZ83" s="135">
        <v>0</v>
      </c>
      <c r="CA83" s="135">
        <v>0</v>
      </c>
      <c r="CB83" s="135">
        <v>0</v>
      </c>
      <c r="CC83" s="135">
        <v>0</v>
      </c>
      <c r="CD83" s="135">
        <v>0</v>
      </c>
      <c r="CE83" s="135">
        <v>0</v>
      </c>
      <c r="CF83" s="135">
        <v>0</v>
      </c>
      <c r="CG83" s="135">
        <v>0</v>
      </c>
      <c r="CH83" s="135">
        <v>0</v>
      </c>
      <c r="CI83" s="135">
        <v>0</v>
      </c>
      <c r="CJ83" s="135">
        <v>0</v>
      </c>
      <c r="CK83" s="135">
        <v>0</v>
      </c>
      <c r="CL83" s="135">
        <v>0</v>
      </c>
      <c r="CM83" s="135">
        <v>0</v>
      </c>
      <c r="CN83" s="135">
        <v>0</v>
      </c>
      <c r="CO83" s="135">
        <v>0</v>
      </c>
      <c r="CP83" s="135">
        <v>0</v>
      </c>
      <c r="CQ83" s="135">
        <v>0</v>
      </c>
      <c r="CR83" s="135">
        <v>0</v>
      </c>
      <c r="CS83" s="135">
        <v>0</v>
      </c>
      <c r="CT83" s="135">
        <v>0</v>
      </c>
      <c r="CU83" s="135">
        <v>0</v>
      </c>
      <c r="CV83" s="135">
        <v>0</v>
      </c>
      <c r="CW83" s="135">
        <v>0</v>
      </c>
      <c r="CX83" s="135"/>
    </row>
    <row r="84" spans="1:102" x14ac:dyDescent="0.35">
      <c r="A84" s="135">
        <v>83</v>
      </c>
      <c r="B84" s="135">
        <v>0</v>
      </c>
      <c r="C84" s="135">
        <v>0</v>
      </c>
      <c r="D84" s="135">
        <v>0</v>
      </c>
      <c r="E84" s="135">
        <v>0</v>
      </c>
      <c r="F84" s="135">
        <v>0</v>
      </c>
      <c r="G84" s="135">
        <v>1</v>
      </c>
      <c r="H84" s="135">
        <v>1</v>
      </c>
      <c r="I84" s="135">
        <v>0</v>
      </c>
      <c r="J84" s="135">
        <v>0</v>
      </c>
      <c r="K84" s="135">
        <v>1</v>
      </c>
      <c r="L84" s="135">
        <v>0</v>
      </c>
      <c r="M84" s="135">
        <v>0</v>
      </c>
      <c r="N84" s="135">
        <v>0</v>
      </c>
      <c r="O84" s="135">
        <v>1</v>
      </c>
      <c r="P84" s="135">
        <v>0</v>
      </c>
      <c r="Q84" s="135">
        <v>0</v>
      </c>
      <c r="R84" s="135">
        <v>0</v>
      </c>
      <c r="S84" s="135">
        <v>0</v>
      </c>
      <c r="T84" s="135">
        <v>0</v>
      </c>
      <c r="U84" s="135">
        <v>0</v>
      </c>
      <c r="V84" s="135">
        <v>0</v>
      </c>
      <c r="W84" s="135">
        <v>1</v>
      </c>
      <c r="X84" s="135">
        <v>0</v>
      </c>
      <c r="Y84" s="135">
        <v>0</v>
      </c>
      <c r="Z84" s="135">
        <v>0</v>
      </c>
      <c r="AA84" s="135">
        <v>0</v>
      </c>
      <c r="AB84" s="135">
        <v>0</v>
      </c>
      <c r="AC84" s="135">
        <v>0</v>
      </c>
      <c r="AD84" s="135">
        <v>0</v>
      </c>
      <c r="AE84" s="135">
        <v>0</v>
      </c>
      <c r="AF84" s="135">
        <v>1</v>
      </c>
      <c r="AG84" s="135">
        <v>0</v>
      </c>
      <c r="AH84" s="135">
        <v>0</v>
      </c>
      <c r="AI84" s="135">
        <v>0</v>
      </c>
      <c r="AJ84" s="135">
        <v>0</v>
      </c>
      <c r="AK84" s="135">
        <v>0</v>
      </c>
      <c r="AL84" s="135">
        <v>0</v>
      </c>
      <c r="AM84" s="135">
        <v>0</v>
      </c>
      <c r="AN84" s="135">
        <v>0</v>
      </c>
      <c r="AO84" s="135">
        <v>0</v>
      </c>
      <c r="AP84" s="135">
        <v>0</v>
      </c>
      <c r="AQ84" s="135">
        <v>0</v>
      </c>
      <c r="AR84" s="135">
        <v>0</v>
      </c>
      <c r="AS84" s="135">
        <v>1</v>
      </c>
      <c r="AT84" s="135">
        <v>0</v>
      </c>
      <c r="AU84" s="135">
        <v>0</v>
      </c>
      <c r="AV84" s="135">
        <v>0</v>
      </c>
      <c r="AW84" s="135">
        <v>0</v>
      </c>
      <c r="AX84" s="135">
        <v>0</v>
      </c>
      <c r="AY84" s="135">
        <v>1</v>
      </c>
      <c r="AZ84" s="135">
        <v>0</v>
      </c>
      <c r="BA84" s="135">
        <v>0</v>
      </c>
      <c r="BB84" s="135">
        <v>0</v>
      </c>
      <c r="BC84" s="135">
        <v>1</v>
      </c>
      <c r="BD84" s="135">
        <v>0</v>
      </c>
      <c r="BE84" s="135">
        <v>1</v>
      </c>
      <c r="BF84" s="135">
        <v>1</v>
      </c>
      <c r="BG84" s="135">
        <v>0</v>
      </c>
      <c r="BH84" s="135">
        <v>0</v>
      </c>
      <c r="BI84" s="135">
        <v>0</v>
      </c>
      <c r="BJ84" s="135">
        <v>0</v>
      </c>
      <c r="BK84" s="135">
        <v>0</v>
      </c>
      <c r="BL84" s="135">
        <v>0</v>
      </c>
      <c r="BM84" s="135">
        <v>0</v>
      </c>
      <c r="BN84" s="135">
        <v>0</v>
      </c>
      <c r="BO84" s="135">
        <v>0</v>
      </c>
      <c r="BP84" s="135">
        <v>0</v>
      </c>
      <c r="BQ84" s="135">
        <v>0</v>
      </c>
      <c r="BR84" s="135">
        <v>0</v>
      </c>
      <c r="BS84" s="135">
        <v>0</v>
      </c>
      <c r="BT84" s="135">
        <v>0</v>
      </c>
      <c r="BU84" s="135">
        <v>0</v>
      </c>
      <c r="BV84" s="135">
        <v>0</v>
      </c>
      <c r="BW84" s="135">
        <v>0</v>
      </c>
      <c r="BX84" s="135">
        <v>0</v>
      </c>
      <c r="BY84" s="135">
        <v>0</v>
      </c>
      <c r="BZ84" s="135">
        <v>0</v>
      </c>
      <c r="CA84" s="135">
        <v>0</v>
      </c>
      <c r="CB84" s="135">
        <v>0</v>
      </c>
      <c r="CC84" s="135">
        <v>0</v>
      </c>
      <c r="CD84" s="135">
        <v>0</v>
      </c>
      <c r="CE84" s="135">
        <v>1</v>
      </c>
      <c r="CF84" s="135">
        <v>0</v>
      </c>
      <c r="CG84" s="135">
        <v>0</v>
      </c>
      <c r="CH84" s="135">
        <v>0</v>
      </c>
      <c r="CI84" s="135">
        <v>0</v>
      </c>
      <c r="CJ84" s="135">
        <v>0</v>
      </c>
      <c r="CK84" s="135">
        <v>0</v>
      </c>
      <c r="CL84" s="135">
        <v>0</v>
      </c>
      <c r="CM84" s="135">
        <v>0</v>
      </c>
      <c r="CN84" s="135">
        <v>0</v>
      </c>
      <c r="CO84" s="135">
        <v>0</v>
      </c>
      <c r="CP84" s="135">
        <v>0</v>
      </c>
      <c r="CQ84" s="135">
        <v>0</v>
      </c>
      <c r="CR84" s="135">
        <v>0</v>
      </c>
      <c r="CS84" s="135">
        <v>1</v>
      </c>
      <c r="CT84" s="135">
        <v>2</v>
      </c>
      <c r="CU84" s="135">
        <v>0</v>
      </c>
      <c r="CV84" s="135">
        <v>0</v>
      </c>
      <c r="CW84" s="135">
        <v>0</v>
      </c>
      <c r="CX84" s="135"/>
    </row>
    <row r="85" spans="1:102" x14ac:dyDescent="0.35">
      <c r="A85" s="135">
        <v>84</v>
      </c>
      <c r="B85" s="135">
        <v>0</v>
      </c>
      <c r="C85" s="135">
        <v>0</v>
      </c>
      <c r="D85" s="135">
        <v>0</v>
      </c>
      <c r="E85" s="135">
        <v>0</v>
      </c>
      <c r="F85" s="135">
        <v>0</v>
      </c>
      <c r="G85" s="135">
        <v>0</v>
      </c>
      <c r="H85" s="135">
        <v>0</v>
      </c>
      <c r="I85" s="135">
        <v>0</v>
      </c>
      <c r="J85" s="135">
        <v>1</v>
      </c>
      <c r="K85" s="135">
        <v>1</v>
      </c>
      <c r="L85" s="135">
        <v>0</v>
      </c>
      <c r="M85" s="135">
        <v>1</v>
      </c>
      <c r="N85" s="135">
        <v>0</v>
      </c>
      <c r="O85" s="135">
        <v>0</v>
      </c>
      <c r="P85" s="135">
        <v>0</v>
      </c>
      <c r="Q85" s="135">
        <v>0</v>
      </c>
      <c r="R85" s="135">
        <v>0</v>
      </c>
      <c r="S85" s="135">
        <v>0</v>
      </c>
      <c r="T85" s="135">
        <v>0</v>
      </c>
      <c r="U85" s="135">
        <v>1</v>
      </c>
      <c r="V85" s="135">
        <v>0</v>
      </c>
      <c r="W85" s="135">
        <v>1</v>
      </c>
      <c r="X85" s="135">
        <v>0</v>
      </c>
      <c r="Y85" s="135">
        <v>0</v>
      </c>
      <c r="Z85" s="135">
        <v>1</v>
      </c>
      <c r="AA85" s="135">
        <v>0</v>
      </c>
      <c r="AB85" s="135">
        <v>0</v>
      </c>
      <c r="AC85" s="135">
        <v>1</v>
      </c>
      <c r="AD85" s="135">
        <v>1</v>
      </c>
      <c r="AE85" s="135">
        <v>0</v>
      </c>
      <c r="AF85" s="135">
        <v>0</v>
      </c>
      <c r="AG85" s="135">
        <v>0</v>
      </c>
      <c r="AH85" s="135">
        <v>1</v>
      </c>
      <c r="AI85" s="135">
        <v>0</v>
      </c>
      <c r="AJ85" s="135">
        <v>0</v>
      </c>
      <c r="AK85" s="135">
        <v>0</v>
      </c>
      <c r="AL85" s="135">
        <v>0</v>
      </c>
      <c r="AM85" s="135">
        <v>1</v>
      </c>
      <c r="AN85" s="135">
        <v>0</v>
      </c>
      <c r="AO85" s="135">
        <v>0</v>
      </c>
      <c r="AP85" s="135">
        <v>0</v>
      </c>
      <c r="AQ85" s="135">
        <v>0</v>
      </c>
      <c r="AR85" s="135">
        <v>0</v>
      </c>
      <c r="AS85" s="135">
        <v>0</v>
      </c>
      <c r="AT85" s="135">
        <v>0</v>
      </c>
      <c r="AU85" s="135">
        <v>1</v>
      </c>
      <c r="AV85" s="135">
        <v>0</v>
      </c>
      <c r="AW85" s="135">
        <v>0</v>
      </c>
      <c r="AX85" s="135">
        <v>0</v>
      </c>
      <c r="AY85" s="135">
        <v>0</v>
      </c>
      <c r="AZ85" s="135">
        <v>0</v>
      </c>
      <c r="BA85" s="135">
        <v>0</v>
      </c>
      <c r="BB85" s="135">
        <v>0</v>
      </c>
      <c r="BC85" s="135">
        <v>0</v>
      </c>
      <c r="BD85" s="135">
        <v>1</v>
      </c>
      <c r="BE85" s="135">
        <v>0</v>
      </c>
      <c r="BF85" s="135">
        <v>0</v>
      </c>
      <c r="BG85" s="135">
        <v>0</v>
      </c>
      <c r="BH85" s="135">
        <v>0</v>
      </c>
      <c r="BI85" s="135">
        <v>0</v>
      </c>
      <c r="BJ85" s="135">
        <v>1</v>
      </c>
      <c r="BK85" s="135">
        <v>0</v>
      </c>
      <c r="BL85" s="135">
        <v>1</v>
      </c>
      <c r="BM85" s="135">
        <v>1</v>
      </c>
      <c r="BN85" s="135">
        <v>0</v>
      </c>
      <c r="BO85" s="135">
        <v>0</v>
      </c>
      <c r="BP85" s="135">
        <v>0</v>
      </c>
      <c r="BQ85" s="135">
        <v>0</v>
      </c>
      <c r="BR85" s="135">
        <v>0</v>
      </c>
      <c r="BS85" s="135">
        <v>0</v>
      </c>
      <c r="BT85" s="135">
        <v>0</v>
      </c>
      <c r="BU85" s="135">
        <v>0</v>
      </c>
      <c r="BV85" s="135">
        <v>0</v>
      </c>
      <c r="BW85" s="135">
        <v>0</v>
      </c>
      <c r="BX85" s="135">
        <v>1</v>
      </c>
      <c r="BY85" s="135">
        <v>1</v>
      </c>
      <c r="BZ85" s="135">
        <v>0</v>
      </c>
      <c r="CA85" s="135">
        <v>0</v>
      </c>
      <c r="CB85" s="135">
        <v>0</v>
      </c>
      <c r="CC85" s="135">
        <v>0</v>
      </c>
      <c r="CD85" s="135">
        <v>1</v>
      </c>
      <c r="CE85" s="135">
        <v>0</v>
      </c>
      <c r="CF85" s="135">
        <v>1</v>
      </c>
      <c r="CG85" s="135">
        <v>0</v>
      </c>
      <c r="CH85" s="135">
        <v>0</v>
      </c>
      <c r="CI85" s="135">
        <v>1</v>
      </c>
      <c r="CJ85" s="135">
        <v>0</v>
      </c>
      <c r="CK85" s="135">
        <v>0</v>
      </c>
      <c r="CL85" s="135">
        <v>0</v>
      </c>
      <c r="CM85" s="135">
        <v>0</v>
      </c>
      <c r="CN85" s="135">
        <v>0</v>
      </c>
      <c r="CO85" s="135">
        <v>0</v>
      </c>
      <c r="CP85" s="135">
        <v>0</v>
      </c>
      <c r="CQ85" s="135">
        <v>0</v>
      </c>
      <c r="CR85" s="135">
        <v>0</v>
      </c>
      <c r="CS85" s="135">
        <v>0</v>
      </c>
      <c r="CT85" s="135">
        <v>0</v>
      </c>
      <c r="CU85" s="135">
        <v>0</v>
      </c>
      <c r="CV85" s="135">
        <v>0</v>
      </c>
      <c r="CW85" s="135">
        <v>0</v>
      </c>
      <c r="CX85" s="135"/>
    </row>
    <row r="86" spans="1:102" x14ac:dyDescent="0.35">
      <c r="A86" s="135">
        <v>85</v>
      </c>
      <c r="B86" s="135">
        <v>0</v>
      </c>
      <c r="C86" s="135">
        <v>0</v>
      </c>
      <c r="D86" s="135">
        <v>0</v>
      </c>
      <c r="E86" s="135">
        <v>1</v>
      </c>
      <c r="F86" s="135">
        <v>0</v>
      </c>
      <c r="G86" s="135">
        <v>0</v>
      </c>
      <c r="H86" s="135">
        <v>0</v>
      </c>
      <c r="I86" s="135">
        <v>0</v>
      </c>
      <c r="J86" s="135">
        <v>0</v>
      </c>
      <c r="K86" s="135">
        <v>1</v>
      </c>
      <c r="L86" s="135">
        <v>1</v>
      </c>
      <c r="M86" s="135">
        <v>0</v>
      </c>
      <c r="N86" s="135">
        <v>0</v>
      </c>
      <c r="O86" s="135">
        <v>0</v>
      </c>
      <c r="P86" s="135">
        <v>1</v>
      </c>
      <c r="Q86" s="135">
        <v>0</v>
      </c>
      <c r="R86" s="135">
        <v>0</v>
      </c>
      <c r="S86" s="135">
        <v>1</v>
      </c>
      <c r="T86" s="135">
        <v>0</v>
      </c>
      <c r="U86" s="135">
        <v>0</v>
      </c>
      <c r="V86" s="135">
        <v>0</v>
      </c>
      <c r="W86" s="135">
        <v>0</v>
      </c>
      <c r="X86" s="135">
        <v>0</v>
      </c>
      <c r="Y86" s="135">
        <v>0</v>
      </c>
      <c r="Z86" s="135">
        <v>0</v>
      </c>
      <c r="AA86" s="135">
        <v>0</v>
      </c>
      <c r="AB86" s="135">
        <v>0</v>
      </c>
      <c r="AC86" s="135">
        <v>1</v>
      </c>
      <c r="AD86" s="135">
        <v>0</v>
      </c>
      <c r="AE86" s="135">
        <v>0</v>
      </c>
      <c r="AF86" s="135">
        <v>0</v>
      </c>
      <c r="AG86" s="135">
        <v>0</v>
      </c>
      <c r="AH86" s="135">
        <v>0</v>
      </c>
      <c r="AI86" s="135">
        <v>0</v>
      </c>
      <c r="AJ86" s="135">
        <v>0</v>
      </c>
      <c r="AK86" s="135">
        <v>0</v>
      </c>
      <c r="AL86" s="135">
        <v>0</v>
      </c>
      <c r="AM86" s="135">
        <v>0</v>
      </c>
      <c r="AN86" s="135">
        <v>0</v>
      </c>
      <c r="AO86" s="135">
        <v>0</v>
      </c>
      <c r="AP86" s="135">
        <v>0</v>
      </c>
      <c r="AQ86" s="135">
        <v>0</v>
      </c>
      <c r="AR86" s="135">
        <v>0</v>
      </c>
      <c r="AS86" s="135">
        <v>0</v>
      </c>
      <c r="AT86" s="135">
        <v>0</v>
      </c>
      <c r="AU86" s="135">
        <v>1</v>
      </c>
      <c r="AV86" s="135">
        <v>0</v>
      </c>
      <c r="AW86" s="135">
        <v>0</v>
      </c>
      <c r="AX86" s="135">
        <v>0</v>
      </c>
      <c r="AY86" s="135">
        <v>0</v>
      </c>
      <c r="AZ86" s="135">
        <v>0</v>
      </c>
      <c r="BA86" s="135">
        <v>0</v>
      </c>
      <c r="BB86" s="135">
        <v>0</v>
      </c>
      <c r="BC86" s="135">
        <v>0</v>
      </c>
      <c r="BD86" s="135">
        <v>0</v>
      </c>
      <c r="BE86" s="135">
        <v>0</v>
      </c>
      <c r="BF86" s="135">
        <v>1</v>
      </c>
      <c r="BG86" s="135">
        <v>0</v>
      </c>
      <c r="BH86" s="135">
        <v>0</v>
      </c>
      <c r="BI86" s="135">
        <v>0</v>
      </c>
      <c r="BJ86" s="135">
        <v>0</v>
      </c>
      <c r="BK86" s="135">
        <v>0</v>
      </c>
      <c r="BL86" s="135">
        <v>0</v>
      </c>
      <c r="BM86" s="135">
        <v>0</v>
      </c>
      <c r="BN86" s="135">
        <v>0</v>
      </c>
      <c r="BO86" s="135">
        <v>0</v>
      </c>
      <c r="BP86" s="135">
        <v>0</v>
      </c>
      <c r="BQ86" s="135">
        <v>0</v>
      </c>
      <c r="BR86" s="135">
        <v>0</v>
      </c>
      <c r="BS86" s="135">
        <v>1</v>
      </c>
      <c r="BT86" s="135">
        <v>0</v>
      </c>
      <c r="BU86" s="135">
        <v>0</v>
      </c>
      <c r="BV86" s="135">
        <v>0</v>
      </c>
      <c r="BW86" s="135">
        <v>0</v>
      </c>
      <c r="BX86" s="135">
        <v>0</v>
      </c>
      <c r="BY86" s="135">
        <v>0</v>
      </c>
      <c r="BZ86" s="135">
        <v>0</v>
      </c>
      <c r="CA86" s="135">
        <v>0</v>
      </c>
      <c r="CB86" s="135">
        <v>0</v>
      </c>
      <c r="CC86" s="135">
        <v>0</v>
      </c>
      <c r="CD86" s="135">
        <v>0</v>
      </c>
      <c r="CE86" s="135">
        <v>0</v>
      </c>
      <c r="CF86" s="135">
        <v>0</v>
      </c>
      <c r="CG86" s="135">
        <v>0</v>
      </c>
      <c r="CH86" s="135">
        <v>0</v>
      </c>
      <c r="CI86" s="135">
        <v>0</v>
      </c>
      <c r="CJ86" s="135">
        <v>0</v>
      </c>
      <c r="CK86" s="135">
        <v>0</v>
      </c>
      <c r="CL86" s="135">
        <v>0</v>
      </c>
      <c r="CM86" s="135">
        <v>0</v>
      </c>
      <c r="CN86" s="135">
        <v>0</v>
      </c>
      <c r="CO86" s="135">
        <v>0</v>
      </c>
      <c r="CP86" s="135">
        <v>0</v>
      </c>
      <c r="CQ86" s="135">
        <v>1</v>
      </c>
      <c r="CR86" s="135">
        <v>0</v>
      </c>
      <c r="CS86" s="135">
        <v>0</v>
      </c>
      <c r="CT86" s="135">
        <v>0</v>
      </c>
      <c r="CU86" s="135">
        <v>0</v>
      </c>
      <c r="CV86" s="135">
        <v>0</v>
      </c>
      <c r="CW86" s="135">
        <v>0</v>
      </c>
      <c r="CX86" s="135"/>
    </row>
    <row r="87" spans="1:102" x14ac:dyDescent="0.35">
      <c r="A87" s="135">
        <v>86</v>
      </c>
      <c r="B87" s="135">
        <v>0</v>
      </c>
      <c r="C87" s="135">
        <v>1</v>
      </c>
      <c r="D87" s="135">
        <v>0</v>
      </c>
      <c r="E87" s="135">
        <v>0</v>
      </c>
      <c r="F87" s="135">
        <v>0</v>
      </c>
      <c r="G87" s="135">
        <v>0</v>
      </c>
      <c r="H87" s="135">
        <v>0</v>
      </c>
      <c r="I87" s="135">
        <v>0</v>
      </c>
      <c r="J87" s="135">
        <v>0</v>
      </c>
      <c r="K87" s="135">
        <v>1</v>
      </c>
      <c r="L87" s="135">
        <v>0</v>
      </c>
      <c r="M87" s="135">
        <v>1</v>
      </c>
      <c r="N87" s="135">
        <v>0</v>
      </c>
      <c r="O87" s="135">
        <v>0</v>
      </c>
      <c r="P87" s="135">
        <v>0</v>
      </c>
      <c r="Q87" s="135">
        <v>0</v>
      </c>
      <c r="R87" s="135">
        <v>0</v>
      </c>
      <c r="S87" s="135">
        <v>0</v>
      </c>
      <c r="T87" s="135">
        <v>0</v>
      </c>
      <c r="U87" s="135">
        <v>0</v>
      </c>
      <c r="V87" s="135">
        <v>0</v>
      </c>
      <c r="W87" s="135">
        <v>0</v>
      </c>
      <c r="X87" s="135">
        <v>0</v>
      </c>
      <c r="Y87" s="135">
        <v>0</v>
      </c>
      <c r="Z87" s="135">
        <v>0</v>
      </c>
      <c r="AA87" s="135">
        <v>0</v>
      </c>
      <c r="AB87" s="135">
        <v>0</v>
      </c>
      <c r="AC87" s="135">
        <v>0</v>
      </c>
      <c r="AD87" s="135">
        <v>0</v>
      </c>
      <c r="AE87" s="135">
        <v>0</v>
      </c>
      <c r="AF87" s="135">
        <v>0</v>
      </c>
      <c r="AG87" s="135">
        <v>0</v>
      </c>
      <c r="AH87" s="135">
        <v>0</v>
      </c>
      <c r="AI87" s="135">
        <v>0</v>
      </c>
      <c r="AJ87" s="135">
        <v>1</v>
      </c>
      <c r="AK87" s="135">
        <v>0</v>
      </c>
      <c r="AL87" s="135">
        <v>0</v>
      </c>
      <c r="AM87" s="135">
        <v>0</v>
      </c>
      <c r="AN87" s="135">
        <v>0</v>
      </c>
      <c r="AO87" s="135">
        <v>0</v>
      </c>
      <c r="AP87" s="135">
        <v>0</v>
      </c>
      <c r="AQ87" s="135">
        <v>0</v>
      </c>
      <c r="AR87" s="135">
        <v>0</v>
      </c>
      <c r="AS87" s="135">
        <v>0</v>
      </c>
      <c r="AT87" s="135">
        <v>0</v>
      </c>
      <c r="AU87" s="135">
        <v>0</v>
      </c>
      <c r="AV87" s="135">
        <v>0</v>
      </c>
      <c r="AW87" s="135">
        <v>0</v>
      </c>
      <c r="AX87" s="135">
        <v>0</v>
      </c>
      <c r="AY87" s="135">
        <v>0</v>
      </c>
      <c r="AZ87" s="135">
        <v>0</v>
      </c>
      <c r="BA87" s="135">
        <v>1</v>
      </c>
      <c r="BB87" s="135">
        <v>0</v>
      </c>
      <c r="BC87" s="135">
        <v>0</v>
      </c>
      <c r="BD87" s="135">
        <v>0</v>
      </c>
      <c r="BE87" s="135">
        <v>0</v>
      </c>
      <c r="BF87" s="135">
        <v>0</v>
      </c>
      <c r="BG87" s="135">
        <v>0</v>
      </c>
      <c r="BH87" s="135">
        <v>0</v>
      </c>
      <c r="BI87" s="135">
        <v>0</v>
      </c>
      <c r="BJ87" s="135">
        <v>0</v>
      </c>
      <c r="BK87" s="135">
        <v>0</v>
      </c>
      <c r="BL87" s="135">
        <v>0</v>
      </c>
      <c r="BM87" s="135">
        <v>1</v>
      </c>
      <c r="BN87" s="135">
        <v>0</v>
      </c>
      <c r="BO87" s="135">
        <v>0</v>
      </c>
      <c r="BP87" s="135">
        <v>1</v>
      </c>
      <c r="BQ87" s="135">
        <v>0</v>
      </c>
      <c r="BR87" s="135">
        <v>0</v>
      </c>
      <c r="BS87" s="135">
        <v>0</v>
      </c>
      <c r="BT87" s="135">
        <v>0</v>
      </c>
      <c r="BU87" s="135">
        <v>0</v>
      </c>
      <c r="BV87" s="135">
        <v>0</v>
      </c>
      <c r="BW87" s="135">
        <v>0</v>
      </c>
      <c r="BX87" s="135">
        <v>0</v>
      </c>
      <c r="BY87" s="135">
        <v>0</v>
      </c>
      <c r="BZ87" s="135">
        <v>0</v>
      </c>
      <c r="CA87" s="135">
        <v>0</v>
      </c>
      <c r="CB87" s="135">
        <v>0</v>
      </c>
      <c r="CC87" s="135">
        <v>0</v>
      </c>
      <c r="CD87" s="135">
        <v>0</v>
      </c>
      <c r="CE87" s="135">
        <v>1</v>
      </c>
      <c r="CF87" s="135">
        <v>0</v>
      </c>
      <c r="CG87" s="135">
        <v>0</v>
      </c>
      <c r="CH87" s="135">
        <v>0</v>
      </c>
      <c r="CI87" s="135">
        <v>0</v>
      </c>
      <c r="CJ87" s="135">
        <v>0</v>
      </c>
      <c r="CK87" s="135">
        <v>0</v>
      </c>
      <c r="CL87" s="135">
        <v>0</v>
      </c>
      <c r="CM87" s="135">
        <v>0</v>
      </c>
      <c r="CN87" s="135">
        <v>0</v>
      </c>
      <c r="CO87" s="135">
        <v>0</v>
      </c>
      <c r="CP87" s="135">
        <v>0</v>
      </c>
      <c r="CQ87" s="135">
        <v>0</v>
      </c>
      <c r="CR87" s="135">
        <v>0</v>
      </c>
      <c r="CS87" s="135">
        <v>0</v>
      </c>
      <c r="CT87" s="135">
        <v>0</v>
      </c>
      <c r="CU87" s="135">
        <v>0</v>
      </c>
      <c r="CV87" s="135">
        <v>0</v>
      </c>
      <c r="CW87" s="135">
        <v>0</v>
      </c>
      <c r="CX87" s="135"/>
    </row>
    <row r="88" spans="1:102" x14ac:dyDescent="0.35">
      <c r="A88" s="135">
        <v>87</v>
      </c>
      <c r="B88" s="135">
        <v>0</v>
      </c>
      <c r="C88" s="135">
        <v>0</v>
      </c>
      <c r="D88" s="135">
        <v>0</v>
      </c>
      <c r="E88" s="135">
        <v>0</v>
      </c>
      <c r="F88" s="135">
        <v>1</v>
      </c>
      <c r="G88" s="135">
        <v>0</v>
      </c>
      <c r="H88" s="135">
        <v>0</v>
      </c>
      <c r="I88" s="135">
        <v>0</v>
      </c>
      <c r="J88" s="135">
        <v>0</v>
      </c>
      <c r="K88" s="135">
        <v>0</v>
      </c>
      <c r="L88" s="135">
        <v>0</v>
      </c>
      <c r="M88" s="135">
        <v>0</v>
      </c>
      <c r="N88" s="135">
        <v>0</v>
      </c>
      <c r="O88" s="135">
        <v>0</v>
      </c>
      <c r="P88" s="135">
        <v>0</v>
      </c>
      <c r="Q88" s="135">
        <v>0</v>
      </c>
      <c r="R88" s="135">
        <v>0</v>
      </c>
      <c r="S88" s="135">
        <v>0</v>
      </c>
      <c r="T88" s="135">
        <v>0</v>
      </c>
      <c r="U88" s="135">
        <v>0</v>
      </c>
      <c r="V88" s="135">
        <v>0</v>
      </c>
      <c r="W88" s="135">
        <v>0</v>
      </c>
      <c r="X88" s="135">
        <v>0</v>
      </c>
      <c r="Y88" s="135">
        <v>0</v>
      </c>
      <c r="Z88" s="135">
        <v>0</v>
      </c>
      <c r="AA88" s="135">
        <v>0</v>
      </c>
      <c r="AB88" s="135">
        <v>0</v>
      </c>
      <c r="AC88" s="135">
        <v>0</v>
      </c>
      <c r="AD88" s="135">
        <v>0</v>
      </c>
      <c r="AE88" s="135">
        <v>0</v>
      </c>
      <c r="AF88" s="135">
        <v>1</v>
      </c>
      <c r="AG88" s="135">
        <v>0</v>
      </c>
      <c r="AH88" s="135">
        <v>0</v>
      </c>
      <c r="AI88" s="135">
        <v>0</v>
      </c>
      <c r="AJ88" s="135">
        <v>0</v>
      </c>
      <c r="AK88" s="135">
        <v>0</v>
      </c>
      <c r="AL88" s="135">
        <v>1</v>
      </c>
      <c r="AM88" s="135">
        <v>0</v>
      </c>
      <c r="AN88" s="135">
        <v>0</v>
      </c>
      <c r="AO88" s="135">
        <v>0</v>
      </c>
      <c r="AP88" s="135">
        <v>0</v>
      </c>
      <c r="AQ88" s="135">
        <v>0</v>
      </c>
      <c r="AR88" s="135">
        <v>1</v>
      </c>
      <c r="AS88" s="135">
        <v>0</v>
      </c>
      <c r="AT88" s="135">
        <v>0</v>
      </c>
      <c r="AU88" s="135">
        <v>2</v>
      </c>
      <c r="AV88" s="135">
        <v>0</v>
      </c>
      <c r="AW88" s="135">
        <v>0</v>
      </c>
      <c r="AX88" s="135">
        <v>0</v>
      </c>
      <c r="AY88" s="135">
        <v>1</v>
      </c>
      <c r="AZ88" s="135">
        <v>0</v>
      </c>
      <c r="BA88" s="135">
        <v>0</v>
      </c>
      <c r="BB88" s="135">
        <v>0</v>
      </c>
      <c r="BC88" s="135">
        <v>0</v>
      </c>
      <c r="BD88" s="135">
        <v>0</v>
      </c>
      <c r="BE88" s="135">
        <v>0</v>
      </c>
      <c r="BF88" s="135">
        <v>0</v>
      </c>
      <c r="BG88" s="135">
        <v>0</v>
      </c>
      <c r="BH88" s="135">
        <v>0</v>
      </c>
      <c r="BI88" s="135">
        <v>1</v>
      </c>
      <c r="BJ88" s="135">
        <v>0</v>
      </c>
      <c r="BK88" s="135">
        <v>0</v>
      </c>
      <c r="BL88" s="135">
        <v>0</v>
      </c>
      <c r="BM88" s="135">
        <v>0</v>
      </c>
      <c r="BN88" s="135">
        <v>0</v>
      </c>
      <c r="BO88" s="135">
        <v>0</v>
      </c>
      <c r="BP88" s="135">
        <v>0</v>
      </c>
      <c r="BQ88" s="135">
        <v>0</v>
      </c>
      <c r="BR88" s="135">
        <v>0</v>
      </c>
      <c r="BS88" s="135">
        <v>0</v>
      </c>
      <c r="BT88" s="135">
        <v>0</v>
      </c>
      <c r="BU88" s="135">
        <v>0</v>
      </c>
      <c r="BV88" s="135">
        <v>0</v>
      </c>
      <c r="BW88" s="135">
        <v>0</v>
      </c>
      <c r="BX88" s="135">
        <v>0</v>
      </c>
      <c r="BY88" s="135">
        <v>0</v>
      </c>
      <c r="BZ88" s="135">
        <v>2</v>
      </c>
      <c r="CA88" s="135">
        <v>0</v>
      </c>
      <c r="CB88" s="135">
        <v>0</v>
      </c>
      <c r="CC88" s="135">
        <v>0</v>
      </c>
      <c r="CD88" s="135">
        <v>0</v>
      </c>
      <c r="CE88" s="135">
        <v>0</v>
      </c>
      <c r="CF88" s="135">
        <v>0</v>
      </c>
      <c r="CG88" s="135">
        <v>1</v>
      </c>
      <c r="CH88" s="135">
        <v>0</v>
      </c>
      <c r="CI88" s="135">
        <v>0</v>
      </c>
      <c r="CJ88" s="135">
        <v>1</v>
      </c>
      <c r="CK88" s="135">
        <v>0</v>
      </c>
      <c r="CL88" s="135">
        <v>0</v>
      </c>
      <c r="CM88" s="135">
        <v>0</v>
      </c>
      <c r="CN88" s="135">
        <v>0</v>
      </c>
      <c r="CO88" s="135">
        <v>0</v>
      </c>
      <c r="CP88" s="135">
        <v>0</v>
      </c>
      <c r="CQ88" s="135">
        <v>0</v>
      </c>
      <c r="CR88" s="135">
        <v>0</v>
      </c>
      <c r="CS88" s="135">
        <v>0</v>
      </c>
      <c r="CT88" s="135">
        <v>0</v>
      </c>
      <c r="CU88" s="135">
        <v>1</v>
      </c>
      <c r="CV88" s="135">
        <v>0</v>
      </c>
      <c r="CW88" s="135">
        <v>1</v>
      </c>
      <c r="CX88" s="135"/>
    </row>
    <row r="89" spans="1:102" x14ac:dyDescent="0.35">
      <c r="A89" s="135">
        <v>88</v>
      </c>
      <c r="B89" s="135">
        <v>1</v>
      </c>
      <c r="C89" s="135">
        <v>0</v>
      </c>
      <c r="D89" s="135">
        <v>0</v>
      </c>
      <c r="E89" s="135">
        <v>0</v>
      </c>
      <c r="F89" s="135">
        <v>0</v>
      </c>
      <c r="G89" s="135">
        <v>0</v>
      </c>
      <c r="H89" s="135">
        <v>0</v>
      </c>
      <c r="I89" s="135">
        <v>0</v>
      </c>
      <c r="J89" s="135">
        <v>0</v>
      </c>
      <c r="K89" s="135">
        <v>0</v>
      </c>
      <c r="L89" s="135">
        <v>0</v>
      </c>
      <c r="M89" s="135">
        <v>0</v>
      </c>
      <c r="N89" s="135">
        <v>0</v>
      </c>
      <c r="O89" s="135">
        <v>0</v>
      </c>
      <c r="P89" s="135">
        <v>0</v>
      </c>
      <c r="Q89" s="135">
        <v>0</v>
      </c>
      <c r="R89" s="135">
        <v>1</v>
      </c>
      <c r="S89" s="135">
        <v>0</v>
      </c>
      <c r="T89" s="135">
        <v>0</v>
      </c>
      <c r="U89" s="135">
        <v>0</v>
      </c>
      <c r="V89" s="135">
        <v>0</v>
      </c>
      <c r="W89" s="135">
        <v>0</v>
      </c>
      <c r="X89" s="135">
        <v>0</v>
      </c>
      <c r="Y89" s="135">
        <v>0</v>
      </c>
      <c r="Z89" s="135">
        <v>0</v>
      </c>
      <c r="AA89" s="135">
        <v>0</v>
      </c>
      <c r="AB89" s="135">
        <v>1</v>
      </c>
      <c r="AC89" s="135">
        <v>1</v>
      </c>
      <c r="AD89" s="135">
        <v>0</v>
      </c>
      <c r="AE89" s="135">
        <v>0</v>
      </c>
      <c r="AF89" s="135">
        <v>0</v>
      </c>
      <c r="AG89" s="135">
        <v>0</v>
      </c>
      <c r="AH89" s="135">
        <v>0</v>
      </c>
      <c r="AI89" s="135">
        <v>0</v>
      </c>
      <c r="AJ89" s="135">
        <v>0</v>
      </c>
      <c r="AK89" s="135">
        <v>0</v>
      </c>
      <c r="AL89" s="135">
        <v>0</v>
      </c>
      <c r="AM89" s="135">
        <v>0</v>
      </c>
      <c r="AN89" s="135">
        <v>0</v>
      </c>
      <c r="AO89" s="135">
        <v>0</v>
      </c>
      <c r="AP89" s="135">
        <v>1</v>
      </c>
      <c r="AQ89" s="135">
        <v>0</v>
      </c>
      <c r="AR89" s="135">
        <v>0</v>
      </c>
      <c r="AS89" s="135">
        <v>0</v>
      </c>
      <c r="AT89" s="135">
        <v>0</v>
      </c>
      <c r="AU89" s="135">
        <v>0</v>
      </c>
      <c r="AV89" s="135">
        <v>0</v>
      </c>
      <c r="AW89" s="135">
        <v>0</v>
      </c>
      <c r="AX89" s="135">
        <v>1</v>
      </c>
      <c r="AY89" s="135">
        <v>0</v>
      </c>
      <c r="AZ89" s="135">
        <v>0</v>
      </c>
      <c r="BA89" s="135">
        <v>0</v>
      </c>
      <c r="BB89" s="135">
        <v>0</v>
      </c>
      <c r="BC89" s="135">
        <v>0</v>
      </c>
      <c r="BD89" s="135">
        <v>1</v>
      </c>
      <c r="BE89" s="135">
        <v>0</v>
      </c>
      <c r="BF89" s="135">
        <v>0</v>
      </c>
      <c r="BG89" s="135">
        <v>0</v>
      </c>
      <c r="BH89" s="135">
        <v>0</v>
      </c>
      <c r="BI89" s="135">
        <v>0</v>
      </c>
      <c r="BJ89" s="135">
        <v>0</v>
      </c>
      <c r="BK89" s="135">
        <v>0</v>
      </c>
      <c r="BL89" s="135">
        <v>0</v>
      </c>
      <c r="BM89" s="135">
        <v>0</v>
      </c>
      <c r="BN89" s="135">
        <v>1</v>
      </c>
      <c r="BO89" s="135">
        <v>0</v>
      </c>
      <c r="BP89" s="135">
        <v>0</v>
      </c>
      <c r="BQ89" s="135">
        <v>0</v>
      </c>
      <c r="BR89" s="135">
        <v>0</v>
      </c>
      <c r="BS89" s="135">
        <v>0</v>
      </c>
      <c r="BT89" s="135">
        <v>0</v>
      </c>
      <c r="BU89" s="135">
        <v>0</v>
      </c>
      <c r="BV89" s="135">
        <v>0</v>
      </c>
      <c r="BW89" s="135">
        <v>0</v>
      </c>
      <c r="BX89" s="135">
        <v>0</v>
      </c>
      <c r="BY89" s="135">
        <v>0</v>
      </c>
      <c r="BZ89" s="135">
        <v>0</v>
      </c>
      <c r="CA89" s="135">
        <v>1</v>
      </c>
      <c r="CB89" s="135">
        <v>0</v>
      </c>
      <c r="CC89" s="135">
        <v>0</v>
      </c>
      <c r="CD89" s="135">
        <v>0</v>
      </c>
      <c r="CE89" s="135">
        <v>0</v>
      </c>
      <c r="CF89" s="135">
        <v>0</v>
      </c>
      <c r="CG89" s="135">
        <v>0</v>
      </c>
      <c r="CH89" s="135">
        <v>1</v>
      </c>
      <c r="CI89" s="135">
        <v>0</v>
      </c>
      <c r="CJ89" s="135">
        <v>0</v>
      </c>
      <c r="CK89" s="135">
        <v>0</v>
      </c>
      <c r="CL89" s="135">
        <v>0</v>
      </c>
      <c r="CM89" s="135">
        <v>0</v>
      </c>
      <c r="CN89" s="135">
        <v>0</v>
      </c>
      <c r="CO89" s="135">
        <v>0</v>
      </c>
      <c r="CP89" s="135">
        <v>0</v>
      </c>
      <c r="CQ89" s="135">
        <v>0</v>
      </c>
      <c r="CR89" s="135">
        <v>0</v>
      </c>
      <c r="CS89" s="135">
        <v>0</v>
      </c>
      <c r="CT89" s="135">
        <v>0</v>
      </c>
      <c r="CU89" s="135">
        <v>0</v>
      </c>
      <c r="CV89" s="135">
        <v>0</v>
      </c>
      <c r="CW89" s="135">
        <v>0</v>
      </c>
      <c r="CX89" s="135"/>
    </row>
    <row r="90" spans="1:102" x14ac:dyDescent="0.35">
      <c r="A90" s="135">
        <v>89</v>
      </c>
      <c r="B90" s="135">
        <v>0</v>
      </c>
      <c r="C90" s="135">
        <v>0</v>
      </c>
      <c r="D90" s="135">
        <v>0</v>
      </c>
      <c r="E90" s="135">
        <v>0</v>
      </c>
      <c r="F90" s="135">
        <v>1</v>
      </c>
      <c r="G90" s="135">
        <v>0</v>
      </c>
      <c r="H90" s="135">
        <v>0</v>
      </c>
      <c r="I90" s="135">
        <v>0</v>
      </c>
      <c r="J90" s="135">
        <v>0</v>
      </c>
      <c r="K90" s="135">
        <v>1</v>
      </c>
      <c r="L90" s="135">
        <v>0</v>
      </c>
      <c r="M90" s="135">
        <v>0</v>
      </c>
      <c r="N90" s="135">
        <v>0</v>
      </c>
      <c r="O90" s="135">
        <v>0</v>
      </c>
      <c r="P90" s="135">
        <v>0</v>
      </c>
      <c r="Q90" s="135">
        <v>0</v>
      </c>
      <c r="R90" s="135">
        <v>0</v>
      </c>
      <c r="S90" s="135">
        <v>0</v>
      </c>
      <c r="T90" s="135">
        <v>0</v>
      </c>
      <c r="U90" s="135">
        <v>1</v>
      </c>
      <c r="V90" s="135">
        <v>1</v>
      </c>
      <c r="W90" s="135">
        <v>0</v>
      </c>
      <c r="X90" s="135">
        <v>0</v>
      </c>
      <c r="Y90" s="135">
        <v>0</v>
      </c>
      <c r="Z90" s="135">
        <v>0</v>
      </c>
      <c r="AA90" s="135">
        <v>0</v>
      </c>
      <c r="AB90" s="135">
        <v>0</v>
      </c>
      <c r="AC90" s="135">
        <v>0</v>
      </c>
      <c r="AD90" s="135">
        <v>0</v>
      </c>
      <c r="AE90" s="135">
        <v>0</v>
      </c>
      <c r="AF90" s="135">
        <v>0</v>
      </c>
      <c r="AG90" s="135">
        <v>0</v>
      </c>
      <c r="AH90" s="135">
        <v>2</v>
      </c>
      <c r="AI90" s="135">
        <v>0</v>
      </c>
      <c r="AJ90" s="135">
        <v>0</v>
      </c>
      <c r="AK90" s="135">
        <v>0</v>
      </c>
      <c r="AL90" s="135">
        <v>0</v>
      </c>
      <c r="AM90" s="135">
        <v>0</v>
      </c>
      <c r="AN90" s="135">
        <v>0</v>
      </c>
      <c r="AO90" s="135">
        <v>0</v>
      </c>
      <c r="AP90" s="135">
        <v>0</v>
      </c>
      <c r="AQ90" s="135">
        <v>0</v>
      </c>
      <c r="AR90" s="135">
        <v>0</v>
      </c>
      <c r="AS90" s="135">
        <v>0</v>
      </c>
      <c r="AT90" s="135">
        <v>0</v>
      </c>
      <c r="AU90" s="135">
        <v>0</v>
      </c>
      <c r="AV90" s="135">
        <v>0</v>
      </c>
      <c r="AW90" s="135">
        <v>0</v>
      </c>
      <c r="AX90" s="135">
        <v>1</v>
      </c>
      <c r="AY90" s="135">
        <v>1</v>
      </c>
      <c r="AZ90" s="135">
        <v>0</v>
      </c>
      <c r="BA90" s="135">
        <v>0</v>
      </c>
      <c r="BB90" s="135">
        <v>1</v>
      </c>
      <c r="BC90" s="135">
        <v>0</v>
      </c>
      <c r="BD90" s="135">
        <v>0</v>
      </c>
      <c r="BE90" s="135">
        <v>0</v>
      </c>
      <c r="BF90" s="135">
        <v>0</v>
      </c>
      <c r="BG90" s="135">
        <v>0</v>
      </c>
      <c r="BH90" s="135">
        <v>0</v>
      </c>
      <c r="BI90" s="135">
        <v>0</v>
      </c>
      <c r="BJ90" s="135">
        <v>1</v>
      </c>
      <c r="BK90" s="135">
        <v>0</v>
      </c>
      <c r="BL90" s="135">
        <v>0</v>
      </c>
      <c r="BM90" s="135">
        <v>0</v>
      </c>
      <c r="BN90" s="135">
        <v>0</v>
      </c>
      <c r="BO90" s="135">
        <v>0</v>
      </c>
      <c r="BP90" s="135">
        <v>0</v>
      </c>
      <c r="BQ90" s="135">
        <v>0</v>
      </c>
      <c r="BR90" s="135">
        <v>0</v>
      </c>
      <c r="BS90" s="135">
        <v>0</v>
      </c>
      <c r="BT90" s="135">
        <v>1</v>
      </c>
      <c r="BU90" s="135">
        <v>0</v>
      </c>
      <c r="BV90" s="135">
        <v>0</v>
      </c>
      <c r="BW90" s="135">
        <v>0</v>
      </c>
      <c r="BX90" s="135">
        <v>0</v>
      </c>
      <c r="BY90" s="135">
        <v>0</v>
      </c>
      <c r="BZ90" s="135">
        <v>0</v>
      </c>
      <c r="CA90" s="135">
        <v>0</v>
      </c>
      <c r="CB90" s="135">
        <v>0</v>
      </c>
      <c r="CC90" s="135">
        <v>0</v>
      </c>
      <c r="CD90" s="135">
        <v>0</v>
      </c>
      <c r="CE90" s="135">
        <v>1</v>
      </c>
      <c r="CF90" s="135">
        <v>0</v>
      </c>
      <c r="CG90" s="135">
        <v>0</v>
      </c>
      <c r="CH90" s="135">
        <v>0</v>
      </c>
      <c r="CI90" s="135">
        <v>0</v>
      </c>
      <c r="CJ90" s="135">
        <v>0</v>
      </c>
      <c r="CK90" s="135">
        <v>0</v>
      </c>
      <c r="CL90" s="135">
        <v>0</v>
      </c>
      <c r="CM90" s="135">
        <v>1</v>
      </c>
      <c r="CN90" s="135">
        <v>1</v>
      </c>
      <c r="CO90" s="135">
        <v>0</v>
      </c>
      <c r="CP90" s="135">
        <v>0</v>
      </c>
      <c r="CQ90" s="135">
        <v>0</v>
      </c>
      <c r="CR90" s="135">
        <v>0</v>
      </c>
      <c r="CS90" s="135">
        <v>0</v>
      </c>
      <c r="CT90" s="135">
        <v>0</v>
      </c>
      <c r="CU90" s="135">
        <v>0</v>
      </c>
      <c r="CV90" s="135">
        <v>0</v>
      </c>
      <c r="CW90" s="135">
        <v>2</v>
      </c>
      <c r="CX90" s="135"/>
    </row>
    <row r="91" spans="1:102" x14ac:dyDescent="0.35">
      <c r="A91" s="135">
        <v>90</v>
      </c>
      <c r="B91" s="135">
        <v>0</v>
      </c>
      <c r="C91" s="135">
        <v>0</v>
      </c>
      <c r="D91" s="135">
        <v>0</v>
      </c>
      <c r="E91" s="135">
        <v>0</v>
      </c>
      <c r="F91" s="135">
        <v>0</v>
      </c>
      <c r="G91" s="135">
        <v>0</v>
      </c>
      <c r="H91" s="135">
        <v>1</v>
      </c>
      <c r="I91" s="135">
        <v>1</v>
      </c>
      <c r="J91" s="135">
        <v>0</v>
      </c>
      <c r="K91" s="135">
        <v>0</v>
      </c>
      <c r="L91" s="135">
        <v>0</v>
      </c>
      <c r="M91" s="135">
        <v>0</v>
      </c>
      <c r="N91" s="135">
        <v>0</v>
      </c>
      <c r="O91" s="135">
        <v>1</v>
      </c>
      <c r="P91" s="135">
        <v>0</v>
      </c>
      <c r="Q91" s="135">
        <v>0</v>
      </c>
      <c r="R91" s="135">
        <v>0</v>
      </c>
      <c r="S91" s="135">
        <v>0</v>
      </c>
      <c r="T91" s="135">
        <v>0</v>
      </c>
      <c r="U91" s="135">
        <v>0</v>
      </c>
      <c r="V91" s="135">
        <v>0</v>
      </c>
      <c r="W91" s="135">
        <v>0</v>
      </c>
      <c r="X91" s="135">
        <v>1</v>
      </c>
      <c r="Y91" s="135">
        <v>0</v>
      </c>
      <c r="Z91" s="135">
        <v>0</v>
      </c>
      <c r="AA91" s="135">
        <v>0</v>
      </c>
      <c r="AB91" s="135">
        <v>0</v>
      </c>
      <c r="AC91" s="135">
        <v>0</v>
      </c>
      <c r="AD91" s="135">
        <v>0</v>
      </c>
      <c r="AE91" s="135">
        <v>0</v>
      </c>
      <c r="AF91" s="135">
        <v>0</v>
      </c>
      <c r="AG91" s="135">
        <v>0</v>
      </c>
      <c r="AH91" s="135">
        <v>0</v>
      </c>
      <c r="AI91" s="135">
        <v>1</v>
      </c>
      <c r="AJ91" s="135">
        <v>1</v>
      </c>
      <c r="AK91" s="135">
        <v>0</v>
      </c>
      <c r="AL91" s="135">
        <v>0</v>
      </c>
      <c r="AM91" s="135">
        <v>0</v>
      </c>
      <c r="AN91" s="135">
        <v>0</v>
      </c>
      <c r="AO91" s="135">
        <v>0</v>
      </c>
      <c r="AP91" s="135">
        <v>1</v>
      </c>
      <c r="AQ91" s="135">
        <v>0</v>
      </c>
      <c r="AR91" s="135">
        <v>0</v>
      </c>
      <c r="AS91" s="135">
        <v>0</v>
      </c>
      <c r="AT91" s="135">
        <v>0</v>
      </c>
      <c r="AU91" s="135">
        <v>0</v>
      </c>
      <c r="AV91" s="135">
        <v>0</v>
      </c>
      <c r="AW91" s="135">
        <v>0</v>
      </c>
      <c r="AX91" s="135">
        <v>0</v>
      </c>
      <c r="AY91" s="135">
        <v>0</v>
      </c>
      <c r="AZ91" s="135">
        <v>0</v>
      </c>
      <c r="BA91" s="135">
        <v>0</v>
      </c>
      <c r="BB91" s="135">
        <v>1</v>
      </c>
      <c r="BC91" s="135">
        <v>0</v>
      </c>
      <c r="BD91" s="135">
        <v>0</v>
      </c>
      <c r="BE91" s="135">
        <v>0</v>
      </c>
      <c r="BF91" s="135">
        <v>0</v>
      </c>
      <c r="BG91" s="135">
        <v>0</v>
      </c>
      <c r="BH91" s="135">
        <v>0</v>
      </c>
      <c r="BI91" s="135">
        <v>0</v>
      </c>
      <c r="BJ91" s="135">
        <v>0</v>
      </c>
      <c r="BK91" s="135">
        <v>0</v>
      </c>
      <c r="BL91" s="135">
        <v>0</v>
      </c>
      <c r="BM91" s="135">
        <v>0</v>
      </c>
      <c r="BN91" s="135">
        <v>0</v>
      </c>
      <c r="BO91" s="135">
        <v>0</v>
      </c>
      <c r="BP91" s="135">
        <v>0</v>
      </c>
      <c r="BQ91" s="135">
        <v>0</v>
      </c>
      <c r="BR91" s="135">
        <v>1</v>
      </c>
      <c r="BS91" s="135">
        <v>1</v>
      </c>
      <c r="BT91" s="135">
        <v>0</v>
      </c>
      <c r="BU91" s="135">
        <v>1</v>
      </c>
      <c r="BV91" s="135">
        <v>0</v>
      </c>
      <c r="BW91" s="135">
        <v>1</v>
      </c>
      <c r="BX91" s="135">
        <v>0</v>
      </c>
      <c r="BY91" s="135">
        <v>0</v>
      </c>
      <c r="BZ91" s="135">
        <v>1</v>
      </c>
      <c r="CA91" s="135">
        <v>0</v>
      </c>
      <c r="CB91" s="135">
        <v>0</v>
      </c>
      <c r="CC91" s="135">
        <v>0</v>
      </c>
      <c r="CD91" s="135">
        <v>1</v>
      </c>
      <c r="CE91" s="135">
        <v>0</v>
      </c>
      <c r="CF91" s="135">
        <v>1</v>
      </c>
      <c r="CG91" s="135">
        <v>0</v>
      </c>
      <c r="CH91" s="135">
        <v>1</v>
      </c>
      <c r="CI91" s="135">
        <v>0</v>
      </c>
      <c r="CJ91" s="135">
        <v>0</v>
      </c>
      <c r="CK91" s="135">
        <v>0</v>
      </c>
      <c r="CL91" s="135">
        <v>0</v>
      </c>
      <c r="CM91" s="135">
        <v>0</v>
      </c>
      <c r="CN91" s="135">
        <v>0</v>
      </c>
      <c r="CO91" s="135">
        <v>0</v>
      </c>
      <c r="CP91" s="135">
        <v>0</v>
      </c>
      <c r="CQ91" s="135">
        <v>0</v>
      </c>
      <c r="CR91" s="135">
        <v>0</v>
      </c>
      <c r="CS91" s="135">
        <v>1</v>
      </c>
      <c r="CT91" s="135">
        <v>0</v>
      </c>
      <c r="CU91" s="135">
        <v>0</v>
      </c>
      <c r="CV91" s="135">
        <v>0</v>
      </c>
      <c r="CW91" s="135">
        <v>0</v>
      </c>
      <c r="CX91" s="135"/>
    </row>
    <row r="92" spans="1:102" x14ac:dyDescent="0.35">
      <c r="A92" s="135">
        <v>91</v>
      </c>
      <c r="B92" s="135">
        <v>1</v>
      </c>
      <c r="C92" s="135">
        <v>0</v>
      </c>
      <c r="D92" s="135">
        <v>0</v>
      </c>
      <c r="E92" s="135">
        <v>0</v>
      </c>
      <c r="F92" s="135">
        <v>1</v>
      </c>
      <c r="G92" s="135">
        <v>0</v>
      </c>
      <c r="H92" s="135">
        <v>0</v>
      </c>
      <c r="I92" s="135">
        <v>0</v>
      </c>
      <c r="J92" s="135">
        <v>0</v>
      </c>
      <c r="K92" s="135">
        <v>0</v>
      </c>
      <c r="L92" s="135">
        <v>0</v>
      </c>
      <c r="M92" s="135">
        <v>0</v>
      </c>
      <c r="N92" s="135">
        <v>0</v>
      </c>
      <c r="O92" s="135">
        <v>0</v>
      </c>
      <c r="P92" s="135">
        <v>0</v>
      </c>
      <c r="Q92" s="135">
        <v>1</v>
      </c>
      <c r="R92" s="135">
        <v>1</v>
      </c>
      <c r="S92" s="135">
        <v>0</v>
      </c>
      <c r="T92" s="135">
        <v>0</v>
      </c>
      <c r="U92" s="135">
        <v>0</v>
      </c>
      <c r="V92" s="135">
        <v>0</v>
      </c>
      <c r="W92" s="135">
        <v>0</v>
      </c>
      <c r="X92" s="135">
        <v>0</v>
      </c>
      <c r="Y92" s="135">
        <v>0</v>
      </c>
      <c r="Z92" s="135">
        <v>0</v>
      </c>
      <c r="AA92" s="135">
        <v>0</v>
      </c>
      <c r="AB92" s="135">
        <v>1</v>
      </c>
      <c r="AC92" s="135">
        <v>0</v>
      </c>
      <c r="AD92" s="135">
        <v>0</v>
      </c>
      <c r="AE92" s="135">
        <v>0</v>
      </c>
      <c r="AF92" s="135">
        <v>0</v>
      </c>
      <c r="AG92" s="135">
        <v>0</v>
      </c>
      <c r="AH92" s="135">
        <v>0</v>
      </c>
      <c r="AI92" s="135">
        <v>1</v>
      </c>
      <c r="AJ92" s="135">
        <v>0</v>
      </c>
      <c r="AK92" s="135">
        <v>0</v>
      </c>
      <c r="AL92" s="135">
        <v>0</v>
      </c>
      <c r="AM92" s="135">
        <v>0</v>
      </c>
      <c r="AN92" s="135">
        <v>1</v>
      </c>
      <c r="AO92" s="135">
        <v>0</v>
      </c>
      <c r="AP92" s="135">
        <v>0</v>
      </c>
      <c r="AQ92" s="135">
        <v>0</v>
      </c>
      <c r="AR92" s="135">
        <v>0</v>
      </c>
      <c r="AS92" s="135">
        <v>0</v>
      </c>
      <c r="AT92" s="135">
        <v>1</v>
      </c>
      <c r="AU92" s="135">
        <v>0</v>
      </c>
      <c r="AV92" s="135">
        <v>0</v>
      </c>
      <c r="AW92" s="135">
        <v>1</v>
      </c>
      <c r="AX92" s="135">
        <v>0</v>
      </c>
      <c r="AY92" s="135">
        <v>1</v>
      </c>
      <c r="AZ92" s="135">
        <v>0</v>
      </c>
      <c r="BA92" s="135">
        <v>0</v>
      </c>
      <c r="BB92" s="135">
        <v>1</v>
      </c>
      <c r="BC92" s="135">
        <v>0</v>
      </c>
      <c r="BD92" s="135">
        <v>0</v>
      </c>
      <c r="BE92" s="135">
        <v>0</v>
      </c>
      <c r="BF92" s="135">
        <v>0</v>
      </c>
      <c r="BG92" s="135">
        <v>0</v>
      </c>
      <c r="BH92" s="135">
        <v>0</v>
      </c>
      <c r="BI92" s="135">
        <v>0</v>
      </c>
      <c r="BJ92" s="135">
        <v>0</v>
      </c>
      <c r="BK92" s="135">
        <v>0</v>
      </c>
      <c r="BL92" s="135">
        <v>1</v>
      </c>
      <c r="BM92" s="135">
        <v>0</v>
      </c>
      <c r="BN92" s="135">
        <v>0</v>
      </c>
      <c r="BO92" s="135">
        <v>0</v>
      </c>
      <c r="BP92" s="135">
        <v>0</v>
      </c>
      <c r="BQ92" s="135">
        <v>0</v>
      </c>
      <c r="BR92" s="135">
        <v>0</v>
      </c>
      <c r="BS92" s="135">
        <v>0</v>
      </c>
      <c r="BT92" s="135">
        <v>0</v>
      </c>
      <c r="BU92" s="135">
        <v>0</v>
      </c>
      <c r="BV92" s="135">
        <v>0</v>
      </c>
      <c r="BW92" s="135">
        <v>0</v>
      </c>
      <c r="BX92" s="135">
        <v>0</v>
      </c>
      <c r="BY92" s="135">
        <v>1</v>
      </c>
      <c r="BZ92" s="135">
        <v>1</v>
      </c>
      <c r="CA92" s="135">
        <v>0</v>
      </c>
      <c r="CB92" s="135">
        <v>0</v>
      </c>
      <c r="CC92" s="135">
        <v>1</v>
      </c>
      <c r="CD92" s="135">
        <v>0</v>
      </c>
      <c r="CE92" s="135">
        <v>0</v>
      </c>
      <c r="CF92" s="135">
        <v>0</v>
      </c>
      <c r="CG92" s="135">
        <v>1</v>
      </c>
      <c r="CH92" s="135">
        <v>0</v>
      </c>
      <c r="CI92" s="135">
        <v>0</v>
      </c>
      <c r="CJ92" s="135">
        <v>0</v>
      </c>
      <c r="CK92" s="135">
        <v>0</v>
      </c>
      <c r="CL92" s="135">
        <v>0</v>
      </c>
      <c r="CM92" s="135">
        <v>0</v>
      </c>
      <c r="CN92" s="135">
        <v>0</v>
      </c>
      <c r="CO92" s="135">
        <v>0</v>
      </c>
      <c r="CP92" s="135">
        <v>0</v>
      </c>
      <c r="CQ92" s="135">
        <v>0</v>
      </c>
      <c r="CR92" s="135">
        <v>0</v>
      </c>
      <c r="CS92" s="135">
        <v>0</v>
      </c>
      <c r="CT92" s="135">
        <v>0</v>
      </c>
      <c r="CU92" s="135">
        <v>0</v>
      </c>
      <c r="CV92" s="135">
        <v>0</v>
      </c>
      <c r="CW92" s="135">
        <v>0</v>
      </c>
      <c r="CX92" s="135"/>
    </row>
    <row r="93" spans="1:102" x14ac:dyDescent="0.35">
      <c r="A93" s="135">
        <v>92</v>
      </c>
      <c r="B93" s="135">
        <v>0</v>
      </c>
      <c r="C93" s="135">
        <v>0</v>
      </c>
      <c r="D93" s="135">
        <v>1</v>
      </c>
      <c r="E93" s="135">
        <v>0</v>
      </c>
      <c r="F93" s="135">
        <v>0</v>
      </c>
      <c r="G93" s="135">
        <v>0</v>
      </c>
      <c r="H93" s="135">
        <v>0</v>
      </c>
      <c r="I93" s="135">
        <v>0</v>
      </c>
      <c r="J93" s="135">
        <v>0</v>
      </c>
      <c r="K93" s="135">
        <v>0</v>
      </c>
      <c r="L93" s="135">
        <v>0</v>
      </c>
      <c r="M93" s="135">
        <v>0</v>
      </c>
      <c r="N93" s="135">
        <v>0</v>
      </c>
      <c r="O93" s="135">
        <v>0</v>
      </c>
      <c r="P93" s="135">
        <v>0</v>
      </c>
      <c r="Q93" s="135">
        <v>0</v>
      </c>
      <c r="R93" s="135">
        <v>1</v>
      </c>
      <c r="S93" s="135">
        <v>0</v>
      </c>
      <c r="T93" s="135">
        <v>1</v>
      </c>
      <c r="U93" s="135">
        <v>0</v>
      </c>
      <c r="V93" s="135">
        <v>0</v>
      </c>
      <c r="W93" s="135">
        <v>0</v>
      </c>
      <c r="X93" s="135">
        <v>0</v>
      </c>
      <c r="Y93" s="135">
        <v>0</v>
      </c>
      <c r="Z93" s="135">
        <v>0</v>
      </c>
      <c r="AA93" s="135">
        <v>0</v>
      </c>
      <c r="AB93" s="135">
        <v>0</v>
      </c>
      <c r="AC93" s="135">
        <v>1</v>
      </c>
      <c r="AD93" s="135">
        <v>0</v>
      </c>
      <c r="AE93" s="135">
        <v>0</v>
      </c>
      <c r="AF93" s="135">
        <v>0</v>
      </c>
      <c r="AG93" s="135">
        <v>1</v>
      </c>
      <c r="AH93" s="135">
        <v>0</v>
      </c>
      <c r="AI93" s="135">
        <v>0</v>
      </c>
      <c r="AJ93" s="135">
        <v>0</v>
      </c>
      <c r="AK93" s="135">
        <v>1</v>
      </c>
      <c r="AL93" s="135">
        <v>0</v>
      </c>
      <c r="AM93" s="135">
        <v>1</v>
      </c>
      <c r="AN93" s="135">
        <v>0</v>
      </c>
      <c r="AO93" s="135">
        <v>1</v>
      </c>
      <c r="AP93" s="135">
        <v>0</v>
      </c>
      <c r="AQ93" s="135">
        <v>0</v>
      </c>
      <c r="AR93" s="135">
        <v>1</v>
      </c>
      <c r="AS93" s="135">
        <v>0</v>
      </c>
      <c r="AT93" s="135">
        <v>0</v>
      </c>
      <c r="AU93" s="135">
        <v>0</v>
      </c>
      <c r="AV93" s="135">
        <v>0</v>
      </c>
      <c r="AW93" s="135">
        <v>0</v>
      </c>
      <c r="AX93" s="135">
        <v>0</v>
      </c>
      <c r="AY93" s="135">
        <v>0</v>
      </c>
      <c r="AZ93" s="135">
        <v>1</v>
      </c>
      <c r="BA93" s="135">
        <v>1</v>
      </c>
      <c r="BB93" s="135">
        <v>1</v>
      </c>
      <c r="BC93" s="135">
        <v>0</v>
      </c>
      <c r="BD93" s="135">
        <v>0</v>
      </c>
      <c r="BE93" s="135">
        <v>0</v>
      </c>
      <c r="BF93" s="135">
        <v>0</v>
      </c>
      <c r="BG93" s="135">
        <v>1</v>
      </c>
      <c r="BH93" s="135">
        <v>0</v>
      </c>
      <c r="BI93" s="135">
        <v>0</v>
      </c>
      <c r="BJ93" s="135">
        <v>0</v>
      </c>
      <c r="BK93" s="135">
        <v>0</v>
      </c>
      <c r="BL93" s="135">
        <v>0</v>
      </c>
      <c r="BM93" s="135">
        <v>0</v>
      </c>
      <c r="BN93" s="135">
        <v>0</v>
      </c>
      <c r="BO93" s="135">
        <v>0</v>
      </c>
      <c r="BP93" s="135">
        <v>0</v>
      </c>
      <c r="BQ93" s="135">
        <v>0</v>
      </c>
      <c r="BR93" s="135">
        <v>1</v>
      </c>
      <c r="BS93" s="135">
        <v>1</v>
      </c>
      <c r="BT93" s="135">
        <v>0</v>
      </c>
      <c r="BU93" s="135">
        <v>1</v>
      </c>
      <c r="BV93" s="135">
        <v>0</v>
      </c>
      <c r="BW93" s="135">
        <v>0</v>
      </c>
      <c r="BX93" s="135">
        <v>0</v>
      </c>
      <c r="BY93" s="135">
        <v>0</v>
      </c>
      <c r="BZ93" s="135">
        <v>1</v>
      </c>
      <c r="CA93" s="135">
        <v>0</v>
      </c>
      <c r="CB93" s="135">
        <v>0</v>
      </c>
      <c r="CC93" s="135">
        <v>0</v>
      </c>
      <c r="CD93" s="135">
        <v>0</v>
      </c>
      <c r="CE93" s="135">
        <v>0</v>
      </c>
      <c r="CF93" s="135">
        <v>0</v>
      </c>
      <c r="CG93" s="135">
        <v>1</v>
      </c>
      <c r="CH93" s="135">
        <v>0</v>
      </c>
      <c r="CI93" s="135">
        <v>0</v>
      </c>
      <c r="CJ93" s="135">
        <v>0</v>
      </c>
      <c r="CK93" s="135">
        <v>1</v>
      </c>
      <c r="CL93" s="135">
        <v>0</v>
      </c>
      <c r="CM93" s="135">
        <v>0</v>
      </c>
      <c r="CN93" s="135">
        <v>0</v>
      </c>
      <c r="CO93" s="135">
        <v>0</v>
      </c>
      <c r="CP93" s="135">
        <v>1</v>
      </c>
      <c r="CQ93" s="135">
        <v>0</v>
      </c>
      <c r="CR93" s="135">
        <v>0</v>
      </c>
      <c r="CS93" s="135">
        <v>0</v>
      </c>
      <c r="CT93" s="135">
        <v>1</v>
      </c>
      <c r="CU93" s="135">
        <v>0</v>
      </c>
      <c r="CV93" s="135">
        <v>0</v>
      </c>
      <c r="CW93" s="135">
        <v>0</v>
      </c>
      <c r="CX93" s="135"/>
    </row>
    <row r="94" spans="1:102" x14ac:dyDescent="0.35">
      <c r="A94" s="135">
        <v>93</v>
      </c>
      <c r="B94" s="135">
        <v>0</v>
      </c>
      <c r="C94" s="135">
        <v>0</v>
      </c>
      <c r="D94" s="135">
        <v>0</v>
      </c>
      <c r="E94" s="135">
        <v>1</v>
      </c>
      <c r="F94" s="135">
        <v>1</v>
      </c>
      <c r="G94" s="135">
        <v>0</v>
      </c>
      <c r="H94" s="135">
        <v>0</v>
      </c>
      <c r="I94" s="135">
        <v>0</v>
      </c>
      <c r="J94" s="135">
        <v>0</v>
      </c>
      <c r="K94" s="135">
        <v>0</v>
      </c>
      <c r="L94" s="135">
        <v>0</v>
      </c>
      <c r="M94" s="135">
        <v>1</v>
      </c>
      <c r="N94" s="135">
        <v>0</v>
      </c>
      <c r="O94" s="135">
        <v>0</v>
      </c>
      <c r="P94" s="135">
        <v>0</v>
      </c>
      <c r="Q94" s="135">
        <v>0</v>
      </c>
      <c r="R94" s="135">
        <v>0</v>
      </c>
      <c r="S94" s="135">
        <v>0</v>
      </c>
      <c r="T94" s="135">
        <v>0</v>
      </c>
      <c r="U94" s="135">
        <v>0</v>
      </c>
      <c r="V94" s="135">
        <v>0</v>
      </c>
      <c r="W94" s="135">
        <v>1</v>
      </c>
      <c r="X94" s="135">
        <v>1</v>
      </c>
      <c r="Y94" s="135">
        <v>0</v>
      </c>
      <c r="Z94" s="135">
        <v>0</v>
      </c>
      <c r="AA94" s="135">
        <v>0</v>
      </c>
      <c r="AB94" s="135">
        <v>0</v>
      </c>
      <c r="AC94" s="135">
        <v>0</v>
      </c>
      <c r="AD94" s="135">
        <v>0</v>
      </c>
      <c r="AE94" s="135">
        <v>0</v>
      </c>
      <c r="AF94" s="135">
        <v>0</v>
      </c>
      <c r="AG94" s="135">
        <v>0</v>
      </c>
      <c r="AH94" s="135">
        <v>0</v>
      </c>
      <c r="AI94" s="135">
        <v>0</v>
      </c>
      <c r="AJ94" s="135">
        <v>0</v>
      </c>
      <c r="AK94" s="135">
        <v>0</v>
      </c>
      <c r="AL94" s="135">
        <v>0</v>
      </c>
      <c r="AM94" s="135">
        <v>0</v>
      </c>
      <c r="AN94" s="135">
        <v>0</v>
      </c>
      <c r="AO94" s="135">
        <v>0</v>
      </c>
      <c r="AP94" s="135">
        <v>0</v>
      </c>
      <c r="AQ94" s="135">
        <v>0</v>
      </c>
      <c r="AR94" s="135">
        <v>0</v>
      </c>
      <c r="AS94" s="135">
        <v>0</v>
      </c>
      <c r="AT94" s="135">
        <v>1</v>
      </c>
      <c r="AU94" s="135">
        <v>0</v>
      </c>
      <c r="AV94" s="135">
        <v>0</v>
      </c>
      <c r="AW94" s="135">
        <v>1</v>
      </c>
      <c r="AX94" s="135">
        <v>0</v>
      </c>
      <c r="AY94" s="135">
        <v>1</v>
      </c>
      <c r="AZ94" s="135">
        <v>1</v>
      </c>
      <c r="BA94" s="135">
        <v>0</v>
      </c>
      <c r="BB94" s="135">
        <v>0</v>
      </c>
      <c r="BC94" s="135">
        <v>0</v>
      </c>
      <c r="BD94" s="135">
        <v>0</v>
      </c>
      <c r="BE94" s="135">
        <v>0</v>
      </c>
      <c r="BF94" s="135">
        <v>0</v>
      </c>
      <c r="BG94" s="135">
        <v>0</v>
      </c>
      <c r="BH94" s="135">
        <v>0</v>
      </c>
      <c r="BI94" s="135">
        <v>0</v>
      </c>
      <c r="BJ94" s="135">
        <v>0</v>
      </c>
      <c r="BK94" s="135">
        <v>0</v>
      </c>
      <c r="BL94" s="135">
        <v>0</v>
      </c>
      <c r="BM94" s="135">
        <v>0</v>
      </c>
      <c r="BN94" s="135">
        <v>0</v>
      </c>
      <c r="BO94" s="135">
        <v>0</v>
      </c>
      <c r="BP94" s="135">
        <v>1</v>
      </c>
      <c r="BQ94" s="135">
        <v>0</v>
      </c>
      <c r="BR94" s="135">
        <v>0</v>
      </c>
      <c r="BS94" s="135">
        <v>0</v>
      </c>
      <c r="BT94" s="135">
        <v>0</v>
      </c>
      <c r="BU94" s="135">
        <v>1</v>
      </c>
      <c r="BV94" s="135">
        <v>1</v>
      </c>
      <c r="BW94" s="135">
        <v>1</v>
      </c>
      <c r="BX94" s="135">
        <v>1</v>
      </c>
      <c r="BY94" s="135">
        <v>0</v>
      </c>
      <c r="BZ94" s="135">
        <v>0</v>
      </c>
      <c r="CA94" s="135">
        <v>0</v>
      </c>
      <c r="CB94" s="135">
        <v>0</v>
      </c>
      <c r="CC94" s="135">
        <v>0</v>
      </c>
      <c r="CD94" s="135">
        <v>0</v>
      </c>
      <c r="CE94" s="135">
        <v>0</v>
      </c>
      <c r="CF94" s="135">
        <v>0</v>
      </c>
      <c r="CG94" s="135">
        <v>0</v>
      </c>
      <c r="CH94" s="135">
        <v>0</v>
      </c>
      <c r="CI94" s="135">
        <v>0</v>
      </c>
      <c r="CJ94" s="135">
        <v>0</v>
      </c>
      <c r="CK94" s="135">
        <v>0</v>
      </c>
      <c r="CL94" s="135">
        <v>0</v>
      </c>
      <c r="CM94" s="135">
        <v>0</v>
      </c>
      <c r="CN94" s="135">
        <v>0</v>
      </c>
      <c r="CO94" s="135">
        <v>0</v>
      </c>
      <c r="CP94" s="135">
        <v>0</v>
      </c>
      <c r="CQ94" s="135">
        <v>1</v>
      </c>
      <c r="CR94" s="135">
        <v>0</v>
      </c>
      <c r="CS94" s="135">
        <v>0</v>
      </c>
      <c r="CT94" s="135">
        <v>0</v>
      </c>
      <c r="CU94" s="135">
        <v>0</v>
      </c>
      <c r="CV94" s="135">
        <v>0</v>
      </c>
      <c r="CW94" s="135">
        <v>0</v>
      </c>
      <c r="CX94" s="135"/>
    </row>
    <row r="95" spans="1:102" x14ac:dyDescent="0.35">
      <c r="A95" s="135">
        <v>94</v>
      </c>
      <c r="B95" s="135">
        <v>0</v>
      </c>
      <c r="C95" s="135">
        <v>0</v>
      </c>
      <c r="D95" s="135">
        <v>1</v>
      </c>
      <c r="E95" s="135">
        <v>1</v>
      </c>
      <c r="F95" s="135">
        <v>0</v>
      </c>
      <c r="G95" s="135">
        <v>0</v>
      </c>
      <c r="H95" s="135">
        <v>0</v>
      </c>
      <c r="I95" s="135">
        <v>0</v>
      </c>
      <c r="J95" s="135">
        <v>0</v>
      </c>
      <c r="K95" s="135">
        <v>0</v>
      </c>
      <c r="L95" s="135">
        <v>0</v>
      </c>
      <c r="M95" s="135">
        <v>0</v>
      </c>
      <c r="N95" s="135">
        <v>0</v>
      </c>
      <c r="O95" s="135">
        <v>0</v>
      </c>
      <c r="P95" s="135">
        <v>0</v>
      </c>
      <c r="Q95" s="135">
        <v>0</v>
      </c>
      <c r="R95" s="135">
        <v>0</v>
      </c>
      <c r="S95" s="135">
        <v>0</v>
      </c>
      <c r="T95" s="135">
        <v>1</v>
      </c>
      <c r="U95" s="135">
        <v>0</v>
      </c>
      <c r="V95" s="135">
        <v>1</v>
      </c>
      <c r="W95" s="135">
        <v>0</v>
      </c>
      <c r="X95" s="135">
        <v>0</v>
      </c>
      <c r="Y95" s="135">
        <v>0</v>
      </c>
      <c r="Z95" s="135">
        <v>1</v>
      </c>
      <c r="AA95" s="135">
        <v>0</v>
      </c>
      <c r="AB95" s="135">
        <v>0</v>
      </c>
      <c r="AC95" s="135">
        <v>0</v>
      </c>
      <c r="AD95" s="135">
        <v>0</v>
      </c>
      <c r="AE95" s="135">
        <v>0</v>
      </c>
      <c r="AF95" s="135">
        <v>0</v>
      </c>
      <c r="AG95" s="135">
        <v>0</v>
      </c>
      <c r="AH95" s="135">
        <v>1</v>
      </c>
      <c r="AI95" s="135">
        <v>0</v>
      </c>
      <c r="AJ95" s="135">
        <v>0</v>
      </c>
      <c r="AK95" s="135">
        <v>0</v>
      </c>
      <c r="AL95" s="135">
        <v>0</v>
      </c>
      <c r="AM95" s="135">
        <v>0</v>
      </c>
      <c r="AN95" s="135">
        <v>0</v>
      </c>
      <c r="AO95" s="135">
        <v>1</v>
      </c>
      <c r="AP95" s="135">
        <v>0</v>
      </c>
      <c r="AQ95" s="135">
        <v>0</v>
      </c>
      <c r="AR95" s="135">
        <v>0</v>
      </c>
      <c r="AS95" s="135">
        <v>0</v>
      </c>
      <c r="AT95" s="135">
        <v>0</v>
      </c>
      <c r="AU95" s="135">
        <v>0</v>
      </c>
      <c r="AV95" s="135">
        <v>0</v>
      </c>
      <c r="AW95" s="135">
        <v>0</v>
      </c>
      <c r="AX95" s="135">
        <v>0</v>
      </c>
      <c r="AY95" s="135">
        <v>0</v>
      </c>
      <c r="AZ95" s="135">
        <v>0</v>
      </c>
      <c r="BA95" s="135">
        <v>0</v>
      </c>
      <c r="BB95" s="135">
        <v>0</v>
      </c>
      <c r="BC95" s="135">
        <v>0</v>
      </c>
      <c r="BD95" s="135">
        <v>0</v>
      </c>
      <c r="BE95" s="135">
        <v>0</v>
      </c>
      <c r="BF95" s="135">
        <v>0</v>
      </c>
      <c r="BG95" s="135">
        <v>0</v>
      </c>
      <c r="BH95" s="135">
        <v>0</v>
      </c>
      <c r="BI95" s="135">
        <v>0</v>
      </c>
      <c r="BJ95" s="135">
        <v>0</v>
      </c>
      <c r="BK95" s="135">
        <v>0</v>
      </c>
      <c r="BL95" s="135">
        <v>0</v>
      </c>
      <c r="BM95" s="135">
        <v>0</v>
      </c>
      <c r="BN95" s="135">
        <v>0</v>
      </c>
      <c r="BO95" s="135">
        <v>0</v>
      </c>
      <c r="BP95" s="135">
        <v>0</v>
      </c>
      <c r="BQ95" s="135">
        <v>0</v>
      </c>
      <c r="BR95" s="135">
        <v>0</v>
      </c>
      <c r="BS95" s="135">
        <v>0</v>
      </c>
      <c r="BT95" s="135">
        <v>0</v>
      </c>
      <c r="BU95" s="135">
        <v>0</v>
      </c>
      <c r="BV95" s="135">
        <v>1</v>
      </c>
      <c r="BW95" s="135">
        <v>1</v>
      </c>
      <c r="BX95" s="135">
        <v>0</v>
      </c>
      <c r="BY95" s="135">
        <v>0</v>
      </c>
      <c r="BZ95" s="135">
        <v>1</v>
      </c>
      <c r="CA95" s="135">
        <v>0</v>
      </c>
      <c r="CB95" s="135">
        <v>0</v>
      </c>
      <c r="CC95" s="135">
        <v>0</v>
      </c>
      <c r="CD95" s="135">
        <v>0</v>
      </c>
      <c r="CE95" s="135">
        <v>0</v>
      </c>
      <c r="CF95" s="135">
        <v>0</v>
      </c>
      <c r="CG95" s="135">
        <v>0</v>
      </c>
      <c r="CH95" s="135">
        <v>0</v>
      </c>
      <c r="CI95" s="135">
        <v>1</v>
      </c>
      <c r="CJ95" s="135">
        <v>0</v>
      </c>
      <c r="CK95" s="135">
        <v>0</v>
      </c>
      <c r="CL95" s="135">
        <v>0</v>
      </c>
      <c r="CM95" s="135">
        <v>1</v>
      </c>
      <c r="CN95" s="135">
        <v>1</v>
      </c>
      <c r="CO95" s="135">
        <v>0</v>
      </c>
      <c r="CP95" s="135">
        <v>0</v>
      </c>
      <c r="CQ95" s="135">
        <v>0</v>
      </c>
      <c r="CR95" s="135">
        <v>0</v>
      </c>
      <c r="CS95" s="135">
        <v>0</v>
      </c>
      <c r="CT95" s="135">
        <v>0</v>
      </c>
      <c r="CU95" s="135">
        <v>0</v>
      </c>
      <c r="CV95" s="135">
        <v>0</v>
      </c>
      <c r="CW95" s="135">
        <v>0</v>
      </c>
      <c r="CX95" s="135"/>
    </row>
    <row r="96" spans="1:102" x14ac:dyDescent="0.35">
      <c r="A96" s="135">
        <v>95</v>
      </c>
      <c r="B96" s="135">
        <v>0</v>
      </c>
      <c r="C96" s="135">
        <v>0</v>
      </c>
      <c r="D96" s="135">
        <v>0</v>
      </c>
      <c r="E96" s="135">
        <v>0</v>
      </c>
      <c r="F96" s="135">
        <v>0</v>
      </c>
      <c r="G96" s="135">
        <v>0</v>
      </c>
      <c r="H96" s="135">
        <v>0</v>
      </c>
      <c r="I96" s="135">
        <v>0</v>
      </c>
      <c r="J96" s="135">
        <v>1</v>
      </c>
      <c r="K96" s="135">
        <v>0</v>
      </c>
      <c r="L96" s="135">
        <v>1</v>
      </c>
      <c r="M96" s="135">
        <v>0</v>
      </c>
      <c r="N96" s="135">
        <v>1</v>
      </c>
      <c r="O96" s="135">
        <v>0</v>
      </c>
      <c r="P96" s="135">
        <v>0</v>
      </c>
      <c r="Q96" s="135">
        <v>0</v>
      </c>
      <c r="R96" s="135">
        <v>1</v>
      </c>
      <c r="S96" s="135">
        <v>0</v>
      </c>
      <c r="T96" s="135">
        <v>0</v>
      </c>
      <c r="U96" s="135">
        <v>0</v>
      </c>
      <c r="V96" s="135">
        <v>0</v>
      </c>
      <c r="W96" s="135">
        <v>0</v>
      </c>
      <c r="X96" s="135">
        <v>1</v>
      </c>
      <c r="Y96" s="135">
        <v>0</v>
      </c>
      <c r="Z96" s="135">
        <v>1</v>
      </c>
      <c r="AA96" s="135">
        <v>0</v>
      </c>
      <c r="AB96" s="135">
        <v>1</v>
      </c>
      <c r="AC96" s="135">
        <v>0</v>
      </c>
      <c r="AD96" s="135">
        <v>0</v>
      </c>
      <c r="AE96" s="135">
        <v>0</v>
      </c>
      <c r="AF96" s="135">
        <v>0</v>
      </c>
      <c r="AG96" s="135">
        <v>0</v>
      </c>
      <c r="AH96" s="135">
        <v>1</v>
      </c>
      <c r="AI96" s="135">
        <v>0</v>
      </c>
      <c r="AJ96" s="135">
        <v>1</v>
      </c>
      <c r="AK96" s="135">
        <v>1</v>
      </c>
      <c r="AL96" s="135">
        <v>0</v>
      </c>
      <c r="AM96" s="135">
        <v>1</v>
      </c>
      <c r="AN96" s="135">
        <v>0</v>
      </c>
      <c r="AO96" s="135">
        <v>0</v>
      </c>
      <c r="AP96" s="135">
        <v>0</v>
      </c>
      <c r="AQ96" s="135">
        <v>0</v>
      </c>
      <c r="AR96" s="135">
        <v>0</v>
      </c>
      <c r="AS96" s="135">
        <v>1</v>
      </c>
      <c r="AT96" s="135">
        <v>0</v>
      </c>
      <c r="AU96" s="135">
        <v>0</v>
      </c>
      <c r="AV96" s="135">
        <v>0</v>
      </c>
      <c r="AW96" s="135">
        <v>0</v>
      </c>
      <c r="AX96" s="135">
        <v>1</v>
      </c>
      <c r="AY96" s="135">
        <v>0</v>
      </c>
      <c r="AZ96" s="135">
        <v>1</v>
      </c>
      <c r="BA96" s="135">
        <v>0</v>
      </c>
      <c r="BB96" s="135">
        <v>0</v>
      </c>
      <c r="BC96" s="135">
        <v>0</v>
      </c>
      <c r="BD96" s="135">
        <v>1</v>
      </c>
      <c r="BE96" s="135">
        <v>0</v>
      </c>
      <c r="BF96" s="135">
        <v>0</v>
      </c>
      <c r="BG96" s="135">
        <v>0</v>
      </c>
      <c r="BH96" s="135">
        <v>0</v>
      </c>
      <c r="BI96" s="135">
        <v>0</v>
      </c>
      <c r="BJ96" s="135">
        <v>0</v>
      </c>
      <c r="BK96" s="135">
        <v>0</v>
      </c>
      <c r="BL96" s="135">
        <v>0</v>
      </c>
      <c r="BM96" s="135">
        <v>0</v>
      </c>
      <c r="BN96" s="135">
        <v>0</v>
      </c>
      <c r="BO96" s="135">
        <v>0</v>
      </c>
      <c r="BP96" s="135">
        <v>0</v>
      </c>
      <c r="BQ96" s="135">
        <v>0</v>
      </c>
      <c r="BR96" s="135">
        <v>0</v>
      </c>
      <c r="BS96" s="135">
        <v>0</v>
      </c>
      <c r="BT96" s="135">
        <v>0</v>
      </c>
      <c r="BU96" s="135">
        <v>0</v>
      </c>
      <c r="BV96" s="135">
        <v>0</v>
      </c>
      <c r="BW96" s="135">
        <v>0</v>
      </c>
      <c r="BX96" s="135">
        <v>0</v>
      </c>
      <c r="BY96" s="135">
        <v>0</v>
      </c>
      <c r="BZ96" s="135">
        <v>0</v>
      </c>
      <c r="CA96" s="135">
        <v>0</v>
      </c>
      <c r="CB96" s="135">
        <v>0</v>
      </c>
      <c r="CC96" s="135">
        <v>0</v>
      </c>
      <c r="CD96" s="135">
        <v>0</v>
      </c>
      <c r="CE96" s="135">
        <v>0</v>
      </c>
      <c r="CF96" s="135">
        <v>0</v>
      </c>
      <c r="CG96" s="135">
        <v>1</v>
      </c>
      <c r="CH96" s="135">
        <v>0</v>
      </c>
      <c r="CI96" s="135">
        <v>0</v>
      </c>
      <c r="CJ96" s="135">
        <v>0</v>
      </c>
      <c r="CK96" s="135">
        <v>0</v>
      </c>
      <c r="CL96" s="135">
        <v>0</v>
      </c>
      <c r="CM96" s="135">
        <v>0</v>
      </c>
      <c r="CN96" s="135">
        <v>0</v>
      </c>
      <c r="CO96" s="135">
        <v>0</v>
      </c>
      <c r="CP96" s="135">
        <v>0</v>
      </c>
      <c r="CQ96" s="135">
        <v>0</v>
      </c>
      <c r="CR96" s="135">
        <v>0</v>
      </c>
      <c r="CS96" s="135">
        <v>0</v>
      </c>
      <c r="CT96" s="135">
        <v>0</v>
      </c>
      <c r="CU96" s="135">
        <v>0</v>
      </c>
      <c r="CV96" s="135">
        <v>0</v>
      </c>
      <c r="CW96" s="135">
        <v>0</v>
      </c>
      <c r="CX96" s="135"/>
    </row>
    <row r="97" spans="1:102" x14ac:dyDescent="0.35">
      <c r="A97" s="135">
        <v>96</v>
      </c>
      <c r="B97" s="135">
        <v>1</v>
      </c>
      <c r="C97" s="135">
        <v>0</v>
      </c>
      <c r="D97" s="135">
        <v>0</v>
      </c>
      <c r="E97" s="135">
        <v>0</v>
      </c>
      <c r="F97" s="135">
        <v>0</v>
      </c>
      <c r="G97" s="135">
        <v>0</v>
      </c>
      <c r="H97" s="135">
        <v>0</v>
      </c>
      <c r="I97" s="135">
        <v>1</v>
      </c>
      <c r="J97" s="135">
        <v>0</v>
      </c>
      <c r="K97" s="135">
        <v>0</v>
      </c>
      <c r="L97" s="135">
        <v>0</v>
      </c>
      <c r="M97" s="135">
        <v>0</v>
      </c>
      <c r="N97" s="135">
        <v>0</v>
      </c>
      <c r="O97" s="135">
        <v>0</v>
      </c>
      <c r="P97" s="135">
        <v>1</v>
      </c>
      <c r="Q97" s="135">
        <v>0</v>
      </c>
      <c r="R97" s="135">
        <v>0</v>
      </c>
      <c r="S97" s="135">
        <v>0</v>
      </c>
      <c r="T97" s="135">
        <v>0</v>
      </c>
      <c r="U97" s="135">
        <v>0</v>
      </c>
      <c r="V97" s="135">
        <v>0</v>
      </c>
      <c r="W97" s="135">
        <v>0</v>
      </c>
      <c r="X97" s="135">
        <v>0</v>
      </c>
      <c r="Y97" s="135">
        <v>0</v>
      </c>
      <c r="Z97" s="135">
        <v>0</v>
      </c>
      <c r="AA97" s="135">
        <v>0</v>
      </c>
      <c r="AB97" s="135">
        <v>0</v>
      </c>
      <c r="AC97" s="135">
        <v>1</v>
      </c>
      <c r="AD97" s="135">
        <v>0</v>
      </c>
      <c r="AE97" s="135">
        <v>0</v>
      </c>
      <c r="AF97" s="135">
        <v>2</v>
      </c>
      <c r="AG97" s="135">
        <v>0</v>
      </c>
      <c r="AH97" s="135">
        <v>0</v>
      </c>
      <c r="AI97" s="135">
        <v>0</v>
      </c>
      <c r="AJ97" s="135">
        <v>0</v>
      </c>
      <c r="AK97" s="135">
        <v>0</v>
      </c>
      <c r="AL97" s="135">
        <v>0</v>
      </c>
      <c r="AM97" s="135">
        <v>0</v>
      </c>
      <c r="AN97" s="135">
        <v>0</v>
      </c>
      <c r="AO97" s="135">
        <v>0</v>
      </c>
      <c r="AP97" s="135">
        <v>1</v>
      </c>
      <c r="AQ97" s="135">
        <v>0</v>
      </c>
      <c r="AR97" s="135">
        <v>0</v>
      </c>
      <c r="AS97" s="135">
        <v>0</v>
      </c>
      <c r="AT97" s="135">
        <v>0</v>
      </c>
      <c r="AU97" s="135">
        <v>0</v>
      </c>
      <c r="AV97" s="135">
        <v>1</v>
      </c>
      <c r="AW97" s="135">
        <v>0</v>
      </c>
      <c r="AX97" s="135">
        <v>0</v>
      </c>
      <c r="AY97" s="135">
        <v>0</v>
      </c>
      <c r="AZ97" s="135">
        <v>0</v>
      </c>
      <c r="BA97" s="135">
        <v>0</v>
      </c>
      <c r="BB97" s="135">
        <v>0</v>
      </c>
      <c r="BC97" s="135">
        <v>0</v>
      </c>
      <c r="BD97" s="135">
        <v>0</v>
      </c>
      <c r="BE97" s="135">
        <v>0</v>
      </c>
      <c r="BF97" s="135">
        <v>0</v>
      </c>
      <c r="BG97" s="135">
        <v>0</v>
      </c>
      <c r="BH97" s="135">
        <v>0</v>
      </c>
      <c r="BI97" s="135">
        <v>0</v>
      </c>
      <c r="BJ97" s="135">
        <v>0</v>
      </c>
      <c r="BK97" s="135">
        <v>0</v>
      </c>
      <c r="BL97" s="135">
        <v>0</v>
      </c>
      <c r="BM97" s="135">
        <v>0</v>
      </c>
      <c r="BN97" s="135">
        <v>0</v>
      </c>
      <c r="BO97" s="135">
        <v>0</v>
      </c>
      <c r="BP97" s="135">
        <v>0</v>
      </c>
      <c r="BQ97" s="135">
        <v>0</v>
      </c>
      <c r="BR97" s="135">
        <v>0</v>
      </c>
      <c r="BS97" s="135">
        <v>0</v>
      </c>
      <c r="BT97" s="135">
        <v>0</v>
      </c>
      <c r="BU97" s="135">
        <v>0</v>
      </c>
      <c r="BV97" s="135">
        <v>0</v>
      </c>
      <c r="BW97" s="135">
        <v>0</v>
      </c>
      <c r="BX97" s="135">
        <v>0</v>
      </c>
      <c r="BY97" s="135">
        <v>0</v>
      </c>
      <c r="BZ97" s="135">
        <v>0</v>
      </c>
      <c r="CA97" s="135">
        <v>0</v>
      </c>
      <c r="CB97" s="135">
        <v>0</v>
      </c>
      <c r="CC97" s="135">
        <v>0</v>
      </c>
      <c r="CD97" s="135">
        <v>1</v>
      </c>
      <c r="CE97" s="135">
        <v>0</v>
      </c>
      <c r="CF97" s="135">
        <v>0</v>
      </c>
      <c r="CG97" s="135">
        <v>0</v>
      </c>
      <c r="CH97" s="135">
        <v>0</v>
      </c>
      <c r="CI97" s="135">
        <v>0</v>
      </c>
      <c r="CJ97" s="135">
        <v>0</v>
      </c>
      <c r="CK97" s="135">
        <v>0</v>
      </c>
      <c r="CL97" s="135">
        <v>0</v>
      </c>
      <c r="CM97" s="135">
        <v>0</v>
      </c>
      <c r="CN97" s="135">
        <v>0</v>
      </c>
      <c r="CO97" s="135">
        <v>0</v>
      </c>
      <c r="CP97" s="135">
        <v>0</v>
      </c>
      <c r="CQ97" s="135">
        <v>0</v>
      </c>
      <c r="CR97" s="135">
        <v>0</v>
      </c>
      <c r="CS97" s="135">
        <v>0</v>
      </c>
      <c r="CT97" s="135">
        <v>0</v>
      </c>
      <c r="CU97" s="135">
        <v>2</v>
      </c>
      <c r="CV97" s="135">
        <v>0</v>
      </c>
      <c r="CW97" s="135">
        <v>0</v>
      </c>
      <c r="CX97" s="135"/>
    </row>
    <row r="98" spans="1:102" x14ac:dyDescent="0.35">
      <c r="A98" s="135">
        <v>97</v>
      </c>
      <c r="B98" s="135">
        <v>0</v>
      </c>
      <c r="C98" s="135">
        <v>0</v>
      </c>
      <c r="D98" s="135">
        <v>0</v>
      </c>
      <c r="E98" s="135">
        <v>0</v>
      </c>
      <c r="F98" s="135">
        <v>0</v>
      </c>
      <c r="G98" s="135">
        <v>0</v>
      </c>
      <c r="H98" s="135">
        <v>0</v>
      </c>
      <c r="I98" s="135">
        <v>0</v>
      </c>
      <c r="J98" s="135">
        <v>0</v>
      </c>
      <c r="K98" s="135">
        <v>0</v>
      </c>
      <c r="L98" s="135">
        <v>0</v>
      </c>
      <c r="M98" s="135">
        <v>0</v>
      </c>
      <c r="N98" s="135">
        <v>0</v>
      </c>
      <c r="O98" s="135">
        <v>0</v>
      </c>
      <c r="P98" s="135">
        <v>0</v>
      </c>
      <c r="Q98" s="135">
        <v>1</v>
      </c>
      <c r="R98" s="135">
        <v>0</v>
      </c>
      <c r="S98" s="135">
        <v>0</v>
      </c>
      <c r="T98" s="135">
        <v>0</v>
      </c>
      <c r="U98" s="135">
        <v>0</v>
      </c>
      <c r="V98" s="135">
        <v>0</v>
      </c>
      <c r="W98" s="135">
        <v>0</v>
      </c>
      <c r="X98" s="135">
        <v>1</v>
      </c>
      <c r="Y98" s="135">
        <v>1</v>
      </c>
      <c r="Z98" s="135">
        <v>0</v>
      </c>
      <c r="AA98" s="135">
        <v>0</v>
      </c>
      <c r="AB98" s="135">
        <v>1</v>
      </c>
      <c r="AC98" s="135">
        <v>1</v>
      </c>
      <c r="AD98" s="135">
        <v>0</v>
      </c>
      <c r="AE98" s="135">
        <v>0</v>
      </c>
      <c r="AF98" s="135">
        <v>1</v>
      </c>
      <c r="AG98" s="135">
        <v>0</v>
      </c>
      <c r="AH98" s="135">
        <v>0</v>
      </c>
      <c r="AI98" s="135">
        <v>1</v>
      </c>
      <c r="AJ98" s="135">
        <v>0</v>
      </c>
      <c r="AK98" s="135">
        <v>1</v>
      </c>
      <c r="AL98" s="135">
        <v>1</v>
      </c>
      <c r="AM98" s="135">
        <v>1</v>
      </c>
      <c r="AN98" s="135">
        <v>0</v>
      </c>
      <c r="AO98" s="135">
        <v>0</v>
      </c>
      <c r="AP98" s="135">
        <v>0</v>
      </c>
      <c r="AQ98" s="135">
        <v>0</v>
      </c>
      <c r="AR98" s="135">
        <v>0</v>
      </c>
      <c r="AS98" s="135">
        <v>0</v>
      </c>
      <c r="AT98" s="135">
        <v>0</v>
      </c>
      <c r="AU98" s="135">
        <v>0</v>
      </c>
      <c r="AV98" s="135">
        <v>0</v>
      </c>
      <c r="AW98" s="135">
        <v>1</v>
      </c>
      <c r="AX98" s="135">
        <v>0</v>
      </c>
      <c r="AY98" s="135">
        <v>0</v>
      </c>
      <c r="AZ98" s="135">
        <v>0</v>
      </c>
      <c r="BA98" s="135">
        <v>0</v>
      </c>
      <c r="BB98" s="135">
        <v>0</v>
      </c>
      <c r="BC98" s="135">
        <v>0</v>
      </c>
      <c r="BD98" s="135">
        <v>0</v>
      </c>
      <c r="BE98" s="135">
        <v>1</v>
      </c>
      <c r="BF98" s="135">
        <v>0</v>
      </c>
      <c r="BG98" s="135">
        <v>0</v>
      </c>
      <c r="BH98" s="135">
        <v>0</v>
      </c>
      <c r="BI98" s="135">
        <v>1</v>
      </c>
      <c r="BJ98" s="135">
        <v>0</v>
      </c>
      <c r="BK98" s="135">
        <v>0</v>
      </c>
      <c r="BL98" s="135">
        <v>0</v>
      </c>
      <c r="BM98" s="135">
        <v>0</v>
      </c>
      <c r="BN98" s="135">
        <v>1</v>
      </c>
      <c r="BO98" s="135">
        <v>1</v>
      </c>
      <c r="BP98" s="135">
        <v>0</v>
      </c>
      <c r="BQ98" s="135">
        <v>1</v>
      </c>
      <c r="BR98" s="135">
        <v>0</v>
      </c>
      <c r="BS98" s="135">
        <v>0</v>
      </c>
      <c r="BT98" s="135">
        <v>0</v>
      </c>
      <c r="BU98" s="135">
        <v>1</v>
      </c>
      <c r="BV98" s="135">
        <v>0</v>
      </c>
      <c r="BW98" s="135">
        <v>0</v>
      </c>
      <c r="BX98" s="135">
        <v>0</v>
      </c>
      <c r="BY98" s="135">
        <v>0</v>
      </c>
      <c r="BZ98" s="135">
        <v>0</v>
      </c>
      <c r="CA98" s="135">
        <v>0</v>
      </c>
      <c r="CB98" s="135">
        <v>0</v>
      </c>
      <c r="CC98" s="135">
        <v>0</v>
      </c>
      <c r="CD98" s="135">
        <v>0</v>
      </c>
      <c r="CE98" s="135">
        <v>0</v>
      </c>
      <c r="CF98" s="135">
        <v>0</v>
      </c>
      <c r="CG98" s="135">
        <v>0</v>
      </c>
      <c r="CH98" s="135">
        <v>0</v>
      </c>
      <c r="CI98" s="135">
        <v>0</v>
      </c>
      <c r="CJ98" s="135">
        <v>0</v>
      </c>
      <c r="CK98" s="135">
        <v>0</v>
      </c>
      <c r="CL98" s="135">
        <v>0</v>
      </c>
      <c r="CM98" s="135">
        <v>0</v>
      </c>
      <c r="CN98" s="135">
        <v>0</v>
      </c>
      <c r="CO98" s="135">
        <v>0</v>
      </c>
      <c r="CP98" s="135">
        <v>0</v>
      </c>
      <c r="CQ98" s="135">
        <v>0</v>
      </c>
      <c r="CR98" s="135">
        <v>1</v>
      </c>
      <c r="CS98" s="135">
        <v>0</v>
      </c>
      <c r="CT98" s="135">
        <v>1</v>
      </c>
      <c r="CU98" s="135">
        <v>0</v>
      </c>
      <c r="CV98" s="135">
        <v>0</v>
      </c>
      <c r="CW98" s="135">
        <v>1</v>
      </c>
      <c r="CX98" s="135"/>
    </row>
    <row r="99" spans="1:102" x14ac:dyDescent="0.35">
      <c r="A99" s="135">
        <v>98</v>
      </c>
      <c r="B99" s="135">
        <v>0</v>
      </c>
      <c r="C99" s="135">
        <v>0</v>
      </c>
      <c r="D99" s="135">
        <v>0</v>
      </c>
      <c r="E99" s="135">
        <v>1</v>
      </c>
      <c r="F99" s="135">
        <v>0</v>
      </c>
      <c r="G99" s="135">
        <v>0</v>
      </c>
      <c r="H99" s="135">
        <v>0</v>
      </c>
      <c r="I99" s="135">
        <v>1</v>
      </c>
      <c r="J99" s="135">
        <v>0</v>
      </c>
      <c r="K99" s="135">
        <v>0</v>
      </c>
      <c r="L99" s="135">
        <v>0</v>
      </c>
      <c r="M99" s="135">
        <v>0</v>
      </c>
      <c r="N99" s="135">
        <v>0</v>
      </c>
      <c r="O99" s="135">
        <v>0</v>
      </c>
      <c r="P99" s="135">
        <v>0</v>
      </c>
      <c r="Q99" s="135">
        <v>0</v>
      </c>
      <c r="R99" s="135">
        <v>0</v>
      </c>
      <c r="S99" s="135">
        <v>0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0</v>
      </c>
      <c r="AB99" s="135">
        <v>0</v>
      </c>
      <c r="AC99" s="135">
        <v>0</v>
      </c>
      <c r="AD99" s="135">
        <v>1</v>
      </c>
      <c r="AE99" s="135">
        <v>1</v>
      </c>
      <c r="AF99" s="135">
        <v>1</v>
      </c>
      <c r="AG99" s="135">
        <v>0</v>
      </c>
      <c r="AH99" s="135">
        <v>0</v>
      </c>
      <c r="AI99" s="135">
        <v>0</v>
      </c>
      <c r="AJ99" s="135">
        <v>0</v>
      </c>
      <c r="AK99" s="135">
        <v>0</v>
      </c>
      <c r="AL99" s="135">
        <v>0</v>
      </c>
      <c r="AM99" s="135">
        <v>0</v>
      </c>
      <c r="AN99" s="135">
        <v>0</v>
      </c>
      <c r="AO99" s="135">
        <v>1</v>
      </c>
      <c r="AP99" s="135">
        <v>0</v>
      </c>
      <c r="AQ99" s="135">
        <v>0</v>
      </c>
      <c r="AR99" s="135">
        <v>0</v>
      </c>
      <c r="AS99" s="135">
        <v>0</v>
      </c>
      <c r="AT99" s="135">
        <v>0</v>
      </c>
      <c r="AU99" s="135">
        <v>2</v>
      </c>
      <c r="AV99" s="135">
        <v>0</v>
      </c>
      <c r="AW99" s="135">
        <v>1</v>
      </c>
      <c r="AX99" s="135">
        <v>0</v>
      </c>
      <c r="AY99" s="135">
        <v>0</v>
      </c>
      <c r="AZ99" s="135">
        <v>0</v>
      </c>
      <c r="BA99" s="135">
        <v>0</v>
      </c>
      <c r="BB99" s="135">
        <v>0</v>
      </c>
      <c r="BC99" s="135">
        <v>1</v>
      </c>
      <c r="BD99" s="135">
        <v>0</v>
      </c>
      <c r="BE99" s="135">
        <v>0</v>
      </c>
      <c r="BF99" s="135">
        <v>0</v>
      </c>
      <c r="BG99" s="135">
        <v>0</v>
      </c>
      <c r="BH99" s="135">
        <v>0</v>
      </c>
      <c r="BI99" s="135">
        <v>0</v>
      </c>
      <c r="BJ99" s="135">
        <v>0</v>
      </c>
      <c r="BK99" s="135">
        <v>0</v>
      </c>
      <c r="BL99" s="135">
        <v>0</v>
      </c>
      <c r="BM99" s="135">
        <v>0</v>
      </c>
      <c r="BN99" s="135">
        <v>0</v>
      </c>
      <c r="BO99" s="135">
        <v>0</v>
      </c>
      <c r="BP99" s="135">
        <v>0</v>
      </c>
      <c r="BQ99" s="135">
        <v>0</v>
      </c>
      <c r="BR99" s="135">
        <v>0</v>
      </c>
      <c r="BS99" s="135">
        <v>0</v>
      </c>
      <c r="BT99" s="135">
        <v>0</v>
      </c>
      <c r="BU99" s="135">
        <v>0</v>
      </c>
      <c r="BV99" s="135">
        <v>0</v>
      </c>
      <c r="BW99" s="135">
        <v>0</v>
      </c>
      <c r="BX99" s="135">
        <v>0</v>
      </c>
      <c r="BY99" s="135">
        <v>0</v>
      </c>
      <c r="BZ99" s="135">
        <v>0</v>
      </c>
      <c r="CA99" s="135">
        <v>0</v>
      </c>
      <c r="CB99" s="135">
        <v>0</v>
      </c>
      <c r="CC99" s="135">
        <v>0</v>
      </c>
      <c r="CD99" s="135">
        <v>0</v>
      </c>
      <c r="CE99" s="135">
        <v>0</v>
      </c>
      <c r="CF99" s="135">
        <v>0</v>
      </c>
      <c r="CG99" s="135">
        <v>0</v>
      </c>
      <c r="CH99" s="135">
        <v>0</v>
      </c>
      <c r="CI99" s="135">
        <v>1</v>
      </c>
      <c r="CJ99" s="135">
        <v>0</v>
      </c>
      <c r="CK99" s="135">
        <v>1</v>
      </c>
      <c r="CL99" s="135">
        <v>1</v>
      </c>
      <c r="CM99" s="135">
        <v>1</v>
      </c>
      <c r="CN99" s="135">
        <v>0</v>
      </c>
      <c r="CO99" s="135">
        <v>0</v>
      </c>
      <c r="CP99" s="135">
        <v>0</v>
      </c>
      <c r="CQ99" s="135">
        <v>1</v>
      </c>
      <c r="CR99" s="135">
        <v>0</v>
      </c>
      <c r="CS99" s="135">
        <v>0</v>
      </c>
      <c r="CT99" s="135">
        <v>0</v>
      </c>
      <c r="CU99" s="135">
        <v>0</v>
      </c>
      <c r="CV99" s="135">
        <v>0</v>
      </c>
      <c r="CW99" s="135">
        <v>0</v>
      </c>
      <c r="CX99" s="135"/>
    </row>
    <row r="100" spans="1:102" x14ac:dyDescent="0.35">
      <c r="A100" s="135">
        <v>99</v>
      </c>
      <c r="B100" s="135">
        <v>0</v>
      </c>
      <c r="C100" s="135">
        <v>0</v>
      </c>
      <c r="D100" s="135">
        <v>0</v>
      </c>
      <c r="E100" s="135">
        <v>1</v>
      </c>
      <c r="F100" s="135">
        <v>0</v>
      </c>
      <c r="G100" s="135">
        <v>1</v>
      </c>
      <c r="H100" s="135">
        <v>0</v>
      </c>
      <c r="I100" s="135">
        <v>0</v>
      </c>
      <c r="J100" s="135">
        <v>1</v>
      </c>
      <c r="K100" s="135">
        <v>0</v>
      </c>
      <c r="L100" s="135">
        <v>0</v>
      </c>
      <c r="M100" s="135">
        <v>0</v>
      </c>
      <c r="N100" s="135">
        <v>0</v>
      </c>
      <c r="O100" s="135">
        <v>0</v>
      </c>
      <c r="P100" s="135">
        <v>1</v>
      </c>
      <c r="Q100" s="135">
        <v>0</v>
      </c>
      <c r="R100" s="135">
        <v>0</v>
      </c>
      <c r="S100" s="135">
        <v>0</v>
      </c>
      <c r="T100" s="135">
        <v>0</v>
      </c>
      <c r="U100" s="135">
        <v>0</v>
      </c>
      <c r="V100" s="135">
        <v>0</v>
      </c>
      <c r="W100" s="135">
        <v>0</v>
      </c>
      <c r="X100" s="135">
        <v>0</v>
      </c>
      <c r="Y100" s="135">
        <v>0</v>
      </c>
      <c r="Z100" s="135">
        <v>0</v>
      </c>
      <c r="AA100" s="135">
        <v>0</v>
      </c>
      <c r="AB100" s="135">
        <v>0</v>
      </c>
      <c r="AC100" s="135">
        <v>0</v>
      </c>
      <c r="AD100" s="135">
        <v>0</v>
      </c>
      <c r="AE100" s="135">
        <v>0</v>
      </c>
      <c r="AF100" s="135">
        <v>0</v>
      </c>
      <c r="AG100" s="135">
        <v>0</v>
      </c>
      <c r="AH100" s="135">
        <v>1</v>
      </c>
      <c r="AI100" s="135">
        <v>0</v>
      </c>
      <c r="AJ100" s="135">
        <v>0</v>
      </c>
      <c r="AK100" s="135">
        <v>0</v>
      </c>
      <c r="AL100" s="135">
        <v>0</v>
      </c>
      <c r="AM100" s="135">
        <v>0</v>
      </c>
      <c r="AN100" s="135">
        <v>0</v>
      </c>
      <c r="AO100" s="135">
        <v>0</v>
      </c>
      <c r="AP100" s="135">
        <v>0</v>
      </c>
      <c r="AQ100" s="135">
        <v>0</v>
      </c>
      <c r="AR100" s="135">
        <v>0</v>
      </c>
      <c r="AS100" s="135">
        <v>0</v>
      </c>
      <c r="AT100" s="135">
        <v>0</v>
      </c>
      <c r="AU100" s="135">
        <v>0</v>
      </c>
      <c r="AV100" s="135">
        <v>0</v>
      </c>
      <c r="AW100" s="135">
        <v>1</v>
      </c>
      <c r="AX100" s="135">
        <v>0</v>
      </c>
      <c r="AY100" s="135">
        <v>0</v>
      </c>
      <c r="AZ100" s="135">
        <v>0</v>
      </c>
      <c r="BA100" s="135">
        <v>0</v>
      </c>
      <c r="BB100" s="135">
        <v>1</v>
      </c>
      <c r="BC100" s="135">
        <v>1</v>
      </c>
      <c r="BD100" s="135">
        <v>1</v>
      </c>
      <c r="BE100" s="135">
        <v>0</v>
      </c>
      <c r="BF100" s="135">
        <v>0</v>
      </c>
      <c r="BG100" s="135">
        <v>0</v>
      </c>
      <c r="BH100" s="135">
        <v>0</v>
      </c>
      <c r="BI100" s="135">
        <v>0</v>
      </c>
      <c r="BJ100" s="135">
        <v>0</v>
      </c>
      <c r="BK100" s="135">
        <v>0</v>
      </c>
      <c r="BL100" s="135">
        <v>0</v>
      </c>
      <c r="BM100" s="135">
        <v>0</v>
      </c>
      <c r="BN100" s="135">
        <v>0</v>
      </c>
      <c r="BO100" s="135">
        <v>0</v>
      </c>
      <c r="BP100" s="135">
        <v>0</v>
      </c>
      <c r="BQ100" s="135">
        <v>0</v>
      </c>
      <c r="BR100" s="135">
        <v>0</v>
      </c>
      <c r="BS100" s="135">
        <v>0</v>
      </c>
      <c r="BT100" s="135">
        <v>0</v>
      </c>
      <c r="BU100" s="135">
        <v>0</v>
      </c>
      <c r="BV100" s="135">
        <v>0</v>
      </c>
      <c r="BW100" s="135">
        <v>0</v>
      </c>
      <c r="BX100" s="135">
        <v>0</v>
      </c>
      <c r="BY100" s="135">
        <v>0</v>
      </c>
      <c r="BZ100" s="135">
        <v>0</v>
      </c>
      <c r="CA100" s="135">
        <v>0</v>
      </c>
      <c r="CB100" s="135">
        <v>0</v>
      </c>
      <c r="CC100" s="135">
        <v>0</v>
      </c>
      <c r="CD100" s="135">
        <v>0</v>
      </c>
      <c r="CE100" s="135">
        <v>0</v>
      </c>
      <c r="CF100" s="135">
        <v>0</v>
      </c>
      <c r="CG100" s="135">
        <v>0</v>
      </c>
      <c r="CH100" s="135">
        <v>1</v>
      </c>
      <c r="CI100" s="135">
        <v>0</v>
      </c>
      <c r="CJ100" s="135">
        <v>0</v>
      </c>
      <c r="CK100" s="135">
        <v>0</v>
      </c>
      <c r="CL100" s="135">
        <v>0</v>
      </c>
      <c r="CM100" s="135">
        <v>0</v>
      </c>
      <c r="CN100" s="135">
        <v>0</v>
      </c>
      <c r="CO100" s="135">
        <v>0</v>
      </c>
      <c r="CP100" s="135">
        <v>0</v>
      </c>
      <c r="CQ100" s="135">
        <v>0</v>
      </c>
      <c r="CR100" s="135">
        <v>0</v>
      </c>
      <c r="CS100" s="135">
        <v>0</v>
      </c>
      <c r="CT100" s="135">
        <v>0</v>
      </c>
      <c r="CU100" s="135">
        <v>0</v>
      </c>
      <c r="CV100" s="135">
        <v>0</v>
      </c>
      <c r="CW100" s="135">
        <v>2</v>
      </c>
      <c r="CX100" s="135"/>
    </row>
    <row r="101" spans="1:102" x14ac:dyDescent="0.35">
      <c r="A101" s="135">
        <v>100</v>
      </c>
      <c r="B101" s="135">
        <v>0</v>
      </c>
      <c r="C101" s="135">
        <v>0</v>
      </c>
      <c r="D101" s="135">
        <v>1</v>
      </c>
      <c r="E101" s="135">
        <v>1</v>
      </c>
      <c r="F101" s="135">
        <v>0</v>
      </c>
      <c r="G101" s="135">
        <v>1</v>
      </c>
      <c r="H101" s="135">
        <v>0</v>
      </c>
      <c r="I101" s="135">
        <v>1</v>
      </c>
      <c r="J101" s="135">
        <v>1</v>
      </c>
      <c r="K101" s="135">
        <v>0</v>
      </c>
      <c r="L101" s="135">
        <v>0</v>
      </c>
      <c r="M101" s="135">
        <v>1</v>
      </c>
      <c r="N101" s="135">
        <v>0</v>
      </c>
      <c r="O101" s="135">
        <v>0</v>
      </c>
      <c r="P101" s="135">
        <v>0</v>
      </c>
      <c r="Q101" s="135">
        <v>0</v>
      </c>
      <c r="R101" s="135">
        <v>0</v>
      </c>
      <c r="S101" s="135">
        <v>0</v>
      </c>
      <c r="T101" s="135">
        <v>0</v>
      </c>
      <c r="U101" s="135">
        <v>0</v>
      </c>
      <c r="V101" s="135">
        <v>0</v>
      </c>
      <c r="W101" s="135">
        <v>0</v>
      </c>
      <c r="X101" s="135">
        <v>0</v>
      </c>
      <c r="Y101" s="135">
        <v>0</v>
      </c>
      <c r="Z101" s="135">
        <v>0</v>
      </c>
      <c r="AA101" s="135">
        <v>0</v>
      </c>
      <c r="AB101" s="135">
        <v>0</v>
      </c>
      <c r="AC101" s="135">
        <v>0</v>
      </c>
      <c r="AD101" s="135">
        <v>0</v>
      </c>
      <c r="AE101" s="135">
        <v>0</v>
      </c>
      <c r="AF101" s="135">
        <v>0</v>
      </c>
      <c r="AG101" s="135">
        <v>1</v>
      </c>
      <c r="AH101" s="135">
        <v>1</v>
      </c>
      <c r="AI101" s="135">
        <v>1</v>
      </c>
      <c r="AJ101" s="135">
        <v>0</v>
      </c>
      <c r="AK101" s="135">
        <v>0</v>
      </c>
      <c r="AL101" s="135">
        <v>0</v>
      </c>
      <c r="AM101" s="135">
        <v>1</v>
      </c>
      <c r="AN101" s="135">
        <v>0</v>
      </c>
      <c r="AO101" s="135">
        <v>0</v>
      </c>
      <c r="AP101" s="135">
        <v>0</v>
      </c>
      <c r="AQ101" s="135">
        <v>0</v>
      </c>
      <c r="AR101" s="135">
        <v>0</v>
      </c>
      <c r="AS101" s="135">
        <v>0</v>
      </c>
      <c r="AT101" s="135">
        <v>0</v>
      </c>
      <c r="AU101" s="135">
        <v>0</v>
      </c>
      <c r="AV101" s="135">
        <v>0</v>
      </c>
      <c r="AW101" s="135">
        <v>0</v>
      </c>
      <c r="AX101" s="135">
        <v>1</v>
      </c>
      <c r="AY101" s="135">
        <v>0</v>
      </c>
      <c r="AZ101" s="135">
        <v>0</v>
      </c>
      <c r="BA101" s="135">
        <v>0</v>
      </c>
      <c r="BB101" s="135">
        <v>0</v>
      </c>
      <c r="BC101" s="135">
        <v>0</v>
      </c>
      <c r="BD101" s="135">
        <v>0</v>
      </c>
      <c r="BE101" s="135">
        <v>0</v>
      </c>
      <c r="BF101" s="135">
        <v>0</v>
      </c>
      <c r="BG101" s="135">
        <v>1</v>
      </c>
      <c r="BH101" s="135">
        <v>0</v>
      </c>
      <c r="BI101" s="135">
        <v>0</v>
      </c>
      <c r="BJ101" s="135">
        <v>0</v>
      </c>
      <c r="BK101" s="135">
        <v>0</v>
      </c>
      <c r="BL101" s="135">
        <v>0</v>
      </c>
      <c r="BM101" s="135">
        <v>0</v>
      </c>
      <c r="BN101" s="135">
        <v>0</v>
      </c>
      <c r="BO101" s="135">
        <v>0</v>
      </c>
      <c r="BP101" s="135">
        <v>0</v>
      </c>
      <c r="BQ101" s="135">
        <v>0</v>
      </c>
      <c r="BR101" s="135">
        <v>0</v>
      </c>
      <c r="BS101" s="135">
        <v>0</v>
      </c>
      <c r="BT101" s="135">
        <v>0</v>
      </c>
      <c r="BU101" s="135">
        <v>0</v>
      </c>
      <c r="BV101" s="135">
        <v>0</v>
      </c>
      <c r="BW101" s="135">
        <v>0</v>
      </c>
      <c r="BX101" s="135">
        <v>0</v>
      </c>
      <c r="BY101" s="135">
        <v>0</v>
      </c>
      <c r="BZ101" s="135">
        <v>0</v>
      </c>
      <c r="CA101" s="135">
        <v>0</v>
      </c>
      <c r="CB101" s="135">
        <v>0</v>
      </c>
      <c r="CC101" s="135">
        <v>0</v>
      </c>
      <c r="CD101" s="135">
        <v>0</v>
      </c>
      <c r="CE101" s="135">
        <v>0</v>
      </c>
      <c r="CF101" s="135">
        <v>0</v>
      </c>
      <c r="CG101" s="135">
        <v>0</v>
      </c>
      <c r="CH101" s="135">
        <v>0</v>
      </c>
      <c r="CI101" s="135">
        <v>0</v>
      </c>
      <c r="CJ101" s="135">
        <v>0</v>
      </c>
      <c r="CK101" s="135">
        <v>0</v>
      </c>
      <c r="CL101" s="135">
        <v>0</v>
      </c>
      <c r="CM101" s="135">
        <v>0</v>
      </c>
      <c r="CN101" s="135">
        <v>0</v>
      </c>
      <c r="CO101" s="135">
        <v>0</v>
      </c>
      <c r="CP101" s="135">
        <v>0</v>
      </c>
      <c r="CQ101" s="135">
        <v>0</v>
      </c>
      <c r="CR101" s="135">
        <v>0</v>
      </c>
      <c r="CS101" s="135">
        <v>1</v>
      </c>
      <c r="CT101" s="135">
        <v>0</v>
      </c>
      <c r="CU101" s="135">
        <v>0</v>
      </c>
      <c r="CV101" s="135">
        <v>0</v>
      </c>
      <c r="CW101" s="135">
        <v>1</v>
      </c>
      <c r="CX101" s="135"/>
    </row>
    <row r="102" spans="1:102" x14ac:dyDescent="0.35">
      <c r="A102" s="135">
        <v>101</v>
      </c>
      <c r="B102" s="135">
        <v>1</v>
      </c>
      <c r="C102" s="135">
        <v>1</v>
      </c>
      <c r="D102" s="135">
        <v>0</v>
      </c>
      <c r="E102" s="135">
        <v>0</v>
      </c>
      <c r="F102" s="135">
        <v>0</v>
      </c>
      <c r="G102" s="135">
        <v>0</v>
      </c>
      <c r="H102" s="135">
        <v>0</v>
      </c>
      <c r="I102" s="135">
        <v>0</v>
      </c>
      <c r="J102" s="135">
        <v>0</v>
      </c>
      <c r="K102" s="135">
        <v>0</v>
      </c>
      <c r="L102" s="135">
        <v>0</v>
      </c>
      <c r="M102" s="135">
        <v>0</v>
      </c>
      <c r="N102" s="135">
        <v>0</v>
      </c>
      <c r="O102" s="135">
        <v>0</v>
      </c>
      <c r="P102" s="135">
        <v>1</v>
      </c>
      <c r="Q102" s="135">
        <v>0</v>
      </c>
      <c r="R102" s="135">
        <v>0</v>
      </c>
      <c r="S102" s="135">
        <v>0</v>
      </c>
      <c r="T102" s="135">
        <v>0</v>
      </c>
      <c r="U102" s="135">
        <v>0</v>
      </c>
      <c r="V102" s="135">
        <v>1</v>
      </c>
      <c r="W102" s="135">
        <v>0</v>
      </c>
      <c r="X102" s="135">
        <v>0</v>
      </c>
      <c r="Y102" s="135">
        <v>0</v>
      </c>
      <c r="Z102" s="135">
        <v>0</v>
      </c>
      <c r="AA102" s="135">
        <v>0</v>
      </c>
      <c r="AB102" s="135">
        <v>0</v>
      </c>
      <c r="AC102" s="135">
        <v>0</v>
      </c>
      <c r="AD102" s="135">
        <v>0</v>
      </c>
      <c r="AE102" s="135">
        <v>0</v>
      </c>
      <c r="AF102" s="135">
        <v>0</v>
      </c>
      <c r="AG102" s="135">
        <v>0</v>
      </c>
      <c r="AH102" s="135">
        <v>1</v>
      </c>
      <c r="AI102" s="135">
        <v>0</v>
      </c>
      <c r="AJ102" s="135">
        <v>0</v>
      </c>
      <c r="AK102" s="135">
        <v>1</v>
      </c>
      <c r="AL102" s="135">
        <v>0</v>
      </c>
      <c r="AM102" s="135">
        <v>0</v>
      </c>
      <c r="AN102" s="135">
        <v>0</v>
      </c>
      <c r="AO102" s="135">
        <v>0</v>
      </c>
      <c r="AP102" s="135">
        <v>0</v>
      </c>
      <c r="AQ102" s="135">
        <v>0</v>
      </c>
      <c r="AR102" s="135">
        <v>0</v>
      </c>
      <c r="AS102" s="135">
        <v>0</v>
      </c>
      <c r="AT102" s="135">
        <v>0</v>
      </c>
      <c r="AU102" s="135">
        <v>0</v>
      </c>
      <c r="AV102" s="135">
        <v>0</v>
      </c>
      <c r="AW102" s="135">
        <v>0</v>
      </c>
      <c r="AX102" s="135">
        <v>0</v>
      </c>
      <c r="AY102" s="135">
        <v>0</v>
      </c>
      <c r="AZ102" s="135">
        <v>0</v>
      </c>
      <c r="BA102" s="135">
        <v>0</v>
      </c>
      <c r="BB102" s="135">
        <v>0</v>
      </c>
      <c r="BC102" s="135">
        <v>0</v>
      </c>
      <c r="BD102" s="135">
        <v>0</v>
      </c>
      <c r="BE102" s="135">
        <v>1</v>
      </c>
      <c r="BF102" s="135">
        <v>0</v>
      </c>
      <c r="BG102" s="135">
        <v>0</v>
      </c>
      <c r="BH102" s="135">
        <v>1</v>
      </c>
      <c r="BI102" s="135">
        <v>0</v>
      </c>
      <c r="BJ102" s="135">
        <v>0</v>
      </c>
      <c r="BK102" s="135">
        <v>0</v>
      </c>
      <c r="BL102" s="135">
        <v>0</v>
      </c>
      <c r="BM102" s="135">
        <v>0</v>
      </c>
      <c r="BN102" s="135">
        <v>0</v>
      </c>
      <c r="BO102" s="135">
        <v>0</v>
      </c>
      <c r="BP102" s="135">
        <v>0</v>
      </c>
      <c r="BQ102" s="135">
        <v>0</v>
      </c>
      <c r="BR102" s="135">
        <v>0</v>
      </c>
      <c r="BS102" s="135">
        <v>0</v>
      </c>
      <c r="BT102" s="135">
        <v>0</v>
      </c>
      <c r="BU102" s="135">
        <v>0</v>
      </c>
      <c r="BV102" s="135">
        <v>0</v>
      </c>
      <c r="BW102" s="135">
        <v>0</v>
      </c>
      <c r="BX102" s="135">
        <v>0</v>
      </c>
      <c r="BY102" s="135">
        <v>0</v>
      </c>
      <c r="BZ102" s="135">
        <v>0</v>
      </c>
      <c r="CA102" s="135">
        <v>0</v>
      </c>
      <c r="CB102" s="135">
        <v>0</v>
      </c>
      <c r="CC102" s="135">
        <v>0</v>
      </c>
      <c r="CD102" s="135">
        <v>0</v>
      </c>
      <c r="CE102" s="135">
        <v>0</v>
      </c>
      <c r="CF102" s="135">
        <v>0</v>
      </c>
      <c r="CG102" s="135">
        <v>0</v>
      </c>
      <c r="CH102" s="135">
        <v>0</v>
      </c>
      <c r="CI102" s="135">
        <v>1</v>
      </c>
      <c r="CJ102" s="135">
        <v>1</v>
      </c>
      <c r="CK102" s="135">
        <v>0</v>
      </c>
      <c r="CL102" s="135">
        <v>0</v>
      </c>
      <c r="CM102" s="135">
        <v>0</v>
      </c>
      <c r="CN102" s="135">
        <v>0</v>
      </c>
      <c r="CO102" s="135">
        <v>0</v>
      </c>
      <c r="CP102" s="135">
        <v>0</v>
      </c>
      <c r="CQ102" s="135">
        <v>1</v>
      </c>
      <c r="CR102" s="135">
        <v>0</v>
      </c>
      <c r="CS102" s="135">
        <v>0</v>
      </c>
      <c r="CT102" s="135">
        <v>0</v>
      </c>
      <c r="CU102" s="135">
        <v>0</v>
      </c>
      <c r="CV102" s="135">
        <v>0</v>
      </c>
      <c r="CW102" s="135">
        <v>0</v>
      </c>
      <c r="CX102" s="135"/>
    </row>
    <row r="103" spans="1:102" x14ac:dyDescent="0.35">
      <c r="A103" s="135">
        <v>102</v>
      </c>
      <c r="B103" s="135">
        <v>0</v>
      </c>
      <c r="C103" s="135">
        <v>0</v>
      </c>
      <c r="D103" s="135">
        <v>0</v>
      </c>
      <c r="E103" s="135">
        <v>1</v>
      </c>
      <c r="F103" s="135">
        <v>0</v>
      </c>
      <c r="G103" s="135">
        <v>0</v>
      </c>
      <c r="H103" s="135">
        <v>0</v>
      </c>
      <c r="I103" s="135">
        <v>0</v>
      </c>
      <c r="J103" s="135">
        <v>0</v>
      </c>
      <c r="K103" s="135">
        <v>0</v>
      </c>
      <c r="L103" s="135">
        <v>0</v>
      </c>
      <c r="M103" s="135">
        <v>0</v>
      </c>
      <c r="N103" s="135">
        <v>0</v>
      </c>
      <c r="O103" s="135">
        <v>0</v>
      </c>
      <c r="P103" s="135">
        <v>0</v>
      </c>
      <c r="Q103" s="135">
        <v>0</v>
      </c>
      <c r="R103" s="135">
        <v>1</v>
      </c>
      <c r="S103" s="135">
        <v>0</v>
      </c>
      <c r="T103" s="135">
        <v>0</v>
      </c>
      <c r="U103" s="135">
        <v>1</v>
      </c>
      <c r="V103" s="135">
        <v>0</v>
      </c>
      <c r="W103" s="135">
        <v>0</v>
      </c>
      <c r="X103" s="135">
        <v>0</v>
      </c>
      <c r="Y103" s="135">
        <v>0</v>
      </c>
      <c r="Z103" s="135">
        <v>0</v>
      </c>
      <c r="AA103" s="135">
        <v>0</v>
      </c>
      <c r="AB103" s="135">
        <v>1</v>
      </c>
      <c r="AC103" s="135">
        <v>0</v>
      </c>
      <c r="AD103" s="135">
        <v>0</v>
      </c>
      <c r="AE103" s="135">
        <v>0</v>
      </c>
      <c r="AF103" s="135">
        <v>0</v>
      </c>
      <c r="AG103" s="135">
        <v>1</v>
      </c>
      <c r="AH103" s="135">
        <v>0</v>
      </c>
      <c r="AI103" s="135">
        <v>1</v>
      </c>
      <c r="AJ103" s="135">
        <v>0</v>
      </c>
      <c r="AK103" s="135">
        <v>0</v>
      </c>
      <c r="AL103" s="135">
        <v>0</v>
      </c>
      <c r="AM103" s="135">
        <v>0</v>
      </c>
      <c r="AN103" s="135">
        <v>0</v>
      </c>
      <c r="AO103" s="135">
        <v>0</v>
      </c>
      <c r="AP103" s="135">
        <v>0</v>
      </c>
      <c r="AQ103" s="135">
        <v>0</v>
      </c>
      <c r="AR103" s="135">
        <v>0</v>
      </c>
      <c r="AS103" s="135">
        <v>0</v>
      </c>
      <c r="AT103" s="135">
        <v>0</v>
      </c>
      <c r="AU103" s="135">
        <v>0</v>
      </c>
      <c r="AV103" s="135">
        <v>0</v>
      </c>
      <c r="AW103" s="135">
        <v>0</v>
      </c>
      <c r="AX103" s="135">
        <v>1</v>
      </c>
      <c r="AY103" s="135">
        <v>0</v>
      </c>
      <c r="AZ103" s="135">
        <v>0</v>
      </c>
      <c r="BA103" s="135">
        <v>0</v>
      </c>
      <c r="BB103" s="135">
        <v>0</v>
      </c>
      <c r="BC103" s="135">
        <v>0</v>
      </c>
      <c r="BD103" s="135">
        <v>0</v>
      </c>
      <c r="BE103" s="135">
        <v>0</v>
      </c>
      <c r="BF103" s="135">
        <v>0</v>
      </c>
      <c r="BG103" s="135">
        <v>0</v>
      </c>
      <c r="BH103" s="135">
        <v>0</v>
      </c>
      <c r="BI103" s="135">
        <v>0</v>
      </c>
      <c r="BJ103" s="135">
        <v>0</v>
      </c>
      <c r="BK103" s="135">
        <v>1</v>
      </c>
      <c r="BL103" s="135">
        <v>0</v>
      </c>
      <c r="BM103" s="135">
        <v>0</v>
      </c>
      <c r="BN103" s="135">
        <v>0</v>
      </c>
      <c r="BO103" s="135">
        <v>0</v>
      </c>
      <c r="BP103" s="135">
        <v>0</v>
      </c>
      <c r="BQ103" s="135">
        <v>1</v>
      </c>
      <c r="BR103" s="135">
        <v>1</v>
      </c>
      <c r="BS103" s="135">
        <v>0</v>
      </c>
      <c r="BT103" s="135">
        <v>0</v>
      </c>
      <c r="BU103" s="135">
        <v>0</v>
      </c>
      <c r="BV103" s="135">
        <v>0</v>
      </c>
      <c r="BW103" s="135">
        <v>0</v>
      </c>
      <c r="BX103" s="135">
        <v>1</v>
      </c>
      <c r="BY103" s="135">
        <v>0</v>
      </c>
      <c r="BZ103" s="135">
        <v>0</v>
      </c>
      <c r="CA103" s="135">
        <v>0</v>
      </c>
      <c r="CB103" s="135">
        <v>0</v>
      </c>
      <c r="CC103" s="135">
        <v>0</v>
      </c>
      <c r="CD103" s="135">
        <v>0</v>
      </c>
      <c r="CE103" s="135">
        <v>0</v>
      </c>
      <c r="CF103" s="135">
        <v>0</v>
      </c>
      <c r="CG103" s="135">
        <v>0</v>
      </c>
      <c r="CH103" s="135">
        <v>0</v>
      </c>
      <c r="CI103" s="135">
        <v>0</v>
      </c>
      <c r="CJ103" s="135">
        <v>0</v>
      </c>
      <c r="CK103" s="135">
        <v>0</v>
      </c>
      <c r="CL103" s="135">
        <v>0</v>
      </c>
      <c r="CM103" s="135">
        <v>0</v>
      </c>
      <c r="CN103" s="135">
        <v>1</v>
      </c>
      <c r="CO103" s="135">
        <v>0</v>
      </c>
      <c r="CP103" s="135">
        <v>0</v>
      </c>
      <c r="CQ103" s="135">
        <v>0</v>
      </c>
      <c r="CR103" s="135">
        <v>0</v>
      </c>
      <c r="CS103" s="135">
        <v>0</v>
      </c>
      <c r="CT103" s="135">
        <v>0</v>
      </c>
      <c r="CU103" s="135">
        <v>1</v>
      </c>
      <c r="CV103" s="135">
        <v>0</v>
      </c>
      <c r="CW103" s="135">
        <v>1</v>
      </c>
      <c r="CX103" s="135"/>
    </row>
    <row r="104" spans="1:102" x14ac:dyDescent="0.35">
      <c r="A104" s="135">
        <v>103</v>
      </c>
      <c r="B104" s="135">
        <v>0</v>
      </c>
      <c r="C104" s="135">
        <v>0</v>
      </c>
      <c r="D104" s="135">
        <v>0</v>
      </c>
      <c r="E104" s="135">
        <v>0</v>
      </c>
      <c r="F104" s="135">
        <v>0</v>
      </c>
      <c r="G104" s="135">
        <v>0</v>
      </c>
      <c r="H104" s="135">
        <v>0</v>
      </c>
      <c r="I104" s="135">
        <v>0</v>
      </c>
      <c r="J104" s="135">
        <v>0</v>
      </c>
      <c r="K104" s="135">
        <v>0</v>
      </c>
      <c r="L104" s="135">
        <v>0</v>
      </c>
      <c r="M104" s="135">
        <v>0</v>
      </c>
      <c r="N104" s="135">
        <v>0</v>
      </c>
      <c r="O104" s="135">
        <v>0</v>
      </c>
      <c r="P104" s="135">
        <v>0</v>
      </c>
      <c r="Q104" s="135">
        <v>0</v>
      </c>
      <c r="R104" s="135">
        <v>0</v>
      </c>
      <c r="S104" s="135">
        <v>0</v>
      </c>
      <c r="T104" s="135">
        <v>0</v>
      </c>
      <c r="U104" s="135">
        <v>0</v>
      </c>
      <c r="V104" s="135">
        <v>0</v>
      </c>
      <c r="W104" s="135">
        <v>0</v>
      </c>
      <c r="X104" s="135">
        <v>0</v>
      </c>
      <c r="Y104" s="135">
        <v>0</v>
      </c>
      <c r="Z104" s="135">
        <v>0</v>
      </c>
      <c r="AA104" s="135">
        <v>1</v>
      </c>
      <c r="AB104" s="135">
        <v>0</v>
      </c>
      <c r="AC104" s="135">
        <v>0</v>
      </c>
      <c r="AD104" s="135">
        <v>0</v>
      </c>
      <c r="AE104" s="135">
        <v>0</v>
      </c>
      <c r="AF104" s="135">
        <v>0</v>
      </c>
      <c r="AG104" s="135">
        <v>0</v>
      </c>
      <c r="AH104" s="135">
        <v>0</v>
      </c>
      <c r="AI104" s="135">
        <v>0</v>
      </c>
      <c r="AJ104" s="135">
        <v>0</v>
      </c>
      <c r="AK104" s="135">
        <v>0</v>
      </c>
      <c r="AL104" s="135">
        <v>0</v>
      </c>
      <c r="AM104" s="135">
        <v>0</v>
      </c>
      <c r="AN104" s="135">
        <v>0</v>
      </c>
      <c r="AO104" s="135">
        <v>0</v>
      </c>
      <c r="AP104" s="135">
        <v>0</v>
      </c>
      <c r="AQ104" s="135">
        <v>0</v>
      </c>
      <c r="AR104" s="135">
        <v>1</v>
      </c>
      <c r="AS104" s="135">
        <v>1</v>
      </c>
      <c r="AT104" s="135">
        <v>0</v>
      </c>
      <c r="AU104" s="135">
        <v>0</v>
      </c>
      <c r="AV104" s="135">
        <v>1</v>
      </c>
      <c r="AW104" s="135">
        <v>0</v>
      </c>
      <c r="AX104" s="135">
        <v>0</v>
      </c>
      <c r="AY104" s="135">
        <v>0</v>
      </c>
      <c r="AZ104" s="135">
        <v>0</v>
      </c>
      <c r="BA104" s="135">
        <v>0</v>
      </c>
      <c r="BB104" s="135">
        <v>0</v>
      </c>
      <c r="BC104" s="135">
        <v>1</v>
      </c>
      <c r="BD104" s="135">
        <v>0</v>
      </c>
      <c r="BE104" s="135">
        <v>0</v>
      </c>
      <c r="BF104" s="135">
        <v>0</v>
      </c>
      <c r="BG104" s="135">
        <v>0</v>
      </c>
      <c r="BH104" s="135">
        <v>0</v>
      </c>
      <c r="BI104" s="135">
        <v>0</v>
      </c>
      <c r="BJ104" s="135">
        <v>0</v>
      </c>
      <c r="BK104" s="135">
        <v>0</v>
      </c>
      <c r="BL104" s="135">
        <v>0</v>
      </c>
      <c r="BM104" s="135">
        <v>0</v>
      </c>
      <c r="BN104" s="135">
        <v>0</v>
      </c>
      <c r="BO104" s="135">
        <v>0</v>
      </c>
      <c r="BP104" s="135">
        <v>0</v>
      </c>
      <c r="BQ104" s="135">
        <v>0</v>
      </c>
      <c r="BR104" s="135">
        <v>0</v>
      </c>
      <c r="BS104" s="135">
        <v>0</v>
      </c>
      <c r="BT104" s="135">
        <v>0</v>
      </c>
      <c r="BU104" s="135">
        <v>0</v>
      </c>
      <c r="BV104" s="135">
        <v>0</v>
      </c>
      <c r="BW104" s="135">
        <v>0</v>
      </c>
      <c r="BX104" s="135">
        <v>0</v>
      </c>
      <c r="BY104" s="135">
        <v>1</v>
      </c>
      <c r="BZ104" s="135">
        <v>0</v>
      </c>
      <c r="CA104" s="135">
        <v>0</v>
      </c>
      <c r="CB104" s="135">
        <v>0</v>
      </c>
      <c r="CC104" s="135">
        <v>0</v>
      </c>
      <c r="CD104" s="135">
        <v>1</v>
      </c>
      <c r="CE104" s="135">
        <v>0</v>
      </c>
      <c r="CF104" s="135">
        <v>0</v>
      </c>
      <c r="CG104" s="135">
        <v>0</v>
      </c>
      <c r="CH104" s="135">
        <v>0</v>
      </c>
      <c r="CI104" s="135">
        <v>0</v>
      </c>
      <c r="CJ104" s="135">
        <v>1</v>
      </c>
      <c r="CK104" s="135">
        <v>0</v>
      </c>
      <c r="CL104" s="135">
        <v>0</v>
      </c>
      <c r="CM104" s="135">
        <v>1</v>
      </c>
      <c r="CN104" s="135">
        <v>0</v>
      </c>
      <c r="CO104" s="135">
        <v>0</v>
      </c>
      <c r="CP104" s="135">
        <v>0</v>
      </c>
      <c r="CQ104" s="135">
        <v>0</v>
      </c>
      <c r="CR104" s="135">
        <v>0</v>
      </c>
      <c r="CS104" s="135">
        <v>0</v>
      </c>
      <c r="CT104" s="135">
        <v>1</v>
      </c>
      <c r="CU104" s="135">
        <v>0</v>
      </c>
      <c r="CV104" s="135">
        <v>0</v>
      </c>
      <c r="CW104" s="135">
        <v>0</v>
      </c>
      <c r="CX104" s="135"/>
    </row>
    <row r="105" spans="1:102" x14ac:dyDescent="0.35">
      <c r="A105" s="135">
        <v>104</v>
      </c>
      <c r="B105" s="135">
        <v>1</v>
      </c>
      <c r="C105" s="135">
        <v>0</v>
      </c>
      <c r="D105" s="135">
        <v>0</v>
      </c>
      <c r="E105" s="135">
        <v>0</v>
      </c>
      <c r="F105" s="135">
        <v>0</v>
      </c>
      <c r="G105" s="135">
        <v>0</v>
      </c>
      <c r="H105" s="135">
        <v>0</v>
      </c>
      <c r="I105" s="135">
        <v>0</v>
      </c>
      <c r="J105" s="135">
        <v>0</v>
      </c>
      <c r="K105" s="135">
        <v>0</v>
      </c>
      <c r="L105" s="135">
        <v>0</v>
      </c>
      <c r="M105" s="135">
        <v>0</v>
      </c>
      <c r="N105" s="135">
        <v>0</v>
      </c>
      <c r="O105" s="135">
        <v>0</v>
      </c>
      <c r="P105" s="135">
        <v>0</v>
      </c>
      <c r="Q105" s="135">
        <v>1</v>
      </c>
      <c r="R105" s="135">
        <v>1</v>
      </c>
      <c r="S105" s="135">
        <v>0</v>
      </c>
      <c r="T105" s="135">
        <v>1</v>
      </c>
      <c r="U105" s="135">
        <v>0</v>
      </c>
      <c r="V105" s="135">
        <v>0</v>
      </c>
      <c r="W105" s="135">
        <v>0</v>
      </c>
      <c r="X105" s="135">
        <v>0</v>
      </c>
      <c r="Y105" s="135">
        <v>0</v>
      </c>
      <c r="Z105" s="135">
        <v>0</v>
      </c>
      <c r="AA105" s="135">
        <v>0</v>
      </c>
      <c r="AB105" s="135">
        <v>0</v>
      </c>
      <c r="AC105" s="135">
        <v>1</v>
      </c>
      <c r="AD105" s="135">
        <v>0</v>
      </c>
      <c r="AE105" s="135">
        <v>0</v>
      </c>
      <c r="AF105" s="135">
        <v>0</v>
      </c>
      <c r="AG105" s="135">
        <v>0</v>
      </c>
      <c r="AH105" s="135">
        <v>0</v>
      </c>
      <c r="AI105" s="135">
        <v>0</v>
      </c>
      <c r="AJ105" s="135">
        <v>0</v>
      </c>
      <c r="AK105" s="135">
        <v>0</v>
      </c>
      <c r="AL105" s="135">
        <v>0</v>
      </c>
      <c r="AM105" s="135">
        <v>0</v>
      </c>
      <c r="AN105" s="135">
        <v>0</v>
      </c>
      <c r="AO105" s="135">
        <v>0</v>
      </c>
      <c r="AP105" s="135">
        <v>0</v>
      </c>
      <c r="AQ105" s="135">
        <v>1</v>
      </c>
      <c r="AR105" s="135">
        <v>0</v>
      </c>
      <c r="AS105" s="135">
        <v>0</v>
      </c>
      <c r="AT105" s="135">
        <v>0</v>
      </c>
      <c r="AU105" s="135">
        <v>1</v>
      </c>
      <c r="AV105" s="135">
        <v>0</v>
      </c>
      <c r="AW105" s="135">
        <v>0</v>
      </c>
      <c r="AX105" s="135">
        <v>0</v>
      </c>
      <c r="AY105" s="135">
        <v>0</v>
      </c>
      <c r="AZ105" s="135">
        <v>0</v>
      </c>
      <c r="BA105" s="135">
        <v>0</v>
      </c>
      <c r="BB105" s="135">
        <v>0</v>
      </c>
      <c r="BC105" s="135">
        <v>0</v>
      </c>
      <c r="BD105" s="135">
        <v>0</v>
      </c>
      <c r="BE105" s="135">
        <v>0</v>
      </c>
      <c r="BF105" s="135">
        <v>0</v>
      </c>
      <c r="BG105" s="135">
        <v>0</v>
      </c>
      <c r="BH105" s="135">
        <v>0</v>
      </c>
      <c r="BI105" s="135">
        <v>0</v>
      </c>
      <c r="BJ105" s="135">
        <v>1</v>
      </c>
      <c r="BK105" s="135">
        <v>0</v>
      </c>
      <c r="BL105" s="135">
        <v>0</v>
      </c>
      <c r="BM105" s="135">
        <v>0</v>
      </c>
      <c r="BN105" s="135">
        <v>0</v>
      </c>
      <c r="BO105" s="135">
        <v>1</v>
      </c>
      <c r="BP105" s="135">
        <v>0</v>
      </c>
      <c r="BQ105" s="135">
        <v>0</v>
      </c>
      <c r="BR105" s="135">
        <v>0</v>
      </c>
      <c r="BS105" s="135">
        <v>0</v>
      </c>
      <c r="BT105" s="135">
        <v>0</v>
      </c>
      <c r="BU105" s="135">
        <v>0</v>
      </c>
      <c r="BV105" s="135">
        <v>0</v>
      </c>
      <c r="BW105" s="135">
        <v>0</v>
      </c>
      <c r="BX105" s="135">
        <v>0</v>
      </c>
      <c r="BY105" s="135">
        <v>0</v>
      </c>
      <c r="BZ105" s="135">
        <v>0</v>
      </c>
      <c r="CA105" s="135">
        <v>0</v>
      </c>
      <c r="CB105" s="135">
        <v>0</v>
      </c>
      <c r="CC105" s="135">
        <v>0</v>
      </c>
      <c r="CD105" s="135">
        <v>0</v>
      </c>
      <c r="CE105" s="135">
        <v>0</v>
      </c>
      <c r="CF105" s="135">
        <v>0</v>
      </c>
      <c r="CG105" s="135">
        <v>0</v>
      </c>
      <c r="CH105" s="135">
        <v>1</v>
      </c>
      <c r="CI105" s="135">
        <v>0</v>
      </c>
      <c r="CJ105" s="135">
        <v>0</v>
      </c>
      <c r="CK105" s="135">
        <v>0</v>
      </c>
      <c r="CL105" s="135">
        <v>0</v>
      </c>
      <c r="CM105" s="135">
        <v>0</v>
      </c>
      <c r="CN105" s="135">
        <v>0</v>
      </c>
      <c r="CO105" s="135">
        <v>0</v>
      </c>
      <c r="CP105" s="135">
        <v>0</v>
      </c>
      <c r="CQ105" s="135">
        <v>0</v>
      </c>
      <c r="CR105" s="135">
        <v>0</v>
      </c>
      <c r="CS105" s="135">
        <v>0</v>
      </c>
      <c r="CT105" s="135">
        <v>1</v>
      </c>
      <c r="CU105" s="135">
        <v>0</v>
      </c>
      <c r="CV105" s="135">
        <v>0</v>
      </c>
      <c r="CW105" s="135">
        <v>0</v>
      </c>
      <c r="CX105" s="135"/>
    </row>
    <row r="106" spans="1:102" x14ac:dyDescent="0.35">
      <c r="A106" s="135">
        <v>105</v>
      </c>
      <c r="B106" s="135">
        <v>0</v>
      </c>
      <c r="C106" s="135">
        <v>0</v>
      </c>
      <c r="D106" s="135">
        <v>1</v>
      </c>
      <c r="E106" s="135">
        <v>1</v>
      </c>
      <c r="F106" s="135">
        <v>0</v>
      </c>
      <c r="G106" s="135">
        <v>0</v>
      </c>
      <c r="H106" s="135">
        <v>0</v>
      </c>
      <c r="I106" s="135">
        <v>0</v>
      </c>
      <c r="J106" s="135">
        <v>0</v>
      </c>
      <c r="K106" s="135">
        <v>0</v>
      </c>
      <c r="L106" s="135">
        <v>0</v>
      </c>
      <c r="M106" s="135">
        <v>1</v>
      </c>
      <c r="N106" s="135">
        <v>0</v>
      </c>
      <c r="O106" s="135">
        <v>0</v>
      </c>
      <c r="P106" s="135">
        <v>1</v>
      </c>
      <c r="Q106" s="135">
        <v>0</v>
      </c>
      <c r="R106" s="135">
        <v>0</v>
      </c>
      <c r="S106" s="135">
        <v>0</v>
      </c>
      <c r="T106" s="135">
        <v>0</v>
      </c>
      <c r="U106" s="135">
        <v>0</v>
      </c>
      <c r="V106" s="135">
        <v>0</v>
      </c>
      <c r="W106" s="135">
        <v>0</v>
      </c>
      <c r="X106" s="135">
        <v>0</v>
      </c>
      <c r="Y106" s="135">
        <v>0</v>
      </c>
      <c r="Z106" s="135">
        <v>0</v>
      </c>
      <c r="AA106" s="135">
        <v>0</v>
      </c>
      <c r="AB106" s="135">
        <v>1</v>
      </c>
      <c r="AC106" s="135">
        <v>0</v>
      </c>
      <c r="AD106" s="135">
        <v>0</v>
      </c>
      <c r="AE106" s="135">
        <v>0</v>
      </c>
      <c r="AF106" s="135">
        <v>0</v>
      </c>
      <c r="AG106" s="135">
        <v>0</v>
      </c>
      <c r="AH106" s="135">
        <v>0</v>
      </c>
      <c r="AI106" s="135">
        <v>0</v>
      </c>
      <c r="AJ106" s="135">
        <v>0</v>
      </c>
      <c r="AK106" s="135">
        <v>0</v>
      </c>
      <c r="AL106" s="135">
        <v>0</v>
      </c>
      <c r="AM106" s="135">
        <v>0</v>
      </c>
      <c r="AN106" s="135">
        <v>0</v>
      </c>
      <c r="AO106" s="135">
        <v>0</v>
      </c>
      <c r="AP106" s="135">
        <v>0</v>
      </c>
      <c r="AQ106" s="135">
        <v>0</v>
      </c>
      <c r="AR106" s="135">
        <v>0</v>
      </c>
      <c r="AS106" s="135">
        <v>0</v>
      </c>
      <c r="AT106" s="135">
        <v>0</v>
      </c>
      <c r="AU106" s="135">
        <v>0</v>
      </c>
      <c r="AV106" s="135">
        <v>0</v>
      </c>
      <c r="AW106" s="135">
        <v>0</v>
      </c>
      <c r="AX106" s="135">
        <v>0</v>
      </c>
      <c r="AY106" s="135">
        <v>0</v>
      </c>
      <c r="AZ106" s="135">
        <v>0</v>
      </c>
      <c r="BA106" s="135">
        <v>1</v>
      </c>
      <c r="BB106" s="135">
        <v>0</v>
      </c>
      <c r="BC106" s="135">
        <v>0</v>
      </c>
      <c r="BD106" s="135">
        <v>0</v>
      </c>
      <c r="BE106" s="135">
        <v>1</v>
      </c>
      <c r="BF106" s="135">
        <v>0</v>
      </c>
      <c r="BG106" s="135">
        <v>1</v>
      </c>
      <c r="BH106" s="135">
        <v>0</v>
      </c>
      <c r="BI106" s="135">
        <v>1</v>
      </c>
      <c r="BJ106" s="135">
        <v>0</v>
      </c>
      <c r="BK106" s="135">
        <v>0</v>
      </c>
      <c r="BL106" s="135">
        <v>0</v>
      </c>
      <c r="BM106" s="135">
        <v>0</v>
      </c>
      <c r="BN106" s="135">
        <v>0</v>
      </c>
      <c r="BO106" s="135">
        <v>0</v>
      </c>
      <c r="BP106" s="135">
        <v>0</v>
      </c>
      <c r="BQ106" s="135">
        <v>0</v>
      </c>
      <c r="BR106" s="135">
        <v>0</v>
      </c>
      <c r="BS106" s="135">
        <v>0</v>
      </c>
      <c r="BT106" s="135">
        <v>0</v>
      </c>
      <c r="BU106" s="135">
        <v>1</v>
      </c>
      <c r="BV106" s="135">
        <v>0</v>
      </c>
      <c r="BW106" s="135">
        <v>0</v>
      </c>
      <c r="BX106" s="135">
        <v>1</v>
      </c>
      <c r="BY106" s="135">
        <v>0</v>
      </c>
      <c r="BZ106" s="135">
        <v>0</v>
      </c>
      <c r="CA106" s="135">
        <v>0</v>
      </c>
      <c r="CB106" s="135">
        <v>0</v>
      </c>
      <c r="CC106" s="135">
        <v>0</v>
      </c>
      <c r="CD106" s="135">
        <v>0</v>
      </c>
      <c r="CE106" s="135">
        <v>0</v>
      </c>
      <c r="CF106" s="135">
        <v>0</v>
      </c>
      <c r="CG106" s="135">
        <v>1</v>
      </c>
      <c r="CH106" s="135">
        <v>0</v>
      </c>
      <c r="CI106" s="135">
        <v>0</v>
      </c>
      <c r="CJ106" s="135">
        <v>0</v>
      </c>
      <c r="CK106" s="135">
        <v>0</v>
      </c>
      <c r="CL106" s="135">
        <v>0</v>
      </c>
      <c r="CM106" s="135">
        <v>0</v>
      </c>
      <c r="CN106" s="135">
        <v>0</v>
      </c>
      <c r="CO106" s="135">
        <v>0</v>
      </c>
      <c r="CP106" s="135">
        <v>0</v>
      </c>
      <c r="CQ106" s="135">
        <v>0</v>
      </c>
      <c r="CR106" s="135">
        <v>0</v>
      </c>
      <c r="CS106" s="135">
        <v>0</v>
      </c>
      <c r="CT106" s="135">
        <v>1</v>
      </c>
      <c r="CU106" s="135">
        <v>1</v>
      </c>
      <c r="CV106" s="135">
        <v>0</v>
      </c>
      <c r="CW106" s="135">
        <v>0</v>
      </c>
      <c r="CX106" s="135"/>
    </row>
    <row r="107" spans="1:102" x14ac:dyDescent="0.35">
      <c r="A107" s="135">
        <v>106</v>
      </c>
      <c r="B107" s="135">
        <v>0</v>
      </c>
      <c r="C107" s="135">
        <v>0</v>
      </c>
      <c r="D107" s="135">
        <v>0</v>
      </c>
      <c r="E107" s="135">
        <v>0</v>
      </c>
      <c r="F107" s="135">
        <v>0</v>
      </c>
      <c r="G107" s="135">
        <v>1</v>
      </c>
      <c r="H107" s="135">
        <v>0</v>
      </c>
      <c r="I107" s="135">
        <v>0</v>
      </c>
      <c r="J107" s="135">
        <v>0</v>
      </c>
      <c r="K107" s="135">
        <v>1</v>
      </c>
      <c r="L107" s="135">
        <v>0</v>
      </c>
      <c r="M107" s="135">
        <v>0</v>
      </c>
      <c r="N107" s="135">
        <v>0</v>
      </c>
      <c r="O107" s="135">
        <v>0</v>
      </c>
      <c r="P107" s="135">
        <v>0</v>
      </c>
      <c r="Q107" s="135">
        <v>0</v>
      </c>
      <c r="R107" s="135">
        <v>0</v>
      </c>
      <c r="S107" s="135">
        <v>0</v>
      </c>
      <c r="T107" s="135">
        <v>0</v>
      </c>
      <c r="U107" s="135">
        <v>1</v>
      </c>
      <c r="V107" s="135">
        <v>0</v>
      </c>
      <c r="W107" s="135">
        <v>1</v>
      </c>
      <c r="X107" s="135">
        <v>0</v>
      </c>
      <c r="Y107" s="135">
        <v>1</v>
      </c>
      <c r="Z107" s="135">
        <v>0</v>
      </c>
      <c r="AA107" s="135">
        <v>0</v>
      </c>
      <c r="AB107" s="135">
        <v>0</v>
      </c>
      <c r="AC107" s="135">
        <v>1</v>
      </c>
      <c r="AD107" s="135">
        <v>0</v>
      </c>
      <c r="AE107" s="135">
        <v>0</v>
      </c>
      <c r="AF107" s="135">
        <v>0</v>
      </c>
      <c r="AG107" s="135">
        <v>1</v>
      </c>
      <c r="AH107" s="135">
        <v>0</v>
      </c>
      <c r="AI107" s="135">
        <v>0</v>
      </c>
      <c r="AJ107" s="135">
        <v>0</v>
      </c>
      <c r="AK107" s="135">
        <v>1</v>
      </c>
      <c r="AL107" s="135">
        <v>0</v>
      </c>
      <c r="AM107" s="135">
        <v>0</v>
      </c>
      <c r="AN107" s="135">
        <v>0</v>
      </c>
      <c r="AO107" s="135">
        <v>0</v>
      </c>
      <c r="AP107" s="135">
        <v>0</v>
      </c>
      <c r="AQ107" s="135">
        <v>0</v>
      </c>
      <c r="AR107" s="135">
        <v>1</v>
      </c>
      <c r="AS107" s="135">
        <v>0</v>
      </c>
      <c r="AT107" s="135">
        <v>0</v>
      </c>
      <c r="AU107" s="135">
        <v>0</v>
      </c>
      <c r="AV107" s="135">
        <v>0</v>
      </c>
      <c r="AW107" s="135">
        <v>1</v>
      </c>
      <c r="AX107" s="135">
        <v>1</v>
      </c>
      <c r="AY107" s="135">
        <v>0</v>
      </c>
      <c r="AZ107" s="135">
        <v>0</v>
      </c>
      <c r="BA107" s="135">
        <v>1</v>
      </c>
      <c r="BB107" s="135">
        <v>0</v>
      </c>
      <c r="BC107" s="135">
        <v>0</v>
      </c>
      <c r="BD107" s="135">
        <v>0</v>
      </c>
      <c r="BE107" s="135">
        <v>0</v>
      </c>
      <c r="BF107" s="135">
        <v>0</v>
      </c>
      <c r="BG107" s="135">
        <v>0</v>
      </c>
      <c r="BH107" s="135">
        <v>1</v>
      </c>
      <c r="BI107" s="135">
        <v>0</v>
      </c>
      <c r="BJ107" s="135">
        <v>1</v>
      </c>
      <c r="BK107" s="135">
        <v>0</v>
      </c>
      <c r="BL107" s="135">
        <v>0</v>
      </c>
      <c r="BM107" s="135">
        <v>0</v>
      </c>
      <c r="BN107" s="135">
        <v>0</v>
      </c>
      <c r="BO107" s="135">
        <v>0</v>
      </c>
      <c r="BP107" s="135">
        <v>0</v>
      </c>
      <c r="BQ107" s="135">
        <v>1</v>
      </c>
      <c r="BR107" s="135">
        <v>1</v>
      </c>
      <c r="BS107" s="135">
        <v>0</v>
      </c>
      <c r="BT107" s="135">
        <v>0</v>
      </c>
      <c r="BU107" s="135">
        <v>0</v>
      </c>
      <c r="BV107" s="135">
        <v>0</v>
      </c>
      <c r="BW107" s="135">
        <v>0</v>
      </c>
      <c r="BX107" s="135">
        <v>0</v>
      </c>
      <c r="BY107" s="135">
        <v>0</v>
      </c>
      <c r="BZ107" s="135">
        <v>0</v>
      </c>
      <c r="CA107" s="135">
        <v>0</v>
      </c>
      <c r="CB107" s="135">
        <v>0</v>
      </c>
      <c r="CC107" s="135">
        <v>0</v>
      </c>
      <c r="CD107" s="135">
        <v>2</v>
      </c>
      <c r="CE107" s="135">
        <v>1</v>
      </c>
      <c r="CF107" s="135">
        <v>0</v>
      </c>
      <c r="CG107" s="135">
        <v>0</v>
      </c>
      <c r="CH107" s="135">
        <v>0</v>
      </c>
      <c r="CI107" s="135">
        <v>0</v>
      </c>
      <c r="CJ107" s="135">
        <v>0</v>
      </c>
      <c r="CK107" s="135">
        <v>0</v>
      </c>
      <c r="CL107" s="135">
        <v>0</v>
      </c>
      <c r="CM107" s="135">
        <v>0</v>
      </c>
      <c r="CN107" s="135">
        <v>0</v>
      </c>
      <c r="CO107" s="135">
        <v>1</v>
      </c>
      <c r="CP107" s="135">
        <v>0</v>
      </c>
      <c r="CQ107" s="135">
        <v>0</v>
      </c>
      <c r="CR107" s="135">
        <v>0</v>
      </c>
      <c r="CS107" s="135">
        <v>0</v>
      </c>
      <c r="CT107" s="135">
        <v>0</v>
      </c>
      <c r="CU107" s="135">
        <v>0</v>
      </c>
      <c r="CV107" s="135">
        <v>1</v>
      </c>
      <c r="CW107" s="135">
        <v>0</v>
      </c>
      <c r="CX107" s="135"/>
    </row>
    <row r="108" spans="1:102" x14ac:dyDescent="0.35">
      <c r="A108" s="135">
        <v>107</v>
      </c>
      <c r="B108" s="135">
        <v>1</v>
      </c>
      <c r="C108" s="135">
        <v>1</v>
      </c>
      <c r="D108" s="135">
        <v>0</v>
      </c>
      <c r="E108" s="135">
        <v>0</v>
      </c>
      <c r="F108" s="135">
        <v>0</v>
      </c>
      <c r="G108" s="135">
        <v>0</v>
      </c>
      <c r="H108" s="135">
        <v>0</v>
      </c>
      <c r="I108" s="135">
        <v>0</v>
      </c>
      <c r="J108" s="135">
        <v>0</v>
      </c>
      <c r="K108" s="135">
        <v>0</v>
      </c>
      <c r="L108" s="135">
        <v>0</v>
      </c>
      <c r="M108" s="135">
        <v>0</v>
      </c>
      <c r="N108" s="135">
        <v>0</v>
      </c>
      <c r="O108" s="135">
        <v>1</v>
      </c>
      <c r="P108" s="135">
        <v>0</v>
      </c>
      <c r="Q108" s="135">
        <v>0</v>
      </c>
      <c r="R108" s="135">
        <v>0</v>
      </c>
      <c r="S108" s="135">
        <v>0</v>
      </c>
      <c r="T108" s="135">
        <v>0</v>
      </c>
      <c r="U108" s="135">
        <v>0</v>
      </c>
      <c r="V108" s="135">
        <v>0</v>
      </c>
      <c r="W108" s="135">
        <v>0</v>
      </c>
      <c r="X108" s="135">
        <v>0</v>
      </c>
      <c r="Y108" s="135">
        <v>0</v>
      </c>
      <c r="Z108" s="135">
        <v>0</v>
      </c>
      <c r="AA108" s="135">
        <v>0</v>
      </c>
      <c r="AB108" s="135">
        <v>0</v>
      </c>
      <c r="AC108" s="135">
        <v>0</v>
      </c>
      <c r="AD108" s="135">
        <v>1</v>
      </c>
      <c r="AE108" s="135">
        <v>0</v>
      </c>
      <c r="AF108" s="135">
        <v>0</v>
      </c>
      <c r="AG108" s="135">
        <v>1</v>
      </c>
      <c r="AH108" s="135">
        <v>0</v>
      </c>
      <c r="AI108" s="135">
        <v>0</v>
      </c>
      <c r="AJ108" s="135">
        <v>0</v>
      </c>
      <c r="AK108" s="135">
        <v>1</v>
      </c>
      <c r="AL108" s="135">
        <v>0</v>
      </c>
      <c r="AM108" s="135">
        <v>0</v>
      </c>
      <c r="AN108" s="135">
        <v>0</v>
      </c>
      <c r="AO108" s="135">
        <v>1</v>
      </c>
      <c r="AP108" s="135">
        <v>0</v>
      </c>
      <c r="AQ108" s="135">
        <v>0</v>
      </c>
      <c r="AR108" s="135">
        <v>0</v>
      </c>
      <c r="AS108" s="135">
        <v>0</v>
      </c>
      <c r="AT108" s="135">
        <v>0</v>
      </c>
      <c r="AU108" s="135">
        <v>0</v>
      </c>
      <c r="AV108" s="135">
        <v>1</v>
      </c>
      <c r="AW108" s="135">
        <v>1</v>
      </c>
      <c r="AX108" s="135">
        <v>0</v>
      </c>
      <c r="AY108" s="135">
        <v>0</v>
      </c>
      <c r="AZ108" s="135">
        <v>0</v>
      </c>
      <c r="BA108" s="135">
        <v>0</v>
      </c>
      <c r="BB108" s="135">
        <v>0</v>
      </c>
      <c r="BC108" s="135">
        <v>0</v>
      </c>
      <c r="BD108" s="135">
        <v>0</v>
      </c>
      <c r="BE108" s="135">
        <v>1</v>
      </c>
      <c r="BF108" s="135">
        <v>0</v>
      </c>
      <c r="BG108" s="135">
        <v>1</v>
      </c>
      <c r="BH108" s="135">
        <v>0</v>
      </c>
      <c r="BI108" s="135">
        <v>0</v>
      </c>
      <c r="BJ108" s="135">
        <v>0</v>
      </c>
      <c r="BK108" s="135">
        <v>1</v>
      </c>
      <c r="BL108" s="135">
        <v>0</v>
      </c>
      <c r="BM108" s="135">
        <v>0</v>
      </c>
      <c r="BN108" s="135">
        <v>1</v>
      </c>
      <c r="BO108" s="135">
        <v>0</v>
      </c>
      <c r="BP108" s="135">
        <v>0</v>
      </c>
      <c r="BQ108" s="135">
        <v>0</v>
      </c>
      <c r="BR108" s="135">
        <v>0</v>
      </c>
      <c r="BS108" s="135">
        <v>0</v>
      </c>
      <c r="BT108" s="135">
        <v>0</v>
      </c>
      <c r="BU108" s="135">
        <v>0</v>
      </c>
      <c r="BV108" s="135">
        <v>1</v>
      </c>
      <c r="BW108" s="135">
        <v>0</v>
      </c>
      <c r="BX108" s="135">
        <v>1</v>
      </c>
      <c r="BY108" s="135">
        <v>0</v>
      </c>
      <c r="BZ108" s="135">
        <v>0</v>
      </c>
      <c r="CA108" s="135">
        <v>0</v>
      </c>
      <c r="CB108" s="135">
        <v>0</v>
      </c>
      <c r="CC108" s="135">
        <v>0</v>
      </c>
      <c r="CD108" s="135">
        <v>0</v>
      </c>
      <c r="CE108" s="135">
        <v>0</v>
      </c>
      <c r="CF108" s="135">
        <v>0</v>
      </c>
      <c r="CG108" s="135">
        <v>0</v>
      </c>
      <c r="CH108" s="135">
        <v>0</v>
      </c>
      <c r="CI108" s="135">
        <v>1</v>
      </c>
      <c r="CJ108" s="135">
        <v>0</v>
      </c>
      <c r="CK108" s="135">
        <v>0</v>
      </c>
      <c r="CL108" s="135">
        <v>0</v>
      </c>
      <c r="CM108" s="135">
        <v>0</v>
      </c>
      <c r="CN108" s="135">
        <v>0</v>
      </c>
      <c r="CO108" s="135">
        <v>0</v>
      </c>
      <c r="CP108" s="135">
        <v>1</v>
      </c>
      <c r="CQ108" s="135">
        <v>0</v>
      </c>
      <c r="CR108" s="135">
        <v>1</v>
      </c>
      <c r="CS108" s="135">
        <v>0</v>
      </c>
      <c r="CT108" s="135">
        <v>1</v>
      </c>
      <c r="CU108" s="135">
        <v>1</v>
      </c>
      <c r="CV108" s="135">
        <v>1</v>
      </c>
      <c r="CW108" s="135">
        <v>0</v>
      </c>
      <c r="CX108" s="135"/>
    </row>
    <row r="109" spans="1:102" x14ac:dyDescent="0.35">
      <c r="A109" s="135">
        <v>108</v>
      </c>
      <c r="B109" s="135">
        <v>0</v>
      </c>
      <c r="C109" s="135">
        <v>0</v>
      </c>
      <c r="D109" s="135">
        <v>0</v>
      </c>
      <c r="E109" s="135">
        <v>0</v>
      </c>
      <c r="F109" s="135">
        <v>0</v>
      </c>
      <c r="G109" s="135">
        <v>0</v>
      </c>
      <c r="H109" s="135">
        <v>0</v>
      </c>
      <c r="I109" s="135">
        <v>0</v>
      </c>
      <c r="J109" s="135">
        <v>0</v>
      </c>
      <c r="K109" s="135">
        <v>0</v>
      </c>
      <c r="L109" s="135">
        <v>0</v>
      </c>
      <c r="M109" s="135">
        <v>0</v>
      </c>
      <c r="N109" s="135">
        <v>0</v>
      </c>
      <c r="O109" s="135">
        <v>1</v>
      </c>
      <c r="P109" s="135">
        <v>0</v>
      </c>
      <c r="Q109" s="135">
        <v>1</v>
      </c>
      <c r="R109" s="135">
        <v>0</v>
      </c>
      <c r="S109" s="135">
        <v>0</v>
      </c>
      <c r="T109" s="135">
        <v>0</v>
      </c>
      <c r="U109" s="135">
        <v>1</v>
      </c>
      <c r="V109" s="135">
        <v>0</v>
      </c>
      <c r="W109" s="135">
        <v>0</v>
      </c>
      <c r="X109" s="135">
        <v>0</v>
      </c>
      <c r="Y109" s="135">
        <v>0</v>
      </c>
      <c r="Z109" s="135">
        <v>1</v>
      </c>
      <c r="AA109" s="135">
        <v>0</v>
      </c>
      <c r="AB109" s="135">
        <v>0</v>
      </c>
      <c r="AC109" s="135">
        <v>0</v>
      </c>
      <c r="AD109" s="135">
        <v>0</v>
      </c>
      <c r="AE109" s="135">
        <v>0</v>
      </c>
      <c r="AF109" s="135">
        <v>0</v>
      </c>
      <c r="AG109" s="135">
        <v>0</v>
      </c>
      <c r="AH109" s="135">
        <v>0</v>
      </c>
      <c r="AI109" s="135">
        <v>0</v>
      </c>
      <c r="AJ109" s="135">
        <v>0</v>
      </c>
      <c r="AK109" s="135">
        <v>0</v>
      </c>
      <c r="AL109" s="135">
        <v>0</v>
      </c>
      <c r="AM109" s="135">
        <v>0</v>
      </c>
      <c r="AN109" s="135">
        <v>0</v>
      </c>
      <c r="AO109" s="135">
        <v>0</v>
      </c>
      <c r="AP109" s="135">
        <v>0</v>
      </c>
      <c r="AQ109" s="135">
        <v>1</v>
      </c>
      <c r="AR109" s="135">
        <v>0</v>
      </c>
      <c r="AS109" s="135">
        <v>0</v>
      </c>
      <c r="AT109" s="135">
        <v>0</v>
      </c>
      <c r="AU109" s="135">
        <v>0</v>
      </c>
      <c r="AV109" s="135">
        <v>0</v>
      </c>
      <c r="AW109" s="135">
        <v>0</v>
      </c>
      <c r="AX109" s="135">
        <v>0</v>
      </c>
      <c r="AY109" s="135">
        <v>0</v>
      </c>
      <c r="AZ109" s="135">
        <v>0</v>
      </c>
      <c r="BA109" s="135">
        <v>0</v>
      </c>
      <c r="BB109" s="135">
        <v>0</v>
      </c>
      <c r="BC109" s="135">
        <v>0</v>
      </c>
      <c r="BD109" s="135">
        <v>0</v>
      </c>
      <c r="BE109" s="135">
        <v>0</v>
      </c>
      <c r="BF109" s="135">
        <v>0</v>
      </c>
      <c r="BG109" s="135">
        <v>0</v>
      </c>
      <c r="BH109" s="135">
        <v>0</v>
      </c>
      <c r="BI109" s="135">
        <v>1</v>
      </c>
      <c r="BJ109" s="135">
        <v>0</v>
      </c>
      <c r="BK109" s="135">
        <v>0</v>
      </c>
      <c r="BL109" s="135">
        <v>0</v>
      </c>
      <c r="BM109" s="135">
        <v>0</v>
      </c>
      <c r="BN109" s="135">
        <v>0</v>
      </c>
      <c r="BO109" s="135">
        <v>0</v>
      </c>
      <c r="BP109" s="135">
        <v>0</v>
      </c>
      <c r="BQ109" s="135">
        <v>0</v>
      </c>
      <c r="BR109" s="135">
        <v>0</v>
      </c>
      <c r="BS109" s="135">
        <v>0</v>
      </c>
      <c r="BT109" s="135">
        <v>1</v>
      </c>
      <c r="BU109" s="135">
        <v>0</v>
      </c>
      <c r="BV109" s="135">
        <v>0</v>
      </c>
      <c r="BW109" s="135">
        <v>1</v>
      </c>
      <c r="BX109" s="135">
        <v>1</v>
      </c>
      <c r="BY109" s="135">
        <v>0</v>
      </c>
      <c r="BZ109" s="135">
        <v>0</v>
      </c>
      <c r="CA109" s="135">
        <v>0</v>
      </c>
      <c r="CB109" s="135">
        <v>0</v>
      </c>
      <c r="CC109" s="135">
        <v>0</v>
      </c>
      <c r="CD109" s="135">
        <v>0</v>
      </c>
      <c r="CE109" s="135">
        <v>0</v>
      </c>
      <c r="CF109" s="135">
        <v>0</v>
      </c>
      <c r="CG109" s="135">
        <v>0</v>
      </c>
      <c r="CH109" s="135">
        <v>0</v>
      </c>
      <c r="CI109" s="135">
        <v>0</v>
      </c>
      <c r="CJ109" s="135">
        <v>0</v>
      </c>
      <c r="CK109" s="135">
        <v>0</v>
      </c>
      <c r="CL109" s="135">
        <v>0</v>
      </c>
      <c r="CM109" s="135">
        <v>0</v>
      </c>
      <c r="CN109" s="135">
        <v>0</v>
      </c>
      <c r="CO109" s="135">
        <v>1</v>
      </c>
      <c r="CP109" s="135">
        <v>1</v>
      </c>
      <c r="CQ109" s="135">
        <v>0</v>
      </c>
      <c r="CR109" s="135">
        <v>0</v>
      </c>
      <c r="CS109" s="135">
        <v>0</v>
      </c>
      <c r="CT109" s="135">
        <v>0</v>
      </c>
      <c r="CU109" s="135">
        <v>0</v>
      </c>
      <c r="CV109" s="135">
        <v>0</v>
      </c>
      <c r="CW109" s="135">
        <v>0</v>
      </c>
      <c r="CX109" s="135"/>
    </row>
    <row r="110" spans="1:102" x14ac:dyDescent="0.35">
      <c r="A110" s="135">
        <v>109</v>
      </c>
      <c r="B110" s="135">
        <v>0</v>
      </c>
      <c r="C110" s="135">
        <v>1</v>
      </c>
      <c r="D110" s="135">
        <v>0</v>
      </c>
      <c r="E110" s="135">
        <v>0</v>
      </c>
      <c r="F110" s="135">
        <v>0</v>
      </c>
      <c r="G110" s="135">
        <v>0</v>
      </c>
      <c r="H110" s="135">
        <v>1</v>
      </c>
      <c r="I110" s="135">
        <v>0</v>
      </c>
      <c r="J110" s="135">
        <v>1</v>
      </c>
      <c r="K110" s="135">
        <v>0</v>
      </c>
      <c r="L110" s="135">
        <v>0</v>
      </c>
      <c r="M110" s="135">
        <v>0</v>
      </c>
      <c r="N110" s="135">
        <v>0</v>
      </c>
      <c r="O110" s="135">
        <v>0</v>
      </c>
      <c r="P110" s="135">
        <v>0</v>
      </c>
      <c r="Q110" s="135">
        <v>0</v>
      </c>
      <c r="R110" s="135">
        <v>0</v>
      </c>
      <c r="S110" s="135">
        <v>0</v>
      </c>
      <c r="T110" s="135">
        <v>0</v>
      </c>
      <c r="U110" s="135">
        <v>0</v>
      </c>
      <c r="V110" s="135">
        <v>0</v>
      </c>
      <c r="W110" s="135">
        <v>0</v>
      </c>
      <c r="X110" s="135">
        <v>0</v>
      </c>
      <c r="Y110" s="135">
        <v>0</v>
      </c>
      <c r="Z110" s="135">
        <v>0</v>
      </c>
      <c r="AA110" s="135">
        <v>0</v>
      </c>
      <c r="AB110" s="135">
        <v>0</v>
      </c>
      <c r="AC110" s="135">
        <v>0</v>
      </c>
      <c r="AD110" s="135">
        <v>0</v>
      </c>
      <c r="AE110" s="135">
        <v>0</v>
      </c>
      <c r="AF110" s="135">
        <v>1</v>
      </c>
      <c r="AG110" s="135">
        <v>1</v>
      </c>
      <c r="AH110" s="135">
        <v>0</v>
      </c>
      <c r="AI110" s="135">
        <v>1</v>
      </c>
      <c r="AJ110" s="135">
        <v>0</v>
      </c>
      <c r="AK110" s="135">
        <v>0</v>
      </c>
      <c r="AL110" s="135">
        <v>0</v>
      </c>
      <c r="AM110" s="135">
        <v>0</v>
      </c>
      <c r="AN110" s="135">
        <v>0</v>
      </c>
      <c r="AO110" s="135">
        <v>0</v>
      </c>
      <c r="AP110" s="135">
        <v>0</v>
      </c>
      <c r="AQ110" s="135">
        <v>1</v>
      </c>
      <c r="AR110" s="135">
        <v>0</v>
      </c>
      <c r="AS110" s="135">
        <v>0</v>
      </c>
      <c r="AT110" s="135">
        <v>0</v>
      </c>
      <c r="AU110" s="135">
        <v>0</v>
      </c>
      <c r="AV110" s="135">
        <v>0</v>
      </c>
      <c r="AW110" s="135">
        <v>0</v>
      </c>
      <c r="AX110" s="135">
        <v>0</v>
      </c>
      <c r="AY110" s="135">
        <v>0</v>
      </c>
      <c r="AZ110" s="135">
        <v>0</v>
      </c>
      <c r="BA110" s="135">
        <v>0</v>
      </c>
      <c r="BB110" s="135">
        <v>0</v>
      </c>
      <c r="BC110" s="135">
        <v>0</v>
      </c>
      <c r="BD110" s="135">
        <v>0</v>
      </c>
      <c r="BE110" s="135">
        <v>0</v>
      </c>
      <c r="BF110" s="135">
        <v>0</v>
      </c>
      <c r="BG110" s="135">
        <v>0</v>
      </c>
      <c r="BH110" s="135">
        <v>0</v>
      </c>
      <c r="BI110" s="135">
        <v>0</v>
      </c>
      <c r="BJ110" s="135">
        <v>0</v>
      </c>
      <c r="BK110" s="135">
        <v>0</v>
      </c>
      <c r="BL110" s="135">
        <v>1</v>
      </c>
      <c r="BM110" s="135">
        <v>1</v>
      </c>
      <c r="BN110" s="135">
        <v>0</v>
      </c>
      <c r="BO110" s="135">
        <v>0</v>
      </c>
      <c r="BP110" s="135">
        <v>0</v>
      </c>
      <c r="BQ110" s="135">
        <v>0</v>
      </c>
      <c r="BR110" s="135">
        <v>0</v>
      </c>
      <c r="BS110" s="135">
        <v>0</v>
      </c>
      <c r="BT110" s="135">
        <v>0</v>
      </c>
      <c r="BU110" s="135">
        <v>0</v>
      </c>
      <c r="BV110" s="135">
        <v>0</v>
      </c>
      <c r="BW110" s="135">
        <v>0</v>
      </c>
      <c r="BX110" s="135">
        <v>0</v>
      </c>
      <c r="BY110" s="135">
        <v>0</v>
      </c>
      <c r="BZ110" s="135">
        <v>0</v>
      </c>
      <c r="CA110" s="135">
        <v>0</v>
      </c>
      <c r="CB110" s="135">
        <v>0</v>
      </c>
      <c r="CC110" s="135">
        <v>0</v>
      </c>
      <c r="CD110" s="135">
        <v>0</v>
      </c>
      <c r="CE110" s="135">
        <v>0</v>
      </c>
      <c r="CF110" s="135">
        <v>0</v>
      </c>
      <c r="CG110" s="135">
        <v>0</v>
      </c>
      <c r="CH110" s="135">
        <v>0</v>
      </c>
      <c r="CI110" s="135">
        <v>0</v>
      </c>
      <c r="CJ110" s="135">
        <v>1</v>
      </c>
      <c r="CK110" s="135">
        <v>0</v>
      </c>
      <c r="CL110" s="135">
        <v>0</v>
      </c>
      <c r="CM110" s="135">
        <v>0</v>
      </c>
      <c r="CN110" s="135">
        <v>0</v>
      </c>
      <c r="CO110" s="135">
        <v>0</v>
      </c>
      <c r="CP110" s="135">
        <v>0</v>
      </c>
      <c r="CQ110" s="135">
        <v>0</v>
      </c>
      <c r="CR110" s="135">
        <v>0</v>
      </c>
      <c r="CS110" s="135">
        <v>0</v>
      </c>
      <c r="CT110" s="135">
        <v>0</v>
      </c>
      <c r="CU110" s="135">
        <v>0</v>
      </c>
      <c r="CV110" s="135">
        <v>0</v>
      </c>
      <c r="CW110" s="135">
        <v>0</v>
      </c>
      <c r="CX110" s="135"/>
    </row>
    <row r="111" spans="1:102" x14ac:dyDescent="0.35">
      <c r="A111" s="135">
        <v>110</v>
      </c>
      <c r="B111" s="135">
        <v>0</v>
      </c>
      <c r="C111" s="135">
        <v>0</v>
      </c>
      <c r="D111" s="135">
        <v>0</v>
      </c>
      <c r="E111" s="135">
        <v>0</v>
      </c>
      <c r="F111" s="135">
        <v>0</v>
      </c>
      <c r="G111" s="135">
        <v>0</v>
      </c>
      <c r="H111" s="135">
        <v>0</v>
      </c>
      <c r="I111" s="135">
        <v>0</v>
      </c>
      <c r="J111" s="135">
        <v>0</v>
      </c>
      <c r="K111" s="135">
        <v>0</v>
      </c>
      <c r="L111" s="135">
        <v>0</v>
      </c>
      <c r="M111" s="135">
        <v>0</v>
      </c>
      <c r="N111" s="135">
        <v>0</v>
      </c>
      <c r="O111" s="135">
        <v>0</v>
      </c>
      <c r="P111" s="135">
        <v>1</v>
      </c>
      <c r="Q111" s="135">
        <v>0</v>
      </c>
      <c r="R111" s="135">
        <v>0</v>
      </c>
      <c r="S111" s="135">
        <v>0</v>
      </c>
      <c r="T111" s="135">
        <v>0</v>
      </c>
      <c r="U111" s="135">
        <v>1</v>
      </c>
      <c r="V111" s="135">
        <v>0</v>
      </c>
      <c r="W111" s="135">
        <v>1</v>
      </c>
      <c r="X111" s="135">
        <v>0</v>
      </c>
      <c r="Y111" s="135">
        <v>0</v>
      </c>
      <c r="Z111" s="135">
        <v>0</v>
      </c>
      <c r="AA111" s="135">
        <v>0</v>
      </c>
      <c r="AB111" s="135">
        <v>0</v>
      </c>
      <c r="AC111" s="135">
        <v>0</v>
      </c>
      <c r="AD111" s="135">
        <v>0</v>
      </c>
      <c r="AE111" s="135">
        <v>0</v>
      </c>
      <c r="AF111" s="135">
        <v>0</v>
      </c>
      <c r="AG111" s="135">
        <v>0</v>
      </c>
      <c r="AH111" s="135">
        <v>1</v>
      </c>
      <c r="AI111" s="135">
        <v>0</v>
      </c>
      <c r="AJ111" s="135">
        <v>0</v>
      </c>
      <c r="AK111" s="135">
        <v>0</v>
      </c>
      <c r="AL111" s="135">
        <v>0</v>
      </c>
      <c r="AM111" s="135">
        <v>0</v>
      </c>
      <c r="AN111" s="135">
        <v>1</v>
      </c>
      <c r="AO111" s="135">
        <v>1</v>
      </c>
      <c r="AP111" s="135">
        <v>0</v>
      </c>
      <c r="AQ111" s="135">
        <v>1</v>
      </c>
      <c r="AR111" s="135">
        <v>0</v>
      </c>
      <c r="AS111" s="135">
        <v>0</v>
      </c>
      <c r="AT111" s="135">
        <v>0</v>
      </c>
      <c r="AU111" s="135">
        <v>0</v>
      </c>
      <c r="AV111" s="135">
        <v>0</v>
      </c>
      <c r="AW111" s="135">
        <v>0</v>
      </c>
      <c r="AX111" s="135">
        <v>0</v>
      </c>
      <c r="AY111" s="135">
        <v>0</v>
      </c>
      <c r="AZ111" s="135">
        <v>0</v>
      </c>
      <c r="BA111" s="135">
        <v>0</v>
      </c>
      <c r="BB111" s="135">
        <v>1</v>
      </c>
      <c r="BC111" s="135">
        <v>0</v>
      </c>
      <c r="BD111" s="135">
        <v>0</v>
      </c>
      <c r="BE111" s="135">
        <v>1</v>
      </c>
      <c r="BF111" s="135">
        <v>0</v>
      </c>
      <c r="BG111" s="135">
        <v>0</v>
      </c>
      <c r="BH111" s="135">
        <v>0</v>
      </c>
      <c r="BI111" s="135">
        <v>0</v>
      </c>
      <c r="BJ111" s="135">
        <v>0</v>
      </c>
      <c r="BK111" s="135">
        <v>0</v>
      </c>
      <c r="BL111" s="135">
        <v>0</v>
      </c>
      <c r="BM111" s="135">
        <v>0</v>
      </c>
      <c r="BN111" s="135">
        <v>1</v>
      </c>
      <c r="BO111" s="135">
        <v>0</v>
      </c>
      <c r="BP111" s="135">
        <v>0</v>
      </c>
      <c r="BQ111" s="135">
        <v>0</v>
      </c>
      <c r="BR111" s="135">
        <v>0</v>
      </c>
      <c r="BS111" s="135">
        <v>0</v>
      </c>
      <c r="BT111" s="135">
        <v>0</v>
      </c>
      <c r="BU111" s="135">
        <v>0</v>
      </c>
      <c r="BV111" s="135">
        <v>0</v>
      </c>
      <c r="BW111" s="135">
        <v>0</v>
      </c>
      <c r="BX111" s="135">
        <v>0</v>
      </c>
      <c r="BY111" s="135">
        <v>0</v>
      </c>
      <c r="BZ111" s="135">
        <v>0</v>
      </c>
      <c r="CA111" s="135">
        <v>0</v>
      </c>
      <c r="CB111" s="135">
        <v>0</v>
      </c>
      <c r="CC111" s="135">
        <v>0</v>
      </c>
      <c r="CD111" s="135">
        <v>0</v>
      </c>
      <c r="CE111" s="135">
        <v>0</v>
      </c>
      <c r="CF111" s="135">
        <v>0</v>
      </c>
      <c r="CG111" s="135">
        <v>0</v>
      </c>
      <c r="CH111" s="135">
        <v>1</v>
      </c>
      <c r="CI111" s="135">
        <v>0</v>
      </c>
      <c r="CJ111" s="135">
        <v>0</v>
      </c>
      <c r="CK111" s="135">
        <v>0</v>
      </c>
      <c r="CL111" s="135">
        <v>0</v>
      </c>
      <c r="CM111" s="135">
        <v>1</v>
      </c>
      <c r="CN111" s="135">
        <v>0</v>
      </c>
      <c r="CO111" s="135">
        <v>0</v>
      </c>
      <c r="CP111" s="135">
        <v>0</v>
      </c>
      <c r="CQ111" s="135">
        <v>0</v>
      </c>
      <c r="CR111" s="135">
        <v>0</v>
      </c>
      <c r="CS111" s="135">
        <v>0</v>
      </c>
      <c r="CT111" s="135">
        <v>1</v>
      </c>
      <c r="CU111" s="135">
        <v>1</v>
      </c>
      <c r="CV111" s="135">
        <v>0</v>
      </c>
      <c r="CW111" s="135">
        <v>1</v>
      </c>
      <c r="CX111" s="135"/>
    </row>
    <row r="112" spans="1:102" x14ac:dyDescent="0.35">
      <c r="A112" s="135">
        <v>111</v>
      </c>
      <c r="B112" s="135">
        <v>0</v>
      </c>
      <c r="C112" s="135">
        <v>0</v>
      </c>
      <c r="D112" s="135">
        <v>0</v>
      </c>
      <c r="E112" s="135">
        <v>0</v>
      </c>
      <c r="F112" s="135">
        <v>0</v>
      </c>
      <c r="G112" s="135">
        <v>0</v>
      </c>
      <c r="H112" s="135">
        <v>0</v>
      </c>
      <c r="I112" s="135">
        <v>1</v>
      </c>
      <c r="J112" s="135">
        <v>0</v>
      </c>
      <c r="K112" s="135">
        <v>0</v>
      </c>
      <c r="L112" s="135">
        <v>0</v>
      </c>
      <c r="M112" s="135">
        <v>0</v>
      </c>
      <c r="N112" s="135">
        <v>0</v>
      </c>
      <c r="O112" s="135">
        <v>0</v>
      </c>
      <c r="P112" s="135">
        <v>0</v>
      </c>
      <c r="Q112" s="135">
        <v>0</v>
      </c>
      <c r="R112" s="135">
        <v>0</v>
      </c>
      <c r="S112" s="135">
        <v>0</v>
      </c>
      <c r="T112" s="135">
        <v>0</v>
      </c>
      <c r="U112" s="135">
        <v>1</v>
      </c>
      <c r="V112" s="135">
        <v>0</v>
      </c>
      <c r="W112" s="135">
        <v>0</v>
      </c>
      <c r="X112" s="135">
        <v>0</v>
      </c>
      <c r="Y112" s="135">
        <v>0</v>
      </c>
      <c r="Z112" s="135">
        <v>0</v>
      </c>
      <c r="AA112" s="135">
        <v>0</v>
      </c>
      <c r="AB112" s="135">
        <v>2</v>
      </c>
      <c r="AC112" s="135">
        <v>0</v>
      </c>
      <c r="AD112" s="135">
        <v>0</v>
      </c>
      <c r="AE112" s="135">
        <v>1</v>
      </c>
      <c r="AF112" s="135">
        <v>1</v>
      </c>
      <c r="AG112" s="135">
        <v>0</v>
      </c>
      <c r="AH112" s="135">
        <v>0</v>
      </c>
      <c r="AI112" s="135">
        <v>0</v>
      </c>
      <c r="AJ112" s="135">
        <v>0</v>
      </c>
      <c r="AK112" s="135">
        <v>0</v>
      </c>
      <c r="AL112" s="135">
        <v>0</v>
      </c>
      <c r="AM112" s="135">
        <v>0</v>
      </c>
      <c r="AN112" s="135">
        <v>0</v>
      </c>
      <c r="AO112" s="135">
        <v>1</v>
      </c>
      <c r="AP112" s="135">
        <v>0</v>
      </c>
      <c r="AQ112" s="135">
        <v>1</v>
      </c>
      <c r="AR112" s="135">
        <v>0</v>
      </c>
      <c r="AS112" s="135">
        <v>0</v>
      </c>
      <c r="AT112" s="135">
        <v>1</v>
      </c>
      <c r="AU112" s="135">
        <v>0</v>
      </c>
      <c r="AV112" s="135">
        <v>0</v>
      </c>
      <c r="AW112" s="135">
        <v>0</v>
      </c>
      <c r="AX112" s="135">
        <v>0</v>
      </c>
      <c r="AY112" s="135">
        <v>0</v>
      </c>
      <c r="AZ112" s="135">
        <v>1</v>
      </c>
      <c r="BA112" s="135">
        <v>1</v>
      </c>
      <c r="BB112" s="135">
        <v>0</v>
      </c>
      <c r="BC112" s="135">
        <v>1</v>
      </c>
      <c r="BD112" s="135">
        <v>0</v>
      </c>
      <c r="BE112" s="135">
        <v>0</v>
      </c>
      <c r="BF112" s="135">
        <v>0</v>
      </c>
      <c r="BG112" s="135">
        <v>0</v>
      </c>
      <c r="BH112" s="135">
        <v>0</v>
      </c>
      <c r="BI112" s="135">
        <v>0</v>
      </c>
      <c r="BJ112" s="135">
        <v>0</v>
      </c>
      <c r="BK112" s="135">
        <v>0</v>
      </c>
      <c r="BL112" s="135">
        <v>0</v>
      </c>
      <c r="BM112" s="135">
        <v>0</v>
      </c>
      <c r="BN112" s="135">
        <v>0</v>
      </c>
      <c r="BO112" s="135">
        <v>0</v>
      </c>
      <c r="BP112" s="135">
        <v>0</v>
      </c>
      <c r="BQ112" s="135">
        <v>0</v>
      </c>
      <c r="BR112" s="135">
        <v>0</v>
      </c>
      <c r="BS112" s="135">
        <v>0</v>
      </c>
      <c r="BT112" s="135">
        <v>0</v>
      </c>
      <c r="BU112" s="135">
        <v>0</v>
      </c>
      <c r="BV112" s="135">
        <v>0</v>
      </c>
      <c r="BW112" s="135">
        <v>0</v>
      </c>
      <c r="BX112" s="135">
        <v>0</v>
      </c>
      <c r="BY112" s="135">
        <v>0</v>
      </c>
      <c r="BZ112" s="135">
        <v>0</v>
      </c>
      <c r="CA112" s="135">
        <v>0</v>
      </c>
      <c r="CB112" s="135">
        <v>0</v>
      </c>
      <c r="CC112" s="135">
        <v>0</v>
      </c>
      <c r="CD112" s="135">
        <v>0</v>
      </c>
      <c r="CE112" s="135">
        <v>0</v>
      </c>
      <c r="CF112" s="135">
        <v>1</v>
      </c>
      <c r="CG112" s="135">
        <v>0</v>
      </c>
      <c r="CH112" s="135">
        <v>0</v>
      </c>
      <c r="CI112" s="135">
        <v>0</v>
      </c>
      <c r="CJ112" s="135">
        <v>1</v>
      </c>
      <c r="CK112" s="135">
        <v>0</v>
      </c>
      <c r="CL112" s="135">
        <v>0</v>
      </c>
      <c r="CM112" s="135">
        <v>0</v>
      </c>
      <c r="CN112" s="135">
        <v>1</v>
      </c>
      <c r="CO112" s="135">
        <v>0</v>
      </c>
      <c r="CP112" s="135">
        <v>0</v>
      </c>
      <c r="CQ112" s="135">
        <v>0</v>
      </c>
      <c r="CR112" s="135">
        <v>0</v>
      </c>
      <c r="CS112" s="135">
        <v>0</v>
      </c>
      <c r="CT112" s="135">
        <v>0</v>
      </c>
      <c r="CU112" s="135">
        <v>0</v>
      </c>
      <c r="CV112" s="135">
        <v>0</v>
      </c>
      <c r="CW112" s="135">
        <v>1</v>
      </c>
      <c r="CX112" s="135"/>
    </row>
    <row r="113" spans="1:102" x14ac:dyDescent="0.35">
      <c r="A113" s="135">
        <v>112</v>
      </c>
      <c r="B113" s="135">
        <v>0</v>
      </c>
      <c r="C113" s="135">
        <v>0</v>
      </c>
      <c r="D113" s="135">
        <v>0</v>
      </c>
      <c r="E113" s="135">
        <v>0</v>
      </c>
      <c r="F113" s="135">
        <v>0</v>
      </c>
      <c r="G113" s="135">
        <v>0</v>
      </c>
      <c r="H113" s="135">
        <v>1</v>
      </c>
      <c r="I113" s="135">
        <v>0</v>
      </c>
      <c r="J113" s="135">
        <v>0</v>
      </c>
      <c r="K113" s="135">
        <v>0</v>
      </c>
      <c r="L113" s="135">
        <v>0</v>
      </c>
      <c r="M113" s="135">
        <v>0</v>
      </c>
      <c r="N113" s="135">
        <v>0</v>
      </c>
      <c r="O113" s="135">
        <v>0</v>
      </c>
      <c r="P113" s="135">
        <v>0</v>
      </c>
      <c r="Q113" s="135">
        <v>0</v>
      </c>
      <c r="R113" s="135">
        <v>0</v>
      </c>
      <c r="S113" s="135">
        <v>0</v>
      </c>
      <c r="T113" s="135">
        <v>0</v>
      </c>
      <c r="U113" s="135">
        <v>0</v>
      </c>
      <c r="V113" s="135">
        <v>0</v>
      </c>
      <c r="W113" s="135">
        <v>0</v>
      </c>
      <c r="X113" s="135">
        <v>0</v>
      </c>
      <c r="Y113" s="135">
        <v>0</v>
      </c>
      <c r="Z113" s="135">
        <v>0</v>
      </c>
      <c r="AA113" s="135">
        <v>0</v>
      </c>
      <c r="AB113" s="135">
        <v>0</v>
      </c>
      <c r="AC113" s="135">
        <v>0</v>
      </c>
      <c r="AD113" s="135">
        <v>0</v>
      </c>
      <c r="AE113" s="135">
        <v>0</v>
      </c>
      <c r="AF113" s="135">
        <v>1</v>
      </c>
      <c r="AG113" s="135">
        <v>0</v>
      </c>
      <c r="AH113" s="135">
        <v>0</v>
      </c>
      <c r="AI113" s="135">
        <v>0</v>
      </c>
      <c r="AJ113" s="135">
        <v>0</v>
      </c>
      <c r="AK113" s="135">
        <v>0</v>
      </c>
      <c r="AL113" s="135">
        <v>0</v>
      </c>
      <c r="AM113" s="135">
        <v>0</v>
      </c>
      <c r="AN113" s="135">
        <v>0</v>
      </c>
      <c r="AO113" s="135">
        <v>0</v>
      </c>
      <c r="AP113" s="135">
        <v>0</v>
      </c>
      <c r="AQ113" s="135">
        <v>0</v>
      </c>
      <c r="AR113" s="135">
        <v>0</v>
      </c>
      <c r="AS113" s="135">
        <v>1</v>
      </c>
      <c r="AT113" s="135">
        <v>0</v>
      </c>
      <c r="AU113" s="135">
        <v>0</v>
      </c>
      <c r="AV113" s="135">
        <v>0</v>
      </c>
      <c r="AW113" s="135">
        <v>0</v>
      </c>
      <c r="AX113" s="135">
        <v>0</v>
      </c>
      <c r="AY113" s="135">
        <v>0</v>
      </c>
      <c r="AZ113" s="135">
        <v>0</v>
      </c>
      <c r="BA113" s="135">
        <v>0</v>
      </c>
      <c r="BB113" s="135">
        <v>0</v>
      </c>
      <c r="BC113" s="135">
        <v>0</v>
      </c>
      <c r="BD113" s="135">
        <v>0</v>
      </c>
      <c r="BE113" s="135">
        <v>0</v>
      </c>
      <c r="BF113" s="135">
        <v>0</v>
      </c>
      <c r="BG113" s="135">
        <v>0</v>
      </c>
      <c r="BH113" s="135">
        <v>0</v>
      </c>
      <c r="BI113" s="135">
        <v>0</v>
      </c>
      <c r="BJ113" s="135">
        <v>0</v>
      </c>
      <c r="BK113" s="135">
        <v>0</v>
      </c>
      <c r="BL113" s="135">
        <v>0</v>
      </c>
      <c r="BM113" s="135">
        <v>0</v>
      </c>
      <c r="BN113" s="135">
        <v>0</v>
      </c>
      <c r="BO113" s="135">
        <v>0</v>
      </c>
      <c r="BP113" s="135">
        <v>0</v>
      </c>
      <c r="BQ113" s="135">
        <v>0</v>
      </c>
      <c r="BR113" s="135">
        <v>0</v>
      </c>
      <c r="BS113" s="135">
        <v>0</v>
      </c>
      <c r="BT113" s="135">
        <v>0</v>
      </c>
      <c r="BU113" s="135">
        <v>0</v>
      </c>
      <c r="BV113" s="135">
        <v>0</v>
      </c>
      <c r="BW113" s="135">
        <v>0</v>
      </c>
      <c r="BX113" s="135">
        <v>0</v>
      </c>
      <c r="BY113" s="135">
        <v>0</v>
      </c>
      <c r="BZ113" s="135">
        <v>0</v>
      </c>
      <c r="CA113" s="135">
        <v>0</v>
      </c>
      <c r="CB113" s="135">
        <v>0</v>
      </c>
      <c r="CC113" s="135">
        <v>0</v>
      </c>
      <c r="CD113" s="135">
        <v>0</v>
      </c>
      <c r="CE113" s="135">
        <v>0</v>
      </c>
      <c r="CF113" s="135">
        <v>0</v>
      </c>
      <c r="CG113" s="135">
        <v>0</v>
      </c>
      <c r="CH113" s="135">
        <v>0</v>
      </c>
      <c r="CI113" s="135">
        <v>0</v>
      </c>
      <c r="CJ113" s="135">
        <v>0</v>
      </c>
      <c r="CK113" s="135">
        <v>0</v>
      </c>
      <c r="CL113" s="135">
        <v>0</v>
      </c>
      <c r="CM113" s="135">
        <v>0</v>
      </c>
      <c r="CN113" s="135">
        <v>1</v>
      </c>
      <c r="CO113" s="135">
        <v>1</v>
      </c>
      <c r="CP113" s="135">
        <v>0</v>
      </c>
      <c r="CQ113" s="135">
        <v>0</v>
      </c>
      <c r="CR113" s="135">
        <v>0</v>
      </c>
      <c r="CS113" s="135">
        <v>0</v>
      </c>
      <c r="CT113" s="135">
        <v>1</v>
      </c>
      <c r="CU113" s="135">
        <v>1</v>
      </c>
      <c r="CV113" s="135">
        <v>0</v>
      </c>
      <c r="CW113" s="135">
        <v>1</v>
      </c>
      <c r="CX113" s="135"/>
    </row>
    <row r="114" spans="1:102" x14ac:dyDescent="0.35">
      <c r="A114" s="135">
        <v>113</v>
      </c>
      <c r="B114" s="135">
        <v>0</v>
      </c>
      <c r="C114" s="135">
        <v>0</v>
      </c>
      <c r="D114" s="135">
        <v>0</v>
      </c>
      <c r="E114" s="135">
        <v>1</v>
      </c>
      <c r="F114" s="135">
        <v>0</v>
      </c>
      <c r="G114" s="135">
        <v>1</v>
      </c>
      <c r="H114" s="135">
        <v>1</v>
      </c>
      <c r="I114" s="135">
        <v>0</v>
      </c>
      <c r="J114" s="135">
        <v>0</v>
      </c>
      <c r="K114" s="135">
        <v>0</v>
      </c>
      <c r="L114" s="135">
        <v>1</v>
      </c>
      <c r="M114" s="135">
        <v>1</v>
      </c>
      <c r="N114" s="135">
        <v>1</v>
      </c>
      <c r="O114" s="135">
        <v>0</v>
      </c>
      <c r="P114" s="135">
        <v>0</v>
      </c>
      <c r="Q114" s="135">
        <v>0</v>
      </c>
      <c r="R114" s="135">
        <v>0</v>
      </c>
      <c r="S114" s="135">
        <v>1</v>
      </c>
      <c r="T114" s="135">
        <v>0</v>
      </c>
      <c r="U114" s="135">
        <v>0</v>
      </c>
      <c r="V114" s="135">
        <v>0</v>
      </c>
      <c r="W114" s="135">
        <v>0</v>
      </c>
      <c r="X114" s="135">
        <v>0</v>
      </c>
      <c r="Y114" s="135">
        <v>0</v>
      </c>
      <c r="Z114" s="135">
        <v>0</v>
      </c>
      <c r="AA114" s="135">
        <v>0</v>
      </c>
      <c r="AB114" s="135">
        <v>1</v>
      </c>
      <c r="AC114" s="135">
        <v>0</v>
      </c>
      <c r="AD114" s="135">
        <v>1</v>
      </c>
      <c r="AE114" s="135">
        <v>0</v>
      </c>
      <c r="AF114" s="135">
        <v>0</v>
      </c>
      <c r="AG114" s="135">
        <v>0</v>
      </c>
      <c r="AH114" s="135">
        <v>0</v>
      </c>
      <c r="AI114" s="135">
        <v>0</v>
      </c>
      <c r="AJ114" s="135">
        <v>0</v>
      </c>
      <c r="AK114" s="135">
        <v>0</v>
      </c>
      <c r="AL114" s="135">
        <v>0</v>
      </c>
      <c r="AM114" s="135">
        <v>0</v>
      </c>
      <c r="AN114" s="135">
        <v>0</v>
      </c>
      <c r="AO114" s="135">
        <v>1</v>
      </c>
      <c r="AP114" s="135">
        <v>0</v>
      </c>
      <c r="AQ114" s="135">
        <v>1</v>
      </c>
      <c r="AR114" s="135">
        <v>0</v>
      </c>
      <c r="AS114" s="135">
        <v>0</v>
      </c>
      <c r="AT114" s="135">
        <v>0</v>
      </c>
      <c r="AU114" s="135">
        <v>0</v>
      </c>
      <c r="AV114" s="135">
        <v>1</v>
      </c>
      <c r="AW114" s="135">
        <v>0</v>
      </c>
      <c r="AX114" s="135">
        <v>1</v>
      </c>
      <c r="AY114" s="135">
        <v>0</v>
      </c>
      <c r="AZ114" s="135">
        <v>0</v>
      </c>
      <c r="BA114" s="135">
        <v>0</v>
      </c>
      <c r="BB114" s="135">
        <v>0</v>
      </c>
      <c r="BC114" s="135">
        <v>0</v>
      </c>
      <c r="BD114" s="135">
        <v>0</v>
      </c>
      <c r="BE114" s="135">
        <v>0</v>
      </c>
      <c r="BF114" s="135">
        <v>0</v>
      </c>
      <c r="BG114" s="135">
        <v>0</v>
      </c>
      <c r="BH114" s="135">
        <v>0</v>
      </c>
      <c r="BI114" s="135">
        <v>0</v>
      </c>
      <c r="BJ114" s="135">
        <v>0</v>
      </c>
      <c r="BK114" s="135">
        <v>0</v>
      </c>
      <c r="BL114" s="135">
        <v>0</v>
      </c>
      <c r="BM114" s="135">
        <v>0</v>
      </c>
      <c r="BN114" s="135">
        <v>0</v>
      </c>
      <c r="BO114" s="135">
        <v>0</v>
      </c>
      <c r="BP114" s="135">
        <v>0</v>
      </c>
      <c r="BQ114" s="135">
        <v>0</v>
      </c>
      <c r="BR114" s="135">
        <v>0</v>
      </c>
      <c r="BS114" s="135">
        <v>0</v>
      </c>
      <c r="BT114" s="135">
        <v>0</v>
      </c>
      <c r="BU114" s="135">
        <v>0</v>
      </c>
      <c r="BV114" s="135">
        <v>1</v>
      </c>
      <c r="BW114" s="135">
        <v>0</v>
      </c>
      <c r="BX114" s="135">
        <v>0</v>
      </c>
      <c r="BY114" s="135">
        <v>0</v>
      </c>
      <c r="BZ114" s="135">
        <v>0</v>
      </c>
      <c r="CA114" s="135">
        <v>0</v>
      </c>
      <c r="CB114" s="135">
        <v>0</v>
      </c>
      <c r="CC114" s="135">
        <v>0</v>
      </c>
      <c r="CD114" s="135">
        <v>0</v>
      </c>
      <c r="CE114" s="135">
        <v>0</v>
      </c>
      <c r="CF114" s="135">
        <v>0</v>
      </c>
      <c r="CG114" s="135">
        <v>0</v>
      </c>
      <c r="CH114" s="135">
        <v>1</v>
      </c>
      <c r="CI114" s="135">
        <v>0</v>
      </c>
      <c r="CJ114" s="135">
        <v>0</v>
      </c>
      <c r="CK114" s="135">
        <v>0</v>
      </c>
      <c r="CL114" s="135">
        <v>0</v>
      </c>
      <c r="CM114" s="135">
        <v>0</v>
      </c>
      <c r="CN114" s="135">
        <v>0</v>
      </c>
      <c r="CO114" s="135">
        <v>0</v>
      </c>
      <c r="CP114" s="135">
        <v>0</v>
      </c>
      <c r="CQ114" s="135">
        <v>0</v>
      </c>
      <c r="CR114" s="135">
        <v>0</v>
      </c>
      <c r="CS114" s="135">
        <v>0</v>
      </c>
      <c r="CT114" s="135">
        <v>0</v>
      </c>
      <c r="CU114" s="135">
        <v>0</v>
      </c>
      <c r="CV114" s="135">
        <v>0</v>
      </c>
      <c r="CW114" s="135">
        <v>0</v>
      </c>
      <c r="CX114" s="135"/>
    </row>
    <row r="115" spans="1:102" x14ac:dyDescent="0.35">
      <c r="A115" s="135">
        <v>114</v>
      </c>
      <c r="B115" s="135">
        <v>0</v>
      </c>
      <c r="C115" s="135">
        <v>1</v>
      </c>
      <c r="D115" s="135">
        <v>0</v>
      </c>
      <c r="E115" s="135">
        <v>0</v>
      </c>
      <c r="F115" s="135">
        <v>0</v>
      </c>
      <c r="G115" s="135">
        <v>1</v>
      </c>
      <c r="H115" s="135">
        <v>0</v>
      </c>
      <c r="I115" s="135">
        <v>0</v>
      </c>
      <c r="J115" s="135">
        <v>0</v>
      </c>
      <c r="K115" s="135">
        <v>0</v>
      </c>
      <c r="L115" s="135">
        <v>0</v>
      </c>
      <c r="M115" s="135">
        <v>0</v>
      </c>
      <c r="N115" s="135">
        <v>0</v>
      </c>
      <c r="O115" s="135">
        <v>0</v>
      </c>
      <c r="P115" s="135">
        <v>0</v>
      </c>
      <c r="Q115" s="135">
        <v>0</v>
      </c>
      <c r="R115" s="135">
        <v>0</v>
      </c>
      <c r="S115" s="135">
        <v>0</v>
      </c>
      <c r="T115" s="135">
        <v>0</v>
      </c>
      <c r="U115" s="135">
        <v>0</v>
      </c>
      <c r="V115" s="135">
        <v>1</v>
      </c>
      <c r="W115" s="135">
        <v>0</v>
      </c>
      <c r="X115" s="135">
        <v>0</v>
      </c>
      <c r="Y115" s="135">
        <v>0</v>
      </c>
      <c r="Z115" s="135">
        <v>0</v>
      </c>
      <c r="AA115" s="135">
        <v>0</v>
      </c>
      <c r="AB115" s="135">
        <v>0</v>
      </c>
      <c r="AC115" s="135">
        <v>0</v>
      </c>
      <c r="AD115" s="135">
        <v>0</v>
      </c>
      <c r="AE115" s="135">
        <v>0</v>
      </c>
      <c r="AF115" s="135">
        <v>0</v>
      </c>
      <c r="AG115" s="135">
        <v>0</v>
      </c>
      <c r="AH115" s="135">
        <v>0</v>
      </c>
      <c r="AI115" s="135">
        <v>0</v>
      </c>
      <c r="AJ115" s="135">
        <v>0</v>
      </c>
      <c r="AK115" s="135">
        <v>0</v>
      </c>
      <c r="AL115" s="135">
        <v>0</v>
      </c>
      <c r="AM115" s="135">
        <v>0</v>
      </c>
      <c r="AN115" s="135">
        <v>0</v>
      </c>
      <c r="AO115" s="135">
        <v>0</v>
      </c>
      <c r="AP115" s="135">
        <v>0</v>
      </c>
      <c r="AQ115" s="135">
        <v>0</v>
      </c>
      <c r="AR115" s="135">
        <v>0</v>
      </c>
      <c r="AS115" s="135">
        <v>0</v>
      </c>
      <c r="AT115" s="135">
        <v>0</v>
      </c>
      <c r="AU115" s="135">
        <v>0</v>
      </c>
      <c r="AV115" s="135">
        <v>1</v>
      </c>
      <c r="AW115" s="135">
        <v>0</v>
      </c>
      <c r="AX115" s="135">
        <v>0</v>
      </c>
      <c r="AY115" s="135">
        <v>0</v>
      </c>
      <c r="AZ115" s="135">
        <v>0</v>
      </c>
      <c r="BA115" s="135">
        <v>0</v>
      </c>
      <c r="BB115" s="135">
        <v>0</v>
      </c>
      <c r="BC115" s="135">
        <v>0</v>
      </c>
      <c r="BD115" s="135">
        <v>0</v>
      </c>
      <c r="BE115" s="135">
        <v>1</v>
      </c>
      <c r="BF115" s="135">
        <v>0</v>
      </c>
      <c r="BG115" s="135">
        <v>0</v>
      </c>
      <c r="BH115" s="135">
        <v>0</v>
      </c>
      <c r="BI115" s="135">
        <v>0</v>
      </c>
      <c r="BJ115" s="135">
        <v>0</v>
      </c>
      <c r="BK115" s="135">
        <v>0</v>
      </c>
      <c r="BL115" s="135">
        <v>1</v>
      </c>
      <c r="BM115" s="135">
        <v>0</v>
      </c>
      <c r="BN115" s="135">
        <v>0</v>
      </c>
      <c r="BO115" s="135">
        <v>0</v>
      </c>
      <c r="BP115" s="135">
        <v>0</v>
      </c>
      <c r="BQ115" s="135">
        <v>0</v>
      </c>
      <c r="BR115" s="135">
        <v>0</v>
      </c>
      <c r="BS115" s="135">
        <v>1</v>
      </c>
      <c r="BT115" s="135">
        <v>0</v>
      </c>
      <c r="BU115" s="135">
        <v>0</v>
      </c>
      <c r="BV115" s="135">
        <v>0</v>
      </c>
      <c r="BW115" s="135">
        <v>0</v>
      </c>
      <c r="BX115" s="135">
        <v>0</v>
      </c>
      <c r="BY115" s="135">
        <v>0</v>
      </c>
      <c r="BZ115" s="135">
        <v>0</v>
      </c>
      <c r="CA115" s="135">
        <v>1</v>
      </c>
      <c r="CB115" s="135">
        <v>0</v>
      </c>
      <c r="CC115" s="135">
        <v>0</v>
      </c>
      <c r="CD115" s="135">
        <v>0</v>
      </c>
      <c r="CE115" s="135">
        <v>1</v>
      </c>
      <c r="CF115" s="135">
        <v>0</v>
      </c>
      <c r="CG115" s="135">
        <v>0</v>
      </c>
      <c r="CH115" s="135">
        <v>1</v>
      </c>
      <c r="CI115" s="135">
        <v>0</v>
      </c>
      <c r="CJ115" s="135">
        <v>0</v>
      </c>
      <c r="CK115" s="135">
        <v>0</v>
      </c>
      <c r="CL115" s="135">
        <v>0</v>
      </c>
      <c r="CM115" s="135">
        <v>0</v>
      </c>
      <c r="CN115" s="135">
        <v>0</v>
      </c>
      <c r="CO115" s="135">
        <v>0</v>
      </c>
      <c r="CP115" s="135">
        <v>0</v>
      </c>
      <c r="CQ115" s="135">
        <v>0</v>
      </c>
      <c r="CR115" s="135">
        <v>0</v>
      </c>
      <c r="CS115" s="135">
        <v>0</v>
      </c>
      <c r="CT115" s="135">
        <v>0</v>
      </c>
      <c r="CU115" s="135">
        <v>0</v>
      </c>
      <c r="CV115" s="135">
        <v>0</v>
      </c>
      <c r="CW115" s="135">
        <v>0</v>
      </c>
      <c r="CX115" s="135"/>
    </row>
    <row r="116" spans="1:102" x14ac:dyDescent="0.35">
      <c r="A116" s="135">
        <v>115</v>
      </c>
      <c r="B116" s="135">
        <v>0</v>
      </c>
      <c r="C116" s="135">
        <v>0</v>
      </c>
      <c r="D116" s="135">
        <v>0</v>
      </c>
      <c r="E116" s="135">
        <v>0</v>
      </c>
      <c r="F116" s="135">
        <v>0</v>
      </c>
      <c r="G116" s="135">
        <v>0</v>
      </c>
      <c r="H116" s="135">
        <v>0</v>
      </c>
      <c r="I116" s="135">
        <v>0</v>
      </c>
      <c r="J116" s="135">
        <v>0</v>
      </c>
      <c r="K116" s="135">
        <v>0</v>
      </c>
      <c r="L116" s="135">
        <v>0</v>
      </c>
      <c r="M116" s="135">
        <v>0</v>
      </c>
      <c r="N116" s="135">
        <v>0</v>
      </c>
      <c r="O116" s="135">
        <v>0</v>
      </c>
      <c r="P116" s="135">
        <v>0</v>
      </c>
      <c r="Q116" s="135">
        <v>1</v>
      </c>
      <c r="R116" s="135">
        <v>0</v>
      </c>
      <c r="S116" s="135">
        <v>0</v>
      </c>
      <c r="T116" s="135">
        <v>0</v>
      </c>
      <c r="U116" s="135">
        <v>0</v>
      </c>
      <c r="V116" s="135">
        <v>0</v>
      </c>
      <c r="W116" s="135">
        <v>1</v>
      </c>
      <c r="X116" s="135">
        <v>0</v>
      </c>
      <c r="Y116" s="135">
        <v>1</v>
      </c>
      <c r="Z116" s="135">
        <v>0</v>
      </c>
      <c r="AA116" s="135">
        <v>0</v>
      </c>
      <c r="AB116" s="135">
        <v>0</v>
      </c>
      <c r="AC116" s="135">
        <v>0</v>
      </c>
      <c r="AD116" s="135">
        <v>0</v>
      </c>
      <c r="AE116" s="135">
        <v>0</v>
      </c>
      <c r="AF116" s="135">
        <v>0</v>
      </c>
      <c r="AG116" s="135">
        <v>0</v>
      </c>
      <c r="AH116" s="135">
        <v>1</v>
      </c>
      <c r="AI116" s="135">
        <v>1</v>
      </c>
      <c r="AJ116" s="135">
        <v>0</v>
      </c>
      <c r="AK116" s="135">
        <v>0</v>
      </c>
      <c r="AL116" s="135">
        <v>0</v>
      </c>
      <c r="AM116" s="135">
        <v>0</v>
      </c>
      <c r="AN116" s="135">
        <v>0</v>
      </c>
      <c r="AO116" s="135">
        <v>0</v>
      </c>
      <c r="AP116" s="135">
        <v>0</v>
      </c>
      <c r="AQ116" s="135">
        <v>0</v>
      </c>
      <c r="AR116" s="135">
        <v>0</v>
      </c>
      <c r="AS116" s="135">
        <v>0</v>
      </c>
      <c r="AT116" s="135">
        <v>0</v>
      </c>
      <c r="AU116" s="135">
        <v>1</v>
      </c>
      <c r="AV116" s="135">
        <v>0</v>
      </c>
      <c r="AW116" s="135">
        <v>0</v>
      </c>
      <c r="AX116" s="135">
        <v>1</v>
      </c>
      <c r="AY116" s="135">
        <v>0</v>
      </c>
      <c r="AZ116" s="135">
        <v>1</v>
      </c>
      <c r="BA116" s="135">
        <v>0</v>
      </c>
      <c r="BB116" s="135">
        <v>0</v>
      </c>
      <c r="BC116" s="135">
        <v>1</v>
      </c>
      <c r="BD116" s="135">
        <v>1</v>
      </c>
      <c r="BE116" s="135">
        <v>0</v>
      </c>
      <c r="BF116" s="135">
        <v>0</v>
      </c>
      <c r="BG116" s="135">
        <v>0</v>
      </c>
      <c r="BH116" s="135">
        <v>1</v>
      </c>
      <c r="BI116" s="135">
        <v>0</v>
      </c>
      <c r="BJ116" s="135">
        <v>0</v>
      </c>
      <c r="BK116" s="135">
        <v>0</v>
      </c>
      <c r="BL116" s="135">
        <v>0</v>
      </c>
      <c r="BM116" s="135">
        <v>0</v>
      </c>
      <c r="BN116" s="135">
        <v>0</v>
      </c>
      <c r="BO116" s="135">
        <v>1</v>
      </c>
      <c r="BP116" s="135">
        <v>0</v>
      </c>
      <c r="BQ116" s="135">
        <v>0</v>
      </c>
      <c r="BR116" s="135">
        <v>0</v>
      </c>
      <c r="BS116" s="135">
        <v>0</v>
      </c>
      <c r="BT116" s="135">
        <v>0</v>
      </c>
      <c r="BU116" s="135">
        <v>0</v>
      </c>
      <c r="BV116" s="135">
        <v>0</v>
      </c>
      <c r="BW116" s="135">
        <v>0</v>
      </c>
      <c r="BX116" s="135">
        <v>0</v>
      </c>
      <c r="BY116" s="135">
        <v>0</v>
      </c>
      <c r="BZ116" s="135">
        <v>0</v>
      </c>
      <c r="CA116" s="135">
        <v>0</v>
      </c>
      <c r="CB116" s="135">
        <v>0</v>
      </c>
      <c r="CC116" s="135">
        <v>0</v>
      </c>
      <c r="CD116" s="135">
        <v>1</v>
      </c>
      <c r="CE116" s="135">
        <v>0</v>
      </c>
      <c r="CF116" s="135">
        <v>1</v>
      </c>
      <c r="CG116" s="135">
        <v>0</v>
      </c>
      <c r="CH116" s="135">
        <v>0</v>
      </c>
      <c r="CI116" s="135">
        <v>0</v>
      </c>
      <c r="CJ116" s="135">
        <v>0</v>
      </c>
      <c r="CK116" s="135">
        <v>0</v>
      </c>
      <c r="CL116" s="135">
        <v>0</v>
      </c>
      <c r="CM116" s="135">
        <v>0</v>
      </c>
      <c r="CN116" s="135">
        <v>0</v>
      </c>
      <c r="CO116" s="135">
        <v>1</v>
      </c>
      <c r="CP116" s="135">
        <v>0</v>
      </c>
      <c r="CQ116" s="135">
        <v>0</v>
      </c>
      <c r="CR116" s="135">
        <v>0</v>
      </c>
      <c r="CS116" s="135">
        <v>0</v>
      </c>
      <c r="CT116" s="135">
        <v>0</v>
      </c>
      <c r="CU116" s="135">
        <v>0</v>
      </c>
      <c r="CV116" s="135">
        <v>0</v>
      </c>
      <c r="CW116" s="135">
        <v>0</v>
      </c>
      <c r="CX116" s="135"/>
    </row>
    <row r="117" spans="1:102" x14ac:dyDescent="0.35">
      <c r="A117" s="135">
        <v>116</v>
      </c>
      <c r="B117" s="135">
        <v>0</v>
      </c>
      <c r="C117" s="135">
        <v>0</v>
      </c>
      <c r="D117" s="135">
        <v>0</v>
      </c>
      <c r="E117" s="135">
        <v>1</v>
      </c>
      <c r="F117" s="135">
        <v>0</v>
      </c>
      <c r="G117" s="135">
        <v>0</v>
      </c>
      <c r="H117" s="135">
        <v>0</v>
      </c>
      <c r="I117" s="135">
        <v>0</v>
      </c>
      <c r="J117" s="135">
        <v>1</v>
      </c>
      <c r="K117" s="135">
        <v>0</v>
      </c>
      <c r="L117" s="135">
        <v>0</v>
      </c>
      <c r="M117" s="135">
        <v>0</v>
      </c>
      <c r="N117" s="135">
        <v>0</v>
      </c>
      <c r="O117" s="135">
        <v>0</v>
      </c>
      <c r="P117" s="135">
        <v>0</v>
      </c>
      <c r="Q117" s="135">
        <v>0</v>
      </c>
      <c r="R117" s="135">
        <v>0</v>
      </c>
      <c r="S117" s="135">
        <v>0</v>
      </c>
      <c r="T117" s="135">
        <v>0</v>
      </c>
      <c r="U117" s="135">
        <v>0</v>
      </c>
      <c r="V117" s="135">
        <v>0</v>
      </c>
      <c r="W117" s="135">
        <v>0</v>
      </c>
      <c r="X117" s="135">
        <v>0</v>
      </c>
      <c r="Y117" s="135">
        <v>0</v>
      </c>
      <c r="Z117" s="135">
        <v>0</v>
      </c>
      <c r="AA117" s="135">
        <v>0</v>
      </c>
      <c r="AB117" s="135">
        <v>0</v>
      </c>
      <c r="AC117" s="135">
        <v>0</v>
      </c>
      <c r="AD117" s="135">
        <v>0</v>
      </c>
      <c r="AE117" s="135">
        <v>0</v>
      </c>
      <c r="AF117" s="135">
        <v>1</v>
      </c>
      <c r="AG117" s="135">
        <v>0</v>
      </c>
      <c r="AH117" s="135">
        <v>0</v>
      </c>
      <c r="AI117" s="135">
        <v>0</v>
      </c>
      <c r="AJ117" s="135">
        <v>0</v>
      </c>
      <c r="AK117" s="135">
        <v>1</v>
      </c>
      <c r="AL117" s="135">
        <v>1</v>
      </c>
      <c r="AM117" s="135">
        <v>1</v>
      </c>
      <c r="AN117" s="135">
        <v>0</v>
      </c>
      <c r="AO117" s="135">
        <v>2</v>
      </c>
      <c r="AP117" s="135">
        <v>0</v>
      </c>
      <c r="AQ117" s="135">
        <v>0</v>
      </c>
      <c r="AR117" s="135">
        <v>0</v>
      </c>
      <c r="AS117" s="135">
        <v>0</v>
      </c>
      <c r="AT117" s="135">
        <v>0</v>
      </c>
      <c r="AU117" s="135">
        <v>1</v>
      </c>
      <c r="AV117" s="135">
        <v>0</v>
      </c>
      <c r="AW117" s="135">
        <v>0</v>
      </c>
      <c r="AX117" s="135">
        <v>0</v>
      </c>
      <c r="AY117" s="135">
        <v>0</v>
      </c>
      <c r="AZ117" s="135">
        <v>0</v>
      </c>
      <c r="BA117" s="135">
        <v>0</v>
      </c>
      <c r="BB117" s="135">
        <v>0</v>
      </c>
      <c r="BC117" s="135">
        <v>1</v>
      </c>
      <c r="BD117" s="135">
        <v>0</v>
      </c>
      <c r="BE117" s="135">
        <v>0</v>
      </c>
      <c r="BF117" s="135">
        <v>0</v>
      </c>
      <c r="BG117" s="135">
        <v>0</v>
      </c>
      <c r="BH117" s="135">
        <v>0</v>
      </c>
      <c r="BI117" s="135">
        <v>0</v>
      </c>
      <c r="BJ117" s="135">
        <v>0</v>
      </c>
      <c r="BK117" s="135">
        <v>0</v>
      </c>
      <c r="BL117" s="135">
        <v>0</v>
      </c>
      <c r="BM117" s="135">
        <v>0</v>
      </c>
      <c r="BN117" s="135">
        <v>0</v>
      </c>
      <c r="BO117" s="135">
        <v>0</v>
      </c>
      <c r="BP117" s="135">
        <v>0</v>
      </c>
      <c r="BQ117" s="135">
        <v>0</v>
      </c>
      <c r="BR117" s="135">
        <v>0</v>
      </c>
      <c r="BS117" s="135">
        <v>0</v>
      </c>
      <c r="BT117" s="135">
        <v>0</v>
      </c>
      <c r="BU117" s="135">
        <v>0</v>
      </c>
      <c r="BV117" s="135">
        <v>0</v>
      </c>
      <c r="BW117" s="135">
        <v>0</v>
      </c>
      <c r="BX117" s="135">
        <v>0</v>
      </c>
      <c r="BY117" s="135">
        <v>0</v>
      </c>
      <c r="BZ117" s="135">
        <v>0</v>
      </c>
      <c r="CA117" s="135">
        <v>0</v>
      </c>
      <c r="CB117" s="135">
        <v>0</v>
      </c>
      <c r="CC117" s="135">
        <v>1</v>
      </c>
      <c r="CD117" s="135">
        <v>0</v>
      </c>
      <c r="CE117" s="135">
        <v>0</v>
      </c>
      <c r="CF117" s="135">
        <v>0</v>
      </c>
      <c r="CG117" s="135">
        <v>0</v>
      </c>
      <c r="CH117" s="135">
        <v>1</v>
      </c>
      <c r="CI117" s="135">
        <v>0</v>
      </c>
      <c r="CJ117" s="135">
        <v>0</v>
      </c>
      <c r="CK117" s="135">
        <v>0</v>
      </c>
      <c r="CL117" s="135">
        <v>0</v>
      </c>
      <c r="CM117" s="135">
        <v>0</v>
      </c>
      <c r="CN117" s="135">
        <v>0</v>
      </c>
      <c r="CO117" s="135">
        <v>0</v>
      </c>
      <c r="CP117" s="135">
        <v>0</v>
      </c>
      <c r="CQ117" s="135">
        <v>0</v>
      </c>
      <c r="CR117" s="135">
        <v>0</v>
      </c>
      <c r="CS117" s="135">
        <v>1</v>
      </c>
      <c r="CT117" s="135">
        <v>0</v>
      </c>
      <c r="CU117" s="135">
        <v>1</v>
      </c>
      <c r="CV117" s="135">
        <v>0</v>
      </c>
      <c r="CW117" s="135">
        <v>0</v>
      </c>
      <c r="CX117" s="135"/>
    </row>
    <row r="118" spans="1:102" x14ac:dyDescent="0.35">
      <c r="A118" s="135">
        <v>117</v>
      </c>
      <c r="B118" s="135">
        <v>0</v>
      </c>
      <c r="C118" s="135">
        <v>1</v>
      </c>
      <c r="D118" s="135">
        <v>0</v>
      </c>
      <c r="E118" s="135">
        <v>0</v>
      </c>
      <c r="F118" s="135">
        <v>1</v>
      </c>
      <c r="G118" s="135">
        <v>0</v>
      </c>
      <c r="H118" s="135">
        <v>0</v>
      </c>
      <c r="I118" s="135">
        <v>0</v>
      </c>
      <c r="J118" s="135">
        <v>0</v>
      </c>
      <c r="K118" s="135">
        <v>0</v>
      </c>
      <c r="L118" s="135">
        <v>0</v>
      </c>
      <c r="M118" s="135">
        <v>0</v>
      </c>
      <c r="N118" s="135">
        <v>0</v>
      </c>
      <c r="O118" s="135">
        <v>0</v>
      </c>
      <c r="P118" s="135">
        <v>0</v>
      </c>
      <c r="Q118" s="135">
        <v>1</v>
      </c>
      <c r="R118" s="135">
        <v>0</v>
      </c>
      <c r="S118" s="135">
        <v>0</v>
      </c>
      <c r="T118" s="135">
        <v>0</v>
      </c>
      <c r="U118" s="135">
        <v>0</v>
      </c>
      <c r="V118" s="135">
        <v>0</v>
      </c>
      <c r="W118" s="135">
        <v>0</v>
      </c>
      <c r="X118" s="135">
        <v>0</v>
      </c>
      <c r="Y118" s="135">
        <v>0</v>
      </c>
      <c r="Z118" s="135">
        <v>0</v>
      </c>
      <c r="AA118" s="135">
        <v>0</v>
      </c>
      <c r="AB118" s="135">
        <v>0</v>
      </c>
      <c r="AC118" s="135">
        <v>0</v>
      </c>
      <c r="AD118" s="135">
        <v>0</v>
      </c>
      <c r="AE118" s="135">
        <v>0</v>
      </c>
      <c r="AF118" s="135">
        <v>0</v>
      </c>
      <c r="AG118" s="135">
        <v>1</v>
      </c>
      <c r="AH118" s="135">
        <v>0</v>
      </c>
      <c r="AI118" s="135">
        <v>0</v>
      </c>
      <c r="AJ118" s="135">
        <v>0</v>
      </c>
      <c r="AK118" s="135">
        <v>1</v>
      </c>
      <c r="AL118" s="135">
        <v>0</v>
      </c>
      <c r="AM118" s="135">
        <v>0</v>
      </c>
      <c r="AN118" s="135">
        <v>0</v>
      </c>
      <c r="AO118" s="135">
        <v>0</v>
      </c>
      <c r="AP118" s="135">
        <v>0</v>
      </c>
      <c r="AQ118" s="135">
        <v>0</v>
      </c>
      <c r="AR118" s="135">
        <v>0</v>
      </c>
      <c r="AS118" s="135">
        <v>0</v>
      </c>
      <c r="AT118" s="135">
        <v>0</v>
      </c>
      <c r="AU118" s="135">
        <v>0</v>
      </c>
      <c r="AV118" s="135">
        <v>0</v>
      </c>
      <c r="AW118" s="135">
        <v>0</v>
      </c>
      <c r="AX118" s="135">
        <v>0</v>
      </c>
      <c r="AY118" s="135">
        <v>0</v>
      </c>
      <c r="AZ118" s="135">
        <v>1</v>
      </c>
      <c r="BA118" s="135">
        <v>0</v>
      </c>
      <c r="BB118" s="135">
        <v>0</v>
      </c>
      <c r="BC118" s="135">
        <v>0</v>
      </c>
      <c r="BD118" s="135">
        <v>0</v>
      </c>
      <c r="BE118" s="135">
        <v>0</v>
      </c>
      <c r="BF118" s="135">
        <v>0</v>
      </c>
      <c r="BG118" s="135">
        <v>0</v>
      </c>
      <c r="BH118" s="135">
        <v>0</v>
      </c>
      <c r="BI118" s="135">
        <v>0</v>
      </c>
      <c r="BJ118" s="135">
        <v>1</v>
      </c>
      <c r="BK118" s="135">
        <v>0</v>
      </c>
      <c r="BL118" s="135">
        <v>0</v>
      </c>
      <c r="BM118" s="135">
        <v>0</v>
      </c>
      <c r="BN118" s="135">
        <v>0</v>
      </c>
      <c r="BO118" s="135">
        <v>0</v>
      </c>
      <c r="BP118" s="135">
        <v>0</v>
      </c>
      <c r="BQ118" s="135">
        <v>0</v>
      </c>
      <c r="BR118" s="135">
        <v>0</v>
      </c>
      <c r="BS118" s="135">
        <v>0</v>
      </c>
      <c r="BT118" s="135">
        <v>0</v>
      </c>
      <c r="BU118" s="135">
        <v>0</v>
      </c>
      <c r="BV118" s="135">
        <v>0</v>
      </c>
      <c r="BW118" s="135">
        <v>0</v>
      </c>
      <c r="BX118" s="135">
        <v>0</v>
      </c>
      <c r="BY118" s="135">
        <v>0</v>
      </c>
      <c r="BZ118" s="135">
        <v>0</v>
      </c>
      <c r="CA118" s="135">
        <v>0</v>
      </c>
      <c r="CB118" s="135">
        <v>0</v>
      </c>
      <c r="CC118" s="135">
        <v>0</v>
      </c>
      <c r="CD118" s="135">
        <v>0</v>
      </c>
      <c r="CE118" s="135">
        <v>0</v>
      </c>
      <c r="CF118" s="135">
        <v>0</v>
      </c>
      <c r="CG118" s="135">
        <v>0</v>
      </c>
      <c r="CH118" s="135">
        <v>0</v>
      </c>
      <c r="CI118" s="135">
        <v>0</v>
      </c>
      <c r="CJ118" s="135">
        <v>0</v>
      </c>
      <c r="CK118" s="135">
        <v>0</v>
      </c>
      <c r="CL118" s="135">
        <v>0</v>
      </c>
      <c r="CM118" s="135">
        <v>0</v>
      </c>
      <c r="CN118" s="135">
        <v>0</v>
      </c>
      <c r="CO118" s="135">
        <v>0</v>
      </c>
      <c r="CP118" s="135">
        <v>0</v>
      </c>
      <c r="CQ118" s="135">
        <v>0</v>
      </c>
      <c r="CR118" s="135">
        <v>0</v>
      </c>
      <c r="CS118" s="135">
        <v>0</v>
      </c>
      <c r="CT118" s="135">
        <v>0</v>
      </c>
      <c r="CU118" s="135">
        <v>0</v>
      </c>
      <c r="CV118" s="135">
        <v>0</v>
      </c>
      <c r="CW118" s="135">
        <v>0</v>
      </c>
      <c r="CX118" s="135"/>
    </row>
    <row r="119" spans="1:102" x14ac:dyDescent="0.35">
      <c r="A119" s="135">
        <v>118</v>
      </c>
      <c r="B119" s="135">
        <v>1</v>
      </c>
      <c r="C119" s="135">
        <v>0</v>
      </c>
      <c r="D119" s="135">
        <v>0</v>
      </c>
      <c r="E119" s="135">
        <v>0</v>
      </c>
      <c r="F119" s="135">
        <v>0</v>
      </c>
      <c r="G119" s="135">
        <v>1</v>
      </c>
      <c r="H119" s="135">
        <v>1</v>
      </c>
      <c r="I119" s="135">
        <v>0</v>
      </c>
      <c r="J119" s="135">
        <v>0</v>
      </c>
      <c r="K119" s="135">
        <v>0</v>
      </c>
      <c r="L119" s="135">
        <v>0</v>
      </c>
      <c r="M119" s="135">
        <v>0</v>
      </c>
      <c r="N119" s="135">
        <v>0</v>
      </c>
      <c r="O119" s="135">
        <v>0</v>
      </c>
      <c r="P119" s="135">
        <v>0</v>
      </c>
      <c r="Q119" s="135">
        <v>0</v>
      </c>
      <c r="R119" s="135">
        <v>0</v>
      </c>
      <c r="S119" s="135">
        <v>0</v>
      </c>
      <c r="T119" s="135">
        <v>0</v>
      </c>
      <c r="U119" s="135">
        <v>0</v>
      </c>
      <c r="V119" s="135">
        <v>0</v>
      </c>
      <c r="W119" s="135">
        <v>0</v>
      </c>
      <c r="X119" s="135">
        <v>0</v>
      </c>
      <c r="Y119" s="135">
        <v>0</v>
      </c>
      <c r="Z119" s="135">
        <v>0</v>
      </c>
      <c r="AA119" s="135">
        <v>0</v>
      </c>
      <c r="AB119" s="135">
        <v>1</v>
      </c>
      <c r="AC119" s="135">
        <v>0</v>
      </c>
      <c r="AD119" s="135">
        <v>0</v>
      </c>
      <c r="AE119" s="135">
        <v>0</v>
      </c>
      <c r="AF119" s="135">
        <v>0</v>
      </c>
      <c r="AG119" s="135">
        <v>0</v>
      </c>
      <c r="AH119" s="135">
        <v>1</v>
      </c>
      <c r="AI119" s="135">
        <v>0</v>
      </c>
      <c r="AJ119" s="135">
        <v>0</v>
      </c>
      <c r="AK119" s="135">
        <v>0</v>
      </c>
      <c r="AL119" s="135">
        <v>0</v>
      </c>
      <c r="AM119" s="135">
        <v>0</v>
      </c>
      <c r="AN119" s="135">
        <v>0</v>
      </c>
      <c r="AO119" s="135">
        <v>0</v>
      </c>
      <c r="AP119" s="135">
        <v>0</v>
      </c>
      <c r="AQ119" s="135">
        <v>0</v>
      </c>
      <c r="AR119" s="135">
        <v>0</v>
      </c>
      <c r="AS119" s="135">
        <v>0</v>
      </c>
      <c r="AT119" s="135">
        <v>0</v>
      </c>
      <c r="AU119" s="135">
        <v>0</v>
      </c>
      <c r="AV119" s="135">
        <v>0</v>
      </c>
      <c r="AW119" s="135">
        <v>0</v>
      </c>
      <c r="AX119" s="135">
        <v>0</v>
      </c>
      <c r="AY119" s="135">
        <v>0</v>
      </c>
      <c r="AZ119" s="135">
        <v>0</v>
      </c>
      <c r="BA119" s="135">
        <v>0</v>
      </c>
      <c r="BB119" s="135">
        <v>0</v>
      </c>
      <c r="BC119" s="135">
        <v>0</v>
      </c>
      <c r="BD119" s="135">
        <v>0</v>
      </c>
      <c r="BE119" s="135">
        <v>0</v>
      </c>
      <c r="BF119" s="135">
        <v>0</v>
      </c>
      <c r="BG119" s="135">
        <v>0</v>
      </c>
      <c r="BH119" s="135">
        <v>0</v>
      </c>
      <c r="BI119" s="135">
        <v>0</v>
      </c>
      <c r="BJ119" s="135">
        <v>1</v>
      </c>
      <c r="BK119" s="135">
        <v>1</v>
      </c>
      <c r="BL119" s="135">
        <v>0</v>
      </c>
      <c r="BM119" s="135">
        <v>0</v>
      </c>
      <c r="BN119" s="135">
        <v>0</v>
      </c>
      <c r="BO119" s="135">
        <v>0</v>
      </c>
      <c r="BP119" s="135">
        <v>1</v>
      </c>
      <c r="BQ119" s="135">
        <v>0</v>
      </c>
      <c r="BR119" s="135">
        <v>1</v>
      </c>
      <c r="BS119" s="135">
        <v>1</v>
      </c>
      <c r="BT119" s="135">
        <v>0</v>
      </c>
      <c r="BU119" s="135">
        <v>0</v>
      </c>
      <c r="BV119" s="135">
        <v>0</v>
      </c>
      <c r="BW119" s="135">
        <v>0</v>
      </c>
      <c r="BX119" s="135">
        <v>0</v>
      </c>
      <c r="BY119" s="135">
        <v>0</v>
      </c>
      <c r="BZ119" s="135">
        <v>0</v>
      </c>
      <c r="CA119" s="135">
        <v>0</v>
      </c>
      <c r="CB119" s="135">
        <v>0</v>
      </c>
      <c r="CC119" s="135">
        <v>0</v>
      </c>
      <c r="CD119" s="135">
        <v>0</v>
      </c>
      <c r="CE119" s="135">
        <v>0</v>
      </c>
      <c r="CF119" s="135">
        <v>1</v>
      </c>
      <c r="CG119" s="135">
        <v>0</v>
      </c>
      <c r="CH119" s="135">
        <v>1</v>
      </c>
      <c r="CI119" s="135">
        <v>0</v>
      </c>
      <c r="CJ119" s="135">
        <v>0</v>
      </c>
      <c r="CK119" s="135">
        <v>0</v>
      </c>
      <c r="CL119" s="135">
        <v>0</v>
      </c>
      <c r="CM119" s="135">
        <v>0</v>
      </c>
      <c r="CN119" s="135">
        <v>0</v>
      </c>
      <c r="CO119" s="135">
        <v>1</v>
      </c>
      <c r="CP119" s="135">
        <v>0</v>
      </c>
      <c r="CQ119" s="135">
        <v>0</v>
      </c>
      <c r="CR119" s="135">
        <v>0</v>
      </c>
      <c r="CS119" s="135">
        <v>0</v>
      </c>
      <c r="CT119" s="135">
        <v>1</v>
      </c>
      <c r="CU119" s="135">
        <v>0</v>
      </c>
      <c r="CV119" s="135">
        <v>0</v>
      </c>
      <c r="CW119" s="135">
        <v>0</v>
      </c>
      <c r="CX119" s="135"/>
    </row>
    <row r="120" spans="1:102" x14ac:dyDescent="0.35">
      <c r="A120" s="135">
        <v>119</v>
      </c>
      <c r="B120" s="135">
        <v>1</v>
      </c>
      <c r="C120" s="135">
        <v>1</v>
      </c>
      <c r="D120" s="135">
        <v>0</v>
      </c>
      <c r="E120" s="135">
        <v>0</v>
      </c>
      <c r="F120" s="135">
        <v>0</v>
      </c>
      <c r="G120" s="135">
        <v>0</v>
      </c>
      <c r="H120" s="135">
        <v>0</v>
      </c>
      <c r="I120" s="135">
        <v>0</v>
      </c>
      <c r="J120" s="135">
        <v>0</v>
      </c>
      <c r="K120" s="135">
        <v>0</v>
      </c>
      <c r="L120" s="135">
        <v>0</v>
      </c>
      <c r="M120" s="135">
        <v>0</v>
      </c>
      <c r="N120" s="135">
        <v>0</v>
      </c>
      <c r="O120" s="135">
        <v>0</v>
      </c>
      <c r="P120" s="135">
        <v>0</v>
      </c>
      <c r="Q120" s="135">
        <v>0</v>
      </c>
      <c r="R120" s="135">
        <v>0</v>
      </c>
      <c r="S120" s="135">
        <v>0</v>
      </c>
      <c r="T120" s="135">
        <v>0</v>
      </c>
      <c r="U120" s="135">
        <v>0</v>
      </c>
      <c r="V120" s="135">
        <v>0</v>
      </c>
      <c r="W120" s="135">
        <v>0</v>
      </c>
      <c r="X120" s="135">
        <v>0</v>
      </c>
      <c r="Y120" s="135">
        <v>1</v>
      </c>
      <c r="Z120" s="135">
        <v>0</v>
      </c>
      <c r="AA120" s="135">
        <v>0</v>
      </c>
      <c r="AB120" s="135">
        <v>0</v>
      </c>
      <c r="AC120" s="135">
        <v>0</v>
      </c>
      <c r="AD120" s="135">
        <v>0</v>
      </c>
      <c r="AE120" s="135">
        <v>0</v>
      </c>
      <c r="AF120" s="135">
        <v>0</v>
      </c>
      <c r="AG120" s="135">
        <v>0</v>
      </c>
      <c r="AH120" s="135">
        <v>0</v>
      </c>
      <c r="AI120" s="135">
        <v>1</v>
      </c>
      <c r="AJ120" s="135">
        <v>0</v>
      </c>
      <c r="AK120" s="135">
        <v>0</v>
      </c>
      <c r="AL120" s="135">
        <v>0</v>
      </c>
      <c r="AM120" s="135">
        <v>0</v>
      </c>
      <c r="AN120" s="135">
        <v>0</v>
      </c>
      <c r="AO120" s="135">
        <v>0</v>
      </c>
      <c r="AP120" s="135">
        <v>1</v>
      </c>
      <c r="AQ120" s="135">
        <v>1</v>
      </c>
      <c r="AR120" s="135">
        <v>0</v>
      </c>
      <c r="AS120" s="135">
        <v>0</v>
      </c>
      <c r="AT120" s="135">
        <v>0</v>
      </c>
      <c r="AU120" s="135">
        <v>0</v>
      </c>
      <c r="AV120" s="135">
        <v>1</v>
      </c>
      <c r="AW120" s="135">
        <v>1</v>
      </c>
      <c r="AX120" s="135">
        <v>0</v>
      </c>
      <c r="AY120" s="135">
        <v>0</v>
      </c>
      <c r="AZ120" s="135">
        <v>1</v>
      </c>
      <c r="BA120" s="135">
        <v>0</v>
      </c>
      <c r="BB120" s="135">
        <v>1</v>
      </c>
      <c r="BC120" s="135">
        <v>0</v>
      </c>
      <c r="BD120" s="135">
        <v>0</v>
      </c>
      <c r="BE120" s="135">
        <v>0</v>
      </c>
      <c r="BF120" s="135">
        <v>0</v>
      </c>
      <c r="BG120" s="135">
        <v>0</v>
      </c>
      <c r="BH120" s="135">
        <v>1</v>
      </c>
      <c r="BI120" s="135">
        <v>0</v>
      </c>
      <c r="BJ120" s="135">
        <v>0</v>
      </c>
      <c r="BK120" s="135">
        <v>0</v>
      </c>
      <c r="BL120" s="135">
        <v>0</v>
      </c>
      <c r="BM120" s="135">
        <v>0</v>
      </c>
      <c r="BN120" s="135">
        <v>0</v>
      </c>
      <c r="BO120" s="135">
        <v>0</v>
      </c>
      <c r="BP120" s="135">
        <v>0</v>
      </c>
      <c r="BQ120" s="135">
        <v>0</v>
      </c>
      <c r="BR120" s="135">
        <v>1</v>
      </c>
      <c r="BS120" s="135">
        <v>0</v>
      </c>
      <c r="BT120" s="135">
        <v>0</v>
      </c>
      <c r="BU120" s="135">
        <v>0</v>
      </c>
      <c r="BV120" s="135">
        <v>0</v>
      </c>
      <c r="BW120" s="135">
        <v>0</v>
      </c>
      <c r="BX120" s="135">
        <v>0</v>
      </c>
      <c r="BY120" s="135">
        <v>0</v>
      </c>
      <c r="BZ120" s="135">
        <v>1</v>
      </c>
      <c r="CA120" s="135">
        <v>0</v>
      </c>
      <c r="CB120" s="135">
        <v>0</v>
      </c>
      <c r="CC120" s="135">
        <v>0</v>
      </c>
      <c r="CD120" s="135">
        <v>0</v>
      </c>
      <c r="CE120" s="135">
        <v>0</v>
      </c>
      <c r="CF120" s="135">
        <v>0</v>
      </c>
      <c r="CG120" s="135">
        <v>0</v>
      </c>
      <c r="CH120" s="135">
        <v>0</v>
      </c>
      <c r="CI120" s="135">
        <v>0</v>
      </c>
      <c r="CJ120" s="135">
        <v>0</v>
      </c>
      <c r="CK120" s="135">
        <v>0</v>
      </c>
      <c r="CL120" s="135">
        <v>0</v>
      </c>
      <c r="CM120" s="135">
        <v>0</v>
      </c>
      <c r="CN120" s="135">
        <v>0</v>
      </c>
      <c r="CO120" s="135">
        <v>0</v>
      </c>
      <c r="CP120" s="135">
        <v>0</v>
      </c>
      <c r="CQ120" s="135">
        <v>0</v>
      </c>
      <c r="CR120" s="135">
        <v>0</v>
      </c>
      <c r="CS120" s="135">
        <v>0</v>
      </c>
      <c r="CT120" s="135">
        <v>0</v>
      </c>
      <c r="CU120" s="135">
        <v>3</v>
      </c>
      <c r="CV120" s="135">
        <v>0</v>
      </c>
      <c r="CW120" s="135">
        <v>0</v>
      </c>
      <c r="CX120" s="135"/>
    </row>
    <row r="121" spans="1:102" x14ac:dyDescent="0.35">
      <c r="A121" s="135">
        <v>120</v>
      </c>
      <c r="B121" s="135">
        <v>0</v>
      </c>
      <c r="C121" s="135">
        <v>0</v>
      </c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1</v>
      </c>
      <c r="O121" s="135">
        <v>0</v>
      </c>
      <c r="P121" s="135">
        <v>0</v>
      </c>
      <c r="Q121" s="135">
        <v>0</v>
      </c>
      <c r="R121" s="135">
        <v>0</v>
      </c>
      <c r="S121" s="135">
        <v>0</v>
      </c>
      <c r="T121" s="135">
        <v>0</v>
      </c>
      <c r="U121" s="135">
        <v>1</v>
      </c>
      <c r="V121" s="135">
        <v>0</v>
      </c>
      <c r="W121" s="135">
        <v>0</v>
      </c>
      <c r="X121" s="135">
        <v>1</v>
      </c>
      <c r="Y121" s="135">
        <v>0</v>
      </c>
      <c r="Z121" s="135">
        <v>0</v>
      </c>
      <c r="AA121" s="135">
        <v>0</v>
      </c>
      <c r="AB121" s="135">
        <v>0</v>
      </c>
      <c r="AC121" s="135">
        <v>0</v>
      </c>
      <c r="AD121" s="135">
        <v>0</v>
      </c>
      <c r="AE121" s="135">
        <v>1</v>
      </c>
      <c r="AF121" s="135">
        <v>0</v>
      </c>
      <c r="AG121" s="135">
        <v>0</v>
      </c>
      <c r="AH121" s="135">
        <v>0</v>
      </c>
      <c r="AI121" s="135">
        <v>0</v>
      </c>
      <c r="AJ121" s="135">
        <v>0</v>
      </c>
      <c r="AK121" s="135">
        <v>0</v>
      </c>
      <c r="AL121" s="135">
        <v>1</v>
      </c>
      <c r="AM121" s="135">
        <v>0</v>
      </c>
      <c r="AN121" s="135">
        <v>0</v>
      </c>
      <c r="AO121" s="135">
        <v>0</v>
      </c>
      <c r="AP121" s="135">
        <v>0</v>
      </c>
      <c r="AQ121" s="135">
        <v>1</v>
      </c>
      <c r="AR121" s="135">
        <v>0</v>
      </c>
      <c r="AS121" s="135">
        <v>0</v>
      </c>
      <c r="AT121" s="135">
        <v>0</v>
      </c>
      <c r="AU121" s="135">
        <v>0</v>
      </c>
      <c r="AV121" s="135">
        <v>0</v>
      </c>
      <c r="AW121" s="135">
        <v>0</v>
      </c>
      <c r="AX121" s="135">
        <v>1</v>
      </c>
      <c r="AY121" s="135">
        <v>0</v>
      </c>
      <c r="AZ121" s="135">
        <v>0</v>
      </c>
      <c r="BA121" s="135">
        <v>0</v>
      </c>
      <c r="BB121" s="135">
        <v>0</v>
      </c>
      <c r="BC121" s="135">
        <v>0</v>
      </c>
      <c r="BD121" s="135">
        <v>1</v>
      </c>
      <c r="BE121" s="135">
        <v>0</v>
      </c>
      <c r="BF121" s="135">
        <v>0</v>
      </c>
      <c r="BG121" s="135">
        <v>1</v>
      </c>
      <c r="BH121" s="135">
        <v>0</v>
      </c>
      <c r="BI121" s="135">
        <v>0</v>
      </c>
      <c r="BJ121" s="135">
        <v>0</v>
      </c>
      <c r="BK121" s="135">
        <v>1</v>
      </c>
      <c r="BL121" s="135">
        <v>0</v>
      </c>
      <c r="BM121" s="135">
        <v>0</v>
      </c>
      <c r="BN121" s="135">
        <v>0</v>
      </c>
      <c r="BO121" s="135">
        <v>0</v>
      </c>
      <c r="BP121" s="135">
        <v>1</v>
      </c>
      <c r="BQ121" s="135">
        <v>0</v>
      </c>
      <c r="BR121" s="135">
        <v>0</v>
      </c>
      <c r="BS121" s="135">
        <v>0</v>
      </c>
      <c r="BT121" s="135">
        <v>0</v>
      </c>
      <c r="BU121" s="135">
        <v>0</v>
      </c>
      <c r="BV121" s="135">
        <v>0</v>
      </c>
      <c r="BW121" s="135">
        <v>0</v>
      </c>
      <c r="BX121" s="135">
        <v>0</v>
      </c>
      <c r="BY121" s="135">
        <v>0</v>
      </c>
      <c r="BZ121" s="135">
        <v>0</v>
      </c>
      <c r="CA121" s="135">
        <v>0</v>
      </c>
      <c r="CB121" s="135">
        <v>0</v>
      </c>
      <c r="CC121" s="135">
        <v>0</v>
      </c>
      <c r="CD121" s="135">
        <v>0</v>
      </c>
      <c r="CE121" s="135">
        <v>0</v>
      </c>
      <c r="CF121" s="135">
        <v>0</v>
      </c>
      <c r="CG121" s="135">
        <v>0</v>
      </c>
      <c r="CH121" s="135">
        <v>0</v>
      </c>
      <c r="CI121" s="135">
        <v>0</v>
      </c>
      <c r="CJ121" s="135">
        <v>0</v>
      </c>
      <c r="CK121" s="135">
        <v>0</v>
      </c>
      <c r="CL121" s="135">
        <v>0</v>
      </c>
      <c r="CM121" s="135">
        <v>0</v>
      </c>
      <c r="CN121" s="135">
        <v>1</v>
      </c>
      <c r="CO121" s="135">
        <v>0</v>
      </c>
      <c r="CP121" s="135">
        <v>0</v>
      </c>
      <c r="CQ121" s="135">
        <v>0</v>
      </c>
      <c r="CR121" s="135">
        <v>0</v>
      </c>
      <c r="CS121" s="135">
        <v>0</v>
      </c>
      <c r="CT121" s="135">
        <v>0</v>
      </c>
      <c r="CU121" s="135">
        <v>0</v>
      </c>
      <c r="CV121" s="135">
        <v>0</v>
      </c>
      <c r="CW121" s="135">
        <v>0</v>
      </c>
      <c r="CX121" s="135"/>
    </row>
    <row r="122" spans="1:102" x14ac:dyDescent="0.35">
      <c r="A122" s="135">
        <v>121</v>
      </c>
      <c r="B122" s="135">
        <v>1</v>
      </c>
      <c r="C122" s="135">
        <v>0</v>
      </c>
      <c r="D122" s="135">
        <v>0</v>
      </c>
      <c r="E122" s="135">
        <v>0</v>
      </c>
      <c r="F122" s="135">
        <v>0</v>
      </c>
      <c r="G122" s="135">
        <v>0</v>
      </c>
      <c r="H122" s="135">
        <v>1</v>
      </c>
      <c r="I122" s="135">
        <v>0</v>
      </c>
      <c r="J122" s="135">
        <v>0</v>
      </c>
      <c r="K122" s="135">
        <v>0</v>
      </c>
      <c r="L122" s="135">
        <v>0</v>
      </c>
      <c r="M122" s="135">
        <v>0</v>
      </c>
      <c r="N122" s="135">
        <v>0</v>
      </c>
      <c r="O122" s="135">
        <v>0</v>
      </c>
      <c r="P122" s="135">
        <v>0</v>
      </c>
      <c r="Q122" s="135">
        <v>1</v>
      </c>
      <c r="R122" s="135">
        <v>0</v>
      </c>
      <c r="S122" s="135">
        <v>0</v>
      </c>
      <c r="T122" s="135">
        <v>0</v>
      </c>
      <c r="U122" s="135">
        <v>0</v>
      </c>
      <c r="V122" s="135">
        <v>0</v>
      </c>
      <c r="W122" s="135">
        <v>0</v>
      </c>
      <c r="X122" s="135">
        <v>0</v>
      </c>
      <c r="Y122" s="135">
        <v>1</v>
      </c>
      <c r="Z122" s="135">
        <v>0</v>
      </c>
      <c r="AA122" s="135">
        <v>1</v>
      </c>
      <c r="AB122" s="135">
        <v>1</v>
      </c>
      <c r="AC122" s="135">
        <v>1</v>
      </c>
      <c r="AD122" s="135">
        <v>0</v>
      </c>
      <c r="AE122" s="135">
        <v>0</v>
      </c>
      <c r="AF122" s="135">
        <v>1</v>
      </c>
      <c r="AG122" s="135">
        <v>0</v>
      </c>
      <c r="AH122" s="135">
        <v>1</v>
      </c>
      <c r="AI122" s="135">
        <v>1</v>
      </c>
      <c r="AJ122" s="135">
        <v>0</v>
      </c>
      <c r="AK122" s="135">
        <v>0</v>
      </c>
      <c r="AL122" s="135">
        <v>0</v>
      </c>
      <c r="AM122" s="135">
        <v>0</v>
      </c>
      <c r="AN122" s="135">
        <v>0</v>
      </c>
      <c r="AO122" s="135">
        <v>0</v>
      </c>
      <c r="AP122" s="135">
        <v>0</v>
      </c>
      <c r="AQ122" s="135">
        <v>0</v>
      </c>
      <c r="AR122" s="135">
        <v>0</v>
      </c>
      <c r="AS122" s="135">
        <v>0</v>
      </c>
      <c r="AT122" s="135">
        <v>1</v>
      </c>
      <c r="AU122" s="135">
        <v>1</v>
      </c>
      <c r="AV122" s="135">
        <v>0</v>
      </c>
      <c r="AW122" s="135">
        <v>0</v>
      </c>
      <c r="AX122" s="135">
        <v>0</v>
      </c>
      <c r="AY122" s="135">
        <v>0</v>
      </c>
      <c r="AZ122" s="135">
        <v>0</v>
      </c>
      <c r="BA122" s="135">
        <v>0</v>
      </c>
      <c r="BB122" s="135">
        <v>0</v>
      </c>
      <c r="BC122" s="135">
        <v>0</v>
      </c>
      <c r="BD122" s="135">
        <v>0</v>
      </c>
      <c r="BE122" s="135">
        <v>0</v>
      </c>
      <c r="BF122" s="135">
        <v>1</v>
      </c>
      <c r="BG122" s="135">
        <v>0</v>
      </c>
      <c r="BH122" s="135">
        <v>1</v>
      </c>
      <c r="BI122" s="135">
        <v>0</v>
      </c>
      <c r="BJ122" s="135">
        <v>0</v>
      </c>
      <c r="BK122" s="135">
        <v>0</v>
      </c>
      <c r="BL122" s="135">
        <v>0</v>
      </c>
      <c r="BM122" s="135">
        <v>0</v>
      </c>
      <c r="BN122" s="135">
        <v>0</v>
      </c>
      <c r="BO122" s="135">
        <v>0</v>
      </c>
      <c r="BP122" s="135">
        <v>0</v>
      </c>
      <c r="BQ122" s="135">
        <v>0</v>
      </c>
      <c r="BR122" s="135">
        <v>0</v>
      </c>
      <c r="BS122" s="135">
        <v>0</v>
      </c>
      <c r="BT122" s="135">
        <v>0</v>
      </c>
      <c r="BU122" s="135">
        <v>0</v>
      </c>
      <c r="BV122" s="135">
        <v>1</v>
      </c>
      <c r="BW122" s="135">
        <v>0</v>
      </c>
      <c r="BX122" s="135">
        <v>0</v>
      </c>
      <c r="BY122" s="135">
        <v>0</v>
      </c>
      <c r="BZ122" s="135">
        <v>0</v>
      </c>
      <c r="CA122" s="135">
        <v>0</v>
      </c>
      <c r="CB122" s="135">
        <v>0</v>
      </c>
      <c r="CC122" s="135">
        <v>0</v>
      </c>
      <c r="CD122" s="135">
        <v>0</v>
      </c>
      <c r="CE122" s="135">
        <v>0</v>
      </c>
      <c r="CF122" s="135">
        <v>0</v>
      </c>
      <c r="CG122" s="135">
        <v>1</v>
      </c>
      <c r="CH122" s="135">
        <v>0</v>
      </c>
      <c r="CI122" s="135">
        <v>0</v>
      </c>
      <c r="CJ122" s="135">
        <v>0</v>
      </c>
      <c r="CK122" s="135">
        <v>1</v>
      </c>
      <c r="CL122" s="135">
        <v>0</v>
      </c>
      <c r="CM122" s="135">
        <v>0</v>
      </c>
      <c r="CN122" s="135">
        <v>0</v>
      </c>
      <c r="CO122" s="135">
        <v>0</v>
      </c>
      <c r="CP122" s="135">
        <v>0</v>
      </c>
      <c r="CQ122" s="135">
        <v>0</v>
      </c>
      <c r="CR122" s="135">
        <v>1</v>
      </c>
      <c r="CS122" s="135">
        <v>0</v>
      </c>
      <c r="CT122" s="135">
        <v>1</v>
      </c>
      <c r="CU122" s="135">
        <v>0</v>
      </c>
      <c r="CV122" s="135">
        <v>0</v>
      </c>
      <c r="CW122" s="135">
        <v>1</v>
      </c>
      <c r="CX122" s="135"/>
    </row>
    <row r="123" spans="1:102" x14ac:dyDescent="0.35">
      <c r="A123" s="135">
        <v>122</v>
      </c>
      <c r="B123" s="135">
        <v>0</v>
      </c>
      <c r="C123" s="135">
        <v>0</v>
      </c>
      <c r="D123" s="135">
        <v>0</v>
      </c>
      <c r="E123" s="135">
        <v>0</v>
      </c>
      <c r="F123" s="135">
        <v>0</v>
      </c>
      <c r="G123" s="135">
        <v>0</v>
      </c>
      <c r="H123" s="135">
        <v>0</v>
      </c>
      <c r="I123" s="135">
        <v>0</v>
      </c>
      <c r="J123" s="135">
        <v>0</v>
      </c>
      <c r="K123" s="135">
        <v>0</v>
      </c>
      <c r="L123" s="135">
        <v>0</v>
      </c>
      <c r="M123" s="135">
        <v>0</v>
      </c>
      <c r="N123" s="135">
        <v>0</v>
      </c>
      <c r="O123" s="135">
        <v>0</v>
      </c>
      <c r="P123" s="135">
        <v>0</v>
      </c>
      <c r="Q123" s="135">
        <v>0</v>
      </c>
      <c r="R123" s="135">
        <v>0</v>
      </c>
      <c r="S123" s="135">
        <v>0</v>
      </c>
      <c r="T123" s="135">
        <v>0</v>
      </c>
      <c r="U123" s="135">
        <v>0</v>
      </c>
      <c r="V123" s="135">
        <v>1</v>
      </c>
      <c r="W123" s="135">
        <v>0</v>
      </c>
      <c r="X123" s="135">
        <v>0</v>
      </c>
      <c r="Y123" s="135">
        <v>0</v>
      </c>
      <c r="Z123" s="135">
        <v>0</v>
      </c>
      <c r="AA123" s="135">
        <v>1</v>
      </c>
      <c r="AB123" s="135">
        <v>0</v>
      </c>
      <c r="AC123" s="135">
        <v>0</v>
      </c>
      <c r="AD123" s="135">
        <v>0</v>
      </c>
      <c r="AE123" s="135">
        <v>1</v>
      </c>
      <c r="AF123" s="135">
        <v>0</v>
      </c>
      <c r="AG123" s="135">
        <v>0</v>
      </c>
      <c r="AH123" s="135">
        <v>0</v>
      </c>
      <c r="AI123" s="135">
        <v>1</v>
      </c>
      <c r="AJ123" s="135">
        <v>0</v>
      </c>
      <c r="AK123" s="135">
        <v>0</v>
      </c>
      <c r="AL123" s="135">
        <v>0</v>
      </c>
      <c r="AM123" s="135">
        <v>0</v>
      </c>
      <c r="AN123" s="135">
        <v>0</v>
      </c>
      <c r="AO123" s="135">
        <v>0</v>
      </c>
      <c r="AP123" s="135">
        <v>0</v>
      </c>
      <c r="AQ123" s="135">
        <v>0</v>
      </c>
      <c r="AR123" s="135">
        <v>0</v>
      </c>
      <c r="AS123" s="135">
        <v>0</v>
      </c>
      <c r="AT123" s="135">
        <v>0</v>
      </c>
      <c r="AU123" s="135">
        <v>0</v>
      </c>
      <c r="AV123" s="135">
        <v>0</v>
      </c>
      <c r="AW123" s="135">
        <v>0</v>
      </c>
      <c r="AX123" s="135">
        <v>1</v>
      </c>
      <c r="AY123" s="135">
        <v>0</v>
      </c>
      <c r="AZ123" s="135">
        <v>0</v>
      </c>
      <c r="BA123" s="135">
        <v>0</v>
      </c>
      <c r="BB123" s="135">
        <v>0</v>
      </c>
      <c r="BC123" s="135">
        <v>0</v>
      </c>
      <c r="BD123" s="135">
        <v>0</v>
      </c>
      <c r="BE123" s="135">
        <v>0</v>
      </c>
      <c r="BF123" s="135">
        <v>0</v>
      </c>
      <c r="BG123" s="135">
        <v>0</v>
      </c>
      <c r="BH123" s="135">
        <v>0</v>
      </c>
      <c r="BI123" s="135">
        <v>0</v>
      </c>
      <c r="BJ123" s="135">
        <v>0</v>
      </c>
      <c r="BK123" s="135">
        <v>0</v>
      </c>
      <c r="BL123" s="135">
        <v>0</v>
      </c>
      <c r="BM123" s="135">
        <v>0</v>
      </c>
      <c r="BN123" s="135">
        <v>0</v>
      </c>
      <c r="BO123" s="135">
        <v>0</v>
      </c>
      <c r="BP123" s="135">
        <v>0</v>
      </c>
      <c r="BQ123" s="135">
        <v>0</v>
      </c>
      <c r="BR123" s="135">
        <v>0</v>
      </c>
      <c r="BS123" s="135">
        <v>0</v>
      </c>
      <c r="BT123" s="135">
        <v>0</v>
      </c>
      <c r="BU123" s="135">
        <v>0</v>
      </c>
      <c r="BV123" s="135">
        <v>0</v>
      </c>
      <c r="BW123" s="135">
        <v>0</v>
      </c>
      <c r="BX123" s="135">
        <v>0</v>
      </c>
      <c r="BY123" s="135">
        <v>0</v>
      </c>
      <c r="BZ123" s="135">
        <v>0</v>
      </c>
      <c r="CA123" s="135">
        <v>0</v>
      </c>
      <c r="CB123" s="135">
        <v>0</v>
      </c>
      <c r="CC123" s="135">
        <v>0</v>
      </c>
      <c r="CD123" s="135">
        <v>0</v>
      </c>
      <c r="CE123" s="135">
        <v>0</v>
      </c>
      <c r="CF123" s="135">
        <v>0</v>
      </c>
      <c r="CG123" s="135">
        <v>0</v>
      </c>
      <c r="CH123" s="135">
        <v>0</v>
      </c>
      <c r="CI123" s="135">
        <v>0</v>
      </c>
      <c r="CJ123" s="135">
        <v>0</v>
      </c>
      <c r="CK123" s="135">
        <v>0</v>
      </c>
      <c r="CL123" s="135">
        <v>0</v>
      </c>
      <c r="CM123" s="135">
        <v>0</v>
      </c>
      <c r="CN123" s="135">
        <v>0</v>
      </c>
      <c r="CO123" s="135">
        <v>0</v>
      </c>
      <c r="CP123" s="135">
        <v>0</v>
      </c>
      <c r="CQ123" s="135">
        <v>2</v>
      </c>
      <c r="CR123" s="135">
        <v>0</v>
      </c>
      <c r="CS123" s="135">
        <v>0</v>
      </c>
      <c r="CT123" s="135">
        <v>0</v>
      </c>
      <c r="CU123" s="135">
        <v>0</v>
      </c>
      <c r="CV123" s="135">
        <v>1</v>
      </c>
      <c r="CW123" s="135">
        <v>0</v>
      </c>
      <c r="CX123" s="135"/>
    </row>
    <row r="124" spans="1:102" x14ac:dyDescent="0.35">
      <c r="A124" s="135">
        <v>123</v>
      </c>
      <c r="B124" s="135">
        <v>1</v>
      </c>
      <c r="C124" s="135">
        <v>0</v>
      </c>
      <c r="D124" s="135">
        <v>0</v>
      </c>
      <c r="E124" s="135">
        <v>0</v>
      </c>
      <c r="F124" s="135">
        <v>1</v>
      </c>
      <c r="G124" s="135">
        <v>0</v>
      </c>
      <c r="H124" s="135">
        <v>1</v>
      </c>
      <c r="I124" s="135">
        <v>0</v>
      </c>
      <c r="J124" s="135">
        <v>0</v>
      </c>
      <c r="K124" s="135">
        <v>0</v>
      </c>
      <c r="L124" s="135">
        <v>0</v>
      </c>
      <c r="M124" s="135">
        <v>0</v>
      </c>
      <c r="N124" s="135">
        <v>0</v>
      </c>
      <c r="O124" s="135">
        <v>1</v>
      </c>
      <c r="P124" s="135">
        <v>0</v>
      </c>
      <c r="Q124" s="135">
        <v>0</v>
      </c>
      <c r="R124" s="135">
        <v>0</v>
      </c>
      <c r="S124" s="135">
        <v>0</v>
      </c>
      <c r="T124" s="135">
        <v>0</v>
      </c>
      <c r="U124" s="135">
        <v>0</v>
      </c>
      <c r="V124" s="135">
        <v>0</v>
      </c>
      <c r="W124" s="135">
        <v>0</v>
      </c>
      <c r="X124" s="135">
        <v>1</v>
      </c>
      <c r="Y124" s="135">
        <v>0</v>
      </c>
      <c r="Z124" s="135">
        <v>0</v>
      </c>
      <c r="AA124" s="135">
        <v>0</v>
      </c>
      <c r="AB124" s="135">
        <v>1</v>
      </c>
      <c r="AC124" s="135">
        <v>0</v>
      </c>
      <c r="AD124" s="135">
        <v>0</v>
      </c>
      <c r="AE124" s="135">
        <v>0</v>
      </c>
      <c r="AF124" s="135">
        <v>1</v>
      </c>
      <c r="AG124" s="135">
        <v>0</v>
      </c>
      <c r="AH124" s="135">
        <v>0</v>
      </c>
      <c r="AI124" s="135">
        <v>0</v>
      </c>
      <c r="AJ124" s="135">
        <v>0</v>
      </c>
      <c r="AK124" s="135">
        <v>0</v>
      </c>
      <c r="AL124" s="135">
        <v>0</v>
      </c>
      <c r="AM124" s="135">
        <v>0</v>
      </c>
      <c r="AN124" s="135">
        <v>0</v>
      </c>
      <c r="AO124" s="135">
        <v>0</v>
      </c>
      <c r="AP124" s="135">
        <v>1</v>
      </c>
      <c r="AQ124" s="135">
        <v>0</v>
      </c>
      <c r="AR124" s="135">
        <v>0</v>
      </c>
      <c r="AS124" s="135">
        <v>0</v>
      </c>
      <c r="AT124" s="135">
        <v>0</v>
      </c>
      <c r="AU124" s="135">
        <v>0</v>
      </c>
      <c r="AV124" s="135">
        <v>1</v>
      </c>
      <c r="AW124" s="135">
        <v>0</v>
      </c>
      <c r="AX124" s="135">
        <v>0</v>
      </c>
      <c r="AY124" s="135">
        <v>0</v>
      </c>
      <c r="AZ124" s="135">
        <v>1</v>
      </c>
      <c r="BA124" s="135">
        <v>1</v>
      </c>
      <c r="BB124" s="135">
        <v>1</v>
      </c>
      <c r="BC124" s="135">
        <v>0</v>
      </c>
      <c r="BD124" s="135">
        <v>0</v>
      </c>
      <c r="BE124" s="135">
        <v>0</v>
      </c>
      <c r="BF124" s="135">
        <v>0</v>
      </c>
      <c r="BG124" s="135">
        <v>0</v>
      </c>
      <c r="BH124" s="135">
        <v>0</v>
      </c>
      <c r="BI124" s="135">
        <v>0</v>
      </c>
      <c r="BJ124" s="135">
        <v>0</v>
      </c>
      <c r="BK124" s="135">
        <v>0</v>
      </c>
      <c r="BL124" s="135">
        <v>0</v>
      </c>
      <c r="BM124" s="135">
        <v>0</v>
      </c>
      <c r="BN124" s="135">
        <v>0</v>
      </c>
      <c r="BO124" s="135">
        <v>0</v>
      </c>
      <c r="BP124" s="135">
        <v>1</v>
      </c>
      <c r="BQ124" s="135">
        <v>0</v>
      </c>
      <c r="BR124" s="135">
        <v>0</v>
      </c>
      <c r="BS124" s="135">
        <v>0</v>
      </c>
      <c r="BT124" s="135">
        <v>0</v>
      </c>
      <c r="BU124" s="135">
        <v>0</v>
      </c>
      <c r="BV124" s="135">
        <v>0</v>
      </c>
      <c r="BW124" s="135">
        <v>1</v>
      </c>
      <c r="BX124" s="135">
        <v>0</v>
      </c>
      <c r="BY124" s="135">
        <v>0</v>
      </c>
      <c r="BZ124" s="135">
        <v>1</v>
      </c>
      <c r="CA124" s="135">
        <v>0</v>
      </c>
      <c r="CB124" s="135">
        <v>0</v>
      </c>
      <c r="CC124" s="135">
        <v>0</v>
      </c>
      <c r="CD124" s="135">
        <v>0</v>
      </c>
      <c r="CE124" s="135">
        <v>0</v>
      </c>
      <c r="CF124" s="135">
        <v>0</v>
      </c>
      <c r="CG124" s="135">
        <v>0</v>
      </c>
      <c r="CH124" s="135">
        <v>0</v>
      </c>
      <c r="CI124" s="135">
        <v>0</v>
      </c>
      <c r="CJ124" s="135">
        <v>0</v>
      </c>
      <c r="CK124" s="135">
        <v>0</v>
      </c>
      <c r="CL124" s="135">
        <v>0</v>
      </c>
      <c r="CM124" s="135">
        <v>1</v>
      </c>
      <c r="CN124" s="135">
        <v>0</v>
      </c>
      <c r="CO124" s="135">
        <v>0</v>
      </c>
      <c r="CP124" s="135">
        <v>1</v>
      </c>
      <c r="CQ124" s="135">
        <v>0</v>
      </c>
      <c r="CR124" s="135">
        <v>0</v>
      </c>
      <c r="CS124" s="135">
        <v>0</v>
      </c>
      <c r="CT124" s="135">
        <v>0</v>
      </c>
      <c r="CU124" s="135">
        <v>0</v>
      </c>
      <c r="CV124" s="135">
        <v>0</v>
      </c>
      <c r="CW124" s="135">
        <v>0</v>
      </c>
      <c r="CX124" s="135"/>
    </row>
    <row r="125" spans="1:102" x14ac:dyDescent="0.35">
      <c r="A125" s="135">
        <v>124</v>
      </c>
      <c r="B125" s="135">
        <v>0</v>
      </c>
      <c r="C125" s="135">
        <v>0</v>
      </c>
      <c r="D125" s="135">
        <v>0</v>
      </c>
      <c r="E125" s="135">
        <v>0</v>
      </c>
      <c r="F125" s="135">
        <v>1</v>
      </c>
      <c r="G125" s="135">
        <v>0</v>
      </c>
      <c r="H125" s="135">
        <v>0</v>
      </c>
      <c r="I125" s="135">
        <v>0</v>
      </c>
      <c r="J125" s="135">
        <v>1</v>
      </c>
      <c r="K125" s="135">
        <v>0</v>
      </c>
      <c r="L125" s="135">
        <v>0</v>
      </c>
      <c r="M125" s="135">
        <v>0</v>
      </c>
      <c r="N125" s="135">
        <v>0</v>
      </c>
      <c r="O125" s="135">
        <v>0</v>
      </c>
      <c r="P125" s="135">
        <v>1</v>
      </c>
      <c r="Q125" s="135">
        <v>0</v>
      </c>
      <c r="R125" s="135">
        <v>0</v>
      </c>
      <c r="S125" s="135">
        <v>0</v>
      </c>
      <c r="T125" s="135">
        <v>0</v>
      </c>
      <c r="U125" s="135">
        <v>0</v>
      </c>
      <c r="V125" s="135">
        <v>1</v>
      </c>
      <c r="W125" s="135">
        <v>0</v>
      </c>
      <c r="X125" s="135">
        <v>0</v>
      </c>
      <c r="Y125" s="135">
        <v>0</v>
      </c>
      <c r="Z125" s="135">
        <v>0</v>
      </c>
      <c r="AA125" s="135">
        <v>0</v>
      </c>
      <c r="AB125" s="135">
        <v>0</v>
      </c>
      <c r="AC125" s="135">
        <v>0</v>
      </c>
      <c r="AD125" s="135">
        <v>0</v>
      </c>
      <c r="AE125" s="135">
        <v>0</v>
      </c>
      <c r="AF125" s="135">
        <v>0</v>
      </c>
      <c r="AG125" s="135">
        <v>0</v>
      </c>
      <c r="AH125" s="135">
        <v>0</v>
      </c>
      <c r="AI125" s="135">
        <v>0</v>
      </c>
      <c r="AJ125" s="135">
        <v>0</v>
      </c>
      <c r="AK125" s="135">
        <v>0</v>
      </c>
      <c r="AL125" s="135">
        <v>0</v>
      </c>
      <c r="AM125" s="135">
        <v>0</v>
      </c>
      <c r="AN125" s="135">
        <v>0</v>
      </c>
      <c r="AO125" s="135">
        <v>1</v>
      </c>
      <c r="AP125" s="135">
        <v>0</v>
      </c>
      <c r="AQ125" s="135">
        <v>1</v>
      </c>
      <c r="AR125" s="135">
        <v>0</v>
      </c>
      <c r="AS125" s="135">
        <v>1</v>
      </c>
      <c r="AT125" s="135">
        <v>0</v>
      </c>
      <c r="AU125" s="135">
        <v>0</v>
      </c>
      <c r="AV125" s="135">
        <v>1</v>
      </c>
      <c r="AW125" s="135">
        <v>0</v>
      </c>
      <c r="AX125" s="135">
        <v>0</v>
      </c>
      <c r="AY125" s="135">
        <v>0</v>
      </c>
      <c r="AZ125" s="135">
        <v>0</v>
      </c>
      <c r="BA125" s="135">
        <v>0</v>
      </c>
      <c r="BB125" s="135">
        <v>0</v>
      </c>
      <c r="BC125" s="135">
        <v>0</v>
      </c>
      <c r="BD125" s="135">
        <v>0</v>
      </c>
      <c r="BE125" s="135">
        <v>0</v>
      </c>
      <c r="BF125" s="135">
        <v>0</v>
      </c>
      <c r="BG125" s="135">
        <v>0</v>
      </c>
      <c r="BH125" s="135">
        <v>0</v>
      </c>
      <c r="BI125" s="135">
        <v>1</v>
      </c>
      <c r="BJ125" s="135">
        <v>1</v>
      </c>
      <c r="BK125" s="135">
        <v>0</v>
      </c>
      <c r="BL125" s="135">
        <v>0</v>
      </c>
      <c r="BM125" s="135">
        <v>0</v>
      </c>
      <c r="BN125" s="135">
        <v>0</v>
      </c>
      <c r="BO125" s="135">
        <v>0</v>
      </c>
      <c r="BP125" s="135">
        <v>0</v>
      </c>
      <c r="BQ125" s="135">
        <v>1</v>
      </c>
      <c r="BR125" s="135">
        <v>1</v>
      </c>
      <c r="BS125" s="135">
        <v>0</v>
      </c>
      <c r="BT125" s="135">
        <v>0</v>
      </c>
      <c r="BU125" s="135">
        <v>0</v>
      </c>
      <c r="BV125" s="135">
        <v>0</v>
      </c>
      <c r="BW125" s="135">
        <v>0</v>
      </c>
      <c r="BX125" s="135">
        <v>0</v>
      </c>
      <c r="BY125" s="135">
        <v>0</v>
      </c>
      <c r="BZ125" s="135">
        <v>0</v>
      </c>
      <c r="CA125" s="135">
        <v>0</v>
      </c>
      <c r="CB125" s="135">
        <v>0</v>
      </c>
      <c r="CC125" s="135">
        <v>0</v>
      </c>
      <c r="CD125" s="135">
        <v>0</v>
      </c>
      <c r="CE125" s="135">
        <v>0</v>
      </c>
      <c r="CF125" s="135">
        <v>0</v>
      </c>
      <c r="CG125" s="135">
        <v>0</v>
      </c>
      <c r="CH125" s="135">
        <v>0</v>
      </c>
      <c r="CI125" s="135">
        <v>0</v>
      </c>
      <c r="CJ125" s="135">
        <v>0</v>
      </c>
      <c r="CK125" s="135">
        <v>0</v>
      </c>
      <c r="CL125" s="135">
        <v>0</v>
      </c>
      <c r="CM125" s="135">
        <v>0</v>
      </c>
      <c r="CN125" s="135">
        <v>0</v>
      </c>
      <c r="CO125" s="135">
        <v>0</v>
      </c>
      <c r="CP125" s="135">
        <v>0</v>
      </c>
      <c r="CQ125" s="135">
        <v>0</v>
      </c>
      <c r="CR125" s="135">
        <v>0</v>
      </c>
      <c r="CS125" s="135">
        <v>1</v>
      </c>
      <c r="CT125" s="135">
        <v>0</v>
      </c>
      <c r="CU125" s="135">
        <v>0</v>
      </c>
      <c r="CV125" s="135">
        <v>0</v>
      </c>
      <c r="CW125" s="135">
        <v>0</v>
      </c>
      <c r="CX125" s="135"/>
    </row>
    <row r="126" spans="1:102" x14ac:dyDescent="0.35">
      <c r="A126" s="135">
        <v>125</v>
      </c>
      <c r="B126" s="135">
        <v>0</v>
      </c>
      <c r="C126" s="135">
        <v>0</v>
      </c>
      <c r="D126" s="135">
        <v>1</v>
      </c>
      <c r="E126" s="135">
        <v>0</v>
      </c>
      <c r="F126" s="135">
        <v>0</v>
      </c>
      <c r="G126" s="135">
        <v>0</v>
      </c>
      <c r="H126" s="135">
        <v>0</v>
      </c>
      <c r="I126" s="135">
        <v>0</v>
      </c>
      <c r="J126" s="135">
        <v>0</v>
      </c>
      <c r="K126" s="135">
        <v>0</v>
      </c>
      <c r="L126" s="135">
        <v>0</v>
      </c>
      <c r="M126" s="135">
        <v>0</v>
      </c>
      <c r="N126" s="135">
        <v>0</v>
      </c>
      <c r="O126" s="135">
        <v>1</v>
      </c>
      <c r="P126" s="135">
        <v>1</v>
      </c>
      <c r="Q126" s="135">
        <v>0</v>
      </c>
      <c r="R126" s="135">
        <v>0</v>
      </c>
      <c r="S126" s="135">
        <v>0</v>
      </c>
      <c r="T126" s="135">
        <v>0</v>
      </c>
      <c r="U126" s="135">
        <v>0</v>
      </c>
      <c r="V126" s="135">
        <v>0</v>
      </c>
      <c r="W126" s="135">
        <v>0</v>
      </c>
      <c r="X126" s="135">
        <v>1</v>
      </c>
      <c r="Y126" s="135">
        <v>0</v>
      </c>
      <c r="Z126" s="135">
        <v>0</v>
      </c>
      <c r="AA126" s="135">
        <v>0</v>
      </c>
      <c r="AB126" s="135">
        <v>0</v>
      </c>
      <c r="AC126" s="135">
        <v>0</v>
      </c>
      <c r="AD126" s="135">
        <v>1</v>
      </c>
      <c r="AE126" s="135">
        <v>0</v>
      </c>
      <c r="AF126" s="135">
        <v>0</v>
      </c>
      <c r="AG126" s="135">
        <v>0</v>
      </c>
      <c r="AH126" s="135">
        <v>1</v>
      </c>
      <c r="AI126" s="135">
        <v>0</v>
      </c>
      <c r="AJ126" s="135">
        <v>0</v>
      </c>
      <c r="AK126" s="135">
        <v>1</v>
      </c>
      <c r="AL126" s="135">
        <v>0</v>
      </c>
      <c r="AM126" s="135">
        <v>0</v>
      </c>
      <c r="AN126" s="135">
        <v>0</v>
      </c>
      <c r="AO126" s="135">
        <v>0</v>
      </c>
      <c r="AP126" s="135">
        <v>0</v>
      </c>
      <c r="AQ126" s="135">
        <v>1</v>
      </c>
      <c r="AR126" s="135">
        <v>1</v>
      </c>
      <c r="AS126" s="135">
        <v>0</v>
      </c>
      <c r="AT126" s="135">
        <v>0</v>
      </c>
      <c r="AU126" s="135">
        <v>0</v>
      </c>
      <c r="AV126" s="135">
        <v>1</v>
      </c>
      <c r="AW126" s="135">
        <v>0</v>
      </c>
      <c r="AX126" s="135">
        <v>0</v>
      </c>
      <c r="AY126" s="135">
        <v>0</v>
      </c>
      <c r="AZ126" s="135">
        <v>1</v>
      </c>
      <c r="BA126" s="135">
        <v>1</v>
      </c>
      <c r="BB126" s="135">
        <v>0</v>
      </c>
      <c r="BC126" s="135">
        <v>0</v>
      </c>
      <c r="BD126" s="135">
        <v>0</v>
      </c>
      <c r="BE126" s="135">
        <v>1</v>
      </c>
      <c r="BF126" s="135">
        <v>0</v>
      </c>
      <c r="BG126" s="135">
        <v>0</v>
      </c>
      <c r="BH126" s="135">
        <v>0</v>
      </c>
      <c r="BI126" s="135">
        <v>0</v>
      </c>
      <c r="BJ126" s="135">
        <v>0</v>
      </c>
      <c r="BK126" s="135">
        <v>0</v>
      </c>
      <c r="BL126" s="135">
        <v>0</v>
      </c>
      <c r="BM126" s="135">
        <v>0</v>
      </c>
      <c r="BN126" s="135">
        <v>0</v>
      </c>
      <c r="BO126" s="135">
        <v>0</v>
      </c>
      <c r="BP126" s="135">
        <v>0</v>
      </c>
      <c r="BQ126" s="135">
        <v>0</v>
      </c>
      <c r="BR126" s="135">
        <v>0</v>
      </c>
      <c r="BS126" s="135">
        <v>0</v>
      </c>
      <c r="BT126" s="135">
        <v>1</v>
      </c>
      <c r="BU126" s="135">
        <v>0</v>
      </c>
      <c r="BV126" s="135">
        <v>0</v>
      </c>
      <c r="BW126" s="135">
        <v>0</v>
      </c>
      <c r="BX126" s="135">
        <v>1</v>
      </c>
      <c r="BY126" s="135">
        <v>0</v>
      </c>
      <c r="BZ126" s="135">
        <v>0</v>
      </c>
      <c r="CA126" s="135">
        <v>0</v>
      </c>
      <c r="CB126" s="135">
        <v>0</v>
      </c>
      <c r="CC126" s="135">
        <v>0</v>
      </c>
      <c r="CD126" s="135">
        <v>0</v>
      </c>
      <c r="CE126" s="135">
        <v>0</v>
      </c>
      <c r="CF126" s="135">
        <v>0</v>
      </c>
      <c r="CG126" s="135">
        <v>0</v>
      </c>
      <c r="CH126" s="135">
        <v>0</v>
      </c>
      <c r="CI126" s="135">
        <v>0</v>
      </c>
      <c r="CJ126" s="135">
        <v>1</v>
      </c>
      <c r="CK126" s="135">
        <v>0</v>
      </c>
      <c r="CL126" s="135">
        <v>0</v>
      </c>
      <c r="CM126" s="135">
        <v>0</v>
      </c>
      <c r="CN126" s="135">
        <v>0</v>
      </c>
      <c r="CO126" s="135">
        <v>0</v>
      </c>
      <c r="CP126" s="135">
        <v>0</v>
      </c>
      <c r="CQ126" s="135">
        <v>0</v>
      </c>
      <c r="CR126" s="135">
        <v>0</v>
      </c>
      <c r="CS126" s="135">
        <v>0</v>
      </c>
      <c r="CT126" s="135">
        <v>0</v>
      </c>
      <c r="CU126" s="135">
        <v>0</v>
      </c>
      <c r="CV126" s="135">
        <v>1</v>
      </c>
      <c r="CW126" s="135">
        <v>1</v>
      </c>
      <c r="CX126" s="135"/>
    </row>
    <row r="127" spans="1:102" x14ac:dyDescent="0.35">
      <c r="A127" s="135">
        <v>126</v>
      </c>
      <c r="B127" s="135">
        <v>0</v>
      </c>
      <c r="C127" s="135">
        <v>0</v>
      </c>
      <c r="D127" s="135">
        <v>0</v>
      </c>
      <c r="E127" s="135">
        <v>1</v>
      </c>
      <c r="F127" s="135">
        <v>1</v>
      </c>
      <c r="G127" s="135">
        <v>0</v>
      </c>
      <c r="H127" s="135">
        <v>0</v>
      </c>
      <c r="I127" s="135">
        <v>1</v>
      </c>
      <c r="J127" s="135">
        <v>0</v>
      </c>
      <c r="K127" s="135">
        <v>0</v>
      </c>
      <c r="L127" s="135">
        <v>0</v>
      </c>
      <c r="M127" s="135">
        <v>0</v>
      </c>
      <c r="N127" s="135">
        <v>0</v>
      </c>
      <c r="O127" s="135">
        <v>1</v>
      </c>
      <c r="P127" s="135">
        <v>1</v>
      </c>
      <c r="Q127" s="135">
        <v>0</v>
      </c>
      <c r="R127" s="135">
        <v>1</v>
      </c>
      <c r="S127" s="135">
        <v>0</v>
      </c>
      <c r="T127" s="135">
        <v>0</v>
      </c>
      <c r="U127" s="135">
        <v>1</v>
      </c>
      <c r="V127" s="135">
        <v>1</v>
      </c>
      <c r="W127" s="135">
        <v>0</v>
      </c>
      <c r="X127" s="135">
        <v>0</v>
      </c>
      <c r="Y127" s="135">
        <v>0</v>
      </c>
      <c r="Z127" s="135">
        <v>0</v>
      </c>
      <c r="AA127" s="135">
        <v>0</v>
      </c>
      <c r="AB127" s="135">
        <v>1</v>
      </c>
      <c r="AC127" s="135">
        <v>0</v>
      </c>
      <c r="AD127" s="135">
        <v>0</v>
      </c>
      <c r="AE127" s="135">
        <v>0</v>
      </c>
      <c r="AF127" s="135">
        <v>0</v>
      </c>
      <c r="AG127" s="135">
        <v>0</v>
      </c>
      <c r="AH127" s="135">
        <v>0</v>
      </c>
      <c r="AI127" s="135">
        <v>0</v>
      </c>
      <c r="AJ127" s="135">
        <v>0</v>
      </c>
      <c r="AK127" s="135">
        <v>0</v>
      </c>
      <c r="AL127" s="135">
        <v>0</v>
      </c>
      <c r="AM127" s="135">
        <v>0</v>
      </c>
      <c r="AN127" s="135">
        <v>0</v>
      </c>
      <c r="AO127" s="135">
        <v>0</v>
      </c>
      <c r="AP127" s="135">
        <v>0</v>
      </c>
      <c r="AQ127" s="135">
        <v>0</v>
      </c>
      <c r="AR127" s="135">
        <v>0</v>
      </c>
      <c r="AS127" s="135">
        <v>0</v>
      </c>
      <c r="AT127" s="135">
        <v>0</v>
      </c>
      <c r="AU127" s="135">
        <v>1</v>
      </c>
      <c r="AV127" s="135">
        <v>0</v>
      </c>
      <c r="AW127" s="135">
        <v>0</v>
      </c>
      <c r="AX127" s="135">
        <v>0</v>
      </c>
      <c r="AY127" s="135">
        <v>0</v>
      </c>
      <c r="AZ127" s="135">
        <v>0</v>
      </c>
      <c r="BA127" s="135">
        <v>0</v>
      </c>
      <c r="BB127" s="135">
        <v>0</v>
      </c>
      <c r="BC127" s="135">
        <v>0</v>
      </c>
      <c r="BD127" s="135">
        <v>0</v>
      </c>
      <c r="BE127" s="135">
        <v>0</v>
      </c>
      <c r="BF127" s="135">
        <v>0</v>
      </c>
      <c r="BG127" s="135">
        <v>0</v>
      </c>
      <c r="BH127" s="135">
        <v>0</v>
      </c>
      <c r="BI127" s="135">
        <v>0</v>
      </c>
      <c r="BJ127" s="135">
        <v>0</v>
      </c>
      <c r="BK127" s="135">
        <v>0</v>
      </c>
      <c r="BL127" s="135">
        <v>0</v>
      </c>
      <c r="BM127" s="135">
        <v>0</v>
      </c>
      <c r="BN127" s="135">
        <v>0</v>
      </c>
      <c r="BO127" s="135">
        <v>0</v>
      </c>
      <c r="BP127" s="135">
        <v>0</v>
      </c>
      <c r="BQ127" s="135">
        <v>0</v>
      </c>
      <c r="BR127" s="135">
        <v>0</v>
      </c>
      <c r="BS127" s="135">
        <v>1</v>
      </c>
      <c r="BT127" s="135">
        <v>0</v>
      </c>
      <c r="BU127" s="135">
        <v>0</v>
      </c>
      <c r="BV127" s="135">
        <v>0</v>
      </c>
      <c r="BW127" s="135">
        <v>0</v>
      </c>
      <c r="BX127" s="135">
        <v>0</v>
      </c>
      <c r="BY127" s="135">
        <v>0</v>
      </c>
      <c r="BZ127" s="135">
        <v>0</v>
      </c>
      <c r="CA127" s="135">
        <v>0</v>
      </c>
      <c r="CB127" s="135">
        <v>0</v>
      </c>
      <c r="CC127" s="135">
        <v>0</v>
      </c>
      <c r="CD127" s="135">
        <v>0</v>
      </c>
      <c r="CE127" s="135">
        <v>3</v>
      </c>
      <c r="CF127" s="135">
        <v>0</v>
      </c>
      <c r="CG127" s="135">
        <v>0</v>
      </c>
      <c r="CH127" s="135">
        <v>0</v>
      </c>
      <c r="CI127" s="135">
        <v>0</v>
      </c>
      <c r="CJ127" s="135">
        <v>0</v>
      </c>
      <c r="CK127" s="135">
        <v>0</v>
      </c>
      <c r="CL127" s="135">
        <v>0</v>
      </c>
      <c r="CM127" s="135">
        <v>0</v>
      </c>
      <c r="CN127" s="135">
        <v>0</v>
      </c>
      <c r="CO127" s="135">
        <v>0</v>
      </c>
      <c r="CP127" s="135">
        <v>0</v>
      </c>
      <c r="CQ127" s="135">
        <v>0</v>
      </c>
      <c r="CR127" s="135">
        <v>0</v>
      </c>
      <c r="CS127" s="135">
        <v>0</v>
      </c>
      <c r="CT127" s="135">
        <v>0</v>
      </c>
      <c r="CU127" s="135">
        <v>0</v>
      </c>
      <c r="CV127" s="135">
        <v>0</v>
      </c>
      <c r="CW127" s="135">
        <v>1</v>
      </c>
      <c r="CX127" s="135"/>
    </row>
    <row r="128" spans="1:102" x14ac:dyDescent="0.35">
      <c r="A128" s="135">
        <v>127</v>
      </c>
      <c r="B128" s="135">
        <v>0</v>
      </c>
      <c r="C128" s="135">
        <v>0</v>
      </c>
      <c r="D128" s="135">
        <v>0</v>
      </c>
      <c r="E128" s="135">
        <v>0</v>
      </c>
      <c r="F128" s="135">
        <v>0</v>
      </c>
      <c r="G128" s="135">
        <v>0</v>
      </c>
      <c r="H128" s="135">
        <v>0</v>
      </c>
      <c r="I128" s="135">
        <v>1</v>
      </c>
      <c r="J128" s="135">
        <v>0</v>
      </c>
      <c r="K128" s="135">
        <v>0</v>
      </c>
      <c r="L128" s="135">
        <v>0</v>
      </c>
      <c r="M128" s="135">
        <v>0</v>
      </c>
      <c r="N128" s="135">
        <v>0</v>
      </c>
      <c r="O128" s="135">
        <v>0</v>
      </c>
      <c r="P128" s="135">
        <v>0</v>
      </c>
      <c r="Q128" s="135">
        <v>0</v>
      </c>
      <c r="R128" s="135">
        <v>0</v>
      </c>
      <c r="S128" s="135">
        <v>0</v>
      </c>
      <c r="T128" s="135">
        <v>0</v>
      </c>
      <c r="U128" s="135">
        <v>0</v>
      </c>
      <c r="V128" s="135">
        <v>0</v>
      </c>
      <c r="W128" s="135">
        <v>0</v>
      </c>
      <c r="X128" s="135">
        <v>0</v>
      </c>
      <c r="Y128" s="135">
        <v>0</v>
      </c>
      <c r="Z128" s="135">
        <v>0</v>
      </c>
      <c r="AA128" s="135">
        <v>0</v>
      </c>
      <c r="AB128" s="135">
        <v>0</v>
      </c>
      <c r="AC128" s="135">
        <v>0</v>
      </c>
      <c r="AD128" s="135">
        <v>0</v>
      </c>
      <c r="AE128" s="135">
        <v>0</v>
      </c>
      <c r="AF128" s="135">
        <v>0</v>
      </c>
      <c r="AG128" s="135">
        <v>0</v>
      </c>
      <c r="AH128" s="135">
        <v>0</v>
      </c>
      <c r="AI128" s="135">
        <v>0</v>
      </c>
      <c r="AJ128" s="135">
        <v>0</v>
      </c>
      <c r="AK128" s="135">
        <v>0</v>
      </c>
      <c r="AL128" s="135">
        <v>0</v>
      </c>
      <c r="AM128" s="135">
        <v>0</v>
      </c>
      <c r="AN128" s="135">
        <v>0</v>
      </c>
      <c r="AO128" s="135">
        <v>0</v>
      </c>
      <c r="AP128" s="135">
        <v>0</v>
      </c>
      <c r="AQ128" s="135">
        <v>0</v>
      </c>
      <c r="AR128" s="135">
        <v>1</v>
      </c>
      <c r="AS128" s="135">
        <v>1</v>
      </c>
      <c r="AT128" s="135">
        <v>0</v>
      </c>
      <c r="AU128" s="135">
        <v>0</v>
      </c>
      <c r="AV128" s="135">
        <v>0</v>
      </c>
      <c r="AW128" s="135">
        <v>0</v>
      </c>
      <c r="AX128" s="135">
        <v>0</v>
      </c>
      <c r="AY128" s="135">
        <v>0</v>
      </c>
      <c r="AZ128" s="135">
        <v>0</v>
      </c>
      <c r="BA128" s="135">
        <v>0</v>
      </c>
      <c r="BB128" s="135">
        <v>0</v>
      </c>
      <c r="BC128" s="135">
        <v>0</v>
      </c>
      <c r="BD128" s="135">
        <v>0</v>
      </c>
      <c r="BE128" s="135">
        <v>0</v>
      </c>
      <c r="BF128" s="135">
        <v>0</v>
      </c>
      <c r="BG128" s="135">
        <v>0</v>
      </c>
      <c r="BH128" s="135">
        <v>0</v>
      </c>
      <c r="BI128" s="135">
        <v>0</v>
      </c>
      <c r="BJ128" s="135">
        <v>1</v>
      </c>
      <c r="BK128" s="135">
        <v>0</v>
      </c>
      <c r="BL128" s="135">
        <v>0</v>
      </c>
      <c r="BM128" s="135">
        <v>0</v>
      </c>
      <c r="BN128" s="135">
        <v>0</v>
      </c>
      <c r="BO128" s="135">
        <v>0</v>
      </c>
      <c r="BP128" s="135">
        <v>0</v>
      </c>
      <c r="BQ128" s="135">
        <v>0</v>
      </c>
      <c r="BR128" s="135">
        <v>1</v>
      </c>
      <c r="BS128" s="135">
        <v>1</v>
      </c>
      <c r="BT128" s="135">
        <v>0</v>
      </c>
      <c r="BU128" s="135">
        <v>0</v>
      </c>
      <c r="BV128" s="135">
        <v>1</v>
      </c>
      <c r="BW128" s="135">
        <v>0</v>
      </c>
      <c r="BX128" s="135">
        <v>0</v>
      </c>
      <c r="BY128" s="135">
        <v>0</v>
      </c>
      <c r="BZ128" s="135">
        <v>1</v>
      </c>
      <c r="CA128" s="135">
        <v>1</v>
      </c>
      <c r="CB128" s="135">
        <v>0</v>
      </c>
      <c r="CC128" s="135">
        <v>0</v>
      </c>
      <c r="CD128" s="135">
        <v>0</v>
      </c>
      <c r="CE128" s="135">
        <v>0</v>
      </c>
      <c r="CF128" s="135">
        <v>0</v>
      </c>
      <c r="CG128" s="135">
        <v>0</v>
      </c>
      <c r="CH128" s="135">
        <v>0</v>
      </c>
      <c r="CI128" s="135">
        <v>0</v>
      </c>
      <c r="CJ128" s="135">
        <v>0</v>
      </c>
      <c r="CK128" s="135">
        <v>0</v>
      </c>
      <c r="CL128" s="135">
        <v>0</v>
      </c>
      <c r="CM128" s="135">
        <v>0</v>
      </c>
      <c r="CN128" s="135">
        <v>0</v>
      </c>
      <c r="CO128" s="135">
        <v>0</v>
      </c>
      <c r="CP128" s="135">
        <v>0</v>
      </c>
      <c r="CQ128" s="135">
        <v>0</v>
      </c>
      <c r="CR128" s="135">
        <v>0</v>
      </c>
      <c r="CS128" s="135">
        <v>0</v>
      </c>
      <c r="CT128" s="135">
        <v>0</v>
      </c>
      <c r="CU128" s="135">
        <v>1</v>
      </c>
      <c r="CV128" s="135">
        <v>0</v>
      </c>
      <c r="CW128" s="135">
        <v>0</v>
      </c>
      <c r="CX128" s="135"/>
    </row>
    <row r="129" spans="1:102" x14ac:dyDescent="0.35">
      <c r="A129" s="135">
        <v>128</v>
      </c>
      <c r="B129" s="135">
        <v>0</v>
      </c>
      <c r="C129" s="135">
        <v>0</v>
      </c>
      <c r="D129" s="135">
        <v>0</v>
      </c>
      <c r="E129" s="135">
        <v>0</v>
      </c>
      <c r="F129" s="135">
        <v>0</v>
      </c>
      <c r="G129" s="135">
        <v>0</v>
      </c>
      <c r="H129" s="135">
        <v>0</v>
      </c>
      <c r="I129" s="135">
        <v>1</v>
      </c>
      <c r="J129" s="135">
        <v>0</v>
      </c>
      <c r="K129" s="135">
        <v>0</v>
      </c>
      <c r="L129" s="135">
        <v>0</v>
      </c>
      <c r="M129" s="135">
        <v>0</v>
      </c>
      <c r="N129" s="135">
        <v>0</v>
      </c>
      <c r="O129" s="135">
        <v>0</v>
      </c>
      <c r="P129" s="135">
        <v>0</v>
      </c>
      <c r="Q129" s="135">
        <v>0</v>
      </c>
      <c r="R129" s="135">
        <v>0</v>
      </c>
      <c r="S129" s="135">
        <v>0</v>
      </c>
      <c r="T129" s="135">
        <v>0</v>
      </c>
      <c r="U129" s="135">
        <v>1</v>
      </c>
      <c r="V129" s="135">
        <v>1</v>
      </c>
      <c r="W129" s="135">
        <v>0</v>
      </c>
      <c r="X129" s="135">
        <v>0</v>
      </c>
      <c r="Y129" s="135">
        <v>0</v>
      </c>
      <c r="Z129" s="135">
        <v>0</v>
      </c>
      <c r="AA129" s="135">
        <v>0</v>
      </c>
      <c r="AB129" s="135">
        <v>1</v>
      </c>
      <c r="AC129" s="135">
        <v>0</v>
      </c>
      <c r="AD129" s="135">
        <v>0</v>
      </c>
      <c r="AE129" s="135">
        <v>0</v>
      </c>
      <c r="AF129" s="135">
        <v>0</v>
      </c>
      <c r="AG129" s="135">
        <v>0</v>
      </c>
      <c r="AH129" s="135">
        <v>0</v>
      </c>
      <c r="AI129" s="135">
        <v>0</v>
      </c>
      <c r="AJ129" s="135">
        <v>0</v>
      </c>
      <c r="AK129" s="135">
        <v>1</v>
      </c>
      <c r="AL129" s="135">
        <v>0</v>
      </c>
      <c r="AM129" s="135">
        <v>0</v>
      </c>
      <c r="AN129" s="135">
        <v>0</v>
      </c>
      <c r="AO129" s="135">
        <v>0</v>
      </c>
      <c r="AP129" s="135">
        <v>0</v>
      </c>
      <c r="AQ129" s="135">
        <v>0</v>
      </c>
      <c r="AR129" s="135">
        <v>0</v>
      </c>
      <c r="AS129" s="135">
        <v>0</v>
      </c>
      <c r="AT129" s="135">
        <v>0</v>
      </c>
      <c r="AU129" s="135">
        <v>0</v>
      </c>
      <c r="AV129" s="135">
        <v>1</v>
      </c>
      <c r="AW129" s="135">
        <v>0</v>
      </c>
      <c r="AX129" s="135">
        <v>0</v>
      </c>
      <c r="AY129" s="135">
        <v>0</v>
      </c>
      <c r="AZ129" s="135">
        <v>0</v>
      </c>
      <c r="BA129" s="135">
        <v>0</v>
      </c>
      <c r="BB129" s="135">
        <v>0</v>
      </c>
      <c r="BC129" s="135">
        <v>2</v>
      </c>
      <c r="BD129" s="135">
        <v>0</v>
      </c>
      <c r="BE129" s="135">
        <v>0</v>
      </c>
      <c r="BF129" s="135">
        <v>0</v>
      </c>
      <c r="BG129" s="135">
        <v>0</v>
      </c>
      <c r="BH129" s="135">
        <v>0</v>
      </c>
      <c r="BI129" s="135">
        <v>0</v>
      </c>
      <c r="BJ129" s="135">
        <v>0</v>
      </c>
      <c r="BK129" s="135">
        <v>0</v>
      </c>
      <c r="BL129" s="135">
        <v>0</v>
      </c>
      <c r="BM129" s="135">
        <v>0</v>
      </c>
      <c r="BN129" s="135">
        <v>0</v>
      </c>
      <c r="BO129" s="135">
        <v>0</v>
      </c>
      <c r="BP129" s="135">
        <v>0</v>
      </c>
      <c r="BQ129" s="135">
        <v>0</v>
      </c>
      <c r="BR129" s="135">
        <v>0</v>
      </c>
      <c r="BS129" s="135">
        <v>0</v>
      </c>
      <c r="BT129" s="135">
        <v>0</v>
      </c>
      <c r="BU129" s="135">
        <v>0</v>
      </c>
      <c r="BV129" s="135">
        <v>0</v>
      </c>
      <c r="BW129" s="135">
        <v>0</v>
      </c>
      <c r="BX129" s="135">
        <v>0</v>
      </c>
      <c r="BY129" s="135">
        <v>0</v>
      </c>
      <c r="BZ129" s="135">
        <v>0</v>
      </c>
      <c r="CA129" s="135">
        <v>0</v>
      </c>
      <c r="CB129" s="135">
        <v>0</v>
      </c>
      <c r="CC129" s="135">
        <v>0</v>
      </c>
      <c r="CD129" s="135">
        <v>0</v>
      </c>
      <c r="CE129" s="135">
        <v>0</v>
      </c>
      <c r="CF129" s="135">
        <v>0</v>
      </c>
      <c r="CG129" s="135">
        <v>0</v>
      </c>
      <c r="CH129" s="135">
        <v>0</v>
      </c>
      <c r="CI129" s="135">
        <v>0</v>
      </c>
      <c r="CJ129" s="135">
        <v>0</v>
      </c>
      <c r="CK129" s="135">
        <v>0</v>
      </c>
      <c r="CL129" s="135">
        <v>0</v>
      </c>
      <c r="CM129" s="135">
        <v>0</v>
      </c>
      <c r="CN129" s="135">
        <v>0</v>
      </c>
      <c r="CO129" s="135">
        <v>0</v>
      </c>
      <c r="CP129" s="135">
        <v>0</v>
      </c>
      <c r="CQ129" s="135">
        <v>0</v>
      </c>
      <c r="CR129" s="135">
        <v>0</v>
      </c>
      <c r="CS129" s="135">
        <v>0</v>
      </c>
      <c r="CT129" s="135">
        <v>0</v>
      </c>
      <c r="CU129" s="135">
        <v>1</v>
      </c>
      <c r="CV129" s="135">
        <v>0</v>
      </c>
      <c r="CW129" s="135">
        <v>0</v>
      </c>
      <c r="CX129" s="135"/>
    </row>
    <row r="130" spans="1:102" x14ac:dyDescent="0.35">
      <c r="A130" s="135">
        <v>129</v>
      </c>
      <c r="B130" s="135">
        <v>0</v>
      </c>
      <c r="C130" s="135">
        <v>0</v>
      </c>
      <c r="D130" s="135">
        <v>0</v>
      </c>
      <c r="E130" s="135">
        <v>0</v>
      </c>
      <c r="F130" s="135">
        <v>0</v>
      </c>
      <c r="G130" s="135">
        <v>0</v>
      </c>
      <c r="H130" s="135">
        <v>0</v>
      </c>
      <c r="I130" s="135">
        <v>0</v>
      </c>
      <c r="J130" s="135">
        <v>1</v>
      </c>
      <c r="K130" s="135">
        <v>0</v>
      </c>
      <c r="L130" s="135">
        <v>0</v>
      </c>
      <c r="M130" s="135">
        <v>0</v>
      </c>
      <c r="N130" s="135">
        <v>0</v>
      </c>
      <c r="O130" s="135">
        <v>0</v>
      </c>
      <c r="P130" s="135">
        <v>0</v>
      </c>
      <c r="Q130" s="135">
        <v>0</v>
      </c>
      <c r="R130" s="135">
        <v>0</v>
      </c>
      <c r="S130" s="135">
        <v>1</v>
      </c>
      <c r="T130" s="135">
        <v>0</v>
      </c>
      <c r="U130" s="135">
        <v>1</v>
      </c>
      <c r="V130" s="135">
        <v>0</v>
      </c>
      <c r="W130" s="135">
        <v>0</v>
      </c>
      <c r="X130" s="135">
        <v>0</v>
      </c>
      <c r="Y130" s="135">
        <v>1</v>
      </c>
      <c r="Z130" s="135">
        <v>0</v>
      </c>
      <c r="AA130" s="135">
        <v>0</v>
      </c>
      <c r="AB130" s="135">
        <v>1</v>
      </c>
      <c r="AC130" s="135">
        <v>0</v>
      </c>
      <c r="AD130" s="135">
        <v>1</v>
      </c>
      <c r="AE130" s="135">
        <v>0</v>
      </c>
      <c r="AF130" s="135">
        <v>0</v>
      </c>
      <c r="AG130" s="135">
        <v>0</v>
      </c>
      <c r="AH130" s="135">
        <v>0</v>
      </c>
      <c r="AI130" s="135">
        <v>0</v>
      </c>
      <c r="AJ130" s="135">
        <v>0</v>
      </c>
      <c r="AK130" s="135">
        <v>0</v>
      </c>
      <c r="AL130" s="135">
        <v>0</v>
      </c>
      <c r="AM130" s="135">
        <v>0</v>
      </c>
      <c r="AN130" s="135">
        <v>1</v>
      </c>
      <c r="AO130" s="135">
        <v>1</v>
      </c>
      <c r="AP130" s="135">
        <v>0</v>
      </c>
      <c r="AQ130" s="135">
        <v>0</v>
      </c>
      <c r="AR130" s="135">
        <v>1</v>
      </c>
      <c r="AS130" s="135">
        <v>0</v>
      </c>
      <c r="AT130" s="135">
        <v>0</v>
      </c>
      <c r="AU130" s="135">
        <v>0</v>
      </c>
      <c r="AV130" s="135">
        <v>0</v>
      </c>
      <c r="AW130" s="135">
        <v>0</v>
      </c>
      <c r="AX130" s="135">
        <v>0</v>
      </c>
      <c r="AY130" s="135">
        <v>0</v>
      </c>
      <c r="AZ130" s="135">
        <v>0</v>
      </c>
      <c r="BA130" s="135">
        <v>0</v>
      </c>
      <c r="BB130" s="135">
        <v>0</v>
      </c>
      <c r="BC130" s="135">
        <v>0</v>
      </c>
      <c r="BD130" s="135">
        <v>0</v>
      </c>
      <c r="BE130" s="135">
        <v>0</v>
      </c>
      <c r="BF130" s="135">
        <v>0</v>
      </c>
      <c r="BG130" s="135">
        <v>0</v>
      </c>
      <c r="BH130" s="135">
        <v>0</v>
      </c>
      <c r="BI130" s="135">
        <v>0</v>
      </c>
      <c r="BJ130" s="135">
        <v>1</v>
      </c>
      <c r="BK130" s="135">
        <v>0</v>
      </c>
      <c r="BL130" s="135">
        <v>0</v>
      </c>
      <c r="BM130" s="135">
        <v>0</v>
      </c>
      <c r="BN130" s="135">
        <v>0</v>
      </c>
      <c r="BO130" s="135">
        <v>0</v>
      </c>
      <c r="BP130" s="135">
        <v>0</v>
      </c>
      <c r="BQ130" s="135">
        <v>0</v>
      </c>
      <c r="BR130" s="135">
        <v>0</v>
      </c>
      <c r="BS130" s="135">
        <v>2</v>
      </c>
      <c r="BT130" s="135">
        <v>0</v>
      </c>
      <c r="BU130" s="135">
        <v>0</v>
      </c>
      <c r="BV130" s="135">
        <v>0</v>
      </c>
      <c r="BW130" s="135">
        <v>0</v>
      </c>
      <c r="BX130" s="135">
        <v>0</v>
      </c>
      <c r="BY130" s="135">
        <v>0</v>
      </c>
      <c r="BZ130" s="135">
        <v>0</v>
      </c>
      <c r="CA130" s="135">
        <v>0</v>
      </c>
      <c r="CB130" s="135">
        <v>0</v>
      </c>
      <c r="CC130" s="135">
        <v>0</v>
      </c>
      <c r="CD130" s="135">
        <v>0</v>
      </c>
      <c r="CE130" s="135">
        <v>0</v>
      </c>
      <c r="CF130" s="135">
        <v>0</v>
      </c>
      <c r="CG130" s="135">
        <v>0</v>
      </c>
      <c r="CH130" s="135">
        <v>0</v>
      </c>
      <c r="CI130" s="135">
        <v>0</v>
      </c>
      <c r="CJ130" s="135">
        <v>0</v>
      </c>
      <c r="CK130" s="135">
        <v>0</v>
      </c>
      <c r="CL130" s="135">
        <v>1</v>
      </c>
      <c r="CM130" s="135">
        <v>0</v>
      </c>
      <c r="CN130" s="135">
        <v>0</v>
      </c>
      <c r="CO130" s="135">
        <v>0</v>
      </c>
      <c r="CP130" s="135">
        <v>0</v>
      </c>
      <c r="CQ130" s="135">
        <v>0</v>
      </c>
      <c r="CR130" s="135">
        <v>0</v>
      </c>
      <c r="CS130" s="135">
        <v>0</v>
      </c>
      <c r="CT130" s="135">
        <v>0</v>
      </c>
      <c r="CU130" s="135">
        <v>0</v>
      </c>
      <c r="CV130" s="135">
        <v>1</v>
      </c>
      <c r="CW130" s="135">
        <v>1</v>
      </c>
      <c r="CX130" s="135"/>
    </row>
    <row r="131" spans="1:102" x14ac:dyDescent="0.35">
      <c r="A131" s="135">
        <v>130</v>
      </c>
      <c r="B131" s="135">
        <v>0</v>
      </c>
      <c r="C131" s="135">
        <v>1</v>
      </c>
      <c r="D131" s="135">
        <v>1</v>
      </c>
      <c r="E131" s="135">
        <v>0</v>
      </c>
      <c r="F131" s="135">
        <v>0</v>
      </c>
      <c r="G131" s="135">
        <v>0</v>
      </c>
      <c r="H131" s="135">
        <v>0</v>
      </c>
      <c r="I131" s="135">
        <v>0</v>
      </c>
      <c r="J131" s="135">
        <v>0</v>
      </c>
      <c r="K131" s="135">
        <v>0</v>
      </c>
      <c r="L131" s="135">
        <v>1</v>
      </c>
      <c r="M131" s="135">
        <v>0</v>
      </c>
      <c r="N131" s="135">
        <v>0</v>
      </c>
      <c r="O131" s="135">
        <v>0</v>
      </c>
      <c r="P131" s="135">
        <v>0</v>
      </c>
      <c r="Q131" s="135">
        <v>0</v>
      </c>
      <c r="R131" s="135">
        <v>0</v>
      </c>
      <c r="S131" s="135">
        <v>1</v>
      </c>
      <c r="T131" s="135">
        <v>0</v>
      </c>
      <c r="U131" s="135">
        <v>0</v>
      </c>
      <c r="V131" s="135">
        <v>0</v>
      </c>
      <c r="W131" s="135">
        <v>0</v>
      </c>
      <c r="X131" s="135">
        <v>0</v>
      </c>
      <c r="Y131" s="135">
        <v>0</v>
      </c>
      <c r="Z131" s="135">
        <v>1</v>
      </c>
      <c r="AA131" s="135">
        <v>0</v>
      </c>
      <c r="AB131" s="135">
        <v>2</v>
      </c>
      <c r="AC131" s="135">
        <v>0</v>
      </c>
      <c r="AD131" s="135">
        <v>0</v>
      </c>
      <c r="AE131" s="135">
        <v>0</v>
      </c>
      <c r="AF131" s="135">
        <v>0</v>
      </c>
      <c r="AG131" s="135">
        <v>0</v>
      </c>
      <c r="AH131" s="135">
        <v>0</v>
      </c>
      <c r="AI131" s="135">
        <v>0</v>
      </c>
      <c r="AJ131" s="135">
        <v>1</v>
      </c>
      <c r="AK131" s="135">
        <v>0</v>
      </c>
      <c r="AL131" s="135">
        <v>0</v>
      </c>
      <c r="AM131" s="135">
        <v>0</v>
      </c>
      <c r="AN131" s="135">
        <v>0</v>
      </c>
      <c r="AO131" s="135">
        <v>0</v>
      </c>
      <c r="AP131" s="135">
        <v>0</v>
      </c>
      <c r="AQ131" s="135">
        <v>0</v>
      </c>
      <c r="AR131" s="135">
        <v>0</v>
      </c>
      <c r="AS131" s="135">
        <v>0</v>
      </c>
      <c r="AT131" s="135">
        <v>0</v>
      </c>
      <c r="AU131" s="135">
        <v>1</v>
      </c>
      <c r="AV131" s="135">
        <v>0</v>
      </c>
      <c r="AW131" s="135">
        <v>0</v>
      </c>
      <c r="AX131" s="135">
        <v>0</v>
      </c>
      <c r="AY131" s="135">
        <v>0</v>
      </c>
      <c r="AZ131" s="135">
        <v>0</v>
      </c>
      <c r="BA131" s="135">
        <v>0</v>
      </c>
      <c r="BB131" s="135">
        <v>0</v>
      </c>
      <c r="BC131" s="135">
        <v>0</v>
      </c>
      <c r="BD131" s="135">
        <v>1</v>
      </c>
      <c r="BE131" s="135">
        <v>0</v>
      </c>
      <c r="BF131" s="135">
        <v>0</v>
      </c>
      <c r="BG131" s="135">
        <v>0</v>
      </c>
      <c r="BH131" s="135">
        <v>0</v>
      </c>
      <c r="BI131" s="135">
        <v>0</v>
      </c>
      <c r="BJ131" s="135">
        <v>0</v>
      </c>
      <c r="BK131" s="135">
        <v>0</v>
      </c>
      <c r="BL131" s="135">
        <v>0</v>
      </c>
      <c r="BM131" s="135">
        <v>1</v>
      </c>
      <c r="BN131" s="135">
        <v>1</v>
      </c>
      <c r="BO131" s="135">
        <v>0</v>
      </c>
      <c r="BP131" s="135">
        <v>0</v>
      </c>
      <c r="BQ131" s="135">
        <v>0</v>
      </c>
      <c r="BR131" s="135">
        <v>0</v>
      </c>
      <c r="BS131" s="135">
        <v>1</v>
      </c>
      <c r="BT131" s="135">
        <v>0</v>
      </c>
      <c r="BU131" s="135">
        <v>0</v>
      </c>
      <c r="BV131" s="135">
        <v>0</v>
      </c>
      <c r="BW131" s="135">
        <v>0</v>
      </c>
      <c r="BX131" s="135">
        <v>0</v>
      </c>
      <c r="BY131" s="135">
        <v>0</v>
      </c>
      <c r="BZ131" s="135">
        <v>0</v>
      </c>
      <c r="CA131" s="135">
        <v>1</v>
      </c>
      <c r="CB131" s="135">
        <v>0</v>
      </c>
      <c r="CC131" s="135">
        <v>0</v>
      </c>
      <c r="CD131" s="135">
        <v>0</v>
      </c>
      <c r="CE131" s="135">
        <v>0</v>
      </c>
      <c r="CF131" s="135">
        <v>0</v>
      </c>
      <c r="CG131" s="135">
        <v>0</v>
      </c>
      <c r="CH131" s="135">
        <v>0</v>
      </c>
      <c r="CI131" s="135">
        <v>0</v>
      </c>
      <c r="CJ131" s="135">
        <v>0</v>
      </c>
      <c r="CK131" s="135">
        <v>0</v>
      </c>
      <c r="CL131" s="135">
        <v>0</v>
      </c>
      <c r="CM131" s="135">
        <v>0</v>
      </c>
      <c r="CN131" s="135">
        <v>0</v>
      </c>
      <c r="CO131" s="135">
        <v>0</v>
      </c>
      <c r="CP131" s="135">
        <v>0</v>
      </c>
      <c r="CQ131" s="135">
        <v>0</v>
      </c>
      <c r="CR131" s="135">
        <v>0</v>
      </c>
      <c r="CS131" s="135">
        <v>0</v>
      </c>
      <c r="CT131" s="135">
        <v>0</v>
      </c>
      <c r="CU131" s="135">
        <v>0</v>
      </c>
      <c r="CV131" s="135">
        <v>0</v>
      </c>
      <c r="CW131" s="135">
        <v>0</v>
      </c>
      <c r="CX131" s="135"/>
    </row>
    <row r="132" spans="1:102" x14ac:dyDescent="0.35">
      <c r="A132" s="135">
        <v>131</v>
      </c>
      <c r="B132" s="135">
        <v>0</v>
      </c>
      <c r="C132" s="135">
        <v>0</v>
      </c>
      <c r="D132" s="135">
        <v>0</v>
      </c>
      <c r="E132" s="135">
        <v>0</v>
      </c>
      <c r="F132" s="135">
        <v>0</v>
      </c>
      <c r="G132" s="135">
        <v>1</v>
      </c>
      <c r="H132" s="135">
        <v>0</v>
      </c>
      <c r="I132" s="135">
        <v>1</v>
      </c>
      <c r="J132" s="135">
        <v>0</v>
      </c>
      <c r="K132" s="135">
        <v>1</v>
      </c>
      <c r="L132" s="135">
        <v>0</v>
      </c>
      <c r="M132" s="135">
        <v>0</v>
      </c>
      <c r="N132" s="135">
        <v>0</v>
      </c>
      <c r="O132" s="135">
        <v>0</v>
      </c>
      <c r="P132" s="135">
        <v>0</v>
      </c>
      <c r="Q132" s="135">
        <v>0</v>
      </c>
      <c r="R132" s="135">
        <v>1</v>
      </c>
      <c r="S132" s="135">
        <v>0</v>
      </c>
      <c r="T132" s="135">
        <v>0</v>
      </c>
      <c r="U132" s="135">
        <v>0</v>
      </c>
      <c r="V132" s="135">
        <v>0</v>
      </c>
      <c r="W132" s="135">
        <v>1</v>
      </c>
      <c r="X132" s="135">
        <v>0</v>
      </c>
      <c r="Y132" s="135">
        <v>0</v>
      </c>
      <c r="Z132" s="135">
        <v>0</v>
      </c>
      <c r="AA132" s="135">
        <v>0</v>
      </c>
      <c r="AB132" s="135">
        <v>0</v>
      </c>
      <c r="AC132" s="135">
        <v>1</v>
      </c>
      <c r="AD132" s="135">
        <v>0</v>
      </c>
      <c r="AE132" s="135">
        <v>0</v>
      </c>
      <c r="AF132" s="135">
        <v>0</v>
      </c>
      <c r="AG132" s="135">
        <v>0</v>
      </c>
      <c r="AH132" s="135">
        <v>0</v>
      </c>
      <c r="AI132" s="135">
        <v>0</v>
      </c>
      <c r="AJ132" s="135">
        <v>0</v>
      </c>
      <c r="AK132" s="135">
        <v>1</v>
      </c>
      <c r="AL132" s="135">
        <v>0</v>
      </c>
      <c r="AM132" s="135">
        <v>1</v>
      </c>
      <c r="AN132" s="135">
        <v>0</v>
      </c>
      <c r="AO132" s="135">
        <v>0</v>
      </c>
      <c r="AP132" s="135">
        <v>0</v>
      </c>
      <c r="AQ132" s="135">
        <v>0</v>
      </c>
      <c r="AR132" s="135">
        <v>0</v>
      </c>
      <c r="AS132" s="135">
        <v>0</v>
      </c>
      <c r="AT132" s="135">
        <v>0</v>
      </c>
      <c r="AU132" s="135">
        <v>0</v>
      </c>
      <c r="AV132" s="135">
        <v>0</v>
      </c>
      <c r="AW132" s="135">
        <v>0</v>
      </c>
      <c r="AX132" s="135">
        <v>0</v>
      </c>
      <c r="AY132" s="135">
        <v>0</v>
      </c>
      <c r="AZ132" s="135">
        <v>0</v>
      </c>
      <c r="BA132" s="135">
        <v>0</v>
      </c>
      <c r="BB132" s="135">
        <v>0</v>
      </c>
      <c r="BC132" s="135">
        <v>0</v>
      </c>
      <c r="BD132" s="135">
        <v>0</v>
      </c>
      <c r="BE132" s="135">
        <v>0</v>
      </c>
      <c r="BF132" s="135">
        <v>0</v>
      </c>
      <c r="BG132" s="135">
        <v>0</v>
      </c>
      <c r="BH132" s="135">
        <v>1</v>
      </c>
      <c r="BI132" s="135">
        <v>0</v>
      </c>
      <c r="BJ132" s="135">
        <v>0</v>
      </c>
      <c r="BK132" s="135">
        <v>0</v>
      </c>
      <c r="BL132" s="135">
        <v>1</v>
      </c>
      <c r="BM132" s="135">
        <v>1</v>
      </c>
      <c r="BN132" s="135">
        <v>0</v>
      </c>
      <c r="BO132" s="135">
        <v>1</v>
      </c>
      <c r="BP132" s="135">
        <v>0</v>
      </c>
      <c r="BQ132" s="135">
        <v>0</v>
      </c>
      <c r="BR132" s="135">
        <v>0</v>
      </c>
      <c r="BS132" s="135">
        <v>0</v>
      </c>
      <c r="BT132" s="135">
        <v>0</v>
      </c>
      <c r="BU132" s="135">
        <v>0</v>
      </c>
      <c r="BV132" s="135">
        <v>0</v>
      </c>
      <c r="BW132" s="135">
        <v>0</v>
      </c>
      <c r="BX132" s="135">
        <v>0</v>
      </c>
      <c r="BY132" s="135">
        <v>0</v>
      </c>
      <c r="BZ132" s="135">
        <v>0</v>
      </c>
      <c r="CA132" s="135">
        <v>0</v>
      </c>
      <c r="CB132" s="135">
        <v>1</v>
      </c>
      <c r="CC132" s="135">
        <v>0</v>
      </c>
      <c r="CD132" s="135">
        <v>0</v>
      </c>
      <c r="CE132" s="135">
        <v>1</v>
      </c>
      <c r="CF132" s="135">
        <v>0</v>
      </c>
      <c r="CG132" s="135">
        <v>1</v>
      </c>
      <c r="CH132" s="135">
        <v>0</v>
      </c>
      <c r="CI132" s="135">
        <v>0</v>
      </c>
      <c r="CJ132" s="135">
        <v>0</v>
      </c>
      <c r="CK132" s="135">
        <v>0</v>
      </c>
      <c r="CL132" s="135">
        <v>0</v>
      </c>
      <c r="CM132" s="135">
        <v>0</v>
      </c>
      <c r="CN132" s="135">
        <v>0</v>
      </c>
      <c r="CO132" s="135">
        <v>0</v>
      </c>
      <c r="CP132" s="135">
        <v>0</v>
      </c>
      <c r="CQ132" s="135">
        <v>0</v>
      </c>
      <c r="CR132" s="135">
        <v>0</v>
      </c>
      <c r="CS132" s="135">
        <v>0</v>
      </c>
      <c r="CT132" s="135">
        <v>0</v>
      </c>
      <c r="CU132" s="135">
        <v>0</v>
      </c>
      <c r="CV132" s="135">
        <v>0</v>
      </c>
      <c r="CW132" s="135">
        <v>1</v>
      </c>
      <c r="CX132" s="135"/>
    </row>
    <row r="133" spans="1:102" x14ac:dyDescent="0.35">
      <c r="A133" s="135">
        <v>132</v>
      </c>
      <c r="B133" s="135">
        <v>1</v>
      </c>
      <c r="C133" s="135">
        <v>0</v>
      </c>
      <c r="D133" s="135">
        <v>1</v>
      </c>
      <c r="E133" s="135">
        <v>1</v>
      </c>
      <c r="F133" s="135">
        <v>0</v>
      </c>
      <c r="G133" s="135">
        <v>0</v>
      </c>
      <c r="H133" s="135">
        <v>0</v>
      </c>
      <c r="I133" s="135">
        <v>0</v>
      </c>
      <c r="J133" s="135">
        <v>0</v>
      </c>
      <c r="K133" s="135">
        <v>1</v>
      </c>
      <c r="L133" s="135">
        <v>0</v>
      </c>
      <c r="M133" s="135">
        <v>0</v>
      </c>
      <c r="N133" s="135">
        <v>0</v>
      </c>
      <c r="O133" s="135">
        <v>0</v>
      </c>
      <c r="P133" s="135">
        <v>0</v>
      </c>
      <c r="Q133" s="135">
        <v>0</v>
      </c>
      <c r="R133" s="135">
        <v>0</v>
      </c>
      <c r="S133" s="135">
        <v>0</v>
      </c>
      <c r="T133" s="135">
        <v>0</v>
      </c>
      <c r="U133" s="135">
        <v>0</v>
      </c>
      <c r="V133" s="135">
        <v>0</v>
      </c>
      <c r="W133" s="135">
        <v>0</v>
      </c>
      <c r="X133" s="135">
        <v>0</v>
      </c>
      <c r="Y133" s="135">
        <v>0</v>
      </c>
      <c r="Z133" s="135">
        <v>0</v>
      </c>
      <c r="AA133" s="135">
        <v>0</v>
      </c>
      <c r="AB133" s="135">
        <v>0</v>
      </c>
      <c r="AC133" s="135">
        <v>0</v>
      </c>
      <c r="AD133" s="135">
        <v>0</v>
      </c>
      <c r="AE133" s="135">
        <v>0</v>
      </c>
      <c r="AF133" s="135">
        <v>0</v>
      </c>
      <c r="AG133" s="135">
        <v>0</v>
      </c>
      <c r="AH133" s="135">
        <v>0</v>
      </c>
      <c r="AI133" s="135">
        <v>0</v>
      </c>
      <c r="AJ133" s="135">
        <v>0</v>
      </c>
      <c r="AK133" s="135">
        <v>1</v>
      </c>
      <c r="AL133" s="135">
        <v>0</v>
      </c>
      <c r="AM133" s="135">
        <v>0</v>
      </c>
      <c r="AN133" s="135">
        <v>0</v>
      </c>
      <c r="AO133" s="135">
        <v>0</v>
      </c>
      <c r="AP133" s="135">
        <v>1</v>
      </c>
      <c r="AQ133" s="135">
        <v>0</v>
      </c>
      <c r="AR133" s="135">
        <v>1</v>
      </c>
      <c r="AS133" s="135">
        <v>0</v>
      </c>
      <c r="AT133" s="135">
        <v>0</v>
      </c>
      <c r="AU133" s="135">
        <v>1</v>
      </c>
      <c r="AV133" s="135">
        <v>0</v>
      </c>
      <c r="AW133" s="135">
        <v>0</v>
      </c>
      <c r="AX133" s="135">
        <v>0</v>
      </c>
      <c r="AY133" s="135">
        <v>0</v>
      </c>
      <c r="AZ133" s="135">
        <v>0</v>
      </c>
      <c r="BA133" s="135">
        <v>0</v>
      </c>
      <c r="BB133" s="135">
        <v>0</v>
      </c>
      <c r="BC133" s="135">
        <v>0</v>
      </c>
      <c r="BD133" s="135">
        <v>1</v>
      </c>
      <c r="BE133" s="135">
        <v>0</v>
      </c>
      <c r="BF133" s="135">
        <v>0</v>
      </c>
      <c r="BG133" s="135">
        <v>0</v>
      </c>
      <c r="BH133" s="135">
        <v>0</v>
      </c>
      <c r="BI133" s="135">
        <v>0</v>
      </c>
      <c r="BJ133" s="135">
        <v>0</v>
      </c>
      <c r="BK133" s="135">
        <v>0</v>
      </c>
      <c r="BL133" s="135">
        <v>0</v>
      </c>
      <c r="BM133" s="135">
        <v>0</v>
      </c>
      <c r="BN133" s="135">
        <v>0</v>
      </c>
      <c r="BO133" s="135">
        <v>0</v>
      </c>
      <c r="BP133" s="135">
        <v>0</v>
      </c>
      <c r="BQ133" s="135">
        <v>0</v>
      </c>
      <c r="BR133" s="135">
        <v>0</v>
      </c>
      <c r="BS133" s="135">
        <v>0</v>
      </c>
      <c r="BT133" s="135">
        <v>0</v>
      </c>
      <c r="BU133" s="135">
        <v>0</v>
      </c>
      <c r="BV133" s="135">
        <v>0</v>
      </c>
      <c r="BW133" s="135">
        <v>0</v>
      </c>
      <c r="BX133" s="135">
        <v>0</v>
      </c>
      <c r="BY133" s="135">
        <v>0</v>
      </c>
      <c r="BZ133" s="135">
        <v>0</v>
      </c>
      <c r="CA133" s="135">
        <v>0</v>
      </c>
      <c r="CB133" s="135">
        <v>0</v>
      </c>
      <c r="CC133" s="135">
        <v>0</v>
      </c>
      <c r="CD133" s="135">
        <v>0</v>
      </c>
      <c r="CE133" s="135">
        <v>0</v>
      </c>
      <c r="CF133" s="135">
        <v>0</v>
      </c>
      <c r="CG133" s="135">
        <v>0</v>
      </c>
      <c r="CH133" s="135">
        <v>0</v>
      </c>
      <c r="CI133" s="135">
        <v>0</v>
      </c>
      <c r="CJ133" s="135">
        <v>0</v>
      </c>
      <c r="CK133" s="135">
        <v>0</v>
      </c>
      <c r="CL133" s="135">
        <v>0</v>
      </c>
      <c r="CM133" s="135">
        <v>0</v>
      </c>
      <c r="CN133" s="135">
        <v>1</v>
      </c>
      <c r="CO133" s="135">
        <v>0</v>
      </c>
      <c r="CP133" s="135">
        <v>0</v>
      </c>
      <c r="CQ133" s="135">
        <v>0</v>
      </c>
      <c r="CR133" s="135">
        <v>0</v>
      </c>
      <c r="CS133" s="135">
        <v>0</v>
      </c>
      <c r="CT133" s="135">
        <v>0</v>
      </c>
      <c r="CU133" s="135">
        <v>0</v>
      </c>
      <c r="CV133" s="135">
        <v>0</v>
      </c>
      <c r="CW133" s="135">
        <v>1</v>
      </c>
      <c r="CX133" s="135"/>
    </row>
    <row r="134" spans="1:102" x14ac:dyDescent="0.35">
      <c r="A134" s="135">
        <v>133</v>
      </c>
      <c r="B134" s="135">
        <v>0</v>
      </c>
      <c r="C134" s="135">
        <v>0</v>
      </c>
      <c r="D134" s="135">
        <v>0</v>
      </c>
      <c r="E134" s="135">
        <v>0</v>
      </c>
      <c r="F134" s="135">
        <v>0</v>
      </c>
      <c r="G134" s="135">
        <v>0</v>
      </c>
      <c r="H134" s="135">
        <v>0</v>
      </c>
      <c r="I134" s="135">
        <v>0</v>
      </c>
      <c r="J134" s="135">
        <v>0</v>
      </c>
      <c r="K134" s="135">
        <v>0</v>
      </c>
      <c r="L134" s="135">
        <v>0</v>
      </c>
      <c r="M134" s="135">
        <v>1</v>
      </c>
      <c r="N134" s="135">
        <v>0</v>
      </c>
      <c r="O134" s="135">
        <v>1</v>
      </c>
      <c r="P134" s="135">
        <v>0</v>
      </c>
      <c r="Q134" s="135">
        <v>1</v>
      </c>
      <c r="R134" s="135">
        <v>0</v>
      </c>
      <c r="S134" s="135">
        <v>1</v>
      </c>
      <c r="T134" s="135">
        <v>0</v>
      </c>
      <c r="U134" s="135">
        <v>2</v>
      </c>
      <c r="V134" s="135">
        <v>0</v>
      </c>
      <c r="W134" s="135">
        <v>0</v>
      </c>
      <c r="X134" s="135">
        <v>0</v>
      </c>
      <c r="Y134" s="135">
        <v>0</v>
      </c>
      <c r="Z134" s="135">
        <v>0</v>
      </c>
      <c r="AA134" s="135">
        <v>1</v>
      </c>
      <c r="AB134" s="135">
        <v>0</v>
      </c>
      <c r="AC134" s="135">
        <v>0</v>
      </c>
      <c r="AD134" s="135">
        <v>0</v>
      </c>
      <c r="AE134" s="135">
        <v>0</v>
      </c>
      <c r="AF134" s="135">
        <v>0</v>
      </c>
      <c r="AG134" s="135">
        <v>0</v>
      </c>
      <c r="AH134" s="135">
        <v>0</v>
      </c>
      <c r="AI134" s="135">
        <v>0</v>
      </c>
      <c r="AJ134" s="135">
        <v>0</v>
      </c>
      <c r="AK134" s="135">
        <v>0</v>
      </c>
      <c r="AL134" s="135">
        <v>0</v>
      </c>
      <c r="AM134" s="135">
        <v>0</v>
      </c>
      <c r="AN134" s="135">
        <v>0</v>
      </c>
      <c r="AO134" s="135">
        <v>0</v>
      </c>
      <c r="AP134" s="135">
        <v>0</v>
      </c>
      <c r="AQ134" s="135">
        <v>0</v>
      </c>
      <c r="AR134" s="135">
        <v>0</v>
      </c>
      <c r="AS134" s="135">
        <v>1</v>
      </c>
      <c r="AT134" s="135">
        <v>0</v>
      </c>
      <c r="AU134" s="135">
        <v>1</v>
      </c>
      <c r="AV134" s="135">
        <v>1</v>
      </c>
      <c r="AW134" s="135">
        <v>0</v>
      </c>
      <c r="AX134" s="135">
        <v>0</v>
      </c>
      <c r="AY134" s="135">
        <v>0</v>
      </c>
      <c r="AZ134" s="135">
        <v>0</v>
      </c>
      <c r="BA134" s="135">
        <v>0</v>
      </c>
      <c r="BB134" s="135">
        <v>1</v>
      </c>
      <c r="BC134" s="135">
        <v>0</v>
      </c>
      <c r="BD134" s="135">
        <v>0</v>
      </c>
      <c r="BE134" s="135">
        <v>0</v>
      </c>
      <c r="BF134" s="135">
        <v>0</v>
      </c>
      <c r="BG134" s="135">
        <v>0</v>
      </c>
      <c r="BH134" s="135">
        <v>0</v>
      </c>
      <c r="BI134" s="135">
        <v>0</v>
      </c>
      <c r="BJ134" s="135">
        <v>0</v>
      </c>
      <c r="BK134" s="135">
        <v>0</v>
      </c>
      <c r="BL134" s="135">
        <v>0</v>
      </c>
      <c r="BM134" s="135">
        <v>0</v>
      </c>
      <c r="BN134" s="135">
        <v>0</v>
      </c>
      <c r="BO134" s="135">
        <v>0</v>
      </c>
      <c r="BP134" s="135">
        <v>0</v>
      </c>
      <c r="BQ134" s="135">
        <v>0</v>
      </c>
      <c r="BR134" s="135">
        <v>0</v>
      </c>
      <c r="BS134" s="135">
        <v>0</v>
      </c>
      <c r="BT134" s="135">
        <v>0</v>
      </c>
      <c r="BU134" s="135">
        <v>0</v>
      </c>
      <c r="BV134" s="135">
        <v>0</v>
      </c>
      <c r="BW134" s="135">
        <v>0</v>
      </c>
      <c r="BX134" s="135">
        <v>0</v>
      </c>
      <c r="BY134" s="135">
        <v>0</v>
      </c>
      <c r="BZ134" s="135">
        <v>0</v>
      </c>
      <c r="CA134" s="135">
        <v>0</v>
      </c>
      <c r="CB134" s="135">
        <v>0</v>
      </c>
      <c r="CC134" s="135">
        <v>1</v>
      </c>
      <c r="CD134" s="135">
        <v>0</v>
      </c>
      <c r="CE134" s="135">
        <v>0</v>
      </c>
      <c r="CF134" s="135">
        <v>0</v>
      </c>
      <c r="CG134" s="135">
        <v>0</v>
      </c>
      <c r="CH134" s="135">
        <v>0</v>
      </c>
      <c r="CI134" s="135">
        <v>0</v>
      </c>
      <c r="CJ134" s="135">
        <v>0</v>
      </c>
      <c r="CK134" s="135">
        <v>0</v>
      </c>
      <c r="CL134" s="135">
        <v>0</v>
      </c>
      <c r="CM134" s="135">
        <v>0</v>
      </c>
      <c r="CN134" s="135">
        <v>0</v>
      </c>
      <c r="CO134" s="135">
        <v>0</v>
      </c>
      <c r="CP134" s="135">
        <v>0</v>
      </c>
      <c r="CQ134" s="135">
        <v>1</v>
      </c>
      <c r="CR134" s="135">
        <v>0</v>
      </c>
      <c r="CS134" s="135">
        <v>0</v>
      </c>
      <c r="CT134" s="135">
        <v>0</v>
      </c>
      <c r="CU134" s="135">
        <v>0</v>
      </c>
      <c r="CV134" s="135">
        <v>0</v>
      </c>
      <c r="CW134" s="135">
        <v>0</v>
      </c>
      <c r="CX134" s="135"/>
    </row>
    <row r="135" spans="1:102" x14ac:dyDescent="0.35">
      <c r="A135" s="135">
        <v>134</v>
      </c>
      <c r="B135" s="135">
        <v>0</v>
      </c>
      <c r="C135" s="135">
        <v>0</v>
      </c>
      <c r="D135" s="135">
        <v>0</v>
      </c>
      <c r="E135" s="135">
        <v>0</v>
      </c>
      <c r="F135" s="135">
        <v>0</v>
      </c>
      <c r="G135" s="135">
        <v>0</v>
      </c>
      <c r="H135" s="135">
        <v>1</v>
      </c>
      <c r="I135" s="135">
        <v>0</v>
      </c>
      <c r="J135" s="135">
        <v>0</v>
      </c>
      <c r="K135" s="135">
        <v>0</v>
      </c>
      <c r="L135" s="135">
        <v>0</v>
      </c>
      <c r="M135" s="135">
        <v>0</v>
      </c>
      <c r="N135" s="135">
        <v>0</v>
      </c>
      <c r="O135" s="135">
        <v>0</v>
      </c>
      <c r="P135" s="135">
        <v>0</v>
      </c>
      <c r="Q135" s="135">
        <v>0</v>
      </c>
      <c r="R135" s="135">
        <v>0</v>
      </c>
      <c r="S135" s="135">
        <v>0</v>
      </c>
      <c r="T135" s="135">
        <v>0</v>
      </c>
      <c r="U135" s="135">
        <v>0</v>
      </c>
      <c r="V135" s="135">
        <v>0</v>
      </c>
      <c r="W135" s="135">
        <v>0</v>
      </c>
      <c r="X135" s="135">
        <v>0</v>
      </c>
      <c r="Y135" s="135">
        <v>1</v>
      </c>
      <c r="Z135" s="135">
        <v>0</v>
      </c>
      <c r="AA135" s="135">
        <v>0</v>
      </c>
      <c r="AB135" s="135">
        <v>1</v>
      </c>
      <c r="AC135" s="135">
        <v>0</v>
      </c>
      <c r="AD135" s="135">
        <v>1</v>
      </c>
      <c r="AE135" s="135">
        <v>1</v>
      </c>
      <c r="AF135" s="135">
        <v>0</v>
      </c>
      <c r="AG135" s="135">
        <v>0</v>
      </c>
      <c r="AH135" s="135">
        <v>0</v>
      </c>
      <c r="AI135" s="135">
        <v>1</v>
      </c>
      <c r="AJ135" s="135">
        <v>0</v>
      </c>
      <c r="AK135" s="135">
        <v>0</v>
      </c>
      <c r="AL135" s="135">
        <v>0</v>
      </c>
      <c r="AM135" s="135">
        <v>0</v>
      </c>
      <c r="AN135" s="135">
        <v>1</v>
      </c>
      <c r="AO135" s="135">
        <v>0</v>
      </c>
      <c r="AP135" s="135">
        <v>0</v>
      </c>
      <c r="AQ135" s="135">
        <v>0</v>
      </c>
      <c r="AR135" s="135">
        <v>0</v>
      </c>
      <c r="AS135" s="135">
        <v>0</v>
      </c>
      <c r="AT135" s="135">
        <v>0</v>
      </c>
      <c r="AU135" s="135">
        <v>0</v>
      </c>
      <c r="AV135" s="135">
        <v>0</v>
      </c>
      <c r="AW135" s="135">
        <v>1</v>
      </c>
      <c r="AX135" s="135">
        <v>0</v>
      </c>
      <c r="AY135" s="135">
        <v>0</v>
      </c>
      <c r="AZ135" s="135">
        <v>1</v>
      </c>
      <c r="BA135" s="135">
        <v>0</v>
      </c>
      <c r="BB135" s="135">
        <v>0</v>
      </c>
      <c r="BC135" s="135">
        <v>0</v>
      </c>
      <c r="BD135" s="135">
        <v>0</v>
      </c>
      <c r="BE135" s="135">
        <v>0</v>
      </c>
      <c r="BF135" s="135">
        <v>1</v>
      </c>
      <c r="BG135" s="135">
        <v>0</v>
      </c>
      <c r="BH135" s="135">
        <v>0</v>
      </c>
      <c r="BI135" s="135">
        <v>0</v>
      </c>
      <c r="BJ135" s="135">
        <v>1</v>
      </c>
      <c r="BK135" s="135">
        <v>0</v>
      </c>
      <c r="BL135" s="135">
        <v>0</v>
      </c>
      <c r="BM135" s="135">
        <v>1</v>
      </c>
      <c r="BN135" s="135">
        <v>0</v>
      </c>
      <c r="BO135" s="135">
        <v>0</v>
      </c>
      <c r="BP135" s="135">
        <v>0</v>
      </c>
      <c r="BQ135" s="135">
        <v>0</v>
      </c>
      <c r="BR135" s="135">
        <v>0</v>
      </c>
      <c r="BS135" s="135">
        <v>1</v>
      </c>
      <c r="BT135" s="135">
        <v>1</v>
      </c>
      <c r="BU135" s="135">
        <v>1</v>
      </c>
      <c r="BV135" s="135">
        <v>0</v>
      </c>
      <c r="BW135" s="135">
        <v>0</v>
      </c>
      <c r="BX135" s="135">
        <v>0</v>
      </c>
      <c r="BY135" s="135">
        <v>0</v>
      </c>
      <c r="BZ135" s="135">
        <v>0</v>
      </c>
      <c r="CA135" s="135">
        <v>0</v>
      </c>
      <c r="CB135" s="135">
        <v>0</v>
      </c>
      <c r="CC135" s="135">
        <v>0</v>
      </c>
      <c r="CD135" s="135">
        <v>0</v>
      </c>
      <c r="CE135" s="135">
        <v>0</v>
      </c>
      <c r="CF135" s="135">
        <v>0</v>
      </c>
      <c r="CG135" s="135">
        <v>0</v>
      </c>
      <c r="CH135" s="135">
        <v>1</v>
      </c>
      <c r="CI135" s="135">
        <v>0</v>
      </c>
      <c r="CJ135" s="135">
        <v>0</v>
      </c>
      <c r="CK135" s="135">
        <v>0</v>
      </c>
      <c r="CL135" s="135">
        <v>0</v>
      </c>
      <c r="CM135" s="135">
        <v>0</v>
      </c>
      <c r="CN135" s="135">
        <v>0</v>
      </c>
      <c r="CO135" s="135">
        <v>0</v>
      </c>
      <c r="CP135" s="135">
        <v>1</v>
      </c>
      <c r="CQ135" s="135">
        <v>0</v>
      </c>
      <c r="CR135" s="135">
        <v>0</v>
      </c>
      <c r="CS135" s="135">
        <v>0</v>
      </c>
      <c r="CT135" s="135">
        <v>1</v>
      </c>
      <c r="CU135" s="135">
        <v>0</v>
      </c>
      <c r="CV135" s="135">
        <v>0</v>
      </c>
      <c r="CW135" s="135">
        <v>0</v>
      </c>
      <c r="CX135" s="135"/>
    </row>
    <row r="136" spans="1:102" x14ac:dyDescent="0.35">
      <c r="A136" s="135">
        <v>135</v>
      </c>
      <c r="B136" s="135">
        <v>0</v>
      </c>
      <c r="C136" s="135">
        <v>0</v>
      </c>
      <c r="D136" s="135">
        <v>0</v>
      </c>
      <c r="E136" s="135">
        <v>0</v>
      </c>
      <c r="F136" s="135">
        <v>0</v>
      </c>
      <c r="G136" s="135">
        <v>0</v>
      </c>
      <c r="H136" s="135">
        <v>0</v>
      </c>
      <c r="I136" s="135">
        <v>0</v>
      </c>
      <c r="J136" s="135">
        <v>0</v>
      </c>
      <c r="K136" s="135">
        <v>0</v>
      </c>
      <c r="L136" s="135">
        <v>0</v>
      </c>
      <c r="M136" s="135">
        <v>0</v>
      </c>
      <c r="N136" s="135">
        <v>1</v>
      </c>
      <c r="O136" s="135">
        <v>0</v>
      </c>
      <c r="P136" s="135">
        <v>0</v>
      </c>
      <c r="Q136" s="135">
        <v>1</v>
      </c>
      <c r="R136" s="135">
        <v>1</v>
      </c>
      <c r="S136" s="135">
        <v>0</v>
      </c>
      <c r="T136" s="135">
        <v>0</v>
      </c>
      <c r="U136" s="135">
        <v>1</v>
      </c>
      <c r="V136" s="135">
        <v>1</v>
      </c>
      <c r="W136" s="135">
        <v>1</v>
      </c>
      <c r="X136" s="135">
        <v>1</v>
      </c>
      <c r="Y136" s="135">
        <v>0</v>
      </c>
      <c r="Z136" s="135">
        <v>0</v>
      </c>
      <c r="AA136" s="135">
        <v>0</v>
      </c>
      <c r="AB136" s="135">
        <v>0</v>
      </c>
      <c r="AC136" s="135">
        <v>1</v>
      </c>
      <c r="AD136" s="135">
        <v>0</v>
      </c>
      <c r="AE136" s="135">
        <v>0</v>
      </c>
      <c r="AF136" s="135">
        <v>1</v>
      </c>
      <c r="AG136" s="135">
        <v>0</v>
      </c>
      <c r="AH136" s="135">
        <v>0</v>
      </c>
      <c r="AI136" s="135">
        <v>0</v>
      </c>
      <c r="AJ136" s="135">
        <v>0</v>
      </c>
      <c r="AK136" s="135">
        <v>0</v>
      </c>
      <c r="AL136" s="135">
        <v>1</v>
      </c>
      <c r="AM136" s="135">
        <v>0</v>
      </c>
      <c r="AN136" s="135">
        <v>0</v>
      </c>
      <c r="AO136" s="135">
        <v>0</v>
      </c>
      <c r="AP136" s="135">
        <v>0</v>
      </c>
      <c r="AQ136" s="135">
        <v>0</v>
      </c>
      <c r="AR136" s="135">
        <v>0</v>
      </c>
      <c r="AS136" s="135">
        <v>0</v>
      </c>
      <c r="AT136" s="135">
        <v>0</v>
      </c>
      <c r="AU136" s="135">
        <v>0</v>
      </c>
      <c r="AV136" s="135">
        <v>0</v>
      </c>
      <c r="AW136" s="135">
        <v>0</v>
      </c>
      <c r="AX136" s="135">
        <v>0</v>
      </c>
      <c r="AY136" s="135">
        <v>0</v>
      </c>
      <c r="AZ136" s="135">
        <v>0</v>
      </c>
      <c r="BA136" s="135">
        <v>0</v>
      </c>
      <c r="BB136" s="135">
        <v>0</v>
      </c>
      <c r="BC136" s="135">
        <v>0</v>
      </c>
      <c r="BD136" s="135">
        <v>0</v>
      </c>
      <c r="BE136" s="135">
        <v>0</v>
      </c>
      <c r="BF136" s="135">
        <v>0</v>
      </c>
      <c r="BG136" s="135">
        <v>0</v>
      </c>
      <c r="BH136" s="135">
        <v>0</v>
      </c>
      <c r="BI136" s="135">
        <v>0</v>
      </c>
      <c r="BJ136" s="135">
        <v>0</v>
      </c>
      <c r="BK136" s="135">
        <v>0</v>
      </c>
      <c r="BL136" s="135">
        <v>1</v>
      </c>
      <c r="BM136" s="135">
        <v>0</v>
      </c>
      <c r="BN136" s="135">
        <v>0</v>
      </c>
      <c r="BO136" s="135">
        <v>0</v>
      </c>
      <c r="BP136" s="135">
        <v>1</v>
      </c>
      <c r="BQ136" s="135">
        <v>0</v>
      </c>
      <c r="BR136" s="135">
        <v>0</v>
      </c>
      <c r="BS136" s="135">
        <v>0</v>
      </c>
      <c r="BT136" s="135">
        <v>0</v>
      </c>
      <c r="BU136" s="135">
        <v>0</v>
      </c>
      <c r="BV136" s="135">
        <v>0</v>
      </c>
      <c r="BW136" s="135">
        <v>0</v>
      </c>
      <c r="BX136" s="135">
        <v>0</v>
      </c>
      <c r="BY136" s="135">
        <v>0</v>
      </c>
      <c r="BZ136" s="135">
        <v>0</v>
      </c>
      <c r="CA136" s="135">
        <v>0</v>
      </c>
      <c r="CB136" s="135">
        <v>1</v>
      </c>
      <c r="CC136" s="135">
        <v>0</v>
      </c>
      <c r="CD136" s="135">
        <v>1</v>
      </c>
      <c r="CE136" s="135">
        <v>0</v>
      </c>
      <c r="CF136" s="135">
        <v>0</v>
      </c>
      <c r="CG136" s="135">
        <v>0</v>
      </c>
      <c r="CH136" s="135">
        <v>0</v>
      </c>
      <c r="CI136" s="135">
        <v>0</v>
      </c>
      <c r="CJ136" s="135">
        <v>0</v>
      </c>
      <c r="CK136" s="135">
        <v>0</v>
      </c>
      <c r="CL136" s="135">
        <v>1</v>
      </c>
      <c r="CM136" s="135">
        <v>0</v>
      </c>
      <c r="CN136" s="135">
        <v>0</v>
      </c>
      <c r="CO136" s="135">
        <v>0</v>
      </c>
      <c r="CP136" s="135">
        <v>0</v>
      </c>
      <c r="CQ136" s="135">
        <v>0</v>
      </c>
      <c r="CR136" s="135">
        <v>0</v>
      </c>
      <c r="CS136" s="135">
        <v>0</v>
      </c>
      <c r="CT136" s="135">
        <v>0</v>
      </c>
      <c r="CU136" s="135">
        <v>0</v>
      </c>
      <c r="CV136" s="135">
        <v>1</v>
      </c>
      <c r="CW136" s="135">
        <v>0</v>
      </c>
      <c r="CX136" s="135"/>
    </row>
    <row r="137" spans="1:102" x14ac:dyDescent="0.35">
      <c r="A137" s="135">
        <v>136</v>
      </c>
      <c r="B137" s="135">
        <v>0</v>
      </c>
      <c r="C137" s="135">
        <v>0</v>
      </c>
      <c r="D137" s="135">
        <v>0</v>
      </c>
      <c r="E137" s="135">
        <v>0</v>
      </c>
      <c r="F137" s="135">
        <v>1</v>
      </c>
      <c r="G137" s="135">
        <v>0</v>
      </c>
      <c r="H137" s="135">
        <v>0</v>
      </c>
      <c r="I137" s="135">
        <v>0</v>
      </c>
      <c r="J137" s="135">
        <v>0</v>
      </c>
      <c r="K137" s="135">
        <v>0</v>
      </c>
      <c r="L137" s="135">
        <v>0</v>
      </c>
      <c r="M137" s="135">
        <v>0</v>
      </c>
      <c r="N137" s="135">
        <v>0</v>
      </c>
      <c r="O137" s="135">
        <v>0</v>
      </c>
      <c r="P137" s="135">
        <v>0</v>
      </c>
      <c r="Q137" s="135">
        <v>0</v>
      </c>
      <c r="R137" s="135">
        <v>0</v>
      </c>
      <c r="S137" s="135">
        <v>0</v>
      </c>
      <c r="T137" s="135">
        <v>0</v>
      </c>
      <c r="U137" s="135">
        <v>0</v>
      </c>
      <c r="V137" s="135">
        <v>0</v>
      </c>
      <c r="W137" s="135">
        <v>0</v>
      </c>
      <c r="X137" s="135">
        <v>0</v>
      </c>
      <c r="Y137" s="135">
        <v>0</v>
      </c>
      <c r="Z137" s="135">
        <v>0</v>
      </c>
      <c r="AA137" s="135">
        <v>0</v>
      </c>
      <c r="AB137" s="135">
        <v>0</v>
      </c>
      <c r="AC137" s="135">
        <v>1</v>
      </c>
      <c r="AD137" s="135">
        <v>0</v>
      </c>
      <c r="AE137" s="135">
        <v>0</v>
      </c>
      <c r="AF137" s="135">
        <v>0</v>
      </c>
      <c r="AG137" s="135">
        <v>1</v>
      </c>
      <c r="AH137" s="135">
        <v>0</v>
      </c>
      <c r="AI137" s="135">
        <v>1</v>
      </c>
      <c r="AJ137" s="135">
        <v>0</v>
      </c>
      <c r="AK137" s="135">
        <v>0</v>
      </c>
      <c r="AL137" s="135">
        <v>0</v>
      </c>
      <c r="AM137" s="135">
        <v>0</v>
      </c>
      <c r="AN137" s="135">
        <v>0</v>
      </c>
      <c r="AO137" s="135">
        <v>0</v>
      </c>
      <c r="AP137" s="135">
        <v>0</v>
      </c>
      <c r="AQ137" s="135">
        <v>0</v>
      </c>
      <c r="AR137" s="135">
        <v>0</v>
      </c>
      <c r="AS137" s="135">
        <v>0</v>
      </c>
      <c r="AT137" s="135">
        <v>0</v>
      </c>
      <c r="AU137" s="135">
        <v>0</v>
      </c>
      <c r="AV137" s="135">
        <v>0</v>
      </c>
      <c r="AW137" s="135">
        <v>0</v>
      </c>
      <c r="AX137" s="135">
        <v>0</v>
      </c>
      <c r="AY137" s="135">
        <v>0</v>
      </c>
      <c r="AZ137" s="135">
        <v>0</v>
      </c>
      <c r="BA137" s="135">
        <v>0</v>
      </c>
      <c r="BB137" s="135">
        <v>0</v>
      </c>
      <c r="BC137" s="135">
        <v>0</v>
      </c>
      <c r="BD137" s="135">
        <v>0</v>
      </c>
      <c r="BE137" s="135">
        <v>0</v>
      </c>
      <c r="BF137" s="135">
        <v>0</v>
      </c>
      <c r="BG137" s="135">
        <v>0</v>
      </c>
      <c r="BH137" s="135">
        <v>0</v>
      </c>
      <c r="BI137" s="135">
        <v>0</v>
      </c>
      <c r="BJ137" s="135">
        <v>0</v>
      </c>
      <c r="BK137" s="135">
        <v>1</v>
      </c>
      <c r="BL137" s="135">
        <v>0</v>
      </c>
      <c r="BM137" s="135">
        <v>0</v>
      </c>
      <c r="BN137" s="135">
        <v>1</v>
      </c>
      <c r="BO137" s="135">
        <v>0</v>
      </c>
      <c r="BP137" s="135">
        <v>0</v>
      </c>
      <c r="BQ137" s="135">
        <v>0</v>
      </c>
      <c r="BR137" s="135">
        <v>0</v>
      </c>
      <c r="BS137" s="135">
        <v>0</v>
      </c>
      <c r="BT137" s="135">
        <v>0</v>
      </c>
      <c r="BU137" s="135">
        <v>0</v>
      </c>
      <c r="BV137" s="135">
        <v>0</v>
      </c>
      <c r="BW137" s="135">
        <v>0</v>
      </c>
      <c r="BX137" s="135">
        <v>0</v>
      </c>
      <c r="BY137" s="135">
        <v>0</v>
      </c>
      <c r="BZ137" s="135">
        <v>0</v>
      </c>
      <c r="CA137" s="135">
        <v>1</v>
      </c>
      <c r="CB137" s="135">
        <v>0</v>
      </c>
      <c r="CC137" s="135">
        <v>0</v>
      </c>
      <c r="CD137" s="135">
        <v>0</v>
      </c>
      <c r="CE137" s="135">
        <v>0</v>
      </c>
      <c r="CF137" s="135">
        <v>0</v>
      </c>
      <c r="CG137" s="135">
        <v>0</v>
      </c>
      <c r="CH137" s="135">
        <v>0</v>
      </c>
      <c r="CI137" s="135">
        <v>0</v>
      </c>
      <c r="CJ137" s="135">
        <v>0</v>
      </c>
      <c r="CK137" s="135">
        <v>0</v>
      </c>
      <c r="CL137" s="135">
        <v>0</v>
      </c>
      <c r="CM137" s="135">
        <v>0</v>
      </c>
      <c r="CN137" s="135">
        <v>0</v>
      </c>
      <c r="CO137" s="135">
        <v>0</v>
      </c>
      <c r="CP137" s="135">
        <v>0</v>
      </c>
      <c r="CQ137" s="135">
        <v>0</v>
      </c>
      <c r="CR137" s="135">
        <v>1</v>
      </c>
      <c r="CS137" s="135">
        <v>0</v>
      </c>
      <c r="CT137" s="135">
        <v>0</v>
      </c>
      <c r="CU137" s="135">
        <v>1</v>
      </c>
      <c r="CV137" s="135">
        <v>0</v>
      </c>
      <c r="CW137" s="135">
        <v>0</v>
      </c>
      <c r="CX137" s="135"/>
    </row>
    <row r="138" spans="1:102" x14ac:dyDescent="0.35">
      <c r="A138" s="135">
        <v>137</v>
      </c>
      <c r="B138" s="135">
        <v>1</v>
      </c>
      <c r="C138" s="135">
        <v>0</v>
      </c>
      <c r="D138" s="135">
        <v>0</v>
      </c>
      <c r="E138" s="135">
        <v>0</v>
      </c>
      <c r="F138" s="135">
        <v>0</v>
      </c>
      <c r="G138" s="135">
        <v>0</v>
      </c>
      <c r="H138" s="135">
        <v>0</v>
      </c>
      <c r="I138" s="135">
        <v>0</v>
      </c>
      <c r="J138" s="135">
        <v>0</v>
      </c>
      <c r="K138" s="135">
        <v>0</v>
      </c>
      <c r="L138" s="135">
        <v>0</v>
      </c>
      <c r="M138" s="135">
        <v>0</v>
      </c>
      <c r="N138" s="135">
        <v>0</v>
      </c>
      <c r="O138" s="135">
        <v>0</v>
      </c>
      <c r="P138" s="135">
        <v>1</v>
      </c>
      <c r="Q138" s="135">
        <v>0</v>
      </c>
      <c r="R138" s="135">
        <v>0</v>
      </c>
      <c r="S138" s="135">
        <v>0</v>
      </c>
      <c r="T138" s="135">
        <v>0</v>
      </c>
      <c r="U138" s="135">
        <v>0</v>
      </c>
      <c r="V138" s="135">
        <v>0</v>
      </c>
      <c r="W138" s="135">
        <v>1</v>
      </c>
      <c r="X138" s="135">
        <v>1</v>
      </c>
      <c r="Y138" s="135">
        <v>0</v>
      </c>
      <c r="Z138" s="135">
        <v>0</v>
      </c>
      <c r="AA138" s="135">
        <v>0</v>
      </c>
      <c r="AB138" s="135">
        <v>0</v>
      </c>
      <c r="AC138" s="135">
        <v>1</v>
      </c>
      <c r="AD138" s="135">
        <v>0</v>
      </c>
      <c r="AE138" s="135">
        <v>0</v>
      </c>
      <c r="AF138" s="135">
        <v>0</v>
      </c>
      <c r="AG138" s="135">
        <v>0</v>
      </c>
      <c r="AH138" s="135">
        <v>0</v>
      </c>
      <c r="AI138" s="135">
        <v>1</v>
      </c>
      <c r="AJ138" s="135">
        <v>0</v>
      </c>
      <c r="AK138" s="135">
        <v>0</v>
      </c>
      <c r="AL138" s="135">
        <v>0</v>
      </c>
      <c r="AM138" s="135">
        <v>0</v>
      </c>
      <c r="AN138" s="135">
        <v>0</v>
      </c>
      <c r="AO138" s="135">
        <v>1</v>
      </c>
      <c r="AP138" s="135">
        <v>1</v>
      </c>
      <c r="AQ138" s="135">
        <v>0</v>
      </c>
      <c r="AR138" s="135">
        <v>0</v>
      </c>
      <c r="AS138" s="135">
        <v>0</v>
      </c>
      <c r="AT138" s="135">
        <v>1</v>
      </c>
      <c r="AU138" s="135">
        <v>0</v>
      </c>
      <c r="AV138" s="135">
        <v>0</v>
      </c>
      <c r="AW138" s="135">
        <v>0</v>
      </c>
      <c r="AX138" s="135">
        <v>0</v>
      </c>
      <c r="AY138" s="135">
        <v>0</v>
      </c>
      <c r="AZ138" s="135">
        <v>0</v>
      </c>
      <c r="BA138" s="135">
        <v>0</v>
      </c>
      <c r="BB138" s="135">
        <v>1</v>
      </c>
      <c r="BC138" s="135">
        <v>0</v>
      </c>
      <c r="BD138" s="135">
        <v>0</v>
      </c>
      <c r="BE138" s="135">
        <v>0</v>
      </c>
      <c r="BF138" s="135">
        <v>1</v>
      </c>
      <c r="BG138" s="135">
        <v>0</v>
      </c>
      <c r="BH138" s="135">
        <v>1</v>
      </c>
      <c r="BI138" s="135">
        <v>0</v>
      </c>
      <c r="BJ138" s="135">
        <v>0</v>
      </c>
      <c r="BK138" s="135">
        <v>0</v>
      </c>
      <c r="BL138" s="135">
        <v>0</v>
      </c>
      <c r="BM138" s="135">
        <v>0</v>
      </c>
      <c r="BN138" s="135">
        <v>0</v>
      </c>
      <c r="BO138" s="135">
        <v>0</v>
      </c>
      <c r="BP138" s="135">
        <v>0</v>
      </c>
      <c r="BQ138" s="135">
        <v>0</v>
      </c>
      <c r="BR138" s="135">
        <v>0</v>
      </c>
      <c r="BS138" s="135">
        <v>0</v>
      </c>
      <c r="BT138" s="135">
        <v>0</v>
      </c>
      <c r="BU138" s="135">
        <v>0</v>
      </c>
      <c r="BV138" s="135">
        <v>1</v>
      </c>
      <c r="BW138" s="135">
        <v>0</v>
      </c>
      <c r="BX138" s="135">
        <v>1</v>
      </c>
      <c r="BY138" s="135">
        <v>1</v>
      </c>
      <c r="BZ138" s="135">
        <v>0</v>
      </c>
      <c r="CA138" s="135">
        <v>0</v>
      </c>
      <c r="CB138" s="135">
        <v>0</v>
      </c>
      <c r="CC138" s="135">
        <v>0</v>
      </c>
      <c r="CD138" s="135">
        <v>0</v>
      </c>
      <c r="CE138" s="135">
        <v>0</v>
      </c>
      <c r="CF138" s="135">
        <v>0</v>
      </c>
      <c r="CG138" s="135">
        <v>1</v>
      </c>
      <c r="CH138" s="135">
        <v>0</v>
      </c>
      <c r="CI138" s="135">
        <v>0</v>
      </c>
      <c r="CJ138" s="135">
        <v>0</v>
      </c>
      <c r="CK138" s="135">
        <v>0</v>
      </c>
      <c r="CL138" s="135">
        <v>0</v>
      </c>
      <c r="CM138" s="135">
        <v>0</v>
      </c>
      <c r="CN138" s="135">
        <v>0</v>
      </c>
      <c r="CO138" s="135">
        <v>0</v>
      </c>
      <c r="CP138" s="135">
        <v>0</v>
      </c>
      <c r="CQ138" s="135">
        <v>0</v>
      </c>
      <c r="CR138" s="135">
        <v>0</v>
      </c>
      <c r="CS138" s="135">
        <v>0</v>
      </c>
      <c r="CT138" s="135">
        <v>0</v>
      </c>
      <c r="CU138" s="135">
        <v>0</v>
      </c>
      <c r="CV138" s="135">
        <v>0</v>
      </c>
      <c r="CW138" s="135">
        <v>0</v>
      </c>
      <c r="CX138" s="135"/>
    </row>
    <row r="139" spans="1:102" x14ac:dyDescent="0.35">
      <c r="A139" s="135">
        <v>138</v>
      </c>
      <c r="B139" s="135">
        <v>0</v>
      </c>
      <c r="C139" s="135">
        <v>1</v>
      </c>
      <c r="D139" s="135">
        <v>0</v>
      </c>
      <c r="E139" s="135">
        <v>0</v>
      </c>
      <c r="F139" s="135">
        <v>0</v>
      </c>
      <c r="G139" s="135">
        <v>0</v>
      </c>
      <c r="H139" s="135">
        <v>0</v>
      </c>
      <c r="I139" s="135">
        <v>0</v>
      </c>
      <c r="J139" s="135">
        <v>0</v>
      </c>
      <c r="K139" s="135">
        <v>0</v>
      </c>
      <c r="L139" s="135">
        <v>0</v>
      </c>
      <c r="M139" s="135">
        <v>0</v>
      </c>
      <c r="N139" s="135">
        <v>1</v>
      </c>
      <c r="O139" s="135">
        <v>0</v>
      </c>
      <c r="P139" s="135">
        <v>0</v>
      </c>
      <c r="Q139" s="135">
        <v>1</v>
      </c>
      <c r="R139" s="135">
        <v>0</v>
      </c>
      <c r="S139" s="135">
        <v>0</v>
      </c>
      <c r="T139" s="135">
        <v>1</v>
      </c>
      <c r="U139" s="135">
        <v>0</v>
      </c>
      <c r="V139" s="135">
        <v>0</v>
      </c>
      <c r="W139" s="135">
        <v>0</v>
      </c>
      <c r="X139" s="135">
        <v>1</v>
      </c>
      <c r="Y139" s="135">
        <v>0</v>
      </c>
      <c r="Z139" s="135">
        <v>0</v>
      </c>
      <c r="AA139" s="135">
        <v>0</v>
      </c>
      <c r="AB139" s="135">
        <v>0</v>
      </c>
      <c r="AC139" s="135">
        <v>0</v>
      </c>
      <c r="AD139" s="135">
        <v>0</v>
      </c>
      <c r="AE139" s="135">
        <v>0</v>
      </c>
      <c r="AF139" s="135">
        <v>0</v>
      </c>
      <c r="AG139" s="135">
        <v>0</v>
      </c>
      <c r="AH139" s="135">
        <v>0</v>
      </c>
      <c r="AI139" s="135">
        <v>0</v>
      </c>
      <c r="AJ139" s="135">
        <v>0</v>
      </c>
      <c r="AK139" s="135">
        <v>0</v>
      </c>
      <c r="AL139" s="135">
        <v>0</v>
      </c>
      <c r="AM139" s="135">
        <v>0</v>
      </c>
      <c r="AN139" s="135">
        <v>0</v>
      </c>
      <c r="AO139" s="135">
        <v>0</v>
      </c>
      <c r="AP139" s="135">
        <v>0</v>
      </c>
      <c r="AQ139" s="135">
        <v>0</v>
      </c>
      <c r="AR139" s="135">
        <v>0</v>
      </c>
      <c r="AS139" s="135">
        <v>0</v>
      </c>
      <c r="AT139" s="135">
        <v>0</v>
      </c>
      <c r="AU139" s="135">
        <v>1</v>
      </c>
      <c r="AV139" s="135">
        <v>0</v>
      </c>
      <c r="AW139" s="135">
        <v>0</v>
      </c>
      <c r="AX139" s="135">
        <v>1</v>
      </c>
      <c r="AY139" s="135">
        <v>0</v>
      </c>
      <c r="AZ139" s="135">
        <v>0</v>
      </c>
      <c r="BA139" s="135">
        <v>0</v>
      </c>
      <c r="BB139" s="135">
        <v>0</v>
      </c>
      <c r="BC139" s="135">
        <v>0</v>
      </c>
      <c r="BD139" s="135">
        <v>0</v>
      </c>
      <c r="BE139" s="135">
        <v>0</v>
      </c>
      <c r="BF139" s="135">
        <v>0</v>
      </c>
      <c r="BG139" s="135">
        <v>0</v>
      </c>
      <c r="BH139" s="135">
        <v>0</v>
      </c>
      <c r="BI139" s="135">
        <v>0</v>
      </c>
      <c r="BJ139" s="135">
        <v>0</v>
      </c>
      <c r="BK139" s="135">
        <v>0</v>
      </c>
      <c r="BL139" s="135">
        <v>1</v>
      </c>
      <c r="BM139" s="135">
        <v>0</v>
      </c>
      <c r="BN139" s="135">
        <v>0</v>
      </c>
      <c r="BO139" s="135">
        <v>0</v>
      </c>
      <c r="BP139" s="135">
        <v>0</v>
      </c>
      <c r="BQ139" s="135">
        <v>0</v>
      </c>
      <c r="BR139" s="135">
        <v>0</v>
      </c>
      <c r="BS139" s="135">
        <v>0</v>
      </c>
      <c r="BT139" s="135">
        <v>1</v>
      </c>
      <c r="BU139" s="135">
        <v>0</v>
      </c>
      <c r="BV139" s="135">
        <v>0</v>
      </c>
      <c r="BW139" s="135">
        <v>0</v>
      </c>
      <c r="BX139" s="135">
        <v>0</v>
      </c>
      <c r="BY139" s="135">
        <v>0</v>
      </c>
      <c r="BZ139" s="135">
        <v>0</v>
      </c>
      <c r="CA139" s="135">
        <v>0</v>
      </c>
      <c r="CB139" s="135">
        <v>0</v>
      </c>
      <c r="CC139" s="135">
        <v>0</v>
      </c>
      <c r="CD139" s="135">
        <v>0</v>
      </c>
      <c r="CE139" s="135">
        <v>0</v>
      </c>
      <c r="CF139" s="135">
        <v>0</v>
      </c>
      <c r="CG139" s="135">
        <v>0</v>
      </c>
      <c r="CH139" s="135">
        <v>0</v>
      </c>
      <c r="CI139" s="135">
        <v>1</v>
      </c>
      <c r="CJ139" s="135">
        <v>0</v>
      </c>
      <c r="CK139" s="135">
        <v>0</v>
      </c>
      <c r="CL139" s="135">
        <v>0</v>
      </c>
      <c r="CM139" s="135">
        <v>0</v>
      </c>
      <c r="CN139" s="135">
        <v>0</v>
      </c>
      <c r="CO139" s="135">
        <v>0</v>
      </c>
      <c r="CP139" s="135">
        <v>0</v>
      </c>
      <c r="CQ139" s="135">
        <v>0</v>
      </c>
      <c r="CR139" s="135">
        <v>0</v>
      </c>
      <c r="CS139" s="135">
        <v>1</v>
      </c>
      <c r="CT139" s="135">
        <v>0</v>
      </c>
      <c r="CU139" s="135">
        <v>0</v>
      </c>
      <c r="CV139" s="135">
        <v>0</v>
      </c>
      <c r="CW139" s="135">
        <v>0</v>
      </c>
      <c r="CX139" s="135"/>
    </row>
    <row r="140" spans="1:102" x14ac:dyDescent="0.35">
      <c r="A140" s="135">
        <v>139</v>
      </c>
      <c r="B140" s="135">
        <v>0</v>
      </c>
      <c r="C140" s="135">
        <v>1</v>
      </c>
      <c r="D140" s="135">
        <v>0</v>
      </c>
      <c r="E140" s="135">
        <v>0</v>
      </c>
      <c r="F140" s="135">
        <v>0</v>
      </c>
      <c r="G140" s="135">
        <v>0</v>
      </c>
      <c r="H140" s="135">
        <v>0</v>
      </c>
      <c r="I140" s="135">
        <v>0</v>
      </c>
      <c r="J140" s="135">
        <v>0</v>
      </c>
      <c r="K140" s="135">
        <v>0</v>
      </c>
      <c r="L140" s="135">
        <v>0</v>
      </c>
      <c r="M140" s="135">
        <v>0</v>
      </c>
      <c r="N140" s="135">
        <v>0</v>
      </c>
      <c r="O140" s="135">
        <v>0</v>
      </c>
      <c r="P140" s="135">
        <v>0</v>
      </c>
      <c r="Q140" s="135">
        <v>0</v>
      </c>
      <c r="R140" s="135">
        <v>0</v>
      </c>
      <c r="S140" s="135">
        <v>0</v>
      </c>
      <c r="T140" s="135">
        <v>0</v>
      </c>
      <c r="U140" s="135">
        <v>0</v>
      </c>
      <c r="V140" s="135">
        <v>0</v>
      </c>
      <c r="W140" s="135">
        <v>0</v>
      </c>
      <c r="X140" s="135">
        <v>0</v>
      </c>
      <c r="Y140" s="135">
        <v>0</v>
      </c>
      <c r="Z140" s="135">
        <v>0</v>
      </c>
      <c r="AA140" s="135">
        <v>0</v>
      </c>
      <c r="AB140" s="135">
        <v>0</v>
      </c>
      <c r="AC140" s="135">
        <v>0</v>
      </c>
      <c r="AD140" s="135">
        <v>0</v>
      </c>
      <c r="AE140" s="135">
        <v>0</v>
      </c>
      <c r="AF140" s="135">
        <v>0</v>
      </c>
      <c r="AG140" s="135">
        <v>0</v>
      </c>
      <c r="AH140" s="135">
        <v>0</v>
      </c>
      <c r="AI140" s="135">
        <v>1</v>
      </c>
      <c r="AJ140" s="135">
        <v>0</v>
      </c>
      <c r="AK140" s="135">
        <v>0</v>
      </c>
      <c r="AL140" s="135">
        <v>0</v>
      </c>
      <c r="AM140" s="135">
        <v>0</v>
      </c>
      <c r="AN140" s="135">
        <v>0</v>
      </c>
      <c r="AO140" s="135">
        <v>0</v>
      </c>
      <c r="AP140" s="135">
        <v>0</v>
      </c>
      <c r="AQ140" s="135">
        <v>0</v>
      </c>
      <c r="AR140" s="135">
        <v>0</v>
      </c>
      <c r="AS140" s="135">
        <v>1</v>
      </c>
      <c r="AT140" s="135">
        <v>0</v>
      </c>
      <c r="AU140" s="135">
        <v>0</v>
      </c>
      <c r="AV140" s="135">
        <v>0</v>
      </c>
      <c r="AW140" s="135">
        <v>0</v>
      </c>
      <c r="AX140" s="135">
        <v>0</v>
      </c>
      <c r="AY140" s="135">
        <v>0</v>
      </c>
      <c r="AZ140" s="135">
        <v>0</v>
      </c>
      <c r="BA140" s="135">
        <v>0</v>
      </c>
      <c r="BB140" s="135">
        <v>0</v>
      </c>
      <c r="BC140" s="135">
        <v>0</v>
      </c>
      <c r="BD140" s="135">
        <v>0</v>
      </c>
      <c r="BE140" s="135">
        <v>0</v>
      </c>
      <c r="BF140" s="135">
        <v>0</v>
      </c>
      <c r="BG140" s="135">
        <v>1</v>
      </c>
      <c r="BH140" s="135">
        <v>1</v>
      </c>
      <c r="BI140" s="135">
        <v>0</v>
      </c>
      <c r="BJ140" s="135">
        <v>0</v>
      </c>
      <c r="BK140" s="135">
        <v>0</v>
      </c>
      <c r="BL140" s="135">
        <v>0</v>
      </c>
      <c r="BM140" s="135">
        <v>0</v>
      </c>
      <c r="BN140" s="135">
        <v>0</v>
      </c>
      <c r="BO140" s="135">
        <v>0</v>
      </c>
      <c r="BP140" s="135">
        <v>0</v>
      </c>
      <c r="BQ140" s="135">
        <v>0</v>
      </c>
      <c r="BR140" s="135">
        <v>0</v>
      </c>
      <c r="BS140" s="135">
        <v>0</v>
      </c>
      <c r="BT140" s="135">
        <v>0</v>
      </c>
      <c r="BU140" s="135">
        <v>0</v>
      </c>
      <c r="BV140" s="135">
        <v>0</v>
      </c>
      <c r="BW140" s="135">
        <v>0</v>
      </c>
      <c r="BX140" s="135">
        <v>0</v>
      </c>
      <c r="BY140" s="135">
        <v>1</v>
      </c>
      <c r="BZ140" s="135">
        <v>0</v>
      </c>
      <c r="CA140" s="135">
        <v>0</v>
      </c>
      <c r="CB140" s="135">
        <v>0</v>
      </c>
      <c r="CC140" s="135">
        <v>0</v>
      </c>
      <c r="CD140" s="135">
        <v>0</v>
      </c>
      <c r="CE140" s="135">
        <v>0</v>
      </c>
      <c r="CF140" s="135">
        <v>1</v>
      </c>
      <c r="CG140" s="135">
        <v>0</v>
      </c>
      <c r="CH140" s="135">
        <v>1</v>
      </c>
      <c r="CI140" s="135">
        <v>0</v>
      </c>
      <c r="CJ140" s="135">
        <v>0</v>
      </c>
      <c r="CK140" s="135">
        <v>0</v>
      </c>
      <c r="CL140" s="135">
        <v>0</v>
      </c>
      <c r="CM140" s="135">
        <v>0</v>
      </c>
      <c r="CN140" s="135">
        <v>0</v>
      </c>
      <c r="CO140" s="135">
        <v>0</v>
      </c>
      <c r="CP140" s="135">
        <v>0</v>
      </c>
      <c r="CQ140" s="135">
        <v>0</v>
      </c>
      <c r="CR140" s="135">
        <v>0</v>
      </c>
      <c r="CS140" s="135">
        <v>1</v>
      </c>
      <c r="CT140" s="135">
        <v>0</v>
      </c>
      <c r="CU140" s="135">
        <v>0</v>
      </c>
      <c r="CV140" s="135">
        <v>0</v>
      </c>
      <c r="CW140" s="135">
        <v>0</v>
      </c>
      <c r="CX140" s="135"/>
    </row>
    <row r="141" spans="1:102" x14ac:dyDescent="0.35">
      <c r="A141" s="135">
        <v>140</v>
      </c>
      <c r="B141" s="135">
        <v>1</v>
      </c>
      <c r="C141" s="135">
        <v>0</v>
      </c>
      <c r="D141" s="135">
        <v>0</v>
      </c>
      <c r="E141" s="135">
        <v>0</v>
      </c>
      <c r="F141" s="135">
        <v>0</v>
      </c>
      <c r="G141" s="135">
        <v>0</v>
      </c>
      <c r="H141" s="135">
        <v>0</v>
      </c>
      <c r="I141" s="135">
        <v>0</v>
      </c>
      <c r="J141" s="135">
        <v>0</v>
      </c>
      <c r="K141" s="135">
        <v>0</v>
      </c>
      <c r="L141" s="135">
        <v>0</v>
      </c>
      <c r="M141" s="135">
        <v>0</v>
      </c>
      <c r="N141" s="135">
        <v>0</v>
      </c>
      <c r="O141" s="135">
        <v>0</v>
      </c>
      <c r="P141" s="135">
        <v>0</v>
      </c>
      <c r="Q141" s="135">
        <v>0</v>
      </c>
      <c r="R141" s="135">
        <v>0</v>
      </c>
      <c r="S141" s="135">
        <v>0</v>
      </c>
      <c r="T141" s="135">
        <v>1</v>
      </c>
      <c r="U141" s="135">
        <v>0</v>
      </c>
      <c r="V141" s="135">
        <v>0</v>
      </c>
      <c r="W141" s="135">
        <v>0</v>
      </c>
      <c r="X141" s="135">
        <v>0</v>
      </c>
      <c r="Y141" s="135">
        <v>1</v>
      </c>
      <c r="Z141" s="135">
        <v>0</v>
      </c>
      <c r="AA141" s="135">
        <v>0</v>
      </c>
      <c r="AB141" s="135">
        <v>0</v>
      </c>
      <c r="AC141" s="135">
        <v>0</v>
      </c>
      <c r="AD141" s="135">
        <v>0</v>
      </c>
      <c r="AE141" s="135">
        <v>0</v>
      </c>
      <c r="AF141" s="135">
        <v>0</v>
      </c>
      <c r="AG141" s="135">
        <v>0</v>
      </c>
      <c r="AH141" s="135">
        <v>0</v>
      </c>
      <c r="AI141" s="135">
        <v>0</v>
      </c>
      <c r="AJ141" s="135">
        <v>0</v>
      </c>
      <c r="AK141" s="135">
        <v>1</v>
      </c>
      <c r="AL141" s="135">
        <v>1</v>
      </c>
      <c r="AM141" s="135">
        <v>1</v>
      </c>
      <c r="AN141" s="135">
        <v>1</v>
      </c>
      <c r="AO141" s="135">
        <v>0</v>
      </c>
      <c r="AP141" s="135">
        <v>1</v>
      </c>
      <c r="AQ141" s="135">
        <v>2</v>
      </c>
      <c r="AR141" s="135">
        <v>0</v>
      </c>
      <c r="AS141" s="135">
        <v>0</v>
      </c>
      <c r="AT141" s="135">
        <v>0</v>
      </c>
      <c r="AU141" s="135">
        <v>0</v>
      </c>
      <c r="AV141" s="135">
        <v>0</v>
      </c>
      <c r="AW141" s="135">
        <v>0</v>
      </c>
      <c r="AX141" s="135">
        <v>1</v>
      </c>
      <c r="AY141" s="135">
        <v>0</v>
      </c>
      <c r="AZ141" s="135">
        <v>0</v>
      </c>
      <c r="BA141" s="135">
        <v>0</v>
      </c>
      <c r="BB141" s="135">
        <v>0</v>
      </c>
      <c r="BC141" s="135">
        <v>0</v>
      </c>
      <c r="BD141" s="135">
        <v>0</v>
      </c>
      <c r="BE141" s="135">
        <v>0</v>
      </c>
      <c r="BF141" s="135">
        <v>0</v>
      </c>
      <c r="BG141" s="135">
        <v>0</v>
      </c>
      <c r="BH141" s="135">
        <v>0</v>
      </c>
      <c r="BI141" s="135">
        <v>2</v>
      </c>
      <c r="BJ141" s="135">
        <v>0</v>
      </c>
      <c r="BK141" s="135">
        <v>0</v>
      </c>
      <c r="BL141" s="135">
        <v>1</v>
      </c>
      <c r="BM141" s="135">
        <v>1</v>
      </c>
      <c r="BN141" s="135">
        <v>0</v>
      </c>
      <c r="BO141" s="135">
        <v>0</v>
      </c>
      <c r="BP141" s="135">
        <v>0</v>
      </c>
      <c r="BQ141" s="135">
        <v>0</v>
      </c>
      <c r="BR141" s="135">
        <v>0</v>
      </c>
      <c r="BS141" s="135">
        <v>0</v>
      </c>
      <c r="BT141" s="135">
        <v>0</v>
      </c>
      <c r="BU141" s="135">
        <v>0</v>
      </c>
      <c r="BV141" s="135">
        <v>0</v>
      </c>
      <c r="BW141" s="135">
        <v>0</v>
      </c>
      <c r="BX141" s="135">
        <v>0</v>
      </c>
      <c r="BY141" s="135">
        <v>0</v>
      </c>
      <c r="BZ141" s="135">
        <v>0</v>
      </c>
      <c r="CA141" s="135">
        <v>0</v>
      </c>
      <c r="CB141" s="135">
        <v>0</v>
      </c>
      <c r="CC141" s="135">
        <v>0</v>
      </c>
      <c r="CD141" s="135">
        <v>0</v>
      </c>
      <c r="CE141" s="135">
        <v>0</v>
      </c>
      <c r="CF141" s="135">
        <v>0</v>
      </c>
      <c r="CG141" s="135">
        <v>0</v>
      </c>
      <c r="CH141" s="135">
        <v>0</v>
      </c>
      <c r="CI141" s="135">
        <v>0</v>
      </c>
      <c r="CJ141" s="135">
        <v>0</v>
      </c>
      <c r="CK141" s="135">
        <v>0</v>
      </c>
      <c r="CL141" s="135">
        <v>0</v>
      </c>
      <c r="CM141" s="135">
        <v>0</v>
      </c>
      <c r="CN141" s="135">
        <v>0</v>
      </c>
      <c r="CO141" s="135">
        <v>0</v>
      </c>
      <c r="CP141" s="135">
        <v>0</v>
      </c>
      <c r="CQ141" s="135">
        <v>0</v>
      </c>
      <c r="CR141" s="135">
        <v>0</v>
      </c>
      <c r="CS141" s="135">
        <v>0</v>
      </c>
      <c r="CT141" s="135">
        <v>1</v>
      </c>
      <c r="CU141" s="135">
        <v>1</v>
      </c>
      <c r="CV141" s="135">
        <v>1</v>
      </c>
      <c r="CW141" s="135">
        <v>0</v>
      </c>
      <c r="CX141" s="135"/>
    </row>
    <row r="142" spans="1:102" x14ac:dyDescent="0.35">
      <c r="A142" s="135">
        <v>141</v>
      </c>
      <c r="B142" s="135">
        <v>0</v>
      </c>
      <c r="C142" s="135">
        <v>0</v>
      </c>
      <c r="D142" s="135">
        <v>0</v>
      </c>
      <c r="E142" s="135">
        <v>0</v>
      </c>
      <c r="F142" s="135">
        <v>0</v>
      </c>
      <c r="G142" s="135">
        <v>0</v>
      </c>
      <c r="H142" s="135">
        <v>0</v>
      </c>
      <c r="I142" s="135">
        <v>0</v>
      </c>
      <c r="J142" s="135">
        <v>0</v>
      </c>
      <c r="K142" s="135">
        <v>0</v>
      </c>
      <c r="L142" s="135">
        <v>0</v>
      </c>
      <c r="M142" s="135">
        <v>0</v>
      </c>
      <c r="N142" s="135">
        <v>0</v>
      </c>
      <c r="O142" s="135">
        <v>0</v>
      </c>
      <c r="P142" s="135">
        <v>0</v>
      </c>
      <c r="Q142" s="135">
        <v>0</v>
      </c>
      <c r="R142" s="135">
        <v>0</v>
      </c>
      <c r="S142" s="135">
        <v>1</v>
      </c>
      <c r="T142" s="135">
        <v>1</v>
      </c>
      <c r="U142" s="135">
        <v>1</v>
      </c>
      <c r="V142" s="135">
        <v>0</v>
      </c>
      <c r="W142" s="135">
        <v>0</v>
      </c>
      <c r="X142" s="135">
        <v>0</v>
      </c>
      <c r="Y142" s="135">
        <v>0</v>
      </c>
      <c r="Z142" s="135">
        <v>0</v>
      </c>
      <c r="AA142" s="135">
        <v>0</v>
      </c>
      <c r="AB142" s="135">
        <v>0</v>
      </c>
      <c r="AC142" s="135">
        <v>0</v>
      </c>
      <c r="AD142" s="135">
        <v>1</v>
      </c>
      <c r="AE142" s="135">
        <v>0</v>
      </c>
      <c r="AF142" s="135">
        <v>0</v>
      </c>
      <c r="AG142" s="135">
        <v>0</v>
      </c>
      <c r="AH142" s="135">
        <v>0</v>
      </c>
      <c r="AI142" s="135">
        <v>0</v>
      </c>
      <c r="AJ142" s="135">
        <v>0</v>
      </c>
      <c r="AK142" s="135">
        <v>0</v>
      </c>
      <c r="AL142" s="135">
        <v>0</v>
      </c>
      <c r="AM142" s="135">
        <v>0</v>
      </c>
      <c r="AN142" s="135">
        <v>1</v>
      </c>
      <c r="AO142" s="135">
        <v>0</v>
      </c>
      <c r="AP142" s="135">
        <v>0</v>
      </c>
      <c r="AQ142" s="135">
        <v>0</v>
      </c>
      <c r="AR142" s="135">
        <v>0</v>
      </c>
      <c r="AS142" s="135">
        <v>0</v>
      </c>
      <c r="AT142" s="135">
        <v>0</v>
      </c>
      <c r="AU142" s="135">
        <v>0</v>
      </c>
      <c r="AV142" s="135">
        <v>0</v>
      </c>
      <c r="AW142" s="135">
        <v>0</v>
      </c>
      <c r="AX142" s="135">
        <v>0</v>
      </c>
      <c r="AY142" s="135">
        <v>0</v>
      </c>
      <c r="AZ142" s="135">
        <v>2</v>
      </c>
      <c r="BA142" s="135">
        <v>0</v>
      </c>
      <c r="BB142" s="135">
        <v>0</v>
      </c>
      <c r="BC142" s="135">
        <v>0</v>
      </c>
      <c r="BD142" s="135">
        <v>0</v>
      </c>
      <c r="BE142" s="135">
        <v>0</v>
      </c>
      <c r="BF142" s="135">
        <v>0</v>
      </c>
      <c r="BG142" s="135">
        <v>0</v>
      </c>
      <c r="BH142" s="135">
        <v>0</v>
      </c>
      <c r="BI142" s="135">
        <v>0</v>
      </c>
      <c r="BJ142" s="135">
        <v>0</v>
      </c>
      <c r="BK142" s="135">
        <v>0</v>
      </c>
      <c r="BL142" s="135">
        <v>0</v>
      </c>
      <c r="BM142" s="135">
        <v>2</v>
      </c>
      <c r="BN142" s="135">
        <v>0</v>
      </c>
      <c r="BO142" s="135">
        <v>0</v>
      </c>
      <c r="BP142" s="135">
        <v>0</v>
      </c>
      <c r="BQ142" s="135">
        <v>0</v>
      </c>
      <c r="BR142" s="135">
        <v>0</v>
      </c>
      <c r="BS142" s="135">
        <v>0</v>
      </c>
      <c r="BT142" s="135">
        <v>1</v>
      </c>
      <c r="BU142" s="135">
        <v>0</v>
      </c>
      <c r="BV142" s="135">
        <v>0</v>
      </c>
      <c r="BW142" s="135">
        <v>1</v>
      </c>
      <c r="BX142" s="135">
        <v>0</v>
      </c>
      <c r="BY142" s="135">
        <v>1</v>
      </c>
      <c r="BZ142" s="135">
        <v>1</v>
      </c>
      <c r="CA142" s="135">
        <v>0</v>
      </c>
      <c r="CB142" s="135">
        <v>0</v>
      </c>
      <c r="CC142" s="135">
        <v>0</v>
      </c>
      <c r="CD142" s="135">
        <v>1</v>
      </c>
      <c r="CE142" s="135">
        <v>0</v>
      </c>
      <c r="CF142" s="135">
        <v>0</v>
      </c>
      <c r="CG142" s="135">
        <v>0</v>
      </c>
      <c r="CH142" s="135">
        <v>0</v>
      </c>
      <c r="CI142" s="135">
        <v>0</v>
      </c>
      <c r="CJ142" s="135">
        <v>0</v>
      </c>
      <c r="CK142" s="135">
        <v>0</v>
      </c>
      <c r="CL142" s="135">
        <v>0</v>
      </c>
      <c r="CM142" s="135">
        <v>0</v>
      </c>
      <c r="CN142" s="135">
        <v>0</v>
      </c>
      <c r="CO142" s="135">
        <v>1</v>
      </c>
      <c r="CP142" s="135">
        <v>0</v>
      </c>
      <c r="CQ142" s="135">
        <v>0</v>
      </c>
      <c r="CR142" s="135">
        <v>0</v>
      </c>
      <c r="CS142" s="135">
        <v>0</v>
      </c>
      <c r="CT142" s="135">
        <v>0</v>
      </c>
      <c r="CU142" s="135">
        <v>0</v>
      </c>
      <c r="CV142" s="135">
        <v>0</v>
      </c>
      <c r="CW142" s="135">
        <v>0</v>
      </c>
      <c r="CX142" s="135"/>
    </row>
    <row r="143" spans="1:102" x14ac:dyDescent="0.35">
      <c r="A143" s="135">
        <v>142</v>
      </c>
      <c r="B143" s="135">
        <v>0</v>
      </c>
      <c r="C143" s="135">
        <v>0</v>
      </c>
      <c r="D143" s="135">
        <v>0</v>
      </c>
      <c r="E143" s="135">
        <v>0</v>
      </c>
      <c r="F143" s="135">
        <v>1</v>
      </c>
      <c r="G143" s="135">
        <v>0</v>
      </c>
      <c r="H143" s="135">
        <v>0</v>
      </c>
      <c r="I143" s="135">
        <v>0</v>
      </c>
      <c r="J143" s="135">
        <v>0</v>
      </c>
      <c r="K143" s="135">
        <v>0</v>
      </c>
      <c r="L143" s="135">
        <v>0</v>
      </c>
      <c r="M143" s="135">
        <v>0</v>
      </c>
      <c r="N143" s="135">
        <v>0</v>
      </c>
      <c r="O143" s="135">
        <v>0</v>
      </c>
      <c r="P143" s="135">
        <v>1</v>
      </c>
      <c r="Q143" s="135">
        <v>0</v>
      </c>
      <c r="R143" s="135">
        <v>0</v>
      </c>
      <c r="S143" s="135">
        <v>0</v>
      </c>
      <c r="T143" s="135">
        <v>0</v>
      </c>
      <c r="U143" s="135">
        <v>0</v>
      </c>
      <c r="V143" s="135">
        <v>0</v>
      </c>
      <c r="W143" s="135">
        <v>0</v>
      </c>
      <c r="X143" s="135">
        <v>0</v>
      </c>
      <c r="Y143" s="135">
        <v>0</v>
      </c>
      <c r="Z143" s="135">
        <v>0</v>
      </c>
      <c r="AA143" s="135">
        <v>0</v>
      </c>
      <c r="AB143" s="135">
        <v>0</v>
      </c>
      <c r="AC143" s="135">
        <v>0</v>
      </c>
      <c r="AD143" s="135">
        <v>0</v>
      </c>
      <c r="AE143" s="135">
        <v>0</v>
      </c>
      <c r="AF143" s="135">
        <v>0</v>
      </c>
      <c r="AG143" s="135">
        <v>0</v>
      </c>
      <c r="AH143" s="135">
        <v>0</v>
      </c>
      <c r="AI143" s="135">
        <v>0</v>
      </c>
      <c r="AJ143" s="135">
        <v>0</v>
      </c>
      <c r="AK143" s="135">
        <v>0</v>
      </c>
      <c r="AL143" s="135">
        <v>0</v>
      </c>
      <c r="AM143" s="135">
        <v>0</v>
      </c>
      <c r="AN143" s="135">
        <v>0</v>
      </c>
      <c r="AO143" s="135">
        <v>0</v>
      </c>
      <c r="AP143" s="135">
        <v>0</v>
      </c>
      <c r="AQ143" s="135">
        <v>0</v>
      </c>
      <c r="AR143" s="135">
        <v>0</v>
      </c>
      <c r="AS143" s="135">
        <v>0</v>
      </c>
      <c r="AT143" s="135">
        <v>0</v>
      </c>
      <c r="AU143" s="135">
        <v>0</v>
      </c>
      <c r="AV143" s="135">
        <v>0</v>
      </c>
      <c r="AW143" s="135">
        <v>0</v>
      </c>
      <c r="AX143" s="135">
        <v>1</v>
      </c>
      <c r="AY143" s="135">
        <v>0</v>
      </c>
      <c r="AZ143" s="135">
        <v>0</v>
      </c>
      <c r="BA143" s="135">
        <v>0</v>
      </c>
      <c r="BB143" s="135">
        <v>0</v>
      </c>
      <c r="BC143" s="135">
        <v>0</v>
      </c>
      <c r="BD143" s="135">
        <v>0</v>
      </c>
      <c r="BE143" s="135">
        <v>0</v>
      </c>
      <c r="BF143" s="135">
        <v>0</v>
      </c>
      <c r="BG143" s="135">
        <v>0</v>
      </c>
      <c r="BH143" s="135">
        <v>0</v>
      </c>
      <c r="BI143" s="135">
        <v>0</v>
      </c>
      <c r="BJ143" s="135">
        <v>0</v>
      </c>
      <c r="BK143" s="135">
        <v>0</v>
      </c>
      <c r="BL143" s="135">
        <v>0</v>
      </c>
      <c r="BM143" s="135">
        <v>0</v>
      </c>
      <c r="BN143" s="135">
        <v>0</v>
      </c>
      <c r="BO143" s="135">
        <v>0</v>
      </c>
      <c r="BP143" s="135">
        <v>0</v>
      </c>
      <c r="BQ143" s="135">
        <v>0</v>
      </c>
      <c r="BR143" s="135">
        <v>0</v>
      </c>
      <c r="BS143" s="135">
        <v>1</v>
      </c>
      <c r="BT143" s="135">
        <v>0</v>
      </c>
      <c r="BU143" s="135">
        <v>0</v>
      </c>
      <c r="BV143" s="135">
        <v>0</v>
      </c>
      <c r="BW143" s="135">
        <v>0</v>
      </c>
      <c r="BX143" s="135">
        <v>0</v>
      </c>
      <c r="BY143" s="135">
        <v>0</v>
      </c>
      <c r="BZ143" s="135">
        <v>0</v>
      </c>
      <c r="CA143" s="135">
        <v>1</v>
      </c>
      <c r="CB143" s="135">
        <v>0</v>
      </c>
      <c r="CC143" s="135">
        <v>0</v>
      </c>
      <c r="CD143" s="135">
        <v>0</v>
      </c>
      <c r="CE143" s="135">
        <v>0</v>
      </c>
      <c r="CF143" s="135">
        <v>0</v>
      </c>
      <c r="CG143" s="135">
        <v>0</v>
      </c>
      <c r="CH143" s="135">
        <v>0</v>
      </c>
      <c r="CI143" s="135">
        <v>0</v>
      </c>
      <c r="CJ143" s="135">
        <v>0</v>
      </c>
      <c r="CK143" s="135">
        <v>0</v>
      </c>
      <c r="CL143" s="135">
        <v>0</v>
      </c>
      <c r="CM143" s="135">
        <v>1</v>
      </c>
      <c r="CN143" s="135">
        <v>0</v>
      </c>
      <c r="CO143" s="135">
        <v>1</v>
      </c>
      <c r="CP143" s="135">
        <v>0</v>
      </c>
      <c r="CQ143" s="135">
        <v>0</v>
      </c>
      <c r="CR143" s="135">
        <v>0</v>
      </c>
      <c r="CS143" s="135">
        <v>0</v>
      </c>
      <c r="CT143" s="135">
        <v>1</v>
      </c>
      <c r="CU143" s="135">
        <v>0</v>
      </c>
      <c r="CV143" s="135">
        <v>0</v>
      </c>
      <c r="CW143" s="135">
        <v>0</v>
      </c>
      <c r="CX143" s="135"/>
    </row>
    <row r="144" spans="1:102" x14ac:dyDescent="0.35">
      <c r="A144" s="135">
        <v>143</v>
      </c>
      <c r="B144" s="135">
        <v>0</v>
      </c>
      <c r="C144" s="135">
        <v>0</v>
      </c>
      <c r="D144" s="135">
        <v>0</v>
      </c>
      <c r="E144" s="135">
        <v>1</v>
      </c>
      <c r="F144" s="135">
        <v>0</v>
      </c>
      <c r="G144" s="135">
        <v>0</v>
      </c>
      <c r="H144" s="135">
        <v>0</v>
      </c>
      <c r="I144" s="135">
        <v>0</v>
      </c>
      <c r="J144" s="135">
        <v>0</v>
      </c>
      <c r="K144" s="135">
        <v>0</v>
      </c>
      <c r="L144" s="135">
        <v>0</v>
      </c>
      <c r="M144" s="135">
        <v>0</v>
      </c>
      <c r="N144" s="135">
        <v>0</v>
      </c>
      <c r="O144" s="135">
        <v>0</v>
      </c>
      <c r="P144" s="135">
        <v>0</v>
      </c>
      <c r="Q144" s="135">
        <v>0</v>
      </c>
      <c r="R144" s="135">
        <v>0</v>
      </c>
      <c r="S144" s="135">
        <v>0</v>
      </c>
      <c r="T144" s="135">
        <v>0</v>
      </c>
      <c r="U144" s="135">
        <v>0</v>
      </c>
      <c r="V144" s="135">
        <v>0</v>
      </c>
      <c r="W144" s="135">
        <v>0</v>
      </c>
      <c r="X144" s="135">
        <v>0</v>
      </c>
      <c r="Y144" s="135">
        <v>0</v>
      </c>
      <c r="Z144" s="135">
        <v>0</v>
      </c>
      <c r="AA144" s="135">
        <v>0</v>
      </c>
      <c r="AB144" s="135">
        <v>0</v>
      </c>
      <c r="AC144" s="135">
        <v>0</v>
      </c>
      <c r="AD144" s="135">
        <v>0</v>
      </c>
      <c r="AE144" s="135">
        <v>0</v>
      </c>
      <c r="AF144" s="135">
        <v>0</v>
      </c>
      <c r="AG144" s="135">
        <v>1</v>
      </c>
      <c r="AH144" s="135">
        <v>0</v>
      </c>
      <c r="AI144" s="135">
        <v>0</v>
      </c>
      <c r="AJ144" s="135">
        <v>0</v>
      </c>
      <c r="AK144" s="135">
        <v>0</v>
      </c>
      <c r="AL144" s="135">
        <v>0</v>
      </c>
      <c r="AM144" s="135">
        <v>0</v>
      </c>
      <c r="AN144" s="135">
        <v>0</v>
      </c>
      <c r="AO144" s="135">
        <v>0</v>
      </c>
      <c r="AP144" s="135">
        <v>1</v>
      </c>
      <c r="AQ144" s="135">
        <v>0</v>
      </c>
      <c r="AR144" s="135">
        <v>1</v>
      </c>
      <c r="AS144" s="135">
        <v>0</v>
      </c>
      <c r="AT144" s="135">
        <v>0</v>
      </c>
      <c r="AU144" s="135">
        <v>0</v>
      </c>
      <c r="AV144" s="135">
        <v>0</v>
      </c>
      <c r="AW144" s="135">
        <v>0</v>
      </c>
      <c r="AX144" s="135">
        <v>0</v>
      </c>
      <c r="AY144" s="135">
        <v>0</v>
      </c>
      <c r="AZ144" s="135">
        <v>0</v>
      </c>
      <c r="BA144" s="135">
        <v>0</v>
      </c>
      <c r="BB144" s="135">
        <v>0</v>
      </c>
      <c r="BC144" s="135">
        <v>0</v>
      </c>
      <c r="BD144" s="135">
        <v>0</v>
      </c>
      <c r="BE144" s="135">
        <v>1</v>
      </c>
      <c r="BF144" s="135">
        <v>0</v>
      </c>
      <c r="BG144" s="135">
        <v>0</v>
      </c>
      <c r="BH144" s="135">
        <v>0</v>
      </c>
      <c r="BI144" s="135">
        <v>1</v>
      </c>
      <c r="BJ144" s="135">
        <v>0</v>
      </c>
      <c r="BK144" s="135">
        <v>1</v>
      </c>
      <c r="BL144" s="135">
        <v>1</v>
      </c>
      <c r="BM144" s="135">
        <v>0</v>
      </c>
      <c r="BN144" s="135">
        <v>0</v>
      </c>
      <c r="BO144" s="135">
        <v>0</v>
      </c>
      <c r="BP144" s="135">
        <v>1</v>
      </c>
      <c r="BQ144" s="135">
        <v>0</v>
      </c>
      <c r="BR144" s="135">
        <v>0</v>
      </c>
      <c r="BS144" s="135">
        <v>0</v>
      </c>
      <c r="BT144" s="135">
        <v>0</v>
      </c>
      <c r="BU144" s="135">
        <v>0</v>
      </c>
      <c r="BV144" s="135">
        <v>0</v>
      </c>
      <c r="BW144" s="135">
        <v>0</v>
      </c>
      <c r="BX144" s="135">
        <v>0</v>
      </c>
      <c r="BY144" s="135">
        <v>0</v>
      </c>
      <c r="BZ144" s="135">
        <v>0</v>
      </c>
      <c r="CA144" s="135">
        <v>0</v>
      </c>
      <c r="CB144" s="135">
        <v>0</v>
      </c>
      <c r="CC144" s="135">
        <v>0</v>
      </c>
      <c r="CD144" s="135">
        <v>0</v>
      </c>
      <c r="CE144" s="135">
        <v>0</v>
      </c>
      <c r="CF144" s="135">
        <v>0</v>
      </c>
      <c r="CG144" s="135">
        <v>0</v>
      </c>
      <c r="CH144" s="135">
        <v>0</v>
      </c>
      <c r="CI144" s="135">
        <v>0</v>
      </c>
      <c r="CJ144" s="135">
        <v>0</v>
      </c>
      <c r="CK144" s="135">
        <v>0</v>
      </c>
      <c r="CL144" s="135">
        <v>0</v>
      </c>
      <c r="CM144" s="135">
        <v>0</v>
      </c>
      <c r="CN144" s="135">
        <v>0</v>
      </c>
      <c r="CO144" s="135">
        <v>0</v>
      </c>
      <c r="CP144" s="135">
        <v>0</v>
      </c>
      <c r="CQ144" s="135">
        <v>0</v>
      </c>
      <c r="CR144" s="135">
        <v>0</v>
      </c>
      <c r="CS144" s="135">
        <v>1</v>
      </c>
      <c r="CT144" s="135">
        <v>0</v>
      </c>
      <c r="CU144" s="135">
        <v>0</v>
      </c>
      <c r="CV144" s="135">
        <v>0</v>
      </c>
      <c r="CW144" s="135">
        <v>0</v>
      </c>
      <c r="CX144" s="135"/>
    </row>
    <row r="145" spans="1:102" x14ac:dyDescent="0.35">
      <c r="A145" s="135">
        <v>144</v>
      </c>
      <c r="B145" s="135">
        <v>0</v>
      </c>
      <c r="C145" s="135">
        <v>0</v>
      </c>
      <c r="D145" s="135">
        <v>0</v>
      </c>
      <c r="E145" s="135">
        <v>0</v>
      </c>
      <c r="F145" s="135">
        <v>0</v>
      </c>
      <c r="G145" s="135">
        <v>0</v>
      </c>
      <c r="H145" s="135">
        <v>0</v>
      </c>
      <c r="I145" s="135">
        <v>0</v>
      </c>
      <c r="J145" s="135">
        <v>1</v>
      </c>
      <c r="K145" s="135">
        <v>0</v>
      </c>
      <c r="L145" s="135">
        <v>0</v>
      </c>
      <c r="M145" s="135">
        <v>0</v>
      </c>
      <c r="N145" s="135">
        <v>0</v>
      </c>
      <c r="O145" s="135">
        <v>0</v>
      </c>
      <c r="P145" s="135">
        <v>0</v>
      </c>
      <c r="Q145" s="135">
        <v>0</v>
      </c>
      <c r="R145" s="135">
        <v>0</v>
      </c>
      <c r="S145" s="135">
        <v>0</v>
      </c>
      <c r="T145" s="135">
        <v>0</v>
      </c>
      <c r="U145" s="135">
        <v>0</v>
      </c>
      <c r="V145" s="135">
        <v>0</v>
      </c>
      <c r="W145" s="135">
        <v>0</v>
      </c>
      <c r="X145" s="135">
        <v>0</v>
      </c>
      <c r="Y145" s="135">
        <v>0</v>
      </c>
      <c r="Z145" s="135">
        <v>0</v>
      </c>
      <c r="AA145" s="135">
        <v>0</v>
      </c>
      <c r="AB145" s="135">
        <v>0</v>
      </c>
      <c r="AC145" s="135">
        <v>0</v>
      </c>
      <c r="AD145" s="135">
        <v>0</v>
      </c>
      <c r="AE145" s="135">
        <v>1</v>
      </c>
      <c r="AF145" s="135">
        <v>0</v>
      </c>
      <c r="AG145" s="135">
        <v>0</v>
      </c>
      <c r="AH145" s="135">
        <v>0</v>
      </c>
      <c r="AI145" s="135">
        <v>0</v>
      </c>
      <c r="AJ145" s="135">
        <v>0</v>
      </c>
      <c r="AK145" s="135">
        <v>0</v>
      </c>
      <c r="AL145" s="135">
        <v>1</v>
      </c>
      <c r="AM145" s="135">
        <v>0</v>
      </c>
      <c r="AN145" s="135">
        <v>1</v>
      </c>
      <c r="AO145" s="135">
        <v>0</v>
      </c>
      <c r="AP145" s="135">
        <v>0</v>
      </c>
      <c r="AQ145" s="135">
        <v>0</v>
      </c>
      <c r="AR145" s="135">
        <v>0</v>
      </c>
      <c r="AS145" s="135">
        <v>0</v>
      </c>
      <c r="AT145" s="135">
        <v>0</v>
      </c>
      <c r="AU145" s="135">
        <v>0</v>
      </c>
      <c r="AV145" s="135">
        <v>0</v>
      </c>
      <c r="AW145" s="135">
        <v>0</v>
      </c>
      <c r="AX145" s="135">
        <v>0</v>
      </c>
      <c r="AY145" s="135">
        <v>0</v>
      </c>
      <c r="AZ145" s="135">
        <v>0</v>
      </c>
      <c r="BA145" s="135">
        <v>0</v>
      </c>
      <c r="BB145" s="135">
        <v>0</v>
      </c>
      <c r="BC145" s="135">
        <v>0</v>
      </c>
      <c r="BD145" s="135">
        <v>0</v>
      </c>
      <c r="BE145" s="135">
        <v>0</v>
      </c>
      <c r="BF145" s="135">
        <v>0</v>
      </c>
      <c r="BG145" s="135">
        <v>0</v>
      </c>
      <c r="BH145" s="135">
        <v>0</v>
      </c>
      <c r="BI145" s="135">
        <v>0</v>
      </c>
      <c r="BJ145" s="135">
        <v>0</v>
      </c>
      <c r="BK145" s="135">
        <v>0</v>
      </c>
      <c r="BL145" s="135">
        <v>1</v>
      </c>
      <c r="BM145" s="135">
        <v>0</v>
      </c>
      <c r="BN145" s="135">
        <v>0</v>
      </c>
      <c r="BO145" s="135">
        <v>0</v>
      </c>
      <c r="BP145" s="135">
        <v>0</v>
      </c>
      <c r="BQ145" s="135">
        <v>0</v>
      </c>
      <c r="BR145" s="135">
        <v>0</v>
      </c>
      <c r="BS145" s="135">
        <v>0</v>
      </c>
      <c r="BT145" s="135">
        <v>0</v>
      </c>
      <c r="BU145" s="135">
        <v>0</v>
      </c>
      <c r="BV145" s="135">
        <v>0</v>
      </c>
      <c r="BW145" s="135">
        <v>0</v>
      </c>
      <c r="BX145" s="135">
        <v>0</v>
      </c>
      <c r="BY145" s="135">
        <v>0</v>
      </c>
      <c r="BZ145" s="135">
        <v>0</v>
      </c>
      <c r="CA145" s="135">
        <v>0</v>
      </c>
      <c r="CB145" s="135">
        <v>0</v>
      </c>
      <c r="CC145" s="135">
        <v>0</v>
      </c>
      <c r="CD145" s="135">
        <v>1</v>
      </c>
      <c r="CE145" s="135">
        <v>0</v>
      </c>
      <c r="CF145" s="135">
        <v>0</v>
      </c>
      <c r="CG145" s="135">
        <v>0</v>
      </c>
      <c r="CH145" s="135">
        <v>1</v>
      </c>
      <c r="CI145" s="135">
        <v>0</v>
      </c>
      <c r="CJ145" s="135">
        <v>1</v>
      </c>
      <c r="CK145" s="135">
        <v>0</v>
      </c>
      <c r="CL145" s="135">
        <v>0</v>
      </c>
      <c r="CM145" s="135">
        <v>0</v>
      </c>
      <c r="CN145" s="135">
        <v>0</v>
      </c>
      <c r="CO145" s="135">
        <v>0</v>
      </c>
      <c r="CP145" s="135">
        <v>0</v>
      </c>
      <c r="CQ145" s="135">
        <v>0</v>
      </c>
      <c r="CR145" s="135">
        <v>1</v>
      </c>
      <c r="CS145" s="135">
        <v>0</v>
      </c>
      <c r="CT145" s="135">
        <v>0</v>
      </c>
      <c r="CU145" s="135">
        <v>1</v>
      </c>
      <c r="CV145" s="135">
        <v>0</v>
      </c>
      <c r="CW145" s="135">
        <v>0</v>
      </c>
      <c r="CX145" s="135"/>
    </row>
    <row r="146" spans="1:102" x14ac:dyDescent="0.35">
      <c r="A146" s="135">
        <v>145</v>
      </c>
      <c r="B146" s="135">
        <v>0</v>
      </c>
      <c r="C146" s="135">
        <v>0</v>
      </c>
      <c r="D146" s="135">
        <v>0</v>
      </c>
      <c r="E146" s="135">
        <v>0</v>
      </c>
      <c r="F146" s="135">
        <v>2</v>
      </c>
      <c r="G146" s="135">
        <v>0</v>
      </c>
      <c r="H146" s="135">
        <v>1</v>
      </c>
      <c r="I146" s="135">
        <v>0</v>
      </c>
      <c r="J146" s="135">
        <v>1</v>
      </c>
      <c r="K146" s="135">
        <v>0</v>
      </c>
      <c r="L146" s="135">
        <v>0</v>
      </c>
      <c r="M146" s="135">
        <v>0</v>
      </c>
      <c r="N146" s="135">
        <v>1</v>
      </c>
      <c r="O146" s="135">
        <v>0</v>
      </c>
      <c r="P146" s="135">
        <v>1</v>
      </c>
      <c r="Q146" s="135">
        <v>0</v>
      </c>
      <c r="R146" s="135">
        <v>0</v>
      </c>
      <c r="S146" s="135">
        <v>0</v>
      </c>
      <c r="T146" s="135">
        <v>0</v>
      </c>
      <c r="U146" s="135">
        <v>0</v>
      </c>
      <c r="V146" s="135">
        <v>0</v>
      </c>
      <c r="W146" s="135">
        <v>1</v>
      </c>
      <c r="X146" s="135">
        <v>0</v>
      </c>
      <c r="Y146" s="135">
        <v>0</v>
      </c>
      <c r="Z146" s="135">
        <v>0</v>
      </c>
      <c r="AA146" s="135">
        <v>0</v>
      </c>
      <c r="AB146" s="135">
        <v>0</v>
      </c>
      <c r="AC146" s="135">
        <v>0</v>
      </c>
      <c r="AD146" s="135">
        <v>0</v>
      </c>
      <c r="AE146" s="135">
        <v>0</v>
      </c>
      <c r="AF146" s="135">
        <v>0</v>
      </c>
      <c r="AG146" s="135">
        <v>0</v>
      </c>
      <c r="AH146" s="135">
        <v>0</v>
      </c>
      <c r="AI146" s="135">
        <v>0</v>
      </c>
      <c r="AJ146" s="135">
        <v>0</v>
      </c>
      <c r="AK146" s="135">
        <v>0</v>
      </c>
      <c r="AL146" s="135">
        <v>0</v>
      </c>
      <c r="AM146" s="135">
        <v>0</v>
      </c>
      <c r="AN146" s="135">
        <v>0</v>
      </c>
      <c r="AO146" s="135">
        <v>0</v>
      </c>
      <c r="AP146" s="135">
        <v>1</v>
      </c>
      <c r="AQ146" s="135">
        <v>0</v>
      </c>
      <c r="AR146" s="135">
        <v>0</v>
      </c>
      <c r="AS146" s="135">
        <v>0</v>
      </c>
      <c r="AT146" s="135">
        <v>0</v>
      </c>
      <c r="AU146" s="135">
        <v>0</v>
      </c>
      <c r="AV146" s="135">
        <v>0</v>
      </c>
      <c r="AW146" s="135">
        <v>1</v>
      </c>
      <c r="AX146" s="135">
        <v>0</v>
      </c>
      <c r="AY146" s="135">
        <v>0</v>
      </c>
      <c r="AZ146" s="135">
        <v>0</v>
      </c>
      <c r="BA146" s="135">
        <v>0</v>
      </c>
      <c r="BB146" s="135">
        <v>0</v>
      </c>
      <c r="BC146" s="135">
        <v>0</v>
      </c>
      <c r="BD146" s="135">
        <v>0</v>
      </c>
      <c r="BE146" s="135">
        <v>0</v>
      </c>
      <c r="BF146" s="135">
        <v>0</v>
      </c>
      <c r="BG146" s="135">
        <v>0</v>
      </c>
      <c r="BH146" s="135">
        <v>0</v>
      </c>
      <c r="BI146" s="135">
        <v>1</v>
      </c>
      <c r="BJ146" s="135">
        <v>0</v>
      </c>
      <c r="BK146" s="135">
        <v>0</v>
      </c>
      <c r="BL146" s="135">
        <v>0</v>
      </c>
      <c r="BM146" s="135">
        <v>0</v>
      </c>
      <c r="BN146" s="135">
        <v>0</v>
      </c>
      <c r="BO146" s="135">
        <v>0</v>
      </c>
      <c r="BP146" s="135">
        <v>0</v>
      </c>
      <c r="BQ146" s="135">
        <v>0</v>
      </c>
      <c r="BR146" s="135">
        <v>0</v>
      </c>
      <c r="BS146" s="135">
        <v>0</v>
      </c>
      <c r="BT146" s="135">
        <v>0</v>
      </c>
      <c r="BU146" s="135">
        <v>0</v>
      </c>
      <c r="BV146" s="135">
        <v>0</v>
      </c>
      <c r="BW146" s="135">
        <v>0</v>
      </c>
      <c r="BX146" s="135">
        <v>0</v>
      </c>
      <c r="BY146" s="135">
        <v>0</v>
      </c>
      <c r="BZ146" s="135">
        <v>1</v>
      </c>
      <c r="CA146" s="135">
        <v>0</v>
      </c>
      <c r="CB146" s="135">
        <v>0</v>
      </c>
      <c r="CC146" s="135">
        <v>0</v>
      </c>
      <c r="CD146" s="135">
        <v>0</v>
      </c>
      <c r="CE146" s="135">
        <v>0</v>
      </c>
      <c r="CF146" s="135">
        <v>1</v>
      </c>
      <c r="CG146" s="135">
        <v>0</v>
      </c>
      <c r="CH146" s="135">
        <v>0</v>
      </c>
      <c r="CI146" s="135">
        <v>0</v>
      </c>
      <c r="CJ146" s="135">
        <v>0</v>
      </c>
      <c r="CK146" s="135">
        <v>0</v>
      </c>
      <c r="CL146" s="135">
        <v>0</v>
      </c>
      <c r="CM146" s="135">
        <v>0</v>
      </c>
      <c r="CN146" s="135">
        <v>0</v>
      </c>
      <c r="CO146" s="135">
        <v>0</v>
      </c>
      <c r="CP146" s="135">
        <v>0</v>
      </c>
      <c r="CQ146" s="135">
        <v>0</v>
      </c>
      <c r="CR146" s="135">
        <v>0</v>
      </c>
      <c r="CS146" s="135">
        <v>0</v>
      </c>
      <c r="CT146" s="135">
        <v>0</v>
      </c>
      <c r="CU146" s="135">
        <v>0</v>
      </c>
      <c r="CV146" s="135">
        <v>0</v>
      </c>
      <c r="CW146" s="135">
        <v>0</v>
      </c>
      <c r="CX146" s="135"/>
    </row>
    <row r="147" spans="1:102" x14ac:dyDescent="0.35">
      <c r="A147" s="135">
        <v>146</v>
      </c>
      <c r="B147" s="135">
        <v>1</v>
      </c>
      <c r="C147" s="135">
        <v>0</v>
      </c>
      <c r="D147" s="135">
        <v>0</v>
      </c>
      <c r="E147" s="135">
        <v>0</v>
      </c>
      <c r="F147" s="135">
        <v>0</v>
      </c>
      <c r="G147" s="135">
        <v>0</v>
      </c>
      <c r="H147" s="135">
        <v>0</v>
      </c>
      <c r="I147" s="135">
        <v>0</v>
      </c>
      <c r="J147" s="135">
        <v>0</v>
      </c>
      <c r="K147" s="135">
        <v>0</v>
      </c>
      <c r="L147" s="135">
        <v>0</v>
      </c>
      <c r="M147" s="135">
        <v>0</v>
      </c>
      <c r="N147" s="135">
        <v>0</v>
      </c>
      <c r="O147" s="135">
        <v>0</v>
      </c>
      <c r="P147" s="135">
        <v>0</v>
      </c>
      <c r="Q147" s="135">
        <v>0</v>
      </c>
      <c r="R147" s="135">
        <v>0</v>
      </c>
      <c r="S147" s="135">
        <v>0</v>
      </c>
      <c r="T147" s="135">
        <v>1</v>
      </c>
      <c r="U147" s="135">
        <v>0</v>
      </c>
      <c r="V147" s="135">
        <v>0</v>
      </c>
      <c r="W147" s="135">
        <v>0</v>
      </c>
      <c r="X147" s="135">
        <v>0</v>
      </c>
      <c r="Y147" s="135">
        <v>0</v>
      </c>
      <c r="Z147" s="135">
        <v>0</v>
      </c>
      <c r="AA147" s="135">
        <v>0</v>
      </c>
      <c r="AB147" s="135">
        <v>0</v>
      </c>
      <c r="AC147" s="135">
        <v>0</v>
      </c>
      <c r="AD147" s="135">
        <v>0</v>
      </c>
      <c r="AE147" s="135">
        <v>0</v>
      </c>
      <c r="AF147" s="135">
        <v>0</v>
      </c>
      <c r="AG147" s="135">
        <v>0</v>
      </c>
      <c r="AH147" s="135">
        <v>1</v>
      </c>
      <c r="AI147" s="135">
        <v>0</v>
      </c>
      <c r="AJ147" s="135">
        <v>0</v>
      </c>
      <c r="AK147" s="135">
        <v>1</v>
      </c>
      <c r="AL147" s="135">
        <v>0</v>
      </c>
      <c r="AM147" s="135">
        <v>0</v>
      </c>
      <c r="AN147" s="135">
        <v>0</v>
      </c>
      <c r="AO147" s="135">
        <v>0</v>
      </c>
      <c r="AP147" s="135">
        <v>1</v>
      </c>
      <c r="AQ147" s="135">
        <v>1</v>
      </c>
      <c r="AR147" s="135">
        <v>0</v>
      </c>
      <c r="AS147" s="135">
        <v>0</v>
      </c>
      <c r="AT147" s="135">
        <v>0</v>
      </c>
      <c r="AU147" s="135">
        <v>1</v>
      </c>
      <c r="AV147" s="135">
        <v>0</v>
      </c>
      <c r="AW147" s="135">
        <v>1</v>
      </c>
      <c r="AX147" s="135">
        <v>0</v>
      </c>
      <c r="AY147" s="135">
        <v>0</v>
      </c>
      <c r="AZ147" s="135">
        <v>0</v>
      </c>
      <c r="BA147" s="135">
        <v>0</v>
      </c>
      <c r="BB147" s="135">
        <v>0</v>
      </c>
      <c r="BC147" s="135">
        <v>0</v>
      </c>
      <c r="BD147" s="135">
        <v>0</v>
      </c>
      <c r="BE147" s="135">
        <v>0</v>
      </c>
      <c r="BF147" s="135">
        <v>0</v>
      </c>
      <c r="BG147" s="135">
        <v>0</v>
      </c>
      <c r="BH147" s="135">
        <v>0</v>
      </c>
      <c r="BI147" s="135">
        <v>0</v>
      </c>
      <c r="BJ147" s="135">
        <v>1</v>
      </c>
      <c r="BK147" s="135">
        <v>0</v>
      </c>
      <c r="BL147" s="135">
        <v>0</v>
      </c>
      <c r="BM147" s="135">
        <v>0</v>
      </c>
      <c r="BN147" s="135">
        <v>0</v>
      </c>
      <c r="BO147" s="135">
        <v>0</v>
      </c>
      <c r="BP147" s="135">
        <v>0</v>
      </c>
      <c r="BQ147" s="135">
        <v>0</v>
      </c>
      <c r="BR147" s="135">
        <v>0</v>
      </c>
      <c r="BS147" s="135">
        <v>0</v>
      </c>
      <c r="BT147" s="135">
        <v>0</v>
      </c>
      <c r="BU147" s="135">
        <v>0</v>
      </c>
      <c r="BV147" s="135">
        <v>1</v>
      </c>
      <c r="BW147" s="135">
        <v>0</v>
      </c>
      <c r="BX147" s="135">
        <v>0</v>
      </c>
      <c r="BY147" s="135">
        <v>0</v>
      </c>
      <c r="BZ147" s="135">
        <v>0</v>
      </c>
      <c r="CA147" s="135">
        <v>0</v>
      </c>
      <c r="CB147" s="135">
        <v>0</v>
      </c>
      <c r="CC147" s="135">
        <v>1</v>
      </c>
      <c r="CD147" s="135">
        <v>1</v>
      </c>
      <c r="CE147" s="135">
        <v>0</v>
      </c>
      <c r="CF147" s="135">
        <v>1</v>
      </c>
      <c r="CG147" s="135">
        <v>0</v>
      </c>
      <c r="CH147" s="135">
        <v>0</v>
      </c>
      <c r="CI147" s="135">
        <v>0</v>
      </c>
      <c r="CJ147" s="135">
        <v>0</v>
      </c>
      <c r="CK147" s="135">
        <v>0</v>
      </c>
      <c r="CL147" s="135">
        <v>0</v>
      </c>
      <c r="CM147" s="135">
        <v>0</v>
      </c>
      <c r="CN147" s="135">
        <v>0</v>
      </c>
      <c r="CO147" s="135">
        <v>0</v>
      </c>
      <c r="CP147" s="135">
        <v>0</v>
      </c>
      <c r="CQ147" s="135">
        <v>0</v>
      </c>
      <c r="CR147" s="135">
        <v>0</v>
      </c>
      <c r="CS147" s="135">
        <v>0</v>
      </c>
      <c r="CT147" s="135">
        <v>0</v>
      </c>
      <c r="CU147" s="135">
        <v>0</v>
      </c>
      <c r="CV147" s="135">
        <v>0</v>
      </c>
      <c r="CW147" s="135">
        <v>0</v>
      </c>
      <c r="CX147" s="135"/>
    </row>
    <row r="148" spans="1:102" x14ac:dyDescent="0.35">
      <c r="A148" s="135">
        <v>147</v>
      </c>
      <c r="B148" s="135">
        <v>0</v>
      </c>
      <c r="C148" s="135">
        <v>0</v>
      </c>
      <c r="D148" s="135">
        <v>0</v>
      </c>
      <c r="E148" s="135">
        <v>0</v>
      </c>
      <c r="F148" s="135">
        <v>0</v>
      </c>
      <c r="G148" s="135">
        <v>0</v>
      </c>
      <c r="H148" s="135">
        <v>0</v>
      </c>
      <c r="I148" s="135">
        <v>0</v>
      </c>
      <c r="J148" s="135">
        <v>0</v>
      </c>
      <c r="K148" s="135">
        <v>0</v>
      </c>
      <c r="L148" s="135">
        <v>0</v>
      </c>
      <c r="M148" s="135">
        <v>1</v>
      </c>
      <c r="N148" s="135">
        <v>0</v>
      </c>
      <c r="O148" s="135">
        <v>1</v>
      </c>
      <c r="P148" s="135">
        <v>0</v>
      </c>
      <c r="Q148" s="135">
        <v>0</v>
      </c>
      <c r="R148" s="135">
        <v>0</v>
      </c>
      <c r="S148" s="135">
        <v>0</v>
      </c>
      <c r="T148" s="135">
        <v>1</v>
      </c>
      <c r="U148" s="135">
        <v>1</v>
      </c>
      <c r="V148" s="135">
        <v>0</v>
      </c>
      <c r="W148" s="135">
        <v>0</v>
      </c>
      <c r="X148" s="135">
        <v>1</v>
      </c>
      <c r="Y148" s="135">
        <v>0</v>
      </c>
      <c r="Z148" s="135">
        <v>1</v>
      </c>
      <c r="AA148" s="135">
        <v>0</v>
      </c>
      <c r="AB148" s="135">
        <v>0</v>
      </c>
      <c r="AC148" s="135">
        <v>1</v>
      </c>
      <c r="AD148" s="135">
        <v>0</v>
      </c>
      <c r="AE148" s="135">
        <v>0</v>
      </c>
      <c r="AF148" s="135">
        <v>0</v>
      </c>
      <c r="AG148" s="135">
        <v>0</v>
      </c>
      <c r="AH148" s="135">
        <v>0</v>
      </c>
      <c r="AI148" s="135">
        <v>0</v>
      </c>
      <c r="AJ148" s="135">
        <v>1</v>
      </c>
      <c r="AK148" s="135">
        <v>0</v>
      </c>
      <c r="AL148" s="135">
        <v>0</v>
      </c>
      <c r="AM148" s="135">
        <v>0</v>
      </c>
      <c r="AN148" s="135">
        <v>0</v>
      </c>
      <c r="AO148" s="135">
        <v>0</v>
      </c>
      <c r="AP148" s="135">
        <v>0</v>
      </c>
      <c r="AQ148" s="135">
        <v>0</v>
      </c>
      <c r="AR148" s="135">
        <v>1</v>
      </c>
      <c r="AS148" s="135">
        <v>0</v>
      </c>
      <c r="AT148" s="135">
        <v>0</v>
      </c>
      <c r="AU148" s="135">
        <v>0</v>
      </c>
      <c r="AV148" s="135">
        <v>0</v>
      </c>
      <c r="AW148" s="135">
        <v>0</v>
      </c>
      <c r="AX148" s="135">
        <v>0</v>
      </c>
      <c r="AY148" s="135">
        <v>0</v>
      </c>
      <c r="AZ148" s="135">
        <v>0</v>
      </c>
      <c r="BA148" s="135">
        <v>0</v>
      </c>
      <c r="BB148" s="135">
        <v>0</v>
      </c>
      <c r="BC148" s="135">
        <v>0</v>
      </c>
      <c r="BD148" s="135">
        <v>0</v>
      </c>
      <c r="BE148" s="135">
        <v>0</v>
      </c>
      <c r="BF148" s="135">
        <v>0</v>
      </c>
      <c r="BG148" s="135">
        <v>1</v>
      </c>
      <c r="BH148" s="135">
        <v>0</v>
      </c>
      <c r="BI148" s="135">
        <v>1</v>
      </c>
      <c r="BJ148" s="135">
        <v>0</v>
      </c>
      <c r="BK148" s="135">
        <v>0</v>
      </c>
      <c r="BL148" s="135">
        <v>0</v>
      </c>
      <c r="BM148" s="135">
        <v>0</v>
      </c>
      <c r="BN148" s="135">
        <v>0</v>
      </c>
      <c r="BO148" s="135">
        <v>0</v>
      </c>
      <c r="BP148" s="135">
        <v>0</v>
      </c>
      <c r="BQ148" s="135">
        <v>0</v>
      </c>
      <c r="BR148" s="135">
        <v>0</v>
      </c>
      <c r="BS148" s="135">
        <v>0</v>
      </c>
      <c r="BT148" s="135">
        <v>0</v>
      </c>
      <c r="BU148" s="135">
        <v>0</v>
      </c>
      <c r="BV148" s="135">
        <v>0</v>
      </c>
      <c r="BW148" s="135">
        <v>0</v>
      </c>
      <c r="BX148" s="135">
        <v>0</v>
      </c>
      <c r="BY148" s="135">
        <v>0</v>
      </c>
      <c r="BZ148" s="135">
        <v>0</v>
      </c>
      <c r="CA148" s="135">
        <v>0</v>
      </c>
      <c r="CB148" s="135">
        <v>0</v>
      </c>
      <c r="CC148" s="135">
        <v>0</v>
      </c>
      <c r="CD148" s="135">
        <v>1</v>
      </c>
      <c r="CE148" s="135">
        <v>1</v>
      </c>
      <c r="CF148" s="135">
        <v>0</v>
      </c>
      <c r="CG148" s="135">
        <v>0</v>
      </c>
      <c r="CH148" s="135">
        <v>0</v>
      </c>
      <c r="CI148" s="135">
        <v>0</v>
      </c>
      <c r="CJ148" s="135">
        <v>0</v>
      </c>
      <c r="CK148" s="135">
        <v>0</v>
      </c>
      <c r="CL148" s="135">
        <v>0</v>
      </c>
      <c r="CM148" s="135">
        <v>0</v>
      </c>
      <c r="CN148" s="135">
        <v>0</v>
      </c>
      <c r="CO148" s="135">
        <v>0</v>
      </c>
      <c r="CP148" s="135">
        <v>0</v>
      </c>
      <c r="CQ148" s="135">
        <v>0</v>
      </c>
      <c r="CR148" s="135">
        <v>0</v>
      </c>
      <c r="CS148" s="135">
        <v>0</v>
      </c>
      <c r="CT148" s="135">
        <v>0</v>
      </c>
      <c r="CU148" s="135">
        <v>0</v>
      </c>
      <c r="CV148" s="135">
        <v>0</v>
      </c>
      <c r="CW148" s="135">
        <v>0</v>
      </c>
      <c r="CX148" s="135"/>
    </row>
    <row r="149" spans="1:102" x14ac:dyDescent="0.35">
      <c r="A149" s="135">
        <v>148</v>
      </c>
      <c r="B149" s="135">
        <v>0</v>
      </c>
      <c r="C149" s="135">
        <v>0</v>
      </c>
      <c r="D149" s="135">
        <v>0</v>
      </c>
      <c r="E149" s="135">
        <v>0</v>
      </c>
      <c r="F149" s="135">
        <v>0</v>
      </c>
      <c r="G149" s="135">
        <v>0</v>
      </c>
      <c r="H149" s="135">
        <v>0</v>
      </c>
      <c r="I149" s="135">
        <v>0</v>
      </c>
      <c r="J149" s="135">
        <v>0</v>
      </c>
      <c r="K149" s="135">
        <v>0</v>
      </c>
      <c r="L149" s="135">
        <v>1</v>
      </c>
      <c r="M149" s="135">
        <v>0</v>
      </c>
      <c r="N149" s="135">
        <v>1</v>
      </c>
      <c r="O149" s="135">
        <v>0</v>
      </c>
      <c r="P149" s="135">
        <v>0</v>
      </c>
      <c r="Q149" s="135">
        <v>0</v>
      </c>
      <c r="R149" s="135">
        <v>1</v>
      </c>
      <c r="S149" s="135">
        <v>0</v>
      </c>
      <c r="T149" s="135">
        <v>0</v>
      </c>
      <c r="U149" s="135">
        <v>0</v>
      </c>
      <c r="V149" s="135">
        <v>0</v>
      </c>
      <c r="W149" s="135">
        <v>0</v>
      </c>
      <c r="X149" s="135">
        <v>0</v>
      </c>
      <c r="Y149" s="135">
        <v>0</v>
      </c>
      <c r="Z149" s="135">
        <v>0</v>
      </c>
      <c r="AA149" s="135">
        <v>0</v>
      </c>
      <c r="AB149" s="135">
        <v>0</v>
      </c>
      <c r="AC149" s="135">
        <v>1</v>
      </c>
      <c r="AD149" s="135">
        <v>0</v>
      </c>
      <c r="AE149" s="135">
        <v>0</v>
      </c>
      <c r="AF149" s="135">
        <v>0</v>
      </c>
      <c r="AG149" s="135">
        <v>0</v>
      </c>
      <c r="AH149" s="135">
        <v>0</v>
      </c>
      <c r="AI149" s="135">
        <v>0</v>
      </c>
      <c r="AJ149" s="135">
        <v>0</v>
      </c>
      <c r="AK149" s="135">
        <v>0</v>
      </c>
      <c r="AL149" s="135">
        <v>0</v>
      </c>
      <c r="AM149" s="135">
        <v>0</v>
      </c>
      <c r="AN149" s="135">
        <v>0</v>
      </c>
      <c r="AO149" s="135">
        <v>0</v>
      </c>
      <c r="AP149" s="135">
        <v>0</v>
      </c>
      <c r="AQ149" s="135">
        <v>1</v>
      </c>
      <c r="AR149" s="135">
        <v>0</v>
      </c>
      <c r="AS149" s="135">
        <v>0</v>
      </c>
      <c r="AT149" s="135">
        <v>0</v>
      </c>
      <c r="AU149" s="135">
        <v>1</v>
      </c>
      <c r="AV149" s="135">
        <v>0</v>
      </c>
      <c r="AW149" s="135">
        <v>0</v>
      </c>
      <c r="AX149" s="135">
        <v>1</v>
      </c>
      <c r="AY149" s="135">
        <v>0</v>
      </c>
      <c r="AZ149" s="135">
        <v>0</v>
      </c>
      <c r="BA149" s="135">
        <v>0</v>
      </c>
      <c r="BB149" s="135">
        <v>0</v>
      </c>
      <c r="BC149" s="135">
        <v>0</v>
      </c>
      <c r="BD149" s="135">
        <v>0</v>
      </c>
      <c r="BE149" s="135">
        <v>0</v>
      </c>
      <c r="BF149" s="135">
        <v>0</v>
      </c>
      <c r="BG149" s="135">
        <v>0</v>
      </c>
      <c r="BH149" s="135">
        <v>0</v>
      </c>
      <c r="BI149" s="135">
        <v>0</v>
      </c>
      <c r="BJ149" s="135">
        <v>0</v>
      </c>
      <c r="BK149" s="135">
        <v>0</v>
      </c>
      <c r="BL149" s="135">
        <v>0</v>
      </c>
      <c r="BM149" s="135">
        <v>0</v>
      </c>
      <c r="BN149" s="135">
        <v>0</v>
      </c>
      <c r="BO149" s="135">
        <v>0</v>
      </c>
      <c r="BP149" s="135">
        <v>0</v>
      </c>
      <c r="BQ149" s="135">
        <v>1</v>
      </c>
      <c r="BR149" s="135">
        <v>0</v>
      </c>
      <c r="BS149" s="135">
        <v>0</v>
      </c>
      <c r="BT149" s="135">
        <v>0</v>
      </c>
      <c r="BU149" s="135">
        <v>0</v>
      </c>
      <c r="BV149" s="135">
        <v>0</v>
      </c>
      <c r="BW149" s="135">
        <v>0</v>
      </c>
      <c r="BX149" s="135">
        <v>0</v>
      </c>
      <c r="BY149" s="135">
        <v>0</v>
      </c>
      <c r="BZ149" s="135">
        <v>0</v>
      </c>
      <c r="CA149" s="135">
        <v>0</v>
      </c>
      <c r="CB149" s="135">
        <v>0</v>
      </c>
      <c r="CC149" s="135">
        <v>0</v>
      </c>
      <c r="CD149" s="135">
        <v>0</v>
      </c>
      <c r="CE149" s="135">
        <v>0</v>
      </c>
      <c r="CF149" s="135">
        <v>0</v>
      </c>
      <c r="CG149" s="135">
        <v>0</v>
      </c>
      <c r="CH149" s="135">
        <v>0</v>
      </c>
      <c r="CI149" s="135">
        <v>0</v>
      </c>
      <c r="CJ149" s="135">
        <v>0</v>
      </c>
      <c r="CK149" s="135">
        <v>0</v>
      </c>
      <c r="CL149" s="135">
        <v>0</v>
      </c>
      <c r="CM149" s="135">
        <v>1</v>
      </c>
      <c r="CN149" s="135">
        <v>0</v>
      </c>
      <c r="CO149" s="135">
        <v>1</v>
      </c>
      <c r="CP149" s="135">
        <v>0</v>
      </c>
      <c r="CQ149" s="135">
        <v>0</v>
      </c>
      <c r="CR149" s="135">
        <v>0</v>
      </c>
      <c r="CS149" s="135">
        <v>1</v>
      </c>
      <c r="CT149" s="135">
        <v>0</v>
      </c>
      <c r="CU149" s="135">
        <v>1</v>
      </c>
      <c r="CV149" s="135">
        <v>0</v>
      </c>
      <c r="CW149" s="135">
        <v>0</v>
      </c>
      <c r="CX149" s="135"/>
    </row>
    <row r="150" spans="1:102" x14ac:dyDescent="0.35">
      <c r="A150" s="135">
        <v>149</v>
      </c>
      <c r="B150" s="135">
        <v>0</v>
      </c>
      <c r="C150" s="135">
        <v>0</v>
      </c>
      <c r="D150" s="135">
        <v>0</v>
      </c>
      <c r="E150" s="135">
        <v>0</v>
      </c>
      <c r="F150" s="135">
        <v>0</v>
      </c>
      <c r="G150" s="135">
        <v>0</v>
      </c>
      <c r="H150" s="135">
        <v>0</v>
      </c>
      <c r="I150" s="135">
        <v>1</v>
      </c>
      <c r="J150" s="135">
        <v>0</v>
      </c>
      <c r="K150" s="135">
        <v>0</v>
      </c>
      <c r="L150" s="135">
        <v>0</v>
      </c>
      <c r="M150" s="135">
        <v>0</v>
      </c>
      <c r="N150" s="135">
        <v>1</v>
      </c>
      <c r="O150" s="135">
        <v>0</v>
      </c>
      <c r="P150" s="135">
        <v>1</v>
      </c>
      <c r="Q150" s="135">
        <v>0</v>
      </c>
      <c r="R150" s="135">
        <v>0</v>
      </c>
      <c r="S150" s="135">
        <v>0</v>
      </c>
      <c r="T150" s="135">
        <v>0</v>
      </c>
      <c r="U150" s="135">
        <v>0</v>
      </c>
      <c r="V150" s="135">
        <v>0</v>
      </c>
      <c r="W150" s="135">
        <v>0</v>
      </c>
      <c r="X150" s="135">
        <v>0</v>
      </c>
      <c r="Y150" s="135">
        <v>0</v>
      </c>
      <c r="Z150" s="135">
        <v>0</v>
      </c>
      <c r="AA150" s="135">
        <v>1</v>
      </c>
      <c r="AB150" s="135">
        <v>0</v>
      </c>
      <c r="AC150" s="135">
        <v>1</v>
      </c>
      <c r="AD150" s="135">
        <v>0</v>
      </c>
      <c r="AE150" s="135">
        <v>0</v>
      </c>
      <c r="AF150" s="135">
        <v>0</v>
      </c>
      <c r="AG150" s="135">
        <v>0</v>
      </c>
      <c r="AH150" s="135">
        <v>0</v>
      </c>
      <c r="AI150" s="135">
        <v>0</v>
      </c>
      <c r="AJ150" s="135">
        <v>0</v>
      </c>
      <c r="AK150" s="135">
        <v>0</v>
      </c>
      <c r="AL150" s="135">
        <v>1</v>
      </c>
      <c r="AM150" s="135">
        <v>0</v>
      </c>
      <c r="AN150" s="135">
        <v>0</v>
      </c>
      <c r="AO150" s="135">
        <v>0</v>
      </c>
      <c r="AP150" s="135">
        <v>0</v>
      </c>
      <c r="AQ150" s="135">
        <v>0</v>
      </c>
      <c r="AR150" s="135">
        <v>0</v>
      </c>
      <c r="AS150" s="135">
        <v>0</v>
      </c>
      <c r="AT150" s="135">
        <v>1</v>
      </c>
      <c r="AU150" s="135">
        <v>0</v>
      </c>
      <c r="AV150" s="135">
        <v>0</v>
      </c>
      <c r="AW150" s="135">
        <v>0</v>
      </c>
      <c r="AX150" s="135">
        <v>1</v>
      </c>
      <c r="AY150" s="135">
        <v>0</v>
      </c>
      <c r="AZ150" s="135">
        <v>0</v>
      </c>
      <c r="BA150" s="135">
        <v>0</v>
      </c>
      <c r="BB150" s="135">
        <v>0</v>
      </c>
      <c r="BC150" s="135">
        <v>2</v>
      </c>
      <c r="BD150" s="135">
        <v>0</v>
      </c>
      <c r="BE150" s="135">
        <v>0</v>
      </c>
      <c r="BF150" s="135">
        <v>0</v>
      </c>
      <c r="BG150" s="135">
        <v>0</v>
      </c>
      <c r="BH150" s="135">
        <v>1</v>
      </c>
      <c r="BI150" s="135">
        <v>0</v>
      </c>
      <c r="BJ150" s="135">
        <v>0</v>
      </c>
      <c r="BK150" s="135">
        <v>0</v>
      </c>
      <c r="BL150" s="135">
        <v>1</v>
      </c>
      <c r="BM150" s="135">
        <v>0</v>
      </c>
      <c r="BN150" s="135">
        <v>0</v>
      </c>
      <c r="BO150" s="135">
        <v>0</v>
      </c>
      <c r="BP150" s="135">
        <v>0</v>
      </c>
      <c r="BQ150" s="135">
        <v>0</v>
      </c>
      <c r="BR150" s="135">
        <v>0</v>
      </c>
      <c r="BS150" s="135">
        <v>0</v>
      </c>
      <c r="BT150" s="135">
        <v>0</v>
      </c>
      <c r="BU150" s="135">
        <v>0</v>
      </c>
      <c r="BV150" s="135">
        <v>0</v>
      </c>
      <c r="BW150" s="135">
        <v>0</v>
      </c>
      <c r="BX150" s="135">
        <v>0</v>
      </c>
      <c r="BY150" s="135">
        <v>0</v>
      </c>
      <c r="BZ150" s="135">
        <v>0</v>
      </c>
      <c r="CA150" s="135">
        <v>0</v>
      </c>
      <c r="CB150" s="135">
        <v>0</v>
      </c>
      <c r="CC150" s="135">
        <v>0</v>
      </c>
      <c r="CD150" s="135">
        <v>0</v>
      </c>
      <c r="CE150" s="135">
        <v>0</v>
      </c>
      <c r="CF150" s="135">
        <v>0</v>
      </c>
      <c r="CG150" s="135">
        <v>0</v>
      </c>
      <c r="CH150" s="135">
        <v>0</v>
      </c>
      <c r="CI150" s="135">
        <v>1</v>
      </c>
      <c r="CJ150" s="135">
        <v>0</v>
      </c>
      <c r="CK150" s="135">
        <v>0</v>
      </c>
      <c r="CL150" s="135">
        <v>0</v>
      </c>
      <c r="CM150" s="135">
        <v>0</v>
      </c>
      <c r="CN150" s="135">
        <v>0</v>
      </c>
      <c r="CO150" s="135">
        <v>0</v>
      </c>
      <c r="CP150" s="135">
        <v>0</v>
      </c>
      <c r="CQ150" s="135">
        <v>0</v>
      </c>
      <c r="CR150" s="135">
        <v>0</v>
      </c>
      <c r="CS150" s="135">
        <v>1</v>
      </c>
      <c r="CT150" s="135">
        <v>1</v>
      </c>
      <c r="CU150" s="135">
        <v>0</v>
      </c>
      <c r="CV150" s="135">
        <v>0</v>
      </c>
      <c r="CW150" s="135">
        <v>0</v>
      </c>
      <c r="CX150" s="135"/>
    </row>
    <row r="151" spans="1:102" x14ac:dyDescent="0.35">
      <c r="A151" s="135">
        <v>150</v>
      </c>
      <c r="B151" s="135">
        <v>0</v>
      </c>
      <c r="C151" s="135">
        <v>1</v>
      </c>
      <c r="D151" s="135">
        <v>1</v>
      </c>
      <c r="E151" s="135">
        <v>1</v>
      </c>
      <c r="F151" s="135">
        <v>0</v>
      </c>
      <c r="G151" s="135">
        <v>0</v>
      </c>
      <c r="H151" s="135">
        <v>0</v>
      </c>
      <c r="I151" s="135">
        <v>0</v>
      </c>
      <c r="J151" s="135">
        <v>0</v>
      </c>
      <c r="K151" s="135">
        <v>0</v>
      </c>
      <c r="L151" s="135">
        <v>0</v>
      </c>
      <c r="M151" s="135">
        <v>1</v>
      </c>
      <c r="N151" s="135">
        <v>0</v>
      </c>
      <c r="O151" s="135">
        <v>0</v>
      </c>
      <c r="P151" s="135">
        <v>0</v>
      </c>
      <c r="Q151" s="135">
        <v>0</v>
      </c>
      <c r="R151" s="135">
        <v>1</v>
      </c>
      <c r="S151" s="135">
        <v>0</v>
      </c>
      <c r="T151" s="135">
        <v>0</v>
      </c>
      <c r="U151" s="135">
        <v>1</v>
      </c>
      <c r="V151" s="135">
        <v>0</v>
      </c>
      <c r="W151" s="135">
        <v>0</v>
      </c>
      <c r="X151" s="135">
        <v>0</v>
      </c>
      <c r="Y151" s="135">
        <v>0</v>
      </c>
      <c r="Z151" s="135">
        <v>0</v>
      </c>
      <c r="AA151" s="135">
        <v>0</v>
      </c>
      <c r="AB151" s="135">
        <v>0</v>
      </c>
      <c r="AC151" s="135">
        <v>0</v>
      </c>
      <c r="AD151" s="135">
        <v>1</v>
      </c>
      <c r="AE151" s="135">
        <v>0</v>
      </c>
      <c r="AF151" s="135">
        <v>0</v>
      </c>
      <c r="AG151" s="135">
        <v>1</v>
      </c>
      <c r="AH151" s="135">
        <v>1</v>
      </c>
      <c r="AI151" s="135">
        <v>0</v>
      </c>
      <c r="AJ151" s="135">
        <v>0</v>
      </c>
      <c r="AK151" s="135">
        <v>0</v>
      </c>
      <c r="AL151" s="135">
        <v>0</v>
      </c>
      <c r="AM151" s="135">
        <v>0</v>
      </c>
      <c r="AN151" s="135">
        <v>0</v>
      </c>
      <c r="AO151" s="135">
        <v>0</v>
      </c>
      <c r="AP151" s="135">
        <v>0</v>
      </c>
      <c r="AQ151" s="135">
        <v>0</v>
      </c>
      <c r="AR151" s="135">
        <v>0</v>
      </c>
      <c r="AS151" s="135">
        <v>0</v>
      </c>
      <c r="AT151" s="135">
        <v>1</v>
      </c>
      <c r="AU151" s="135">
        <v>1</v>
      </c>
      <c r="AV151" s="135">
        <v>1</v>
      </c>
      <c r="AW151" s="135">
        <v>0</v>
      </c>
      <c r="AX151" s="135">
        <v>0</v>
      </c>
      <c r="AY151" s="135">
        <v>0</v>
      </c>
      <c r="AZ151" s="135">
        <v>0</v>
      </c>
      <c r="BA151" s="135">
        <v>0</v>
      </c>
      <c r="BB151" s="135">
        <v>0</v>
      </c>
      <c r="BC151" s="135">
        <v>0</v>
      </c>
      <c r="BD151" s="135">
        <v>0</v>
      </c>
      <c r="BE151" s="135">
        <v>0</v>
      </c>
      <c r="BF151" s="135">
        <v>0</v>
      </c>
      <c r="BG151" s="135">
        <v>1</v>
      </c>
      <c r="BH151" s="135">
        <v>0</v>
      </c>
      <c r="BI151" s="135">
        <v>1</v>
      </c>
      <c r="BJ151" s="135">
        <v>0</v>
      </c>
      <c r="BK151" s="135">
        <v>0</v>
      </c>
      <c r="BL151" s="135">
        <v>0</v>
      </c>
      <c r="BM151" s="135">
        <v>0</v>
      </c>
      <c r="BN151" s="135">
        <v>1</v>
      </c>
      <c r="BO151" s="135">
        <v>0</v>
      </c>
      <c r="BP151" s="135">
        <v>0</v>
      </c>
      <c r="BQ151" s="135">
        <v>0</v>
      </c>
      <c r="BR151" s="135">
        <v>0</v>
      </c>
      <c r="BS151" s="135">
        <v>0</v>
      </c>
      <c r="BT151" s="135">
        <v>0</v>
      </c>
      <c r="BU151" s="135">
        <v>1</v>
      </c>
      <c r="BV151" s="135">
        <v>0</v>
      </c>
      <c r="BW151" s="135">
        <v>0</v>
      </c>
      <c r="BX151" s="135">
        <v>0</v>
      </c>
      <c r="BY151" s="135">
        <v>0</v>
      </c>
      <c r="BZ151" s="135">
        <v>0</v>
      </c>
      <c r="CA151" s="135">
        <v>0</v>
      </c>
      <c r="CB151" s="135">
        <v>0</v>
      </c>
      <c r="CC151" s="135">
        <v>0</v>
      </c>
      <c r="CD151" s="135">
        <v>0</v>
      </c>
      <c r="CE151" s="135">
        <v>0</v>
      </c>
      <c r="CF151" s="135">
        <v>1</v>
      </c>
      <c r="CG151" s="135">
        <v>0</v>
      </c>
      <c r="CH151" s="135">
        <v>0</v>
      </c>
      <c r="CI151" s="135">
        <v>0</v>
      </c>
      <c r="CJ151" s="135">
        <v>0</v>
      </c>
      <c r="CK151" s="135">
        <v>0</v>
      </c>
      <c r="CL151" s="135">
        <v>0</v>
      </c>
      <c r="CM151" s="135">
        <v>0</v>
      </c>
      <c r="CN151" s="135">
        <v>0</v>
      </c>
      <c r="CO151" s="135">
        <v>1</v>
      </c>
      <c r="CP151" s="135">
        <v>0</v>
      </c>
      <c r="CQ151" s="135">
        <v>1</v>
      </c>
      <c r="CR151" s="135">
        <v>0</v>
      </c>
      <c r="CS151" s="135">
        <v>0</v>
      </c>
      <c r="CT151" s="135">
        <v>0</v>
      </c>
      <c r="CU151" s="135">
        <v>0</v>
      </c>
      <c r="CV151" s="135">
        <v>0</v>
      </c>
      <c r="CW151" s="135">
        <v>0</v>
      </c>
      <c r="CX151" s="135"/>
    </row>
    <row r="152" spans="1:102" x14ac:dyDescent="0.35">
      <c r="A152" s="135">
        <v>151</v>
      </c>
      <c r="B152" s="135">
        <v>0</v>
      </c>
      <c r="C152" s="135">
        <v>0</v>
      </c>
      <c r="D152" s="135">
        <v>0</v>
      </c>
      <c r="E152" s="135">
        <v>1</v>
      </c>
      <c r="F152" s="135">
        <v>0</v>
      </c>
      <c r="G152" s="135">
        <v>0</v>
      </c>
      <c r="H152" s="135">
        <v>0</v>
      </c>
      <c r="I152" s="135">
        <v>0</v>
      </c>
      <c r="J152" s="135">
        <v>0</v>
      </c>
      <c r="K152" s="135">
        <v>0</v>
      </c>
      <c r="L152" s="135">
        <v>0</v>
      </c>
      <c r="M152" s="135">
        <v>0</v>
      </c>
      <c r="N152" s="135">
        <v>1</v>
      </c>
      <c r="O152" s="135">
        <v>0</v>
      </c>
      <c r="P152" s="135">
        <v>0</v>
      </c>
      <c r="Q152" s="135">
        <v>0</v>
      </c>
      <c r="R152" s="135">
        <v>0</v>
      </c>
      <c r="S152" s="135">
        <v>1</v>
      </c>
      <c r="T152" s="135">
        <v>0</v>
      </c>
      <c r="U152" s="135">
        <v>1</v>
      </c>
      <c r="V152" s="135">
        <v>0</v>
      </c>
      <c r="W152" s="135">
        <v>0</v>
      </c>
      <c r="X152" s="135">
        <v>0</v>
      </c>
      <c r="Y152" s="135">
        <v>0</v>
      </c>
      <c r="Z152" s="135">
        <v>0</v>
      </c>
      <c r="AA152" s="135">
        <v>0</v>
      </c>
      <c r="AB152" s="135">
        <v>0</v>
      </c>
      <c r="AC152" s="135">
        <v>0</v>
      </c>
      <c r="AD152" s="135">
        <v>0</v>
      </c>
      <c r="AE152" s="135">
        <v>1</v>
      </c>
      <c r="AF152" s="135">
        <v>0</v>
      </c>
      <c r="AG152" s="135">
        <v>0</v>
      </c>
      <c r="AH152" s="135">
        <v>0</v>
      </c>
      <c r="AI152" s="135">
        <v>0</v>
      </c>
      <c r="AJ152" s="135">
        <v>1</v>
      </c>
      <c r="AK152" s="135">
        <v>0</v>
      </c>
      <c r="AL152" s="135">
        <v>0</v>
      </c>
      <c r="AM152" s="135">
        <v>0</v>
      </c>
      <c r="AN152" s="135">
        <v>1</v>
      </c>
      <c r="AO152" s="135">
        <v>0</v>
      </c>
      <c r="AP152" s="135">
        <v>1</v>
      </c>
      <c r="AQ152" s="135">
        <v>1</v>
      </c>
      <c r="AR152" s="135">
        <v>0</v>
      </c>
      <c r="AS152" s="135">
        <v>0</v>
      </c>
      <c r="AT152" s="135">
        <v>0</v>
      </c>
      <c r="AU152" s="135">
        <v>0</v>
      </c>
      <c r="AV152" s="135">
        <v>0</v>
      </c>
      <c r="AW152" s="135">
        <v>1</v>
      </c>
      <c r="AX152" s="135">
        <v>0</v>
      </c>
      <c r="AY152" s="135">
        <v>0</v>
      </c>
      <c r="AZ152" s="135">
        <v>0</v>
      </c>
      <c r="BA152" s="135">
        <v>0</v>
      </c>
      <c r="BB152" s="135">
        <v>0</v>
      </c>
      <c r="BC152" s="135">
        <v>0</v>
      </c>
      <c r="BD152" s="135">
        <v>0</v>
      </c>
      <c r="BE152" s="135">
        <v>0</v>
      </c>
      <c r="BF152" s="135">
        <v>1</v>
      </c>
      <c r="BG152" s="135">
        <v>0</v>
      </c>
      <c r="BH152" s="135">
        <v>0</v>
      </c>
      <c r="BI152" s="135">
        <v>0</v>
      </c>
      <c r="BJ152" s="135">
        <v>0</v>
      </c>
      <c r="BK152" s="135">
        <v>0</v>
      </c>
      <c r="BL152" s="135">
        <v>0</v>
      </c>
      <c r="BM152" s="135">
        <v>0</v>
      </c>
      <c r="BN152" s="135">
        <v>0</v>
      </c>
      <c r="BO152" s="135">
        <v>0</v>
      </c>
      <c r="BP152" s="135">
        <v>0</v>
      </c>
      <c r="BQ152" s="135">
        <v>1</v>
      </c>
      <c r="BR152" s="135">
        <v>0</v>
      </c>
      <c r="BS152" s="135">
        <v>0</v>
      </c>
      <c r="BT152" s="135">
        <v>0</v>
      </c>
      <c r="BU152" s="135">
        <v>0</v>
      </c>
      <c r="BV152" s="135">
        <v>0</v>
      </c>
      <c r="BW152" s="135">
        <v>0</v>
      </c>
      <c r="BX152" s="135">
        <v>0</v>
      </c>
      <c r="BY152" s="135">
        <v>0</v>
      </c>
      <c r="BZ152" s="135">
        <v>0</v>
      </c>
      <c r="CA152" s="135">
        <v>0</v>
      </c>
      <c r="CB152" s="135">
        <v>0</v>
      </c>
      <c r="CC152" s="135">
        <v>1</v>
      </c>
      <c r="CD152" s="135">
        <v>0</v>
      </c>
      <c r="CE152" s="135">
        <v>0</v>
      </c>
      <c r="CF152" s="135">
        <v>0</v>
      </c>
      <c r="CG152" s="135">
        <v>0</v>
      </c>
      <c r="CH152" s="135">
        <v>0</v>
      </c>
      <c r="CI152" s="135">
        <v>1</v>
      </c>
      <c r="CJ152" s="135">
        <v>0</v>
      </c>
      <c r="CK152" s="135">
        <v>0</v>
      </c>
      <c r="CL152" s="135">
        <v>0</v>
      </c>
      <c r="CM152" s="135">
        <v>0</v>
      </c>
      <c r="CN152" s="135">
        <v>0</v>
      </c>
      <c r="CO152" s="135">
        <v>0</v>
      </c>
      <c r="CP152" s="135">
        <v>0</v>
      </c>
      <c r="CQ152" s="135">
        <v>0</v>
      </c>
      <c r="CR152" s="135">
        <v>0</v>
      </c>
      <c r="CS152" s="135">
        <v>0</v>
      </c>
      <c r="CT152" s="135">
        <v>0</v>
      </c>
      <c r="CU152" s="135">
        <v>0</v>
      </c>
      <c r="CV152" s="135">
        <v>0</v>
      </c>
      <c r="CW152" s="135">
        <v>0</v>
      </c>
      <c r="CX152" s="135"/>
    </row>
    <row r="153" spans="1:102" x14ac:dyDescent="0.35">
      <c r="A153" s="135">
        <v>152</v>
      </c>
      <c r="B153" s="135">
        <v>0</v>
      </c>
      <c r="C153" s="135">
        <v>0</v>
      </c>
      <c r="D153" s="135">
        <v>0</v>
      </c>
      <c r="E153" s="135">
        <v>0</v>
      </c>
      <c r="F153" s="135">
        <v>0</v>
      </c>
      <c r="G153" s="135">
        <v>0</v>
      </c>
      <c r="H153" s="135">
        <v>0</v>
      </c>
      <c r="I153" s="135">
        <v>0</v>
      </c>
      <c r="J153" s="135">
        <v>0</v>
      </c>
      <c r="K153" s="135">
        <v>0</v>
      </c>
      <c r="L153" s="135">
        <v>0</v>
      </c>
      <c r="M153" s="135">
        <v>0</v>
      </c>
      <c r="N153" s="135">
        <v>0</v>
      </c>
      <c r="O153" s="135">
        <v>0</v>
      </c>
      <c r="P153" s="135">
        <v>0</v>
      </c>
      <c r="Q153" s="135">
        <v>0</v>
      </c>
      <c r="R153" s="135">
        <v>0</v>
      </c>
      <c r="S153" s="135">
        <v>0</v>
      </c>
      <c r="T153" s="135">
        <v>0</v>
      </c>
      <c r="U153" s="135">
        <v>0</v>
      </c>
      <c r="V153" s="135">
        <v>0</v>
      </c>
      <c r="W153" s="135">
        <v>1</v>
      </c>
      <c r="X153" s="135">
        <v>0</v>
      </c>
      <c r="Y153" s="135">
        <v>0</v>
      </c>
      <c r="Z153" s="135">
        <v>0</v>
      </c>
      <c r="AA153" s="135">
        <v>1</v>
      </c>
      <c r="AB153" s="135">
        <v>1</v>
      </c>
      <c r="AC153" s="135">
        <v>0</v>
      </c>
      <c r="AD153" s="135">
        <v>0</v>
      </c>
      <c r="AE153" s="135">
        <v>0</v>
      </c>
      <c r="AF153" s="135">
        <v>0</v>
      </c>
      <c r="AG153" s="135">
        <v>0</v>
      </c>
      <c r="AH153" s="135">
        <v>0</v>
      </c>
      <c r="AI153" s="135">
        <v>0</v>
      </c>
      <c r="AJ153" s="135">
        <v>0</v>
      </c>
      <c r="AK153" s="135">
        <v>0</v>
      </c>
      <c r="AL153" s="135">
        <v>0</v>
      </c>
      <c r="AM153" s="135">
        <v>0</v>
      </c>
      <c r="AN153" s="135">
        <v>0</v>
      </c>
      <c r="AO153" s="135">
        <v>0</v>
      </c>
      <c r="AP153" s="135">
        <v>0</v>
      </c>
      <c r="AQ153" s="135">
        <v>0</v>
      </c>
      <c r="AR153" s="135">
        <v>0</v>
      </c>
      <c r="AS153" s="135">
        <v>0</v>
      </c>
      <c r="AT153" s="135">
        <v>0</v>
      </c>
      <c r="AU153" s="135">
        <v>0</v>
      </c>
      <c r="AV153" s="135">
        <v>0</v>
      </c>
      <c r="AW153" s="135">
        <v>1</v>
      </c>
      <c r="AX153" s="135">
        <v>1</v>
      </c>
      <c r="AY153" s="135">
        <v>0</v>
      </c>
      <c r="AZ153" s="135">
        <v>1</v>
      </c>
      <c r="BA153" s="135">
        <v>1</v>
      </c>
      <c r="BB153" s="135">
        <v>0</v>
      </c>
      <c r="BC153" s="135">
        <v>0</v>
      </c>
      <c r="BD153" s="135">
        <v>0</v>
      </c>
      <c r="BE153" s="135">
        <v>0</v>
      </c>
      <c r="BF153" s="135">
        <v>1</v>
      </c>
      <c r="BG153" s="135">
        <v>0</v>
      </c>
      <c r="BH153" s="135">
        <v>1</v>
      </c>
      <c r="BI153" s="135">
        <v>0</v>
      </c>
      <c r="BJ153" s="135">
        <v>0</v>
      </c>
      <c r="BK153" s="135">
        <v>0</v>
      </c>
      <c r="BL153" s="135">
        <v>0</v>
      </c>
      <c r="BM153" s="135">
        <v>0</v>
      </c>
      <c r="BN153" s="135">
        <v>0</v>
      </c>
      <c r="BO153" s="135">
        <v>0</v>
      </c>
      <c r="BP153" s="135">
        <v>0</v>
      </c>
      <c r="BQ153" s="135">
        <v>0</v>
      </c>
      <c r="BR153" s="135">
        <v>0</v>
      </c>
      <c r="BS153" s="135">
        <v>0</v>
      </c>
      <c r="BT153" s="135">
        <v>0</v>
      </c>
      <c r="BU153" s="135">
        <v>0</v>
      </c>
      <c r="BV153" s="135">
        <v>0</v>
      </c>
      <c r="BW153" s="135">
        <v>0</v>
      </c>
      <c r="BX153" s="135">
        <v>0</v>
      </c>
      <c r="BY153" s="135">
        <v>0</v>
      </c>
      <c r="BZ153" s="135">
        <v>0</v>
      </c>
      <c r="CA153" s="135">
        <v>0</v>
      </c>
      <c r="CB153" s="135">
        <v>0</v>
      </c>
      <c r="CC153" s="135">
        <v>0</v>
      </c>
      <c r="CD153" s="135">
        <v>0</v>
      </c>
      <c r="CE153" s="135">
        <v>0</v>
      </c>
      <c r="CF153" s="135">
        <v>0</v>
      </c>
      <c r="CG153" s="135">
        <v>0</v>
      </c>
      <c r="CH153" s="135">
        <v>0</v>
      </c>
      <c r="CI153" s="135">
        <v>0</v>
      </c>
      <c r="CJ153" s="135">
        <v>0</v>
      </c>
      <c r="CK153" s="135">
        <v>0</v>
      </c>
      <c r="CL153" s="135">
        <v>1</v>
      </c>
      <c r="CM153" s="135">
        <v>0</v>
      </c>
      <c r="CN153" s="135">
        <v>0</v>
      </c>
      <c r="CO153" s="135">
        <v>0</v>
      </c>
      <c r="CP153" s="135">
        <v>1</v>
      </c>
      <c r="CQ153" s="135">
        <v>1</v>
      </c>
      <c r="CR153" s="135">
        <v>0</v>
      </c>
      <c r="CS153" s="135">
        <v>0</v>
      </c>
      <c r="CT153" s="135">
        <v>0</v>
      </c>
      <c r="CU153" s="135">
        <v>0</v>
      </c>
      <c r="CV153" s="135">
        <v>0</v>
      </c>
      <c r="CW153" s="135">
        <v>0</v>
      </c>
      <c r="CX153" s="135"/>
    </row>
    <row r="154" spans="1:102" x14ac:dyDescent="0.35">
      <c r="A154" s="135">
        <v>153</v>
      </c>
      <c r="B154" s="135">
        <v>0</v>
      </c>
      <c r="C154" s="135">
        <v>0</v>
      </c>
      <c r="D154" s="135">
        <v>0</v>
      </c>
      <c r="E154" s="135">
        <v>0</v>
      </c>
      <c r="F154" s="135">
        <v>0</v>
      </c>
      <c r="G154" s="135">
        <v>0</v>
      </c>
      <c r="H154" s="135">
        <v>1</v>
      </c>
      <c r="I154" s="135">
        <v>0</v>
      </c>
      <c r="J154" s="135">
        <v>0</v>
      </c>
      <c r="K154" s="135">
        <v>0</v>
      </c>
      <c r="L154" s="135">
        <v>0</v>
      </c>
      <c r="M154" s="135">
        <v>1</v>
      </c>
      <c r="N154" s="135">
        <v>0</v>
      </c>
      <c r="O154" s="135">
        <v>0</v>
      </c>
      <c r="P154" s="135">
        <v>0</v>
      </c>
      <c r="Q154" s="135">
        <v>0</v>
      </c>
      <c r="R154" s="135">
        <v>0</v>
      </c>
      <c r="S154" s="135">
        <v>0</v>
      </c>
      <c r="T154" s="135">
        <v>0</v>
      </c>
      <c r="U154" s="135">
        <v>0</v>
      </c>
      <c r="V154" s="135">
        <v>0</v>
      </c>
      <c r="W154" s="135">
        <v>0</v>
      </c>
      <c r="X154" s="135">
        <v>0</v>
      </c>
      <c r="Y154" s="135">
        <v>1</v>
      </c>
      <c r="Z154" s="135">
        <v>0</v>
      </c>
      <c r="AA154" s="135">
        <v>0</v>
      </c>
      <c r="AB154" s="135">
        <v>0</v>
      </c>
      <c r="AC154" s="135">
        <v>0</v>
      </c>
      <c r="AD154" s="135">
        <v>0</v>
      </c>
      <c r="AE154" s="135">
        <v>0</v>
      </c>
      <c r="AF154" s="135">
        <v>0</v>
      </c>
      <c r="AG154" s="135">
        <v>0</v>
      </c>
      <c r="AH154" s="135">
        <v>0</v>
      </c>
      <c r="AI154" s="135">
        <v>1</v>
      </c>
      <c r="AJ154" s="135">
        <v>1</v>
      </c>
      <c r="AK154" s="135">
        <v>0</v>
      </c>
      <c r="AL154" s="135">
        <v>0</v>
      </c>
      <c r="AM154" s="135">
        <v>0</v>
      </c>
      <c r="AN154" s="135">
        <v>0</v>
      </c>
      <c r="AO154" s="135">
        <v>0</v>
      </c>
      <c r="AP154" s="135">
        <v>0</v>
      </c>
      <c r="AQ154" s="135">
        <v>0</v>
      </c>
      <c r="AR154" s="135">
        <v>0</v>
      </c>
      <c r="AS154" s="135">
        <v>0</v>
      </c>
      <c r="AT154" s="135">
        <v>0</v>
      </c>
      <c r="AU154" s="135">
        <v>0</v>
      </c>
      <c r="AV154" s="135">
        <v>0</v>
      </c>
      <c r="AW154" s="135">
        <v>0</v>
      </c>
      <c r="AX154" s="135">
        <v>0</v>
      </c>
      <c r="AY154" s="135">
        <v>1</v>
      </c>
      <c r="AZ154" s="135">
        <v>1</v>
      </c>
      <c r="BA154" s="135">
        <v>0</v>
      </c>
      <c r="BB154" s="135">
        <v>0</v>
      </c>
      <c r="BC154" s="135">
        <v>0</v>
      </c>
      <c r="BD154" s="135">
        <v>0</v>
      </c>
      <c r="BE154" s="135">
        <v>0</v>
      </c>
      <c r="BF154" s="135">
        <v>0</v>
      </c>
      <c r="BG154" s="135">
        <v>0</v>
      </c>
      <c r="BH154" s="135">
        <v>0</v>
      </c>
      <c r="BI154" s="135">
        <v>0</v>
      </c>
      <c r="BJ154" s="135">
        <v>0</v>
      </c>
      <c r="BK154" s="135">
        <v>0</v>
      </c>
      <c r="BL154" s="135">
        <v>0</v>
      </c>
      <c r="BM154" s="135">
        <v>0</v>
      </c>
      <c r="BN154" s="135">
        <v>1</v>
      </c>
      <c r="BO154" s="135">
        <v>0</v>
      </c>
      <c r="BP154" s="135">
        <v>0</v>
      </c>
      <c r="BQ154" s="135">
        <v>0</v>
      </c>
      <c r="BR154" s="135">
        <v>0</v>
      </c>
      <c r="BS154" s="135">
        <v>0</v>
      </c>
      <c r="BT154" s="135">
        <v>0</v>
      </c>
      <c r="BU154" s="135">
        <v>0</v>
      </c>
      <c r="BV154" s="135">
        <v>0</v>
      </c>
      <c r="BW154" s="135">
        <v>0</v>
      </c>
      <c r="BX154" s="135">
        <v>0</v>
      </c>
      <c r="BY154" s="135">
        <v>1</v>
      </c>
      <c r="BZ154" s="135">
        <v>0</v>
      </c>
      <c r="CA154" s="135">
        <v>0</v>
      </c>
      <c r="CB154" s="135">
        <v>0</v>
      </c>
      <c r="CC154" s="135">
        <v>0</v>
      </c>
      <c r="CD154" s="135">
        <v>0</v>
      </c>
      <c r="CE154" s="135">
        <v>0</v>
      </c>
      <c r="CF154" s="135">
        <v>0</v>
      </c>
      <c r="CG154" s="135">
        <v>0</v>
      </c>
      <c r="CH154" s="135">
        <v>0</v>
      </c>
      <c r="CI154" s="135">
        <v>0</v>
      </c>
      <c r="CJ154" s="135">
        <v>0</v>
      </c>
      <c r="CK154" s="135">
        <v>0</v>
      </c>
      <c r="CL154" s="135">
        <v>0</v>
      </c>
      <c r="CM154" s="135">
        <v>0</v>
      </c>
      <c r="CN154" s="135">
        <v>0</v>
      </c>
      <c r="CO154" s="135">
        <v>0</v>
      </c>
      <c r="CP154" s="135">
        <v>0</v>
      </c>
      <c r="CQ154" s="135">
        <v>0</v>
      </c>
      <c r="CR154" s="135">
        <v>1</v>
      </c>
      <c r="CS154" s="135">
        <v>0</v>
      </c>
      <c r="CT154" s="135">
        <v>0</v>
      </c>
      <c r="CU154" s="135">
        <v>0</v>
      </c>
      <c r="CV154" s="135">
        <v>0</v>
      </c>
      <c r="CW154" s="135">
        <v>0</v>
      </c>
      <c r="CX154" s="135"/>
    </row>
    <row r="155" spans="1:102" x14ac:dyDescent="0.35">
      <c r="A155" s="135">
        <v>154</v>
      </c>
      <c r="B155" s="135">
        <v>0</v>
      </c>
      <c r="C155" s="135">
        <v>0</v>
      </c>
      <c r="D155" s="135">
        <v>1</v>
      </c>
      <c r="E155" s="135">
        <v>0</v>
      </c>
      <c r="F155" s="135">
        <v>0</v>
      </c>
      <c r="G155" s="135">
        <v>0</v>
      </c>
      <c r="H155" s="135">
        <v>1</v>
      </c>
      <c r="I155" s="135">
        <v>0</v>
      </c>
      <c r="J155" s="135">
        <v>1</v>
      </c>
      <c r="K155" s="135">
        <v>0</v>
      </c>
      <c r="L155" s="135">
        <v>0</v>
      </c>
      <c r="M155" s="135">
        <v>1</v>
      </c>
      <c r="N155" s="135">
        <v>1</v>
      </c>
      <c r="O155" s="135">
        <v>0</v>
      </c>
      <c r="P155" s="135">
        <v>0</v>
      </c>
      <c r="Q155" s="135">
        <v>0</v>
      </c>
      <c r="R155" s="135">
        <v>0</v>
      </c>
      <c r="S155" s="135">
        <v>1</v>
      </c>
      <c r="T155" s="135">
        <v>0</v>
      </c>
      <c r="U155" s="135">
        <v>0</v>
      </c>
      <c r="V155" s="135">
        <v>0</v>
      </c>
      <c r="W155" s="135">
        <v>1</v>
      </c>
      <c r="X155" s="135">
        <v>1</v>
      </c>
      <c r="Y155" s="135">
        <v>0</v>
      </c>
      <c r="Z155" s="135">
        <v>0</v>
      </c>
      <c r="AA155" s="135">
        <v>0</v>
      </c>
      <c r="AB155" s="135">
        <v>1</v>
      </c>
      <c r="AC155" s="135">
        <v>0</v>
      </c>
      <c r="AD155" s="135">
        <v>0</v>
      </c>
      <c r="AE155" s="135">
        <v>0</v>
      </c>
      <c r="AF155" s="135">
        <v>0</v>
      </c>
      <c r="AG155" s="135">
        <v>0</v>
      </c>
      <c r="AH155" s="135">
        <v>0</v>
      </c>
      <c r="AI155" s="135">
        <v>0</v>
      </c>
      <c r="AJ155" s="135">
        <v>1</v>
      </c>
      <c r="AK155" s="135">
        <v>0</v>
      </c>
      <c r="AL155" s="135">
        <v>0</v>
      </c>
      <c r="AM155" s="135">
        <v>0</v>
      </c>
      <c r="AN155" s="135">
        <v>0</v>
      </c>
      <c r="AO155" s="135">
        <v>0</v>
      </c>
      <c r="AP155" s="135">
        <v>0</v>
      </c>
      <c r="AQ155" s="135">
        <v>0</v>
      </c>
      <c r="AR155" s="135">
        <v>0</v>
      </c>
      <c r="AS155" s="135">
        <v>0</v>
      </c>
      <c r="AT155" s="135">
        <v>0</v>
      </c>
      <c r="AU155" s="135">
        <v>0</v>
      </c>
      <c r="AV155" s="135">
        <v>0</v>
      </c>
      <c r="AW155" s="135">
        <v>0</v>
      </c>
      <c r="AX155" s="135">
        <v>0</v>
      </c>
      <c r="AY155" s="135">
        <v>0</v>
      </c>
      <c r="AZ155" s="135">
        <v>0</v>
      </c>
      <c r="BA155" s="135">
        <v>0</v>
      </c>
      <c r="BB155" s="135">
        <v>0</v>
      </c>
      <c r="BC155" s="135">
        <v>0</v>
      </c>
      <c r="BD155" s="135">
        <v>0</v>
      </c>
      <c r="BE155" s="135">
        <v>0</v>
      </c>
      <c r="BF155" s="135">
        <v>0</v>
      </c>
      <c r="BG155" s="135">
        <v>1</v>
      </c>
      <c r="BH155" s="135">
        <v>0</v>
      </c>
      <c r="BI155" s="135">
        <v>0</v>
      </c>
      <c r="BJ155" s="135">
        <v>0</v>
      </c>
      <c r="BK155" s="135">
        <v>1</v>
      </c>
      <c r="BL155" s="135">
        <v>0</v>
      </c>
      <c r="BM155" s="135">
        <v>0</v>
      </c>
      <c r="BN155" s="135">
        <v>1</v>
      </c>
      <c r="BO155" s="135">
        <v>0</v>
      </c>
      <c r="BP155" s="135">
        <v>0</v>
      </c>
      <c r="BQ155" s="135">
        <v>0</v>
      </c>
      <c r="BR155" s="135">
        <v>0</v>
      </c>
      <c r="BS155" s="135">
        <v>0</v>
      </c>
      <c r="BT155" s="135">
        <v>0</v>
      </c>
      <c r="BU155" s="135">
        <v>0</v>
      </c>
      <c r="BV155" s="135">
        <v>0</v>
      </c>
      <c r="BW155" s="135">
        <v>0</v>
      </c>
      <c r="BX155" s="135">
        <v>0</v>
      </c>
      <c r="BY155" s="135">
        <v>0</v>
      </c>
      <c r="BZ155" s="135">
        <v>0</v>
      </c>
      <c r="CA155" s="135">
        <v>0</v>
      </c>
      <c r="CB155" s="135">
        <v>0</v>
      </c>
      <c r="CC155" s="135">
        <v>0</v>
      </c>
      <c r="CD155" s="135">
        <v>0</v>
      </c>
      <c r="CE155" s="135">
        <v>0</v>
      </c>
      <c r="CF155" s="135">
        <v>0</v>
      </c>
      <c r="CG155" s="135">
        <v>0</v>
      </c>
      <c r="CH155" s="135">
        <v>0</v>
      </c>
      <c r="CI155" s="135">
        <v>0</v>
      </c>
      <c r="CJ155" s="135">
        <v>0</v>
      </c>
      <c r="CK155" s="135">
        <v>0</v>
      </c>
      <c r="CL155" s="135">
        <v>0</v>
      </c>
      <c r="CM155" s="135">
        <v>1</v>
      </c>
      <c r="CN155" s="135">
        <v>0</v>
      </c>
      <c r="CO155" s="135">
        <v>1</v>
      </c>
      <c r="CP155" s="135">
        <v>1</v>
      </c>
      <c r="CQ155" s="135">
        <v>0</v>
      </c>
      <c r="CR155" s="135">
        <v>0</v>
      </c>
      <c r="CS155" s="135">
        <v>0</v>
      </c>
      <c r="CT155" s="135">
        <v>0</v>
      </c>
      <c r="CU155" s="135">
        <v>1</v>
      </c>
      <c r="CV155" s="135">
        <v>0</v>
      </c>
      <c r="CW155" s="135">
        <v>0</v>
      </c>
      <c r="CX155" s="135"/>
    </row>
    <row r="156" spans="1:102" x14ac:dyDescent="0.35">
      <c r="A156" s="135">
        <v>155</v>
      </c>
      <c r="B156" s="135">
        <v>0</v>
      </c>
      <c r="C156" s="135">
        <v>0</v>
      </c>
      <c r="D156" s="135">
        <v>0</v>
      </c>
      <c r="E156" s="135">
        <v>0</v>
      </c>
      <c r="F156" s="135">
        <v>0</v>
      </c>
      <c r="G156" s="135">
        <v>0</v>
      </c>
      <c r="H156" s="135">
        <v>0</v>
      </c>
      <c r="I156" s="135">
        <v>0</v>
      </c>
      <c r="J156" s="135">
        <v>1</v>
      </c>
      <c r="K156" s="135">
        <v>0</v>
      </c>
      <c r="L156" s="135">
        <v>0</v>
      </c>
      <c r="M156" s="135">
        <v>0</v>
      </c>
      <c r="N156" s="135">
        <v>0</v>
      </c>
      <c r="O156" s="135">
        <v>0</v>
      </c>
      <c r="P156" s="135">
        <v>0</v>
      </c>
      <c r="Q156" s="135">
        <v>0</v>
      </c>
      <c r="R156" s="135">
        <v>1</v>
      </c>
      <c r="S156" s="135">
        <v>0</v>
      </c>
      <c r="T156" s="135">
        <v>0</v>
      </c>
      <c r="U156" s="135">
        <v>0</v>
      </c>
      <c r="V156" s="135">
        <v>0</v>
      </c>
      <c r="W156" s="135">
        <v>0</v>
      </c>
      <c r="X156" s="135">
        <v>0</v>
      </c>
      <c r="Y156" s="135">
        <v>0</v>
      </c>
      <c r="Z156" s="135">
        <v>0</v>
      </c>
      <c r="AA156" s="135">
        <v>1</v>
      </c>
      <c r="AB156" s="135">
        <v>0</v>
      </c>
      <c r="AC156" s="135">
        <v>0</v>
      </c>
      <c r="AD156" s="135">
        <v>0</v>
      </c>
      <c r="AE156" s="135">
        <v>1</v>
      </c>
      <c r="AF156" s="135">
        <v>0</v>
      </c>
      <c r="AG156" s="135">
        <v>0</v>
      </c>
      <c r="AH156" s="135">
        <v>0</v>
      </c>
      <c r="AI156" s="135">
        <v>0</v>
      </c>
      <c r="AJ156" s="135">
        <v>0</v>
      </c>
      <c r="AK156" s="135">
        <v>1</v>
      </c>
      <c r="AL156" s="135">
        <v>0</v>
      </c>
      <c r="AM156" s="135">
        <v>0</v>
      </c>
      <c r="AN156" s="135">
        <v>0</v>
      </c>
      <c r="AO156" s="135">
        <v>1</v>
      </c>
      <c r="AP156" s="135">
        <v>0</v>
      </c>
      <c r="AQ156" s="135">
        <v>0</v>
      </c>
      <c r="AR156" s="135">
        <v>0</v>
      </c>
      <c r="AS156" s="135">
        <v>0</v>
      </c>
      <c r="AT156" s="135">
        <v>0</v>
      </c>
      <c r="AU156" s="135">
        <v>0</v>
      </c>
      <c r="AV156" s="135">
        <v>0</v>
      </c>
      <c r="AW156" s="135">
        <v>0</v>
      </c>
      <c r="AX156" s="135">
        <v>0</v>
      </c>
      <c r="AY156" s="135">
        <v>0</v>
      </c>
      <c r="AZ156" s="135">
        <v>0</v>
      </c>
      <c r="BA156" s="135">
        <v>0</v>
      </c>
      <c r="BB156" s="135">
        <v>1</v>
      </c>
      <c r="BC156" s="135">
        <v>1</v>
      </c>
      <c r="BD156" s="135">
        <v>0</v>
      </c>
      <c r="BE156" s="135">
        <v>0</v>
      </c>
      <c r="BF156" s="135">
        <v>0</v>
      </c>
      <c r="BG156" s="135">
        <v>0</v>
      </c>
      <c r="BH156" s="135">
        <v>0</v>
      </c>
      <c r="BI156" s="135">
        <v>0</v>
      </c>
      <c r="BJ156" s="135">
        <v>0</v>
      </c>
      <c r="BK156" s="135">
        <v>0</v>
      </c>
      <c r="BL156" s="135">
        <v>0</v>
      </c>
      <c r="BM156" s="135">
        <v>0</v>
      </c>
      <c r="BN156" s="135">
        <v>0</v>
      </c>
      <c r="BO156" s="135">
        <v>0</v>
      </c>
      <c r="BP156" s="135">
        <v>0</v>
      </c>
      <c r="BQ156" s="135">
        <v>0</v>
      </c>
      <c r="BR156" s="135">
        <v>0</v>
      </c>
      <c r="BS156" s="135">
        <v>0</v>
      </c>
      <c r="BT156" s="135">
        <v>0</v>
      </c>
      <c r="BU156" s="135">
        <v>0</v>
      </c>
      <c r="BV156" s="135">
        <v>0</v>
      </c>
      <c r="BW156" s="135">
        <v>0</v>
      </c>
      <c r="BX156" s="135">
        <v>0</v>
      </c>
      <c r="BY156" s="135">
        <v>0</v>
      </c>
      <c r="BZ156" s="135">
        <v>0</v>
      </c>
      <c r="CA156" s="135">
        <v>0</v>
      </c>
      <c r="CB156" s="135">
        <v>0</v>
      </c>
      <c r="CC156" s="135">
        <v>0</v>
      </c>
      <c r="CD156" s="135">
        <v>0</v>
      </c>
      <c r="CE156" s="135">
        <v>1</v>
      </c>
      <c r="CF156" s="135">
        <v>0</v>
      </c>
      <c r="CG156" s="135">
        <v>0</v>
      </c>
      <c r="CH156" s="135">
        <v>0</v>
      </c>
      <c r="CI156" s="135">
        <v>0</v>
      </c>
      <c r="CJ156" s="135">
        <v>0</v>
      </c>
      <c r="CK156" s="135">
        <v>0</v>
      </c>
      <c r="CL156" s="135">
        <v>0</v>
      </c>
      <c r="CM156" s="135">
        <v>0</v>
      </c>
      <c r="CN156" s="135">
        <v>1</v>
      </c>
      <c r="CO156" s="135">
        <v>0</v>
      </c>
      <c r="CP156" s="135">
        <v>0</v>
      </c>
      <c r="CQ156" s="135">
        <v>0</v>
      </c>
      <c r="CR156" s="135">
        <v>0</v>
      </c>
      <c r="CS156" s="135">
        <v>0</v>
      </c>
      <c r="CT156" s="135">
        <v>0</v>
      </c>
      <c r="CU156" s="135">
        <v>0</v>
      </c>
      <c r="CV156" s="135">
        <v>0</v>
      </c>
      <c r="CW156" s="135">
        <v>0</v>
      </c>
      <c r="CX156" s="135"/>
    </row>
    <row r="157" spans="1:102" x14ac:dyDescent="0.35">
      <c r="A157" s="135">
        <v>156</v>
      </c>
      <c r="B157" s="135">
        <v>0</v>
      </c>
      <c r="C157" s="135">
        <v>0</v>
      </c>
      <c r="D157" s="135">
        <v>0</v>
      </c>
      <c r="E157" s="135">
        <v>0</v>
      </c>
      <c r="F157" s="135">
        <v>0</v>
      </c>
      <c r="G157" s="135">
        <v>0</v>
      </c>
      <c r="H157" s="135">
        <v>0</v>
      </c>
      <c r="I157" s="135">
        <v>0</v>
      </c>
      <c r="J157" s="135">
        <v>0</v>
      </c>
      <c r="K157" s="135">
        <v>0</v>
      </c>
      <c r="L157" s="135">
        <v>0</v>
      </c>
      <c r="M157" s="135">
        <v>0</v>
      </c>
      <c r="N157" s="135">
        <v>0</v>
      </c>
      <c r="O157" s="135">
        <v>0</v>
      </c>
      <c r="P157" s="135">
        <v>0</v>
      </c>
      <c r="Q157" s="135">
        <v>0</v>
      </c>
      <c r="R157" s="135">
        <v>0</v>
      </c>
      <c r="S157" s="135">
        <v>0</v>
      </c>
      <c r="T157" s="135">
        <v>1</v>
      </c>
      <c r="U157" s="135">
        <v>0</v>
      </c>
      <c r="V157" s="135">
        <v>0</v>
      </c>
      <c r="W157" s="135">
        <v>1</v>
      </c>
      <c r="X157" s="135">
        <v>0</v>
      </c>
      <c r="Y157" s="135">
        <v>0</v>
      </c>
      <c r="Z157" s="135">
        <v>0</v>
      </c>
      <c r="AA157" s="135">
        <v>0</v>
      </c>
      <c r="AB157" s="135">
        <v>0</v>
      </c>
      <c r="AC157" s="135">
        <v>0</v>
      </c>
      <c r="AD157" s="135">
        <v>0</v>
      </c>
      <c r="AE157" s="135">
        <v>0</v>
      </c>
      <c r="AF157" s="135">
        <v>0</v>
      </c>
      <c r="AG157" s="135">
        <v>0</v>
      </c>
      <c r="AH157" s="135">
        <v>0</v>
      </c>
      <c r="AI157" s="135">
        <v>0</v>
      </c>
      <c r="AJ157" s="135">
        <v>0</v>
      </c>
      <c r="AK157" s="135">
        <v>0</v>
      </c>
      <c r="AL157" s="135">
        <v>0</v>
      </c>
      <c r="AM157" s="135">
        <v>1</v>
      </c>
      <c r="AN157" s="135">
        <v>0</v>
      </c>
      <c r="AO157" s="135">
        <v>0</v>
      </c>
      <c r="AP157" s="135">
        <v>1</v>
      </c>
      <c r="AQ157" s="135">
        <v>0</v>
      </c>
      <c r="AR157" s="135">
        <v>0</v>
      </c>
      <c r="AS157" s="135">
        <v>0</v>
      </c>
      <c r="AT157" s="135">
        <v>0</v>
      </c>
      <c r="AU157" s="135">
        <v>0</v>
      </c>
      <c r="AV157" s="135">
        <v>0</v>
      </c>
      <c r="AW157" s="135">
        <v>0</v>
      </c>
      <c r="AX157" s="135">
        <v>0</v>
      </c>
      <c r="AY157" s="135">
        <v>0</v>
      </c>
      <c r="AZ157" s="135">
        <v>0</v>
      </c>
      <c r="BA157" s="135">
        <v>0</v>
      </c>
      <c r="BB157" s="135">
        <v>0</v>
      </c>
      <c r="BC157" s="135">
        <v>1</v>
      </c>
      <c r="BD157" s="135">
        <v>0</v>
      </c>
      <c r="BE157" s="135">
        <v>0</v>
      </c>
      <c r="BF157" s="135">
        <v>1</v>
      </c>
      <c r="BG157" s="135">
        <v>1</v>
      </c>
      <c r="BH157" s="135">
        <v>0</v>
      </c>
      <c r="BI157" s="135">
        <v>1</v>
      </c>
      <c r="BJ157" s="135">
        <v>0</v>
      </c>
      <c r="BK157" s="135">
        <v>0</v>
      </c>
      <c r="BL157" s="135">
        <v>0</v>
      </c>
      <c r="BM157" s="135">
        <v>0</v>
      </c>
      <c r="BN157" s="135">
        <v>0</v>
      </c>
      <c r="BO157" s="135">
        <v>0</v>
      </c>
      <c r="BP157" s="135">
        <v>0</v>
      </c>
      <c r="BQ157" s="135">
        <v>0</v>
      </c>
      <c r="BR157" s="135">
        <v>0</v>
      </c>
      <c r="BS157" s="135">
        <v>0</v>
      </c>
      <c r="BT157" s="135">
        <v>0</v>
      </c>
      <c r="BU157" s="135">
        <v>1</v>
      </c>
      <c r="BV157" s="135">
        <v>0</v>
      </c>
      <c r="BW157" s="135">
        <v>0</v>
      </c>
      <c r="BX157" s="135">
        <v>1</v>
      </c>
      <c r="BY157" s="135">
        <v>0</v>
      </c>
      <c r="BZ157" s="135">
        <v>0</v>
      </c>
      <c r="CA157" s="135">
        <v>0</v>
      </c>
      <c r="CB157" s="135">
        <v>1</v>
      </c>
      <c r="CC157" s="135">
        <v>0</v>
      </c>
      <c r="CD157" s="135">
        <v>0</v>
      </c>
      <c r="CE157" s="135">
        <v>0</v>
      </c>
      <c r="CF157" s="135">
        <v>0</v>
      </c>
      <c r="CG157" s="135">
        <v>1</v>
      </c>
      <c r="CH157" s="135">
        <v>0</v>
      </c>
      <c r="CI157" s="135">
        <v>1</v>
      </c>
      <c r="CJ157" s="135">
        <v>0</v>
      </c>
      <c r="CK157" s="135">
        <v>0</v>
      </c>
      <c r="CL157" s="135">
        <v>0</v>
      </c>
      <c r="CM157" s="135">
        <v>0</v>
      </c>
      <c r="CN157" s="135">
        <v>0</v>
      </c>
      <c r="CO157" s="135">
        <v>0</v>
      </c>
      <c r="CP157" s="135">
        <v>0</v>
      </c>
      <c r="CQ157" s="135">
        <v>0</v>
      </c>
      <c r="CR157" s="135">
        <v>0</v>
      </c>
      <c r="CS157" s="135">
        <v>0</v>
      </c>
      <c r="CT157" s="135">
        <v>0</v>
      </c>
      <c r="CU157" s="135">
        <v>0</v>
      </c>
      <c r="CV157" s="135">
        <v>0</v>
      </c>
      <c r="CW157" s="135">
        <v>1</v>
      </c>
      <c r="CX157" s="135"/>
    </row>
    <row r="158" spans="1:102" x14ac:dyDescent="0.35">
      <c r="A158" s="135">
        <v>157</v>
      </c>
      <c r="B158" s="135">
        <v>0</v>
      </c>
      <c r="C158" s="135">
        <v>1</v>
      </c>
      <c r="D158" s="135">
        <v>0</v>
      </c>
      <c r="E158" s="135">
        <v>0</v>
      </c>
      <c r="F158" s="135">
        <v>1</v>
      </c>
      <c r="G158" s="135">
        <v>0</v>
      </c>
      <c r="H158" s="135">
        <v>0</v>
      </c>
      <c r="I158" s="135">
        <v>0</v>
      </c>
      <c r="J158" s="135">
        <v>0</v>
      </c>
      <c r="K158" s="135">
        <v>1</v>
      </c>
      <c r="L158" s="135">
        <v>0</v>
      </c>
      <c r="M158" s="135">
        <v>0</v>
      </c>
      <c r="N158" s="135">
        <v>0</v>
      </c>
      <c r="O158" s="135">
        <v>1</v>
      </c>
      <c r="P158" s="135">
        <v>0</v>
      </c>
      <c r="Q158" s="135">
        <v>0</v>
      </c>
      <c r="R158" s="135">
        <v>0</v>
      </c>
      <c r="S158" s="135">
        <v>1</v>
      </c>
      <c r="T158" s="135">
        <v>0</v>
      </c>
      <c r="U158" s="135">
        <v>0</v>
      </c>
      <c r="V158" s="135">
        <v>0</v>
      </c>
      <c r="W158" s="135">
        <v>0</v>
      </c>
      <c r="X158" s="135">
        <v>0</v>
      </c>
      <c r="Y158" s="135">
        <v>0</v>
      </c>
      <c r="Z158" s="135">
        <v>0</v>
      </c>
      <c r="AA158" s="135">
        <v>0</v>
      </c>
      <c r="AB158" s="135">
        <v>0</v>
      </c>
      <c r="AC158" s="135">
        <v>0</v>
      </c>
      <c r="AD158" s="135">
        <v>1</v>
      </c>
      <c r="AE158" s="135">
        <v>0</v>
      </c>
      <c r="AF158" s="135">
        <v>0</v>
      </c>
      <c r="AG158" s="135">
        <v>0</v>
      </c>
      <c r="AH158" s="135">
        <v>0</v>
      </c>
      <c r="AI158" s="135">
        <v>0</v>
      </c>
      <c r="AJ158" s="135">
        <v>0</v>
      </c>
      <c r="AK158" s="135">
        <v>0</v>
      </c>
      <c r="AL158" s="135">
        <v>0</v>
      </c>
      <c r="AM158" s="135">
        <v>0</v>
      </c>
      <c r="AN158" s="135">
        <v>0</v>
      </c>
      <c r="AO158" s="135">
        <v>0</v>
      </c>
      <c r="AP158" s="135">
        <v>0</v>
      </c>
      <c r="AQ158" s="135">
        <v>0</v>
      </c>
      <c r="AR158" s="135">
        <v>0</v>
      </c>
      <c r="AS158" s="135">
        <v>0</v>
      </c>
      <c r="AT158" s="135">
        <v>1</v>
      </c>
      <c r="AU158" s="135">
        <v>1</v>
      </c>
      <c r="AV158" s="135">
        <v>0</v>
      </c>
      <c r="AW158" s="135">
        <v>0</v>
      </c>
      <c r="AX158" s="135">
        <v>2</v>
      </c>
      <c r="AY158" s="135">
        <v>0</v>
      </c>
      <c r="AZ158" s="135">
        <v>0</v>
      </c>
      <c r="BA158" s="135">
        <v>0</v>
      </c>
      <c r="BB158" s="135">
        <v>0</v>
      </c>
      <c r="BC158" s="135">
        <v>0</v>
      </c>
      <c r="BD158" s="135">
        <v>0</v>
      </c>
      <c r="BE158" s="135">
        <v>0</v>
      </c>
      <c r="BF158" s="135">
        <v>0</v>
      </c>
      <c r="BG158" s="135">
        <v>0</v>
      </c>
      <c r="BH158" s="135">
        <v>0</v>
      </c>
      <c r="BI158" s="135">
        <v>0</v>
      </c>
      <c r="BJ158" s="135">
        <v>1</v>
      </c>
      <c r="BK158" s="135">
        <v>0</v>
      </c>
      <c r="BL158" s="135">
        <v>0</v>
      </c>
      <c r="BM158" s="135">
        <v>0</v>
      </c>
      <c r="BN158" s="135">
        <v>0</v>
      </c>
      <c r="BO158" s="135">
        <v>0</v>
      </c>
      <c r="BP158" s="135">
        <v>0</v>
      </c>
      <c r="BQ158" s="135">
        <v>0</v>
      </c>
      <c r="BR158" s="135">
        <v>0</v>
      </c>
      <c r="BS158" s="135">
        <v>0</v>
      </c>
      <c r="BT158" s="135">
        <v>1</v>
      </c>
      <c r="BU158" s="135">
        <v>0</v>
      </c>
      <c r="BV158" s="135">
        <v>0</v>
      </c>
      <c r="BW158" s="135">
        <v>0</v>
      </c>
      <c r="BX158" s="135">
        <v>0</v>
      </c>
      <c r="BY158" s="135">
        <v>0</v>
      </c>
      <c r="BZ158" s="135">
        <v>0</v>
      </c>
      <c r="CA158" s="135">
        <v>0</v>
      </c>
      <c r="CB158" s="135">
        <v>0</v>
      </c>
      <c r="CC158" s="135">
        <v>1</v>
      </c>
      <c r="CD158" s="135">
        <v>0</v>
      </c>
      <c r="CE158" s="135">
        <v>0</v>
      </c>
      <c r="CF158" s="135">
        <v>0</v>
      </c>
      <c r="CG158" s="135">
        <v>0</v>
      </c>
      <c r="CH158" s="135">
        <v>1</v>
      </c>
      <c r="CI158" s="135">
        <v>0</v>
      </c>
      <c r="CJ158" s="135">
        <v>0</v>
      </c>
      <c r="CK158" s="135">
        <v>1</v>
      </c>
      <c r="CL158" s="135">
        <v>0</v>
      </c>
      <c r="CM158" s="135">
        <v>0</v>
      </c>
      <c r="CN158" s="135">
        <v>0</v>
      </c>
      <c r="CO158" s="135">
        <v>0</v>
      </c>
      <c r="CP158" s="135">
        <v>0</v>
      </c>
      <c r="CQ158" s="135">
        <v>0</v>
      </c>
      <c r="CR158" s="135">
        <v>0</v>
      </c>
      <c r="CS158" s="135">
        <v>0</v>
      </c>
      <c r="CT158" s="135">
        <v>0</v>
      </c>
      <c r="CU158" s="135">
        <v>0</v>
      </c>
      <c r="CV158" s="135">
        <v>0</v>
      </c>
      <c r="CW158" s="135">
        <v>0</v>
      </c>
      <c r="CX158" s="135"/>
    </row>
    <row r="159" spans="1:102" x14ac:dyDescent="0.35">
      <c r="A159" s="135">
        <v>158</v>
      </c>
      <c r="B159" s="135">
        <v>0</v>
      </c>
      <c r="C159" s="135">
        <v>0</v>
      </c>
      <c r="D159" s="135">
        <v>0</v>
      </c>
      <c r="E159" s="135">
        <v>0</v>
      </c>
      <c r="F159" s="135">
        <v>0</v>
      </c>
      <c r="G159" s="135">
        <v>0</v>
      </c>
      <c r="H159" s="135">
        <v>0</v>
      </c>
      <c r="I159" s="135">
        <v>0</v>
      </c>
      <c r="J159" s="135">
        <v>0</v>
      </c>
      <c r="K159" s="135">
        <v>0</v>
      </c>
      <c r="L159" s="135">
        <v>0</v>
      </c>
      <c r="M159" s="135">
        <v>1</v>
      </c>
      <c r="N159" s="135">
        <v>0</v>
      </c>
      <c r="O159" s="135">
        <v>0</v>
      </c>
      <c r="P159" s="135">
        <v>0</v>
      </c>
      <c r="Q159" s="135">
        <v>0</v>
      </c>
      <c r="R159" s="135">
        <v>0</v>
      </c>
      <c r="S159" s="135">
        <v>0</v>
      </c>
      <c r="T159" s="135">
        <v>0</v>
      </c>
      <c r="U159" s="135">
        <v>0</v>
      </c>
      <c r="V159" s="135">
        <v>0</v>
      </c>
      <c r="W159" s="135">
        <v>0</v>
      </c>
      <c r="X159" s="135">
        <v>0</v>
      </c>
      <c r="Y159" s="135">
        <v>0</v>
      </c>
      <c r="Z159" s="135">
        <v>0</v>
      </c>
      <c r="AA159" s="135">
        <v>0</v>
      </c>
      <c r="AB159" s="135">
        <v>0</v>
      </c>
      <c r="AC159" s="135">
        <v>0</v>
      </c>
      <c r="AD159" s="135">
        <v>0</v>
      </c>
      <c r="AE159" s="135">
        <v>0</v>
      </c>
      <c r="AF159" s="135">
        <v>0</v>
      </c>
      <c r="AG159" s="135">
        <v>1</v>
      </c>
      <c r="AH159" s="135">
        <v>0</v>
      </c>
      <c r="AI159" s="135">
        <v>0</v>
      </c>
      <c r="AJ159" s="135">
        <v>0</v>
      </c>
      <c r="AK159" s="135">
        <v>0</v>
      </c>
      <c r="AL159" s="135">
        <v>1</v>
      </c>
      <c r="AM159" s="135">
        <v>0</v>
      </c>
      <c r="AN159" s="135">
        <v>0</v>
      </c>
      <c r="AO159" s="135">
        <v>0</v>
      </c>
      <c r="AP159" s="135">
        <v>0</v>
      </c>
      <c r="AQ159" s="135">
        <v>0</v>
      </c>
      <c r="AR159" s="135">
        <v>0</v>
      </c>
      <c r="AS159" s="135">
        <v>0</v>
      </c>
      <c r="AT159" s="135">
        <v>0</v>
      </c>
      <c r="AU159" s="135">
        <v>0</v>
      </c>
      <c r="AV159" s="135">
        <v>1</v>
      </c>
      <c r="AW159" s="135">
        <v>0</v>
      </c>
      <c r="AX159" s="135">
        <v>0</v>
      </c>
      <c r="AY159" s="135">
        <v>0</v>
      </c>
      <c r="AZ159" s="135">
        <v>0</v>
      </c>
      <c r="BA159" s="135">
        <v>0</v>
      </c>
      <c r="BB159" s="135">
        <v>1</v>
      </c>
      <c r="BC159" s="135">
        <v>0</v>
      </c>
      <c r="BD159" s="135">
        <v>0</v>
      </c>
      <c r="BE159" s="135">
        <v>1</v>
      </c>
      <c r="BF159" s="135">
        <v>1</v>
      </c>
      <c r="BG159" s="135">
        <v>0</v>
      </c>
      <c r="BH159" s="135">
        <v>0</v>
      </c>
      <c r="BI159" s="135">
        <v>0</v>
      </c>
      <c r="BJ159" s="135">
        <v>0</v>
      </c>
      <c r="BK159" s="135">
        <v>0</v>
      </c>
      <c r="BL159" s="135">
        <v>0</v>
      </c>
      <c r="BM159" s="135">
        <v>0</v>
      </c>
      <c r="BN159" s="135">
        <v>0</v>
      </c>
      <c r="BO159" s="135">
        <v>0</v>
      </c>
      <c r="BP159" s="135">
        <v>0</v>
      </c>
      <c r="BQ159" s="135">
        <v>0</v>
      </c>
      <c r="BR159" s="135">
        <v>0</v>
      </c>
      <c r="BS159" s="135">
        <v>0</v>
      </c>
      <c r="BT159" s="135">
        <v>0</v>
      </c>
      <c r="BU159" s="135">
        <v>1</v>
      </c>
      <c r="BV159" s="135">
        <v>0</v>
      </c>
      <c r="BW159" s="135">
        <v>0</v>
      </c>
      <c r="BX159" s="135">
        <v>0</v>
      </c>
      <c r="BY159" s="135">
        <v>0</v>
      </c>
      <c r="BZ159" s="135">
        <v>0</v>
      </c>
      <c r="CA159" s="135">
        <v>1</v>
      </c>
      <c r="CB159" s="135">
        <v>1</v>
      </c>
      <c r="CC159" s="135">
        <v>0</v>
      </c>
      <c r="CD159" s="135">
        <v>1</v>
      </c>
      <c r="CE159" s="135">
        <v>0</v>
      </c>
      <c r="CF159" s="135">
        <v>0</v>
      </c>
      <c r="CG159" s="135">
        <v>0</v>
      </c>
      <c r="CH159" s="135">
        <v>0</v>
      </c>
      <c r="CI159" s="135">
        <v>0</v>
      </c>
      <c r="CJ159" s="135">
        <v>0</v>
      </c>
      <c r="CK159" s="135">
        <v>0</v>
      </c>
      <c r="CL159" s="135">
        <v>0</v>
      </c>
      <c r="CM159" s="135">
        <v>0</v>
      </c>
      <c r="CN159" s="135">
        <v>0</v>
      </c>
      <c r="CO159" s="135">
        <v>0</v>
      </c>
      <c r="CP159" s="135">
        <v>0</v>
      </c>
      <c r="CQ159" s="135">
        <v>0</v>
      </c>
      <c r="CR159" s="135">
        <v>0</v>
      </c>
      <c r="CS159" s="135">
        <v>0</v>
      </c>
      <c r="CT159" s="135">
        <v>0</v>
      </c>
      <c r="CU159" s="135">
        <v>0</v>
      </c>
      <c r="CV159" s="135">
        <v>0</v>
      </c>
      <c r="CW159" s="135">
        <v>0</v>
      </c>
      <c r="CX159" s="135"/>
    </row>
    <row r="160" spans="1:102" x14ac:dyDescent="0.35">
      <c r="A160" s="135">
        <v>159</v>
      </c>
      <c r="B160" s="135">
        <v>1</v>
      </c>
      <c r="C160" s="135">
        <v>0</v>
      </c>
      <c r="D160" s="135">
        <v>0</v>
      </c>
      <c r="E160" s="135">
        <v>0</v>
      </c>
      <c r="F160" s="135">
        <v>0</v>
      </c>
      <c r="G160" s="135">
        <v>0</v>
      </c>
      <c r="H160" s="135">
        <v>0</v>
      </c>
      <c r="I160" s="135">
        <v>0</v>
      </c>
      <c r="J160" s="135">
        <v>1</v>
      </c>
      <c r="K160" s="135">
        <v>1</v>
      </c>
      <c r="L160" s="135">
        <v>0</v>
      </c>
      <c r="M160" s="135">
        <v>0</v>
      </c>
      <c r="N160" s="135">
        <v>0</v>
      </c>
      <c r="O160" s="135">
        <v>1</v>
      </c>
      <c r="P160" s="135">
        <v>0</v>
      </c>
      <c r="Q160" s="135">
        <v>0</v>
      </c>
      <c r="R160" s="135">
        <v>0</v>
      </c>
      <c r="S160" s="135">
        <v>0</v>
      </c>
      <c r="T160" s="135">
        <v>0</v>
      </c>
      <c r="U160" s="135">
        <v>0</v>
      </c>
      <c r="V160" s="135">
        <v>1</v>
      </c>
      <c r="W160" s="135">
        <v>0</v>
      </c>
      <c r="X160" s="135">
        <v>0</v>
      </c>
      <c r="Y160" s="135">
        <v>0</v>
      </c>
      <c r="Z160" s="135">
        <v>0</v>
      </c>
      <c r="AA160" s="135">
        <v>0</v>
      </c>
      <c r="AB160" s="135">
        <v>0</v>
      </c>
      <c r="AC160" s="135">
        <v>0</v>
      </c>
      <c r="AD160" s="135">
        <v>0</v>
      </c>
      <c r="AE160" s="135">
        <v>1</v>
      </c>
      <c r="AF160" s="135">
        <v>0</v>
      </c>
      <c r="AG160" s="135">
        <v>0</v>
      </c>
      <c r="AH160" s="135">
        <v>0</v>
      </c>
      <c r="AI160" s="135">
        <v>0</v>
      </c>
      <c r="AJ160" s="135">
        <v>0</v>
      </c>
      <c r="AK160" s="135">
        <v>0</v>
      </c>
      <c r="AL160" s="135">
        <v>0</v>
      </c>
      <c r="AM160" s="135">
        <v>0</v>
      </c>
      <c r="AN160" s="135">
        <v>0</v>
      </c>
      <c r="AO160" s="135">
        <v>0</v>
      </c>
      <c r="AP160" s="135">
        <v>1</v>
      </c>
      <c r="AQ160" s="135">
        <v>0</v>
      </c>
      <c r="AR160" s="135">
        <v>0</v>
      </c>
      <c r="AS160" s="135">
        <v>0</v>
      </c>
      <c r="AT160" s="135">
        <v>0</v>
      </c>
      <c r="AU160" s="135">
        <v>0</v>
      </c>
      <c r="AV160" s="135">
        <v>0</v>
      </c>
      <c r="AW160" s="135">
        <v>0</v>
      </c>
      <c r="AX160" s="135">
        <v>0</v>
      </c>
      <c r="AY160" s="135">
        <v>0</v>
      </c>
      <c r="AZ160" s="135">
        <v>0</v>
      </c>
      <c r="BA160" s="135">
        <v>0</v>
      </c>
      <c r="BB160" s="135">
        <v>0</v>
      </c>
      <c r="BC160" s="135">
        <v>0</v>
      </c>
      <c r="BD160" s="135">
        <v>0</v>
      </c>
      <c r="BE160" s="135">
        <v>0</v>
      </c>
      <c r="BF160" s="135">
        <v>0</v>
      </c>
      <c r="BG160" s="135">
        <v>0</v>
      </c>
      <c r="BH160" s="135">
        <v>0</v>
      </c>
      <c r="BI160" s="135">
        <v>0</v>
      </c>
      <c r="BJ160" s="135">
        <v>0</v>
      </c>
      <c r="BK160" s="135">
        <v>0</v>
      </c>
      <c r="BL160" s="135">
        <v>0</v>
      </c>
      <c r="BM160" s="135">
        <v>0</v>
      </c>
      <c r="BN160" s="135">
        <v>0</v>
      </c>
      <c r="BO160" s="135">
        <v>0</v>
      </c>
      <c r="BP160" s="135">
        <v>1</v>
      </c>
      <c r="BQ160" s="135">
        <v>0</v>
      </c>
      <c r="BR160" s="135">
        <v>0</v>
      </c>
      <c r="BS160" s="135">
        <v>0</v>
      </c>
      <c r="BT160" s="135">
        <v>0</v>
      </c>
      <c r="BU160" s="135">
        <v>0</v>
      </c>
      <c r="BV160" s="135">
        <v>0</v>
      </c>
      <c r="BW160" s="135">
        <v>0</v>
      </c>
      <c r="BX160" s="135">
        <v>1</v>
      </c>
      <c r="BY160" s="135">
        <v>0</v>
      </c>
      <c r="BZ160" s="135">
        <v>1</v>
      </c>
      <c r="CA160" s="135">
        <v>1</v>
      </c>
      <c r="CB160" s="135">
        <v>0</v>
      </c>
      <c r="CC160" s="135">
        <v>0</v>
      </c>
      <c r="CD160" s="135">
        <v>0</v>
      </c>
      <c r="CE160" s="135">
        <v>0</v>
      </c>
      <c r="CF160" s="135">
        <v>0</v>
      </c>
      <c r="CG160" s="135">
        <v>0</v>
      </c>
      <c r="CH160" s="135">
        <v>0</v>
      </c>
      <c r="CI160" s="135">
        <v>1</v>
      </c>
      <c r="CJ160" s="135">
        <v>0</v>
      </c>
      <c r="CK160" s="135">
        <v>0</v>
      </c>
      <c r="CL160" s="135">
        <v>0</v>
      </c>
      <c r="CM160" s="135">
        <v>0</v>
      </c>
      <c r="CN160" s="135">
        <v>0</v>
      </c>
      <c r="CO160" s="135">
        <v>0</v>
      </c>
      <c r="CP160" s="135">
        <v>0</v>
      </c>
      <c r="CQ160" s="135">
        <v>0</v>
      </c>
      <c r="CR160" s="135">
        <v>1</v>
      </c>
      <c r="CS160" s="135">
        <v>0</v>
      </c>
      <c r="CT160" s="135">
        <v>0</v>
      </c>
      <c r="CU160" s="135">
        <v>0</v>
      </c>
      <c r="CV160" s="135">
        <v>0</v>
      </c>
      <c r="CW160" s="135">
        <v>0</v>
      </c>
      <c r="CX160" s="135"/>
    </row>
    <row r="161" spans="1:102" x14ac:dyDescent="0.35">
      <c r="A161" s="135">
        <v>160</v>
      </c>
      <c r="B161" s="135">
        <v>0</v>
      </c>
      <c r="C161" s="135">
        <v>0</v>
      </c>
      <c r="D161" s="135">
        <v>0</v>
      </c>
      <c r="E161" s="135">
        <v>0</v>
      </c>
      <c r="F161" s="135">
        <v>0</v>
      </c>
      <c r="G161" s="135">
        <v>0</v>
      </c>
      <c r="H161" s="135">
        <v>0</v>
      </c>
      <c r="I161" s="135">
        <v>0</v>
      </c>
      <c r="J161" s="135">
        <v>1</v>
      </c>
      <c r="K161" s="135">
        <v>0</v>
      </c>
      <c r="L161" s="135">
        <v>0</v>
      </c>
      <c r="M161" s="135">
        <v>0</v>
      </c>
      <c r="N161" s="135">
        <v>0</v>
      </c>
      <c r="O161" s="135">
        <v>0</v>
      </c>
      <c r="P161" s="135">
        <v>0</v>
      </c>
      <c r="Q161" s="135">
        <v>0</v>
      </c>
      <c r="R161" s="135">
        <v>0</v>
      </c>
      <c r="S161" s="135">
        <v>0</v>
      </c>
      <c r="T161" s="135">
        <v>0</v>
      </c>
      <c r="U161" s="135">
        <v>0</v>
      </c>
      <c r="V161" s="135">
        <v>0</v>
      </c>
      <c r="W161" s="135">
        <v>0</v>
      </c>
      <c r="X161" s="135">
        <v>0</v>
      </c>
      <c r="Y161" s="135">
        <v>0</v>
      </c>
      <c r="Z161" s="135">
        <v>0</v>
      </c>
      <c r="AA161" s="135">
        <v>0</v>
      </c>
      <c r="AB161" s="135">
        <v>0</v>
      </c>
      <c r="AC161" s="135">
        <v>0</v>
      </c>
      <c r="AD161" s="135">
        <v>0</v>
      </c>
      <c r="AE161" s="135">
        <v>0</v>
      </c>
      <c r="AF161" s="135">
        <v>0</v>
      </c>
      <c r="AG161" s="135">
        <v>0</v>
      </c>
      <c r="AH161" s="135">
        <v>0</v>
      </c>
      <c r="AI161" s="135">
        <v>0</v>
      </c>
      <c r="AJ161" s="135">
        <v>0</v>
      </c>
      <c r="AK161" s="135">
        <v>0</v>
      </c>
      <c r="AL161" s="135">
        <v>0</v>
      </c>
      <c r="AM161" s="135">
        <v>0</v>
      </c>
      <c r="AN161" s="135">
        <v>0</v>
      </c>
      <c r="AO161" s="135">
        <v>0</v>
      </c>
      <c r="AP161" s="135">
        <v>0</v>
      </c>
      <c r="AQ161" s="135">
        <v>1</v>
      </c>
      <c r="AR161" s="135">
        <v>0</v>
      </c>
      <c r="AS161" s="135">
        <v>0</v>
      </c>
      <c r="AT161" s="135">
        <v>0</v>
      </c>
      <c r="AU161" s="135">
        <v>0</v>
      </c>
      <c r="AV161" s="135">
        <v>1</v>
      </c>
      <c r="AW161" s="135">
        <v>1</v>
      </c>
      <c r="AX161" s="135">
        <v>0</v>
      </c>
      <c r="AY161" s="135">
        <v>0</v>
      </c>
      <c r="AZ161" s="135">
        <v>0</v>
      </c>
      <c r="BA161" s="135">
        <v>0</v>
      </c>
      <c r="BB161" s="135">
        <v>0</v>
      </c>
      <c r="BC161" s="135">
        <v>0</v>
      </c>
      <c r="BD161" s="135">
        <v>0</v>
      </c>
      <c r="BE161" s="135">
        <v>0</v>
      </c>
      <c r="BF161" s="135">
        <v>1</v>
      </c>
      <c r="BG161" s="135">
        <v>0</v>
      </c>
      <c r="BH161" s="135">
        <v>0</v>
      </c>
      <c r="BI161" s="135">
        <v>0</v>
      </c>
      <c r="BJ161" s="135">
        <v>0</v>
      </c>
      <c r="BK161" s="135">
        <v>0</v>
      </c>
      <c r="BL161" s="135">
        <v>0</v>
      </c>
      <c r="BM161" s="135">
        <v>0</v>
      </c>
      <c r="BN161" s="135">
        <v>1</v>
      </c>
      <c r="BO161" s="135">
        <v>0</v>
      </c>
      <c r="BP161" s="135">
        <v>0</v>
      </c>
      <c r="BQ161" s="135">
        <v>0</v>
      </c>
      <c r="BR161" s="135">
        <v>0</v>
      </c>
      <c r="BS161" s="135">
        <v>0</v>
      </c>
      <c r="BT161" s="135">
        <v>0</v>
      </c>
      <c r="BU161" s="135">
        <v>0</v>
      </c>
      <c r="BV161" s="135">
        <v>0</v>
      </c>
      <c r="BW161" s="135">
        <v>0</v>
      </c>
      <c r="BX161" s="135">
        <v>0</v>
      </c>
      <c r="BY161" s="135">
        <v>0</v>
      </c>
      <c r="BZ161" s="135">
        <v>0</v>
      </c>
      <c r="CA161" s="135">
        <v>0</v>
      </c>
      <c r="CB161" s="135">
        <v>0</v>
      </c>
      <c r="CC161" s="135">
        <v>0</v>
      </c>
      <c r="CD161" s="135">
        <v>0</v>
      </c>
      <c r="CE161" s="135">
        <v>0</v>
      </c>
      <c r="CF161" s="135">
        <v>0</v>
      </c>
      <c r="CG161" s="135">
        <v>0</v>
      </c>
      <c r="CH161" s="135">
        <v>0</v>
      </c>
      <c r="CI161" s="135">
        <v>0</v>
      </c>
      <c r="CJ161" s="135">
        <v>0</v>
      </c>
      <c r="CK161" s="135">
        <v>0</v>
      </c>
      <c r="CL161" s="135">
        <v>0</v>
      </c>
      <c r="CM161" s="135">
        <v>0</v>
      </c>
      <c r="CN161" s="135">
        <v>0</v>
      </c>
      <c r="CO161" s="135">
        <v>0</v>
      </c>
      <c r="CP161" s="135">
        <v>0</v>
      </c>
      <c r="CQ161" s="135">
        <v>1</v>
      </c>
      <c r="CR161" s="135">
        <v>0</v>
      </c>
      <c r="CS161" s="135">
        <v>0</v>
      </c>
      <c r="CT161" s="135">
        <v>0</v>
      </c>
      <c r="CU161" s="135">
        <v>1</v>
      </c>
      <c r="CV161" s="135">
        <v>0</v>
      </c>
      <c r="CW161" s="135">
        <v>0</v>
      </c>
      <c r="CX161" s="135"/>
    </row>
    <row r="162" spans="1:102" x14ac:dyDescent="0.35">
      <c r="A162" s="135">
        <v>161</v>
      </c>
      <c r="B162" s="135">
        <v>0</v>
      </c>
      <c r="C162" s="135">
        <v>0</v>
      </c>
      <c r="D162" s="135">
        <v>0</v>
      </c>
      <c r="E162" s="135">
        <v>0</v>
      </c>
      <c r="F162" s="135">
        <v>0</v>
      </c>
      <c r="G162" s="135">
        <v>0</v>
      </c>
      <c r="H162" s="135">
        <v>0</v>
      </c>
      <c r="I162" s="135">
        <v>0</v>
      </c>
      <c r="J162" s="135">
        <v>0</v>
      </c>
      <c r="K162" s="135">
        <v>0</v>
      </c>
      <c r="L162" s="135">
        <v>0</v>
      </c>
      <c r="M162" s="135">
        <v>0</v>
      </c>
      <c r="N162" s="135">
        <v>1</v>
      </c>
      <c r="O162" s="135">
        <v>0</v>
      </c>
      <c r="P162" s="135">
        <v>0</v>
      </c>
      <c r="Q162" s="135">
        <v>0</v>
      </c>
      <c r="R162" s="135">
        <v>0</v>
      </c>
      <c r="S162" s="135">
        <v>0</v>
      </c>
      <c r="T162" s="135">
        <v>1</v>
      </c>
      <c r="U162" s="135">
        <v>0</v>
      </c>
      <c r="V162" s="135">
        <v>0</v>
      </c>
      <c r="W162" s="135">
        <v>0</v>
      </c>
      <c r="X162" s="135">
        <v>0</v>
      </c>
      <c r="Y162" s="135">
        <v>0</v>
      </c>
      <c r="Z162" s="135">
        <v>0</v>
      </c>
      <c r="AA162" s="135">
        <v>0</v>
      </c>
      <c r="AB162" s="135">
        <v>0</v>
      </c>
      <c r="AC162" s="135">
        <v>1</v>
      </c>
      <c r="AD162" s="135">
        <v>0</v>
      </c>
      <c r="AE162" s="135">
        <v>0</v>
      </c>
      <c r="AF162" s="135">
        <v>0</v>
      </c>
      <c r="AG162" s="135">
        <v>1</v>
      </c>
      <c r="AH162" s="135">
        <v>0</v>
      </c>
      <c r="AI162" s="135">
        <v>0</v>
      </c>
      <c r="AJ162" s="135">
        <v>0</v>
      </c>
      <c r="AK162" s="135">
        <v>0</v>
      </c>
      <c r="AL162" s="135">
        <v>0</v>
      </c>
      <c r="AM162" s="135">
        <v>0</v>
      </c>
      <c r="AN162" s="135">
        <v>0</v>
      </c>
      <c r="AO162" s="135">
        <v>1</v>
      </c>
      <c r="AP162" s="135">
        <v>0</v>
      </c>
      <c r="AQ162" s="135">
        <v>0</v>
      </c>
      <c r="AR162" s="135">
        <v>0</v>
      </c>
      <c r="AS162" s="135">
        <v>0</v>
      </c>
      <c r="AT162" s="135">
        <v>0</v>
      </c>
      <c r="AU162" s="135">
        <v>0</v>
      </c>
      <c r="AV162" s="135">
        <v>0</v>
      </c>
      <c r="AW162" s="135">
        <v>0</v>
      </c>
      <c r="AX162" s="135">
        <v>0</v>
      </c>
      <c r="AY162" s="135">
        <v>0</v>
      </c>
      <c r="AZ162" s="135">
        <v>0</v>
      </c>
      <c r="BA162" s="135">
        <v>0</v>
      </c>
      <c r="BB162" s="135">
        <v>0</v>
      </c>
      <c r="BC162" s="135">
        <v>0</v>
      </c>
      <c r="BD162" s="135">
        <v>0</v>
      </c>
      <c r="BE162" s="135">
        <v>0</v>
      </c>
      <c r="BF162" s="135">
        <v>0</v>
      </c>
      <c r="BG162" s="135">
        <v>0</v>
      </c>
      <c r="BH162" s="135">
        <v>0</v>
      </c>
      <c r="BI162" s="135">
        <v>0</v>
      </c>
      <c r="BJ162" s="135">
        <v>0</v>
      </c>
      <c r="BK162" s="135">
        <v>0</v>
      </c>
      <c r="BL162" s="135">
        <v>0</v>
      </c>
      <c r="BM162" s="135">
        <v>0</v>
      </c>
      <c r="BN162" s="135">
        <v>0</v>
      </c>
      <c r="BO162" s="135">
        <v>0</v>
      </c>
      <c r="BP162" s="135">
        <v>0</v>
      </c>
      <c r="BQ162" s="135">
        <v>0</v>
      </c>
      <c r="BR162" s="135">
        <v>1</v>
      </c>
      <c r="BS162" s="135">
        <v>0</v>
      </c>
      <c r="BT162" s="135">
        <v>0</v>
      </c>
      <c r="BU162" s="135">
        <v>0</v>
      </c>
      <c r="BV162" s="135">
        <v>0</v>
      </c>
      <c r="BW162" s="135">
        <v>0</v>
      </c>
      <c r="BX162" s="135">
        <v>0</v>
      </c>
      <c r="BY162" s="135">
        <v>0</v>
      </c>
      <c r="BZ162" s="135">
        <v>0</v>
      </c>
      <c r="CA162" s="135">
        <v>0</v>
      </c>
      <c r="CB162" s="135">
        <v>0</v>
      </c>
      <c r="CC162" s="135">
        <v>0</v>
      </c>
      <c r="CD162" s="135">
        <v>1</v>
      </c>
      <c r="CE162" s="135">
        <v>1</v>
      </c>
      <c r="CF162" s="135">
        <v>0</v>
      </c>
      <c r="CG162" s="135">
        <v>0</v>
      </c>
      <c r="CH162" s="135">
        <v>0</v>
      </c>
      <c r="CI162" s="135">
        <v>0</v>
      </c>
      <c r="CJ162" s="135">
        <v>0</v>
      </c>
      <c r="CK162" s="135">
        <v>0</v>
      </c>
      <c r="CL162" s="135">
        <v>0</v>
      </c>
      <c r="CM162" s="135">
        <v>0</v>
      </c>
      <c r="CN162" s="135">
        <v>0</v>
      </c>
      <c r="CO162" s="135">
        <v>0</v>
      </c>
      <c r="CP162" s="135">
        <v>2</v>
      </c>
      <c r="CQ162" s="135">
        <v>0</v>
      </c>
      <c r="CR162" s="135">
        <v>0</v>
      </c>
      <c r="CS162" s="135">
        <v>0</v>
      </c>
      <c r="CT162" s="135">
        <v>1</v>
      </c>
      <c r="CU162" s="135">
        <v>0</v>
      </c>
      <c r="CV162" s="135">
        <v>0</v>
      </c>
      <c r="CW162" s="135">
        <v>0</v>
      </c>
      <c r="CX162" s="135"/>
    </row>
    <row r="163" spans="1:102" x14ac:dyDescent="0.35">
      <c r="A163" s="135">
        <v>162</v>
      </c>
      <c r="B163" s="135">
        <v>0</v>
      </c>
      <c r="C163" s="135">
        <v>0</v>
      </c>
      <c r="D163" s="135">
        <v>0</v>
      </c>
      <c r="E163" s="135">
        <v>0</v>
      </c>
      <c r="F163" s="135">
        <v>1</v>
      </c>
      <c r="G163" s="135">
        <v>0</v>
      </c>
      <c r="H163" s="135">
        <v>0</v>
      </c>
      <c r="I163" s="135">
        <v>0</v>
      </c>
      <c r="J163" s="135">
        <v>0</v>
      </c>
      <c r="K163" s="135">
        <v>0</v>
      </c>
      <c r="L163" s="135">
        <v>0</v>
      </c>
      <c r="M163" s="135">
        <v>0</v>
      </c>
      <c r="N163" s="135">
        <v>1</v>
      </c>
      <c r="O163" s="135">
        <v>1</v>
      </c>
      <c r="P163" s="135">
        <v>0</v>
      </c>
      <c r="Q163" s="135">
        <v>0</v>
      </c>
      <c r="R163" s="135">
        <v>0</v>
      </c>
      <c r="S163" s="135">
        <v>0</v>
      </c>
      <c r="T163" s="135">
        <v>0</v>
      </c>
      <c r="U163" s="135">
        <v>1</v>
      </c>
      <c r="V163" s="135">
        <v>0</v>
      </c>
      <c r="W163" s="135">
        <v>0</v>
      </c>
      <c r="X163" s="135">
        <v>0</v>
      </c>
      <c r="Y163" s="135">
        <v>0</v>
      </c>
      <c r="Z163" s="135">
        <v>0</v>
      </c>
      <c r="AA163" s="135">
        <v>0</v>
      </c>
      <c r="AB163" s="135">
        <v>0</v>
      </c>
      <c r="AC163" s="135">
        <v>0</v>
      </c>
      <c r="AD163" s="135">
        <v>0</v>
      </c>
      <c r="AE163" s="135">
        <v>0</v>
      </c>
      <c r="AF163" s="135">
        <v>0</v>
      </c>
      <c r="AG163" s="135">
        <v>0</v>
      </c>
      <c r="AH163" s="135">
        <v>0</v>
      </c>
      <c r="AI163" s="135">
        <v>0</v>
      </c>
      <c r="AJ163" s="135">
        <v>0</v>
      </c>
      <c r="AK163" s="135">
        <v>1</v>
      </c>
      <c r="AL163" s="135">
        <v>1</v>
      </c>
      <c r="AM163" s="135">
        <v>0</v>
      </c>
      <c r="AN163" s="135">
        <v>0</v>
      </c>
      <c r="AO163" s="135">
        <v>0</v>
      </c>
      <c r="AP163" s="135">
        <v>0</v>
      </c>
      <c r="AQ163" s="135">
        <v>0</v>
      </c>
      <c r="AR163" s="135">
        <v>0</v>
      </c>
      <c r="AS163" s="135">
        <v>0</v>
      </c>
      <c r="AT163" s="135">
        <v>0</v>
      </c>
      <c r="AU163" s="135">
        <v>0</v>
      </c>
      <c r="AV163" s="135">
        <v>0</v>
      </c>
      <c r="AW163" s="135">
        <v>1</v>
      </c>
      <c r="AX163" s="135">
        <v>0</v>
      </c>
      <c r="AY163" s="135">
        <v>0</v>
      </c>
      <c r="AZ163" s="135">
        <v>0</v>
      </c>
      <c r="BA163" s="135">
        <v>1</v>
      </c>
      <c r="BB163" s="135">
        <v>0</v>
      </c>
      <c r="BC163" s="135">
        <v>0</v>
      </c>
      <c r="BD163" s="135">
        <v>0</v>
      </c>
      <c r="BE163" s="135">
        <v>0</v>
      </c>
      <c r="BF163" s="135">
        <v>0</v>
      </c>
      <c r="BG163" s="135">
        <v>1</v>
      </c>
      <c r="BH163" s="135">
        <v>0</v>
      </c>
      <c r="BI163" s="135">
        <v>0</v>
      </c>
      <c r="BJ163" s="135">
        <v>0</v>
      </c>
      <c r="BK163" s="135">
        <v>0</v>
      </c>
      <c r="BL163" s="135">
        <v>0</v>
      </c>
      <c r="BM163" s="135">
        <v>0</v>
      </c>
      <c r="BN163" s="135">
        <v>0</v>
      </c>
      <c r="BO163" s="135">
        <v>0</v>
      </c>
      <c r="BP163" s="135">
        <v>0</v>
      </c>
      <c r="BQ163" s="135">
        <v>0</v>
      </c>
      <c r="BR163" s="135">
        <v>0</v>
      </c>
      <c r="BS163" s="135">
        <v>0</v>
      </c>
      <c r="BT163" s="135">
        <v>0</v>
      </c>
      <c r="BU163" s="135">
        <v>0</v>
      </c>
      <c r="BV163" s="135">
        <v>0</v>
      </c>
      <c r="BW163" s="135">
        <v>0</v>
      </c>
      <c r="BX163" s="135">
        <v>0</v>
      </c>
      <c r="BY163" s="135">
        <v>0</v>
      </c>
      <c r="BZ163" s="135">
        <v>0</v>
      </c>
      <c r="CA163" s="135">
        <v>0</v>
      </c>
      <c r="CB163" s="135">
        <v>0</v>
      </c>
      <c r="CC163" s="135">
        <v>0</v>
      </c>
      <c r="CD163" s="135">
        <v>0</v>
      </c>
      <c r="CE163" s="135">
        <v>0</v>
      </c>
      <c r="CF163" s="135">
        <v>1</v>
      </c>
      <c r="CG163" s="135">
        <v>0</v>
      </c>
      <c r="CH163" s="135">
        <v>1</v>
      </c>
      <c r="CI163" s="135">
        <v>0</v>
      </c>
      <c r="CJ163" s="135">
        <v>0</v>
      </c>
      <c r="CK163" s="135">
        <v>0</v>
      </c>
      <c r="CL163" s="135">
        <v>1</v>
      </c>
      <c r="CM163" s="135">
        <v>0</v>
      </c>
      <c r="CN163" s="135">
        <v>0</v>
      </c>
      <c r="CO163" s="135">
        <v>0</v>
      </c>
      <c r="CP163" s="135">
        <v>0</v>
      </c>
      <c r="CQ163" s="135">
        <v>0</v>
      </c>
      <c r="CR163" s="135">
        <v>1</v>
      </c>
      <c r="CS163" s="135">
        <v>0</v>
      </c>
      <c r="CT163" s="135">
        <v>0</v>
      </c>
      <c r="CU163" s="135">
        <v>0</v>
      </c>
      <c r="CV163" s="135">
        <v>0</v>
      </c>
      <c r="CW163" s="135">
        <v>0</v>
      </c>
      <c r="CX163" s="135"/>
    </row>
    <row r="164" spans="1:102" x14ac:dyDescent="0.35">
      <c r="A164" s="135">
        <v>163</v>
      </c>
      <c r="B164" s="135">
        <v>0</v>
      </c>
      <c r="C164" s="135">
        <v>0</v>
      </c>
      <c r="D164" s="135">
        <v>0</v>
      </c>
      <c r="E164" s="135">
        <v>0</v>
      </c>
      <c r="F164" s="135">
        <v>1</v>
      </c>
      <c r="G164" s="135">
        <v>0</v>
      </c>
      <c r="H164" s="135">
        <v>0</v>
      </c>
      <c r="I164" s="135">
        <v>0</v>
      </c>
      <c r="J164" s="135">
        <v>0</v>
      </c>
      <c r="K164" s="135">
        <v>0</v>
      </c>
      <c r="L164" s="135">
        <v>0</v>
      </c>
      <c r="M164" s="135">
        <v>0</v>
      </c>
      <c r="N164" s="135">
        <v>0</v>
      </c>
      <c r="O164" s="135">
        <v>0</v>
      </c>
      <c r="P164" s="135">
        <v>0</v>
      </c>
      <c r="Q164" s="135">
        <v>0</v>
      </c>
      <c r="R164" s="135">
        <v>0</v>
      </c>
      <c r="S164" s="135">
        <v>1</v>
      </c>
      <c r="T164" s="135">
        <v>0</v>
      </c>
      <c r="U164" s="135">
        <v>0</v>
      </c>
      <c r="V164" s="135">
        <v>0</v>
      </c>
      <c r="W164" s="135">
        <v>0</v>
      </c>
      <c r="X164" s="135">
        <v>0</v>
      </c>
      <c r="Y164" s="135">
        <v>0</v>
      </c>
      <c r="Z164" s="135">
        <v>0</v>
      </c>
      <c r="AA164" s="135">
        <v>0</v>
      </c>
      <c r="AB164" s="135">
        <v>0</v>
      </c>
      <c r="AC164" s="135">
        <v>0</v>
      </c>
      <c r="AD164" s="135">
        <v>0</v>
      </c>
      <c r="AE164" s="135">
        <v>0</v>
      </c>
      <c r="AF164" s="135">
        <v>0</v>
      </c>
      <c r="AG164" s="135">
        <v>1</v>
      </c>
      <c r="AH164" s="135">
        <v>0</v>
      </c>
      <c r="AI164" s="135">
        <v>0</v>
      </c>
      <c r="AJ164" s="135">
        <v>0</v>
      </c>
      <c r="AK164" s="135">
        <v>0</v>
      </c>
      <c r="AL164" s="135">
        <v>0</v>
      </c>
      <c r="AM164" s="135">
        <v>0</v>
      </c>
      <c r="AN164" s="135">
        <v>0</v>
      </c>
      <c r="AO164" s="135">
        <v>0</v>
      </c>
      <c r="AP164" s="135">
        <v>0</v>
      </c>
      <c r="AQ164" s="135">
        <v>0</v>
      </c>
      <c r="AR164" s="135">
        <v>0</v>
      </c>
      <c r="AS164" s="135">
        <v>0</v>
      </c>
      <c r="AT164" s="135">
        <v>0</v>
      </c>
      <c r="AU164" s="135">
        <v>0</v>
      </c>
      <c r="AV164" s="135">
        <v>1</v>
      </c>
      <c r="AW164" s="135">
        <v>0</v>
      </c>
      <c r="AX164" s="135">
        <v>0</v>
      </c>
      <c r="AY164" s="135">
        <v>0</v>
      </c>
      <c r="AZ164" s="135">
        <v>0</v>
      </c>
      <c r="BA164" s="135">
        <v>0</v>
      </c>
      <c r="BB164" s="135">
        <v>0</v>
      </c>
      <c r="BC164" s="135">
        <v>0</v>
      </c>
      <c r="BD164" s="135">
        <v>0</v>
      </c>
      <c r="BE164" s="135">
        <v>0</v>
      </c>
      <c r="BF164" s="135">
        <v>0</v>
      </c>
      <c r="BG164" s="135">
        <v>0</v>
      </c>
      <c r="BH164" s="135">
        <v>0</v>
      </c>
      <c r="BI164" s="135">
        <v>0</v>
      </c>
      <c r="BJ164" s="135">
        <v>0</v>
      </c>
      <c r="BK164" s="135">
        <v>0</v>
      </c>
      <c r="BL164" s="135">
        <v>0</v>
      </c>
      <c r="BM164" s="135">
        <v>0</v>
      </c>
      <c r="BN164" s="135">
        <v>0</v>
      </c>
      <c r="BO164" s="135">
        <v>0</v>
      </c>
      <c r="BP164" s="135">
        <v>0</v>
      </c>
      <c r="BQ164" s="135">
        <v>0</v>
      </c>
      <c r="BR164" s="135">
        <v>0</v>
      </c>
      <c r="BS164" s="135">
        <v>0</v>
      </c>
      <c r="BT164" s="135">
        <v>0</v>
      </c>
      <c r="BU164" s="135">
        <v>0</v>
      </c>
      <c r="BV164" s="135">
        <v>0</v>
      </c>
      <c r="BW164" s="135">
        <v>0</v>
      </c>
      <c r="BX164" s="135">
        <v>0</v>
      </c>
      <c r="BY164" s="135">
        <v>1</v>
      </c>
      <c r="BZ164" s="135">
        <v>0</v>
      </c>
      <c r="CA164" s="135">
        <v>0</v>
      </c>
      <c r="CB164" s="135">
        <v>0</v>
      </c>
      <c r="CC164" s="135">
        <v>0</v>
      </c>
      <c r="CD164" s="135">
        <v>0</v>
      </c>
      <c r="CE164" s="135">
        <v>0</v>
      </c>
      <c r="CF164" s="135">
        <v>1</v>
      </c>
      <c r="CG164" s="135">
        <v>1</v>
      </c>
      <c r="CH164" s="135">
        <v>1</v>
      </c>
      <c r="CI164" s="135">
        <v>0</v>
      </c>
      <c r="CJ164" s="135">
        <v>0</v>
      </c>
      <c r="CK164" s="135">
        <v>0</v>
      </c>
      <c r="CL164" s="135">
        <v>0</v>
      </c>
      <c r="CM164" s="135">
        <v>0</v>
      </c>
      <c r="CN164" s="135">
        <v>0</v>
      </c>
      <c r="CO164" s="135">
        <v>0</v>
      </c>
      <c r="CP164" s="135">
        <v>2</v>
      </c>
      <c r="CQ164" s="135">
        <v>1</v>
      </c>
      <c r="CR164" s="135">
        <v>0</v>
      </c>
      <c r="CS164" s="135">
        <v>0</v>
      </c>
      <c r="CT164" s="135">
        <v>0</v>
      </c>
      <c r="CU164" s="135">
        <v>0</v>
      </c>
      <c r="CV164" s="135">
        <v>0</v>
      </c>
      <c r="CW164" s="135">
        <v>0</v>
      </c>
      <c r="CX164" s="135"/>
    </row>
    <row r="165" spans="1:102" x14ac:dyDescent="0.35">
      <c r="A165" s="135">
        <v>164</v>
      </c>
      <c r="B165" s="135">
        <v>0</v>
      </c>
      <c r="C165" s="135">
        <v>0</v>
      </c>
      <c r="D165" s="135">
        <v>0</v>
      </c>
      <c r="E165" s="135">
        <v>0</v>
      </c>
      <c r="F165" s="135">
        <v>0</v>
      </c>
      <c r="G165" s="135">
        <v>0</v>
      </c>
      <c r="H165" s="135">
        <v>0</v>
      </c>
      <c r="I165" s="135">
        <v>0</v>
      </c>
      <c r="J165" s="135">
        <v>0</v>
      </c>
      <c r="K165" s="135">
        <v>0</v>
      </c>
      <c r="L165" s="135">
        <v>0</v>
      </c>
      <c r="M165" s="135">
        <v>0</v>
      </c>
      <c r="N165" s="135">
        <v>0</v>
      </c>
      <c r="O165" s="135">
        <v>0</v>
      </c>
      <c r="P165" s="135">
        <v>0</v>
      </c>
      <c r="Q165" s="135">
        <v>0</v>
      </c>
      <c r="R165" s="135">
        <v>0</v>
      </c>
      <c r="S165" s="135">
        <v>0</v>
      </c>
      <c r="T165" s="135">
        <v>1</v>
      </c>
      <c r="U165" s="135">
        <v>0</v>
      </c>
      <c r="V165" s="135">
        <v>1</v>
      </c>
      <c r="W165" s="135">
        <v>0</v>
      </c>
      <c r="X165" s="135">
        <v>0</v>
      </c>
      <c r="Y165" s="135">
        <v>0</v>
      </c>
      <c r="Z165" s="135">
        <v>0</v>
      </c>
      <c r="AA165" s="135">
        <v>0</v>
      </c>
      <c r="AB165" s="135">
        <v>0</v>
      </c>
      <c r="AC165" s="135">
        <v>0</v>
      </c>
      <c r="AD165" s="135">
        <v>0</v>
      </c>
      <c r="AE165" s="135">
        <v>0</v>
      </c>
      <c r="AF165" s="135">
        <v>0</v>
      </c>
      <c r="AG165" s="135">
        <v>0</v>
      </c>
      <c r="AH165" s="135">
        <v>0</v>
      </c>
      <c r="AI165" s="135">
        <v>1</v>
      </c>
      <c r="AJ165" s="135">
        <v>1</v>
      </c>
      <c r="AK165" s="135">
        <v>0</v>
      </c>
      <c r="AL165" s="135">
        <v>0</v>
      </c>
      <c r="AM165" s="135">
        <v>0</v>
      </c>
      <c r="AN165" s="135">
        <v>0</v>
      </c>
      <c r="AO165" s="135">
        <v>0</v>
      </c>
      <c r="AP165" s="135">
        <v>0</v>
      </c>
      <c r="AQ165" s="135">
        <v>0</v>
      </c>
      <c r="AR165" s="135">
        <v>1</v>
      </c>
      <c r="AS165" s="135">
        <v>0</v>
      </c>
      <c r="AT165" s="135">
        <v>0</v>
      </c>
      <c r="AU165" s="135">
        <v>0</v>
      </c>
      <c r="AV165" s="135">
        <v>0</v>
      </c>
      <c r="AW165" s="135">
        <v>0</v>
      </c>
      <c r="AX165" s="135">
        <v>0</v>
      </c>
      <c r="AY165" s="135">
        <v>0</v>
      </c>
      <c r="AZ165" s="135">
        <v>0</v>
      </c>
      <c r="BA165" s="135">
        <v>0</v>
      </c>
      <c r="BB165" s="135">
        <v>0</v>
      </c>
      <c r="BC165" s="135">
        <v>0</v>
      </c>
      <c r="BD165" s="135">
        <v>1</v>
      </c>
      <c r="BE165" s="135">
        <v>0</v>
      </c>
      <c r="BF165" s="135">
        <v>0</v>
      </c>
      <c r="BG165" s="135">
        <v>1</v>
      </c>
      <c r="BH165" s="135">
        <v>0</v>
      </c>
      <c r="BI165" s="135">
        <v>0</v>
      </c>
      <c r="BJ165" s="135">
        <v>0</v>
      </c>
      <c r="BK165" s="135">
        <v>0</v>
      </c>
      <c r="BL165" s="135">
        <v>0</v>
      </c>
      <c r="BM165" s="135">
        <v>0</v>
      </c>
      <c r="BN165" s="135">
        <v>0</v>
      </c>
      <c r="BO165" s="135">
        <v>0</v>
      </c>
      <c r="BP165" s="135">
        <v>1</v>
      </c>
      <c r="BQ165" s="135">
        <v>0</v>
      </c>
      <c r="BR165" s="135">
        <v>0</v>
      </c>
      <c r="BS165" s="135">
        <v>0</v>
      </c>
      <c r="BT165" s="135">
        <v>0</v>
      </c>
      <c r="BU165" s="135">
        <v>0</v>
      </c>
      <c r="BV165" s="135">
        <v>0</v>
      </c>
      <c r="BW165" s="135">
        <v>0</v>
      </c>
      <c r="BX165" s="135">
        <v>0</v>
      </c>
      <c r="BY165" s="135">
        <v>0</v>
      </c>
      <c r="BZ165" s="135">
        <v>0</v>
      </c>
      <c r="CA165" s="135">
        <v>0</v>
      </c>
      <c r="CB165" s="135">
        <v>0</v>
      </c>
      <c r="CC165" s="135">
        <v>0</v>
      </c>
      <c r="CD165" s="135">
        <v>1</v>
      </c>
      <c r="CE165" s="135">
        <v>0</v>
      </c>
      <c r="CF165" s="135">
        <v>0</v>
      </c>
      <c r="CG165" s="135">
        <v>0</v>
      </c>
      <c r="CH165" s="135">
        <v>0</v>
      </c>
      <c r="CI165" s="135">
        <v>1</v>
      </c>
      <c r="CJ165" s="135">
        <v>0</v>
      </c>
      <c r="CK165" s="135">
        <v>0</v>
      </c>
      <c r="CL165" s="135">
        <v>0</v>
      </c>
      <c r="CM165" s="135">
        <v>0</v>
      </c>
      <c r="CN165" s="135">
        <v>0</v>
      </c>
      <c r="CO165" s="135">
        <v>0</v>
      </c>
      <c r="CP165" s="135">
        <v>0</v>
      </c>
      <c r="CQ165" s="135">
        <v>0</v>
      </c>
      <c r="CR165" s="135">
        <v>1</v>
      </c>
      <c r="CS165" s="135">
        <v>0</v>
      </c>
      <c r="CT165" s="135">
        <v>0</v>
      </c>
      <c r="CU165" s="135">
        <v>0</v>
      </c>
      <c r="CV165" s="135">
        <v>0</v>
      </c>
      <c r="CW165" s="135">
        <v>1</v>
      </c>
      <c r="CX165" s="135"/>
    </row>
    <row r="166" spans="1:102" x14ac:dyDescent="0.35">
      <c r="A166" s="135">
        <v>165</v>
      </c>
      <c r="B166" s="135">
        <v>1</v>
      </c>
      <c r="C166" s="135">
        <v>0</v>
      </c>
      <c r="D166" s="135">
        <v>0</v>
      </c>
      <c r="E166" s="135">
        <v>0</v>
      </c>
      <c r="F166" s="135">
        <v>0</v>
      </c>
      <c r="G166" s="135">
        <v>0</v>
      </c>
      <c r="H166" s="135">
        <v>0</v>
      </c>
      <c r="I166" s="135">
        <v>0</v>
      </c>
      <c r="J166" s="135">
        <v>0</v>
      </c>
      <c r="K166" s="135">
        <v>1</v>
      </c>
      <c r="L166" s="135">
        <v>0</v>
      </c>
      <c r="M166" s="135">
        <v>0</v>
      </c>
      <c r="N166" s="135">
        <v>0</v>
      </c>
      <c r="O166" s="135">
        <v>0</v>
      </c>
      <c r="P166" s="135">
        <v>0</v>
      </c>
      <c r="Q166" s="135">
        <v>1</v>
      </c>
      <c r="R166" s="135">
        <v>1</v>
      </c>
      <c r="S166" s="135">
        <v>0</v>
      </c>
      <c r="T166" s="135">
        <v>0</v>
      </c>
      <c r="U166" s="135">
        <v>0</v>
      </c>
      <c r="V166" s="135">
        <v>0</v>
      </c>
      <c r="W166" s="135">
        <v>1</v>
      </c>
      <c r="X166" s="135">
        <v>0</v>
      </c>
      <c r="Y166" s="135">
        <v>0</v>
      </c>
      <c r="Z166" s="135">
        <v>0</v>
      </c>
      <c r="AA166" s="135">
        <v>0</v>
      </c>
      <c r="AB166" s="135">
        <v>0</v>
      </c>
      <c r="AC166" s="135">
        <v>1</v>
      </c>
      <c r="AD166" s="135">
        <v>0</v>
      </c>
      <c r="AE166" s="135">
        <v>0</v>
      </c>
      <c r="AF166" s="135">
        <v>0</v>
      </c>
      <c r="AG166" s="135">
        <v>0</v>
      </c>
      <c r="AH166" s="135">
        <v>0</v>
      </c>
      <c r="AI166" s="135">
        <v>0</v>
      </c>
      <c r="AJ166" s="135">
        <v>0</v>
      </c>
      <c r="AK166" s="135">
        <v>0</v>
      </c>
      <c r="AL166" s="135">
        <v>0</v>
      </c>
      <c r="AM166" s="135">
        <v>0</v>
      </c>
      <c r="AN166" s="135">
        <v>0</v>
      </c>
      <c r="AO166" s="135">
        <v>0</v>
      </c>
      <c r="AP166" s="135">
        <v>0</v>
      </c>
      <c r="AQ166" s="135">
        <v>0</v>
      </c>
      <c r="AR166" s="135">
        <v>1</v>
      </c>
      <c r="AS166" s="135">
        <v>0</v>
      </c>
      <c r="AT166" s="135">
        <v>0</v>
      </c>
      <c r="AU166" s="135">
        <v>0</v>
      </c>
      <c r="AV166" s="135">
        <v>0</v>
      </c>
      <c r="AW166" s="135">
        <v>0</v>
      </c>
      <c r="AX166" s="135">
        <v>1</v>
      </c>
      <c r="AY166" s="135">
        <v>0</v>
      </c>
      <c r="AZ166" s="135">
        <v>0</v>
      </c>
      <c r="BA166" s="135">
        <v>0</v>
      </c>
      <c r="BB166" s="135">
        <v>1</v>
      </c>
      <c r="BC166" s="135">
        <v>0</v>
      </c>
      <c r="BD166" s="135">
        <v>0</v>
      </c>
      <c r="BE166" s="135">
        <v>0</v>
      </c>
      <c r="BF166" s="135">
        <v>0</v>
      </c>
      <c r="BG166" s="135">
        <v>0</v>
      </c>
      <c r="BH166" s="135">
        <v>0</v>
      </c>
      <c r="BI166" s="135">
        <v>0</v>
      </c>
      <c r="BJ166" s="135">
        <v>0</v>
      </c>
      <c r="BK166" s="135">
        <v>0</v>
      </c>
      <c r="BL166" s="135">
        <v>0</v>
      </c>
      <c r="BM166" s="135">
        <v>0</v>
      </c>
      <c r="BN166" s="135">
        <v>0</v>
      </c>
      <c r="BO166" s="135">
        <v>0</v>
      </c>
      <c r="BP166" s="135">
        <v>0</v>
      </c>
      <c r="BQ166" s="135">
        <v>0</v>
      </c>
      <c r="BR166" s="135">
        <v>0</v>
      </c>
      <c r="BS166" s="135">
        <v>0</v>
      </c>
      <c r="BT166" s="135">
        <v>0</v>
      </c>
      <c r="BU166" s="135">
        <v>0</v>
      </c>
      <c r="BV166" s="135">
        <v>0</v>
      </c>
      <c r="BW166" s="135">
        <v>1</v>
      </c>
      <c r="BX166" s="135">
        <v>0</v>
      </c>
      <c r="BY166" s="135">
        <v>0</v>
      </c>
      <c r="BZ166" s="135">
        <v>0</v>
      </c>
      <c r="CA166" s="135">
        <v>0</v>
      </c>
      <c r="CB166" s="135">
        <v>0</v>
      </c>
      <c r="CC166" s="135">
        <v>0</v>
      </c>
      <c r="CD166" s="135">
        <v>0</v>
      </c>
      <c r="CE166" s="135">
        <v>0</v>
      </c>
      <c r="CF166" s="135">
        <v>0</v>
      </c>
      <c r="CG166" s="135">
        <v>0</v>
      </c>
      <c r="CH166" s="135">
        <v>0</v>
      </c>
      <c r="CI166" s="135">
        <v>0</v>
      </c>
      <c r="CJ166" s="135">
        <v>0</v>
      </c>
      <c r="CK166" s="135">
        <v>0</v>
      </c>
      <c r="CL166" s="135">
        <v>0</v>
      </c>
      <c r="CM166" s="135">
        <v>0</v>
      </c>
      <c r="CN166" s="135">
        <v>0</v>
      </c>
      <c r="CO166" s="135">
        <v>0</v>
      </c>
      <c r="CP166" s="135">
        <v>0</v>
      </c>
      <c r="CQ166" s="135">
        <v>0</v>
      </c>
      <c r="CR166" s="135">
        <v>0</v>
      </c>
      <c r="CS166" s="135">
        <v>0</v>
      </c>
      <c r="CT166" s="135">
        <v>0</v>
      </c>
      <c r="CU166" s="135">
        <v>0</v>
      </c>
      <c r="CV166" s="135">
        <v>0</v>
      </c>
      <c r="CW166" s="135">
        <v>0</v>
      </c>
      <c r="CX166" s="135"/>
    </row>
    <row r="167" spans="1:102" x14ac:dyDescent="0.35">
      <c r="A167" s="135">
        <v>166</v>
      </c>
      <c r="B167" s="135">
        <v>0</v>
      </c>
      <c r="C167" s="135">
        <v>0</v>
      </c>
      <c r="D167" s="135">
        <v>0</v>
      </c>
      <c r="E167" s="135">
        <v>0</v>
      </c>
      <c r="F167" s="135">
        <v>0</v>
      </c>
      <c r="G167" s="135">
        <v>0</v>
      </c>
      <c r="H167" s="135">
        <v>0</v>
      </c>
      <c r="I167" s="135">
        <v>1</v>
      </c>
      <c r="J167" s="135">
        <v>0</v>
      </c>
      <c r="K167" s="135">
        <v>0</v>
      </c>
      <c r="L167" s="135">
        <v>1</v>
      </c>
      <c r="M167" s="135">
        <v>1</v>
      </c>
      <c r="N167" s="135">
        <v>0</v>
      </c>
      <c r="O167" s="135">
        <v>1</v>
      </c>
      <c r="P167" s="135">
        <v>0</v>
      </c>
      <c r="Q167" s="135">
        <v>0</v>
      </c>
      <c r="R167" s="135">
        <v>0</v>
      </c>
      <c r="S167" s="135">
        <v>0</v>
      </c>
      <c r="T167" s="135">
        <v>0</v>
      </c>
      <c r="U167" s="135">
        <v>0</v>
      </c>
      <c r="V167" s="135">
        <v>0</v>
      </c>
      <c r="W167" s="135">
        <v>0</v>
      </c>
      <c r="X167" s="135">
        <v>0</v>
      </c>
      <c r="Y167" s="135">
        <v>0</v>
      </c>
      <c r="Z167" s="135">
        <v>0</v>
      </c>
      <c r="AA167" s="135">
        <v>0</v>
      </c>
      <c r="AB167" s="135">
        <v>0</v>
      </c>
      <c r="AC167" s="135">
        <v>0</v>
      </c>
      <c r="AD167" s="135">
        <v>0</v>
      </c>
      <c r="AE167" s="135">
        <v>0</v>
      </c>
      <c r="AF167" s="135">
        <v>0</v>
      </c>
      <c r="AG167" s="135">
        <v>0</v>
      </c>
      <c r="AH167" s="135">
        <v>0</v>
      </c>
      <c r="AI167" s="135">
        <v>0</v>
      </c>
      <c r="AJ167" s="135">
        <v>0</v>
      </c>
      <c r="AK167" s="135">
        <v>1</v>
      </c>
      <c r="AL167" s="135">
        <v>1</v>
      </c>
      <c r="AM167" s="135">
        <v>0</v>
      </c>
      <c r="AN167" s="135">
        <v>0</v>
      </c>
      <c r="AO167" s="135">
        <v>0</v>
      </c>
      <c r="AP167" s="135">
        <v>0</v>
      </c>
      <c r="AQ167" s="135">
        <v>0</v>
      </c>
      <c r="AR167" s="135">
        <v>0</v>
      </c>
      <c r="AS167" s="135">
        <v>0</v>
      </c>
      <c r="AT167" s="135">
        <v>1</v>
      </c>
      <c r="AU167" s="135">
        <v>1</v>
      </c>
      <c r="AV167" s="135">
        <v>0</v>
      </c>
      <c r="AW167" s="135">
        <v>0</v>
      </c>
      <c r="AX167" s="135">
        <v>0</v>
      </c>
      <c r="AY167" s="135">
        <v>0</v>
      </c>
      <c r="AZ167" s="135">
        <v>0</v>
      </c>
      <c r="BA167" s="135">
        <v>0</v>
      </c>
      <c r="BB167" s="135">
        <v>0</v>
      </c>
      <c r="BC167" s="135">
        <v>0</v>
      </c>
      <c r="BD167" s="135">
        <v>1</v>
      </c>
      <c r="BE167" s="135">
        <v>0</v>
      </c>
      <c r="BF167" s="135">
        <v>0</v>
      </c>
      <c r="BG167" s="135">
        <v>0</v>
      </c>
      <c r="BH167" s="135">
        <v>0</v>
      </c>
      <c r="BI167" s="135">
        <v>0</v>
      </c>
      <c r="BJ167" s="135">
        <v>0</v>
      </c>
      <c r="BK167" s="135">
        <v>0</v>
      </c>
      <c r="BL167" s="135">
        <v>0</v>
      </c>
      <c r="BM167" s="135">
        <v>0</v>
      </c>
      <c r="BN167" s="135">
        <v>0</v>
      </c>
      <c r="BO167" s="135">
        <v>0</v>
      </c>
      <c r="BP167" s="135">
        <v>0</v>
      </c>
      <c r="BQ167" s="135">
        <v>0</v>
      </c>
      <c r="BR167" s="135">
        <v>0</v>
      </c>
      <c r="BS167" s="135">
        <v>0</v>
      </c>
      <c r="BT167" s="135">
        <v>0</v>
      </c>
      <c r="BU167" s="135">
        <v>0</v>
      </c>
      <c r="BV167" s="135">
        <v>1</v>
      </c>
      <c r="BW167" s="135">
        <v>0</v>
      </c>
      <c r="BX167" s="135">
        <v>1</v>
      </c>
      <c r="BY167" s="135">
        <v>0</v>
      </c>
      <c r="BZ167" s="135">
        <v>0</v>
      </c>
      <c r="CA167" s="135">
        <v>0</v>
      </c>
      <c r="CB167" s="135">
        <v>0</v>
      </c>
      <c r="CC167" s="135">
        <v>1</v>
      </c>
      <c r="CD167" s="135">
        <v>0</v>
      </c>
      <c r="CE167" s="135">
        <v>0</v>
      </c>
      <c r="CF167" s="135">
        <v>0</v>
      </c>
      <c r="CG167" s="135">
        <v>1</v>
      </c>
      <c r="CH167" s="135">
        <v>0</v>
      </c>
      <c r="CI167" s="135">
        <v>0</v>
      </c>
      <c r="CJ167" s="135">
        <v>0</v>
      </c>
      <c r="CK167" s="135">
        <v>0</v>
      </c>
      <c r="CL167" s="135">
        <v>1</v>
      </c>
      <c r="CM167" s="135">
        <v>0</v>
      </c>
      <c r="CN167" s="135">
        <v>0</v>
      </c>
      <c r="CO167" s="135">
        <v>0</v>
      </c>
      <c r="CP167" s="135">
        <v>0</v>
      </c>
      <c r="CQ167" s="135">
        <v>0</v>
      </c>
      <c r="CR167" s="135">
        <v>0</v>
      </c>
      <c r="CS167" s="135">
        <v>0</v>
      </c>
      <c r="CT167" s="135">
        <v>0</v>
      </c>
      <c r="CU167" s="135">
        <v>0</v>
      </c>
      <c r="CV167" s="135">
        <v>1</v>
      </c>
      <c r="CW167" s="135">
        <v>0</v>
      </c>
      <c r="CX167" s="135"/>
    </row>
    <row r="168" spans="1:102" x14ac:dyDescent="0.35">
      <c r="A168" s="135">
        <v>167</v>
      </c>
      <c r="B168" s="135">
        <v>0</v>
      </c>
      <c r="C168" s="135">
        <v>1</v>
      </c>
      <c r="D168" s="135">
        <v>0</v>
      </c>
      <c r="E168" s="135">
        <v>0</v>
      </c>
      <c r="F168" s="135">
        <v>0</v>
      </c>
      <c r="G168" s="135">
        <v>0</v>
      </c>
      <c r="H168" s="135">
        <v>0</v>
      </c>
      <c r="I168" s="135">
        <v>0</v>
      </c>
      <c r="J168" s="135">
        <v>0</v>
      </c>
      <c r="K168" s="135">
        <v>0</v>
      </c>
      <c r="L168" s="135">
        <v>0</v>
      </c>
      <c r="M168" s="135">
        <v>1</v>
      </c>
      <c r="N168" s="135">
        <v>0</v>
      </c>
      <c r="O168" s="135">
        <v>0</v>
      </c>
      <c r="P168" s="135">
        <v>0</v>
      </c>
      <c r="Q168" s="135">
        <v>0</v>
      </c>
      <c r="R168" s="135">
        <v>1</v>
      </c>
      <c r="S168" s="135">
        <v>0</v>
      </c>
      <c r="T168" s="135">
        <v>0</v>
      </c>
      <c r="U168" s="135">
        <v>0</v>
      </c>
      <c r="V168" s="135">
        <v>0</v>
      </c>
      <c r="W168" s="135">
        <v>1</v>
      </c>
      <c r="X168" s="135">
        <v>0</v>
      </c>
      <c r="Y168" s="135">
        <v>0</v>
      </c>
      <c r="Z168" s="135">
        <v>0</v>
      </c>
      <c r="AA168" s="135">
        <v>1</v>
      </c>
      <c r="AB168" s="135">
        <v>0</v>
      </c>
      <c r="AC168" s="135">
        <v>0</v>
      </c>
      <c r="AD168" s="135">
        <v>0</v>
      </c>
      <c r="AE168" s="135">
        <v>0</v>
      </c>
      <c r="AF168" s="135">
        <v>0</v>
      </c>
      <c r="AG168" s="135">
        <v>0</v>
      </c>
      <c r="AH168" s="135">
        <v>2</v>
      </c>
      <c r="AI168" s="135">
        <v>1</v>
      </c>
      <c r="AJ168" s="135">
        <v>0</v>
      </c>
      <c r="AK168" s="135">
        <v>0</v>
      </c>
      <c r="AL168" s="135">
        <v>0</v>
      </c>
      <c r="AM168" s="135">
        <v>0</v>
      </c>
      <c r="AN168" s="135">
        <v>0</v>
      </c>
      <c r="AO168" s="135">
        <v>0</v>
      </c>
      <c r="AP168" s="135">
        <v>1</v>
      </c>
      <c r="AQ168" s="135">
        <v>0</v>
      </c>
      <c r="AR168" s="135">
        <v>0</v>
      </c>
      <c r="AS168" s="135">
        <v>0</v>
      </c>
      <c r="AT168" s="135">
        <v>0</v>
      </c>
      <c r="AU168" s="135">
        <v>0</v>
      </c>
      <c r="AV168" s="135">
        <v>1</v>
      </c>
      <c r="AW168" s="135">
        <v>0</v>
      </c>
      <c r="AX168" s="135">
        <v>0</v>
      </c>
      <c r="AY168" s="135">
        <v>0</v>
      </c>
      <c r="AZ168" s="135">
        <v>0</v>
      </c>
      <c r="BA168" s="135">
        <v>0</v>
      </c>
      <c r="BB168" s="135">
        <v>0</v>
      </c>
      <c r="BC168" s="135">
        <v>0</v>
      </c>
      <c r="BD168" s="135">
        <v>0</v>
      </c>
      <c r="BE168" s="135">
        <v>1</v>
      </c>
      <c r="BF168" s="135">
        <v>0</v>
      </c>
      <c r="BG168" s="135">
        <v>0</v>
      </c>
      <c r="BH168" s="135">
        <v>0</v>
      </c>
      <c r="BI168" s="135">
        <v>0</v>
      </c>
      <c r="BJ168" s="135">
        <v>0</v>
      </c>
      <c r="BK168" s="135">
        <v>0</v>
      </c>
      <c r="BL168" s="135">
        <v>0</v>
      </c>
      <c r="BM168" s="135">
        <v>0</v>
      </c>
      <c r="BN168" s="135">
        <v>0</v>
      </c>
      <c r="BO168" s="135">
        <v>0</v>
      </c>
      <c r="BP168" s="135">
        <v>0</v>
      </c>
      <c r="BQ168" s="135">
        <v>0</v>
      </c>
      <c r="BR168" s="135">
        <v>0</v>
      </c>
      <c r="BS168" s="135">
        <v>1</v>
      </c>
      <c r="BT168" s="135">
        <v>0</v>
      </c>
      <c r="BU168" s="135">
        <v>0</v>
      </c>
      <c r="BV168" s="135">
        <v>0</v>
      </c>
      <c r="BW168" s="135">
        <v>0</v>
      </c>
      <c r="BX168" s="135">
        <v>0</v>
      </c>
      <c r="BY168" s="135">
        <v>0</v>
      </c>
      <c r="BZ168" s="135">
        <v>0</v>
      </c>
      <c r="CA168" s="135">
        <v>0</v>
      </c>
      <c r="CB168" s="135">
        <v>0</v>
      </c>
      <c r="CC168" s="135">
        <v>0</v>
      </c>
      <c r="CD168" s="135">
        <v>1</v>
      </c>
      <c r="CE168" s="135">
        <v>0</v>
      </c>
      <c r="CF168" s="135">
        <v>0</v>
      </c>
      <c r="CG168" s="135">
        <v>0</v>
      </c>
      <c r="CH168" s="135">
        <v>0</v>
      </c>
      <c r="CI168" s="135">
        <v>0</v>
      </c>
      <c r="CJ168" s="135">
        <v>0</v>
      </c>
      <c r="CK168" s="135">
        <v>0</v>
      </c>
      <c r="CL168" s="135">
        <v>0</v>
      </c>
      <c r="CM168" s="135">
        <v>0</v>
      </c>
      <c r="CN168" s="135">
        <v>0</v>
      </c>
      <c r="CO168" s="135">
        <v>0</v>
      </c>
      <c r="CP168" s="135">
        <v>0</v>
      </c>
      <c r="CQ168" s="135">
        <v>0</v>
      </c>
      <c r="CR168" s="135">
        <v>0</v>
      </c>
      <c r="CS168" s="135">
        <v>0</v>
      </c>
      <c r="CT168" s="135">
        <v>0</v>
      </c>
      <c r="CU168" s="135">
        <v>0</v>
      </c>
      <c r="CV168" s="135">
        <v>0</v>
      </c>
      <c r="CW168" s="135">
        <v>0</v>
      </c>
      <c r="CX168" s="135"/>
    </row>
    <row r="169" spans="1:102" x14ac:dyDescent="0.35">
      <c r="A169" s="135">
        <v>168</v>
      </c>
      <c r="B169" s="135">
        <v>0</v>
      </c>
      <c r="C169" s="135">
        <v>0</v>
      </c>
      <c r="D169" s="135">
        <v>1</v>
      </c>
      <c r="E169" s="135">
        <v>1</v>
      </c>
      <c r="F169" s="135">
        <v>0</v>
      </c>
      <c r="G169" s="135">
        <v>0</v>
      </c>
      <c r="H169" s="135">
        <v>0</v>
      </c>
      <c r="I169" s="135">
        <v>0</v>
      </c>
      <c r="J169" s="135">
        <v>0</v>
      </c>
      <c r="K169" s="135">
        <v>0</v>
      </c>
      <c r="L169" s="135">
        <v>0</v>
      </c>
      <c r="M169" s="135">
        <v>0</v>
      </c>
      <c r="N169" s="135">
        <v>0</v>
      </c>
      <c r="O169" s="135">
        <v>0</v>
      </c>
      <c r="P169" s="135">
        <v>0</v>
      </c>
      <c r="Q169" s="135">
        <v>0</v>
      </c>
      <c r="R169" s="135">
        <v>1</v>
      </c>
      <c r="S169" s="135">
        <v>0</v>
      </c>
      <c r="T169" s="135">
        <v>0</v>
      </c>
      <c r="U169" s="135">
        <v>0</v>
      </c>
      <c r="V169" s="135">
        <v>0</v>
      </c>
      <c r="W169" s="135">
        <v>0</v>
      </c>
      <c r="X169" s="135">
        <v>0</v>
      </c>
      <c r="Y169" s="135">
        <v>0</v>
      </c>
      <c r="Z169" s="135">
        <v>0</v>
      </c>
      <c r="AA169" s="135">
        <v>0</v>
      </c>
      <c r="AB169" s="135">
        <v>0</v>
      </c>
      <c r="AC169" s="135">
        <v>1</v>
      </c>
      <c r="AD169" s="135">
        <v>0</v>
      </c>
      <c r="AE169" s="135">
        <v>0</v>
      </c>
      <c r="AF169" s="135">
        <v>0</v>
      </c>
      <c r="AG169" s="135">
        <v>0</v>
      </c>
      <c r="AH169" s="135">
        <v>0</v>
      </c>
      <c r="AI169" s="135">
        <v>0</v>
      </c>
      <c r="AJ169" s="135">
        <v>0</v>
      </c>
      <c r="AK169" s="135">
        <v>1</v>
      </c>
      <c r="AL169" s="135">
        <v>0</v>
      </c>
      <c r="AM169" s="135">
        <v>0</v>
      </c>
      <c r="AN169" s="135">
        <v>0</v>
      </c>
      <c r="AO169" s="135">
        <v>1</v>
      </c>
      <c r="AP169" s="135">
        <v>0</v>
      </c>
      <c r="AQ169" s="135">
        <v>0</v>
      </c>
      <c r="AR169" s="135">
        <v>0</v>
      </c>
      <c r="AS169" s="135">
        <v>1</v>
      </c>
      <c r="AT169" s="135">
        <v>1</v>
      </c>
      <c r="AU169" s="135">
        <v>1</v>
      </c>
      <c r="AV169" s="135">
        <v>0</v>
      </c>
      <c r="AW169" s="135">
        <v>0</v>
      </c>
      <c r="AX169" s="135">
        <v>0</v>
      </c>
      <c r="AY169" s="135">
        <v>1</v>
      </c>
      <c r="AZ169" s="135">
        <v>0</v>
      </c>
      <c r="BA169" s="135">
        <v>0</v>
      </c>
      <c r="BB169" s="135">
        <v>0</v>
      </c>
      <c r="BC169" s="135">
        <v>0</v>
      </c>
      <c r="BD169" s="135">
        <v>0</v>
      </c>
      <c r="BE169" s="135">
        <v>0</v>
      </c>
      <c r="BF169" s="135">
        <v>0</v>
      </c>
      <c r="BG169" s="135">
        <v>0</v>
      </c>
      <c r="BH169" s="135">
        <v>0</v>
      </c>
      <c r="BI169" s="135">
        <v>0</v>
      </c>
      <c r="BJ169" s="135">
        <v>0</v>
      </c>
      <c r="BK169" s="135">
        <v>0</v>
      </c>
      <c r="BL169" s="135">
        <v>0</v>
      </c>
      <c r="BM169" s="135">
        <v>0</v>
      </c>
      <c r="BN169" s="135">
        <v>0</v>
      </c>
      <c r="BO169" s="135">
        <v>0</v>
      </c>
      <c r="BP169" s="135">
        <v>0</v>
      </c>
      <c r="BQ169" s="135">
        <v>0</v>
      </c>
      <c r="BR169" s="135">
        <v>0</v>
      </c>
      <c r="BS169" s="135">
        <v>0</v>
      </c>
      <c r="BT169" s="135">
        <v>0</v>
      </c>
      <c r="BU169" s="135">
        <v>0</v>
      </c>
      <c r="BV169" s="135">
        <v>0</v>
      </c>
      <c r="BW169" s="135">
        <v>0</v>
      </c>
      <c r="BX169" s="135">
        <v>0</v>
      </c>
      <c r="BY169" s="135">
        <v>0</v>
      </c>
      <c r="BZ169" s="135">
        <v>0</v>
      </c>
      <c r="CA169" s="135">
        <v>0</v>
      </c>
      <c r="CB169" s="135">
        <v>0</v>
      </c>
      <c r="CC169" s="135">
        <v>0</v>
      </c>
      <c r="CD169" s="135">
        <v>0</v>
      </c>
      <c r="CE169" s="135">
        <v>0</v>
      </c>
      <c r="CF169" s="135">
        <v>0</v>
      </c>
      <c r="CG169" s="135">
        <v>0</v>
      </c>
      <c r="CH169" s="135">
        <v>0</v>
      </c>
      <c r="CI169" s="135">
        <v>0</v>
      </c>
      <c r="CJ169" s="135">
        <v>1</v>
      </c>
      <c r="CK169" s="135">
        <v>0</v>
      </c>
      <c r="CL169" s="135">
        <v>0</v>
      </c>
      <c r="CM169" s="135">
        <v>0</v>
      </c>
      <c r="CN169" s="135">
        <v>0</v>
      </c>
      <c r="CO169" s="135">
        <v>0</v>
      </c>
      <c r="CP169" s="135">
        <v>0</v>
      </c>
      <c r="CQ169" s="135">
        <v>0</v>
      </c>
      <c r="CR169" s="135">
        <v>0</v>
      </c>
      <c r="CS169" s="135">
        <v>0</v>
      </c>
      <c r="CT169" s="135">
        <v>0</v>
      </c>
      <c r="CU169" s="135">
        <v>1</v>
      </c>
      <c r="CV169" s="135">
        <v>0</v>
      </c>
      <c r="CW169" s="135">
        <v>0</v>
      </c>
      <c r="CX169" s="135"/>
    </row>
    <row r="170" spans="1:102" x14ac:dyDescent="0.35">
      <c r="A170" s="135">
        <v>169</v>
      </c>
      <c r="B170" s="135">
        <v>0</v>
      </c>
      <c r="C170" s="135">
        <v>0</v>
      </c>
      <c r="D170" s="135">
        <v>0</v>
      </c>
      <c r="E170" s="135">
        <v>1</v>
      </c>
      <c r="F170" s="135">
        <v>0</v>
      </c>
      <c r="G170" s="135">
        <v>0</v>
      </c>
      <c r="H170" s="135">
        <v>2</v>
      </c>
      <c r="I170" s="135">
        <v>0</v>
      </c>
      <c r="J170" s="135">
        <v>0</v>
      </c>
      <c r="K170" s="135">
        <v>0</v>
      </c>
      <c r="L170" s="135">
        <v>0</v>
      </c>
      <c r="M170" s="135">
        <v>0</v>
      </c>
      <c r="N170" s="135">
        <v>0</v>
      </c>
      <c r="O170" s="135">
        <v>0</v>
      </c>
      <c r="P170" s="135">
        <v>0</v>
      </c>
      <c r="Q170" s="135">
        <v>1</v>
      </c>
      <c r="R170" s="135">
        <v>0</v>
      </c>
      <c r="S170" s="135">
        <v>0</v>
      </c>
      <c r="T170" s="135">
        <v>0</v>
      </c>
      <c r="U170" s="135">
        <v>0</v>
      </c>
      <c r="V170" s="135">
        <v>0</v>
      </c>
      <c r="W170" s="135">
        <v>0</v>
      </c>
      <c r="X170" s="135">
        <v>0</v>
      </c>
      <c r="Y170" s="135">
        <v>0</v>
      </c>
      <c r="Z170" s="135">
        <v>0</v>
      </c>
      <c r="AA170" s="135">
        <v>0</v>
      </c>
      <c r="AB170" s="135">
        <v>0</v>
      </c>
      <c r="AC170" s="135">
        <v>0</v>
      </c>
      <c r="AD170" s="135">
        <v>0</v>
      </c>
      <c r="AE170" s="135">
        <v>1</v>
      </c>
      <c r="AF170" s="135">
        <v>0</v>
      </c>
      <c r="AG170" s="135">
        <v>0</v>
      </c>
      <c r="AH170" s="135">
        <v>0</v>
      </c>
      <c r="AI170" s="135">
        <v>0</v>
      </c>
      <c r="AJ170" s="135">
        <v>0</v>
      </c>
      <c r="AK170" s="135">
        <v>0</v>
      </c>
      <c r="AL170" s="135">
        <v>0</v>
      </c>
      <c r="AM170" s="135">
        <v>0</v>
      </c>
      <c r="AN170" s="135">
        <v>0</v>
      </c>
      <c r="AO170" s="135">
        <v>0</v>
      </c>
      <c r="AP170" s="135">
        <v>1</v>
      </c>
      <c r="AQ170" s="135">
        <v>0</v>
      </c>
      <c r="AR170" s="135">
        <v>0</v>
      </c>
      <c r="AS170" s="135">
        <v>0</v>
      </c>
      <c r="AT170" s="135">
        <v>0</v>
      </c>
      <c r="AU170" s="135">
        <v>1</v>
      </c>
      <c r="AV170" s="135">
        <v>0</v>
      </c>
      <c r="AW170" s="135">
        <v>0</v>
      </c>
      <c r="AX170" s="135">
        <v>0</v>
      </c>
      <c r="AY170" s="135">
        <v>0</v>
      </c>
      <c r="AZ170" s="135">
        <v>0</v>
      </c>
      <c r="BA170" s="135">
        <v>1</v>
      </c>
      <c r="BB170" s="135">
        <v>0</v>
      </c>
      <c r="BC170" s="135">
        <v>0</v>
      </c>
      <c r="BD170" s="135">
        <v>0</v>
      </c>
      <c r="BE170" s="135">
        <v>1</v>
      </c>
      <c r="BF170" s="135">
        <v>0</v>
      </c>
      <c r="BG170" s="135">
        <v>0</v>
      </c>
      <c r="BH170" s="135">
        <v>0</v>
      </c>
      <c r="BI170" s="135">
        <v>0</v>
      </c>
      <c r="BJ170" s="135">
        <v>1</v>
      </c>
      <c r="BK170" s="135">
        <v>0</v>
      </c>
      <c r="BL170" s="135">
        <v>0</v>
      </c>
      <c r="BM170" s="135">
        <v>0</v>
      </c>
      <c r="BN170" s="135">
        <v>0</v>
      </c>
      <c r="BO170" s="135">
        <v>0</v>
      </c>
      <c r="BP170" s="135">
        <v>0</v>
      </c>
      <c r="BQ170" s="135">
        <v>0</v>
      </c>
      <c r="BR170" s="135">
        <v>0</v>
      </c>
      <c r="BS170" s="135">
        <v>0</v>
      </c>
      <c r="BT170" s="135">
        <v>0</v>
      </c>
      <c r="BU170" s="135">
        <v>0</v>
      </c>
      <c r="BV170" s="135">
        <v>1</v>
      </c>
      <c r="BW170" s="135">
        <v>0</v>
      </c>
      <c r="BX170" s="135">
        <v>0</v>
      </c>
      <c r="BY170" s="135">
        <v>0</v>
      </c>
      <c r="BZ170" s="135">
        <v>0</v>
      </c>
      <c r="CA170" s="135">
        <v>0</v>
      </c>
      <c r="CB170" s="135">
        <v>0</v>
      </c>
      <c r="CC170" s="135">
        <v>0</v>
      </c>
      <c r="CD170" s="135">
        <v>1</v>
      </c>
      <c r="CE170" s="135">
        <v>0</v>
      </c>
      <c r="CF170" s="135">
        <v>1</v>
      </c>
      <c r="CG170" s="135">
        <v>0</v>
      </c>
      <c r="CH170" s="135">
        <v>0</v>
      </c>
      <c r="CI170" s="135">
        <v>1</v>
      </c>
      <c r="CJ170" s="135">
        <v>0</v>
      </c>
      <c r="CK170" s="135">
        <v>1</v>
      </c>
      <c r="CL170" s="135">
        <v>0</v>
      </c>
      <c r="CM170" s="135">
        <v>0</v>
      </c>
      <c r="CN170" s="135">
        <v>0</v>
      </c>
      <c r="CO170" s="135">
        <v>0</v>
      </c>
      <c r="CP170" s="135">
        <v>0</v>
      </c>
      <c r="CQ170" s="135">
        <v>0</v>
      </c>
      <c r="CR170" s="135">
        <v>0</v>
      </c>
      <c r="CS170" s="135">
        <v>0</v>
      </c>
      <c r="CT170" s="135">
        <v>0</v>
      </c>
      <c r="CU170" s="135">
        <v>0</v>
      </c>
      <c r="CV170" s="135">
        <v>0</v>
      </c>
      <c r="CW170" s="135">
        <v>0</v>
      </c>
      <c r="CX170" s="135"/>
    </row>
    <row r="171" spans="1:102" x14ac:dyDescent="0.35">
      <c r="A171" s="135">
        <v>170</v>
      </c>
      <c r="B171" s="135">
        <v>0</v>
      </c>
      <c r="C171" s="135">
        <v>0</v>
      </c>
      <c r="D171" s="135">
        <v>0</v>
      </c>
      <c r="E171" s="135">
        <v>0</v>
      </c>
      <c r="F171" s="135">
        <v>0</v>
      </c>
      <c r="G171" s="135">
        <v>0</v>
      </c>
      <c r="H171" s="135">
        <v>0</v>
      </c>
      <c r="I171" s="135">
        <v>0</v>
      </c>
      <c r="J171" s="135">
        <v>0</v>
      </c>
      <c r="K171" s="135">
        <v>0</v>
      </c>
      <c r="L171" s="135">
        <v>0</v>
      </c>
      <c r="M171" s="135">
        <v>0</v>
      </c>
      <c r="N171" s="135">
        <v>0</v>
      </c>
      <c r="O171" s="135">
        <v>0</v>
      </c>
      <c r="P171" s="135">
        <v>1</v>
      </c>
      <c r="Q171" s="135">
        <v>0</v>
      </c>
      <c r="R171" s="135">
        <v>0</v>
      </c>
      <c r="S171" s="135">
        <v>0</v>
      </c>
      <c r="T171" s="135">
        <v>1</v>
      </c>
      <c r="U171" s="135">
        <v>0</v>
      </c>
      <c r="V171" s="135">
        <v>0</v>
      </c>
      <c r="W171" s="135">
        <v>0</v>
      </c>
      <c r="X171" s="135">
        <v>0</v>
      </c>
      <c r="Y171" s="135">
        <v>0</v>
      </c>
      <c r="Z171" s="135">
        <v>0</v>
      </c>
      <c r="AA171" s="135">
        <v>0</v>
      </c>
      <c r="AB171" s="135">
        <v>0</v>
      </c>
      <c r="AC171" s="135">
        <v>0</v>
      </c>
      <c r="AD171" s="135">
        <v>0</v>
      </c>
      <c r="AE171" s="135">
        <v>0</v>
      </c>
      <c r="AF171" s="135">
        <v>0</v>
      </c>
      <c r="AG171" s="135">
        <v>0</v>
      </c>
      <c r="AH171" s="135">
        <v>0</v>
      </c>
      <c r="AI171" s="135">
        <v>0</v>
      </c>
      <c r="AJ171" s="135">
        <v>0</v>
      </c>
      <c r="AK171" s="135">
        <v>1</v>
      </c>
      <c r="AL171" s="135">
        <v>0</v>
      </c>
      <c r="AM171" s="135">
        <v>0</v>
      </c>
      <c r="AN171" s="135">
        <v>0</v>
      </c>
      <c r="AO171" s="135">
        <v>0</v>
      </c>
      <c r="AP171" s="135">
        <v>1</v>
      </c>
      <c r="AQ171" s="135">
        <v>0</v>
      </c>
      <c r="AR171" s="135">
        <v>0</v>
      </c>
      <c r="AS171" s="135">
        <v>0</v>
      </c>
      <c r="AT171" s="135">
        <v>1</v>
      </c>
      <c r="AU171" s="135">
        <v>1</v>
      </c>
      <c r="AV171" s="135">
        <v>0</v>
      </c>
      <c r="AW171" s="135">
        <v>0</v>
      </c>
      <c r="AX171" s="135">
        <v>0</v>
      </c>
      <c r="AY171" s="135">
        <v>0</v>
      </c>
      <c r="AZ171" s="135">
        <v>0</v>
      </c>
      <c r="BA171" s="135">
        <v>1</v>
      </c>
      <c r="BB171" s="135">
        <v>0</v>
      </c>
      <c r="BC171" s="135">
        <v>1</v>
      </c>
      <c r="BD171" s="135">
        <v>0</v>
      </c>
      <c r="BE171" s="135">
        <v>0</v>
      </c>
      <c r="BF171" s="135">
        <v>0</v>
      </c>
      <c r="BG171" s="135">
        <v>0</v>
      </c>
      <c r="BH171" s="135">
        <v>0</v>
      </c>
      <c r="BI171" s="135">
        <v>0</v>
      </c>
      <c r="BJ171" s="135">
        <v>0</v>
      </c>
      <c r="BK171" s="135">
        <v>0</v>
      </c>
      <c r="BL171" s="135">
        <v>0</v>
      </c>
      <c r="BM171" s="135">
        <v>0</v>
      </c>
      <c r="BN171" s="135">
        <v>1</v>
      </c>
      <c r="BO171" s="135">
        <v>0</v>
      </c>
      <c r="BP171" s="135">
        <v>0</v>
      </c>
      <c r="BQ171" s="135">
        <v>1</v>
      </c>
      <c r="BR171" s="135">
        <v>1</v>
      </c>
      <c r="BS171" s="135">
        <v>1</v>
      </c>
      <c r="BT171" s="135">
        <v>0</v>
      </c>
      <c r="BU171" s="135">
        <v>0</v>
      </c>
      <c r="BV171" s="135">
        <v>0</v>
      </c>
      <c r="BW171" s="135">
        <v>0</v>
      </c>
      <c r="BX171" s="135">
        <v>0</v>
      </c>
      <c r="BY171" s="135">
        <v>1</v>
      </c>
      <c r="BZ171" s="135">
        <v>0</v>
      </c>
      <c r="CA171" s="135">
        <v>0</v>
      </c>
      <c r="CB171" s="135">
        <v>0</v>
      </c>
      <c r="CC171" s="135">
        <v>0</v>
      </c>
      <c r="CD171" s="135">
        <v>0</v>
      </c>
      <c r="CE171" s="135">
        <v>0</v>
      </c>
      <c r="CF171" s="135">
        <v>0</v>
      </c>
      <c r="CG171" s="135">
        <v>0</v>
      </c>
      <c r="CH171" s="135">
        <v>0</v>
      </c>
      <c r="CI171" s="135">
        <v>0</v>
      </c>
      <c r="CJ171" s="135">
        <v>0</v>
      </c>
      <c r="CK171" s="135">
        <v>0</v>
      </c>
      <c r="CL171" s="135">
        <v>1</v>
      </c>
      <c r="CM171" s="135">
        <v>0</v>
      </c>
      <c r="CN171" s="135">
        <v>0</v>
      </c>
      <c r="CO171" s="135">
        <v>0</v>
      </c>
      <c r="CP171" s="135">
        <v>0</v>
      </c>
      <c r="CQ171" s="135">
        <v>0</v>
      </c>
      <c r="CR171" s="135">
        <v>0</v>
      </c>
      <c r="CS171" s="135">
        <v>1</v>
      </c>
      <c r="CT171" s="135">
        <v>0</v>
      </c>
      <c r="CU171" s="135">
        <v>0</v>
      </c>
      <c r="CV171" s="135">
        <v>0</v>
      </c>
      <c r="CW171" s="135">
        <v>1</v>
      </c>
      <c r="CX171" s="135"/>
    </row>
    <row r="172" spans="1:102" x14ac:dyDescent="0.35">
      <c r="A172" s="135">
        <v>171</v>
      </c>
      <c r="B172" s="135">
        <v>0</v>
      </c>
      <c r="C172" s="135">
        <v>0</v>
      </c>
      <c r="D172" s="135">
        <v>0</v>
      </c>
      <c r="E172" s="135">
        <v>0</v>
      </c>
      <c r="F172" s="135">
        <v>0</v>
      </c>
      <c r="G172" s="135">
        <v>0</v>
      </c>
      <c r="H172" s="135">
        <v>0</v>
      </c>
      <c r="I172" s="135">
        <v>0</v>
      </c>
      <c r="J172" s="135">
        <v>0</v>
      </c>
      <c r="K172" s="135">
        <v>0</v>
      </c>
      <c r="L172" s="135">
        <v>0</v>
      </c>
      <c r="M172" s="135">
        <v>0</v>
      </c>
      <c r="N172" s="135">
        <v>0</v>
      </c>
      <c r="O172" s="135">
        <v>1</v>
      </c>
      <c r="P172" s="135">
        <v>0</v>
      </c>
      <c r="Q172" s="135">
        <v>0</v>
      </c>
      <c r="R172" s="135">
        <v>0</v>
      </c>
      <c r="S172" s="135">
        <v>0</v>
      </c>
      <c r="T172" s="135">
        <v>0</v>
      </c>
      <c r="U172" s="135">
        <v>0</v>
      </c>
      <c r="V172" s="135">
        <v>0</v>
      </c>
      <c r="W172" s="135">
        <v>0</v>
      </c>
      <c r="X172" s="135">
        <v>0</v>
      </c>
      <c r="Y172" s="135">
        <v>0</v>
      </c>
      <c r="Z172" s="135">
        <v>0</v>
      </c>
      <c r="AA172" s="135">
        <v>0</v>
      </c>
      <c r="AB172" s="135">
        <v>0</v>
      </c>
      <c r="AC172" s="135">
        <v>0</v>
      </c>
      <c r="AD172" s="135">
        <v>1</v>
      </c>
      <c r="AE172" s="135">
        <v>1</v>
      </c>
      <c r="AF172" s="135">
        <v>0</v>
      </c>
      <c r="AG172" s="135">
        <v>0</v>
      </c>
      <c r="AH172" s="135">
        <v>0</v>
      </c>
      <c r="AI172" s="135">
        <v>0</v>
      </c>
      <c r="AJ172" s="135">
        <v>1</v>
      </c>
      <c r="AK172" s="135">
        <v>0</v>
      </c>
      <c r="AL172" s="135">
        <v>0</v>
      </c>
      <c r="AM172" s="135">
        <v>0</v>
      </c>
      <c r="AN172" s="135">
        <v>0</v>
      </c>
      <c r="AO172" s="135">
        <v>0</v>
      </c>
      <c r="AP172" s="135">
        <v>1</v>
      </c>
      <c r="AQ172" s="135">
        <v>1</v>
      </c>
      <c r="AR172" s="135">
        <v>0</v>
      </c>
      <c r="AS172" s="135">
        <v>0</v>
      </c>
      <c r="AT172" s="135">
        <v>1</v>
      </c>
      <c r="AU172" s="135">
        <v>0</v>
      </c>
      <c r="AV172" s="135">
        <v>0</v>
      </c>
      <c r="AW172" s="135">
        <v>1</v>
      </c>
      <c r="AX172" s="135">
        <v>0</v>
      </c>
      <c r="AY172" s="135">
        <v>0</v>
      </c>
      <c r="AZ172" s="135">
        <v>0</v>
      </c>
      <c r="BA172" s="135">
        <v>0</v>
      </c>
      <c r="BB172" s="135">
        <v>0</v>
      </c>
      <c r="BC172" s="135">
        <v>1</v>
      </c>
      <c r="BD172" s="135">
        <v>0</v>
      </c>
      <c r="BE172" s="135">
        <v>0</v>
      </c>
      <c r="BF172" s="135">
        <v>0</v>
      </c>
      <c r="BG172" s="135">
        <v>0</v>
      </c>
      <c r="BH172" s="135">
        <v>0</v>
      </c>
      <c r="BI172" s="135">
        <v>0</v>
      </c>
      <c r="BJ172" s="135">
        <v>0</v>
      </c>
      <c r="BK172" s="135">
        <v>0</v>
      </c>
      <c r="BL172" s="135">
        <v>0</v>
      </c>
      <c r="BM172" s="135">
        <v>0</v>
      </c>
      <c r="BN172" s="135">
        <v>0</v>
      </c>
      <c r="BO172" s="135">
        <v>0</v>
      </c>
      <c r="BP172" s="135">
        <v>0</v>
      </c>
      <c r="BQ172" s="135">
        <v>0</v>
      </c>
      <c r="BR172" s="135">
        <v>0</v>
      </c>
      <c r="BS172" s="135">
        <v>0</v>
      </c>
      <c r="BT172" s="135">
        <v>0</v>
      </c>
      <c r="BU172" s="135">
        <v>0</v>
      </c>
      <c r="BV172" s="135">
        <v>0</v>
      </c>
      <c r="BW172" s="135">
        <v>0</v>
      </c>
      <c r="BX172" s="135">
        <v>0</v>
      </c>
      <c r="BY172" s="135">
        <v>0</v>
      </c>
      <c r="BZ172" s="135">
        <v>0</v>
      </c>
      <c r="CA172" s="135">
        <v>0</v>
      </c>
      <c r="CB172" s="135">
        <v>0</v>
      </c>
      <c r="CC172" s="135">
        <v>0</v>
      </c>
      <c r="CD172" s="135">
        <v>0</v>
      </c>
      <c r="CE172" s="135">
        <v>0</v>
      </c>
      <c r="CF172" s="135">
        <v>0</v>
      </c>
      <c r="CG172" s="135">
        <v>0</v>
      </c>
      <c r="CH172" s="135">
        <v>0</v>
      </c>
      <c r="CI172" s="135">
        <v>0</v>
      </c>
      <c r="CJ172" s="135">
        <v>0</v>
      </c>
      <c r="CK172" s="135">
        <v>0</v>
      </c>
      <c r="CL172" s="135">
        <v>0</v>
      </c>
      <c r="CM172" s="135">
        <v>0</v>
      </c>
      <c r="CN172" s="135">
        <v>0</v>
      </c>
      <c r="CO172" s="135">
        <v>0</v>
      </c>
      <c r="CP172" s="135">
        <v>1</v>
      </c>
      <c r="CQ172" s="135">
        <v>0</v>
      </c>
      <c r="CR172" s="135">
        <v>0</v>
      </c>
      <c r="CS172" s="135">
        <v>0</v>
      </c>
      <c r="CT172" s="135">
        <v>0</v>
      </c>
      <c r="CU172" s="135">
        <v>0</v>
      </c>
      <c r="CV172" s="135">
        <v>0</v>
      </c>
      <c r="CW172" s="135">
        <v>1</v>
      </c>
      <c r="CX172" s="135"/>
    </row>
    <row r="173" spans="1:102" x14ac:dyDescent="0.35">
      <c r="A173" s="135">
        <v>172</v>
      </c>
      <c r="B173" s="135">
        <v>0</v>
      </c>
      <c r="C173" s="135">
        <v>0</v>
      </c>
      <c r="D173" s="135">
        <v>0</v>
      </c>
      <c r="E173" s="135">
        <v>0</v>
      </c>
      <c r="F173" s="135">
        <v>0</v>
      </c>
      <c r="G173" s="135">
        <v>0</v>
      </c>
      <c r="H173" s="135">
        <v>0</v>
      </c>
      <c r="I173" s="135">
        <v>0</v>
      </c>
      <c r="J173" s="135">
        <v>0</v>
      </c>
      <c r="K173" s="135">
        <v>0</v>
      </c>
      <c r="L173" s="135">
        <v>0</v>
      </c>
      <c r="M173" s="135">
        <v>0</v>
      </c>
      <c r="N173" s="135">
        <v>0</v>
      </c>
      <c r="O173" s="135">
        <v>0</v>
      </c>
      <c r="P173" s="135">
        <v>0</v>
      </c>
      <c r="Q173" s="135">
        <v>1</v>
      </c>
      <c r="R173" s="135">
        <v>0</v>
      </c>
      <c r="S173" s="135">
        <v>0</v>
      </c>
      <c r="T173" s="135">
        <v>1</v>
      </c>
      <c r="U173" s="135">
        <v>0</v>
      </c>
      <c r="V173" s="135">
        <v>0</v>
      </c>
      <c r="W173" s="135">
        <v>1</v>
      </c>
      <c r="X173" s="135">
        <v>0</v>
      </c>
      <c r="Y173" s="135">
        <v>0</v>
      </c>
      <c r="Z173" s="135">
        <v>1</v>
      </c>
      <c r="AA173" s="135">
        <v>0</v>
      </c>
      <c r="AB173" s="135">
        <v>0</v>
      </c>
      <c r="AC173" s="135">
        <v>0</v>
      </c>
      <c r="AD173" s="135">
        <v>0</v>
      </c>
      <c r="AE173" s="135">
        <v>0</v>
      </c>
      <c r="AF173" s="135">
        <v>0</v>
      </c>
      <c r="AG173" s="135">
        <v>0</v>
      </c>
      <c r="AH173" s="135">
        <v>1</v>
      </c>
      <c r="AI173" s="135">
        <v>0</v>
      </c>
      <c r="AJ173" s="135">
        <v>1</v>
      </c>
      <c r="AK173" s="135">
        <v>0</v>
      </c>
      <c r="AL173" s="135">
        <v>1</v>
      </c>
      <c r="AM173" s="135">
        <v>0</v>
      </c>
      <c r="AN173" s="135">
        <v>0</v>
      </c>
      <c r="AO173" s="135">
        <v>1</v>
      </c>
      <c r="AP173" s="135">
        <v>0</v>
      </c>
      <c r="AQ173" s="135">
        <v>0</v>
      </c>
      <c r="AR173" s="135">
        <v>0</v>
      </c>
      <c r="AS173" s="135">
        <v>0</v>
      </c>
      <c r="AT173" s="135">
        <v>0</v>
      </c>
      <c r="AU173" s="135">
        <v>0</v>
      </c>
      <c r="AV173" s="135">
        <v>0</v>
      </c>
      <c r="AW173" s="135">
        <v>0</v>
      </c>
      <c r="AX173" s="135">
        <v>0</v>
      </c>
      <c r="AY173" s="135">
        <v>0</v>
      </c>
      <c r="AZ173" s="135">
        <v>0</v>
      </c>
      <c r="BA173" s="135">
        <v>1</v>
      </c>
      <c r="BB173" s="135">
        <v>0</v>
      </c>
      <c r="BC173" s="135">
        <v>0</v>
      </c>
      <c r="BD173" s="135">
        <v>0</v>
      </c>
      <c r="BE173" s="135">
        <v>0</v>
      </c>
      <c r="BF173" s="135">
        <v>0</v>
      </c>
      <c r="BG173" s="135">
        <v>0</v>
      </c>
      <c r="BH173" s="135">
        <v>0</v>
      </c>
      <c r="BI173" s="135">
        <v>1</v>
      </c>
      <c r="BJ173" s="135">
        <v>0</v>
      </c>
      <c r="BK173" s="135">
        <v>1</v>
      </c>
      <c r="BL173" s="135">
        <v>0</v>
      </c>
      <c r="BM173" s="135">
        <v>0</v>
      </c>
      <c r="BN173" s="135">
        <v>0</v>
      </c>
      <c r="BO173" s="135">
        <v>0</v>
      </c>
      <c r="BP173" s="135">
        <v>0</v>
      </c>
      <c r="BQ173" s="135">
        <v>0</v>
      </c>
      <c r="BR173" s="135">
        <v>0</v>
      </c>
      <c r="BS173" s="135">
        <v>0</v>
      </c>
      <c r="BT173" s="135">
        <v>0</v>
      </c>
      <c r="BU173" s="135">
        <v>0</v>
      </c>
      <c r="BV173" s="135">
        <v>0</v>
      </c>
      <c r="BW173" s="135">
        <v>0</v>
      </c>
      <c r="BX173" s="135">
        <v>0</v>
      </c>
      <c r="BY173" s="135">
        <v>0</v>
      </c>
      <c r="BZ173" s="135">
        <v>0</v>
      </c>
      <c r="CA173" s="135">
        <v>0</v>
      </c>
      <c r="CB173" s="135">
        <v>0</v>
      </c>
      <c r="CC173" s="135">
        <v>0</v>
      </c>
      <c r="CD173" s="135">
        <v>0</v>
      </c>
      <c r="CE173" s="135">
        <v>0</v>
      </c>
      <c r="CF173" s="135">
        <v>0</v>
      </c>
      <c r="CG173" s="135">
        <v>1</v>
      </c>
      <c r="CH173" s="135">
        <v>0</v>
      </c>
      <c r="CI173" s="135">
        <v>0</v>
      </c>
      <c r="CJ173" s="135">
        <v>0</v>
      </c>
      <c r="CK173" s="135">
        <v>0</v>
      </c>
      <c r="CL173" s="135">
        <v>1</v>
      </c>
      <c r="CM173" s="135">
        <v>0</v>
      </c>
      <c r="CN173" s="135">
        <v>0</v>
      </c>
      <c r="CO173" s="135">
        <v>0</v>
      </c>
      <c r="CP173" s="135">
        <v>0</v>
      </c>
      <c r="CQ173" s="135">
        <v>0</v>
      </c>
      <c r="CR173" s="135">
        <v>0</v>
      </c>
      <c r="CS173" s="135">
        <v>0</v>
      </c>
      <c r="CT173" s="135">
        <v>0</v>
      </c>
      <c r="CU173" s="135">
        <v>1</v>
      </c>
      <c r="CV173" s="135">
        <v>1</v>
      </c>
      <c r="CW173" s="135">
        <v>1</v>
      </c>
      <c r="CX173" s="135"/>
    </row>
    <row r="174" spans="1:102" x14ac:dyDescent="0.35">
      <c r="A174" s="135">
        <v>173</v>
      </c>
      <c r="B174" s="135">
        <v>0</v>
      </c>
      <c r="C174" s="135">
        <v>0</v>
      </c>
      <c r="D174" s="135">
        <v>0</v>
      </c>
      <c r="E174" s="135">
        <v>0</v>
      </c>
      <c r="F174" s="135">
        <v>0</v>
      </c>
      <c r="G174" s="135">
        <v>0</v>
      </c>
      <c r="H174" s="135">
        <v>1</v>
      </c>
      <c r="I174" s="135">
        <v>0</v>
      </c>
      <c r="J174" s="135">
        <v>0</v>
      </c>
      <c r="K174" s="135">
        <v>0</v>
      </c>
      <c r="L174" s="135">
        <v>0</v>
      </c>
      <c r="M174" s="135">
        <v>0</v>
      </c>
      <c r="N174" s="135">
        <v>0</v>
      </c>
      <c r="O174" s="135">
        <v>0</v>
      </c>
      <c r="P174" s="135">
        <v>1</v>
      </c>
      <c r="Q174" s="135">
        <v>0</v>
      </c>
      <c r="R174" s="135">
        <v>0</v>
      </c>
      <c r="S174" s="135">
        <v>1</v>
      </c>
      <c r="T174" s="135">
        <v>0</v>
      </c>
      <c r="U174" s="135">
        <v>0</v>
      </c>
      <c r="V174" s="135">
        <v>0</v>
      </c>
      <c r="W174" s="135">
        <v>0</v>
      </c>
      <c r="X174" s="135">
        <v>0</v>
      </c>
      <c r="Y174" s="135">
        <v>0</v>
      </c>
      <c r="Z174" s="135">
        <v>0</v>
      </c>
      <c r="AA174" s="135">
        <v>0</v>
      </c>
      <c r="AB174" s="135">
        <v>0</v>
      </c>
      <c r="AC174" s="135">
        <v>0</v>
      </c>
      <c r="AD174" s="135">
        <v>0</v>
      </c>
      <c r="AE174" s="135">
        <v>0</v>
      </c>
      <c r="AF174" s="135">
        <v>0</v>
      </c>
      <c r="AG174" s="135">
        <v>0</v>
      </c>
      <c r="AH174" s="135">
        <v>0</v>
      </c>
      <c r="AI174" s="135">
        <v>0</v>
      </c>
      <c r="AJ174" s="135">
        <v>0</v>
      </c>
      <c r="AK174" s="135">
        <v>0</v>
      </c>
      <c r="AL174" s="135">
        <v>0</v>
      </c>
      <c r="AM174" s="135">
        <v>0</v>
      </c>
      <c r="AN174" s="135">
        <v>0</v>
      </c>
      <c r="AO174" s="135">
        <v>0</v>
      </c>
      <c r="AP174" s="135">
        <v>1</v>
      </c>
      <c r="AQ174" s="135">
        <v>0</v>
      </c>
      <c r="AR174" s="135">
        <v>0</v>
      </c>
      <c r="AS174" s="135">
        <v>0</v>
      </c>
      <c r="AT174" s="135">
        <v>0</v>
      </c>
      <c r="AU174" s="135">
        <v>0</v>
      </c>
      <c r="AV174" s="135">
        <v>0</v>
      </c>
      <c r="AW174" s="135">
        <v>1</v>
      </c>
      <c r="AX174" s="135">
        <v>0</v>
      </c>
      <c r="AY174" s="135">
        <v>0</v>
      </c>
      <c r="AZ174" s="135">
        <v>1</v>
      </c>
      <c r="BA174" s="135">
        <v>0</v>
      </c>
      <c r="BB174" s="135">
        <v>0</v>
      </c>
      <c r="BC174" s="135">
        <v>1</v>
      </c>
      <c r="BD174" s="135">
        <v>0</v>
      </c>
      <c r="BE174" s="135">
        <v>0</v>
      </c>
      <c r="BF174" s="135">
        <v>0</v>
      </c>
      <c r="BG174" s="135">
        <v>0</v>
      </c>
      <c r="BH174" s="135">
        <v>1</v>
      </c>
      <c r="BI174" s="135">
        <v>0</v>
      </c>
      <c r="BJ174" s="135">
        <v>0</v>
      </c>
      <c r="BK174" s="135">
        <v>1</v>
      </c>
      <c r="BL174" s="135">
        <v>0</v>
      </c>
      <c r="BM174" s="135">
        <v>0</v>
      </c>
      <c r="BN174" s="135">
        <v>0</v>
      </c>
      <c r="BO174" s="135">
        <v>1</v>
      </c>
      <c r="BP174" s="135">
        <v>0</v>
      </c>
      <c r="BQ174" s="135">
        <v>0</v>
      </c>
      <c r="BR174" s="135">
        <v>0</v>
      </c>
      <c r="BS174" s="135">
        <v>0</v>
      </c>
      <c r="BT174" s="135">
        <v>0</v>
      </c>
      <c r="BU174" s="135">
        <v>1</v>
      </c>
      <c r="BV174" s="135">
        <v>0</v>
      </c>
      <c r="BW174" s="135">
        <v>0</v>
      </c>
      <c r="BX174" s="135">
        <v>0</v>
      </c>
      <c r="BY174" s="135">
        <v>0</v>
      </c>
      <c r="BZ174" s="135">
        <v>0</v>
      </c>
      <c r="CA174" s="135">
        <v>0</v>
      </c>
      <c r="CB174" s="135">
        <v>0</v>
      </c>
      <c r="CC174" s="135">
        <v>1</v>
      </c>
      <c r="CD174" s="135">
        <v>0</v>
      </c>
      <c r="CE174" s="135">
        <v>0</v>
      </c>
      <c r="CF174" s="135">
        <v>0</v>
      </c>
      <c r="CG174" s="135">
        <v>0</v>
      </c>
      <c r="CH174" s="135">
        <v>0</v>
      </c>
      <c r="CI174" s="135">
        <v>0</v>
      </c>
      <c r="CJ174" s="135">
        <v>0</v>
      </c>
      <c r="CK174" s="135">
        <v>0</v>
      </c>
      <c r="CL174" s="135">
        <v>0</v>
      </c>
      <c r="CM174" s="135">
        <v>0</v>
      </c>
      <c r="CN174" s="135">
        <v>0</v>
      </c>
      <c r="CO174" s="135">
        <v>0</v>
      </c>
      <c r="CP174" s="135">
        <v>1</v>
      </c>
      <c r="CQ174" s="135">
        <v>0</v>
      </c>
      <c r="CR174" s="135">
        <v>0</v>
      </c>
      <c r="CS174" s="135">
        <v>0</v>
      </c>
      <c r="CT174" s="135">
        <v>1</v>
      </c>
      <c r="CU174" s="135">
        <v>0</v>
      </c>
      <c r="CV174" s="135">
        <v>0</v>
      </c>
      <c r="CW174" s="135">
        <v>1</v>
      </c>
      <c r="CX174" s="135"/>
    </row>
    <row r="175" spans="1:102" x14ac:dyDescent="0.35">
      <c r="A175" s="135">
        <v>174</v>
      </c>
      <c r="B175" s="135">
        <v>0</v>
      </c>
      <c r="C175" s="135">
        <v>0</v>
      </c>
      <c r="D175" s="135">
        <v>0</v>
      </c>
      <c r="E175" s="135">
        <v>0</v>
      </c>
      <c r="F175" s="135">
        <v>1</v>
      </c>
      <c r="G175" s="135">
        <v>0</v>
      </c>
      <c r="H175" s="135">
        <v>1</v>
      </c>
      <c r="I175" s="135">
        <v>0</v>
      </c>
      <c r="J175" s="135">
        <v>0</v>
      </c>
      <c r="K175" s="135">
        <v>0</v>
      </c>
      <c r="L175" s="135">
        <v>0</v>
      </c>
      <c r="M175" s="135">
        <v>0</v>
      </c>
      <c r="N175" s="135">
        <v>0</v>
      </c>
      <c r="O175" s="135">
        <v>0</v>
      </c>
      <c r="P175" s="135">
        <v>1</v>
      </c>
      <c r="Q175" s="135">
        <v>0</v>
      </c>
      <c r="R175" s="135">
        <v>0</v>
      </c>
      <c r="S175" s="135">
        <v>0</v>
      </c>
      <c r="T175" s="135">
        <v>0</v>
      </c>
      <c r="U175" s="135">
        <v>0</v>
      </c>
      <c r="V175" s="135">
        <v>0</v>
      </c>
      <c r="W175" s="135">
        <v>0</v>
      </c>
      <c r="X175" s="135">
        <v>0</v>
      </c>
      <c r="Y175" s="135">
        <v>0</v>
      </c>
      <c r="Z175" s="135">
        <v>0</v>
      </c>
      <c r="AA175" s="135">
        <v>0</v>
      </c>
      <c r="AB175" s="135">
        <v>0</v>
      </c>
      <c r="AC175" s="135">
        <v>0</v>
      </c>
      <c r="AD175" s="135">
        <v>0</v>
      </c>
      <c r="AE175" s="135">
        <v>0</v>
      </c>
      <c r="AF175" s="135">
        <v>0</v>
      </c>
      <c r="AG175" s="135">
        <v>0</v>
      </c>
      <c r="AH175" s="135">
        <v>1</v>
      </c>
      <c r="AI175" s="135">
        <v>0</v>
      </c>
      <c r="AJ175" s="135">
        <v>0</v>
      </c>
      <c r="AK175" s="135">
        <v>0</v>
      </c>
      <c r="AL175" s="135">
        <v>0</v>
      </c>
      <c r="AM175" s="135">
        <v>0</v>
      </c>
      <c r="AN175" s="135">
        <v>0</v>
      </c>
      <c r="AO175" s="135">
        <v>0</v>
      </c>
      <c r="AP175" s="135">
        <v>0</v>
      </c>
      <c r="AQ175" s="135">
        <v>0</v>
      </c>
      <c r="AR175" s="135">
        <v>0</v>
      </c>
      <c r="AS175" s="135">
        <v>1</v>
      </c>
      <c r="AT175" s="135">
        <v>0</v>
      </c>
      <c r="AU175" s="135">
        <v>1</v>
      </c>
      <c r="AV175" s="135">
        <v>0</v>
      </c>
      <c r="AW175" s="135">
        <v>0</v>
      </c>
      <c r="AX175" s="135">
        <v>1</v>
      </c>
      <c r="AY175" s="135">
        <v>1</v>
      </c>
      <c r="AZ175" s="135">
        <v>0</v>
      </c>
      <c r="BA175" s="135">
        <v>0</v>
      </c>
      <c r="BB175" s="135">
        <v>0</v>
      </c>
      <c r="BC175" s="135">
        <v>1</v>
      </c>
      <c r="BD175" s="135">
        <v>0</v>
      </c>
      <c r="BE175" s="135">
        <v>0</v>
      </c>
      <c r="BF175" s="135">
        <v>0</v>
      </c>
      <c r="BG175" s="135">
        <v>1</v>
      </c>
      <c r="BH175" s="135">
        <v>0</v>
      </c>
      <c r="BI175" s="135">
        <v>0</v>
      </c>
      <c r="BJ175" s="135">
        <v>0</v>
      </c>
      <c r="BK175" s="135">
        <v>0</v>
      </c>
      <c r="BL175" s="135">
        <v>0</v>
      </c>
      <c r="BM175" s="135">
        <v>0</v>
      </c>
      <c r="BN175" s="135">
        <v>0</v>
      </c>
      <c r="BO175" s="135">
        <v>0</v>
      </c>
      <c r="BP175" s="135">
        <v>1</v>
      </c>
      <c r="BQ175" s="135">
        <v>0</v>
      </c>
      <c r="BR175" s="135">
        <v>1</v>
      </c>
      <c r="BS175" s="135">
        <v>0</v>
      </c>
      <c r="BT175" s="135">
        <v>0</v>
      </c>
      <c r="BU175" s="135">
        <v>0</v>
      </c>
      <c r="BV175" s="135">
        <v>1</v>
      </c>
      <c r="BW175" s="135">
        <v>0</v>
      </c>
      <c r="BX175" s="135">
        <v>0</v>
      </c>
      <c r="BY175" s="135">
        <v>1</v>
      </c>
      <c r="BZ175" s="135">
        <v>0</v>
      </c>
      <c r="CA175" s="135">
        <v>0</v>
      </c>
      <c r="CB175" s="135">
        <v>0</v>
      </c>
      <c r="CC175" s="135">
        <v>0</v>
      </c>
      <c r="CD175" s="135">
        <v>1</v>
      </c>
      <c r="CE175" s="135">
        <v>0</v>
      </c>
      <c r="CF175" s="135">
        <v>0</v>
      </c>
      <c r="CG175" s="135">
        <v>1</v>
      </c>
      <c r="CH175" s="135">
        <v>0</v>
      </c>
      <c r="CI175" s="135">
        <v>0</v>
      </c>
      <c r="CJ175" s="135">
        <v>0</v>
      </c>
      <c r="CK175" s="135">
        <v>0</v>
      </c>
      <c r="CL175" s="135">
        <v>0</v>
      </c>
      <c r="CM175" s="135">
        <v>0</v>
      </c>
      <c r="CN175" s="135">
        <v>0</v>
      </c>
      <c r="CO175" s="135">
        <v>0</v>
      </c>
      <c r="CP175" s="135">
        <v>1</v>
      </c>
      <c r="CQ175" s="135">
        <v>0</v>
      </c>
      <c r="CR175" s="135">
        <v>0</v>
      </c>
      <c r="CS175" s="135">
        <v>0</v>
      </c>
      <c r="CT175" s="135">
        <v>0</v>
      </c>
      <c r="CU175" s="135">
        <v>1</v>
      </c>
      <c r="CV175" s="135">
        <v>0</v>
      </c>
      <c r="CW175" s="135">
        <v>0</v>
      </c>
      <c r="CX175" s="135"/>
    </row>
    <row r="176" spans="1:102" x14ac:dyDescent="0.35">
      <c r="A176" s="135">
        <v>175</v>
      </c>
      <c r="B176" s="135">
        <v>1</v>
      </c>
      <c r="C176" s="135">
        <v>0</v>
      </c>
      <c r="D176" s="135">
        <v>1</v>
      </c>
      <c r="E176" s="135">
        <v>0</v>
      </c>
      <c r="F176" s="135">
        <v>1</v>
      </c>
      <c r="G176" s="135">
        <v>0</v>
      </c>
      <c r="H176" s="135">
        <v>0</v>
      </c>
      <c r="I176" s="135">
        <v>1</v>
      </c>
      <c r="J176" s="135">
        <v>0</v>
      </c>
      <c r="K176" s="135">
        <v>0</v>
      </c>
      <c r="L176" s="135">
        <v>0</v>
      </c>
      <c r="M176" s="135">
        <v>0</v>
      </c>
      <c r="N176" s="135">
        <v>0</v>
      </c>
      <c r="O176" s="135">
        <v>0</v>
      </c>
      <c r="P176" s="135">
        <v>1</v>
      </c>
      <c r="Q176" s="135">
        <v>0</v>
      </c>
      <c r="R176" s="135">
        <v>0</v>
      </c>
      <c r="S176" s="135">
        <v>0</v>
      </c>
      <c r="T176" s="135">
        <v>0</v>
      </c>
      <c r="U176" s="135">
        <v>1</v>
      </c>
      <c r="V176" s="135">
        <v>0</v>
      </c>
      <c r="W176" s="135">
        <v>0</v>
      </c>
      <c r="X176" s="135">
        <v>0</v>
      </c>
      <c r="Y176" s="135">
        <v>0</v>
      </c>
      <c r="Z176" s="135">
        <v>0</v>
      </c>
      <c r="AA176" s="135">
        <v>0</v>
      </c>
      <c r="AB176" s="135">
        <v>0</v>
      </c>
      <c r="AC176" s="135">
        <v>0</v>
      </c>
      <c r="AD176" s="135">
        <v>0</v>
      </c>
      <c r="AE176" s="135">
        <v>0</v>
      </c>
      <c r="AF176" s="135">
        <v>0</v>
      </c>
      <c r="AG176" s="135">
        <v>0</v>
      </c>
      <c r="AH176" s="135">
        <v>1</v>
      </c>
      <c r="AI176" s="135">
        <v>0</v>
      </c>
      <c r="AJ176" s="135">
        <v>0</v>
      </c>
      <c r="AK176" s="135">
        <v>0</v>
      </c>
      <c r="AL176" s="135">
        <v>0</v>
      </c>
      <c r="AM176" s="135">
        <v>0</v>
      </c>
      <c r="AN176" s="135">
        <v>0</v>
      </c>
      <c r="AO176" s="135">
        <v>0</v>
      </c>
      <c r="AP176" s="135">
        <v>0</v>
      </c>
      <c r="AQ176" s="135">
        <v>1</v>
      </c>
      <c r="AR176" s="135">
        <v>0</v>
      </c>
      <c r="AS176" s="135">
        <v>0</v>
      </c>
      <c r="AT176" s="135">
        <v>0</v>
      </c>
      <c r="AU176" s="135">
        <v>0</v>
      </c>
      <c r="AV176" s="135">
        <v>0</v>
      </c>
      <c r="AW176" s="135">
        <v>0</v>
      </c>
      <c r="AX176" s="135">
        <v>0</v>
      </c>
      <c r="AY176" s="135">
        <v>0</v>
      </c>
      <c r="AZ176" s="135">
        <v>1</v>
      </c>
      <c r="BA176" s="135">
        <v>0</v>
      </c>
      <c r="BB176" s="135">
        <v>0</v>
      </c>
      <c r="BC176" s="135">
        <v>0</v>
      </c>
      <c r="BD176" s="135">
        <v>0</v>
      </c>
      <c r="BE176" s="135">
        <v>0</v>
      </c>
      <c r="BF176" s="135">
        <v>0</v>
      </c>
      <c r="BG176" s="135">
        <v>0</v>
      </c>
      <c r="BH176" s="135">
        <v>0</v>
      </c>
      <c r="BI176" s="135">
        <v>0</v>
      </c>
      <c r="BJ176" s="135">
        <v>0</v>
      </c>
      <c r="BK176" s="135">
        <v>1</v>
      </c>
      <c r="BL176" s="135">
        <v>0</v>
      </c>
      <c r="BM176" s="135">
        <v>0</v>
      </c>
      <c r="BN176" s="135">
        <v>0</v>
      </c>
      <c r="BO176" s="135">
        <v>1</v>
      </c>
      <c r="BP176" s="135">
        <v>0</v>
      </c>
      <c r="BQ176" s="135">
        <v>0</v>
      </c>
      <c r="BR176" s="135">
        <v>0</v>
      </c>
      <c r="BS176" s="135">
        <v>0</v>
      </c>
      <c r="BT176" s="135">
        <v>0</v>
      </c>
      <c r="BU176" s="135">
        <v>0</v>
      </c>
      <c r="BV176" s="135">
        <v>0</v>
      </c>
      <c r="BW176" s="135">
        <v>0</v>
      </c>
      <c r="BX176" s="135">
        <v>0</v>
      </c>
      <c r="BY176" s="135">
        <v>0</v>
      </c>
      <c r="BZ176" s="135">
        <v>0</v>
      </c>
      <c r="CA176" s="135">
        <v>0</v>
      </c>
      <c r="CB176" s="135">
        <v>0</v>
      </c>
      <c r="CC176" s="135">
        <v>1</v>
      </c>
      <c r="CD176" s="135">
        <v>0</v>
      </c>
      <c r="CE176" s="135">
        <v>0</v>
      </c>
      <c r="CF176" s="135">
        <v>0</v>
      </c>
      <c r="CG176" s="135">
        <v>0</v>
      </c>
      <c r="CH176" s="135">
        <v>0</v>
      </c>
      <c r="CI176" s="135">
        <v>0</v>
      </c>
      <c r="CJ176" s="135">
        <v>0</v>
      </c>
      <c r="CK176" s="135">
        <v>0</v>
      </c>
      <c r="CL176" s="135">
        <v>0</v>
      </c>
      <c r="CM176" s="135">
        <v>0</v>
      </c>
      <c r="CN176" s="135">
        <v>1</v>
      </c>
      <c r="CO176" s="135">
        <v>1</v>
      </c>
      <c r="CP176" s="135">
        <v>0</v>
      </c>
      <c r="CQ176" s="135">
        <v>0</v>
      </c>
      <c r="CR176" s="135">
        <v>0</v>
      </c>
      <c r="CS176" s="135">
        <v>0</v>
      </c>
      <c r="CT176" s="135">
        <v>0</v>
      </c>
      <c r="CU176" s="135">
        <v>0</v>
      </c>
      <c r="CV176" s="135">
        <v>0</v>
      </c>
      <c r="CW176" s="135">
        <v>0</v>
      </c>
      <c r="CX176" s="135"/>
    </row>
    <row r="177" spans="1:102" x14ac:dyDescent="0.35">
      <c r="A177" s="135">
        <v>176</v>
      </c>
      <c r="B177" s="135">
        <v>1</v>
      </c>
      <c r="C177" s="135">
        <v>0</v>
      </c>
      <c r="D177" s="135">
        <v>0</v>
      </c>
      <c r="E177" s="135">
        <v>1</v>
      </c>
      <c r="F177" s="135">
        <v>0</v>
      </c>
      <c r="G177" s="135">
        <v>0</v>
      </c>
      <c r="H177" s="135">
        <v>0</v>
      </c>
      <c r="I177" s="135">
        <v>0</v>
      </c>
      <c r="J177" s="135">
        <v>0</v>
      </c>
      <c r="K177" s="135">
        <v>1</v>
      </c>
      <c r="L177" s="135">
        <v>0</v>
      </c>
      <c r="M177" s="135">
        <v>0</v>
      </c>
      <c r="N177" s="135">
        <v>0</v>
      </c>
      <c r="O177" s="135">
        <v>1</v>
      </c>
      <c r="P177" s="135">
        <v>0</v>
      </c>
      <c r="Q177" s="135">
        <v>0</v>
      </c>
      <c r="R177" s="135">
        <v>1</v>
      </c>
      <c r="S177" s="135">
        <v>0</v>
      </c>
      <c r="T177" s="135">
        <v>0</v>
      </c>
      <c r="U177" s="135">
        <v>0</v>
      </c>
      <c r="V177" s="135">
        <v>0</v>
      </c>
      <c r="W177" s="135">
        <v>0</v>
      </c>
      <c r="X177" s="135">
        <v>0</v>
      </c>
      <c r="Y177" s="135">
        <v>0</v>
      </c>
      <c r="Z177" s="135">
        <v>1</v>
      </c>
      <c r="AA177" s="135">
        <v>0</v>
      </c>
      <c r="AB177" s="135">
        <v>1</v>
      </c>
      <c r="AC177" s="135">
        <v>0</v>
      </c>
      <c r="AD177" s="135">
        <v>0</v>
      </c>
      <c r="AE177" s="135">
        <v>0</v>
      </c>
      <c r="AF177" s="135">
        <v>0</v>
      </c>
      <c r="AG177" s="135">
        <v>0</v>
      </c>
      <c r="AH177" s="135">
        <v>0</v>
      </c>
      <c r="AI177" s="135">
        <v>0</v>
      </c>
      <c r="AJ177" s="135">
        <v>0</v>
      </c>
      <c r="AK177" s="135">
        <v>1</v>
      </c>
      <c r="AL177" s="135">
        <v>0</v>
      </c>
      <c r="AM177" s="135">
        <v>0</v>
      </c>
      <c r="AN177" s="135">
        <v>0</v>
      </c>
      <c r="AO177" s="135">
        <v>0</v>
      </c>
      <c r="AP177" s="135">
        <v>0</v>
      </c>
      <c r="AQ177" s="135">
        <v>0</v>
      </c>
      <c r="AR177" s="135">
        <v>0</v>
      </c>
      <c r="AS177" s="135">
        <v>0</v>
      </c>
      <c r="AT177" s="135">
        <v>0</v>
      </c>
      <c r="AU177" s="135">
        <v>1</v>
      </c>
      <c r="AV177" s="135">
        <v>0</v>
      </c>
      <c r="AW177" s="135">
        <v>0</v>
      </c>
      <c r="AX177" s="135">
        <v>0</v>
      </c>
      <c r="AY177" s="135">
        <v>0</v>
      </c>
      <c r="AZ177" s="135">
        <v>0</v>
      </c>
      <c r="BA177" s="135">
        <v>0</v>
      </c>
      <c r="BB177" s="135">
        <v>0</v>
      </c>
      <c r="BC177" s="135">
        <v>0</v>
      </c>
      <c r="BD177" s="135">
        <v>0</v>
      </c>
      <c r="BE177" s="135">
        <v>0</v>
      </c>
      <c r="BF177" s="135">
        <v>0</v>
      </c>
      <c r="BG177" s="135">
        <v>0</v>
      </c>
      <c r="BH177" s="135">
        <v>0</v>
      </c>
      <c r="BI177" s="135">
        <v>1</v>
      </c>
      <c r="BJ177" s="135">
        <v>0</v>
      </c>
      <c r="BK177" s="135">
        <v>0</v>
      </c>
      <c r="BL177" s="135">
        <v>0</v>
      </c>
      <c r="BM177" s="135">
        <v>1</v>
      </c>
      <c r="BN177" s="135">
        <v>0</v>
      </c>
      <c r="BO177" s="135">
        <v>0</v>
      </c>
      <c r="BP177" s="135">
        <v>0</v>
      </c>
      <c r="BQ177" s="135">
        <v>0</v>
      </c>
      <c r="BR177" s="135">
        <v>0</v>
      </c>
      <c r="BS177" s="135">
        <v>1</v>
      </c>
      <c r="BT177" s="135">
        <v>0</v>
      </c>
      <c r="BU177" s="135">
        <v>0</v>
      </c>
      <c r="BV177" s="135">
        <v>0</v>
      </c>
      <c r="BW177" s="135">
        <v>0</v>
      </c>
      <c r="BX177" s="135">
        <v>0</v>
      </c>
      <c r="BY177" s="135">
        <v>0</v>
      </c>
      <c r="BZ177" s="135">
        <v>0</v>
      </c>
      <c r="CA177" s="135">
        <v>0</v>
      </c>
      <c r="CB177" s="135">
        <v>0</v>
      </c>
      <c r="CC177" s="135">
        <v>0</v>
      </c>
      <c r="CD177" s="135">
        <v>0</v>
      </c>
      <c r="CE177" s="135">
        <v>0</v>
      </c>
      <c r="CF177" s="135">
        <v>0</v>
      </c>
      <c r="CG177" s="135">
        <v>0</v>
      </c>
      <c r="CH177" s="135">
        <v>0</v>
      </c>
      <c r="CI177" s="135">
        <v>0</v>
      </c>
      <c r="CJ177" s="135">
        <v>0</v>
      </c>
      <c r="CK177" s="135">
        <v>0</v>
      </c>
      <c r="CL177" s="135">
        <v>0</v>
      </c>
      <c r="CM177" s="135">
        <v>1</v>
      </c>
      <c r="CN177" s="135">
        <v>0</v>
      </c>
      <c r="CO177" s="135">
        <v>0</v>
      </c>
      <c r="CP177" s="135">
        <v>0</v>
      </c>
      <c r="CQ177" s="135">
        <v>0</v>
      </c>
      <c r="CR177" s="135">
        <v>1</v>
      </c>
      <c r="CS177" s="135">
        <v>0</v>
      </c>
      <c r="CT177" s="135">
        <v>0</v>
      </c>
      <c r="CU177" s="135">
        <v>0</v>
      </c>
      <c r="CV177" s="135">
        <v>0</v>
      </c>
      <c r="CW177" s="135">
        <v>0</v>
      </c>
      <c r="CX177" s="135"/>
    </row>
    <row r="178" spans="1:102" x14ac:dyDescent="0.35">
      <c r="A178" s="135">
        <v>177</v>
      </c>
      <c r="B178" s="135">
        <v>0</v>
      </c>
      <c r="C178" s="135">
        <v>0</v>
      </c>
      <c r="D178" s="135">
        <v>0</v>
      </c>
      <c r="E178" s="135">
        <v>0</v>
      </c>
      <c r="F178" s="135">
        <v>0</v>
      </c>
      <c r="G178" s="135">
        <v>0</v>
      </c>
      <c r="H178" s="135">
        <v>0</v>
      </c>
      <c r="I178" s="135">
        <v>0</v>
      </c>
      <c r="J178" s="135">
        <v>0</v>
      </c>
      <c r="K178" s="135">
        <v>0</v>
      </c>
      <c r="L178" s="135">
        <v>0</v>
      </c>
      <c r="M178" s="135">
        <v>1</v>
      </c>
      <c r="N178" s="135">
        <v>0</v>
      </c>
      <c r="O178" s="135">
        <v>0</v>
      </c>
      <c r="P178" s="135">
        <v>0</v>
      </c>
      <c r="Q178" s="135">
        <v>0</v>
      </c>
      <c r="R178" s="135">
        <v>0</v>
      </c>
      <c r="S178" s="135">
        <v>0</v>
      </c>
      <c r="T178" s="135">
        <v>0</v>
      </c>
      <c r="U178" s="135">
        <v>1</v>
      </c>
      <c r="V178" s="135">
        <v>0</v>
      </c>
      <c r="W178" s="135">
        <v>0</v>
      </c>
      <c r="X178" s="135">
        <v>0</v>
      </c>
      <c r="Y178" s="135">
        <v>0</v>
      </c>
      <c r="Z178" s="135">
        <v>0</v>
      </c>
      <c r="AA178" s="135">
        <v>0</v>
      </c>
      <c r="AB178" s="135">
        <v>0</v>
      </c>
      <c r="AC178" s="135">
        <v>1</v>
      </c>
      <c r="AD178" s="135">
        <v>1</v>
      </c>
      <c r="AE178" s="135">
        <v>1</v>
      </c>
      <c r="AF178" s="135">
        <v>0</v>
      </c>
      <c r="AG178" s="135">
        <v>0</v>
      </c>
      <c r="AH178" s="135">
        <v>0</v>
      </c>
      <c r="AI178" s="135">
        <v>0</v>
      </c>
      <c r="AJ178" s="135">
        <v>1</v>
      </c>
      <c r="AK178" s="135">
        <v>0</v>
      </c>
      <c r="AL178" s="135">
        <v>0</v>
      </c>
      <c r="AM178" s="135">
        <v>0</v>
      </c>
      <c r="AN178" s="135">
        <v>0</v>
      </c>
      <c r="AO178" s="135">
        <v>0</v>
      </c>
      <c r="AP178" s="135">
        <v>1</v>
      </c>
      <c r="AQ178" s="135">
        <v>1</v>
      </c>
      <c r="AR178" s="135">
        <v>0</v>
      </c>
      <c r="AS178" s="135">
        <v>0</v>
      </c>
      <c r="AT178" s="135">
        <v>0</v>
      </c>
      <c r="AU178" s="135">
        <v>1</v>
      </c>
      <c r="AV178" s="135">
        <v>0</v>
      </c>
      <c r="AW178" s="135">
        <v>1</v>
      </c>
      <c r="AX178" s="135">
        <v>0</v>
      </c>
      <c r="AY178" s="135">
        <v>0</v>
      </c>
      <c r="AZ178" s="135">
        <v>0</v>
      </c>
      <c r="BA178" s="135">
        <v>0</v>
      </c>
      <c r="BB178" s="135">
        <v>0</v>
      </c>
      <c r="BC178" s="135">
        <v>0</v>
      </c>
      <c r="BD178" s="135">
        <v>1</v>
      </c>
      <c r="BE178" s="135">
        <v>0</v>
      </c>
      <c r="BF178" s="135">
        <v>0</v>
      </c>
      <c r="BG178" s="135">
        <v>0</v>
      </c>
      <c r="BH178" s="135">
        <v>0</v>
      </c>
      <c r="BI178" s="135">
        <v>0</v>
      </c>
      <c r="BJ178" s="135">
        <v>0</v>
      </c>
      <c r="BK178" s="135">
        <v>0</v>
      </c>
      <c r="BL178" s="135">
        <v>0</v>
      </c>
      <c r="BM178" s="135">
        <v>0</v>
      </c>
      <c r="BN178" s="135">
        <v>0</v>
      </c>
      <c r="BO178" s="135">
        <v>0</v>
      </c>
      <c r="BP178" s="135">
        <v>0</v>
      </c>
      <c r="BQ178" s="135">
        <v>0</v>
      </c>
      <c r="BR178" s="135">
        <v>0</v>
      </c>
      <c r="BS178" s="135">
        <v>0</v>
      </c>
      <c r="BT178" s="135">
        <v>0</v>
      </c>
      <c r="BU178" s="135">
        <v>0</v>
      </c>
      <c r="BV178" s="135">
        <v>0</v>
      </c>
      <c r="BW178" s="135">
        <v>0</v>
      </c>
      <c r="BX178" s="135">
        <v>1</v>
      </c>
      <c r="BY178" s="135">
        <v>0</v>
      </c>
      <c r="BZ178" s="135">
        <v>0</v>
      </c>
      <c r="CA178" s="135">
        <v>0</v>
      </c>
      <c r="CB178" s="135">
        <v>0</v>
      </c>
      <c r="CC178" s="135">
        <v>0</v>
      </c>
      <c r="CD178" s="135">
        <v>0</v>
      </c>
      <c r="CE178" s="135">
        <v>2</v>
      </c>
      <c r="CF178" s="135">
        <v>0</v>
      </c>
      <c r="CG178" s="135">
        <v>0</v>
      </c>
      <c r="CH178" s="135">
        <v>1</v>
      </c>
      <c r="CI178" s="135">
        <v>1</v>
      </c>
      <c r="CJ178" s="135">
        <v>0</v>
      </c>
      <c r="CK178" s="135">
        <v>0</v>
      </c>
      <c r="CL178" s="135">
        <v>0</v>
      </c>
      <c r="CM178" s="135">
        <v>0</v>
      </c>
      <c r="CN178" s="135">
        <v>0</v>
      </c>
      <c r="CO178" s="135">
        <v>1</v>
      </c>
      <c r="CP178" s="135">
        <v>0</v>
      </c>
      <c r="CQ178" s="135">
        <v>0</v>
      </c>
      <c r="CR178" s="135">
        <v>1</v>
      </c>
      <c r="CS178" s="135">
        <v>1</v>
      </c>
      <c r="CT178" s="135">
        <v>0</v>
      </c>
      <c r="CU178" s="135">
        <v>0</v>
      </c>
      <c r="CV178" s="135">
        <v>1</v>
      </c>
      <c r="CW178" s="135">
        <v>0</v>
      </c>
      <c r="CX178" s="135"/>
    </row>
    <row r="179" spans="1:102" x14ac:dyDescent="0.35">
      <c r="A179" s="135">
        <v>178</v>
      </c>
      <c r="B179" s="135">
        <v>1</v>
      </c>
      <c r="C179" s="135">
        <v>0</v>
      </c>
      <c r="D179" s="135">
        <v>0</v>
      </c>
      <c r="E179" s="135">
        <v>1</v>
      </c>
      <c r="F179" s="135">
        <v>0</v>
      </c>
      <c r="G179" s="135">
        <v>0</v>
      </c>
      <c r="H179" s="135">
        <v>0</v>
      </c>
      <c r="I179" s="135">
        <v>0</v>
      </c>
      <c r="J179" s="135">
        <v>0</v>
      </c>
      <c r="K179" s="135">
        <v>0</v>
      </c>
      <c r="L179" s="135">
        <v>0</v>
      </c>
      <c r="M179" s="135">
        <v>1</v>
      </c>
      <c r="N179" s="135">
        <v>0</v>
      </c>
      <c r="O179" s="135">
        <v>0</v>
      </c>
      <c r="P179" s="135">
        <v>0</v>
      </c>
      <c r="Q179" s="135">
        <v>0</v>
      </c>
      <c r="R179" s="135">
        <v>0</v>
      </c>
      <c r="S179" s="135">
        <v>0</v>
      </c>
      <c r="T179" s="135">
        <v>0</v>
      </c>
      <c r="U179" s="135">
        <v>0</v>
      </c>
      <c r="V179" s="135">
        <v>0</v>
      </c>
      <c r="W179" s="135">
        <v>0</v>
      </c>
      <c r="X179" s="135">
        <v>1</v>
      </c>
      <c r="Y179" s="135">
        <v>0</v>
      </c>
      <c r="Z179" s="135">
        <v>0</v>
      </c>
      <c r="AA179" s="135">
        <v>0</v>
      </c>
      <c r="AB179" s="135">
        <v>0</v>
      </c>
      <c r="AC179" s="135">
        <v>0</v>
      </c>
      <c r="AD179" s="135">
        <v>1</v>
      </c>
      <c r="AE179" s="135">
        <v>0</v>
      </c>
      <c r="AF179" s="135">
        <v>1</v>
      </c>
      <c r="AG179" s="135">
        <v>0</v>
      </c>
      <c r="AH179" s="135">
        <v>0</v>
      </c>
      <c r="AI179" s="135">
        <v>0</v>
      </c>
      <c r="AJ179" s="135">
        <v>0</v>
      </c>
      <c r="AK179" s="135">
        <v>0</v>
      </c>
      <c r="AL179" s="135">
        <v>0</v>
      </c>
      <c r="AM179" s="135">
        <v>0</v>
      </c>
      <c r="AN179" s="135">
        <v>0</v>
      </c>
      <c r="AO179" s="135">
        <v>0</v>
      </c>
      <c r="AP179" s="135">
        <v>0</v>
      </c>
      <c r="AQ179" s="135">
        <v>0</v>
      </c>
      <c r="AR179" s="135">
        <v>0</v>
      </c>
      <c r="AS179" s="135">
        <v>1</v>
      </c>
      <c r="AT179" s="135">
        <v>1</v>
      </c>
      <c r="AU179" s="135">
        <v>0</v>
      </c>
      <c r="AV179" s="135">
        <v>0</v>
      </c>
      <c r="AW179" s="135">
        <v>0</v>
      </c>
      <c r="AX179" s="135">
        <v>1</v>
      </c>
      <c r="AY179" s="135">
        <v>0</v>
      </c>
      <c r="AZ179" s="135">
        <v>0</v>
      </c>
      <c r="BA179" s="135">
        <v>0</v>
      </c>
      <c r="BB179" s="135">
        <v>0</v>
      </c>
      <c r="BC179" s="135">
        <v>0</v>
      </c>
      <c r="BD179" s="135">
        <v>0</v>
      </c>
      <c r="BE179" s="135">
        <v>0</v>
      </c>
      <c r="BF179" s="135">
        <v>0</v>
      </c>
      <c r="BG179" s="135">
        <v>0</v>
      </c>
      <c r="BH179" s="135">
        <v>0</v>
      </c>
      <c r="BI179" s="135">
        <v>1</v>
      </c>
      <c r="BJ179" s="135">
        <v>0</v>
      </c>
      <c r="BK179" s="135">
        <v>0</v>
      </c>
      <c r="BL179" s="135">
        <v>1</v>
      </c>
      <c r="BM179" s="135">
        <v>0</v>
      </c>
      <c r="BN179" s="135">
        <v>1</v>
      </c>
      <c r="BO179" s="135">
        <v>0</v>
      </c>
      <c r="BP179" s="135">
        <v>0</v>
      </c>
      <c r="BQ179" s="135">
        <v>0</v>
      </c>
      <c r="BR179" s="135">
        <v>1</v>
      </c>
      <c r="BS179" s="135">
        <v>0</v>
      </c>
      <c r="BT179" s="135">
        <v>0</v>
      </c>
      <c r="BU179" s="135">
        <v>1</v>
      </c>
      <c r="BV179" s="135">
        <v>0</v>
      </c>
      <c r="BW179" s="135">
        <v>0</v>
      </c>
      <c r="BX179" s="135">
        <v>0</v>
      </c>
      <c r="BY179" s="135">
        <v>0</v>
      </c>
      <c r="BZ179" s="135">
        <v>1</v>
      </c>
      <c r="CA179" s="135">
        <v>0</v>
      </c>
      <c r="CB179" s="135">
        <v>0</v>
      </c>
      <c r="CC179" s="135">
        <v>1</v>
      </c>
      <c r="CD179" s="135">
        <v>0</v>
      </c>
      <c r="CE179" s="135">
        <v>0</v>
      </c>
      <c r="CF179" s="135">
        <v>0</v>
      </c>
      <c r="CG179" s="135">
        <v>0</v>
      </c>
      <c r="CH179" s="135">
        <v>0</v>
      </c>
      <c r="CI179" s="135">
        <v>0</v>
      </c>
      <c r="CJ179" s="135">
        <v>0</v>
      </c>
      <c r="CK179" s="135">
        <v>0</v>
      </c>
      <c r="CL179" s="135">
        <v>0</v>
      </c>
      <c r="CM179" s="135">
        <v>0</v>
      </c>
      <c r="CN179" s="135">
        <v>0</v>
      </c>
      <c r="CO179" s="135">
        <v>0</v>
      </c>
      <c r="CP179" s="135">
        <v>0</v>
      </c>
      <c r="CQ179" s="135">
        <v>0</v>
      </c>
      <c r="CR179" s="135">
        <v>0</v>
      </c>
      <c r="CS179" s="135">
        <v>0</v>
      </c>
      <c r="CT179" s="135">
        <v>0</v>
      </c>
      <c r="CU179" s="135">
        <v>0</v>
      </c>
      <c r="CV179" s="135">
        <v>0</v>
      </c>
      <c r="CW179" s="135">
        <v>0</v>
      </c>
      <c r="CX179" s="135"/>
    </row>
    <row r="180" spans="1:102" x14ac:dyDescent="0.35">
      <c r="A180" s="135">
        <v>179</v>
      </c>
      <c r="B180" s="135">
        <v>0</v>
      </c>
      <c r="C180" s="135">
        <v>0</v>
      </c>
      <c r="D180" s="135">
        <v>0</v>
      </c>
      <c r="E180" s="135">
        <v>0</v>
      </c>
      <c r="F180" s="135">
        <v>0</v>
      </c>
      <c r="G180" s="135">
        <v>0</v>
      </c>
      <c r="H180" s="135">
        <v>0</v>
      </c>
      <c r="I180" s="135">
        <v>0</v>
      </c>
      <c r="J180" s="135">
        <v>1</v>
      </c>
      <c r="K180" s="135">
        <v>0</v>
      </c>
      <c r="L180" s="135">
        <v>0</v>
      </c>
      <c r="M180" s="135">
        <v>1</v>
      </c>
      <c r="N180" s="135">
        <v>0</v>
      </c>
      <c r="O180" s="135">
        <v>0</v>
      </c>
      <c r="P180" s="135">
        <v>1</v>
      </c>
      <c r="Q180" s="135">
        <v>0</v>
      </c>
      <c r="R180" s="135">
        <v>0</v>
      </c>
      <c r="S180" s="135">
        <v>0</v>
      </c>
      <c r="T180" s="135">
        <v>0</v>
      </c>
      <c r="U180" s="135">
        <v>0</v>
      </c>
      <c r="V180" s="135">
        <v>0</v>
      </c>
      <c r="W180" s="135">
        <v>1</v>
      </c>
      <c r="X180" s="135">
        <v>0</v>
      </c>
      <c r="Y180" s="135">
        <v>1</v>
      </c>
      <c r="Z180" s="135">
        <v>0</v>
      </c>
      <c r="AA180" s="135">
        <v>0</v>
      </c>
      <c r="AB180" s="135">
        <v>0</v>
      </c>
      <c r="AC180" s="135">
        <v>0</v>
      </c>
      <c r="AD180" s="135">
        <v>1</v>
      </c>
      <c r="AE180" s="135">
        <v>0</v>
      </c>
      <c r="AF180" s="135">
        <v>0</v>
      </c>
      <c r="AG180" s="135">
        <v>0</v>
      </c>
      <c r="AH180" s="135">
        <v>0</v>
      </c>
      <c r="AI180" s="135">
        <v>1</v>
      </c>
      <c r="AJ180" s="135">
        <v>0</v>
      </c>
      <c r="AK180" s="135">
        <v>0</v>
      </c>
      <c r="AL180" s="135">
        <v>0</v>
      </c>
      <c r="AM180" s="135">
        <v>0</v>
      </c>
      <c r="AN180" s="135">
        <v>1</v>
      </c>
      <c r="AO180" s="135">
        <v>0</v>
      </c>
      <c r="AP180" s="135">
        <v>0</v>
      </c>
      <c r="AQ180" s="135">
        <v>0</v>
      </c>
      <c r="AR180" s="135">
        <v>0</v>
      </c>
      <c r="AS180" s="135">
        <v>0</v>
      </c>
      <c r="AT180" s="135">
        <v>0</v>
      </c>
      <c r="AU180" s="135">
        <v>0</v>
      </c>
      <c r="AV180" s="135">
        <v>0</v>
      </c>
      <c r="AW180" s="135">
        <v>0</v>
      </c>
      <c r="AX180" s="135">
        <v>0</v>
      </c>
      <c r="AY180" s="135">
        <v>0</v>
      </c>
      <c r="AZ180" s="135">
        <v>0</v>
      </c>
      <c r="BA180" s="135">
        <v>0</v>
      </c>
      <c r="BB180" s="135">
        <v>0</v>
      </c>
      <c r="BC180" s="135">
        <v>0</v>
      </c>
      <c r="BD180" s="135">
        <v>0</v>
      </c>
      <c r="BE180" s="135">
        <v>0</v>
      </c>
      <c r="BF180" s="135">
        <v>0</v>
      </c>
      <c r="BG180" s="135">
        <v>0</v>
      </c>
      <c r="BH180" s="135">
        <v>1</v>
      </c>
      <c r="BI180" s="135">
        <v>0</v>
      </c>
      <c r="BJ180" s="135">
        <v>0</v>
      </c>
      <c r="BK180" s="135">
        <v>0</v>
      </c>
      <c r="BL180" s="135">
        <v>0</v>
      </c>
      <c r="BM180" s="135">
        <v>0</v>
      </c>
      <c r="BN180" s="135">
        <v>0</v>
      </c>
      <c r="BO180" s="135">
        <v>0</v>
      </c>
      <c r="BP180" s="135">
        <v>0</v>
      </c>
      <c r="BQ180" s="135">
        <v>0</v>
      </c>
      <c r="BR180" s="135">
        <v>0</v>
      </c>
      <c r="BS180" s="135">
        <v>0</v>
      </c>
      <c r="BT180" s="135">
        <v>0</v>
      </c>
      <c r="BU180" s="135">
        <v>0</v>
      </c>
      <c r="BV180" s="135">
        <v>1</v>
      </c>
      <c r="BW180" s="135">
        <v>0</v>
      </c>
      <c r="BX180" s="135">
        <v>1</v>
      </c>
      <c r="BY180" s="135">
        <v>0</v>
      </c>
      <c r="BZ180" s="135">
        <v>0</v>
      </c>
      <c r="CA180" s="135">
        <v>0</v>
      </c>
      <c r="CB180" s="135">
        <v>0</v>
      </c>
      <c r="CC180" s="135">
        <v>0</v>
      </c>
      <c r="CD180" s="135">
        <v>0</v>
      </c>
      <c r="CE180" s="135">
        <v>0</v>
      </c>
      <c r="CF180" s="135">
        <v>0</v>
      </c>
      <c r="CG180" s="135">
        <v>0</v>
      </c>
      <c r="CH180" s="135">
        <v>1</v>
      </c>
      <c r="CI180" s="135">
        <v>0</v>
      </c>
      <c r="CJ180" s="135">
        <v>0</v>
      </c>
      <c r="CK180" s="135">
        <v>0</v>
      </c>
      <c r="CL180" s="135">
        <v>0</v>
      </c>
      <c r="CM180" s="135">
        <v>1</v>
      </c>
      <c r="CN180" s="135">
        <v>0</v>
      </c>
      <c r="CO180" s="135">
        <v>1</v>
      </c>
      <c r="CP180" s="135">
        <v>0</v>
      </c>
      <c r="CQ180" s="135">
        <v>0</v>
      </c>
      <c r="CR180" s="135">
        <v>0</v>
      </c>
      <c r="CS180" s="135">
        <v>0</v>
      </c>
      <c r="CT180" s="135">
        <v>0</v>
      </c>
      <c r="CU180" s="135">
        <v>0</v>
      </c>
      <c r="CV180" s="135">
        <v>0</v>
      </c>
      <c r="CW180" s="135">
        <v>0</v>
      </c>
      <c r="CX180" s="135"/>
    </row>
    <row r="181" spans="1:102" x14ac:dyDescent="0.35">
      <c r="A181" s="135">
        <v>180</v>
      </c>
      <c r="B181" s="135">
        <v>0</v>
      </c>
      <c r="C181" s="135">
        <v>0</v>
      </c>
      <c r="D181" s="135">
        <v>0</v>
      </c>
      <c r="E181" s="135">
        <v>0</v>
      </c>
      <c r="F181" s="135">
        <v>0</v>
      </c>
      <c r="G181" s="135">
        <v>0</v>
      </c>
      <c r="H181" s="135">
        <v>0</v>
      </c>
      <c r="I181" s="135">
        <v>0</v>
      </c>
      <c r="J181" s="135">
        <v>1</v>
      </c>
      <c r="K181" s="135">
        <v>0</v>
      </c>
      <c r="L181" s="135">
        <v>1</v>
      </c>
      <c r="M181" s="135">
        <v>0</v>
      </c>
      <c r="N181" s="135">
        <v>0</v>
      </c>
      <c r="O181" s="135">
        <v>0</v>
      </c>
      <c r="P181" s="135">
        <v>0</v>
      </c>
      <c r="Q181" s="135">
        <v>0</v>
      </c>
      <c r="R181" s="135">
        <v>0</v>
      </c>
      <c r="S181" s="135">
        <v>1</v>
      </c>
      <c r="T181" s="135">
        <v>0</v>
      </c>
      <c r="U181" s="135">
        <v>0</v>
      </c>
      <c r="V181" s="135">
        <v>0</v>
      </c>
      <c r="W181" s="135">
        <v>0</v>
      </c>
      <c r="X181" s="135">
        <v>0</v>
      </c>
      <c r="Y181" s="135">
        <v>0</v>
      </c>
      <c r="Z181" s="135">
        <v>0</v>
      </c>
      <c r="AA181" s="135">
        <v>0</v>
      </c>
      <c r="AB181" s="135">
        <v>0</v>
      </c>
      <c r="AC181" s="135">
        <v>0</v>
      </c>
      <c r="AD181" s="135">
        <v>0</v>
      </c>
      <c r="AE181" s="135">
        <v>0</v>
      </c>
      <c r="AF181" s="135">
        <v>0</v>
      </c>
      <c r="AG181" s="135">
        <v>0</v>
      </c>
      <c r="AH181" s="135">
        <v>0</v>
      </c>
      <c r="AI181" s="135">
        <v>0</v>
      </c>
      <c r="AJ181" s="135">
        <v>1</v>
      </c>
      <c r="AK181" s="135">
        <v>0</v>
      </c>
      <c r="AL181" s="135">
        <v>0</v>
      </c>
      <c r="AM181" s="135">
        <v>0</v>
      </c>
      <c r="AN181" s="135">
        <v>0</v>
      </c>
      <c r="AO181" s="135">
        <v>0</v>
      </c>
      <c r="AP181" s="135">
        <v>0</v>
      </c>
      <c r="AQ181" s="135">
        <v>0</v>
      </c>
      <c r="AR181" s="135">
        <v>0</v>
      </c>
      <c r="AS181" s="135">
        <v>0</v>
      </c>
      <c r="AT181" s="135">
        <v>0</v>
      </c>
      <c r="AU181" s="135">
        <v>0</v>
      </c>
      <c r="AV181" s="135">
        <v>0</v>
      </c>
      <c r="AW181" s="135">
        <v>0</v>
      </c>
      <c r="AX181" s="135">
        <v>0</v>
      </c>
      <c r="AY181" s="135">
        <v>0</v>
      </c>
      <c r="AZ181" s="135">
        <v>0</v>
      </c>
      <c r="BA181" s="135">
        <v>0</v>
      </c>
      <c r="BB181" s="135">
        <v>1</v>
      </c>
      <c r="BC181" s="135">
        <v>0</v>
      </c>
      <c r="BD181" s="135">
        <v>1</v>
      </c>
      <c r="BE181" s="135">
        <v>0</v>
      </c>
      <c r="BF181" s="135">
        <v>0</v>
      </c>
      <c r="BG181" s="135">
        <v>0</v>
      </c>
      <c r="BH181" s="135">
        <v>0</v>
      </c>
      <c r="BI181" s="135">
        <v>0</v>
      </c>
      <c r="BJ181" s="135">
        <v>0</v>
      </c>
      <c r="BK181" s="135">
        <v>0</v>
      </c>
      <c r="BL181" s="135">
        <v>1</v>
      </c>
      <c r="BM181" s="135">
        <v>0</v>
      </c>
      <c r="BN181" s="135">
        <v>1</v>
      </c>
      <c r="BO181" s="135">
        <v>1</v>
      </c>
      <c r="BP181" s="135">
        <v>0</v>
      </c>
      <c r="BQ181" s="135">
        <v>0</v>
      </c>
      <c r="BR181" s="135">
        <v>0</v>
      </c>
      <c r="BS181" s="135">
        <v>0</v>
      </c>
      <c r="BT181" s="135">
        <v>0</v>
      </c>
      <c r="BU181" s="135">
        <v>0</v>
      </c>
      <c r="BV181" s="135">
        <v>0</v>
      </c>
      <c r="BW181" s="135">
        <v>0</v>
      </c>
      <c r="BX181" s="135">
        <v>0</v>
      </c>
      <c r="BY181" s="135">
        <v>0</v>
      </c>
      <c r="BZ181" s="135">
        <v>0</v>
      </c>
      <c r="CA181" s="135">
        <v>0</v>
      </c>
      <c r="CB181" s="135">
        <v>0</v>
      </c>
      <c r="CC181" s="135">
        <v>0</v>
      </c>
      <c r="CD181" s="135">
        <v>0</v>
      </c>
      <c r="CE181" s="135">
        <v>1</v>
      </c>
      <c r="CF181" s="135">
        <v>0</v>
      </c>
      <c r="CG181" s="135">
        <v>0</v>
      </c>
      <c r="CH181" s="135">
        <v>0</v>
      </c>
      <c r="CI181" s="135">
        <v>0</v>
      </c>
      <c r="CJ181" s="135">
        <v>0</v>
      </c>
      <c r="CK181" s="135">
        <v>0</v>
      </c>
      <c r="CL181" s="135">
        <v>0</v>
      </c>
      <c r="CM181" s="135">
        <v>0</v>
      </c>
      <c r="CN181" s="135">
        <v>0</v>
      </c>
      <c r="CO181" s="135">
        <v>0</v>
      </c>
      <c r="CP181" s="135">
        <v>0</v>
      </c>
      <c r="CQ181" s="135">
        <v>0</v>
      </c>
      <c r="CR181" s="135">
        <v>0</v>
      </c>
      <c r="CS181" s="135">
        <v>0</v>
      </c>
      <c r="CT181" s="135">
        <v>0</v>
      </c>
      <c r="CU181" s="135">
        <v>0</v>
      </c>
      <c r="CV181" s="135">
        <v>0</v>
      </c>
      <c r="CW181" s="135">
        <v>0</v>
      </c>
      <c r="CX181" s="135"/>
    </row>
    <row r="182" spans="1:102" x14ac:dyDescent="0.35">
      <c r="A182" s="135">
        <v>181</v>
      </c>
      <c r="B182" s="135">
        <v>0</v>
      </c>
      <c r="C182" s="135">
        <v>0</v>
      </c>
      <c r="D182" s="135">
        <v>0</v>
      </c>
      <c r="E182" s="135">
        <v>0</v>
      </c>
      <c r="F182" s="135">
        <v>0</v>
      </c>
      <c r="G182" s="135">
        <v>1</v>
      </c>
      <c r="H182" s="135">
        <v>0</v>
      </c>
      <c r="I182" s="135">
        <v>0</v>
      </c>
      <c r="J182" s="135">
        <v>0</v>
      </c>
      <c r="K182" s="135">
        <v>0</v>
      </c>
      <c r="L182" s="135">
        <v>0</v>
      </c>
      <c r="M182" s="135">
        <v>0</v>
      </c>
      <c r="N182" s="135">
        <v>0</v>
      </c>
      <c r="O182" s="135">
        <v>1</v>
      </c>
      <c r="P182" s="135">
        <v>0</v>
      </c>
      <c r="Q182" s="135">
        <v>0</v>
      </c>
      <c r="R182" s="135">
        <v>0</v>
      </c>
      <c r="S182" s="135">
        <v>0</v>
      </c>
      <c r="T182" s="135">
        <v>0</v>
      </c>
      <c r="U182" s="135">
        <v>0</v>
      </c>
      <c r="V182" s="135">
        <v>0</v>
      </c>
      <c r="W182" s="135">
        <v>1</v>
      </c>
      <c r="X182" s="135">
        <v>0</v>
      </c>
      <c r="Y182" s="135">
        <v>0</v>
      </c>
      <c r="Z182" s="135">
        <v>0</v>
      </c>
      <c r="AA182" s="135">
        <v>0</v>
      </c>
      <c r="AB182" s="135">
        <v>0</v>
      </c>
      <c r="AC182" s="135">
        <v>0</v>
      </c>
      <c r="AD182" s="135">
        <v>0</v>
      </c>
      <c r="AE182" s="135">
        <v>0</v>
      </c>
      <c r="AF182" s="135">
        <v>0</v>
      </c>
      <c r="AG182" s="135">
        <v>0</v>
      </c>
      <c r="AH182" s="135">
        <v>0</v>
      </c>
      <c r="AI182" s="135">
        <v>0</v>
      </c>
      <c r="AJ182" s="135">
        <v>0</v>
      </c>
      <c r="AK182" s="135">
        <v>0</v>
      </c>
      <c r="AL182" s="135">
        <v>0</v>
      </c>
      <c r="AM182" s="135">
        <v>1</v>
      </c>
      <c r="AN182" s="135">
        <v>0</v>
      </c>
      <c r="AO182" s="135">
        <v>0</v>
      </c>
      <c r="AP182" s="135">
        <v>0</v>
      </c>
      <c r="AQ182" s="135">
        <v>0</v>
      </c>
      <c r="AR182" s="135">
        <v>0</v>
      </c>
      <c r="AS182" s="135">
        <v>0</v>
      </c>
      <c r="AT182" s="135">
        <v>0</v>
      </c>
      <c r="AU182" s="135">
        <v>0</v>
      </c>
      <c r="AV182" s="135">
        <v>0</v>
      </c>
      <c r="AW182" s="135">
        <v>0</v>
      </c>
      <c r="AX182" s="135">
        <v>0</v>
      </c>
      <c r="AY182" s="135">
        <v>1</v>
      </c>
      <c r="AZ182" s="135">
        <v>0</v>
      </c>
      <c r="BA182" s="135">
        <v>1</v>
      </c>
      <c r="BB182" s="135">
        <v>0</v>
      </c>
      <c r="BC182" s="135">
        <v>0</v>
      </c>
      <c r="BD182" s="135">
        <v>0</v>
      </c>
      <c r="BE182" s="135">
        <v>0</v>
      </c>
      <c r="BF182" s="135">
        <v>0</v>
      </c>
      <c r="BG182" s="135">
        <v>0</v>
      </c>
      <c r="BH182" s="135">
        <v>0</v>
      </c>
      <c r="BI182" s="135">
        <v>0</v>
      </c>
      <c r="BJ182" s="135">
        <v>1</v>
      </c>
      <c r="BK182" s="135">
        <v>0</v>
      </c>
      <c r="BL182" s="135">
        <v>1</v>
      </c>
      <c r="BM182" s="135">
        <v>0</v>
      </c>
      <c r="BN182" s="135">
        <v>0</v>
      </c>
      <c r="BO182" s="135">
        <v>1</v>
      </c>
      <c r="BP182" s="135">
        <v>0</v>
      </c>
      <c r="BQ182" s="135">
        <v>0</v>
      </c>
      <c r="BR182" s="135">
        <v>0</v>
      </c>
      <c r="BS182" s="135">
        <v>0</v>
      </c>
      <c r="BT182" s="135">
        <v>0</v>
      </c>
      <c r="BU182" s="135">
        <v>0</v>
      </c>
      <c r="BV182" s="135">
        <v>0</v>
      </c>
      <c r="BW182" s="135">
        <v>0</v>
      </c>
      <c r="BX182" s="135">
        <v>0</v>
      </c>
      <c r="BY182" s="135">
        <v>0</v>
      </c>
      <c r="BZ182" s="135">
        <v>1</v>
      </c>
      <c r="CA182" s="135">
        <v>0</v>
      </c>
      <c r="CB182" s="135">
        <v>0</v>
      </c>
      <c r="CC182" s="135">
        <v>0</v>
      </c>
      <c r="CD182" s="135">
        <v>0</v>
      </c>
      <c r="CE182" s="135">
        <v>0</v>
      </c>
      <c r="CF182" s="135">
        <v>0</v>
      </c>
      <c r="CG182" s="135">
        <v>0</v>
      </c>
      <c r="CH182" s="135">
        <v>0</v>
      </c>
      <c r="CI182" s="135">
        <v>0</v>
      </c>
      <c r="CJ182" s="135">
        <v>0</v>
      </c>
      <c r="CK182" s="135">
        <v>0</v>
      </c>
      <c r="CL182" s="135">
        <v>0</v>
      </c>
      <c r="CM182" s="135">
        <v>0</v>
      </c>
      <c r="CN182" s="135">
        <v>0</v>
      </c>
      <c r="CO182" s="135">
        <v>0</v>
      </c>
      <c r="CP182" s="135">
        <v>1</v>
      </c>
      <c r="CQ182" s="135">
        <v>0</v>
      </c>
      <c r="CR182" s="135">
        <v>0</v>
      </c>
      <c r="CS182" s="135">
        <v>0</v>
      </c>
      <c r="CT182" s="135">
        <v>0</v>
      </c>
      <c r="CU182" s="135">
        <v>0</v>
      </c>
      <c r="CV182" s="135">
        <v>0</v>
      </c>
      <c r="CW182" s="135">
        <v>0</v>
      </c>
      <c r="CX182" s="135"/>
    </row>
    <row r="183" spans="1:102" x14ac:dyDescent="0.35">
      <c r="A183" s="135">
        <v>182</v>
      </c>
      <c r="B183" s="135">
        <v>0</v>
      </c>
      <c r="C183" s="135">
        <v>0</v>
      </c>
      <c r="D183" s="135">
        <v>0</v>
      </c>
      <c r="E183" s="135">
        <v>0</v>
      </c>
      <c r="F183" s="135">
        <v>0</v>
      </c>
      <c r="G183" s="135">
        <v>1</v>
      </c>
      <c r="H183" s="135">
        <v>0</v>
      </c>
      <c r="I183" s="135">
        <v>1</v>
      </c>
      <c r="J183" s="135">
        <v>0</v>
      </c>
      <c r="K183" s="135">
        <v>0</v>
      </c>
      <c r="L183" s="135">
        <v>0</v>
      </c>
      <c r="M183" s="135">
        <v>0</v>
      </c>
      <c r="N183" s="135">
        <v>0</v>
      </c>
      <c r="O183" s="135">
        <v>0</v>
      </c>
      <c r="P183" s="135">
        <v>0</v>
      </c>
      <c r="Q183" s="135">
        <v>0</v>
      </c>
      <c r="R183" s="135">
        <v>0</v>
      </c>
      <c r="S183" s="135">
        <v>0</v>
      </c>
      <c r="T183" s="135">
        <v>1</v>
      </c>
      <c r="U183" s="135">
        <v>0</v>
      </c>
      <c r="V183" s="135">
        <v>0</v>
      </c>
      <c r="W183" s="135">
        <v>1</v>
      </c>
      <c r="X183" s="135">
        <v>0</v>
      </c>
      <c r="Y183" s="135">
        <v>0</v>
      </c>
      <c r="Z183" s="135">
        <v>0</v>
      </c>
      <c r="AA183" s="135">
        <v>0</v>
      </c>
      <c r="AB183" s="135">
        <v>0</v>
      </c>
      <c r="AC183" s="135">
        <v>0</v>
      </c>
      <c r="AD183" s="135">
        <v>0</v>
      </c>
      <c r="AE183" s="135">
        <v>0</v>
      </c>
      <c r="AF183" s="135">
        <v>0</v>
      </c>
      <c r="AG183" s="135">
        <v>0</v>
      </c>
      <c r="AH183" s="135">
        <v>0</v>
      </c>
      <c r="AI183" s="135">
        <v>0</v>
      </c>
      <c r="AJ183" s="135">
        <v>0</v>
      </c>
      <c r="AK183" s="135">
        <v>0</v>
      </c>
      <c r="AL183" s="135">
        <v>0</v>
      </c>
      <c r="AM183" s="135">
        <v>0</v>
      </c>
      <c r="AN183" s="135">
        <v>0</v>
      </c>
      <c r="AO183" s="135">
        <v>0</v>
      </c>
      <c r="AP183" s="135">
        <v>0</v>
      </c>
      <c r="AQ183" s="135">
        <v>1</v>
      </c>
      <c r="AR183" s="135">
        <v>0</v>
      </c>
      <c r="AS183" s="135">
        <v>0</v>
      </c>
      <c r="AT183" s="135">
        <v>0</v>
      </c>
      <c r="AU183" s="135">
        <v>0</v>
      </c>
      <c r="AV183" s="135">
        <v>1</v>
      </c>
      <c r="AW183" s="135">
        <v>0</v>
      </c>
      <c r="AX183" s="135">
        <v>0</v>
      </c>
      <c r="AY183" s="135">
        <v>0</v>
      </c>
      <c r="AZ183" s="135">
        <v>0</v>
      </c>
      <c r="BA183" s="135">
        <v>0</v>
      </c>
      <c r="BB183" s="135">
        <v>0</v>
      </c>
      <c r="BC183" s="135">
        <v>1</v>
      </c>
      <c r="BD183" s="135">
        <v>1</v>
      </c>
      <c r="BE183" s="135">
        <v>0</v>
      </c>
      <c r="BF183" s="135">
        <v>0</v>
      </c>
      <c r="BG183" s="135">
        <v>0</v>
      </c>
      <c r="BH183" s="135">
        <v>0</v>
      </c>
      <c r="BI183" s="135">
        <v>0</v>
      </c>
      <c r="BJ183" s="135">
        <v>0</v>
      </c>
      <c r="BK183" s="135">
        <v>0</v>
      </c>
      <c r="BL183" s="135">
        <v>0</v>
      </c>
      <c r="BM183" s="135">
        <v>0</v>
      </c>
      <c r="BN183" s="135">
        <v>0</v>
      </c>
      <c r="BO183" s="135">
        <v>1</v>
      </c>
      <c r="BP183" s="135">
        <v>0</v>
      </c>
      <c r="BQ183" s="135">
        <v>0</v>
      </c>
      <c r="BR183" s="135">
        <v>0</v>
      </c>
      <c r="BS183" s="135">
        <v>0</v>
      </c>
      <c r="BT183" s="135">
        <v>0</v>
      </c>
      <c r="BU183" s="135">
        <v>0</v>
      </c>
      <c r="BV183" s="135">
        <v>0</v>
      </c>
      <c r="BW183" s="135">
        <v>0</v>
      </c>
      <c r="BX183" s="135">
        <v>1</v>
      </c>
      <c r="BY183" s="135">
        <v>0</v>
      </c>
      <c r="BZ183" s="135">
        <v>0</v>
      </c>
      <c r="CA183" s="135">
        <v>0</v>
      </c>
      <c r="CB183" s="135">
        <v>1</v>
      </c>
      <c r="CC183" s="135">
        <v>0</v>
      </c>
      <c r="CD183" s="135">
        <v>1</v>
      </c>
      <c r="CE183" s="135">
        <v>1</v>
      </c>
      <c r="CF183" s="135">
        <v>0</v>
      </c>
      <c r="CG183" s="135">
        <v>0</v>
      </c>
      <c r="CH183" s="135">
        <v>0</v>
      </c>
      <c r="CI183" s="135">
        <v>0</v>
      </c>
      <c r="CJ183" s="135">
        <v>2</v>
      </c>
      <c r="CK183" s="135">
        <v>0</v>
      </c>
      <c r="CL183" s="135">
        <v>0</v>
      </c>
      <c r="CM183" s="135">
        <v>1</v>
      </c>
      <c r="CN183" s="135">
        <v>0</v>
      </c>
      <c r="CO183" s="135">
        <v>0</v>
      </c>
      <c r="CP183" s="135">
        <v>0</v>
      </c>
      <c r="CQ183" s="135">
        <v>0</v>
      </c>
      <c r="CR183" s="135">
        <v>0</v>
      </c>
      <c r="CS183" s="135">
        <v>1</v>
      </c>
      <c r="CT183" s="135">
        <v>0</v>
      </c>
      <c r="CU183" s="135">
        <v>0</v>
      </c>
      <c r="CV183" s="135">
        <v>0</v>
      </c>
      <c r="CW183" s="135">
        <v>1</v>
      </c>
      <c r="CX183" s="135"/>
    </row>
    <row r="184" spans="1:102" x14ac:dyDescent="0.35">
      <c r="A184" s="135">
        <v>183</v>
      </c>
      <c r="B184" s="135">
        <v>0</v>
      </c>
      <c r="C184" s="135">
        <v>0</v>
      </c>
      <c r="D184" s="135">
        <v>0</v>
      </c>
      <c r="E184" s="135">
        <v>0</v>
      </c>
      <c r="F184" s="135">
        <v>0</v>
      </c>
      <c r="G184" s="135">
        <v>0</v>
      </c>
      <c r="H184" s="135">
        <v>0</v>
      </c>
      <c r="I184" s="135">
        <v>0</v>
      </c>
      <c r="J184" s="135">
        <v>0</v>
      </c>
      <c r="K184" s="135">
        <v>0</v>
      </c>
      <c r="L184" s="135">
        <v>1</v>
      </c>
      <c r="M184" s="135">
        <v>0</v>
      </c>
      <c r="N184" s="135">
        <v>0</v>
      </c>
      <c r="O184" s="135">
        <v>0</v>
      </c>
      <c r="P184" s="135">
        <v>0</v>
      </c>
      <c r="Q184" s="135">
        <v>0</v>
      </c>
      <c r="R184" s="135">
        <v>0</v>
      </c>
      <c r="S184" s="135">
        <v>0</v>
      </c>
      <c r="T184" s="135">
        <v>1</v>
      </c>
      <c r="U184" s="135">
        <v>0</v>
      </c>
      <c r="V184" s="135">
        <v>0</v>
      </c>
      <c r="W184" s="135">
        <v>1</v>
      </c>
      <c r="X184" s="135">
        <v>0</v>
      </c>
      <c r="Y184" s="135">
        <v>0</v>
      </c>
      <c r="Z184" s="135">
        <v>0</v>
      </c>
      <c r="AA184" s="135">
        <v>0</v>
      </c>
      <c r="AB184" s="135">
        <v>0</v>
      </c>
      <c r="AC184" s="135">
        <v>0</v>
      </c>
      <c r="AD184" s="135">
        <v>0</v>
      </c>
      <c r="AE184" s="135">
        <v>0</v>
      </c>
      <c r="AF184" s="135">
        <v>0</v>
      </c>
      <c r="AG184" s="135">
        <v>0</v>
      </c>
      <c r="AH184" s="135">
        <v>1</v>
      </c>
      <c r="AI184" s="135">
        <v>0</v>
      </c>
      <c r="AJ184" s="135">
        <v>0</v>
      </c>
      <c r="AK184" s="135">
        <v>0</v>
      </c>
      <c r="AL184" s="135">
        <v>0</v>
      </c>
      <c r="AM184" s="135">
        <v>0</v>
      </c>
      <c r="AN184" s="135">
        <v>0</v>
      </c>
      <c r="AO184" s="135">
        <v>0</v>
      </c>
      <c r="AP184" s="135">
        <v>0</v>
      </c>
      <c r="AQ184" s="135">
        <v>0</v>
      </c>
      <c r="AR184" s="135">
        <v>0</v>
      </c>
      <c r="AS184" s="135">
        <v>0</v>
      </c>
      <c r="AT184" s="135">
        <v>0</v>
      </c>
      <c r="AU184" s="135">
        <v>0</v>
      </c>
      <c r="AV184" s="135">
        <v>0</v>
      </c>
      <c r="AW184" s="135">
        <v>0</v>
      </c>
      <c r="AX184" s="135">
        <v>0</v>
      </c>
      <c r="AY184" s="135">
        <v>1</v>
      </c>
      <c r="AZ184" s="135">
        <v>0</v>
      </c>
      <c r="BA184" s="135">
        <v>0</v>
      </c>
      <c r="BB184" s="135">
        <v>0</v>
      </c>
      <c r="BC184" s="135">
        <v>0</v>
      </c>
      <c r="BD184" s="135">
        <v>0</v>
      </c>
      <c r="BE184" s="135">
        <v>0</v>
      </c>
      <c r="BF184" s="135">
        <v>0</v>
      </c>
      <c r="BG184" s="135">
        <v>0</v>
      </c>
      <c r="BH184" s="135">
        <v>0</v>
      </c>
      <c r="BI184" s="135">
        <v>0</v>
      </c>
      <c r="BJ184" s="135">
        <v>0</v>
      </c>
      <c r="BK184" s="135">
        <v>0</v>
      </c>
      <c r="BL184" s="135">
        <v>0</v>
      </c>
      <c r="BM184" s="135">
        <v>0</v>
      </c>
      <c r="BN184" s="135">
        <v>1</v>
      </c>
      <c r="BO184" s="135">
        <v>0</v>
      </c>
      <c r="BP184" s="135">
        <v>0</v>
      </c>
      <c r="BQ184" s="135">
        <v>0</v>
      </c>
      <c r="BR184" s="135">
        <v>0</v>
      </c>
      <c r="BS184" s="135">
        <v>0</v>
      </c>
      <c r="BT184" s="135">
        <v>0</v>
      </c>
      <c r="BU184" s="135">
        <v>0</v>
      </c>
      <c r="BV184" s="135">
        <v>0</v>
      </c>
      <c r="BW184" s="135">
        <v>0</v>
      </c>
      <c r="BX184" s="135">
        <v>0</v>
      </c>
      <c r="BY184" s="135">
        <v>0</v>
      </c>
      <c r="BZ184" s="135">
        <v>0</v>
      </c>
      <c r="CA184" s="135">
        <v>0</v>
      </c>
      <c r="CB184" s="135">
        <v>0</v>
      </c>
      <c r="CC184" s="135">
        <v>0</v>
      </c>
      <c r="CD184" s="135">
        <v>0</v>
      </c>
      <c r="CE184" s="135">
        <v>0</v>
      </c>
      <c r="CF184" s="135">
        <v>0</v>
      </c>
      <c r="CG184" s="135">
        <v>0</v>
      </c>
      <c r="CH184" s="135">
        <v>0</v>
      </c>
      <c r="CI184" s="135">
        <v>0</v>
      </c>
      <c r="CJ184" s="135">
        <v>0</v>
      </c>
      <c r="CK184" s="135">
        <v>0</v>
      </c>
      <c r="CL184" s="135">
        <v>0</v>
      </c>
      <c r="CM184" s="135">
        <v>1</v>
      </c>
      <c r="CN184" s="135">
        <v>0</v>
      </c>
      <c r="CO184" s="135">
        <v>1</v>
      </c>
      <c r="CP184" s="135">
        <v>0</v>
      </c>
      <c r="CQ184" s="135">
        <v>0</v>
      </c>
      <c r="CR184" s="135">
        <v>0</v>
      </c>
      <c r="CS184" s="135">
        <v>0</v>
      </c>
      <c r="CT184" s="135">
        <v>0</v>
      </c>
      <c r="CU184" s="135">
        <v>0</v>
      </c>
      <c r="CV184" s="135">
        <v>0</v>
      </c>
      <c r="CW184" s="135">
        <v>1</v>
      </c>
      <c r="CX184" s="135"/>
    </row>
    <row r="185" spans="1:102" x14ac:dyDescent="0.35">
      <c r="A185" s="135">
        <v>184</v>
      </c>
      <c r="B185" s="135">
        <v>0</v>
      </c>
      <c r="C185" s="135">
        <v>0</v>
      </c>
      <c r="D185" s="135">
        <v>0</v>
      </c>
      <c r="E185" s="135">
        <v>0</v>
      </c>
      <c r="F185" s="135">
        <v>0</v>
      </c>
      <c r="G185" s="135">
        <v>0</v>
      </c>
      <c r="H185" s="135">
        <v>0</v>
      </c>
      <c r="I185" s="135">
        <v>0</v>
      </c>
      <c r="J185" s="135">
        <v>0</v>
      </c>
      <c r="K185" s="135">
        <v>0</v>
      </c>
      <c r="L185" s="135">
        <v>0</v>
      </c>
      <c r="M185" s="135">
        <v>1</v>
      </c>
      <c r="N185" s="135">
        <v>0</v>
      </c>
      <c r="O185" s="135">
        <v>0</v>
      </c>
      <c r="P185" s="135">
        <v>0</v>
      </c>
      <c r="Q185" s="135">
        <v>0</v>
      </c>
      <c r="R185" s="135">
        <v>0</v>
      </c>
      <c r="S185" s="135">
        <v>0</v>
      </c>
      <c r="T185" s="135">
        <v>1</v>
      </c>
      <c r="U185" s="135">
        <v>0</v>
      </c>
      <c r="V185" s="135">
        <v>0</v>
      </c>
      <c r="W185" s="135">
        <v>1</v>
      </c>
      <c r="X185" s="135">
        <v>0</v>
      </c>
      <c r="Y185" s="135">
        <v>0</v>
      </c>
      <c r="Z185" s="135">
        <v>0</v>
      </c>
      <c r="AA185" s="135">
        <v>0</v>
      </c>
      <c r="AB185" s="135">
        <v>0</v>
      </c>
      <c r="AC185" s="135">
        <v>0</v>
      </c>
      <c r="AD185" s="135">
        <v>0</v>
      </c>
      <c r="AE185" s="135">
        <v>0</v>
      </c>
      <c r="AF185" s="135">
        <v>0</v>
      </c>
      <c r="AG185" s="135">
        <v>0</v>
      </c>
      <c r="AH185" s="135">
        <v>0</v>
      </c>
      <c r="AI185" s="135">
        <v>1</v>
      </c>
      <c r="AJ185" s="135">
        <v>0</v>
      </c>
      <c r="AK185" s="135">
        <v>0</v>
      </c>
      <c r="AL185" s="135">
        <v>0</v>
      </c>
      <c r="AM185" s="135">
        <v>0</v>
      </c>
      <c r="AN185" s="135">
        <v>0</v>
      </c>
      <c r="AO185" s="135">
        <v>1</v>
      </c>
      <c r="AP185" s="135">
        <v>0</v>
      </c>
      <c r="AQ185" s="135">
        <v>0</v>
      </c>
      <c r="AR185" s="135">
        <v>0</v>
      </c>
      <c r="AS185" s="135">
        <v>0</v>
      </c>
      <c r="AT185" s="135">
        <v>0</v>
      </c>
      <c r="AU185" s="135">
        <v>1</v>
      </c>
      <c r="AV185" s="135">
        <v>1</v>
      </c>
      <c r="AW185" s="135">
        <v>0</v>
      </c>
      <c r="AX185" s="135">
        <v>0</v>
      </c>
      <c r="AY185" s="135">
        <v>0</v>
      </c>
      <c r="AZ185" s="135">
        <v>0</v>
      </c>
      <c r="BA185" s="135">
        <v>1</v>
      </c>
      <c r="BB185" s="135">
        <v>0</v>
      </c>
      <c r="BC185" s="135">
        <v>0</v>
      </c>
      <c r="BD185" s="135">
        <v>0</v>
      </c>
      <c r="BE185" s="135">
        <v>0</v>
      </c>
      <c r="BF185" s="135">
        <v>1</v>
      </c>
      <c r="BG185" s="135">
        <v>0</v>
      </c>
      <c r="BH185" s="135">
        <v>0</v>
      </c>
      <c r="BI185" s="135">
        <v>0</v>
      </c>
      <c r="BJ185" s="135">
        <v>0</v>
      </c>
      <c r="BK185" s="135">
        <v>0</v>
      </c>
      <c r="BL185" s="135">
        <v>0</v>
      </c>
      <c r="BM185" s="135">
        <v>0</v>
      </c>
      <c r="BN185" s="135">
        <v>0</v>
      </c>
      <c r="BO185" s="135">
        <v>0</v>
      </c>
      <c r="BP185" s="135">
        <v>0</v>
      </c>
      <c r="BQ185" s="135">
        <v>0</v>
      </c>
      <c r="BR185" s="135">
        <v>0</v>
      </c>
      <c r="BS185" s="135">
        <v>0</v>
      </c>
      <c r="BT185" s="135">
        <v>0</v>
      </c>
      <c r="BU185" s="135">
        <v>1</v>
      </c>
      <c r="BV185" s="135">
        <v>0</v>
      </c>
      <c r="BW185" s="135">
        <v>0</v>
      </c>
      <c r="BX185" s="135">
        <v>0</v>
      </c>
      <c r="BY185" s="135">
        <v>0</v>
      </c>
      <c r="BZ185" s="135">
        <v>0</v>
      </c>
      <c r="CA185" s="135">
        <v>0</v>
      </c>
      <c r="CB185" s="135">
        <v>0</v>
      </c>
      <c r="CC185" s="135">
        <v>0</v>
      </c>
      <c r="CD185" s="135">
        <v>1</v>
      </c>
      <c r="CE185" s="135">
        <v>0</v>
      </c>
      <c r="CF185" s="135">
        <v>0</v>
      </c>
      <c r="CG185" s="135">
        <v>0</v>
      </c>
      <c r="CH185" s="135">
        <v>0</v>
      </c>
      <c r="CI185" s="135">
        <v>0</v>
      </c>
      <c r="CJ185" s="135">
        <v>0</v>
      </c>
      <c r="CK185" s="135">
        <v>1</v>
      </c>
      <c r="CL185" s="135">
        <v>0</v>
      </c>
      <c r="CM185" s="135">
        <v>0</v>
      </c>
      <c r="CN185" s="135">
        <v>0</v>
      </c>
      <c r="CO185" s="135">
        <v>0</v>
      </c>
      <c r="CP185" s="135">
        <v>0</v>
      </c>
      <c r="CQ185" s="135">
        <v>0</v>
      </c>
      <c r="CR185" s="135">
        <v>0</v>
      </c>
      <c r="CS185" s="135">
        <v>0</v>
      </c>
      <c r="CT185" s="135">
        <v>0</v>
      </c>
      <c r="CU185" s="135">
        <v>0</v>
      </c>
      <c r="CV185" s="135">
        <v>0</v>
      </c>
      <c r="CW185" s="135">
        <v>0</v>
      </c>
      <c r="CX185" s="135"/>
    </row>
    <row r="186" spans="1:102" x14ac:dyDescent="0.35">
      <c r="A186" s="135">
        <v>185</v>
      </c>
      <c r="B186" s="135">
        <v>0</v>
      </c>
      <c r="C186" s="135">
        <v>0</v>
      </c>
      <c r="D186" s="135">
        <v>0</v>
      </c>
      <c r="E186" s="135">
        <v>0</v>
      </c>
      <c r="F186" s="135">
        <v>0</v>
      </c>
      <c r="G186" s="135">
        <v>0</v>
      </c>
      <c r="H186" s="135">
        <v>0</v>
      </c>
      <c r="I186" s="135">
        <v>0</v>
      </c>
      <c r="J186" s="135">
        <v>0</v>
      </c>
      <c r="K186" s="135">
        <v>0</v>
      </c>
      <c r="L186" s="135">
        <v>0</v>
      </c>
      <c r="M186" s="135">
        <v>0</v>
      </c>
      <c r="N186" s="135">
        <v>0</v>
      </c>
      <c r="O186" s="135">
        <v>0</v>
      </c>
      <c r="P186" s="135">
        <v>0</v>
      </c>
      <c r="Q186" s="135">
        <v>0</v>
      </c>
      <c r="R186" s="135">
        <v>0</v>
      </c>
      <c r="S186" s="135">
        <v>0</v>
      </c>
      <c r="T186" s="135">
        <v>0</v>
      </c>
      <c r="U186" s="135">
        <v>1</v>
      </c>
      <c r="V186" s="135">
        <v>0</v>
      </c>
      <c r="W186" s="135">
        <v>1</v>
      </c>
      <c r="X186" s="135">
        <v>0</v>
      </c>
      <c r="Y186" s="135">
        <v>0</v>
      </c>
      <c r="Z186" s="135">
        <v>1</v>
      </c>
      <c r="AA186" s="135">
        <v>0</v>
      </c>
      <c r="AB186" s="135">
        <v>0</v>
      </c>
      <c r="AC186" s="135">
        <v>0</v>
      </c>
      <c r="AD186" s="135">
        <v>0</v>
      </c>
      <c r="AE186" s="135">
        <v>0</v>
      </c>
      <c r="AF186" s="135">
        <v>0</v>
      </c>
      <c r="AG186" s="135">
        <v>0</v>
      </c>
      <c r="AH186" s="135">
        <v>1</v>
      </c>
      <c r="AI186" s="135">
        <v>0</v>
      </c>
      <c r="AJ186" s="135">
        <v>0</v>
      </c>
      <c r="AK186" s="135">
        <v>1</v>
      </c>
      <c r="AL186" s="135">
        <v>0</v>
      </c>
      <c r="AM186" s="135">
        <v>0</v>
      </c>
      <c r="AN186" s="135">
        <v>0</v>
      </c>
      <c r="AO186" s="135">
        <v>0</v>
      </c>
      <c r="AP186" s="135">
        <v>0</v>
      </c>
      <c r="AQ186" s="135">
        <v>0</v>
      </c>
      <c r="AR186" s="135">
        <v>0</v>
      </c>
      <c r="AS186" s="135">
        <v>0</v>
      </c>
      <c r="AT186" s="135">
        <v>0</v>
      </c>
      <c r="AU186" s="135">
        <v>0</v>
      </c>
      <c r="AV186" s="135">
        <v>0</v>
      </c>
      <c r="AW186" s="135">
        <v>1</v>
      </c>
      <c r="AX186" s="135">
        <v>0</v>
      </c>
      <c r="AY186" s="135">
        <v>0</v>
      </c>
      <c r="AZ186" s="135">
        <v>0</v>
      </c>
      <c r="BA186" s="135">
        <v>1</v>
      </c>
      <c r="BB186" s="135">
        <v>1</v>
      </c>
      <c r="BC186" s="135">
        <v>0</v>
      </c>
      <c r="BD186" s="135">
        <v>0</v>
      </c>
      <c r="BE186" s="135">
        <v>0</v>
      </c>
      <c r="BF186" s="135">
        <v>1</v>
      </c>
      <c r="BG186" s="135">
        <v>0</v>
      </c>
      <c r="BH186" s="135">
        <v>0</v>
      </c>
      <c r="BI186" s="135">
        <v>1</v>
      </c>
      <c r="BJ186" s="135">
        <v>0</v>
      </c>
      <c r="BK186" s="135">
        <v>1</v>
      </c>
      <c r="BL186" s="135">
        <v>1</v>
      </c>
      <c r="BM186" s="135">
        <v>0</v>
      </c>
      <c r="BN186" s="135">
        <v>0</v>
      </c>
      <c r="BO186" s="135">
        <v>0</v>
      </c>
      <c r="BP186" s="135">
        <v>1</v>
      </c>
      <c r="BQ186" s="135">
        <v>0</v>
      </c>
      <c r="BR186" s="135">
        <v>0</v>
      </c>
      <c r="BS186" s="135">
        <v>0</v>
      </c>
      <c r="BT186" s="135">
        <v>0</v>
      </c>
      <c r="BU186" s="135">
        <v>0</v>
      </c>
      <c r="BV186" s="135">
        <v>1</v>
      </c>
      <c r="BW186" s="135">
        <v>0</v>
      </c>
      <c r="BX186" s="135">
        <v>0</v>
      </c>
      <c r="BY186" s="135">
        <v>0</v>
      </c>
      <c r="BZ186" s="135">
        <v>0</v>
      </c>
      <c r="CA186" s="135">
        <v>0</v>
      </c>
      <c r="CB186" s="135">
        <v>0</v>
      </c>
      <c r="CC186" s="135">
        <v>0</v>
      </c>
      <c r="CD186" s="135">
        <v>0</v>
      </c>
      <c r="CE186" s="135">
        <v>0</v>
      </c>
      <c r="CF186" s="135">
        <v>0</v>
      </c>
      <c r="CG186" s="135">
        <v>0</v>
      </c>
      <c r="CH186" s="135">
        <v>0</v>
      </c>
      <c r="CI186" s="135">
        <v>0</v>
      </c>
      <c r="CJ186" s="135">
        <v>0</v>
      </c>
      <c r="CK186" s="135">
        <v>0</v>
      </c>
      <c r="CL186" s="135">
        <v>0</v>
      </c>
      <c r="CM186" s="135">
        <v>0</v>
      </c>
      <c r="CN186" s="135">
        <v>1</v>
      </c>
      <c r="CO186" s="135">
        <v>0</v>
      </c>
      <c r="CP186" s="135">
        <v>0</v>
      </c>
      <c r="CQ186" s="135">
        <v>0</v>
      </c>
      <c r="CR186" s="135">
        <v>0</v>
      </c>
      <c r="CS186" s="135">
        <v>0</v>
      </c>
      <c r="CT186" s="135">
        <v>0</v>
      </c>
      <c r="CU186" s="135">
        <v>0</v>
      </c>
      <c r="CV186" s="135">
        <v>0</v>
      </c>
      <c r="CW186" s="135">
        <v>0</v>
      </c>
      <c r="CX186" s="135"/>
    </row>
    <row r="187" spans="1:102" x14ac:dyDescent="0.35">
      <c r="A187" s="135">
        <v>186</v>
      </c>
      <c r="B187" s="135">
        <v>0</v>
      </c>
      <c r="C187" s="135">
        <v>0</v>
      </c>
      <c r="D187" s="135">
        <v>0</v>
      </c>
      <c r="E187" s="135">
        <v>1</v>
      </c>
      <c r="F187" s="135">
        <v>1</v>
      </c>
      <c r="G187" s="135">
        <v>0</v>
      </c>
      <c r="H187" s="135">
        <v>0</v>
      </c>
      <c r="I187" s="135">
        <v>0</v>
      </c>
      <c r="J187" s="135">
        <v>0</v>
      </c>
      <c r="K187" s="135">
        <v>0</v>
      </c>
      <c r="L187" s="135">
        <v>1</v>
      </c>
      <c r="M187" s="135">
        <v>0</v>
      </c>
      <c r="N187" s="135">
        <v>0</v>
      </c>
      <c r="O187" s="135">
        <v>0</v>
      </c>
      <c r="P187" s="135">
        <v>0</v>
      </c>
      <c r="Q187" s="135">
        <v>0</v>
      </c>
      <c r="R187" s="135">
        <v>0</v>
      </c>
      <c r="S187" s="135">
        <v>0</v>
      </c>
      <c r="T187" s="135">
        <v>1</v>
      </c>
      <c r="U187" s="135">
        <v>0</v>
      </c>
      <c r="V187" s="135">
        <v>0</v>
      </c>
      <c r="W187" s="135">
        <v>1</v>
      </c>
      <c r="X187" s="135">
        <v>0</v>
      </c>
      <c r="Y187" s="135">
        <v>0</v>
      </c>
      <c r="Z187" s="135">
        <v>1</v>
      </c>
      <c r="AA187" s="135">
        <v>0</v>
      </c>
      <c r="AB187" s="135">
        <v>0</v>
      </c>
      <c r="AC187" s="135">
        <v>0</v>
      </c>
      <c r="AD187" s="135">
        <v>0</v>
      </c>
      <c r="AE187" s="135">
        <v>0</v>
      </c>
      <c r="AF187" s="135">
        <v>0</v>
      </c>
      <c r="AG187" s="135">
        <v>0</v>
      </c>
      <c r="AH187" s="135">
        <v>0</v>
      </c>
      <c r="AI187" s="135">
        <v>0</v>
      </c>
      <c r="AJ187" s="135">
        <v>0</v>
      </c>
      <c r="AK187" s="135">
        <v>0</v>
      </c>
      <c r="AL187" s="135">
        <v>0</v>
      </c>
      <c r="AM187" s="135">
        <v>0</v>
      </c>
      <c r="AN187" s="135">
        <v>0</v>
      </c>
      <c r="AO187" s="135">
        <v>0</v>
      </c>
      <c r="AP187" s="135">
        <v>0</v>
      </c>
      <c r="AQ187" s="135">
        <v>0</v>
      </c>
      <c r="AR187" s="135">
        <v>0</v>
      </c>
      <c r="AS187" s="135">
        <v>0</v>
      </c>
      <c r="AT187" s="135">
        <v>0</v>
      </c>
      <c r="AU187" s="135">
        <v>0</v>
      </c>
      <c r="AV187" s="135">
        <v>0</v>
      </c>
      <c r="AW187" s="135">
        <v>0</v>
      </c>
      <c r="AX187" s="135">
        <v>0</v>
      </c>
      <c r="AY187" s="135">
        <v>0</v>
      </c>
      <c r="AZ187" s="135">
        <v>0</v>
      </c>
      <c r="BA187" s="135">
        <v>0</v>
      </c>
      <c r="BB187" s="135">
        <v>0</v>
      </c>
      <c r="BC187" s="135">
        <v>0</v>
      </c>
      <c r="BD187" s="135">
        <v>0</v>
      </c>
      <c r="BE187" s="135">
        <v>0</v>
      </c>
      <c r="BF187" s="135">
        <v>0</v>
      </c>
      <c r="BG187" s="135">
        <v>0</v>
      </c>
      <c r="BH187" s="135">
        <v>0</v>
      </c>
      <c r="BI187" s="135">
        <v>0</v>
      </c>
      <c r="BJ187" s="135">
        <v>0</v>
      </c>
      <c r="BK187" s="135">
        <v>0</v>
      </c>
      <c r="BL187" s="135">
        <v>1</v>
      </c>
      <c r="BM187" s="135">
        <v>0</v>
      </c>
      <c r="BN187" s="135">
        <v>0</v>
      </c>
      <c r="BO187" s="135">
        <v>0</v>
      </c>
      <c r="BP187" s="135">
        <v>0</v>
      </c>
      <c r="BQ187" s="135">
        <v>1</v>
      </c>
      <c r="BR187" s="135">
        <v>0</v>
      </c>
      <c r="BS187" s="135">
        <v>0</v>
      </c>
      <c r="BT187" s="135">
        <v>0</v>
      </c>
      <c r="BU187" s="135">
        <v>0</v>
      </c>
      <c r="BV187" s="135">
        <v>0</v>
      </c>
      <c r="BW187" s="135">
        <v>0</v>
      </c>
      <c r="BX187" s="135">
        <v>0</v>
      </c>
      <c r="BY187" s="135">
        <v>0</v>
      </c>
      <c r="BZ187" s="135">
        <v>0</v>
      </c>
      <c r="CA187" s="135">
        <v>0</v>
      </c>
      <c r="CB187" s="135">
        <v>1</v>
      </c>
      <c r="CC187" s="135">
        <v>0</v>
      </c>
      <c r="CD187" s="135">
        <v>0</v>
      </c>
      <c r="CE187" s="135">
        <v>0</v>
      </c>
      <c r="CF187" s="135">
        <v>0</v>
      </c>
      <c r="CG187" s="135">
        <v>0</v>
      </c>
      <c r="CH187" s="135">
        <v>0</v>
      </c>
      <c r="CI187" s="135">
        <v>0</v>
      </c>
      <c r="CJ187" s="135">
        <v>1</v>
      </c>
      <c r="CK187" s="135">
        <v>1</v>
      </c>
      <c r="CL187" s="135">
        <v>0</v>
      </c>
      <c r="CM187" s="135">
        <v>1</v>
      </c>
      <c r="CN187" s="135">
        <v>0</v>
      </c>
      <c r="CO187" s="135">
        <v>0</v>
      </c>
      <c r="CP187" s="135">
        <v>0</v>
      </c>
      <c r="CQ187" s="135">
        <v>0</v>
      </c>
      <c r="CR187" s="135">
        <v>1</v>
      </c>
      <c r="CS187" s="135">
        <v>0</v>
      </c>
      <c r="CT187" s="135">
        <v>0</v>
      </c>
      <c r="CU187" s="135">
        <v>1</v>
      </c>
      <c r="CV187" s="135">
        <v>0</v>
      </c>
      <c r="CW187" s="135">
        <v>1</v>
      </c>
      <c r="CX187" s="135"/>
    </row>
    <row r="188" spans="1:102" x14ac:dyDescent="0.35">
      <c r="A188" s="135">
        <v>187</v>
      </c>
      <c r="B188" s="135">
        <v>1</v>
      </c>
      <c r="C188" s="135">
        <v>0</v>
      </c>
      <c r="D188" s="135">
        <v>0</v>
      </c>
      <c r="E188" s="135">
        <v>0</v>
      </c>
      <c r="F188" s="135">
        <v>0</v>
      </c>
      <c r="G188" s="135">
        <v>0</v>
      </c>
      <c r="H188" s="135">
        <v>0</v>
      </c>
      <c r="I188" s="135">
        <v>0</v>
      </c>
      <c r="J188" s="135">
        <v>0</v>
      </c>
      <c r="K188" s="135">
        <v>0</v>
      </c>
      <c r="L188" s="135">
        <v>0</v>
      </c>
      <c r="M188" s="135">
        <v>0</v>
      </c>
      <c r="N188" s="135">
        <v>0</v>
      </c>
      <c r="O188" s="135">
        <v>0</v>
      </c>
      <c r="P188" s="135">
        <v>0</v>
      </c>
      <c r="Q188" s="135">
        <v>0</v>
      </c>
      <c r="R188" s="135">
        <v>0</v>
      </c>
      <c r="S188" s="135">
        <v>1</v>
      </c>
      <c r="T188" s="135">
        <v>0</v>
      </c>
      <c r="U188" s="135">
        <v>0</v>
      </c>
      <c r="V188" s="135">
        <v>0</v>
      </c>
      <c r="W188" s="135">
        <v>0</v>
      </c>
      <c r="X188" s="135">
        <v>0</v>
      </c>
      <c r="Y188" s="135">
        <v>0</v>
      </c>
      <c r="Z188" s="135">
        <v>0</v>
      </c>
      <c r="AA188" s="135">
        <v>0</v>
      </c>
      <c r="AB188" s="135">
        <v>0</v>
      </c>
      <c r="AC188" s="135">
        <v>0</v>
      </c>
      <c r="AD188" s="135">
        <v>1</v>
      </c>
      <c r="AE188" s="135">
        <v>0</v>
      </c>
      <c r="AF188" s="135">
        <v>0</v>
      </c>
      <c r="AG188" s="135">
        <v>0</v>
      </c>
      <c r="AH188" s="135">
        <v>0</v>
      </c>
      <c r="AI188" s="135">
        <v>0</v>
      </c>
      <c r="AJ188" s="135">
        <v>0</v>
      </c>
      <c r="AK188" s="135">
        <v>0</v>
      </c>
      <c r="AL188" s="135">
        <v>1</v>
      </c>
      <c r="AM188" s="135">
        <v>0</v>
      </c>
      <c r="AN188" s="135">
        <v>1</v>
      </c>
      <c r="AO188" s="135">
        <v>0</v>
      </c>
      <c r="AP188" s="135">
        <v>0</v>
      </c>
      <c r="AQ188" s="135">
        <v>0</v>
      </c>
      <c r="AR188" s="135">
        <v>0</v>
      </c>
      <c r="AS188" s="135">
        <v>0</v>
      </c>
      <c r="AT188" s="135">
        <v>0</v>
      </c>
      <c r="AU188" s="135">
        <v>1</v>
      </c>
      <c r="AV188" s="135">
        <v>1</v>
      </c>
      <c r="AW188" s="135">
        <v>0</v>
      </c>
      <c r="AX188" s="135">
        <v>1</v>
      </c>
      <c r="AY188" s="135">
        <v>0</v>
      </c>
      <c r="AZ188" s="135">
        <v>0</v>
      </c>
      <c r="BA188" s="135">
        <v>0</v>
      </c>
      <c r="BB188" s="135">
        <v>0</v>
      </c>
      <c r="BC188" s="135">
        <v>0</v>
      </c>
      <c r="BD188" s="135">
        <v>0</v>
      </c>
      <c r="BE188" s="135">
        <v>0</v>
      </c>
      <c r="BF188" s="135">
        <v>0</v>
      </c>
      <c r="BG188" s="135">
        <v>1</v>
      </c>
      <c r="BH188" s="135">
        <v>0</v>
      </c>
      <c r="BI188" s="135">
        <v>0</v>
      </c>
      <c r="BJ188" s="135">
        <v>0</v>
      </c>
      <c r="BK188" s="135">
        <v>0</v>
      </c>
      <c r="BL188" s="135">
        <v>1</v>
      </c>
      <c r="BM188" s="135">
        <v>0</v>
      </c>
      <c r="BN188" s="135">
        <v>0</v>
      </c>
      <c r="BO188" s="135">
        <v>0</v>
      </c>
      <c r="BP188" s="135">
        <v>0</v>
      </c>
      <c r="BQ188" s="135">
        <v>0</v>
      </c>
      <c r="BR188" s="135">
        <v>0</v>
      </c>
      <c r="BS188" s="135">
        <v>0</v>
      </c>
      <c r="BT188" s="135">
        <v>0</v>
      </c>
      <c r="BU188" s="135">
        <v>0</v>
      </c>
      <c r="BV188" s="135">
        <v>0</v>
      </c>
      <c r="BW188" s="135">
        <v>1</v>
      </c>
      <c r="BX188" s="135">
        <v>0</v>
      </c>
      <c r="BY188" s="135">
        <v>0</v>
      </c>
      <c r="BZ188" s="135">
        <v>0</v>
      </c>
      <c r="CA188" s="135">
        <v>1</v>
      </c>
      <c r="CB188" s="135">
        <v>0</v>
      </c>
      <c r="CC188" s="135">
        <v>0</v>
      </c>
      <c r="CD188" s="135">
        <v>0</v>
      </c>
      <c r="CE188" s="135">
        <v>0</v>
      </c>
      <c r="CF188" s="135">
        <v>1</v>
      </c>
      <c r="CG188" s="135">
        <v>0</v>
      </c>
      <c r="CH188" s="135">
        <v>0</v>
      </c>
      <c r="CI188" s="135">
        <v>0</v>
      </c>
      <c r="CJ188" s="135">
        <v>0</v>
      </c>
      <c r="CK188" s="135">
        <v>0</v>
      </c>
      <c r="CL188" s="135">
        <v>0</v>
      </c>
      <c r="CM188" s="135">
        <v>1</v>
      </c>
      <c r="CN188" s="135">
        <v>0</v>
      </c>
      <c r="CO188" s="135">
        <v>0</v>
      </c>
      <c r="CP188" s="135">
        <v>0</v>
      </c>
      <c r="CQ188" s="135">
        <v>0</v>
      </c>
      <c r="CR188" s="135">
        <v>0</v>
      </c>
      <c r="CS188" s="135">
        <v>0</v>
      </c>
      <c r="CT188" s="135">
        <v>0</v>
      </c>
      <c r="CU188" s="135">
        <v>0</v>
      </c>
      <c r="CV188" s="135">
        <v>0</v>
      </c>
      <c r="CW188" s="135">
        <v>0</v>
      </c>
      <c r="CX188" s="135"/>
    </row>
    <row r="189" spans="1:102" x14ac:dyDescent="0.35">
      <c r="A189" s="135">
        <v>188</v>
      </c>
      <c r="B189" s="135">
        <v>0</v>
      </c>
      <c r="C189" s="135">
        <v>0</v>
      </c>
      <c r="D189" s="135">
        <v>1</v>
      </c>
      <c r="E189" s="135">
        <v>0</v>
      </c>
      <c r="F189" s="135">
        <v>0</v>
      </c>
      <c r="G189" s="135">
        <v>0</v>
      </c>
      <c r="H189" s="135">
        <v>1</v>
      </c>
      <c r="I189" s="135">
        <v>0</v>
      </c>
      <c r="J189" s="135">
        <v>0</v>
      </c>
      <c r="K189" s="135">
        <v>1</v>
      </c>
      <c r="L189" s="135">
        <v>0</v>
      </c>
      <c r="M189" s="135">
        <v>0</v>
      </c>
      <c r="N189" s="135">
        <v>0</v>
      </c>
      <c r="O189" s="135">
        <v>1</v>
      </c>
      <c r="P189" s="135">
        <v>0</v>
      </c>
      <c r="Q189" s="135">
        <v>0</v>
      </c>
      <c r="R189" s="135">
        <v>0</v>
      </c>
      <c r="S189" s="135">
        <v>0</v>
      </c>
      <c r="T189" s="135">
        <v>1</v>
      </c>
      <c r="U189" s="135">
        <v>0</v>
      </c>
      <c r="V189" s="135">
        <v>0</v>
      </c>
      <c r="W189" s="135">
        <v>0</v>
      </c>
      <c r="X189" s="135">
        <v>0</v>
      </c>
      <c r="Y189" s="135">
        <v>0</v>
      </c>
      <c r="Z189" s="135">
        <v>0</v>
      </c>
      <c r="AA189" s="135">
        <v>0</v>
      </c>
      <c r="AB189" s="135">
        <v>0</v>
      </c>
      <c r="AC189" s="135">
        <v>0</v>
      </c>
      <c r="AD189" s="135">
        <v>0</v>
      </c>
      <c r="AE189" s="135">
        <v>0</v>
      </c>
      <c r="AF189" s="135">
        <v>0</v>
      </c>
      <c r="AG189" s="135">
        <v>0</v>
      </c>
      <c r="AH189" s="135">
        <v>1</v>
      </c>
      <c r="AI189" s="135">
        <v>0</v>
      </c>
      <c r="AJ189" s="135">
        <v>0</v>
      </c>
      <c r="AK189" s="135">
        <v>0</v>
      </c>
      <c r="AL189" s="135">
        <v>0</v>
      </c>
      <c r="AM189" s="135">
        <v>0</v>
      </c>
      <c r="AN189" s="135">
        <v>0</v>
      </c>
      <c r="AO189" s="135">
        <v>1</v>
      </c>
      <c r="AP189" s="135">
        <v>0</v>
      </c>
      <c r="AQ189" s="135">
        <v>0</v>
      </c>
      <c r="AR189" s="135">
        <v>0</v>
      </c>
      <c r="AS189" s="135">
        <v>0</v>
      </c>
      <c r="AT189" s="135">
        <v>0</v>
      </c>
      <c r="AU189" s="135">
        <v>0</v>
      </c>
      <c r="AV189" s="135">
        <v>0</v>
      </c>
      <c r="AW189" s="135">
        <v>0</v>
      </c>
      <c r="AX189" s="135">
        <v>0</v>
      </c>
      <c r="AY189" s="135">
        <v>0</v>
      </c>
      <c r="AZ189" s="135">
        <v>0</v>
      </c>
      <c r="BA189" s="135">
        <v>1</v>
      </c>
      <c r="BB189" s="135">
        <v>0</v>
      </c>
      <c r="BC189" s="135">
        <v>0</v>
      </c>
      <c r="BD189" s="135">
        <v>0</v>
      </c>
      <c r="BE189" s="135">
        <v>0</v>
      </c>
      <c r="BF189" s="135">
        <v>0</v>
      </c>
      <c r="BG189" s="135">
        <v>0</v>
      </c>
      <c r="BH189" s="135">
        <v>0</v>
      </c>
      <c r="BI189" s="135">
        <v>0</v>
      </c>
      <c r="BJ189" s="135">
        <v>0</v>
      </c>
      <c r="BK189" s="135">
        <v>0</v>
      </c>
      <c r="BL189" s="135">
        <v>0</v>
      </c>
      <c r="BM189" s="135">
        <v>0</v>
      </c>
      <c r="BN189" s="135">
        <v>0</v>
      </c>
      <c r="BO189" s="135">
        <v>0</v>
      </c>
      <c r="BP189" s="135">
        <v>0</v>
      </c>
      <c r="BQ189" s="135">
        <v>0</v>
      </c>
      <c r="BR189" s="135">
        <v>0</v>
      </c>
      <c r="BS189" s="135">
        <v>0</v>
      </c>
      <c r="BT189" s="135">
        <v>0</v>
      </c>
      <c r="BU189" s="135">
        <v>0</v>
      </c>
      <c r="BV189" s="135">
        <v>0</v>
      </c>
      <c r="BW189" s="135">
        <v>0</v>
      </c>
      <c r="BX189" s="135">
        <v>0</v>
      </c>
      <c r="BY189" s="135">
        <v>1</v>
      </c>
      <c r="BZ189" s="135">
        <v>0</v>
      </c>
      <c r="CA189" s="135">
        <v>0</v>
      </c>
      <c r="CB189" s="135">
        <v>0</v>
      </c>
      <c r="CC189" s="135">
        <v>0</v>
      </c>
      <c r="CD189" s="135">
        <v>1</v>
      </c>
      <c r="CE189" s="135">
        <v>0</v>
      </c>
      <c r="CF189" s="135">
        <v>1</v>
      </c>
      <c r="CG189" s="135">
        <v>0</v>
      </c>
      <c r="CH189" s="135">
        <v>1</v>
      </c>
      <c r="CI189" s="135">
        <v>0</v>
      </c>
      <c r="CJ189" s="135">
        <v>0</v>
      </c>
      <c r="CK189" s="135">
        <v>0</v>
      </c>
      <c r="CL189" s="135">
        <v>0</v>
      </c>
      <c r="CM189" s="135">
        <v>0</v>
      </c>
      <c r="CN189" s="135">
        <v>0</v>
      </c>
      <c r="CO189" s="135">
        <v>0</v>
      </c>
      <c r="CP189" s="135">
        <v>0</v>
      </c>
      <c r="CQ189" s="135">
        <v>0</v>
      </c>
      <c r="CR189" s="135">
        <v>0</v>
      </c>
      <c r="CS189" s="135">
        <v>0</v>
      </c>
      <c r="CT189" s="135">
        <v>1</v>
      </c>
      <c r="CU189" s="135">
        <v>0</v>
      </c>
      <c r="CV189" s="135">
        <v>0</v>
      </c>
      <c r="CW189" s="135">
        <v>0</v>
      </c>
      <c r="CX189" s="135"/>
    </row>
    <row r="190" spans="1:102" x14ac:dyDescent="0.35">
      <c r="A190" s="135">
        <v>189</v>
      </c>
      <c r="B190" s="135">
        <v>0</v>
      </c>
      <c r="C190" s="135">
        <v>0</v>
      </c>
      <c r="D190" s="135">
        <v>0</v>
      </c>
      <c r="E190" s="135">
        <v>0</v>
      </c>
      <c r="F190" s="135">
        <v>0</v>
      </c>
      <c r="G190" s="135">
        <v>1</v>
      </c>
      <c r="H190" s="135">
        <v>1</v>
      </c>
      <c r="I190" s="135">
        <v>0</v>
      </c>
      <c r="J190" s="135">
        <v>0</v>
      </c>
      <c r="K190" s="135">
        <v>0</v>
      </c>
      <c r="L190" s="135">
        <v>0</v>
      </c>
      <c r="M190" s="135">
        <v>0</v>
      </c>
      <c r="N190" s="135">
        <v>1</v>
      </c>
      <c r="O190" s="135">
        <v>0</v>
      </c>
      <c r="P190" s="135">
        <v>1</v>
      </c>
      <c r="Q190" s="135">
        <v>0</v>
      </c>
      <c r="R190" s="135">
        <v>1</v>
      </c>
      <c r="S190" s="135">
        <v>0</v>
      </c>
      <c r="T190" s="135">
        <v>2</v>
      </c>
      <c r="U190" s="135">
        <v>0</v>
      </c>
      <c r="V190" s="135">
        <v>0</v>
      </c>
      <c r="W190" s="135">
        <v>0</v>
      </c>
      <c r="X190" s="135">
        <v>0</v>
      </c>
      <c r="Y190" s="135">
        <v>0</v>
      </c>
      <c r="Z190" s="135">
        <v>0</v>
      </c>
      <c r="AA190" s="135">
        <v>0</v>
      </c>
      <c r="AB190" s="135">
        <v>0</v>
      </c>
      <c r="AC190" s="135">
        <v>0</v>
      </c>
      <c r="AD190" s="135">
        <v>0</v>
      </c>
      <c r="AE190" s="135">
        <v>0</v>
      </c>
      <c r="AF190" s="135">
        <v>0</v>
      </c>
      <c r="AG190" s="135">
        <v>1</v>
      </c>
      <c r="AH190" s="135">
        <v>0</v>
      </c>
      <c r="AI190" s="135">
        <v>0</v>
      </c>
      <c r="AJ190" s="135">
        <v>0</v>
      </c>
      <c r="AK190" s="135">
        <v>0</v>
      </c>
      <c r="AL190" s="135">
        <v>0</v>
      </c>
      <c r="AM190" s="135">
        <v>0</v>
      </c>
      <c r="AN190" s="135">
        <v>0</v>
      </c>
      <c r="AO190" s="135">
        <v>0</v>
      </c>
      <c r="AP190" s="135">
        <v>0</v>
      </c>
      <c r="AQ190" s="135">
        <v>1</v>
      </c>
      <c r="AR190" s="135">
        <v>0</v>
      </c>
      <c r="AS190" s="135">
        <v>1</v>
      </c>
      <c r="AT190" s="135">
        <v>0</v>
      </c>
      <c r="AU190" s="135">
        <v>0</v>
      </c>
      <c r="AV190" s="135">
        <v>0</v>
      </c>
      <c r="AW190" s="135">
        <v>0</v>
      </c>
      <c r="AX190" s="135">
        <v>0</v>
      </c>
      <c r="AY190" s="135">
        <v>0</v>
      </c>
      <c r="AZ190" s="135">
        <v>0</v>
      </c>
      <c r="BA190" s="135">
        <v>0</v>
      </c>
      <c r="BB190" s="135">
        <v>0</v>
      </c>
      <c r="BC190" s="135">
        <v>0</v>
      </c>
      <c r="BD190" s="135">
        <v>0</v>
      </c>
      <c r="BE190" s="135">
        <v>0</v>
      </c>
      <c r="BF190" s="135">
        <v>0</v>
      </c>
      <c r="BG190" s="135">
        <v>0</v>
      </c>
      <c r="BH190" s="135">
        <v>0</v>
      </c>
      <c r="BI190" s="135">
        <v>0</v>
      </c>
      <c r="BJ190" s="135">
        <v>0</v>
      </c>
      <c r="BK190" s="135">
        <v>0</v>
      </c>
      <c r="BL190" s="135">
        <v>0</v>
      </c>
      <c r="BM190" s="135">
        <v>0</v>
      </c>
      <c r="BN190" s="135">
        <v>0</v>
      </c>
      <c r="BO190" s="135">
        <v>0</v>
      </c>
      <c r="BP190" s="135">
        <v>0</v>
      </c>
      <c r="BQ190" s="135">
        <v>0</v>
      </c>
      <c r="BR190" s="135">
        <v>1</v>
      </c>
      <c r="BS190" s="135">
        <v>0</v>
      </c>
      <c r="BT190" s="135">
        <v>0</v>
      </c>
      <c r="BU190" s="135">
        <v>0</v>
      </c>
      <c r="BV190" s="135">
        <v>0</v>
      </c>
      <c r="BW190" s="135">
        <v>0</v>
      </c>
      <c r="BX190" s="135">
        <v>0</v>
      </c>
      <c r="BY190" s="135">
        <v>0</v>
      </c>
      <c r="BZ190" s="135">
        <v>0</v>
      </c>
      <c r="CA190" s="135">
        <v>0</v>
      </c>
      <c r="CB190" s="135">
        <v>0</v>
      </c>
      <c r="CC190" s="135">
        <v>0</v>
      </c>
      <c r="CD190" s="135">
        <v>0</v>
      </c>
      <c r="CE190" s="135">
        <v>0</v>
      </c>
      <c r="CF190" s="135">
        <v>0</v>
      </c>
      <c r="CG190" s="135">
        <v>1</v>
      </c>
      <c r="CH190" s="135">
        <v>0</v>
      </c>
      <c r="CI190" s="135">
        <v>0</v>
      </c>
      <c r="CJ190" s="135">
        <v>1</v>
      </c>
      <c r="CK190" s="135">
        <v>0</v>
      </c>
      <c r="CL190" s="135">
        <v>0</v>
      </c>
      <c r="CM190" s="135">
        <v>0</v>
      </c>
      <c r="CN190" s="135">
        <v>0</v>
      </c>
      <c r="CO190" s="135">
        <v>0</v>
      </c>
      <c r="CP190" s="135">
        <v>0</v>
      </c>
      <c r="CQ190" s="135">
        <v>0</v>
      </c>
      <c r="CR190" s="135">
        <v>0</v>
      </c>
      <c r="CS190" s="135">
        <v>0</v>
      </c>
      <c r="CT190" s="135">
        <v>0</v>
      </c>
      <c r="CU190" s="135">
        <v>0</v>
      </c>
      <c r="CV190" s="135">
        <v>0</v>
      </c>
      <c r="CW190" s="135">
        <v>0</v>
      </c>
      <c r="CX190" s="135"/>
    </row>
    <row r="191" spans="1:102" x14ac:dyDescent="0.35">
      <c r="A191" s="135">
        <v>190</v>
      </c>
      <c r="B191" s="135">
        <v>0</v>
      </c>
      <c r="C191" s="135">
        <v>0</v>
      </c>
      <c r="D191" s="135">
        <v>1</v>
      </c>
      <c r="E191" s="135">
        <v>0</v>
      </c>
      <c r="F191" s="135">
        <v>0</v>
      </c>
      <c r="G191" s="135">
        <v>0</v>
      </c>
      <c r="H191" s="135">
        <v>0</v>
      </c>
      <c r="I191" s="135">
        <v>0</v>
      </c>
      <c r="J191" s="135">
        <v>0</v>
      </c>
      <c r="K191" s="135">
        <v>1</v>
      </c>
      <c r="L191" s="135">
        <v>0</v>
      </c>
      <c r="M191" s="135">
        <v>0</v>
      </c>
      <c r="N191" s="135">
        <v>0</v>
      </c>
      <c r="O191" s="135">
        <v>0</v>
      </c>
      <c r="P191" s="135">
        <v>0</v>
      </c>
      <c r="Q191" s="135">
        <v>0</v>
      </c>
      <c r="R191" s="135">
        <v>0</v>
      </c>
      <c r="S191" s="135">
        <v>0</v>
      </c>
      <c r="T191" s="135">
        <v>0</v>
      </c>
      <c r="U191" s="135">
        <v>0</v>
      </c>
      <c r="V191" s="135">
        <v>0</v>
      </c>
      <c r="W191" s="135">
        <v>0</v>
      </c>
      <c r="X191" s="135">
        <v>1</v>
      </c>
      <c r="Y191" s="135">
        <v>0</v>
      </c>
      <c r="Z191" s="135">
        <v>0</v>
      </c>
      <c r="AA191" s="135">
        <v>0</v>
      </c>
      <c r="AB191" s="135">
        <v>0</v>
      </c>
      <c r="AC191" s="135">
        <v>0</v>
      </c>
      <c r="AD191" s="135">
        <v>1</v>
      </c>
      <c r="AE191" s="135">
        <v>0</v>
      </c>
      <c r="AF191" s="135">
        <v>1</v>
      </c>
      <c r="AG191" s="135">
        <v>0</v>
      </c>
      <c r="AH191" s="135">
        <v>1</v>
      </c>
      <c r="AI191" s="135">
        <v>1</v>
      </c>
      <c r="AJ191" s="135">
        <v>0</v>
      </c>
      <c r="AK191" s="135">
        <v>1</v>
      </c>
      <c r="AL191" s="135">
        <v>0</v>
      </c>
      <c r="AM191" s="135">
        <v>0</v>
      </c>
      <c r="AN191" s="135">
        <v>1</v>
      </c>
      <c r="AO191" s="135">
        <v>0</v>
      </c>
      <c r="AP191" s="135">
        <v>0</v>
      </c>
      <c r="AQ191" s="135">
        <v>0</v>
      </c>
      <c r="AR191" s="135">
        <v>0</v>
      </c>
      <c r="AS191" s="135">
        <v>0</v>
      </c>
      <c r="AT191" s="135">
        <v>1</v>
      </c>
      <c r="AU191" s="135">
        <v>0</v>
      </c>
      <c r="AV191" s="135">
        <v>0</v>
      </c>
      <c r="AW191" s="135">
        <v>0</v>
      </c>
      <c r="AX191" s="135">
        <v>0</v>
      </c>
      <c r="AY191" s="135">
        <v>0</v>
      </c>
      <c r="AZ191" s="135">
        <v>0</v>
      </c>
      <c r="BA191" s="135">
        <v>0</v>
      </c>
      <c r="BB191" s="135">
        <v>0</v>
      </c>
      <c r="BC191" s="135">
        <v>0</v>
      </c>
      <c r="BD191" s="135">
        <v>0</v>
      </c>
      <c r="BE191" s="135">
        <v>0</v>
      </c>
      <c r="BF191" s="135">
        <v>0</v>
      </c>
      <c r="BG191" s="135">
        <v>0</v>
      </c>
      <c r="BH191" s="135">
        <v>0</v>
      </c>
      <c r="BI191" s="135">
        <v>0</v>
      </c>
      <c r="BJ191" s="135">
        <v>1</v>
      </c>
      <c r="BK191" s="135">
        <v>0</v>
      </c>
      <c r="BL191" s="135">
        <v>0</v>
      </c>
      <c r="BM191" s="135">
        <v>0</v>
      </c>
      <c r="BN191" s="135">
        <v>0</v>
      </c>
      <c r="BO191" s="135">
        <v>0</v>
      </c>
      <c r="BP191" s="135">
        <v>0</v>
      </c>
      <c r="BQ191" s="135">
        <v>0</v>
      </c>
      <c r="BR191" s="135">
        <v>1</v>
      </c>
      <c r="BS191" s="135">
        <v>1</v>
      </c>
      <c r="BT191" s="135">
        <v>0</v>
      </c>
      <c r="BU191" s="135">
        <v>0</v>
      </c>
      <c r="BV191" s="135">
        <v>0</v>
      </c>
      <c r="BW191" s="135">
        <v>0</v>
      </c>
      <c r="BX191" s="135">
        <v>1</v>
      </c>
      <c r="BY191" s="135">
        <v>1</v>
      </c>
      <c r="BZ191" s="135">
        <v>0</v>
      </c>
      <c r="CA191" s="135">
        <v>1</v>
      </c>
      <c r="CB191" s="135">
        <v>0</v>
      </c>
      <c r="CC191" s="135">
        <v>1</v>
      </c>
      <c r="CD191" s="135">
        <v>0</v>
      </c>
      <c r="CE191" s="135">
        <v>0</v>
      </c>
      <c r="CF191" s="135">
        <v>0</v>
      </c>
      <c r="CG191" s="135">
        <v>0</v>
      </c>
      <c r="CH191" s="135">
        <v>1</v>
      </c>
      <c r="CI191" s="135">
        <v>1</v>
      </c>
      <c r="CJ191" s="135">
        <v>0</v>
      </c>
      <c r="CK191" s="135">
        <v>0</v>
      </c>
      <c r="CL191" s="135">
        <v>0</v>
      </c>
      <c r="CM191" s="135">
        <v>0</v>
      </c>
      <c r="CN191" s="135">
        <v>0</v>
      </c>
      <c r="CO191" s="135">
        <v>0</v>
      </c>
      <c r="CP191" s="135">
        <v>0</v>
      </c>
      <c r="CQ191" s="135">
        <v>0</v>
      </c>
      <c r="CR191" s="135">
        <v>1</v>
      </c>
      <c r="CS191" s="135">
        <v>0</v>
      </c>
      <c r="CT191" s="135">
        <v>0</v>
      </c>
      <c r="CU191" s="135">
        <v>0</v>
      </c>
      <c r="CV191" s="135">
        <v>0</v>
      </c>
      <c r="CW191" s="135">
        <v>1</v>
      </c>
      <c r="CX191" s="135"/>
    </row>
    <row r="192" spans="1:102" x14ac:dyDescent="0.35">
      <c r="A192" s="135">
        <v>191</v>
      </c>
      <c r="B192" s="135">
        <v>0</v>
      </c>
      <c r="C192" s="135">
        <v>0</v>
      </c>
      <c r="D192" s="135">
        <v>0</v>
      </c>
      <c r="E192" s="135">
        <v>0</v>
      </c>
      <c r="F192" s="135">
        <v>0</v>
      </c>
      <c r="G192" s="135">
        <v>0</v>
      </c>
      <c r="H192" s="135">
        <v>0</v>
      </c>
      <c r="I192" s="135">
        <v>0</v>
      </c>
      <c r="J192" s="135">
        <v>0</v>
      </c>
      <c r="K192" s="135">
        <v>0</v>
      </c>
      <c r="L192" s="135">
        <v>0</v>
      </c>
      <c r="M192" s="135">
        <v>0</v>
      </c>
      <c r="N192" s="135">
        <v>0</v>
      </c>
      <c r="O192" s="135">
        <v>0</v>
      </c>
      <c r="P192" s="135">
        <v>1</v>
      </c>
      <c r="Q192" s="135">
        <v>0</v>
      </c>
      <c r="R192" s="135">
        <v>0</v>
      </c>
      <c r="S192" s="135">
        <v>0</v>
      </c>
      <c r="T192" s="135">
        <v>0</v>
      </c>
      <c r="U192" s="135">
        <v>0</v>
      </c>
      <c r="V192" s="135">
        <v>0</v>
      </c>
      <c r="W192" s="135">
        <v>0</v>
      </c>
      <c r="X192" s="135">
        <v>0</v>
      </c>
      <c r="Y192" s="135">
        <v>0</v>
      </c>
      <c r="Z192" s="135">
        <v>1</v>
      </c>
      <c r="AA192" s="135">
        <v>0</v>
      </c>
      <c r="AB192" s="135">
        <v>0</v>
      </c>
      <c r="AC192" s="135">
        <v>0</v>
      </c>
      <c r="AD192" s="135">
        <v>0</v>
      </c>
      <c r="AE192" s="135">
        <v>0</v>
      </c>
      <c r="AF192" s="135">
        <v>0</v>
      </c>
      <c r="AG192" s="135">
        <v>0</v>
      </c>
      <c r="AH192" s="135">
        <v>0</v>
      </c>
      <c r="AI192" s="135">
        <v>1</v>
      </c>
      <c r="AJ192" s="135">
        <v>0</v>
      </c>
      <c r="AK192" s="135">
        <v>0</v>
      </c>
      <c r="AL192" s="135">
        <v>0</v>
      </c>
      <c r="AM192" s="135">
        <v>0</v>
      </c>
      <c r="AN192" s="135">
        <v>0</v>
      </c>
      <c r="AO192" s="135">
        <v>0</v>
      </c>
      <c r="AP192" s="135">
        <v>0</v>
      </c>
      <c r="AQ192" s="135">
        <v>0</v>
      </c>
      <c r="AR192" s="135">
        <v>1</v>
      </c>
      <c r="AS192" s="135">
        <v>0</v>
      </c>
      <c r="AT192" s="135">
        <v>0</v>
      </c>
      <c r="AU192" s="135">
        <v>1</v>
      </c>
      <c r="AV192" s="135">
        <v>0</v>
      </c>
      <c r="AW192" s="135">
        <v>1</v>
      </c>
      <c r="AX192" s="135">
        <v>0</v>
      </c>
      <c r="AY192" s="135">
        <v>0</v>
      </c>
      <c r="AZ192" s="135">
        <v>0</v>
      </c>
      <c r="BA192" s="135">
        <v>0</v>
      </c>
      <c r="BB192" s="135">
        <v>0</v>
      </c>
      <c r="BC192" s="135">
        <v>0</v>
      </c>
      <c r="BD192" s="135">
        <v>0</v>
      </c>
      <c r="BE192" s="135">
        <v>1</v>
      </c>
      <c r="BF192" s="135">
        <v>0</v>
      </c>
      <c r="BG192" s="135">
        <v>0</v>
      </c>
      <c r="BH192" s="135">
        <v>0</v>
      </c>
      <c r="BI192" s="135">
        <v>0</v>
      </c>
      <c r="BJ192" s="135">
        <v>0</v>
      </c>
      <c r="BK192" s="135">
        <v>0</v>
      </c>
      <c r="BL192" s="135">
        <v>0</v>
      </c>
      <c r="BM192" s="135">
        <v>0</v>
      </c>
      <c r="BN192" s="135">
        <v>0</v>
      </c>
      <c r="BO192" s="135">
        <v>0</v>
      </c>
      <c r="BP192" s="135">
        <v>0</v>
      </c>
      <c r="BQ192" s="135">
        <v>1</v>
      </c>
      <c r="BR192" s="135">
        <v>0</v>
      </c>
      <c r="BS192" s="135">
        <v>0</v>
      </c>
      <c r="BT192" s="135">
        <v>1</v>
      </c>
      <c r="BU192" s="135">
        <v>0</v>
      </c>
      <c r="BV192" s="135">
        <v>0</v>
      </c>
      <c r="BW192" s="135">
        <v>0</v>
      </c>
      <c r="BX192" s="135">
        <v>0</v>
      </c>
      <c r="BY192" s="135">
        <v>0</v>
      </c>
      <c r="BZ192" s="135">
        <v>0</v>
      </c>
      <c r="CA192" s="135">
        <v>0</v>
      </c>
      <c r="CB192" s="135">
        <v>1</v>
      </c>
      <c r="CC192" s="135">
        <v>0</v>
      </c>
      <c r="CD192" s="135">
        <v>1</v>
      </c>
      <c r="CE192" s="135">
        <v>0</v>
      </c>
      <c r="CF192" s="135">
        <v>1</v>
      </c>
      <c r="CG192" s="135">
        <v>0</v>
      </c>
      <c r="CH192" s="135">
        <v>0</v>
      </c>
      <c r="CI192" s="135">
        <v>1</v>
      </c>
      <c r="CJ192" s="135">
        <v>0</v>
      </c>
      <c r="CK192" s="135">
        <v>0</v>
      </c>
      <c r="CL192" s="135">
        <v>0</v>
      </c>
      <c r="CM192" s="135">
        <v>0</v>
      </c>
      <c r="CN192" s="135">
        <v>0</v>
      </c>
      <c r="CO192" s="135">
        <v>0</v>
      </c>
      <c r="CP192" s="135">
        <v>1</v>
      </c>
      <c r="CQ192" s="135">
        <v>0</v>
      </c>
      <c r="CR192" s="135">
        <v>0</v>
      </c>
      <c r="CS192" s="135">
        <v>1</v>
      </c>
      <c r="CT192" s="135">
        <v>0</v>
      </c>
      <c r="CU192" s="135">
        <v>0</v>
      </c>
      <c r="CV192" s="135">
        <v>0</v>
      </c>
      <c r="CW192" s="135">
        <v>0</v>
      </c>
      <c r="CX192" s="135"/>
    </row>
    <row r="193" spans="1:102" x14ac:dyDescent="0.35">
      <c r="A193" s="135">
        <v>192</v>
      </c>
      <c r="B193" s="135">
        <v>0</v>
      </c>
      <c r="C193" s="135">
        <v>0</v>
      </c>
      <c r="D193" s="135">
        <v>0</v>
      </c>
      <c r="E193" s="135">
        <v>0</v>
      </c>
      <c r="F193" s="135">
        <v>0</v>
      </c>
      <c r="G193" s="135">
        <v>0</v>
      </c>
      <c r="H193" s="135">
        <v>1</v>
      </c>
      <c r="I193" s="135">
        <v>0</v>
      </c>
      <c r="J193" s="135">
        <v>0</v>
      </c>
      <c r="K193" s="135">
        <v>0</v>
      </c>
      <c r="L193" s="135">
        <v>0</v>
      </c>
      <c r="M193" s="135">
        <v>0</v>
      </c>
      <c r="N193" s="135">
        <v>0</v>
      </c>
      <c r="O193" s="135">
        <v>0</v>
      </c>
      <c r="P193" s="135">
        <v>1</v>
      </c>
      <c r="Q193" s="135">
        <v>0</v>
      </c>
      <c r="R193" s="135">
        <v>1</v>
      </c>
      <c r="S193" s="135">
        <v>0</v>
      </c>
      <c r="T193" s="135">
        <v>0</v>
      </c>
      <c r="U193" s="135">
        <v>0</v>
      </c>
      <c r="V193" s="135">
        <v>0</v>
      </c>
      <c r="W193" s="135">
        <v>0</v>
      </c>
      <c r="X193" s="135">
        <v>0</v>
      </c>
      <c r="Y193" s="135">
        <v>0</v>
      </c>
      <c r="Z193" s="135">
        <v>0</v>
      </c>
      <c r="AA193" s="135">
        <v>0</v>
      </c>
      <c r="AB193" s="135">
        <v>0</v>
      </c>
      <c r="AC193" s="135">
        <v>0</v>
      </c>
      <c r="AD193" s="135">
        <v>0</v>
      </c>
      <c r="AE193" s="135">
        <v>0</v>
      </c>
      <c r="AF193" s="135">
        <v>0</v>
      </c>
      <c r="AG193" s="135">
        <v>0</v>
      </c>
      <c r="AH193" s="135">
        <v>0</v>
      </c>
      <c r="AI193" s="135">
        <v>0</v>
      </c>
      <c r="AJ193" s="135">
        <v>1</v>
      </c>
      <c r="AK193" s="135">
        <v>0</v>
      </c>
      <c r="AL193" s="135">
        <v>0</v>
      </c>
      <c r="AM193" s="135">
        <v>0</v>
      </c>
      <c r="AN193" s="135">
        <v>0</v>
      </c>
      <c r="AO193" s="135">
        <v>0</v>
      </c>
      <c r="AP193" s="135">
        <v>0</v>
      </c>
      <c r="AQ193" s="135">
        <v>0</v>
      </c>
      <c r="AR193" s="135">
        <v>0</v>
      </c>
      <c r="AS193" s="135">
        <v>0</v>
      </c>
      <c r="AT193" s="135">
        <v>0</v>
      </c>
      <c r="AU193" s="135">
        <v>0</v>
      </c>
      <c r="AV193" s="135">
        <v>0</v>
      </c>
      <c r="AW193" s="135">
        <v>0</v>
      </c>
      <c r="AX193" s="135">
        <v>0</v>
      </c>
      <c r="AY193" s="135">
        <v>0</v>
      </c>
      <c r="AZ193" s="135">
        <v>0</v>
      </c>
      <c r="BA193" s="135">
        <v>0</v>
      </c>
      <c r="BB193" s="135">
        <v>0</v>
      </c>
      <c r="BC193" s="135">
        <v>0</v>
      </c>
      <c r="BD193" s="135">
        <v>1</v>
      </c>
      <c r="BE193" s="135">
        <v>0</v>
      </c>
      <c r="BF193" s="135">
        <v>0</v>
      </c>
      <c r="BG193" s="135">
        <v>0</v>
      </c>
      <c r="BH193" s="135">
        <v>0</v>
      </c>
      <c r="BI193" s="135">
        <v>0</v>
      </c>
      <c r="BJ193" s="135">
        <v>1</v>
      </c>
      <c r="BK193" s="135">
        <v>0</v>
      </c>
      <c r="BL193" s="135">
        <v>0</v>
      </c>
      <c r="BM193" s="135">
        <v>0</v>
      </c>
      <c r="BN193" s="135">
        <v>0</v>
      </c>
      <c r="BO193" s="135">
        <v>0</v>
      </c>
      <c r="BP193" s="135">
        <v>0</v>
      </c>
      <c r="BQ193" s="135">
        <v>0</v>
      </c>
      <c r="BR193" s="135">
        <v>0</v>
      </c>
      <c r="BS193" s="135">
        <v>0</v>
      </c>
      <c r="BT193" s="135">
        <v>0</v>
      </c>
      <c r="BU193" s="135">
        <v>0</v>
      </c>
      <c r="BV193" s="135">
        <v>0</v>
      </c>
      <c r="BW193" s="135">
        <v>1</v>
      </c>
      <c r="BX193" s="135">
        <v>0</v>
      </c>
      <c r="BY193" s="135">
        <v>0</v>
      </c>
      <c r="BZ193" s="135">
        <v>0</v>
      </c>
      <c r="CA193" s="135">
        <v>0</v>
      </c>
      <c r="CB193" s="135">
        <v>0</v>
      </c>
      <c r="CC193" s="135">
        <v>0</v>
      </c>
      <c r="CD193" s="135">
        <v>0</v>
      </c>
      <c r="CE193" s="135">
        <v>1</v>
      </c>
      <c r="CF193" s="135">
        <v>0</v>
      </c>
      <c r="CG193" s="135">
        <v>0</v>
      </c>
      <c r="CH193" s="135">
        <v>1</v>
      </c>
      <c r="CI193" s="135">
        <v>0</v>
      </c>
      <c r="CJ193" s="135">
        <v>0</v>
      </c>
      <c r="CK193" s="135">
        <v>0</v>
      </c>
      <c r="CL193" s="135">
        <v>0</v>
      </c>
      <c r="CM193" s="135">
        <v>0</v>
      </c>
      <c r="CN193" s="135">
        <v>0</v>
      </c>
      <c r="CO193" s="135">
        <v>0</v>
      </c>
      <c r="CP193" s="135">
        <v>0</v>
      </c>
      <c r="CQ193" s="135">
        <v>0</v>
      </c>
      <c r="CR193" s="135">
        <v>0</v>
      </c>
      <c r="CS193" s="135">
        <v>0</v>
      </c>
      <c r="CT193" s="135">
        <v>0</v>
      </c>
      <c r="CU193" s="135">
        <v>0</v>
      </c>
      <c r="CV193" s="135">
        <v>0</v>
      </c>
      <c r="CW193" s="135">
        <v>0</v>
      </c>
      <c r="CX193" s="135"/>
    </row>
    <row r="194" spans="1:102" x14ac:dyDescent="0.35">
      <c r="A194" s="135">
        <v>193</v>
      </c>
      <c r="B194" s="135">
        <v>1</v>
      </c>
      <c r="C194" s="135">
        <v>0</v>
      </c>
      <c r="D194" s="135">
        <v>0</v>
      </c>
      <c r="E194" s="135">
        <v>1</v>
      </c>
      <c r="F194" s="135">
        <v>0</v>
      </c>
      <c r="G194" s="135">
        <v>0</v>
      </c>
      <c r="H194" s="135">
        <v>1</v>
      </c>
      <c r="I194" s="135">
        <v>0</v>
      </c>
      <c r="J194" s="135">
        <v>0</v>
      </c>
      <c r="K194" s="135">
        <v>0</v>
      </c>
      <c r="L194" s="135">
        <v>0</v>
      </c>
      <c r="M194" s="135">
        <v>0</v>
      </c>
      <c r="N194" s="135">
        <v>0</v>
      </c>
      <c r="O194" s="135">
        <v>0</v>
      </c>
      <c r="P194" s="135">
        <v>0</v>
      </c>
      <c r="Q194" s="135">
        <v>0</v>
      </c>
      <c r="R194" s="135">
        <v>0</v>
      </c>
      <c r="S194" s="135">
        <v>0</v>
      </c>
      <c r="T194" s="135">
        <v>0</v>
      </c>
      <c r="U194" s="135">
        <v>0</v>
      </c>
      <c r="V194" s="135">
        <v>1</v>
      </c>
      <c r="W194" s="135">
        <v>0</v>
      </c>
      <c r="X194" s="135">
        <v>0</v>
      </c>
      <c r="Y194" s="135">
        <v>0</v>
      </c>
      <c r="Z194" s="135">
        <v>0</v>
      </c>
      <c r="AA194" s="135">
        <v>0</v>
      </c>
      <c r="AB194" s="135">
        <v>1</v>
      </c>
      <c r="AC194" s="135">
        <v>1</v>
      </c>
      <c r="AD194" s="135">
        <v>0</v>
      </c>
      <c r="AE194" s="135">
        <v>0</v>
      </c>
      <c r="AF194" s="135">
        <v>0</v>
      </c>
      <c r="AG194" s="135">
        <v>0</v>
      </c>
      <c r="AH194" s="135">
        <v>1</v>
      </c>
      <c r="AI194" s="135">
        <v>0</v>
      </c>
      <c r="AJ194" s="135">
        <v>0</v>
      </c>
      <c r="AK194" s="135">
        <v>0</v>
      </c>
      <c r="AL194" s="135">
        <v>0</v>
      </c>
      <c r="AM194" s="135">
        <v>1</v>
      </c>
      <c r="AN194" s="135">
        <v>0</v>
      </c>
      <c r="AO194" s="135">
        <v>0</v>
      </c>
      <c r="AP194" s="135">
        <v>0</v>
      </c>
      <c r="AQ194" s="135">
        <v>1</v>
      </c>
      <c r="AR194" s="135">
        <v>0</v>
      </c>
      <c r="AS194" s="135">
        <v>0</v>
      </c>
      <c r="AT194" s="135">
        <v>0</v>
      </c>
      <c r="AU194" s="135">
        <v>0</v>
      </c>
      <c r="AV194" s="135">
        <v>0</v>
      </c>
      <c r="AW194" s="135">
        <v>0</v>
      </c>
      <c r="AX194" s="135">
        <v>0</v>
      </c>
      <c r="AY194" s="135">
        <v>0</v>
      </c>
      <c r="AZ194" s="135">
        <v>0</v>
      </c>
      <c r="BA194" s="135">
        <v>0</v>
      </c>
      <c r="BB194" s="135">
        <v>0</v>
      </c>
      <c r="BC194" s="135">
        <v>0</v>
      </c>
      <c r="BD194" s="135">
        <v>0</v>
      </c>
      <c r="BE194" s="135">
        <v>0</v>
      </c>
      <c r="BF194" s="135">
        <v>0</v>
      </c>
      <c r="BG194" s="135">
        <v>0</v>
      </c>
      <c r="BH194" s="135">
        <v>0</v>
      </c>
      <c r="BI194" s="135">
        <v>0</v>
      </c>
      <c r="BJ194" s="135">
        <v>0</v>
      </c>
      <c r="BK194" s="135">
        <v>0</v>
      </c>
      <c r="BL194" s="135">
        <v>0</v>
      </c>
      <c r="BM194" s="135">
        <v>0</v>
      </c>
      <c r="BN194" s="135">
        <v>0</v>
      </c>
      <c r="BO194" s="135">
        <v>0</v>
      </c>
      <c r="BP194" s="135">
        <v>0</v>
      </c>
      <c r="BQ194" s="135">
        <v>0</v>
      </c>
      <c r="BR194" s="135">
        <v>0</v>
      </c>
      <c r="BS194" s="135">
        <v>1</v>
      </c>
      <c r="BT194" s="135">
        <v>0</v>
      </c>
      <c r="BU194" s="135">
        <v>0</v>
      </c>
      <c r="BV194" s="135">
        <v>0</v>
      </c>
      <c r="BW194" s="135">
        <v>0</v>
      </c>
      <c r="BX194" s="135">
        <v>0</v>
      </c>
      <c r="BY194" s="135">
        <v>1</v>
      </c>
      <c r="BZ194" s="135">
        <v>0</v>
      </c>
      <c r="CA194" s="135">
        <v>0</v>
      </c>
      <c r="CB194" s="135">
        <v>0</v>
      </c>
      <c r="CC194" s="135">
        <v>0</v>
      </c>
      <c r="CD194" s="135">
        <v>0</v>
      </c>
      <c r="CE194" s="135">
        <v>0</v>
      </c>
      <c r="CF194" s="135">
        <v>0</v>
      </c>
      <c r="CG194" s="135">
        <v>0</v>
      </c>
      <c r="CH194" s="135">
        <v>0</v>
      </c>
      <c r="CI194" s="135">
        <v>0</v>
      </c>
      <c r="CJ194" s="135">
        <v>0</v>
      </c>
      <c r="CK194" s="135">
        <v>0</v>
      </c>
      <c r="CL194" s="135">
        <v>0</v>
      </c>
      <c r="CM194" s="135">
        <v>1</v>
      </c>
      <c r="CN194" s="135">
        <v>0</v>
      </c>
      <c r="CO194" s="135">
        <v>1</v>
      </c>
      <c r="CP194" s="135">
        <v>0</v>
      </c>
      <c r="CQ194" s="135">
        <v>1</v>
      </c>
      <c r="CR194" s="135">
        <v>0</v>
      </c>
      <c r="CS194" s="135">
        <v>0</v>
      </c>
      <c r="CT194" s="135">
        <v>0</v>
      </c>
      <c r="CU194" s="135">
        <v>0</v>
      </c>
      <c r="CV194" s="135">
        <v>0</v>
      </c>
      <c r="CW194" s="135">
        <v>0</v>
      </c>
      <c r="CX194" s="135"/>
    </row>
    <row r="195" spans="1:102" x14ac:dyDescent="0.35">
      <c r="A195" s="135">
        <v>194</v>
      </c>
      <c r="B195" s="135">
        <v>0</v>
      </c>
      <c r="C195" s="135">
        <v>0</v>
      </c>
      <c r="D195" s="135">
        <v>0</v>
      </c>
      <c r="E195" s="135">
        <v>0</v>
      </c>
      <c r="F195" s="135">
        <v>0</v>
      </c>
      <c r="G195" s="135">
        <v>0</v>
      </c>
      <c r="H195" s="135">
        <v>0</v>
      </c>
      <c r="I195" s="135">
        <v>0</v>
      </c>
      <c r="J195" s="135">
        <v>0</v>
      </c>
      <c r="K195" s="135">
        <v>0</v>
      </c>
      <c r="L195" s="135">
        <v>0</v>
      </c>
      <c r="M195" s="135">
        <v>0</v>
      </c>
      <c r="N195" s="135">
        <v>0</v>
      </c>
      <c r="O195" s="135">
        <v>0</v>
      </c>
      <c r="P195" s="135">
        <v>0</v>
      </c>
      <c r="Q195" s="135">
        <v>0</v>
      </c>
      <c r="R195" s="135">
        <v>1</v>
      </c>
      <c r="S195" s="135">
        <v>0</v>
      </c>
      <c r="T195" s="135">
        <v>0</v>
      </c>
      <c r="U195" s="135">
        <v>0</v>
      </c>
      <c r="V195" s="135">
        <v>0</v>
      </c>
      <c r="W195" s="135">
        <v>0</v>
      </c>
      <c r="X195" s="135">
        <v>0</v>
      </c>
      <c r="Y195" s="135">
        <v>0</v>
      </c>
      <c r="Z195" s="135">
        <v>0</v>
      </c>
      <c r="AA195" s="135">
        <v>0</v>
      </c>
      <c r="AB195" s="135">
        <v>0</v>
      </c>
      <c r="AC195" s="135">
        <v>0</v>
      </c>
      <c r="AD195" s="135">
        <v>0</v>
      </c>
      <c r="AE195" s="135">
        <v>0</v>
      </c>
      <c r="AF195" s="135">
        <v>0</v>
      </c>
      <c r="AG195" s="135">
        <v>0</v>
      </c>
      <c r="AH195" s="135">
        <v>0</v>
      </c>
      <c r="AI195" s="135">
        <v>0</v>
      </c>
      <c r="AJ195" s="135">
        <v>0</v>
      </c>
      <c r="AK195" s="135">
        <v>0</v>
      </c>
      <c r="AL195" s="135">
        <v>0</v>
      </c>
      <c r="AM195" s="135">
        <v>1</v>
      </c>
      <c r="AN195" s="135">
        <v>0</v>
      </c>
      <c r="AO195" s="135">
        <v>0</v>
      </c>
      <c r="AP195" s="135">
        <v>1</v>
      </c>
      <c r="AQ195" s="135">
        <v>0</v>
      </c>
      <c r="AR195" s="135">
        <v>0</v>
      </c>
      <c r="AS195" s="135">
        <v>0</v>
      </c>
      <c r="AT195" s="135">
        <v>0</v>
      </c>
      <c r="AU195" s="135">
        <v>0</v>
      </c>
      <c r="AV195" s="135">
        <v>1</v>
      </c>
      <c r="AW195" s="135">
        <v>0</v>
      </c>
      <c r="AX195" s="135">
        <v>0</v>
      </c>
      <c r="AY195" s="135">
        <v>0</v>
      </c>
      <c r="AZ195" s="135">
        <v>0</v>
      </c>
      <c r="BA195" s="135">
        <v>0</v>
      </c>
      <c r="BB195" s="135">
        <v>0</v>
      </c>
      <c r="BC195" s="135">
        <v>0</v>
      </c>
      <c r="BD195" s="135">
        <v>0</v>
      </c>
      <c r="BE195" s="135">
        <v>0</v>
      </c>
      <c r="BF195" s="135">
        <v>0</v>
      </c>
      <c r="BG195" s="135">
        <v>0</v>
      </c>
      <c r="BH195" s="135">
        <v>0</v>
      </c>
      <c r="BI195" s="135">
        <v>1</v>
      </c>
      <c r="BJ195" s="135">
        <v>0</v>
      </c>
      <c r="BK195" s="135">
        <v>0</v>
      </c>
      <c r="BL195" s="135">
        <v>0</v>
      </c>
      <c r="BM195" s="135">
        <v>0</v>
      </c>
      <c r="BN195" s="135">
        <v>0</v>
      </c>
      <c r="BO195" s="135">
        <v>0</v>
      </c>
      <c r="BP195" s="135">
        <v>0</v>
      </c>
      <c r="BQ195" s="135">
        <v>0</v>
      </c>
      <c r="BR195" s="135">
        <v>0</v>
      </c>
      <c r="BS195" s="135">
        <v>0</v>
      </c>
      <c r="BT195" s="135">
        <v>0</v>
      </c>
      <c r="BU195" s="135">
        <v>0</v>
      </c>
      <c r="BV195" s="135">
        <v>0</v>
      </c>
      <c r="BW195" s="135">
        <v>0</v>
      </c>
      <c r="BX195" s="135">
        <v>0</v>
      </c>
      <c r="BY195" s="135">
        <v>0</v>
      </c>
      <c r="BZ195" s="135">
        <v>0</v>
      </c>
      <c r="CA195" s="135">
        <v>0</v>
      </c>
      <c r="CB195" s="135">
        <v>0</v>
      </c>
      <c r="CC195" s="135">
        <v>1</v>
      </c>
      <c r="CD195" s="135">
        <v>0</v>
      </c>
      <c r="CE195" s="135">
        <v>0</v>
      </c>
      <c r="CF195" s="135">
        <v>0</v>
      </c>
      <c r="CG195" s="135">
        <v>0</v>
      </c>
      <c r="CH195" s="135">
        <v>0</v>
      </c>
      <c r="CI195" s="135">
        <v>0</v>
      </c>
      <c r="CJ195" s="135">
        <v>1</v>
      </c>
      <c r="CK195" s="135">
        <v>0</v>
      </c>
      <c r="CL195" s="135">
        <v>0</v>
      </c>
      <c r="CM195" s="135">
        <v>0</v>
      </c>
      <c r="CN195" s="135">
        <v>0</v>
      </c>
      <c r="CO195" s="135">
        <v>0</v>
      </c>
      <c r="CP195" s="135">
        <v>0</v>
      </c>
      <c r="CQ195" s="135">
        <v>1</v>
      </c>
      <c r="CR195" s="135">
        <v>0</v>
      </c>
      <c r="CS195" s="135">
        <v>0</v>
      </c>
      <c r="CT195" s="135">
        <v>0</v>
      </c>
      <c r="CU195" s="135">
        <v>0</v>
      </c>
      <c r="CV195" s="135">
        <v>0</v>
      </c>
      <c r="CW195" s="135">
        <v>0</v>
      </c>
      <c r="CX195" s="135"/>
    </row>
    <row r="196" spans="1:102" x14ac:dyDescent="0.35">
      <c r="A196" s="135">
        <v>195</v>
      </c>
      <c r="B196" s="135">
        <v>0</v>
      </c>
      <c r="C196" s="135">
        <v>0</v>
      </c>
      <c r="D196" s="135">
        <v>0</v>
      </c>
      <c r="E196" s="135">
        <v>1</v>
      </c>
      <c r="F196" s="135">
        <v>0</v>
      </c>
      <c r="G196" s="135">
        <v>1</v>
      </c>
      <c r="H196" s="135">
        <v>0</v>
      </c>
      <c r="I196" s="135">
        <v>0</v>
      </c>
      <c r="J196" s="135">
        <v>1</v>
      </c>
      <c r="K196" s="135">
        <v>0</v>
      </c>
      <c r="L196" s="135">
        <v>0</v>
      </c>
      <c r="M196" s="135">
        <v>0</v>
      </c>
      <c r="N196" s="135">
        <v>1</v>
      </c>
      <c r="O196" s="135">
        <v>0</v>
      </c>
      <c r="P196" s="135">
        <v>0</v>
      </c>
      <c r="Q196" s="135">
        <v>0</v>
      </c>
      <c r="R196" s="135">
        <v>0</v>
      </c>
      <c r="S196" s="135">
        <v>0</v>
      </c>
      <c r="T196" s="135">
        <v>0</v>
      </c>
      <c r="U196" s="135">
        <v>0</v>
      </c>
      <c r="V196" s="135">
        <v>0</v>
      </c>
      <c r="W196" s="135">
        <v>1</v>
      </c>
      <c r="X196" s="135">
        <v>0</v>
      </c>
      <c r="Y196" s="135">
        <v>0</v>
      </c>
      <c r="Z196" s="135">
        <v>0</v>
      </c>
      <c r="AA196" s="135">
        <v>0</v>
      </c>
      <c r="AB196" s="135">
        <v>0</v>
      </c>
      <c r="AC196" s="135">
        <v>1</v>
      </c>
      <c r="AD196" s="135">
        <v>0</v>
      </c>
      <c r="AE196" s="135">
        <v>0</v>
      </c>
      <c r="AF196" s="135">
        <v>0</v>
      </c>
      <c r="AG196" s="135">
        <v>0</v>
      </c>
      <c r="AH196" s="135">
        <v>0</v>
      </c>
      <c r="AI196" s="135">
        <v>0</v>
      </c>
      <c r="AJ196" s="135">
        <v>0</v>
      </c>
      <c r="AK196" s="135">
        <v>0</v>
      </c>
      <c r="AL196" s="135">
        <v>0</v>
      </c>
      <c r="AM196" s="135">
        <v>0</v>
      </c>
      <c r="AN196" s="135">
        <v>0</v>
      </c>
      <c r="AO196" s="135">
        <v>0</v>
      </c>
      <c r="AP196" s="135">
        <v>0</v>
      </c>
      <c r="AQ196" s="135">
        <v>0</v>
      </c>
      <c r="AR196" s="135">
        <v>0</v>
      </c>
      <c r="AS196" s="135">
        <v>0</v>
      </c>
      <c r="AT196" s="135">
        <v>0</v>
      </c>
      <c r="AU196" s="135">
        <v>0</v>
      </c>
      <c r="AV196" s="135">
        <v>0</v>
      </c>
      <c r="AW196" s="135">
        <v>0</v>
      </c>
      <c r="AX196" s="135">
        <v>0</v>
      </c>
      <c r="AY196" s="135">
        <v>1</v>
      </c>
      <c r="AZ196" s="135">
        <v>0</v>
      </c>
      <c r="BA196" s="135">
        <v>0</v>
      </c>
      <c r="BB196" s="135">
        <v>0</v>
      </c>
      <c r="BC196" s="135">
        <v>0</v>
      </c>
      <c r="BD196" s="135">
        <v>0</v>
      </c>
      <c r="BE196" s="135">
        <v>0</v>
      </c>
      <c r="BF196" s="135">
        <v>0</v>
      </c>
      <c r="BG196" s="135">
        <v>0</v>
      </c>
      <c r="BH196" s="135">
        <v>0</v>
      </c>
      <c r="BI196" s="135">
        <v>0</v>
      </c>
      <c r="BJ196" s="135">
        <v>0</v>
      </c>
      <c r="BK196" s="135">
        <v>0</v>
      </c>
      <c r="BL196" s="135">
        <v>0</v>
      </c>
      <c r="BM196" s="135">
        <v>0</v>
      </c>
      <c r="BN196" s="135">
        <v>0</v>
      </c>
      <c r="BO196" s="135">
        <v>0</v>
      </c>
      <c r="BP196" s="135">
        <v>0</v>
      </c>
      <c r="BQ196" s="135">
        <v>0</v>
      </c>
      <c r="BR196" s="135">
        <v>0</v>
      </c>
      <c r="BS196" s="135">
        <v>0</v>
      </c>
      <c r="BT196" s="135">
        <v>0</v>
      </c>
      <c r="BU196" s="135">
        <v>0</v>
      </c>
      <c r="BV196" s="135">
        <v>1</v>
      </c>
      <c r="BW196" s="135">
        <v>0</v>
      </c>
      <c r="BX196" s="135">
        <v>0</v>
      </c>
      <c r="BY196" s="135">
        <v>0</v>
      </c>
      <c r="BZ196" s="135">
        <v>0</v>
      </c>
      <c r="CA196" s="135">
        <v>0</v>
      </c>
      <c r="CB196" s="135">
        <v>0</v>
      </c>
      <c r="CC196" s="135">
        <v>0</v>
      </c>
      <c r="CD196" s="135">
        <v>1</v>
      </c>
      <c r="CE196" s="135">
        <v>0</v>
      </c>
      <c r="CF196" s="135">
        <v>0</v>
      </c>
      <c r="CG196" s="135">
        <v>0</v>
      </c>
      <c r="CH196" s="135">
        <v>0</v>
      </c>
      <c r="CI196" s="135">
        <v>0</v>
      </c>
      <c r="CJ196" s="135">
        <v>0</v>
      </c>
      <c r="CK196" s="135">
        <v>0</v>
      </c>
      <c r="CL196" s="135">
        <v>0</v>
      </c>
      <c r="CM196" s="135">
        <v>0</v>
      </c>
      <c r="CN196" s="135">
        <v>1</v>
      </c>
      <c r="CO196" s="135">
        <v>0</v>
      </c>
      <c r="CP196" s="135">
        <v>0</v>
      </c>
      <c r="CQ196" s="135">
        <v>0</v>
      </c>
      <c r="CR196" s="135">
        <v>0</v>
      </c>
      <c r="CS196" s="135">
        <v>0</v>
      </c>
      <c r="CT196" s="135">
        <v>0</v>
      </c>
      <c r="CU196" s="135">
        <v>0</v>
      </c>
      <c r="CV196" s="135">
        <v>0</v>
      </c>
      <c r="CW196" s="135">
        <v>1</v>
      </c>
      <c r="CX196" s="135"/>
    </row>
    <row r="197" spans="1:102" x14ac:dyDescent="0.35">
      <c r="A197" s="135">
        <v>196</v>
      </c>
      <c r="B197" s="135">
        <v>1</v>
      </c>
      <c r="C197" s="135">
        <v>0</v>
      </c>
      <c r="D197" s="135">
        <v>0</v>
      </c>
      <c r="E197" s="135">
        <v>0</v>
      </c>
      <c r="F197" s="135">
        <v>0</v>
      </c>
      <c r="G197" s="135">
        <v>0</v>
      </c>
      <c r="H197" s="135">
        <v>1</v>
      </c>
      <c r="I197" s="135">
        <v>0</v>
      </c>
      <c r="J197" s="135">
        <v>0</v>
      </c>
      <c r="K197" s="135">
        <v>1</v>
      </c>
      <c r="L197" s="135">
        <v>0</v>
      </c>
      <c r="M197" s="135">
        <v>0</v>
      </c>
      <c r="N197" s="135">
        <v>1</v>
      </c>
      <c r="O197" s="135">
        <v>0</v>
      </c>
      <c r="P197" s="135">
        <v>0</v>
      </c>
      <c r="Q197" s="135">
        <v>0</v>
      </c>
      <c r="R197" s="135">
        <v>0</v>
      </c>
      <c r="S197" s="135">
        <v>0</v>
      </c>
      <c r="T197" s="135">
        <v>0</v>
      </c>
      <c r="U197" s="135">
        <v>0</v>
      </c>
      <c r="V197" s="135">
        <v>0</v>
      </c>
      <c r="W197" s="135">
        <v>0</v>
      </c>
      <c r="X197" s="135">
        <v>0</v>
      </c>
      <c r="Y197" s="135">
        <v>0</v>
      </c>
      <c r="Z197" s="135">
        <v>0</v>
      </c>
      <c r="AA197" s="135">
        <v>0</v>
      </c>
      <c r="AB197" s="135">
        <v>0</v>
      </c>
      <c r="AC197" s="135">
        <v>0</v>
      </c>
      <c r="AD197" s="135">
        <v>0</v>
      </c>
      <c r="AE197" s="135">
        <v>0</v>
      </c>
      <c r="AF197" s="135">
        <v>1</v>
      </c>
      <c r="AG197" s="135">
        <v>0</v>
      </c>
      <c r="AH197" s="135">
        <v>0</v>
      </c>
      <c r="AI197" s="135">
        <v>0</v>
      </c>
      <c r="AJ197" s="135">
        <v>0</v>
      </c>
      <c r="AK197" s="135">
        <v>0</v>
      </c>
      <c r="AL197" s="135">
        <v>0</v>
      </c>
      <c r="AM197" s="135">
        <v>0</v>
      </c>
      <c r="AN197" s="135">
        <v>0</v>
      </c>
      <c r="AO197" s="135">
        <v>0</v>
      </c>
      <c r="AP197" s="135">
        <v>0</v>
      </c>
      <c r="AQ197" s="135">
        <v>0</v>
      </c>
      <c r="AR197" s="135">
        <v>0</v>
      </c>
      <c r="AS197" s="135">
        <v>0</v>
      </c>
      <c r="AT197" s="135">
        <v>0</v>
      </c>
      <c r="AU197" s="135">
        <v>0</v>
      </c>
      <c r="AV197" s="135">
        <v>1</v>
      </c>
      <c r="AW197" s="135">
        <v>0</v>
      </c>
      <c r="AX197" s="135">
        <v>0</v>
      </c>
      <c r="AY197" s="135">
        <v>0</v>
      </c>
      <c r="AZ197" s="135">
        <v>0</v>
      </c>
      <c r="BA197" s="135">
        <v>0</v>
      </c>
      <c r="BB197" s="135">
        <v>0</v>
      </c>
      <c r="BC197" s="135">
        <v>0</v>
      </c>
      <c r="BD197" s="135">
        <v>0</v>
      </c>
      <c r="BE197" s="135">
        <v>0</v>
      </c>
      <c r="BF197" s="135">
        <v>0</v>
      </c>
      <c r="BG197" s="135">
        <v>0</v>
      </c>
      <c r="BH197" s="135">
        <v>0</v>
      </c>
      <c r="BI197" s="135">
        <v>0</v>
      </c>
      <c r="BJ197" s="135">
        <v>0</v>
      </c>
      <c r="BK197" s="135">
        <v>0</v>
      </c>
      <c r="BL197" s="135">
        <v>0</v>
      </c>
      <c r="BM197" s="135">
        <v>1</v>
      </c>
      <c r="BN197" s="135">
        <v>0</v>
      </c>
      <c r="BO197" s="135">
        <v>0</v>
      </c>
      <c r="BP197" s="135">
        <v>0</v>
      </c>
      <c r="BQ197" s="135">
        <v>1</v>
      </c>
      <c r="BR197" s="135">
        <v>0</v>
      </c>
      <c r="BS197" s="135">
        <v>0</v>
      </c>
      <c r="BT197" s="135">
        <v>0</v>
      </c>
      <c r="BU197" s="135">
        <v>0</v>
      </c>
      <c r="BV197" s="135">
        <v>0</v>
      </c>
      <c r="BW197" s="135">
        <v>0</v>
      </c>
      <c r="BX197" s="135">
        <v>1</v>
      </c>
      <c r="BY197" s="135">
        <v>0</v>
      </c>
      <c r="BZ197" s="135">
        <v>0</v>
      </c>
      <c r="CA197" s="135">
        <v>0</v>
      </c>
      <c r="CB197" s="135">
        <v>0</v>
      </c>
      <c r="CC197" s="135">
        <v>0</v>
      </c>
      <c r="CD197" s="135">
        <v>0</v>
      </c>
      <c r="CE197" s="135">
        <v>1</v>
      </c>
      <c r="CF197" s="135">
        <v>0</v>
      </c>
      <c r="CG197" s="135">
        <v>0</v>
      </c>
      <c r="CH197" s="135">
        <v>0</v>
      </c>
      <c r="CI197" s="135">
        <v>0</v>
      </c>
      <c r="CJ197" s="135">
        <v>1</v>
      </c>
      <c r="CK197" s="135">
        <v>0</v>
      </c>
      <c r="CL197" s="135">
        <v>1</v>
      </c>
      <c r="CM197" s="135">
        <v>0</v>
      </c>
      <c r="CN197" s="135">
        <v>0</v>
      </c>
      <c r="CO197" s="135">
        <v>0</v>
      </c>
      <c r="CP197" s="135">
        <v>0</v>
      </c>
      <c r="CQ197" s="135">
        <v>0</v>
      </c>
      <c r="CR197" s="135">
        <v>0</v>
      </c>
      <c r="CS197" s="135">
        <v>0</v>
      </c>
      <c r="CT197" s="135">
        <v>1</v>
      </c>
      <c r="CU197" s="135">
        <v>2</v>
      </c>
      <c r="CV197" s="135">
        <v>0</v>
      </c>
      <c r="CW197" s="135">
        <v>0</v>
      </c>
      <c r="CX197" s="135"/>
    </row>
    <row r="198" spans="1:102" x14ac:dyDescent="0.35">
      <c r="A198" s="135">
        <v>197</v>
      </c>
      <c r="B198" s="135">
        <v>0</v>
      </c>
      <c r="C198" s="135">
        <v>0</v>
      </c>
      <c r="D198" s="135">
        <v>0</v>
      </c>
      <c r="E198" s="135">
        <v>0</v>
      </c>
      <c r="F198" s="135">
        <v>1</v>
      </c>
      <c r="G198" s="135">
        <v>0</v>
      </c>
      <c r="H198" s="135">
        <v>0</v>
      </c>
      <c r="I198" s="135">
        <v>0</v>
      </c>
      <c r="J198" s="135">
        <v>1</v>
      </c>
      <c r="K198" s="135">
        <v>1</v>
      </c>
      <c r="L198" s="135">
        <v>0</v>
      </c>
      <c r="M198" s="135">
        <v>0</v>
      </c>
      <c r="N198" s="135">
        <v>1</v>
      </c>
      <c r="O198" s="135">
        <v>0</v>
      </c>
      <c r="P198" s="135">
        <v>0</v>
      </c>
      <c r="Q198" s="135">
        <v>0</v>
      </c>
      <c r="R198" s="135">
        <v>0</v>
      </c>
      <c r="S198" s="135">
        <v>0</v>
      </c>
      <c r="T198" s="135">
        <v>0</v>
      </c>
      <c r="U198" s="135">
        <v>0</v>
      </c>
      <c r="V198" s="135">
        <v>0</v>
      </c>
      <c r="W198" s="135">
        <v>0</v>
      </c>
      <c r="X198" s="135">
        <v>0</v>
      </c>
      <c r="Y198" s="135">
        <v>0</v>
      </c>
      <c r="Z198" s="135">
        <v>0</v>
      </c>
      <c r="AA198" s="135">
        <v>1</v>
      </c>
      <c r="AB198" s="135">
        <v>0</v>
      </c>
      <c r="AC198" s="135">
        <v>0</v>
      </c>
      <c r="AD198" s="135">
        <v>0</v>
      </c>
      <c r="AE198" s="135">
        <v>0</v>
      </c>
      <c r="AF198" s="135">
        <v>0</v>
      </c>
      <c r="AG198" s="135">
        <v>0</v>
      </c>
      <c r="AH198" s="135">
        <v>0</v>
      </c>
      <c r="AI198" s="135">
        <v>0</v>
      </c>
      <c r="AJ198" s="135">
        <v>0</v>
      </c>
      <c r="AK198" s="135">
        <v>1</v>
      </c>
      <c r="AL198" s="135">
        <v>0</v>
      </c>
      <c r="AM198" s="135">
        <v>1</v>
      </c>
      <c r="AN198" s="135">
        <v>0</v>
      </c>
      <c r="AO198" s="135">
        <v>0</v>
      </c>
      <c r="AP198" s="135">
        <v>0</v>
      </c>
      <c r="AQ198" s="135">
        <v>0</v>
      </c>
      <c r="AR198" s="135">
        <v>0</v>
      </c>
      <c r="AS198" s="135">
        <v>0</v>
      </c>
      <c r="AT198" s="135">
        <v>0</v>
      </c>
      <c r="AU198" s="135">
        <v>1</v>
      </c>
      <c r="AV198" s="135">
        <v>0</v>
      </c>
      <c r="AW198" s="135">
        <v>0</v>
      </c>
      <c r="AX198" s="135">
        <v>0</v>
      </c>
      <c r="AY198" s="135">
        <v>0</v>
      </c>
      <c r="AZ198" s="135">
        <v>0</v>
      </c>
      <c r="BA198" s="135">
        <v>0</v>
      </c>
      <c r="BB198" s="135">
        <v>0</v>
      </c>
      <c r="BC198" s="135">
        <v>0</v>
      </c>
      <c r="BD198" s="135">
        <v>0</v>
      </c>
      <c r="BE198" s="135">
        <v>0</v>
      </c>
      <c r="BF198" s="135">
        <v>0</v>
      </c>
      <c r="BG198" s="135">
        <v>0</v>
      </c>
      <c r="BH198" s="135">
        <v>0</v>
      </c>
      <c r="BI198" s="135">
        <v>0</v>
      </c>
      <c r="BJ198" s="135">
        <v>1</v>
      </c>
      <c r="BK198" s="135">
        <v>0</v>
      </c>
      <c r="BL198" s="135">
        <v>0</v>
      </c>
      <c r="BM198" s="135">
        <v>0</v>
      </c>
      <c r="BN198" s="135">
        <v>0</v>
      </c>
      <c r="BO198" s="135">
        <v>0</v>
      </c>
      <c r="BP198" s="135">
        <v>1</v>
      </c>
      <c r="BQ198" s="135">
        <v>0</v>
      </c>
      <c r="BR198" s="135">
        <v>0</v>
      </c>
      <c r="BS198" s="135">
        <v>0</v>
      </c>
      <c r="BT198" s="135">
        <v>0</v>
      </c>
      <c r="BU198" s="135">
        <v>0</v>
      </c>
      <c r="BV198" s="135">
        <v>0</v>
      </c>
      <c r="BW198" s="135">
        <v>0</v>
      </c>
      <c r="BX198" s="135">
        <v>0</v>
      </c>
      <c r="BY198" s="135">
        <v>0</v>
      </c>
      <c r="BZ198" s="135">
        <v>0</v>
      </c>
      <c r="CA198" s="135">
        <v>0</v>
      </c>
      <c r="CB198" s="135">
        <v>0</v>
      </c>
      <c r="CC198" s="135">
        <v>0</v>
      </c>
      <c r="CD198" s="135">
        <v>0</v>
      </c>
      <c r="CE198" s="135">
        <v>0</v>
      </c>
      <c r="CF198" s="135">
        <v>0</v>
      </c>
      <c r="CG198" s="135">
        <v>0</v>
      </c>
      <c r="CH198" s="135">
        <v>0</v>
      </c>
      <c r="CI198" s="135">
        <v>0</v>
      </c>
      <c r="CJ198" s="135">
        <v>1</v>
      </c>
      <c r="CK198" s="135">
        <v>0</v>
      </c>
      <c r="CL198" s="135">
        <v>0</v>
      </c>
      <c r="CM198" s="135">
        <v>0</v>
      </c>
      <c r="CN198" s="135">
        <v>0</v>
      </c>
      <c r="CO198" s="135">
        <v>0</v>
      </c>
      <c r="CP198" s="135">
        <v>0</v>
      </c>
      <c r="CQ198" s="135">
        <v>0</v>
      </c>
      <c r="CR198" s="135">
        <v>0</v>
      </c>
      <c r="CS198" s="135">
        <v>1</v>
      </c>
      <c r="CT198" s="135">
        <v>0</v>
      </c>
      <c r="CU198" s="135">
        <v>0</v>
      </c>
      <c r="CV198" s="135">
        <v>0</v>
      </c>
      <c r="CW198" s="135">
        <v>0</v>
      </c>
      <c r="CX198" s="135"/>
    </row>
    <row r="199" spans="1:102" x14ac:dyDescent="0.35">
      <c r="A199" s="135">
        <v>198</v>
      </c>
      <c r="B199" s="135">
        <v>0</v>
      </c>
      <c r="C199" s="135">
        <v>0</v>
      </c>
      <c r="D199" s="135">
        <v>0</v>
      </c>
      <c r="E199" s="135">
        <v>0</v>
      </c>
      <c r="F199" s="135">
        <v>0</v>
      </c>
      <c r="G199" s="135">
        <v>0</v>
      </c>
      <c r="H199" s="135">
        <v>0</v>
      </c>
      <c r="I199" s="135">
        <v>0</v>
      </c>
      <c r="J199" s="135">
        <v>1</v>
      </c>
      <c r="K199" s="135">
        <v>0</v>
      </c>
      <c r="L199" s="135">
        <v>0</v>
      </c>
      <c r="M199" s="135">
        <v>0</v>
      </c>
      <c r="N199" s="135">
        <v>0</v>
      </c>
      <c r="O199" s="135">
        <v>1</v>
      </c>
      <c r="P199" s="135">
        <v>0</v>
      </c>
      <c r="Q199" s="135">
        <v>0</v>
      </c>
      <c r="R199" s="135">
        <v>0</v>
      </c>
      <c r="S199" s="135">
        <v>0</v>
      </c>
      <c r="T199" s="135">
        <v>0</v>
      </c>
      <c r="U199" s="135">
        <v>1</v>
      </c>
      <c r="V199" s="135">
        <v>0</v>
      </c>
      <c r="W199" s="135">
        <v>0</v>
      </c>
      <c r="X199" s="135">
        <v>0</v>
      </c>
      <c r="Y199" s="135">
        <v>0</v>
      </c>
      <c r="Z199" s="135">
        <v>0</v>
      </c>
      <c r="AA199" s="135">
        <v>0</v>
      </c>
      <c r="AB199" s="135">
        <v>0</v>
      </c>
      <c r="AC199" s="135">
        <v>0</v>
      </c>
      <c r="AD199" s="135">
        <v>1</v>
      </c>
      <c r="AE199" s="135">
        <v>0</v>
      </c>
      <c r="AF199" s="135">
        <v>0</v>
      </c>
      <c r="AG199" s="135">
        <v>1</v>
      </c>
      <c r="AH199" s="135">
        <v>0</v>
      </c>
      <c r="AI199" s="135">
        <v>1</v>
      </c>
      <c r="AJ199" s="135">
        <v>0</v>
      </c>
      <c r="AK199" s="135">
        <v>0</v>
      </c>
      <c r="AL199" s="135">
        <v>0</v>
      </c>
      <c r="AM199" s="135">
        <v>0</v>
      </c>
      <c r="AN199" s="135">
        <v>0</v>
      </c>
      <c r="AO199" s="135">
        <v>0</v>
      </c>
      <c r="AP199" s="135">
        <v>0</v>
      </c>
      <c r="AQ199" s="135">
        <v>0</v>
      </c>
      <c r="AR199" s="135">
        <v>0</v>
      </c>
      <c r="AS199" s="135">
        <v>0</v>
      </c>
      <c r="AT199" s="135">
        <v>0</v>
      </c>
      <c r="AU199" s="135">
        <v>0</v>
      </c>
      <c r="AV199" s="135">
        <v>0</v>
      </c>
      <c r="AW199" s="135">
        <v>0</v>
      </c>
      <c r="AX199" s="135">
        <v>0</v>
      </c>
      <c r="AY199" s="135">
        <v>0</v>
      </c>
      <c r="AZ199" s="135">
        <v>0</v>
      </c>
      <c r="BA199" s="135">
        <v>0</v>
      </c>
      <c r="BB199" s="135">
        <v>0</v>
      </c>
      <c r="BC199" s="135">
        <v>0</v>
      </c>
      <c r="BD199" s="135">
        <v>0</v>
      </c>
      <c r="BE199" s="135">
        <v>1</v>
      </c>
      <c r="BF199" s="135">
        <v>1</v>
      </c>
      <c r="BG199" s="135">
        <v>0</v>
      </c>
      <c r="BH199" s="135">
        <v>0</v>
      </c>
      <c r="BI199" s="135">
        <v>0</v>
      </c>
      <c r="BJ199" s="135">
        <v>1</v>
      </c>
      <c r="BK199" s="135">
        <v>0</v>
      </c>
      <c r="BL199" s="135">
        <v>0</v>
      </c>
      <c r="BM199" s="135">
        <v>0</v>
      </c>
      <c r="BN199" s="135">
        <v>0</v>
      </c>
      <c r="BO199" s="135">
        <v>0</v>
      </c>
      <c r="BP199" s="135">
        <v>1</v>
      </c>
      <c r="BQ199" s="135">
        <v>1</v>
      </c>
      <c r="BR199" s="135">
        <v>0</v>
      </c>
      <c r="BS199" s="135">
        <v>0</v>
      </c>
      <c r="BT199" s="135">
        <v>0</v>
      </c>
      <c r="BU199" s="135">
        <v>0</v>
      </c>
      <c r="BV199" s="135">
        <v>0</v>
      </c>
      <c r="BW199" s="135">
        <v>1</v>
      </c>
      <c r="BX199" s="135">
        <v>0</v>
      </c>
      <c r="BY199" s="135">
        <v>0</v>
      </c>
      <c r="BZ199" s="135">
        <v>0</v>
      </c>
      <c r="CA199" s="135">
        <v>1</v>
      </c>
      <c r="CB199" s="135">
        <v>1</v>
      </c>
      <c r="CC199" s="135">
        <v>0</v>
      </c>
      <c r="CD199" s="135">
        <v>0</v>
      </c>
      <c r="CE199" s="135">
        <v>0</v>
      </c>
      <c r="CF199" s="135">
        <v>1</v>
      </c>
      <c r="CG199" s="135">
        <v>0</v>
      </c>
      <c r="CH199" s="135">
        <v>0</v>
      </c>
      <c r="CI199" s="135">
        <v>0</v>
      </c>
      <c r="CJ199" s="135">
        <v>0</v>
      </c>
      <c r="CK199" s="135">
        <v>0</v>
      </c>
      <c r="CL199" s="135">
        <v>0</v>
      </c>
      <c r="CM199" s="135">
        <v>0</v>
      </c>
      <c r="CN199" s="135">
        <v>0</v>
      </c>
      <c r="CO199" s="135">
        <v>1</v>
      </c>
      <c r="CP199" s="135">
        <v>0</v>
      </c>
      <c r="CQ199" s="135">
        <v>0</v>
      </c>
      <c r="CR199" s="135">
        <v>1</v>
      </c>
      <c r="CS199" s="135">
        <v>0</v>
      </c>
      <c r="CT199" s="135">
        <v>0</v>
      </c>
      <c r="CU199" s="135">
        <v>1</v>
      </c>
      <c r="CV199" s="135">
        <v>0</v>
      </c>
      <c r="CW199" s="135">
        <v>0</v>
      </c>
      <c r="CX199" s="135"/>
    </row>
    <row r="200" spans="1:102" x14ac:dyDescent="0.35">
      <c r="A200" s="135">
        <v>199</v>
      </c>
      <c r="B200" s="135">
        <v>0</v>
      </c>
      <c r="C200" s="135">
        <v>0</v>
      </c>
      <c r="D200" s="135">
        <v>0</v>
      </c>
      <c r="E200" s="135">
        <v>0</v>
      </c>
      <c r="F200" s="135">
        <v>1</v>
      </c>
      <c r="G200" s="135">
        <v>0</v>
      </c>
      <c r="H200" s="135">
        <v>0</v>
      </c>
      <c r="I200" s="135">
        <v>2</v>
      </c>
      <c r="J200" s="135">
        <v>0</v>
      </c>
      <c r="K200" s="135">
        <v>0</v>
      </c>
      <c r="L200" s="135">
        <v>0</v>
      </c>
      <c r="M200" s="135">
        <v>0</v>
      </c>
      <c r="N200" s="135">
        <v>0</v>
      </c>
      <c r="O200" s="135">
        <v>0</v>
      </c>
      <c r="P200" s="135">
        <v>1</v>
      </c>
      <c r="Q200" s="135">
        <v>0</v>
      </c>
      <c r="R200" s="135">
        <v>0</v>
      </c>
      <c r="S200" s="135">
        <v>0</v>
      </c>
      <c r="T200" s="135">
        <v>0</v>
      </c>
      <c r="U200" s="135">
        <v>0</v>
      </c>
      <c r="V200" s="135">
        <v>0</v>
      </c>
      <c r="W200" s="135">
        <v>0</v>
      </c>
      <c r="X200" s="135">
        <v>0</v>
      </c>
      <c r="Y200" s="135">
        <v>0</v>
      </c>
      <c r="Z200" s="135">
        <v>0</v>
      </c>
      <c r="AA200" s="135">
        <v>0</v>
      </c>
      <c r="AB200" s="135">
        <v>0</v>
      </c>
      <c r="AC200" s="135">
        <v>0</v>
      </c>
      <c r="AD200" s="135">
        <v>0</v>
      </c>
      <c r="AE200" s="135">
        <v>1</v>
      </c>
      <c r="AF200" s="135">
        <v>0</v>
      </c>
      <c r="AG200" s="135">
        <v>0</v>
      </c>
      <c r="AH200" s="135">
        <v>0</v>
      </c>
      <c r="AI200" s="135">
        <v>0</v>
      </c>
      <c r="AJ200" s="135">
        <v>0</v>
      </c>
      <c r="AK200" s="135">
        <v>0</v>
      </c>
      <c r="AL200" s="135">
        <v>0</v>
      </c>
      <c r="AM200" s="135">
        <v>1</v>
      </c>
      <c r="AN200" s="135">
        <v>0</v>
      </c>
      <c r="AO200" s="135">
        <v>0</v>
      </c>
      <c r="AP200" s="135">
        <v>0</v>
      </c>
      <c r="AQ200" s="135">
        <v>0</v>
      </c>
      <c r="AR200" s="135">
        <v>0</v>
      </c>
      <c r="AS200" s="135">
        <v>0</v>
      </c>
      <c r="AT200" s="135">
        <v>0</v>
      </c>
      <c r="AU200" s="135">
        <v>0</v>
      </c>
      <c r="AV200" s="135">
        <v>0</v>
      </c>
      <c r="AW200" s="135">
        <v>0</v>
      </c>
      <c r="AX200" s="135">
        <v>0</v>
      </c>
      <c r="AY200" s="135">
        <v>1</v>
      </c>
      <c r="AZ200" s="135">
        <v>1</v>
      </c>
      <c r="BA200" s="135">
        <v>0</v>
      </c>
      <c r="BB200" s="135">
        <v>0</v>
      </c>
      <c r="BC200" s="135">
        <v>0</v>
      </c>
      <c r="BD200" s="135">
        <v>0</v>
      </c>
      <c r="BE200" s="135">
        <v>0</v>
      </c>
      <c r="BF200" s="135">
        <v>0</v>
      </c>
      <c r="BG200" s="135">
        <v>0</v>
      </c>
      <c r="BH200" s="135">
        <v>0</v>
      </c>
      <c r="BI200" s="135">
        <v>1</v>
      </c>
      <c r="BJ200" s="135">
        <v>1</v>
      </c>
      <c r="BK200" s="135">
        <v>0</v>
      </c>
      <c r="BL200" s="135">
        <v>0</v>
      </c>
      <c r="BM200" s="135">
        <v>0</v>
      </c>
      <c r="BN200" s="135">
        <v>0</v>
      </c>
      <c r="BO200" s="135">
        <v>0</v>
      </c>
      <c r="BP200" s="135">
        <v>0</v>
      </c>
      <c r="BQ200" s="135">
        <v>0</v>
      </c>
      <c r="BR200" s="135">
        <v>1</v>
      </c>
      <c r="BS200" s="135">
        <v>0</v>
      </c>
      <c r="BT200" s="135">
        <v>0</v>
      </c>
      <c r="BU200" s="135">
        <v>0</v>
      </c>
      <c r="BV200" s="135">
        <v>0</v>
      </c>
      <c r="BW200" s="135">
        <v>1</v>
      </c>
      <c r="BX200" s="135">
        <v>0</v>
      </c>
      <c r="BY200" s="135">
        <v>0</v>
      </c>
      <c r="BZ200" s="135">
        <v>0</v>
      </c>
      <c r="CA200" s="135">
        <v>0</v>
      </c>
      <c r="CB200" s="135">
        <v>0</v>
      </c>
      <c r="CC200" s="135">
        <v>0</v>
      </c>
      <c r="CD200" s="135">
        <v>0</v>
      </c>
      <c r="CE200" s="135">
        <v>0</v>
      </c>
      <c r="CF200" s="135">
        <v>0</v>
      </c>
      <c r="CG200" s="135">
        <v>0</v>
      </c>
      <c r="CH200" s="135">
        <v>0</v>
      </c>
      <c r="CI200" s="135">
        <v>0</v>
      </c>
      <c r="CJ200" s="135">
        <v>0</v>
      </c>
      <c r="CK200" s="135">
        <v>0</v>
      </c>
      <c r="CL200" s="135">
        <v>0</v>
      </c>
      <c r="CM200" s="135">
        <v>0</v>
      </c>
      <c r="CN200" s="135">
        <v>1</v>
      </c>
      <c r="CO200" s="135">
        <v>0</v>
      </c>
      <c r="CP200" s="135">
        <v>0</v>
      </c>
      <c r="CQ200" s="135">
        <v>0</v>
      </c>
      <c r="CR200" s="135">
        <v>0</v>
      </c>
      <c r="CS200" s="135">
        <v>0</v>
      </c>
      <c r="CT200" s="135">
        <v>0</v>
      </c>
      <c r="CU200" s="135">
        <v>0</v>
      </c>
      <c r="CV200" s="135">
        <v>0</v>
      </c>
      <c r="CW200" s="135">
        <v>0</v>
      </c>
      <c r="CX200" s="135"/>
    </row>
    <row r="201" spans="1:102" x14ac:dyDescent="0.35">
      <c r="A201" s="135">
        <v>200</v>
      </c>
      <c r="B201" s="135">
        <v>0</v>
      </c>
      <c r="C201" s="135">
        <v>0</v>
      </c>
      <c r="D201" s="135">
        <v>0</v>
      </c>
      <c r="E201" s="135">
        <v>0</v>
      </c>
      <c r="F201" s="135">
        <v>0</v>
      </c>
      <c r="G201" s="135">
        <v>0</v>
      </c>
      <c r="H201" s="135">
        <v>0</v>
      </c>
      <c r="I201" s="135">
        <v>0</v>
      </c>
      <c r="J201" s="135">
        <v>0</v>
      </c>
      <c r="K201" s="135">
        <v>0</v>
      </c>
      <c r="L201" s="135">
        <v>0</v>
      </c>
      <c r="M201" s="135">
        <v>0</v>
      </c>
      <c r="N201" s="135">
        <v>0</v>
      </c>
      <c r="O201" s="135">
        <v>0</v>
      </c>
      <c r="P201" s="135">
        <v>0</v>
      </c>
      <c r="Q201" s="135">
        <v>0</v>
      </c>
      <c r="R201" s="135">
        <v>0</v>
      </c>
      <c r="S201" s="135">
        <v>0</v>
      </c>
      <c r="T201" s="135">
        <v>0</v>
      </c>
      <c r="U201" s="135">
        <v>0</v>
      </c>
      <c r="V201" s="135">
        <v>0</v>
      </c>
      <c r="W201" s="135">
        <v>0</v>
      </c>
      <c r="X201" s="135">
        <v>0</v>
      </c>
      <c r="Y201" s="135">
        <v>0</v>
      </c>
      <c r="Z201" s="135">
        <v>0</v>
      </c>
      <c r="AA201" s="135">
        <v>0</v>
      </c>
      <c r="AB201" s="135">
        <v>1</v>
      </c>
      <c r="AC201" s="135">
        <v>1</v>
      </c>
      <c r="AD201" s="135">
        <v>0</v>
      </c>
      <c r="AE201" s="135">
        <v>0</v>
      </c>
      <c r="AF201" s="135">
        <v>0</v>
      </c>
      <c r="AG201" s="135">
        <v>0</v>
      </c>
      <c r="AH201" s="135">
        <v>0</v>
      </c>
      <c r="AI201" s="135">
        <v>1</v>
      </c>
      <c r="AJ201" s="135">
        <v>0</v>
      </c>
      <c r="AK201" s="135">
        <v>1</v>
      </c>
      <c r="AL201" s="135">
        <v>0</v>
      </c>
      <c r="AM201" s="135">
        <v>0</v>
      </c>
      <c r="AN201" s="135">
        <v>0</v>
      </c>
      <c r="AO201" s="135">
        <v>0</v>
      </c>
      <c r="AP201" s="135">
        <v>0</v>
      </c>
      <c r="AQ201" s="135">
        <v>0</v>
      </c>
      <c r="AR201" s="135">
        <v>0</v>
      </c>
      <c r="AS201" s="135">
        <v>0</v>
      </c>
      <c r="AT201" s="135">
        <v>1</v>
      </c>
      <c r="AU201" s="135">
        <v>0</v>
      </c>
      <c r="AV201" s="135">
        <v>1</v>
      </c>
      <c r="AW201" s="135">
        <v>0</v>
      </c>
      <c r="AX201" s="135">
        <v>1</v>
      </c>
      <c r="AY201" s="135">
        <v>0</v>
      </c>
      <c r="AZ201" s="135">
        <v>0</v>
      </c>
      <c r="BA201" s="135">
        <v>1</v>
      </c>
      <c r="BB201" s="135">
        <v>0</v>
      </c>
      <c r="BC201" s="135">
        <v>0</v>
      </c>
      <c r="BD201" s="135">
        <v>0</v>
      </c>
      <c r="BE201" s="135">
        <v>0</v>
      </c>
      <c r="BF201" s="135">
        <v>0</v>
      </c>
      <c r="BG201" s="135">
        <v>0</v>
      </c>
      <c r="BH201" s="135">
        <v>0</v>
      </c>
      <c r="BI201" s="135">
        <v>0</v>
      </c>
      <c r="BJ201" s="135">
        <v>0</v>
      </c>
      <c r="BK201" s="135">
        <v>0</v>
      </c>
      <c r="BL201" s="135">
        <v>0</v>
      </c>
      <c r="BM201" s="135">
        <v>0</v>
      </c>
      <c r="BN201" s="135">
        <v>0</v>
      </c>
      <c r="BO201" s="135">
        <v>0</v>
      </c>
      <c r="BP201" s="135">
        <v>0</v>
      </c>
      <c r="BQ201" s="135">
        <v>0</v>
      </c>
      <c r="BR201" s="135">
        <v>0</v>
      </c>
      <c r="BS201" s="135">
        <v>0</v>
      </c>
      <c r="BT201" s="135">
        <v>0</v>
      </c>
      <c r="BU201" s="135">
        <v>0</v>
      </c>
      <c r="BV201" s="135">
        <v>1</v>
      </c>
      <c r="BW201" s="135">
        <v>0</v>
      </c>
      <c r="BX201" s="135">
        <v>0</v>
      </c>
      <c r="BY201" s="135">
        <v>0</v>
      </c>
      <c r="BZ201" s="135">
        <v>0</v>
      </c>
      <c r="CA201" s="135">
        <v>0</v>
      </c>
      <c r="CB201" s="135">
        <v>0</v>
      </c>
      <c r="CC201" s="135">
        <v>0</v>
      </c>
      <c r="CD201" s="135">
        <v>0</v>
      </c>
      <c r="CE201" s="135">
        <v>0</v>
      </c>
      <c r="CF201" s="135">
        <v>0</v>
      </c>
      <c r="CG201" s="135">
        <v>0</v>
      </c>
      <c r="CH201" s="135">
        <v>0</v>
      </c>
      <c r="CI201" s="135">
        <v>0</v>
      </c>
      <c r="CJ201" s="135">
        <v>0</v>
      </c>
      <c r="CK201" s="135">
        <v>0</v>
      </c>
      <c r="CL201" s="135">
        <v>0</v>
      </c>
      <c r="CM201" s="135">
        <v>0</v>
      </c>
      <c r="CN201" s="135">
        <v>0</v>
      </c>
      <c r="CO201" s="135">
        <v>1</v>
      </c>
      <c r="CP201" s="135">
        <v>1</v>
      </c>
      <c r="CQ201" s="135">
        <v>0</v>
      </c>
      <c r="CR201" s="135">
        <v>0</v>
      </c>
      <c r="CS201" s="135">
        <v>0</v>
      </c>
      <c r="CT201" s="135">
        <v>0</v>
      </c>
      <c r="CU201" s="135">
        <v>0</v>
      </c>
      <c r="CV201" s="135">
        <v>0</v>
      </c>
      <c r="CW201" s="135">
        <v>0</v>
      </c>
      <c r="CX201" s="135"/>
    </row>
    <row r="202" spans="1:102" x14ac:dyDescent="0.35">
      <c r="A202" s="135">
        <v>201</v>
      </c>
      <c r="B202" s="135">
        <v>0</v>
      </c>
      <c r="C202" s="135">
        <v>0</v>
      </c>
      <c r="D202" s="135">
        <v>0</v>
      </c>
      <c r="E202" s="135">
        <v>0</v>
      </c>
      <c r="F202" s="135">
        <v>0</v>
      </c>
      <c r="G202" s="135">
        <v>0</v>
      </c>
      <c r="H202" s="135">
        <v>0</v>
      </c>
      <c r="I202" s="135">
        <v>0</v>
      </c>
      <c r="J202" s="135">
        <v>0</v>
      </c>
      <c r="K202" s="135">
        <v>0</v>
      </c>
      <c r="L202" s="135">
        <v>0</v>
      </c>
      <c r="M202" s="135">
        <v>0</v>
      </c>
      <c r="N202" s="135">
        <v>0</v>
      </c>
      <c r="O202" s="135">
        <v>0</v>
      </c>
      <c r="P202" s="135">
        <v>1</v>
      </c>
      <c r="Q202" s="135">
        <v>0</v>
      </c>
      <c r="R202" s="135">
        <v>2</v>
      </c>
      <c r="S202" s="135">
        <v>0</v>
      </c>
      <c r="T202" s="135">
        <v>0</v>
      </c>
      <c r="U202" s="135">
        <v>0</v>
      </c>
      <c r="V202" s="135">
        <v>0</v>
      </c>
      <c r="W202" s="135">
        <v>0</v>
      </c>
      <c r="X202" s="135">
        <v>0</v>
      </c>
      <c r="Y202" s="135">
        <v>0</v>
      </c>
      <c r="Z202" s="135">
        <v>0</v>
      </c>
      <c r="AA202" s="135">
        <v>0</v>
      </c>
      <c r="AB202" s="135">
        <v>1</v>
      </c>
      <c r="AC202" s="135">
        <v>0</v>
      </c>
      <c r="AD202" s="135">
        <v>0</v>
      </c>
      <c r="AE202" s="135">
        <v>0</v>
      </c>
      <c r="AF202" s="135">
        <v>0</v>
      </c>
      <c r="AG202" s="135">
        <v>0</v>
      </c>
      <c r="AH202" s="135">
        <v>0</v>
      </c>
      <c r="AI202" s="135">
        <v>0</v>
      </c>
      <c r="AJ202" s="135">
        <v>0</v>
      </c>
      <c r="AK202" s="135">
        <v>0</v>
      </c>
      <c r="AL202" s="135">
        <v>1</v>
      </c>
      <c r="AM202" s="135">
        <v>0</v>
      </c>
      <c r="AN202" s="135">
        <v>0</v>
      </c>
      <c r="AO202" s="135">
        <v>0</v>
      </c>
      <c r="AP202" s="135">
        <v>0</v>
      </c>
      <c r="AQ202" s="135">
        <v>0</v>
      </c>
      <c r="AR202" s="135">
        <v>1</v>
      </c>
      <c r="AS202" s="135">
        <v>0</v>
      </c>
      <c r="AT202" s="135">
        <v>1</v>
      </c>
      <c r="AU202" s="135">
        <v>1</v>
      </c>
      <c r="AV202" s="135">
        <v>1</v>
      </c>
      <c r="AW202" s="135">
        <v>0</v>
      </c>
      <c r="AX202" s="135">
        <v>1</v>
      </c>
      <c r="AY202" s="135">
        <v>0</v>
      </c>
      <c r="AZ202" s="135">
        <v>0</v>
      </c>
      <c r="BA202" s="135">
        <v>0</v>
      </c>
      <c r="BB202" s="135">
        <v>0</v>
      </c>
      <c r="BC202" s="135">
        <v>0</v>
      </c>
      <c r="BD202" s="135">
        <v>0</v>
      </c>
      <c r="BE202" s="135">
        <v>1</v>
      </c>
      <c r="BF202" s="135">
        <v>0</v>
      </c>
      <c r="BG202" s="135">
        <v>1</v>
      </c>
      <c r="BH202" s="135">
        <v>1</v>
      </c>
      <c r="BI202" s="135">
        <v>0</v>
      </c>
      <c r="BJ202" s="135">
        <v>0</v>
      </c>
      <c r="BK202" s="135">
        <v>0</v>
      </c>
      <c r="BL202" s="135">
        <v>0</v>
      </c>
      <c r="BM202" s="135">
        <v>0</v>
      </c>
      <c r="BN202" s="135">
        <v>0</v>
      </c>
      <c r="BO202" s="135">
        <v>0</v>
      </c>
      <c r="BP202" s="135">
        <v>0</v>
      </c>
      <c r="BQ202" s="135">
        <v>0</v>
      </c>
      <c r="BR202" s="135">
        <v>0</v>
      </c>
      <c r="BS202" s="135">
        <v>0</v>
      </c>
      <c r="BT202" s="135">
        <v>0</v>
      </c>
      <c r="BU202" s="135">
        <v>0</v>
      </c>
      <c r="BV202" s="135">
        <v>0</v>
      </c>
      <c r="BW202" s="135">
        <v>0</v>
      </c>
      <c r="BX202" s="135">
        <v>0</v>
      </c>
      <c r="BY202" s="135">
        <v>0</v>
      </c>
      <c r="BZ202" s="135">
        <v>0</v>
      </c>
      <c r="CA202" s="135">
        <v>0</v>
      </c>
      <c r="CB202" s="135">
        <v>0</v>
      </c>
      <c r="CC202" s="135">
        <v>0</v>
      </c>
      <c r="CD202" s="135">
        <v>0</v>
      </c>
      <c r="CE202" s="135">
        <v>0</v>
      </c>
      <c r="CF202" s="135">
        <v>0</v>
      </c>
      <c r="CG202" s="135">
        <v>0</v>
      </c>
      <c r="CH202" s="135">
        <v>0</v>
      </c>
      <c r="CI202" s="135">
        <v>0</v>
      </c>
      <c r="CJ202" s="135">
        <v>0</v>
      </c>
      <c r="CK202" s="135">
        <v>0</v>
      </c>
      <c r="CL202" s="135">
        <v>0</v>
      </c>
      <c r="CM202" s="135">
        <v>0</v>
      </c>
      <c r="CN202" s="135">
        <v>0</v>
      </c>
      <c r="CO202" s="135">
        <v>0</v>
      </c>
      <c r="CP202" s="135">
        <v>1</v>
      </c>
      <c r="CQ202" s="135">
        <v>0</v>
      </c>
      <c r="CR202" s="135">
        <v>0</v>
      </c>
      <c r="CS202" s="135">
        <v>0</v>
      </c>
      <c r="CT202" s="135">
        <v>0</v>
      </c>
      <c r="CU202" s="135">
        <v>0</v>
      </c>
      <c r="CV202" s="135">
        <v>0</v>
      </c>
      <c r="CW202" s="135">
        <v>1</v>
      </c>
      <c r="CX202" s="135"/>
    </row>
    <row r="203" spans="1:102" x14ac:dyDescent="0.35">
      <c r="A203" s="135">
        <v>202</v>
      </c>
      <c r="B203" s="135">
        <v>0</v>
      </c>
      <c r="C203" s="135">
        <v>0</v>
      </c>
      <c r="D203" s="135">
        <v>0</v>
      </c>
      <c r="E203" s="135">
        <v>0</v>
      </c>
      <c r="F203" s="135">
        <v>0</v>
      </c>
      <c r="G203" s="135">
        <v>0</v>
      </c>
      <c r="H203" s="135">
        <v>1</v>
      </c>
      <c r="I203" s="135">
        <v>0</v>
      </c>
      <c r="J203" s="135">
        <v>0</v>
      </c>
      <c r="K203" s="135">
        <v>0</v>
      </c>
      <c r="L203" s="135">
        <v>0</v>
      </c>
      <c r="M203" s="135">
        <v>0</v>
      </c>
      <c r="N203" s="135">
        <v>0</v>
      </c>
      <c r="O203" s="135">
        <v>0</v>
      </c>
      <c r="P203" s="135">
        <v>1</v>
      </c>
      <c r="Q203" s="135">
        <v>0</v>
      </c>
      <c r="R203" s="135">
        <v>0</v>
      </c>
      <c r="S203" s="135">
        <v>0</v>
      </c>
      <c r="T203" s="135">
        <v>0</v>
      </c>
      <c r="U203" s="135">
        <v>0</v>
      </c>
      <c r="V203" s="135">
        <v>0</v>
      </c>
      <c r="W203" s="135">
        <v>0</v>
      </c>
      <c r="X203" s="135">
        <v>0</v>
      </c>
      <c r="Y203" s="135">
        <v>0</v>
      </c>
      <c r="Z203" s="135">
        <v>0</v>
      </c>
      <c r="AA203" s="135">
        <v>0</v>
      </c>
      <c r="AB203" s="135">
        <v>0</v>
      </c>
      <c r="AC203" s="135">
        <v>0</v>
      </c>
      <c r="AD203" s="135">
        <v>0</v>
      </c>
      <c r="AE203" s="135">
        <v>0</v>
      </c>
      <c r="AF203" s="135">
        <v>0</v>
      </c>
      <c r="AG203" s="135">
        <v>0</v>
      </c>
      <c r="AH203" s="135">
        <v>0</v>
      </c>
      <c r="AI203" s="135">
        <v>0</v>
      </c>
      <c r="AJ203" s="135">
        <v>1</v>
      </c>
      <c r="AK203" s="135">
        <v>0</v>
      </c>
      <c r="AL203" s="135">
        <v>0</v>
      </c>
      <c r="AM203" s="135">
        <v>0</v>
      </c>
      <c r="AN203" s="135">
        <v>0</v>
      </c>
      <c r="AO203" s="135">
        <v>0</v>
      </c>
      <c r="AP203" s="135">
        <v>0</v>
      </c>
      <c r="AQ203" s="135">
        <v>1</v>
      </c>
      <c r="AR203" s="135">
        <v>0</v>
      </c>
      <c r="AS203" s="135">
        <v>0</v>
      </c>
      <c r="AT203" s="135">
        <v>0</v>
      </c>
      <c r="AU203" s="135">
        <v>0</v>
      </c>
      <c r="AV203" s="135">
        <v>0</v>
      </c>
      <c r="AW203" s="135">
        <v>0</v>
      </c>
      <c r="AX203" s="135">
        <v>0</v>
      </c>
      <c r="AY203" s="135">
        <v>0</v>
      </c>
      <c r="AZ203" s="135">
        <v>0</v>
      </c>
      <c r="BA203" s="135">
        <v>0</v>
      </c>
      <c r="BB203" s="135">
        <v>1</v>
      </c>
      <c r="BC203" s="135">
        <v>0</v>
      </c>
      <c r="BD203" s="135">
        <v>0</v>
      </c>
      <c r="BE203" s="135">
        <v>0</v>
      </c>
      <c r="BF203" s="135">
        <v>0</v>
      </c>
      <c r="BG203" s="135">
        <v>0</v>
      </c>
      <c r="BH203" s="135">
        <v>0</v>
      </c>
      <c r="BI203" s="135">
        <v>0</v>
      </c>
      <c r="BJ203" s="135">
        <v>0</v>
      </c>
      <c r="BK203" s="135">
        <v>0</v>
      </c>
      <c r="BL203" s="135">
        <v>1</v>
      </c>
      <c r="BM203" s="135">
        <v>0</v>
      </c>
      <c r="BN203" s="135">
        <v>0</v>
      </c>
      <c r="BO203" s="135">
        <v>0</v>
      </c>
      <c r="BP203" s="135">
        <v>0</v>
      </c>
      <c r="BQ203" s="135">
        <v>1</v>
      </c>
      <c r="BR203" s="135">
        <v>0</v>
      </c>
      <c r="BS203" s="135">
        <v>0</v>
      </c>
      <c r="BT203" s="135">
        <v>0</v>
      </c>
      <c r="BU203" s="135">
        <v>0</v>
      </c>
      <c r="BV203" s="135">
        <v>0</v>
      </c>
      <c r="BW203" s="135">
        <v>0</v>
      </c>
      <c r="BX203" s="135">
        <v>0</v>
      </c>
      <c r="BY203" s="135">
        <v>0</v>
      </c>
      <c r="BZ203" s="135">
        <v>0</v>
      </c>
      <c r="CA203" s="135">
        <v>0</v>
      </c>
      <c r="CB203" s="135">
        <v>0</v>
      </c>
      <c r="CC203" s="135">
        <v>0</v>
      </c>
      <c r="CD203" s="135">
        <v>1</v>
      </c>
      <c r="CE203" s="135">
        <v>0</v>
      </c>
      <c r="CF203" s="135">
        <v>0</v>
      </c>
      <c r="CG203" s="135">
        <v>1</v>
      </c>
      <c r="CH203" s="135">
        <v>0</v>
      </c>
      <c r="CI203" s="135">
        <v>0</v>
      </c>
      <c r="CJ203" s="135">
        <v>0</v>
      </c>
      <c r="CK203" s="135">
        <v>0</v>
      </c>
      <c r="CL203" s="135">
        <v>1</v>
      </c>
      <c r="CM203" s="135">
        <v>1</v>
      </c>
      <c r="CN203" s="135">
        <v>0</v>
      </c>
      <c r="CO203" s="135">
        <v>0</v>
      </c>
      <c r="CP203" s="135">
        <v>0</v>
      </c>
      <c r="CQ203" s="135">
        <v>0</v>
      </c>
      <c r="CR203" s="135">
        <v>0</v>
      </c>
      <c r="CS203" s="135">
        <v>0</v>
      </c>
      <c r="CT203" s="135">
        <v>0</v>
      </c>
      <c r="CU203" s="135">
        <v>0</v>
      </c>
      <c r="CV203" s="135">
        <v>0</v>
      </c>
      <c r="CW203" s="135">
        <v>0</v>
      </c>
      <c r="CX203" s="135"/>
    </row>
    <row r="204" spans="1:102" x14ac:dyDescent="0.35">
      <c r="A204" s="135">
        <v>203</v>
      </c>
      <c r="B204" s="135">
        <v>0</v>
      </c>
      <c r="C204" s="135">
        <v>2</v>
      </c>
      <c r="D204" s="135">
        <v>0</v>
      </c>
      <c r="E204" s="135">
        <v>0</v>
      </c>
      <c r="F204" s="135">
        <v>0</v>
      </c>
      <c r="G204" s="135">
        <v>0</v>
      </c>
      <c r="H204" s="135">
        <v>1</v>
      </c>
      <c r="I204" s="135">
        <v>0</v>
      </c>
      <c r="J204" s="135">
        <v>0</v>
      </c>
      <c r="K204" s="135">
        <v>0</v>
      </c>
      <c r="L204" s="135">
        <v>0</v>
      </c>
      <c r="M204" s="135">
        <v>0</v>
      </c>
      <c r="N204" s="135">
        <v>0</v>
      </c>
      <c r="O204" s="135">
        <v>0</v>
      </c>
      <c r="P204" s="135">
        <v>1</v>
      </c>
      <c r="Q204" s="135">
        <v>0</v>
      </c>
      <c r="R204" s="135">
        <v>0</v>
      </c>
      <c r="S204" s="135">
        <v>0</v>
      </c>
      <c r="T204" s="135">
        <v>0</v>
      </c>
      <c r="U204" s="135">
        <v>0</v>
      </c>
      <c r="V204" s="135">
        <v>0</v>
      </c>
      <c r="W204" s="135">
        <v>0</v>
      </c>
      <c r="X204" s="135">
        <v>0</v>
      </c>
      <c r="Y204" s="135">
        <v>0</v>
      </c>
      <c r="Z204" s="135">
        <v>0</v>
      </c>
      <c r="AA204" s="135">
        <v>0</v>
      </c>
      <c r="AB204" s="135">
        <v>0</v>
      </c>
      <c r="AC204" s="135">
        <v>0</v>
      </c>
      <c r="AD204" s="135">
        <v>0</v>
      </c>
      <c r="AE204" s="135">
        <v>0</v>
      </c>
      <c r="AF204" s="135">
        <v>0</v>
      </c>
      <c r="AG204" s="135">
        <v>0</v>
      </c>
      <c r="AH204" s="135">
        <v>0</v>
      </c>
      <c r="AI204" s="135">
        <v>0</v>
      </c>
      <c r="AJ204" s="135">
        <v>0</v>
      </c>
      <c r="AK204" s="135">
        <v>0</v>
      </c>
      <c r="AL204" s="135">
        <v>0</v>
      </c>
      <c r="AM204" s="135">
        <v>0</v>
      </c>
      <c r="AN204" s="135">
        <v>0</v>
      </c>
      <c r="AO204" s="135">
        <v>0</v>
      </c>
      <c r="AP204" s="135">
        <v>1</v>
      </c>
      <c r="AQ204" s="135">
        <v>0</v>
      </c>
      <c r="AR204" s="135">
        <v>0</v>
      </c>
      <c r="AS204" s="135">
        <v>0</v>
      </c>
      <c r="AT204" s="135">
        <v>0</v>
      </c>
      <c r="AU204" s="135">
        <v>0</v>
      </c>
      <c r="AV204" s="135">
        <v>0</v>
      </c>
      <c r="AW204" s="135">
        <v>0</v>
      </c>
      <c r="AX204" s="135">
        <v>0</v>
      </c>
      <c r="AY204" s="135">
        <v>0</v>
      </c>
      <c r="AZ204" s="135">
        <v>1</v>
      </c>
      <c r="BA204" s="135">
        <v>0</v>
      </c>
      <c r="BB204" s="135">
        <v>0</v>
      </c>
      <c r="BC204" s="135">
        <v>0</v>
      </c>
      <c r="BD204" s="135">
        <v>0</v>
      </c>
      <c r="BE204" s="135">
        <v>0</v>
      </c>
      <c r="BF204" s="135">
        <v>0</v>
      </c>
      <c r="BG204" s="135">
        <v>0</v>
      </c>
      <c r="BH204" s="135">
        <v>0</v>
      </c>
      <c r="BI204" s="135">
        <v>0</v>
      </c>
      <c r="BJ204" s="135">
        <v>0</v>
      </c>
      <c r="BK204" s="135">
        <v>0</v>
      </c>
      <c r="BL204" s="135">
        <v>1</v>
      </c>
      <c r="BM204" s="135">
        <v>0</v>
      </c>
      <c r="BN204" s="135">
        <v>0</v>
      </c>
      <c r="BO204" s="135">
        <v>0</v>
      </c>
      <c r="BP204" s="135">
        <v>0</v>
      </c>
      <c r="BQ204" s="135">
        <v>0</v>
      </c>
      <c r="BR204" s="135">
        <v>1</v>
      </c>
      <c r="BS204" s="135">
        <v>0</v>
      </c>
      <c r="BT204" s="135">
        <v>0</v>
      </c>
      <c r="BU204" s="135">
        <v>0</v>
      </c>
      <c r="BV204" s="135">
        <v>0</v>
      </c>
      <c r="BW204" s="135">
        <v>0</v>
      </c>
      <c r="BX204" s="135">
        <v>1</v>
      </c>
      <c r="BY204" s="135">
        <v>0</v>
      </c>
      <c r="BZ204" s="135">
        <v>0</v>
      </c>
      <c r="CA204" s="135">
        <v>0</v>
      </c>
      <c r="CB204" s="135">
        <v>0</v>
      </c>
      <c r="CC204" s="135">
        <v>1</v>
      </c>
      <c r="CD204" s="135">
        <v>0</v>
      </c>
      <c r="CE204" s="135">
        <v>1</v>
      </c>
      <c r="CF204" s="135">
        <v>0</v>
      </c>
      <c r="CG204" s="135">
        <v>0</v>
      </c>
      <c r="CH204" s="135">
        <v>0</v>
      </c>
      <c r="CI204" s="135">
        <v>1</v>
      </c>
      <c r="CJ204" s="135">
        <v>0</v>
      </c>
      <c r="CK204" s="135">
        <v>0</v>
      </c>
      <c r="CL204" s="135">
        <v>0</v>
      </c>
      <c r="CM204" s="135">
        <v>0</v>
      </c>
      <c r="CN204" s="135">
        <v>0</v>
      </c>
      <c r="CO204" s="135">
        <v>0</v>
      </c>
      <c r="CP204" s="135">
        <v>0</v>
      </c>
      <c r="CQ204" s="135">
        <v>0</v>
      </c>
      <c r="CR204" s="135">
        <v>0</v>
      </c>
      <c r="CS204" s="135">
        <v>1</v>
      </c>
      <c r="CT204" s="135">
        <v>0</v>
      </c>
      <c r="CU204" s="135">
        <v>0</v>
      </c>
      <c r="CV204" s="135">
        <v>0</v>
      </c>
      <c r="CW204" s="135">
        <v>0</v>
      </c>
      <c r="CX204" s="135"/>
    </row>
    <row r="205" spans="1:102" x14ac:dyDescent="0.35">
      <c r="A205" s="135">
        <v>204</v>
      </c>
      <c r="B205" s="135">
        <v>0</v>
      </c>
      <c r="C205" s="135">
        <v>0</v>
      </c>
      <c r="D205" s="135">
        <v>0</v>
      </c>
      <c r="E205" s="135">
        <v>0</v>
      </c>
      <c r="F205" s="135">
        <v>0</v>
      </c>
      <c r="G205" s="135">
        <v>0</v>
      </c>
      <c r="H205" s="135">
        <v>0</v>
      </c>
      <c r="I205" s="135">
        <v>0</v>
      </c>
      <c r="J205" s="135">
        <v>0</v>
      </c>
      <c r="K205" s="135">
        <v>0</v>
      </c>
      <c r="L205" s="135">
        <v>0</v>
      </c>
      <c r="M205" s="135">
        <v>0</v>
      </c>
      <c r="N205" s="135">
        <v>0</v>
      </c>
      <c r="O205" s="135">
        <v>0</v>
      </c>
      <c r="P205" s="135">
        <v>0</v>
      </c>
      <c r="Q205" s="135">
        <v>0</v>
      </c>
      <c r="R205" s="135">
        <v>0</v>
      </c>
      <c r="S205" s="135">
        <v>1</v>
      </c>
      <c r="T205" s="135">
        <v>0</v>
      </c>
      <c r="U205" s="135">
        <v>0</v>
      </c>
      <c r="V205" s="135">
        <v>0</v>
      </c>
      <c r="W205" s="135">
        <v>1</v>
      </c>
      <c r="X205" s="135">
        <v>0</v>
      </c>
      <c r="Y205" s="135">
        <v>0</v>
      </c>
      <c r="Z205" s="135">
        <v>0</v>
      </c>
      <c r="AA205" s="135">
        <v>0</v>
      </c>
      <c r="AB205" s="135">
        <v>0</v>
      </c>
      <c r="AC205" s="135">
        <v>0</v>
      </c>
      <c r="AD205" s="135">
        <v>0</v>
      </c>
      <c r="AE205" s="135">
        <v>0</v>
      </c>
      <c r="AF205" s="135">
        <v>0</v>
      </c>
      <c r="AG205" s="135">
        <v>0</v>
      </c>
      <c r="AH205" s="135">
        <v>0</v>
      </c>
      <c r="AI205" s="135">
        <v>0</v>
      </c>
      <c r="AJ205" s="135">
        <v>0</v>
      </c>
      <c r="AK205" s="135">
        <v>0</v>
      </c>
      <c r="AL205" s="135">
        <v>0</v>
      </c>
      <c r="AM205" s="135">
        <v>0</v>
      </c>
      <c r="AN205" s="135">
        <v>0</v>
      </c>
      <c r="AO205" s="135">
        <v>0</v>
      </c>
      <c r="AP205" s="135">
        <v>0</v>
      </c>
      <c r="AQ205" s="135">
        <v>0</v>
      </c>
      <c r="AR205" s="135">
        <v>0</v>
      </c>
      <c r="AS205" s="135">
        <v>0</v>
      </c>
      <c r="AT205" s="135">
        <v>0</v>
      </c>
      <c r="AU205" s="135">
        <v>0</v>
      </c>
      <c r="AV205" s="135">
        <v>0</v>
      </c>
      <c r="AW205" s="135">
        <v>2</v>
      </c>
      <c r="AX205" s="135">
        <v>0</v>
      </c>
      <c r="AY205" s="135">
        <v>0</v>
      </c>
      <c r="AZ205" s="135">
        <v>0</v>
      </c>
      <c r="BA205" s="135">
        <v>0</v>
      </c>
      <c r="BB205" s="135">
        <v>0</v>
      </c>
      <c r="BC205" s="135">
        <v>0</v>
      </c>
      <c r="BD205" s="135">
        <v>1</v>
      </c>
      <c r="BE205" s="135">
        <v>0</v>
      </c>
      <c r="BF205" s="135">
        <v>0</v>
      </c>
      <c r="BG205" s="135">
        <v>0</v>
      </c>
      <c r="BH205" s="135">
        <v>0</v>
      </c>
      <c r="BI205" s="135">
        <v>0</v>
      </c>
      <c r="BJ205" s="135">
        <v>0</v>
      </c>
      <c r="BK205" s="135">
        <v>1</v>
      </c>
      <c r="BL205" s="135">
        <v>0</v>
      </c>
      <c r="BM205" s="135">
        <v>0</v>
      </c>
      <c r="BN205" s="135">
        <v>1</v>
      </c>
      <c r="BO205" s="135">
        <v>0</v>
      </c>
      <c r="BP205" s="135">
        <v>1</v>
      </c>
      <c r="BQ205" s="135">
        <v>0</v>
      </c>
      <c r="BR205" s="135">
        <v>0</v>
      </c>
      <c r="BS205" s="135">
        <v>0</v>
      </c>
      <c r="BT205" s="135">
        <v>0</v>
      </c>
      <c r="BU205" s="135">
        <v>0</v>
      </c>
      <c r="BV205" s="135">
        <v>0</v>
      </c>
      <c r="BW205" s="135">
        <v>0</v>
      </c>
      <c r="BX205" s="135">
        <v>0</v>
      </c>
      <c r="BY205" s="135">
        <v>0</v>
      </c>
      <c r="BZ205" s="135">
        <v>0</v>
      </c>
      <c r="CA205" s="135">
        <v>1</v>
      </c>
      <c r="CB205" s="135">
        <v>0</v>
      </c>
      <c r="CC205" s="135">
        <v>1</v>
      </c>
      <c r="CD205" s="135">
        <v>1</v>
      </c>
      <c r="CE205" s="135">
        <v>0</v>
      </c>
      <c r="CF205" s="135">
        <v>0</v>
      </c>
      <c r="CG205" s="135">
        <v>0</v>
      </c>
      <c r="CH205" s="135">
        <v>0</v>
      </c>
      <c r="CI205" s="135">
        <v>0</v>
      </c>
      <c r="CJ205" s="135">
        <v>0</v>
      </c>
      <c r="CK205" s="135">
        <v>0</v>
      </c>
      <c r="CL205" s="135">
        <v>0</v>
      </c>
      <c r="CM205" s="135">
        <v>0</v>
      </c>
      <c r="CN205" s="135">
        <v>0</v>
      </c>
      <c r="CO205" s="135">
        <v>0</v>
      </c>
      <c r="CP205" s="135">
        <v>0</v>
      </c>
      <c r="CQ205" s="135">
        <v>0</v>
      </c>
      <c r="CR205" s="135">
        <v>0</v>
      </c>
      <c r="CS205" s="135">
        <v>0</v>
      </c>
      <c r="CT205" s="135">
        <v>1</v>
      </c>
      <c r="CU205" s="135">
        <v>0</v>
      </c>
      <c r="CV205" s="135">
        <v>0</v>
      </c>
      <c r="CW205" s="135">
        <v>0</v>
      </c>
      <c r="CX205" s="135"/>
    </row>
    <row r="206" spans="1:102" x14ac:dyDescent="0.35">
      <c r="A206" s="135">
        <v>205</v>
      </c>
      <c r="B206" s="135">
        <v>1</v>
      </c>
      <c r="C206" s="135">
        <v>0</v>
      </c>
      <c r="D206" s="135">
        <v>1</v>
      </c>
      <c r="E206" s="135">
        <v>0</v>
      </c>
      <c r="F206" s="135">
        <v>0</v>
      </c>
      <c r="G206" s="135">
        <v>0</v>
      </c>
      <c r="H206" s="135">
        <v>0</v>
      </c>
      <c r="I206" s="135">
        <v>0</v>
      </c>
      <c r="J206" s="135">
        <v>0</v>
      </c>
      <c r="K206" s="135">
        <v>0</v>
      </c>
      <c r="L206" s="135">
        <v>1</v>
      </c>
      <c r="M206" s="135">
        <v>0</v>
      </c>
      <c r="N206" s="135">
        <v>0</v>
      </c>
      <c r="O206" s="135">
        <v>0</v>
      </c>
      <c r="P206" s="135">
        <v>0</v>
      </c>
      <c r="Q206" s="135">
        <v>0</v>
      </c>
      <c r="R206" s="135">
        <v>0</v>
      </c>
      <c r="S206" s="135">
        <v>0</v>
      </c>
      <c r="T206" s="135">
        <v>0</v>
      </c>
      <c r="U206" s="135">
        <v>1</v>
      </c>
      <c r="V206" s="135">
        <v>0</v>
      </c>
      <c r="W206" s="135">
        <v>0</v>
      </c>
      <c r="X206" s="135">
        <v>0</v>
      </c>
      <c r="Y206" s="135">
        <v>0</v>
      </c>
      <c r="Z206" s="135">
        <v>0</v>
      </c>
      <c r="AA206" s="135">
        <v>0</v>
      </c>
      <c r="AB206" s="135">
        <v>0</v>
      </c>
      <c r="AC206" s="135">
        <v>0</v>
      </c>
      <c r="AD206" s="135">
        <v>0</v>
      </c>
      <c r="AE206" s="135">
        <v>0</v>
      </c>
      <c r="AF206" s="135">
        <v>1</v>
      </c>
      <c r="AG206" s="135">
        <v>0</v>
      </c>
      <c r="AH206" s="135">
        <v>0</v>
      </c>
      <c r="AI206" s="135">
        <v>0</v>
      </c>
      <c r="AJ206" s="135">
        <v>0</v>
      </c>
      <c r="AK206" s="135">
        <v>0</v>
      </c>
      <c r="AL206" s="135">
        <v>0</v>
      </c>
      <c r="AM206" s="135">
        <v>0</v>
      </c>
      <c r="AN206" s="135">
        <v>0</v>
      </c>
      <c r="AO206" s="135">
        <v>0</v>
      </c>
      <c r="AP206" s="135">
        <v>0</v>
      </c>
      <c r="AQ206" s="135">
        <v>0</v>
      </c>
      <c r="AR206" s="135">
        <v>0</v>
      </c>
      <c r="AS206" s="135">
        <v>0</v>
      </c>
      <c r="AT206" s="135">
        <v>0</v>
      </c>
      <c r="AU206" s="135">
        <v>0</v>
      </c>
      <c r="AV206" s="135">
        <v>0</v>
      </c>
      <c r="AW206" s="135">
        <v>1</v>
      </c>
      <c r="AX206" s="135">
        <v>0</v>
      </c>
      <c r="AY206" s="135">
        <v>0</v>
      </c>
      <c r="AZ206" s="135">
        <v>0</v>
      </c>
      <c r="BA206" s="135">
        <v>0</v>
      </c>
      <c r="BB206" s="135">
        <v>0</v>
      </c>
      <c r="BC206" s="135">
        <v>0</v>
      </c>
      <c r="BD206" s="135">
        <v>0</v>
      </c>
      <c r="BE206" s="135">
        <v>0</v>
      </c>
      <c r="BF206" s="135">
        <v>0</v>
      </c>
      <c r="BG206" s="135">
        <v>1</v>
      </c>
      <c r="BH206" s="135">
        <v>0</v>
      </c>
      <c r="BI206" s="135">
        <v>0</v>
      </c>
      <c r="BJ206" s="135">
        <v>0</v>
      </c>
      <c r="BK206" s="135">
        <v>0</v>
      </c>
      <c r="BL206" s="135">
        <v>0</v>
      </c>
      <c r="BM206" s="135">
        <v>0</v>
      </c>
      <c r="BN206" s="135">
        <v>1</v>
      </c>
      <c r="BO206" s="135">
        <v>1</v>
      </c>
      <c r="BP206" s="135">
        <v>0</v>
      </c>
      <c r="BQ206" s="135">
        <v>0</v>
      </c>
      <c r="BR206" s="135">
        <v>0</v>
      </c>
      <c r="BS206" s="135">
        <v>0</v>
      </c>
      <c r="BT206" s="135">
        <v>0</v>
      </c>
      <c r="BU206" s="135">
        <v>0</v>
      </c>
      <c r="BV206" s="135">
        <v>0</v>
      </c>
      <c r="BW206" s="135">
        <v>0</v>
      </c>
      <c r="BX206" s="135">
        <v>0</v>
      </c>
      <c r="BY206" s="135">
        <v>0</v>
      </c>
      <c r="BZ206" s="135">
        <v>0</v>
      </c>
      <c r="CA206" s="135">
        <v>0</v>
      </c>
      <c r="CB206" s="135">
        <v>0</v>
      </c>
      <c r="CC206" s="135">
        <v>0</v>
      </c>
      <c r="CD206" s="135">
        <v>0</v>
      </c>
      <c r="CE206" s="135">
        <v>0</v>
      </c>
      <c r="CF206" s="135">
        <v>1</v>
      </c>
      <c r="CG206" s="135">
        <v>0</v>
      </c>
      <c r="CH206" s="135">
        <v>0</v>
      </c>
      <c r="CI206" s="135">
        <v>0</v>
      </c>
      <c r="CJ206" s="135">
        <v>0</v>
      </c>
      <c r="CK206" s="135">
        <v>0</v>
      </c>
      <c r="CL206" s="135">
        <v>0</v>
      </c>
      <c r="CM206" s="135">
        <v>0</v>
      </c>
      <c r="CN206" s="135">
        <v>0</v>
      </c>
      <c r="CO206" s="135">
        <v>0</v>
      </c>
      <c r="CP206" s="135">
        <v>0</v>
      </c>
      <c r="CQ206" s="135">
        <v>0</v>
      </c>
      <c r="CR206" s="135">
        <v>0</v>
      </c>
      <c r="CS206" s="135">
        <v>0</v>
      </c>
      <c r="CT206" s="135">
        <v>1</v>
      </c>
      <c r="CU206" s="135">
        <v>0</v>
      </c>
      <c r="CV206" s="135">
        <v>0</v>
      </c>
      <c r="CW206" s="135">
        <v>1</v>
      </c>
      <c r="CX206" s="135"/>
    </row>
    <row r="207" spans="1:102" x14ac:dyDescent="0.35">
      <c r="A207" s="135">
        <v>206</v>
      </c>
      <c r="B207" s="135">
        <v>0</v>
      </c>
      <c r="C207" s="135">
        <v>0</v>
      </c>
      <c r="D207" s="135">
        <v>0</v>
      </c>
      <c r="E207" s="135">
        <v>1</v>
      </c>
      <c r="F207" s="135">
        <v>0</v>
      </c>
      <c r="G207" s="135">
        <v>0</v>
      </c>
      <c r="H207" s="135">
        <v>0</v>
      </c>
      <c r="I207" s="135">
        <v>0</v>
      </c>
      <c r="J207" s="135">
        <v>0</v>
      </c>
      <c r="K207" s="135">
        <v>0</v>
      </c>
      <c r="L207" s="135">
        <v>0</v>
      </c>
      <c r="M207" s="135">
        <v>0</v>
      </c>
      <c r="N207" s="135">
        <v>1</v>
      </c>
      <c r="O207" s="135">
        <v>0</v>
      </c>
      <c r="P207" s="135">
        <v>0</v>
      </c>
      <c r="Q207" s="135">
        <v>0</v>
      </c>
      <c r="R207" s="135">
        <v>0</v>
      </c>
      <c r="S207" s="135">
        <v>1</v>
      </c>
      <c r="T207" s="135">
        <v>0</v>
      </c>
      <c r="U207" s="135">
        <v>0</v>
      </c>
      <c r="V207" s="135">
        <v>0</v>
      </c>
      <c r="W207" s="135">
        <v>0</v>
      </c>
      <c r="X207" s="135">
        <v>0</v>
      </c>
      <c r="Y207" s="135">
        <v>0</v>
      </c>
      <c r="Z207" s="135">
        <v>0</v>
      </c>
      <c r="AA207" s="135">
        <v>0</v>
      </c>
      <c r="AB207" s="135">
        <v>0</v>
      </c>
      <c r="AC207" s="135">
        <v>0</v>
      </c>
      <c r="AD207" s="135">
        <v>1</v>
      </c>
      <c r="AE207" s="135">
        <v>0</v>
      </c>
      <c r="AF207" s="135">
        <v>0</v>
      </c>
      <c r="AG207" s="135">
        <v>2</v>
      </c>
      <c r="AH207" s="135">
        <v>0</v>
      </c>
      <c r="AI207" s="135">
        <v>0</v>
      </c>
      <c r="AJ207" s="135">
        <v>1</v>
      </c>
      <c r="AK207" s="135">
        <v>0</v>
      </c>
      <c r="AL207" s="135">
        <v>0</v>
      </c>
      <c r="AM207" s="135">
        <v>1</v>
      </c>
      <c r="AN207" s="135">
        <v>0</v>
      </c>
      <c r="AO207" s="135">
        <v>0</v>
      </c>
      <c r="AP207" s="135">
        <v>1</v>
      </c>
      <c r="AQ207" s="135">
        <v>0</v>
      </c>
      <c r="AR207" s="135">
        <v>0</v>
      </c>
      <c r="AS207" s="135">
        <v>1</v>
      </c>
      <c r="AT207" s="135">
        <v>0</v>
      </c>
      <c r="AU207" s="135">
        <v>0</v>
      </c>
      <c r="AV207" s="135">
        <v>0</v>
      </c>
      <c r="AW207" s="135">
        <v>0</v>
      </c>
      <c r="AX207" s="135">
        <v>0</v>
      </c>
      <c r="AY207" s="135">
        <v>0</v>
      </c>
      <c r="AZ207" s="135">
        <v>0</v>
      </c>
      <c r="BA207" s="135">
        <v>0</v>
      </c>
      <c r="BB207" s="135">
        <v>0</v>
      </c>
      <c r="BC207" s="135">
        <v>1</v>
      </c>
      <c r="BD207" s="135">
        <v>0</v>
      </c>
      <c r="BE207" s="135">
        <v>0</v>
      </c>
      <c r="BF207" s="135">
        <v>0</v>
      </c>
      <c r="BG207" s="135">
        <v>0</v>
      </c>
      <c r="BH207" s="135">
        <v>0</v>
      </c>
      <c r="BI207" s="135">
        <v>0</v>
      </c>
      <c r="BJ207" s="135">
        <v>1</v>
      </c>
      <c r="BK207" s="135">
        <v>1</v>
      </c>
      <c r="BL207" s="135">
        <v>0</v>
      </c>
      <c r="BM207" s="135">
        <v>0</v>
      </c>
      <c r="BN207" s="135">
        <v>0</v>
      </c>
      <c r="BO207" s="135">
        <v>0</v>
      </c>
      <c r="BP207" s="135">
        <v>0</v>
      </c>
      <c r="BQ207" s="135">
        <v>0</v>
      </c>
      <c r="BR207" s="135">
        <v>1</v>
      </c>
      <c r="BS207" s="135">
        <v>0</v>
      </c>
      <c r="BT207" s="135">
        <v>1</v>
      </c>
      <c r="BU207" s="135">
        <v>0</v>
      </c>
      <c r="BV207" s="135">
        <v>0</v>
      </c>
      <c r="BW207" s="135">
        <v>0</v>
      </c>
      <c r="BX207" s="135">
        <v>0</v>
      </c>
      <c r="BY207" s="135">
        <v>0</v>
      </c>
      <c r="BZ207" s="135">
        <v>0</v>
      </c>
      <c r="CA207" s="135">
        <v>0</v>
      </c>
      <c r="CB207" s="135">
        <v>0</v>
      </c>
      <c r="CC207" s="135">
        <v>0</v>
      </c>
      <c r="CD207" s="135">
        <v>0</v>
      </c>
      <c r="CE207" s="135">
        <v>1</v>
      </c>
      <c r="CF207" s="135">
        <v>0</v>
      </c>
      <c r="CG207" s="135">
        <v>0</v>
      </c>
      <c r="CH207" s="135">
        <v>0</v>
      </c>
      <c r="CI207" s="135">
        <v>0</v>
      </c>
      <c r="CJ207" s="135">
        <v>0</v>
      </c>
      <c r="CK207" s="135">
        <v>0</v>
      </c>
      <c r="CL207" s="135">
        <v>0</v>
      </c>
      <c r="CM207" s="135">
        <v>0</v>
      </c>
      <c r="CN207" s="135">
        <v>0</v>
      </c>
      <c r="CO207" s="135">
        <v>0</v>
      </c>
      <c r="CP207" s="135">
        <v>0</v>
      </c>
      <c r="CQ207" s="135">
        <v>0</v>
      </c>
      <c r="CR207" s="135">
        <v>0</v>
      </c>
      <c r="CS207" s="135">
        <v>0</v>
      </c>
      <c r="CT207" s="135">
        <v>1</v>
      </c>
      <c r="CU207" s="135">
        <v>0</v>
      </c>
      <c r="CV207" s="135">
        <v>0</v>
      </c>
      <c r="CW207" s="135">
        <v>0</v>
      </c>
      <c r="CX207" s="135"/>
    </row>
    <row r="208" spans="1:102" x14ac:dyDescent="0.35">
      <c r="A208" s="135">
        <v>207</v>
      </c>
      <c r="B208" s="135">
        <v>0</v>
      </c>
      <c r="C208" s="135">
        <v>0</v>
      </c>
      <c r="D208" s="135">
        <v>0</v>
      </c>
      <c r="E208" s="135">
        <v>1</v>
      </c>
      <c r="F208" s="135">
        <v>0</v>
      </c>
      <c r="G208" s="135">
        <v>0</v>
      </c>
      <c r="H208" s="135">
        <v>0</v>
      </c>
      <c r="I208" s="135">
        <v>0</v>
      </c>
      <c r="J208" s="135">
        <v>1</v>
      </c>
      <c r="K208" s="135">
        <v>0</v>
      </c>
      <c r="L208" s="135">
        <v>1</v>
      </c>
      <c r="M208" s="135">
        <v>0</v>
      </c>
      <c r="N208" s="135">
        <v>0</v>
      </c>
      <c r="O208" s="135">
        <v>0</v>
      </c>
      <c r="P208" s="135">
        <v>0</v>
      </c>
      <c r="Q208" s="135">
        <v>0</v>
      </c>
      <c r="R208" s="135">
        <v>1</v>
      </c>
      <c r="S208" s="135">
        <v>1</v>
      </c>
      <c r="T208" s="135">
        <v>0</v>
      </c>
      <c r="U208" s="135">
        <v>0</v>
      </c>
      <c r="V208" s="135">
        <v>0</v>
      </c>
      <c r="W208" s="135">
        <v>0</v>
      </c>
      <c r="X208" s="135">
        <v>0</v>
      </c>
      <c r="Y208" s="135">
        <v>0</v>
      </c>
      <c r="Z208" s="135">
        <v>0</v>
      </c>
      <c r="AA208" s="135">
        <v>0</v>
      </c>
      <c r="AB208" s="135">
        <v>0</v>
      </c>
      <c r="AC208" s="135">
        <v>0</v>
      </c>
      <c r="AD208" s="135">
        <v>0</v>
      </c>
      <c r="AE208" s="135">
        <v>0</v>
      </c>
      <c r="AF208" s="135">
        <v>0</v>
      </c>
      <c r="AG208" s="135">
        <v>0</v>
      </c>
      <c r="AH208" s="135">
        <v>0</v>
      </c>
      <c r="AI208" s="135">
        <v>0</v>
      </c>
      <c r="AJ208" s="135">
        <v>0</v>
      </c>
      <c r="AK208" s="135">
        <v>0</v>
      </c>
      <c r="AL208" s="135">
        <v>1</v>
      </c>
      <c r="AM208" s="135">
        <v>0</v>
      </c>
      <c r="AN208" s="135">
        <v>0</v>
      </c>
      <c r="AO208" s="135">
        <v>0</v>
      </c>
      <c r="AP208" s="135">
        <v>0</v>
      </c>
      <c r="AQ208" s="135">
        <v>2</v>
      </c>
      <c r="AR208" s="135">
        <v>1</v>
      </c>
      <c r="AS208" s="135">
        <v>1</v>
      </c>
      <c r="AT208" s="135">
        <v>0</v>
      </c>
      <c r="AU208" s="135">
        <v>0</v>
      </c>
      <c r="AV208" s="135">
        <v>0</v>
      </c>
      <c r="AW208" s="135">
        <v>1</v>
      </c>
      <c r="AX208" s="135">
        <v>0</v>
      </c>
      <c r="AY208" s="135">
        <v>0</v>
      </c>
      <c r="AZ208" s="135">
        <v>0</v>
      </c>
      <c r="BA208" s="135">
        <v>0</v>
      </c>
      <c r="BB208" s="135">
        <v>0</v>
      </c>
      <c r="BC208" s="135">
        <v>0</v>
      </c>
      <c r="BD208" s="135">
        <v>0</v>
      </c>
      <c r="BE208" s="135">
        <v>0</v>
      </c>
      <c r="BF208" s="135">
        <v>0</v>
      </c>
      <c r="BG208" s="135">
        <v>0</v>
      </c>
      <c r="BH208" s="135">
        <v>0</v>
      </c>
      <c r="BI208" s="135">
        <v>1</v>
      </c>
      <c r="BJ208" s="135">
        <v>0</v>
      </c>
      <c r="BK208" s="135">
        <v>1</v>
      </c>
      <c r="BL208" s="135">
        <v>0</v>
      </c>
      <c r="BM208" s="135">
        <v>0</v>
      </c>
      <c r="BN208" s="135">
        <v>0</v>
      </c>
      <c r="BO208" s="135">
        <v>0</v>
      </c>
      <c r="BP208" s="135">
        <v>0</v>
      </c>
      <c r="BQ208" s="135">
        <v>0</v>
      </c>
      <c r="BR208" s="135">
        <v>0</v>
      </c>
      <c r="BS208" s="135">
        <v>0</v>
      </c>
      <c r="BT208" s="135">
        <v>0</v>
      </c>
      <c r="BU208" s="135">
        <v>0</v>
      </c>
      <c r="BV208" s="135">
        <v>0</v>
      </c>
      <c r="BW208" s="135">
        <v>1</v>
      </c>
      <c r="BX208" s="135">
        <v>1</v>
      </c>
      <c r="BY208" s="135">
        <v>0</v>
      </c>
      <c r="BZ208" s="135">
        <v>0</v>
      </c>
      <c r="CA208" s="135">
        <v>0</v>
      </c>
      <c r="CB208" s="135">
        <v>0</v>
      </c>
      <c r="CC208" s="135">
        <v>0</v>
      </c>
      <c r="CD208" s="135">
        <v>0</v>
      </c>
      <c r="CE208" s="135">
        <v>0</v>
      </c>
      <c r="CF208" s="135">
        <v>0</v>
      </c>
      <c r="CG208" s="135">
        <v>0</v>
      </c>
      <c r="CH208" s="135">
        <v>0</v>
      </c>
      <c r="CI208" s="135">
        <v>0</v>
      </c>
      <c r="CJ208" s="135">
        <v>0</v>
      </c>
      <c r="CK208" s="135">
        <v>0</v>
      </c>
      <c r="CL208" s="135">
        <v>0</v>
      </c>
      <c r="CM208" s="135">
        <v>0</v>
      </c>
      <c r="CN208" s="135">
        <v>0</v>
      </c>
      <c r="CO208" s="135">
        <v>0</v>
      </c>
      <c r="CP208" s="135">
        <v>0</v>
      </c>
      <c r="CQ208" s="135">
        <v>1</v>
      </c>
      <c r="CR208" s="135">
        <v>0</v>
      </c>
      <c r="CS208" s="135">
        <v>1</v>
      </c>
      <c r="CT208" s="135">
        <v>0</v>
      </c>
      <c r="CU208" s="135">
        <v>0</v>
      </c>
      <c r="CV208" s="135">
        <v>0</v>
      </c>
      <c r="CW208" s="135">
        <v>0</v>
      </c>
      <c r="CX208" s="135"/>
    </row>
    <row r="209" spans="1:102" x14ac:dyDescent="0.35">
      <c r="A209" s="135">
        <v>208</v>
      </c>
      <c r="B209" s="135">
        <v>0</v>
      </c>
      <c r="C209" s="135">
        <v>0</v>
      </c>
      <c r="D209" s="135">
        <v>0</v>
      </c>
      <c r="E209" s="135">
        <v>0</v>
      </c>
      <c r="F209" s="135">
        <v>1</v>
      </c>
      <c r="G209" s="135">
        <v>1</v>
      </c>
      <c r="H209" s="135">
        <v>0</v>
      </c>
      <c r="I209" s="135">
        <v>0</v>
      </c>
      <c r="J209" s="135">
        <v>0</v>
      </c>
      <c r="K209" s="135">
        <v>0</v>
      </c>
      <c r="L209" s="135">
        <v>0</v>
      </c>
      <c r="M209" s="135">
        <v>0</v>
      </c>
      <c r="N209" s="135">
        <v>0</v>
      </c>
      <c r="O209" s="135">
        <v>0</v>
      </c>
      <c r="P209" s="135">
        <v>0</v>
      </c>
      <c r="Q209" s="135">
        <v>0</v>
      </c>
      <c r="R209" s="135">
        <v>0</v>
      </c>
      <c r="S209" s="135">
        <v>0</v>
      </c>
      <c r="T209" s="135">
        <v>0</v>
      </c>
      <c r="U209" s="135">
        <v>0</v>
      </c>
      <c r="V209" s="135">
        <v>0</v>
      </c>
      <c r="W209" s="135">
        <v>0</v>
      </c>
      <c r="X209" s="135">
        <v>0</v>
      </c>
      <c r="Y209" s="135">
        <v>0</v>
      </c>
      <c r="Z209" s="135">
        <v>1</v>
      </c>
      <c r="AA209" s="135">
        <v>1</v>
      </c>
      <c r="AB209" s="135">
        <v>0</v>
      </c>
      <c r="AC209" s="135">
        <v>0</v>
      </c>
      <c r="AD209" s="135">
        <v>0</v>
      </c>
      <c r="AE209" s="135">
        <v>0</v>
      </c>
      <c r="AF209" s="135">
        <v>0</v>
      </c>
      <c r="AG209" s="135">
        <v>0</v>
      </c>
      <c r="AH209" s="135">
        <v>0</v>
      </c>
      <c r="AI209" s="135">
        <v>0</v>
      </c>
      <c r="AJ209" s="135">
        <v>1</v>
      </c>
      <c r="AK209" s="135">
        <v>0</v>
      </c>
      <c r="AL209" s="135">
        <v>0</v>
      </c>
      <c r="AM209" s="135">
        <v>0</v>
      </c>
      <c r="AN209" s="135">
        <v>0</v>
      </c>
      <c r="AO209" s="135">
        <v>0</v>
      </c>
      <c r="AP209" s="135">
        <v>0</v>
      </c>
      <c r="AQ209" s="135">
        <v>0</v>
      </c>
      <c r="AR209" s="135">
        <v>1</v>
      </c>
      <c r="AS209" s="135">
        <v>0</v>
      </c>
      <c r="AT209" s="135">
        <v>0</v>
      </c>
      <c r="AU209" s="135">
        <v>0</v>
      </c>
      <c r="AV209" s="135">
        <v>0</v>
      </c>
      <c r="AW209" s="135">
        <v>0</v>
      </c>
      <c r="AX209" s="135">
        <v>0</v>
      </c>
      <c r="AY209" s="135">
        <v>0</v>
      </c>
      <c r="AZ209" s="135">
        <v>0</v>
      </c>
      <c r="BA209" s="135">
        <v>1</v>
      </c>
      <c r="BB209" s="135">
        <v>0</v>
      </c>
      <c r="BC209" s="135">
        <v>0</v>
      </c>
      <c r="BD209" s="135">
        <v>0</v>
      </c>
      <c r="BE209" s="135">
        <v>0</v>
      </c>
      <c r="BF209" s="135">
        <v>0</v>
      </c>
      <c r="BG209" s="135">
        <v>0</v>
      </c>
      <c r="BH209" s="135">
        <v>0</v>
      </c>
      <c r="BI209" s="135">
        <v>0</v>
      </c>
      <c r="BJ209" s="135">
        <v>0</v>
      </c>
      <c r="BK209" s="135">
        <v>0</v>
      </c>
      <c r="BL209" s="135">
        <v>0</v>
      </c>
      <c r="BM209" s="135">
        <v>0</v>
      </c>
      <c r="BN209" s="135">
        <v>0</v>
      </c>
      <c r="BO209" s="135">
        <v>0</v>
      </c>
      <c r="BP209" s="135">
        <v>0</v>
      </c>
      <c r="BQ209" s="135">
        <v>0</v>
      </c>
      <c r="BR209" s="135">
        <v>0</v>
      </c>
      <c r="BS209" s="135">
        <v>0</v>
      </c>
      <c r="BT209" s="135">
        <v>0</v>
      </c>
      <c r="BU209" s="135">
        <v>0</v>
      </c>
      <c r="BV209" s="135">
        <v>0</v>
      </c>
      <c r="BW209" s="135">
        <v>0</v>
      </c>
      <c r="BX209" s="135">
        <v>1</v>
      </c>
      <c r="BY209" s="135">
        <v>0</v>
      </c>
      <c r="BZ209" s="135">
        <v>0</v>
      </c>
      <c r="CA209" s="135">
        <v>1</v>
      </c>
      <c r="CB209" s="135">
        <v>0</v>
      </c>
      <c r="CC209" s="135">
        <v>0</v>
      </c>
      <c r="CD209" s="135">
        <v>0</v>
      </c>
      <c r="CE209" s="135">
        <v>0</v>
      </c>
      <c r="CF209" s="135">
        <v>0</v>
      </c>
      <c r="CG209" s="135">
        <v>0</v>
      </c>
      <c r="CH209" s="135">
        <v>0</v>
      </c>
      <c r="CI209" s="135">
        <v>0</v>
      </c>
      <c r="CJ209" s="135">
        <v>0</v>
      </c>
      <c r="CK209" s="135">
        <v>0</v>
      </c>
      <c r="CL209" s="135">
        <v>0</v>
      </c>
      <c r="CM209" s="135">
        <v>0</v>
      </c>
      <c r="CN209" s="135">
        <v>0</v>
      </c>
      <c r="CO209" s="135">
        <v>0</v>
      </c>
      <c r="CP209" s="135">
        <v>1</v>
      </c>
      <c r="CQ209" s="135">
        <v>0</v>
      </c>
      <c r="CR209" s="135">
        <v>0</v>
      </c>
      <c r="CS209" s="135">
        <v>0</v>
      </c>
      <c r="CT209" s="135">
        <v>0</v>
      </c>
      <c r="CU209" s="135">
        <v>0</v>
      </c>
      <c r="CV209" s="135">
        <v>0</v>
      </c>
      <c r="CW209" s="135">
        <v>0</v>
      </c>
      <c r="CX209" s="135"/>
    </row>
    <row r="210" spans="1:102" x14ac:dyDescent="0.35">
      <c r="A210" s="135">
        <v>209</v>
      </c>
      <c r="B210" s="135">
        <v>0</v>
      </c>
      <c r="C210" s="135">
        <v>0</v>
      </c>
      <c r="D210" s="135">
        <v>0</v>
      </c>
      <c r="E210" s="135">
        <v>0</v>
      </c>
      <c r="F210" s="135">
        <v>0</v>
      </c>
      <c r="G210" s="135">
        <v>0</v>
      </c>
      <c r="H210" s="135">
        <v>0</v>
      </c>
      <c r="I210" s="135">
        <v>0</v>
      </c>
      <c r="J210" s="135">
        <v>0</v>
      </c>
      <c r="K210" s="135">
        <v>0</v>
      </c>
      <c r="L210" s="135">
        <v>0</v>
      </c>
      <c r="M210" s="135">
        <v>0</v>
      </c>
      <c r="N210" s="135">
        <v>0</v>
      </c>
      <c r="O210" s="135">
        <v>0</v>
      </c>
      <c r="P210" s="135">
        <v>0</v>
      </c>
      <c r="Q210" s="135">
        <v>0</v>
      </c>
      <c r="R210" s="135">
        <v>0</v>
      </c>
      <c r="S210" s="135">
        <v>0</v>
      </c>
      <c r="T210" s="135">
        <v>1</v>
      </c>
      <c r="U210" s="135">
        <v>0</v>
      </c>
      <c r="V210" s="135">
        <v>0</v>
      </c>
      <c r="W210" s="135">
        <v>0</v>
      </c>
      <c r="X210" s="135">
        <v>0</v>
      </c>
      <c r="Y210" s="135">
        <v>0</v>
      </c>
      <c r="Z210" s="135">
        <v>0</v>
      </c>
      <c r="AA210" s="135">
        <v>0</v>
      </c>
      <c r="AB210" s="135">
        <v>0</v>
      </c>
      <c r="AC210" s="135">
        <v>0</v>
      </c>
      <c r="AD210" s="135">
        <v>0</v>
      </c>
      <c r="AE210" s="135">
        <v>0</v>
      </c>
      <c r="AF210" s="135">
        <v>0</v>
      </c>
      <c r="AG210" s="135">
        <v>0</v>
      </c>
      <c r="AH210" s="135">
        <v>0</v>
      </c>
      <c r="AI210" s="135">
        <v>0</v>
      </c>
      <c r="AJ210" s="135">
        <v>0</v>
      </c>
      <c r="AK210" s="135">
        <v>0</v>
      </c>
      <c r="AL210" s="135">
        <v>0</v>
      </c>
      <c r="AM210" s="135">
        <v>1</v>
      </c>
      <c r="AN210" s="135">
        <v>0</v>
      </c>
      <c r="AO210" s="135">
        <v>0</v>
      </c>
      <c r="AP210" s="135">
        <v>0</v>
      </c>
      <c r="AQ210" s="135">
        <v>0</v>
      </c>
      <c r="AR210" s="135">
        <v>0</v>
      </c>
      <c r="AS210" s="135">
        <v>1</v>
      </c>
      <c r="AT210" s="135">
        <v>0</v>
      </c>
      <c r="AU210" s="135">
        <v>0</v>
      </c>
      <c r="AV210" s="135">
        <v>0</v>
      </c>
      <c r="AW210" s="135">
        <v>0</v>
      </c>
      <c r="AX210" s="135">
        <v>0</v>
      </c>
      <c r="AY210" s="135">
        <v>1</v>
      </c>
      <c r="AZ210" s="135">
        <v>1</v>
      </c>
      <c r="BA210" s="135">
        <v>0</v>
      </c>
      <c r="BB210" s="135">
        <v>1</v>
      </c>
      <c r="BC210" s="135">
        <v>0</v>
      </c>
      <c r="BD210" s="135">
        <v>0</v>
      </c>
      <c r="BE210" s="135">
        <v>0</v>
      </c>
      <c r="BF210" s="135">
        <v>0</v>
      </c>
      <c r="BG210" s="135">
        <v>0</v>
      </c>
      <c r="BH210" s="135">
        <v>1</v>
      </c>
      <c r="BI210" s="135">
        <v>0</v>
      </c>
      <c r="BJ210" s="135">
        <v>0</v>
      </c>
      <c r="BK210" s="135">
        <v>0</v>
      </c>
      <c r="BL210" s="135">
        <v>0</v>
      </c>
      <c r="BM210" s="135">
        <v>0</v>
      </c>
      <c r="BN210" s="135">
        <v>0</v>
      </c>
      <c r="BO210" s="135">
        <v>1</v>
      </c>
      <c r="BP210" s="135">
        <v>0</v>
      </c>
      <c r="BQ210" s="135">
        <v>0</v>
      </c>
      <c r="BR210" s="135">
        <v>1</v>
      </c>
      <c r="BS210" s="135">
        <v>0</v>
      </c>
      <c r="BT210" s="135">
        <v>0</v>
      </c>
      <c r="BU210" s="135">
        <v>0</v>
      </c>
      <c r="BV210" s="135">
        <v>0</v>
      </c>
      <c r="BW210" s="135">
        <v>0</v>
      </c>
      <c r="BX210" s="135">
        <v>0</v>
      </c>
      <c r="BY210" s="135">
        <v>0</v>
      </c>
      <c r="BZ210" s="135">
        <v>0</v>
      </c>
      <c r="CA210" s="135">
        <v>1</v>
      </c>
      <c r="CB210" s="135">
        <v>0</v>
      </c>
      <c r="CC210" s="135">
        <v>0</v>
      </c>
      <c r="CD210" s="135">
        <v>0</v>
      </c>
      <c r="CE210" s="135">
        <v>0</v>
      </c>
      <c r="CF210" s="135">
        <v>0</v>
      </c>
      <c r="CG210" s="135">
        <v>0</v>
      </c>
      <c r="CH210" s="135">
        <v>0</v>
      </c>
      <c r="CI210" s="135">
        <v>0</v>
      </c>
      <c r="CJ210" s="135">
        <v>0</v>
      </c>
      <c r="CK210" s="135">
        <v>0</v>
      </c>
      <c r="CL210" s="135">
        <v>0</v>
      </c>
      <c r="CM210" s="135">
        <v>0</v>
      </c>
      <c r="CN210" s="135">
        <v>0</v>
      </c>
      <c r="CO210" s="135">
        <v>0</v>
      </c>
      <c r="CP210" s="135">
        <v>1</v>
      </c>
      <c r="CQ210" s="135">
        <v>0</v>
      </c>
      <c r="CR210" s="135">
        <v>0</v>
      </c>
      <c r="CS210" s="135">
        <v>0</v>
      </c>
      <c r="CT210" s="135">
        <v>1</v>
      </c>
      <c r="CU210" s="135">
        <v>0</v>
      </c>
      <c r="CV210" s="135">
        <v>0</v>
      </c>
      <c r="CW210" s="135">
        <v>1</v>
      </c>
      <c r="CX210" s="135"/>
    </row>
    <row r="211" spans="1:102" x14ac:dyDescent="0.35">
      <c r="A211" s="135">
        <v>210</v>
      </c>
      <c r="B211" s="135">
        <v>0</v>
      </c>
      <c r="C211" s="135">
        <v>0</v>
      </c>
      <c r="D211" s="135">
        <v>0</v>
      </c>
      <c r="E211" s="135">
        <v>0</v>
      </c>
      <c r="F211" s="135">
        <v>0</v>
      </c>
      <c r="G211" s="135">
        <v>0</v>
      </c>
      <c r="H211" s="135">
        <v>0</v>
      </c>
      <c r="I211" s="135">
        <v>0</v>
      </c>
      <c r="J211" s="135">
        <v>0</v>
      </c>
      <c r="K211" s="135">
        <v>0</v>
      </c>
      <c r="L211" s="135">
        <v>0</v>
      </c>
      <c r="M211" s="135">
        <v>1</v>
      </c>
      <c r="N211" s="135">
        <v>0</v>
      </c>
      <c r="O211" s="135">
        <v>0</v>
      </c>
      <c r="P211" s="135">
        <v>0</v>
      </c>
      <c r="Q211" s="135">
        <v>0</v>
      </c>
      <c r="R211" s="135">
        <v>0</v>
      </c>
      <c r="S211" s="135">
        <v>0</v>
      </c>
      <c r="T211" s="135">
        <v>0</v>
      </c>
      <c r="U211" s="135">
        <v>1</v>
      </c>
      <c r="V211" s="135">
        <v>0</v>
      </c>
      <c r="W211" s="135">
        <v>0</v>
      </c>
      <c r="X211" s="135">
        <v>0</v>
      </c>
      <c r="Y211" s="135">
        <v>0</v>
      </c>
      <c r="Z211" s="135">
        <v>0</v>
      </c>
      <c r="AA211" s="135">
        <v>0</v>
      </c>
      <c r="AB211" s="135">
        <v>0</v>
      </c>
      <c r="AC211" s="135">
        <v>0</v>
      </c>
      <c r="AD211" s="135">
        <v>0</v>
      </c>
      <c r="AE211" s="135">
        <v>1</v>
      </c>
      <c r="AF211" s="135">
        <v>0</v>
      </c>
      <c r="AG211" s="135">
        <v>2</v>
      </c>
      <c r="AH211" s="135">
        <v>0</v>
      </c>
      <c r="AI211" s="135">
        <v>0</v>
      </c>
      <c r="AJ211" s="135">
        <v>0</v>
      </c>
      <c r="AK211" s="135">
        <v>0</v>
      </c>
      <c r="AL211" s="135">
        <v>0</v>
      </c>
      <c r="AM211" s="135">
        <v>0</v>
      </c>
      <c r="AN211" s="135">
        <v>1</v>
      </c>
      <c r="AO211" s="135">
        <v>0</v>
      </c>
      <c r="AP211" s="135">
        <v>0</v>
      </c>
      <c r="AQ211" s="135">
        <v>0</v>
      </c>
      <c r="AR211" s="135">
        <v>0</v>
      </c>
      <c r="AS211" s="135">
        <v>0</v>
      </c>
      <c r="AT211" s="135">
        <v>0</v>
      </c>
      <c r="AU211" s="135">
        <v>0</v>
      </c>
      <c r="AV211" s="135">
        <v>0</v>
      </c>
      <c r="AW211" s="135">
        <v>1</v>
      </c>
      <c r="AX211" s="135">
        <v>0</v>
      </c>
      <c r="AY211" s="135">
        <v>0</v>
      </c>
      <c r="AZ211" s="135">
        <v>1</v>
      </c>
      <c r="BA211" s="135">
        <v>0</v>
      </c>
      <c r="BB211" s="135">
        <v>0</v>
      </c>
      <c r="BC211" s="135">
        <v>0</v>
      </c>
      <c r="BD211" s="135">
        <v>0</v>
      </c>
      <c r="BE211" s="135">
        <v>0</v>
      </c>
      <c r="BF211" s="135">
        <v>0</v>
      </c>
      <c r="BG211" s="135">
        <v>0</v>
      </c>
      <c r="BH211" s="135">
        <v>0</v>
      </c>
      <c r="BI211" s="135">
        <v>0</v>
      </c>
      <c r="BJ211" s="135">
        <v>1</v>
      </c>
      <c r="BK211" s="135">
        <v>0</v>
      </c>
      <c r="BL211" s="135">
        <v>0</v>
      </c>
      <c r="BM211" s="135">
        <v>0</v>
      </c>
      <c r="BN211" s="135">
        <v>0</v>
      </c>
      <c r="BO211" s="135">
        <v>0</v>
      </c>
      <c r="BP211" s="135">
        <v>0</v>
      </c>
      <c r="BQ211" s="135">
        <v>0</v>
      </c>
      <c r="BR211" s="135">
        <v>0</v>
      </c>
      <c r="BS211" s="135">
        <v>0</v>
      </c>
      <c r="BT211" s="135">
        <v>0</v>
      </c>
      <c r="BU211" s="135">
        <v>0</v>
      </c>
      <c r="BV211" s="135">
        <v>1</v>
      </c>
      <c r="BW211" s="135">
        <v>0</v>
      </c>
      <c r="BX211" s="135">
        <v>0</v>
      </c>
      <c r="BY211" s="135">
        <v>0</v>
      </c>
      <c r="BZ211" s="135">
        <v>0</v>
      </c>
      <c r="CA211" s="135">
        <v>0</v>
      </c>
      <c r="CB211" s="135">
        <v>0</v>
      </c>
      <c r="CC211" s="135">
        <v>0</v>
      </c>
      <c r="CD211" s="135">
        <v>0</v>
      </c>
      <c r="CE211" s="135">
        <v>0</v>
      </c>
      <c r="CF211" s="135">
        <v>0</v>
      </c>
      <c r="CG211" s="135">
        <v>0</v>
      </c>
      <c r="CH211" s="135">
        <v>0</v>
      </c>
      <c r="CI211" s="135">
        <v>0</v>
      </c>
      <c r="CJ211" s="135">
        <v>0</v>
      </c>
      <c r="CK211" s="135">
        <v>1</v>
      </c>
      <c r="CL211" s="135">
        <v>0</v>
      </c>
      <c r="CM211" s="135">
        <v>0</v>
      </c>
      <c r="CN211" s="135">
        <v>0</v>
      </c>
      <c r="CO211" s="135">
        <v>0</v>
      </c>
      <c r="CP211" s="135">
        <v>0</v>
      </c>
      <c r="CQ211" s="135">
        <v>1</v>
      </c>
      <c r="CR211" s="135">
        <v>0</v>
      </c>
      <c r="CS211" s="135">
        <v>0</v>
      </c>
      <c r="CT211" s="135">
        <v>0</v>
      </c>
      <c r="CU211" s="135">
        <v>2</v>
      </c>
      <c r="CV211" s="135">
        <v>1</v>
      </c>
      <c r="CW211" s="135">
        <v>0</v>
      </c>
      <c r="CX211" s="135"/>
    </row>
    <row r="212" spans="1:102" x14ac:dyDescent="0.35">
      <c r="A212" s="135">
        <v>211</v>
      </c>
      <c r="B212" s="135">
        <v>0</v>
      </c>
      <c r="C212" s="135">
        <v>0</v>
      </c>
      <c r="D212" s="135">
        <v>1</v>
      </c>
      <c r="E212" s="135">
        <v>1</v>
      </c>
      <c r="F212" s="135">
        <v>0</v>
      </c>
      <c r="G212" s="135">
        <v>0</v>
      </c>
      <c r="H212" s="135">
        <v>1</v>
      </c>
      <c r="I212" s="135">
        <v>1</v>
      </c>
      <c r="J212" s="135">
        <v>1</v>
      </c>
      <c r="K212" s="135">
        <v>0</v>
      </c>
      <c r="L212" s="135">
        <v>1</v>
      </c>
      <c r="M212" s="135">
        <v>0</v>
      </c>
      <c r="N212" s="135">
        <v>0</v>
      </c>
      <c r="O212" s="135">
        <v>0</v>
      </c>
      <c r="P212" s="135">
        <v>0</v>
      </c>
      <c r="Q212" s="135">
        <v>0</v>
      </c>
      <c r="R212" s="135">
        <v>0</v>
      </c>
      <c r="S212" s="135">
        <v>0</v>
      </c>
      <c r="T212" s="135">
        <v>0</v>
      </c>
      <c r="U212" s="135">
        <v>1</v>
      </c>
      <c r="V212" s="135">
        <v>0</v>
      </c>
      <c r="W212" s="135">
        <v>0</v>
      </c>
      <c r="X212" s="135">
        <v>1</v>
      </c>
      <c r="Y212" s="135">
        <v>0</v>
      </c>
      <c r="Z212" s="135">
        <v>0</v>
      </c>
      <c r="AA212" s="135">
        <v>0</v>
      </c>
      <c r="AB212" s="135">
        <v>0</v>
      </c>
      <c r="AC212" s="135">
        <v>0</v>
      </c>
      <c r="AD212" s="135">
        <v>0</v>
      </c>
      <c r="AE212" s="135">
        <v>0</v>
      </c>
      <c r="AF212" s="135">
        <v>0</v>
      </c>
      <c r="AG212" s="135">
        <v>0</v>
      </c>
      <c r="AH212" s="135">
        <v>0</v>
      </c>
      <c r="AI212" s="135">
        <v>0</v>
      </c>
      <c r="AJ212" s="135">
        <v>0</v>
      </c>
      <c r="AK212" s="135">
        <v>0</v>
      </c>
      <c r="AL212" s="135">
        <v>0</v>
      </c>
      <c r="AM212" s="135">
        <v>0</v>
      </c>
      <c r="AN212" s="135">
        <v>0</v>
      </c>
      <c r="AO212" s="135">
        <v>0</v>
      </c>
      <c r="AP212" s="135">
        <v>0</v>
      </c>
      <c r="AQ212" s="135">
        <v>0</v>
      </c>
      <c r="AR212" s="135">
        <v>0</v>
      </c>
      <c r="AS212" s="135">
        <v>0</v>
      </c>
      <c r="AT212" s="135">
        <v>0</v>
      </c>
      <c r="AU212" s="135">
        <v>0</v>
      </c>
      <c r="AV212" s="135">
        <v>0</v>
      </c>
      <c r="AW212" s="135">
        <v>1</v>
      </c>
      <c r="AX212" s="135">
        <v>0</v>
      </c>
      <c r="AY212" s="135">
        <v>0</v>
      </c>
      <c r="AZ212" s="135">
        <v>0</v>
      </c>
      <c r="BA212" s="135">
        <v>0</v>
      </c>
      <c r="BB212" s="135">
        <v>0</v>
      </c>
      <c r="BC212" s="135">
        <v>0</v>
      </c>
      <c r="BD212" s="135">
        <v>0</v>
      </c>
      <c r="BE212" s="135">
        <v>0</v>
      </c>
      <c r="BF212" s="135">
        <v>0</v>
      </c>
      <c r="BG212" s="135">
        <v>0</v>
      </c>
      <c r="BH212" s="135">
        <v>0</v>
      </c>
      <c r="BI212" s="135">
        <v>0</v>
      </c>
      <c r="BJ212" s="135">
        <v>0</v>
      </c>
      <c r="BK212" s="135">
        <v>0</v>
      </c>
      <c r="BL212" s="135">
        <v>0</v>
      </c>
      <c r="BM212" s="135">
        <v>0</v>
      </c>
      <c r="BN212" s="135">
        <v>0</v>
      </c>
      <c r="BO212" s="135">
        <v>0</v>
      </c>
      <c r="BP212" s="135">
        <v>0</v>
      </c>
      <c r="BQ212" s="135">
        <v>0</v>
      </c>
      <c r="BR212" s="135">
        <v>1</v>
      </c>
      <c r="BS212" s="135">
        <v>0</v>
      </c>
      <c r="BT212" s="135">
        <v>0</v>
      </c>
      <c r="BU212" s="135">
        <v>0</v>
      </c>
      <c r="BV212" s="135">
        <v>0</v>
      </c>
      <c r="BW212" s="135">
        <v>0</v>
      </c>
      <c r="BX212" s="135">
        <v>0</v>
      </c>
      <c r="BY212" s="135">
        <v>0</v>
      </c>
      <c r="BZ212" s="135">
        <v>0</v>
      </c>
      <c r="CA212" s="135">
        <v>0</v>
      </c>
      <c r="CB212" s="135">
        <v>0</v>
      </c>
      <c r="CC212" s="135">
        <v>0</v>
      </c>
      <c r="CD212" s="135">
        <v>1</v>
      </c>
      <c r="CE212" s="135">
        <v>1</v>
      </c>
      <c r="CF212" s="135">
        <v>1</v>
      </c>
      <c r="CG212" s="135">
        <v>0</v>
      </c>
      <c r="CH212" s="135">
        <v>0</v>
      </c>
      <c r="CI212" s="135">
        <v>0</v>
      </c>
      <c r="CJ212" s="135">
        <v>0</v>
      </c>
      <c r="CK212" s="135">
        <v>0</v>
      </c>
      <c r="CL212" s="135">
        <v>0</v>
      </c>
      <c r="CM212" s="135">
        <v>0</v>
      </c>
      <c r="CN212" s="135">
        <v>1</v>
      </c>
      <c r="CO212" s="135">
        <v>0</v>
      </c>
      <c r="CP212" s="135">
        <v>0</v>
      </c>
      <c r="CQ212" s="135">
        <v>0</v>
      </c>
      <c r="CR212" s="135">
        <v>0</v>
      </c>
      <c r="CS212" s="135">
        <v>2</v>
      </c>
      <c r="CT212" s="135">
        <v>0</v>
      </c>
      <c r="CU212" s="135">
        <v>0</v>
      </c>
      <c r="CV212" s="135">
        <v>0</v>
      </c>
      <c r="CW212" s="135">
        <v>0</v>
      </c>
      <c r="CX212" s="135"/>
    </row>
    <row r="213" spans="1:102" x14ac:dyDescent="0.35">
      <c r="A213" s="135">
        <v>212</v>
      </c>
      <c r="B213" s="135">
        <v>1</v>
      </c>
      <c r="C213" s="135">
        <v>1</v>
      </c>
      <c r="D213" s="135">
        <v>0</v>
      </c>
      <c r="E213" s="135">
        <v>0</v>
      </c>
      <c r="F213" s="135">
        <v>0</v>
      </c>
      <c r="G213" s="135">
        <v>0</v>
      </c>
      <c r="H213" s="135">
        <v>0</v>
      </c>
      <c r="I213" s="135">
        <v>0</v>
      </c>
      <c r="J213" s="135">
        <v>0</v>
      </c>
      <c r="K213" s="135">
        <v>0</v>
      </c>
      <c r="L213" s="135">
        <v>0</v>
      </c>
      <c r="M213" s="135">
        <v>0</v>
      </c>
      <c r="N213" s="135">
        <v>0</v>
      </c>
      <c r="O213" s="135">
        <v>0</v>
      </c>
      <c r="P213" s="135">
        <v>0</v>
      </c>
      <c r="Q213" s="135">
        <v>0</v>
      </c>
      <c r="R213" s="135">
        <v>0</v>
      </c>
      <c r="S213" s="135">
        <v>0</v>
      </c>
      <c r="T213" s="135">
        <v>0</v>
      </c>
      <c r="U213" s="135">
        <v>1</v>
      </c>
      <c r="V213" s="135">
        <v>0</v>
      </c>
      <c r="W213" s="135">
        <v>0</v>
      </c>
      <c r="X213" s="135">
        <v>0</v>
      </c>
      <c r="Y213" s="135">
        <v>0</v>
      </c>
      <c r="Z213" s="135">
        <v>0</v>
      </c>
      <c r="AA213" s="135">
        <v>0</v>
      </c>
      <c r="AB213" s="135">
        <v>0</v>
      </c>
      <c r="AC213" s="135">
        <v>0</v>
      </c>
      <c r="AD213" s="135">
        <v>0</v>
      </c>
      <c r="AE213" s="135">
        <v>0</v>
      </c>
      <c r="AF213" s="135">
        <v>0</v>
      </c>
      <c r="AG213" s="135">
        <v>0</v>
      </c>
      <c r="AH213" s="135">
        <v>0</v>
      </c>
      <c r="AI213" s="135">
        <v>0</v>
      </c>
      <c r="AJ213" s="135">
        <v>0</v>
      </c>
      <c r="AK213" s="135">
        <v>0</v>
      </c>
      <c r="AL213" s="135">
        <v>0</v>
      </c>
      <c r="AM213" s="135">
        <v>0</v>
      </c>
      <c r="AN213" s="135">
        <v>0</v>
      </c>
      <c r="AO213" s="135">
        <v>0</v>
      </c>
      <c r="AP213" s="135">
        <v>0</v>
      </c>
      <c r="AQ213" s="135">
        <v>0</v>
      </c>
      <c r="AR213" s="135">
        <v>0</v>
      </c>
      <c r="AS213" s="135">
        <v>0</v>
      </c>
      <c r="AT213" s="135">
        <v>0</v>
      </c>
      <c r="AU213" s="135">
        <v>0</v>
      </c>
      <c r="AV213" s="135">
        <v>0</v>
      </c>
      <c r="AW213" s="135">
        <v>0</v>
      </c>
      <c r="AX213" s="135">
        <v>0</v>
      </c>
      <c r="AY213" s="135">
        <v>0</v>
      </c>
      <c r="AZ213" s="135">
        <v>0</v>
      </c>
      <c r="BA213" s="135">
        <v>1</v>
      </c>
      <c r="BB213" s="135">
        <v>0</v>
      </c>
      <c r="BC213" s="135">
        <v>0</v>
      </c>
      <c r="BD213" s="135">
        <v>0</v>
      </c>
      <c r="BE213" s="135">
        <v>0</v>
      </c>
      <c r="BF213" s="135">
        <v>0</v>
      </c>
      <c r="BG213" s="135">
        <v>0</v>
      </c>
      <c r="BH213" s="135">
        <v>0</v>
      </c>
      <c r="BI213" s="135">
        <v>1</v>
      </c>
      <c r="BJ213" s="135">
        <v>0</v>
      </c>
      <c r="BK213" s="135">
        <v>0</v>
      </c>
      <c r="BL213" s="135">
        <v>0</v>
      </c>
      <c r="BM213" s="135">
        <v>1</v>
      </c>
      <c r="BN213" s="135">
        <v>0</v>
      </c>
      <c r="BO213" s="135">
        <v>0</v>
      </c>
      <c r="BP213" s="135">
        <v>0</v>
      </c>
      <c r="BQ213" s="135">
        <v>0</v>
      </c>
      <c r="BR213" s="135">
        <v>0</v>
      </c>
      <c r="BS213" s="135">
        <v>0</v>
      </c>
      <c r="BT213" s="135">
        <v>0</v>
      </c>
      <c r="BU213" s="135">
        <v>0</v>
      </c>
      <c r="BV213" s="135">
        <v>0</v>
      </c>
      <c r="BW213" s="135">
        <v>1</v>
      </c>
      <c r="BX213" s="135">
        <v>1</v>
      </c>
      <c r="BY213" s="135">
        <v>0</v>
      </c>
      <c r="BZ213" s="135">
        <v>0</v>
      </c>
      <c r="CA213" s="135">
        <v>1</v>
      </c>
      <c r="CB213" s="135">
        <v>0</v>
      </c>
      <c r="CC213" s="135">
        <v>0</v>
      </c>
      <c r="CD213" s="135">
        <v>0</v>
      </c>
      <c r="CE213" s="135">
        <v>0</v>
      </c>
      <c r="CF213" s="135">
        <v>1</v>
      </c>
      <c r="CG213" s="135">
        <v>0</v>
      </c>
      <c r="CH213" s="135">
        <v>0</v>
      </c>
      <c r="CI213" s="135">
        <v>0</v>
      </c>
      <c r="CJ213" s="135">
        <v>0</v>
      </c>
      <c r="CK213" s="135">
        <v>0</v>
      </c>
      <c r="CL213" s="135">
        <v>0</v>
      </c>
      <c r="CM213" s="135">
        <v>0</v>
      </c>
      <c r="CN213" s="135">
        <v>0</v>
      </c>
      <c r="CO213" s="135">
        <v>0</v>
      </c>
      <c r="CP213" s="135">
        <v>0</v>
      </c>
      <c r="CQ213" s="135">
        <v>0</v>
      </c>
      <c r="CR213" s="135">
        <v>0</v>
      </c>
      <c r="CS213" s="135">
        <v>0</v>
      </c>
      <c r="CT213" s="135">
        <v>0</v>
      </c>
      <c r="CU213" s="135">
        <v>0</v>
      </c>
      <c r="CV213" s="135">
        <v>0</v>
      </c>
      <c r="CW213" s="135">
        <v>0</v>
      </c>
      <c r="CX213" s="135"/>
    </row>
    <row r="214" spans="1:102" x14ac:dyDescent="0.35">
      <c r="A214" s="135">
        <v>213</v>
      </c>
      <c r="B214" s="135">
        <v>0</v>
      </c>
      <c r="C214" s="135">
        <v>0</v>
      </c>
      <c r="D214" s="135">
        <v>0</v>
      </c>
      <c r="E214" s="135">
        <v>0</v>
      </c>
      <c r="F214" s="135">
        <v>0</v>
      </c>
      <c r="G214" s="135">
        <v>0</v>
      </c>
      <c r="H214" s="135">
        <v>0</v>
      </c>
      <c r="I214" s="135">
        <v>0</v>
      </c>
      <c r="J214" s="135">
        <v>0</v>
      </c>
      <c r="K214" s="135">
        <v>1</v>
      </c>
      <c r="L214" s="135">
        <v>0</v>
      </c>
      <c r="M214" s="135">
        <v>0</v>
      </c>
      <c r="N214" s="135">
        <v>0</v>
      </c>
      <c r="O214" s="135">
        <v>1</v>
      </c>
      <c r="P214" s="135">
        <v>0</v>
      </c>
      <c r="Q214" s="135">
        <v>0</v>
      </c>
      <c r="R214" s="135">
        <v>0</v>
      </c>
      <c r="S214" s="135">
        <v>0</v>
      </c>
      <c r="T214" s="135">
        <v>0</v>
      </c>
      <c r="U214" s="135">
        <v>0</v>
      </c>
      <c r="V214" s="135">
        <v>0</v>
      </c>
      <c r="W214" s="135">
        <v>0</v>
      </c>
      <c r="X214" s="135">
        <v>0</v>
      </c>
      <c r="Y214" s="135">
        <v>0</v>
      </c>
      <c r="Z214" s="135">
        <v>0</v>
      </c>
      <c r="AA214" s="135">
        <v>0</v>
      </c>
      <c r="AB214" s="135">
        <v>1</v>
      </c>
      <c r="AC214" s="135">
        <v>0</v>
      </c>
      <c r="AD214" s="135">
        <v>0</v>
      </c>
      <c r="AE214" s="135">
        <v>0</v>
      </c>
      <c r="AF214" s="135">
        <v>0</v>
      </c>
      <c r="AG214" s="135">
        <v>0</v>
      </c>
      <c r="AH214" s="135">
        <v>0</v>
      </c>
      <c r="AI214" s="135">
        <v>0</v>
      </c>
      <c r="AJ214" s="135">
        <v>1</v>
      </c>
      <c r="AK214" s="135">
        <v>0</v>
      </c>
      <c r="AL214" s="135">
        <v>0</v>
      </c>
      <c r="AM214" s="135">
        <v>0</v>
      </c>
      <c r="AN214" s="135">
        <v>0</v>
      </c>
      <c r="AO214" s="135">
        <v>0</v>
      </c>
      <c r="AP214" s="135">
        <v>0</v>
      </c>
      <c r="AQ214" s="135">
        <v>0</v>
      </c>
      <c r="AR214" s="135">
        <v>1</v>
      </c>
      <c r="AS214" s="135">
        <v>0</v>
      </c>
      <c r="AT214" s="135">
        <v>0</v>
      </c>
      <c r="AU214" s="135">
        <v>0</v>
      </c>
      <c r="AV214" s="135">
        <v>1</v>
      </c>
      <c r="AW214" s="135">
        <v>0</v>
      </c>
      <c r="AX214" s="135">
        <v>0</v>
      </c>
      <c r="AY214" s="135">
        <v>0</v>
      </c>
      <c r="AZ214" s="135">
        <v>0</v>
      </c>
      <c r="BA214" s="135">
        <v>1</v>
      </c>
      <c r="BB214" s="135">
        <v>0</v>
      </c>
      <c r="BC214" s="135">
        <v>1</v>
      </c>
      <c r="BD214" s="135">
        <v>0</v>
      </c>
      <c r="BE214" s="135">
        <v>0</v>
      </c>
      <c r="BF214" s="135">
        <v>0</v>
      </c>
      <c r="BG214" s="135">
        <v>0</v>
      </c>
      <c r="BH214" s="135">
        <v>0</v>
      </c>
      <c r="BI214" s="135">
        <v>0</v>
      </c>
      <c r="BJ214" s="135">
        <v>0</v>
      </c>
      <c r="BK214" s="135">
        <v>0</v>
      </c>
      <c r="BL214" s="135">
        <v>0</v>
      </c>
      <c r="BM214" s="135">
        <v>0</v>
      </c>
      <c r="BN214" s="135">
        <v>0</v>
      </c>
      <c r="BO214" s="135">
        <v>0</v>
      </c>
      <c r="BP214" s="135">
        <v>0</v>
      </c>
      <c r="BQ214" s="135">
        <v>0</v>
      </c>
      <c r="BR214" s="135">
        <v>0</v>
      </c>
      <c r="BS214" s="135">
        <v>0</v>
      </c>
      <c r="BT214" s="135">
        <v>0</v>
      </c>
      <c r="BU214" s="135">
        <v>0</v>
      </c>
      <c r="BV214" s="135">
        <v>0</v>
      </c>
      <c r="BW214" s="135">
        <v>0</v>
      </c>
      <c r="BX214" s="135">
        <v>0</v>
      </c>
      <c r="BY214" s="135">
        <v>0</v>
      </c>
      <c r="BZ214" s="135">
        <v>0</v>
      </c>
      <c r="CA214" s="135">
        <v>0</v>
      </c>
      <c r="CB214" s="135">
        <v>0</v>
      </c>
      <c r="CC214" s="135">
        <v>0</v>
      </c>
      <c r="CD214" s="135">
        <v>0</v>
      </c>
      <c r="CE214" s="135">
        <v>0</v>
      </c>
      <c r="CF214" s="135">
        <v>0</v>
      </c>
      <c r="CG214" s="135">
        <v>0</v>
      </c>
      <c r="CH214" s="135">
        <v>0</v>
      </c>
      <c r="CI214" s="135">
        <v>0</v>
      </c>
      <c r="CJ214" s="135">
        <v>0</v>
      </c>
      <c r="CK214" s="135">
        <v>0</v>
      </c>
      <c r="CL214" s="135">
        <v>0</v>
      </c>
      <c r="CM214" s="135">
        <v>0</v>
      </c>
      <c r="CN214" s="135">
        <v>0</v>
      </c>
      <c r="CO214" s="135">
        <v>1</v>
      </c>
      <c r="CP214" s="135">
        <v>0</v>
      </c>
      <c r="CQ214" s="135">
        <v>0</v>
      </c>
      <c r="CR214" s="135">
        <v>0</v>
      </c>
      <c r="CS214" s="135">
        <v>1</v>
      </c>
      <c r="CT214" s="135">
        <v>0</v>
      </c>
      <c r="CU214" s="135">
        <v>1</v>
      </c>
      <c r="CV214" s="135">
        <v>0</v>
      </c>
      <c r="CW214" s="135">
        <v>0</v>
      </c>
      <c r="CX214" s="135"/>
    </row>
    <row r="215" spans="1:102" x14ac:dyDescent="0.35">
      <c r="A215" s="135">
        <v>214</v>
      </c>
      <c r="B215" s="135">
        <v>0</v>
      </c>
      <c r="C215" s="135">
        <v>1</v>
      </c>
      <c r="D215" s="135">
        <v>0</v>
      </c>
      <c r="E215" s="135">
        <v>0</v>
      </c>
      <c r="F215" s="135">
        <v>1</v>
      </c>
      <c r="G215" s="135">
        <v>0</v>
      </c>
      <c r="H215" s="135">
        <v>0</v>
      </c>
      <c r="I215" s="135">
        <v>0</v>
      </c>
      <c r="J215" s="135">
        <v>0</v>
      </c>
      <c r="K215" s="135">
        <v>1</v>
      </c>
      <c r="L215" s="135">
        <v>0</v>
      </c>
      <c r="M215" s="135">
        <v>2</v>
      </c>
      <c r="N215" s="135">
        <v>1</v>
      </c>
      <c r="O215" s="135">
        <v>2</v>
      </c>
      <c r="P215" s="135">
        <v>0</v>
      </c>
      <c r="Q215" s="135">
        <v>0</v>
      </c>
      <c r="R215" s="135">
        <v>1</v>
      </c>
      <c r="S215" s="135">
        <v>0</v>
      </c>
      <c r="T215" s="135">
        <v>0</v>
      </c>
      <c r="U215" s="135">
        <v>0</v>
      </c>
      <c r="V215" s="135">
        <v>0</v>
      </c>
      <c r="W215" s="135">
        <v>0</v>
      </c>
      <c r="X215" s="135">
        <v>0</v>
      </c>
      <c r="Y215" s="135">
        <v>0</v>
      </c>
      <c r="Z215" s="135">
        <v>0</v>
      </c>
      <c r="AA215" s="135">
        <v>0</v>
      </c>
      <c r="AB215" s="135">
        <v>1</v>
      </c>
      <c r="AC215" s="135">
        <v>0</v>
      </c>
      <c r="AD215" s="135">
        <v>0</v>
      </c>
      <c r="AE215" s="135">
        <v>0</v>
      </c>
      <c r="AF215" s="135">
        <v>0</v>
      </c>
      <c r="AG215" s="135">
        <v>0</v>
      </c>
      <c r="AH215" s="135">
        <v>0</v>
      </c>
      <c r="AI215" s="135">
        <v>0</v>
      </c>
      <c r="AJ215" s="135">
        <v>0</v>
      </c>
      <c r="AK215" s="135">
        <v>0</v>
      </c>
      <c r="AL215" s="135">
        <v>0</v>
      </c>
      <c r="AM215" s="135">
        <v>0</v>
      </c>
      <c r="AN215" s="135">
        <v>0</v>
      </c>
      <c r="AO215" s="135">
        <v>0</v>
      </c>
      <c r="AP215" s="135">
        <v>1</v>
      </c>
      <c r="AQ215" s="135">
        <v>1</v>
      </c>
      <c r="AR215" s="135">
        <v>0</v>
      </c>
      <c r="AS215" s="135">
        <v>0</v>
      </c>
      <c r="AT215" s="135">
        <v>0</v>
      </c>
      <c r="AU215" s="135">
        <v>0</v>
      </c>
      <c r="AV215" s="135">
        <v>0</v>
      </c>
      <c r="AW215" s="135">
        <v>1</v>
      </c>
      <c r="AX215" s="135">
        <v>0</v>
      </c>
      <c r="AY215" s="135">
        <v>0</v>
      </c>
      <c r="AZ215" s="135">
        <v>0</v>
      </c>
      <c r="BA215" s="135">
        <v>0</v>
      </c>
      <c r="BB215" s="135">
        <v>0</v>
      </c>
      <c r="BC215" s="135">
        <v>0</v>
      </c>
      <c r="BD215" s="135">
        <v>0</v>
      </c>
      <c r="BE215" s="135">
        <v>0</v>
      </c>
      <c r="BF215" s="135">
        <v>0</v>
      </c>
      <c r="BG215" s="135">
        <v>0</v>
      </c>
      <c r="BH215" s="135">
        <v>0</v>
      </c>
      <c r="BI215" s="135">
        <v>0</v>
      </c>
      <c r="BJ215" s="135">
        <v>0</v>
      </c>
      <c r="BK215" s="135">
        <v>0</v>
      </c>
      <c r="BL215" s="135">
        <v>0</v>
      </c>
      <c r="BM215" s="135">
        <v>1</v>
      </c>
      <c r="BN215" s="135">
        <v>0</v>
      </c>
      <c r="BO215" s="135">
        <v>1</v>
      </c>
      <c r="BP215" s="135">
        <v>0</v>
      </c>
      <c r="BQ215" s="135">
        <v>0</v>
      </c>
      <c r="BR215" s="135">
        <v>1</v>
      </c>
      <c r="BS215" s="135">
        <v>0</v>
      </c>
      <c r="BT215" s="135">
        <v>0</v>
      </c>
      <c r="BU215" s="135">
        <v>0</v>
      </c>
      <c r="BV215" s="135">
        <v>0</v>
      </c>
      <c r="BW215" s="135">
        <v>0</v>
      </c>
      <c r="BX215" s="135">
        <v>0</v>
      </c>
      <c r="BY215" s="135">
        <v>0</v>
      </c>
      <c r="BZ215" s="135">
        <v>0</v>
      </c>
      <c r="CA215" s="135">
        <v>0</v>
      </c>
      <c r="CB215" s="135">
        <v>0</v>
      </c>
      <c r="CC215" s="135">
        <v>0</v>
      </c>
      <c r="CD215" s="135">
        <v>0</v>
      </c>
      <c r="CE215" s="135">
        <v>0</v>
      </c>
      <c r="CF215" s="135">
        <v>2</v>
      </c>
      <c r="CG215" s="135">
        <v>1</v>
      </c>
      <c r="CH215" s="135">
        <v>0</v>
      </c>
      <c r="CI215" s="135">
        <v>0</v>
      </c>
      <c r="CJ215" s="135">
        <v>0</v>
      </c>
      <c r="CK215" s="135">
        <v>0</v>
      </c>
      <c r="CL215" s="135">
        <v>0</v>
      </c>
      <c r="CM215" s="135">
        <v>1</v>
      </c>
      <c r="CN215" s="135">
        <v>0</v>
      </c>
      <c r="CO215" s="135">
        <v>1</v>
      </c>
      <c r="CP215" s="135">
        <v>0</v>
      </c>
      <c r="CQ215" s="135">
        <v>0</v>
      </c>
      <c r="CR215" s="135">
        <v>0</v>
      </c>
      <c r="CS215" s="135">
        <v>0</v>
      </c>
      <c r="CT215" s="135">
        <v>1</v>
      </c>
      <c r="CU215" s="135">
        <v>0</v>
      </c>
      <c r="CV215" s="135">
        <v>0</v>
      </c>
      <c r="CW215" s="135">
        <v>1</v>
      </c>
      <c r="CX215" s="135"/>
    </row>
    <row r="216" spans="1:102" x14ac:dyDescent="0.35">
      <c r="A216" s="135">
        <v>215</v>
      </c>
      <c r="B216" s="135">
        <v>0</v>
      </c>
      <c r="C216" s="135">
        <v>0</v>
      </c>
      <c r="D216" s="135">
        <v>0</v>
      </c>
      <c r="E216" s="135">
        <v>0</v>
      </c>
      <c r="F216" s="135">
        <v>0</v>
      </c>
      <c r="G216" s="135">
        <v>1</v>
      </c>
      <c r="H216" s="135">
        <v>1</v>
      </c>
      <c r="I216" s="135">
        <v>0</v>
      </c>
      <c r="J216" s="135">
        <v>0</v>
      </c>
      <c r="K216" s="135">
        <v>1</v>
      </c>
      <c r="L216" s="135">
        <v>0</v>
      </c>
      <c r="M216" s="135">
        <v>0</v>
      </c>
      <c r="N216" s="135">
        <v>0</v>
      </c>
      <c r="O216" s="135">
        <v>0</v>
      </c>
      <c r="P216" s="135">
        <v>1</v>
      </c>
      <c r="Q216" s="135">
        <v>0</v>
      </c>
      <c r="R216" s="135">
        <v>0</v>
      </c>
      <c r="S216" s="135">
        <v>0</v>
      </c>
      <c r="T216" s="135">
        <v>1</v>
      </c>
      <c r="U216" s="135">
        <v>0</v>
      </c>
      <c r="V216" s="135">
        <v>0</v>
      </c>
      <c r="W216" s="135">
        <v>0</v>
      </c>
      <c r="X216" s="135">
        <v>0</v>
      </c>
      <c r="Y216" s="135">
        <v>0</v>
      </c>
      <c r="Z216" s="135">
        <v>0</v>
      </c>
      <c r="AA216" s="135">
        <v>0</v>
      </c>
      <c r="AB216" s="135">
        <v>0</v>
      </c>
      <c r="AC216" s="135">
        <v>0</v>
      </c>
      <c r="AD216" s="135">
        <v>1</v>
      </c>
      <c r="AE216" s="135">
        <v>0</v>
      </c>
      <c r="AF216" s="135">
        <v>0</v>
      </c>
      <c r="AG216" s="135">
        <v>0</v>
      </c>
      <c r="AH216" s="135">
        <v>0</v>
      </c>
      <c r="AI216" s="135">
        <v>1</v>
      </c>
      <c r="AJ216" s="135">
        <v>0</v>
      </c>
      <c r="AK216" s="135">
        <v>0</v>
      </c>
      <c r="AL216" s="135">
        <v>0</v>
      </c>
      <c r="AM216" s="135">
        <v>0</v>
      </c>
      <c r="AN216" s="135">
        <v>0</v>
      </c>
      <c r="AO216" s="135">
        <v>0</v>
      </c>
      <c r="AP216" s="135">
        <v>0</v>
      </c>
      <c r="AQ216" s="135">
        <v>0</v>
      </c>
      <c r="AR216" s="135">
        <v>0</v>
      </c>
      <c r="AS216" s="135">
        <v>0</v>
      </c>
      <c r="AT216" s="135">
        <v>0</v>
      </c>
      <c r="AU216" s="135">
        <v>0</v>
      </c>
      <c r="AV216" s="135">
        <v>0</v>
      </c>
      <c r="AW216" s="135">
        <v>0</v>
      </c>
      <c r="AX216" s="135">
        <v>0</v>
      </c>
      <c r="AY216" s="135">
        <v>0</v>
      </c>
      <c r="AZ216" s="135">
        <v>0</v>
      </c>
      <c r="BA216" s="135">
        <v>0</v>
      </c>
      <c r="BB216" s="135">
        <v>1</v>
      </c>
      <c r="BC216" s="135">
        <v>0</v>
      </c>
      <c r="BD216" s="135">
        <v>0</v>
      </c>
      <c r="BE216" s="135">
        <v>0</v>
      </c>
      <c r="BF216" s="135">
        <v>0</v>
      </c>
      <c r="BG216" s="135">
        <v>0</v>
      </c>
      <c r="BH216" s="135">
        <v>0</v>
      </c>
      <c r="BI216" s="135">
        <v>0</v>
      </c>
      <c r="BJ216" s="135">
        <v>0</v>
      </c>
      <c r="BK216" s="135">
        <v>0</v>
      </c>
      <c r="BL216" s="135">
        <v>0</v>
      </c>
      <c r="BM216" s="135">
        <v>0</v>
      </c>
      <c r="BN216" s="135">
        <v>1</v>
      </c>
      <c r="BO216" s="135">
        <v>0</v>
      </c>
      <c r="BP216" s="135">
        <v>0</v>
      </c>
      <c r="BQ216" s="135">
        <v>1</v>
      </c>
      <c r="BR216" s="135">
        <v>0</v>
      </c>
      <c r="BS216" s="135">
        <v>0</v>
      </c>
      <c r="BT216" s="135">
        <v>0</v>
      </c>
      <c r="BU216" s="135">
        <v>1</v>
      </c>
      <c r="BV216" s="135">
        <v>0</v>
      </c>
      <c r="BW216" s="135">
        <v>1</v>
      </c>
      <c r="BX216" s="135">
        <v>0</v>
      </c>
      <c r="BY216" s="135">
        <v>0</v>
      </c>
      <c r="BZ216" s="135">
        <v>0</v>
      </c>
      <c r="CA216" s="135">
        <v>0</v>
      </c>
      <c r="CB216" s="135">
        <v>0</v>
      </c>
      <c r="CC216" s="135">
        <v>1</v>
      </c>
      <c r="CD216" s="135">
        <v>0</v>
      </c>
      <c r="CE216" s="135">
        <v>1</v>
      </c>
      <c r="CF216" s="135">
        <v>0</v>
      </c>
      <c r="CG216" s="135">
        <v>0</v>
      </c>
      <c r="CH216" s="135">
        <v>0</v>
      </c>
      <c r="CI216" s="135">
        <v>0</v>
      </c>
      <c r="CJ216" s="135">
        <v>0</v>
      </c>
      <c r="CK216" s="135">
        <v>0</v>
      </c>
      <c r="CL216" s="135">
        <v>0</v>
      </c>
      <c r="CM216" s="135">
        <v>0</v>
      </c>
      <c r="CN216" s="135">
        <v>0</v>
      </c>
      <c r="CO216" s="135">
        <v>0</v>
      </c>
      <c r="CP216" s="135">
        <v>0</v>
      </c>
      <c r="CQ216" s="135">
        <v>0</v>
      </c>
      <c r="CR216" s="135">
        <v>0</v>
      </c>
      <c r="CS216" s="135">
        <v>0</v>
      </c>
      <c r="CT216" s="135">
        <v>1</v>
      </c>
      <c r="CU216" s="135">
        <v>0</v>
      </c>
      <c r="CV216" s="135">
        <v>0</v>
      </c>
      <c r="CW216" s="135">
        <v>0</v>
      </c>
      <c r="CX216" s="135"/>
    </row>
    <row r="217" spans="1:102" x14ac:dyDescent="0.35">
      <c r="A217" s="135">
        <v>216</v>
      </c>
      <c r="B217" s="135">
        <v>0</v>
      </c>
      <c r="C217" s="135">
        <v>0</v>
      </c>
      <c r="D217" s="135">
        <v>1</v>
      </c>
      <c r="E217" s="135">
        <v>1</v>
      </c>
      <c r="F217" s="135">
        <v>1</v>
      </c>
      <c r="G217" s="135">
        <v>1</v>
      </c>
      <c r="H217" s="135">
        <v>0</v>
      </c>
      <c r="I217" s="135">
        <v>0</v>
      </c>
      <c r="J217" s="135">
        <v>1</v>
      </c>
      <c r="K217" s="135">
        <v>0</v>
      </c>
      <c r="L217" s="135">
        <v>0</v>
      </c>
      <c r="M217" s="135">
        <v>0</v>
      </c>
      <c r="N217" s="135">
        <v>0</v>
      </c>
      <c r="O217" s="135">
        <v>1</v>
      </c>
      <c r="P217" s="135">
        <v>0</v>
      </c>
      <c r="Q217" s="135">
        <v>0</v>
      </c>
      <c r="R217" s="135">
        <v>0</v>
      </c>
      <c r="S217" s="135">
        <v>0</v>
      </c>
      <c r="T217" s="135">
        <v>0</v>
      </c>
      <c r="U217" s="135">
        <v>1</v>
      </c>
      <c r="V217" s="135">
        <v>1</v>
      </c>
      <c r="W217" s="135">
        <v>0</v>
      </c>
      <c r="X217" s="135">
        <v>0</v>
      </c>
      <c r="Y217" s="135">
        <v>0</v>
      </c>
      <c r="Z217" s="135">
        <v>0</v>
      </c>
      <c r="AA217" s="135">
        <v>0</v>
      </c>
      <c r="AB217" s="135">
        <v>1</v>
      </c>
      <c r="AC217" s="135">
        <v>0</v>
      </c>
      <c r="AD217" s="135">
        <v>0</v>
      </c>
      <c r="AE217" s="135">
        <v>0</v>
      </c>
      <c r="AF217" s="135">
        <v>0</v>
      </c>
      <c r="AG217" s="135">
        <v>0</v>
      </c>
      <c r="AH217" s="135">
        <v>0</v>
      </c>
      <c r="AI217" s="135">
        <v>0</v>
      </c>
      <c r="AJ217" s="135">
        <v>0</v>
      </c>
      <c r="AK217" s="135">
        <v>0</v>
      </c>
      <c r="AL217" s="135">
        <v>0</v>
      </c>
      <c r="AM217" s="135">
        <v>1</v>
      </c>
      <c r="AN217" s="135">
        <v>0</v>
      </c>
      <c r="AO217" s="135">
        <v>0</v>
      </c>
      <c r="AP217" s="135">
        <v>1</v>
      </c>
      <c r="AQ217" s="135">
        <v>2</v>
      </c>
      <c r="AR217" s="135">
        <v>0</v>
      </c>
      <c r="AS217" s="135">
        <v>0</v>
      </c>
      <c r="AT217" s="135">
        <v>0</v>
      </c>
      <c r="AU217" s="135">
        <v>1</v>
      </c>
      <c r="AV217" s="135">
        <v>0</v>
      </c>
      <c r="AW217" s="135">
        <v>1</v>
      </c>
      <c r="AX217" s="135">
        <v>0</v>
      </c>
      <c r="AY217" s="135">
        <v>0</v>
      </c>
      <c r="AZ217" s="135">
        <v>0</v>
      </c>
      <c r="BA217" s="135">
        <v>0</v>
      </c>
      <c r="BB217" s="135">
        <v>0</v>
      </c>
      <c r="BC217" s="135">
        <v>0</v>
      </c>
      <c r="BD217" s="135">
        <v>0</v>
      </c>
      <c r="BE217" s="135">
        <v>0</v>
      </c>
      <c r="BF217" s="135">
        <v>0</v>
      </c>
      <c r="BG217" s="135">
        <v>0</v>
      </c>
      <c r="BH217" s="135">
        <v>0</v>
      </c>
      <c r="BI217" s="135">
        <v>0</v>
      </c>
      <c r="BJ217" s="135">
        <v>0</v>
      </c>
      <c r="BK217" s="135">
        <v>0</v>
      </c>
      <c r="BL217" s="135">
        <v>0</v>
      </c>
      <c r="BM217" s="135">
        <v>0</v>
      </c>
      <c r="BN217" s="135">
        <v>0</v>
      </c>
      <c r="BO217" s="135">
        <v>0</v>
      </c>
      <c r="BP217" s="135">
        <v>0</v>
      </c>
      <c r="BQ217" s="135">
        <v>0</v>
      </c>
      <c r="BR217" s="135">
        <v>1</v>
      </c>
      <c r="BS217" s="135">
        <v>0</v>
      </c>
      <c r="BT217" s="135">
        <v>0</v>
      </c>
      <c r="BU217" s="135">
        <v>0</v>
      </c>
      <c r="BV217" s="135">
        <v>0</v>
      </c>
      <c r="BW217" s="135">
        <v>0</v>
      </c>
      <c r="BX217" s="135">
        <v>0</v>
      </c>
      <c r="BY217" s="135">
        <v>0</v>
      </c>
      <c r="BZ217" s="135">
        <v>0</v>
      </c>
      <c r="CA217" s="135">
        <v>0</v>
      </c>
      <c r="CB217" s="135">
        <v>0</v>
      </c>
      <c r="CC217" s="135">
        <v>0</v>
      </c>
      <c r="CD217" s="135">
        <v>0</v>
      </c>
      <c r="CE217" s="135">
        <v>0</v>
      </c>
      <c r="CF217" s="135">
        <v>0</v>
      </c>
      <c r="CG217" s="135">
        <v>0</v>
      </c>
      <c r="CH217" s="135">
        <v>0</v>
      </c>
      <c r="CI217" s="135">
        <v>0</v>
      </c>
      <c r="CJ217" s="135">
        <v>0</v>
      </c>
      <c r="CK217" s="135">
        <v>0</v>
      </c>
      <c r="CL217" s="135">
        <v>0</v>
      </c>
      <c r="CM217" s="135">
        <v>0</v>
      </c>
      <c r="CN217" s="135">
        <v>1</v>
      </c>
      <c r="CO217" s="135">
        <v>0</v>
      </c>
      <c r="CP217" s="135">
        <v>0</v>
      </c>
      <c r="CQ217" s="135">
        <v>0</v>
      </c>
      <c r="CR217" s="135">
        <v>0</v>
      </c>
      <c r="CS217" s="135">
        <v>0</v>
      </c>
      <c r="CT217" s="135">
        <v>0</v>
      </c>
      <c r="CU217" s="135">
        <v>0</v>
      </c>
      <c r="CV217" s="135">
        <v>0</v>
      </c>
      <c r="CW217" s="135">
        <v>1</v>
      </c>
      <c r="CX217" s="135"/>
    </row>
    <row r="218" spans="1:102" x14ac:dyDescent="0.35">
      <c r="A218" s="135">
        <v>217</v>
      </c>
      <c r="B218" s="135">
        <v>0</v>
      </c>
      <c r="C218" s="135">
        <v>0</v>
      </c>
      <c r="D218" s="135">
        <v>0</v>
      </c>
      <c r="E218" s="135">
        <v>0</v>
      </c>
      <c r="F218" s="135">
        <v>0</v>
      </c>
      <c r="G218" s="135">
        <v>0</v>
      </c>
      <c r="H218" s="135">
        <v>0</v>
      </c>
      <c r="I218" s="135">
        <v>0</v>
      </c>
      <c r="J218" s="135">
        <v>0</v>
      </c>
      <c r="K218" s="135">
        <v>0</v>
      </c>
      <c r="L218" s="135">
        <v>0</v>
      </c>
      <c r="M218" s="135">
        <v>0</v>
      </c>
      <c r="N218" s="135">
        <v>0</v>
      </c>
      <c r="O218" s="135">
        <v>0</v>
      </c>
      <c r="P218" s="135">
        <v>0</v>
      </c>
      <c r="Q218" s="135">
        <v>0</v>
      </c>
      <c r="R218" s="135">
        <v>0</v>
      </c>
      <c r="S218" s="135">
        <v>0</v>
      </c>
      <c r="T218" s="135">
        <v>0</v>
      </c>
      <c r="U218" s="135">
        <v>1</v>
      </c>
      <c r="V218" s="135">
        <v>0</v>
      </c>
      <c r="W218" s="135">
        <v>0</v>
      </c>
      <c r="X218" s="135">
        <v>1</v>
      </c>
      <c r="Y218" s="135">
        <v>0</v>
      </c>
      <c r="Z218" s="135">
        <v>0</v>
      </c>
      <c r="AA218" s="135">
        <v>0</v>
      </c>
      <c r="AB218" s="135">
        <v>0</v>
      </c>
      <c r="AC218" s="135">
        <v>0</v>
      </c>
      <c r="AD218" s="135">
        <v>0</v>
      </c>
      <c r="AE218" s="135">
        <v>0</v>
      </c>
      <c r="AF218" s="135">
        <v>0</v>
      </c>
      <c r="AG218" s="135">
        <v>0</v>
      </c>
      <c r="AH218" s="135">
        <v>0</v>
      </c>
      <c r="AI218" s="135">
        <v>0</v>
      </c>
      <c r="AJ218" s="135">
        <v>0</v>
      </c>
      <c r="AK218" s="135">
        <v>0</v>
      </c>
      <c r="AL218" s="135">
        <v>0</v>
      </c>
      <c r="AM218" s="135">
        <v>1</v>
      </c>
      <c r="AN218" s="135">
        <v>0</v>
      </c>
      <c r="AO218" s="135">
        <v>1</v>
      </c>
      <c r="AP218" s="135">
        <v>0</v>
      </c>
      <c r="AQ218" s="135">
        <v>0</v>
      </c>
      <c r="AR218" s="135">
        <v>0</v>
      </c>
      <c r="AS218" s="135">
        <v>0</v>
      </c>
      <c r="AT218" s="135">
        <v>0</v>
      </c>
      <c r="AU218" s="135">
        <v>1</v>
      </c>
      <c r="AV218" s="135">
        <v>0</v>
      </c>
      <c r="AW218" s="135">
        <v>0</v>
      </c>
      <c r="AX218" s="135">
        <v>0</v>
      </c>
      <c r="AY218" s="135">
        <v>0</v>
      </c>
      <c r="AZ218" s="135">
        <v>0</v>
      </c>
      <c r="BA218" s="135">
        <v>0</v>
      </c>
      <c r="BB218" s="135">
        <v>0</v>
      </c>
      <c r="BC218" s="135">
        <v>0</v>
      </c>
      <c r="BD218" s="135">
        <v>0</v>
      </c>
      <c r="BE218" s="135">
        <v>0</v>
      </c>
      <c r="BF218" s="135">
        <v>0</v>
      </c>
      <c r="BG218" s="135">
        <v>0</v>
      </c>
      <c r="BH218" s="135">
        <v>0</v>
      </c>
      <c r="BI218" s="135">
        <v>0</v>
      </c>
      <c r="BJ218" s="135">
        <v>0</v>
      </c>
      <c r="BK218" s="135">
        <v>0</v>
      </c>
      <c r="BL218" s="135">
        <v>0</v>
      </c>
      <c r="BM218" s="135">
        <v>0</v>
      </c>
      <c r="BN218" s="135">
        <v>0</v>
      </c>
      <c r="BO218" s="135">
        <v>0</v>
      </c>
      <c r="BP218" s="135">
        <v>0</v>
      </c>
      <c r="BQ218" s="135">
        <v>0</v>
      </c>
      <c r="BR218" s="135">
        <v>0</v>
      </c>
      <c r="BS218" s="135">
        <v>0</v>
      </c>
      <c r="BT218" s="135">
        <v>1</v>
      </c>
      <c r="BU218" s="135">
        <v>0</v>
      </c>
      <c r="BV218" s="135">
        <v>0</v>
      </c>
      <c r="BW218" s="135">
        <v>0</v>
      </c>
      <c r="BX218" s="135">
        <v>1</v>
      </c>
      <c r="BY218" s="135">
        <v>0</v>
      </c>
      <c r="BZ218" s="135">
        <v>0</v>
      </c>
      <c r="CA218" s="135">
        <v>1</v>
      </c>
      <c r="CB218" s="135">
        <v>0</v>
      </c>
      <c r="CC218" s="135">
        <v>0</v>
      </c>
      <c r="CD218" s="135">
        <v>0</v>
      </c>
      <c r="CE218" s="135">
        <v>1</v>
      </c>
      <c r="CF218" s="135">
        <v>0</v>
      </c>
      <c r="CG218" s="135">
        <v>1</v>
      </c>
      <c r="CH218" s="135">
        <v>0</v>
      </c>
      <c r="CI218" s="135">
        <v>0</v>
      </c>
      <c r="CJ218" s="135">
        <v>0</v>
      </c>
      <c r="CK218" s="135">
        <v>0</v>
      </c>
      <c r="CL218" s="135">
        <v>0</v>
      </c>
      <c r="CM218" s="135">
        <v>0</v>
      </c>
      <c r="CN218" s="135">
        <v>0</v>
      </c>
      <c r="CO218" s="135">
        <v>0</v>
      </c>
      <c r="CP218" s="135">
        <v>1</v>
      </c>
      <c r="CQ218" s="135">
        <v>0</v>
      </c>
      <c r="CR218" s="135">
        <v>0</v>
      </c>
      <c r="CS218" s="135">
        <v>0</v>
      </c>
      <c r="CT218" s="135">
        <v>1</v>
      </c>
      <c r="CU218" s="135">
        <v>0</v>
      </c>
      <c r="CV218" s="135">
        <v>0</v>
      </c>
      <c r="CW218" s="135">
        <v>1</v>
      </c>
      <c r="CX218" s="135"/>
    </row>
    <row r="219" spans="1:102" x14ac:dyDescent="0.35">
      <c r="A219" s="135">
        <v>218</v>
      </c>
      <c r="B219" s="135">
        <v>0</v>
      </c>
      <c r="C219" s="135">
        <v>0</v>
      </c>
      <c r="D219" s="135">
        <v>1</v>
      </c>
      <c r="E219" s="135">
        <v>0</v>
      </c>
      <c r="F219" s="135">
        <v>1</v>
      </c>
      <c r="G219" s="135">
        <v>0</v>
      </c>
      <c r="H219" s="135">
        <v>0</v>
      </c>
      <c r="I219" s="135">
        <v>0</v>
      </c>
      <c r="J219" s="135">
        <v>0</v>
      </c>
      <c r="K219" s="135">
        <v>0</v>
      </c>
      <c r="L219" s="135">
        <v>1</v>
      </c>
      <c r="M219" s="135">
        <v>1</v>
      </c>
      <c r="N219" s="135">
        <v>0</v>
      </c>
      <c r="O219" s="135">
        <v>0</v>
      </c>
      <c r="P219" s="135">
        <v>0</v>
      </c>
      <c r="Q219" s="135">
        <v>0</v>
      </c>
      <c r="R219" s="135">
        <v>0</v>
      </c>
      <c r="S219" s="135">
        <v>0</v>
      </c>
      <c r="T219" s="135">
        <v>0</v>
      </c>
      <c r="U219" s="135">
        <v>0</v>
      </c>
      <c r="V219" s="135">
        <v>0</v>
      </c>
      <c r="W219" s="135">
        <v>0</v>
      </c>
      <c r="X219" s="135">
        <v>0</v>
      </c>
      <c r="Y219" s="135">
        <v>0</v>
      </c>
      <c r="Z219" s="135">
        <v>0</v>
      </c>
      <c r="AA219" s="135">
        <v>0</v>
      </c>
      <c r="AB219" s="135">
        <v>0</v>
      </c>
      <c r="AC219" s="135">
        <v>0</v>
      </c>
      <c r="AD219" s="135">
        <v>0</v>
      </c>
      <c r="AE219" s="135">
        <v>1</v>
      </c>
      <c r="AF219" s="135">
        <v>0</v>
      </c>
      <c r="AG219" s="135">
        <v>0</v>
      </c>
      <c r="AH219" s="135">
        <v>1</v>
      </c>
      <c r="AI219" s="135">
        <v>0</v>
      </c>
      <c r="AJ219" s="135">
        <v>1</v>
      </c>
      <c r="AK219" s="135">
        <v>0</v>
      </c>
      <c r="AL219" s="135">
        <v>1</v>
      </c>
      <c r="AM219" s="135">
        <v>0</v>
      </c>
      <c r="AN219" s="135">
        <v>0</v>
      </c>
      <c r="AO219" s="135">
        <v>0</v>
      </c>
      <c r="AP219" s="135">
        <v>1</v>
      </c>
      <c r="AQ219" s="135">
        <v>0</v>
      </c>
      <c r="AR219" s="135">
        <v>0</v>
      </c>
      <c r="AS219" s="135">
        <v>0</v>
      </c>
      <c r="AT219" s="135">
        <v>0</v>
      </c>
      <c r="AU219" s="135">
        <v>0</v>
      </c>
      <c r="AV219" s="135">
        <v>0</v>
      </c>
      <c r="AW219" s="135">
        <v>1</v>
      </c>
      <c r="AX219" s="135">
        <v>0</v>
      </c>
      <c r="AY219" s="135">
        <v>0</v>
      </c>
      <c r="AZ219" s="135">
        <v>0</v>
      </c>
      <c r="BA219" s="135">
        <v>0</v>
      </c>
      <c r="BB219" s="135">
        <v>0</v>
      </c>
      <c r="BC219" s="135">
        <v>0</v>
      </c>
      <c r="BD219" s="135">
        <v>0</v>
      </c>
      <c r="BE219" s="135">
        <v>0</v>
      </c>
      <c r="BF219" s="135">
        <v>0</v>
      </c>
      <c r="BG219" s="135">
        <v>0</v>
      </c>
      <c r="BH219" s="135">
        <v>0</v>
      </c>
      <c r="BI219" s="135">
        <v>0</v>
      </c>
      <c r="BJ219" s="135">
        <v>0</v>
      </c>
      <c r="BK219" s="135">
        <v>0</v>
      </c>
      <c r="BL219" s="135">
        <v>1</v>
      </c>
      <c r="BM219" s="135">
        <v>1</v>
      </c>
      <c r="BN219" s="135">
        <v>0</v>
      </c>
      <c r="BO219" s="135">
        <v>0</v>
      </c>
      <c r="BP219" s="135">
        <v>0</v>
      </c>
      <c r="BQ219" s="135">
        <v>1</v>
      </c>
      <c r="BR219" s="135">
        <v>0</v>
      </c>
      <c r="BS219" s="135">
        <v>0</v>
      </c>
      <c r="BT219" s="135">
        <v>0</v>
      </c>
      <c r="BU219" s="135">
        <v>0</v>
      </c>
      <c r="BV219" s="135">
        <v>0</v>
      </c>
      <c r="BW219" s="135">
        <v>0</v>
      </c>
      <c r="BX219" s="135">
        <v>0</v>
      </c>
      <c r="BY219" s="135">
        <v>0</v>
      </c>
      <c r="BZ219" s="135">
        <v>0</v>
      </c>
      <c r="CA219" s="135">
        <v>0</v>
      </c>
      <c r="CB219" s="135">
        <v>0</v>
      </c>
      <c r="CC219" s="135">
        <v>0</v>
      </c>
      <c r="CD219" s="135">
        <v>1</v>
      </c>
      <c r="CE219" s="135">
        <v>0</v>
      </c>
      <c r="CF219" s="135">
        <v>0</v>
      </c>
      <c r="CG219" s="135">
        <v>0</v>
      </c>
      <c r="CH219" s="135">
        <v>1</v>
      </c>
      <c r="CI219" s="135">
        <v>1</v>
      </c>
      <c r="CJ219" s="135">
        <v>0</v>
      </c>
      <c r="CK219" s="135">
        <v>0</v>
      </c>
      <c r="CL219" s="135">
        <v>0</v>
      </c>
      <c r="CM219" s="135">
        <v>0</v>
      </c>
      <c r="CN219" s="135">
        <v>0</v>
      </c>
      <c r="CO219" s="135">
        <v>0</v>
      </c>
      <c r="CP219" s="135">
        <v>0</v>
      </c>
      <c r="CQ219" s="135">
        <v>0</v>
      </c>
      <c r="CR219" s="135">
        <v>0</v>
      </c>
      <c r="CS219" s="135">
        <v>0</v>
      </c>
      <c r="CT219" s="135">
        <v>0</v>
      </c>
      <c r="CU219" s="135">
        <v>0</v>
      </c>
      <c r="CV219" s="135">
        <v>0</v>
      </c>
      <c r="CW219" s="135">
        <v>0</v>
      </c>
      <c r="CX219" s="135"/>
    </row>
    <row r="220" spans="1:102" x14ac:dyDescent="0.35">
      <c r="A220" s="135">
        <v>219</v>
      </c>
      <c r="B220" s="135">
        <v>0</v>
      </c>
      <c r="C220" s="135">
        <v>0</v>
      </c>
      <c r="D220" s="135">
        <v>0</v>
      </c>
      <c r="E220" s="135">
        <v>0</v>
      </c>
      <c r="F220" s="135">
        <v>0</v>
      </c>
      <c r="G220" s="135">
        <v>0</v>
      </c>
      <c r="H220" s="135">
        <v>0</v>
      </c>
      <c r="I220" s="135">
        <v>0</v>
      </c>
      <c r="J220" s="135">
        <v>0</v>
      </c>
      <c r="K220" s="135">
        <v>0</v>
      </c>
      <c r="L220" s="135">
        <v>0</v>
      </c>
      <c r="M220" s="135">
        <v>0</v>
      </c>
      <c r="N220" s="135">
        <v>0</v>
      </c>
      <c r="O220" s="135">
        <v>0</v>
      </c>
      <c r="P220" s="135">
        <v>1</v>
      </c>
      <c r="Q220" s="135">
        <v>0</v>
      </c>
      <c r="R220" s="135">
        <v>0</v>
      </c>
      <c r="S220" s="135">
        <v>0</v>
      </c>
      <c r="T220" s="135">
        <v>0</v>
      </c>
      <c r="U220" s="135">
        <v>0</v>
      </c>
      <c r="V220" s="135">
        <v>0</v>
      </c>
      <c r="W220" s="135">
        <v>0</v>
      </c>
      <c r="X220" s="135">
        <v>0</v>
      </c>
      <c r="Y220" s="135">
        <v>0</v>
      </c>
      <c r="Z220" s="135">
        <v>1</v>
      </c>
      <c r="AA220" s="135">
        <v>0</v>
      </c>
      <c r="AB220" s="135">
        <v>0</v>
      </c>
      <c r="AC220" s="135">
        <v>0</v>
      </c>
      <c r="AD220" s="135">
        <v>0</v>
      </c>
      <c r="AE220" s="135">
        <v>0</v>
      </c>
      <c r="AF220" s="135">
        <v>1</v>
      </c>
      <c r="AG220" s="135">
        <v>0</v>
      </c>
      <c r="AH220" s="135">
        <v>0</v>
      </c>
      <c r="AI220" s="135">
        <v>0</v>
      </c>
      <c r="AJ220" s="135">
        <v>0</v>
      </c>
      <c r="AK220" s="135">
        <v>0</v>
      </c>
      <c r="AL220" s="135">
        <v>0</v>
      </c>
      <c r="AM220" s="135">
        <v>0</v>
      </c>
      <c r="AN220" s="135">
        <v>0</v>
      </c>
      <c r="AO220" s="135">
        <v>0</v>
      </c>
      <c r="AP220" s="135">
        <v>0</v>
      </c>
      <c r="AQ220" s="135">
        <v>0</v>
      </c>
      <c r="AR220" s="135">
        <v>0</v>
      </c>
      <c r="AS220" s="135">
        <v>0</v>
      </c>
      <c r="AT220" s="135">
        <v>0</v>
      </c>
      <c r="AU220" s="135">
        <v>0</v>
      </c>
      <c r="AV220" s="135">
        <v>0</v>
      </c>
      <c r="AW220" s="135">
        <v>0</v>
      </c>
      <c r="AX220" s="135">
        <v>1</v>
      </c>
      <c r="AY220" s="135">
        <v>0</v>
      </c>
      <c r="AZ220" s="135">
        <v>0</v>
      </c>
      <c r="BA220" s="135">
        <v>0</v>
      </c>
      <c r="BB220" s="135">
        <v>0</v>
      </c>
      <c r="BC220" s="135">
        <v>0</v>
      </c>
      <c r="BD220" s="135">
        <v>0</v>
      </c>
      <c r="BE220" s="135">
        <v>0</v>
      </c>
      <c r="BF220" s="135">
        <v>0</v>
      </c>
      <c r="BG220" s="135">
        <v>0</v>
      </c>
      <c r="BH220" s="135">
        <v>0</v>
      </c>
      <c r="BI220" s="135">
        <v>0</v>
      </c>
      <c r="BJ220" s="135">
        <v>0</v>
      </c>
      <c r="BK220" s="135">
        <v>0</v>
      </c>
      <c r="BL220" s="135">
        <v>0</v>
      </c>
      <c r="BM220" s="135">
        <v>0</v>
      </c>
      <c r="BN220" s="135">
        <v>0</v>
      </c>
      <c r="BO220" s="135">
        <v>0</v>
      </c>
      <c r="BP220" s="135">
        <v>1</v>
      </c>
      <c r="BQ220" s="135">
        <v>0</v>
      </c>
      <c r="BR220" s="135">
        <v>0</v>
      </c>
      <c r="BS220" s="135">
        <v>1</v>
      </c>
      <c r="BT220" s="135">
        <v>1</v>
      </c>
      <c r="BU220" s="135">
        <v>1</v>
      </c>
      <c r="BV220" s="135">
        <v>0</v>
      </c>
      <c r="BW220" s="135">
        <v>0</v>
      </c>
      <c r="BX220" s="135">
        <v>0</v>
      </c>
      <c r="BY220" s="135">
        <v>1</v>
      </c>
      <c r="BZ220" s="135">
        <v>0</v>
      </c>
      <c r="CA220" s="135">
        <v>0</v>
      </c>
      <c r="CB220" s="135">
        <v>0</v>
      </c>
      <c r="CC220" s="135">
        <v>0</v>
      </c>
      <c r="CD220" s="135">
        <v>0</v>
      </c>
      <c r="CE220" s="135">
        <v>0</v>
      </c>
      <c r="CF220" s="135">
        <v>0</v>
      </c>
      <c r="CG220" s="135">
        <v>0</v>
      </c>
      <c r="CH220" s="135">
        <v>0</v>
      </c>
      <c r="CI220" s="135">
        <v>1</v>
      </c>
      <c r="CJ220" s="135">
        <v>0</v>
      </c>
      <c r="CK220" s="135">
        <v>0</v>
      </c>
      <c r="CL220" s="135">
        <v>0</v>
      </c>
      <c r="CM220" s="135">
        <v>0</v>
      </c>
      <c r="CN220" s="135">
        <v>0</v>
      </c>
      <c r="CO220" s="135">
        <v>0</v>
      </c>
      <c r="CP220" s="135">
        <v>0</v>
      </c>
      <c r="CQ220" s="135">
        <v>0</v>
      </c>
      <c r="CR220" s="135">
        <v>0</v>
      </c>
      <c r="CS220" s="135">
        <v>1</v>
      </c>
      <c r="CT220" s="135">
        <v>0</v>
      </c>
      <c r="CU220" s="135">
        <v>0</v>
      </c>
      <c r="CV220" s="135">
        <v>0</v>
      </c>
      <c r="CW220" s="135">
        <v>0</v>
      </c>
      <c r="CX220" s="135"/>
    </row>
    <row r="221" spans="1:102" x14ac:dyDescent="0.35">
      <c r="A221" s="135">
        <v>220</v>
      </c>
      <c r="B221" s="135">
        <v>0</v>
      </c>
      <c r="C221" s="135">
        <v>0</v>
      </c>
      <c r="D221" s="135">
        <v>0</v>
      </c>
      <c r="E221" s="135">
        <v>1</v>
      </c>
      <c r="F221" s="135">
        <v>0</v>
      </c>
      <c r="G221" s="135">
        <v>0</v>
      </c>
      <c r="H221" s="135">
        <v>0</v>
      </c>
      <c r="I221" s="135">
        <v>0</v>
      </c>
      <c r="J221" s="135">
        <v>1</v>
      </c>
      <c r="K221" s="135">
        <v>0</v>
      </c>
      <c r="L221" s="135">
        <v>0</v>
      </c>
      <c r="M221" s="135">
        <v>0</v>
      </c>
      <c r="N221" s="135">
        <v>0</v>
      </c>
      <c r="O221" s="135">
        <v>0</v>
      </c>
      <c r="P221" s="135">
        <v>0</v>
      </c>
      <c r="Q221" s="135">
        <v>0</v>
      </c>
      <c r="R221" s="135">
        <v>1</v>
      </c>
      <c r="S221" s="135">
        <v>0</v>
      </c>
      <c r="T221" s="135">
        <v>1</v>
      </c>
      <c r="U221" s="135">
        <v>0</v>
      </c>
      <c r="V221" s="135">
        <v>0</v>
      </c>
      <c r="W221" s="135">
        <v>0</v>
      </c>
      <c r="X221" s="135">
        <v>0</v>
      </c>
      <c r="Y221" s="135">
        <v>0</v>
      </c>
      <c r="Z221" s="135">
        <v>0</v>
      </c>
      <c r="AA221" s="135">
        <v>0</v>
      </c>
      <c r="AB221" s="135">
        <v>0</v>
      </c>
      <c r="AC221" s="135">
        <v>1</v>
      </c>
      <c r="AD221" s="135">
        <v>0</v>
      </c>
      <c r="AE221" s="135">
        <v>0</v>
      </c>
      <c r="AF221" s="135">
        <v>0</v>
      </c>
      <c r="AG221" s="135">
        <v>1</v>
      </c>
      <c r="AH221" s="135">
        <v>0</v>
      </c>
      <c r="AI221" s="135">
        <v>2</v>
      </c>
      <c r="AJ221" s="135">
        <v>0</v>
      </c>
      <c r="AK221" s="135">
        <v>1</v>
      </c>
      <c r="AL221" s="135">
        <v>0</v>
      </c>
      <c r="AM221" s="135">
        <v>0</v>
      </c>
      <c r="AN221" s="135">
        <v>0</v>
      </c>
      <c r="AO221" s="135">
        <v>0</v>
      </c>
      <c r="AP221" s="135">
        <v>0</v>
      </c>
      <c r="AQ221" s="135">
        <v>0</v>
      </c>
      <c r="AR221" s="135">
        <v>0</v>
      </c>
      <c r="AS221" s="135">
        <v>0</v>
      </c>
      <c r="AT221" s="135">
        <v>0</v>
      </c>
      <c r="AU221" s="135">
        <v>0</v>
      </c>
      <c r="AV221" s="135">
        <v>0</v>
      </c>
      <c r="AW221" s="135">
        <v>1</v>
      </c>
      <c r="AX221" s="135">
        <v>0</v>
      </c>
      <c r="AY221" s="135">
        <v>0</v>
      </c>
      <c r="AZ221" s="135">
        <v>0</v>
      </c>
      <c r="BA221" s="135">
        <v>1</v>
      </c>
      <c r="BB221" s="135">
        <v>0</v>
      </c>
      <c r="BC221" s="135">
        <v>0</v>
      </c>
      <c r="BD221" s="135">
        <v>1</v>
      </c>
      <c r="BE221" s="135">
        <v>0</v>
      </c>
      <c r="BF221" s="135">
        <v>0</v>
      </c>
      <c r="BG221" s="135">
        <v>0</v>
      </c>
      <c r="BH221" s="135">
        <v>0</v>
      </c>
      <c r="BI221" s="135">
        <v>1</v>
      </c>
      <c r="BJ221" s="135">
        <v>0</v>
      </c>
      <c r="BK221" s="135">
        <v>0</v>
      </c>
      <c r="BL221" s="135">
        <v>0</v>
      </c>
      <c r="BM221" s="135">
        <v>0</v>
      </c>
      <c r="BN221" s="135">
        <v>0</v>
      </c>
      <c r="BO221" s="135">
        <v>0</v>
      </c>
      <c r="BP221" s="135">
        <v>0</v>
      </c>
      <c r="BQ221" s="135">
        <v>0</v>
      </c>
      <c r="BR221" s="135">
        <v>0</v>
      </c>
      <c r="BS221" s="135">
        <v>1</v>
      </c>
      <c r="BT221" s="135">
        <v>0</v>
      </c>
      <c r="BU221" s="135">
        <v>0</v>
      </c>
      <c r="BV221" s="135">
        <v>1</v>
      </c>
      <c r="BW221" s="135">
        <v>1</v>
      </c>
      <c r="BX221" s="135">
        <v>0</v>
      </c>
      <c r="BY221" s="135">
        <v>0</v>
      </c>
      <c r="BZ221" s="135">
        <v>0</v>
      </c>
      <c r="CA221" s="135">
        <v>0</v>
      </c>
      <c r="CB221" s="135">
        <v>0</v>
      </c>
      <c r="CC221" s="135">
        <v>0</v>
      </c>
      <c r="CD221" s="135">
        <v>0</v>
      </c>
      <c r="CE221" s="135">
        <v>0</v>
      </c>
      <c r="CF221" s="135">
        <v>0</v>
      </c>
      <c r="CG221" s="135">
        <v>0</v>
      </c>
      <c r="CH221" s="135">
        <v>0</v>
      </c>
      <c r="CI221" s="135">
        <v>0</v>
      </c>
      <c r="CJ221" s="135">
        <v>0</v>
      </c>
      <c r="CK221" s="135">
        <v>0</v>
      </c>
      <c r="CL221" s="135">
        <v>0</v>
      </c>
      <c r="CM221" s="135">
        <v>0</v>
      </c>
      <c r="CN221" s="135">
        <v>0</v>
      </c>
      <c r="CO221" s="135">
        <v>0</v>
      </c>
      <c r="CP221" s="135">
        <v>0</v>
      </c>
      <c r="CQ221" s="135">
        <v>0</v>
      </c>
      <c r="CR221" s="135">
        <v>1</v>
      </c>
      <c r="CS221" s="135">
        <v>0</v>
      </c>
      <c r="CT221" s="135">
        <v>0</v>
      </c>
      <c r="CU221" s="135">
        <v>0</v>
      </c>
      <c r="CV221" s="135">
        <v>1</v>
      </c>
      <c r="CW221" s="135">
        <v>0</v>
      </c>
      <c r="CX221" s="135"/>
    </row>
    <row r="222" spans="1:102" x14ac:dyDescent="0.35">
      <c r="A222" s="135">
        <v>221</v>
      </c>
      <c r="B222" s="135">
        <v>0</v>
      </c>
      <c r="C222" s="135">
        <v>0</v>
      </c>
      <c r="D222" s="135">
        <v>0</v>
      </c>
      <c r="E222" s="135">
        <v>0</v>
      </c>
      <c r="F222" s="135">
        <v>0</v>
      </c>
      <c r="G222" s="135">
        <v>0</v>
      </c>
      <c r="H222" s="135">
        <v>0</v>
      </c>
      <c r="I222" s="135">
        <v>0</v>
      </c>
      <c r="J222" s="135">
        <v>0</v>
      </c>
      <c r="K222" s="135">
        <v>0</v>
      </c>
      <c r="L222" s="135">
        <v>0</v>
      </c>
      <c r="M222" s="135">
        <v>0</v>
      </c>
      <c r="N222" s="135">
        <v>0</v>
      </c>
      <c r="O222" s="135">
        <v>1</v>
      </c>
      <c r="P222" s="135">
        <v>0</v>
      </c>
      <c r="Q222" s="135">
        <v>0</v>
      </c>
      <c r="R222" s="135">
        <v>0</v>
      </c>
      <c r="S222" s="135">
        <v>0</v>
      </c>
      <c r="T222" s="135">
        <v>0</v>
      </c>
      <c r="U222" s="135">
        <v>0</v>
      </c>
      <c r="V222" s="135">
        <v>0</v>
      </c>
      <c r="W222" s="135">
        <v>0</v>
      </c>
      <c r="X222" s="135">
        <v>0</v>
      </c>
      <c r="Y222" s="135">
        <v>0</v>
      </c>
      <c r="Z222" s="135">
        <v>0</v>
      </c>
      <c r="AA222" s="135">
        <v>0</v>
      </c>
      <c r="AB222" s="135">
        <v>0</v>
      </c>
      <c r="AC222" s="135">
        <v>0</v>
      </c>
      <c r="AD222" s="135">
        <v>0</v>
      </c>
      <c r="AE222" s="135">
        <v>0</v>
      </c>
      <c r="AF222" s="135">
        <v>0</v>
      </c>
      <c r="AG222" s="135">
        <v>0</v>
      </c>
      <c r="AH222" s="135">
        <v>0</v>
      </c>
      <c r="AI222" s="135">
        <v>0</v>
      </c>
      <c r="AJ222" s="135">
        <v>0</v>
      </c>
      <c r="AK222" s="135">
        <v>0</v>
      </c>
      <c r="AL222" s="135">
        <v>0</v>
      </c>
      <c r="AM222" s="135">
        <v>0</v>
      </c>
      <c r="AN222" s="135">
        <v>1</v>
      </c>
      <c r="AO222" s="135">
        <v>0</v>
      </c>
      <c r="AP222" s="135">
        <v>0</v>
      </c>
      <c r="AQ222" s="135">
        <v>0</v>
      </c>
      <c r="AR222" s="135">
        <v>0</v>
      </c>
      <c r="AS222" s="135">
        <v>1</v>
      </c>
      <c r="AT222" s="135">
        <v>0</v>
      </c>
      <c r="AU222" s="135">
        <v>1</v>
      </c>
      <c r="AV222" s="135">
        <v>0</v>
      </c>
      <c r="AW222" s="135">
        <v>0</v>
      </c>
      <c r="AX222" s="135">
        <v>0</v>
      </c>
      <c r="AY222" s="135">
        <v>0</v>
      </c>
      <c r="AZ222" s="135">
        <v>0</v>
      </c>
      <c r="BA222" s="135">
        <v>0</v>
      </c>
      <c r="BB222" s="135">
        <v>0</v>
      </c>
      <c r="BC222" s="135">
        <v>1</v>
      </c>
      <c r="BD222" s="135">
        <v>0</v>
      </c>
      <c r="BE222" s="135">
        <v>1</v>
      </c>
      <c r="BF222" s="135">
        <v>1</v>
      </c>
      <c r="BG222" s="135">
        <v>0</v>
      </c>
      <c r="BH222" s="135">
        <v>0</v>
      </c>
      <c r="BI222" s="135">
        <v>0</v>
      </c>
      <c r="BJ222" s="135">
        <v>1</v>
      </c>
      <c r="BK222" s="135">
        <v>0</v>
      </c>
      <c r="BL222" s="135">
        <v>0</v>
      </c>
      <c r="BM222" s="135">
        <v>0</v>
      </c>
      <c r="BN222" s="135">
        <v>0</v>
      </c>
      <c r="BO222" s="135">
        <v>0</v>
      </c>
      <c r="BP222" s="135">
        <v>0</v>
      </c>
      <c r="BQ222" s="135">
        <v>0</v>
      </c>
      <c r="BR222" s="135">
        <v>1</v>
      </c>
      <c r="BS222" s="135">
        <v>0</v>
      </c>
      <c r="BT222" s="135">
        <v>0</v>
      </c>
      <c r="BU222" s="135">
        <v>0</v>
      </c>
      <c r="BV222" s="135">
        <v>0</v>
      </c>
      <c r="BW222" s="135">
        <v>0</v>
      </c>
      <c r="BX222" s="135">
        <v>0</v>
      </c>
      <c r="BY222" s="135">
        <v>0</v>
      </c>
      <c r="BZ222" s="135">
        <v>0</v>
      </c>
      <c r="CA222" s="135">
        <v>0</v>
      </c>
      <c r="CB222" s="135">
        <v>1</v>
      </c>
      <c r="CC222" s="135">
        <v>0</v>
      </c>
      <c r="CD222" s="135">
        <v>0</v>
      </c>
      <c r="CE222" s="135">
        <v>0</v>
      </c>
      <c r="CF222" s="135">
        <v>0</v>
      </c>
      <c r="CG222" s="135">
        <v>1</v>
      </c>
      <c r="CH222" s="135">
        <v>0</v>
      </c>
      <c r="CI222" s="135">
        <v>0</v>
      </c>
      <c r="CJ222" s="135">
        <v>0</v>
      </c>
      <c r="CK222" s="135">
        <v>0</v>
      </c>
      <c r="CL222" s="135">
        <v>0</v>
      </c>
      <c r="CM222" s="135">
        <v>0</v>
      </c>
      <c r="CN222" s="135">
        <v>0</v>
      </c>
      <c r="CO222" s="135">
        <v>1</v>
      </c>
      <c r="CP222" s="135">
        <v>0</v>
      </c>
      <c r="CQ222" s="135">
        <v>1</v>
      </c>
      <c r="CR222" s="135">
        <v>0</v>
      </c>
      <c r="CS222" s="135">
        <v>0</v>
      </c>
      <c r="CT222" s="135">
        <v>0</v>
      </c>
      <c r="CU222" s="135">
        <v>1</v>
      </c>
      <c r="CV222" s="135">
        <v>0</v>
      </c>
      <c r="CW222" s="135">
        <v>0</v>
      </c>
      <c r="CX222" s="135"/>
    </row>
    <row r="223" spans="1:102" x14ac:dyDescent="0.35">
      <c r="A223" s="135">
        <v>222</v>
      </c>
      <c r="B223" s="135">
        <v>0</v>
      </c>
      <c r="C223" s="135">
        <v>0</v>
      </c>
      <c r="D223" s="135">
        <v>0</v>
      </c>
      <c r="E223" s="135">
        <v>1</v>
      </c>
      <c r="F223" s="135">
        <v>0</v>
      </c>
      <c r="G223" s="135">
        <v>0</v>
      </c>
      <c r="H223" s="135">
        <v>0</v>
      </c>
      <c r="I223" s="135">
        <v>0</v>
      </c>
      <c r="J223" s="135">
        <v>0</v>
      </c>
      <c r="K223" s="135">
        <v>0</v>
      </c>
      <c r="L223" s="135">
        <v>0</v>
      </c>
      <c r="M223" s="135">
        <v>0</v>
      </c>
      <c r="N223" s="135">
        <v>0</v>
      </c>
      <c r="O223" s="135">
        <v>1</v>
      </c>
      <c r="P223" s="135">
        <v>0</v>
      </c>
      <c r="Q223" s="135">
        <v>0</v>
      </c>
      <c r="R223" s="135">
        <v>1</v>
      </c>
      <c r="S223" s="135">
        <v>0</v>
      </c>
      <c r="T223" s="135">
        <v>0</v>
      </c>
      <c r="U223" s="135">
        <v>0</v>
      </c>
      <c r="V223" s="135">
        <v>0</v>
      </c>
      <c r="W223" s="135">
        <v>0</v>
      </c>
      <c r="X223" s="135">
        <v>0</v>
      </c>
      <c r="Y223" s="135">
        <v>0</v>
      </c>
      <c r="Z223" s="135">
        <v>1</v>
      </c>
      <c r="AA223" s="135">
        <v>0</v>
      </c>
      <c r="AB223" s="135">
        <v>0</v>
      </c>
      <c r="AC223" s="135">
        <v>0</v>
      </c>
      <c r="AD223" s="135">
        <v>0</v>
      </c>
      <c r="AE223" s="135">
        <v>1</v>
      </c>
      <c r="AF223" s="135">
        <v>0</v>
      </c>
      <c r="AG223" s="135">
        <v>0</v>
      </c>
      <c r="AH223" s="135">
        <v>0</v>
      </c>
      <c r="AI223" s="135">
        <v>0</v>
      </c>
      <c r="AJ223" s="135">
        <v>1</v>
      </c>
      <c r="AK223" s="135">
        <v>0</v>
      </c>
      <c r="AL223" s="135">
        <v>0</v>
      </c>
      <c r="AM223" s="135">
        <v>0</v>
      </c>
      <c r="AN223" s="135">
        <v>0</v>
      </c>
      <c r="AO223" s="135">
        <v>0</v>
      </c>
      <c r="AP223" s="135">
        <v>1</v>
      </c>
      <c r="AQ223" s="135">
        <v>0</v>
      </c>
      <c r="AR223" s="135">
        <v>1</v>
      </c>
      <c r="AS223" s="135">
        <v>0</v>
      </c>
      <c r="AT223" s="135">
        <v>0</v>
      </c>
      <c r="AU223" s="135">
        <v>0</v>
      </c>
      <c r="AV223" s="135">
        <v>0</v>
      </c>
      <c r="AW223" s="135">
        <v>0</v>
      </c>
      <c r="AX223" s="135">
        <v>0</v>
      </c>
      <c r="AY223" s="135">
        <v>0</v>
      </c>
      <c r="AZ223" s="135">
        <v>0</v>
      </c>
      <c r="BA223" s="135">
        <v>0</v>
      </c>
      <c r="BB223" s="135">
        <v>0</v>
      </c>
      <c r="BC223" s="135">
        <v>0</v>
      </c>
      <c r="BD223" s="135">
        <v>0</v>
      </c>
      <c r="BE223" s="135">
        <v>1</v>
      </c>
      <c r="BF223" s="135">
        <v>0</v>
      </c>
      <c r="BG223" s="135">
        <v>0</v>
      </c>
      <c r="BH223" s="135">
        <v>0</v>
      </c>
      <c r="BI223" s="135">
        <v>0</v>
      </c>
      <c r="BJ223" s="135">
        <v>0</v>
      </c>
      <c r="BK223" s="135">
        <v>0</v>
      </c>
      <c r="BL223" s="135">
        <v>0</v>
      </c>
      <c r="BM223" s="135">
        <v>0</v>
      </c>
      <c r="BN223" s="135">
        <v>1</v>
      </c>
      <c r="BO223" s="135">
        <v>0</v>
      </c>
      <c r="BP223" s="135">
        <v>0</v>
      </c>
      <c r="BQ223" s="135">
        <v>1</v>
      </c>
      <c r="BR223" s="135">
        <v>0</v>
      </c>
      <c r="BS223" s="135">
        <v>0</v>
      </c>
      <c r="BT223" s="135">
        <v>0</v>
      </c>
      <c r="BU223" s="135">
        <v>0</v>
      </c>
      <c r="BV223" s="135">
        <v>0</v>
      </c>
      <c r="BW223" s="135">
        <v>0</v>
      </c>
      <c r="BX223" s="135">
        <v>0</v>
      </c>
      <c r="BY223" s="135">
        <v>0</v>
      </c>
      <c r="BZ223" s="135">
        <v>0</v>
      </c>
      <c r="CA223" s="135">
        <v>0</v>
      </c>
      <c r="CB223" s="135">
        <v>0</v>
      </c>
      <c r="CC223" s="135">
        <v>0</v>
      </c>
      <c r="CD223" s="135">
        <v>0</v>
      </c>
      <c r="CE223" s="135">
        <v>0</v>
      </c>
      <c r="CF223" s="135">
        <v>0</v>
      </c>
      <c r="CG223" s="135">
        <v>0</v>
      </c>
      <c r="CH223" s="135">
        <v>0</v>
      </c>
      <c r="CI223" s="135">
        <v>0</v>
      </c>
      <c r="CJ223" s="135">
        <v>0</v>
      </c>
      <c r="CK223" s="135">
        <v>0</v>
      </c>
      <c r="CL223" s="135">
        <v>0</v>
      </c>
      <c r="CM223" s="135">
        <v>0</v>
      </c>
      <c r="CN223" s="135">
        <v>0</v>
      </c>
      <c r="CO223" s="135">
        <v>0</v>
      </c>
      <c r="CP223" s="135">
        <v>0</v>
      </c>
      <c r="CQ223" s="135">
        <v>0</v>
      </c>
      <c r="CR223" s="135">
        <v>0</v>
      </c>
      <c r="CS223" s="135">
        <v>0</v>
      </c>
      <c r="CT223" s="135">
        <v>0</v>
      </c>
      <c r="CU223" s="135">
        <v>0</v>
      </c>
      <c r="CV223" s="135">
        <v>0</v>
      </c>
      <c r="CW223" s="135">
        <v>0</v>
      </c>
      <c r="CX223" s="135"/>
    </row>
    <row r="224" spans="1:102" x14ac:dyDescent="0.35">
      <c r="A224" s="135">
        <v>223</v>
      </c>
      <c r="B224" s="135">
        <v>1</v>
      </c>
      <c r="C224" s="135">
        <v>1</v>
      </c>
      <c r="D224" s="135">
        <v>0</v>
      </c>
      <c r="E224" s="135">
        <v>0</v>
      </c>
      <c r="F224" s="135">
        <v>1</v>
      </c>
      <c r="G224" s="135">
        <v>0</v>
      </c>
      <c r="H224" s="135">
        <v>1</v>
      </c>
      <c r="I224" s="135">
        <v>0</v>
      </c>
      <c r="J224" s="135">
        <v>0</v>
      </c>
      <c r="K224" s="135">
        <v>0</v>
      </c>
      <c r="L224" s="135">
        <v>0</v>
      </c>
      <c r="M224" s="135">
        <v>0</v>
      </c>
      <c r="N224" s="135">
        <v>1</v>
      </c>
      <c r="O224" s="135">
        <v>0</v>
      </c>
      <c r="P224" s="135">
        <v>1</v>
      </c>
      <c r="Q224" s="135">
        <v>0</v>
      </c>
      <c r="R224" s="135">
        <v>1</v>
      </c>
      <c r="S224" s="135">
        <v>1</v>
      </c>
      <c r="T224" s="135">
        <v>0</v>
      </c>
      <c r="U224" s="135">
        <v>0</v>
      </c>
      <c r="V224" s="135">
        <v>0</v>
      </c>
      <c r="W224" s="135">
        <v>0</v>
      </c>
      <c r="X224" s="135">
        <v>0</v>
      </c>
      <c r="Y224" s="135">
        <v>0</v>
      </c>
      <c r="Z224" s="135">
        <v>1</v>
      </c>
      <c r="AA224" s="135">
        <v>0</v>
      </c>
      <c r="AB224" s="135">
        <v>0</v>
      </c>
      <c r="AC224" s="135">
        <v>0</v>
      </c>
      <c r="AD224" s="135">
        <v>1</v>
      </c>
      <c r="AE224" s="135">
        <v>0</v>
      </c>
      <c r="AF224" s="135">
        <v>0</v>
      </c>
      <c r="AG224" s="135">
        <v>0</v>
      </c>
      <c r="AH224" s="135">
        <v>0</v>
      </c>
      <c r="AI224" s="135">
        <v>0</v>
      </c>
      <c r="AJ224" s="135">
        <v>0</v>
      </c>
      <c r="AK224" s="135">
        <v>0</v>
      </c>
      <c r="AL224" s="135">
        <v>0</v>
      </c>
      <c r="AM224" s="135">
        <v>0</v>
      </c>
      <c r="AN224" s="135">
        <v>1</v>
      </c>
      <c r="AO224" s="135">
        <v>0</v>
      </c>
      <c r="AP224" s="135">
        <v>0</v>
      </c>
      <c r="AQ224" s="135">
        <v>0</v>
      </c>
      <c r="AR224" s="135">
        <v>0</v>
      </c>
      <c r="AS224" s="135">
        <v>0</v>
      </c>
      <c r="AT224" s="135">
        <v>0</v>
      </c>
      <c r="AU224" s="135">
        <v>0</v>
      </c>
      <c r="AV224" s="135">
        <v>0</v>
      </c>
      <c r="AW224" s="135">
        <v>0</v>
      </c>
      <c r="AX224" s="135">
        <v>0</v>
      </c>
      <c r="AY224" s="135">
        <v>0</v>
      </c>
      <c r="AZ224" s="135">
        <v>0</v>
      </c>
      <c r="BA224" s="135">
        <v>0</v>
      </c>
      <c r="BB224" s="135">
        <v>0</v>
      </c>
      <c r="BC224" s="135">
        <v>0</v>
      </c>
      <c r="BD224" s="135">
        <v>0</v>
      </c>
      <c r="BE224" s="135">
        <v>0</v>
      </c>
      <c r="BF224" s="135">
        <v>0</v>
      </c>
      <c r="BG224" s="135">
        <v>0</v>
      </c>
      <c r="BH224" s="135">
        <v>0</v>
      </c>
      <c r="BI224" s="135">
        <v>0</v>
      </c>
      <c r="BJ224" s="135">
        <v>1</v>
      </c>
      <c r="BK224" s="135">
        <v>0</v>
      </c>
      <c r="BL224" s="135">
        <v>0</v>
      </c>
      <c r="BM224" s="135">
        <v>0</v>
      </c>
      <c r="BN224" s="135">
        <v>1</v>
      </c>
      <c r="BO224" s="135">
        <v>0</v>
      </c>
      <c r="BP224" s="135">
        <v>0</v>
      </c>
      <c r="BQ224" s="135">
        <v>0</v>
      </c>
      <c r="BR224" s="135">
        <v>1</v>
      </c>
      <c r="BS224" s="135">
        <v>0</v>
      </c>
      <c r="BT224" s="135">
        <v>0</v>
      </c>
      <c r="BU224" s="135">
        <v>0</v>
      </c>
      <c r="BV224" s="135">
        <v>0</v>
      </c>
      <c r="BW224" s="135">
        <v>1</v>
      </c>
      <c r="BX224" s="135">
        <v>0</v>
      </c>
      <c r="BY224" s="135">
        <v>0</v>
      </c>
      <c r="BZ224" s="135">
        <v>0</v>
      </c>
      <c r="CA224" s="135">
        <v>0</v>
      </c>
      <c r="CB224" s="135">
        <v>0</v>
      </c>
      <c r="CC224" s="135">
        <v>0</v>
      </c>
      <c r="CD224" s="135">
        <v>0</v>
      </c>
      <c r="CE224" s="135">
        <v>0</v>
      </c>
      <c r="CF224" s="135">
        <v>0</v>
      </c>
      <c r="CG224" s="135">
        <v>0</v>
      </c>
      <c r="CH224" s="135">
        <v>0</v>
      </c>
      <c r="CI224" s="135">
        <v>0</v>
      </c>
      <c r="CJ224" s="135">
        <v>0</v>
      </c>
      <c r="CK224" s="135">
        <v>0</v>
      </c>
      <c r="CL224" s="135">
        <v>0</v>
      </c>
      <c r="CM224" s="135">
        <v>1</v>
      </c>
      <c r="CN224" s="135">
        <v>0</v>
      </c>
      <c r="CO224" s="135">
        <v>0</v>
      </c>
      <c r="CP224" s="135">
        <v>0</v>
      </c>
      <c r="CQ224" s="135">
        <v>0</v>
      </c>
      <c r="CR224" s="135">
        <v>0</v>
      </c>
      <c r="CS224" s="135">
        <v>0</v>
      </c>
      <c r="CT224" s="135">
        <v>0</v>
      </c>
      <c r="CU224" s="135">
        <v>0</v>
      </c>
      <c r="CV224" s="135">
        <v>0</v>
      </c>
      <c r="CW224" s="135">
        <v>0</v>
      </c>
      <c r="CX224" s="135"/>
    </row>
    <row r="225" spans="1:102" x14ac:dyDescent="0.35">
      <c r="A225" s="135">
        <v>224</v>
      </c>
      <c r="B225" s="135">
        <v>0</v>
      </c>
      <c r="C225" s="135">
        <v>0</v>
      </c>
      <c r="D225" s="135">
        <v>1</v>
      </c>
      <c r="E225" s="135">
        <v>0</v>
      </c>
      <c r="F225" s="135">
        <v>0</v>
      </c>
      <c r="G225" s="135">
        <v>0</v>
      </c>
      <c r="H225" s="135">
        <v>0</v>
      </c>
      <c r="I225" s="135">
        <v>0</v>
      </c>
      <c r="J225" s="135">
        <v>1</v>
      </c>
      <c r="K225" s="135">
        <v>0</v>
      </c>
      <c r="L225" s="135">
        <v>1</v>
      </c>
      <c r="M225" s="135">
        <v>0</v>
      </c>
      <c r="N225" s="135">
        <v>0</v>
      </c>
      <c r="O225" s="135">
        <v>0</v>
      </c>
      <c r="P225" s="135">
        <v>1</v>
      </c>
      <c r="Q225" s="135">
        <v>0</v>
      </c>
      <c r="R225" s="135">
        <v>0</v>
      </c>
      <c r="S225" s="135">
        <v>1</v>
      </c>
      <c r="T225" s="135">
        <v>0</v>
      </c>
      <c r="U225" s="135">
        <v>0</v>
      </c>
      <c r="V225" s="135">
        <v>0</v>
      </c>
      <c r="W225" s="135">
        <v>0</v>
      </c>
      <c r="X225" s="135">
        <v>0</v>
      </c>
      <c r="Y225" s="135">
        <v>0</v>
      </c>
      <c r="Z225" s="135">
        <v>0</v>
      </c>
      <c r="AA225" s="135">
        <v>0</v>
      </c>
      <c r="AB225" s="135">
        <v>0</v>
      </c>
      <c r="AC225" s="135">
        <v>0</v>
      </c>
      <c r="AD225" s="135">
        <v>0</v>
      </c>
      <c r="AE225" s="135">
        <v>0</v>
      </c>
      <c r="AF225" s="135">
        <v>0</v>
      </c>
      <c r="AG225" s="135">
        <v>0</v>
      </c>
      <c r="AH225" s="135">
        <v>0</v>
      </c>
      <c r="AI225" s="135">
        <v>0</v>
      </c>
      <c r="AJ225" s="135">
        <v>1</v>
      </c>
      <c r="AK225" s="135">
        <v>0</v>
      </c>
      <c r="AL225" s="135">
        <v>0</v>
      </c>
      <c r="AM225" s="135">
        <v>0</v>
      </c>
      <c r="AN225" s="135">
        <v>0</v>
      </c>
      <c r="AO225" s="135">
        <v>0</v>
      </c>
      <c r="AP225" s="135">
        <v>0</v>
      </c>
      <c r="AQ225" s="135">
        <v>0</v>
      </c>
      <c r="AR225" s="135">
        <v>0</v>
      </c>
      <c r="AS225" s="135">
        <v>0</v>
      </c>
      <c r="AT225" s="135">
        <v>0</v>
      </c>
      <c r="AU225" s="135">
        <v>0</v>
      </c>
      <c r="AV225" s="135">
        <v>0</v>
      </c>
      <c r="AW225" s="135">
        <v>1</v>
      </c>
      <c r="AX225" s="135">
        <v>0</v>
      </c>
      <c r="AY225" s="135">
        <v>0</v>
      </c>
      <c r="AZ225" s="135">
        <v>0</v>
      </c>
      <c r="BA225" s="135">
        <v>0</v>
      </c>
      <c r="BB225" s="135">
        <v>0</v>
      </c>
      <c r="BC225" s="135">
        <v>0</v>
      </c>
      <c r="BD225" s="135">
        <v>0</v>
      </c>
      <c r="BE225" s="135">
        <v>0</v>
      </c>
      <c r="BF225" s="135">
        <v>0</v>
      </c>
      <c r="BG225" s="135">
        <v>0</v>
      </c>
      <c r="BH225" s="135">
        <v>0</v>
      </c>
      <c r="BI225" s="135">
        <v>0</v>
      </c>
      <c r="BJ225" s="135">
        <v>0</v>
      </c>
      <c r="BK225" s="135">
        <v>0</v>
      </c>
      <c r="BL225" s="135">
        <v>0</v>
      </c>
      <c r="BM225" s="135">
        <v>0</v>
      </c>
      <c r="BN225" s="135">
        <v>0</v>
      </c>
      <c r="BO225" s="135">
        <v>0</v>
      </c>
      <c r="BP225" s="135">
        <v>0</v>
      </c>
      <c r="BQ225" s="135">
        <v>0</v>
      </c>
      <c r="BR225" s="135">
        <v>0</v>
      </c>
      <c r="BS225" s="135">
        <v>0</v>
      </c>
      <c r="BT225" s="135">
        <v>0</v>
      </c>
      <c r="BU225" s="135">
        <v>0</v>
      </c>
      <c r="BV225" s="135">
        <v>0</v>
      </c>
      <c r="BW225" s="135">
        <v>0</v>
      </c>
      <c r="BX225" s="135">
        <v>0</v>
      </c>
      <c r="BY225" s="135">
        <v>0</v>
      </c>
      <c r="BZ225" s="135">
        <v>0</v>
      </c>
      <c r="CA225" s="135">
        <v>0</v>
      </c>
      <c r="CB225" s="135">
        <v>0</v>
      </c>
      <c r="CC225" s="135">
        <v>0</v>
      </c>
      <c r="CD225" s="135">
        <v>1</v>
      </c>
      <c r="CE225" s="135">
        <v>0</v>
      </c>
      <c r="CF225" s="135">
        <v>0</v>
      </c>
      <c r="CG225" s="135">
        <v>0</v>
      </c>
      <c r="CH225" s="135">
        <v>0</v>
      </c>
      <c r="CI225" s="135">
        <v>0</v>
      </c>
      <c r="CJ225" s="135">
        <v>0</v>
      </c>
      <c r="CK225" s="135">
        <v>1</v>
      </c>
      <c r="CL225" s="135">
        <v>0</v>
      </c>
      <c r="CM225" s="135">
        <v>0</v>
      </c>
      <c r="CN225" s="135">
        <v>0</v>
      </c>
      <c r="CO225" s="135">
        <v>0</v>
      </c>
      <c r="CP225" s="135">
        <v>0</v>
      </c>
      <c r="CQ225" s="135">
        <v>0</v>
      </c>
      <c r="CR225" s="135">
        <v>1</v>
      </c>
      <c r="CS225" s="135">
        <v>0</v>
      </c>
      <c r="CT225" s="135">
        <v>2</v>
      </c>
      <c r="CU225" s="135">
        <v>0</v>
      </c>
      <c r="CV225" s="135">
        <v>1</v>
      </c>
      <c r="CW225" s="135">
        <v>0</v>
      </c>
      <c r="CX225" s="135"/>
    </row>
    <row r="226" spans="1:102" x14ac:dyDescent="0.35">
      <c r="A226" s="135">
        <v>225</v>
      </c>
      <c r="B226" s="135">
        <v>0</v>
      </c>
      <c r="C226" s="135">
        <v>1</v>
      </c>
      <c r="D226" s="135">
        <v>0</v>
      </c>
      <c r="E226" s="135">
        <v>0</v>
      </c>
      <c r="F226" s="135">
        <v>0</v>
      </c>
      <c r="G226" s="135">
        <v>1</v>
      </c>
      <c r="H226" s="135">
        <v>0</v>
      </c>
      <c r="I226" s="135">
        <v>0</v>
      </c>
      <c r="J226" s="135">
        <v>0</v>
      </c>
      <c r="K226" s="135">
        <v>0</v>
      </c>
      <c r="L226" s="135">
        <v>0</v>
      </c>
      <c r="M226" s="135">
        <v>1</v>
      </c>
      <c r="N226" s="135">
        <v>1</v>
      </c>
      <c r="O226" s="135">
        <v>0</v>
      </c>
      <c r="P226" s="135">
        <v>0</v>
      </c>
      <c r="Q226" s="135">
        <v>0</v>
      </c>
      <c r="R226" s="135">
        <v>0</v>
      </c>
      <c r="S226" s="135">
        <v>0</v>
      </c>
      <c r="T226" s="135">
        <v>0</v>
      </c>
      <c r="U226" s="135">
        <v>0</v>
      </c>
      <c r="V226" s="135">
        <v>0</v>
      </c>
      <c r="W226" s="135">
        <v>0</v>
      </c>
      <c r="X226" s="135">
        <v>0</v>
      </c>
      <c r="Y226" s="135">
        <v>0</v>
      </c>
      <c r="Z226" s="135">
        <v>0</v>
      </c>
      <c r="AA226" s="135">
        <v>1</v>
      </c>
      <c r="AB226" s="135">
        <v>1</v>
      </c>
      <c r="AC226" s="135">
        <v>0</v>
      </c>
      <c r="AD226" s="135">
        <v>0</v>
      </c>
      <c r="AE226" s="135">
        <v>0</v>
      </c>
      <c r="AF226" s="135">
        <v>0</v>
      </c>
      <c r="AG226" s="135">
        <v>0</v>
      </c>
      <c r="AH226" s="135">
        <v>0</v>
      </c>
      <c r="AI226" s="135">
        <v>0</v>
      </c>
      <c r="AJ226" s="135">
        <v>0</v>
      </c>
      <c r="AK226" s="135">
        <v>1</v>
      </c>
      <c r="AL226" s="135">
        <v>0</v>
      </c>
      <c r="AM226" s="135">
        <v>0</v>
      </c>
      <c r="AN226" s="135">
        <v>0</v>
      </c>
      <c r="AO226" s="135">
        <v>0</v>
      </c>
      <c r="AP226" s="135">
        <v>0</v>
      </c>
      <c r="AQ226" s="135">
        <v>1</v>
      </c>
      <c r="AR226" s="135">
        <v>1</v>
      </c>
      <c r="AS226" s="135">
        <v>0</v>
      </c>
      <c r="AT226" s="135">
        <v>1</v>
      </c>
      <c r="AU226" s="135">
        <v>0</v>
      </c>
      <c r="AV226" s="135">
        <v>0</v>
      </c>
      <c r="AW226" s="135">
        <v>0</v>
      </c>
      <c r="AX226" s="135">
        <v>0</v>
      </c>
      <c r="AY226" s="135">
        <v>0</v>
      </c>
      <c r="AZ226" s="135">
        <v>0</v>
      </c>
      <c r="BA226" s="135">
        <v>0</v>
      </c>
      <c r="BB226" s="135">
        <v>0</v>
      </c>
      <c r="BC226" s="135">
        <v>0</v>
      </c>
      <c r="BD226" s="135">
        <v>0</v>
      </c>
      <c r="BE226" s="135">
        <v>1</v>
      </c>
      <c r="BF226" s="135">
        <v>0</v>
      </c>
      <c r="BG226" s="135">
        <v>0</v>
      </c>
      <c r="BH226" s="135">
        <v>0</v>
      </c>
      <c r="BI226" s="135">
        <v>0</v>
      </c>
      <c r="BJ226" s="135">
        <v>0</v>
      </c>
      <c r="BK226" s="135">
        <v>1</v>
      </c>
      <c r="BL226" s="135">
        <v>0</v>
      </c>
      <c r="BM226" s="135">
        <v>0</v>
      </c>
      <c r="BN226" s="135">
        <v>0</v>
      </c>
      <c r="BO226" s="135">
        <v>0</v>
      </c>
      <c r="BP226" s="135">
        <v>0</v>
      </c>
      <c r="BQ226" s="135">
        <v>0</v>
      </c>
      <c r="BR226" s="135">
        <v>0</v>
      </c>
      <c r="BS226" s="135">
        <v>0</v>
      </c>
      <c r="BT226" s="135">
        <v>0</v>
      </c>
      <c r="BU226" s="135">
        <v>0</v>
      </c>
      <c r="BV226" s="135">
        <v>1</v>
      </c>
      <c r="BW226" s="135">
        <v>0</v>
      </c>
      <c r="BX226" s="135">
        <v>0</v>
      </c>
      <c r="BY226" s="135">
        <v>1</v>
      </c>
      <c r="BZ226" s="135">
        <v>0</v>
      </c>
      <c r="CA226" s="135">
        <v>0</v>
      </c>
      <c r="CB226" s="135">
        <v>0</v>
      </c>
      <c r="CC226" s="135">
        <v>0</v>
      </c>
      <c r="CD226" s="135">
        <v>0</v>
      </c>
      <c r="CE226" s="135">
        <v>0</v>
      </c>
      <c r="CF226" s="135">
        <v>0</v>
      </c>
      <c r="CG226" s="135">
        <v>0</v>
      </c>
      <c r="CH226" s="135">
        <v>0</v>
      </c>
      <c r="CI226" s="135">
        <v>0</v>
      </c>
      <c r="CJ226" s="135">
        <v>0</v>
      </c>
      <c r="CK226" s="135">
        <v>0</v>
      </c>
      <c r="CL226" s="135">
        <v>0</v>
      </c>
      <c r="CM226" s="135">
        <v>0</v>
      </c>
      <c r="CN226" s="135">
        <v>0</v>
      </c>
      <c r="CO226" s="135">
        <v>0</v>
      </c>
      <c r="CP226" s="135">
        <v>0</v>
      </c>
      <c r="CQ226" s="135">
        <v>0</v>
      </c>
      <c r="CR226" s="135">
        <v>0</v>
      </c>
      <c r="CS226" s="135">
        <v>0</v>
      </c>
      <c r="CT226" s="135">
        <v>1</v>
      </c>
      <c r="CU226" s="135">
        <v>0</v>
      </c>
      <c r="CV226" s="135">
        <v>0</v>
      </c>
      <c r="CW226" s="135">
        <v>0</v>
      </c>
      <c r="CX226" s="135"/>
    </row>
    <row r="227" spans="1:102" x14ac:dyDescent="0.35">
      <c r="A227" s="135">
        <v>226</v>
      </c>
      <c r="B227" s="135">
        <v>0</v>
      </c>
      <c r="C227" s="135">
        <v>0</v>
      </c>
      <c r="D227" s="135">
        <v>0</v>
      </c>
      <c r="E227" s="135">
        <v>0</v>
      </c>
      <c r="F227" s="135">
        <v>0</v>
      </c>
      <c r="G227" s="135">
        <v>0</v>
      </c>
      <c r="H227" s="135">
        <v>0</v>
      </c>
      <c r="I227" s="135">
        <v>1</v>
      </c>
      <c r="J227" s="135">
        <v>0</v>
      </c>
      <c r="K227" s="135">
        <v>0</v>
      </c>
      <c r="L227" s="135">
        <v>0</v>
      </c>
      <c r="M227" s="135">
        <v>0</v>
      </c>
      <c r="N227" s="135">
        <v>0</v>
      </c>
      <c r="O227" s="135">
        <v>0</v>
      </c>
      <c r="P227" s="135">
        <v>0</v>
      </c>
      <c r="Q227" s="135">
        <v>0</v>
      </c>
      <c r="R227" s="135">
        <v>1</v>
      </c>
      <c r="S227" s="135">
        <v>0</v>
      </c>
      <c r="T227" s="135">
        <v>0</v>
      </c>
      <c r="U227" s="135">
        <v>0</v>
      </c>
      <c r="V227" s="135">
        <v>0</v>
      </c>
      <c r="W227" s="135">
        <v>0</v>
      </c>
      <c r="X227" s="135">
        <v>0</v>
      </c>
      <c r="Y227" s="135">
        <v>0</v>
      </c>
      <c r="Z227" s="135">
        <v>2</v>
      </c>
      <c r="AA227" s="135">
        <v>0</v>
      </c>
      <c r="AB227" s="135">
        <v>1</v>
      </c>
      <c r="AC227" s="135">
        <v>0</v>
      </c>
      <c r="AD227" s="135">
        <v>0</v>
      </c>
      <c r="AE227" s="135">
        <v>0</v>
      </c>
      <c r="AF227" s="135">
        <v>0</v>
      </c>
      <c r="AG227" s="135">
        <v>0</v>
      </c>
      <c r="AH227" s="135">
        <v>0</v>
      </c>
      <c r="AI227" s="135">
        <v>0</v>
      </c>
      <c r="AJ227" s="135">
        <v>0</v>
      </c>
      <c r="AK227" s="135">
        <v>0</v>
      </c>
      <c r="AL227" s="135">
        <v>0</v>
      </c>
      <c r="AM227" s="135">
        <v>0</v>
      </c>
      <c r="AN227" s="135">
        <v>0</v>
      </c>
      <c r="AO227" s="135">
        <v>0</v>
      </c>
      <c r="AP227" s="135">
        <v>1</v>
      </c>
      <c r="AQ227" s="135">
        <v>0</v>
      </c>
      <c r="AR227" s="135">
        <v>0</v>
      </c>
      <c r="AS227" s="135">
        <v>0</v>
      </c>
      <c r="AT227" s="135">
        <v>0</v>
      </c>
      <c r="AU227" s="135">
        <v>0</v>
      </c>
      <c r="AV227" s="135">
        <v>1</v>
      </c>
      <c r="AW227" s="135">
        <v>1</v>
      </c>
      <c r="AX227" s="135">
        <v>0</v>
      </c>
      <c r="AY227" s="135">
        <v>0</v>
      </c>
      <c r="AZ227" s="135">
        <v>0</v>
      </c>
      <c r="BA227" s="135">
        <v>0</v>
      </c>
      <c r="BB227" s="135">
        <v>0</v>
      </c>
      <c r="BC227" s="135">
        <v>0</v>
      </c>
      <c r="BD227" s="135">
        <v>0</v>
      </c>
      <c r="BE227" s="135">
        <v>0</v>
      </c>
      <c r="BF227" s="135">
        <v>0</v>
      </c>
      <c r="BG227" s="135">
        <v>0</v>
      </c>
      <c r="BH227" s="135">
        <v>1</v>
      </c>
      <c r="BI227" s="135">
        <v>0</v>
      </c>
      <c r="BJ227" s="135">
        <v>0</v>
      </c>
      <c r="BK227" s="135">
        <v>0</v>
      </c>
      <c r="BL227" s="135">
        <v>0</v>
      </c>
      <c r="BM227" s="135">
        <v>0</v>
      </c>
      <c r="BN227" s="135">
        <v>0</v>
      </c>
      <c r="BO227" s="135">
        <v>0</v>
      </c>
      <c r="BP227" s="135">
        <v>0</v>
      </c>
      <c r="BQ227" s="135">
        <v>0</v>
      </c>
      <c r="BR227" s="135">
        <v>0</v>
      </c>
      <c r="BS227" s="135">
        <v>0</v>
      </c>
      <c r="BT227" s="135">
        <v>1</v>
      </c>
      <c r="BU227" s="135">
        <v>0</v>
      </c>
      <c r="BV227" s="135">
        <v>0</v>
      </c>
      <c r="BW227" s="135">
        <v>0</v>
      </c>
      <c r="BX227" s="135">
        <v>0</v>
      </c>
      <c r="BY227" s="135">
        <v>0</v>
      </c>
      <c r="BZ227" s="135">
        <v>1</v>
      </c>
      <c r="CA227" s="135">
        <v>0</v>
      </c>
      <c r="CB227" s="135">
        <v>0</v>
      </c>
      <c r="CC227" s="135">
        <v>0</v>
      </c>
      <c r="CD227" s="135">
        <v>0</v>
      </c>
      <c r="CE227" s="135">
        <v>0</v>
      </c>
      <c r="CF227" s="135">
        <v>0</v>
      </c>
      <c r="CG227" s="135">
        <v>0</v>
      </c>
      <c r="CH227" s="135">
        <v>0</v>
      </c>
      <c r="CI227" s="135">
        <v>0</v>
      </c>
      <c r="CJ227" s="135">
        <v>0</v>
      </c>
      <c r="CK227" s="135">
        <v>0</v>
      </c>
      <c r="CL227" s="135">
        <v>0</v>
      </c>
      <c r="CM227" s="135">
        <v>0</v>
      </c>
      <c r="CN227" s="135">
        <v>0</v>
      </c>
      <c r="CO227" s="135">
        <v>0</v>
      </c>
      <c r="CP227" s="135">
        <v>0</v>
      </c>
      <c r="CQ227" s="135">
        <v>0</v>
      </c>
      <c r="CR227" s="135">
        <v>0</v>
      </c>
      <c r="CS227" s="135">
        <v>0</v>
      </c>
      <c r="CT227" s="135">
        <v>0</v>
      </c>
      <c r="CU227" s="135">
        <v>0</v>
      </c>
      <c r="CV227" s="135">
        <v>0</v>
      </c>
      <c r="CW227" s="135">
        <v>0</v>
      </c>
      <c r="CX227" s="135"/>
    </row>
    <row r="228" spans="1:102" x14ac:dyDescent="0.35">
      <c r="A228" s="135">
        <v>227</v>
      </c>
      <c r="B228" s="135">
        <v>0</v>
      </c>
      <c r="C228" s="135">
        <v>0</v>
      </c>
      <c r="D228" s="135">
        <v>0</v>
      </c>
      <c r="E228" s="135">
        <v>1</v>
      </c>
      <c r="F228" s="135">
        <v>0</v>
      </c>
      <c r="G228" s="135">
        <v>1</v>
      </c>
      <c r="H228" s="135">
        <v>0</v>
      </c>
      <c r="I228" s="135">
        <v>0</v>
      </c>
      <c r="J228" s="135">
        <v>0</v>
      </c>
      <c r="K228" s="135">
        <v>1</v>
      </c>
      <c r="L228" s="135">
        <v>0</v>
      </c>
      <c r="M228" s="135">
        <v>0</v>
      </c>
      <c r="N228" s="135">
        <v>0</v>
      </c>
      <c r="O228" s="135">
        <v>0</v>
      </c>
      <c r="P228" s="135">
        <v>0</v>
      </c>
      <c r="Q228" s="135">
        <v>0</v>
      </c>
      <c r="R228" s="135">
        <v>0</v>
      </c>
      <c r="S228" s="135">
        <v>0</v>
      </c>
      <c r="T228" s="135">
        <v>0</v>
      </c>
      <c r="U228" s="135">
        <v>0</v>
      </c>
      <c r="V228" s="135">
        <v>0</v>
      </c>
      <c r="W228" s="135">
        <v>0</v>
      </c>
      <c r="X228" s="135">
        <v>0</v>
      </c>
      <c r="Y228" s="135">
        <v>1</v>
      </c>
      <c r="Z228" s="135">
        <v>0</v>
      </c>
      <c r="AA228" s="135">
        <v>0</v>
      </c>
      <c r="AB228" s="135">
        <v>0</v>
      </c>
      <c r="AC228" s="135">
        <v>0</v>
      </c>
      <c r="AD228" s="135">
        <v>0</v>
      </c>
      <c r="AE228" s="135">
        <v>0</v>
      </c>
      <c r="AF228" s="135">
        <v>0</v>
      </c>
      <c r="AG228" s="135">
        <v>0</v>
      </c>
      <c r="AH228" s="135">
        <v>0</v>
      </c>
      <c r="AI228" s="135">
        <v>1</v>
      </c>
      <c r="AJ228" s="135">
        <v>0</v>
      </c>
      <c r="AK228" s="135">
        <v>0</v>
      </c>
      <c r="AL228" s="135">
        <v>0</v>
      </c>
      <c r="AM228" s="135">
        <v>0</v>
      </c>
      <c r="AN228" s="135">
        <v>0</v>
      </c>
      <c r="AO228" s="135">
        <v>0</v>
      </c>
      <c r="AP228" s="135">
        <v>0</v>
      </c>
      <c r="AQ228" s="135">
        <v>0</v>
      </c>
      <c r="AR228" s="135">
        <v>0</v>
      </c>
      <c r="AS228" s="135">
        <v>0</v>
      </c>
      <c r="AT228" s="135">
        <v>0</v>
      </c>
      <c r="AU228" s="135">
        <v>0</v>
      </c>
      <c r="AV228" s="135">
        <v>1</v>
      </c>
      <c r="AW228" s="135">
        <v>0</v>
      </c>
      <c r="AX228" s="135">
        <v>1</v>
      </c>
      <c r="AY228" s="135">
        <v>0</v>
      </c>
      <c r="AZ228" s="135">
        <v>0</v>
      </c>
      <c r="BA228" s="135">
        <v>0</v>
      </c>
      <c r="BB228" s="135">
        <v>1</v>
      </c>
      <c r="BC228" s="135">
        <v>0</v>
      </c>
      <c r="BD228" s="135">
        <v>0</v>
      </c>
      <c r="BE228" s="135">
        <v>0</v>
      </c>
      <c r="BF228" s="135">
        <v>0</v>
      </c>
      <c r="BG228" s="135">
        <v>0</v>
      </c>
      <c r="BH228" s="135">
        <v>0</v>
      </c>
      <c r="BI228" s="135">
        <v>2</v>
      </c>
      <c r="BJ228" s="135">
        <v>0</v>
      </c>
      <c r="BK228" s="135">
        <v>0</v>
      </c>
      <c r="BL228" s="135">
        <v>0</v>
      </c>
      <c r="BM228" s="135">
        <v>1</v>
      </c>
      <c r="BN228" s="135">
        <v>0</v>
      </c>
      <c r="BO228" s="135">
        <v>0</v>
      </c>
      <c r="BP228" s="135">
        <v>0</v>
      </c>
      <c r="BQ228" s="135">
        <v>1</v>
      </c>
      <c r="BR228" s="135">
        <v>1</v>
      </c>
      <c r="BS228" s="135">
        <v>0</v>
      </c>
      <c r="BT228" s="135">
        <v>0</v>
      </c>
      <c r="BU228" s="135">
        <v>0</v>
      </c>
      <c r="BV228" s="135">
        <v>1</v>
      </c>
      <c r="BW228" s="135">
        <v>0</v>
      </c>
      <c r="BX228" s="135">
        <v>0</v>
      </c>
      <c r="BY228" s="135">
        <v>0</v>
      </c>
      <c r="BZ228" s="135">
        <v>0</v>
      </c>
      <c r="CA228" s="135">
        <v>0</v>
      </c>
      <c r="CB228" s="135">
        <v>0</v>
      </c>
      <c r="CC228" s="135">
        <v>0</v>
      </c>
      <c r="CD228" s="135">
        <v>0</v>
      </c>
      <c r="CE228" s="135">
        <v>0</v>
      </c>
      <c r="CF228" s="135">
        <v>0</v>
      </c>
      <c r="CG228" s="135">
        <v>0</v>
      </c>
      <c r="CH228" s="135">
        <v>0</v>
      </c>
      <c r="CI228" s="135">
        <v>0</v>
      </c>
      <c r="CJ228" s="135">
        <v>0</v>
      </c>
      <c r="CK228" s="135">
        <v>0</v>
      </c>
      <c r="CL228" s="135">
        <v>0</v>
      </c>
      <c r="CM228" s="135">
        <v>0</v>
      </c>
      <c r="CN228" s="135">
        <v>0</v>
      </c>
      <c r="CO228" s="135">
        <v>0</v>
      </c>
      <c r="CP228" s="135">
        <v>0</v>
      </c>
      <c r="CQ228" s="135">
        <v>1</v>
      </c>
      <c r="CR228" s="135">
        <v>0</v>
      </c>
      <c r="CS228" s="135">
        <v>0</v>
      </c>
      <c r="CT228" s="135">
        <v>0</v>
      </c>
      <c r="CU228" s="135">
        <v>0</v>
      </c>
      <c r="CV228" s="135">
        <v>0</v>
      </c>
      <c r="CW228" s="135">
        <v>0</v>
      </c>
      <c r="CX228" s="135"/>
    </row>
    <row r="229" spans="1:102" x14ac:dyDescent="0.35">
      <c r="A229" s="135">
        <v>228</v>
      </c>
      <c r="B229" s="135">
        <v>0</v>
      </c>
      <c r="C229" s="135">
        <v>0</v>
      </c>
      <c r="D229" s="135">
        <v>0</v>
      </c>
      <c r="E229" s="135">
        <v>1</v>
      </c>
      <c r="F229" s="135">
        <v>1</v>
      </c>
      <c r="G229" s="135">
        <v>0</v>
      </c>
      <c r="H229" s="135">
        <v>0</v>
      </c>
      <c r="I229" s="135">
        <v>0</v>
      </c>
      <c r="J229" s="135">
        <v>0</v>
      </c>
      <c r="K229" s="135">
        <v>0</v>
      </c>
      <c r="L229" s="135">
        <v>0</v>
      </c>
      <c r="M229" s="135">
        <v>1</v>
      </c>
      <c r="N229" s="135">
        <v>0</v>
      </c>
      <c r="O229" s="135">
        <v>1</v>
      </c>
      <c r="P229" s="135">
        <v>0</v>
      </c>
      <c r="Q229" s="135">
        <v>0</v>
      </c>
      <c r="R229" s="135">
        <v>1</v>
      </c>
      <c r="S229" s="135">
        <v>0</v>
      </c>
      <c r="T229" s="135">
        <v>1</v>
      </c>
      <c r="U229" s="135">
        <v>0</v>
      </c>
      <c r="V229" s="135">
        <v>0</v>
      </c>
      <c r="W229" s="135">
        <v>0</v>
      </c>
      <c r="X229" s="135">
        <v>0</v>
      </c>
      <c r="Y229" s="135">
        <v>1</v>
      </c>
      <c r="Z229" s="135">
        <v>0</v>
      </c>
      <c r="AA229" s="135">
        <v>0</v>
      </c>
      <c r="AB229" s="135">
        <v>0</v>
      </c>
      <c r="AC229" s="135">
        <v>1</v>
      </c>
      <c r="AD229" s="135">
        <v>0</v>
      </c>
      <c r="AE229" s="135">
        <v>0</v>
      </c>
      <c r="AF229" s="135">
        <v>0</v>
      </c>
      <c r="AG229" s="135">
        <v>1</v>
      </c>
      <c r="AH229" s="135">
        <v>0</v>
      </c>
      <c r="AI229" s="135">
        <v>0</v>
      </c>
      <c r="AJ229" s="135">
        <v>1</v>
      </c>
      <c r="AK229" s="135">
        <v>0</v>
      </c>
      <c r="AL229" s="135">
        <v>0</v>
      </c>
      <c r="AM229" s="135">
        <v>0</v>
      </c>
      <c r="AN229" s="135">
        <v>0</v>
      </c>
      <c r="AO229" s="135">
        <v>0</v>
      </c>
      <c r="AP229" s="135">
        <v>0</v>
      </c>
      <c r="AQ229" s="135">
        <v>0</v>
      </c>
      <c r="AR229" s="135">
        <v>0</v>
      </c>
      <c r="AS229" s="135">
        <v>0</v>
      </c>
      <c r="AT229" s="135">
        <v>1</v>
      </c>
      <c r="AU229" s="135">
        <v>0</v>
      </c>
      <c r="AV229" s="135">
        <v>0</v>
      </c>
      <c r="AW229" s="135">
        <v>0</v>
      </c>
      <c r="AX229" s="135">
        <v>0</v>
      </c>
      <c r="AY229" s="135">
        <v>1</v>
      </c>
      <c r="AZ229" s="135">
        <v>0</v>
      </c>
      <c r="BA229" s="135">
        <v>0</v>
      </c>
      <c r="BB229" s="135">
        <v>0</v>
      </c>
      <c r="BC229" s="135">
        <v>0</v>
      </c>
      <c r="BD229" s="135">
        <v>0</v>
      </c>
      <c r="BE229" s="135">
        <v>0</v>
      </c>
      <c r="BF229" s="135">
        <v>0</v>
      </c>
      <c r="BG229" s="135">
        <v>0</v>
      </c>
      <c r="BH229" s="135">
        <v>0</v>
      </c>
      <c r="BI229" s="135">
        <v>0</v>
      </c>
      <c r="BJ229" s="135">
        <v>0</v>
      </c>
      <c r="BK229" s="135">
        <v>0</v>
      </c>
      <c r="BL229" s="135">
        <v>0</v>
      </c>
      <c r="BM229" s="135">
        <v>0</v>
      </c>
      <c r="BN229" s="135">
        <v>0</v>
      </c>
      <c r="BO229" s="135">
        <v>0</v>
      </c>
      <c r="BP229" s="135">
        <v>1</v>
      </c>
      <c r="BQ229" s="135">
        <v>0</v>
      </c>
      <c r="BR229" s="135">
        <v>0</v>
      </c>
      <c r="BS229" s="135">
        <v>0</v>
      </c>
      <c r="BT229" s="135">
        <v>0</v>
      </c>
      <c r="BU229" s="135">
        <v>1</v>
      </c>
      <c r="BV229" s="135">
        <v>1</v>
      </c>
      <c r="BW229" s="135">
        <v>0</v>
      </c>
      <c r="BX229" s="135">
        <v>0</v>
      </c>
      <c r="BY229" s="135">
        <v>0</v>
      </c>
      <c r="BZ229" s="135">
        <v>0</v>
      </c>
      <c r="CA229" s="135">
        <v>0</v>
      </c>
      <c r="CB229" s="135">
        <v>0</v>
      </c>
      <c r="CC229" s="135">
        <v>0</v>
      </c>
      <c r="CD229" s="135">
        <v>0</v>
      </c>
      <c r="CE229" s="135">
        <v>0</v>
      </c>
      <c r="CF229" s="135">
        <v>0</v>
      </c>
      <c r="CG229" s="135">
        <v>0</v>
      </c>
      <c r="CH229" s="135">
        <v>0</v>
      </c>
      <c r="CI229" s="135">
        <v>0</v>
      </c>
      <c r="CJ229" s="135">
        <v>0</v>
      </c>
      <c r="CK229" s="135">
        <v>0</v>
      </c>
      <c r="CL229" s="135">
        <v>0</v>
      </c>
      <c r="CM229" s="135">
        <v>1</v>
      </c>
      <c r="CN229" s="135">
        <v>0</v>
      </c>
      <c r="CO229" s="135">
        <v>0</v>
      </c>
      <c r="CP229" s="135">
        <v>0</v>
      </c>
      <c r="CQ229" s="135">
        <v>0</v>
      </c>
      <c r="CR229" s="135">
        <v>0</v>
      </c>
      <c r="CS229" s="135">
        <v>0</v>
      </c>
      <c r="CT229" s="135">
        <v>0</v>
      </c>
      <c r="CU229" s="135">
        <v>0</v>
      </c>
      <c r="CV229" s="135">
        <v>0</v>
      </c>
      <c r="CW229" s="135">
        <v>0</v>
      </c>
      <c r="CX229" s="135"/>
    </row>
    <row r="230" spans="1:102" x14ac:dyDescent="0.35">
      <c r="A230" s="135">
        <v>229</v>
      </c>
      <c r="B230" s="135">
        <v>0</v>
      </c>
      <c r="C230" s="135">
        <v>0</v>
      </c>
      <c r="D230" s="135">
        <v>0</v>
      </c>
      <c r="E230" s="135">
        <v>1</v>
      </c>
      <c r="F230" s="135">
        <v>0</v>
      </c>
      <c r="G230" s="135">
        <v>0</v>
      </c>
      <c r="H230" s="135">
        <v>0</v>
      </c>
      <c r="I230" s="135">
        <v>0</v>
      </c>
      <c r="J230" s="135">
        <v>0</v>
      </c>
      <c r="K230" s="135">
        <v>0</v>
      </c>
      <c r="L230" s="135">
        <v>1</v>
      </c>
      <c r="M230" s="135">
        <v>0</v>
      </c>
      <c r="N230" s="135">
        <v>1</v>
      </c>
      <c r="O230" s="135">
        <v>0</v>
      </c>
      <c r="P230" s="135">
        <v>0</v>
      </c>
      <c r="Q230" s="135">
        <v>0</v>
      </c>
      <c r="R230" s="135">
        <v>0</v>
      </c>
      <c r="S230" s="135">
        <v>0</v>
      </c>
      <c r="T230" s="135">
        <v>0</v>
      </c>
      <c r="U230" s="135">
        <v>0</v>
      </c>
      <c r="V230" s="135">
        <v>0</v>
      </c>
      <c r="W230" s="135">
        <v>0</v>
      </c>
      <c r="X230" s="135">
        <v>0</v>
      </c>
      <c r="Y230" s="135">
        <v>0</v>
      </c>
      <c r="Z230" s="135">
        <v>0</v>
      </c>
      <c r="AA230" s="135">
        <v>0</v>
      </c>
      <c r="AB230" s="135">
        <v>0</v>
      </c>
      <c r="AC230" s="135">
        <v>1</v>
      </c>
      <c r="AD230" s="135">
        <v>0</v>
      </c>
      <c r="AE230" s="135">
        <v>0</v>
      </c>
      <c r="AF230" s="135">
        <v>0</v>
      </c>
      <c r="AG230" s="135">
        <v>0</v>
      </c>
      <c r="AH230" s="135">
        <v>1</v>
      </c>
      <c r="AI230" s="135">
        <v>0</v>
      </c>
      <c r="AJ230" s="135">
        <v>0</v>
      </c>
      <c r="AK230" s="135">
        <v>0</v>
      </c>
      <c r="AL230" s="135">
        <v>0</v>
      </c>
      <c r="AM230" s="135">
        <v>0</v>
      </c>
      <c r="AN230" s="135">
        <v>1</v>
      </c>
      <c r="AO230" s="135">
        <v>0</v>
      </c>
      <c r="AP230" s="135">
        <v>0</v>
      </c>
      <c r="AQ230" s="135">
        <v>0</v>
      </c>
      <c r="AR230" s="135">
        <v>0</v>
      </c>
      <c r="AS230" s="135">
        <v>0</v>
      </c>
      <c r="AT230" s="135">
        <v>0</v>
      </c>
      <c r="AU230" s="135">
        <v>0</v>
      </c>
      <c r="AV230" s="135">
        <v>0</v>
      </c>
      <c r="AW230" s="135">
        <v>0</v>
      </c>
      <c r="AX230" s="135">
        <v>0</v>
      </c>
      <c r="AY230" s="135">
        <v>0</v>
      </c>
      <c r="AZ230" s="135">
        <v>0</v>
      </c>
      <c r="BA230" s="135">
        <v>0</v>
      </c>
      <c r="BB230" s="135">
        <v>0</v>
      </c>
      <c r="BC230" s="135">
        <v>0</v>
      </c>
      <c r="BD230" s="135">
        <v>0</v>
      </c>
      <c r="BE230" s="135">
        <v>0</v>
      </c>
      <c r="BF230" s="135">
        <v>0</v>
      </c>
      <c r="BG230" s="135">
        <v>0</v>
      </c>
      <c r="BH230" s="135">
        <v>0</v>
      </c>
      <c r="BI230" s="135">
        <v>1</v>
      </c>
      <c r="BJ230" s="135">
        <v>0</v>
      </c>
      <c r="BK230" s="135">
        <v>0</v>
      </c>
      <c r="BL230" s="135">
        <v>0</v>
      </c>
      <c r="BM230" s="135">
        <v>0</v>
      </c>
      <c r="BN230" s="135">
        <v>0</v>
      </c>
      <c r="BO230" s="135">
        <v>0</v>
      </c>
      <c r="BP230" s="135">
        <v>1</v>
      </c>
      <c r="BQ230" s="135">
        <v>0</v>
      </c>
      <c r="BR230" s="135">
        <v>0</v>
      </c>
      <c r="BS230" s="135">
        <v>0</v>
      </c>
      <c r="BT230" s="135">
        <v>0</v>
      </c>
      <c r="BU230" s="135">
        <v>0</v>
      </c>
      <c r="BV230" s="135">
        <v>0</v>
      </c>
      <c r="BW230" s="135">
        <v>0</v>
      </c>
      <c r="BX230" s="135">
        <v>0</v>
      </c>
      <c r="BY230" s="135">
        <v>0</v>
      </c>
      <c r="BZ230" s="135">
        <v>0</v>
      </c>
      <c r="CA230" s="135">
        <v>0</v>
      </c>
      <c r="CB230" s="135">
        <v>0</v>
      </c>
      <c r="CC230" s="135">
        <v>0</v>
      </c>
      <c r="CD230" s="135">
        <v>0</v>
      </c>
      <c r="CE230" s="135">
        <v>0</v>
      </c>
      <c r="CF230" s="135">
        <v>1</v>
      </c>
      <c r="CG230" s="135">
        <v>0</v>
      </c>
      <c r="CH230" s="135">
        <v>1</v>
      </c>
      <c r="CI230" s="135">
        <v>0</v>
      </c>
      <c r="CJ230" s="135">
        <v>0</v>
      </c>
      <c r="CK230" s="135">
        <v>0</v>
      </c>
      <c r="CL230" s="135">
        <v>0</v>
      </c>
      <c r="CM230" s="135">
        <v>0</v>
      </c>
      <c r="CN230" s="135">
        <v>0</v>
      </c>
      <c r="CO230" s="135">
        <v>0</v>
      </c>
      <c r="CP230" s="135">
        <v>0</v>
      </c>
      <c r="CQ230" s="135">
        <v>0</v>
      </c>
      <c r="CR230" s="135">
        <v>0</v>
      </c>
      <c r="CS230" s="135">
        <v>0</v>
      </c>
      <c r="CT230" s="135">
        <v>0</v>
      </c>
      <c r="CU230" s="135">
        <v>0</v>
      </c>
      <c r="CV230" s="135">
        <v>0</v>
      </c>
      <c r="CW230" s="135">
        <v>0</v>
      </c>
      <c r="CX230" s="135"/>
    </row>
    <row r="231" spans="1:102" x14ac:dyDescent="0.35">
      <c r="A231" s="135">
        <v>230</v>
      </c>
      <c r="B231" s="135">
        <v>0</v>
      </c>
      <c r="C231" s="135">
        <v>0</v>
      </c>
      <c r="D231" s="135">
        <v>0</v>
      </c>
      <c r="E231" s="135">
        <v>1</v>
      </c>
      <c r="F231" s="135">
        <v>0</v>
      </c>
      <c r="G231" s="135">
        <v>0</v>
      </c>
      <c r="H231" s="135">
        <v>1</v>
      </c>
      <c r="I231" s="135">
        <v>0</v>
      </c>
      <c r="J231" s="135">
        <v>0</v>
      </c>
      <c r="K231" s="135">
        <v>0</v>
      </c>
      <c r="L231" s="135">
        <v>1</v>
      </c>
      <c r="M231" s="135">
        <v>1</v>
      </c>
      <c r="N231" s="135">
        <v>0</v>
      </c>
      <c r="O231" s="135">
        <v>0</v>
      </c>
      <c r="P231" s="135">
        <v>1</v>
      </c>
      <c r="Q231" s="135">
        <v>0</v>
      </c>
      <c r="R231" s="135">
        <v>0</v>
      </c>
      <c r="S231" s="135">
        <v>0</v>
      </c>
      <c r="T231" s="135">
        <v>0</v>
      </c>
      <c r="U231" s="135">
        <v>0</v>
      </c>
      <c r="V231" s="135">
        <v>0</v>
      </c>
      <c r="W231" s="135">
        <v>0</v>
      </c>
      <c r="X231" s="135">
        <v>0</v>
      </c>
      <c r="Y231" s="135">
        <v>0</v>
      </c>
      <c r="Z231" s="135">
        <v>0</v>
      </c>
      <c r="AA231" s="135">
        <v>0</v>
      </c>
      <c r="AB231" s="135">
        <v>0</v>
      </c>
      <c r="AC231" s="135">
        <v>1</v>
      </c>
      <c r="AD231" s="135">
        <v>1</v>
      </c>
      <c r="AE231" s="135">
        <v>0</v>
      </c>
      <c r="AF231" s="135">
        <v>0</v>
      </c>
      <c r="AG231" s="135">
        <v>0</v>
      </c>
      <c r="AH231" s="135">
        <v>1</v>
      </c>
      <c r="AI231" s="135">
        <v>0</v>
      </c>
      <c r="AJ231" s="135">
        <v>0</v>
      </c>
      <c r="AK231" s="135">
        <v>0</v>
      </c>
      <c r="AL231" s="135">
        <v>1</v>
      </c>
      <c r="AM231" s="135">
        <v>0</v>
      </c>
      <c r="AN231" s="135">
        <v>0</v>
      </c>
      <c r="AO231" s="135">
        <v>0</v>
      </c>
      <c r="AP231" s="135">
        <v>0</v>
      </c>
      <c r="AQ231" s="135">
        <v>0</v>
      </c>
      <c r="AR231" s="135">
        <v>0</v>
      </c>
      <c r="AS231" s="135">
        <v>1</v>
      </c>
      <c r="AT231" s="135">
        <v>0</v>
      </c>
      <c r="AU231" s="135">
        <v>0</v>
      </c>
      <c r="AV231" s="135">
        <v>0</v>
      </c>
      <c r="AW231" s="135">
        <v>0</v>
      </c>
      <c r="AX231" s="135">
        <v>0</v>
      </c>
      <c r="AY231" s="135">
        <v>0</v>
      </c>
      <c r="AZ231" s="135">
        <v>0</v>
      </c>
      <c r="BA231" s="135">
        <v>0</v>
      </c>
      <c r="BB231" s="135">
        <v>0</v>
      </c>
      <c r="BC231" s="135">
        <v>0</v>
      </c>
      <c r="BD231" s="135">
        <v>0</v>
      </c>
      <c r="BE231" s="135">
        <v>1</v>
      </c>
      <c r="BF231" s="135">
        <v>0</v>
      </c>
      <c r="BG231" s="135">
        <v>0</v>
      </c>
      <c r="BH231" s="135">
        <v>0</v>
      </c>
      <c r="BI231" s="135">
        <v>1</v>
      </c>
      <c r="BJ231" s="135">
        <v>1</v>
      </c>
      <c r="BK231" s="135">
        <v>1</v>
      </c>
      <c r="BL231" s="135">
        <v>0</v>
      </c>
      <c r="BM231" s="135">
        <v>1</v>
      </c>
      <c r="BN231" s="135">
        <v>0</v>
      </c>
      <c r="BO231" s="135">
        <v>0</v>
      </c>
      <c r="BP231" s="135">
        <v>0</v>
      </c>
      <c r="BQ231" s="135">
        <v>0</v>
      </c>
      <c r="BR231" s="135">
        <v>0</v>
      </c>
      <c r="BS231" s="135">
        <v>0</v>
      </c>
      <c r="BT231" s="135">
        <v>0</v>
      </c>
      <c r="BU231" s="135">
        <v>0</v>
      </c>
      <c r="BV231" s="135">
        <v>0</v>
      </c>
      <c r="BW231" s="135">
        <v>0</v>
      </c>
      <c r="BX231" s="135">
        <v>0</v>
      </c>
      <c r="BY231" s="135">
        <v>0</v>
      </c>
      <c r="BZ231" s="135">
        <v>0</v>
      </c>
      <c r="CA231" s="135">
        <v>0</v>
      </c>
      <c r="CB231" s="135">
        <v>0</v>
      </c>
      <c r="CC231" s="135">
        <v>1</v>
      </c>
      <c r="CD231" s="135">
        <v>1</v>
      </c>
      <c r="CE231" s="135">
        <v>0</v>
      </c>
      <c r="CF231" s="135">
        <v>0</v>
      </c>
      <c r="CG231" s="135">
        <v>0</v>
      </c>
      <c r="CH231" s="135">
        <v>0</v>
      </c>
      <c r="CI231" s="135">
        <v>0</v>
      </c>
      <c r="CJ231" s="135">
        <v>0</v>
      </c>
      <c r="CK231" s="135">
        <v>0</v>
      </c>
      <c r="CL231" s="135">
        <v>0</v>
      </c>
      <c r="CM231" s="135">
        <v>0</v>
      </c>
      <c r="CN231" s="135">
        <v>0</v>
      </c>
      <c r="CO231" s="135">
        <v>0</v>
      </c>
      <c r="CP231" s="135">
        <v>0</v>
      </c>
      <c r="CQ231" s="135">
        <v>0</v>
      </c>
      <c r="CR231" s="135">
        <v>0</v>
      </c>
      <c r="CS231" s="135">
        <v>0</v>
      </c>
      <c r="CT231" s="135">
        <v>0</v>
      </c>
      <c r="CU231" s="135">
        <v>0</v>
      </c>
      <c r="CV231" s="135">
        <v>0</v>
      </c>
      <c r="CW231" s="135">
        <v>0</v>
      </c>
      <c r="CX231" s="135"/>
    </row>
    <row r="232" spans="1:102" x14ac:dyDescent="0.35">
      <c r="A232" s="135">
        <v>231</v>
      </c>
      <c r="B232" s="135">
        <v>0</v>
      </c>
      <c r="C232" s="135">
        <v>0</v>
      </c>
      <c r="D232" s="135">
        <v>1</v>
      </c>
      <c r="E232" s="135">
        <v>0</v>
      </c>
      <c r="F232" s="135">
        <v>0</v>
      </c>
      <c r="G232" s="135">
        <v>0</v>
      </c>
      <c r="H232" s="135">
        <v>0</v>
      </c>
      <c r="I232" s="135">
        <v>0</v>
      </c>
      <c r="J232" s="135">
        <v>0</v>
      </c>
      <c r="K232" s="135">
        <v>0</v>
      </c>
      <c r="L232" s="135">
        <v>0</v>
      </c>
      <c r="M232" s="135">
        <v>0</v>
      </c>
      <c r="N232" s="135">
        <v>0</v>
      </c>
      <c r="O232" s="135">
        <v>0</v>
      </c>
      <c r="P232" s="135">
        <v>0</v>
      </c>
      <c r="Q232" s="135">
        <v>0</v>
      </c>
      <c r="R232" s="135">
        <v>0</v>
      </c>
      <c r="S232" s="135">
        <v>1</v>
      </c>
      <c r="T232" s="135">
        <v>0</v>
      </c>
      <c r="U232" s="135">
        <v>0</v>
      </c>
      <c r="V232" s="135">
        <v>0</v>
      </c>
      <c r="W232" s="135">
        <v>1</v>
      </c>
      <c r="X232" s="135">
        <v>0</v>
      </c>
      <c r="Y232" s="135">
        <v>0</v>
      </c>
      <c r="Z232" s="135">
        <v>0</v>
      </c>
      <c r="AA232" s="135">
        <v>0</v>
      </c>
      <c r="AB232" s="135">
        <v>0</v>
      </c>
      <c r="AC232" s="135">
        <v>0</v>
      </c>
      <c r="AD232" s="135">
        <v>0</v>
      </c>
      <c r="AE232" s="135">
        <v>0</v>
      </c>
      <c r="AF232" s="135">
        <v>0</v>
      </c>
      <c r="AG232" s="135">
        <v>0</v>
      </c>
      <c r="AH232" s="135">
        <v>0</v>
      </c>
      <c r="AI232" s="135">
        <v>0</v>
      </c>
      <c r="AJ232" s="135">
        <v>0</v>
      </c>
      <c r="AK232" s="135">
        <v>1</v>
      </c>
      <c r="AL232" s="135">
        <v>1</v>
      </c>
      <c r="AM232" s="135">
        <v>1</v>
      </c>
      <c r="AN232" s="135">
        <v>0</v>
      </c>
      <c r="AO232" s="135">
        <v>1</v>
      </c>
      <c r="AP232" s="135">
        <v>1</v>
      </c>
      <c r="AQ232" s="135">
        <v>0</v>
      </c>
      <c r="AR232" s="135">
        <v>0</v>
      </c>
      <c r="AS232" s="135">
        <v>0</v>
      </c>
      <c r="AT232" s="135">
        <v>0</v>
      </c>
      <c r="AU232" s="135">
        <v>0</v>
      </c>
      <c r="AV232" s="135">
        <v>0</v>
      </c>
      <c r="AW232" s="135">
        <v>0</v>
      </c>
      <c r="AX232" s="135">
        <v>0</v>
      </c>
      <c r="AY232" s="135">
        <v>0</v>
      </c>
      <c r="AZ232" s="135">
        <v>0</v>
      </c>
      <c r="BA232" s="135">
        <v>0</v>
      </c>
      <c r="BB232" s="135">
        <v>1</v>
      </c>
      <c r="BC232" s="135">
        <v>0</v>
      </c>
      <c r="BD232" s="135">
        <v>0</v>
      </c>
      <c r="BE232" s="135">
        <v>0</v>
      </c>
      <c r="BF232" s="135">
        <v>0</v>
      </c>
      <c r="BG232" s="135">
        <v>0</v>
      </c>
      <c r="BH232" s="135">
        <v>0</v>
      </c>
      <c r="BI232" s="135">
        <v>0</v>
      </c>
      <c r="BJ232" s="135">
        <v>0</v>
      </c>
      <c r="BK232" s="135">
        <v>0</v>
      </c>
      <c r="BL232" s="135">
        <v>0</v>
      </c>
      <c r="BM232" s="135">
        <v>0</v>
      </c>
      <c r="BN232" s="135">
        <v>0</v>
      </c>
      <c r="BO232" s="135">
        <v>0</v>
      </c>
      <c r="BP232" s="135">
        <v>1</v>
      </c>
      <c r="BQ232" s="135">
        <v>0</v>
      </c>
      <c r="BR232" s="135">
        <v>0</v>
      </c>
      <c r="BS232" s="135">
        <v>0</v>
      </c>
      <c r="BT232" s="135">
        <v>0</v>
      </c>
      <c r="BU232" s="135">
        <v>1</v>
      </c>
      <c r="BV232" s="135">
        <v>0</v>
      </c>
      <c r="BW232" s="135">
        <v>0</v>
      </c>
      <c r="BX232" s="135">
        <v>0</v>
      </c>
      <c r="BY232" s="135">
        <v>0</v>
      </c>
      <c r="BZ232" s="135">
        <v>0</v>
      </c>
      <c r="CA232" s="135">
        <v>0</v>
      </c>
      <c r="CB232" s="135">
        <v>0</v>
      </c>
      <c r="CC232" s="135">
        <v>0</v>
      </c>
      <c r="CD232" s="135">
        <v>1</v>
      </c>
      <c r="CE232" s="135">
        <v>0</v>
      </c>
      <c r="CF232" s="135">
        <v>0</v>
      </c>
      <c r="CG232" s="135">
        <v>1</v>
      </c>
      <c r="CH232" s="135">
        <v>0</v>
      </c>
      <c r="CI232" s="135">
        <v>0</v>
      </c>
      <c r="CJ232" s="135">
        <v>0</v>
      </c>
      <c r="CK232" s="135">
        <v>0</v>
      </c>
      <c r="CL232" s="135">
        <v>0</v>
      </c>
      <c r="CM232" s="135">
        <v>0</v>
      </c>
      <c r="CN232" s="135">
        <v>0</v>
      </c>
      <c r="CO232" s="135">
        <v>0</v>
      </c>
      <c r="CP232" s="135">
        <v>0</v>
      </c>
      <c r="CQ232" s="135">
        <v>1</v>
      </c>
      <c r="CR232" s="135">
        <v>0</v>
      </c>
      <c r="CS232" s="135">
        <v>0</v>
      </c>
      <c r="CT232" s="135">
        <v>0</v>
      </c>
      <c r="CU232" s="135">
        <v>0</v>
      </c>
      <c r="CV232" s="135">
        <v>0</v>
      </c>
      <c r="CW232" s="135">
        <v>0</v>
      </c>
      <c r="CX232" s="135"/>
    </row>
    <row r="233" spans="1:102" x14ac:dyDescent="0.35">
      <c r="A233" s="135">
        <v>232</v>
      </c>
      <c r="B233" s="135">
        <v>1</v>
      </c>
      <c r="C233" s="135">
        <v>0</v>
      </c>
      <c r="D233" s="135">
        <v>0</v>
      </c>
      <c r="E233" s="135">
        <v>0</v>
      </c>
      <c r="F233" s="135">
        <v>0</v>
      </c>
      <c r="G233" s="135">
        <v>0</v>
      </c>
      <c r="H233" s="135">
        <v>0</v>
      </c>
      <c r="I233" s="135">
        <v>0</v>
      </c>
      <c r="J233" s="135">
        <v>0</v>
      </c>
      <c r="K233" s="135">
        <v>0</v>
      </c>
      <c r="L233" s="135">
        <v>0</v>
      </c>
      <c r="M233" s="135">
        <v>1</v>
      </c>
      <c r="N233" s="135">
        <v>1</v>
      </c>
      <c r="O233" s="135">
        <v>0</v>
      </c>
      <c r="P233" s="135">
        <v>0</v>
      </c>
      <c r="Q233" s="135">
        <v>0</v>
      </c>
      <c r="R233" s="135">
        <v>0</v>
      </c>
      <c r="S233" s="135">
        <v>0</v>
      </c>
      <c r="T233" s="135">
        <v>0</v>
      </c>
      <c r="U233" s="135">
        <v>0</v>
      </c>
      <c r="V233" s="135">
        <v>0</v>
      </c>
      <c r="W233" s="135">
        <v>0</v>
      </c>
      <c r="X233" s="135">
        <v>0</v>
      </c>
      <c r="Y233" s="135">
        <v>0</v>
      </c>
      <c r="Z233" s="135">
        <v>1</v>
      </c>
      <c r="AA233" s="135">
        <v>0</v>
      </c>
      <c r="AB233" s="135">
        <v>0</v>
      </c>
      <c r="AC233" s="135">
        <v>1</v>
      </c>
      <c r="AD233" s="135">
        <v>0</v>
      </c>
      <c r="AE233" s="135">
        <v>0</v>
      </c>
      <c r="AF233" s="135">
        <v>0</v>
      </c>
      <c r="AG233" s="135">
        <v>0</v>
      </c>
      <c r="AH233" s="135">
        <v>0</v>
      </c>
      <c r="AI233" s="135">
        <v>0</v>
      </c>
      <c r="AJ233" s="135">
        <v>0</v>
      </c>
      <c r="AK233" s="135">
        <v>0</v>
      </c>
      <c r="AL233" s="135">
        <v>0</v>
      </c>
      <c r="AM233" s="135">
        <v>0</v>
      </c>
      <c r="AN233" s="135">
        <v>0</v>
      </c>
      <c r="AO233" s="135">
        <v>0</v>
      </c>
      <c r="AP233" s="135">
        <v>1</v>
      </c>
      <c r="AQ233" s="135">
        <v>0</v>
      </c>
      <c r="AR233" s="135">
        <v>0</v>
      </c>
      <c r="AS233" s="135">
        <v>0</v>
      </c>
      <c r="AT233" s="135">
        <v>0</v>
      </c>
      <c r="AU233" s="135">
        <v>0</v>
      </c>
      <c r="AV233" s="135">
        <v>0</v>
      </c>
      <c r="AW233" s="135">
        <v>0</v>
      </c>
      <c r="AX233" s="135">
        <v>0</v>
      </c>
      <c r="AY233" s="135">
        <v>0</v>
      </c>
      <c r="AZ233" s="135">
        <v>0</v>
      </c>
      <c r="BA233" s="135">
        <v>0</v>
      </c>
      <c r="BB233" s="135">
        <v>0</v>
      </c>
      <c r="BC233" s="135">
        <v>1</v>
      </c>
      <c r="BD233" s="135">
        <v>0</v>
      </c>
      <c r="BE233" s="135">
        <v>0</v>
      </c>
      <c r="BF233" s="135">
        <v>0</v>
      </c>
      <c r="BG233" s="135">
        <v>1</v>
      </c>
      <c r="BH233" s="135">
        <v>0</v>
      </c>
      <c r="BI233" s="135">
        <v>0</v>
      </c>
      <c r="BJ233" s="135">
        <v>1</v>
      </c>
      <c r="BK233" s="135">
        <v>0</v>
      </c>
      <c r="BL233" s="135">
        <v>0</v>
      </c>
      <c r="BM233" s="135">
        <v>0</v>
      </c>
      <c r="BN233" s="135">
        <v>1</v>
      </c>
      <c r="BO233" s="135">
        <v>0</v>
      </c>
      <c r="BP233" s="135">
        <v>0</v>
      </c>
      <c r="BQ233" s="135">
        <v>0</v>
      </c>
      <c r="BR233" s="135">
        <v>0</v>
      </c>
      <c r="BS233" s="135">
        <v>0</v>
      </c>
      <c r="BT233" s="135">
        <v>0</v>
      </c>
      <c r="BU233" s="135">
        <v>0</v>
      </c>
      <c r="BV233" s="135">
        <v>0</v>
      </c>
      <c r="BW233" s="135">
        <v>0</v>
      </c>
      <c r="BX233" s="135">
        <v>0</v>
      </c>
      <c r="BY233" s="135">
        <v>0</v>
      </c>
      <c r="BZ233" s="135">
        <v>0</v>
      </c>
      <c r="CA233" s="135">
        <v>0</v>
      </c>
      <c r="CB233" s="135">
        <v>1</v>
      </c>
      <c r="CC233" s="135">
        <v>0</v>
      </c>
      <c r="CD233" s="135">
        <v>0</v>
      </c>
      <c r="CE233" s="135">
        <v>1</v>
      </c>
      <c r="CF233" s="135">
        <v>2</v>
      </c>
      <c r="CG233" s="135">
        <v>1</v>
      </c>
      <c r="CH233" s="135">
        <v>0</v>
      </c>
      <c r="CI233" s="135">
        <v>1</v>
      </c>
      <c r="CJ233" s="135">
        <v>0</v>
      </c>
      <c r="CK233" s="135">
        <v>0</v>
      </c>
      <c r="CL233" s="135">
        <v>0</v>
      </c>
      <c r="CM233" s="135">
        <v>1</v>
      </c>
      <c r="CN233" s="135">
        <v>0</v>
      </c>
      <c r="CO233" s="135">
        <v>1</v>
      </c>
      <c r="CP233" s="135">
        <v>0</v>
      </c>
      <c r="CQ233" s="135">
        <v>1</v>
      </c>
      <c r="CR233" s="135">
        <v>0</v>
      </c>
      <c r="CS233" s="135">
        <v>0</v>
      </c>
      <c r="CT233" s="135">
        <v>0</v>
      </c>
      <c r="CU233" s="135">
        <v>0</v>
      </c>
      <c r="CV233" s="135">
        <v>1</v>
      </c>
      <c r="CW233" s="135">
        <v>0</v>
      </c>
      <c r="CX233" s="135"/>
    </row>
    <row r="234" spans="1:102" x14ac:dyDescent="0.35">
      <c r="A234" s="135">
        <v>233</v>
      </c>
      <c r="B234" s="135">
        <v>1</v>
      </c>
      <c r="C234" s="135">
        <v>0</v>
      </c>
      <c r="D234" s="135">
        <v>1</v>
      </c>
      <c r="E234" s="135">
        <v>0</v>
      </c>
      <c r="F234" s="135">
        <v>0</v>
      </c>
      <c r="G234" s="135">
        <v>0</v>
      </c>
      <c r="H234" s="135">
        <v>1</v>
      </c>
      <c r="I234" s="135">
        <v>0</v>
      </c>
      <c r="J234" s="135">
        <v>0</v>
      </c>
      <c r="K234" s="135">
        <v>0</v>
      </c>
      <c r="L234" s="135">
        <v>0</v>
      </c>
      <c r="M234" s="135">
        <v>0</v>
      </c>
      <c r="N234" s="135">
        <v>0</v>
      </c>
      <c r="O234" s="135">
        <v>0</v>
      </c>
      <c r="P234" s="135">
        <v>0</v>
      </c>
      <c r="Q234" s="135">
        <v>0</v>
      </c>
      <c r="R234" s="135">
        <v>1</v>
      </c>
      <c r="S234" s="135">
        <v>0</v>
      </c>
      <c r="T234" s="135">
        <v>0</v>
      </c>
      <c r="U234" s="135">
        <v>0</v>
      </c>
      <c r="V234" s="135">
        <v>0</v>
      </c>
      <c r="W234" s="135">
        <v>0</v>
      </c>
      <c r="X234" s="135">
        <v>0</v>
      </c>
      <c r="Y234" s="135">
        <v>0</v>
      </c>
      <c r="Z234" s="135">
        <v>0</v>
      </c>
      <c r="AA234" s="135">
        <v>0</v>
      </c>
      <c r="AB234" s="135">
        <v>1</v>
      </c>
      <c r="AC234" s="135">
        <v>1</v>
      </c>
      <c r="AD234" s="135">
        <v>1</v>
      </c>
      <c r="AE234" s="135">
        <v>1</v>
      </c>
      <c r="AF234" s="135">
        <v>0</v>
      </c>
      <c r="AG234" s="135">
        <v>0</v>
      </c>
      <c r="AH234" s="135">
        <v>0</v>
      </c>
      <c r="AI234" s="135">
        <v>0</v>
      </c>
      <c r="AJ234" s="135">
        <v>1</v>
      </c>
      <c r="AK234" s="135">
        <v>0</v>
      </c>
      <c r="AL234" s="135">
        <v>0</v>
      </c>
      <c r="AM234" s="135">
        <v>0</v>
      </c>
      <c r="AN234" s="135">
        <v>0</v>
      </c>
      <c r="AO234" s="135">
        <v>0</v>
      </c>
      <c r="AP234" s="135">
        <v>2</v>
      </c>
      <c r="AQ234" s="135">
        <v>0</v>
      </c>
      <c r="AR234" s="135">
        <v>0</v>
      </c>
      <c r="AS234" s="135">
        <v>0</v>
      </c>
      <c r="AT234" s="135">
        <v>0</v>
      </c>
      <c r="AU234" s="135">
        <v>0</v>
      </c>
      <c r="AV234" s="135">
        <v>0</v>
      </c>
      <c r="AW234" s="135">
        <v>0</v>
      </c>
      <c r="AX234" s="135">
        <v>0</v>
      </c>
      <c r="AY234" s="135">
        <v>0</v>
      </c>
      <c r="AZ234" s="135">
        <v>0</v>
      </c>
      <c r="BA234" s="135">
        <v>0</v>
      </c>
      <c r="BB234" s="135">
        <v>0</v>
      </c>
      <c r="BC234" s="135">
        <v>1</v>
      </c>
      <c r="BD234" s="135">
        <v>0</v>
      </c>
      <c r="BE234" s="135">
        <v>0</v>
      </c>
      <c r="BF234" s="135">
        <v>0</v>
      </c>
      <c r="BG234" s="135">
        <v>0</v>
      </c>
      <c r="BH234" s="135">
        <v>0</v>
      </c>
      <c r="BI234" s="135">
        <v>0</v>
      </c>
      <c r="BJ234" s="135">
        <v>0</v>
      </c>
      <c r="BK234" s="135">
        <v>0</v>
      </c>
      <c r="BL234" s="135">
        <v>0</v>
      </c>
      <c r="BM234" s="135">
        <v>0</v>
      </c>
      <c r="BN234" s="135">
        <v>0</v>
      </c>
      <c r="BO234" s="135">
        <v>0</v>
      </c>
      <c r="BP234" s="135">
        <v>0</v>
      </c>
      <c r="BQ234" s="135">
        <v>0</v>
      </c>
      <c r="BR234" s="135">
        <v>0</v>
      </c>
      <c r="BS234" s="135">
        <v>0</v>
      </c>
      <c r="BT234" s="135">
        <v>1</v>
      </c>
      <c r="BU234" s="135">
        <v>0</v>
      </c>
      <c r="BV234" s="135">
        <v>0</v>
      </c>
      <c r="BW234" s="135">
        <v>0</v>
      </c>
      <c r="BX234" s="135">
        <v>0</v>
      </c>
      <c r="BY234" s="135">
        <v>0</v>
      </c>
      <c r="BZ234" s="135">
        <v>1</v>
      </c>
      <c r="CA234" s="135">
        <v>0</v>
      </c>
      <c r="CB234" s="135">
        <v>0</v>
      </c>
      <c r="CC234" s="135">
        <v>0</v>
      </c>
      <c r="CD234" s="135">
        <v>0</v>
      </c>
      <c r="CE234" s="135">
        <v>0</v>
      </c>
      <c r="CF234" s="135">
        <v>0</v>
      </c>
      <c r="CG234" s="135">
        <v>0</v>
      </c>
      <c r="CH234" s="135">
        <v>0</v>
      </c>
      <c r="CI234" s="135">
        <v>0</v>
      </c>
      <c r="CJ234" s="135">
        <v>0</v>
      </c>
      <c r="CK234" s="135">
        <v>0</v>
      </c>
      <c r="CL234" s="135">
        <v>0</v>
      </c>
      <c r="CM234" s="135">
        <v>0</v>
      </c>
      <c r="CN234" s="135">
        <v>0</v>
      </c>
      <c r="CO234" s="135">
        <v>0</v>
      </c>
      <c r="CP234" s="135">
        <v>0</v>
      </c>
      <c r="CQ234" s="135">
        <v>1</v>
      </c>
      <c r="CR234" s="135">
        <v>0</v>
      </c>
      <c r="CS234" s="135">
        <v>0</v>
      </c>
      <c r="CT234" s="135">
        <v>0</v>
      </c>
      <c r="CU234" s="135">
        <v>0</v>
      </c>
      <c r="CV234" s="135">
        <v>0</v>
      </c>
      <c r="CW234" s="135">
        <v>0</v>
      </c>
      <c r="CX234" s="135"/>
    </row>
    <row r="235" spans="1:102" x14ac:dyDescent="0.35">
      <c r="A235" s="135">
        <v>234</v>
      </c>
      <c r="B235" s="135">
        <v>0</v>
      </c>
      <c r="C235" s="135">
        <v>1</v>
      </c>
      <c r="D235" s="135">
        <v>0</v>
      </c>
      <c r="E235" s="135">
        <v>0</v>
      </c>
      <c r="F235" s="135">
        <v>0</v>
      </c>
      <c r="G235" s="135">
        <v>0</v>
      </c>
      <c r="H235" s="135">
        <v>0</v>
      </c>
      <c r="I235" s="135">
        <v>0</v>
      </c>
      <c r="J235" s="135">
        <v>0</v>
      </c>
      <c r="K235" s="135">
        <v>0</v>
      </c>
      <c r="L235" s="135">
        <v>0</v>
      </c>
      <c r="M235" s="135">
        <v>0</v>
      </c>
      <c r="N235" s="135">
        <v>0</v>
      </c>
      <c r="O235" s="135">
        <v>0</v>
      </c>
      <c r="P235" s="135">
        <v>0</v>
      </c>
      <c r="Q235" s="135">
        <v>0</v>
      </c>
      <c r="R235" s="135">
        <v>1</v>
      </c>
      <c r="S235" s="135">
        <v>0</v>
      </c>
      <c r="T235" s="135">
        <v>0</v>
      </c>
      <c r="U235" s="135">
        <v>0</v>
      </c>
      <c r="V235" s="135">
        <v>0</v>
      </c>
      <c r="W235" s="135">
        <v>0</v>
      </c>
      <c r="X235" s="135">
        <v>0</v>
      </c>
      <c r="Y235" s="135">
        <v>0</v>
      </c>
      <c r="Z235" s="135">
        <v>0</v>
      </c>
      <c r="AA235" s="135">
        <v>1</v>
      </c>
      <c r="AB235" s="135">
        <v>1</v>
      </c>
      <c r="AC235" s="135">
        <v>0</v>
      </c>
      <c r="AD235" s="135">
        <v>0</v>
      </c>
      <c r="AE235" s="135">
        <v>0</v>
      </c>
      <c r="AF235" s="135">
        <v>1</v>
      </c>
      <c r="AG235" s="135">
        <v>0</v>
      </c>
      <c r="AH235" s="135">
        <v>0</v>
      </c>
      <c r="AI235" s="135">
        <v>0</v>
      </c>
      <c r="AJ235" s="135">
        <v>0</v>
      </c>
      <c r="AK235" s="135">
        <v>0</v>
      </c>
      <c r="AL235" s="135">
        <v>0</v>
      </c>
      <c r="AM235" s="135">
        <v>0</v>
      </c>
      <c r="AN235" s="135">
        <v>0</v>
      </c>
      <c r="AO235" s="135">
        <v>0</v>
      </c>
      <c r="AP235" s="135">
        <v>1</v>
      </c>
      <c r="AQ235" s="135">
        <v>0</v>
      </c>
      <c r="AR235" s="135">
        <v>0</v>
      </c>
      <c r="AS235" s="135">
        <v>0</v>
      </c>
      <c r="AT235" s="135">
        <v>0</v>
      </c>
      <c r="AU235" s="135">
        <v>0</v>
      </c>
      <c r="AV235" s="135">
        <v>0</v>
      </c>
      <c r="AW235" s="135">
        <v>0</v>
      </c>
      <c r="AX235" s="135">
        <v>0</v>
      </c>
      <c r="AY235" s="135">
        <v>0</v>
      </c>
      <c r="AZ235" s="135">
        <v>0</v>
      </c>
      <c r="BA235" s="135">
        <v>0</v>
      </c>
      <c r="BB235" s="135">
        <v>0</v>
      </c>
      <c r="BC235" s="135">
        <v>0</v>
      </c>
      <c r="BD235" s="135">
        <v>0</v>
      </c>
      <c r="BE235" s="135">
        <v>0</v>
      </c>
      <c r="BF235" s="135">
        <v>0</v>
      </c>
      <c r="BG235" s="135">
        <v>1</v>
      </c>
      <c r="BH235" s="135">
        <v>0</v>
      </c>
      <c r="BI235" s="135">
        <v>0</v>
      </c>
      <c r="BJ235" s="135">
        <v>0</v>
      </c>
      <c r="BK235" s="135">
        <v>0</v>
      </c>
      <c r="BL235" s="135">
        <v>0</v>
      </c>
      <c r="BM235" s="135">
        <v>0</v>
      </c>
      <c r="BN235" s="135">
        <v>0</v>
      </c>
      <c r="BO235" s="135">
        <v>0</v>
      </c>
      <c r="BP235" s="135">
        <v>0</v>
      </c>
      <c r="BQ235" s="135">
        <v>0</v>
      </c>
      <c r="BR235" s="135">
        <v>0</v>
      </c>
      <c r="BS235" s="135">
        <v>0</v>
      </c>
      <c r="BT235" s="135">
        <v>0</v>
      </c>
      <c r="BU235" s="135">
        <v>0</v>
      </c>
      <c r="BV235" s="135">
        <v>0</v>
      </c>
      <c r="BW235" s="135">
        <v>0</v>
      </c>
      <c r="BX235" s="135">
        <v>0</v>
      </c>
      <c r="BY235" s="135">
        <v>0</v>
      </c>
      <c r="BZ235" s="135">
        <v>1</v>
      </c>
      <c r="CA235" s="135">
        <v>0</v>
      </c>
      <c r="CB235" s="135">
        <v>0</v>
      </c>
      <c r="CC235" s="135">
        <v>0</v>
      </c>
      <c r="CD235" s="135">
        <v>0</v>
      </c>
      <c r="CE235" s="135">
        <v>1</v>
      </c>
      <c r="CF235" s="135">
        <v>1</v>
      </c>
      <c r="CG235" s="135">
        <v>0</v>
      </c>
      <c r="CH235" s="135">
        <v>0</v>
      </c>
      <c r="CI235" s="135">
        <v>1</v>
      </c>
      <c r="CJ235" s="135">
        <v>1</v>
      </c>
      <c r="CK235" s="135">
        <v>0</v>
      </c>
      <c r="CL235" s="135">
        <v>0</v>
      </c>
      <c r="CM235" s="135">
        <v>0</v>
      </c>
      <c r="CN235" s="135">
        <v>0</v>
      </c>
      <c r="CO235" s="135">
        <v>0</v>
      </c>
      <c r="CP235" s="135">
        <v>0</v>
      </c>
      <c r="CQ235" s="135">
        <v>0</v>
      </c>
      <c r="CR235" s="135">
        <v>0</v>
      </c>
      <c r="CS235" s="135">
        <v>0</v>
      </c>
      <c r="CT235" s="135">
        <v>0</v>
      </c>
      <c r="CU235" s="135">
        <v>0</v>
      </c>
      <c r="CV235" s="135">
        <v>1</v>
      </c>
      <c r="CW235" s="135">
        <v>1</v>
      </c>
      <c r="CX235" s="135"/>
    </row>
    <row r="236" spans="1:102" x14ac:dyDescent="0.35">
      <c r="A236" s="135">
        <v>235</v>
      </c>
      <c r="B236" s="135">
        <v>1</v>
      </c>
      <c r="C236" s="135">
        <v>0</v>
      </c>
      <c r="D236" s="135">
        <v>0</v>
      </c>
      <c r="E236" s="135">
        <v>1</v>
      </c>
      <c r="F236" s="135">
        <v>0</v>
      </c>
      <c r="G236" s="135">
        <v>0</v>
      </c>
      <c r="H236" s="135">
        <v>0</v>
      </c>
      <c r="I236" s="135">
        <v>0</v>
      </c>
      <c r="J236" s="135">
        <v>0</v>
      </c>
      <c r="K236" s="135">
        <v>0</v>
      </c>
      <c r="L236" s="135">
        <v>0</v>
      </c>
      <c r="M236" s="135">
        <v>0</v>
      </c>
      <c r="N236" s="135">
        <v>0</v>
      </c>
      <c r="O236" s="135">
        <v>0</v>
      </c>
      <c r="P236" s="135">
        <v>0</v>
      </c>
      <c r="Q236" s="135">
        <v>1</v>
      </c>
      <c r="R236" s="135">
        <v>0</v>
      </c>
      <c r="S236" s="135">
        <v>0</v>
      </c>
      <c r="T236" s="135">
        <v>0</v>
      </c>
      <c r="U236" s="135">
        <v>0</v>
      </c>
      <c r="V236" s="135">
        <v>0</v>
      </c>
      <c r="W236" s="135">
        <v>1</v>
      </c>
      <c r="X236" s="135">
        <v>0</v>
      </c>
      <c r="Y236" s="135">
        <v>0</v>
      </c>
      <c r="Z236" s="135">
        <v>0</v>
      </c>
      <c r="AA236" s="135">
        <v>0</v>
      </c>
      <c r="AB236" s="135">
        <v>0</v>
      </c>
      <c r="AC236" s="135">
        <v>0</v>
      </c>
      <c r="AD236" s="135">
        <v>0</v>
      </c>
      <c r="AE236" s="135">
        <v>0</v>
      </c>
      <c r="AF236" s="135">
        <v>0</v>
      </c>
      <c r="AG236" s="135">
        <v>1</v>
      </c>
      <c r="AH236" s="135">
        <v>0</v>
      </c>
      <c r="AI236" s="135">
        <v>0</v>
      </c>
      <c r="AJ236" s="135">
        <v>0</v>
      </c>
      <c r="AK236" s="135">
        <v>0</v>
      </c>
      <c r="AL236" s="135">
        <v>0</v>
      </c>
      <c r="AM236" s="135">
        <v>0</v>
      </c>
      <c r="AN236" s="135">
        <v>0</v>
      </c>
      <c r="AO236" s="135">
        <v>0</v>
      </c>
      <c r="AP236" s="135">
        <v>1</v>
      </c>
      <c r="AQ236" s="135">
        <v>0</v>
      </c>
      <c r="AR236" s="135">
        <v>1</v>
      </c>
      <c r="AS236" s="135">
        <v>0</v>
      </c>
      <c r="AT236" s="135">
        <v>0</v>
      </c>
      <c r="AU236" s="135">
        <v>0</v>
      </c>
      <c r="AV236" s="135">
        <v>1</v>
      </c>
      <c r="AW236" s="135">
        <v>0</v>
      </c>
      <c r="AX236" s="135">
        <v>0</v>
      </c>
      <c r="AY236" s="135">
        <v>0</v>
      </c>
      <c r="AZ236" s="135">
        <v>0</v>
      </c>
      <c r="BA236" s="135">
        <v>1</v>
      </c>
      <c r="BB236" s="135">
        <v>0</v>
      </c>
      <c r="BC236" s="135">
        <v>0</v>
      </c>
      <c r="BD236" s="135">
        <v>0</v>
      </c>
      <c r="BE236" s="135">
        <v>0</v>
      </c>
      <c r="BF236" s="135">
        <v>0</v>
      </c>
      <c r="BG236" s="135">
        <v>1</v>
      </c>
      <c r="BH236" s="135">
        <v>0</v>
      </c>
      <c r="BI236" s="135">
        <v>0</v>
      </c>
      <c r="BJ236" s="135">
        <v>0</v>
      </c>
      <c r="BK236" s="135">
        <v>0</v>
      </c>
      <c r="BL236" s="135">
        <v>0</v>
      </c>
      <c r="BM236" s="135">
        <v>0</v>
      </c>
      <c r="BN236" s="135">
        <v>0</v>
      </c>
      <c r="BO236" s="135">
        <v>0</v>
      </c>
      <c r="BP236" s="135">
        <v>0</v>
      </c>
      <c r="BQ236" s="135">
        <v>0</v>
      </c>
      <c r="BR236" s="135">
        <v>0</v>
      </c>
      <c r="BS236" s="135">
        <v>0</v>
      </c>
      <c r="BT236" s="135">
        <v>0</v>
      </c>
      <c r="BU236" s="135">
        <v>0</v>
      </c>
      <c r="BV236" s="135">
        <v>0</v>
      </c>
      <c r="BW236" s="135">
        <v>1</v>
      </c>
      <c r="BX236" s="135">
        <v>0</v>
      </c>
      <c r="BY236" s="135">
        <v>1</v>
      </c>
      <c r="BZ236" s="135">
        <v>0</v>
      </c>
      <c r="CA236" s="135">
        <v>0</v>
      </c>
      <c r="CB236" s="135">
        <v>0</v>
      </c>
      <c r="CC236" s="135">
        <v>0</v>
      </c>
      <c r="CD236" s="135">
        <v>0</v>
      </c>
      <c r="CE236" s="135">
        <v>0</v>
      </c>
      <c r="CF236" s="135">
        <v>0</v>
      </c>
      <c r="CG236" s="135">
        <v>0</v>
      </c>
      <c r="CH236" s="135">
        <v>0</v>
      </c>
      <c r="CI236" s="135">
        <v>0</v>
      </c>
      <c r="CJ236" s="135">
        <v>0</v>
      </c>
      <c r="CK236" s="135">
        <v>1</v>
      </c>
      <c r="CL236" s="135">
        <v>0</v>
      </c>
      <c r="CM236" s="135">
        <v>0</v>
      </c>
      <c r="CN236" s="135">
        <v>0</v>
      </c>
      <c r="CO236" s="135">
        <v>0</v>
      </c>
      <c r="CP236" s="135">
        <v>0</v>
      </c>
      <c r="CQ236" s="135">
        <v>0</v>
      </c>
      <c r="CR236" s="135">
        <v>0</v>
      </c>
      <c r="CS236" s="135">
        <v>0</v>
      </c>
      <c r="CT236" s="135">
        <v>0</v>
      </c>
      <c r="CU236" s="135">
        <v>0</v>
      </c>
      <c r="CV236" s="135">
        <v>0</v>
      </c>
      <c r="CW236" s="135">
        <v>1</v>
      </c>
      <c r="CX236" s="135"/>
    </row>
    <row r="237" spans="1:102" x14ac:dyDescent="0.35">
      <c r="A237" s="135">
        <v>236</v>
      </c>
      <c r="B237" s="135">
        <v>0</v>
      </c>
      <c r="C237" s="135">
        <v>0</v>
      </c>
      <c r="D237" s="135">
        <v>0</v>
      </c>
      <c r="E237" s="135">
        <v>1</v>
      </c>
      <c r="F237" s="135">
        <v>0</v>
      </c>
      <c r="G237" s="135">
        <v>1</v>
      </c>
      <c r="H237" s="135">
        <v>1</v>
      </c>
      <c r="I237" s="135">
        <v>0</v>
      </c>
      <c r="J237" s="135">
        <v>0</v>
      </c>
      <c r="K237" s="135">
        <v>0</v>
      </c>
      <c r="L237" s="135">
        <v>0</v>
      </c>
      <c r="M237" s="135">
        <v>0</v>
      </c>
      <c r="N237" s="135">
        <v>0</v>
      </c>
      <c r="O237" s="135">
        <v>0</v>
      </c>
      <c r="P237" s="135">
        <v>1</v>
      </c>
      <c r="Q237" s="135">
        <v>1</v>
      </c>
      <c r="R237" s="135">
        <v>0</v>
      </c>
      <c r="S237" s="135">
        <v>1</v>
      </c>
      <c r="T237" s="135">
        <v>0</v>
      </c>
      <c r="U237" s="135">
        <v>0</v>
      </c>
      <c r="V237" s="135">
        <v>0</v>
      </c>
      <c r="W237" s="135">
        <v>0</v>
      </c>
      <c r="X237" s="135">
        <v>0</v>
      </c>
      <c r="Y237" s="135">
        <v>0</v>
      </c>
      <c r="Z237" s="135">
        <v>0</v>
      </c>
      <c r="AA237" s="135">
        <v>0</v>
      </c>
      <c r="AB237" s="135">
        <v>0</v>
      </c>
      <c r="AC237" s="135">
        <v>0</v>
      </c>
      <c r="AD237" s="135">
        <v>0</v>
      </c>
      <c r="AE237" s="135">
        <v>0</v>
      </c>
      <c r="AF237" s="135">
        <v>0</v>
      </c>
      <c r="AG237" s="135">
        <v>0</v>
      </c>
      <c r="AH237" s="135">
        <v>0</v>
      </c>
      <c r="AI237" s="135">
        <v>0</v>
      </c>
      <c r="AJ237" s="135">
        <v>0</v>
      </c>
      <c r="AK237" s="135">
        <v>0</v>
      </c>
      <c r="AL237" s="135">
        <v>0</v>
      </c>
      <c r="AM237" s="135">
        <v>0</v>
      </c>
      <c r="AN237" s="135">
        <v>0</v>
      </c>
      <c r="AO237" s="135">
        <v>0</v>
      </c>
      <c r="AP237" s="135">
        <v>0</v>
      </c>
      <c r="AQ237" s="135">
        <v>0</v>
      </c>
      <c r="AR237" s="135">
        <v>0</v>
      </c>
      <c r="AS237" s="135">
        <v>0</v>
      </c>
      <c r="AT237" s="135">
        <v>0</v>
      </c>
      <c r="AU237" s="135">
        <v>0</v>
      </c>
      <c r="AV237" s="135">
        <v>1</v>
      </c>
      <c r="AW237" s="135">
        <v>1</v>
      </c>
      <c r="AX237" s="135">
        <v>0</v>
      </c>
      <c r="AY237" s="135">
        <v>0</v>
      </c>
      <c r="AZ237" s="135">
        <v>0</v>
      </c>
      <c r="BA237" s="135">
        <v>1</v>
      </c>
      <c r="BB237" s="135">
        <v>0</v>
      </c>
      <c r="BC237" s="135">
        <v>0</v>
      </c>
      <c r="BD237" s="135">
        <v>0</v>
      </c>
      <c r="BE237" s="135">
        <v>0</v>
      </c>
      <c r="BF237" s="135">
        <v>0</v>
      </c>
      <c r="BG237" s="135">
        <v>0</v>
      </c>
      <c r="BH237" s="135">
        <v>0</v>
      </c>
      <c r="BI237" s="135">
        <v>0</v>
      </c>
      <c r="BJ237" s="135">
        <v>0</v>
      </c>
      <c r="BK237" s="135">
        <v>0</v>
      </c>
      <c r="BL237" s="135">
        <v>0</v>
      </c>
      <c r="BM237" s="135">
        <v>0</v>
      </c>
      <c r="BN237" s="135">
        <v>1</v>
      </c>
      <c r="BO237" s="135">
        <v>0</v>
      </c>
      <c r="BP237" s="135">
        <v>0</v>
      </c>
      <c r="BQ237" s="135">
        <v>0</v>
      </c>
      <c r="BR237" s="135">
        <v>0</v>
      </c>
      <c r="BS237" s="135">
        <v>0</v>
      </c>
      <c r="BT237" s="135">
        <v>0</v>
      </c>
      <c r="BU237" s="135">
        <v>0</v>
      </c>
      <c r="BV237" s="135">
        <v>0</v>
      </c>
      <c r="BW237" s="135">
        <v>0</v>
      </c>
      <c r="BX237" s="135">
        <v>0</v>
      </c>
      <c r="BY237" s="135">
        <v>0</v>
      </c>
      <c r="BZ237" s="135">
        <v>0</v>
      </c>
      <c r="CA237" s="135">
        <v>0</v>
      </c>
      <c r="CB237" s="135">
        <v>0</v>
      </c>
      <c r="CC237" s="135">
        <v>0</v>
      </c>
      <c r="CD237" s="135">
        <v>0</v>
      </c>
      <c r="CE237" s="135">
        <v>0</v>
      </c>
      <c r="CF237" s="135">
        <v>1</v>
      </c>
      <c r="CG237" s="135">
        <v>1</v>
      </c>
      <c r="CH237" s="135">
        <v>0</v>
      </c>
      <c r="CI237" s="135">
        <v>0</v>
      </c>
      <c r="CJ237" s="135">
        <v>1</v>
      </c>
      <c r="CK237" s="135">
        <v>0</v>
      </c>
      <c r="CL237" s="135">
        <v>0</v>
      </c>
      <c r="CM237" s="135">
        <v>0</v>
      </c>
      <c r="CN237" s="135">
        <v>0</v>
      </c>
      <c r="CO237" s="135">
        <v>0</v>
      </c>
      <c r="CP237" s="135">
        <v>0</v>
      </c>
      <c r="CQ237" s="135">
        <v>0</v>
      </c>
      <c r="CR237" s="135">
        <v>0</v>
      </c>
      <c r="CS237" s="135">
        <v>0</v>
      </c>
      <c r="CT237" s="135">
        <v>0</v>
      </c>
      <c r="CU237" s="135">
        <v>0</v>
      </c>
      <c r="CV237" s="135">
        <v>0</v>
      </c>
      <c r="CW237" s="135">
        <v>0</v>
      </c>
      <c r="CX237" s="135"/>
    </row>
    <row r="238" spans="1:102" x14ac:dyDescent="0.35">
      <c r="A238" s="135">
        <v>237</v>
      </c>
      <c r="B238" s="135">
        <v>0</v>
      </c>
      <c r="C238" s="135">
        <v>0</v>
      </c>
      <c r="D238" s="135">
        <v>0</v>
      </c>
      <c r="E238" s="135">
        <v>0</v>
      </c>
      <c r="F238" s="135">
        <v>0</v>
      </c>
      <c r="G238" s="135">
        <v>0</v>
      </c>
      <c r="H238" s="135">
        <v>0</v>
      </c>
      <c r="I238" s="135">
        <v>0</v>
      </c>
      <c r="J238" s="135">
        <v>0</v>
      </c>
      <c r="K238" s="135">
        <v>0</v>
      </c>
      <c r="L238" s="135">
        <v>0</v>
      </c>
      <c r="M238" s="135">
        <v>1</v>
      </c>
      <c r="N238" s="135">
        <v>0</v>
      </c>
      <c r="O238" s="135">
        <v>0</v>
      </c>
      <c r="P238" s="135">
        <v>0</v>
      </c>
      <c r="Q238" s="135">
        <v>0</v>
      </c>
      <c r="R238" s="135">
        <v>0</v>
      </c>
      <c r="S238" s="135">
        <v>0</v>
      </c>
      <c r="T238" s="135">
        <v>0</v>
      </c>
      <c r="U238" s="135">
        <v>0</v>
      </c>
      <c r="V238" s="135">
        <v>0</v>
      </c>
      <c r="W238" s="135">
        <v>0</v>
      </c>
      <c r="X238" s="135">
        <v>0</v>
      </c>
      <c r="Y238" s="135">
        <v>0</v>
      </c>
      <c r="Z238" s="135">
        <v>1</v>
      </c>
      <c r="AA238" s="135">
        <v>0</v>
      </c>
      <c r="AB238" s="135">
        <v>0</v>
      </c>
      <c r="AC238" s="135">
        <v>0</v>
      </c>
      <c r="AD238" s="135">
        <v>0</v>
      </c>
      <c r="AE238" s="135">
        <v>0</v>
      </c>
      <c r="AF238" s="135">
        <v>0</v>
      </c>
      <c r="AG238" s="135">
        <v>0</v>
      </c>
      <c r="AH238" s="135">
        <v>0</v>
      </c>
      <c r="AI238" s="135">
        <v>0</v>
      </c>
      <c r="AJ238" s="135">
        <v>1</v>
      </c>
      <c r="AK238" s="135">
        <v>0</v>
      </c>
      <c r="AL238" s="135">
        <v>0</v>
      </c>
      <c r="AM238" s="135">
        <v>0</v>
      </c>
      <c r="AN238" s="135">
        <v>0</v>
      </c>
      <c r="AO238" s="135">
        <v>0</v>
      </c>
      <c r="AP238" s="135">
        <v>0</v>
      </c>
      <c r="AQ238" s="135">
        <v>0</v>
      </c>
      <c r="AR238" s="135">
        <v>0</v>
      </c>
      <c r="AS238" s="135">
        <v>0</v>
      </c>
      <c r="AT238" s="135">
        <v>1</v>
      </c>
      <c r="AU238" s="135">
        <v>0</v>
      </c>
      <c r="AV238" s="135">
        <v>1</v>
      </c>
      <c r="AW238" s="135">
        <v>0</v>
      </c>
      <c r="AX238" s="135">
        <v>0</v>
      </c>
      <c r="AY238" s="135">
        <v>0</v>
      </c>
      <c r="AZ238" s="135">
        <v>0</v>
      </c>
      <c r="BA238" s="135">
        <v>0</v>
      </c>
      <c r="BB238" s="135">
        <v>0</v>
      </c>
      <c r="BC238" s="135">
        <v>0</v>
      </c>
      <c r="BD238" s="135">
        <v>0</v>
      </c>
      <c r="BE238" s="135">
        <v>0</v>
      </c>
      <c r="BF238" s="135">
        <v>1</v>
      </c>
      <c r="BG238" s="135">
        <v>0</v>
      </c>
      <c r="BH238" s="135">
        <v>0</v>
      </c>
      <c r="BI238" s="135">
        <v>0</v>
      </c>
      <c r="BJ238" s="135">
        <v>0</v>
      </c>
      <c r="BK238" s="135">
        <v>0</v>
      </c>
      <c r="BL238" s="135">
        <v>1</v>
      </c>
      <c r="BM238" s="135">
        <v>0</v>
      </c>
      <c r="BN238" s="135">
        <v>0</v>
      </c>
      <c r="BO238" s="135">
        <v>0</v>
      </c>
      <c r="BP238" s="135">
        <v>0</v>
      </c>
      <c r="BQ238" s="135">
        <v>1</v>
      </c>
      <c r="BR238" s="135">
        <v>1</v>
      </c>
      <c r="BS238" s="135">
        <v>0</v>
      </c>
      <c r="BT238" s="135">
        <v>0</v>
      </c>
      <c r="BU238" s="135">
        <v>0</v>
      </c>
      <c r="BV238" s="135">
        <v>0</v>
      </c>
      <c r="BW238" s="135">
        <v>0</v>
      </c>
      <c r="BX238" s="135">
        <v>0</v>
      </c>
      <c r="BY238" s="135">
        <v>0</v>
      </c>
      <c r="BZ238" s="135">
        <v>0</v>
      </c>
      <c r="CA238" s="135">
        <v>0</v>
      </c>
      <c r="CB238" s="135">
        <v>0</v>
      </c>
      <c r="CC238" s="135">
        <v>0</v>
      </c>
      <c r="CD238" s="135">
        <v>0</v>
      </c>
      <c r="CE238" s="135">
        <v>0</v>
      </c>
      <c r="CF238" s="135">
        <v>0</v>
      </c>
      <c r="CG238" s="135">
        <v>0</v>
      </c>
      <c r="CH238" s="135">
        <v>1</v>
      </c>
      <c r="CI238" s="135">
        <v>0</v>
      </c>
      <c r="CJ238" s="135">
        <v>0</v>
      </c>
      <c r="CK238" s="135">
        <v>0</v>
      </c>
      <c r="CL238" s="135">
        <v>0</v>
      </c>
      <c r="CM238" s="135">
        <v>0</v>
      </c>
      <c r="CN238" s="135">
        <v>0</v>
      </c>
      <c r="CO238" s="135">
        <v>0</v>
      </c>
      <c r="CP238" s="135">
        <v>0</v>
      </c>
      <c r="CQ238" s="135">
        <v>0</v>
      </c>
      <c r="CR238" s="135">
        <v>1</v>
      </c>
      <c r="CS238" s="135">
        <v>1</v>
      </c>
      <c r="CT238" s="135">
        <v>0</v>
      </c>
      <c r="CU238" s="135">
        <v>0</v>
      </c>
      <c r="CV238" s="135">
        <v>0</v>
      </c>
      <c r="CW238" s="135">
        <v>0</v>
      </c>
      <c r="CX238" s="135"/>
    </row>
    <row r="239" spans="1:102" x14ac:dyDescent="0.35">
      <c r="A239" s="135">
        <v>238</v>
      </c>
      <c r="B239" s="135">
        <v>0</v>
      </c>
      <c r="C239" s="135">
        <v>0</v>
      </c>
      <c r="D239" s="135">
        <v>0</v>
      </c>
      <c r="E239" s="135">
        <v>0</v>
      </c>
      <c r="F239" s="135">
        <v>0</v>
      </c>
      <c r="G239" s="135">
        <v>0</v>
      </c>
      <c r="H239" s="135">
        <v>1</v>
      </c>
      <c r="I239" s="135">
        <v>0</v>
      </c>
      <c r="J239" s="135">
        <v>0</v>
      </c>
      <c r="K239" s="135">
        <v>0</v>
      </c>
      <c r="L239" s="135">
        <v>0</v>
      </c>
      <c r="M239" s="135">
        <v>1</v>
      </c>
      <c r="N239" s="135">
        <v>0</v>
      </c>
      <c r="O239" s="135">
        <v>0</v>
      </c>
      <c r="P239" s="135">
        <v>0</v>
      </c>
      <c r="Q239" s="135">
        <v>0</v>
      </c>
      <c r="R239" s="135">
        <v>0</v>
      </c>
      <c r="S239" s="135">
        <v>0</v>
      </c>
      <c r="T239" s="135">
        <v>0</v>
      </c>
      <c r="U239" s="135">
        <v>0</v>
      </c>
      <c r="V239" s="135">
        <v>0</v>
      </c>
      <c r="W239" s="135">
        <v>0</v>
      </c>
      <c r="X239" s="135">
        <v>0</v>
      </c>
      <c r="Y239" s="135">
        <v>0</v>
      </c>
      <c r="Z239" s="135">
        <v>1</v>
      </c>
      <c r="AA239" s="135">
        <v>0</v>
      </c>
      <c r="AB239" s="135">
        <v>1</v>
      </c>
      <c r="AC239" s="135">
        <v>0</v>
      </c>
      <c r="AD239" s="135">
        <v>1</v>
      </c>
      <c r="AE239" s="135">
        <v>0</v>
      </c>
      <c r="AF239" s="135">
        <v>0</v>
      </c>
      <c r="AG239" s="135">
        <v>0</v>
      </c>
      <c r="AH239" s="135">
        <v>0</v>
      </c>
      <c r="AI239" s="135">
        <v>0</v>
      </c>
      <c r="AJ239" s="135">
        <v>0</v>
      </c>
      <c r="AK239" s="135">
        <v>1</v>
      </c>
      <c r="AL239" s="135">
        <v>1</v>
      </c>
      <c r="AM239" s="135">
        <v>0</v>
      </c>
      <c r="AN239" s="135">
        <v>0</v>
      </c>
      <c r="AO239" s="135">
        <v>0</v>
      </c>
      <c r="AP239" s="135">
        <v>0</v>
      </c>
      <c r="AQ239" s="135">
        <v>0</v>
      </c>
      <c r="AR239" s="135">
        <v>0</v>
      </c>
      <c r="AS239" s="135">
        <v>0</v>
      </c>
      <c r="AT239" s="135">
        <v>0</v>
      </c>
      <c r="AU239" s="135">
        <v>0</v>
      </c>
      <c r="AV239" s="135">
        <v>0</v>
      </c>
      <c r="AW239" s="135">
        <v>0</v>
      </c>
      <c r="AX239" s="135">
        <v>0</v>
      </c>
      <c r="AY239" s="135">
        <v>0</v>
      </c>
      <c r="AZ239" s="135">
        <v>0</v>
      </c>
      <c r="BA239" s="135">
        <v>0</v>
      </c>
      <c r="BB239" s="135">
        <v>0</v>
      </c>
      <c r="BC239" s="135">
        <v>2</v>
      </c>
      <c r="BD239" s="135">
        <v>0</v>
      </c>
      <c r="BE239" s="135">
        <v>0</v>
      </c>
      <c r="BF239" s="135">
        <v>1</v>
      </c>
      <c r="BG239" s="135">
        <v>1</v>
      </c>
      <c r="BH239" s="135">
        <v>0</v>
      </c>
      <c r="BI239" s="135">
        <v>0</v>
      </c>
      <c r="BJ239" s="135">
        <v>0</v>
      </c>
      <c r="BK239" s="135">
        <v>0</v>
      </c>
      <c r="BL239" s="135">
        <v>1</v>
      </c>
      <c r="BM239" s="135">
        <v>0</v>
      </c>
      <c r="BN239" s="135">
        <v>0</v>
      </c>
      <c r="BO239" s="135">
        <v>0</v>
      </c>
      <c r="BP239" s="135">
        <v>0</v>
      </c>
      <c r="BQ239" s="135">
        <v>0</v>
      </c>
      <c r="BR239" s="135">
        <v>0</v>
      </c>
      <c r="BS239" s="135">
        <v>1</v>
      </c>
      <c r="BT239" s="135">
        <v>0</v>
      </c>
      <c r="BU239" s="135">
        <v>0</v>
      </c>
      <c r="BV239" s="135">
        <v>0</v>
      </c>
      <c r="BW239" s="135">
        <v>0</v>
      </c>
      <c r="BX239" s="135">
        <v>0</v>
      </c>
      <c r="BY239" s="135">
        <v>0</v>
      </c>
      <c r="BZ239" s="135">
        <v>0</v>
      </c>
      <c r="CA239" s="135">
        <v>0</v>
      </c>
      <c r="CB239" s="135">
        <v>0</v>
      </c>
      <c r="CC239" s="135">
        <v>0</v>
      </c>
      <c r="CD239" s="135">
        <v>0</v>
      </c>
      <c r="CE239" s="135">
        <v>0</v>
      </c>
      <c r="CF239" s="135">
        <v>0</v>
      </c>
      <c r="CG239" s="135">
        <v>0</v>
      </c>
      <c r="CH239" s="135">
        <v>1</v>
      </c>
      <c r="CI239" s="135">
        <v>0</v>
      </c>
      <c r="CJ239" s="135">
        <v>0</v>
      </c>
      <c r="CK239" s="135">
        <v>0</v>
      </c>
      <c r="CL239" s="135">
        <v>0</v>
      </c>
      <c r="CM239" s="135">
        <v>1</v>
      </c>
      <c r="CN239" s="135">
        <v>0</v>
      </c>
      <c r="CO239" s="135">
        <v>0</v>
      </c>
      <c r="CP239" s="135">
        <v>0</v>
      </c>
      <c r="CQ239" s="135">
        <v>0</v>
      </c>
      <c r="CR239" s="135">
        <v>0</v>
      </c>
      <c r="CS239" s="135">
        <v>1</v>
      </c>
      <c r="CT239" s="135">
        <v>0</v>
      </c>
      <c r="CU239" s="135">
        <v>0</v>
      </c>
      <c r="CV239" s="135">
        <v>0</v>
      </c>
      <c r="CW239" s="135">
        <v>0</v>
      </c>
      <c r="CX239" s="135"/>
    </row>
    <row r="240" spans="1:102" x14ac:dyDescent="0.35">
      <c r="A240" s="135">
        <v>239</v>
      </c>
      <c r="B240" s="135">
        <v>0</v>
      </c>
      <c r="C240" s="135">
        <v>0</v>
      </c>
      <c r="D240" s="135">
        <v>1</v>
      </c>
      <c r="E240" s="135">
        <v>0</v>
      </c>
      <c r="F240" s="135">
        <v>0</v>
      </c>
      <c r="G240" s="135">
        <v>0</v>
      </c>
      <c r="H240" s="135">
        <v>0</v>
      </c>
      <c r="I240" s="135">
        <v>0</v>
      </c>
      <c r="J240" s="135">
        <v>0</v>
      </c>
      <c r="K240" s="135">
        <v>0</v>
      </c>
      <c r="L240" s="135">
        <v>0</v>
      </c>
      <c r="M240" s="135">
        <v>0</v>
      </c>
      <c r="N240" s="135">
        <v>0</v>
      </c>
      <c r="O240" s="135">
        <v>0</v>
      </c>
      <c r="P240" s="135">
        <v>0</v>
      </c>
      <c r="Q240" s="135">
        <v>0</v>
      </c>
      <c r="R240" s="135">
        <v>0</v>
      </c>
      <c r="S240" s="135">
        <v>0</v>
      </c>
      <c r="T240" s="135">
        <v>0</v>
      </c>
      <c r="U240" s="135">
        <v>0</v>
      </c>
      <c r="V240" s="135">
        <v>0</v>
      </c>
      <c r="W240" s="135">
        <v>0</v>
      </c>
      <c r="X240" s="135">
        <v>0</v>
      </c>
      <c r="Y240" s="135">
        <v>0</v>
      </c>
      <c r="Z240" s="135">
        <v>0</v>
      </c>
      <c r="AA240" s="135">
        <v>0</v>
      </c>
      <c r="AB240" s="135">
        <v>0</v>
      </c>
      <c r="AC240" s="135">
        <v>0</v>
      </c>
      <c r="AD240" s="135">
        <v>0</v>
      </c>
      <c r="AE240" s="135">
        <v>0</v>
      </c>
      <c r="AF240" s="135">
        <v>0</v>
      </c>
      <c r="AG240" s="135">
        <v>0</v>
      </c>
      <c r="AH240" s="135">
        <v>1</v>
      </c>
      <c r="AI240" s="135">
        <v>0</v>
      </c>
      <c r="AJ240" s="135">
        <v>0</v>
      </c>
      <c r="AK240" s="135">
        <v>0</v>
      </c>
      <c r="AL240" s="135">
        <v>0</v>
      </c>
      <c r="AM240" s="135">
        <v>0</v>
      </c>
      <c r="AN240" s="135">
        <v>0</v>
      </c>
      <c r="AO240" s="135">
        <v>0</v>
      </c>
      <c r="AP240" s="135">
        <v>0</v>
      </c>
      <c r="AQ240" s="135">
        <v>0</v>
      </c>
      <c r="AR240" s="135">
        <v>0</v>
      </c>
      <c r="AS240" s="135">
        <v>1</v>
      </c>
      <c r="AT240" s="135">
        <v>0</v>
      </c>
      <c r="AU240" s="135">
        <v>0</v>
      </c>
      <c r="AV240" s="135">
        <v>0</v>
      </c>
      <c r="AW240" s="135">
        <v>1</v>
      </c>
      <c r="AX240" s="135">
        <v>1</v>
      </c>
      <c r="AY240" s="135">
        <v>0</v>
      </c>
      <c r="AZ240" s="135">
        <v>1</v>
      </c>
      <c r="BA240" s="135">
        <v>0</v>
      </c>
      <c r="BB240" s="135">
        <v>1</v>
      </c>
      <c r="BC240" s="135">
        <v>0</v>
      </c>
      <c r="BD240" s="135">
        <v>0</v>
      </c>
      <c r="BE240" s="135">
        <v>0</v>
      </c>
      <c r="BF240" s="135">
        <v>0</v>
      </c>
      <c r="BG240" s="135">
        <v>0</v>
      </c>
      <c r="BH240" s="135">
        <v>1</v>
      </c>
      <c r="BI240" s="135">
        <v>0</v>
      </c>
      <c r="BJ240" s="135">
        <v>0</v>
      </c>
      <c r="BK240" s="135">
        <v>0</v>
      </c>
      <c r="BL240" s="135">
        <v>0</v>
      </c>
      <c r="BM240" s="135">
        <v>1</v>
      </c>
      <c r="BN240" s="135">
        <v>0</v>
      </c>
      <c r="BO240" s="135">
        <v>0</v>
      </c>
      <c r="BP240" s="135">
        <v>0</v>
      </c>
      <c r="BQ240" s="135">
        <v>0</v>
      </c>
      <c r="BR240" s="135">
        <v>0</v>
      </c>
      <c r="BS240" s="135">
        <v>0</v>
      </c>
      <c r="BT240" s="135">
        <v>0</v>
      </c>
      <c r="BU240" s="135">
        <v>0</v>
      </c>
      <c r="BV240" s="135">
        <v>0</v>
      </c>
      <c r="BW240" s="135">
        <v>1</v>
      </c>
      <c r="BX240" s="135">
        <v>0</v>
      </c>
      <c r="BY240" s="135">
        <v>0</v>
      </c>
      <c r="BZ240" s="135">
        <v>0</v>
      </c>
      <c r="CA240" s="135">
        <v>0</v>
      </c>
      <c r="CB240" s="135">
        <v>0</v>
      </c>
      <c r="CC240" s="135">
        <v>0</v>
      </c>
      <c r="CD240" s="135">
        <v>0</v>
      </c>
      <c r="CE240" s="135">
        <v>0</v>
      </c>
      <c r="CF240" s="135">
        <v>0</v>
      </c>
      <c r="CG240" s="135">
        <v>0</v>
      </c>
      <c r="CH240" s="135">
        <v>0</v>
      </c>
      <c r="CI240" s="135">
        <v>0</v>
      </c>
      <c r="CJ240" s="135">
        <v>0</v>
      </c>
      <c r="CK240" s="135">
        <v>0</v>
      </c>
      <c r="CL240" s="135">
        <v>0</v>
      </c>
      <c r="CM240" s="135">
        <v>0</v>
      </c>
      <c r="CN240" s="135">
        <v>0</v>
      </c>
      <c r="CO240" s="135">
        <v>0</v>
      </c>
      <c r="CP240" s="135">
        <v>0</v>
      </c>
      <c r="CQ240" s="135">
        <v>1</v>
      </c>
      <c r="CR240" s="135">
        <v>0</v>
      </c>
      <c r="CS240" s="135">
        <v>0</v>
      </c>
      <c r="CT240" s="135">
        <v>0</v>
      </c>
      <c r="CU240" s="135">
        <v>1</v>
      </c>
      <c r="CV240" s="135">
        <v>0</v>
      </c>
      <c r="CW240" s="135">
        <v>0</v>
      </c>
      <c r="CX240" s="135"/>
    </row>
    <row r="241" spans="1:102" x14ac:dyDescent="0.35">
      <c r="A241" s="135">
        <v>240</v>
      </c>
      <c r="B241" s="135">
        <v>0</v>
      </c>
      <c r="C241" s="135">
        <v>0</v>
      </c>
      <c r="D241" s="135">
        <v>0</v>
      </c>
      <c r="E241" s="135">
        <v>0</v>
      </c>
      <c r="F241" s="135">
        <v>0</v>
      </c>
      <c r="G241" s="135">
        <v>0</v>
      </c>
      <c r="H241" s="135">
        <v>0</v>
      </c>
      <c r="I241" s="135">
        <v>0</v>
      </c>
      <c r="J241" s="135">
        <v>0</v>
      </c>
      <c r="K241" s="135">
        <v>0</v>
      </c>
      <c r="L241" s="135">
        <v>0</v>
      </c>
      <c r="M241" s="135">
        <v>0</v>
      </c>
      <c r="N241" s="135">
        <v>0</v>
      </c>
      <c r="O241" s="135">
        <v>0</v>
      </c>
      <c r="P241" s="135">
        <v>0</v>
      </c>
      <c r="Q241" s="135">
        <v>1</v>
      </c>
      <c r="R241" s="135">
        <v>0</v>
      </c>
      <c r="S241" s="135">
        <v>1</v>
      </c>
      <c r="T241" s="135">
        <v>0</v>
      </c>
      <c r="U241" s="135">
        <v>0</v>
      </c>
      <c r="V241" s="135">
        <v>0</v>
      </c>
      <c r="W241" s="135">
        <v>0</v>
      </c>
      <c r="X241" s="135">
        <v>0</v>
      </c>
      <c r="Y241" s="135">
        <v>0</v>
      </c>
      <c r="Z241" s="135">
        <v>0</v>
      </c>
      <c r="AA241" s="135">
        <v>0</v>
      </c>
      <c r="AB241" s="135">
        <v>1</v>
      </c>
      <c r="AC241" s="135">
        <v>0</v>
      </c>
      <c r="AD241" s="135">
        <v>0</v>
      </c>
      <c r="AE241" s="135">
        <v>0</v>
      </c>
      <c r="AF241" s="135">
        <v>0</v>
      </c>
      <c r="AG241" s="135">
        <v>0</v>
      </c>
      <c r="AH241" s="135">
        <v>0</v>
      </c>
      <c r="AI241" s="135">
        <v>0</v>
      </c>
      <c r="AJ241" s="135">
        <v>0</v>
      </c>
      <c r="AK241" s="135">
        <v>0</v>
      </c>
      <c r="AL241" s="135">
        <v>0</v>
      </c>
      <c r="AM241" s="135">
        <v>0</v>
      </c>
      <c r="AN241" s="135">
        <v>0</v>
      </c>
      <c r="AO241" s="135">
        <v>0</v>
      </c>
      <c r="AP241" s="135">
        <v>0</v>
      </c>
      <c r="AQ241" s="135">
        <v>0</v>
      </c>
      <c r="AR241" s="135">
        <v>0</v>
      </c>
      <c r="AS241" s="135">
        <v>0</v>
      </c>
      <c r="AT241" s="135">
        <v>0</v>
      </c>
      <c r="AU241" s="135">
        <v>0</v>
      </c>
      <c r="AV241" s="135">
        <v>0</v>
      </c>
      <c r="AW241" s="135">
        <v>0</v>
      </c>
      <c r="AX241" s="135">
        <v>0</v>
      </c>
      <c r="AY241" s="135">
        <v>0</v>
      </c>
      <c r="AZ241" s="135">
        <v>1</v>
      </c>
      <c r="BA241" s="135">
        <v>0</v>
      </c>
      <c r="BB241" s="135">
        <v>0</v>
      </c>
      <c r="BC241" s="135">
        <v>0</v>
      </c>
      <c r="BD241" s="135">
        <v>0</v>
      </c>
      <c r="BE241" s="135">
        <v>0</v>
      </c>
      <c r="BF241" s="135">
        <v>0</v>
      </c>
      <c r="BG241" s="135">
        <v>0</v>
      </c>
      <c r="BH241" s="135">
        <v>0</v>
      </c>
      <c r="BI241" s="135">
        <v>0</v>
      </c>
      <c r="BJ241" s="135">
        <v>0</v>
      </c>
      <c r="BK241" s="135">
        <v>0</v>
      </c>
      <c r="BL241" s="135">
        <v>1</v>
      </c>
      <c r="BM241" s="135">
        <v>0</v>
      </c>
      <c r="BN241" s="135">
        <v>0</v>
      </c>
      <c r="BO241" s="135">
        <v>0</v>
      </c>
      <c r="BP241" s="135">
        <v>0</v>
      </c>
      <c r="BQ241" s="135">
        <v>0</v>
      </c>
      <c r="BR241" s="135">
        <v>0</v>
      </c>
      <c r="BS241" s="135">
        <v>0</v>
      </c>
      <c r="BT241" s="135">
        <v>0</v>
      </c>
      <c r="BU241" s="135">
        <v>0</v>
      </c>
      <c r="BV241" s="135">
        <v>0</v>
      </c>
      <c r="BW241" s="135">
        <v>0</v>
      </c>
      <c r="BX241" s="135">
        <v>1</v>
      </c>
      <c r="BY241" s="135">
        <v>1</v>
      </c>
      <c r="BZ241" s="135">
        <v>0</v>
      </c>
      <c r="CA241" s="135">
        <v>0</v>
      </c>
      <c r="CB241" s="135">
        <v>0</v>
      </c>
      <c r="CC241" s="135">
        <v>0</v>
      </c>
      <c r="CD241" s="135">
        <v>0</v>
      </c>
      <c r="CE241" s="135">
        <v>0</v>
      </c>
      <c r="CF241" s="135">
        <v>1</v>
      </c>
      <c r="CG241" s="135">
        <v>0</v>
      </c>
      <c r="CH241" s="135">
        <v>0</v>
      </c>
      <c r="CI241" s="135">
        <v>0</v>
      </c>
      <c r="CJ241" s="135">
        <v>0</v>
      </c>
      <c r="CK241" s="135">
        <v>0</v>
      </c>
      <c r="CL241" s="135">
        <v>0</v>
      </c>
      <c r="CM241" s="135">
        <v>0</v>
      </c>
      <c r="CN241" s="135">
        <v>1</v>
      </c>
      <c r="CO241" s="135">
        <v>1</v>
      </c>
      <c r="CP241" s="135">
        <v>1</v>
      </c>
      <c r="CQ241" s="135">
        <v>0</v>
      </c>
      <c r="CR241" s="135">
        <v>0</v>
      </c>
      <c r="CS241" s="135">
        <v>0</v>
      </c>
      <c r="CT241" s="135">
        <v>0</v>
      </c>
      <c r="CU241" s="135">
        <v>0</v>
      </c>
      <c r="CV241" s="135">
        <v>0</v>
      </c>
      <c r="CW241" s="135">
        <v>0</v>
      </c>
      <c r="CX241" s="135"/>
    </row>
    <row r="242" spans="1:102" x14ac:dyDescent="0.35">
      <c r="A242" s="135">
        <v>241</v>
      </c>
      <c r="B242" s="135">
        <v>0</v>
      </c>
      <c r="C242" s="135">
        <v>0</v>
      </c>
      <c r="D242" s="135">
        <v>1</v>
      </c>
      <c r="E242" s="135">
        <v>0</v>
      </c>
      <c r="F242" s="135">
        <v>0</v>
      </c>
      <c r="G242" s="135">
        <v>0</v>
      </c>
      <c r="H242" s="135">
        <v>0</v>
      </c>
      <c r="I242" s="135">
        <v>0</v>
      </c>
      <c r="J242" s="135">
        <v>0</v>
      </c>
      <c r="K242" s="135">
        <v>0</v>
      </c>
      <c r="L242" s="135">
        <v>0</v>
      </c>
      <c r="M242" s="135">
        <v>0</v>
      </c>
      <c r="N242" s="135">
        <v>0</v>
      </c>
      <c r="O242" s="135">
        <v>0</v>
      </c>
      <c r="P242" s="135">
        <v>0</v>
      </c>
      <c r="Q242" s="135">
        <v>0</v>
      </c>
      <c r="R242" s="135">
        <v>1</v>
      </c>
      <c r="S242" s="135">
        <v>0</v>
      </c>
      <c r="T242" s="135">
        <v>0</v>
      </c>
      <c r="U242" s="135">
        <v>0</v>
      </c>
      <c r="V242" s="135">
        <v>0</v>
      </c>
      <c r="W242" s="135">
        <v>0</v>
      </c>
      <c r="X242" s="135">
        <v>0</v>
      </c>
      <c r="Y242" s="135">
        <v>0</v>
      </c>
      <c r="Z242" s="135">
        <v>1</v>
      </c>
      <c r="AA242" s="135">
        <v>0</v>
      </c>
      <c r="AB242" s="135">
        <v>0</v>
      </c>
      <c r="AC242" s="135">
        <v>0</v>
      </c>
      <c r="AD242" s="135">
        <v>0</v>
      </c>
      <c r="AE242" s="135">
        <v>0</v>
      </c>
      <c r="AF242" s="135">
        <v>0</v>
      </c>
      <c r="AG242" s="135">
        <v>0</v>
      </c>
      <c r="AH242" s="135">
        <v>0</v>
      </c>
      <c r="AI242" s="135">
        <v>0</v>
      </c>
      <c r="AJ242" s="135">
        <v>0</v>
      </c>
      <c r="AK242" s="135">
        <v>0</v>
      </c>
      <c r="AL242" s="135">
        <v>0</v>
      </c>
      <c r="AM242" s="135">
        <v>0</v>
      </c>
      <c r="AN242" s="135">
        <v>0</v>
      </c>
      <c r="AO242" s="135">
        <v>0</v>
      </c>
      <c r="AP242" s="135">
        <v>0</v>
      </c>
      <c r="AQ242" s="135">
        <v>0</v>
      </c>
      <c r="AR242" s="135">
        <v>0</v>
      </c>
      <c r="AS242" s="135">
        <v>0</v>
      </c>
      <c r="AT242" s="135">
        <v>0</v>
      </c>
      <c r="AU242" s="135">
        <v>0</v>
      </c>
      <c r="AV242" s="135">
        <v>0</v>
      </c>
      <c r="AW242" s="135">
        <v>0</v>
      </c>
      <c r="AX242" s="135">
        <v>0</v>
      </c>
      <c r="AY242" s="135">
        <v>0</v>
      </c>
      <c r="AZ242" s="135">
        <v>0</v>
      </c>
      <c r="BA242" s="135">
        <v>0</v>
      </c>
      <c r="BB242" s="135">
        <v>1</v>
      </c>
      <c r="BC242" s="135">
        <v>0</v>
      </c>
      <c r="BD242" s="135">
        <v>0</v>
      </c>
      <c r="BE242" s="135">
        <v>1</v>
      </c>
      <c r="BF242" s="135">
        <v>0</v>
      </c>
      <c r="BG242" s="135">
        <v>0</v>
      </c>
      <c r="BH242" s="135">
        <v>1</v>
      </c>
      <c r="BI242" s="135">
        <v>0</v>
      </c>
      <c r="BJ242" s="135">
        <v>0</v>
      </c>
      <c r="BK242" s="135">
        <v>0</v>
      </c>
      <c r="BL242" s="135">
        <v>0</v>
      </c>
      <c r="BM242" s="135">
        <v>0</v>
      </c>
      <c r="BN242" s="135">
        <v>0</v>
      </c>
      <c r="BO242" s="135">
        <v>0</v>
      </c>
      <c r="BP242" s="135">
        <v>0</v>
      </c>
      <c r="BQ242" s="135">
        <v>0</v>
      </c>
      <c r="BR242" s="135">
        <v>0</v>
      </c>
      <c r="BS242" s="135">
        <v>0</v>
      </c>
      <c r="BT242" s="135">
        <v>0</v>
      </c>
      <c r="BU242" s="135">
        <v>0</v>
      </c>
      <c r="BV242" s="135">
        <v>0</v>
      </c>
      <c r="BW242" s="135">
        <v>0</v>
      </c>
      <c r="BX242" s="135">
        <v>0</v>
      </c>
      <c r="BY242" s="135">
        <v>0</v>
      </c>
      <c r="BZ242" s="135">
        <v>0</v>
      </c>
      <c r="CA242" s="135">
        <v>0</v>
      </c>
      <c r="CB242" s="135">
        <v>0</v>
      </c>
      <c r="CC242" s="135">
        <v>1</v>
      </c>
      <c r="CD242" s="135">
        <v>0</v>
      </c>
      <c r="CE242" s="135">
        <v>0</v>
      </c>
      <c r="CF242" s="135">
        <v>0</v>
      </c>
      <c r="CG242" s="135">
        <v>0</v>
      </c>
      <c r="CH242" s="135">
        <v>0</v>
      </c>
      <c r="CI242" s="135">
        <v>0</v>
      </c>
      <c r="CJ242" s="135">
        <v>0</v>
      </c>
      <c r="CK242" s="135">
        <v>0</v>
      </c>
      <c r="CL242" s="135">
        <v>1</v>
      </c>
      <c r="CM242" s="135">
        <v>0</v>
      </c>
      <c r="CN242" s="135">
        <v>0</v>
      </c>
      <c r="CO242" s="135">
        <v>0</v>
      </c>
      <c r="CP242" s="135">
        <v>0</v>
      </c>
      <c r="CQ242" s="135">
        <v>0</v>
      </c>
      <c r="CR242" s="135">
        <v>0</v>
      </c>
      <c r="CS242" s="135">
        <v>1</v>
      </c>
      <c r="CT242" s="135">
        <v>0</v>
      </c>
      <c r="CU242" s="135">
        <v>0</v>
      </c>
      <c r="CV242" s="135">
        <v>0</v>
      </c>
      <c r="CW242" s="135">
        <v>0</v>
      </c>
      <c r="CX242" s="135"/>
    </row>
    <row r="243" spans="1:102" x14ac:dyDescent="0.35">
      <c r="A243" s="135">
        <v>242</v>
      </c>
      <c r="B243" s="135">
        <v>0</v>
      </c>
      <c r="C243" s="135">
        <v>0</v>
      </c>
      <c r="D243" s="135">
        <v>0</v>
      </c>
      <c r="E243" s="135">
        <v>0</v>
      </c>
      <c r="F243" s="135">
        <v>1</v>
      </c>
      <c r="G243" s="135">
        <v>0</v>
      </c>
      <c r="H243" s="135">
        <v>0</v>
      </c>
      <c r="I243" s="135">
        <v>0</v>
      </c>
      <c r="J243" s="135">
        <v>0</v>
      </c>
      <c r="K243" s="135">
        <v>0</v>
      </c>
      <c r="L243" s="135">
        <v>0</v>
      </c>
      <c r="M243" s="135">
        <v>0</v>
      </c>
      <c r="N243" s="135">
        <v>0</v>
      </c>
      <c r="O243" s="135">
        <v>1</v>
      </c>
      <c r="P243" s="135">
        <v>0</v>
      </c>
      <c r="Q243" s="135">
        <v>0</v>
      </c>
      <c r="R243" s="135">
        <v>0</v>
      </c>
      <c r="S243" s="135">
        <v>0</v>
      </c>
      <c r="T243" s="135">
        <v>0</v>
      </c>
      <c r="U243" s="135">
        <v>0</v>
      </c>
      <c r="V243" s="135">
        <v>1</v>
      </c>
      <c r="W243" s="135">
        <v>0</v>
      </c>
      <c r="X243" s="135">
        <v>0</v>
      </c>
      <c r="Y243" s="135">
        <v>1</v>
      </c>
      <c r="Z243" s="135">
        <v>0</v>
      </c>
      <c r="AA243" s="135">
        <v>0</v>
      </c>
      <c r="AB243" s="135">
        <v>0</v>
      </c>
      <c r="AC243" s="135">
        <v>0</v>
      </c>
      <c r="AD243" s="135">
        <v>0</v>
      </c>
      <c r="AE243" s="135">
        <v>0</v>
      </c>
      <c r="AF243" s="135">
        <v>0</v>
      </c>
      <c r="AG243" s="135">
        <v>0</v>
      </c>
      <c r="AH243" s="135">
        <v>1</v>
      </c>
      <c r="AI243" s="135">
        <v>0</v>
      </c>
      <c r="AJ243" s="135">
        <v>0</v>
      </c>
      <c r="AK243" s="135">
        <v>0</v>
      </c>
      <c r="AL243" s="135">
        <v>0</v>
      </c>
      <c r="AM243" s="135">
        <v>0</v>
      </c>
      <c r="AN243" s="135">
        <v>0</v>
      </c>
      <c r="AO243" s="135">
        <v>0</v>
      </c>
      <c r="AP243" s="135">
        <v>0</v>
      </c>
      <c r="AQ243" s="135">
        <v>0</v>
      </c>
      <c r="AR243" s="135">
        <v>0</v>
      </c>
      <c r="AS243" s="135">
        <v>0</v>
      </c>
      <c r="AT243" s="135">
        <v>0</v>
      </c>
      <c r="AU243" s="135">
        <v>0</v>
      </c>
      <c r="AV243" s="135">
        <v>1</v>
      </c>
      <c r="AW243" s="135">
        <v>1</v>
      </c>
      <c r="AX243" s="135">
        <v>0</v>
      </c>
      <c r="AY243" s="135">
        <v>1</v>
      </c>
      <c r="AZ243" s="135">
        <v>0</v>
      </c>
      <c r="BA243" s="135">
        <v>0</v>
      </c>
      <c r="BB243" s="135">
        <v>0</v>
      </c>
      <c r="BC243" s="135">
        <v>0</v>
      </c>
      <c r="BD243" s="135">
        <v>0</v>
      </c>
      <c r="BE243" s="135">
        <v>0</v>
      </c>
      <c r="BF243" s="135">
        <v>1</v>
      </c>
      <c r="BG243" s="135">
        <v>0</v>
      </c>
      <c r="BH243" s="135">
        <v>1</v>
      </c>
      <c r="BI243" s="135">
        <v>0</v>
      </c>
      <c r="BJ243" s="135">
        <v>0</v>
      </c>
      <c r="BK243" s="135">
        <v>1</v>
      </c>
      <c r="BL243" s="135">
        <v>0</v>
      </c>
      <c r="BM243" s="135">
        <v>0</v>
      </c>
      <c r="BN243" s="135">
        <v>0</v>
      </c>
      <c r="BO243" s="135">
        <v>0</v>
      </c>
      <c r="BP243" s="135">
        <v>0</v>
      </c>
      <c r="BQ243" s="135">
        <v>0</v>
      </c>
      <c r="BR243" s="135">
        <v>0</v>
      </c>
      <c r="BS243" s="135">
        <v>0</v>
      </c>
      <c r="BT243" s="135">
        <v>0</v>
      </c>
      <c r="BU243" s="135">
        <v>0</v>
      </c>
      <c r="BV243" s="135">
        <v>0</v>
      </c>
      <c r="BW243" s="135">
        <v>0</v>
      </c>
      <c r="BX243" s="135">
        <v>0</v>
      </c>
      <c r="BY243" s="135">
        <v>0</v>
      </c>
      <c r="BZ243" s="135">
        <v>0</v>
      </c>
      <c r="CA243" s="135">
        <v>0</v>
      </c>
      <c r="CB243" s="135">
        <v>0</v>
      </c>
      <c r="CC243" s="135">
        <v>0</v>
      </c>
      <c r="CD243" s="135">
        <v>0</v>
      </c>
      <c r="CE243" s="135">
        <v>0</v>
      </c>
      <c r="CF243" s="135">
        <v>0</v>
      </c>
      <c r="CG243" s="135">
        <v>0</v>
      </c>
      <c r="CH243" s="135">
        <v>0</v>
      </c>
      <c r="CI243" s="135">
        <v>0</v>
      </c>
      <c r="CJ243" s="135">
        <v>0</v>
      </c>
      <c r="CK243" s="135">
        <v>0</v>
      </c>
      <c r="CL243" s="135">
        <v>0</v>
      </c>
      <c r="CM243" s="135">
        <v>0</v>
      </c>
      <c r="CN243" s="135">
        <v>0</v>
      </c>
      <c r="CO243" s="135">
        <v>0</v>
      </c>
      <c r="CP243" s="135">
        <v>0</v>
      </c>
      <c r="CQ243" s="135">
        <v>0</v>
      </c>
      <c r="CR243" s="135">
        <v>0</v>
      </c>
      <c r="CS243" s="135">
        <v>0</v>
      </c>
      <c r="CT243" s="135">
        <v>0</v>
      </c>
      <c r="CU243" s="135">
        <v>0</v>
      </c>
      <c r="CV243" s="135">
        <v>0</v>
      </c>
      <c r="CW243" s="135">
        <v>1</v>
      </c>
      <c r="CX243" s="135"/>
    </row>
    <row r="244" spans="1:102" x14ac:dyDescent="0.35">
      <c r="A244" s="135">
        <v>243</v>
      </c>
      <c r="B244" s="135">
        <v>0</v>
      </c>
      <c r="C244" s="135">
        <v>0</v>
      </c>
      <c r="D244" s="135">
        <v>0</v>
      </c>
      <c r="E244" s="135">
        <v>0</v>
      </c>
      <c r="F244" s="135">
        <v>0</v>
      </c>
      <c r="G244" s="135">
        <v>0</v>
      </c>
      <c r="H244" s="135">
        <v>0</v>
      </c>
      <c r="I244" s="135">
        <v>0</v>
      </c>
      <c r="J244" s="135">
        <v>0</v>
      </c>
      <c r="K244" s="135">
        <v>0</v>
      </c>
      <c r="L244" s="135">
        <v>1</v>
      </c>
      <c r="M244" s="135">
        <v>0</v>
      </c>
      <c r="N244" s="135">
        <v>0</v>
      </c>
      <c r="O244" s="135">
        <v>0</v>
      </c>
      <c r="P244" s="135">
        <v>0</v>
      </c>
      <c r="Q244" s="135">
        <v>0</v>
      </c>
      <c r="R244" s="135">
        <v>0</v>
      </c>
      <c r="S244" s="135">
        <v>0</v>
      </c>
      <c r="T244" s="135">
        <v>0</v>
      </c>
      <c r="U244" s="135">
        <v>0</v>
      </c>
      <c r="V244" s="135">
        <v>0</v>
      </c>
      <c r="W244" s="135">
        <v>0</v>
      </c>
      <c r="X244" s="135">
        <v>0</v>
      </c>
      <c r="Y244" s="135">
        <v>0</v>
      </c>
      <c r="Z244" s="135">
        <v>1</v>
      </c>
      <c r="AA244" s="135">
        <v>0</v>
      </c>
      <c r="AB244" s="135">
        <v>0</v>
      </c>
      <c r="AC244" s="135">
        <v>0</v>
      </c>
      <c r="AD244" s="135">
        <v>1</v>
      </c>
      <c r="AE244" s="135">
        <v>0</v>
      </c>
      <c r="AF244" s="135">
        <v>0</v>
      </c>
      <c r="AG244" s="135">
        <v>0</v>
      </c>
      <c r="AH244" s="135">
        <v>1</v>
      </c>
      <c r="AI244" s="135">
        <v>0</v>
      </c>
      <c r="AJ244" s="135">
        <v>0</v>
      </c>
      <c r="AK244" s="135">
        <v>0</v>
      </c>
      <c r="AL244" s="135">
        <v>0</v>
      </c>
      <c r="AM244" s="135">
        <v>1</v>
      </c>
      <c r="AN244" s="135">
        <v>0</v>
      </c>
      <c r="AO244" s="135">
        <v>0</v>
      </c>
      <c r="AP244" s="135">
        <v>0</v>
      </c>
      <c r="AQ244" s="135">
        <v>0</v>
      </c>
      <c r="AR244" s="135">
        <v>1</v>
      </c>
      <c r="AS244" s="135">
        <v>0</v>
      </c>
      <c r="AT244" s="135">
        <v>0</v>
      </c>
      <c r="AU244" s="135">
        <v>0</v>
      </c>
      <c r="AV244" s="135">
        <v>0</v>
      </c>
      <c r="AW244" s="135">
        <v>0</v>
      </c>
      <c r="AX244" s="135">
        <v>0</v>
      </c>
      <c r="AY244" s="135">
        <v>0</v>
      </c>
      <c r="AZ244" s="135">
        <v>0</v>
      </c>
      <c r="BA244" s="135">
        <v>0</v>
      </c>
      <c r="BB244" s="135">
        <v>0</v>
      </c>
      <c r="BC244" s="135">
        <v>0</v>
      </c>
      <c r="BD244" s="135">
        <v>0</v>
      </c>
      <c r="BE244" s="135">
        <v>0</v>
      </c>
      <c r="BF244" s="135">
        <v>0</v>
      </c>
      <c r="BG244" s="135">
        <v>1</v>
      </c>
      <c r="BH244" s="135">
        <v>0</v>
      </c>
      <c r="BI244" s="135">
        <v>0</v>
      </c>
      <c r="BJ244" s="135">
        <v>0</v>
      </c>
      <c r="BK244" s="135">
        <v>1</v>
      </c>
      <c r="BL244" s="135">
        <v>0</v>
      </c>
      <c r="BM244" s="135">
        <v>0</v>
      </c>
      <c r="BN244" s="135">
        <v>0</v>
      </c>
      <c r="BO244" s="135">
        <v>0</v>
      </c>
      <c r="BP244" s="135">
        <v>1</v>
      </c>
      <c r="BQ244" s="135">
        <v>0</v>
      </c>
      <c r="BR244" s="135">
        <v>0</v>
      </c>
      <c r="BS244" s="135">
        <v>0</v>
      </c>
      <c r="BT244" s="135">
        <v>0</v>
      </c>
      <c r="BU244" s="135">
        <v>0</v>
      </c>
      <c r="BV244" s="135">
        <v>0</v>
      </c>
      <c r="BW244" s="135">
        <v>0</v>
      </c>
      <c r="BX244" s="135">
        <v>0</v>
      </c>
      <c r="BY244" s="135">
        <v>0</v>
      </c>
      <c r="BZ244" s="135">
        <v>0</v>
      </c>
      <c r="CA244" s="135">
        <v>0</v>
      </c>
      <c r="CB244" s="135">
        <v>0</v>
      </c>
      <c r="CC244" s="135">
        <v>0</v>
      </c>
      <c r="CD244" s="135">
        <v>0</v>
      </c>
      <c r="CE244" s="135">
        <v>0</v>
      </c>
      <c r="CF244" s="135">
        <v>1</v>
      </c>
      <c r="CG244" s="135">
        <v>0</v>
      </c>
      <c r="CH244" s="135">
        <v>0</v>
      </c>
      <c r="CI244" s="135">
        <v>0</v>
      </c>
      <c r="CJ244" s="135">
        <v>0</v>
      </c>
      <c r="CK244" s="135">
        <v>0</v>
      </c>
      <c r="CL244" s="135">
        <v>1</v>
      </c>
      <c r="CM244" s="135">
        <v>0</v>
      </c>
      <c r="CN244" s="135">
        <v>0</v>
      </c>
      <c r="CO244" s="135">
        <v>1</v>
      </c>
      <c r="CP244" s="135">
        <v>0</v>
      </c>
      <c r="CQ244" s="135">
        <v>0</v>
      </c>
      <c r="CR244" s="135">
        <v>0</v>
      </c>
      <c r="CS244" s="135">
        <v>0</v>
      </c>
      <c r="CT244" s="135">
        <v>0</v>
      </c>
      <c r="CU244" s="135">
        <v>2</v>
      </c>
      <c r="CV244" s="135">
        <v>0</v>
      </c>
      <c r="CW244" s="135">
        <v>0</v>
      </c>
      <c r="CX244" s="135"/>
    </row>
    <row r="245" spans="1:102" x14ac:dyDescent="0.35">
      <c r="A245" s="135">
        <v>244</v>
      </c>
      <c r="B245" s="135">
        <v>0</v>
      </c>
      <c r="C245" s="135">
        <v>0</v>
      </c>
      <c r="D245" s="135">
        <v>0</v>
      </c>
      <c r="E245" s="135">
        <v>0</v>
      </c>
      <c r="F245" s="135">
        <v>0</v>
      </c>
      <c r="G245" s="135">
        <v>0</v>
      </c>
      <c r="H245" s="135">
        <v>0</v>
      </c>
      <c r="I245" s="135">
        <v>0</v>
      </c>
      <c r="J245" s="135">
        <v>0</v>
      </c>
      <c r="K245" s="135">
        <v>0</v>
      </c>
      <c r="L245" s="135">
        <v>0</v>
      </c>
      <c r="M245" s="135">
        <v>0</v>
      </c>
      <c r="N245" s="135">
        <v>0</v>
      </c>
      <c r="O245" s="135">
        <v>1</v>
      </c>
      <c r="P245" s="135">
        <v>0</v>
      </c>
      <c r="Q245" s="135">
        <v>1</v>
      </c>
      <c r="R245" s="135">
        <v>0</v>
      </c>
      <c r="S245" s="135">
        <v>0</v>
      </c>
      <c r="T245" s="135">
        <v>0</v>
      </c>
      <c r="U245" s="135">
        <v>0</v>
      </c>
      <c r="V245" s="135">
        <v>0</v>
      </c>
      <c r="W245" s="135">
        <v>0</v>
      </c>
      <c r="X245" s="135">
        <v>0</v>
      </c>
      <c r="Y245" s="135">
        <v>0</v>
      </c>
      <c r="Z245" s="135">
        <v>0</v>
      </c>
      <c r="AA245" s="135">
        <v>0</v>
      </c>
      <c r="AB245" s="135">
        <v>0</v>
      </c>
      <c r="AC245" s="135">
        <v>1</v>
      </c>
      <c r="AD245" s="135">
        <v>0</v>
      </c>
      <c r="AE245" s="135">
        <v>0</v>
      </c>
      <c r="AF245" s="135">
        <v>0</v>
      </c>
      <c r="AG245" s="135">
        <v>1</v>
      </c>
      <c r="AH245" s="135">
        <v>0</v>
      </c>
      <c r="AI245" s="135">
        <v>0</v>
      </c>
      <c r="AJ245" s="135">
        <v>0</v>
      </c>
      <c r="AK245" s="135">
        <v>0</v>
      </c>
      <c r="AL245" s="135">
        <v>0</v>
      </c>
      <c r="AM245" s="135">
        <v>0</v>
      </c>
      <c r="AN245" s="135">
        <v>0</v>
      </c>
      <c r="AO245" s="135">
        <v>0</v>
      </c>
      <c r="AP245" s="135">
        <v>0</v>
      </c>
      <c r="AQ245" s="135">
        <v>0</v>
      </c>
      <c r="AR245" s="135">
        <v>0</v>
      </c>
      <c r="AS245" s="135">
        <v>0</v>
      </c>
      <c r="AT245" s="135">
        <v>1</v>
      </c>
      <c r="AU245" s="135">
        <v>0</v>
      </c>
      <c r="AV245" s="135">
        <v>1</v>
      </c>
      <c r="AW245" s="135">
        <v>0</v>
      </c>
      <c r="AX245" s="135">
        <v>0</v>
      </c>
      <c r="AY245" s="135">
        <v>0</v>
      </c>
      <c r="AZ245" s="135">
        <v>0</v>
      </c>
      <c r="BA245" s="135">
        <v>0</v>
      </c>
      <c r="BB245" s="135">
        <v>0</v>
      </c>
      <c r="BC245" s="135">
        <v>0</v>
      </c>
      <c r="BD245" s="135">
        <v>0</v>
      </c>
      <c r="BE245" s="135">
        <v>0</v>
      </c>
      <c r="BF245" s="135">
        <v>0</v>
      </c>
      <c r="BG245" s="135">
        <v>0</v>
      </c>
      <c r="BH245" s="135">
        <v>1</v>
      </c>
      <c r="BI245" s="135">
        <v>1</v>
      </c>
      <c r="BJ245" s="135">
        <v>1</v>
      </c>
      <c r="BK245" s="135">
        <v>0</v>
      </c>
      <c r="BL245" s="135">
        <v>0</v>
      </c>
      <c r="BM245" s="135">
        <v>0</v>
      </c>
      <c r="BN245" s="135">
        <v>0</v>
      </c>
      <c r="BO245" s="135">
        <v>0</v>
      </c>
      <c r="BP245" s="135">
        <v>0</v>
      </c>
      <c r="BQ245" s="135">
        <v>0</v>
      </c>
      <c r="BR245" s="135">
        <v>0</v>
      </c>
      <c r="BS245" s="135">
        <v>0</v>
      </c>
      <c r="BT245" s="135">
        <v>0</v>
      </c>
      <c r="BU245" s="135">
        <v>0</v>
      </c>
      <c r="BV245" s="135">
        <v>0</v>
      </c>
      <c r="BW245" s="135">
        <v>0</v>
      </c>
      <c r="BX245" s="135">
        <v>1</v>
      </c>
      <c r="BY245" s="135">
        <v>0</v>
      </c>
      <c r="BZ245" s="135">
        <v>1</v>
      </c>
      <c r="CA245" s="135">
        <v>0</v>
      </c>
      <c r="CB245" s="135">
        <v>0</v>
      </c>
      <c r="CC245" s="135">
        <v>0</v>
      </c>
      <c r="CD245" s="135">
        <v>0</v>
      </c>
      <c r="CE245" s="135">
        <v>0</v>
      </c>
      <c r="CF245" s="135">
        <v>0</v>
      </c>
      <c r="CG245" s="135">
        <v>0</v>
      </c>
      <c r="CH245" s="135">
        <v>0</v>
      </c>
      <c r="CI245" s="135">
        <v>0</v>
      </c>
      <c r="CJ245" s="135">
        <v>0</v>
      </c>
      <c r="CK245" s="135">
        <v>0</v>
      </c>
      <c r="CL245" s="135">
        <v>0</v>
      </c>
      <c r="CM245" s="135">
        <v>0</v>
      </c>
      <c r="CN245" s="135">
        <v>0</v>
      </c>
      <c r="CO245" s="135">
        <v>0</v>
      </c>
      <c r="CP245" s="135">
        <v>0</v>
      </c>
      <c r="CQ245" s="135">
        <v>0</v>
      </c>
      <c r="CR245" s="135">
        <v>0</v>
      </c>
      <c r="CS245" s="135">
        <v>0</v>
      </c>
      <c r="CT245" s="135">
        <v>0</v>
      </c>
      <c r="CU245" s="135">
        <v>0</v>
      </c>
      <c r="CV245" s="135">
        <v>0</v>
      </c>
      <c r="CW245" s="135">
        <v>0</v>
      </c>
      <c r="CX245" s="135"/>
    </row>
    <row r="246" spans="1:102" x14ac:dyDescent="0.35">
      <c r="A246" s="135">
        <v>245</v>
      </c>
      <c r="B246" s="135">
        <v>0</v>
      </c>
      <c r="C246" s="135">
        <v>0</v>
      </c>
      <c r="D246" s="135">
        <v>0</v>
      </c>
      <c r="E246" s="135">
        <v>0</v>
      </c>
      <c r="F246" s="135">
        <v>0</v>
      </c>
      <c r="G246" s="135">
        <v>0</v>
      </c>
      <c r="H246" s="135">
        <v>0</v>
      </c>
      <c r="I246" s="135">
        <v>0</v>
      </c>
      <c r="J246" s="135">
        <v>0</v>
      </c>
      <c r="K246" s="135">
        <v>0</v>
      </c>
      <c r="L246" s="135">
        <v>0</v>
      </c>
      <c r="M246" s="135">
        <v>0</v>
      </c>
      <c r="N246" s="135">
        <v>0</v>
      </c>
      <c r="O246" s="135">
        <v>0</v>
      </c>
      <c r="P246" s="135">
        <v>0</v>
      </c>
      <c r="Q246" s="135">
        <v>0</v>
      </c>
      <c r="R246" s="135">
        <v>0</v>
      </c>
      <c r="S246" s="135">
        <v>0</v>
      </c>
      <c r="T246" s="135">
        <v>0</v>
      </c>
      <c r="U246" s="135">
        <v>0</v>
      </c>
      <c r="V246" s="135">
        <v>0</v>
      </c>
      <c r="W246" s="135">
        <v>0</v>
      </c>
      <c r="X246" s="135">
        <v>0</v>
      </c>
      <c r="Y246" s="135">
        <v>0</v>
      </c>
      <c r="Z246" s="135">
        <v>1</v>
      </c>
      <c r="AA246" s="135">
        <v>0</v>
      </c>
      <c r="AB246" s="135">
        <v>0</v>
      </c>
      <c r="AC246" s="135">
        <v>0</v>
      </c>
      <c r="AD246" s="135">
        <v>0</v>
      </c>
      <c r="AE246" s="135">
        <v>0</v>
      </c>
      <c r="AF246" s="135">
        <v>0</v>
      </c>
      <c r="AG246" s="135">
        <v>0</v>
      </c>
      <c r="AH246" s="135">
        <v>0</v>
      </c>
      <c r="AI246" s="135">
        <v>1</v>
      </c>
      <c r="AJ246" s="135">
        <v>0</v>
      </c>
      <c r="AK246" s="135">
        <v>0</v>
      </c>
      <c r="AL246" s="135">
        <v>1</v>
      </c>
      <c r="AM246" s="135">
        <v>0</v>
      </c>
      <c r="AN246" s="135">
        <v>0</v>
      </c>
      <c r="AO246" s="135">
        <v>0</v>
      </c>
      <c r="AP246" s="135">
        <v>0</v>
      </c>
      <c r="AQ246" s="135">
        <v>0</v>
      </c>
      <c r="AR246" s="135">
        <v>0</v>
      </c>
      <c r="AS246" s="135">
        <v>0</v>
      </c>
      <c r="AT246" s="135">
        <v>0</v>
      </c>
      <c r="AU246" s="135">
        <v>0</v>
      </c>
      <c r="AV246" s="135">
        <v>0</v>
      </c>
      <c r="AW246" s="135">
        <v>1</v>
      </c>
      <c r="AX246" s="135">
        <v>1</v>
      </c>
      <c r="AY246" s="135">
        <v>0</v>
      </c>
      <c r="AZ246" s="135">
        <v>0</v>
      </c>
      <c r="BA246" s="135">
        <v>0</v>
      </c>
      <c r="BB246" s="135">
        <v>0</v>
      </c>
      <c r="BC246" s="135">
        <v>0</v>
      </c>
      <c r="BD246" s="135">
        <v>0</v>
      </c>
      <c r="BE246" s="135">
        <v>0</v>
      </c>
      <c r="BF246" s="135">
        <v>0</v>
      </c>
      <c r="BG246" s="135">
        <v>0</v>
      </c>
      <c r="BH246" s="135">
        <v>0</v>
      </c>
      <c r="BI246" s="135">
        <v>1</v>
      </c>
      <c r="BJ246" s="135">
        <v>0</v>
      </c>
      <c r="BK246" s="135">
        <v>0</v>
      </c>
      <c r="BL246" s="135">
        <v>0</v>
      </c>
      <c r="BM246" s="135">
        <v>0</v>
      </c>
      <c r="BN246" s="135">
        <v>0</v>
      </c>
      <c r="BO246" s="135">
        <v>0</v>
      </c>
      <c r="BP246" s="135">
        <v>0</v>
      </c>
      <c r="BQ246" s="135">
        <v>0</v>
      </c>
      <c r="BR246" s="135">
        <v>0</v>
      </c>
      <c r="BS246" s="135">
        <v>0</v>
      </c>
      <c r="BT246" s="135">
        <v>0</v>
      </c>
      <c r="BU246" s="135">
        <v>1</v>
      </c>
      <c r="BV246" s="135">
        <v>0</v>
      </c>
      <c r="BW246" s="135">
        <v>0</v>
      </c>
      <c r="BX246" s="135">
        <v>0</v>
      </c>
      <c r="BY246" s="135">
        <v>0</v>
      </c>
      <c r="BZ246" s="135">
        <v>0</v>
      </c>
      <c r="CA246" s="135">
        <v>0</v>
      </c>
      <c r="CB246" s="135">
        <v>0</v>
      </c>
      <c r="CC246" s="135">
        <v>0</v>
      </c>
      <c r="CD246" s="135">
        <v>0</v>
      </c>
      <c r="CE246" s="135">
        <v>0</v>
      </c>
      <c r="CF246" s="135">
        <v>0</v>
      </c>
      <c r="CG246" s="135">
        <v>0</v>
      </c>
      <c r="CH246" s="135">
        <v>0</v>
      </c>
      <c r="CI246" s="135">
        <v>0</v>
      </c>
      <c r="CJ246" s="135">
        <v>1</v>
      </c>
      <c r="CK246" s="135">
        <v>1</v>
      </c>
      <c r="CL246" s="135">
        <v>0</v>
      </c>
      <c r="CM246" s="135">
        <v>0</v>
      </c>
      <c r="CN246" s="135">
        <v>0</v>
      </c>
      <c r="CO246" s="135">
        <v>0</v>
      </c>
      <c r="CP246" s="135">
        <v>0</v>
      </c>
      <c r="CQ246" s="135">
        <v>0</v>
      </c>
      <c r="CR246" s="135">
        <v>0</v>
      </c>
      <c r="CS246" s="135">
        <v>0</v>
      </c>
      <c r="CT246" s="135">
        <v>1</v>
      </c>
      <c r="CU246" s="135">
        <v>0</v>
      </c>
      <c r="CV246" s="135">
        <v>0</v>
      </c>
      <c r="CW246" s="135">
        <v>0</v>
      </c>
      <c r="CX246" s="135"/>
    </row>
    <row r="247" spans="1:102" x14ac:dyDescent="0.35">
      <c r="A247" s="135">
        <v>246</v>
      </c>
      <c r="B247" s="135">
        <v>0</v>
      </c>
      <c r="C247" s="135">
        <v>0</v>
      </c>
      <c r="D247" s="135">
        <v>0</v>
      </c>
      <c r="E247" s="135">
        <v>0</v>
      </c>
      <c r="F247" s="135">
        <v>0</v>
      </c>
      <c r="G247" s="135">
        <v>0</v>
      </c>
      <c r="H247" s="135">
        <v>0</v>
      </c>
      <c r="I247" s="135">
        <v>0</v>
      </c>
      <c r="J247" s="135">
        <v>0</v>
      </c>
      <c r="K247" s="135">
        <v>0</v>
      </c>
      <c r="L247" s="135">
        <v>0</v>
      </c>
      <c r="M247" s="135">
        <v>0</v>
      </c>
      <c r="N247" s="135">
        <v>0</v>
      </c>
      <c r="O247" s="135">
        <v>0</v>
      </c>
      <c r="P247" s="135">
        <v>0</v>
      </c>
      <c r="Q247" s="135">
        <v>0</v>
      </c>
      <c r="R247" s="135">
        <v>0</v>
      </c>
      <c r="S247" s="135">
        <v>0</v>
      </c>
      <c r="T247" s="135">
        <v>0</v>
      </c>
      <c r="U247" s="135">
        <v>0</v>
      </c>
      <c r="V247" s="135">
        <v>0</v>
      </c>
      <c r="W247" s="135">
        <v>0</v>
      </c>
      <c r="X247" s="135">
        <v>0</v>
      </c>
      <c r="Y247" s="135">
        <v>0</v>
      </c>
      <c r="Z247" s="135">
        <v>0</v>
      </c>
      <c r="AA247" s="135">
        <v>0</v>
      </c>
      <c r="AB247" s="135">
        <v>0</v>
      </c>
      <c r="AC247" s="135">
        <v>0</v>
      </c>
      <c r="AD247" s="135">
        <v>0</v>
      </c>
      <c r="AE247" s="135">
        <v>0</v>
      </c>
      <c r="AF247" s="135">
        <v>0</v>
      </c>
      <c r="AG247" s="135">
        <v>0</v>
      </c>
      <c r="AH247" s="135">
        <v>0</v>
      </c>
      <c r="AI247" s="135">
        <v>0</v>
      </c>
      <c r="AJ247" s="135">
        <v>0</v>
      </c>
      <c r="AK247" s="135">
        <v>1</v>
      </c>
      <c r="AL247" s="135">
        <v>0</v>
      </c>
      <c r="AM247" s="135">
        <v>0</v>
      </c>
      <c r="AN247" s="135">
        <v>0</v>
      </c>
      <c r="AO247" s="135">
        <v>0</v>
      </c>
      <c r="AP247" s="135">
        <v>0</v>
      </c>
      <c r="AQ247" s="135">
        <v>0</v>
      </c>
      <c r="AR247" s="135">
        <v>0</v>
      </c>
      <c r="AS247" s="135">
        <v>0</v>
      </c>
      <c r="AT247" s="135">
        <v>0</v>
      </c>
      <c r="AU247" s="135">
        <v>0</v>
      </c>
      <c r="AV247" s="135">
        <v>0</v>
      </c>
      <c r="AW247" s="135">
        <v>0</v>
      </c>
      <c r="AX247" s="135">
        <v>1</v>
      </c>
      <c r="AY247" s="135">
        <v>0</v>
      </c>
      <c r="AZ247" s="135">
        <v>0</v>
      </c>
      <c r="BA247" s="135">
        <v>0</v>
      </c>
      <c r="BB247" s="135">
        <v>0</v>
      </c>
      <c r="BC247" s="135">
        <v>0</v>
      </c>
      <c r="BD247" s="135">
        <v>0</v>
      </c>
      <c r="BE247" s="135">
        <v>0</v>
      </c>
      <c r="BF247" s="135">
        <v>0</v>
      </c>
      <c r="BG247" s="135">
        <v>0</v>
      </c>
      <c r="BH247" s="135">
        <v>0</v>
      </c>
      <c r="BI247" s="135">
        <v>1</v>
      </c>
      <c r="BJ247" s="135">
        <v>0</v>
      </c>
      <c r="BK247" s="135">
        <v>0</v>
      </c>
      <c r="BL247" s="135">
        <v>0</v>
      </c>
      <c r="BM247" s="135">
        <v>0</v>
      </c>
      <c r="BN247" s="135">
        <v>0</v>
      </c>
      <c r="BO247" s="135">
        <v>0</v>
      </c>
      <c r="BP247" s="135">
        <v>0</v>
      </c>
      <c r="BQ247" s="135">
        <v>0</v>
      </c>
      <c r="BR247" s="135">
        <v>0</v>
      </c>
      <c r="BS247" s="135">
        <v>0</v>
      </c>
      <c r="BT247" s="135">
        <v>0</v>
      </c>
      <c r="BU247" s="135">
        <v>0</v>
      </c>
      <c r="BV247" s="135">
        <v>0</v>
      </c>
      <c r="BW247" s="135">
        <v>1</v>
      </c>
      <c r="BX247" s="135">
        <v>0</v>
      </c>
      <c r="BY247" s="135">
        <v>1</v>
      </c>
      <c r="BZ247" s="135">
        <v>1</v>
      </c>
      <c r="CA247" s="135">
        <v>0</v>
      </c>
      <c r="CB247" s="135">
        <v>0</v>
      </c>
      <c r="CC247" s="135">
        <v>0</v>
      </c>
      <c r="CD247" s="135">
        <v>0</v>
      </c>
      <c r="CE247" s="135">
        <v>0</v>
      </c>
      <c r="CF247" s="135">
        <v>0</v>
      </c>
      <c r="CG247" s="135">
        <v>0</v>
      </c>
      <c r="CH247" s="135">
        <v>0</v>
      </c>
      <c r="CI247" s="135">
        <v>1</v>
      </c>
      <c r="CJ247" s="135">
        <v>0</v>
      </c>
      <c r="CK247" s="135">
        <v>0</v>
      </c>
      <c r="CL247" s="135">
        <v>0</v>
      </c>
      <c r="CM247" s="135">
        <v>0</v>
      </c>
      <c r="CN247" s="135">
        <v>0</v>
      </c>
      <c r="CO247" s="135">
        <v>0</v>
      </c>
      <c r="CP247" s="135">
        <v>0</v>
      </c>
      <c r="CQ247" s="135">
        <v>0</v>
      </c>
      <c r="CR247" s="135">
        <v>0</v>
      </c>
      <c r="CS247" s="135">
        <v>0</v>
      </c>
      <c r="CT247" s="135">
        <v>0</v>
      </c>
      <c r="CU247" s="135">
        <v>0</v>
      </c>
      <c r="CV247" s="135">
        <v>0</v>
      </c>
      <c r="CW247" s="135">
        <v>0</v>
      </c>
      <c r="CX247" s="135"/>
    </row>
    <row r="248" spans="1:102" x14ac:dyDescent="0.35">
      <c r="A248" s="135">
        <v>247</v>
      </c>
      <c r="B248" s="135">
        <v>0</v>
      </c>
      <c r="C248" s="135">
        <v>1</v>
      </c>
      <c r="D248" s="135">
        <v>0</v>
      </c>
      <c r="E248" s="135">
        <v>0</v>
      </c>
      <c r="F248" s="135">
        <v>0</v>
      </c>
      <c r="G248" s="135">
        <v>0</v>
      </c>
      <c r="H248" s="135">
        <v>0</v>
      </c>
      <c r="I248" s="135">
        <v>0</v>
      </c>
      <c r="J248" s="135">
        <v>1</v>
      </c>
      <c r="K248" s="135">
        <v>0</v>
      </c>
      <c r="L248" s="135">
        <v>0</v>
      </c>
      <c r="M248" s="135">
        <v>1</v>
      </c>
      <c r="N248" s="135">
        <v>0</v>
      </c>
      <c r="O248" s="135">
        <v>0</v>
      </c>
      <c r="P248" s="135">
        <v>0</v>
      </c>
      <c r="Q248" s="135">
        <v>0</v>
      </c>
      <c r="R248" s="135">
        <v>0</v>
      </c>
      <c r="S248" s="135">
        <v>1</v>
      </c>
      <c r="T248" s="135">
        <v>0</v>
      </c>
      <c r="U248" s="135">
        <v>0</v>
      </c>
      <c r="V248" s="135">
        <v>0</v>
      </c>
      <c r="W248" s="135">
        <v>0</v>
      </c>
      <c r="X248" s="135">
        <v>0</v>
      </c>
      <c r="Y248" s="135">
        <v>0</v>
      </c>
      <c r="Z248" s="135">
        <v>0</v>
      </c>
      <c r="AA248" s="135">
        <v>0</v>
      </c>
      <c r="AB248" s="135">
        <v>0</v>
      </c>
      <c r="AC248" s="135">
        <v>0</v>
      </c>
      <c r="AD248" s="135">
        <v>1</v>
      </c>
      <c r="AE248" s="135">
        <v>0</v>
      </c>
      <c r="AF248" s="135">
        <v>1</v>
      </c>
      <c r="AG248" s="135">
        <v>1</v>
      </c>
      <c r="AH248" s="135">
        <v>0</v>
      </c>
      <c r="AI248" s="135">
        <v>1</v>
      </c>
      <c r="AJ248" s="135">
        <v>0</v>
      </c>
      <c r="AK248" s="135">
        <v>0</v>
      </c>
      <c r="AL248" s="135">
        <v>0</v>
      </c>
      <c r="AM248" s="135">
        <v>0</v>
      </c>
      <c r="AN248" s="135">
        <v>1</v>
      </c>
      <c r="AO248" s="135">
        <v>0</v>
      </c>
      <c r="AP248" s="135">
        <v>0</v>
      </c>
      <c r="AQ248" s="135">
        <v>0</v>
      </c>
      <c r="AR248" s="135">
        <v>1</v>
      </c>
      <c r="AS248" s="135">
        <v>0</v>
      </c>
      <c r="AT248" s="135">
        <v>0</v>
      </c>
      <c r="AU248" s="135">
        <v>0</v>
      </c>
      <c r="AV248" s="135">
        <v>0</v>
      </c>
      <c r="AW248" s="135">
        <v>0</v>
      </c>
      <c r="AX248" s="135">
        <v>0</v>
      </c>
      <c r="AY248" s="135">
        <v>1</v>
      </c>
      <c r="AZ248" s="135">
        <v>0</v>
      </c>
      <c r="BA248" s="135">
        <v>0</v>
      </c>
      <c r="BB248" s="135">
        <v>0</v>
      </c>
      <c r="BC248" s="135">
        <v>0</v>
      </c>
      <c r="BD248" s="135">
        <v>0</v>
      </c>
      <c r="BE248" s="135">
        <v>0</v>
      </c>
      <c r="BF248" s="135">
        <v>0</v>
      </c>
      <c r="BG248" s="135">
        <v>1</v>
      </c>
      <c r="BH248" s="135">
        <v>1</v>
      </c>
      <c r="BI248" s="135">
        <v>0</v>
      </c>
      <c r="BJ248" s="135">
        <v>0</v>
      </c>
      <c r="BK248" s="135">
        <v>0</v>
      </c>
      <c r="BL248" s="135">
        <v>0</v>
      </c>
      <c r="BM248" s="135">
        <v>0</v>
      </c>
      <c r="BN248" s="135">
        <v>0</v>
      </c>
      <c r="BO248" s="135">
        <v>0</v>
      </c>
      <c r="BP248" s="135">
        <v>0</v>
      </c>
      <c r="BQ248" s="135">
        <v>0</v>
      </c>
      <c r="BR248" s="135">
        <v>0</v>
      </c>
      <c r="BS248" s="135">
        <v>0</v>
      </c>
      <c r="BT248" s="135">
        <v>0</v>
      </c>
      <c r="BU248" s="135">
        <v>0</v>
      </c>
      <c r="BV248" s="135">
        <v>0</v>
      </c>
      <c r="BW248" s="135">
        <v>0</v>
      </c>
      <c r="BX248" s="135">
        <v>1</v>
      </c>
      <c r="BY248" s="135">
        <v>0</v>
      </c>
      <c r="BZ248" s="135">
        <v>0</v>
      </c>
      <c r="CA248" s="135">
        <v>0</v>
      </c>
      <c r="CB248" s="135">
        <v>0</v>
      </c>
      <c r="CC248" s="135">
        <v>0</v>
      </c>
      <c r="CD248" s="135">
        <v>0</v>
      </c>
      <c r="CE248" s="135">
        <v>0</v>
      </c>
      <c r="CF248" s="135">
        <v>0</v>
      </c>
      <c r="CG248" s="135">
        <v>0</v>
      </c>
      <c r="CH248" s="135">
        <v>0</v>
      </c>
      <c r="CI248" s="135">
        <v>0</v>
      </c>
      <c r="CJ248" s="135">
        <v>0</v>
      </c>
      <c r="CK248" s="135">
        <v>0</v>
      </c>
      <c r="CL248" s="135">
        <v>0</v>
      </c>
      <c r="CM248" s="135">
        <v>0</v>
      </c>
      <c r="CN248" s="135">
        <v>0</v>
      </c>
      <c r="CO248" s="135">
        <v>0</v>
      </c>
      <c r="CP248" s="135">
        <v>1</v>
      </c>
      <c r="CQ248" s="135">
        <v>1</v>
      </c>
      <c r="CR248" s="135">
        <v>0</v>
      </c>
      <c r="CS248" s="135">
        <v>0</v>
      </c>
      <c r="CT248" s="135">
        <v>0</v>
      </c>
      <c r="CU248" s="135">
        <v>0</v>
      </c>
      <c r="CV248" s="135">
        <v>0</v>
      </c>
      <c r="CW248" s="135">
        <v>1</v>
      </c>
      <c r="CX248" s="135"/>
    </row>
    <row r="249" spans="1:102" x14ac:dyDescent="0.35">
      <c r="A249" s="135">
        <v>248</v>
      </c>
      <c r="B249" s="135">
        <v>0</v>
      </c>
      <c r="C249" s="135">
        <v>1</v>
      </c>
      <c r="D249" s="135">
        <v>0</v>
      </c>
      <c r="E249" s="135">
        <v>0</v>
      </c>
      <c r="F249" s="135">
        <v>0</v>
      </c>
      <c r="G249" s="135">
        <v>0</v>
      </c>
      <c r="H249" s="135">
        <v>0</v>
      </c>
      <c r="I249" s="135">
        <v>0</v>
      </c>
      <c r="J249" s="135">
        <v>0</v>
      </c>
      <c r="K249" s="135">
        <v>0</v>
      </c>
      <c r="L249" s="135">
        <v>0</v>
      </c>
      <c r="M249" s="135">
        <v>0</v>
      </c>
      <c r="N249" s="135">
        <v>0</v>
      </c>
      <c r="O249" s="135">
        <v>0</v>
      </c>
      <c r="P249" s="135">
        <v>1</v>
      </c>
      <c r="Q249" s="135">
        <v>1</v>
      </c>
      <c r="R249" s="135">
        <v>0</v>
      </c>
      <c r="S249" s="135">
        <v>1</v>
      </c>
      <c r="T249" s="135">
        <v>0</v>
      </c>
      <c r="U249" s="135">
        <v>0</v>
      </c>
      <c r="V249" s="135">
        <v>0</v>
      </c>
      <c r="W249" s="135">
        <v>0</v>
      </c>
      <c r="X249" s="135">
        <v>1</v>
      </c>
      <c r="Y249" s="135">
        <v>0</v>
      </c>
      <c r="Z249" s="135">
        <v>0</v>
      </c>
      <c r="AA249" s="135">
        <v>0</v>
      </c>
      <c r="AB249" s="135">
        <v>0</v>
      </c>
      <c r="AC249" s="135">
        <v>0</v>
      </c>
      <c r="AD249" s="135">
        <v>1</v>
      </c>
      <c r="AE249" s="135">
        <v>1</v>
      </c>
      <c r="AF249" s="135">
        <v>0</v>
      </c>
      <c r="AG249" s="135">
        <v>0</v>
      </c>
      <c r="AH249" s="135">
        <v>0</v>
      </c>
      <c r="AI249" s="135">
        <v>0</v>
      </c>
      <c r="AJ249" s="135">
        <v>0</v>
      </c>
      <c r="AK249" s="135">
        <v>0</v>
      </c>
      <c r="AL249" s="135">
        <v>0</v>
      </c>
      <c r="AM249" s="135">
        <v>0</v>
      </c>
      <c r="AN249" s="135">
        <v>0</v>
      </c>
      <c r="AO249" s="135">
        <v>0</v>
      </c>
      <c r="AP249" s="135">
        <v>0</v>
      </c>
      <c r="AQ249" s="135">
        <v>0</v>
      </c>
      <c r="AR249" s="135">
        <v>0</v>
      </c>
      <c r="AS249" s="135">
        <v>1</v>
      </c>
      <c r="AT249" s="135">
        <v>0</v>
      </c>
      <c r="AU249" s="135">
        <v>1</v>
      </c>
      <c r="AV249" s="135">
        <v>0</v>
      </c>
      <c r="AW249" s="135">
        <v>0</v>
      </c>
      <c r="AX249" s="135">
        <v>0</v>
      </c>
      <c r="AY249" s="135">
        <v>0</v>
      </c>
      <c r="AZ249" s="135">
        <v>0</v>
      </c>
      <c r="BA249" s="135">
        <v>1</v>
      </c>
      <c r="BB249" s="135">
        <v>0</v>
      </c>
      <c r="BC249" s="135">
        <v>0</v>
      </c>
      <c r="BD249" s="135">
        <v>0</v>
      </c>
      <c r="BE249" s="135">
        <v>0</v>
      </c>
      <c r="BF249" s="135">
        <v>1</v>
      </c>
      <c r="BG249" s="135">
        <v>0</v>
      </c>
      <c r="BH249" s="135">
        <v>0</v>
      </c>
      <c r="BI249" s="135">
        <v>0</v>
      </c>
      <c r="BJ249" s="135">
        <v>0</v>
      </c>
      <c r="BK249" s="135">
        <v>0</v>
      </c>
      <c r="BL249" s="135">
        <v>0</v>
      </c>
      <c r="BM249" s="135">
        <v>0</v>
      </c>
      <c r="BN249" s="135">
        <v>0</v>
      </c>
      <c r="BO249" s="135">
        <v>0</v>
      </c>
      <c r="BP249" s="135">
        <v>0</v>
      </c>
      <c r="BQ249" s="135">
        <v>0</v>
      </c>
      <c r="BR249" s="135">
        <v>0</v>
      </c>
      <c r="BS249" s="135">
        <v>0</v>
      </c>
      <c r="BT249" s="135">
        <v>0</v>
      </c>
      <c r="BU249" s="135">
        <v>0</v>
      </c>
      <c r="BV249" s="135">
        <v>0</v>
      </c>
      <c r="BW249" s="135">
        <v>0</v>
      </c>
      <c r="BX249" s="135">
        <v>0</v>
      </c>
      <c r="BY249" s="135">
        <v>0</v>
      </c>
      <c r="BZ249" s="135">
        <v>0</v>
      </c>
      <c r="CA249" s="135">
        <v>0</v>
      </c>
      <c r="CB249" s="135">
        <v>0</v>
      </c>
      <c r="CC249" s="135">
        <v>0</v>
      </c>
      <c r="CD249" s="135">
        <v>0</v>
      </c>
      <c r="CE249" s="135">
        <v>1</v>
      </c>
      <c r="CF249" s="135">
        <v>0</v>
      </c>
      <c r="CG249" s="135">
        <v>0</v>
      </c>
      <c r="CH249" s="135">
        <v>0</v>
      </c>
      <c r="CI249" s="135">
        <v>0</v>
      </c>
      <c r="CJ249" s="135">
        <v>0</v>
      </c>
      <c r="CK249" s="135">
        <v>0</v>
      </c>
      <c r="CL249" s="135">
        <v>0</v>
      </c>
      <c r="CM249" s="135">
        <v>0</v>
      </c>
      <c r="CN249" s="135">
        <v>0</v>
      </c>
      <c r="CO249" s="135">
        <v>0</v>
      </c>
      <c r="CP249" s="135">
        <v>0</v>
      </c>
      <c r="CQ249" s="135">
        <v>0</v>
      </c>
      <c r="CR249" s="135">
        <v>0</v>
      </c>
      <c r="CS249" s="135">
        <v>0</v>
      </c>
      <c r="CT249" s="135">
        <v>1</v>
      </c>
      <c r="CU249" s="135">
        <v>0</v>
      </c>
      <c r="CV249" s="135">
        <v>1</v>
      </c>
      <c r="CW249" s="135">
        <v>0</v>
      </c>
      <c r="CX249" s="135"/>
    </row>
    <row r="250" spans="1:102" x14ac:dyDescent="0.35">
      <c r="A250" s="135">
        <v>249</v>
      </c>
      <c r="B250" s="135">
        <v>0</v>
      </c>
      <c r="C250" s="135">
        <v>1</v>
      </c>
      <c r="D250" s="135">
        <v>0</v>
      </c>
      <c r="E250" s="135">
        <v>0</v>
      </c>
      <c r="F250" s="135">
        <v>0</v>
      </c>
      <c r="G250" s="135">
        <v>0</v>
      </c>
      <c r="H250" s="135">
        <v>0</v>
      </c>
      <c r="I250" s="135">
        <v>0</v>
      </c>
      <c r="J250" s="135">
        <v>0</v>
      </c>
      <c r="K250" s="135">
        <v>0</v>
      </c>
      <c r="L250" s="135">
        <v>0</v>
      </c>
      <c r="M250" s="135">
        <v>0</v>
      </c>
      <c r="N250" s="135">
        <v>0</v>
      </c>
      <c r="O250" s="135">
        <v>0</v>
      </c>
      <c r="P250" s="135">
        <v>0</v>
      </c>
      <c r="Q250" s="135">
        <v>0</v>
      </c>
      <c r="R250" s="135">
        <v>0</v>
      </c>
      <c r="S250" s="135">
        <v>0</v>
      </c>
      <c r="T250" s="135">
        <v>0</v>
      </c>
      <c r="U250" s="135">
        <v>0</v>
      </c>
      <c r="V250" s="135">
        <v>0</v>
      </c>
      <c r="W250" s="135">
        <v>0</v>
      </c>
      <c r="X250" s="135">
        <v>0</v>
      </c>
      <c r="Y250" s="135">
        <v>1</v>
      </c>
      <c r="Z250" s="135">
        <v>0</v>
      </c>
      <c r="AA250" s="135">
        <v>0</v>
      </c>
      <c r="AB250" s="135">
        <v>0</v>
      </c>
      <c r="AC250" s="135">
        <v>0</v>
      </c>
      <c r="AD250" s="135">
        <v>0</v>
      </c>
      <c r="AE250" s="135">
        <v>0</v>
      </c>
      <c r="AF250" s="135">
        <v>0</v>
      </c>
      <c r="AG250" s="135">
        <v>0</v>
      </c>
      <c r="AH250" s="135">
        <v>0</v>
      </c>
      <c r="AI250" s="135">
        <v>0</v>
      </c>
      <c r="AJ250" s="135">
        <v>0</v>
      </c>
      <c r="AK250" s="135">
        <v>0</v>
      </c>
      <c r="AL250" s="135">
        <v>0</v>
      </c>
      <c r="AM250" s="135">
        <v>0</v>
      </c>
      <c r="AN250" s="135">
        <v>0</v>
      </c>
      <c r="AO250" s="135">
        <v>0</v>
      </c>
      <c r="AP250" s="135">
        <v>0</v>
      </c>
      <c r="AQ250" s="135">
        <v>0</v>
      </c>
      <c r="AR250" s="135">
        <v>1</v>
      </c>
      <c r="AS250" s="135">
        <v>0</v>
      </c>
      <c r="AT250" s="135">
        <v>0</v>
      </c>
      <c r="AU250" s="135">
        <v>1</v>
      </c>
      <c r="AV250" s="135">
        <v>0</v>
      </c>
      <c r="AW250" s="135">
        <v>1</v>
      </c>
      <c r="AX250" s="135">
        <v>1</v>
      </c>
      <c r="AY250" s="135">
        <v>0</v>
      </c>
      <c r="AZ250" s="135">
        <v>0</v>
      </c>
      <c r="BA250" s="135">
        <v>0</v>
      </c>
      <c r="BB250" s="135">
        <v>0</v>
      </c>
      <c r="BC250" s="135">
        <v>0</v>
      </c>
      <c r="BD250" s="135">
        <v>0</v>
      </c>
      <c r="BE250" s="135">
        <v>0</v>
      </c>
      <c r="BF250" s="135">
        <v>0</v>
      </c>
      <c r="BG250" s="135">
        <v>0</v>
      </c>
      <c r="BH250" s="135">
        <v>0</v>
      </c>
      <c r="BI250" s="135">
        <v>0</v>
      </c>
      <c r="BJ250" s="135">
        <v>1</v>
      </c>
      <c r="BK250" s="135">
        <v>0</v>
      </c>
      <c r="BL250" s="135">
        <v>0</v>
      </c>
      <c r="BM250" s="135">
        <v>0</v>
      </c>
      <c r="BN250" s="135">
        <v>0</v>
      </c>
      <c r="BO250" s="135">
        <v>0</v>
      </c>
      <c r="BP250" s="135">
        <v>1</v>
      </c>
      <c r="BQ250" s="135">
        <v>0</v>
      </c>
      <c r="BR250" s="135">
        <v>0</v>
      </c>
      <c r="BS250" s="135">
        <v>0</v>
      </c>
      <c r="BT250" s="135">
        <v>0</v>
      </c>
      <c r="BU250" s="135">
        <v>1</v>
      </c>
      <c r="BV250" s="135">
        <v>0</v>
      </c>
      <c r="BW250" s="135">
        <v>0</v>
      </c>
      <c r="BX250" s="135">
        <v>0</v>
      </c>
      <c r="BY250" s="135">
        <v>0</v>
      </c>
      <c r="BZ250" s="135">
        <v>0</v>
      </c>
      <c r="CA250" s="135">
        <v>0</v>
      </c>
      <c r="CB250" s="135">
        <v>0</v>
      </c>
      <c r="CC250" s="135">
        <v>0</v>
      </c>
      <c r="CD250" s="135">
        <v>0</v>
      </c>
      <c r="CE250" s="135">
        <v>1</v>
      </c>
      <c r="CF250" s="135">
        <v>0</v>
      </c>
      <c r="CG250" s="135">
        <v>0</v>
      </c>
      <c r="CH250" s="135">
        <v>0</v>
      </c>
      <c r="CI250" s="135">
        <v>0</v>
      </c>
      <c r="CJ250" s="135">
        <v>0</v>
      </c>
      <c r="CK250" s="135">
        <v>0</v>
      </c>
      <c r="CL250" s="135">
        <v>0</v>
      </c>
      <c r="CM250" s="135">
        <v>0</v>
      </c>
      <c r="CN250" s="135">
        <v>0</v>
      </c>
      <c r="CO250" s="135">
        <v>0</v>
      </c>
      <c r="CP250" s="135">
        <v>0</v>
      </c>
      <c r="CQ250" s="135">
        <v>1</v>
      </c>
      <c r="CR250" s="135">
        <v>0</v>
      </c>
      <c r="CS250" s="135">
        <v>0</v>
      </c>
      <c r="CT250" s="135">
        <v>1</v>
      </c>
      <c r="CU250" s="135">
        <v>1</v>
      </c>
      <c r="CV250" s="135">
        <v>0</v>
      </c>
      <c r="CW250" s="135">
        <v>0</v>
      </c>
      <c r="CX250" s="135"/>
    </row>
    <row r="251" spans="1:102" x14ac:dyDescent="0.35">
      <c r="A251" s="135">
        <v>250</v>
      </c>
      <c r="B251" s="135">
        <v>0</v>
      </c>
      <c r="C251" s="135">
        <v>0</v>
      </c>
      <c r="D251" s="135">
        <v>0</v>
      </c>
      <c r="E251" s="135">
        <v>0</v>
      </c>
      <c r="F251" s="135">
        <v>0</v>
      </c>
      <c r="G251" s="135">
        <v>0</v>
      </c>
      <c r="H251" s="135">
        <v>0</v>
      </c>
      <c r="I251" s="135">
        <v>0</v>
      </c>
      <c r="J251" s="135">
        <v>0</v>
      </c>
      <c r="K251" s="135">
        <v>0</v>
      </c>
      <c r="L251" s="135">
        <v>0</v>
      </c>
      <c r="M251" s="135">
        <v>1</v>
      </c>
      <c r="N251" s="135">
        <v>0</v>
      </c>
      <c r="O251" s="135">
        <v>0</v>
      </c>
      <c r="P251" s="135">
        <v>0</v>
      </c>
      <c r="Q251" s="135">
        <v>0</v>
      </c>
      <c r="R251" s="135">
        <v>0</v>
      </c>
      <c r="S251" s="135">
        <v>0</v>
      </c>
      <c r="T251" s="135">
        <v>0</v>
      </c>
      <c r="U251" s="135">
        <v>0</v>
      </c>
      <c r="V251" s="135">
        <v>0</v>
      </c>
      <c r="W251" s="135">
        <v>0</v>
      </c>
      <c r="X251" s="135">
        <v>0</v>
      </c>
      <c r="Y251" s="135">
        <v>1</v>
      </c>
      <c r="Z251" s="135">
        <v>0</v>
      </c>
      <c r="AA251" s="135">
        <v>0</v>
      </c>
      <c r="AB251" s="135">
        <v>0</v>
      </c>
      <c r="AC251" s="135">
        <v>0</v>
      </c>
      <c r="AD251" s="135">
        <v>0</v>
      </c>
      <c r="AE251" s="135">
        <v>1</v>
      </c>
      <c r="AF251" s="135">
        <v>0</v>
      </c>
      <c r="AG251" s="135">
        <v>0</v>
      </c>
      <c r="AH251" s="135">
        <v>0</v>
      </c>
      <c r="AI251" s="135">
        <v>0</v>
      </c>
      <c r="AJ251" s="135">
        <v>0</v>
      </c>
      <c r="AK251" s="135">
        <v>0</v>
      </c>
      <c r="AL251" s="135">
        <v>0</v>
      </c>
      <c r="AM251" s="135">
        <v>0</v>
      </c>
      <c r="AN251" s="135">
        <v>0</v>
      </c>
      <c r="AO251" s="135">
        <v>0</v>
      </c>
      <c r="AP251" s="135">
        <v>0</v>
      </c>
      <c r="AQ251" s="135">
        <v>0</v>
      </c>
      <c r="AR251" s="135">
        <v>0</v>
      </c>
      <c r="AS251" s="135">
        <v>0</v>
      </c>
      <c r="AT251" s="135">
        <v>0</v>
      </c>
      <c r="AU251" s="135">
        <v>0</v>
      </c>
      <c r="AV251" s="135">
        <v>0</v>
      </c>
      <c r="AW251" s="135">
        <v>1</v>
      </c>
      <c r="AX251" s="135">
        <v>0</v>
      </c>
      <c r="AY251" s="135">
        <v>0</v>
      </c>
      <c r="AZ251" s="135">
        <v>1</v>
      </c>
      <c r="BA251" s="135">
        <v>0</v>
      </c>
      <c r="BB251" s="135">
        <v>0</v>
      </c>
      <c r="BC251" s="135">
        <v>0</v>
      </c>
      <c r="BD251" s="135">
        <v>0</v>
      </c>
      <c r="BE251" s="135">
        <v>1</v>
      </c>
      <c r="BF251" s="135">
        <v>0</v>
      </c>
      <c r="BG251" s="135">
        <v>0</v>
      </c>
      <c r="BH251" s="135">
        <v>0</v>
      </c>
      <c r="BI251" s="135">
        <v>0</v>
      </c>
      <c r="BJ251" s="135">
        <v>0</v>
      </c>
      <c r="BK251" s="135">
        <v>0</v>
      </c>
      <c r="BL251" s="135">
        <v>0</v>
      </c>
      <c r="BM251" s="135">
        <v>0</v>
      </c>
      <c r="BN251" s="135">
        <v>1</v>
      </c>
      <c r="BO251" s="135">
        <v>0</v>
      </c>
      <c r="BP251" s="135">
        <v>0</v>
      </c>
      <c r="BQ251" s="135">
        <v>0</v>
      </c>
      <c r="BR251" s="135">
        <v>0</v>
      </c>
      <c r="BS251" s="135">
        <v>0</v>
      </c>
      <c r="BT251" s="135">
        <v>0</v>
      </c>
      <c r="BU251" s="135">
        <v>0</v>
      </c>
      <c r="BV251" s="135">
        <v>0</v>
      </c>
      <c r="BW251" s="135">
        <v>0</v>
      </c>
      <c r="BX251" s="135">
        <v>0</v>
      </c>
      <c r="BY251" s="135">
        <v>0</v>
      </c>
      <c r="BZ251" s="135">
        <v>0</v>
      </c>
      <c r="CA251" s="135">
        <v>1</v>
      </c>
      <c r="CB251" s="135">
        <v>0</v>
      </c>
      <c r="CC251" s="135">
        <v>0</v>
      </c>
      <c r="CD251" s="135">
        <v>1</v>
      </c>
      <c r="CE251" s="135">
        <v>0</v>
      </c>
      <c r="CF251" s="135">
        <v>0</v>
      </c>
      <c r="CG251" s="135">
        <v>0</v>
      </c>
      <c r="CH251" s="135">
        <v>0</v>
      </c>
      <c r="CI251" s="135">
        <v>0</v>
      </c>
      <c r="CJ251" s="135">
        <v>0</v>
      </c>
      <c r="CK251" s="135">
        <v>0</v>
      </c>
      <c r="CL251" s="135">
        <v>0</v>
      </c>
      <c r="CM251" s="135">
        <v>0</v>
      </c>
      <c r="CN251" s="135">
        <v>0</v>
      </c>
      <c r="CO251" s="135">
        <v>0</v>
      </c>
      <c r="CP251" s="135">
        <v>0</v>
      </c>
      <c r="CQ251" s="135">
        <v>0</v>
      </c>
      <c r="CR251" s="135">
        <v>0</v>
      </c>
      <c r="CS251" s="135">
        <v>0</v>
      </c>
      <c r="CT251" s="135">
        <v>2</v>
      </c>
      <c r="CU251" s="135">
        <v>0</v>
      </c>
      <c r="CV251" s="135">
        <v>0</v>
      </c>
      <c r="CW251" s="135">
        <v>0</v>
      </c>
      <c r="CX251" s="135"/>
    </row>
    <row r="252" spans="1:102" x14ac:dyDescent="0.35">
      <c r="A252" s="135">
        <v>251</v>
      </c>
      <c r="B252" s="135">
        <v>0</v>
      </c>
      <c r="C252" s="135">
        <v>0</v>
      </c>
      <c r="D252" s="135">
        <v>0</v>
      </c>
      <c r="E252" s="135">
        <v>0</v>
      </c>
      <c r="F252" s="135">
        <v>1</v>
      </c>
      <c r="G252" s="135">
        <v>0</v>
      </c>
      <c r="H252" s="135">
        <v>0</v>
      </c>
      <c r="I252" s="135">
        <v>0</v>
      </c>
      <c r="J252" s="135">
        <v>0</v>
      </c>
      <c r="K252" s="135">
        <v>0</v>
      </c>
      <c r="L252" s="135">
        <v>0</v>
      </c>
      <c r="M252" s="135">
        <v>0</v>
      </c>
      <c r="N252" s="135">
        <v>0</v>
      </c>
      <c r="O252" s="135">
        <v>0</v>
      </c>
      <c r="P252" s="135">
        <v>0</v>
      </c>
      <c r="Q252" s="135">
        <v>0</v>
      </c>
      <c r="R252" s="135">
        <v>0</v>
      </c>
      <c r="S252" s="135">
        <v>0</v>
      </c>
      <c r="T252" s="135">
        <v>0</v>
      </c>
      <c r="U252" s="135">
        <v>0</v>
      </c>
      <c r="V252" s="135">
        <v>0</v>
      </c>
      <c r="W252" s="135">
        <v>1</v>
      </c>
      <c r="X252" s="135">
        <v>0</v>
      </c>
      <c r="Y252" s="135">
        <v>0</v>
      </c>
      <c r="Z252" s="135">
        <v>0</v>
      </c>
      <c r="AA252" s="135">
        <v>0</v>
      </c>
      <c r="AB252" s="135">
        <v>0</v>
      </c>
      <c r="AC252" s="135">
        <v>1</v>
      </c>
      <c r="AD252" s="135">
        <v>0</v>
      </c>
      <c r="AE252" s="135">
        <v>0</v>
      </c>
      <c r="AF252" s="135">
        <v>1</v>
      </c>
      <c r="AG252" s="135">
        <v>0</v>
      </c>
      <c r="AH252" s="135">
        <v>0</v>
      </c>
      <c r="AI252" s="135">
        <v>1</v>
      </c>
      <c r="AJ252" s="135">
        <v>1</v>
      </c>
      <c r="AK252" s="135">
        <v>0</v>
      </c>
      <c r="AL252" s="135">
        <v>0</v>
      </c>
      <c r="AM252" s="135">
        <v>0</v>
      </c>
      <c r="AN252" s="135">
        <v>0</v>
      </c>
      <c r="AO252" s="135">
        <v>0</v>
      </c>
      <c r="AP252" s="135">
        <v>0</v>
      </c>
      <c r="AQ252" s="135">
        <v>0</v>
      </c>
      <c r="AR252" s="135">
        <v>0</v>
      </c>
      <c r="AS252" s="135">
        <v>0</v>
      </c>
      <c r="AT252" s="135">
        <v>0</v>
      </c>
      <c r="AU252" s="135">
        <v>0</v>
      </c>
      <c r="AV252" s="135">
        <v>0</v>
      </c>
      <c r="AW252" s="135">
        <v>0</v>
      </c>
      <c r="AX252" s="135">
        <v>1</v>
      </c>
      <c r="AY252" s="135">
        <v>1</v>
      </c>
      <c r="AZ252" s="135">
        <v>0</v>
      </c>
      <c r="BA252" s="135">
        <v>0</v>
      </c>
      <c r="BB252" s="135">
        <v>0</v>
      </c>
      <c r="BC252" s="135">
        <v>0</v>
      </c>
      <c r="BD252" s="135">
        <v>0</v>
      </c>
      <c r="BE252" s="135">
        <v>1</v>
      </c>
      <c r="BF252" s="135">
        <v>0</v>
      </c>
      <c r="BG252" s="135">
        <v>1</v>
      </c>
      <c r="BH252" s="135">
        <v>0</v>
      </c>
      <c r="BI252" s="135">
        <v>0</v>
      </c>
      <c r="BJ252" s="135">
        <v>0</v>
      </c>
      <c r="BK252" s="135">
        <v>0</v>
      </c>
      <c r="BL252" s="135">
        <v>0</v>
      </c>
      <c r="BM252" s="135">
        <v>0</v>
      </c>
      <c r="BN252" s="135">
        <v>0</v>
      </c>
      <c r="BO252" s="135">
        <v>0</v>
      </c>
      <c r="BP252" s="135">
        <v>0</v>
      </c>
      <c r="BQ252" s="135">
        <v>1</v>
      </c>
      <c r="BR252" s="135">
        <v>0</v>
      </c>
      <c r="BS252" s="135">
        <v>0</v>
      </c>
      <c r="BT252" s="135">
        <v>1</v>
      </c>
      <c r="BU252" s="135">
        <v>0</v>
      </c>
      <c r="BV252" s="135">
        <v>0</v>
      </c>
      <c r="BW252" s="135">
        <v>0</v>
      </c>
      <c r="BX252" s="135">
        <v>0</v>
      </c>
      <c r="BY252" s="135">
        <v>0</v>
      </c>
      <c r="BZ252" s="135">
        <v>0</v>
      </c>
      <c r="CA252" s="135">
        <v>0</v>
      </c>
      <c r="CB252" s="135">
        <v>0</v>
      </c>
      <c r="CC252" s="135">
        <v>0</v>
      </c>
      <c r="CD252" s="135">
        <v>0</v>
      </c>
      <c r="CE252" s="135">
        <v>1</v>
      </c>
      <c r="CF252" s="135">
        <v>1</v>
      </c>
      <c r="CG252" s="135">
        <v>0</v>
      </c>
      <c r="CH252" s="135">
        <v>0</v>
      </c>
      <c r="CI252" s="135">
        <v>1</v>
      </c>
      <c r="CJ252" s="135">
        <v>0</v>
      </c>
      <c r="CK252" s="135">
        <v>0</v>
      </c>
      <c r="CL252" s="135">
        <v>0</v>
      </c>
      <c r="CM252" s="135">
        <v>0</v>
      </c>
      <c r="CN252" s="135">
        <v>0</v>
      </c>
      <c r="CO252" s="135">
        <v>0</v>
      </c>
      <c r="CP252" s="135">
        <v>0</v>
      </c>
      <c r="CQ252" s="135">
        <v>0</v>
      </c>
      <c r="CR252" s="135">
        <v>0</v>
      </c>
      <c r="CS252" s="135">
        <v>0</v>
      </c>
      <c r="CT252" s="135">
        <v>0</v>
      </c>
      <c r="CU252" s="135">
        <v>0</v>
      </c>
      <c r="CV252" s="135">
        <v>1</v>
      </c>
      <c r="CW252" s="135">
        <v>0</v>
      </c>
      <c r="CX252" s="135"/>
    </row>
    <row r="253" spans="1:102" x14ac:dyDescent="0.35">
      <c r="A253" s="135">
        <v>252</v>
      </c>
      <c r="B253" s="135">
        <v>0</v>
      </c>
      <c r="C253" s="135">
        <v>0</v>
      </c>
      <c r="D253" s="135">
        <v>0</v>
      </c>
      <c r="E253" s="135">
        <v>0</v>
      </c>
      <c r="F253" s="135">
        <v>0</v>
      </c>
      <c r="G253" s="135">
        <v>0</v>
      </c>
      <c r="H253" s="135">
        <v>0</v>
      </c>
      <c r="I253" s="135">
        <v>0</v>
      </c>
      <c r="J253" s="135">
        <v>0</v>
      </c>
      <c r="K253" s="135">
        <v>0</v>
      </c>
      <c r="L253" s="135">
        <v>0</v>
      </c>
      <c r="M253" s="135">
        <v>0</v>
      </c>
      <c r="N253" s="135">
        <v>0</v>
      </c>
      <c r="O253" s="135">
        <v>0</v>
      </c>
      <c r="P253" s="135">
        <v>0</v>
      </c>
      <c r="Q253" s="135">
        <v>0</v>
      </c>
      <c r="R253" s="135">
        <v>0</v>
      </c>
      <c r="S253" s="135">
        <v>0</v>
      </c>
      <c r="T253" s="135">
        <v>0</v>
      </c>
      <c r="U253" s="135">
        <v>0</v>
      </c>
      <c r="V253" s="135">
        <v>0</v>
      </c>
      <c r="W253" s="135">
        <v>0</v>
      </c>
      <c r="X253" s="135">
        <v>0</v>
      </c>
      <c r="Y253" s="135">
        <v>0</v>
      </c>
      <c r="Z253" s="135">
        <v>0</v>
      </c>
      <c r="AA253" s="135">
        <v>0</v>
      </c>
      <c r="AB253" s="135">
        <v>0</v>
      </c>
      <c r="AC253" s="135">
        <v>0</v>
      </c>
      <c r="AD253" s="135">
        <v>1</v>
      </c>
      <c r="AE253" s="135">
        <v>1</v>
      </c>
      <c r="AF253" s="135">
        <v>0</v>
      </c>
      <c r="AG253" s="135">
        <v>0</v>
      </c>
      <c r="AH253" s="135">
        <v>0</v>
      </c>
      <c r="AI253" s="135">
        <v>0</v>
      </c>
      <c r="AJ253" s="135">
        <v>0</v>
      </c>
      <c r="AK253" s="135">
        <v>0</v>
      </c>
      <c r="AL253" s="135">
        <v>0</v>
      </c>
      <c r="AM253" s="135">
        <v>1</v>
      </c>
      <c r="AN253" s="135">
        <v>0</v>
      </c>
      <c r="AO253" s="135">
        <v>1</v>
      </c>
      <c r="AP253" s="135">
        <v>0</v>
      </c>
      <c r="AQ253" s="135">
        <v>0</v>
      </c>
      <c r="AR253" s="135">
        <v>0</v>
      </c>
      <c r="AS253" s="135">
        <v>0</v>
      </c>
      <c r="AT253" s="135">
        <v>0</v>
      </c>
      <c r="AU253" s="135">
        <v>1</v>
      </c>
      <c r="AV253" s="135">
        <v>1</v>
      </c>
      <c r="AW253" s="135">
        <v>0</v>
      </c>
      <c r="AX253" s="135">
        <v>0</v>
      </c>
      <c r="AY253" s="135">
        <v>0</v>
      </c>
      <c r="AZ253" s="135">
        <v>0</v>
      </c>
      <c r="BA253" s="135">
        <v>0</v>
      </c>
      <c r="BB253" s="135">
        <v>0</v>
      </c>
      <c r="BC253" s="135">
        <v>1</v>
      </c>
      <c r="BD253" s="135">
        <v>0</v>
      </c>
      <c r="BE253" s="135">
        <v>0</v>
      </c>
      <c r="BF253" s="135">
        <v>0</v>
      </c>
      <c r="BG253" s="135">
        <v>0</v>
      </c>
      <c r="BH253" s="135">
        <v>0</v>
      </c>
      <c r="BI253" s="135">
        <v>0</v>
      </c>
      <c r="BJ253" s="135">
        <v>0</v>
      </c>
      <c r="BK253" s="135">
        <v>1</v>
      </c>
      <c r="BL253" s="135">
        <v>0</v>
      </c>
      <c r="BM253" s="135">
        <v>0</v>
      </c>
      <c r="BN253" s="135">
        <v>0</v>
      </c>
      <c r="BO253" s="135">
        <v>0</v>
      </c>
      <c r="BP253" s="135">
        <v>0</v>
      </c>
      <c r="BQ253" s="135">
        <v>0</v>
      </c>
      <c r="BR253" s="135">
        <v>1</v>
      </c>
      <c r="BS253" s="135">
        <v>0</v>
      </c>
      <c r="BT253" s="135">
        <v>0</v>
      </c>
      <c r="BU253" s="135">
        <v>0</v>
      </c>
      <c r="BV253" s="135">
        <v>0</v>
      </c>
      <c r="BW253" s="135">
        <v>0</v>
      </c>
      <c r="BX253" s="135">
        <v>0</v>
      </c>
      <c r="BY253" s="135">
        <v>0</v>
      </c>
      <c r="BZ253" s="135">
        <v>0</v>
      </c>
      <c r="CA253" s="135">
        <v>0</v>
      </c>
      <c r="CB253" s="135">
        <v>0</v>
      </c>
      <c r="CC253" s="135">
        <v>0</v>
      </c>
      <c r="CD253" s="135">
        <v>0</v>
      </c>
      <c r="CE253" s="135">
        <v>0</v>
      </c>
      <c r="CF253" s="135">
        <v>1</v>
      </c>
      <c r="CG253" s="135">
        <v>0</v>
      </c>
      <c r="CH253" s="135">
        <v>0</v>
      </c>
      <c r="CI253" s="135">
        <v>0</v>
      </c>
      <c r="CJ253" s="135">
        <v>0</v>
      </c>
      <c r="CK253" s="135">
        <v>0</v>
      </c>
      <c r="CL253" s="135">
        <v>0</v>
      </c>
      <c r="CM253" s="135">
        <v>0</v>
      </c>
      <c r="CN253" s="135">
        <v>0</v>
      </c>
      <c r="CO253" s="135">
        <v>0</v>
      </c>
      <c r="CP253" s="135">
        <v>0</v>
      </c>
      <c r="CQ253" s="135">
        <v>1</v>
      </c>
      <c r="CR253" s="135">
        <v>0</v>
      </c>
      <c r="CS253" s="135">
        <v>0</v>
      </c>
      <c r="CT253" s="135">
        <v>0</v>
      </c>
      <c r="CU253" s="135">
        <v>0</v>
      </c>
      <c r="CV253" s="135">
        <v>0</v>
      </c>
      <c r="CW253" s="135">
        <v>0</v>
      </c>
      <c r="CX253" s="135"/>
    </row>
    <row r="254" spans="1:102" x14ac:dyDescent="0.35">
      <c r="A254" s="135">
        <v>253</v>
      </c>
      <c r="B254" s="135">
        <v>1</v>
      </c>
      <c r="C254" s="135">
        <v>0</v>
      </c>
      <c r="D254" s="135">
        <v>0</v>
      </c>
      <c r="E254" s="135">
        <v>0</v>
      </c>
      <c r="F254" s="135">
        <v>0</v>
      </c>
      <c r="G254" s="135">
        <v>0</v>
      </c>
      <c r="H254" s="135">
        <v>0</v>
      </c>
      <c r="I254" s="135">
        <v>0</v>
      </c>
      <c r="J254" s="135">
        <v>0</v>
      </c>
      <c r="K254" s="135">
        <v>0</v>
      </c>
      <c r="L254" s="135">
        <v>0</v>
      </c>
      <c r="M254" s="135">
        <v>0</v>
      </c>
      <c r="N254" s="135">
        <v>0</v>
      </c>
      <c r="O254" s="135">
        <v>0</v>
      </c>
      <c r="P254" s="135">
        <v>1</v>
      </c>
      <c r="Q254" s="135">
        <v>0</v>
      </c>
      <c r="R254" s="135">
        <v>0</v>
      </c>
      <c r="S254" s="135">
        <v>1</v>
      </c>
      <c r="T254" s="135">
        <v>0</v>
      </c>
      <c r="U254" s="135">
        <v>0</v>
      </c>
      <c r="V254" s="135">
        <v>1</v>
      </c>
      <c r="W254" s="135">
        <v>0</v>
      </c>
      <c r="X254" s="135">
        <v>0</v>
      </c>
      <c r="Y254" s="135">
        <v>0</v>
      </c>
      <c r="Z254" s="135">
        <v>0</v>
      </c>
      <c r="AA254" s="135">
        <v>0</v>
      </c>
      <c r="AB254" s="135">
        <v>0</v>
      </c>
      <c r="AC254" s="135">
        <v>1</v>
      </c>
      <c r="AD254" s="135">
        <v>0</v>
      </c>
      <c r="AE254" s="135">
        <v>0</v>
      </c>
      <c r="AF254" s="135">
        <v>0</v>
      </c>
      <c r="AG254" s="135">
        <v>0</v>
      </c>
      <c r="AH254" s="135">
        <v>0</v>
      </c>
      <c r="AI254" s="135">
        <v>0</v>
      </c>
      <c r="AJ254" s="135">
        <v>0</v>
      </c>
      <c r="AK254" s="135">
        <v>0</v>
      </c>
      <c r="AL254" s="135">
        <v>0</v>
      </c>
      <c r="AM254" s="135">
        <v>0</v>
      </c>
      <c r="AN254" s="135">
        <v>0</v>
      </c>
      <c r="AO254" s="135">
        <v>0</v>
      </c>
      <c r="AP254" s="135">
        <v>1</v>
      </c>
      <c r="AQ254" s="135">
        <v>0</v>
      </c>
      <c r="AR254" s="135">
        <v>0</v>
      </c>
      <c r="AS254" s="135">
        <v>0</v>
      </c>
      <c r="AT254" s="135">
        <v>0</v>
      </c>
      <c r="AU254" s="135">
        <v>0</v>
      </c>
      <c r="AV254" s="135">
        <v>0</v>
      </c>
      <c r="AW254" s="135">
        <v>0</v>
      </c>
      <c r="AX254" s="135">
        <v>0</v>
      </c>
      <c r="AY254" s="135">
        <v>0</v>
      </c>
      <c r="AZ254" s="135">
        <v>0</v>
      </c>
      <c r="BA254" s="135">
        <v>0</v>
      </c>
      <c r="BB254" s="135">
        <v>0</v>
      </c>
      <c r="BC254" s="135">
        <v>0</v>
      </c>
      <c r="BD254" s="135">
        <v>0</v>
      </c>
      <c r="BE254" s="135">
        <v>0</v>
      </c>
      <c r="BF254" s="135">
        <v>0</v>
      </c>
      <c r="BG254" s="135">
        <v>0</v>
      </c>
      <c r="BH254" s="135">
        <v>0</v>
      </c>
      <c r="BI254" s="135">
        <v>0</v>
      </c>
      <c r="BJ254" s="135">
        <v>0</v>
      </c>
      <c r="BK254" s="135">
        <v>0</v>
      </c>
      <c r="BL254" s="135">
        <v>0</v>
      </c>
      <c r="BM254" s="135">
        <v>0</v>
      </c>
      <c r="BN254" s="135">
        <v>0</v>
      </c>
      <c r="BO254" s="135">
        <v>0</v>
      </c>
      <c r="BP254" s="135">
        <v>0</v>
      </c>
      <c r="BQ254" s="135">
        <v>0</v>
      </c>
      <c r="BR254" s="135">
        <v>0</v>
      </c>
      <c r="BS254" s="135">
        <v>0</v>
      </c>
      <c r="BT254" s="135">
        <v>1</v>
      </c>
      <c r="BU254" s="135">
        <v>0</v>
      </c>
      <c r="BV254" s="135">
        <v>0</v>
      </c>
      <c r="BW254" s="135">
        <v>0</v>
      </c>
      <c r="BX254" s="135">
        <v>0</v>
      </c>
      <c r="BY254" s="135">
        <v>0</v>
      </c>
      <c r="BZ254" s="135">
        <v>1</v>
      </c>
      <c r="CA254" s="135">
        <v>1</v>
      </c>
      <c r="CB254" s="135">
        <v>0</v>
      </c>
      <c r="CC254" s="135">
        <v>0</v>
      </c>
      <c r="CD254" s="135">
        <v>0</v>
      </c>
      <c r="CE254" s="135">
        <v>0</v>
      </c>
      <c r="CF254" s="135">
        <v>0</v>
      </c>
      <c r="CG254" s="135">
        <v>1</v>
      </c>
      <c r="CH254" s="135">
        <v>0</v>
      </c>
      <c r="CI254" s="135">
        <v>0</v>
      </c>
      <c r="CJ254" s="135">
        <v>0</v>
      </c>
      <c r="CK254" s="135">
        <v>1</v>
      </c>
      <c r="CL254" s="135">
        <v>1</v>
      </c>
      <c r="CM254" s="135">
        <v>0</v>
      </c>
      <c r="CN254" s="135">
        <v>0</v>
      </c>
      <c r="CO254" s="135">
        <v>0</v>
      </c>
      <c r="CP254" s="135">
        <v>0</v>
      </c>
      <c r="CQ254" s="135">
        <v>0</v>
      </c>
      <c r="CR254" s="135">
        <v>0</v>
      </c>
      <c r="CS254" s="135">
        <v>0</v>
      </c>
      <c r="CT254" s="135">
        <v>0</v>
      </c>
      <c r="CU254" s="135">
        <v>0</v>
      </c>
      <c r="CV254" s="135">
        <v>0</v>
      </c>
      <c r="CW254" s="135">
        <v>0</v>
      </c>
      <c r="CX254" s="135"/>
    </row>
    <row r="255" spans="1:102" x14ac:dyDescent="0.35">
      <c r="A255" s="135">
        <v>254</v>
      </c>
      <c r="B255" s="135">
        <v>0</v>
      </c>
      <c r="C255" s="135">
        <v>0</v>
      </c>
      <c r="D255" s="135">
        <v>1</v>
      </c>
      <c r="E255" s="135">
        <v>0</v>
      </c>
      <c r="F255" s="135">
        <v>0</v>
      </c>
      <c r="G255" s="135">
        <v>0</v>
      </c>
      <c r="H255" s="135">
        <v>0</v>
      </c>
      <c r="I255" s="135">
        <v>0</v>
      </c>
      <c r="J255" s="135">
        <v>0</v>
      </c>
      <c r="K255" s="135">
        <v>0</v>
      </c>
      <c r="L255" s="135">
        <v>0</v>
      </c>
      <c r="M255" s="135">
        <v>1</v>
      </c>
      <c r="N255" s="135">
        <v>1</v>
      </c>
      <c r="O255" s="135">
        <v>0</v>
      </c>
      <c r="P255" s="135">
        <v>0</v>
      </c>
      <c r="Q255" s="135">
        <v>0</v>
      </c>
      <c r="R255" s="135">
        <v>0</v>
      </c>
      <c r="S255" s="135">
        <v>0</v>
      </c>
      <c r="T255" s="135">
        <v>0</v>
      </c>
      <c r="U255" s="135">
        <v>0</v>
      </c>
      <c r="V255" s="135">
        <v>0</v>
      </c>
      <c r="W255" s="135">
        <v>0</v>
      </c>
      <c r="X255" s="135">
        <v>0</v>
      </c>
      <c r="Y255" s="135">
        <v>1</v>
      </c>
      <c r="Z255" s="135">
        <v>0</v>
      </c>
      <c r="AA255" s="135">
        <v>0</v>
      </c>
      <c r="AB255" s="135">
        <v>0</v>
      </c>
      <c r="AC255" s="135">
        <v>0</v>
      </c>
      <c r="AD255" s="135">
        <v>1</v>
      </c>
      <c r="AE255" s="135">
        <v>0</v>
      </c>
      <c r="AF255" s="135">
        <v>1</v>
      </c>
      <c r="AG255" s="135">
        <v>0</v>
      </c>
      <c r="AH255" s="135">
        <v>1</v>
      </c>
      <c r="AI255" s="135">
        <v>0</v>
      </c>
      <c r="AJ255" s="135">
        <v>0</v>
      </c>
      <c r="AK255" s="135">
        <v>1</v>
      </c>
      <c r="AL255" s="135">
        <v>1</v>
      </c>
      <c r="AM255" s="135">
        <v>0</v>
      </c>
      <c r="AN255" s="135">
        <v>0</v>
      </c>
      <c r="AO255" s="135">
        <v>0</v>
      </c>
      <c r="AP255" s="135">
        <v>0</v>
      </c>
      <c r="AQ255" s="135">
        <v>0</v>
      </c>
      <c r="AR255" s="135">
        <v>0</v>
      </c>
      <c r="AS255" s="135">
        <v>0</v>
      </c>
      <c r="AT255" s="135">
        <v>0</v>
      </c>
      <c r="AU255" s="135">
        <v>0</v>
      </c>
      <c r="AV255" s="135">
        <v>0</v>
      </c>
      <c r="AW255" s="135">
        <v>0</v>
      </c>
      <c r="AX255" s="135">
        <v>0</v>
      </c>
      <c r="AY255" s="135">
        <v>0</v>
      </c>
      <c r="AZ255" s="135">
        <v>0</v>
      </c>
      <c r="BA255" s="135">
        <v>0</v>
      </c>
      <c r="BB255" s="135">
        <v>1</v>
      </c>
      <c r="BC255" s="135">
        <v>1</v>
      </c>
      <c r="BD255" s="135">
        <v>1</v>
      </c>
      <c r="BE255" s="135">
        <v>0</v>
      </c>
      <c r="BF255" s="135">
        <v>0</v>
      </c>
      <c r="BG255" s="135">
        <v>0</v>
      </c>
      <c r="BH255" s="135">
        <v>0</v>
      </c>
      <c r="BI255" s="135">
        <v>0</v>
      </c>
      <c r="BJ255" s="135">
        <v>1</v>
      </c>
      <c r="BK255" s="135">
        <v>0</v>
      </c>
      <c r="BL255" s="135">
        <v>0</v>
      </c>
      <c r="BM255" s="135">
        <v>1</v>
      </c>
      <c r="BN255" s="135">
        <v>0</v>
      </c>
      <c r="BO255" s="135">
        <v>0</v>
      </c>
      <c r="BP255" s="135">
        <v>0</v>
      </c>
      <c r="BQ255" s="135">
        <v>1</v>
      </c>
      <c r="BR255" s="135">
        <v>0</v>
      </c>
      <c r="BS255" s="135">
        <v>0</v>
      </c>
      <c r="BT255" s="135">
        <v>0</v>
      </c>
      <c r="BU255" s="135">
        <v>0</v>
      </c>
      <c r="BV255" s="135">
        <v>0</v>
      </c>
      <c r="BW255" s="135">
        <v>0</v>
      </c>
      <c r="BX255" s="135">
        <v>0</v>
      </c>
      <c r="BY255" s="135">
        <v>0</v>
      </c>
      <c r="BZ255" s="135">
        <v>1</v>
      </c>
      <c r="CA255" s="135">
        <v>0</v>
      </c>
      <c r="CB255" s="135">
        <v>0</v>
      </c>
      <c r="CC255" s="135">
        <v>0</v>
      </c>
      <c r="CD255" s="135">
        <v>1</v>
      </c>
      <c r="CE255" s="135">
        <v>0</v>
      </c>
      <c r="CF255" s="135">
        <v>0</v>
      </c>
      <c r="CG255" s="135">
        <v>0</v>
      </c>
      <c r="CH255" s="135">
        <v>0</v>
      </c>
      <c r="CI255" s="135">
        <v>0</v>
      </c>
      <c r="CJ255" s="135">
        <v>0</v>
      </c>
      <c r="CK255" s="135">
        <v>0</v>
      </c>
      <c r="CL255" s="135">
        <v>0</v>
      </c>
      <c r="CM255" s="135">
        <v>0</v>
      </c>
      <c r="CN255" s="135">
        <v>0</v>
      </c>
      <c r="CO255" s="135">
        <v>0</v>
      </c>
      <c r="CP255" s="135">
        <v>0</v>
      </c>
      <c r="CQ255" s="135">
        <v>0</v>
      </c>
      <c r="CR255" s="135">
        <v>0</v>
      </c>
      <c r="CS255" s="135">
        <v>0</v>
      </c>
      <c r="CT255" s="135">
        <v>0</v>
      </c>
      <c r="CU255" s="135">
        <v>0</v>
      </c>
      <c r="CV255" s="135">
        <v>0</v>
      </c>
      <c r="CW255" s="135">
        <v>0</v>
      </c>
      <c r="CX255" s="135"/>
    </row>
    <row r="256" spans="1:102" x14ac:dyDescent="0.35">
      <c r="A256" s="135">
        <v>255</v>
      </c>
      <c r="B256" s="135">
        <v>0</v>
      </c>
      <c r="C256" s="135">
        <v>0</v>
      </c>
      <c r="D256" s="135">
        <v>0</v>
      </c>
      <c r="E256" s="135">
        <v>0</v>
      </c>
      <c r="F256" s="135">
        <v>0</v>
      </c>
      <c r="G256" s="135">
        <v>0</v>
      </c>
      <c r="H256" s="135">
        <v>0</v>
      </c>
      <c r="I256" s="135">
        <v>1</v>
      </c>
      <c r="J256" s="135">
        <v>0</v>
      </c>
      <c r="K256" s="135">
        <v>0</v>
      </c>
      <c r="L256" s="135">
        <v>0</v>
      </c>
      <c r="M256" s="135">
        <v>0</v>
      </c>
      <c r="N256" s="135">
        <v>0</v>
      </c>
      <c r="O256" s="135">
        <v>0</v>
      </c>
      <c r="P256" s="135">
        <v>0</v>
      </c>
      <c r="Q256" s="135">
        <v>0</v>
      </c>
      <c r="R256" s="135">
        <v>0</v>
      </c>
      <c r="S256" s="135">
        <v>0</v>
      </c>
      <c r="T256" s="135">
        <v>0</v>
      </c>
      <c r="U256" s="135">
        <v>0</v>
      </c>
      <c r="V256" s="135">
        <v>0</v>
      </c>
      <c r="W256" s="135">
        <v>0</v>
      </c>
      <c r="X256" s="135">
        <v>0</v>
      </c>
      <c r="Y256" s="135">
        <v>0</v>
      </c>
      <c r="Z256" s="135">
        <v>0</v>
      </c>
      <c r="AA256" s="135">
        <v>0</v>
      </c>
      <c r="AB256" s="135">
        <v>1</v>
      </c>
      <c r="AC256" s="135">
        <v>0</v>
      </c>
      <c r="AD256" s="135">
        <v>0</v>
      </c>
      <c r="AE256" s="135">
        <v>1</v>
      </c>
      <c r="AF256" s="135">
        <v>1</v>
      </c>
      <c r="AG256" s="135">
        <v>1</v>
      </c>
      <c r="AH256" s="135">
        <v>1</v>
      </c>
      <c r="AI256" s="135">
        <v>0</v>
      </c>
      <c r="AJ256" s="135">
        <v>1</v>
      </c>
      <c r="AK256" s="135">
        <v>1</v>
      </c>
      <c r="AL256" s="135">
        <v>0</v>
      </c>
      <c r="AM256" s="135">
        <v>0</v>
      </c>
      <c r="AN256" s="135">
        <v>0</v>
      </c>
      <c r="AO256" s="135">
        <v>0</v>
      </c>
      <c r="AP256" s="135">
        <v>0</v>
      </c>
      <c r="AQ256" s="135">
        <v>0</v>
      </c>
      <c r="AR256" s="135">
        <v>0</v>
      </c>
      <c r="AS256" s="135">
        <v>0</v>
      </c>
      <c r="AT256" s="135">
        <v>0</v>
      </c>
      <c r="AU256" s="135">
        <v>1</v>
      </c>
      <c r="AV256" s="135">
        <v>0</v>
      </c>
      <c r="AW256" s="135">
        <v>0</v>
      </c>
      <c r="AX256" s="135">
        <v>0</v>
      </c>
      <c r="AY256" s="135">
        <v>0</v>
      </c>
      <c r="AZ256" s="135">
        <v>0</v>
      </c>
      <c r="BA256" s="135">
        <v>1</v>
      </c>
      <c r="BB256" s="135">
        <v>1</v>
      </c>
      <c r="BC256" s="135">
        <v>0</v>
      </c>
      <c r="BD256" s="135">
        <v>0</v>
      </c>
      <c r="BE256" s="135">
        <v>1</v>
      </c>
      <c r="BF256" s="135">
        <v>1</v>
      </c>
      <c r="BG256" s="135">
        <v>1</v>
      </c>
      <c r="BH256" s="135">
        <v>0</v>
      </c>
      <c r="BI256" s="135">
        <v>0</v>
      </c>
      <c r="BJ256" s="135">
        <v>0</v>
      </c>
      <c r="BK256" s="135">
        <v>0</v>
      </c>
      <c r="BL256" s="135">
        <v>0</v>
      </c>
      <c r="BM256" s="135">
        <v>0</v>
      </c>
      <c r="BN256" s="135">
        <v>0</v>
      </c>
      <c r="BO256" s="135">
        <v>1</v>
      </c>
      <c r="BP256" s="135">
        <v>0</v>
      </c>
      <c r="BQ256" s="135">
        <v>0</v>
      </c>
      <c r="BR256" s="135">
        <v>0</v>
      </c>
      <c r="BS256" s="135">
        <v>0</v>
      </c>
      <c r="BT256" s="135">
        <v>0</v>
      </c>
      <c r="BU256" s="135">
        <v>0</v>
      </c>
      <c r="BV256" s="135">
        <v>0</v>
      </c>
      <c r="BW256" s="135">
        <v>0</v>
      </c>
      <c r="BX256" s="135">
        <v>0</v>
      </c>
      <c r="BY256" s="135">
        <v>0</v>
      </c>
      <c r="BZ256" s="135">
        <v>0</v>
      </c>
      <c r="CA256" s="135">
        <v>0</v>
      </c>
      <c r="CB256" s="135">
        <v>0</v>
      </c>
      <c r="CC256" s="135">
        <v>0</v>
      </c>
      <c r="CD256" s="135">
        <v>0</v>
      </c>
      <c r="CE256" s="135">
        <v>1</v>
      </c>
      <c r="CF256" s="135">
        <v>0</v>
      </c>
      <c r="CG256" s="135">
        <v>1</v>
      </c>
      <c r="CH256" s="135">
        <v>0</v>
      </c>
      <c r="CI256" s="135">
        <v>0</v>
      </c>
      <c r="CJ256" s="135">
        <v>0</v>
      </c>
      <c r="CK256" s="135">
        <v>0</v>
      </c>
      <c r="CL256" s="135">
        <v>0</v>
      </c>
      <c r="CM256" s="135">
        <v>0</v>
      </c>
      <c r="CN256" s="135">
        <v>0</v>
      </c>
      <c r="CO256" s="135">
        <v>0</v>
      </c>
      <c r="CP256" s="135">
        <v>0</v>
      </c>
      <c r="CQ256" s="135">
        <v>0</v>
      </c>
      <c r="CR256" s="135">
        <v>0</v>
      </c>
      <c r="CS256" s="135">
        <v>0</v>
      </c>
      <c r="CT256" s="135">
        <v>1</v>
      </c>
      <c r="CU256" s="135">
        <v>0</v>
      </c>
      <c r="CV256" s="135">
        <v>0</v>
      </c>
      <c r="CW256" s="135">
        <v>1</v>
      </c>
      <c r="CX256" s="135"/>
    </row>
    <row r="257" spans="1:102" x14ac:dyDescent="0.35">
      <c r="A257" s="135">
        <v>256</v>
      </c>
      <c r="B257" s="135">
        <v>0</v>
      </c>
      <c r="C257" s="135">
        <v>0</v>
      </c>
      <c r="D257" s="135">
        <v>1</v>
      </c>
      <c r="E257" s="135">
        <v>0</v>
      </c>
      <c r="F257" s="135">
        <v>0</v>
      </c>
      <c r="G257" s="135">
        <v>0</v>
      </c>
      <c r="H257" s="135">
        <v>1</v>
      </c>
      <c r="I257" s="135">
        <v>0</v>
      </c>
      <c r="J257" s="135">
        <v>1</v>
      </c>
      <c r="K257" s="135">
        <v>1</v>
      </c>
      <c r="L257" s="135">
        <v>0</v>
      </c>
      <c r="M257" s="135">
        <v>1</v>
      </c>
      <c r="N257" s="135">
        <v>0</v>
      </c>
      <c r="O257" s="135">
        <v>0</v>
      </c>
      <c r="P257" s="135">
        <v>1</v>
      </c>
      <c r="Q257" s="135">
        <v>0</v>
      </c>
      <c r="R257" s="135">
        <v>0</v>
      </c>
      <c r="S257" s="135">
        <v>1</v>
      </c>
      <c r="T257" s="135">
        <v>0</v>
      </c>
      <c r="U257" s="135">
        <v>0</v>
      </c>
      <c r="V257" s="135">
        <v>0</v>
      </c>
      <c r="W257" s="135">
        <v>0</v>
      </c>
      <c r="X257" s="135">
        <v>0</v>
      </c>
      <c r="Y257" s="135">
        <v>0</v>
      </c>
      <c r="Z257" s="135">
        <v>0</v>
      </c>
      <c r="AA257" s="135">
        <v>0</v>
      </c>
      <c r="AB257" s="135">
        <v>1</v>
      </c>
      <c r="AC257" s="135">
        <v>0</v>
      </c>
      <c r="AD257" s="135">
        <v>0</v>
      </c>
      <c r="AE257" s="135">
        <v>0</v>
      </c>
      <c r="AF257" s="135">
        <v>0</v>
      </c>
      <c r="AG257" s="135">
        <v>0</v>
      </c>
      <c r="AH257" s="135">
        <v>0</v>
      </c>
      <c r="AI257" s="135">
        <v>0</v>
      </c>
      <c r="AJ257" s="135">
        <v>0</v>
      </c>
      <c r="AK257" s="135">
        <v>0</v>
      </c>
      <c r="AL257" s="135">
        <v>1</v>
      </c>
      <c r="AM257" s="135">
        <v>0</v>
      </c>
      <c r="AN257" s="135">
        <v>0</v>
      </c>
      <c r="AO257" s="135">
        <v>0</v>
      </c>
      <c r="AP257" s="135">
        <v>0</v>
      </c>
      <c r="AQ257" s="135">
        <v>0</v>
      </c>
      <c r="AR257" s="135">
        <v>0</v>
      </c>
      <c r="AS257" s="135">
        <v>1</v>
      </c>
      <c r="AT257" s="135">
        <v>0</v>
      </c>
      <c r="AU257" s="135">
        <v>1</v>
      </c>
      <c r="AV257" s="135">
        <v>0</v>
      </c>
      <c r="AW257" s="135">
        <v>0</v>
      </c>
      <c r="AX257" s="135">
        <v>0</v>
      </c>
      <c r="AY257" s="135">
        <v>0</v>
      </c>
      <c r="AZ257" s="135">
        <v>0</v>
      </c>
      <c r="BA257" s="135">
        <v>0</v>
      </c>
      <c r="BB257" s="135">
        <v>0</v>
      </c>
      <c r="BC257" s="135">
        <v>0</v>
      </c>
      <c r="BD257" s="135">
        <v>1</v>
      </c>
      <c r="BE257" s="135">
        <v>0</v>
      </c>
      <c r="BF257" s="135">
        <v>0</v>
      </c>
      <c r="BG257" s="135">
        <v>0</v>
      </c>
      <c r="BH257" s="135">
        <v>0</v>
      </c>
      <c r="BI257" s="135">
        <v>0</v>
      </c>
      <c r="BJ257" s="135">
        <v>0</v>
      </c>
      <c r="BK257" s="135">
        <v>0</v>
      </c>
      <c r="BL257" s="135">
        <v>0</v>
      </c>
      <c r="BM257" s="135">
        <v>0</v>
      </c>
      <c r="BN257" s="135">
        <v>0</v>
      </c>
      <c r="BO257" s="135">
        <v>0</v>
      </c>
      <c r="BP257" s="135">
        <v>0</v>
      </c>
      <c r="BQ257" s="135">
        <v>0</v>
      </c>
      <c r="BR257" s="135">
        <v>0</v>
      </c>
      <c r="BS257" s="135">
        <v>0</v>
      </c>
      <c r="BT257" s="135">
        <v>0</v>
      </c>
      <c r="BU257" s="135">
        <v>0</v>
      </c>
      <c r="BV257" s="135">
        <v>0</v>
      </c>
      <c r="BW257" s="135">
        <v>1</v>
      </c>
      <c r="BX257" s="135">
        <v>0</v>
      </c>
      <c r="BY257" s="135">
        <v>0</v>
      </c>
      <c r="BZ257" s="135">
        <v>0</v>
      </c>
      <c r="CA257" s="135">
        <v>0</v>
      </c>
      <c r="CB257" s="135">
        <v>0</v>
      </c>
      <c r="CC257" s="135">
        <v>0</v>
      </c>
      <c r="CD257" s="135">
        <v>0</v>
      </c>
      <c r="CE257" s="135">
        <v>1</v>
      </c>
      <c r="CF257" s="135">
        <v>0</v>
      </c>
      <c r="CG257" s="135">
        <v>0</v>
      </c>
      <c r="CH257" s="135">
        <v>1</v>
      </c>
      <c r="CI257" s="135">
        <v>0</v>
      </c>
      <c r="CJ257" s="135">
        <v>0</v>
      </c>
      <c r="CK257" s="135">
        <v>0</v>
      </c>
      <c r="CL257" s="135">
        <v>0</v>
      </c>
      <c r="CM257" s="135">
        <v>0</v>
      </c>
      <c r="CN257" s="135">
        <v>0</v>
      </c>
      <c r="CO257" s="135">
        <v>0</v>
      </c>
      <c r="CP257" s="135">
        <v>0</v>
      </c>
      <c r="CQ257" s="135">
        <v>0</v>
      </c>
      <c r="CR257" s="135">
        <v>0</v>
      </c>
      <c r="CS257" s="135">
        <v>0</v>
      </c>
      <c r="CT257" s="135">
        <v>0</v>
      </c>
      <c r="CU257" s="135">
        <v>0</v>
      </c>
      <c r="CV257" s="135">
        <v>1</v>
      </c>
      <c r="CW257" s="135">
        <v>1</v>
      </c>
      <c r="CX257" s="135"/>
    </row>
    <row r="258" spans="1:102" x14ac:dyDescent="0.35">
      <c r="A258" s="135">
        <v>257</v>
      </c>
      <c r="B258" s="135">
        <v>0</v>
      </c>
      <c r="C258" s="135">
        <v>1</v>
      </c>
      <c r="D258" s="135">
        <v>0</v>
      </c>
      <c r="E258" s="135">
        <v>0</v>
      </c>
      <c r="F258" s="135">
        <v>0</v>
      </c>
      <c r="G258" s="135">
        <v>0</v>
      </c>
      <c r="H258" s="135">
        <v>0</v>
      </c>
      <c r="I258" s="135">
        <v>0</v>
      </c>
      <c r="J258" s="135">
        <v>0</v>
      </c>
      <c r="K258" s="135">
        <v>0</v>
      </c>
      <c r="L258" s="135">
        <v>0</v>
      </c>
      <c r="M258" s="135">
        <v>1</v>
      </c>
      <c r="N258" s="135">
        <v>0</v>
      </c>
      <c r="O258" s="135">
        <v>0</v>
      </c>
      <c r="P258" s="135">
        <v>1</v>
      </c>
      <c r="Q258" s="135">
        <v>0</v>
      </c>
      <c r="R258" s="135">
        <v>0</v>
      </c>
      <c r="S258" s="135">
        <v>0</v>
      </c>
      <c r="T258" s="135">
        <v>0</v>
      </c>
      <c r="U258" s="135">
        <v>0</v>
      </c>
      <c r="V258" s="135">
        <v>0</v>
      </c>
      <c r="W258" s="135">
        <v>0</v>
      </c>
      <c r="X258" s="135">
        <v>0</v>
      </c>
      <c r="Y258" s="135">
        <v>0</v>
      </c>
      <c r="Z258" s="135">
        <v>0</v>
      </c>
      <c r="AA258" s="135">
        <v>0</v>
      </c>
      <c r="AB258" s="135">
        <v>0</v>
      </c>
      <c r="AC258" s="135">
        <v>0</v>
      </c>
      <c r="AD258" s="135">
        <v>0</v>
      </c>
      <c r="AE258" s="135">
        <v>0</v>
      </c>
      <c r="AF258" s="135">
        <v>0</v>
      </c>
      <c r="AG258" s="135">
        <v>0</v>
      </c>
      <c r="AH258" s="135">
        <v>1</v>
      </c>
      <c r="AI258" s="135">
        <v>0</v>
      </c>
      <c r="AJ258" s="135">
        <v>0</v>
      </c>
      <c r="AK258" s="135">
        <v>0</v>
      </c>
      <c r="AL258" s="135">
        <v>0</v>
      </c>
      <c r="AM258" s="135">
        <v>0</v>
      </c>
      <c r="AN258" s="135">
        <v>0</v>
      </c>
      <c r="AO258" s="135">
        <v>0</v>
      </c>
      <c r="AP258" s="135">
        <v>0</v>
      </c>
      <c r="AQ258" s="135">
        <v>1</v>
      </c>
      <c r="AR258" s="135">
        <v>0</v>
      </c>
      <c r="AS258" s="135">
        <v>0</v>
      </c>
      <c r="AT258" s="135">
        <v>0</v>
      </c>
      <c r="AU258" s="135">
        <v>0</v>
      </c>
      <c r="AV258" s="135">
        <v>0</v>
      </c>
      <c r="AW258" s="135">
        <v>0</v>
      </c>
      <c r="AX258" s="135">
        <v>0</v>
      </c>
      <c r="AY258" s="135">
        <v>0</v>
      </c>
      <c r="AZ258" s="135">
        <v>0</v>
      </c>
      <c r="BA258" s="135">
        <v>0</v>
      </c>
      <c r="BB258" s="135">
        <v>0</v>
      </c>
      <c r="BC258" s="135">
        <v>1</v>
      </c>
      <c r="BD258" s="135">
        <v>0</v>
      </c>
      <c r="BE258" s="135">
        <v>0</v>
      </c>
      <c r="BF258" s="135">
        <v>1</v>
      </c>
      <c r="BG258" s="135">
        <v>0</v>
      </c>
      <c r="BH258" s="135">
        <v>0</v>
      </c>
      <c r="BI258" s="135">
        <v>0</v>
      </c>
      <c r="BJ258" s="135">
        <v>0</v>
      </c>
      <c r="BK258" s="135">
        <v>0</v>
      </c>
      <c r="BL258" s="135">
        <v>0</v>
      </c>
      <c r="BM258" s="135">
        <v>0</v>
      </c>
      <c r="BN258" s="135">
        <v>0</v>
      </c>
      <c r="BO258" s="135">
        <v>0</v>
      </c>
      <c r="BP258" s="135">
        <v>0</v>
      </c>
      <c r="BQ258" s="135">
        <v>0</v>
      </c>
      <c r="BR258" s="135">
        <v>0</v>
      </c>
      <c r="BS258" s="135">
        <v>0</v>
      </c>
      <c r="BT258" s="135">
        <v>0</v>
      </c>
      <c r="BU258" s="135">
        <v>0</v>
      </c>
      <c r="BV258" s="135">
        <v>0</v>
      </c>
      <c r="BW258" s="135">
        <v>0</v>
      </c>
      <c r="BX258" s="135">
        <v>0</v>
      </c>
      <c r="BY258" s="135">
        <v>1</v>
      </c>
      <c r="BZ258" s="135">
        <v>0</v>
      </c>
      <c r="CA258" s="135">
        <v>0</v>
      </c>
      <c r="CB258" s="135">
        <v>0</v>
      </c>
      <c r="CC258" s="135">
        <v>0</v>
      </c>
      <c r="CD258" s="135">
        <v>0</v>
      </c>
      <c r="CE258" s="135">
        <v>0</v>
      </c>
      <c r="CF258" s="135">
        <v>0</v>
      </c>
      <c r="CG258" s="135">
        <v>0</v>
      </c>
      <c r="CH258" s="135">
        <v>0</v>
      </c>
      <c r="CI258" s="135">
        <v>0</v>
      </c>
      <c r="CJ258" s="135">
        <v>0</v>
      </c>
      <c r="CK258" s="135">
        <v>0</v>
      </c>
      <c r="CL258" s="135">
        <v>0</v>
      </c>
      <c r="CM258" s="135">
        <v>0</v>
      </c>
      <c r="CN258" s="135">
        <v>0</v>
      </c>
      <c r="CO258" s="135">
        <v>0</v>
      </c>
      <c r="CP258" s="135">
        <v>0</v>
      </c>
      <c r="CQ258" s="135">
        <v>0</v>
      </c>
      <c r="CR258" s="135">
        <v>0</v>
      </c>
      <c r="CS258" s="135">
        <v>0</v>
      </c>
      <c r="CT258" s="135">
        <v>0</v>
      </c>
      <c r="CU258" s="135">
        <v>1</v>
      </c>
      <c r="CV258" s="135">
        <v>0</v>
      </c>
      <c r="CW258" s="135">
        <v>0</v>
      </c>
      <c r="CX258" s="135"/>
    </row>
    <row r="259" spans="1:102" x14ac:dyDescent="0.35">
      <c r="A259" s="135">
        <v>258</v>
      </c>
      <c r="B259" s="135">
        <v>1</v>
      </c>
      <c r="C259" s="135">
        <v>0</v>
      </c>
      <c r="D259" s="135">
        <v>0</v>
      </c>
      <c r="E259" s="135">
        <v>0</v>
      </c>
      <c r="F259" s="135">
        <v>0</v>
      </c>
      <c r="G259" s="135">
        <v>0</v>
      </c>
      <c r="H259" s="135">
        <v>0</v>
      </c>
      <c r="I259" s="135">
        <v>1</v>
      </c>
      <c r="J259" s="135">
        <v>0</v>
      </c>
      <c r="K259" s="135">
        <v>0</v>
      </c>
      <c r="L259" s="135">
        <v>0</v>
      </c>
      <c r="M259" s="135">
        <v>0</v>
      </c>
      <c r="N259" s="135">
        <v>0</v>
      </c>
      <c r="O259" s="135">
        <v>0</v>
      </c>
      <c r="P259" s="135">
        <v>0</v>
      </c>
      <c r="Q259" s="135">
        <v>0</v>
      </c>
      <c r="R259" s="135">
        <v>1</v>
      </c>
      <c r="S259" s="135">
        <v>1</v>
      </c>
      <c r="T259" s="135">
        <v>0</v>
      </c>
      <c r="U259" s="135">
        <v>0</v>
      </c>
      <c r="V259" s="135">
        <v>0</v>
      </c>
      <c r="W259" s="135">
        <v>0</v>
      </c>
      <c r="X259" s="135">
        <v>0</v>
      </c>
      <c r="Y259" s="135">
        <v>0</v>
      </c>
      <c r="Z259" s="135">
        <v>1</v>
      </c>
      <c r="AA259" s="135">
        <v>0</v>
      </c>
      <c r="AB259" s="135">
        <v>0</v>
      </c>
      <c r="AC259" s="135">
        <v>1</v>
      </c>
      <c r="AD259" s="135">
        <v>0</v>
      </c>
      <c r="AE259" s="135">
        <v>0</v>
      </c>
      <c r="AF259" s="135">
        <v>0</v>
      </c>
      <c r="AG259" s="135">
        <v>1</v>
      </c>
      <c r="AH259" s="135">
        <v>0</v>
      </c>
      <c r="AI259" s="135">
        <v>0</v>
      </c>
      <c r="AJ259" s="135">
        <v>0</v>
      </c>
      <c r="AK259" s="135">
        <v>0</v>
      </c>
      <c r="AL259" s="135">
        <v>0</v>
      </c>
      <c r="AM259" s="135">
        <v>1</v>
      </c>
      <c r="AN259" s="135">
        <v>0</v>
      </c>
      <c r="AO259" s="135">
        <v>1</v>
      </c>
      <c r="AP259" s="135">
        <v>0</v>
      </c>
      <c r="AQ259" s="135">
        <v>1</v>
      </c>
      <c r="AR259" s="135">
        <v>0</v>
      </c>
      <c r="AS259" s="135">
        <v>0</v>
      </c>
      <c r="AT259" s="135">
        <v>0</v>
      </c>
      <c r="AU259" s="135">
        <v>0</v>
      </c>
      <c r="AV259" s="135">
        <v>0</v>
      </c>
      <c r="AW259" s="135">
        <v>1</v>
      </c>
      <c r="AX259" s="135">
        <v>0</v>
      </c>
      <c r="AY259" s="135">
        <v>0</v>
      </c>
      <c r="AZ259" s="135">
        <v>0</v>
      </c>
      <c r="BA259" s="135">
        <v>0</v>
      </c>
      <c r="BB259" s="135">
        <v>0</v>
      </c>
      <c r="BC259" s="135">
        <v>0</v>
      </c>
      <c r="BD259" s="135">
        <v>0</v>
      </c>
      <c r="BE259" s="135">
        <v>0</v>
      </c>
      <c r="BF259" s="135">
        <v>0</v>
      </c>
      <c r="BG259" s="135">
        <v>0</v>
      </c>
      <c r="BH259" s="135">
        <v>0</v>
      </c>
      <c r="BI259" s="135">
        <v>0</v>
      </c>
      <c r="BJ259" s="135">
        <v>0</v>
      </c>
      <c r="BK259" s="135">
        <v>0</v>
      </c>
      <c r="BL259" s="135">
        <v>0</v>
      </c>
      <c r="BM259" s="135">
        <v>0</v>
      </c>
      <c r="BN259" s="135">
        <v>0</v>
      </c>
      <c r="BO259" s="135">
        <v>0</v>
      </c>
      <c r="BP259" s="135">
        <v>0</v>
      </c>
      <c r="BQ259" s="135">
        <v>0</v>
      </c>
      <c r="BR259" s="135">
        <v>0</v>
      </c>
      <c r="BS259" s="135">
        <v>0</v>
      </c>
      <c r="BT259" s="135">
        <v>0</v>
      </c>
      <c r="BU259" s="135">
        <v>0</v>
      </c>
      <c r="BV259" s="135">
        <v>1</v>
      </c>
      <c r="BW259" s="135">
        <v>0</v>
      </c>
      <c r="BX259" s="135">
        <v>0</v>
      </c>
      <c r="BY259" s="135">
        <v>0</v>
      </c>
      <c r="BZ259" s="135">
        <v>0</v>
      </c>
      <c r="CA259" s="135">
        <v>0</v>
      </c>
      <c r="CB259" s="135">
        <v>0</v>
      </c>
      <c r="CC259" s="135">
        <v>1</v>
      </c>
      <c r="CD259" s="135">
        <v>0</v>
      </c>
      <c r="CE259" s="135">
        <v>0</v>
      </c>
      <c r="CF259" s="135">
        <v>0</v>
      </c>
      <c r="CG259" s="135">
        <v>0</v>
      </c>
      <c r="CH259" s="135">
        <v>0</v>
      </c>
      <c r="CI259" s="135">
        <v>0</v>
      </c>
      <c r="CJ259" s="135">
        <v>0</v>
      </c>
      <c r="CK259" s="135">
        <v>0</v>
      </c>
      <c r="CL259" s="135">
        <v>0</v>
      </c>
      <c r="CM259" s="135">
        <v>0</v>
      </c>
      <c r="CN259" s="135">
        <v>0</v>
      </c>
      <c r="CO259" s="135">
        <v>1</v>
      </c>
      <c r="CP259" s="135">
        <v>0</v>
      </c>
      <c r="CQ259" s="135">
        <v>0</v>
      </c>
      <c r="CR259" s="135">
        <v>0</v>
      </c>
      <c r="CS259" s="135">
        <v>0</v>
      </c>
      <c r="CT259" s="135">
        <v>0</v>
      </c>
      <c r="CU259" s="135">
        <v>0</v>
      </c>
      <c r="CV259" s="135">
        <v>0</v>
      </c>
      <c r="CW259" s="135">
        <v>0</v>
      </c>
      <c r="CX259" s="135"/>
    </row>
    <row r="260" spans="1:102" x14ac:dyDescent="0.35">
      <c r="A260" s="135">
        <v>259</v>
      </c>
      <c r="B260" s="135">
        <v>0</v>
      </c>
      <c r="C260" s="135">
        <v>0</v>
      </c>
      <c r="D260" s="135">
        <v>0</v>
      </c>
      <c r="E260" s="135">
        <v>1</v>
      </c>
      <c r="F260" s="135">
        <v>0</v>
      </c>
      <c r="G260" s="135">
        <v>0</v>
      </c>
      <c r="H260" s="135">
        <v>0</v>
      </c>
      <c r="I260" s="135">
        <v>0</v>
      </c>
      <c r="J260" s="135">
        <v>1</v>
      </c>
      <c r="K260" s="135">
        <v>1</v>
      </c>
      <c r="L260" s="135">
        <v>0</v>
      </c>
      <c r="M260" s="135">
        <v>0</v>
      </c>
      <c r="N260" s="135">
        <v>0</v>
      </c>
      <c r="O260" s="135">
        <v>0</v>
      </c>
      <c r="P260" s="135">
        <v>0</v>
      </c>
      <c r="Q260" s="135">
        <v>0</v>
      </c>
      <c r="R260" s="135">
        <v>1</v>
      </c>
      <c r="S260" s="135">
        <v>0</v>
      </c>
      <c r="T260" s="135">
        <v>0</v>
      </c>
      <c r="U260" s="135">
        <v>0</v>
      </c>
      <c r="V260" s="135">
        <v>0</v>
      </c>
      <c r="W260" s="135">
        <v>0</v>
      </c>
      <c r="X260" s="135">
        <v>0</v>
      </c>
      <c r="Y260" s="135">
        <v>1</v>
      </c>
      <c r="Z260" s="135">
        <v>0</v>
      </c>
      <c r="AA260" s="135">
        <v>0</v>
      </c>
      <c r="AB260" s="135">
        <v>0</v>
      </c>
      <c r="AC260" s="135">
        <v>2</v>
      </c>
      <c r="AD260" s="135">
        <v>0</v>
      </c>
      <c r="AE260" s="135">
        <v>0</v>
      </c>
      <c r="AF260" s="135">
        <v>0</v>
      </c>
      <c r="AG260" s="135">
        <v>0</v>
      </c>
      <c r="AH260" s="135">
        <v>1</v>
      </c>
      <c r="AI260" s="135">
        <v>0</v>
      </c>
      <c r="AJ260" s="135">
        <v>0</v>
      </c>
      <c r="AK260" s="135">
        <v>0</v>
      </c>
      <c r="AL260" s="135">
        <v>0</v>
      </c>
      <c r="AM260" s="135">
        <v>0</v>
      </c>
      <c r="AN260" s="135">
        <v>1</v>
      </c>
      <c r="AO260" s="135">
        <v>0</v>
      </c>
      <c r="AP260" s="135">
        <v>0</v>
      </c>
      <c r="AQ260" s="135">
        <v>0</v>
      </c>
      <c r="AR260" s="135">
        <v>0</v>
      </c>
      <c r="AS260" s="135">
        <v>0</v>
      </c>
      <c r="AT260" s="135">
        <v>0</v>
      </c>
      <c r="AU260" s="135">
        <v>0</v>
      </c>
      <c r="AV260" s="135">
        <v>0</v>
      </c>
      <c r="AW260" s="135">
        <v>0</v>
      </c>
      <c r="AX260" s="135">
        <v>0</v>
      </c>
      <c r="AY260" s="135">
        <v>1</v>
      </c>
      <c r="AZ260" s="135">
        <v>1</v>
      </c>
      <c r="BA260" s="135">
        <v>1</v>
      </c>
      <c r="BB260" s="135">
        <v>0</v>
      </c>
      <c r="BC260" s="135">
        <v>0</v>
      </c>
      <c r="BD260" s="135">
        <v>0</v>
      </c>
      <c r="BE260" s="135">
        <v>0</v>
      </c>
      <c r="BF260" s="135">
        <v>0</v>
      </c>
      <c r="BG260" s="135">
        <v>0</v>
      </c>
      <c r="BH260" s="135">
        <v>0</v>
      </c>
      <c r="BI260" s="135">
        <v>0</v>
      </c>
      <c r="BJ260" s="135">
        <v>0</v>
      </c>
      <c r="BK260" s="135">
        <v>0</v>
      </c>
      <c r="BL260" s="135">
        <v>0</v>
      </c>
      <c r="BM260" s="135">
        <v>0</v>
      </c>
      <c r="BN260" s="135">
        <v>0</v>
      </c>
      <c r="BO260" s="135">
        <v>0</v>
      </c>
      <c r="BP260" s="135">
        <v>0</v>
      </c>
      <c r="BQ260" s="135">
        <v>0</v>
      </c>
      <c r="BR260" s="135">
        <v>1</v>
      </c>
      <c r="BS260" s="135">
        <v>0</v>
      </c>
      <c r="BT260" s="135">
        <v>0</v>
      </c>
      <c r="BU260" s="135">
        <v>0</v>
      </c>
      <c r="BV260" s="135">
        <v>1</v>
      </c>
      <c r="BW260" s="135">
        <v>0</v>
      </c>
      <c r="BX260" s="135">
        <v>0</v>
      </c>
      <c r="BY260" s="135">
        <v>0</v>
      </c>
      <c r="BZ260" s="135">
        <v>0</v>
      </c>
      <c r="CA260" s="135">
        <v>0</v>
      </c>
      <c r="CB260" s="135">
        <v>0</v>
      </c>
      <c r="CC260" s="135">
        <v>1</v>
      </c>
      <c r="CD260" s="135">
        <v>0</v>
      </c>
      <c r="CE260" s="135">
        <v>0</v>
      </c>
      <c r="CF260" s="135">
        <v>0</v>
      </c>
      <c r="CG260" s="135">
        <v>1</v>
      </c>
      <c r="CH260" s="135">
        <v>1</v>
      </c>
      <c r="CI260" s="135">
        <v>0</v>
      </c>
      <c r="CJ260" s="135">
        <v>0</v>
      </c>
      <c r="CK260" s="135">
        <v>0</v>
      </c>
      <c r="CL260" s="135">
        <v>0</v>
      </c>
      <c r="CM260" s="135">
        <v>0</v>
      </c>
      <c r="CN260" s="135">
        <v>0</v>
      </c>
      <c r="CO260" s="135">
        <v>1</v>
      </c>
      <c r="CP260" s="135">
        <v>0</v>
      </c>
      <c r="CQ260" s="135">
        <v>0</v>
      </c>
      <c r="CR260" s="135">
        <v>0</v>
      </c>
      <c r="CS260" s="135">
        <v>0</v>
      </c>
      <c r="CT260" s="135">
        <v>0</v>
      </c>
      <c r="CU260" s="135">
        <v>0</v>
      </c>
      <c r="CV260" s="135">
        <v>0</v>
      </c>
      <c r="CW260" s="135">
        <v>0</v>
      </c>
      <c r="CX260" s="135"/>
    </row>
    <row r="261" spans="1:102" x14ac:dyDescent="0.35">
      <c r="A261" s="135">
        <v>260</v>
      </c>
      <c r="B261" s="135">
        <v>0</v>
      </c>
      <c r="C261" s="135">
        <v>0</v>
      </c>
      <c r="D261" s="135">
        <v>0</v>
      </c>
      <c r="E261" s="135">
        <v>0</v>
      </c>
      <c r="F261" s="135">
        <v>0</v>
      </c>
      <c r="G261" s="135">
        <v>0</v>
      </c>
      <c r="H261" s="135">
        <v>0</v>
      </c>
      <c r="I261" s="135">
        <v>1</v>
      </c>
      <c r="J261" s="135">
        <v>0</v>
      </c>
      <c r="K261" s="135">
        <v>0</v>
      </c>
      <c r="L261" s="135">
        <v>0</v>
      </c>
      <c r="M261" s="135">
        <v>0</v>
      </c>
      <c r="N261" s="135">
        <v>1</v>
      </c>
      <c r="O261" s="135">
        <v>0</v>
      </c>
      <c r="P261" s="135">
        <v>1</v>
      </c>
      <c r="Q261" s="135">
        <v>1</v>
      </c>
      <c r="R261" s="135">
        <v>1</v>
      </c>
      <c r="S261" s="135">
        <v>0</v>
      </c>
      <c r="T261" s="135">
        <v>0</v>
      </c>
      <c r="U261" s="135">
        <v>0</v>
      </c>
      <c r="V261" s="135">
        <v>0</v>
      </c>
      <c r="W261" s="135">
        <v>0</v>
      </c>
      <c r="X261" s="135">
        <v>0</v>
      </c>
      <c r="Y261" s="135">
        <v>0</v>
      </c>
      <c r="Z261" s="135">
        <v>0</v>
      </c>
      <c r="AA261" s="135">
        <v>0</v>
      </c>
      <c r="AB261" s="135">
        <v>0</v>
      </c>
      <c r="AC261" s="135">
        <v>0</v>
      </c>
      <c r="AD261" s="135">
        <v>0</v>
      </c>
      <c r="AE261" s="135">
        <v>0</v>
      </c>
      <c r="AF261" s="135">
        <v>0</v>
      </c>
      <c r="AG261" s="135">
        <v>1</v>
      </c>
      <c r="AH261" s="135">
        <v>1</v>
      </c>
      <c r="AI261" s="135">
        <v>0</v>
      </c>
      <c r="AJ261" s="135">
        <v>0</v>
      </c>
      <c r="AK261" s="135">
        <v>0</v>
      </c>
      <c r="AL261" s="135">
        <v>0</v>
      </c>
      <c r="AM261" s="135">
        <v>0</v>
      </c>
      <c r="AN261" s="135">
        <v>0</v>
      </c>
      <c r="AO261" s="135">
        <v>0</v>
      </c>
      <c r="AP261" s="135">
        <v>0</v>
      </c>
      <c r="AQ261" s="135">
        <v>0</v>
      </c>
      <c r="AR261" s="135">
        <v>0</v>
      </c>
      <c r="AS261" s="135">
        <v>0</v>
      </c>
      <c r="AT261" s="135">
        <v>0</v>
      </c>
      <c r="AU261" s="135">
        <v>1</v>
      </c>
      <c r="AV261" s="135">
        <v>0</v>
      </c>
      <c r="AW261" s="135">
        <v>0</v>
      </c>
      <c r="AX261" s="135">
        <v>0</v>
      </c>
      <c r="AY261" s="135">
        <v>0</v>
      </c>
      <c r="AZ261" s="135">
        <v>0</v>
      </c>
      <c r="BA261" s="135">
        <v>0</v>
      </c>
      <c r="BB261" s="135">
        <v>1</v>
      </c>
      <c r="BC261" s="135">
        <v>0</v>
      </c>
      <c r="BD261" s="135">
        <v>0</v>
      </c>
      <c r="BE261" s="135">
        <v>0</v>
      </c>
      <c r="BF261" s="135">
        <v>0</v>
      </c>
      <c r="BG261" s="135">
        <v>0</v>
      </c>
      <c r="BH261" s="135">
        <v>0</v>
      </c>
      <c r="BI261" s="135">
        <v>1</v>
      </c>
      <c r="BJ261" s="135">
        <v>0</v>
      </c>
      <c r="BK261" s="135">
        <v>0</v>
      </c>
      <c r="BL261" s="135">
        <v>0</v>
      </c>
      <c r="BM261" s="135">
        <v>0</v>
      </c>
      <c r="BN261" s="135">
        <v>0</v>
      </c>
      <c r="BO261" s="135">
        <v>0</v>
      </c>
      <c r="BP261" s="135">
        <v>0</v>
      </c>
      <c r="BQ261" s="135">
        <v>0</v>
      </c>
      <c r="BR261" s="135">
        <v>0</v>
      </c>
      <c r="BS261" s="135">
        <v>1</v>
      </c>
      <c r="BT261" s="135">
        <v>1</v>
      </c>
      <c r="BU261" s="135">
        <v>0</v>
      </c>
      <c r="BV261" s="135">
        <v>0</v>
      </c>
      <c r="BW261" s="135">
        <v>0</v>
      </c>
      <c r="BX261" s="135">
        <v>0</v>
      </c>
      <c r="BY261" s="135">
        <v>0</v>
      </c>
      <c r="BZ261" s="135">
        <v>0</v>
      </c>
      <c r="CA261" s="135">
        <v>0</v>
      </c>
      <c r="CB261" s="135">
        <v>0</v>
      </c>
      <c r="CC261" s="135">
        <v>0</v>
      </c>
      <c r="CD261" s="135">
        <v>1</v>
      </c>
      <c r="CE261" s="135">
        <v>0</v>
      </c>
      <c r="CF261" s="135">
        <v>0</v>
      </c>
      <c r="CG261" s="135">
        <v>0</v>
      </c>
      <c r="CH261" s="135">
        <v>0</v>
      </c>
      <c r="CI261" s="135">
        <v>0</v>
      </c>
      <c r="CJ261" s="135">
        <v>0</v>
      </c>
      <c r="CK261" s="135">
        <v>0</v>
      </c>
      <c r="CL261" s="135">
        <v>0</v>
      </c>
      <c r="CM261" s="135">
        <v>0</v>
      </c>
      <c r="CN261" s="135">
        <v>0</v>
      </c>
      <c r="CO261" s="135">
        <v>0</v>
      </c>
      <c r="CP261" s="135">
        <v>0</v>
      </c>
      <c r="CQ261" s="135">
        <v>1</v>
      </c>
      <c r="CR261" s="135">
        <v>0</v>
      </c>
      <c r="CS261" s="135">
        <v>1</v>
      </c>
      <c r="CT261" s="135">
        <v>1</v>
      </c>
      <c r="CU261" s="135">
        <v>0</v>
      </c>
      <c r="CV261" s="135">
        <v>0</v>
      </c>
      <c r="CW261" s="135">
        <v>0</v>
      </c>
      <c r="CX261" s="135"/>
    </row>
    <row r="262" spans="1:102" x14ac:dyDescent="0.35">
      <c r="A262" s="135">
        <v>261</v>
      </c>
      <c r="B262" s="135">
        <v>0</v>
      </c>
      <c r="C262" s="135">
        <v>0</v>
      </c>
      <c r="D262" s="135">
        <v>0</v>
      </c>
      <c r="E262" s="135">
        <v>0</v>
      </c>
      <c r="F262" s="135">
        <v>0</v>
      </c>
      <c r="G262" s="135">
        <v>0</v>
      </c>
      <c r="H262" s="135">
        <v>0</v>
      </c>
      <c r="I262" s="135">
        <v>1</v>
      </c>
      <c r="J262" s="135">
        <v>0</v>
      </c>
      <c r="K262" s="135">
        <v>0</v>
      </c>
      <c r="L262" s="135">
        <v>0</v>
      </c>
      <c r="M262" s="135">
        <v>0</v>
      </c>
      <c r="N262" s="135">
        <v>0</v>
      </c>
      <c r="O262" s="135">
        <v>0</v>
      </c>
      <c r="P262" s="135">
        <v>0</v>
      </c>
      <c r="Q262" s="135">
        <v>0</v>
      </c>
      <c r="R262" s="135">
        <v>0</v>
      </c>
      <c r="S262" s="135">
        <v>0</v>
      </c>
      <c r="T262" s="135">
        <v>0</v>
      </c>
      <c r="U262" s="135">
        <v>0</v>
      </c>
      <c r="V262" s="135">
        <v>0</v>
      </c>
      <c r="W262" s="135">
        <v>1</v>
      </c>
      <c r="X262" s="135">
        <v>0</v>
      </c>
      <c r="Y262" s="135">
        <v>0</v>
      </c>
      <c r="Z262" s="135">
        <v>0</v>
      </c>
      <c r="AA262" s="135">
        <v>0</v>
      </c>
      <c r="AB262" s="135">
        <v>0</v>
      </c>
      <c r="AC262" s="135">
        <v>0</v>
      </c>
      <c r="AD262" s="135">
        <v>0</v>
      </c>
      <c r="AE262" s="135">
        <v>0</v>
      </c>
      <c r="AF262" s="135">
        <v>0</v>
      </c>
      <c r="AG262" s="135">
        <v>0</v>
      </c>
      <c r="AH262" s="135">
        <v>0</v>
      </c>
      <c r="AI262" s="135">
        <v>0</v>
      </c>
      <c r="AJ262" s="135">
        <v>0</v>
      </c>
      <c r="AK262" s="135">
        <v>0</v>
      </c>
      <c r="AL262" s="135">
        <v>0</v>
      </c>
      <c r="AM262" s="135">
        <v>0</v>
      </c>
      <c r="AN262" s="135">
        <v>0</v>
      </c>
      <c r="AO262" s="135">
        <v>0</v>
      </c>
      <c r="AP262" s="135">
        <v>1</v>
      </c>
      <c r="AQ262" s="135">
        <v>0</v>
      </c>
      <c r="AR262" s="135">
        <v>0</v>
      </c>
      <c r="AS262" s="135">
        <v>0</v>
      </c>
      <c r="AT262" s="135">
        <v>0</v>
      </c>
      <c r="AU262" s="135">
        <v>1</v>
      </c>
      <c r="AV262" s="135">
        <v>0</v>
      </c>
      <c r="AW262" s="135">
        <v>0</v>
      </c>
      <c r="AX262" s="135">
        <v>0</v>
      </c>
      <c r="AY262" s="135">
        <v>0</v>
      </c>
      <c r="AZ262" s="135">
        <v>0</v>
      </c>
      <c r="BA262" s="135">
        <v>1</v>
      </c>
      <c r="BB262" s="135">
        <v>0</v>
      </c>
      <c r="BC262" s="135">
        <v>1</v>
      </c>
      <c r="BD262" s="135">
        <v>0</v>
      </c>
      <c r="BE262" s="135">
        <v>0</v>
      </c>
      <c r="BF262" s="135">
        <v>0</v>
      </c>
      <c r="BG262" s="135">
        <v>0</v>
      </c>
      <c r="BH262" s="135">
        <v>0</v>
      </c>
      <c r="BI262" s="135">
        <v>0</v>
      </c>
      <c r="BJ262" s="135">
        <v>0</v>
      </c>
      <c r="BK262" s="135">
        <v>0</v>
      </c>
      <c r="BL262" s="135">
        <v>0</v>
      </c>
      <c r="BM262" s="135">
        <v>0</v>
      </c>
      <c r="BN262" s="135">
        <v>0</v>
      </c>
      <c r="BO262" s="135">
        <v>0</v>
      </c>
      <c r="BP262" s="135">
        <v>1</v>
      </c>
      <c r="BQ262" s="135">
        <v>0</v>
      </c>
      <c r="BR262" s="135">
        <v>0</v>
      </c>
      <c r="BS262" s="135">
        <v>0</v>
      </c>
      <c r="BT262" s="135">
        <v>0</v>
      </c>
      <c r="BU262" s="135">
        <v>0</v>
      </c>
      <c r="BV262" s="135">
        <v>0</v>
      </c>
      <c r="BW262" s="135">
        <v>0</v>
      </c>
      <c r="BX262" s="135">
        <v>1</v>
      </c>
      <c r="BY262" s="135">
        <v>0</v>
      </c>
      <c r="BZ262" s="135">
        <v>0</v>
      </c>
      <c r="CA262" s="135">
        <v>0</v>
      </c>
      <c r="CB262" s="135">
        <v>0</v>
      </c>
      <c r="CC262" s="135">
        <v>0</v>
      </c>
      <c r="CD262" s="135">
        <v>0</v>
      </c>
      <c r="CE262" s="135">
        <v>0</v>
      </c>
      <c r="CF262" s="135">
        <v>0</v>
      </c>
      <c r="CG262" s="135">
        <v>0</v>
      </c>
      <c r="CH262" s="135">
        <v>0</v>
      </c>
      <c r="CI262" s="135">
        <v>0</v>
      </c>
      <c r="CJ262" s="135">
        <v>0</v>
      </c>
      <c r="CK262" s="135">
        <v>1</v>
      </c>
      <c r="CL262" s="135">
        <v>0</v>
      </c>
      <c r="CM262" s="135">
        <v>0</v>
      </c>
      <c r="CN262" s="135">
        <v>0</v>
      </c>
      <c r="CO262" s="135">
        <v>0</v>
      </c>
      <c r="CP262" s="135">
        <v>0</v>
      </c>
      <c r="CQ262" s="135">
        <v>0</v>
      </c>
      <c r="CR262" s="135">
        <v>0</v>
      </c>
      <c r="CS262" s="135">
        <v>0</v>
      </c>
      <c r="CT262" s="135">
        <v>0</v>
      </c>
      <c r="CU262" s="135">
        <v>0</v>
      </c>
      <c r="CV262" s="135">
        <v>0</v>
      </c>
      <c r="CW262" s="135">
        <v>0</v>
      </c>
      <c r="CX262" s="135"/>
    </row>
    <row r="263" spans="1:102" x14ac:dyDescent="0.35">
      <c r="A263" s="135">
        <v>262</v>
      </c>
      <c r="B263" s="135">
        <v>0</v>
      </c>
      <c r="C263" s="135">
        <v>0</v>
      </c>
      <c r="D263" s="135">
        <v>0</v>
      </c>
      <c r="E263" s="135">
        <v>0</v>
      </c>
      <c r="F263" s="135">
        <v>0</v>
      </c>
      <c r="G263" s="135">
        <v>1</v>
      </c>
      <c r="H263" s="135">
        <v>0</v>
      </c>
      <c r="I263" s="135">
        <v>0</v>
      </c>
      <c r="J263" s="135">
        <v>0</v>
      </c>
      <c r="K263" s="135">
        <v>2</v>
      </c>
      <c r="L263" s="135">
        <v>0</v>
      </c>
      <c r="M263" s="135">
        <v>0</v>
      </c>
      <c r="N263" s="135">
        <v>1</v>
      </c>
      <c r="O263" s="135">
        <v>1</v>
      </c>
      <c r="P263" s="135">
        <v>0</v>
      </c>
      <c r="Q263" s="135">
        <v>0</v>
      </c>
      <c r="R263" s="135">
        <v>0</v>
      </c>
      <c r="S263" s="135">
        <v>0</v>
      </c>
      <c r="T263" s="135">
        <v>0</v>
      </c>
      <c r="U263" s="135">
        <v>0</v>
      </c>
      <c r="V263" s="135">
        <v>0</v>
      </c>
      <c r="W263" s="135">
        <v>1</v>
      </c>
      <c r="X263" s="135">
        <v>1</v>
      </c>
      <c r="Y263" s="135">
        <v>0</v>
      </c>
      <c r="Z263" s="135">
        <v>0</v>
      </c>
      <c r="AA263" s="135">
        <v>0</v>
      </c>
      <c r="AB263" s="135">
        <v>0</v>
      </c>
      <c r="AC263" s="135">
        <v>0</v>
      </c>
      <c r="AD263" s="135">
        <v>0</v>
      </c>
      <c r="AE263" s="135">
        <v>0</v>
      </c>
      <c r="AF263" s="135">
        <v>0</v>
      </c>
      <c r="AG263" s="135">
        <v>0</v>
      </c>
      <c r="AH263" s="135">
        <v>1</v>
      </c>
      <c r="AI263" s="135">
        <v>0</v>
      </c>
      <c r="AJ263" s="135">
        <v>0</v>
      </c>
      <c r="AK263" s="135">
        <v>0</v>
      </c>
      <c r="AL263" s="135">
        <v>0</v>
      </c>
      <c r="AM263" s="135">
        <v>1</v>
      </c>
      <c r="AN263" s="135">
        <v>0</v>
      </c>
      <c r="AO263" s="135">
        <v>0</v>
      </c>
      <c r="AP263" s="135">
        <v>1</v>
      </c>
      <c r="AQ263" s="135">
        <v>0</v>
      </c>
      <c r="AR263" s="135">
        <v>0</v>
      </c>
      <c r="AS263" s="135">
        <v>0</v>
      </c>
      <c r="AT263" s="135">
        <v>0</v>
      </c>
      <c r="AU263" s="135">
        <v>0</v>
      </c>
      <c r="AV263" s="135">
        <v>0</v>
      </c>
      <c r="AW263" s="135">
        <v>0</v>
      </c>
      <c r="AX263" s="135">
        <v>0</v>
      </c>
      <c r="AY263" s="135">
        <v>0</v>
      </c>
      <c r="AZ263" s="135">
        <v>0</v>
      </c>
      <c r="BA263" s="135">
        <v>0</v>
      </c>
      <c r="BB263" s="135">
        <v>0</v>
      </c>
      <c r="BC263" s="135">
        <v>0</v>
      </c>
      <c r="BD263" s="135">
        <v>0</v>
      </c>
      <c r="BE263" s="135">
        <v>0</v>
      </c>
      <c r="BF263" s="135">
        <v>0</v>
      </c>
      <c r="BG263" s="135">
        <v>1</v>
      </c>
      <c r="BH263" s="135">
        <v>0</v>
      </c>
      <c r="BI263" s="135">
        <v>1</v>
      </c>
      <c r="BJ263" s="135">
        <v>0</v>
      </c>
      <c r="BK263" s="135">
        <v>0</v>
      </c>
      <c r="BL263" s="135">
        <v>0</v>
      </c>
      <c r="BM263" s="135">
        <v>0</v>
      </c>
      <c r="BN263" s="135">
        <v>0</v>
      </c>
      <c r="BO263" s="135">
        <v>0</v>
      </c>
      <c r="BP263" s="135">
        <v>0</v>
      </c>
      <c r="BQ263" s="135">
        <v>0</v>
      </c>
      <c r="BR263" s="135">
        <v>0</v>
      </c>
      <c r="BS263" s="135">
        <v>0</v>
      </c>
      <c r="BT263" s="135">
        <v>1</v>
      </c>
      <c r="BU263" s="135">
        <v>0</v>
      </c>
      <c r="BV263" s="135">
        <v>0</v>
      </c>
      <c r="BW263" s="135">
        <v>0</v>
      </c>
      <c r="BX263" s="135">
        <v>0</v>
      </c>
      <c r="BY263" s="135">
        <v>0</v>
      </c>
      <c r="BZ263" s="135">
        <v>0</v>
      </c>
      <c r="CA263" s="135">
        <v>0</v>
      </c>
      <c r="CB263" s="135">
        <v>0</v>
      </c>
      <c r="CC263" s="135">
        <v>0</v>
      </c>
      <c r="CD263" s="135">
        <v>0</v>
      </c>
      <c r="CE263" s="135">
        <v>0</v>
      </c>
      <c r="CF263" s="135">
        <v>0</v>
      </c>
      <c r="CG263" s="135">
        <v>0</v>
      </c>
      <c r="CH263" s="135">
        <v>0</v>
      </c>
      <c r="CI263" s="135">
        <v>0</v>
      </c>
      <c r="CJ263" s="135">
        <v>0</v>
      </c>
      <c r="CK263" s="135">
        <v>0</v>
      </c>
      <c r="CL263" s="135">
        <v>0</v>
      </c>
      <c r="CM263" s="135">
        <v>0</v>
      </c>
      <c r="CN263" s="135">
        <v>0</v>
      </c>
      <c r="CO263" s="135">
        <v>0</v>
      </c>
      <c r="CP263" s="135">
        <v>0</v>
      </c>
      <c r="CQ263" s="135">
        <v>0</v>
      </c>
      <c r="CR263" s="135">
        <v>0</v>
      </c>
      <c r="CS263" s="135">
        <v>0</v>
      </c>
      <c r="CT263" s="135">
        <v>0</v>
      </c>
      <c r="CU263" s="135">
        <v>0</v>
      </c>
      <c r="CV263" s="135">
        <v>1</v>
      </c>
      <c r="CW263" s="135">
        <v>0</v>
      </c>
      <c r="CX263" s="135"/>
    </row>
    <row r="264" spans="1:102" x14ac:dyDescent="0.35">
      <c r="A264" s="135">
        <v>263</v>
      </c>
      <c r="B264" s="135">
        <v>0</v>
      </c>
      <c r="C264" s="135">
        <v>0</v>
      </c>
      <c r="D264" s="135">
        <v>0</v>
      </c>
      <c r="E264" s="135">
        <v>0</v>
      </c>
      <c r="F264" s="135">
        <v>1</v>
      </c>
      <c r="G264" s="135">
        <v>0</v>
      </c>
      <c r="H264" s="135">
        <v>0</v>
      </c>
      <c r="I264" s="135">
        <v>0</v>
      </c>
      <c r="J264" s="135">
        <v>1</v>
      </c>
      <c r="K264" s="135">
        <v>0</v>
      </c>
      <c r="L264" s="135">
        <v>0</v>
      </c>
      <c r="M264" s="135">
        <v>0</v>
      </c>
      <c r="N264" s="135">
        <v>0</v>
      </c>
      <c r="O264" s="135">
        <v>0</v>
      </c>
      <c r="P264" s="135">
        <v>1</v>
      </c>
      <c r="Q264" s="135">
        <v>0</v>
      </c>
      <c r="R264" s="135">
        <v>0</v>
      </c>
      <c r="S264" s="135">
        <v>0</v>
      </c>
      <c r="T264" s="135">
        <v>0</v>
      </c>
      <c r="U264" s="135">
        <v>0</v>
      </c>
      <c r="V264" s="135">
        <v>0</v>
      </c>
      <c r="W264" s="135">
        <v>0</v>
      </c>
      <c r="X264" s="135">
        <v>0</v>
      </c>
      <c r="Y264" s="135">
        <v>0</v>
      </c>
      <c r="Z264" s="135">
        <v>0</v>
      </c>
      <c r="AA264" s="135">
        <v>0</v>
      </c>
      <c r="AB264" s="135">
        <v>0</v>
      </c>
      <c r="AC264" s="135">
        <v>0</v>
      </c>
      <c r="AD264" s="135">
        <v>0</v>
      </c>
      <c r="AE264" s="135">
        <v>0</v>
      </c>
      <c r="AF264" s="135">
        <v>0</v>
      </c>
      <c r="AG264" s="135">
        <v>0</v>
      </c>
      <c r="AH264" s="135">
        <v>0</v>
      </c>
      <c r="AI264" s="135">
        <v>0</v>
      </c>
      <c r="AJ264" s="135">
        <v>0</v>
      </c>
      <c r="AK264" s="135">
        <v>0</v>
      </c>
      <c r="AL264" s="135">
        <v>0</v>
      </c>
      <c r="AM264" s="135">
        <v>0</v>
      </c>
      <c r="AN264" s="135">
        <v>0</v>
      </c>
      <c r="AO264" s="135">
        <v>0</v>
      </c>
      <c r="AP264" s="135">
        <v>0</v>
      </c>
      <c r="AQ264" s="135">
        <v>0</v>
      </c>
      <c r="AR264" s="135">
        <v>0</v>
      </c>
      <c r="AS264" s="135">
        <v>0</v>
      </c>
      <c r="AT264" s="135">
        <v>0</v>
      </c>
      <c r="AU264" s="135">
        <v>1</v>
      </c>
      <c r="AV264" s="135">
        <v>0</v>
      </c>
      <c r="AW264" s="135">
        <v>0</v>
      </c>
      <c r="AX264" s="135">
        <v>0</v>
      </c>
      <c r="AY264" s="135">
        <v>0</v>
      </c>
      <c r="AZ264" s="135">
        <v>0</v>
      </c>
      <c r="BA264" s="135">
        <v>1</v>
      </c>
      <c r="BB264" s="135">
        <v>0</v>
      </c>
      <c r="BC264" s="135">
        <v>0</v>
      </c>
      <c r="BD264" s="135">
        <v>0</v>
      </c>
      <c r="BE264" s="135">
        <v>0</v>
      </c>
      <c r="BF264" s="135">
        <v>0</v>
      </c>
      <c r="BG264" s="135">
        <v>0</v>
      </c>
      <c r="BH264" s="135">
        <v>0</v>
      </c>
      <c r="BI264" s="135">
        <v>0</v>
      </c>
      <c r="BJ264" s="135">
        <v>0</v>
      </c>
      <c r="BK264" s="135">
        <v>0</v>
      </c>
      <c r="BL264" s="135">
        <v>0</v>
      </c>
      <c r="BM264" s="135">
        <v>0</v>
      </c>
      <c r="BN264" s="135">
        <v>0</v>
      </c>
      <c r="BO264" s="135">
        <v>0</v>
      </c>
      <c r="BP264" s="135">
        <v>0</v>
      </c>
      <c r="BQ264" s="135">
        <v>1</v>
      </c>
      <c r="BR264" s="135">
        <v>0</v>
      </c>
      <c r="BS264" s="135">
        <v>0</v>
      </c>
      <c r="BT264" s="135">
        <v>0</v>
      </c>
      <c r="BU264" s="135">
        <v>0</v>
      </c>
      <c r="BV264" s="135">
        <v>0</v>
      </c>
      <c r="BW264" s="135">
        <v>1</v>
      </c>
      <c r="BX264" s="135">
        <v>0</v>
      </c>
      <c r="BY264" s="135">
        <v>0</v>
      </c>
      <c r="BZ264" s="135">
        <v>0</v>
      </c>
      <c r="CA264" s="135">
        <v>0</v>
      </c>
      <c r="CB264" s="135">
        <v>1</v>
      </c>
      <c r="CC264" s="135">
        <v>1</v>
      </c>
      <c r="CD264" s="135">
        <v>0</v>
      </c>
      <c r="CE264" s="135">
        <v>0</v>
      </c>
      <c r="CF264" s="135">
        <v>0</v>
      </c>
      <c r="CG264" s="135">
        <v>1</v>
      </c>
      <c r="CH264" s="135">
        <v>0</v>
      </c>
      <c r="CI264" s="135">
        <v>0</v>
      </c>
      <c r="CJ264" s="135">
        <v>0</v>
      </c>
      <c r="CK264" s="135">
        <v>0</v>
      </c>
      <c r="CL264" s="135">
        <v>1</v>
      </c>
      <c r="CM264" s="135">
        <v>0</v>
      </c>
      <c r="CN264" s="135">
        <v>0</v>
      </c>
      <c r="CO264" s="135">
        <v>0</v>
      </c>
      <c r="CP264" s="135">
        <v>0</v>
      </c>
      <c r="CQ264" s="135">
        <v>0</v>
      </c>
      <c r="CR264" s="135">
        <v>0</v>
      </c>
      <c r="CS264" s="135">
        <v>0</v>
      </c>
      <c r="CT264" s="135">
        <v>0</v>
      </c>
      <c r="CU264" s="135">
        <v>0</v>
      </c>
      <c r="CV264" s="135">
        <v>0</v>
      </c>
      <c r="CW264" s="135">
        <v>0</v>
      </c>
      <c r="CX264" s="135"/>
    </row>
    <row r="265" spans="1:102" x14ac:dyDescent="0.35">
      <c r="A265" s="135">
        <v>264</v>
      </c>
      <c r="B265" s="135">
        <v>0</v>
      </c>
      <c r="C265" s="135">
        <v>1</v>
      </c>
      <c r="D265" s="135">
        <v>0</v>
      </c>
      <c r="E265" s="135">
        <v>1</v>
      </c>
      <c r="F265" s="135">
        <v>0</v>
      </c>
      <c r="G265" s="135">
        <v>0</v>
      </c>
      <c r="H265" s="135">
        <v>0</v>
      </c>
      <c r="I265" s="135">
        <v>0</v>
      </c>
      <c r="J265" s="135">
        <v>1</v>
      </c>
      <c r="K265" s="135">
        <v>0</v>
      </c>
      <c r="L265" s="135">
        <v>0</v>
      </c>
      <c r="M265" s="135">
        <v>0</v>
      </c>
      <c r="N265" s="135">
        <v>1</v>
      </c>
      <c r="O265" s="135">
        <v>0</v>
      </c>
      <c r="P265" s="135">
        <v>0</v>
      </c>
      <c r="Q265" s="135">
        <v>1</v>
      </c>
      <c r="R265" s="135">
        <v>0</v>
      </c>
      <c r="S265" s="135">
        <v>0</v>
      </c>
      <c r="T265" s="135">
        <v>0</v>
      </c>
      <c r="U265" s="135">
        <v>0</v>
      </c>
      <c r="V265" s="135">
        <v>0</v>
      </c>
      <c r="W265" s="135">
        <v>1</v>
      </c>
      <c r="X265" s="135">
        <v>0</v>
      </c>
      <c r="Y265" s="135">
        <v>0</v>
      </c>
      <c r="Z265" s="135">
        <v>0</v>
      </c>
      <c r="AA265" s="135">
        <v>1</v>
      </c>
      <c r="AB265" s="135">
        <v>0</v>
      </c>
      <c r="AC265" s="135">
        <v>1</v>
      </c>
      <c r="AD265" s="135">
        <v>0</v>
      </c>
      <c r="AE265" s="135">
        <v>0</v>
      </c>
      <c r="AF265" s="135">
        <v>0</v>
      </c>
      <c r="AG265" s="135">
        <v>0</v>
      </c>
      <c r="AH265" s="135">
        <v>0</v>
      </c>
      <c r="AI265" s="135">
        <v>0</v>
      </c>
      <c r="AJ265" s="135">
        <v>0</v>
      </c>
      <c r="AK265" s="135">
        <v>1</v>
      </c>
      <c r="AL265" s="135">
        <v>0</v>
      </c>
      <c r="AM265" s="135">
        <v>0</v>
      </c>
      <c r="AN265" s="135">
        <v>1</v>
      </c>
      <c r="AO265" s="135">
        <v>0</v>
      </c>
      <c r="AP265" s="135">
        <v>0</v>
      </c>
      <c r="AQ265" s="135">
        <v>0</v>
      </c>
      <c r="AR265" s="135">
        <v>0</v>
      </c>
      <c r="AS265" s="135">
        <v>0</v>
      </c>
      <c r="AT265" s="135">
        <v>0</v>
      </c>
      <c r="AU265" s="135">
        <v>0</v>
      </c>
      <c r="AV265" s="135">
        <v>0</v>
      </c>
      <c r="AW265" s="135">
        <v>1</v>
      </c>
      <c r="AX265" s="135">
        <v>0</v>
      </c>
      <c r="AY265" s="135">
        <v>0</v>
      </c>
      <c r="AZ265" s="135">
        <v>0</v>
      </c>
      <c r="BA265" s="135">
        <v>0</v>
      </c>
      <c r="BB265" s="135">
        <v>0</v>
      </c>
      <c r="BC265" s="135">
        <v>0</v>
      </c>
      <c r="BD265" s="135">
        <v>0</v>
      </c>
      <c r="BE265" s="135">
        <v>0</v>
      </c>
      <c r="BF265" s="135">
        <v>0</v>
      </c>
      <c r="BG265" s="135">
        <v>0</v>
      </c>
      <c r="BH265" s="135">
        <v>0</v>
      </c>
      <c r="BI265" s="135">
        <v>1</v>
      </c>
      <c r="BJ265" s="135">
        <v>0</v>
      </c>
      <c r="BK265" s="135">
        <v>0</v>
      </c>
      <c r="BL265" s="135">
        <v>0</v>
      </c>
      <c r="BM265" s="135">
        <v>0</v>
      </c>
      <c r="BN265" s="135">
        <v>0</v>
      </c>
      <c r="BO265" s="135">
        <v>0</v>
      </c>
      <c r="BP265" s="135">
        <v>0</v>
      </c>
      <c r="BQ265" s="135">
        <v>2</v>
      </c>
      <c r="BR265" s="135">
        <v>0</v>
      </c>
      <c r="BS265" s="135">
        <v>0</v>
      </c>
      <c r="BT265" s="135">
        <v>0</v>
      </c>
      <c r="BU265" s="135">
        <v>0</v>
      </c>
      <c r="BV265" s="135">
        <v>0</v>
      </c>
      <c r="BW265" s="135">
        <v>0</v>
      </c>
      <c r="BX265" s="135">
        <v>1</v>
      </c>
      <c r="BY265" s="135">
        <v>0</v>
      </c>
      <c r="BZ265" s="135">
        <v>0</v>
      </c>
      <c r="CA265" s="135">
        <v>0</v>
      </c>
      <c r="CB265" s="135">
        <v>0</v>
      </c>
      <c r="CC265" s="135">
        <v>1</v>
      </c>
      <c r="CD265" s="135">
        <v>0</v>
      </c>
      <c r="CE265" s="135">
        <v>0</v>
      </c>
      <c r="CF265" s="135">
        <v>0</v>
      </c>
      <c r="CG265" s="135">
        <v>0</v>
      </c>
      <c r="CH265" s="135">
        <v>0</v>
      </c>
      <c r="CI265" s="135">
        <v>0</v>
      </c>
      <c r="CJ265" s="135">
        <v>0</v>
      </c>
      <c r="CK265" s="135">
        <v>0</v>
      </c>
      <c r="CL265" s="135">
        <v>0</v>
      </c>
      <c r="CM265" s="135">
        <v>0</v>
      </c>
      <c r="CN265" s="135">
        <v>1</v>
      </c>
      <c r="CO265" s="135">
        <v>0</v>
      </c>
      <c r="CP265" s="135">
        <v>0</v>
      </c>
      <c r="CQ265" s="135">
        <v>0</v>
      </c>
      <c r="CR265" s="135">
        <v>0</v>
      </c>
      <c r="CS265" s="135">
        <v>0</v>
      </c>
      <c r="CT265" s="135">
        <v>0</v>
      </c>
      <c r="CU265" s="135">
        <v>0</v>
      </c>
      <c r="CV265" s="135">
        <v>0</v>
      </c>
      <c r="CW265" s="135">
        <v>1</v>
      </c>
      <c r="CX265" s="135"/>
    </row>
    <row r="266" spans="1:102" x14ac:dyDescent="0.35">
      <c r="A266" s="135">
        <v>265</v>
      </c>
      <c r="B266" s="135">
        <v>0</v>
      </c>
      <c r="C266" s="135">
        <v>0</v>
      </c>
      <c r="D266" s="135">
        <v>1</v>
      </c>
      <c r="E266" s="135">
        <v>1</v>
      </c>
      <c r="F266" s="135">
        <v>0</v>
      </c>
      <c r="G266" s="135">
        <v>1</v>
      </c>
      <c r="H266" s="135">
        <v>0</v>
      </c>
      <c r="I266" s="135">
        <v>0</v>
      </c>
      <c r="J266" s="135">
        <v>0</v>
      </c>
      <c r="K266" s="135">
        <v>0</v>
      </c>
      <c r="L266" s="135">
        <v>0</v>
      </c>
      <c r="M266" s="135">
        <v>0</v>
      </c>
      <c r="N266" s="135">
        <v>0</v>
      </c>
      <c r="O266" s="135">
        <v>0</v>
      </c>
      <c r="P266" s="135">
        <v>0</v>
      </c>
      <c r="Q266" s="135">
        <v>1</v>
      </c>
      <c r="R266" s="135">
        <v>0</v>
      </c>
      <c r="S266" s="135">
        <v>0</v>
      </c>
      <c r="T266" s="135">
        <v>0</v>
      </c>
      <c r="U266" s="135">
        <v>1</v>
      </c>
      <c r="V266" s="135">
        <v>0</v>
      </c>
      <c r="W266" s="135">
        <v>0</v>
      </c>
      <c r="X266" s="135">
        <v>0</v>
      </c>
      <c r="Y266" s="135">
        <v>0</v>
      </c>
      <c r="Z266" s="135">
        <v>0</v>
      </c>
      <c r="AA266" s="135">
        <v>0</v>
      </c>
      <c r="AB266" s="135">
        <v>1</v>
      </c>
      <c r="AC266" s="135">
        <v>0</v>
      </c>
      <c r="AD266" s="135">
        <v>0</v>
      </c>
      <c r="AE266" s="135">
        <v>0</v>
      </c>
      <c r="AF266" s="135">
        <v>0</v>
      </c>
      <c r="AG266" s="135">
        <v>0</v>
      </c>
      <c r="AH266" s="135">
        <v>0</v>
      </c>
      <c r="AI266" s="135">
        <v>0</v>
      </c>
      <c r="AJ266" s="135">
        <v>0</v>
      </c>
      <c r="AK266" s="135">
        <v>0</v>
      </c>
      <c r="AL266" s="135">
        <v>0</v>
      </c>
      <c r="AM266" s="135">
        <v>0</v>
      </c>
      <c r="AN266" s="135">
        <v>0</v>
      </c>
      <c r="AO266" s="135">
        <v>0</v>
      </c>
      <c r="AP266" s="135">
        <v>1</v>
      </c>
      <c r="AQ266" s="135">
        <v>0</v>
      </c>
      <c r="AR266" s="135">
        <v>0</v>
      </c>
      <c r="AS266" s="135">
        <v>0</v>
      </c>
      <c r="AT266" s="135">
        <v>0</v>
      </c>
      <c r="AU266" s="135">
        <v>0</v>
      </c>
      <c r="AV266" s="135">
        <v>1</v>
      </c>
      <c r="AW266" s="135">
        <v>0</v>
      </c>
      <c r="AX266" s="135">
        <v>1</v>
      </c>
      <c r="AY266" s="135">
        <v>0</v>
      </c>
      <c r="AZ266" s="135">
        <v>0</v>
      </c>
      <c r="BA266" s="135">
        <v>0</v>
      </c>
      <c r="BB266" s="135">
        <v>0</v>
      </c>
      <c r="BC266" s="135">
        <v>0</v>
      </c>
      <c r="BD266" s="135">
        <v>0</v>
      </c>
      <c r="BE266" s="135">
        <v>1</v>
      </c>
      <c r="BF266" s="135">
        <v>0</v>
      </c>
      <c r="BG266" s="135">
        <v>0</v>
      </c>
      <c r="BH266" s="135">
        <v>0</v>
      </c>
      <c r="BI266" s="135">
        <v>0</v>
      </c>
      <c r="BJ266" s="135">
        <v>0</v>
      </c>
      <c r="BK266" s="135">
        <v>0</v>
      </c>
      <c r="BL266" s="135">
        <v>0</v>
      </c>
      <c r="BM266" s="135">
        <v>0</v>
      </c>
      <c r="BN266" s="135">
        <v>0</v>
      </c>
      <c r="BO266" s="135">
        <v>1</v>
      </c>
      <c r="BP266" s="135">
        <v>0</v>
      </c>
      <c r="BQ266" s="135">
        <v>0</v>
      </c>
      <c r="BR266" s="135">
        <v>0</v>
      </c>
      <c r="BS266" s="135">
        <v>0</v>
      </c>
      <c r="BT266" s="135">
        <v>0</v>
      </c>
      <c r="BU266" s="135">
        <v>0</v>
      </c>
      <c r="BV266" s="135">
        <v>0</v>
      </c>
      <c r="BW266" s="135">
        <v>1</v>
      </c>
      <c r="BX266" s="135">
        <v>0</v>
      </c>
      <c r="BY266" s="135">
        <v>0</v>
      </c>
      <c r="BZ266" s="135">
        <v>0</v>
      </c>
      <c r="CA266" s="135">
        <v>0</v>
      </c>
      <c r="CB266" s="135">
        <v>0</v>
      </c>
      <c r="CC266" s="135">
        <v>0</v>
      </c>
      <c r="CD266" s="135">
        <v>0</v>
      </c>
      <c r="CE266" s="135">
        <v>0</v>
      </c>
      <c r="CF266" s="135">
        <v>0</v>
      </c>
      <c r="CG266" s="135">
        <v>0</v>
      </c>
      <c r="CH266" s="135">
        <v>0</v>
      </c>
      <c r="CI266" s="135">
        <v>1</v>
      </c>
      <c r="CJ266" s="135">
        <v>0</v>
      </c>
      <c r="CK266" s="135">
        <v>0</v>
      </c>
      <c r="CL266" s="135">
        <v>0</v>
      </c>
      <c r="CM266" s="135">
        <v>0</v>
      </c>
      <c r="CN266" s="135">
        <v>0</v>
      </c>
      <c r="CO266" s="135">
        <v>1</v>
      </c>
      <c r="CP266" s="135">
        <v>0</v>
      </c>
      <c r="CQ266" s="135">
        <v>0</v>
      </c>
      <c r="CR266" s="135">
        <v>0</v>
      </c>
      <c r="CS266" s="135">
        <v>0</v>
      </c>
      <c r="CT266" s="135">
        <v>1</v>
      </c>
      <c r="CU266" s="135">
        <v>0</v>
      </c>
      <c r="CV266" s="135">
        <v>1</v>
      </c>
      <c r="CW266" s="135">
        <v>0</v>
      </c>
      <c r="CX266" s="135"/>
    </row>
    <row r="267" spans="1:102" x14ac:dyDescent="0.35">
      <c r="A267" s="135">
        <v>266</v>
      </c>
      <c r="B267" s="135">
        <v>0</v>
      </c>
      <c r="C267" s="135">
        <v>1</v>
      </c>
      <c r="D267" s="135">
        <v>0</v>
      </c>
      <c r="E267" s="135">
        <v>0</v>
      </c>
      <c r="F267" s="135">
        <v>0</v>
      </c>
      <c r="G267" s="135">
        <v>0</v>
      </c>
      <c r="H267" s="135">
        <v>0</v>
      </c>
      <c r="I267" s="135">
        <v>0</v>
      </c>
      <c r="J267" s="135">
        <v>0</v>
      </c>
      <c r="K267" s="135">
        <v>0</v>
      </c>
      <c r="L267" s="135">
        <v>0</v>
      </c>
      <c r="M267" s="135">
        <v>0</v>
      </c>
      <c r="N267" s="135">
        <v>0</v>
      </c>
      <c r="O267" s="135">
        <v>0</v>
      </c>
      <c r="P267" s="135">
        <v>0</v>
      </c>
      <c r="Q267" s="135">
        <v>0</v>
      </c>
      <c r="R267" s="135">
        <v>0</v>
      </c>
      <c r="S267" s="135">
        <v>0</v>
      </c>
      <c r="T267" s="135">
        <v>0</v>
      </c>
      <c r="U267" s="135">
        <v>0</v>
      </c>
      <c r="V267" s="135">
        <v>0</v>
      </c>
      <c r="W267" s="135">
        <v>1</v>
      </c>
      <c r="X267" s="135">
        <v>0</v>
      </c>
      <c r="Y267" s="135">
        <v>0</v>
      </c>
      <c r="Z267" s="135">
        <v>0</v>
      </c>
      <c r="AA267" s="135">
        <v>0</v>
      </c>
      <c r="AB267" s="135">
        <v>0</v>
      </c>
      <c r="AC267" s="135">
        <v>0</v>
      </c>
      <c r="AD267" s="135">
        <v>1</v>
      </c>
      <c r="AE267" s="135">
        <v>0</v>
      </c>
      <c r="AF267" s="135">
        <v>0</v>
      </c>
      <c r="AG267" s="135">
        <v>0</v>
      </c>
      <c r="AH267" s="135">
        <v>0</v>
      </c>
      <c r="AI267" s="135">
        <v>0</v>
      </c>
      <c r="AJ267" s="135">
        <v>1</v>
      </c>
      <c r="AK267" s="135">
        <v>0</v>
      </c>
      <c r="AL267" s="135">
        <v>0</v>
      </c>
      <c r="AM267" s="135">
        <v>0</v>
      </c>
      <c r="AN267" s="135">
        <v>0</v>
      </c>
      <c r="AO267" s="135">
        <v>0</v>
      </c>
      <c r="AP267" s="135">
        <v>0</v>
      </c>
      <c r="AQ267" s="135">
        <v>0</v>
      </c>
      <c r="AR267" s="135">
        <v>0</v>
      </c>
      <c r="AS267" s="135">
        <v>0</v>
      </c>
      <c r="AT267" s="135">
        <v>1</v>
      </c>
      <c r="AU267" s="135">
        <v>0</v>
      </c>
      <c r="AV267" s="135">
        <v>0</v>
      </c>
      <c r="AW267" s="135">
        <v>0</v>
      </c>
      <c r="AX267" s="135">
        <v>0</v>
      </c>
      <c r="AY267" s="135">
        <v>0</v>
      </c>
      <c r="AZ267" s="135">
        <v>0</v>
      </c>
      <c r="BA267" s="135">
        <v>0</v>
      </c>
      <c r="BB267" s="135">
        <v>0</v>
      </c>
      <c r="BC267" s="135">
        <v>0</v>
      </c>
      <c r="BD267" s="135">
        <v>0</v>
      </c>
      <c r="BE267" s="135">
        <v>0</v>
      </c>
      <c r="BF267" s="135">
        <v>0</v>
      </c>
      <c r="BG267" s="135">
        <v>0</v>
      </c>
      <c r="BH267" s="135">
        <v>0</v>
      </c>
      <c r="BI267" s="135">
        <v>0</v>
      </c>
      <c r="BJ267" s="135">
        <v>0</v>
      </c>
      <c r="BK267" s="135">
        <v>0</v>
      </c>
      <c r="BL267" s="135">
        <v>1</v>
      </c>
      <c r="BM267" s="135">
        <v>0</v>
      </c>
      <c r="BN267" s="135">
        <v>0</v>
      </c>
      <c r="BO267" s="135">
        <v>0</v>
      </c>
      <c r="BP267" s="135">
        <v>0</v>
      </c>
      <c r="BQ267" s="135">
        <v>0</v>
      </c>
      <c r="BR267" s="135">
        <v>0</v>
      </c>
      <c r="BS267" s="135">
        <v>0</v>
      </c>
      <c r="BT267" s="135">
        <v>1</v>
      </c>
      <c r="BU267" s="135">
        <v>0</v>
      </c>
      <c r="BV267" s="135">
        <v>0</v>
      </c>
      <c r="BW267" s="135">
        <v>0</v>
      </c>
      <c r="BX267" s="135">
        <v>0</v>
      </c>
      <c r="BY267" s="135">
        <v>0</v>
      </c>
      <c r="BZ267" s="135">
        <v>0</v>
      </c>
      <c r="CA267" s="135">
        <v>0</v>
      </c>
      <c r="CB267" s="135">
        <v>0</v>
      </c>
      <c r="CC267" s="135">
        <v>0</v>
      </c>
      <c r="CD267" s="135">
        <v>0</v>
      </c>
      <c r="CE267" s="135">
        <v>1</v>
      </c>
      <c r="CF267" s="135">
        <v>0</v>
      </c>
      <c r="CG267" s="135">
        <v>0</v>
      </c>
      <c r="CH267" s="135">
        <v>0</v>
      </c>
      <c r="CI267" s="135">
        <v>0</v>
      </c>
      <c r="CJ267" s="135">
        <v>0</v>
      </c>
      <c r="CK267" s="135">
        <v>0</v>
      </c>
      <c r="CL267" s="135">
        <v>0</v>
      </c>
      <c r="CM267" s="135">
        <v>0</v>
      </c>
      <c r="CN267" s="135">
        <v>0</v>
      </c>
      <c r="CO267" s="135">
        <v>1</v>
      </c>
      <c r="CP267" s="135">
        <v>0</v>
      </c>
      <c r="CQ267" s="135">
        <v>0</v>
      </c>
      <c r="CR267" s="135">
        <v>0</v>
      </c>
      <c r="CS267" s="135">
        <v>0</v>
      </c>
      <c r="CT267" s="135">
        <v>0</v>
      </c>
      <c r="CU267" s="135">
        <v>0</v>
      </c>
      <c r="CV267" s="135">
        <v>0</v>
      </c>
      <c r="CW267" s="135">
        <v>0</v>
      </c>
      <c r="CX267" s="135"/>
    </row>
    <row r="268" spans="1:102" x14ac:dyDescent="0.35">
      <c r="A268" s="135">
        <v>267</v>
      </c>
      <c r="B268" s="135">
        <v>1</v>
      </c>
      <c r="C268" s="135">
        <v>0</v>
      </c>
      <c r="D268" s="135">
        <v>0</v>
      </c>
      <c r="E268" s="135">
        <v>0</v>
      </c>
      <c r="F268" s="135">
        <v>1</v>
      </c>
      <c r="G268" s="135">
        <v>0</v>
      </c>
      <c r="H268" s="135">
        <v>0</v>
      </c>
      <c r="I268" s="135">
        <v>0</v>
      </c>
      <c r="J268" s="135">
        <v>0</v>
      </c>
      <c r="K268" s="135">
        <v>0</v>
      </c>
      <c r="L268" s="135">
        <v>0</v>
      </c>
      <c r="M268" s="135">
        <v>0</v>
      </c>
      <c r="N268" s="135">
        <v>0</v>
      </c>
      <c r="O268" s="135">
        <v>0</v>
      </c>
      <c r="P268" s="135">
        <v>0</v>
      </c>
      <c r="Q268" s="135">
        <v>0</v>
      </c>
      <c r="R268" s="135">
        <v>0</v>
      </c>
      <c r="S268" s="135">
        <v>0</v>
      </c>
      <c r="T268" s="135">
        <v>0</v>
      </c>
      <c r="U268" s="135">
        <v>0</v>
      </c>
      <c r="V268" s="135">
        <v>0</v>
      </c>
      <c r="W268" s="135">
        <v>0</v>
      </c>
      <c r="X268" s="135">
        <v>0</v>
      </c>
      <c r="Y268" s="135">
        <v>1</v>
      </c>
      <c r="Z268" s="135">
        <v>0</v>
      </c>
      <c r="AA268" s="135">
        <v>0</v>
      </c>
      <c r="AB268" s="135">
        <v>2</v>
      </c>
      <c r="AC268" s="135">
        <v>1</v>
      </c>
      <c r="AD268" s="135">
        <v>0</v>
      </c>
      <c r="AE268" s="135">
        <v>0</v>
      </c>
      <c r="AF268" s="135">
        <v>0</v>
      </c>
      <c r="AG268" s="135">
        <v>0</v>
      </c>
      <c r="AH268" s="135">
        <v>0</v>
      </c>
      <c r="AI268" s="135">
        <v>0</v>
      </c>
      <c r="AJ268" s="135">
        <v>0</v>
      </c>
      <c r="AK268" s="135">
        <v>0</v>
      </c>
      <c r="AL268" s="135">
        <v>0</v>
      </c>
      <c r="AM268" s="135">
        <v>0</v>
      </c>
      <c r="AN268" s="135">
        <v>0</v>
      </c>
      <c r="AO268" s="135">
        <v>0</v>
      </c>
      <c r="AP268" s="135">
        <v>0</v>
      </c>
      <c r="AQ268" s="135">
        <v>0</v>
      </c>
      <c r="AR268" s="135">
        <v>0</v>
      </c>
      <c r="AS268" s="135">
        <v>0</v>
      </c>
      <c r="AT268" s="135">
        <v>0</v>
      </c>
      <c r="AU268" s="135">
        <v>0</v>
      </c>
      <c r="AV268" s="135">
        <v>0</v>
      </c>
      <c r="AW268" s="135">
        <v>0</v>
      </c>
      <c r="AX268" s="135">
        <v>0</v>
      </c>
      <c r="AY268" s="135">
        <v>0</v>
      </c>
      <c r="AZ268" s="135">
        <v>0</v>
      </c>
      <c r="BA268" s="135">
        <v>0</v>
      </c>
      <c r="BB268" s="135">
        <v>0</v>
      </c>
      <c r="BC268" s="135">
        <v>0</v>
      </c>
      <c r="BD268" s="135">
        <v>0</v>
      </c>
      <c r="BE268" s="135">
        <v>0</v>
      </c>
      <c r="BF268" s="135">
        <v>0</v>
      </c>
      <c r="BG268" s="135">
        <v>0</v>
      </c>
      <c r="BH268" s="135">
        <v>0</v>
      </c>
      <c r="BI268" s="135">
        <v>1</v>
      </c>
      <c r="BJ268" s="135">
        <v>0</v>
      </c>
      <c r="BK268" s="135">
        <v>0</v>
      </c>
      <c r="BL268" s="135">
        <v>1</v>
      </c>
      <c r="BM268" s="135">
        <v>0</v>
      </c>
      <c r="BN268" s="135">
        <v>0</v>
      </c>
      <c r="BO268" s="135">
        <v>0</v>
      </c>
      <c r="BP268" s="135">
        <v>0</v>
      </c>
      <c r="BQ268" s="135">
        <v>0</v>
      </c>
      <c r="BR268" s="135">
        <v>0</v>
      </c>
      <c r="BS268" s="135">
        <v>0</v>
      </c>
      <c r="BT268" s="135">
        <v>0</v>
      </c>
      <c r="BU268" s="135">
        <v>0</v>
      </c>
      <c r="BV268" s="135">
        <v>1</v>
      </c>
      <c r="BW268" s="135">
        <v>0</v>
      </c>
      <c r="BX268" s="135">
        <v>0</v>
      </c>
      <c r="BY268" s="135">
        <v>0</v>
      </c>
      <c r="BZ268" s="135">
        <v>0</v>
      </c>
      <c r="CA268" s="135">
        <v>0</v>
      </c>
      <c r="CB268" s="135">
        <v>0</v>
      </c>
      <c r="CC268" s="135">
        <v>0</v>
      </c>
      <c r="CD268" s="135">
        <v>1</v>
      </c>
      <c r="CE268" s="135">
        <v>0</v>
      </c>
      <c r="CF268" s="135">
        <v>0</v>
      </c>
      <c r="CG268" s="135">
        <v>0</v>
      </c>
      <c r="CH268" s="135">
        <v>0</v>
      </c>
      <c r="CI268" s="135">
        <v>0</v>
      </c>
      <c r="CJ268" s="135">
        <v>0</v>
      </c>
      <c r="CK268" s="135">
        <v>0</v>
      </c>
      <c r="CL268" s="135">
        <v>0</v>
      </c>
      <c r="CM268" s="135">
        <v>0</v>
      </c>
      <c r="CN268" s="135">
        <v>0</v>
      </c>
      <c r="CO268" s="135">
        <v>0</v>
      </c>
      <c r="CP268" s="135">
        <v>1</v>
      </c>
      <c r="CQ268" s="135">
        <v>0</v>
      </c>
      <c r="CR268" s="135">
        <v>1</v>
      </c>
      <c r="CS268" s="135">
        <v>0</v>
      </c>
      <c r="CT268" s="135">
        <v>1</v>
      </c>
      <c r="CU268" s="135">
        <v>0</v>
      </c>
      <c r="CV268" s="135">
        <v>0</v>
      </c>
      <c r="CW268" s="135">
        <v>0</v>
      </c>
      <c r="CX268" s="135"/>
    </row>
    <row r="269" spans="1:102" x14ac:dyDescent="0.35">
      <c r="A269" s="135">
        <v>268</v>
      </c>
      <c r="B269" s="135">
        <v>1</v>
      </c>
      <c r="C269" s="135">
        <v>1</v>
      </c>
      <c r="D269" s="135">
        <v>0</v>
      </c>
      <c r="E269" s="135">
        <v>1</v>
      </c>
      <c r="F269" s="135">
        <v>0</v>
      </c>
      <c r="G269" s="135">
        <v>0</v>
      </c>
      <c r="H269" s="135">
        <v>0</v>
      </c>
      <c r="I269" s="135">
        <v>0</v>
      </c>
      <c r="J269" s="135">
        <v>0</v>
      </c>
      <c r="K269" s="135">
        <v>0</v>
      </c>
      <c r="L269" s="135">
        <v>0</v>
      </c>
      <c r="M269" s="135">
        <v>0</v>
      </c>
      <c r="N269" s="135">
        <v>0</v>
      </c>
      <c r="O269" s="135">
        <v>0</v>
      </c>
      <c r="P269" s="135">
        <v>0</v>
      </c>
      <c r="Q269" s="135">
        <v>1</v>
      </c>
      <c r="R269" s="135">
        <v>0</v>
      </c>
      <c r="S269" s="135">
        <v>0</v>
      </c>
      <c r="T269" s="135">
        <v>0</v>
      </c>
      <c r="U269" s="135">
        <v>0</v>
      </c>
      <c r="V269" s="135">
        <v>0</v>
      </c>
      <c r="W269" s="135">
        <v>0</v>
      </c>
      <c r="X269" s="135">
        <v>0</v>
      </c>
      <c r="Y269" s="135">
        <v>0</v>
      </c>
      <c r="Z269" s="135">
        <v>1</v>
      </c>
      <c r="AA269" s="135">
        <v>0</v>
      </c>
      <c r="AB269" s="135">
        <v>0</v>
      </c>
      <c r="AC269" s="135">
        <v>1</v>
      </c>
      <c r="AD269" s="135">
        <v>0</v>
      </c>
      <c r="AE269" s="135">
        <v>0</v>
      </c>
      <c r="AF269" s="135">
        <v>0</v>
      </c>
      <c r="AG269" s="135">
        <v>0</v>
      </c>
      <c r="AH269" s="135">
        <v>0</v>
      </c>
      <c r="AI269" s="135">
        <v>0</v>
      </c>
      <c r="AJ269" s="135">
        <v>0</v>
      </c>
      <c r="AK269" s="135">
        <v>0</v>
      </c>
      <c r="AL269" s="135">
        <v>0</v>
      </c>
      <c r="AM269" s="135">
        <v>0</v>
      </c>
      <c r="AN269" s="135">
        <v>0</v>
      </c>
      <c r="AO269" s="135">
        <v>0</v>
      </c>
      <c r="AP269" s="135">
        <v>0</v>
      </c>
      <c r="AQ269" s="135">
        <v>0</v>
      </c>
      <c r="AR269" s="135">
        <v>0</v>
      </c>
      <c r="AS269" s="135">
        <v>0</v>
      </c>
      <c r="AT269" s="135">
        <v>0</v>
      </c>
      <c r="AU269" s="135">
        <v>0</v>
      </c>
      <c r="AV269" s="135">
        <v>0</v>
      </c>
      <c r="AW269" s="135">
        <v>0</v>
      </c>
      <c r="AX269" s="135">
        <v>0</v>
      </c>
      <c r="AY269" s="135">
        <v>0</v>
      </c>
      <c r="AZ269" s="135">
        <v>0</v>
      </c>
      <c r="BA269" s="135">
        <v>0</v>
      </c>
      <c r="BB269" s="135">
        <v>1</v>
      </c>
      <c r="BC269" s="135">
        <v>0</v>
      </c>
      <c r="BD269" s="135">
        <v>0</v>
      </c>
      <c r="BE269" s="135">
        <v>0</v>
      </c>
      <c r="BF269" s="135">
        <v>0</v>
      </c>
      <c r="BG269" s="135">
        <v>1</v>
      </c>
      <c r="BH269" s="135">
        <v>0</v>
      </c>
      <c r="BI269" s="135">
        <v>0</v>
      </c>
      <c r="BJ269" s="135">
        <v>0</v>
      </c>
      <c r="BK269" s="135">
        <v>0</v>
      </c>
      <c r="BL269" s="135">
        <v>0</v>
      </c>
      <c r="BM269" s="135">
        <v>0</v>
      </c>
      <c r="BN269" s="135">
        <v>0</v>
      </c>
      <c r="BO269" s="135">
        <v>0</v>
      </c>
      <c r="BP269" s="135">
        <v>0</v>
      </c>
      <c r="BQ269" s="135">
        <v>0</v>
      </c>
      <c r="BR269" s="135">
        <v>0</v>
      </c>
      <c r="BS269" s="135">
        <v>0</v>
      </c>
      <c r="BT269" s="135">
        <v>0</v>
      </c>
      <c r="BU269" s="135">
        <v>0</v>
      </c>
      <c r="BV269" s="135">
        <v>0</v>
      </c>
      <c r="BW269" s="135">
        <v>0</v>
      </c>
      <c r="BX269" s="135">
        <v>0</v>
      </c>
      <c r="BY269" s="135">
        <v>0</v>
      </c>
      <c r="BZ269" s="135">
        <v>0</v>
      </c>
      <c r="CA269" s="135">
        <v>0</v>
      </c>
      <c r="CB269" s="135">
        <v>0</v>
      </c>
      <c r="CC269" s="135">
        <v>0</v>
      </c>
      <c r="CD269" s="135">
        <v>0</v>
      </c>
      <c r="CE269" s="135">
        <v>1</v>
      </c>
      <c r="CF269" s="135">
        <v>0</v>
      </c>
      <c r="CG269" s="135">
        <v>0</v>
      </c>
      <c r="CH269" s="135">
        <v>0</v>
      </c>
      <c r="CI269" s="135">
        <v>0</v>
      </c>
      <c r="CJ269" s="135">
        <v>0</v>
      </c>
      <c r="CK269" s="135">
        <v>0</v>
      </c>
      <c r="CL269" s="135">
        <v>0</v>
      </c>
      <c r="CM269" s="135">
        <v>0</v>
      </c>
      <c r="CN269" s="135">
        <v>0</v>
      </c>
      <c r="CO269" s="135">
        <v>0</v>
      </c>
      <c r="CP269" s="135">
        <v>0</v>
      </c>
      <c r="CQ269" s="135">
        <v>0</v>
      </c>
      <c r="CR269" s="135">
        <v>0</v>
      </c>
      <c r="CS269" s="135">
        <v>1</v>
      </c>
      <c r="CT269" s="135">
        <v>0</v>
      </c>
      <c r="CU269" s="135">
        <v>0</v>
      </c>
      <c r="CV269" s="135">
        <v>0</v>
      </c>
      <c r="CW269" s="135">
        <v>0</v>
      </c>
      <c r="CX269" s="135"/>
    </row>
    <row r="270" spans="1:102" x14ac:dyDescent="0.35">
      <c r="A270" s="135">
        <v>269</v>
      </c>
      <c r="B270" s="135">
        <v>0</v>
      </c>
      <c r="C270" s="135">
        <v>1</v>
      </c>
      <c r="D270" s="135">
        <v>0</v>
      </c>
      <c r="E270" s="135">
        <v>0</v>
      </c>
      <c r="F270" s="135">
        <v>0</v>
      </c>
      <c r="G270" s="135">
        <v>0</v>
      </c>
      <c r="H270" s="135">
        <v>1</v>
      </c>
      <c r="I270" s="135">
        <v>0</v>
      </c>
      <c r="J270" s="135">
        <v>0</v>
      </c>
      <c r="K270" s="135">
        <v>0</v>
      </c>
      <c r="L270" s="135">
        <v>0</v>
      </c>
      <c r="M270" s="135">
        <v>0</v>
      </c>
      <c r="N270" s="135">
        <v>0</v>
      </c>
      <c r="O270" s="135">
        <v>0</v>
      </c>
      <c r="P270" s="135">
        <v>0</v>
      </c>
      <c r="Q270" s="135">
        <v>0</v>
      </c>
      <c r="R270" s="135">
        <v>0</v>
      </c>
      <c r="S270" s="135">
        <v>0</v>
      </c>
      <c r="T270" s="135">
        <v>0</v>
      </c>
      <c r="U270" s="135">
        <v>0</v>
      </c>
      <c r="V270" s="135">
        <v>0</v>
      </c>
      <c r="W270" s="135">
        <v>0</v>
      </c>
      <c r="X270" s="135">
        <v>0</v>
      </c>
      <c r="Y270" s="135">
        <v>0</v>
      </c>
      <c r="Z270" s="135">
        <v>0</v>
      </c>
      <c r="AA270" s="135">
        <v>0</v>
      </c>
      <c r="AB270" s="135">
        <v>0</v>
      </c>
      <c r="AC270" s="135">
        <v>0</v>
      </c>
      <c r="AD270" s="135">
        <v>0</v>
      </c>
      <c r="AE270" s="135">
        <v>0</v>
      </c>
      <c r="AF270" s="135">
        <v>0</v>
      </c>
      <c r="AG270" s="135">
        <v>0</v>
      </c>
      <c r="AH270" s="135">
        <v>0</v>
      </c>
      <c r="AI270" s="135">
        <v>0</v>
      </c>
      <c r="AJ270" s="135">
        <v>0</v>
      </c>
      <c r="AK270" s="135">
        <v>0</v>
      </c>
      <c r="AL270" s="135">
        <v>0</v>
      </c>
      <c r="AM270" s="135">
        <v>0</v>
      </c>
      <c r="AN270" s="135">
        <v>0</v>
      </c>
      <c r="AO270" s="135">
        <v>0</v>
      </c>
      <c r="AP270" s="135">
        <v>0</v>
      </c>
      <c r="AQ270" s="135">
        <v>0</v>
      </c>
      <c r="AR270" s="135">
        <v>0</v>
      </c>
      <c r="AS270" s="135">
        <v>0</v>
      </c>
      <c r="AT270" s="135">
        <v>0</v>
      </c>
      <c r="AU270" s="135">
        <v>1</v>
      </c>
      <c r="AV270" s="135">
        <v>1</v>
      </c>
      <c r="AW270" s="135">
        <v>0</v>
      </c>
      <c r="AX270" s="135">
        <v>0</v>
      </c>
      <c r="AY270" s="135">
        <v>0</v>
      </c>
      <c r="AZ270" s="135">
        <v>1</v>
      </c>
      <c r="BA270" s="135">
        <v>0</v>
      </c>
      <c r="BB270" s="135">
        <v>0</v>
      </c>
      <c r="BC270" s="135">
        <v>0</v>
      </c>
      <c r="BD270" s="135">
        <v>0</v>
      </c>
      <c r="BE270" s="135">
        <v>0</v>
      </c>
      <c r="BF270" s="135">
        <v>0</v>
      </c>
      <c r="BG270" s="135">
        <v>0</v>
      </c>
      <c r="BH270" s="135">
        <v>0</v>
      </c>
      <c r="BI270" s="135">
        <v>0</v>
      </c>
      <c r="BJ270" s="135">
        <v>0</v>
      </c>
      <c r="BK270" s="135">
        <v>0</v>
      </c>
      <c r="BL270" s="135">
        <v>1</v>
      </c>
      <c r="BM270" s="135">
        <v>0</v>
      </c>
      <c r="BN270" s="135">
        <v>0</v>
      </c>
      <c r="BO270" s="135">
        <v>0</v>
      </c>
      <c r="BP270" s="135">
        <v>0</v>
      </c>
      <c r="BQ270" s="135">
        <v>0</v>
      </c>
      <c r="BR270" s="135">
        <v>1</v>
      </c>
      <c r="BS270" s="135">
        <v>0</v>
      </c>
      <c r="BT270" s="135">
        <v>0</v>
      </c>
      <c r="BU270" s="135">
        <v>0</v>
      </c>
      <c r="BV270" s="135">
        <v>0</v>
      </c>
      <c r="BW270" s="135">
        <v>0</v>
      </c>
      <c r="BX270" s="135">
        <v>0</v>
      </c>
      <c r="BY270" s="135">
        <v>1</v>
      </c>
      <c r="BZ270" s="135">
        <v>1</v>
      </c>
      <c r="CA270" s="135">
        <v>0</v>
      </c>
      <c r="CB270" s="135">
        <v>0</v>
      </c>
      <c r="CC270" s="135">
        <v>0</v>
      </c>
      <c r="CD270" s="135">
        <v>0</v>
      </c>
      <c r="CE270" s="135">
        <v>0</v>
      </c>
      <c r="CF270" s="135">
        <v>0</v>
      </c>
      <c r="CG270" s="135">
        <v>0</v>
      </c>
      <c r="CH270" s="135">
        <v>0</v>
      </c>
      <c r="CI270" s="135">
        <v>0</v>
      </c>
      <c r="CJ270" s="135">
        <v>0</v>
      </c>
      <c r="CK270" s="135">
        <v>0</v>
      </c>
      <c r="CL270" s="135">
        <v>0</v>
      </c>
      <c r="CM270" s="135">
        <v>0</v>
      </c>
      <c r="CN270" s="135">
        <v>0</v>
      </c>
      <c r="CO270" s="135">
        <v>0</v>
      </c>
      <c r="CP270" s="135">
        <v>1</v>
      </c>
      <c r="CQ270" s="135">
        <v>0</v>
      </c>
      <c r="CR270" s="135">
        <v>0</v>
      </c>
      <c r="CS270" s="135">
        <v>0</v>
      </c>
      <c r="CT270" s="135">
        <v>0</v>
      </c>
      <c r="CU270" s="135">
        <v>0</v>
      </c>
      <c r="CV270" s="135">
        <v>0</v>
      </c>
      <c r="CW270" s="135">
        <v>0</v>
      </c>
      <c r="CX270" s="135"/>
    </row>
    <row r="271" spans="1:102" x14ac:dyDescent="0.35">
      <c r="A271" s="135">
        <v>270</v>
      </c>
      <c r="B271" s="135">
        <v>0</v>
      </c>
      <c r="C271" s="135">
        <v>0</v>
      </c>
      <c r="D271" s="135">
        <v>0</v>
      </c>
      <c r="E271" s="135">
        <v>0</v>
      </c>
      <c r="F271" s="135">
        <v>1</v>
      </c>
      <c r="G271" s="135">
        <v>0</v>
      </c>
      <c r="H271" s="135">
        <v>0</v>
      </c>
      <c r="I271" s="135">
        <v>0</v>
      </c>
      <c r="J271" s="135">
        <v>0</v>
      </c>
      <c r="K271" s="135">
        <v>0</v>
      </c>
      <c r="L271" s="135">
        <v>0</v>
      </c>
      <c r="M271" s="135">
        <v>0</v>
      </c>
      <c r="N271" s="135">
        <v>0</v>
      </c>
      <c r="O271" s="135">
        <v>1</v>
      </c>
      <c r="P271" s="135">
        <v>0</v>
      </c>
      <c r="Q271" s="135">
        <v>0</v>
      </c>
      <c r="R271" s="135">
        <v>0</v>
      </c>
      <c r="S271" s="135">
        <v>0</v>
      </c>
      <c r="T271" s="135">
        <v>0</v>
      </c>
      <c r="U271" s="135">
        <v>0</v>
      </c>
      <c r="V271" s="135">
        <v>0</v>
      </c>
      <c r="W271" s="135">
        <v>1</v>
      </c>
      <c r="X271" s="135">
        <v>0</v>
      </c>
      <c r="Y271" s="135">
        <v>0</v>
      </c>
      <c r="Z271" s="135">
        <v>0</v>
      </c>
      <c r="AA271" s="135">
        <v>0</v>
      </c>
      <c r="AB271" s="135">
        <v>0</v>
      </c>
      <c r="AC271" s="135">
        <v>0</v>
      </c>
      <c r="AD271" s="135">
        <v>0</v>
      </c>
      <c r="AE271" s="135">
        <v>0</v>
      </c>
      <c r="AF271" s="135">
        <v>1</v>
      </c>
      <c r="AG271" s="135">
        <v>0</v>
      </c>
      <c r="AH271" s="135">
        <v>0</v>
      </c>
      <c r="AI271" s="135">
        <v>0</v>
      </c>
      <c r="AJ271" s="135">
        <v>0</v>
      </c>
      <c r="AK271" s="135">
        <v>0</v>
      </c>
      <c r="AL271" s="135">
        <v>1</v>
      </c>
      <c r="AM271" s="135">
        <v>0</v>
      </c>
      <c r="AN271" s="135">
        <v>0</v>
      </c>
      <c r="AO271" s="135">
        <v>0</v>
      </c>
      <c r="AP271" s="135">
        <v>0</v>
      </c>
      <c r="AQ271" s="135">
        <v>0</v>
      </c>
      <c r="AR271" s="135">
        <v>0</v>
      </c>
      <c r="AS271" s="135">
        <v>0</v>
      </c>
      <c r="AT271" s="135">
        <v>0</v>
      </c>
      <c r="AU271" s="135">
        <v>0</v>
      </c>
      <c r="AV271" s="135">
        <v>0</v>
      </c>
      <c r="AW271" s="135">
        <v>0</v>
      </c>
      <c r="AX271" s="135">
        <v>0</v>
      </c>
      <c r="AY271" s="135">
        <v>0</v>
      </c>
      <c r="AZ271" s="135">
        <v>0</v>
      </c>
      <c r="BA271" s="135">
        <v>0</v>
      </c>
      <c r="BB271" s="135">
        <v>0</v>
      </c>
      <c r="BC271" s="135">
        <v>0</v>
      </c>
      <c r="BD271" s="135">
        <v>1</v>
      </c>
      <c r="BE271" s="135">
        <v>0</v>
      </c>
      <c r="BF271" s="135">
        <v>0</v>
      </c>
      <c r="BG271" s="135">
        <v>0</v>
      </c>
      <c r="BH271" s="135">
        <v>0</v>
      </c>
      <c r="BI271" s="135">
        <v>0</v>
      </c>
      <c r="BJ271" s="135">
        <v>0</v>
      </c>
      <c r="BK271" s="135">
        <v>0</v>
      </c>
      <c r="BL271" s="135">
        <v>0</v>
      </c>
      <c r="BM271" s="135">
        <v>0</v>
      </c>
      <c r="BN271" s="135">
        <v>0</v>
      </c>
      <c r="BO271" s="135">
        <v>0</v>
      </c>
      <c r="BP271" s="135">
        <v>0</v>
      </c>
      <c r="BQ271" s="135">
        <v>0</v>
      </c>
      <c r="BR271" s="135">
        <v>0</v>
      </c>
      <c r="BS271" s="135">
        <v>0</v>
      </c>
      <c r="BT271" s="135">
        <v>0</v>
      </c>
      <c r="BU271" s="135">
        <v>0</v>
      </c>
      <c r="BV271" s="135">
        <v>0</v>
      </c>
      <c r="BW271" s="135">
        <v>1</v>
      </c>
      <c r="BX271" s="135">
        <v>0</v>
      </c>
      <c r="BY271" s="135">
        <v>0</v>
      </c>
      <c r="BZ271" s="135">
        <v>0</v>
      </c>
      <c r="CA271" s="135">
        <v>0</v>
      </c>
      <c r="CB271" s="135">
        <v>0</v>
      </c>
      <c r="CC271" s="135">
        <v>0</v>
      </c>
      <c r="CD271" s="135">
        <v>0</v>
      </c>
      <c r="CE271" s="135">
        <v>0</v>
      </c>
      <c r="CF271" s="135">
        <v>0</v>
      </c>
      <c r="CG271" s="135">
        <v>0</v>
      </c>
      <c r="CH271" s="135">
        <v>0</v>
      </c>
      <c r="CI271" s="135">
        <v>0</v>
      </c>
      <c r="CJ271" s="135">
        <v>0</v>
      </c>
      <c r="CK271" s="135">
        <v>0</v>
      </c>
      <c r="CL271" s="135">
        <v>0</v>
      </c>
      <c r="CM271" s="135">
        <v>0</v>
      </c>
      <c r="CN271" s="135">
        <v>0</v>
      </c>
      <c r="CO271" s="135">
        <v>0</v>
      </c>
      <c r="CP271" s="135">
        <v>0</v>
      </c>
      <c r="CQ271" s="135">
        <v>0</v>
      </c>
      <c r="CR271" s="135">
        <v>0</v>
      </c>
      <c r="CS271" s="135">
        <v>0</v>
      </c>
      <c r="CT271" s="135">
        <v>1</v>
      </c>
      <c r="CU271" s="135">
        <v>0</v>
      </c>
      <c r="CV271" s="135">
        <v>1</v>
      </c>
      <c r="CW271" s="135">
        <v>0</v>
      </c>
      <c r="CX271" s="135"/>
    </row>
    <row r="272" spans="1:102" x14ac:dyDescent="0.35">
      <c r="A272" s="135">
        <v>271</v>
      </c>
      <c r="B272" s="135">
        <v>0</v>
      </c>
      <c r="C272" s="135">
        <v>0</v>
      </c>
      <c r="D272" s="135">
        <v>1</v>
      </c>
      <c r="E272" s="135">
        <v>1</v>
      </c>
      <c r="F272" s="135">
        <v>0</v>
      </c>
      <c r="G272" s="135">
        <v>0</v>
      </c>
      <c r="H272" s="135">
        <v>0</v>
      </c>
      <c r="I272" s="135">
        <v>0</v>
      </c>
      <c r="J272" s="135">
        <v>0</v>
      </c>
      <c r="K272" s="135">
        <v>0</v>
      </c>
      <c r="L272" s="135">
        <v>0</v>
      </c>
      <c r="M272" s="135">
        <v>0</v>
      </c>
      <c r="N272" s="135">
        <v>0</v>
      </c>
      <c r="O272" s="135">
        <v>1</v>
      </c>
      <c r="P272" s="135">
        <v>0</v>
      </c>
      <c r="Q272" s="135">
        <v>0</v>
      </c>
      <c r="R272" s="135">
        <v>0</v>
      </c>
      <c r="S272" s="135">
        <v>0</v>
      </c>
      <c r="T272" s="135">
        <v>0</v>
      </c>
      <c r="U272" s="135">
        <v>0</v>
      </c>
      <c r="V272" s="135">
        <v>0</v>
      </c>
      <c r="W272" s="135">
        <v>1</v>
      </c>
      <c r="X272" s="135">
        <v>0</v>
      </c>
      <c r="Y272" s="135">
        <v>0</v>
      </c>
      <c r="Z272" s="135">
        <v>0</v>
      </c>
      <c r="AA272" s="135">
        <v>1</v>
      </c>
      <c r="AB272" s="135">
        <v>0</v>
      </c>
      <c r="AC272" s="135">
        <v>0</v>
      </c>
      <c r="AD272" s="135">
        <v>1</v>
      </c>
      <c r="AE272" s="135">
        <v>0</v>
      </c>
      <c r="AF272" s="135">
        <v>0</v>
      </c>
      <c r="AG272" s="135">
        <v>0</v>
      </c>
      <c r="AH272" s="135">
        <v>0</v>
      </c>
      <c r="AI272" s="135">
        <v>0</v>
      </c>
      <c r="AJ272" s="135">
        <v>0</v>
      </c>
      <c r="AK272" s="135">
        <v>1</v>
      </c>
      <c r="AL272" s="135">
        <v>0</v>
      </c>
      <c r="AM272" s="135">
        <v>0</v>
      </c>
      <c r="AN272" s="135">
        <v>0</v>
      </c>
      <c r="AO272" s="135">
        <v>0</v>
      </c>
      <c r="AP272" s="135">
        <v>0</v>
      </c>
      <c r="AQ272" s="135">
        <v>0</v>
      </c>
      <c r="AR272" s="135">
        <v>0</v>
      </c>
      <c r="AS272" s="135">
        <v>0</v>
      </c>
      <c r="AT272" s="135">
        <v>0</v>
      </c>
      <c r="AU272" s="135">
        <v>0</v>
      </c>
      <c r="AV272" s="135">
        <v>0</v>
      </c>
      <c r="AW272" s="135">
        <v>1</v>
      </c>
      <c r="AX272" s="135">
        <v>0</v>
      </c>
      <c r="AY272" s="135">
        <v>0</v>
      </c>
      <c r="AZ272" s="135">
        <v>0</v>
      </c>
      <c r="BA272" s="135">
        <v>0</v>
      </c>
      <c r="BB272" s="135">
        <v>0</v>
      </c>
      <c r="BC272" s="135">
        <v>1</v>
      </c>
      <c r="BD272" s="135">
        <v>0</v>
      </c>
      <c r="BE272" s="135">
        <v>0</v>
      </c>
      <c r="BF272" s="135">
        <v>0</v>
      </c>
      <c r="BG272" s="135">
        <v>0</v>
      </c>
      <c r="BH272" s="135">
        <v>0</v>
      </c>
      <c r="BI272" s="135">
        <v>0</v>
      </c>
      <c r="BJ272" s="135">
        <v>1</v>
      </c>
      <c r="BK272" s="135">
        <v>0</v>
      </c>
      <c r="BL272" s="135">
        <v>1</v>
      </c>
      <c r="BM272" s="135">
        <v>0</v>
      </c>
      <c r="BN272" s="135">
        <v>0</v>
      </c>
      <c r="BO272" s="135">
        <v>0</v>
      </c>
      <c r="BP272" s="135">
        <v>1</v>
      </c>
      <c r="BQ272" s="135">
        <v>0</v>
      </c>
      <c r="BR272" s="135">
        <v>0</v>
      </c>
      <c r="BS272" s="135">
        <v>0</v>
      </c>
      <c r="BT272" s="135">
        <v>1</v>
      </c>
      <c r="BU272" s="135">
        <v>0</v>
      </c>
      <c r="BV272" s="135">
        <v>0</v>
      </c>
      <c r="BW272" s="135">
        <v>0</v>
      </c>
      <c r="BX272" s="135">
        <v>0</v>
      </c>
      <c r="BY272" s="135">
        <v>0</v>
      </c>
      <c r="BZ272" s="135">
        <v>0</v>
      </c>
      <c r="CA272" s="135">
        <v>0</v>
      </c>
      <c r="CB272" s="135">
        <v>0</v>
      </c>
      <c r="CC272" s="135">
        <v>1</v>
      </c>
      <c r="CD272" s="135">
        <v>0</v>
      </c>
      <c r="CE272" s="135">
        <v>0</v>
      </c>
      <c r="CF272" s="135">
        <v>1</v>
      </c>
      <c r="CG272" s="135">
        <v>0</v>
      </c>
      <c r="CH272" s="135">
        <v>0</v>
      </c>
      <c r="CI272" s="135">
        <v>0</v>
      </c>
      <c r="CJ272" s="135">
        <v>0</v>
      </c>
      <c r="CK272" s="135">
        <v>0</v>
      </c>
      <c r="CL272" s="135">
        <v>0</v>
      </c>
      <c r="CM272" s="135">
        <v>0</v>
      </c>
      <c r="CN272" s="135">
        <v>0</v>
      </c>
      <c r="CO272" s="135">
        <v>0</v>
      </c>
      <c r="CP272" s="135">
        <v>0</v>
      </c>
      <c r="CQ272" s="135">
        <v>0</v>
      </c>
      <c r="CR272" s="135">
        <v>0</v>
      </c>
      <c r="CS272" s="135">
        <v>0</v>
      </c>
      <c r="CT272" s="135">
        <v>0</v>
      </c>
      <c r="CU272" s="135">
        <v>1</v>
      </c>
      <c r="CV272" s="135">
        <v>0</v>
      </c>
      <c r="CW272" s="135">
        <v>0</v>
      </c>
      <c r="CX272" s="135"/>
    </row>
    <row r="273" spans="1:102" x14ac:dyDescent="0.35">
      <c r="A273" s="135">
        <v>272</v>
      </c>
      <c r="B273" s="135">
        <v>0</v>
      </c>
      <c r="C273" s="135">
        <v>0</v>
      </c>
      <c r="D273" s="135">
        <v>0</v>
      </c>
      <c r="E273" s="135">
        <v>1</v>
      </c>
      <c r="F273" s="135">
        <v>0</v>
      </c>
      <c r="G273" s="135">
        <v>0</v>
      </c>
      <c r="H273" s="135">
        <v>0</v>
      </c>
      <c r="I273" s="135">
        <v>1</v>
      </c>
      <c r="J273" s="135">
        <v>0</v>
      </c>
      <c r="K273" s="135">
        <v>0</v>
      </c>
      <c r="L273" s="135">
        <v>0</v>
      </c>
      <c r="M273" s="135">
        <v>0</v>
      </c>
      <c r="N273" s="135">
        <v>0</v>
      </c>
      <c r="O273" s="135">
        <v>0</v>
      </c>
      <c r="P273" s="135">
        <v>0</v>
      </c>
      <c r="Q273" s="135">
        <v>0</v>
      </c>
      <c r="R273" s="135">
        <v>0</v>
      </c>
      <c r="S273" s="135">
        <v>0</v>
      </c>
      <c r="T273" s="135">
        <v>0</v>
      </c>
      <c r="U273" s="135">
        <v>1</v>
      </c>
      <c r="V273" s="135">
        <v>0</v>
      </c>
      <c r="W273" s="135">
        <v>0</v>
      </c>
      <c r="X273" s="135">
        <v>0</v>
      </c>
      <c r="Y273" s="135">
        <v>0</v>
      </c>
      <c r="Z273" s="135">
        <v>0</v>
      </c>
      <c r="AA273" s="135">
        <v>0</v>
      </c>
      <c r="AB273" s="135">
        <v>1</v>
      </c>
      <c r="AC273" s="135">
        <v>0</v>
      </c>
      <c r="AD273" s="135">
        <v>0</v>
      </c>
      <c r="AE273" s="135">
        <v>0</v>
      </c>
      <c r="AF273" s="135">
        <v>0</v>
      </c>
      <c r="AG273" s="135">
        <v>0</v>
      </c>
      <c r="AH273" s="135">
        <v>1</v>
      </c>
      <c r="AI273" s="135">
        <v>0</v>
      </c>
      <c r="AJ273" s="135">
        <v>1</v>
      </c>
      <c r="AK273" s="135">
        <v>1</v>
      </c>
      <c r="AL273" s="135">
        <v>0</v>
      </c>
      <c r="AM273" s="135">
        <v>0</v>
      </c>
      <c r="AN273" s="135">
        <v>0</v>
      </c>
      <c r="AO273" s="135">
        <v>0</v>
      </c>
      <c r="AP273" s="135">
        <v>0</v>
      </c>
      <c r="AQ273" s="135">
        <v>0</v>
      </c>
      <c r="AR273" s="135">
        <v>0</v>
      </c>
      <c r="AS273" s="135">
        <v>0</v>
      </c>
      <c r="AT273" s="135">
        <v>0</v>
      </c>
      <c r="AU273" s="135">
        <v>0</v>
      </c>
      <c r="AV273" s="135">
        <v>1</v>
      </c>
      <c r="AW273" s="135">
        <v>1</v>
      </c>
      <c r="AX273" s="135">
        <v>1</v>
      </c>
      <c r="AY273" s="135">
        <v>0</v>
      </c>
      <c r="AZ273" s="135">
        <v>0</v>
      </c>
      <c r="BA273" s="135">
        <v>0</v>
      </c>
      <c r="BB273" s="135">
        <v>0</v>
      </c>
      <c r="BC273" s="135">
        <v>0</v>
      </c>
      <c r="BD273" s="135">
        <v>0</v>
      </c>
      <c r="BE273" s="135">
        <v>0</v>
      </c>
      <c r="BF273" s="135">
        <v>0</v>
      </c>
      <c r="BG273" s="135">
        <v>0</v>
      </c>
      <c r="BH273" s="135">
        <v>0</v>
      </c>
      <c r="BI273" s="135">
        <v>0</v>
      </c>
      <c r="BJ273" s="135">
        <v>0</v>
      </c>
      <c r="BK273" s="135">
        <v>0</v>
      </c>
      <c r="BL273" s="135">
        <v>0</v>
      </c>
      <c r="BM273" s="135">
        <v>0</v>
      </c>
      <c r="BN273" s="135">
        <v>0</v>
      </c>
      <c r="BO273" s="135">
        <v>0</v>
      </c>
      <c r="BP273" s="135">
        <v>0</v>
      </c>
      <c r="BQ273" s="135">
        <v>0</v>
      </c>
      <c r="BR273" s="135">
        <v>0</v>
      </c>
      <c r="BS273" s="135">
        <v>0</v>
      </c>
      <c r="BT273" s="135">
        <v>0</v>
      </c>
      <c r="BU273" s="135">
        <v>0</v>
      </c>
      <c r="BV273" s="135">
        <v>0</v>
      </c>
      <c r="BW273" s="135">
        <v>0</v>
      </c>
      <c r="BX273" s="135">
        <v>0</v>
      </c>
      <c r="BY273" s="135">
        <v>0</v>
      </c>
      <c r="BZ273" s="135">
        <v>0</v>
      </c>
      <c r="CA273" s="135">
        <v>0</v>
      </c>
      <c r="CB273" s="135">
        <v>0</v>
      </c>
      <c r="CC273" s="135">
        <v>0</v>
      </c>
      <c r="CD273" s="135">
        <v>0</v>
      </c>
      <c r="CE273" s="135">
        <v>0</v>
      </c>
      <c r="CF273" s="135">
        <v>0</v>
      </c>
      <c r="CG273" s="135">
        <v>0</v>
      </c>
      <c r="CH273" s="135">
        <v>0</v>
      </c>
      <c r="CI273" s="135">
        <v>0</v>
      </c>
      <c r="CJ273" s="135">
        <v>0</v>
      </c>
      <c r="CK273" s="135">
        <v>0</v>
      </c>
      <c r="CL273" s="135">
        <v>0</v>
      </c>
      <c r="CM273" s="135">
        <v>0</v>
      </c>
      <c r="CN273" s="135">
        <v>0</v>
      </c>
      <c r="CO273" s="135">
        <v>1</v>
      </c>
      <c r="CP273" s="135">
        <v>0</v>
      </c>
      <c r="CQ273" s="135">
        <v>0</v>
      </c>
      <c r="CR273" s="135">
        <v>0</v>
      </c>
      <c r="CS273" s="135">
        <v>0</v>
      </c>
      <c r="CT273" s="135">
        <v>1</v>
      </c>
      <c r="CU273" s="135">
        <v>0</v>
      </c>
      <c r="CV273" s="135">
        <v>0</v>
      </c>
      <c r="CW273" s="135">
        <v>0</v>
      </c>
      <c r="CX273" s="135"/>
    </row>
    <row r="274" spans="1:102" x14ac:dyDescent="0.35">
      <c r="A274" s="135">
        <v>273</v>
      </c>
      <c r="B274" s="135">
        <v>0</v>
      </c>
      <c r="C274" s="135">
        <v>0</v>
      </c>
      <c r="D274" s="135">
        <v>0</v>
      </c>
      <c r="E274" s="135">
        <v>1</v>
      </c>
      <c r="F274" s="135">
        <v>0</v>
      </c>
      <c r="G274" s="135">
        <v>0</v>
      </c>
      <c r="H274" s="135">
        <v>0</v>
      </c>
      <c r="I274" s="135">
        <v>0</v>
      </c>
      <c r="J274" s="135">
        <v>0</v>
      </c>
      <c r="K274" s="135">
        <v>0</v>
      </c>
      <c r="L274" s="135">
        <v>0</v>
      </c>
      <c r="M274" s="135">
        <v>0</v>
      </c>
      <c r="N274" s="135">
        <v>0</v>
      </c>
      <c r="O274" s="135">
        <v>0</v>
      </c>
      <c r="P274" s="135">
        <v>0</v>
      </c>
      <c r="Q274" s="135">
        <v>0</v>
      </c>
      <c r="R274" s="135">
        <v>0</v>
      </c>
      <c r="S274" s="135">
        <v>0</v>
      </c>
      <c r="T274" s="135">
        <v>0</v>
      </c>
      <c r="U274" s="135">
        <v>0</v>
      </c>
      <c r="V274" s="135">
        <v>0</v>
      </c>
      <c r="W274" s="135">
        <v>0</v>
      </c>
      <c r="X274" s="135">
        <v>0</v>
      </c>
      <c r="Y274" s="135">
        <v>0</v>
      </c>
      <c r="Z274" s="135">
        <v>0</v>
      </c>
      <c r="AA274" s="135">
        <v>1</v>
      </c>
      <c r="AB274" s="135">
        <v>0</v>
      </c>
      <c r="AC274" s="135">
        <v>1</v>
      </c>
      <c r="AD274" s="135">
        <v>0</v>
      </c>
      <c r="AE274" s="135">
        <v>0</v>
      </c>
      <c r="AF274" s="135">
        <v>0</v>
      </c>
      <c r="AG274" s="135">
        <v>0</v>
      </c>
      <c r="AH274" s="135">
        <v>0</v>
      </c>
      <c r="AI274" s="135">
        <v>0</v>
      </c>
      <c r="AJ274" s="135">
        <v>0</v>
      </c>
      <c r="AK274" s="135">
        <v>0</v>
      </c>
      <c r="AL274" s="135">
        <v>0</v>
      </c>
      <c r="AM274" s="135">
        <v>0</v>
      </c>
      <c r="AN274" s="135">
        <v>0</v>
      </c>
      <c r="AO274" s="135">
        <v>1</v>
      </c>
      <c r="AP274" s="135">
        <v>1</v>
      </c>
      <c r="AQ274" s="135">
        <v>0</v>
      </c>
      <c r="AR274" s="135">
        <v>0</v>
      </c>
      <c r="AS274" s="135">
        <v>0</v>
      </c>
      <c r="AT274" s="135">
        <v>0</v>
      </c>
      <c r="AU274" s="135">
        <v>0</v>
      </c>
      <c r="AV274" s="135">
        <v>0</v>
      </c>
      <c r="AW274" s="135">
        <v>1</v>
      </c>
      <c r="AX274" s="135">
        <v>0</v>
      </c>
      <c r="AY274" s="135">
        <v>0</v>
      </c>
      <c r="AZ274" s="135">
        <v>0</v>
      </c>
      <c r="BA274" s="135">
        <v>0</v>
      </c>
      <c r="BB274" s="135">
        <v>0</v>
      </c>
      <c r="BC274" s="135">
        <v>0</v>
      </c>
      <c r="BD274" s="135">
        <v>0</v>
      </c>
      <c r="BE274" s="135">
        <v>0</v>
      </c>
      <c r="BF274" s="135">
        <v>0</v>
      </c>
      <c r="BG274" s="135">
        <v>1</v>
      </c>
      <c r="BH274" s="135">
        <v>0</v>
      </c>
      <c r="BI274" s="135">
        <v>0</v>
      </c>
      <c r="BJ274" s="135">
        <v>1</v>
      </c>
      <c r="BK274" s="135">
        <v>1</v>
      </c>
      <c r="BL274" s="135">
        <v>0</v>
      </c>
      <c r="BM274" s="135">
        <v>0</v>
      </c>
      <c r="BN274" s="135">
        <v>0</v>
      </c>
      <c r="BO274" s="135">
        <v>0</v>
      </c>
      <c r="BP274" s="135">
        <v>0</v>
      </c>
      <c r="BQ274" s="135">
        <v>0</v>
      </c>
      <c r="BR274" s="135">
        <v>0</v>
      </c>
      <c r="BS274" s="135">
        <v>0</v>
      </c>
      <c r="BT274" s="135">
        <v>0</v>
      </c>
      <c r="BU274" s="135">
        <v>0</v>
      </c>
      <c r="BV274" s="135">
        <v>0</v>
      </c>
      <c r="BW274" s="135">
        <v>0</v>
      </c>
      <c r="BX274" s="135">
        <v>0</v>
      </c>
      <c r="BY274" s="135">
        <v>0</v>
      </c>
      <c r="BZ274" s="135">
        <v>0</v>
      </c>
      <c r="CA274" s="135">
        <v>0</v>
      </c>
      <c r="CB274" s="135">
        <v>0</v>
      </c>
      <c r="CC274" s="135">
        <v>0</v>
      </c>
      <c r="CD274" s="135">
        <v>0</v>
      </c>
      <c r="CE274" s="135">
        <v>0</v>
      </c>
      <c r="CF274" s="135">
        <v>0</v>
      </c>
      <c r="CG274" s="135">
        <v>0</v>
      </c>
      <c r="CH274" s="135">
        <v>0</v>
      </c>
      <c r="CI274" s="135">
        <v>1</v>
      </c>
      <c r="CJ274" s="135">
        <v>0</v>
      </c>
      <c r="CK274" s="135">
        <v>0</v>
      </c>
      <c r="CL274" s="135">
        <v>0</v>
      </c>
      <c r="CM274" s="135">
        <v>0</v>
      </c>
      <c r="CN274" s="135">
        <v>0</v>
      </c>
      <c r="CO274" s="135">
        <v>0</v>
      </c>
      <c r="CP274" s="135">
        <v>0</v>
      </c>
      <c r="CQ274" s="135">
        <v>0</v>
      </c>
      <c r="CR274" s="135">
        <v>1</v>
      </c>
      <c r="CS274" s="135">
        <v>0</v>
      </c>
      <c r="CT274" s="135">
        <v>1</v>
      </c>
      <c r="CU274" s="135">
        <v>0</v>
      </c>
      <c r="CV274" s="135">
        <v>0</v>
      </c>
      <c r="CW274" s="135">
        <v>0</v>
      </c>
      <c r="CX274" s="135"/>
    </row>
    <row r="275" spans="1:102" x14ac:dyDescent="0.35">
      <c r="A275" s="135">
        <v>274</v>
      </c>
      <c r="B275" s="135">
        <v>0</v>
      </c>
      <c r="C275" s="135">
        <v>0</v>
      </c>
      <c r="D275" s="135">
        <v>0</v>
      </c>
      <c r="E275" s="135">
        <v>0</v>
      </c>
      <c r="F275" s="135">
        <v>0</v>
      </c>
      <c r="G275" s="135">
        <v>0</v>
      </c>
      <c r="H275" s="135">
        <v>0</v>
      </c>
      <c r="I275" s="135">
        <v>1</v>
      </c>
      <c r="J275" s="135">
        <v>0</v>
      </c>
      <c r="K275" s="135">
        <v>0</v>
      </c>
      <c r="L275" s="135">
        <v>0</v>
      </c>
      <c r="M275" s="135">
        <v>0</v>
      </c>
      <c r="N275" s="135">
        <v>0</v>
      </c>
      <c r="O275" s="135">
        <v>0</v>
      </c>
      <c r="P275" s="135">
        <v>0</v>
      </c>
      <c r="Q275" s="135">
        <v>0</v>
      </c>
      <c r="R275" s="135">
        <v>0</v>
      </c>
      <c r="S275" s="135">
        <v>0</v>
      </c>
      <c r="T275" s="135">
        <v>0</v>
      </c>
      <c r="U275" s="135">
        <v>0</v>
      </c>
      <c r="V275" s="135">
        <v>0</v>
      </c>
      <c r="W275" s="135">
        <v>0</v>
      </c>
      <c r="X275" s="135">
        <v>0</v>
      </c>
      <c r="Y275" s="135">
        <v>0</v>
      </c>
      <c r="Z275" s="135">
        <v>0</v>
      </c>
      <c r="AA275" s="135">
        <v>0</v>
      </c>
      <c r="AB275" s="135">
        <v>1</v>
      </c>
      <c r="AC275" s="135">
        <v>0</v>
      </c>
      <c r="AD275" s="135">
        <v>0</v>
      </c>
      <c r="AE275" s="135">
        <v>0</v>
      </c>
      <c r="AF275" s="135">
        <v>0</v>
      </c>
      <c r="AG275" s="135">
        <v>0</v>
      </c>
      <c r="AH275" s="135">
        <v>0</v>
      </c>
      <c r="AI275" s="135">
        <v>0</v>
      </c>
      <c r="AJ275" s="135">
        <v>0</v>
      </c>
      <c r="AK275" s="135">
        <v>0</v>
      </c>
      <c r="AL275" s="135">
        <v>0</v>
      </c>
      <c r="AM275" s="135">
        <v>0</v>
      </c>
      <c r="AN275" s="135">
        <v>0</v>
      </c>
      <c r="AO275" s="135">
        <v>0</v>
      </c>
      <c r="AP275" s="135">
        <v>0</v>
      </c>
      <c r="AQ275" s="135">
        <v>0</v>
      </c>
      <c r="AR275" s="135">
        <v>0</v>
      </c>
      <c r="AS275" s="135">
        <v>0</v>
      </c>
      <c r="AT275" s="135">
        <v>0</v>
      </c>
      <c r="AU275" s="135">
        <v>0</v>
      </c>
      <c r="AV275" s="135">
        <v>0</v>
      </c>
      <c r="AW275" s="135">
        <v>0</v>
      </c>
      <c r="AX275" s="135">
        <v>1</v>
      </c>
      <c r="AY275" s="135">
        <v>0</v>
      </c>
      <c r="AZ275" s="135">
        <v>0</v>
      </c>
      <c r="BA275" s="135">
        <v>0</v>
      </c>
      <c r="BB275" s="135">
        <v>1</v>
      </c>
      <c r="BC275" s="135">
        <v>0</v>
      </c>
      <c r="BD275" s="135">
        <v>0</v>
      </c>
      <c r="BE275" s="135">
        <v>0</v>
      </c>
      <c r="BF275" s="135">
        <v>0</v>
      </c>
      <c r="BG275" s="135">
        <v>0</v>
      </c>
      <c r="BH275" s="135">
        <v>1</v>
      </c>
      <c r="BI275" s="135">
        <v>0</v>
      </c>
      <c r="BJ275" s="135">
        <v>0</v>
      </c>
      <c r="BK275" s="135">
        <v>0</v>
      </c>
      <c r="BL275" s="135">
        <v>1</v>
      </c>
      <c r="BM275" s="135">
        <v>0</v>
      </c>
      <c r="BN275" s="135">
        <v>0</v>
      </c>
      <c r="BO275" s="135">
        <v>0</v>
      </c>
      <c r="BP275" s="135">
        <v>1</v>
      </c>
      <c r="BQ275" s="135">
        <v>0</v>
      </c>
      <c r="BR275" s="135">
        <v>0</v>
      </c>
      <c r="BS275" s="135">
        <v>0</v>
      </c>
      <c r="BT275" s="135">
        <v>0</v>
      </c>
      <c r="BU275" s="135">
        <v>0</v>
      </c>
      <c r="BV275" s="135">
        <v>0</v>
      </c>
      <c r="BW275" s="135">
        <v>0</v>
      </c>
      <c r="BX275" s="135">
        <v>0</v>
      </c>
      <c r="BY275" s="135">
        <v>0</v>
      </c>
      <c r="BZ275" s="135">
        <v>0</v>
      </c>
      <c r="CA275" s="135">
        <v>0</v>
      </c>
      <c r="CB275" s="135">
        <v>0</v>
      </c>
      <c r="CC275" s="135">
        <v>0</v>
      </c>
      <c r="CD275" s="135">
        <v>0</v>
      </c>
      <c r="CE275" s="135">
        <v>0</v>
      </c>
      <c r="CF275" s="135">
        <v>0</v>
      </c>
      <c r="CG275" s="135">
        <v>0</v>
      </c>
      <c r="CH275" s="135">
        <v>0</v>
      </c>
      <c r="CI275" s="135">
        <v>0</v>
      </c>
      <c r="CJ275" s="135">
        <v>0</v>
      </c>
      <c r="CK275" s="135">
        <v>0</v>
      </c>
      <c r="CL275" s="135">
        <v>0</v>
      </c>
      <c r="CM275" s="135">
        <v>1</v>
      </c>
      <c r="CN275" s="135">
        <v>0</v>
      </c>
      <c r="CO275" s="135">
        <v>0</v>
      </c>
      <c r="CP275" s="135">
        <v>1</v>
      </c>
      <c r="CQ275" s="135">
        <v>0</v>
      </c>
      <c r="CR275" s="135">
        <v>0</v>
      </c>
      <c r="CS275" s="135">
        <v>0</v>
      </c>
      <c r="CT275" s="135">
        <v>0</v>
      </c>
      <c r="CU275" s="135">
        <v>1</v>
      </c>
      <c r="CV275" s="135">
        <v>0</v>
      </c>
      <c r="CW275" s="135">
        <v>0</v>
      </c>
      <c r="CX275" s="135"/>
    </row>
    <row r="276" spans="1:102" x14ac:dyDescent="0.35">
      <c r="A276" s="135">
        <v>275</v>
      </c>
      <c r="B276" s="135">
        <v>0</v>
      </c>
      <c r="C276" s="135">
        <v>0</v>
      </c>
      <c r="D276" s="135">
        <v>0</v>
      </c>
      <c r="E276" s="135">
        <v>0</v>
      </c>
      <c r="F276" s="135">
        <v>0</v>
      </c>
      <c r="G276" s="135">
        <v>0</v>
      </c>
      <c r="H276" s="135">
        <v>1</v>
      </c>
      <c r="I276" s="135">
        <v>0</v>
      </c>
      <c r="J276" s="135">
        <v>0</v>
      </c>
      <c r="K276" s="135">
        <v>0</v>
      </c>
      <c r="L276" s="135">
        <v>0</v>
      </c>
      <c r="M276" s="135">
        <v>0</v>
      </c>
      <c r="N276" s="135">
        <v>0</v>
      </c>
      <c r="O276" s="135">
        <v>1</v>
      </c>
      <c r="P276" s="135">
        <v>0</v>
      </c>
      <c r="Q276" s="135">
        <v>0</v>
      </c>
      <c r="R276" s="135">
        <v>0</v>
      </c>
      <c r="S276" s="135">
        <v>0</v>
      </c>
      <c r="T276" s="135">
        <v>0</v>
      </c>
      <c r="U276" s="135">
        <v>0</v>
      </c>
      <c r="V276" s="135">
        <v>0</v>
      </c>
      <c r="W276" s="135">
        <v>0</v>
      </c>
      <c r="X276" s="135">
        <v>0</v>
      </c>
      <c r="Y276" s="135">
        <v>0</v>
      </c>
      <c r="Z276" s="135">
        <v>0</v>
      </c>
      <c r="AA276" s="135">
        <v>0</v>
      </c>
      <c r="AB276" s="135">
        <v>0</v>
      </c>
      <c r="AC276" s="135">
        <v>0</v>
      </c>
      <c r="AD276" s="135">
        <v>0</v>
      </c>
      <c r="AE276" s="135">
        <v>0</v>
      </c>
      <c r="AF276" s="135">
        <v>0</v>
      </c>
      <c r="AG276" s="135">
        <v>0</v>
      </c>
      <c r="AH276" s="135">
        <v>0</v>
      </c>
      <c r="AI276" s="135">
        <v>1</v>
      </c>
      <c r="AJ276" s="135">
        <v>0</v>
      </c>
      <c r="AK276" s="135">
        <v>1</v>
      </c>
      <c r="AL276" s="135">
        <v>0</v>
      </c>
      <c r="AM276" s="135">
        <v>0</v>
      </c>
      <c r="AN276" s="135">
        <v>0</v>
      </c>
      <c r="AO276" s="135">
        <v>0</v>
      </c>
      <c r="AP276" s="135">
        <v>1</v>
      </c>
      <c r="AQ276" s="135">
        <v>0</v>
      </c>
      <c r="AR276" s="135">
        <v>0</v>
      </c>
      <c r="AS276" s="135">
        <v>0</v>
      </c>
      <c r="AT276" s="135">
        <v>0</v>
      </c>
      <c r="AU276" s="135">
        <v>0</v>
      </c>
      <c r="AV276" s="135">
        <v>0</v>
      </c>
      <c r="AW276" s="135">
        <v>0</v>
      </c>
      <c r="AX276" s="135">
        <v>0</v>
      </c>
      <c r="AY276" s="135">
        <v>0</v>
      </c>
      <c r="AZ276" s="135">
        <v>0</v>
      </c>
      <c r="BA276" s="135">
        <v>0</v>
      </c>
      <c r="BB276" s="135">
        <v>0</v>
      </c>
      <c r="BC276" s="135">
        <v>1</v>
      </c>
      <c r="BD276" s="135">
        <v>0</v>
      </c>
      <c r="BE276" s="135">
        <v>0</v>
      </c>
      <c r="BF276" s="135">
        <v>0</v>
      </c>
      <c r="BG276" s="135">
        <v>1</v>
      </c>
      <c r="BH276" s="135">
        <v>0</v>
      </c>
      <c r="BI276" s="135">
        <v>0</v>
      </c>
      <c r="BJ276" s="135">
        <v>0</v>
      </c>
      <c r="BK276" s="135">
        <v>0</v>
      </c>
      <c r="BL276" s="135">
        <v>0</v>
      </c>
      <c r="BM276" s="135">
        <v>0</v>
      </c>
      <c r="BN276" s="135">
        <v>0</v>
      </c>
      <c r="BO276" s="135">
        <v>1</v>
      </c>
      <c r="BP276" s="135">
        <v>0</v>
      </c>
      <c r="BQ276" s="135">
        <v>0</v>
      </c>
      <c r="BR276" s="135">
        <v>0</v>
      </c>
      <c r="BS276" s="135">
        <v>1</v>
      </c>
      <c r="BT276" s="135">
        <v>0</v>
      </c>
      <c r="BU276" s="135">
        <v>0</v>
      </c>
      <c r="BV276" s="135">
        <v>0</v>
      </c>
      <c r="BW276" s="135">
        <v>1</v>
      </c>
      <c r="BX276" s="135">
        <v>0</v>
      </c>
      <c r="BY276" s="135">
        <v>0</v>
      </c>
      <c r="BZ276" s="135">
        <v>0</v>
      </c>
      <c r="CA276" s="135">
        <v>0</v>
      </c>
      <c r="CB276" s="135">
        <v>0</v>
      </c>
      <c r="CC276" s="135">
        <v>0</v>
      </c>
      <c r="CD276" s="135">
        <v>0</v>
      </c>
      <c r="CE276" s="135">
        <v>0</v>
      </c>
      <c r="CF276" s="135">
        <v>0</v>
      </c>
      <c r="CG276" s="135">
        <v>0</v>
      </c>
      <c r="CH276" s="135">
        <v>0</v>
      </c>
      <c r="CI276" s="135">
        <v>0</v>
      </c>
      <c r="CJ276" s="135">
        <v>0</v>
      </c>
      <c r="CK276" s="135">
        <v>0</v>
      </c>
      <c r="CL276" s="135">
        <v>0</v>
      </c>
      <c r="CM276" s="135">
        <v>0</v>
      </c>
      <c r="CN276" s="135">
        <v>0</v>
      </c>
      <c r="CO276" s="135">
        <v>0</v>
      </c>
      <c r="CP276" s="135">
        <v>0</v>
      </c>
      <c r="CQ276" s="135">
        <v>0</v>
      </c>
      <c r="CR276" s="135">
        <v>0</v>
      </c>
      <c r="CS276" s="135">
        <v>0</v>
      </c>
      <c r="CT276" s="135">
        <v>0</v>
      </c>
      <c r="CU276" s="135">
        <v>0</v>
      </c>
      <c r="CV276" s="135">
        <v>0</v>
      </c>
      <c r="CW276" s="135">
        <v>0</v>
      </c>
      <c r="CX276" s="135"/>
    </row>
    <row r="277" spans="1:102" x14ac:dyDescent="0.35">
      <c r="A277" s="135">
        <v>276</v>
      </c>
      <c r="B277" s="135">
        <v>0</v>
      </c>
      <c r="C277" s="135">
        <v>0</v>
      </c>
      <c r="D277" s="135">
        <v>0</v>
      </c>
      <c r="E277" s="135">
        <v>0</v>
      </c>
      <c r="F277" s="135">
        <v>0</v>
      </c>
      <c r="G277" s="135">
        <v>0</v>
      </c>
      <c r="H277" s="135">
        <v>0</v>
      </c>
      <c r="I277" s="135">
        <v>0</v>
      </c>
      <c r="J277" s="135">
        <v>0</v>
      </c>
      <c r="K277" s="135">
        <v>0</v>
      </c>
      <c r="L277" s="135">
        <v>0</v>
      </c>
      <c r="M277" s="135">
        <v>0</v>
      </c>
      <c r="N277" s="135">
        <v>0</v>
      </c>
      <c r="O277" s="135">
        <v>1</v>
      </c>
      <c r="P277" s="135">
        <v>0</v>
      </c>
      <c r="Q277" s="135">
        <v>0</v>
      </c>
      <c r="R277" s="135">
        <v>0</v>
      </c>
      <c r="S277" s="135">
        <v>0</v>
      </c>
      <c r="T277" s="135">
        <v>0</v>
      </c>
      <c r="U277" s="135">
        <v>0</v>
      </c>
      <c r="V277" s="135">
        <v>1</v>
      </c>
      <c r="W277" s="135">
        <v>0</v>
      </c>
      <c r="X277" s="135">
        <v>0</v>
      </c>
      <c r="Y277" s="135">
        <v>0</v>
      </c>
      <c r="Z277" s="135">
        <v>1</v>
      </c>
      <c r="AA277" s="135">
        <v>0</v>
      </c>
      <c r="AB277" s="135">
        <v>0</v>
      </c>
      <c r="AC277" s="135">
        <v>0</v>
      </c>
      <c r="AD277" s="135">
        <v>0</v>
      </c>
      <c r="AE277" s="135">
        <v>0</v>
      </c>
      <c r="AF277" s="135">
        <v>0</v>
      </c>
      <c r="AG277" s="135">
        <v>0</v>
      </c>
      <c r="AH277" s="135">
        <v>0</v>
      </c>
      <c r="AI277" s="135">
        <v>0</v>
      </c>
      <c r="AJ277" s="135">
        <v>0</v>
      </c>
      <c r="AK277" s="135">
        <v>0</v>
      </c>
      <c r="AL277" s="135">
        <v>0</v>
      </c>
      <c r="AM277" s="135">
        <v>0</v>
      </c>
      <c r="AN277" s="135">
        <v>0</v>
      </c>
      <c r="AO277" s="135">
        <v>1</v>
      </c>
      <c r="AP277" s="135">
        <v>0</v>
      </c>
      <c r="AQ277" s="135">
        <v>0</v>
      </c>
      <c r="AR277" s="135">
        <v>0</v>
      </c>
      <c r="AS277" s="135">
        <v>0</v>
      </c>
      <c r="AT277" s="135">
        <v>0</v>
      </c>
      <c r="AU277" s="135">
        <v>0</v>
      </c>
      <c r="AV277" s="135">
        <v>1</v>
      </c>
      <c r="AW277" s="135">
        <v>0</v>
      </c>
      <c r="AX277" s="135">
        <v>0</v>
      </c>
      <c r="AY277" s="135">
        <v>1</v>
      </c>
      <c r="AZ277" s="135">
        <v>0</v>
      </c>
      <c r="BA277" s="135">
        <v>0</v>
      </c>
      <c r="BB277" s="135">
        <v>0</v>
      </c>
      <c r="BC277" s="135">
        <v>0</v>
      </c>
      <c r="BD277" s="135">
        <v>0</v>
      </c>
      <c r="BE277" s="135">
        <v>0</v>
      </c>
      <c r="BF277" s="135">
        <v>0</v>
      </c>
      <c r="BG277" s="135">
        <v>0</v>
      </c>
      <c r="BH277" s="135">
        <v>0</v>
      </c>
      <c r="BI277" s="135">
        <v>0</v>
      </c>
      <c r="BJ277" s="135">
        <v>0</v>
      </c>
      <c r="BK277" s="135">
        <v>0</v>
      </c>
      <c r="BL277" s="135">
        <v>0</v>
      </c>
      <c r="BM277" s="135">
        <v>0</v>
      </c>
      <c r="BN277" s="135">
        <v>0</v>
      </c>
      <c r="BO277" s="135">
        <v>0</v>
      </c>
      <c r="BP277" s="135">
        <v>0</v>
      </c>
      <c r="BQ277" s="135">
        <v>0</v>
      </c>
      <c r="BR277" s="135">
        <v>0</v>
      </c>
      <c r="BS277" s="135">
        <v>0</v>
      </c>
      <c r="BT277" s="135">
        <v>0</v>
      </c>
      <c r="BU277" s="135">
        <v>0</v>
      </c>
      <c r="BV277" s="135">
        <v>0</v>
      </c>
      <c r="BW277" s="135">
        <v>0</v>
      </c>
      <c r="BX277" s="135">
        <v>0</v>
      </c>
      <c r="BY277" s="135">
        <v>0</v>
      </c>
      <c r="BZ277" s="135">
        <v>0</v>
      </c>
      <c r="CA277" s="135">
        <v>0</v>
      </c>
      <c r="CB277" s="135">
        <v>0</v>
      </c>
      <c r="CC277" s="135">
        <v>0</v>
      </c>
      <c r="CD277" s="135">
        <v>1</v>
      </c>
      <c r="CE277" s="135">
        <v>0</v>
      </c>
      <c r="CF277" s="135">
        <v>0</v>
      </c>
      <c r="CG277" s="135">
        <v>0</v>
      </c>
      <c r="CH277" s="135">
        <v>0</v>
      </c>
      <c r="CI277" s="135">
        <v>0</v>
      </c>
      <c r="CJ277" s="135">
        <v>2</v>
      </c>
      <c r="CK277" s="135">
        <v>0</v>
      </c>
      <c r="CL277" s="135">
        <v>0</v>
      </c>
      <c r="CM277" s="135">
        <v>0</v>
      </c>
      <c r="CN277" s="135">
        <v>0</v>
      </c>
      <c r="CO277" s="135">
        <v>0</v>
      </c>
      <c r="CP277" s="135">
        <v>0</v>
      </c>
      <c r="CQ277" s="135">
        <v>0</v>
      </c>
      <c r="CR277" s="135">
        <v>0</v>
      </c>
      <c r="CS277" s="135">
        <v>1</v>
      </c>
      <c r="CT277" s="135">
        <v>0</v>
      </c>
      <c r="CU277" s="135">
        <v>0</v>
      </c>
      <c r="CV277" s="135">
        <v>0</v>
      </c>
      <c r="CW277" s="135">
        <v>0</v>
      </c>
      <c r="CX277" s="135"/>
    </row>
    <row r="278" spans="1:102" x14ac:dyDescent="0.35">
      <c r="A278" s="135">
        <v>277</v>
      </c>
      <c r="B278" s="135">
        <v>0</v>
      </c>
      <c r="C278" s="135">
        <v>0</v>
      </c>
      <c r="D278" s="135">
        <v>1</v>
      </c>
      <c r="E278" s="135">
        <v>0</v>
      </c>
      <c r="F278" s="135">
        <v>0</v>
      </c>
      <c r="G278" s="135">
        <v>0</v>
      </c>
      <c r="H278" s="135">
        <v>1</v>
      </c>
      <c r="I278" s="135">
        <v>0</v>
      </c>
      <c r="J278" s="135">
        <v>0</v>
      </c>
      <c r="K278" s="135">
        <v>0</v>
      </c>
      <c r="L278" s="135">
        <v>0</v>
      </c>
      <c r="M278" s="135">
        <v>0</v>
      </c>
      <c r="N278" s="135">
        <v>0</v>
      </c>
      <c r="O278" s="135">
        <v>0</v>
      </c>
      <c r="P278" s="135">
        <v>1</v>
      </c>
      <c r="Q278" s="135">
        <v>0</v>
      </c>
      <c r="R278" s="135">
        <v>1</v>
      </c>
      <c r="S278" s="135">
        <v>0</v>
      </c>
      <c r="T278" s="135">
        <v>1</v>
      </c>
      <c r="U278" s="135">
        <v>0</v>
      </c>
      <c r="V278" s="135">
        <v>0</v>
      </c>
      <c r="W278" s="135">
        <v>0</v>
      </c>
      <c r="X278" s="135">
        <v>0</v>
      </c>
      <c r="Y278" s="135">
        <v>0</v>
      </c>
      <c r="Z278" s="135">
        <v>0</v>
      </c>
      <c r="AA278" s="135">
        <v>0</v>
      </c>
      <c r="AB278" s="135">
        <v>0</v>
      </c>
      <c r="AC278" s="135">
        <v>0</v>
      </c>
      <c r="AD278" s="135">
        <v>0</v>
      </c>
      <c r="AE278" s="135">
        <v>1</v>
      </c>
      <c r="AF278" s="135">
        <v>0</v>
      </c>
      <c r="AG278" s="135">
        <v>0</v>
      </c>
      <c r="AH278" s="135">
        <v>0</v>
      </c>
      <c r="AI278" s="135">
        <v>0</v>
      </c>
      <c r="AJ278" s="135">
        <v>0</v>
      </c>
      <c r="AK278" s="135">
        <v>0</v>
      </c>
      <c r="AL278" s="135">
        <v>0</v>
      </c>
      <c r="AM278" s="135">
        <v>0</v>
      </c>
      <c r="AN278" s="135">
        <v>0</v>
      </c>
      <c r="AO278" s="135">
        <v>0</v>
      </c>
      <c r="AP278" s="135">
        <v>0</v>
      </c>
      <c r="AQ278" s="135">
        <v>1</v>
      </c>
      <c r="AR278" s="135">
        <v>0</v>
      </c>
      <c r="AS278" s="135">
        <v>0</v>
      </c>
      <c r="AT278" s="135">
        <v>0</v>
      </c>
      <c r="AU278" s="135">
        <v>0</v>
      </c>
      <c r="AV278" s="135">
        <v>0</v>
      </c>
      <c r="AW278" s="135">
        <v>0</v>
      </c>
      <c r="AX278" s="135">
        <v>0</v>
      </c>
      <c r="AY278" s="135">
        <v>1</v>
      </c>
      <c r="AZ278" s="135">
        <v>0</v>
      </c>
      <c r="BA278" s="135">
        <v>0</v>
      </c>
      <c r="BB278" s="135">
        <v>0</v>
      </c>
      <c r="BC278" s="135">
        <v>0</v>
      </c>
      <c r="BD278" s="135">
        <v>0</v>
      </c>
      <c r="BE278" s="135">
        <v>0</v>
      </c>
      <c r="BF278" s="135">
        <v>0</v>
      </c>
      <c r="BG278" s="135">
        <v>0</v>
      </c>
      <c r="BH278" s="135">
        <v>0</v>
      </c>
      <c r="BI278" s="135">
        <v>0</v>
      </c>
      <c r="BJ278" s="135">
        <v>0</v>
      </c>
      <c r="BK278" s="135">
        <v>0</v>
      </c>
      <c r="BL278" s="135">
        <v>0</v>
      </c>
      <c r="BM278" s="135">
        <v>0</v>
      </c>
      <c r="BN278" s="135">
        <v>0</v>
      </c>
      <c r="BO278" s="135">
        <v>1</v>
      </c>
      <c r="BP278" s="135">
        <v>0</v>
      </c>
      <c r="BQ278" s="135">
        <v>0</v>
      </c>
      <c r="BR278" s="135">
        <v>0</v>
      </c>
      <c r="BS278" s="135">
        <v>0</v>
      </c>
      <c r="BT278" s="135">
        <v>0</v>
      </c>
      <c r="BU278" s="135">
        <v>0</v>
      </c>
      <c r="BV278" s="135">
        <v>0</v>
      </c>
      <c r="BW278" s="135">
        <v>0</v>
      </c>
      <c r="BX278" s="135">
        <v>0</v>
      </c>
      <c r="BY278" s="135">
        <v>0</v>
      </c>
      <c r="BZ278" s="135">
        <v>0</v>
      </c>
      <c r="CA278" s="135">
        <v>0</v>
      </c>
      <c r="CB278" s="135">
        <v>0</v>
      </c>
      <c r="CC278" s="135">
        <v>0</v>
      </c>
      <c r="CD278" s="135">
        <v>0</v>
      </c>
      <c r="CE278" s="135">
        <v>0</v>
      </c>
      <c r="CF278" s="135">
        <v>1</v>
      </c>
      <c r="CG278" s="135">
        <v>1</v>
      </c>
      <c r="CH278" s="135">
        <v>1</v>
      </c>
      <c r="CI278" s="135">
        <v>0</v>
      </c>
      <c r="CJ278" s="135">
        <v>0</v>
      </c>
      <c r="CK278" s="135">
        <v>0</v>
      </c>
      <c r="CL278" s="135">
        <v>0</v>
      </c>
      <c r="CM278" s="135">
        <v>1</v>
      </c>
      <c r="CN278" s="135">
        <v>1</v>
      </c>
      <c r="CO278" s="135">
        <v>0</v>
      </c>
      <c r="CP278" s="135">
        <v>0</v>
      </c>
      <c r="CQ278" s="135">
        <v>0</v>
      </c>
      <c r="CR278" s="135">
        <v>0</v>
      </c>
      <c r="CS278" s="135">
        <v>0</v>
      </c>
      <c r="CT278" s="135">
        <v>0</v>
      </c>
      <c r="CU278" s="135">
        <v>0</v>
      </c>
      <c r="CV278" s="135">
        <v>1</v>
      </c>
      <c r="CW278" s="135">
        <v>0</v>
      </c>
      <c r="CX278" s="135"/>
    </row>
    <row r="279" spans="1:102" x14ac:dyDescent="0.35">
      <c r="A279" s="135">
        <v>278</v>
      </c>
      <c r="B279" s="135">
        <v>0</v>
      </c>
      <c r="C279" s="135">
        <v>0</v>
      </c>
      <c r="D279" s="135">
        <v>0</v>
      </c>
      <c r="E279" s="135">
        <v>0</v>
      </c>
      <c r="F279" s="135">
        <v>0</v>
      </c>
      <c r="G279" s="135">
        <v>0</v>
      </c>
      <c r="H279" s="135">
        <v>0</v>
      </c>
      <c r="I279" s="135">
        <v>0</v>
      </c>
      <c r="J279" s="135">
        <v>1</v>
      </c>
      <c r="K279" s="135">
        <v>0</v>
      </c>
      <c r="L279" s="135">
        <v>0</v>
      </c>
      <c r="M279" s="135">
        <v>0</v>
      </c>
      <c r="N279" s="135">
        <v>0</v>
      </c>
      <c r="O279" s="135">
        <v>0</v>
      </c>
      <c r="P279" s="135">
        <v>0</v>
      </c>
      <c r="Q279" s="135">
        <v>0</v>
      </c>
      <c r="R279" s="135">
        <v>0</v>
      </c>
      <c r="S279" s="135">
        <v>0</v>
      </c>
      <c r="T279" s="135">
        <v>0</v>
      </c>
      <c r="U279" s="135">
        <v>0</v>
      </c>
      <c r="V279" s="135">
        <v>0</v>
      </c>
      <c r="W279" s="135">
        <v>0</v>
      </c>
      <c r="X279" s="135">
        <v>0</v>
      </c>
      <c r="Y279" s="135">
        <v>0</v>
      </c>
      <c r="Z279" s="135">
        <v>0</v>
      </c>
      <c r="AA279" s="135">
        <v>0</v>
      </c>
      <c r="AB279" s="135">
        <v>0</v>
      </c>
      <c r="AC279" s="135">
        <v>0</v>
      </c>
      <c r="AD279" s="135">
        <v>0</v>
      </c>
      <c r="AE279" s="135">
        <v>0</v>
      </c>
      <c r="AF279" s="135">
        <v>0</v>
      </c>
      <c r="AG279" s="135">
        <v>0</v>
      </c>
      <c r="AH279" s="135">
        <v>1</v>
      </c>
      <c r="AI279" s="135">
        <v>0</v>
      </c>
      <c r="AJ279" s="135">
        <v>0</v>
      </c>
      <c r="AK279" s="135">
        <v>1</v>
      </c>
      <c r="AL279" s="135">
        <v>0</v>
      </c>
      <c r="AM279" s="135">
        <v>1</v>
      </c>
      <c r="AN279" s="135">
        <v>0</v>
      </c>
      <c r="AO279" s="135">
        <v>0</v>
      </c>
      <c r="AP279" s="135">
        <v>0</v>
      </c>
      <c r="AQ279" s="135">
        <v>1</v>
      </c>
      <c r="AR279" s="135">
        <v>0</v>
      </c>
      <c r="AS279" s="135">
        <v>0</v>
      </c>
      <c r="AT279" s="135">
        <v>0</v>
      </c>
      <c r="AU279" s="135">
        <v>1</v>
      </c>
      <c r="AV279" s="135">
        <v>0</v>
      </c>
      <c r="AW279" s="135">
        <v>0</v>
      </c>
      <c r="AX279" s="135">
        <v>0</v>
      </c>
      <c r="AY279" s="135">
        <v>0</v>
      </c>
      <c r="AZ279" s="135">
        <v>0</v>
      </c>
      <c r="BA279" s="135">
        <v>0</v>
      </c>
      <c r="BB279" s="135">
        <v>0</v>
      </c>
      <c r="BC279" s="135">
        <v>0</v>
      </c>
      <c r="BD279" s="135">
        <v>0</v>
      </c>
      <c r="BE279" s="135">
        <v>1</v>
      </c>
      <c r="BF279" s="135">
        <v>0</v>
      </c>
      <c r="BG279" s="135">
        <v>0</v>
      </c>
      <c r="BH279" s="135">
        <v>0</v>
      </c>
      <c r="BI279" s="135">
        <v>1</v>
      </c>
      <c r="BJ279" s="135">
        <v>0</v>
      </c>
      <c r="BK279" s="135">
        <v>0</v>
      </c>
      <c r="BL279" s="135">
        <v>0</v>
      </c>
      <c r="BM279" s="135">
        <v>0</v>
      </c>
      <c r="BN279" s="135">
        <v>0</v>
      </c>
      <c r="BO279" s="135">
        <v>0</v>
      </c>
      <c r="BP279" s="135">
        <v>0</v>
      </c>
      <c r="BQ279" s="135">
        <v>1</v>
      </c>
      <c r="BR279" s="135">
        <v>0</v>
      </c>
      <c r="BS279" s="135">
        <v>0</v>
      </c>
      <c r="BT279" s="135">
        <v>0</v>
      </c>
      <c r="BU279" s="135">
        <v>0</v>
      </c>
      <c r="BV279" s="135">
        <v>1</v>
      </c>
      <c r="BW279" s="135">
        <v>0</v>
      </c>
      <c r="BX279" s="135">
        <v>0</v>
      </c>
      <c r="BY279" s="135">
        <v>1</v>
      </c>
      <c r="BZ279" s="135">
        <v>0</v>
      </c>
      <c r="CA279" s="135">
        <v>0</v>
      </c>
      <c r="CB279" s="135">
        <v>0</v>
      </c>
      <c r="CC279" s="135">
        <v>0</v>
      </c>
      <c r="CD279" s="135">
        <v>0</v>
      </c>
      <c r="CE279" s="135">
        <v>0</v>
      </c>
      <c r="CF279" s="135">
        <v>0</v>
      </c>
      <c r="CG279" s="135">
        <v>0</v>
      </c>
      <c r="CH279" s="135">
        <v>1</v>
      </c>
      <c r="CI279" s="135">
        <v>0</v>
      </c>
      <c r="CJ279" s="135">
        <v>0</v>
      </c>
      <c r="CK279" s="135">
        <v>0</v>
      </c>
      <c r="CL279" s="135">
        <v>0</v>
      </c>
      <c r="CM279" s="135">
        <v>0</v>
      </c>
      <c r="CN279" s="135">
        <v>0</v>
      </c>
      <c r="CO279" s="135">
        <v>0</v>
      </c>
      <c r="CP279" s="135">
        <v>0</v>
      </c>
      <c r="CQ279" s="135">
        <v>0</v>
      </c>
      <c r="CR279" s="135">
        <v>0</v>
      </c>
      <c r="CS279" s="135">
        <v>0</v>
      </c>
      <c r="CT279" s="135">
        <v>0</v>
      </c>
      <c r="CU279" s="135">
        <v>0</v>
      </c>
      <c r="CV279" s="135">
        <v>1</v>
      </c>
      <c r="CW279" s="135">
        <v>0</v>
      </c>
      <c r="CX279" s="135"/>
    </row>
    <row r="280" spans="1:102" x14ac:dyDescent="0.35">
      <c r="A280" s="135">
        <v>279</v>
      </c>
      <c r="B280" s="135">
        <v>1</v>
      </c>
      <c r="C280" s="135">
        <v>0</v>
      </c>
      <c r="D280" s="135">
        <v>0</v>
      </c>
      <c r="E280" s="135">
        <v>0</v>
      </c>
      <c r="F280" s="135">
        <v>0</v>
      </c>
      <c r="G280" s="135">
        <v>0</v>
      </c>
      <c r="H280" s="135">
        <v>1</v>
      </c>
      <c r="I280" s="135">
        <v>1</v>
      </c>
      <c r="J280" s="135">
        <v>0</v>
      </c>
      <c r="K280" s="135">
        <v>0</v>
      </c>
      <c r="L280" s="135">
        <v>0</v>
      </c>
      <c r="M280" s="135">
        <v>0</v>
      </c>
      <c r="N280" s="135">
        <v>0</v>
      </c>
      <c r="O280" s="135">
        <v>1</v>
      </c>
      <c r="P280" s="135">
        <v>0</v>
      </c>
      <c r="Q280" s="135">
        <v>0</v>
      </c>
      <c r="R280" s="135">
        <v>0</v>
      </c>
      <c r="S280" s="135">
        <v>1</v>
      </c>
      <c r="T280" s="135">
        <v>0</v>
      </c>
      <c r="U280" s="135">
        <v>0</v>
      </c>
      <c r="V280" s="135">
        <v>0</v>
      </c>
      <c r="W280" s="135">
        <v>0</v>
      </c>
      <c r="X280" s="135">
        <v>0</v>
      </c>
      <c r="Y280" s="135">
        <v>1</v>
      </c>
      <c r="Z280" s="135">
        <v>0</v>
      </c>
      <c r="AA280" s="135">
        <v>0</v>
      </c>
      <c r="AB280" s="135">
        <v>0</v>
      </c>
      <c r="AC280" s="135">
        <v>0</v>
      </c>
      <c r="AD280" s="135">
        <v>0</v>
      </c>
      <c r="AE280" s="135">
        <v>0</v>
      </c>
      <c r="AF280" s="135">
        <v>0</v>
      </c>
      <c r="AG280" s="135">
        <v>0</v>
      </c>
      <c r="AH280" s="135">
        <v>0</v>
      </c>
      <c r="AI280" s="135">
        <v>0</v>
      </c>
      <c r="AJ280" s="135">
        <v>1</v>
      </c>
      <c r="AK280" s="135">
        <v>0</v>
      </c>
      <c r="AL280" s="135">
        <v>0</v>
      </c>
      <c r="AM280" s="135">
        <v>0</v>
      </c>
      <c r="AN280" s="135">
        <v>0</v>
      </c>
      <c r="AO280" s="135">
        <v>0</v>
      </c>
      <c r="AP280" s="135">
        <v>0</v>
      </c>
      <c r="AQ280" s="135">
        <v>0</v>
      </c>
      <c r="AR280" s="135">
        <v>0</v>
      </c>
      <c r="AS280" s="135">
        <v>0</v>
      </c>
      <c r="AT280" s="135">
        <v>0</v>
      </c>
      <c r="AU280" s="135">
        <v>0</v>
      </c>
      <c r="AV280" s="135">
        <v>0</v>
      </c>
      <c r="AW280" s="135">
        <v>0</v>
      </c>
      <c r="AX280" s="135">
        <v>0</v>
      </c>
      <c r="AY280" s="135">
        <v>0</v>
      </c>
      <c r="AZ280" s="135">
        <v>0</v>
      </c>
      <c r="BA280" s="135">
        <v>0</v>
      </c>
      <c r="BB280" s="135">
        <v>0</v>
      </c>
      <c r="BC280" s="135">
        <v>0</v>
      </c>
      <c r="BD280" s="135">
        <v>0</v>
      </c>
      <c r="BE280" s="135">
        <v>0</v>
      </c>
      <c r="BF280" s="135">
        <v>0</v>
      </c>
      <c r="BG280" s="135">
        <v>0</v>
      </c>
      <c r="BH280" s="135">
        <v>3</v>
      </c>
      <c r="BI280" s="135">
        <v>0</v>
      </c>
      <c r="BJ280" s="135">
        <v>0</v>
      </c>
      <c r="BK280" s="135">
        <v>0</v>
      </c>
      <c r="BL280" s="135">
        <v>1</v>
      </c>
      <c r="BM280" s="135">
        <v>0</v>
      </c>
      <c r="BN280" s="135">
        <v>0</v>
      </c>
      <c r="BO280" s="135">
        <v>0</v>
      </c>
      <c r="BP280" s="135">
        <v>0</v>
      </c>
      <c r="BQ280" s="135">
        <v>1</v>
      </c>
      <c r="BR280" s="135">
        <v>0</v>
      </c>
      <c r="BS280" s="135">
        <v>1</v>
      </c>
      <c r="BT280" s="135">
        <v>0</v>
      </c>
      <c r="BU280" s="135">
        <v>0</v>
      </c>
      <c r="BV280" s="135">
        <v>0</v>
      </c>
      <c r="BW280" s="135">
        <v>0</v>
      </c>
      <c r="BX280" s="135">
        <v>0</v>
      </c>
      <c r="BY280" s="135">
        <v>0</v>
      </c>
      <c r="BZ280" s="135">
        <v>0</v>
      </c>
      <c r="CA280" s="135">
        <v>0</v>
      </c>
      <c r="CB280" s="135">
        <v>0</v>
      </c>
      <c r="CC280" s="135">
        <v>0</v>
      </c>
      <c r="CD280" s="135">
        <v>0</v>
      </c>
      <c r="CE280" s="135">
        <v>0</v>
      </c>
      <c r="CF280" s="135">
        <v>0</v>
      </c>
      <c r="CG280" s="135">
        <v>0</v>
      </c>
      <c r="CH280" s="135">
        <v>1</v>
      </c>
      <c r="CI280" s="135">
        <v>0</v>
      </c>
      <c r="CJ280" s="135">
        <v>0</v>
      </c>
      <c r="CK280" s="135">
        <v>0</v>
      </c>
      <c r="CL280" s="135">
        <v>1</v>
      </c>
      <c r="CM280" s="135">
        <v>0</v>
      </c>
      <c r="CN280" s="135">
        <v>0</v>
      </c>
      <c r="CO280" s="135">
        <v>0</v>
      </c>
      <c r="CP280" s="135">
        <v>0</v>
      </c>
      <c r="CQ280" s="135">
        <v>0</v>
      </c>
      <c r="CR280" s="135">
        <v>0</v>
      </c>
      <c r="CS280" s="135">
        <v>0</v>
      </c>
      <c r="CT280" s="135">
        <v>0</v>
      </c>
      <c r="CU280" s="135">
        <v>0</v>
      </c>
      <c r="CV280" s="135">
        <v>0</v>
      </c>
      <c r="CW280" s="135">
        <v>1</v>
      </c>
      <c r="CX280" s="135"/>
    </row>
    <row r="281" spans="1:102" x14ac:dyDescent="0.35">
      <c r="A281" s="135">
        <v>280</v>
      </c>
      <c r="B281" s="135">
        <v>0</v>
      </c>
      <c r="C281" s="135">
        <v>0</v>
      </c>
      <c r="D281" s="135">
        <v>0</v>
      </c>
      <c r="E281" s="135">
        <v>1</v>
      </c>
      <c r="F281" s="135">
        <v>0</v>
      </c>
      <c r="G281" s="135">
        <v>0</v>
      </c>
      <c r="H281" s="135">
        <v>0</v>
      </c>
      <c r="I281" s="135">
        <v>0</v>
      </c>
      <c r="J281" s="135">
        <v>0</v>
      </c>
      <c r="K281" s="135">
        <v>0</v>
      </c>
      <c r="L281" s="135">
        <v>0</v>
      </c>
      <c r="M281" s="135">
        <v>0</v>
      </c>
      <c r="N281" s="135">
        <v>0</v>
      </c>
      <c r="O281" s="135">
        <v>0</v>
      </c>
      <c r="P281" s="135">
        <v>0</v>
      </c>
      <c r="Q281" s="135">
        <v>0</v>
      </c>
      <c r="R281" s="135">
        <v>0</v>
      </c>
      <c r="S281" s="135">
        <v>0</v>
      </c>
      <c r="T281" s="135">
        <v>0</v>
      </c>
      <c r="U281" s="135">
        <v>0</v>
      </c>
      <c r="V281" s="135">
        <v>0</v>
      </c>
      <c r="W281" s="135">
        <v>1</v>
      </c>
      <c r="X281" s="135">
        <v>0</v>
      </c>
      <c r="Y281" s="135">
        <v>0</v>
      </c>
      <c r="Z281" s="135">
        <v>0</v>
      </c>
      <c r="AA281" s="135">
        <v>0</v>
      </c>
      <c r="AB281" s="135">
        <v>0</v>
      </c>
      <c r="AC281" s="135">
        <v>0</v>
      </c>
      <c r="AD281" s="135">
        <v>0</v>
      </c>
      <c r="AE281" s="135">
        <v>0</v>
      </c>
      <c r="AF281" s="135">
        <v>1</v>
      </c>
      <c r="AG281" s="135">
        <v>0</v>
      </c>
      <c r="AH281" s="135">
        <v>1</v>
      </c>
      <c r="AI281" s="135">
        <v>0</v>
      </c>
      <c r="AJ281" s="135">
        <v>0</v>
      </c>
      <c r="AK281" s="135">
        <v>0</v>
      </c>
      <c r="AL281" s="135">
        <v>0</v>
      </c>
      <c r="AM281" s="135">
        <v>1</v>
      </c>
      <c r="AN281" s="135">
        <v>0</v>
      </c>
      <c r="AO281" s="135">
        <v>0</v>
      </c>
      <c r="AP281" s="135">
        <v>0</v>
      </c>
      <c r="AQ281" s="135">
        <v>0</v>
      </c>
      <c r="AR281" s="135">
        <v>0</v>
      </c>
      <c r="AS281" s="135">
        <v>1</v>
      </c>
      <c r="AT281" s="135">
        <v>0</v>
      </c>
      <c r="AU281" s="135">
        <v>0</v>
      </c>
      <c r="AV281" s="135">
        <v>0</v>
      </c>
      <c r="AW281" s="135">
        <v>0</v>
      </c>
      <c r="AX281" s="135">
        <v>0</v>
      </c>
      <c r="AY281" s="135">
        <v>0</v>
      </c>
      <c r="AZ281" s="135">
        <v>0</v>
      </c>
      <c r="BA281" s="135">
        <v>0</v>
      </c>
      <c r="BB281" s="135">
        <v>0</v>
      </c>
      <c r="BC281" s="135">
        <v>0</v>
      </c>
      <c r="BD281" s="135">
        <v>0</v>
      </c>
      <c r="BE281" s="135">
        <v>0</v>
      </c>
      <c r="BF281" s="135">
        <v>1</v>
      </c>
      <c r="BG281" s="135">
        <v>0</v>
      </c>
      <c r="BH281" s="135">
        <v>0</v>
      </c>
      <c r="BI281" s="135">
        <v>0</v>
      </c>
      <c r="BJ281" s="135">
        <v>0</v>
      </c>
      <c r="BK281" s="135">
        <v>0</v>
      </c>
      <c r="BL281" s="135">
        <v>1</v>
      </c>
      <c r="BM281" s="135">
        <v>0</v>
      </c>
      <c r="BN281" s="135">
        <v>0</v>
      </c>
      <c r="BO281" s="135">
        <v>0</v>
      </c>
      <c r="BP281" s="135">
        <v>0</v>
      </c>
      <c r="BQ281" s="135">
        <v>0</v>
      </c>
      <c r="BR281" s="135">
        <v>0</v>
      </c>
      <c r="BS281" s="135">
        <v>0</v>
      </c>
      <c r="BT281" s="135">
        <v>0</v>
      </c>
      <c r="BU281" s="135">
        <v>0</v>
      </c>
      <c r="BV281" s="135">
        <v>0</v>
      </c>
      <c r="BW281" s="135">
        <v>0</v>
      </c>
      <c r="BX281" s="135">
        <v>1</v>
      </c>
      <c r="BY281" s="135">
        <v>0</v>
      </c>
      <c r="BZ281" s="135">
        <v>0</v>
      </c>
      <c r="CA281" s="135">
        <v>0</v>
      </c>
      <c r="CB281" s="135">
        <v>0</v>
      </c>
      <c r="CC281" s="135">
        <v>0</v>
      </c>
      <c r="CD281" s="135">
        <v>0</v>
      </c>
      <c r="CE281" s="135">
        <v>0</v>
      </c>
      <c r="CF281" s="135">
        <v>0</v>
      </c>
      <c r="CG281" s="135">
        <v>0</v>
      </c>
      <c r="CH281" s="135">
        <v>0</v>
      </c>
      <c r="CI281" s="135">
        <v>0</v>
      </c>
      <c r="CJ281" s="135">
        <v>0</v>
      </c>
      <c r="CK281" s="135">
        <v>0</v>
      </c>
      <c r="CL281" s="135">
        <v>0</v>
      </c>
      <c r="CM281" s="135">
        <v>0</v>
      </c>
      <c r="CN281" s="135">
        <v>0</v>
      </c>
      <c r="CO281" s="135">
        <v>0</v>
      </c>
      <c r="CP281" s="135">
        <v>0</v>
      </c>
      <c r="CQ281" s="135">
        <v>2</v>
      </c>
      <c r="CR281" s="135">
        <v>0</v>
      </c>
      <c r="CS281" s="135">
        <v>0</v>
      </c>
      <c r="CT281" s="135">
        <v>0</v>
      </c>
      <c r="CU281" s="135">
        <v>0</v>
      </c>
      <c r="CV281" s="135">
        <v>0</v>
      </c>
      <c r="CW281" s="135">
        <v>0</v>
      </c>
      <c r="CX281" s="135"/>
    </row>
    <row r="282" spans="1:102" x14ac:dyDescent="0.35">
      <c r="A282" s="135">
        <v>281</v>
      </c>
      <c r="B282" s="135">
        <v>0</v>
      </c>
      <c r="C282" s="135">
        <v>0</v>
      </c>
      <c r="D282" s="135">
        <v>0</v>
      </c>
      <c r="E282" s="135">
        <v>0</v>
      </c>
      <c r="F282" s="135">
        <v>0</v>
      </c>
      <c r="G282" s="135">
        <v>0</v>
      </c>
      <c r="H282" s="135">
        <v>0</v>
      </c>
      <c r="I282" s="135">
        <v>0</v>
      </c>
      <c r="J282" s="135">
        <v>1</v>
      </c>
      <c r="K282" s="135">
        <v>0</v>
      </c>
      <c r="L282" s="135">
        <v>0</v>
      </c>
      <c r="M282" s="135">
        <v>0</v>
      </c>
      <c r="N282" s="135">
        <v>0</v>
      </c>
      <c r="O282" s="135">
        <v>0</v>
      </c>
      <c r="P282" s="135">
        <v>0</v>
      </c>
      <c r="Q282" s="135">
        <v>0</v>
      </c>
      <c r="R282" s="135">
        <v>1</v>
      </c>
      <c r="S282" s="135">
        <v>0</v>
      </c>
      <c r="T282" s="135">
        <v>1</v>
      </c>
      <c r="U282" s="135">
        <v>0</v>
      </c>
      <c r="V282" s="135">
        <v>0</v>
      </c>
      <c r="W282" s="135">
        <v>0</v>
      </c>
      <c r="X282" s="135">
        <v>0</v>
      </c>
      <c r="Y282" s="135">
        <v>1</v>
      </c>
      <c r="Z282" s="135">
        <v>0</v>
      </c>
      <c r="AA282" s="135">
        <v>1</v>
      </c>
      <c r="AB282" s="135">
        <v>0</v>
      </c>
      <c r="AC282" s="135">
        <v>1</v>
      </c>
      <c r="AD282" s="135">
        <v>0</v>
      </c>
      <c r="AE282" s="135">
        <v>0</v>
      </c>
      <c r="AF282" s="135">
        <v>0</v>
      </c>
      <c r="AG282" s="135">
        <v>0</v>
      </c>
      <c r="AH282" s="135">
        <v>1</v>
      </c>
      <c r="AI282" s="135">
        <v>0</v>
      </c>
      <c r="AJ282" s="135">
        <v>0</v>
      </c>
      <c r="AK282" s="135">
        <v>0</v>
      </c>
      <c r="AL282" s="135">
        <v>0</v>
      </c>
      <c r="AM282" s="135">
        <v>0</v>
      </c>
      <c r="AN282" s="135">
        <v>0</v>
      </c>
      <c r="AO282" s="135">
        <v>0</v>
      </c>
      <c r="AP282" s="135">
        <v>0</v>
      </c>
      <c r="AQ282" s="135">
        <v>1</v>
      </c>
      <c r="AR282" s="135">
        <v>0</v>
      </c>
      <c r="AS282" s="135">
        <v>0</v>
      </c>
      <c r="AT282" s="135">
        <v>0</v>
      </c>
      <c r="AU282" s="135">
        <v>0</v>
      </c>
      <c r="AV282" s="135">
        <v>1</v>
      </c>
      <c r="AW282" s="135">
        <v>0</v>
      </c>
      <c r="AX282" s="135">
        <v>1</v>
      </c>
      <c r="AY282" s="135">
        <v>0</v>
      </c>
      <c r="AZ282" s="135">
        <v>0</v>
      </c>
      <c r="BA282" s="135">
        <v>0</v>
      </c>
      <c r="BB282" s="135">
        <v>0</v>
      </c>
      <c r="BC282" s="135">
        <v>1</v>
      </c>
      <c r="BD282" s="135">
        <v>0</v>
      </c>
      <c r="BE282" s="135">
        <v>0</v>
      </c>
      <c r="BF282" s="135">
        <v>0</v>
      </c>
      <c r="BG282" s="135">
        <v>0</v>
      </c>
      <c r="BH282" s="135">
        <v>0</v>
      </c>
      <c r="BI282" s="135">
        <v>0</v>
      </c>
      <c r="BJ282" s="135">
        <v>0</v>
      </c>
      <c r="BK282" s="135">
        <v>0</v>
      </c>
      <c r="BL282" s="135">
        <v>0</v>
      </c>
      <c r="BM282" s="135">
        <v>0</v>
      </c>
      <c r="BN282" s="135">
        <v>0</v>
      </c>
      <c r="BO282" s="135">
        <v>0</v>
      </c>
      <c r="BP282" s="135">
        <v>0</v>
      </c>
      <c r="BQ282" s="135">
        <v>0</v>
      </c>
      <c r="BR282" s="135">
        <v>0</v>
      </c>
      <c r="BS282" s="135">
        <v>0</v>
      </c>
      <c r="BT282" s="135">
        <v>0</v>
      </c>
      <c r="BU282" s="135">
        <v>1</v>
      </c>
      <c r="BV282" s="135">
        <v>0</v>
      </c>
      <c r="BW282" s="135">
        <v>0</v>
      </c>
      <c r="BX282" s="135">
        <v>0</v>
      </c>
      <c r="BY282" s="135">
        <v>0</v>
      </c>
      <c r="BZ282" s="135">
        <v>0</v>
      </c>
      <c r="CA282" s="135">
        <v>0</v>
      </c>
      <c r="CB282" s="135">
        <v>0</v>
      </c>
      <c r="CC282" s="135">
        <v>0</v>
      </c>
      <c r="CD282" s="135">
        <v>0</v>
      </c>
      <c r="CE282" s="135">
        <v>0</v>
      </c>
      <c r="CF282" s="135">
        <v>0</v>
      </c>
      <c r="CG282" s="135">
        <v>0</v>
      </c>
      <c r="CH282" s="135">
        <v>1</v>
      </c>
      <c r="CI282" s="135">
        <v>0</v>
      </c>
      <c r="CJ282" s="135">
        <v>0</v>
      </c>
      <c r="CK282" s="135">
        <v>0</v>
      </c>
      <c r="CL282" s="135">
        <v>0</v>
      </c>
      <c r="CM282" s="135">
        <v>0</v>
      </c>
      <c r="CN282" s="135">
        <v>0</v>
      </c>
      <c r="CO282" s="135">
        <v>0</v>
      </c>
      <c r="CP282" s="135">
        <v>0</v>
      </c>
      <c r="CQ282" s="135">
        <v>0</v>
      </c>
      <c r="CR282" s="135">
        <v>0</v>
      </c>
      <c r="CS282" s="135">
        <v>0</v>
      </c>
      <c r="CT282" s="135">
        <v>0</v>
      </c>
      <c r="CU282" s="135">
        <v>1</v>
      </c>
      <c r="CV282" s="135">
        <v>1</v>
      </c>
      <c r="CW282" s="135">
        <v>0</v>
      </c>
      <c r="CX282" s="135"/>
    </row>
    <row r="283" spans="1:102" x14ac:dyDescent="0.35">
      <c r="A283" s="135">
        <v>282</v>
      </c>
      <c r="B283" s="135">
        <v>1</v>
      </c>
      <c r="C283" s="135">
        <v>0</v>
      </c>
      <c r="D283" s="135">
        <v>0</v>
      </c>
      <c r="E283" s="135">
        <v>0</v>
      </c>
      <c r="F283" s="135">
        <v>0</v>
      </c>
      <c r="G283" s="135">
        <v>0</v>
      </c>
      <c r="H283" s="135">
        <v>0</v>
      </c>
      <c r="I283" s="135">
        <v>0</v>
      </c>
      <c r="J283" s="135">
        <v>0</v>
      </c>
      <c r="K283" s="135">
        <v>0</v>
      </c>
      <c r="L283" s="135">
        <v>1</v>
      </c>
      <c r="M283" s="135">
        <v>0</v>
      </c>
      <c r="N283" s="135">
        <v>0</v>
      </c>
      <c r="O283" s="135">
        <v>0</v>
      </c>
      <c r="P283" s="135">
        <v>0</v>
      </c>
      <c r="Q283" s="135">
        <v>0</v>
      </c>
      <c r="R283" s="135">
        <v>1</v>
      </c>
      <c r="S283" s="135">
        <v>0</v>
      </c>
      <c r="T283" s="135">
        <v>0</v>
      </c>
      <c r="U283" s="135">
        <v>0</v>
      </c>
      <c r="V283" s="135">
        <v>0</v>
      </c>
      <c r="W283" s="135">
        <v>0</v>
      </c>
      <c r="X283" s="135">
        <v>0</v>
      </c>
      <c r="Y283" s="135">
        <v>0</v>
      </c>
      <c r="Z283" s="135">
        <v>0</v>
      </c>
      <c r="AA283" s="135">
        <v>1</v>
      </c>
      <c r="AB283" s="135">
        <v>0</v>
      </c>
      <c r="AC283" s="135">
        <v>0</v>
      </c>
      <c r="AD283" s="135">
        <v>0</v>
      </c>
      <c r="AE283" s="135">
        <v>0</v>
      </c>
      <c r="AF283" s="135">
        <v>0</v>
      </c>
      <c r="AG283" s="135">
        <v>0</v>
      </c>
      <c r="AH283" s="135">
        <v>0</v>
      </c>
      <c r="AI283" s="135">
        <v>0</v>
      </c>
      <c r="AJ283" s="135">
        <v>0</v>
      </c>
      <c r="AK283" s="135">
        <v>0</v>
      </c>
      <c r="AL283" s="135">
        <v>0</v>
      </c>
      <c r="AM283" s="135">
        <v>0</v>
      </c>
      <c r="AN283" s="135">
        <v>0</v>
      </c>
      <c r="AO283" s="135">
        <v>0</v>
      </c>
      <c r="AP283" s="135">
        <v>0</v>
      </c>
      <c r="AQ283" s="135">
        <v>1</v>
      </c>
      <c r="AR283" s="135">
        <v>0</v>
      </c>
      <c r="AS283" s="135">
        <v>1</v>
      </c>
      <c r="AT283" s="135">
        <v>0</v>
      </c>
      <c r="AU283" s="135">
        <v>0</v>
      </c>
      <c r="AV283" s="135">
        <v>0</v>
      </c>
      <c r="AW283" s="135">
        <v>1</v>
      </c>
      <c r="AX283" s="135">
        <v>0</v>
      </c>
      <c r="AY283" s="135">
        <v>0</v>
      </c>
      <c r="AZ283" s="135">
        <v>0</v>
      </c>
      <c r="BA283" s="135">
        <v>0</v>
      </c>
      <c r="BB283" s="135">
        <v>0</v>
      </c>
      <c r="BC283" s="135">
        <v>0</v>
      </c>
      <c r="BD283" s="135">
        <v>0</v>
      </c>
      <c r="BE283" s="135">
        <v>0</v>
      </c>
      <c r="BF283" s="135">
        <v>1</v>
      </c>
      <c r="BG283" s="135">
        <v>0</v>
      </c>
      <c r="BH283" s="135">
        <v>0</v>
      </c>
      <c r="BI283" s="135">
        <v>0</v>
      </c>
      <c r="BJ283" s="135">
        <v>0</v>
      </c>
      <c r="BK283" s="135">
        <v>0</v>
      </c>
      <c r="BL283" s="135">
        <v>0</v>
      </c>
      <c r="BM283" s="135">
        <v>0</v>
      </c>
      <c r="BN283" s="135">
        <v>0</v>
      </c>
      <c r="BO283" s="135">
        <v>0</v>
      </c>
      <c r="BP283" s="135">
        <v>0</v>
      </c>
      <c r="BQ283" s="135">
        <v>1</v>
      </c>
      <c r="BR283" s="135">
        <v>0</v>
      </c>
      <c r="BS283" s="135">
        <v>0</v>
      </c>
      <c r="BT283" s="135">
        <v>0</v>
      </c>
      <c r="BU283" s="135">
        <v>0</v>
      </c>
      <c r="BV283" s="135">
        <v>0</v>
      </c>
      <c r="BW283" s="135">
        <v>0</v>
      </c>
      <c r="BX283" s="135">
        <v>1</v>
      </c>
      <c r="BY283" s="135">
        <v>0</v>
      </c>
      <c r="BZ283" s="135">
        <v>0</v>
      </c>
      <c r="CA283" s="135">
        <v>0</v>
      </c>
      <c r="CB283" s="135">
        <v>0</v>
      </c>
      <c r="CC283" s="135">
        <v>0</v>
      </c>
      <c r="CD283" s="135">
        <v>0</v>
      </c>
      <c r="CE283" s="135">
        <v>0</v>
      </c>
      <c r="CF283" s="135">
        <v>0</v>
      </c>
      <c r="CG283" s="135">
        <v>1</v>
      </c>
      <c r="CH283" s="135">
        <v>0</v>
      </c>
      <c r="CI283" s="135">
        <v>0</v>
      </c>
      <c r="CJ283" s="135">
        <v>0</v>
      </c>
      <c r="CK283" s="135">
        <v>0</v>
      </c>
      <c r="CL283" s="135">
        <v>0</v>
      </c>
      <c r="CM283" s="135">
        <v>0</v>
      </c>
      <c r="CN283" s="135">
        <v>0</v>
      </c>
      <c r="CO283" s="135">
        <v>0</v>
      </c>
      <c r="CP283" s="135">
        <v>0</v>
      </c>
      <c r="CQ283" s="135">
        <v>0</v>
      </c>
      <c r="CR283" s="135">
        <v>0</v>
      </c>
      <c r="CS283" s="135">
        <v>1</v>
      </c>
      <c r="CT283" s="135">
        <v>1</v>
      </c>
      <c r="CU283" s="135">
        <v>1</v>
      </c>
      <c r="CV283" s="135">
        <v>0</v>
      </c>
      <c r="CW283" s="135">
        <v>0</v>
      </c>
      <c r="CX283" s="135"/>
    </row>
    <row r="284" spans="1:102" x14ac:dyDescent="0.35">
      <c r="A284" s="135">
        <v>283</v>
      </c>
      <c r="B284" s="135">
        <v>0</v>
      </c>
      <c r="C284" s="135">
        <v>0</v>
      </c>
      <c r="D284" s="135">
        <v>0</v>
      </c>
      <c r="E284" s="135">
        <v>0</v>
      </c>
      <c r="F284" s="135">
        <v>0</v>
      </c>
      <c r="G284" s="135">
        <v>0</v>
      </c>
      <c r="H284" s="135">
        <v>0</v>
      </c>
      <c r="I284" s="135">
        <v>0</v>
      </c>
      <c r="J284" s="135">
        <v>0</v>
      </c>
      <c r="K284" s="135">
        <v>0</v>
      </c>
      <c r="L284" s="135">
        <v>0</v>
      </c>
      <c r="M284" s="135">
        <v>0</v>
      </c>
      <c r="N284" s="135">
        <v>0</v>
      </c>
      <c r="O284" s="135">
        <v>0</v>
      </c>
      <c r="P284" s="135">
        <v>0</v>
      </c>
      <c r="Q284" s="135">
        <v>1</v>
      </c>
      <c r="R284" s="135">
        <v>0</v>
      </c>
      <c r="S284" s="135">
        <v>1</v>
      </c>
      <c r="T284" s="135">
        <v>0</v>
      </c>
      <c r="U284" s="135">
        <v>0</v>
      </c>
      <c r="V284" s="135">
        <v>0</v>
      </c>
      <c r="W284" s="135">
        <v>0</v>
      </c>
      <c r="X284" s="135">
        <v>0</v>
      </c>
      <c r="Y284" s="135">
        <v>0</v>
      </c>
      <c r="Z284" s="135">
        <v>0</v>
      </c>
      <c r="AA284" s="135">
        <v>0</v>
      </c>
      <c r="AB284" s="135">
        <v>0</v>
      </c>
      <c r="AC284" s="135">
        <v>0</v>
      </c>
      <c r="AD284" s="135">
        <v>0</v>
      </c>
      <c r="AE284" s="135">
        <v>0</v>
      </c>
      <c r="AF284" s="135">
        <v>0</v>
      </c>
      <c r="AG284" s="135">
        <v>0</v>
      </c>
      <c r="AH284" s="135">
        <v>0</v>
      </c>
      <c r="AI284" s="135">
        <v>0</v>
      </c>
      <c r="AJ284" s="135">
        <v>0</v>
      </c>
      <c r="AK284" s="135">
        <v>0</v>
      </c>
      <c r="AL284" s="135">
        <v>0</v>
      </c>
      <c r="AM284" s="135">
        <v>0</v>
      </c>
      <c r="AN284" s="135">
        <v>0</v>
      </c>
      <c r="AO284" s="135">
        <v>0</v>
      </c>
      <c r="AP284" s="135">
        <v>0</v>
      </c>
      <c r="AQ284" s="135">
        <v>0</v>
      </c>
      <c r="AR284" s="135">
        <v>1</v>
      </c>
      <c r="AS284" s="135">
        <v>0</v>
      </c>
      <c r="AT284" s="135">
        <v>0</v>
      </c>
      <c r="AU284" s="135">
        <v>0</v>
      </c>
      <c r="AV284" s="135">
        <v>0</v>
      </c>
      <c r="AW284" s="135">
        <v>0</v>
      </c>
      <c r="AX284" s="135">
        <v>1</v>
      </c>
      <c r="AY284" s="135">
        <v>0</v>
      </c>
      <c r="AZ284" s="135">
        <v>0</v>
      </c>
      <c r="BA284" s="135">
        <v>0</v>
      </c>
      <c r="BB284" s="135">
        <v>0</v>
      </c>
      <c r="BC284" s="135">
        <v>0</v>
      </c>
      <c r="BD284" s="135">
        <v>0</v>
      </c>
      <c r="BE284" s="135">
        <v>0</v>
      </c>
      <c r="BF284" s="135">
        <v>0</v>
      </c>
      <c r="BG284" s="135">
        <v>1</v>
      </c>
      <c r="BH284" s="135">
        <v>0</v>
      </c>
      <c r="BI284" s="135">
        <v>0</v>
      </c>
      <c r="BJ284" s="135">
        <v>0</v>
      </c>
      <c r="BK284" s="135">
        <v>0</v>
      </c>
      <c r="BL284" s="135">
        <v>0</v>
      </c>
      <c r="BM284" s="135">
        <v>0</v>
      </c>
      <c r="BN284" s="135">
        <v>0</v>
      </c>
      <c r="BO284" s="135">
        <v>1</v>
      </c>
      <c r="BP284" s="135">
        <v>1</v>
      </c>
      <c r="BQ284" s="135">
        <v>0</v>
      </c>
      <c r="BR284" s="135">
        <v>0</v>
      </c>
      <c r="BS284" s="135">
        <v>0</v>
      </c>
      <c r="BT284" s="135">
        <v>0</v>
      </c>
      <c r="BU284" s="135">
        <v>1</v>
      </c>
      <c r="BV284" s="135">
        <v>0</v>
      </c>
      <c r="BW284" s="135">
        <v>1</v>
      </c>
      <c r="BX284" s="135">
        <v>0</v>
      </c>
      <c r="BY284" s="135">
        <v>0</v>
      </c>
      <c r="BZ284" s="135">
        <v>0</v>
      </c>
      <c r="CA284" s="135">
        <v>0</v>
      </c>
      <c r="CB284" s="135">
        <v>0</v>
      </c>
      <c r="CC284" s="135">
        <v>0</v>
      </c>
      <c r="CD284" s="135">
        <v>0</v>
      </c>
      <c r="CE284" s="135">
        <v>0</v>
      </c>
      <c r="CF284" s="135">
        <v>0</v>
      </c>
      <c r="CG284" s="135">
        <v>1</v>
      </c>
      <c r="CH284" s="135">
        <v>0</v>
      </c>
      <c r="CI284" s="135">
        <v>0</v>
      </c>
      <c r="CJ284" s="135">
        <v>0</v>
      </c>
      <c r="CK284" s="135">
        <v>0</v>
      </c>
      <c r="CL284" s="135">
        <v>0</v>
      </c>
      <c r="CM284" s="135">
        <v>1</v>
      </c>
      <c r="CN284" s="135">
        <v>0</v>
      </c>
      <c r="CO284" s="135">
        <v>0</v>
      </c>
      <c r="CP284" s="135">
        <v>0</v>
      </c>
      <c r="CQ284" s="135">
        <v>0</v>
      </c>
      <c r="CR284" s="135">
        <v>1</v>
      </c>
      <c r="CS284" s="135">
        <v>0</v>
      </c>
      <c r="CT284" s="135">
        <v>0</v>
      </c>
      <c r="CU284" s="135">
        <v>0</v>
      </c>
      <c r="CV284" s="135">
        <v>0</v>
      </c>
      <c r="CW284" s="135">
        <v>0</v>
      </c>
      <c r="CX284" s="135"/>
    </row>
    <row r="285" spans="1:102" x14ac:dyDescent="0.35">
      <c r="A285" s="135">
        <v>284</v>
      </c>
      <c r="B285" s="135">
        <v>0</v>
      </c>
      <c r="C285" s="135">
        <v>0</v>
      </c>
      <c r="D285" s="135">
        <v>0</v>
      </c>
      <c r="E285" s="135">
        <v>0</v>
      </c>
      <c r="F285" s="135">
        <v>1</v>
      </c>
      <c r="G285" s="135">
        <v>0</v>
      </c>
      <c r="H285" s="135">
        <v>1</v>
      </c>
      <c r="I285" s="135">
        <v>0</v>
      </c>
      <c r="J285" s="135">
        <v>0</v>
      </c>
      <c r="K285" s="135">
        <v>0</v>
      </c>
      <c r="L285" s="135">
        <v>0</v>
      </c>
      <c r="M285" s="135">
        <v>0</v>
      </c>
      <c r="N285" s="135">
        <v>0</v>
      </c>
      <c r="O285" s="135">
        <v>0</v>
      </c>
      <c r="P285" s="135">
        <v>1</v>
      </c>
      <c r="Q285" s="135">
        <v>0</v>
      </c>
      <c r="R285" s="135">
        <v>0</v>
      </c>
      <c r="S285" s="135">
        <v>0</v>
      </c>
      <c r="T285" s="135">
        <v>0</v>
      </c>
      <c r="U285" s="135">
        <v>0</v>
      </c>
      <c r="V285" s="135">
        <v>1</v>
      </c>
      <c r="W285" s="135">
        <v>1</v>
      </c>
      <c r="X285" s="135">
        <v>0</v>
      </c>
      <c r="Y285" s="135">
        <v>0</v>
      </c>
      <c r="Z285" s="135">
        <v>1</v>
      </c>
      <c r="AA285" s="135">
        <v>0</v>
      </c>
      <c r="AB285" s="135">
        <v>0</v>
      </c>
      <c r="AC285" s="135">
        <v>0</v>
      </c>
      <c r="AD285" s="135">
        <v>0</v>
      </c>
      <c r="AE285" s="135">
        <v>0</v>
      </c>
      <c r="AF285" s="135">
        <v>1</v>
      </c>
      <c r="AG285" s="135">
        <v>0</v>
      </c>
      <c r="AH285" s="135">
        <v>0</v>
      </c>
      <c r="AI285" s="135">
        <v>1</v>
      </c>
      <c r="AJ285" s="135">
        <v>1</v>
      </c>
      <c r="AK285" s="135">
        <v>0</v>
      </c>
      <c r="AL285" s="135">
        <v>0</v>
      </c>
      <c r="AM285" s="135">
        <v>1</v>
      </c>
      <c r="AN285" s="135">
        <v>0</v>
      </c>
      <c r="AO285" s="135">
        <v>0</v>
      </c>
      <c r="AP285" s="135">
        <v>0</v>
      </c>
      <c r="AQ285" s="135">
        <v>0</v>
      </c>
      <c r="AR285" s="135">
        <v>0</v>
      </c>
      <c r="AS285" s="135">
        <v>0</v>
      </c>
      <c r="AT285" s="135">
        <v>0</v>
      </c>
      <c r="AU285" s="135">
        <v>0</v>
      </c>
      <c r="AV285" s="135">
        <v>0</v>
      </c>
      <c r="AW285" s="135">
        <v>0</v>
      </c>
      <c r="AX285" s="135">
        <v>0</v>
      </c>
      <c r="AY285" s="135">
        <v>0</v>
      </c>
      <c r="AZ285" s="135">
        <v>0</v>
      </c>
      <c r="BA285" s="135">
        <v>0</v>
      </c>
      <c r="BB285" s="135">
        <v>0</v>
      </c>
      <c r="BC285" s="135">
        <v>0</v>
      </c>
      <c r="BD285" s="135">
        <v>0</v>
      </c>
      <c r="BE285" s="135">
        <v>0</v>
      </c>
      <c r="BF285" s="135">
        <v>0</v>
      </c>
      <c r="BG285" s="135">
        <v>0</v>
      </c>
      <c r="BH285" s="135">
        <v>0</v>
      </c>
      <c r="BI285" s="135">
        <v>0</v>
      </c>
      <c r="BJ285" s="135">
        <v>0</v>
      </c>
      <c r="BK285" s="135">
        <v>0</v>
      </c>
      <c r="BL285" s="135">
        <v>0</v>
      </c>
      <c r="BM285" s="135">
        <v>0</v>
      </c>
      <c r="BN285" s="135">
        <v>0</v>
      </c>
      <c r="BO285" s="135">
        <v>0</v>
      </c>
      <c r="BP285" s="135">
        <v>0</v>
      </c>
      <c r="BQ285" s="135">
        <v>0</v>
      </c>
      <c r="BR285" s="135">
        <v>0</v>
      </c>
      <c r="BS285" s="135">
        <v>0</v>
      </c>
      <c r="BT285" s="135">
        <v>0</v>
      </c>
      <c r="BU285" s="135">
        <v>0</v>
      </c>
      <c r="BV285" s="135">
        <v>1</v>
      </c>
      <c r="BW285" s="135">
        <v>0</v>
      </c>
      <c r="BX285" s="135">
        <v>0</v>
      </c>
      <c r="BY285" s="135">
        <v>0</v>
      </c>
      <c r="BZ285" s="135">
        <v>0</v>
      </c>
      <c r="CA285" s="135">
        <v>0</v>
      </c>
      <c r="CB285" s="135">
        <v>0</v>
      </c>
      <c r="CC285" s="135">
        <v>0</v>
      </c>
      <c r="CD285" s="135">
        <v>2</v>
      </c>
      <c r="CE285" s="135">
        <v>1</v>
      </c>
      <c r="CF285" s="135">
        <v>0</v>
      </c>
      <c r="CG285" s="135">
        <v>1</v>
      </c>
      <c r="CH285" s="135">
        <v>0</v>
      </c>
      <c r="CI285" s="135">
        <v>0</v>
      </c>
      <c r="CJ285" s="135">
        <v>0</v>
      </c>
      <c r="CK285" s="135">
        <v>0</v>
      </c>
      <c r="CL285" s="135">
        <v>0</v>
      </c>
      <c r="CM285" s="135">
        <v>0</v>
      </c>
      <c r="CN285" s="135">
        <v>0</v>
      </c>
      <c r="CO285" s="135">
        <v>0</v>
      </c>
      <c r="CP285" s="135">
        <v>0</v>
      </c>
      <c r="CQ285" s="135">
        <v>0</v>
      </c>
      <c r="CR285" s="135">
        <v>0</v>
      </c>
      <c r="CS285" s="135">
        <v>1</v>
      </c>
      <c r="CT285" s="135">
        <v>0</v>
      </c>
      <c r="CU285" s="135">
        <v>0</v>
      </c>
      <c r="CV285" s="135">
        <v>0</v>
      </c>
      <c r="CW285" s="135">
        <v>0</v>
      </c>
      <c r="CX285" s="135"/>
    </row>
    <row r="286" spans="1:102" x14ac:dyDescent="0.35">
      <c r="A286" s="135">
        <v>285</v>
      </c>
      <c r="B286" s="135">
        <v>0</v>
      </c>
      <c r="C286" s="135">
        <v>0</v>
      </c>
      <c r="D286" s="135">
        <v>0</v>
      </c>
      <c r="E286" s="135">
        <v>0</v>
      </c>
      <c r="F286" s="135">
        <v>0</v>
      </c>
      <c r="G286" s="135">
        <v>0</v>
      </c>
      <c r="H286" s="135">
        <v>0</v>
      </c>
      <c r="I286" s="135">
        <v>0</v>
      </c>
      <c r="J286" s="135">
        <v>0</v>
      </c>
      <c r="K286" s="135">
        <v>0</v>
      </c>
      <c r="L286" s="135">
        <v>0</v>
      </c>
      <c r="M286" s="135">
        <v>0</v>
      </c>
      <c r="N286" s="135">
        <v>0</v>
      </c>
      <c r="O286" s="135">
        <v>0</v>
      </c>
      <c r="P286" s="135">
        <v>0</v>
      </c>
      <c r="Q286" s="135">
        <v>0</v>
      </c>
      <c r="R286" s="135">
        <v>0</v>
      </c>
      <c r="S286" s="135">
        <v>0</v>
      </c>
      <c r="T286" s="135">
        <v>0</v>
      </c>
      <c r="U286" s="135">
        <v>0</v>
      </c>
      <c r="V286" s="135">
        <v>0</v>
      </c>
      <c r="W286" s="135">
        <v>0</v>
      </c>
      <c r="X286" s="135">
        <v>0</v>
      </c>
      <c r="Y286" s="135">
        <v>0</v>
      </c>
      <c r="Z286" s="135">
        <v>1</v>
      </c>
      <c r="AA286" s="135">
        <v>0</v>
      </c>
      <c r="AB286" s="135">
        <v>0</v>
      </c>
      <c r="AC286" s="135">
        <v>0</v>
      </c>
      <c r="AD286" s="135">
        <v>0</v>
      </c>
      <c r="AE286" s="135">
        <v>0</v>
      </c>
      <c r="AF286" s="135">
        <v>0</v>
      </c>
      <c r="AG286" s="135">
        <v>0</v>
      </c>
      <c r="AH286" s="135">
        <v>0</v>
      </c>
      <c r="AI286" s="135">
        <v>0</v>
      </c>
      <c r="AJ286" s="135">
        <v>0</v>
      </c>
      <c r="AK286" s="135">
        <v>1</v>
      </c>
      <c r="AL286" s="135">
        <v>0</v>
      </c>
      <c r="AM286" s="135">
        <v>0</v>
      </c>
      <c r="AN286" s="135">
        <v>0</v>
      </c>
      <c r="AO286" s="135">
        <v>0</v>
      </c>
      <c r="AP286" s="135">
        <v>1</v>
      </c>
      <c r="AQ286" s="135">
        <v>0</v>
      </c>
      <c r="AR286" s="135">
        <v>0</v>
      </c>
      <c r="AS286" s="135">
        <v>0</v>
      </c>
      <c r="AT286" s="135">
        <v>0</v>
      </c>
      <c r="AU286" s="135">
        <v>0</v>
      </c>
      <c r="AV286" s="135">
        <v>1</v>
      </c>
      <c r="AW286" s="135">
        <v>0</v>
      </c>
      <c r="AX286" s="135">
        <v>0</v>
      </c>
      <c r="AY286" s="135">
        <v>0</v>
      </c>
      <c r="AZ286" s="135">
        <v>0</v>
      </c>
      <c r="BA286" s="135">
        <v>0</v>
      </c>
      <c r="BB286" s="135">
        <v>0</v>
      </c>
      <c r="BC286" s="135">
        <v>0</v>
      </c>
      <c r="BD286" s="135">
        <v>0</v>
      </c>
      <c r="BE286" s="135">
        <v>0</v>
      </c>
      <c r="BF286" s="135">
        <v>0</v>
      </c>
      <c r="BG286" s="135">
        <v>0</v>
      </c>
      <c r="BH286" s="135">
        <v>0</v>
      </c>
      <c r="BI286" s="135">
        <v>0</v>
      </c>
      <c r="BJ286" s="135">
        <v>0</v>
      </c>
      <c r="BK286" s="135">
        <v>1</v>
      </c>
      <c r="BL286" s="135">
        <v>0</v>
      </c>
      <c r="BM286" s="135">
        <v>0</v>
      </c>
      <c r="BN286" s="135">
        <v>0</v>
      </c>
      <c r="BO286" s="135">
        <v>0</v>
      </c>
      <c r="BP286" s="135">
        <v>0</v>
      </c>
      <c r="BQ286" s="135">
        <v>1</v>
      </c>
      <c r="BR286" s="135">
        <v>0</v>
      </c>
      <c r="BS286" s="135">
        <v>0</v>
      </c>
      <c r="BT286" s="135">
        <v>0</v>
      </c>
      <c r="BU286" s="135">
        <v>0</v>
      </c>
      <c r="BV286" s="135">
        <v>0</v>
      </c>
      <c r="BW286" s="135">
        <v>0</v>
      </c>
      <c r="BX286" s="135">
        <v>1</v>
      </c>
      <c r="BY286" s="135">
        <v>0</v>
      </c>
      <c r="BZ286" s="135">
        <v>0</v>
      </c>
      <c r="CA286" s="135">
        <v>0</v>
      </c>
      <c r="CB286" s="135">
        <v>0</v>
      </c>
      <c r="CC286" s="135">
        <v>0</v>
      </c>
      <c r="CD286" s="135">
        <v>0</v>
      </c>
      <c r="CE286" s="135">
        <v>0</v>
      </c>
      <c r="CF286" s="135">
        <v>1</v>
      </c>
      <c r="CG286" s="135">
        <v>0</v>
      </c>
      <c r="CH286" s="135">
        <v>0</v>
      </c>
      <c r="CI286" s="135">
        <v>0</v>
      </c>
      <c r="CJ286" s="135">
        <v>0</v>
      </c>
      <c r="CK286" s="135">
        <v>1</v>
      </c>
      <c r="CL286" s="135">
        <v>0</v>
      </c>
      <c r="CM286" s="135">
        <v>0</v>
      </c>
      <c r="CN286" s="135">
        <v>0</v>
      </c>
      <c r="CO286" s="135">
        <v>0</v>
      </c>
      <c r="CP286" s="135">
        <v>1</v>
      </c>
      <c r="CQ286" s="135">
        <v>0</v>
      </c>
      <c r="CR286" s="135">
        <v>0</v>
      </c>
      <c r="CS286" s="135">
        <v>1</v>
      </c>
      <c r="CT286" s="135">
        <v>0</v>
      </c>
      <c r="CU286" s="135">
        <v>1</v>
      </c>
      <c r="CV286" s="135">
        <v>1</v>
      </c>
      <c r="CW286" s="135">
        <v>0</v>
      </c>
      <c r="CX286" s="135"/>
    </row>
    <row r="287" spans="1:102" x14ac:dyDescent="0.35">
      <c r="A287" s="135">
        <v>286</v>
      </c>
      <c r="B287" s="135">
        <v>0</v>
      </c>
      <c r="C287" s="135">
        <v>0</v>
      </c>
      <c r="D287" s="135">
        <v>0</v>
      </c>
      <c r="E287" s="135">
        <v>1</v>
      </c>
      <c r="F287" s="135">
        <v>1</v>
      </c>
      <c r="G287" s="135">
        <v>0</v>
      </c>
      <c r="H287" s="135">
        <v>0</v>
      </c>
      <c r="I287" s="135">
        <v>0</v>
      </c>
      <c r="J287" s="135">
        <v>0</v>
      </c>
      <c r="K287" s="135">
        <v>0</v>
      </c>
      <c r="L287" s="135">
        <v>0</v>
      </c>
      <c r="M287" s="135">
        <v>1</v>
      </c>
      <c r="N287" s="135">
        <v>0</v>
      </c>
      <c r="O287" s="135">
        <v>0</v>
      </c>
      <c r="P287" s="135">
        <v>1</v>
      </c>
      <c r="Q287" s="135">
        <v>0</v>
      </c>
      <c r="R287" s="135">
        <v>1</v>
      </c>
      <c r="S287" s="135">
        <v>0</v>
      </c>
      <c r="T287" s="135">
        <v>0</v>
      </c>
      <c r="U287" s="135">
        <v>1</v>
      </c>
      <c r="V287" s="135">
        <v>0</v>
      </c>
      <c r="W287" s="135">
        <v>0</v>
      </c>
      <c r="X287" s="135">
        <v>0</v>
      </c>
      <c r="Y287" s="135">
        <v>0</v>
      </c>
      <c r="Z287" s="135">
        <v>0</v>
      </c>
      <c r="AA287" s="135">
        <v>0</v>
      </c>
      <c r="AB287" s="135">
        <v>0</v>
      </c>
      <c r="AC287" s="135">
        <v>0</v>
      </c>
      <c r="AD287" s="135">
        <v>0</v>
      </c>
      <c r="AE287" s="135">
        <v>0</v>
      </c>
      <c r="AF287" s="135">
        <v>0</v>
      </c>
      <c r="AG287" s="135">
        <v>0</v>
      </c>
      <c r="AH287" s="135">
        <v>0</v>
      </c>
      <c r="AI287" s="135">
        <v>0</v>
      </c>
      <c r="AJ287" s="135">
        <v>0</v>
      </c>
      <c r="AK287" s="135">
        <v>0</v>
      </c>
      <c r="AL287" s="135">
        <v>0</v>
      </c>
      <c r="AM287" s="135">
        <v>0</v>
      </c>
      <c r="AN287" s="135">
        <v>1</v>
      </c>
      <c r="AO287" s="135">
        <v>0</v>
      </c>
      <c r="AP287" s="135">
        <v>0</v>
      </c>
      <c r="AQ287" s="135">
        <v>0</v>
      </c>
      <c r="AR287" s="135">
        <v>0</v>
      </c>
      <c r="AS287" s="135">
        <v>0</v>
      </c>
      <c r="AT287" s="135">
        <v>0</v>
      </c>
      <c r="AU287" s="135">
        <v>0</v>
      </c>
      <c r="AV287" s="135">
        <v>1</v>
      </c>
      <c r="AW287" s="135">
        <v>0</v>
      </c>
      <c r="AX287" s="135">
        <v>0</v>
      </c>
      <c r="AY287" s="135">
        <v>0</v>
      </c>
      <c r="AZ287" s="135">
        <v>0</v>
      </c>
      <c r="BA287" s="135">
        <v>0</v>
      </c>
      <c r="BB287" s="135">
        <v>0</v>
      </c>
      <c r="BC287" s="135">
        <v>0</v>
      </c>
      <c r="BD287" s="135">
        <v>0</v>
      </c>
      <c r="BE287" s="135">
        <v>0</v>
      </c>
      <c r="BF287" s="135">
        <v>0</v>
      </c>
      <c r="BG287" s="135">
        <v>0</v>
      </c>
      <c r="BH287" s="135">
        <v>0</v>
      </c>
      <c r="BI287" s="135">
        <v>0</v>
      </c>
      <c r="BJ287" s="135">
        <v>0</v>
      </c>
      <c r="BK287" s="135">
        <v>0</v>
      </c>
      <c r="BL287" s="135">
        <v>0</v>
      </c>
      <c r="BM287" s="135">
        <v>0</v>
      </c>
      <c r="BN287" s="135">
        <v>0</v>
      </c>
      <c r="BO287" s="135">
        <v>0</v>
      </c>
      <c r="BP287" s="135">
        <v>1</v>
      </c>
      <c r="BQ287" s="135">
        <v>0</v>
      </c>
      <c r="BR287" s="135">
        <v>0</v>
      </c>
      <c r="BS287" s="135">
        <v>0</v>
      </c>
      <c r="BT287" s="135">
        <v>0</v>
      </c>
      <c r="BU287" s="135">
        <v>0</v>
      </c>
      <c r="BV287" s="135">
        <v>1</v>
      </c>
      <c r="BW287" s="135">
        <v>0</v>
      </c>
      <c r="BX287" s="135">
        <v>0</v>
      </c>
      <c r="BY287" s="135">
        <v>0</v>
      </c>
      <c r="BZ287" s="135">
        <v>0</v>
      </c>
      <c r="CA287" s="135">
        <v>0</v>
      </c>
      <c r="CB287" s="135">
        <v>0</v>
      </c>
      <c r="CC287" s="135">
        <v>0</v>
      </c>
      <c r="CD287" s="135">
        <v>1</v>
      </c>
      <c r="CE287" s="135">
        <v>1</v>
      </c>
      <c r="CF287" s="135">
        <v>0</v>
      </c>
      <c r="CG287" s="135">
        <v>0</v>
      </c>
      <c r="CH287" s="135">
        <v>0</v>
      </c>
      <c r="CI287" s="135">
        <v>1</v>
      </c>
      <c r="CJ287" s="135">
        <v>0</v>
      </c>
      <c r="CK287" s="135">
        <v>0</v>
      </c>
      <c r="CL287" s="135">
        <v>0</v>
      </c>
      <c r="CM287" s="135">
        <v>0</v>
      </c>
      <c r="CN287" s="135">
        <v>0</v>
      </c>
      <c r="CO287" s="135">
        <v>0</v>
      </c>
      <c r="CP287" s="135">
        <v>0</v>
      </c>
      <c r="CQ287" s="135">
        <v>0</v>
      </c>
      <c r="CR287" s="135">
        <v>0</v>
      </c>
      <c r="CS287" s="135">
        <v>0</v>
      </c>
      <c r="CT287" s="135">
        <v>0</v>
      </c>
      <c r="CU287" s="135">
        <v>0</v>
      </c>
      <c r="CV287" s="135">
        <v>0</v>
      </c>
      <c r="CW287" s="135">
        <v>1</v>
      </c>
      <c r="CX287" s="135"/>
    </row>
    <row r="288" spans="1:102" x14ac:dyDescent="0.35">
      <c r="A288" s="135">
        <v>287</v>
      </c>
      <c r="B288" s="135">
        <v>1</v>
      </c>
      <c r="C288" s="135">
        <v>0</v>
      </c>
      <c r="D288" s="135">
        <v>0</v>
      </c>
      <c r="E288" s="135">
        <v>0</v>
      </c>
      <c r="F288" s="135">
        <v>0</v>
      </c>
      <c r="G288" s="135">
        <v>1</v>
      </c>
      <c r="H288" s="135">
        <v>0</v>
      </c>
      <c r="I288" s="135">
        <v>0</v>
      </c>
      <c r="J288" s="135">
        <v>0</v>
      </c>
      <c r="K288" s="135">
        <v>1</v>
      </c>
      <c r="L288" s="135">
        <v>0</v>
      </c>
      <c r="M288" s="135">
        <v>0</v>
      </c>
      <c r="N288" s="135">
        <v>0</v>
      </c>
      <c r="O288" s="135">
        <v>0</v>
      </c>
      <c r="P288" s="135">
        <v>0</v>
      </c>
      <c r="Q288" s="135">
        <v>0</v>
      </c>
      <c r="R288" s="135">
        <v>0</v>
      </c>
      <c r="S288" s="135">
        <v>0</v>
      </c>
      <c r="T288" s="135">
        <v>0</v>
      </c>
      <c r="U288" s="135">
        <v>1</v>
      </c>
      <c r="V288" s="135">
        <v>0</v>
      </c>
      <c r="W288" s="135">
        <v>1</v>
      </c>
      <c r="X288" s="135">
        <v>0</v>
      </c>
      <c r="Y288" s="135">
        <v>0</v>
      </c>
      <c r="Z288" s="135">
        <v>0</v>
      </c>
      <c r="AA288" s="135">
        <v>0</v>
      </c>
      <c r="AB288" s="135">
        <v>0</v>
      </c>
      <c r="AC288" s="135">
        <v>0</v>
      </c>
      <c r="AD288" s="135">
        <v>0</v>
      </c>
      <c r="AE288" s="135">
        <v>0</v>
      </c>
      <c r="AF288" s="135">
        <v>0</v>
      </c>
      <c r="AG288" s="135">
        <v>1</v>
      </c>
      <c r="AH288" s="135">
        <v>0</v>
      </c>
      <c r="AI288" s="135">
        <v>0</v>
      </c>
      <c r="AJ288" s="135">
        <v>0</v>
      </c>
      <c r="AK288" s="135">
        <v>0</v>
      </c>
      <c r="AL288" s="135">
        <v>0</v>
      </c>
      <c r="AM288" s="135">
        <v>0</v>
      </c>
      <c r="AN288" s="135">
        <v>0</v>
      </c>
      <c r="AO288" s="135">
        <v>0</v>
      </c>
      <c r="AP288" s="135">
        <v>0</v>
      </c>
      <c r="AQ288" s="135">
        <v>0</v>
      </c>
      <c r="AR288" s="135">
        <v>0</v>
      </c>
      <c r="AS288" s="135">
        <v>0</v>
      </c>
      <c r="AT288" s="135">
        <v>0</v>
      </c>
      <c r="AU288" s="135">
        <v>0</v>
      </c>
      <c r="AV288" s="135">
        <v>0</v>
      </c>
      <c r="AW288" s="135">
        <v>0</v>
      </c>
      <c r="AX288" s="135">
        <v>0</v>
      </c>
      <c r="AY288" s="135">
        <v>0</v>
      </c>
      <c r="AZ288" s="135">
        <v>0</v>
      </c>
      <c r="BA288" s="135">
        <v>0</v>
      </c>
      <c r="BB288" s="135">
        <v>0</v>
      </c>
      <c r="BC288" s="135">
        <v>1</v>
      </c>
      <c r="BD288" s="135">
        <v>0</v>
      </c>
      <c r="BE288" s="135">
        <v>0</v>
      </c>
      <c r="BF288" s="135">
        <v>0</v>
      </c>
      <c r="BG288" s="135">
        <v>0</v>
      </c>
      <c r="BH288" s="135">
        <v>0</v>
      </c>
      <c r="BI288" s="135">
        <v>0</v>
      </c>
      <c r="BJ288" s="135">
        <v>0</v>
      </c>
      <c r="BK288" s="135">
        <v>1</v>
      </c>
      <c r="BL288" s="135">
        <v>0</v>
      </c>
      <c r="BM288" s="135">
        <v>0</v>
      </c>
      <c r="BN288" s="135">
        <v>0</v>
      </c>
      <c r="BO288" s="135">
        <v>1</v>
      </c>
      <c r="BP288" s="135">
        <v>0</v>
      </c>
      <c r="BQ288" s="135">
        <v>1</v>
      </c>
      <c r="BR288" s="135">
        <v>0</v>
      </c>
      <c r="BS288" s="135">
        <v>1</v>
      </c>
      <c r="BT288" s="135">
        <v>0</v>
      </c>
      <c r="BU288" s="135">
        <v>0</v>
      </c>
      <c r="BV288" s="135">
        <v>0</v>
      </c>
      <c r="BW288" s="135">
        <v>0</v>
      </c>
      <c r="BX288" s="135">
        <v>0</v>
      </c>
      <c r="BY288" s="135">
        <v>0</v>
      </c>
      <c r="BZ288" s="135">
        <v>1</v>
      </c>
      <c r="CA288" s="135">
        <v>0</v>
      </c>
      <c r="CB288" s="135">
        <v>0</v>
      </c>
      <c r="CC288" s="135">
        <v>1</v>
      </c>
      <c r="CD288" s="135">
        <v>0</v>
      </c>
      <c r="CE288" s="135">
        <v>0</v>
      </c>
      <c r="CF288" s="135">
        <v>0</v>
      </c>
      <c r="CG288" s="135">
        <v>0</v>
      </c>
      <c r="CH288" s="135">
        <v>0</v>
      </c>
      <c r="CI288" s="135">
        <v>1</v>
      </c>
      <c r="CJ288" s="135">
        <v>0</v>
      </c>
      <c r="CK288" s="135">
        <v>0</v>
      </c>
      <c r="CL288" s="135">
        <v>0</v>
      </c>
      <c r="CM288" s="135">
        <v>0</v>
      </c>
      <c r="CN288" s="135">
        <v>0</v>
      </c>
      <c r="CO288" s="135">
        <v>0</v>
      </c>
      <c r="CP288" s="135">
        <v>0</v>
      </c>
      <c r="CQ288" s="135">
        <v>0</v>
      </c>
      <c r="CR288" s="135">
        <v>0</v>
      </c>
      <c r="CS288" s="135">
        <v>0</v>
      </c>
      <c r="CT288" s="135">
        <v>0</v>
      </c>
      <c r="CU288" s="135">
        <v>1</v>
      </c>
      <c r="CV288" s="135">
        <v>0</v>
      </c>
      <c r="CW288" s="135">
        <v>0</v>
      </c>
      <c r="CX288" s="135"/>
    </row>
    <row r="289" spans="1:102" x14ac:dyDescent="0.35">
      <c r="A289" s="135">
        <v>288</v>
      </c>
      <c r="B289" s="135">
        <v>0</v>
      </c>
      <c r="C289" s="135">
        <v>0</v>
      </c>
      <c r="D289" s="135">
        <v>0</v>
      </c>
      <c r="E289" s="135">
        <v>0</v>
      </c>
      <c r="F289" s="135">
        <v>1</v>
      </c>
      <c r="G289" s="135">
        <v>0</v>
      </c>
      <c r="H289" s="135">
        <v>0</v>
      </c>
      <c r="I289" s="135">
        <v>0</v>
      </c>
      <c r="J289" s="135">
        <v>1</v>
      </c>
      <c r="K289" s="135">
        <v>1</v>
      </c>
      <c r="L289" s="135">
        <v>0</v>
      </c>
      <c r="M289" s="135">
        <v>0</v>
      </c>
      <c r="N289" s="135">
        <v>0</v>
      </c>
      <c r="O289" s="135">
        <v>1</v>
      </c>
      <c r="P289" s="135">
        <v>0</v>
      </c>
      <c r="Q289" s="135">
        <v>0</v>
      </c>
      <c r="R289" s="135">
        <v>1</v>
      </c>
      <c r="S289" s="135">
        <v>0</v>
      </c>
      <c r="T289" s="135">
        <v>0</v>
      </c>
      <c r="U289" s="135">
        <v>0</v>
      </c>
      <c r="V289" s="135">
        <v>0</v>
      </c>
      <c r="W289" s="135">
        <v>0</v>
      </c>
      <c r="X289" s="135">
        <v>0</v>
      </c>
      <c r="Y289" s="135">
        <v>1</v>
      </c>
      <c r="Z289" s="135">
        <v>0</v>
      </c>
      <c r="AA289" s="135">
        <v>0</v>
      </c>
      <c r="AB289" s="135">
        <v>0</v>
      </c>
      <c r="AC289" s="135">
        <v>0</v>
      </c>
      <c r="AD289" s="135">
        <v>0</v>
      </c>
      <c r="AE289" s="135">
        <v>0</v>
      </c>
      <c r="AF289" s="135">
        <v>0</v>
      </c>
      <c r="AG289" s="135">
        <v>0</v>
      </c>
      <c r="AH289" s="135">
        <v>0</v>
      </c>
      <c r="AI289" s="135">
        <v>0</v>
      </c>
      <c r="AJ289" s="135">
        <v>0</v>
      </c>
      <c r="AK289" s="135">
        <v>0</v>
      </c>
      <c r="AL289" s="135">
        <v>0</v>
      </c>
      <c r="AM289" s="135">
        <v>0</v>
      </c>
      <c r="AN289" s="135">
        <v>0</v>
      </c>
      <c r="AO289" s="135">
        <v>0</v>
      </c>
      <c r="AP289" s="135">
        <v>0</v>
      </c>
      <c r="AQ289" s="135">
        <v>0</v>
      </c>
      <c r="AR289" s="135">
        <v>0</v>
      </c>
      <c r="AS289" s="135">
        <v>0</v>
      </c>
      <c r="AT289" s="135">
        <v>0</v>
      </c>
      <c r="AU289" s="135">
        <v>0</v>
      </c>
      <c r="AV289" s="135">
        <v>0</v>
      </c>
      <c r="AW289" s="135">
        <v>0</v>
      </c>
      <c r="AX289" s="135">
        <v>0</v>
      </c>
      <c r="AY289" s="135">
        <v>0</v>
      </c>
      <c r="AZ289" s="135">
        <v>0</v>
      </c>
      <c r="BA289" s="135">
        <v>0</v>
      </c>
      <c r="BB289" s="135">
        <v>0</v>
      </c>
      <c r="BC289" s="135">
        <v>0</v>
      </c>
      <c r="BD289" s="135">
        <v>0</v>
      </c>
      <c r="BE289" s="135">
        <v>0</v>
      </c>
      <c r="BF289" s="135">
        <v>0</v>
      </c>
      <c r="BG289" s="135">
        <v>0</v>
      </c>
      <c r="BH289" s="135">
        <v>0</v>
      </c>
      <c r="BI289" s="135">
        <v>0</v>
      </c>
      <c r="BJ289" s="135">
        <v>0</v>
      </c>
      <c r="BK289" s="135">
        <v>0</v>
      </c>
      <c r="BL289" s="135">
        <v>0</v>
      </c>
      <c r="BM289" s="135">
        <v>1</v>
      </c>
      <c r="BN289" s="135">
        <v>0</v>
      </c>
      <c r="BO289" s="135">
        <v>0</v>
      </c>
      <c r="BP289" s="135">
        <v>0</v>
      </c>
      <c r="BQ289" s="135">
        <v>0</v>
      </c>
      <c r="BR289" s="135">
        <v>0</v>
      </c>
      <c r="BS289" s="135">
        <v>0</v>
      </c>
      <c r="BT289" s="135">
        <v>0</v>
      </c>
      <c r="BU289" s="135">
        <v>0</v>
      </c>
      <c r="BV289" s="135">
        <v>0</v>
      </c>
      <c r="BW289" s="135">
        <v>0</v>
      </c>
      <c r="BX289" s="135">
        <v>0</v>
      </c>
      <c r="BY289" s="135">
        <v>0</v>
      </c>
      <c r="BZ289" s="135">
        <v>0</v>
      </c>
      <c r="CA289" s="135">
        <v>0</v>
      </c>
      <c r="CB289" s="135">
        <v>0</v>
      </c>
      <c r="CC289" s="135">
        <v>0</v>
      </c>
      <c r="CD289" s="135">
        <v>0</v>
      </c>
      <c r="CE289" s="135">
        <v>0</v>
      </c>
      <c r="CF289" s="135">
        <v>0</v>
      </c>
      <c r="CG289" s="135">
        <v>0</v>
      </c>
      <c r="CH289" s="135">
        <v>0</v>
      </c>
      <c r="CI289" s="135">
        <v>0</v>
      </c>
      <c r="CJ289" s="135">
        <v>0</v>
      </c>
      <c r="CK289" s="135">
        <v>0</v>
      </c>
      <c r="CL289" s="135">
        <v>0</v>
      </c>
      <c r="CM289" s="135">
        <v>0</v>
      </c>
      <c r="CN289" s="135">
        <v>0</v>
      </c>
      <c r="CO289" s="135">
        <v>0</v>
      </c>
      <c r="CP289" s="135">
        <v>0</v>
      </c>
      <c r="CQ289" s="135">
        <v>0</v>
      </c>
      <c r="CR289" s="135">
        <v>0</v>
      </c>
      <c r="CS289" s="135">
        <v>0</v>
      </c>
      <c r="CT289" s="135">
        <v>0</v>
      </c>
      <c r="CU289" s="135">
        <v>0</v>
      </c>
      <c r="CV289" s="135">
        <v>0</v>
      </c>
      <c r="CW289" s="135">
        <v>0</v>
      </c>
      <c r="CX289" s="135"/>
    </row>
    <row r="290" spans="1:102" x14ac:dyDescent="0.35">
      <c r="A290" s="135">
        <v>289</v>
      </c>
      <c r="B290" s="135">
        <v>0</v>
      </c>
      <c r="C290" s="135">
        <v>0</v>
      </c>
      <c r="D290" s="135">
        <v>1</v>
      </c>
      <c r="E290" s="135">
        <v>0</v>
      </c>
      <c r="F290" s="135">
        <v>0</v>
      </c>
      <c r="G290" s="135">
        <v>0</v>
      </c>
      <c r="H290" s="135">
        <v>0</v>
      </c>
      <c r="I290" s="135">
        <v>0</v>
      </c>
      <c r="J290" s="135">
        <v>0</v>
      </c>
      <c r="K290" s="135">
        <v>0</v>
      </c>
      <c r="L290" s="135">
        <v>0</v>
      </c>
      <c r="M290" s="135">
        <v>0</v>
      </c>
      <c r="N290" s="135">
        <v>1</v>
      </c>
      <c r="O290" s="135">
        <v>0</v>
      </c>
      <c r="P290" s="135">
        <v>1</v>
      </c>
      <c r="Q290" s="135">
        <v>1</v>
      </c>
      <c r="R290" s="135">
        <v>0</v>
      </c>
      <c r="S290" s="135">
        <v>0</v>
      </c>
      <c r="T290" s="135">
        <v>0</v>
      </c>
      <c r="U290" s="135">
        <v>0</v>
      </c>
      <c r="V290" s="135">
        <v>0</v>
      </c>
      <c r="W290" s="135">
        <v>1</v>
      </c>
      <c r="X290" s="135">
        <v>1</v>
      </c>
      <c r="Y290" s="135">
        <v>0</v>
      </c>
      <c r="Z290" s="135">
        <v>0</v>
      </c>
      <c r="AA290" s="135">
        <v>0</v>
      </c>
      <c r="AB290" s="135">
        <v>0</v>
      </c>
      <c r="AC290" s="135">
        <v>0</v>
      </c>
      <c r="AD290" s="135">
        <v>0</v>
      </c>
      <c r="AE290" s="135">
        <v>0</v>
      </c>
      <c r="AF290" s="135">
        <v>0</v>
      </c>
      <c r="AG290" s="135">
        <v>1</v>
      </c>
      <c r="AH290" s="135">
        <v>0</v>
      </c>
      <c r="AI290" s="135">
        <v>0</v>
      </c>
      <c r="AJ290" s="135">
        <v>0</v>
      </c>
      <c r="AK290" s="135">
        <v>1</v>
      </c>
      <c r="AL290" s="135">
        <v>0</v>
      </c>
      <c r="AM290" s="135">
        <v>0</v>
      </c>
      <c r="AN290" s="135">
        <v>0</v>
      </c>
      <c r="AO290" s="135">
        <v>0</v>
      </c>
      <c r="AP290" s="135">
        <v>0</v>
      </c>
      <c r="AQ290" s="135">
        <v>0</v>
      </c>
      <c r="AR290" s="135">
        <v>0</v>
      </c>
      <c r="AS290" s="135">
        <v>0</v>
      </c>
      <c r="AT290" s="135">
        <v>0</v>
      </c>
      <c r="AU290" s="135">
        <v>0</v>
      </c>
      <c r="AV290" s="135">
        <v>0</v>
      </c>
      <c r="AW290" s="135">
        <v>0</v>
      </c>
      <c r="AX290" s="135">
        <v>1</v>
      </c>
      <c r="AY290" s="135">
        <v>0</v>
      </c>
      <c r="AZ290" s="135">
        <v>1</v>
      </c>
      <c r="BA290" s="135">
        <v>0</v>
      </c>
      <c r="BB290" s="135">
        <v>0</v>
      </c>
      <c r="BC290" s="135">
        <v>0</v>
      </c>
      <c r="BD290" s="135">
        <v>0</v>
      </c>
      <c r="BE290" s="135">
        <v>0</v>
      </c>
      <c r="BF290" s="135">
        <v>0</v>
      </c>
      <c r="BG290" s="135">
        <v>0</v>
      </c>
      <c r="BH290" s="135">
        <v>0</v>
      </c>
      <c r="BI290" s="135">
        <v>0</v>
      </c>
      <c r="BJ290" s="135">
        <v>0</v>
      </c>
      <c r="BK290" s="135">
        <v>0</v>
      </c>
      <c r="BL290" s="135">
        <v>0</v>
      </c>
      <c r="BM290" s="135">
        <v>0</v>
      </c>
      <c r="BN290" s="135">
        <v>0</v>
      </c>
      <c r="BO290" s="135">
        <v>1</v>
      </c>
      <c r="BP290" s="135">
        <v>0</v>
      </c>
      <c r="BQ290" s="135">
        <v>0</v>
      </c>
      <c r="BR290" s="135">
        <v>0</v>
      </c>
      <c r="BS290" s="135">
        <v>0</v>
      </c>
      <c r="BT290" s="135">
        <v>0</v>
      </c>
      <c r="BU290" s="135">
        <v>0</v>
      </c>
      <c r="BV290" s="135">
        <v>0</v>
      </c>
      <c r="BW290" s="135">
        <v>0</v>
      </c>
      <c r="BX290" s="135">
        <v>0</v>
      </c>
      <c r="BY290" s="135">
        <v>0</v>
      </c>
      <c r="BZ290" s="135">
        <v>0</v>
      </c>
      <c r="CA290" s="135">
        <v>0</v>
      </c>
      <c r="CB290" s="135">
        <v>1</v>
      </c>
      <c r="CC290" s="135">
        <v>0</v>
      </c>
      <c r="CD290" s="135">
        <v>0</v>
      </c>
      <c r="CE290" s="135">
        <v>1</v>
      </c>
      <c r="CF290" s="135">
        <v>1</v>
      </c>
      <c r="CG290" s="135">
        <v>1</v>
      </c>
      <c r="CH290" s="135">
        <v>1</v>
      </c>
      <c r="CI290" s="135">
        <v>0</v>
      </c>
      <c r="CJ290" s="135">
        <v>1</v>
      </c>
      <c r="CK290" s="135">
        <v>0</v>
      </c>
      <c r="CL290" s="135">
        <v>0</v>
      </c>
      <c r="CM290" s="135">
        <v>0</v>
      </c>
      <c r="CN290" s="135">
        <v>0</v>
      </c>
      <c r="CO290" s="135">
        <v>0</v>
      </c>
      <c r="CP290" s="135">
        <v>0</v>
      </c>
      <c r="CQ290" s="135">
        <v>0</v>
      </c>
      <c r="CR290" s="135">
        <v>0</v>
      </c>
      <c r="CS290" s="135">
        <v>0</v>
      </c>
      <c r="CT290" s="135">
        <v>0</v>
      </c>
      <c r="CU290" s="135">
        <v>0</v>
      </c>
      <c r="CV290" s="135">
        <v>0</v>
      </c>
      <c r="CW290" s="135">
        <v>1</v>
      </c>
      <c r="CX290" s="135"/>
    </row>
    <row r="291" spans="1:102" x14ac:dyDescent="0.35">
      <c r="A291" s="135">
        <v>290</v>
      </c>
      <c r="B291" s="135">
        <v>0</v>
      </c>
      <c r="C291" s="135">
        <v>1</v>
      </c>
      <c r="D291" s="135">
        <v>0</v>
      </c>
      <c r="E291" s="135">
        <v>0</v>
      </c>
      <c r="F291" s="135">
        <v>0</v>
      </c>
      <c r="G291" s="135">
        <v>0</v>
      </c>
      <c r="H291" s="135">
        <v>0</v>
      </c>
      <c r="I291" s="135">
        <v>0</v>
      </c>
      <c r="J291" s="135">
        <v>0</v>
      </c>
      <c r="K291" s="135">
        <v>0</v>
      </c>
      <c r="L291" s="135">
        <v>0</v>
      </c>
      <c r="M291" s="135">
        <v>0</v>
      </c>
      <c r="N291" s="135">
        <v>0</v>
      </c>
      <c r="O291" s="135">
        <v>0</v>
      </c>
      <c r="P291" s="135">
        <v>0</v>
      </c>
      <c r="Q291" s="135">
        <v>0</v>
      </c>
      <c r="R291" s="135">
        <v>0</v>
      </c>
      <c r="S291" s="135">
        <v>0</v>
      </c>
      <c r="T291" s="135">
        <v>0</v>
      </c>
      <c r="U291" s="135">
        <v>0</v>
      </c>
      <c r="V291" s="135">
        <v>1</v>
      </c>
      <c r="W291" s="135">
        <v>0</v>
      </c>
      <c r="X291" s="135">
        <v>0</v>
      </c>
      <c r="Y291" s="135">
        <v>0</v>
      </c>
      <c r="Z291" s="135">
        <v>0</v>
      </c>
      <c r="AA291" s="135">
        <v>0</v>
      </c>
      <c r="AB291" s="135">
        <v>1</v>
      </c>
      <c r="AC291" s="135">
        <v>0</v>
      </c>
      <c r="AD291" s="135">
        <v>0</v>
      </c>
      <c r="AE291" s="135">
        <v>0</v>
      </c>
      <c r="AF291" s="135">
        <v>0</v>
      </c>
      <c r="AG291" s="135">
        <v>1</v>
      </c>
      <c r="AH291" s="135">
        <v>0</v>
      </c>
      <c r="AI291" s="135">
        <v>0</v>
      </c>
      <c r="AJ291" s="135">
        <v>0</v>
      </c>
      <c r="AK291" s="135">
        <v>0</v>
      </c>
      <c r="AL291" s="135">
        <v>0</v>
      </c>
      <c r="AM291" s="135">
        <v>0</v>
      </c>
      <c r="AN291" s="135">
        <v>1</v>
      </c>
      <c r="AO291" s="135">
        <v>0</v>
      </c>
      <c r="AP291" s="135">
        <v>0</v>
      </c>
      <c r="AQ291" s="135">
        <v>0</v>
      </c>
      <c r="AR291" s="135">
        <v>0</v>
      </c>
      <c r="AS291" s="135">
        <v>1</v>
      </c>
      <c r="AT291" s="135">
        <v>0</v>
      </c>
      <c r="AU291" s="135">
        <v>0</v>
      </c>
      <c r="AV291" s="135">
        <v>1</v>
      </c>
      <c r="AW291" s="135">
        <v>0</v>
      </c>
      <c r="AX291" s="135">
        <v>1</v>
      </c>
      <c r="AY291" s="135">
        <v>0</v>
      </c>
      <c r="AZ291" s="135">
        <v>0</v>
      </c>
      <c r="BA291" s="135">
        <v>0</v>
      </c>
      <c r="BB291" s="135">
        <v>0</v>
      </c>
      <c r="BC291" s="135">
        <v>0</v>
      </c>
      <c r="BD291" s="135">
        <v>0</v>
      </c>
      <c r="BE291" s="135">
        <v>1</v>
      </c>
      <c r="BF291" s="135">
        <v>0</v>
      </c>
      <c r="BG291" s="135">
        <v>0</v>
      </c>
      <c r="BH291" s="135">
        <v>0</v>
      </c>
      <c r="BI291" s="135">
        <v>0</v>
      </c>
      <c r="BJ291" s="135">
        <v>0</v>
      </c>
      <c r="BK291" s="135">
        <v>0</v>
      </c>
      <c r="BL291" s="135">
        <v>0</v>
      </c>
      <c r="BM291" s="135">
        <v>0</v>
      </c>
      <c r="BN291" s="135">
        <v>0</v>
      </c>
      <c r="BO291" s="135">
        <v>0</v>
      </c>
      <c r="BP291" s="135">
        <v>1</v>
      </c>
      <c r="BQ291" s="135">
        <v>0</v>
      </c>
      <c r="BR291" s="135">
        <v>0</v>
      </c>
      <c r="BS291" s="135">
        <v>0</v>
      </c>
      <c r="BT291" s="135">
        <v>0</v>
      </c>
      <c r="BU291" s="135">
        <v>0</v>
      </c>
      <c r="BV291" s="135">
        <v>0</v>
      </c>
      <c r="BW291" s="135">
        <v>0</v>
      </c>
      <c r="BX291" s="135">
        <v>0</v>
      </c>
      <c r="BY291" s="135">
        <v>0</v>
      </c>
      <c r="BZ291" s="135">
        <v>0</v>
      </c>
      <c r="CA291" s="135">
        <v>0</v>
      </c>
      <c r="CB291" s="135">
        <v>0</v>
      </c>
      <c r="CC291" s="135">
        <v>0</v>
      </c>
      <c r="CD291" s="135">
        <v>0</v>
      </c>
      <c r="CE291" s="135">
        <v>0</v>
      </c>
      <c r="CF291" s="135">
        <v>0</v>
      </c>
      <c r="CG291" s="135">
        <v>1</v>
      </c>
      <c r="CH291" s="135">
        <v>0</v>
      </c>
      <c r="CI291" s="135">
        <v>0</v>
      </c>
      <c r="CJ291" s="135">
        <v>0</v>
      </c>
      <c r="CK291" s="135">
        <v>0</v>
      </c>
      <c r="CL291" s="135">
        <v>0</v>
      </c>
      <c r="CM291" s="135">
        <v>1</v>
      </c>
      <c r="CN291" s="135">
        <v>0</v>
      </c>
      <c r="CO291" s="135">
        <v>0</v>
      </c>
      <c r="CP291" s="135">
        <v>0</v>
      </c>
      <c r="CQ291" s="135">
        <v>1</v>
      </c>
      <c r="CR291" s="135">
        <v>0</v>
      </c>
      <c r="CS291" s="135">
        <v>0</v>
      </c>
      <c r="CT291" s="135">
        <v>0</v>
      </c>
      <c r="CU291" s="135">
        <v>0</v>
      </c>
      <c r="CV291" s="135">
        <v>1</v>
      </c>
      <c r="CW291" s="135">
        <v>0</v>
      </c>
      <c r="CX291" s="135"/>
    </row>
    <row r="292" spans="1:102" x14ac:dyDescent="0.35">
      <c r="A292" s="135">
        <v>291</v>
      </c>
      <c r="B292" s="135">
        <v>0</v>
      </c>
      <c r="C292" s="135">
        <v>1</v>
      </c>
      <c r="D292" s="135">
        <v>0</v>
      </c>
      <c r="E292" s="135">
        <v>0</v>
      </c>
      <c r="F292" s="135">
        <v>0</v>
      </c>
      <c r="G292" s="135">
        <v>0</v>
      </c>
      <c r="H292" s="135">
        <v>0</v>
      </c>
      <c r="I292" s="135">
        <v>0</v>
      </c>
      <c r="J292" s="135">
        <v>0</v>
      </c>
      <c r="K292" s="135">
        <v>0</v>
      </c>
      <c r="L292" s="135">
        <v>0</v>
      </c>
      <c r="M292" s="135">
        <v>0</v>
      </c>
      <c r="N292" s="135">
        <v>0</v>
      </c>
      <c r="O292" s="135">
        <v>0</v>
      </c>
      <c r="P292" s="135">
        <v>0</v>
      </c>
      <c r="Q292" s="135">
        <v>0</v>
      </c>
      <c r="R292" s="135">
        <v>0</v>
      </c>
      <c r="S292" s="135">
        <v>0</v>
      </c>
      <c r="T292" s="135">
        <v>0</v>
      </c>
      <c r="U292" s="135">
        <v>0</v>
      </c>
      <c r="V292" s="135">
        <v>0</v>
      </c>
      <c r="W292" s="135">
        <v>0</v>
      </c>
      <c r="X292" s="135">
        <v>0</v>
      </c>
      <c r="Y292" s="135">
        <v>0</v>
      </c>
      <c r="Z292" s="135">
        <v>0</v>
      </c>
      <c r="AA292" s="135">
        <v>0</v>
      </c>
      <c r="AB292" s="135">
        <v>0</v>
      </c>
      <c r="AC292" s="135">
        <v>0</v>
      </c>
      <c r="AD292" s="135">
        <v>0</v>
      </c>
      <c r="AE292" s="135">
        <v>0</v>
      </c>
      <c r="AF292" s="135">
        <v>0</v>
      </c>
      <c r="AG292" s="135">
        <v>0</v>
      </c>
      <c r="AH292" s="135">
        <v>0</v>
      </c>
      <c r="AI292" s="135">
        <v>1</v>
      </c>
      <c r="AJ292" s="135">
        <v>0</v>
      </c>
      <c r="AK292" s="135">
        <v>0</v>
      </c>
      <c r="AL292" s="135">
        <v>0</v>
      </c>
      <c r="AM292" s="135">
        <v>1</v>
      </c>
      <c r="AN292" s="135">
        <v>0</v>
      </c>
      <c r="AO292" s="135">
        <v>0</v>
      </c>
      <c r="AP292" s="135">
        <v>1</v>
      </c>
      <c r="AQ292" s="135">
        <v>0</v>
      </c>
      <c r="AR292" s="135">
        <v>0</v>
      </c>
      <c r="AS292" s="135">
        <v>0</v>
      </c>
      <c r="AT292" s="135">
        <v>0</v>
      </c>
      <c r="AU292" s="135">
        <v>1</v>
      </c>
      <c r="AV292" s="135">
        <v>1</v>
      </c>
      <c r="AW292" s="135">
        <v>0</v>
      </c>
      <c r="AX292" s="135">
        <v>1</v>
      </c>
      <c r="AY292" s="135">
        <v>0</v>
      </c>
      <c r="AZ292" s="135">
        <v>1</v>
      </c>
      <c r="BA292" s="135">
        <v>0</v>
      </c>
      <c r="BB292" s="135">
        <v>0</v>
      </c>
      <c r="BC292" s="135">
        <v>0</v>
      </c>
      <c r="BD292" s="135">
        <v>0</v>
      </c>
      <c r="BE292" s="135">
        <v>0</v>
      </c>
      <c r="BF292" s="135">
        <v>0</v>
      </c>
      <c r="BG292" s="135">
        <v>0</v>
      </c>
      <c r="BH292" s="135">
        <v>0</v>
      </c>
      <c r="BI292" s="135">
        <v>0</v>
      </c>
      <c r="BJ292" s="135">
        <v>0</v>
      </c>
      <c r="BK292" s="135">
        <v>0</v>
      </c>
      <c r="BL292" s="135">
        <v>0</v>
      </c>
      <c r="BM292" s="135">
        <v>1</v>
      </c>
      <c r="BN292" s="135">
        <v>0</v>
      </c>
      <c r="BO292" s="135">
        <v>0</v>
      </c>
      <c r="BP292" s="135">
        <v>0</v>
      </c>
      <c r="BQ292" s="135">
        <v>0</v>
      </c>
      <c r="BR292" s="135">
        <v>0</v>
      </c>
      <c r="BS292" s="135">
        <v>0</v>
      </c>
      <c r="BT292" s="135">
        <v>0</v>
      </c>
      <c r="BU292" s="135">
        <v>0</v>
      </c>
      <c r="BV292" s="135">
        <v>0</v>
      </c>
      <c r="BW292" s="135">
        <v>0</v>
      </c>
      <c r="BX292" s="135">
        <v>0</v>
      </c>
      <c r="BY292" s="135">
        <v>0</v>
      </c>
      <c r="BZ292" s="135">
        <v>0</v>
      </c>
      <c r="CA292" s="135">
        <v>0</v>
      </c>
      <c r="CB292" s="135">
        <v>0</v>
      </c>
      <c r="CC292" s="135">
        <v>0</v>
      </c>
      <c r="CD292" s="135">
        <v>0</v>
      </c>
      <c r="CE292" s="135">
        <v>0</v>
      </c>
      <c r="CF292" s="135">
        <v>0</v>
      </c>
      <c r="CG292" s="135">
        <v>0</v>
      </c>
      <c r="CH292" s="135">
        <v>1</v>
      </c>
      <c r="CI292" s="135">
        <v>0</v>
      </c>
      <c r="CJ292" s="135">
        <v>0</v>
      </c>
      <c r="CK292" s="135">
        <v>0</v>
      </c>
      <c r="CL292" s="135">
        <v>0</v>
      </c>
      <c r="CM292" s="135">
        <v>0</v>
      </c>
      <c r="CN292" s="135">
        <v>0</v>
      </c>
      <c r="CO292" s="135">
        <v>0</v>
      </c>
      <c r="CP292" s="135">
        <v>0</v>
      </c>
      <c r="CQ292" s="135">
        <v>0</v>
      </c>
      <c r="CR292" s="135">
        <v>1</v>
      </c>
      <c r="CS292" s="135">
        <v>0</v>
      </c>
      <c r="CT292" s="135">
        <v>0</v>
      </c>
      <c r="CU292" s="135">
        <v>0</v>
      </c>
      <c r="CV292" s="135">
        <v>0</v>
      </c>
      <c r="CW292" s="135">
        <v>0</v>
      </c>
      <c r="CX292" s="135"/>
    </row>
    <row r="293" spans="1:102" x14ac:dyDescent="0.35">
      <c r="A293" s="135">
        <v>292</v>
      </c>
      <c r="B293" s="135">
        <v>0</v>
      </c>
      <c r="C293" s="135">
        <v>0</v>
      </c>
      <c r="D293" s="135">
        <v>1</v>
      </c>
      <c r="E293" s="135">
        <v>0</v>
      </c>
      <c r="F293" s="135">
        <v>0</v>
      </c>
      <c r="G293" s="135">
        <v>0</v>
      </c>
      <c r="H293" s="135">
        <v>0</v>
      </c>
      <c r="I293" s="135">
        <v>0</v>
      </c>
      <c r="J293" s="135">
        <v>0</v>
      </c>
      <c r="K293" s="135">
        <v>0</v>
      </c>
      <c r="L293" s="135">
        <v>0</v>
      </c>
      <c r="M293" s="135">
        <v>0</v>
      </c>
      <c r="N293" s="135">
        <v>0</v>
      </c>
      <c r="O293" s="135">
        <v>0</v>
      </c>
      <c r="P293" s="135">
        <v>0</v>
      </c>
      <c r="Q293" s="135">
        <v>0</v>
      </c>
      <c r="R293" s="135">
        <v>0</v>
      </c>
      <c r="S293" s="135">
        <v>0</v>
      </c>
      <c r="T293" s="135">
        <v>0</v>
      </c>
      <c r="U293" s="135">
        <v>0</v>
      </c>
      <c r="V293" s="135">
        <v>0</v>
      </c>
      <c r="W293" s="135">
        <v>0</v>
      </c>
      <c r="X293" s="135">
        <v>0</v>
      </c>
      <c r="Y293" s="135">
        <v>0</v>
      </c>
      <c r="Z293" s="135">
        <v>0</v>
      </c>
      <c r="AA293" s="135">
        <v>0</v>
      </c>
      <c r="AB293" s="135">
        <v>0</v>
      </c>
      <c r="AC293" s="135">
        <v>0</v>
      </c>
      <c r="AD293" s="135">
        <v>1</v>
      </c>
      <c r="AE293" s="135">
        <v>0</v>
      </c>
      <c r="AF293" s="135">
        <v>0</v>
      </c>
      <c r="AG293" s="135">
        <v>0</v>
      </c>
      <c r="AH293" s="135">
        <v>0</v>
      </c>
      <c r="AI293" s="135">
        <v>0</v>
      </c>
      <c r="AJ293" s="135">
        <v>1</v>
      </c>
      <c r="AK293" s="135">
        <v>1</v>
      </c>
      <c r="AL293" s="135">
        <v>1</v>
      </c>
      <c r="AM293" s="135">
        <v>0</v>
      </c>
      <c r="AN293" s="135">
        <v>0</v>
      </c>
      <c r="AO293" s="135">
        <v>0</v>
      </c>
      <c r="AP293" s="135">
        <v>0</v>
      </c>
      <c r="AQ293" s="135">
        <v>0</v>
      </c>
      <c r="AR293" s="135">
        <v>0</v>
      </c>
      <c r="AS293" s="135">
        <v>1</v>
      </c>
      <c r="AT293" s="135">
        <v>0</v>
      </c>
      <c r="AU293" s="135">
        <v>0</v>
      </c>
      <c r="AV293" s="135">
        <v>0</v>
      </c>
      <c r="AW293" s="135">
        <v>0</v>
      </c>
      <c r="AX293" s="135">
        <v>0</v>
      </c>
      <c r="AY293" s="135">
        <v>1</v>
      </c>
      <c r="AZ293" s="135">
        <v>0</v>
      </c>
      <c r="BA293" s="135">
        <v>0</v>
      </c>
      <c r="BB293" s="135">
        <v>0</v>
      </c>
      <c r="BC293" s="135">
        <v>0</v>
      </c>
      <c r="BD293" s="135">
        <v>0</v>
      </c>
      <c r="BE293" s="135">
        <v>0</v>
      </c>
      <c r="BF293" s="135">
        <v>0</v>
      </c>
      <c r="BG293" s="135">
        <v>0</v>
      </c>
      <c r="BH293" s="135">
        <v>0</v>
      </c>
      <c r="BI293" s="135">
        <v>0</v>
      </c>
      <c r="BJ293" s="135">
        <v>0</v>
      </c>
      <c r="BK293" s="135">
        <v>0</v>
      </c>
      <c r="BL293" s="135">
        <v>0</v>
      </c>
      <c r="BM293" s="135">
        <v>0</v>
      </c>
      <c r="BN293" s="135">
        <v>0</v>
      </c>
      <c r="BO293" s="135">
        <v>0</v>
      </c>
      <c r="BP293" s="135">
        <v>0</v>
      </c>
      <c r="BQ293" s="135">
        <v>0</v>
      </c>
      <c r="BR293" s="135">
        <v>0</v>
      </c>
      <c r="BS293" s="135">
        <v>0</v>
      </c>
      <c r="BT293" s="135">
        <v>0</v>
      </c>
      <c r="BU293" s="135">
        <v>0</v>
      </c>
      <c r="BV293" s="135">
        <v>2</v>
      </c>
      <c r="BW293" s="135">
        <v>0</v>
      </c>
      <c r="BX293" s="135">
        <v>0</v>
      </c>
      <c r="BY293" s="135">
        <v>1</v>
      </c>
      <c r="BZ293" s="135">
        <v>0</v>
      </c>
      <c r="CA293" s="135">
        <v>0</v>
      </c>
      <c r="CB293" s="135">
        <v>0</v>
      </c>
      <c r="CC293" s="135">
        <v>1</v>
      </c>
      <c r="CD293" s="135">
        <v>1</v>
      </c>
      <c r="CE293" s="135">
        <v>0</v>
      </c>
      <c r="CF293" s="135">
        <v>0</v>
      </c>
      <c r="CG293" s="135">
        <v>0</v>
      </c>
      <c r="CH293" s="135">
        <v>0</v>
      </c>
      <c r="CI293" s="135">
        <v>1</v>
      </c>
      <c r="CJ293" s="135">
        <v>1</v>
      </c>
      <c r="CK293" s="135">
        <v>0</v>
      </c>
      <c r="CL293" s="135">
        <v>1</v>
      </c>
      <c r="CM293" s="135">
        <v>0</v>
      </c>
      <c r="CN293" s="135">
        <v>0</v>
      </c>
      <c r="CO293" s="135">
        <v>0</v>
      </c>
      <c r="CP293" s="135">
        <v>0</v>
      </c>
      <c r="CQ293" s="135">
        <v>1</v>
      </c>
      <c r="CR293" s="135">
        <v>0</v>
      </c>
      <c r="CS293" s="135">
        <v>0</v>
      </c>
      <c r="CT293" s="135">
        <v>0</v>
      </c>
      <c r="CU293" s="135">
        <v>0</v>
      </c>
      <c r="CV293" s="135">
        <v>0</v>
      </c>
      <c r="CW293" s="135">
        <v>0</v>
      </c>
      <c r="CX293" s="135"/>
    </row>
    <row r="294" spans="1:102" x14ac:dyDescent="0.35">
      <c r="A294" s="135">
        <v>293</v>
      </c>
      <c r="B294" s="135">
        <v>0</v>
      </c>
      <c r="C294" s="135">
        <v>0</v>
      </c>
      <c r="D294" s="135">
        <v>0</v>
      </c>
      <c r="E294" s="135">
        <v>0</v>
      </c>
      <c r="F294" s="135">
        <v>0</v>
      </c>
      <c r="G294" s="135">
        <v>0</v>
      </c>
      <c r="H294" s="135">
        <v>1</v>
      </c>
      <c r="I294" s="135">
        <v>0</v>
      </c>
      <c r="J294" s="135">
        <v>0</v>
      </c>
      <c r="K294" s="135">
        <v>1</v>
      </c>
      <c r="L294" s="135">
        <v>0</v>
      </c>
      <c r="M294" s="135">
        <v>0</v>
      </c>
      <c r="N294" s="135">
        <v>0</v>
      </c>
      <c r="O294" s="135">
        <v>0</v>
      </c>
      <c r="P294" s="135">
        <v>0</v>
      </c>
      <c r="Q294" s="135">
        <v>0</v>
      </c>
      <c r="R294" s="135">
        <v>0</v>
      </c>
      <c r="S294" s="135">
        <v>0</v>
      </c>
      <c r="T294" s="135">
        <v>0</v>
      </c>
      <c r="U294" s="135">
        <v>0</v>
      </c>
      <c r="V294" s="135">
        <v>0</v>
      </c>
      <c r="W294" s="135">
        <v>0</v>
      </c>
      <c r="X294" s="135">
        <v>0</v>
      </c>
      <c r="Y294" s="135">
        <v>0</v>
      </c>
      <c r="Z294" s="135">
        <v>0</v>
      </c>
      <c r="AA294" s="135">
        <v>0</v>
      </c>
      <c r="AB294" s="135">
        <v>0</v>
      </c>
      <c r="AC294" s="135">
        <v>0</v>
      </c>
      <c r="AD294" s="135">
        <v>0</v>
      </c>
      <c r="AE294" s="135">
        <v>1</v>
      </c>
      <c r="AF294" s="135">
        <v>0</v>
      </c>
      <c r="AG294" s="135">
        <v>0</v>
      </c>
      <c r="AH294" s="135">
        <v>0</v>
      </c>
      <c r="AI294" s="135">
        <v>1</v>
      </c>
      <c r="AJ294" s="135">
        <v>0</v>
      </c>
      <c r="AK294" s="135">
        <v>0</v>
      </c>
      <c r="AL294" s="135">
        <v>0</v>
      </c>
      <c r="AM294" s="135">
        <v>0</v>
      </c>
      <c r="AN294" s="135">
        <v>0</v>
      </c>
      <c r="AO294" s="135">
        <v>0</v>
      </c>
      <c r="AP294" s="135">
        <v>0</v>
      </c>
      <c r="AQ294" s="135">
        <v>0</v>
      </c>
      <c r="AR294" s="135">
        <v>0</v>
      </c>
      <c r="AS294" s="135">
        <v>0</v>
      </c>
      <c r="AT294" s="135">
        <v>1</v>
      </c>
      <c r="AU294" s="135">
        <v>0</v>
      </c>
      <c r="AV294" s="135">
        <v>2</v>
      </c>
      <c r="AW294" s="135">
        <v>0</v>
      </c>
      <c r="AX294" s="135">
        <v>0</v>
      </c>
      <c r="AY294" s="135">
        <v>0</v>
      </c>
      <c r="AZ294" s="135">
        <v>0</v>
      </c>
      <c r="BA294" s="135">
        <v>1</v>
      </c>
      <c r="BB294" s="135">
        <v>0</v>
      </c>
      <c r="BC294" s="135">
        <v>0</v>
      </c>
      <c r="BD294" s="135">
        <v>0</v>
      </c>
      <c r="BE294" s="135">
        <v>0</v>
      </c>
      <c r="BF294" s="135">
        <v>0</v>
      </c>
      <c r="BG294" s="135">
        <v>0</v>
      </c>
      <c r="BH294" s="135">
        <v>0</v>
      </c>
      <c r="BI294" s="135">
        <v>0</v>
      </c>
      <c r="BJ294" s="135">
        <v>1</v>
      </c>
      <c r="BK294" s="135">
        <v>0</v>
      </c>
      <c r="BL294" s="135">
        <v>0</v>
      </c>
      <c r="BM294" s="135">
        <v>0</v>
      </c>
      <c r="BN294" s="135">
        <v>0</v>
      </c>
      <c r="BO294" s="135">
        <v>0</v>
      </c>
      <c r="BP294" s="135">
        <v>0</v>
      </c>
      <c r="BQ294" s="135">
        <v>0</v>
      </c>
      <c r="BR294" s="135">
        <v>0</v>
      </c>
      <c r="BS294" s="135">
        <v>0</v>
      </c>
      <c r="BT294" s="135">
        <v>0</v>
      </c>
      <c r="BU294" s="135">
        <v>0</v>
      </c>
      <c r="BV294" s="135">
        <v>0</v>
      </c>
      <c r="BW294" s="135">
        <v>0</v>
      </c>
      <c r="BX294" s="135">
        <v>1</v>
      </c>
      <c r="BY294" s="135">
        <v>0</v>
      </c>
      <c r="BZ294" s="135">
        <v>1</v>
      </c>
      <c r="CA294" s="135">
        <v>1</v>
      </c>
      <c r="CB294" s="135">
        <v>0</v>
      </c>
      <c r="CC294" s="135">
        <v>0</v>
      </c>
      <c r="CD294" s="135">
        <v>0</v>
      </c>
      <c r="CE294" s="135">
        <v>0</v>
      </c>
      <c r="CF294" s="135">
        <v>0</v>
      </c>
      <c r="CG294" s="135">
        <v>0</v>
      </c>
      <c r="CH294" s="135">
        <v>0</v>
      </c>
      <c r="CI294" s="135">
        <v>0</v>
      </c>
      <c r="CJ294" s="135">
        <v>0</v>
      </c>
      <c r="CK294" s="135">
        <v>0</v>
      </c>
      <c r="CL294" s="135">
        <v>0</v>
      </c>
      <c r="CM294" s="135">
        <v>0</v>
      </c>
      <c r="CN294" s="135">
        <v>0</v>
      </c>
      <c r="CO294" s="135">
        <v>0</v>
      </c>
      <c r="CP294" s="135">
        <v>0</v>
      </c>
      <c r="CQ294" s="135">
        <v>1</v>
      </c>
      <c r="CR294" s="135">
        <v>1</v>
      </c>
      <c r="CS294" s="135">
        <v>0</v>
      </c>
      <c r="CT294" s="135">
        <v>0</v>
      </c>
      <c r="CU294" s="135">
        <v>0</v>
      </c>
      <c r="CV294" s="135">
        <v>0</v>
      </c>
      <c r="CW294" s="135">
        <v>0</v>
      </c>
      <c r="CX294" s="135"/>
    </row>
    <row r="295" spans="1:102" x14ac:dyDescent="0.35">
      <c r="A295" s="135">
        <v>294</v>
      </c>
      <c r="B295" s="135">
        <v>0</v>
      </c>
      <c r="C295" s="135">
        <v>1</v>
      </c>
      <c r="D295" s="135">
        <v>0</v>
      </c>
      <c r="E295" s="135">
        <v>0</v>
      </c>
      <c r="F295" s="135">
        <v>0</v>
      </c>
      <c r="G295" s="135">
        <v>0</v>
      </c>
      <c r="H295" s="135">
        <v>0</v>
      </c>
      <c r="I295" s="135">
        <v>0</v>
      </c>
      <c r="J295" s="135">
        <v>0</v>
      </c>
      <c r="K295" s="135">
        <v>0</v>
      </c>
      <c r="L295" s="135">
        <v>0</v>
      </c>
      <c r="M295" s="135">
        <v>0</v>
      </c>
      <c r="N295" s="135">
        <v>1</v>
      </c>
      <c r="O295" s="135">
        <v>0</v>
      </c>
      <c r="P295" s="135">
        <v>0</v>
      </c>
      <c r="Q295" s="135">
        <v>0</v>
      </c>
      <c r="R295" s="135">
        <v>0</v>
      </c>
      <c r="S295" s="135">
        <v>0</v>
      </c>
      <c r="T295" s="135">
        <v>1</v>
      </c>
      <c r="U295" s="135">
        <v>0</v>
      </c>
      <c r="V295" s="135">
        <v>0</v>
      </c>
      <c r="W295" s="135">
        <v>0</v>
      </c>
      <c r="X295" s="135">
        <v>0</v>
      </c>
      <c r="Y295" s="135">
        <v>1</v>
      </c>
      <c r="Z295" s="135">
        <v>0</v>
      </c>
      <c r="AA295" s="135">
        <v>0</v>
      </c>
      <c r="AB295" s="135">
        <v>0</v>
      </c>
      <c r="AC295" s="135">
        <v>0</v>
      </c>
      <c r="AD295" s="135">
        <v>0</v>
      </c>
      <c r="AE295" s="135">
        <v>0</v>
      </c>
      <c r="AF295" s="135">
        <v>0</v>
      </c>
      <c r="AG295" s="135">
        <v>0</v>
      </c>
      <c r="AH295" s="135">
        <v>0</v>
      </c>
      <c r="AI295" s="135">
        <v>1</v>
      </c>
      <c r="AJ295" s="135">
        <v>0</v>
      </c>
      <c r="AK295" s="135">
        <v>1</v>
      </c>
      <c r="AL295" s="135">
        <v>0</v>
      </c>
      <c r="AM295" s="135">
        <v>1</v>
      </c>
      <c r="AN295" s="135">
        <v>0</v>
      </c>
      <c r="AO295" s="135">
        <v>0</v>
      </c>
      <c r="AP295" s="135">
        <v>0</v>
      </c>
      <c r="AQ295" s="135">
        <v>0</v>
      </c>
      <c r="AR295" s="135">
        <v>0</v>
      </c>
      <c r="AS295" s="135">
        <v>0</v>
      </c>
      <c r="AT295" s="135">
        <v>0</v>
      </c>
      <c r="AU295" s="135">
        <v>0</v>
      </c>
      <c r="AV295" s="135">
        <v>0</v>
      </c>
      <c r="AW295" s="135">
        <v>0</v>
      </c>
      <c r="AX295" s="135">
        <v>0</v>
      </c>
      <c r="AY295" s="135">
        <v>0</v>
      </c>
      <c r="AZ295" s="135">
        <v>0</v>
      </c>
      <c r="BA295" s="135">
        <v>0</v>
      </c>
      <c r="BB295" s="135">
        <v>0</v>
      </c>
      <c r="BC295" s="135">
        <v>0</v>
      </c>
      <c r="BD295" s="135">
        <v>0</v>
      </c>
      <c r="BE295" s="135">
        <v>0</v>
      </c>
      <c r="BF295" s="135">
        <v>1</v>
      </c>
      <c r="BG295" s="135">
        <v>0</v>
      </c>
      <c r="BH295" s="135">
        <v>0</v>
      </c>
      <c r="BI295" s="135">
        <v>0</v>
      </c>
      <c r="BJ295" s="135">
        <v>0</v>
      </c>
      <c r="BK295" s="135">
        <v>1</v>
      </c>
      <c r="BL295" s="135">
        <v>0</v>
      </c>
      <c r="BM295" s="135">
        <v>0</v>
      </c>
      <c r="BN295" s="135">
        <v>0</v>
      </c>
      <c r="BO295" s="135">
        <v>0</v>
      </c>
      <c r="BP295" s="135">
        <v>0</v>
      </c>
      <c r="BQ295" s="135">
        <v>0</v>
      </c>
      <c r="BR295" s="135">
        <v>0</v>
      </c>
      <c r="BS295" s="135">
        <v>0</v>
      </c>
      <c r="BT295" s="135">
        <v>0</v>
      </c>
      <c r="BU295" s="135">
        <v>0</v>
      </c>
      <c r="BV295" s="135">
        <v>0</v>
      </c>
      <c r="BW295" s="135">
        <v>0</v>
      </c>
      <c r="BX295" s="135">
        <v>0</v>
      </c>
      <c r="BY295" s="135">
        <v>0</v>
      </c>
      <c r="BZ295" s="135">
        <v>0</v>
      </c>
      <c r="CA295" s="135">
        <v>0</v>
      </c>
      <c r="CB295" s="135">
        <v>0</v>
      </c>
      <c r="CC295" s="135">
        <v>0</v>
      </c>
      <c r="CD295" s="135">
        <v>1</v>
      </c>
      <c r="CE295" s="135">
        <v>0</v>
      </c>
      <c r="CF295" s="135">
        <v>0</v>
      </c>
      <c r="CG295" s="135">
        <v>1</v>
      </c>
      <c r="CH295" s="135">
        <v>0</v>
      </c>
      <c r="CI295" s="135">
        <v>0</v>
      </c>
      <c r="CJ295" s="135">
        <v>0</v>
      </c>
      <c r="CK295" s="135">
        <v>0</v>
      </c>
      <c r="CL295" s="135">
        <v>0</v>
      </c>
      <c r="CM295" s="135">
        <v>0</v>
      </c>
      <c r="CN295" s="135">
        <v>1</v>
      </c>
      <c r="CO295" s="135">
        <v>0</v>
      </c>
      <c r="CP295" s="135">
        <v>0</v>
      </c>
      <c r="CQ295" s="135">
        <v>0</v>
      </c>
      <c r="CR295" s="135">
        <v>0</v>
      </c>
      <c r="CS295" s="135">
        <v>0</v>
      </c>
      <c r="CT295" s="135">
        <v>0</v>
      </c>
      <c r="CU295" s="135">
        <v>0</v>
      </c>
      <c r="CV295" s="135">
        <v>1</v>
      </c>
      <c r="CW295" s="135">
        <v>0</v>
      </c>
      <c r="CX295" s="135"/>
    </row>
    <row r="296" spans="1:102" x14ac:dyDescent="0.35">
      <c r="A296" s="135">
        <v>295</v>
      </c>
      <c r="B296" s="135">
        <v>0</v>
      </c>
      <c r="C296" s="135">
        <v>1</v>
      </c>
      <c r="D296" s="135">
        <v>1</v>
      </c>
      <c r="E296" s="135">
        <v>1</v>
      </c>
      <c r="F296" s="135">
        <v>0</v>
      </c>
      <c r="G296" s="135">
        <v>0</v>
      </c>
      <c r="H296" s="135">
        <v>0</v>
      </c>
      <c r="I296" s="135">
        <v>0</v>
      </c>
      <c r="J296" s="135">
        <v>0</v>
      </c>
      <c r="K296" s="135">
        <v>0</v>
      </c>
      <c r="L296" s="135">
        <v>0</v>
      </c>
      <c r="M296" s="135">
        <v>0</v>
      </c>
      <c r="N296" s="135">
        <v>0</v>
      </c>
      <c r="O296" s="135">
        <v>0</v>
      </c>
      <c r="P296" s="135">
        <v>0</v>
      </c>
      <c r="Q296" s="135">
        <v>0</v>
      </c>
      <c r="R296" s="135">
        <v>0</v>
      </c>
      <c r="S296" s="135">
        <v>0</v>
      </c>
      <c r="T296" s="135">
        <v>0</v>
      </c>
      <c r="U296" s="135">
        <v>0</v>
      </c>
      <c r="V296" s="135">
        <v>1</v>
      </c>
      <c r="W296" s="135">
        <v>0</v>
      </c>
      <c r="X296" s="135">
        <v>0</v>
      </c>
      <c r="Y296" s="135">
        <v>0</v>
      </c>
      <c r="Z296" s="135">
        <v>0</v>
      </c>
      <c r="AA296" s="135">
        <v>1</v>
      </c>
      <c r="AB296" s="135">
        <v>0</v>
      </c>
      <c r="AC296" s="135">
        <v>0</v>
      </c>
      <c r="AD296" s="135">
        <v>0</v>
      </c>
      <c r="AE296" s="135">
        <v>0</v>
      </c>
      <c r="AF296" s="135">
        <v>0</v>
      </c>
      <c r="AG296" s="135">
        <v>0</v>
      </c>
      <c r="AH296" s="135">
        <v>0</v>
      </c>
      <c r="AI296" s="135">
        <v>0</v>
      </c>
      <c r="AJ296" s="135">
        <v>0</v>
      </c>
      <c r="AK296" s="135">
        <v>0</v>
      </c>
      <c r="AL296" s="135">
        <v>0</v>
      </c>
      <c r="AM296" s="135">
        <v>0</v>
      </c>
      <c r="AN296" s="135">
        <v>0</v>
      </c>
      <c r="AO296" s="135">
        <v>0</v>
      </c>
      <c r="AP296" s="135">
        <v>0</v>
      </c>
      <c r="AQ296" s="135">
        <v>0</v>
      </c>
      <c r="AR296" s="135">
        <v>0</v>
      </c>
      <c r="AS296" s="135">
        <v>0</v>
      </c>
      <c r="AT296" s="135">
        <v>0</v>
      </c>
      <c r="AU296" s="135">
        <v>0</v>
      </c>
      <c r="AV296" s="135">
        <v>0</v>
      </c>
      <c r="AW296" s="135">
        <v>0</v>
      </c>
      <c r="AX296" s="135">
        <v>1</v>
      </c>
      <c r="AY296" s="135">
        <v>0</v>
      </c>
      <c r="AZ296" s="135">
        <v>0</v>
      </c>
      <c r="BA296" s="135">
        <v>0</v>
      </c>
      <c r="BB296" s="135">
        <v>1</v>
      </c>
      <c r="BC296" s="135">
        <v>0</v>
      </c>
      <c r="BD296" s="135">
        <v>0</v>
      </c>
      <c r="BE296" s="135">
        <v>0</v>
      </c>
      <c r="BF296" s="135">
        <v>0</v>
      </c>
      <c r="BG296" s="135">
        <v>0</v>
      </c>
      <c r="BH296" s="135">
        <v>0</v>
      </c>
      <c r="BI296" s="135">
        <v>0</v>
      </c>
      <c r="BJ296" s="135">
        <v>1</v>
      </c>
      <c r="BK296" s="135">
        <v>1</v>
      </c>
      <c r="BL296" s="135">
        <v>1</v>
      </c>
      <c r="BM296" s="135">
        <v>0</v>
      </c>
      <c r="BN296" s="135">
        <v>0</v>
      </c>
      <c r="BO296" s="135">
        <v>0</v>
      </c>
      <c r="BP296" s="135">
        <v>0</v>
      </c>
      <c r="BQ296" s="135">
        <v>0</v>
      </c>
      <c r="BR296" s="135">
        <v>1</v>
      </c>
      <c r="BS296" s="135">
        <v>0</v>
      </c>
      <c r="BT296" s="135">
        <v>0</v>
      </c>
      <c r="BU296" s="135">
        <v>0</v>
      </c>
      <c r="BV296" s="135">
        <v>0</v>
      </c>
      <c r="BW296" s="135">
        <v>0</v>
      </c>
      <c r="BX296" s="135">
        <v>0</v>
      </c>
      <c r="BY296" s="135">
        <v>0</v>
      </c>
      <c r="BZ296" s="135">
        <v>0</v>
      </c>
      <c r="CA296" s="135">
        <v>0</v>
      </c>
      <c r="CB296" s="135">
        <v>0</v>
      </c>
      <c r="CC296" s="135">
        <v>0</v>
      </c>
      <c r="CD296" s="135">
        <v>0</v>
      </c>
      <c r="CE296" s="135">
        <v>0</v>
      </c>
      <c r="CF296" s="135">
        <v>0</v>
      </c>
      <c r="CG296" s="135">
        <v>0</v>
      </c>
      <c r="CH296" s="135">
        <v>0</v>
      </c>
      <c r="CI296" s="135">
        <v>1</v>
      </c>
      <c r="CJ296" s="135">
        <v>0</v>
      </c>
      <c r="CK296" s="135">
        <v>0</v>
      </c>
      <c r="CL296" s="135">
        <v>0</v>
      </c>
      <c r="CM296" s="135">
        <v>0</v>
      </c>
      <c r="CN296" s="135">
        <v>1</v>
      </c>
      <c r="CO296" s="135">
        <v>1</v>
      </c>
      <c r="CP296" s="135">
        <v>0</v>
      </c>
      <c r="CQ296" s="135">
        <v>0</v>
      </c>
      <c r="CR296" s="135">
        <v>0</v>
      </c>
      <c r="CS296" s="135">
        <v>0</v>
      </c>
      <c r="CT296" s="135">
        <v>0</v>
      </c>
      <c r="CU296" s="135">
        <v>0</v>
      </c>
      <c r="CV296" s="135">
        <v>0</v>
      </c>
      <c r="CW296" s="135">
        <v>0</v>
      </c>
      <c r="CX296" s="135"/>
    </row>
    <row r="297" spans="1:102" x14ac:dyDescent="0.35">
      <c r="A297" s="135">
        <v>296</v>
      </c>
      <c r="B297" s="135">
        <v>0</v>
      </c>
      <c r="C297" s="135">
        <v>0</v>
      </c>
      <c r="D297" s="135">
        <v>0</v>
      </c>
      <c r="E297" s="135">
        <v>0</v>
      </c>
      <c r="F297" s="135">
        <v>0</v>
      </c>
      <c r="G297" s="135">
        <v>0</v>
      </c>
      <c r="H297" s="135">
        <v>0</v>
      </c>
      <c r="I297" s="135">
        <v>0</v>
      </c>
      <c r="J297" s="135">
        <v>0</v>
      </c>
      <c r="K297" s="135">
        <v>0</v>
      </c>
      <c r="L297" s="135">
        <v>0</v>
      </c>
      <c r="M297" s="135">
        <v>0</v>
      </c>
      <c r="N297" s="135">
        <v>1</v>
      </c>
      <c r="O297" s="135">
        <v>0</v>
      </c>
      <c r="P297" s="135">
        <v>0</v>
      </c>
      <c r="Q297" s="135">
        <v>0</v>
      </c>
      <c r="R297" s="135">
        <v>0</v>
      </c>
      <c r="S297" s="135">
        <v>0</v>
      </c>
      <c r="T297" s="135">
        <v>0</v>
      </c>
      <c r="U297" s="135">
        <v>0</v>
      </c>
      <c r="V297" s="135">
        <v>1</v>
      </c>
      <c r="W297" s="135">
        <v>1</v>
      </c>
      <c r="X297" s="135">
        <v>0</v>
      </c>
      <c r="Y297" s="135">
        <v>0</v>
      </c>
      <c r="Z297" s="135">
        <v>0</v>
      </c>
      <c r="AA297" s="135">
        <v>0</v>
      </c>
      <c r="AB297" s="135">
        <v>1</v>
      </c>
      <c r="AC297" s="135">
        <v>0</v>
      </c>
      <c r="AD297" s="135">
        <v>0</v>
      </c>
      <c r="AE297" s="135">
        <v>0</v>
      </c>
      <c r="AF297" s="135">
        <v>0</v>
      </c>
      <c r="AG297" s="135">
        <v>0</v>
      </c>
      <c r="AH297" s="135">
        <v>0</v>
      </c>
      <c r="AI297" s="135">
        <v>0</v>
      </c>
      <c r="AJ297" s="135">
        <v>0</v>
      </c>
      <c r="AK297" s="135">
        <v>0</v>
      </c>
      <c r="AL297" s="135">
        <v>0</v>
      </c>
      <c r="AM297" s="135">
        <v>0</v>
      </c>
      <c r="AN297" s="135">
        <v>0</v>
      </c>
      <c r="AO297" s="135">
        <v>0</v>
      </c>
      <c r="AP297" s="135">
        <v>1</v>
      </c>
      <c r="AQ297" s="135">
        <v>1</v>
      </c>
      <c r="AR297" s="135">
        <v>0</v>
      </c>
      <c r="AS297" s="135">
        <v>0</v>
      </c>
      <c r="AT297" s="135">
        <v>0</v>
      </c>
      <c r="AU297" s="135">
        <v>1</v>
      </c>
      <c r="AV297" s="135">
        <v>0</v>
      </c>
      <c r="AW297" s="135">
        <v>0</v>
      </c>
      <c r="AX297" s="135">
        <v>0</v>
      </c>
      <c r="AY297" s="135">
        <v>0</v>
      </c>
      <c r="AZ297" s="135">
        <v>0</v>
      </c>
      <c r="BA297" s="135">
        <v>0</v>
      </c>
      <c r="BB297" s="135">
        <v>1</v>
      </c>
      <c r="BC297" s="135">
        <v>0</v>
      </c>
      <c r="BD297" s="135">
        <v>0</v>
      </c>
      <c r="BE297" s="135">
        <v>0</v>
      </c>
      <c r="BF297" s="135">
        <v>0</v>
      </c>
      <c r="BG297" s="135">
        <v>0</v>
      </c>
      <c r="BH297" s="135">
        <v>0</v>
      </c>
      <c r="BI297" s="135">
        <v>0</v>
      </c>
      <c r="BJ297" s="135">
        <v>0</v>
      </c>
      <c r="BK297" s="135">
        <v>0</v>
      </c>
      <c r="BL297" s="135">
        <v>0</v>
      </c>
      <c r="BM297" s="135">
        <v>0</v>
      </c>
      <c r="BN297" s="135">
        <v>0</v>
      </c>
      <c r="BO297" s="135">
        <v>0</v>
      </c>
      <c r="BP297" s="135">
        <v>0</v>
      </c>
      <c r="BQ297" s="135">
        <v>0</v>
      </c>
      <c r="BR297" s="135">
        <v>0</v>
      </c>
      <c r="BS297" s="135">
        <v>0</v>
      </c>
      <c r="BT297" s="135">
        <v>0</v>
      </c>
      <c r="BU297" s="135">
        <v>0</v>
      </c>
      <c r="BV297" s="135">
        <v>1</v>
      </c>
      <c r="BW297" s="135">
        <v>0</v>
      </c>
      <c r="BX297" s="135">
        <v>0</v>
      </c>
      <c r="BY297" s="135">
        <v>0</v>
      </c>
      <c r="BZ297" s="135">
        <v>0</v>
      </c>
      <c r="CA297" s="135">
        <v>0</v>
      </c>
      <c r="CB297" s="135">
        <v>0</v>
      </c>
      <c r="CC297" s="135">
        <v>1</v>
      </c>
      <c r="CD297" s="135">
        <v>0</v>
      </c>
      <c r="CE297" s="135">
        <v>0</v>
      </c>
      <c r="CF297" s="135">
        <v>0</v>
      </c>
      <c r="CG297" s="135">
        <v>0</v>
      </c>
      <c r="CH297" s="135">
        <v>0</v>
      </c>
      <c r="CI297" s="135">
        <v>0</v>
      </c>
      <c r="CJ297" s="135">
        <v>0</v>
      </c>
      <c r="CK297" s="135">
        <v>1</v>
      </c>
      <c r="CL297" s="135">
        <v>0</v>
      </c>
      <c r="CM297" s="135">
        <v>0</v>
      </c>
      <c r="CN297" s="135">
        <v>0</v>
      </c>
      <c r="CO297" s="135">
        <v>0</v>
      </c>
      <c r="CP297" s="135">
        <v>0</v>
      </c>
      <c r="CQ297" s="135">
        <v>0</v>
      </c>
      <c r="CR297" s="135">
        <v>0</v>
      </c>
      <c r="CS297" s="135">
        <v>0</v>
      </c>
      <c r="CT297" s="135">
        <v>0</v>
      </c>
      <c r="CU297" s="135">
        <v>0</v>
      </c>
      <c r="CV297" s="135">
        <v>0</v>
      </c>
      <c r="CW297" s="135">
        <v>0</v>
      </c>
      <c r="CX297" s="135"/>
    </row>
    <row r="298" spans="1:102" x14ac:dyDescent="0.35">
      <c r="A298" s="135">
        <v>297</v>
      </c>
      <c r="B298" s="135">
        <v>0</v>
      </c>
      <c r="C298" s="135">
        <v>1</v>
      </c>
      <c r="D298" s="135">
        <v>0</v>
      </c>
      <c r="E298" s="135">
        <v>0</v>
      </c>
      <c r="F298" s="135">
        <v>1</v>
      </c>
      <c r="G298" s="135">
        <v>0</v>
      </c>
      <c r="H298" s="135">
        <v>1</v>
      </c>
      <c r="I298" s="135">
        <v>0</v>
      </c>
      <c r="J298" s="135">
        <v>0</v>
      </c>
      <c r="K298" s="135">
        <v>0</v>
      </c>
      <c r="L298" s="135">
        <v>0</v>
      </c>
      <c r="M298" s="135">
        <v>0</v>
      </c>
      <c r="N298" s="135">
        <v>0</v>
      </c>
      <c r="O298" s="135">
        <v>0</v>
      </c>
      <c r="P298" s="135">
        <v>1</v>
      </c>
      <c r="Q298" s="135">
        <v>0</v>
      </c>
      <c r="R298" s="135">
        <v>0</v>
      </c>
      <c r="S298" s="135">
        <v>0</v>
      </c>
      <c r="T298" s="135">
        <v>1</v>
      </c>
      <c r="U298" s="135">
        <v>0</v>
      </c>
      <c r="V298" s="135">
        <v>0</v>
      </c>
      <c r="W298" s="135">
        <v>1</v>
      </c>
      <c r="X298" s="135">
        <v>0</v>
      </c>
      <c r="Y298" s="135">
        <v>0</v>
      </c>
      <c r="Z298" s="135">
        <v>0</v>
      </c>
      <c r="AA298" s="135">
        <v>0</v>
      </c>
      <c r="AB298" s="135">
        <v>0</v>
      </c>
      <c r="AC298" s="135">
        <v>0</v>
      </c>
      <c r="AD298" s="135">
        <v>0</v>
      </c>
      <c r="AE298" s="135">
        <v>0</v>
      </c>
      <c r="AF298" s="135">
        <v>0</v>
      </c>
      <c r="AG298" s="135">
        <v>0</v>
      </c>
      <c r="AH298" s="135">
        <v>1</v>
      </c>
      <c r="AI298" s="135">
        <v>0</v>
      </c>
      <c r="AJ298" s="135">
        <v>0</v>
      </c>
      <c r="AK298" s="135">
        <v>0</v>
      </c>
      <c r="AL298" s="135">
        <v>0</v>
      </c>
      <c r="AM298" s="135">
        <v>1</v>
      </c>
      <c r="AN298" s="135">
        <v>0</v>
      </c>
      <c r="AO298" s="135">
        <v>0</v>
      </c>
      <c r="AP298" s="135">
        <v>0</v>
      </c>
      <c r="AQ298" s="135">
        <v>0</v>
      </c>
      <c r="AR298" s="135">
        <v>0</v>
      </c>
      <c r="AS298" s="135">
        <v>0</v>
      </c>
      <c r="AT298" s="135">
        <v>0</v>
      </c>
      <c r="AU298" s="135">
        <v>0</v>
      </c>
      <c r="AV298" s="135">
        <v>0</v>
      </c>
      <c r="AW298" s="135">
        <v>0</v>
      </c>
      <c r="AX298" s="135">
        <v>0</v>
      </c>
      <c r="AY298" s="135">
        <v>0</v>
      </c>
      <c r="AZ298" s="135">
        <v>0</v>
      </c>
      <c r="BA298" s="135">
        <v>0</v>
      </c>
      <c r="BB298" s="135">
        <v>0</v>
      </c>
      <c r="BC298" s="135">
        <v>0</v>
      </c>
      <c r="BD298" s="135">
        <v>0</v>
      </c>
      <c r="BE298" s="135">
        <v>0</v>
      </c>
      <c r="BF298" s="135">
        <v>0</v>
      </c>
      <c r="BG298" s="135">
        <v>0</v>
      </c>
      <c r="BH298" s="135">
        <v>0</v>
      </c>
      <c r="BI298" s="135">
        <v>0</v>
      </c>
      <c r="BJ298" s="135">
        <v>1</v>
      </c>
      <c r="BK298" s="135">
        <v>0</v>
      </c>
      <c r="BL298" s="135">
        <v>1</v>
      </c>
      <c r="BM298" s="135">
        <v>0</v>
      </c>
      <c r="BN298" s="135">
        <v>0</v>
      </c>
      <c r="BO298" s="135">
        <v>0</v>
      </c>
      <c r="BP298" s="135">
        <v>0</v>
      </c>
      <c r="BQ298" s="135">
        <v>0</v>
      </c>
      <c r="BR298" s="135">
        <v>0</v>
      </c>
      <c r="BS298" s="135">
        <v>0</v>
      </c>
      <c r="BT298" s="135">
        <v>0</v>
      </c>
      <c r="BU298" s="135">
        <v>0</v>
      </c>
      <c r="BV298" s="135">
        <v>0</v>
      </c>
      <c r="BW298" s="135">
        <v>0</v>
      </c>
      <c r="BX298" s="135">
        <v>0</v>
      </c>
      <c r="BY298" s="135">
        <v>0</v>
      </c>
      <c r="BZ298" s="135">
        <v>0</v>
      </c>
      <c r="CA298" s="135">
        <v>0</v>
      </c>
      <c r="CB298" s="135">
        <v>0</v>
      </c>
      <c r="CC298" s="135">
        <v>0</v>
      </c>
      <c r="CD298" s="135">
        <v>0</v>
      </c>
      <c r="CE298" s="135">
        <v>0</v>
      </c>
      <c r="CF298" s="135">
        <v>0</v>
      </c>
      <c r="CG298" s="135">
        <v>0</v>
      </c>
      <c r="CH298" s="135">
        <v>0</v>
      </c>
      <c r="CI298" s="135">
        <v>0</v>
      </c>
      <c r="CJ298" s="135">
        <v>0</v>
      </c>
      <c r="CK298" s="135">
        <v>0</v>
      </c>
      <c r="CL298" s="135">
        <v>0</v>
      </c>
      <c r="CM298" s="135">
        <v>0</v>
      </c>
      <c r="CN298" s="135">
        <v>0</v>
      </c>
      <c r="CO298" s="135">
        <v>0</v>
      </c>
      <c r="CP298" s="135">
        <v>0</v>
      </c>
      <c r="CQ298" s="135">
        <v>0</v>
      </c>
      <c r="CR298" s="135">
        <v>0</v>
      </c>
      <c r="CS298" s="135">
        <v>1</v>
      </c>
      <c r="CT298" s="135">
        <v>0</v>
      </c>
      <c r="CU298" s="135">
        <v>1</v>
      </c>
      <c r="CV298" s="135">
        <v>0</v>
      </c>
      <c r="CW298" s="135">
        <v>0</v>
      </c>
      <c r="CX298" s="135"/>
    </row>
    <row r="299" spans="1:102" x14ac:dyDescent="0.35">
      <c r="A299" s="135">
        <v>298</v>
      </c>
      <c r="B299" s="135">
        <v>0</v>
      </c>
      <c r="C299" s="135">
        <v>0</v>
      </c>
      <c r="D299" s="135">
        <v>0</v>
      </c>
      <c r="E299" s="135">
        <v>0</v>
      </c>
      <c r="F299" s="135">
        <v>0</v>
      </c>
      <c r="G299" s="135">
        <v>1</v>
      </c>
      <c r="H299" s="135">
        <v>0</v>
      </c>
      <c r="I299" s="135">
        <v>0</v>
      </c>
      <c r="J299" s="135">
        <v>0</v>
      </c>
      <c r="K299" s="135">
        <v>0</v>
      </c>
      <c r="L299" s="135">
        <v>0</v>
      </c>
      <c r="M299" s="135">
        <v>0</v>
      </c>
      <c r="N299" s="135">
        <v>0</v>
      </c>
      <c r="O299" s="135">
        <v>0</v>
      </c>
      <c r="P299" s="135">
        <v>0</v>
      </c>
      <c r="Q299" s="135">
        <v>0</v>
      </c>
      <c r="R299" s="135">
        <v>0</v>
      </c>
      <c r="S299" s="135">
        <v>0</v>
      </c>
      <c r="T299" s="135">
        <v>0</v>
      </c>
      <c r="U299" s="135">
        <v>1</v>
      </c>
      <c r="V299" s="135">
        <v>0</v>
      </c>
      <c r="W299" s="135">
        <v>0</v>
      </c>
      <c r="X299" s="135">
        <v>0</v>
      </c>
      <c r="Y299" s="135">
        <v>0</v>
      </c>
      <c r="Z299" s="135">
        <v>0</v>
      </c>
      <c r="AA299" s="135">
        <v>0</v>
      </c>
      <c r="AB299" s="135">
        <v>1</v>
      </c>
      <c r="AC299" s="135">
        <v>0</v>
      </c>
      <c r="AD299" s="135">
        <v>0</v>
      </c>
      <c r="AE299" s="135">
        <v>0</v>
      </c>
      <c r="AF299" s="135">
        <v>0</v>
      </c>
      <c r="AG299" s="135">
        <v>0</v>
      </c>
      <c r="AH299" s="135">
        <v>1</v>
      </c>
      <c r="AI299" s="135">
        <v>0</v>
      </c>
      <c r="AJ299" s="135">
        <v>0</v>
      </c>
      <c r="AK299" s="135">
        <v>0</v>
      </c>
      <c r="AL299" s="135">
        <v>0</v>
      </c>
      <c r="AM299" s="135">
        <v>1</v>
      </c>
      <c r="AN299" s="135">
        <v>0</v>
      </c>
      <c r="AO299" s="135">
        <v>0</v>
      </c>
      <c r="AP299" s="135">
        <v>0</v>
      </c>
      <c r="AQ299" s="135">
        <v>0</v>
      </c>
      <c r="AR299" s="135">
        <v>0</v>
      </c>
      <c r="AS299" s="135">
        <v>0</v>
      </c>
      <c r="AT299" s="135">
        <v>0</v>
      </c>
      <c r="AU299" s="135">
        <v>0</v>
      </c>
      <c r="AV299" s="135">
        <v>0</v>
      </c>
      <c r="AW299" s="135">
        <v>0</v>
      </c>
      <c r="AX299" s="135">
        <v>0</v>
      </c>
      <c r="AY299" s="135">
        <v>0</v>
      </c>
      <c r="AZ299" s="135">
        <v>0</v>
      </c>
      <c r="BA299" s="135">
        <v>1</v>
      </c>
      <c r="BB299" s="135">
        <v>0</v>
      </c>
      <c r="BC299" s="135">
        <v>1</v>
      </c>
      <c r="BD299" s="135">
        <v>0</v>
      </c>
      <c r="BE299" s="135">
        <v>0</v>
      </c>
      <c r="BF299" s="135">
        <v>0</v>
      </c>
      <c r="BG299" s="135">
        <v>0</v>
      </c>
      <c r="BH299" s="135">
        <v>0</v>
      </c>
      <c r="BI299" s="135">
        <v>0</v>
      </c>
      <c r="BJ299" s="135">
        <v>0</v>
      </c>
      <c r="BK299" s="135">
        <v>0</v>
      </c>
      <c r="BL299" s="135">
        <v>0</v>
      </c>
      <c r="BM299" s="135">
        <v>0</v>
      </c>
      <c r="BN299" s="135">
        <v>0</v>
      </c>
      <c r="BO299" s="135">
        <v>0</v>
      </c>
      <c r="BP299" s="135">
        <v>0</v>
      </c>
      <c r="BQ299" s="135">
        <v>0</v>
      </c>
      <c r="BR299" s="135">
        <v>0</v>
      </c>
      <c r="BS299" s="135">
        <v>0</v>
      </c>
      <c r="BT299" s="135">
        <v>1</v>
      </c>
      <c r="BU299" s="135">
        <v>0</v>
      </c>
      <c r="BV299" s="135">
        <v>0</v>
      </c>
      <c r="BW299" s="135">
        <v>0</v>
      </c>
      <c r="BX299" s="135">
        <v>0</v>
      </c>
      <c r="BY299" s="135">
        <v>0</v>
      </c>
      <c r="BZ299" s="135">
        <v>0</v>
      </c>
      <c r="CA299" s="135">
        <v>0</v>
      </c>
      <c r="CB299" s="135">
        <v>0</v>
      </c>
      <c r="CC299" s="135">
        <v>0</v>
      </c>
      <c r="CD299" s="135">
        <v>0</v>
      </c>
      <c r="CE299" s="135">
        <v>0</v>
      </c>
      <c r="CF299" s="135">
        <v>0</v>
      </c>
      <c r="CG299" s="135">
        <v>0</v>
      </c>
      <c r="CH299" s="135">
        <v>1</v>
      </c>
      <c r="CI299" s="135">
        <v>0</v>
      </c>
      <c r="CJ299" s="135">
        <v>0</v>
      </c>
      <c r="CK299" s="135">
        <v>0</v>
      </c>
      <c r="CL299" s="135">
        <v>0</v>
      </c>
      <c r="CM299" s="135">
        <v>0</v>
      </c>
      <c r="CN299" s="135">
        <v>0</v>
      </c>
      <c r="CO299" s="135">
        <v>0</v>
      </c>
      <c r="CP299" s="135">
        <v>0</v>
      </c>
      <c r="CQ299" s="135">
        <v>0</v>
      </c>
      <c r="CR299" s="135">
        <v>0</v>
      </c>
      <c r="CS299" s="135">
        <v>0</v>
      </c>
      <c r="CT299" s="135">
        <v>0</v>
      </c>
      <c r="CU299" s="135">
        <v>0</v>
      </c>
      <c r="CV299" s="135">
        <v>0</v>
      </c>
      <c r="CW299" s="135">
        <v>0</v>
      </c>
      <c r="CX299" s="135"/>
    </row>
    <row r="300" spans="1:102" x14ac:dyDescent="0.35">
      <c r="A300" s="135">
        <v>299</v>
      </c>
      <c r="B300" s="135">
        <v>0</v>
      </c>
      <c r="C300" s="135">
        <v>0</v>
      </c>
      <c r="D300" s="135">
        <v>0</v>
      </c>
      <c r="E300" s="135">
        <v>1</v>
      </c>
      <c r="F300" s="135">
        <v>0</v>
      </c>
      <c r="G300" s="135">
        <v>0</v>
      </c>
      <c r="H300" s="135">
        <v>1</v>
      </c>
      <c r="I300" s="135">
        <v>0</v>
      </c>
      <c r="J300" s="135">
        <v>0</v>
      </c>
      <c r="K300" s="135">
        <v>0</v>
      </c>
      <c r="L300" s="135">
        <v>0</v>
      </c>
      <c r="M300" s="135">
        <v>0</v>
      </c>
      <c r="N300" s="135">
        <v>0</v>
      </c>
      <c r="O300" s="135">
        <v>0</v>
      </c>
      <c r="P300" s="135">
        <v>1</v>
      </c>
      <c r="Q300" s="135">
        <v>0</v>
      </c>
      <c r="R300" s="135">
        <v>0</v>
      </c>
      <c r="S300" s="135">
        <v>0</v>
      </c>
      <c r="T300" s="135">
        <v>0</v>
      </c>
      <c r="U300" s="135">
        <v>0</v>
      </c>
      <c r="V300" s="135">
        <v>0</v>
      </c>
      <c r="W300" s="135">
        <v>0</v>
      </c>
      <c r="X300" s="135">
        <v>0</v>
      </c>
      <c r="Y300" s="135">
        <v>0</v>
      </c>
      <c r="Z300" s="135">
        <v>0</v>
      </c>
      <c r="AA300" s="135">
        <v>0</v>
      </c>
      <c r="AB300" s="135">
        <v>0</v>
      </c>
      <c r="AC300" s="135">
        <v>1</v>
      </c>
      <c r="AD300" s="135">
        <v>0</v>
      </c>
      <c r="AE300" s="135">
        <v>0</v>
      </c>
      <c r="AF300" s="135">
        <v>0</v>
      </c>
      <c r="AG300" s="135">
        <v>0</v>
      </c>
      <c r="AH300" s="135">
        <v>0</v>
      </c>
      <c r="AI300" s="135">
        <v>0</v>
      </c>
      <c r="AJ300" s="135">
        <v>0</v>
      </c>
      <c r="AK300" s="135">
        <v>0</v>
      </c>
      <c r="AL300" s="135">
        <v>0</v>
      </c>
      <c r="AM300" s="135">
        <v>0</v>
      </c>
      <c r="AN300" s="135">
        <v>0</v>
      </c>
      <c r="AO300" s="135">
        <v>0</v>
      </c>
      <c r="AP300" s="135">
        <v>0</v>
      </c>
      <c r="AQ300" s="135">
        <v>0</v>
      </c>
      <c r="AR300" s="135">
        <v>1</v>
      </c>
      <c r="AS300" s="135">
        <v>0</v>
      </c>
      <c r="AT300" s="135">
        <v>0</v>
      </c>
      <c r="AU300" s="135">
        <v>0</v>
      </c>
      <c r="AV300" s="135">
        <v>0</v>
      </c>
      <c r="AW300" s="135">
        <v>1</v>
      </c>
      <c r="AX300" s="135">
        <v>0</v>
      </c>
      <c r="AY300" s="135">
        <v>0</v>
      </c>
      <c r="AZ300" s="135">
        <v>0</v>
      </c>
      <c r="BA300" s="135">
        <v>1</v>
      </c>
      <c r="BB300" s="135">
        <v>0</v>
      </c>
      <c r="BC300" s="135">
        <v>1</v>
      </c>
      <c r="BD300" s="135">
        <v>0</v>
      </c>
      <c r="BE300" s="135">
        <v>0</v>
      </c>
      <c r="BF300" s="135">
        <v>0</v>
      </c>
      <c r="BG300" s="135">
        <v>0</v>
      </c>
      <c r="BH300" s="135">
        <v>0</v>
      </c>
      <c r="BI300" s="135">
        <v>0</v>
      </c>
      <c r="BJ300" s="135">
        <v>0</v>
      </c>
      <c r="BK300" s="135">
        <v>0</v>
      </c>
      <c r="BL300" s="135">
        <v>0</v>
      </c>
      <c r="BM300" s="135">
        <v>0</v>
      </c>
      <c r="BN300" s="135">
        <v>0</v>
      </c>
      <c r="BO300" s="135">
        <v>0</v>
      </c>
      <c r="BP300" s="135">
        <v>1</v>
      </c>
      <c r="BQ300" s="135">
        <v>1</v>
      </c>
      <c r="BR300" s="135">
        <v>0</v>
      </c>
      <c r="BS300" s="135">
        <v>0</v>
      </c>
      <c r="BT300" s="135">
        <v>0</v>
      </c>
      <c r="BU300" s="135">
        <v>0</v>
      </c>
      <c r="BV300" s="135">
        <v>0</v>
      </c>
      <c r="BW300" s="135">
        <v>0</v>
      </c>
      <c r="BX300" s="135">
        <v>0</v>
      </c>
      <c r="BY300" s="135">
        <v>0</v>
      </c>
      <c r="BZ300" s="135">
        <v>0</v>
      </c>
      <c r="CA300" s="135">
        <v>0</v>
      </c>
      <c r="CB300" s="135">
        <v>0</v>
      </c>
      <c r="CC300" s="135">
        <v>0</v>
      </c>
      <c r="CD300" s="135">
        <v>0</v>
      </c>
      <c r="CE300" s="135">
        <v>0</v>
      </c>
      <c r="CF300" s="135">
        <v>1</v>
      </c>
      <c r="CG300" s="135">
        <v>0</v>
      </c>
      <c r="CH300" s="135">
        <v>0</v>
      </c>
      <c r="CI300" s="135">
        <v>0</v>
      </c>
      <c r="CJ300" s="135">
        <v>1</v>
      </c>
      <c r="CK300" s="135">
        <v>0</v>
      </c>
      <c r="CL300" s="135">
        <v>0</v>
      </c>
      <c r="CM300" s="135">
        <v>1</v>
      </c>
      <c r="CN300" s="135">
        <v>0</v>
      </c>
      <c r="CO300" s="135">
        <v>0</v>
      </c>
      <c r="CP300" s="135">
        <v>0</v>
      </c>
      <c r="CQ300" s="135">
        <v>0</v>
      </c>
      <c r="CR300" s="135">
        <v>0</v>
      </c>
      <c r="CS300" s="135">
        <v>0</v>
      </c>
      <c r="CT300" s="135">
        <v>1</v>
      </c>
      <c r="CU300" s="135">
        <v>0</v>
      </c>
      <c r="CV300" s="135">
        <v>0</v>
      </c>
      <c r="CW300" s="135">
        <v>0</v>
      </c>
      <c r="CX300" s="135"/>
    </row>
    <row r="301" spans="1:102" x14ac:dyDescent="0.35">
      <c r="A301" s="135">
        <v>300</v>
      </c>
      <c r="B301" s="135">
        <v>0</v>
      </c>
      <c r="C301" s="135">
        <v>0</v>
      </c>
      <c r="D301" s="135">
        <v>0</v>
      </c>
      <c r="E301" s="135">
        <v>1</v>
      </c>
      <c r="F301" s="135">
        <v>0</v>
      </c>
      <c r="G301" s="135">
        <v>0</v>
      </c>
      <c r="H301" s="135">
        <v>0</v>
      </c>
      <c r="I301" s="135">
        <v>0</v>
      </c>
      <c r="J301" s="135">
        <v>0</v>
      </c>
      <c r="K301" s="135">
        <v>0</v>
      </c>
      <c r="L301" s="135">
        <v>0</v>
      </c>
      <c r="M301" s="135">
        <v>0</v>
      </c>
      <c r="N301" s="135">
        <v>0</v>
      </c>
      <c r="O301" s="135">
        <v>0</v>
      </c>
      <c r="P301" s="135">
        <v>0</v>
      </c>
      <c r="Q301" s="135">
        <v>0</v>
      </c>
      <c r="R301" s="135">
        <v>0</v>
      </c>
      <c r="S301" s="135">
        <v>0</v>
      </c>
      <c r="T301" s="135">
        <v>0</v>
      </c>
      <c r="U301" s="135">
        <v>0</v>
      </c>
      <c r="V301" s="135">
        <v>0</v>
      </c>
      <c r="W301" s="135">
        <v>0</v>
      </c>
      <c r="X301" s="135">
        <v>0</v>
      </c>
      <c r="Y301" s="135">
        <v>0</v>
      </c>
      <c r="Z301" s="135">
        <v>0</v>
      </c>
      <c r="AA301" s="135">
        <v>0</v>
      </c>
      <c r="AB301" s="135">
        <v>0</v>
      </c>
      <c r="AC301" s="135">
        <v>0</v>
      </c>
      <c r="AD301" s="135">
        <v>0</v>
      </c>
      <c r="AE301" s="135">
        <v>0</v>
      </c>
      <c r="AF301" s="135">
        <v>0</v>
      </c>
      <c r="AG301" s="135">
        <v>0</v>
      </c>
      <c r="AH301" s="135">
        <v>0</v>
      </c>
      <c r="AI301" s="135">
        <v>0</v>
      </c>
      <c r="AJ301" s="135">
        <v>0</v>
      </c>
      <c r="AK301" s="135">
        <v>0</v>
      </c>
      <c r="AL301" s="135">
        <v>0</v>
      </c>
      <c r="AM301" s="135">
        <v>0</v>
      </c>
      <c r="AN301" s="135">
        <v>0</v>
      </c>
      <c r="AO301" s="135">
        <v>1</v>
      </c>
      <c r="AP301" s="135">
        <v>2</v>
      </c>
      <c r="AQ301" s="135">
        <v>0</v>
      </c>
      <c r="AR301" s="135">
        <v>0</v>
      </c>
      <c r="AS301" s="135">
        <v>0</v>
      </c>
      <c r="AT301" s="135">
        <v>0</v>
      </c>
      <c r="AU301" s="135">
        <v>0</v>
      </c>
      <c r="AV301" s="135">
        <v>0</v>
      </c>
      <c r="AW301" s="135">
        <v>0</v>
      </c>
      <c r="AX301" s="135">
        <v>0</v>
      </c>
      <c r="AY301" s="135">
        <v>0</v>
      </c>
      <c r="AZ301" s="135">
        <v>0</v>
      </c>
      <c r="BA301" s="135">
        <v>0</v>
      </c>
      <c r="BB301" s="135">
        <v>0</v>
      </c>
      <c r="BC301" s="135">
        <v>1</v>
      </c>
      <c r="BD301" s="135">
        <v>0</v>
      </c>
      <c r="BE301" s="135">
        <v>0</v>
      </c>
      <c r="BF301" s="135">
        <v>1</v>
      </c>
      <c r="BG301" s="135">
        <v>0</v>
      </c>
      <c r="BH301" s="135">
        <v>0</v>
      </c>
      <c r="BI301" s="135">
        <v>0</v>
      </c>
      <c r="BJ301" s="135">
        <v>0</v>
      </c>
      <c r="BK301" s="135">
        <v>0</v>
      </c>
      <c r="BL301" s="135">
        <v>0</v>
      </c>
      <c r="BM301" s="135">
        <v>0</v>
      </c>
      <c r="BN301" s="135">
        <v>0</v>
      </c>
      <c r="BO301" s="135">
        <v>0</v>
      </c>
      <c r="BP301" s="135">
        <v>0</v>
      </c>
      <c r="BQ301" s="135">
        <v>0</v>
      </c>
      <c r="BR301" s="135">
        <v>0</v>
      </c>
      <c r="BS301" s="135">
        <v>0</v>
      </c>
      <c r="BT301" s="135">
        <v>0</v>
      </c>
      <c r="BU301" s="135">
        <v>0</v>
      </c>
      <c r="BV301" s="135">
        <v>0</v>
      </c>
      <c r="BW301" s="135">
        <v>0</v>
      </c>
      <c r="BX301" s="135">
        <v>0</v>
      </c>
      <c r="BY301" s="135">
        <v>0</v>
      </c>
      <c r="BZ301" s="135">
        <v>0</v>
      </c>
      <c r="CA301" s="135">
        <v>0</v>
      </c>
      <c r="CB301" s="135">
        <v>0</v>
      </c>
      <c r="CC301" s="135">
        <v>0</v>
      </c>
      <c r="CD301" s="135">
        <v>1</v>
      </c>
      <c r="CE301" s="135">
        <v>0</v>
      </c>
      <c r="CF301" s="135">
        <v>1</v>
      </c>
      <c r="CG301" s="135">
        <v>0</v>
      </c>
      <c r="CH301" s="135">
        <v>0</v>
      </c>
      <c r="CI301" s="135">
        <v>0</v>
      </c>
      <c r="CJ301" s="135">
        <v>0</v>
      </c>
      <c r="CK301" s="135">
        <v>1</v>
      </c>
      <c r="CL301" s="135">
        <v>0</v>
      </c>
      <c r="CM301" s="135">
        <v>0</v>
      </c>
      <c r="CN301" s="135">
        <v>0</v>
      </c>
      <c r="CO301" s="135">
        <v>0</v>
      </c>
      <c r="CP301" s="135">
        <v>0</v>
      </c>
      <c r="CQ301" s="135">
        <v>0</v>
      </c>
      <c r="CR301" s="135">
        <v>0</v>
      </c>
      <c r="CS301" s="135">
        <v>0</v>
      </c>
      <c r="CT301" s="135">
        <v>0</v>
      </c>
      <c r="CU301" s="135">
        <v>0</v>
      </c>
      <c r="CV301" s="135">
        <v>1</v>
      </c>
      <c r="CW301" s="135">
        <v>1</v>
      </c>
      <c r="CX301" s="135"/>
    </row>
    <row r="302" spans="1:102" x14ac:dyDescent="0.35">
      <c r="A302" s="135">
        <v>301</v>
      </c>
      <c r="B302" s="135">
        <v>0</v>
      </c>
      <c r="C302" s="135">
        <v>0</v>
      </c>
      <c r="D302" s="135">
        <v>0</v>
      </c>
      <c r="E302" s="135">
        <v>1</v>
      </c>
      <c r="F302" s="135">
        <v>0</v>
      </c>
      <c r="G302" s="135">
        <v>1</v>
      </c>
      <c r="H302" s="135">
        <v>0</v>
      </c>
      <c r="I302" s="135">
        <v>0</v>
      </c>
      <c r="J302" s="135">
        <v>0</v>
      </c>
      <c r="K302" s="135">
        <v>0</v>
      </c>
      <c r="L302" s="135">
        <v>1</v>
      </c>
      <c r="M302" s="135">
        <v>1</v>
      </c>
      <c r="N302" s="135">
        <v>0</v>
      </c>
      <c r="O302" s="135">
        <v>0</v>
      </c>
      <c r="P302" s="135">
        <v>0</v>
      </c>
      <c r="Q302" s="135">
        <v>1</v>
      </c>
      <c r="R302" s="135">
        <v>0</v>
      </c>
      <c r="S302" s="135">
        <v>0</v>
      </c>
      <c r="T302" s="135">
        <v>0</v>
      </c>
      <c r="U302" s="135">
        <v>0</v>
      </c>
      <c r="V302" s="135">
        <v>0</v>
      </c>
      <c r="W302" s="135">
        <v>1</v>
      </c>
      <c r="X302" s="135">
        <v>0</v>
      </c>
      <c r="Y302" s="135">
        <v>0</v>
      </c>
      <c r="Z302" s="135">
        <v>0</v>
      </c>
      <c r="AA302" s="135">
        <v>0</v>
      </c>
      <c r="AB302" s="135">
        <v>0</v>
      </c>
      <c r="AC302" s="135">
        <v>0</v>
      </c>
      <c r="AD302" s="135">
        <v>0</v>
      </c>
      <c r="AE302" s="135">
        <v>0</v>
      </c>
      <c r="AF302" s="135">
        <v>0</v>
      </c>
      <c r="AG302" s="135">
        <v>0</v>
      </c>
      <c r="AH302" s="135">
        <v>0</v>
      </c>
      <c r="AI302" s="135">
        <v>0</v>
      </c>
      <c r="AJ302" s="135">
        <v>1</v>
      </c>
      <c r="AK302" s="135">
        <v>0</v>
      </c>
      <c r="AL302" s="135">
        <v>1</v>
      </c>
      <c r="AM302" s="135">
        <v>0</v>
      </c>
      <c r="AN302" s="135">
        <v>0</v>
      </c>
      <c r="AO302" s="135">
        <v>0</v>
      </c>
      <c r="AP302" s="135">
        <v>0</v>
      </c>
      <c r="AQ302" s="135">
        <v>0</v>
      </c>
      <c r="AR302" s="135">
        <v>0</v>
      </c>
      <c r="AS302" s="135">
        <v>0</v>
      </c>
      <c r="AT302" s="135">
        <v>1</v>
      </c>
      <c r="AU302" s="135">
        <v>0</v>
      </c>
      <c r="AV302" s="135">
        <v>1</v>
      </c>
      <c r="AW302" s="135">
        <v>0</v>
      </c>
      <c r="AX302" s="135">
        <v>0</v>
      </c>
      <c r="AY302" s="135">
        <v>0</v>
      </c>
      <c r="AZ302" s="135">
        <v>0</v>
      </c>
      <c r="BA302" s="135">
        <v>0</v>
      </c>
      <c r="BB302" s="135">
        <v>0</v>
      </c>
      <c r="BC302" s="135">
        <v>0</v>
      </c>
      <c r="BD302" s="135">
        <v>0</v>
      </c>
      <c r="BE302" s="135">
        <v>1</v>
      </c>
      <c r="BF302" s="135">
        <v>0</v>
      </c>
      <c r="BG302" s="135">
        <v>0</v>
      </c>
      <c r="BH302" s="135">
        <v>0</v>
      </c>
      <c r="BI302" s="135">
        <v>1</v>
      </c>
      <c r="BJ302" s="135">
        <v>0</v>
      </c>
      <c r="BK302" s="135">
        <v>0</v>
      </c>
      <c r="BL302" s="135">
        <v>0</v>
      </c>
      <c r="BM302" s="135">
        <v>0</v>
      </c>
      <c r="BN302" s="135">
        <v>0</v>
      </c>
      <c r="BO302" s="135">
        <v>0</v>
      </c>
      <c r="BP302" s="135">
        <v>0</v>
      </c>
      <c r="BQ302" s="135">
        <v>0</v>
      </c>
      <c r="BR302" s="135">
        <v>0</v>
      </c>
      <c r="BS302" s="135">
        <v>1</v>
      </c>
      <c r="BT302" s="135">
        <v>0</v>
      </c>
      <c r="BU302" s="135">
        <v>0</v>
      </c>
      <c r="BV302" s="135">
        <v>0</v>
      </c>
      <c r="BW302" s="135">
        <v>1</v>
      </c>
      <c r="BX302" s="135">
        <v>0</v>
      </c>
      <c r="BY302" s="135">
        <v>0</v>
      </c>
      <c r="BZ302" s="135">
        <v>0</v>
      </c>
      <c r="CA302" s="135">
        <v>0</v>
      </c>
      <c r="CB302" s="135">
        <v>0</v>
      </c>
      <c r="CC302" s="135">
        <v>0</v>
      </c>
      <c r="CD302" s="135">
        <v>0</v>
      </c>
      <c r="CE302" s="135">
        <v>0</v>
      </c>
      <c r="CF302" s="135">
        <v>0</v>
      </c>
      <c r="CG302" s="135">
        <v>0</v>
      </c>
      <c r="CH302" s="135">
        <v>0</v>
      </c>
      <c r="CI302" s="135">
        <v>0</v>
      </c>
      <c r="CJ302" s="135">
        <v>0</v>
      </c>
      <c r="CK302" s="135">
        <v>0</v>
      </c>
      <c r="CL302" s="135">
        <v>0</v>
      </c>
      <c r="CM302" s="135">
        <v>0</v>
      </c>
      <c r="CN302" s="135">
        <v>0</v>
      </c>
      <c r="CO302" s="135">
        <v>0</v>
      </c>
      <c r="CP302" s="135">
        <v>0</v>
      </c>
      <c r="CQ302" s="135">
        <v>1</v>
      </c>
      <c r="CR302" s="135">
        <v>0</v>
      </c>
      <c r="CS302" s="135">
        <v>0</v>
      </c>
      <c r="CT302" s="135">
        <v>0</v>
      </c>
      <c r="CU302" s="135">
        <v>0</v>
      </c>
      <c r="CV302" s="135">
        <v>0</v>
      </c>
      <c r="CW302" s="135">
        <v>0</v>
      </c>
      <c r="CX302" s="135"/>
    </row>
    <row r="303" spans="1:102" x14ac:dyDescent="0.35">
      <c r="A303" s="135">
        <v>302</v>
      </c>
      <c r="B303" s="135">
        <v>0</v>
      </c>
      <c r="C303" s="135">
        <v>0</v>
      </c>
      <c r="D303" s="135">
        <v>0</v>
      </c>
      <c r="E303" s="135">
        <v>1</v>
      </c>
      <c r="F303" s="135">
        <v>0</v>
      </c>
      <c r="G303" s="135">
        <v>0</v>
      </c>
      <c r="H303" s="135">
        <v>0</v>
      </c>
      <c r="I303" s="135">
        <v>0</v>
      </c>
      <c r="J303" s="135">
        <v>0</v>
      </c>
      <c r="K303" s="135">
        <v>0</v>
      </c>
      <c r="L303" s="135">
        <v>0</v>
      </c>
      <c r="M303" s="135">
        <v>0</v>
      </c>
      <c r="N303" s="135">
        <v>0</v>
      </c>
      <c r="O303" s="135">
        <v>0</v>
      </c>
      <c r="P303" s="135">
        <v>0</v>
      </c>
      <c r="Q303" s="135">
        <v>0</v>
      </c>
      <c r="R303" s="135">
        <v>1</v>
      </c>
      <c r="S303" s="135">
        <v>0</v>
      </c>
      <c r="T303" s="135">
        <v>0</v>
      </c>
      <c r="U303" s="135">
        <v>0</v>
      </c>
      <c r="V303" s="135">
        <v>0</v>
      </c>
      <c r="W303" s="135">
        <v>0</v>
      </c>
      <c r="X303" s="135">
        <v>0</v>
      </c>
      <c r="Y303" s="135">
        <v>0</v>
      </c>
      <c r="Z303" s="135">
        <v>0</v>
      </c>
      <c r="AA303" s="135">
        <v>0</v>
      </c>
      <c r="AB303" s="135">
        <v>0</v>
      </c>
      <c r="AC303" s="135">
        <v>0</v>
      </c>
      <c r="AD303" s="135">
        <v>1</v>
      </c>
      <c r="AE303" s="135">
        <v>0</v>
      </c>
      <c r="AF303" s="135">
        <v>0</v>
      </c>
      <c r="AG303" s="135">
        <v>0</v>
      </c>
      <c r="AH303" s="135">
        <v>0</v>
      </c>
      <c r="AI303" s="135">
        <v>0</v>
      </c>
      <c r="AJ303" s="135">
        <v>1</v>
      </c>
      <c r="AK303" s="135">
        <v>0</v>
      </c>
      <c r="AL303" s="135">
        <v>0</v>
      </c>
      <c r="AM303" s="135">
        <v>1</v>
      </c>
      <c r="AN303" s="135">
        <v>0</v>
      </c>
      <c r="AO303" s="135">
        <v>0</v>
      </c>
      <c r="AP303" s="135">
        <v>0</v>
      </c>
      <c r="AQ303" s="135">
        <v>0</v>
      </c>
      <c r="AR303" s="135">
        <v>0</v>
      </c>
      <c r="AS303" s="135">
        <v>0</v>
      </c>
      <c r="AT303" s="135">
        <v>0</v>
      </c>
      <c r="AU303" s="135">
        <v>0</v>
      </c>
      <c r="AV303" s="135">
        <v>1</v>
      </c>
      <c r="AW303" s="135">
        <v>0</v>
      </c>
      <c r="AX303" s="135">
        <v>0</v>
      </c>
      <c r="AY303" s="135">
        <v>1</v>
      </c>
      <c r="AZ303" s="135">
        <v>0</v>
      </c>
      <c r="BA303" s="135">
        <v>0</v>
      </c>
      <c r="BB303" s="135">
        <v>0</v>
      </c>
      <c r="BC303" s="135">
        <v>0</v>
      </c>
      <c r="BD303" s="135">
        <v>0</v>
      </c>
      <c r="BE303" s="135">
        <v>0</v>
      </c>
      <c r="BF303" s="135">
        <v>0</v>
      </c>
      <c r="BG303" s="135">
        <v>0</v>
      </c>
      <c r="BH303" s="135">
        <v>0</v>
      </c>
      <c r="BI303" s="135">
        <v>0</v>
      </c>
      <c r="BJ303" s="135">
        <v>0</v>
      </c>
      <c r="BK303" s="135">
        <v>0</v>
      </c>
      <c r="BL303" s="135">
        <v>0</v>
      </c>
      <c r="BM303" s="135">
        <v>0</v>
      </c>
      <c r="BN303" s="135">
        <v>0</v>
      </c>
      <c r="BO303" s="135">
        <v>0</v>
      </c>
      <c r="BP303" s="135">
        <v>0</v>
      </c>
      <c r="BQ303" s="135">
        <v>0</v>
      </c>
      <c r="BR303" s="135">
        <v>0</v>
      </c>
      <c r="BS303" s="135">
        <v>0</v>
      </c>
      <c r="BT303" s="135">
        <v>0</v>
      </c>
      <c r="BU303" s="135">
        <v>0</v>
      </c>
      <c r="BV303" s="135">
        <v>1</v>
      </c>
      <c r="BW303" s="135">
        <v>0</v>
      </c>
      <c r="BX303" s="135">
        <v>0</v>
      </c>
      <c r="BY303" s="135">
        <v>0</v>
      </c>
      <c r="BZ303" s="135">
        <v>0</v>
      </c>
      <c r="CA303" s="135">
        <v>0</v>
      </c>
      <c r="CB303" s="135">
        <v>0</v>
      </c>
      <c r="CC303" s="135">
        <v>0</v>
      </c>
      <c r="CD303" s="135">
        <v>0</v>
      </c>
      <c r="CE303" s="135">
        <v>0</v>
      </c>
      <c r="CF303" s="135">
        <v>0</v>
      </c>
      <c r="CG303" s="135">
        <v>0</v>
      </c>
      <c r="CH303" s="135">
        <v>1</v>
      </c>
      <c r="CI303" s="135">
        <v>0</v>
      </c>
      <c r="CJ303" s="135">
        <v>0</v>
      </c>
      <c r="CK303" s="135">
        <v>1</v>
      </c>
      <c r="CL303" s="135">
        <v>0</v>
      </c>
      <c r="CM303" s="135">
        <v>0</v>
      </c>
      <c r="CN303" s="135">
        <v>0</v>
      </c>
      <c r="CO303" s="135">
        <v>0</v>
      </c>
      <c r="CP303" s="135">
        <v>0</v>
      </c>
      <c r="CQ303" s="135">
        <v>1</v>
      </c>
      <c r="CR303" s="135">
        <v>0</v>
      </c>
      <c r="CS303" s="135">
        <v>0</v>
      </c>
      <c r="CT303" s="135">
        <v>0</v>
      </c>
      <c r="CU303" s="135">
        <v>0</v>
      </c>
      <c r="CV303" s="135">
        <v>0</v>
      </c>
      <c r="CW303" s="135">
        <v>0</v>
      </c>
      <c r="CX303" s="135"/>
    </row>
    <row r="304" spans="1:102" x14ac:dyDescent="0.35">
      <c r="A304" s="135">
        <v>303</v>
      </c>
      <c r="B304" s="135">
        <v>0</v>
      </c>
      <c r="C304" s="135">
        <v>0</v>
      </c>
      <c r="D304" s="135">
        <v>0</v>
      </c>
      <c r="E304" s="135">
        <v>0</v>
      </c>
      <c r="F304" s="135">
        <v>0</v>
      </c>
      <c r="G304" s="135">
        <v>1</v>
      </c>
      <c r="H304" s="135">
        <v>0</v>
      </c>
      <c r="I304" s="135">
        <v>0</v>
      </c>
      <c r="J304" s="135">
        <v>0</v>
      </c>
      <c r="K304" s="135">
        <v>1</v>
      </c>
      <c r="L304" s="135">
        <v>0</v>
      </c>
      <c r="M304" s="135">
        <v>0</v>
      </c>
      <c r="N304" s="135">
        <v>0</v>
      </c>
      <c r="O304" s="135">
        <v>0</v>
      </c>
      <c r="P304" s="135">
        <v>1</v>
      </c>
      <c r="Q304" s="135">
        <v>0</v>
      </c>
      <c r="R304" s="135">
        <v>0</v>
      </c>
      <c r="S304" s="135">
        <v>0</v>
      </c>
      <c r="T304" s="135">
        <v>0</v>
      </c>
      <c r="U304" s="135">
        <v>0</v>
      </c>
      <c r="V304" s="135">
        <v>0</v>
      </c>
      <c r="W304" s="135">
        <v>0</v>
      </c>
      <c r="X304" s="135">
        <v>0</v>
      </c>
      <c r="Y304" s="135">
        <v>0</v>
      </c>
      <c r="Z304" s="135">
        <v>0</v>
      </c>
      <c r="AA304" s="135">
        <v>0</v>
      </c>
      <c r="AB304" s="135">
        <v>1</v>
      </c>
      <c r="AC304" s="135">
        <v>1</v>
      </c>
      <c r="AD304" s="135">
        <v>1</v>
      </c>
      <c r="AE304" s="135">
        <v>0</v>
      </c>
      <c r="AF304" s="135">
        <v>1</v>
      </c>
      <c r="AG304" s="135">
        <v>0</v>
      </c>
      <c r="AH304" s="135">
        <v>0</v>
      </c>
      <c r="AI304" s="135">
        <v>0</v>
      </c>
      <c r="AJ304" s="135">
        <v>0</v>
      </c>
      <c r="AK304" s="135">
        <v>1</v>
      </c>
      <c r="AL304" s="135">
        <v>0</v>
      </c>
      <c r="AM304" s="135">
        <v>1</v>
      </c>
      <c r="AN304" s="135">
        <v>0</v>
      </c>
      <c r="AO304" s="135">
        <v>0</v>
      </c>
      <c r="AP304" s="135">
        <v>0</v>
      </c>
      <c r="AQ304" s="135">
        <v>0</v>
      </c>
      <c r="AR304" s="135">
        <v>0</v>
      </c>
      <c r="AS304" s="135">
        <v>0</v>
      </c>
      <c r="AT304" s="135">
        <v>0</v>
      </c>
      <c r="AU304" s="135">
        <v>0</v>
      </c>
      <c r="AV304" s="135">
        <v>0</v>
      </c>
      <c r="AW304" s="135">
        <v>0</v>
      </c>
      <c r="AX304" s="135">
        <v>0</v>
      </c>
      <c r="AY304" s="135">
        <v>1</v>
      </c>
      <c r="AZ304" s="135">
        <v>0</v>
      </c>
      <c r="BA304" s="135">
        <v>0</v>
      </c>
      <c r="BB304" s="135">
        <v>1</v>
      </c>
      <c r="BC304" s="135">
        <v>0</v>
      </c>
      <c r="BD304" s="135">
        <v>1</v>
      </c>
      <c r="BE304" s="135">
        <v>0</v>
      </c>
      <c r="BF304" s="135">
        <v>0</v>
      </c>
      <c r="BG304" s="135">
        <v>1</v>
      </c>
      <c r="BH304" s="135">
        <v>1</v>
      </c>
      <c r="BI304" s="135">
        <v>0</v>
      </c>
      <c r="BJ304" s="135">
        <v>0</v>
      </c>
      <c r="BK304" s="135">
        <v>0</v>
      </c>
      <c r="BL304" s="135">
        <v>1</v>
      </c>
      <c r="BM304" s="135">
        <v>1</v>
      </c>
      <c r="BN304" s="135">
        <v>0</v>
      </c>
      <c r="BO304" s="135">
        <v>0</v>
      </c>
      <c r="BP304" s="135">
        <v>0</v>
      </c>
      <c r="BQ304" s="135">
        <v>1</v>
      </c>
      <c r="BR304" s="135">
        <v>0</v>
      </c>
      <c r="BS304" s="135">
        <v>0</v>
      </c>
      <c r="BT304" s="135">
        <v>0</v>
      </c>
      <c r="BU304" s="135">
        <v>0</v>
      </c>
      <c r="BV304" s="135">
        <v>0</v>
      </c>
      <c r="BW304" s="135">
        <v>0</v>
      </c>
      <c r="BX304" s="135">
        <v>0</v>
      </c>
      <c r="BY304" s="135">
        <v>0</v>
      </c>
      <c r="BZ304" s="135">
        <v>0</v>
      </c>
      <c r="CA304" s="135">
        <v>0</v>
      </c>
      <c r="CB304" s="135">
        <v>0</v>
      </c>
      <c r="CC304" s="135">
        <v>0</v>
      </c>
      <c r="CD304" s="135">
        <v>0</v>
      </c>
      <c r="CE304" s="135">
        <v>0</v>
      </c>
      <c r="CF304" s="135">
        <v>1</v>
      </c>
      <c r="CG304" s="135">
        <v>0</v>
      </c>
      <c r="CH304" s="135">
        <v>0</v>
      </c>
      <c r="CI304" s="135">
        <v>0</v>
      </c>
      <c r="CJ304" s="135">
        <v>0</v>
      </c>
      <c r="CK304" s="135">
        <v>0</v>
      </c>
      <c r="CL304" s="135">
        <v>0</v>
      </c>
      <c r="CM304" s="135">
        <v>0</v>
      </c>
      <c r="CN304" s="135">
        <v>0</v>
      </c>
      <c r="CO304" s="135">
        <v>1</v>
      </c>
      <c r="CP304" s="135">
        <v>0</v>
      </c>
      <c r="CQ304" s="135">
        <v>0</v>
      </c>
      <c r="CR304" s="135">
        <v>0</v>
      </c>
      <c r="CS304" s="135">
        <v>0</v>
      </c>
      <c r="CT304" s="135">
        <v>0</v>
      </c>
      <c r="CU304" s="135">
        <v>0</v>
      </c>
      <c r="CV304" s="135">
        <v>0</v>
      </c>
      <c r="CW304" s="135">
        <v>1</v>
      </c>
      <c r="CX304" s="135"/>
    </row>
    <row r="305" spans="1:102" x14ac:dyDescent="0.35">
      <c r="A305" s="135">
        <v>304</v>
      </c>
      <c r="B305" s="135">
        <v>0</v>
      </c>
      <c r="C305" s="135">
        <v>0</v>
      </c>
      <c r="D305" s="135">
        <v>0</v>
      </c>
      <c r="E305" s="135">
        <v>1</v>
      </c>
      <c r="F305" s="135">
        <v>1</v>
      </c>
      <c r="G305" s="135">
        <v>0</v>
      </c>
      <c r="H305" s="135">
        <v>1</v>
      </c>
      <c r="I305" s="135">
        <v>0</v>
      </c>
      <c r="J305" s="135">
        <v>0</v>
      </c>
      <c r="K305" s="135">
        <v>1</v>
      </c>
      <c r="L305" s="135">
        <v>0</v>
      </c>
      <c r="M305" s="135">
        <v>0</v>
      </c>
      <c r="N305" s="135">
        <v>0</v>
      </c>
      <c r="O305" s="135">
        <v>1</v>
      </c>
      <c r="P305" s="135">
        <v>0</v>
      </c>
      <c r="Q305" s="135">
        <v>0</v>
      </c>
      <c r="R305" s="135">
        <v>0</v>
      </c>
      <c r="S305" s="135">
        <v>0</v>
      </c>
      <c r="T305" s="135">
        <v>0</v>
      </c>
      <c r="U305" s="135">
        <v>0</v>
      </c>
      <c r="V305" s="135">
        <v>1</v>
      </c>
      <c r="W305" s="135">
        <v>0</v>
      </c>
      <c r="X305" s="135">
        <v>0</v>
      </c>
      <c r="Y305" s="135">
        <v>1</v>
      </c>
      <c r="Z305" s="135">
        <v>0</v>
      </c>
      <c r="AA305" s="135">
        <v>0</v>
      </c>
      <c r="AB305" s="135">
        <v>0</v>
      </c>
      <c r="AC305" s="135">
        <v>0</v>
      </c>
      <c r="AD305" s="135">
        <v>0</v>
      </c>
      <c r="AE305" s="135">
        <v>0</v>
      </c>
      <c r="AF305" s="135">
        <v>0</v>
      </c>
      <c r="AG305" s="135">
        <v>0</v>
      </c>
      <c r="AH305" s="135">
        <v>1</v>
      </c>
      <c r="AI305" s="135">
        <v>0</v>
      </c>
      <c r="AJ305" s="135">
        <v>1</v>
      </c>
      <c r="AK305" s="135">
        <v>0</v>
      </c>
      <c r="AL305" s="135">
        <v>0</v>
      </c>
      <c r="AM305" s="135">
        <v>1</v>
      </c>
      <c r="AN305" s="135">
        <v>0</v>
      </c>
      <c r="AO305" s="135">
        <v>0</v>
      </c>
      <c r="AP305" s="135">
        <v>0</v>
      </c>
      <c r="AQ305" s="135">
        <v>0</v>
      </c>
      <c r="AR305" s="135">
        <v>0</v>
      </c>
      <c r="AS305" s="135">
        <v>0</v>
      </c>
      <c r="AT305" s="135">
        <v>0</v>
      </c>
      <c r="AU305" s="135">
        <v>0</v>
      </c>
      <c r="AV305" s="135">
        <v>0</v>
      </c>
      <c r="AW305" s="135">
        <v>0</v>
      </c>
      <c r="AX305" s="135">
        <v>0</v>
      </c>
      <c r="AY305" s="135">
        <v>0</v>
      </c>
      <c r="AZ305" s="135">
        <v>0</v>
      </c>
      <c r="BA305" s="135">
        <v>0</v>
      </c>
      <c r="BB305" s="135">
        <v>0</v>
      </c>
      <c r="BC305" s="135">
        <v>0</v>
      </c>
      <c r="BD305" s="135">
        <v>0</v>
      </c>
      <c r="BE305" s="135">
        <v>0</v>
      </c>
      <c r="BF305" s="135">
        <v>0</v>
      </c>
      <c r="BG305" s="135">
        <v>0</v>
      </c>
      <c r="BH305" s="135">
        <v>0</v>
      </c>
      <c r="BI305" s="135">
        <v>1</v>
      </c>
      <c r="BJ305" s="135">
        <v>0</v>
      </c>
      <c r="BK305" s="135">
        <v>0</v>
      </c>
      <c r="BL305" s="135">
        <v>0</v>
      </c>
      <c r="BM305" s="135">
        <v>0</v>
      </c>
      <c r="BN305" s="135">
        <v>1</v>
      </c>
      <c r="BO305" s="135">
        <v>0</v>
      </c>
      <c r="BP305" s="135">
        <v>0</v>
      </c>
      <c r="BQ305" s="135">
        <v>0</v>
      </c>
      <c r="BR305" s="135">
        <v>0</v>
      </c>
      <c r="BS305" s="135">
        <v>0</v>
      </c>
      <c r="BT305" s="135">
        <v>0</v>
      </c>
      <c r="BU305" s="135">
        <v>1</v>
      </c>
      <c r="BV305" s="135">
        <v>0</v>
      </c>
      <c r="BW305" s="135">
        <v>0</v>
      </c>
      <c r="BX305" s="135">
        <v>0</v>
      </c>
      <c r="BY305" s="135">
        <v>0</v>
      </c>
      <c r="BZ305" s="135">
        <v>1</v>
      </c>
      <c r="CA305" s="135">
        <v>0</v>
      </c>
      <c r="CB305" s="135">
        <v>0</v>
      </c>
      <c r="CC305" s="135">
        <v>0</v>
      </c>
      <c r="CD305" s="135">
        <v>0</v>
      </c>
      <c r="CE305" s="135">
        <v>0</v>
      </c>
      <c r="CF305" s="135">
        <v>0</v>
      </c>
      <c r="CG305" s="135">
        <v>0</v>
      </c>
      <c r="CH305" s="135">
        <v>0</v>
      </c>
      <c r="CI305" s="135">
        <v>0</v>
      </c>
      <c r="CJ305" s="135">
        <v>0</v>
      </c>
      <c r="CK305" s="135">
        <v>0</v>
      </c>
      <c r="CL305" s="135">
        <v>0</v>
      </c>
      <c r="CM305" s="135">
        <v>0</v>
      </c>
      <c r="CN305" s="135">
        <v>0</v>
      </c>
      <c r="CO305" s="135">
        <v>0</v>
      </c>
      <c r="CP305" s="135">
        <v>0</v>
      </c>
      <c r="CQ305" s="135">
        <v>0</v>
      </c>
      <c r="CR305" s="135">
        <v>0</v>
      </c>
      <c r="CS305" s="135">
        <v>0</v>
      </c>
      <c r="CT305" s="135">
        <v>0</v>
      </c>
      <c r="CU305" s="135">
        <v>0</v>
      </c>
      <c r="CV305" s="135">
        <v>1</v>
      </c>
      <c r="CW305" s="135">
        <v>0</v>
      </c>
      <c r="CX305" s="135"/>
    </row>
    <row r="306" spans="1:102" x14ac:dyDescent="0.35">
      <c r="A306" s="135">
        <v>305</v>
      </c>
      <c r="B306" s="135">
        <v>0</v>
      </c>
      <c r="C306" s="135">
        <v>0</v>
      </c>
      <c r="D306" s="135">
        <v>0</v>
      </c>
      <c r="E306" s="135">
        <v>0</v>
      </c>
      <c r="F306" s="135">
        <v>0</v>
      </c>
      <c r="G306" s="135">
        <v>0</v>
      </c>
      <c r="H306" s="135">
        <v>1</v>
      </c>
      <c r="I306" s="135">
        <v>0</v>
      </c>
      <c r="J306" s="135">
        <v>0</v>
      </c>
      <c r="K306" s="135">
        <v>0</v>
      </c>
      <c r="L306" s="135">
        <v>0</v>
      </c>
      <c r="M306" s="135">
        <v>0</v>
      </c>
      <c r="N306" s="135">
        <v>0</v>
      </c>
      <c r="O306" s="135">
        <v>0</v>
      </c>
      <c r="P306" s="135">
        <v>0</v>
      </c>
      <c r="Q306" s="135">
        <v>0</v>
      </c>
      <c r="R306" s="135">
        <v>0</v>
      </c>
      <c r="S306" s="135">
        <v>0</v>
      </c>
      <c r="T306" s="135">
        <v>0</v>
      </c>
      <c r="U306" s="135">
        <v>0</v>
      </c>
      <c r="V306" s="135">
        <v>0</v>
      </c>
      <c r="W306" s="135">
        <v>0</v>
      </c>
      <c r="X306" s="135">
        <v>0</v>
      </c>
      <c r="Y306" s="135">
        <v>0</v>
      </c>
      <c r="Z306" s="135">
        <v>0</v>
      </c>
      <c r="AA306" s="135">
        <v>0</v>
      </c>
      <c r="AB306" s="135">
        <v>0</v>
      </c>
      <c r="AC306" s="135">
        <v>0</v>
      </c>
      <c r="AD306" s="135">
        <v>0</v>
      </c>
      <c r="AE306" s="135">
        <v>0</v>
      </c>
      <c r="AF306" s="135">
        <v>0</v>
      </c>
      <c r="AG306" s="135">
        <v>0</v>
      </c>
      <c r="AH306" s="135">
        <v>0</v>
      </c>
      <c r="AI306" s="135">
        <v>0</v>
      </c>
      <c r="AJ306" s="135">
        <v>1</v>
      </c>
      <c r="AK306" s="135">
        <v>0</v>
      </c>
      <c r="AL306" s="135">
        <v>0</v>
      </c>
      <c r="AM306" s="135">
        <v>1</v>
      </c>
      <c r="AN306" s="135">
        <v>0</v>
      </c>
      <c r="AO306" s="135">
        <v>1</v>
      </c>
      <c r="AP306" s="135">
        <v>0</v>
      </c>
      <c r="AQ306" s="135">
        <v>0</v>
      </c>
      <c r="AR306" s="135">
        <v>1</v>
      </c>
      <c r="AS306" s="135">
        <v>0</v>
      </c>
      <c r="AT306" s="135">
        <v>0</v>
      </c>
      <c r="AU306" s="135">
        <v>1</v>
      </c>
      <c r="AV306" s="135">
        <v>0</v>
      </c>
      <c r="AW306" s="135">
        <v>0</v>
      </c>
      <c r="AX306" s="135">
        <v>0</v>
      </c>
      <c r="AY306" s="135">
        <v>0</v>
      </c>
      <c r="AZ306" s="135">
        <v>0</v>
      </c>
      <c r="BA306" s="135">
        <v>0</v>
      </c>
      <c r="BB306" s="135">
        <v>0</v>
      </c>
      <c r="BC306" s="135">
        <v>0</v>
      </c>
      <c r="BD306" s="135">
        <v>0</v>
      </c>
      <c r="BE306" s="135">
        <v>0</v>
      </c>
      <c r="BF306" s="135">
        <v>0</v>
      </c>
      <c r="BG306" s="135">
        <v>0</v>
      </c>
      <c r="BH306" s="135">
        <v>1</v>
      </c>
      <c r="BI306" s="135">
        <v>0</v>
      </c>
      <c r="BJ306" s="135">
        <v>0</v>
      </c>
      <c r="BK306" s="135">
        <v>0</v>
      </c>
      <c r="BL306" s="135">
        <v>0</v>
      </c>
      <c r="BM306" s="135">
        <v>0</v>
      </c>
      <c r="BN306" s="135">
        <v>1</v>
      </c>
      <c r="BO306" s="135">
        <v>0</v>
      </c>
      <c r="BP306" s="135">
        <v>0</v>
      </c>
      <c r="BQ306" s="135">
        <v>0</v>
      </c>
      <c r="BR306" s="135">
        <v>0</v>
      </c>
      <c r="BS306" s="135">
        <v>1</v>
      </c>
      <c r="BT306" s="135">
        <v>0</v>
      </c>
      <c r="BU306" s="135">
        <v>0</v>
      </c>
      <c r="BV306" s="135">
        <v>0</v>
      </c>
      <c r="BW306" s="135">
        <v>0</v>
      </c>
      <c r="BX306" s="135">
        <v>0</v>
      </c>
      <c r="BY306" s="135">
        <v>0</v>
      </c>
      <c r="BZ306" s="135">
        <v>0</v>
      </c>
      <c r="CA306" s="135">
        <v>1</v>
      </c>
      <c r="CB306" s="135">
        <v>0</v>
      </c>
      <c r="CC306" s="135">
        <v>0</v>
      </c>
      <c r="CD306" s="135">
        <v>0</v>
      </c>
      <c r="CE306" s="135">
        <v>0</v>
      </c>
      <c r="CF306" s="135">
        <v>0</v>
      </c>
      <c r="CG306" s="135">
        <v>0</v>
      </c>
      <c r="CH306" s="135">
        <v>0</v>
      </c>
      <c r="CI306" s="135">
        <v>0</v>
      </c>
      <c r="CJ306" s="135">
        <v>0</v>
      </c>
      <c r="CK306" s="135">
        <v>0</v>
      </c>
      <c r="CL306" s="135">
        <v>0</v>
      </c>
      <c r="CM306" s="135">
        <v>0</v>
      </c>
      <c r="CN306" s="135">
        <v>0</v>
      </c>
      <c r="CO306" s="135">
        <v>0</v>
      </c>
      <c r="CP306" s="135">
        <v>1</v>
      </c>
      <c r="CQ306" s="135">
        <v>1</v>
      </c>
      <c r="CR306" s="135">
        <v>0</v>
      </c>
      <c r="CS306" s="135">
        <v>0</v>
      </c>
      <c r="CT306" s="135">
        <v>0</v>
      </c>
      <c r="CU306" s="135">
        <v>0</v>
      </c>
      <c r="CV306" s="135">
        <v>0</v>
      </c>
      <c r="CW306" s="135">
        <v>0</v>
      </c>
      <c r="CX306" s="135"/>
    </row>
    <row r="307" spans="1:102" x14ac:dyDescent="0.35">
      <c r="A307" s="135">
        <v>306</v>
      </c>
      <c r="B307" s="135">
        <v>0</v>
      </c>
      <c r="C307" s="135">
        <v>0</v>
      </c>
      <c r="D307" s="135">
        <v>0</v>
      </c>
      <c r="E307" s="135">
        <v>0</v>
      </c>
      <c r="F307" s="135">
        <v>0</v>
      </c>
      <c r="G307" s="135">
        <v>0</v>
      </c>
      <c r="H307" s="135">
        <v>0</v>
      </c>
      <c r="I307" s="135">
        <v>0</v>
      </c>
      <c r="J307" s="135">
        <v>0</v>
      </c>
      <c r="K307" s="135">
        <v>0</v>
      </c>
      <c r="L307" s="135">
        <v>1</v>
      </c>
      <c r="M307" s="135">
        <v>0</v>
      </c>
      <c r="N307" s="135">
        <v>0</v>
      </c>
      <c r="O307" s="135">
        <v>1</v>
      </c>
      <c r="P307" s="135">
        <v>0</v>
      </c>
      <c r="Q307" s="135">
        <v>0</v>
      </c>
      <c r="R307" s="135">
        <v>0</v>
      </c>
      <c r="S307" s="135">
        <v>0</v>
      </c>
      <c r="T307" s="135">
        <v>0</v>
      </c>
      <c r="U307" s="135">
        <v>0</v>
      </c>
      <c r="V307" s="135">
        <v>0</v>
      </c>
      <c r="W307" s="135">
        <v>1</v>
      </c>
      <c r="X307" s="135">
        <v>1</v>
      </c>
      <c r="Y307" s="135">
        <v>0</v>
      </c>
      <c r="Z307" s="135">
        <v>0</v>
      </c>
      <c r="AA307" s="135">
        <v>0</v>
      </c>
      <c r="AB307" s="135">
        <v>0</v>
      </c>
      <c r="AC307" s="135">
        <v>0</v>
      </c>
      <c r="AD307" s="135">
        <v>0</v>
      </c>
      <c r="AE307" s="135">
        <v>0</v>
      </c>
      <c r="AF307" s="135">
        <v>1</v>
      </c>
      <c r="AG307" s="135">
        <v>0</v>
      </c>
      <c r="AH307" s="135">
        <v>0</v>
      </c>
      <c r="AI307" s="135">
        <v>1</v>
      </c>
      <c r="AJ307" s="135">
        <v>1</v>
      </c>
      <c r="AK307" s="135">
        <v>0</v>
      </c>
      <c r="AL307" s="135">
        <v>0</v>
      </c>
      <c r="AM307" s="135">
        <v>0</v>
      </c>
      <c r="AN307" s="135">
        <v>0</v>
      </c>
      <c r="AO307" s="135">
        <v>0</v>
      </c>
      <c r="AP307" s="135">
        <v>0</v>
      </c>
      <c r="AQ307" s="135">
        <v>0</v>
      </c>
      <c r="AR307" s="135">
        <v>1</v>
      </c>
      <c r="AS307" s="135">
        <v>0</v>
      </c>
      <c r="AT307" s="135">
        <v>0</v>
      </c>
      <c r="AU307" s="135">
        <v>0</v>
      </c>
      <c r="AV307" s="135">
        <v>1</v>
      </c>
      <c r="AW307" s="135">
        <v>0</v>
      </c>
      <c r="AX307" s="135">
        <v>0</v>
      </c>
      <c r="AY307" s="135">
        <v>0</v>
      </c>
      <c r="AZ307" s="135">
        <v>1</v>
      </c>
      <c r="BA307" s="135">
        <v>0</v>
      </c>
      <c r="BB307" s="135">
        <v>0</v>
      </c>
      <c r="BC307" s="135">
        <v>0</v>
      </c>
      <c r="BD307" s="135">
        <v>1</v>
      </c>
      <c r="BE307" s="135">
        <v>1</v>
      </c>
      <c r="BF307" s="135">
        <v>0</v>
      </c>
      <c r="BG307" s="135">
        <v>0</v>
      </c>
      <c r="BH307" s="135">
        <v>0</v>
      </c>
      <c r="BI307" s="135">
        <v>0</v>
      </c>
      <c r="BJ307" s="135">
        <v>0</v>
      </c>
      <c r="BK307" s="135">
        <v>0</v>
      </c>
      <c r="BL307" s="135">
        <v>0</v>
      </c>
      <c r="BM307" s="135">
        <v>0</v>
      </c>
      <c r="BN307" s="135">
        <v>0</v>
      </c>
      <c r="BO307" s="135">
        <v>0</v>
      </c>
      <c r="BP307" s="135">
        <v>0</v>
      </c>
      <c r="BQ307" s="135">
        <v>0</v>
      </c>
      <c r="BR307" s="135">
        <v>0</v>
      </c>
      <c r="BS307" s="135">
        <v>0</v>
      </c>
      <c r="BT307" s="135">
        <v>0</v>
      </c>
      <c r="BU307" s="135">
        <v>2</v>
      </c>
      <c r="BV307" s="135">
        <v>0</v>
      </c>
      <c r="BW307" s="135">
        <v>0</v>
      </c>
      <c r="BX307" s="135">
        <v>0</v>
      </c>
      <c r="BY307" s="135">
        <v>0</v>
      </c>
      <c r="BZ307" s="135">
        <v>0</v>
      </c>
      <c r="CA307" s="135">
        <v>0</v>
      </c>
      <c r="CB307" s="135">
        <v>0</v>
      </c>
      <c r="CC307" s="135">
        <v>0</v>
      </c>
      <c r="CD307" s="135">
        <v>0</v>
      </c>
      <c r="CE307" s="135">
        <v>0</v>
      </c>
      <c r="CF307" s="135">
        <v>0</v>
      </c>
      <c r="CG307" s="135">
        <v>0</v>
      </c>
      <c r="CH307" s="135">
        <v>0</v>
      </c>
      <c r="CI307" s="135">
        <v>0</v>
      </c>
      <c r="CJ307" s="135">
        <v>0</v>
      </c>
      <c r="CK307" s="135">
        <v>0</v>
      </c>
      <c r="CL307" s="135">
        <v>0</v>
      </c>
      <c r="CM307" s="135">
        <v>0</v>
      </c>
      <c r="CN307" s="135">
        <v>0</v>
      </c>
      <c r="CO307" s="135">
        <v>0</v>
      </c>
      <c r="CP307" s="135">
        <v>0</v>
      </c>
      <c r="CQ307" s="135">
        <v>0</v>
      </c>
      <c r="CR307" s="135">
        <v>0</v>
      </c>
      <c r="CS307" s="135">
        <v>0</v>
      </c>
      <c r="CT307" s="135">
        <v>0</v>
      </c>
      <c r="CU307" s="135">
        <v>0</v>
      </c>
      <c r="CV307" s="135">
        <v>0</v>
      </c>
      <c r="CW307" s="135">
        <v>0</v>
      </c>
      <c r="CX307" s="135"/>
    </row>
    <row r="308" spans="1:102" x14ac:dyDescent="0.35">
      <c r="A308" s="135">
        <v>307</v>
      </c>
      <c r="B308" s="135">
        <v>0</v>
      </c>
      <c r="C308" s="135">
        <v>0</v>
      </c>
      <c r="D308" s="135">
        <v>0</v>
      </c>
      <c r="E308" s="135">
        <v>0</v>
      </c>
      <c r="F308" s="135">
        <v>0</v>
      </c>
      <c r="G308" s="135">
        <v>0</v>
      </c>
      <c r="H308" s="135">
        <v>0</v>
      </c>
      <c r="I308" s="135">
        <v>0</v>
      </c>
      <c r="J308" s="135">
        <v>0</v>
      </c>
      <c r="K308" s="135">
        <v>0</v>
      </c>
      <c r="L308" s="135">
        <v>0</v>
      </c>
      <c r="M308" s="135">
        <v>0</v>
      </c>
      <c r="N308" s="135">
        <v>0</v>
      </c>
      <c r="O308" s="135">
        <v>0</v>
      </c>
      <c r="P308" s="135">
        <v>0</v>
      </c>
      <c r="Q308" s="135">
        <v>0</v>
      </c>
      <c r="R308" s="135">
        <v>1</v>
      </c>
      <c r="S308" s="135">
        <v>0</v>
      </c>
      <c r="T308" s="135">
        <v>1</v>
      </c>
      <c r="U308" s="135">
        <v>0</v>
      </c>
      <c r="V308" s="135">
        <v>0</v>
      </c>
      <c r="W308" s="135">
        <v>0</v>
      </c>
      <c r="X308" s="135">
        <v>1</v>
      </c>
      <c r="Y308" s="135">
        <v>0</v>
      </c>
      <c r="Z308" s="135">
        <v>0</v>
      </c>
      <c r="AA308" s="135">
        <v>0</v>
      </c>
      <c r="AB308" s="135">
        <v>0</v>
      </c>
      <c r="AC308" s="135">
        <v>0</v>
      </c>
      <c r="AD308" s="135">
        <v>1</v>
      </c>
      <c r="AE308" s="135">
        <v>0</v>
      </c>
      <c r="AF308" s="135">
        <v>0</v>
      </c>
      <c r="AG308" s="135">
        <v>0</v>
      </c>
      <c r="AH308" s="135">
        <v>0</v>
      </c>
      <c r="AI308" s="135">
        <v>1</v>
      </c>
      <c r="AJ308" s="135">
        <v>0</v>
      </c>
      <c r="AK308" s="135">
        <v>0</v>
      </c>
      <c r="AL308" s="135">
        <v>0</v>
      </c>
      <c r="AM308" s="135">
        <v>0</v>
      </c>
      <c r="AN308" s="135">
        <v>0</v>
      </c>
      <c r="AO308" s="135">
        <v>0</v>
      </c>
      <c r="AP308" s="135">
        <v>0</v>
      </c>
      <c r="AQ308" s="135">
        <v>0</v>
      </c>
      <c r="AR308" s="135">
        <v>0</v>
      </c>
      <c r="AS308" s="135">
        <v>0</v>
      </c>
      <c r="AT308" s="135">
        <v>0</v>
      </c>
      <c r="AU308" s="135">
        <v>0</v>
      </c>
      <c r="AV308" s="135">
        <v>1</v>
      </c>
      <c r="AW308" s="135">
        <v>1</v>
      </c>
      <c r="AX308" s="135">
        <v>1</v>
      </c>
      <c r="AY308" s="135">
        <v>1</v>
      </c>
      <c r="AZ308" s="135">
        <v>0</v>
      </c>
      <c r="BA308" s="135">
        <v>1</v>
      </c>
      <c r="BB308" s="135">
        <v>1</v>
      </c>
      <c r="BC308" s="135">
        <v>0</v>
      </c>
      <c r="BD308" s="135">
        <v>0</v>
      </c>
      <c r="BE308" s="135">
        <v>0</v>
      </c>
      <c r="BF308" s="135">
        <v>0</v>
      </c>
      <c r="BG308" s="135">
        <v>0</v>
      </c>
      <c r="BH308" s="135">
        <v>0</v>
      </c>
      <c r="BI308" s="135">
        <v>0</v>
      </c>
      <c r="BJ308" s="135">
        <v>0</v>
      </c>
      <c r="BK308" s="135">
        <v>0</v>
      </c>
      <c r="BL308" s="135">
        <v>0</v>
      </c>
      <c r="BM308" s="135">
        <v>0</v>
      </c>
      <c r="BN308" s="135">
        <v>0</v>
      </c>
      <c r="BO308" s="135">
        <v>0</v>
      </c>
      <c r="BP308" s="135">
        <v>0</v>
      </c>
      <c r="BQ308" s="135">
        <v>0</v>
      </c>
      <c r="BR308" s="135">
        <v>0</v>
      </c>
      <c r="BS308" s="135">
        <v>0</v>
      </c>
      <c r="BT308" s="135">
        <v>0</v>
      </c>
      <c r="BU308" s="135">
        <v>0</v>
      </c>
      <c r="BV308" s="135">
        <v>0</v>
      </c>
      <c r="BW308" s="135">
        <v>0</v>
      </c>
      <c r="BX308" s="135">
        <v>0</v>
      </c>
      <c r="BY308" s="135">
        <v>0</v>
      </c>
      <c r="BZ308" s="135">
        <v>0</v>
      </c>
      <c r="CA308" s="135">
        <v>0</v>
      </c>
      <c r="CB308" s="135">
        <v>0</v>
      </c>
      <c r="CC308" s="135">
        <v>0</v>
      </c>
      <c r="CD308" s="135">
        <v>0</v>
      </c>
      <c r="CE308" s="135">
        <v>0</v>
      </c>
      <c r="CF308" s="135">
        <v>0</v>
      </c>
      <c r="CG308" s="135">
        <v>0</v>
      </c>
      <c r="CH308" s="135">
        <v>0</v>
      </c>
      <c r="CI308" s="135">
        <v>0</v>
      </c>
      <c r="CJ308" s="135">
        <v>0</v>
      </c>
      <c r="CK308" s="135">
        <v>1</v>
      </c>
      <c r="CL308" s="135">
        <v>0</v>
      </c>
      <c r="CM308" s="135">
        <v>0</v>
      </c>
      <c r="CN308" s="135">
        <v>0</v>
      </c>
      <c r="CO308" s="135">
        <v>0</v>
      </c>
      <c r="CP308" s="135">
        <v>0</v>
      </c>
      <c r="CQ308" s="135">
        <v>0</v>
      </c>
      <c r="CR308" s="135">
        <v>0</v>
      </c>
      <c r="CS308" s="135">
        <v>0</v>
      </c>
      <c r="CT308" s="135">
        <v>0</v>
      </c>
      <c r="CU308" s="135">
        <v>0</v>
      </c>
      <c r="CV308" s="135">
        <v>0</v>
      </c>
      <c r="CW308" s="135">
        <v>1</v>
      </c>
      <c r="CX308" s="135"/>
    </row>
    <row r="309" spans="1:102" x14ac:dyDescent="0.35">
      <c r="A309" s="135">
        <v>308</v>
      </c>
      <c r="B309" s="135">
        <v>0</v>
      </c>
      <c r="C309" s="135">
        <v>0</v>
      </c>
      <c r="D309" s="135">
        <v>1</v>
      </c>
      <c r="E309" s="135">
        <v>0</v>
      </c>
      <c r="F309" s="135">
        <v>0</v>
      </c>
      <c r="G309" s="135">
        <v>0</v>
      </c>
      <c r="H309" s="135">
        <v>0</v>
      </c>
      <c r="I309" s="135">
        <v>0</v>
      </c>
      <c r="J309" s="135">
        <v>0</v>
      </c>
      <c r="K309" s="135">
        <v>0</v>
      </c>
      <c r="L309" s="135">
        <v>0</v>
      </c>
      <c r="M309" s="135">
        <v>0</v>
      </c>
      <c r="N309" s="135">
        <v>0</v>
      </c>
      <c r="O309" s="135">
        <v>1</v>
      </c>
      <c r="P309" s="135">
        <v>1</v>
      </c>
      <c r="Q309" s="135">
        <v>0</v>
      </c>
      <c r="R309" s="135">
        <v>1</v>
      </c>
      <c r="S309" s="135">
        <v>0</v>
      </c>
      <c r="T309" s="135">
        <v>1</v>
      </c>
      <c r="U309" s="135">
        <v>0</v>
      </c>
      <c r="V309" s="135">
        <v>0</v>
      </c>
      <c r="W309" s="135">
        <v>0</v>
      </c>
      <c r="X309" s="135">
        <v>1</v>
      </c>
      <c r="Y309" s="135">
        <v>0</v>
      </c>
      <c r="Z309" s="135">
        <v>0</v>
      </c>
      <c r="AA309" s="135">
        <v>0</v>
      </c>
      <c r="AB309" s="135">
        <v>0</v>
      </c>
      <c r="AC309" s="135">
        <v>0</v>
      </c>
      <c r="AD309" s="135">
        <v>0</v>
      </c>
      <c r="AE309" s="135">
        <v>0</v>
      </c>
      <c r="AF309" s="135">
        <v>0</v>
      </c>
      <c r="AG309" s="135">
        <v>0</v>
      </c>
      <c r="AH309" s="135">
        <v>1</v>
      </c>
      <c r="AI309" s="135">
        <v>0</v>
      </c>
      <c r="AJ309" s="135">
        <v>0</v>
      </c>
      <c r="AK309" s="135">
        <v>0</v>
      </c>
      <c r="AL309" s="135">
        <v>0</v>
      </c>
      <c r="AM309" s="135">
        <v>0</v>
      </c>
      <c r="AN309" s="135">
        <v>0</v>
      </c>
      <c r="AO309" s="135">
        <v>0</v>
      </c>
      <c r="AP309" s="135">
        <v>1</v>
      </c>
      <c r="AQ309" s="135">
        <v>0</v>
      </c>
      <c r="AR309" s="135">
        <v>0</v>
      </c>
      <c r="AS309" s="135">
        <v>0</v>
      </c>
      <c r="AT309" s="135">
        <v>0</v>
      </c>
      <c r="AU309" s="135">
        <v>0</v>
      </c>
      <c r="AV309" s="135">
        <v>0</v>
      </c>
      <c r="AW309" s="135">
        <v>0</v>
      </c>
      <c r="AX309" s="135">
        <v>0</v>
      </c>
      <c r="AY309" s="135">
        <v>0</v>
      </c>
      <c r="AZ309" s="135">
        <v>0</v>
      </c>
      <c r="BA309" s="135">
        <v>0</v>
      </c>
      <c r="BB309" s="135">
        <v>0</v>
      </c>
      <c r="BC309" s="135">
        <v>0</v>
      </c>
      <c r="BD309" s="135">
        <v>1</v>
      </c>
      <c r="BE309" s="135">
        <v>0</v>
      </c>
      <c r="BF309" s="135">
        <v>0</v>
      </c>
      <c r="BG309" s="135">
        <v>0</v>
      </c>
      <c r="BH309" s="135">
        <v>0</v>
      </c>
      <c r="BI309" s="135">
        <v>1</v>
      </c>
      <c r="BJ309" s="135">
        <v>1</v>
      </c>
      <c r="BK309" s="135">
        <v>1</v>
      </c>
      <c r="BL309" s="135">
        <v>0</v>
      </c>
      <c r="BM309" s="135">
        <v>0</v>
      </c>
      <c r="BN309" s="135">
        <v>0</v>
      </c>
      <c r="BO309" s="135">
        <v>0</v>
      </c>
      <c r="BP309" s="135">
        <v>0</v>
      </c>
      <c r="BQ309" s="135">
        <v>0</v>
      </c>
      <c r="BR309" s="135">
        <v>1</v>
      </c>
      <c r="BS309" s="135">
        <v>0</v>
      </c>
      <c r="BT309" s="135">
        <v>0</v>
      </c>
      <c r="BU309" s="135">
        <v>0</v>
      </c>
      <c r="BV309" s="135">
        <v>0</v>
      </c>
      <c r="BW309" s="135">
        <v>0</v>
      </c>
      <c r="BX309" s="135">
        <v>0</v>
      </c>
      <c r="BY309" s="135">
        <v>0</v>
      </c>
      <c r="BZ309" s="135">
        <v>0</v>
      </c>
      <c r="CA309" s="135">
        <v>0</v>
      </c>
      <c r="CB309" s="135">
        <v>0</v>
      </c>
      <c r="CC309" s="135">
        <v>0</v>
      </c>
      <c r="CD309" s="135">
        <v>0</v>
      </c>
      <c r="CE309" s="135">
        <v>0</v>
      </c>
      <c r="CF309" s="135">
        <v>0</v>
      </c>
      <c r="CG309" s="135">
        <v>0</v>
      </c>
      <c r="CH309" s="135">
        <v>0</v>
      </c>
      <c r="CI309" s="135">
        <v>0</v>
      </c>
      <c r="CJ309" s="135">
        <v>0</v>
      </c>
      <c r="CK309" s="135">
        <v>0</v>
      </c>
      <c r="CL309" s="135">
        <v>1</v>
      </c>
      <c r="CM309" s="135">
        <v>0</v>
      </c>
      <c r="CN309" s="135">
        <v>0</v>
      </c>
      <c r="CO309" s="135">
        <v>0</v>
      </c>
      <c r="CP309" s="135">
        <v>0</v>
      </c>
      <c r="CQ309" s="135">
        <v>1</v>
      </c>
      <c r="CR309" s="135">
        <v>0</v>
      </c>
      <c r="CS309" s="135">
        <v>1</v>
      </c>
      <c r="CT309" s="135">
        <v>0</v>
      </c>
      <c r="CU309" s="135">
        <v>3</v>
      </c>
      <c r="CV309" s="135">
        <v>0</v>
      </c>
      <c r="CW309" s="135">
        <v>0</v>
      </c>
      <c r="CX309" s="135"/>
    </row>
    <row r="310" spans="1:102" x14ac:dyDescent="0.35">
      <c r="A310" s="135">
        <v>309</v>
      </c>
      <c r="B310" s="135">
        <v>0</v>
      </c>
      <c r="C310" s="135">
        <v>0</v>
      </c>
      <c r="D310" s="135">
        <v>0</v>
      </c>
      <c r="E310" s="135">
        <v>0</v>
      </c>
      <c r="F310" s="135">
        <v>0</v>
      </c>
      <c r="G310" s="135">
        <v>1</v>
      </c>
      <c r="H310" s="135">
        <v>0</v>
      </c>
      <c r="I310" s="135">
        <v>0</v>
      </c>
      <c r="J310" s="135">
        <v>0</v>
      </c>
      <c r="K310" s="135">
        <v>0</v>
      </c>
      <c r="L310" s="135">
        <v>0</v>
      </c>
      <c r="M310" s="135">
        <v>0</v>
      </c>
      <c r="N310" s="135">
        <v>0</v>
      </c>
      <c r="O310" s="135">
        <v>0</v>
      </c>
      <c r="P310" s="135">
        <v>0</v>
      </c>
      <c r="Q310" s="135">
        <v>0</v>
      </c>
      <c r="R310" s="135">
        <v>0</v>
      </c>
      <c r="S310" s="135">
        <v>0</v>
      </c>
      <c r="T310" s="135">
        <v>0</v>
      </c>
      <c r="U310" s="135">
        <v>0</v>
      </c>
      <c r="V310" s="135">
        <v>0</v>
      </c>
      <c r="W310" s="135">
        <v>0</v>
      </c>
      <c r="X310" s="135">
        <v>0</v>
      </c>
      <c r="Y310" s="135">
        <v>0</v>
      </c>
      <c r="Z310" s="135">
        <v>0</v>
      </c>
      <c r="AA310" s="135">
        <v>1</v>
      </c>
      <c r="AB310" s="135">
        <v>0</v>
      </c>
      <c r="AC310" s="135">
        <v>0</v>
      </c>
      <c r="AD310" s="135">
        <v>0</v>
      </c>
      <c r="AE310" s="135">
        <v>0</v>
      </c>
      <c r="AF310" s="135">
        <v>0</v>
      </c>
      <c r="AG310" s="135">
        <v>0</v>
      </c>
      <c r="AH310" s="135">
        <v>0</v>
      </c>
      <c r="AI310" s="135">
        <v>0</v>
      </c>
      <c r="AJ310" s="135">
        <v>0</v>
      </c>
      <c r="AK310" s="135">
        <v>0</v>
      </c>
      <c r="AL310" s="135">
        <v>0</v>
      </c>
      <c r="AM310" s="135">
        <v>0</v>
      </c>
      <c r="AN310" s="135">
        <v>0</v>
      </c>
      <c r="AO310" s="135">
        <v>0</v>
      </c>
      <c r="AP310" s="135">
        <v>0</v>
      </c>
      <c r="AQ310" s="135">
        <v>0</v>
      </c>
      <c r="AR310" s="135">
        <v>0</v>
      </c>
      <c r="AS310" s="135">
        <v>0</v>
      </c>
      <c r="AT310" s="135">
        <v>0</v>
      </c>
      <c r="AU310" s="135">
        <v>0</v>
      </c>
      <c r="AV310" s="135">
        <v>0</v>
      </c>
      <c r="AW310" s="135">
        <v>0</v>
      </c>
      <c r="AX310" s="135">
        <v>1</v>
      </c>
      <c r="AY310" s="135">
        <v>0</v>
      </c>
      <c r="AZ310" s="135">
        <v>0</v>
      </c>
      <c r="BA310" s="135">
        <v>0</v>
      </c>
      <c r="BB310" s="135">
        <v>0</v>
      </c>
      <c r="BC310" s="135">
        <v>0</v>
      </c>
      <c r="BD310" s="135">
        <v>0</v>
      </c>
      <c r="BE310" s="135">
        <v>1</v>
      </c>
      <c r="BF310" s="135">
        <v>0</v>
      </c>
      <c r="BG310" s="135">
        <v>0</v>
      </c>
      <c r="BH310" s="135">
        <v>1</v>
      </c>
      <c r="BI310" s="135">
        <v>0</v>
      </c>
      <c r="BJ310" s="135">
        <v>0</v>
      </c>
      <c r="BK310" s="135">
        <v>0</v>
      </c>
      <c r="BL310" s="135">
        <v>0</v>
      </c>
      <c r="BM310" s="135">
        <v>0</v>
      </c>
      <c r="BN310" s="135">
        <v>0</v>
      </c>
      <c r="BO310" s="135">
        <v>0</v>
      </c>
      <c r="BP310" s="135">
        <v>1</v>
      </c>
      <c r="BQ310" s="135">
        <v>0</v>
      </c>
      <c r="BR310" s="135">
        <v>0</v>
      </c>
      <c r="BS310" s="135">
        <v>0</v>
      </c>
      <c r="BT310" s="135">
        <v>0</v>
      </c>
      <c r="BU310" s="135">
        <v>0</v>
      </c>
      <c r="BV310" s="135">
        <v>0</v>
      </c>
      <c r="BW310" s="135">
        <v>0</v>
      </c>
      <c r="BX310" s="135">
        <v>1</v>
      </c>
      <c r="BY310" s="135">
        <v>0</v>
      </c>
      <c r="BZ310" s="135">
        <v>0</v>
      </c>
      <c r="CA310" s="135">
        <v>0</v>
      </c>
      <c r="CB310" s="135">
        <v>0</v>
      </c>
      <c r="CC310" s="135">
        <v>0</v>
      </c>
      <c r="CD310" s="135">
        <v>0</v>
      </c>
      <c r="CE310" s="135">
        <v>1</v>
      </c>
      <c r="CF310" s="135">
        <v>0</v>
      </c>
      <c r="CG310" s="135">
        <v>0</v>
      </c>
      <c r="CH310" s="135">
        <v>0</v>
      </c>
      <c r="CI310" s="135">
        <v>0</v>
      </c>
      <c r="CJ310" s="135">
        <v>0</v>
      </c>
      <c r="CK310" s="135">
        <v>0</v>
      </c>
      <c r="CL310" s="135">
        <v>0</v>
      </c>
      <c r="CM310" s="135">
        <v>0</v>
      </c>
      <c r="CN310" s="135">
        <v>0</v>
      </c>
      <c r="CO310" s="135">
        <v>0</v>
      </c>
      <c r="CP310" s="135">
        <v>0</v>
      </c>
      <c r="CQ310" s="135">
        <v>1</v>
      </c>
      <c r="CR310" s="135">
        <v>0</v>
      </c>
      <c r="CS310" s="135">
        <v>0</v>
      </c>
      <c r="CT310" s="135">
        <v>0</v>
      </c>
      <c r="CU310" s="135">
        <v>0</v>
      </c>
      <c r="CV310" s="135">
        <v>0</v>
      </c>
      <c r="CW310" s="135">
        <v>0</v>
      </c>
      <c r="CX310" s="135"/>
    </row>
    <row r="311" spans="1:102" x14ac:dyDescent="0.35">
      <c r="A311" s="135">
        <v>310</v>
      </c>
      <c r="B311" s="135">
        <v>0</v>
      </c>
      <c r="C311" s="135">
        <v>0</v>
      </c>
      <c r="D311" s="135">
        <v>0</v>
      </c>
      <c r="E311" s="135">
        <v>0</v>
      </c>
      <c r="F311" s="135">
        <v>0</v>
      </c>
      <c r="G311" s="135">
        <v>0</v>
      </c>
      <c r="H311" s="135">
        <v>0</v>
      </c>
      <c r="I311" s="135">
        <v>0</v>
      </c>
      <c r="J311" s="135">
        <v>0</v>
      </c>
      <c r="K311" s="135">
        <v>0</v>
      </c>
      <c r="L311" s="135">
        <v>0</v>
      </c>
      <c r="M311" s="135">
        <v>1</v>
      </c>
      <c r="N311" s="135">
        <v>0</v>
      </c>
      <c r="O311" s="135">
        <v>0</v>
      </c>
      <c r="P311" s="135">
        <v>0</v>
      </c>
      <c r="Q311" s="135">
        <v>1</v>
      </c>
      <c r="R311" s="135">
        <v>1</v>
      </c>
      <c r="S311" s="135">
        <v>1</v>
      </c>
      <c r="T311" s="135">
        <v>0</v>
      </c>
      <c r="U311" s="135">
        <v>0</v>
      </c>
      <c r="V311" s="135">
        <v>0</v>
      </c>
      <c r="W311" s="135">
        <v>0</v>
      </c>
      <c r="X311" s="135">
        <v>1</v>
      </c>
      <c r="Y311" s="135">
        <v>1</v>
      </c>
      <c r="Z311" s="135">
        <v>0</v>
      </c>
      <c r="AA311" s="135">
        <v>0</v>
      </c>
      <c r="AB311" s="135">
        <v>0</v>
      </c>
      <c r="AC311" s="135">
        <v>0</v>
      </c>
      <c r="AD311" s="135">
        <v>0</v>
      </c>
      <c r="AE311" s="135">
        <v>0</v>
      </c>
      <c r="AF311" s="135">
        <v>0</v>
      </c>
      <c r="AG311" s="135">
        <v>0</v>
      </c>
      <c r="AH311" s="135">
        <v>0</v>
      </c>
      <c r="AI311" s="135">
        <v>0</v>
      </c>
      <c r="AJ311" s="135">
        <v>1</v>
      </c>
      <c r="AK311" s="135">
        <v>0</v>
      </c>
      <c r="AL311" s="135">
        <v>1</v>
      </c>
      <c r="AM311" s="135">
        <v>0</v>
      </c>
      <c r="AN311" s="135">
        <v>0</v>
      </c>
      <c r="AO311" s="135">
        <v>0</v>
      </c>
      <c r="AP311" s="135">
        <v>0</v>
      </c>
      <c r="AQ311" s="135">
        <v>0</v>
      </c>
      <c r="AR311" s="135">
        <v>0</v>
      </c>
      <c r="AS311" s="135">
        <v>0</v>
      </c>
      <c r="AT311" s="135">
        <v>0</v>
      </c>
      <c r="AU311" s="135">
        <v>0</v>
      </c>
      <c r="AV311" s="135">
        <v>0</v>
      </c>
      <c r="AW311" s="135">
        <v>0</v>
      </c>
      <c r="AX311" s="135">
        <v>1</v>
      </c>
      <c r="AY311" s="135">
        <v>0</v>
      </c>
      <c r="AZ311" s="135">
        <v>1</v>
      </c>
      <c r="BA311" s="135">
        <v>0</v>
      </c>
      <c r="BB311" s="135">
        <v>0</v>
      </c>
      <c r="BC311" s="135">
        <v>0</v>
      </c>
      <c r="BD311" s="135">
        <v>0</v>
      </c>
      <c r="BE311" s="135">
        <v>1</v>
      </c>
      <c r="BF311" s="135">
        <v>0</v>
      </c>
      <c r="BG311" s="135">
        <v>0</v>
      </c>
      <c r="BH311" s="135">
        <v>1</v>
      </c>
      <c r="BI311" s="135">
        <v>0</v>
      </c>
      <c r="BJ311" s="135">
        <v>0</v>
      </c>
      <c r="BK311" s="135">
        <v>1</v>
      </c>
      <c r="BL311" s="135">
        <v>0</v>
      </c>
      <c r="BM311" s="135">
        <v>0</v>
      </c>
      <c r="BN311" s="135">
        <v>0</v>
      </c>
      <c r="BO311" s="135">
        <v>0</v>
      </c>
      <c r="BP311" s="135">
        <v>1</v>
      </c>
      <c r="BQ311" s="135">
        <v>0</v>
      </c>
      <c r="BR311" s="135">
        <v>0</v>
      </c>
      <c r="BS311" s="135">
        <v>0</v>
      </c>
      <c r="BT311" s="135">
        <v>0</v>
      </c>
      <c r="BU311" s="135">
        <v>0</v>
      </c>
      <c r="BV311" s="135">
        <v>1</v>
      </c>
      <c r="BW311" s="135">
        <v>0</v>
      </c>
      <c r="BX311" s="135">
        <v>0</v>
      </c>
      <c r="BY311" s="135">
        <v>0</v>
      </c>
      <c r="BZ311" s="135">
        <v>0</v>
      </c>
      <c r="CA311" s="135">
        <v>0</v>
      </c>
      <c r="CB311" s="135">
        <v>1</v>
      </c>
      <c r="CC311" s="135">
        <v>0</v>
      </c>
      <c r="CD311" s="135">
        <v>0</v>
      </c>
      <c r="CE311" s="135">
        <v>0</v>
      </c>
      <c r="CF311" s="135">
        <v>0</v>
      </c>
      <c r="CG311" s="135">
        <v>0</v>
      </c>
      <c r="CH311" s="135">
        <v>0</v>
      </c>
      <c r="CI311" s="135">
        <v>1</v>
      </c>
      <c r="CJ311" s="135">
        <v>0</v>
      </c>
      <c r="CK311" s="135">
        <v>0</v>
      </c>
      <c r="CL311" s="135">
        <v>0</v>
      </c>
      <c r="CM311" s="135">
        <v>0</v>
      </c>
      <c r="CN311" s="135">
        <v>0</v>
      </c>
      <c r="CO311" s="135">
        <v>0</v>
      </c>
      <c r="CP311" s="135">
        <v>0</v>
      </c>
      <c r="CQ311" s="135">
        <v>1</v>
      </c>
      <c r="CR311" s="135">
        <v>0</v>
      </c>
      <c r="CS311" s="135">
        <v>0</v>
      </c>
      <c r="CT311" s="135">
        <v>0</v>
      </c>
      <c r="CU311" s="135">
        <v>0</v>
      </c>
      <c r="CV311" s="135">
        <v>0</v>
      </c>
      <c r="CW311" s="135">
        <v>1</v>
      </c>
      <c r="CX311" s="135"/>
    </row>
    <row r="312" spans="1:102" x14ac:dyDescent="0.35">
      <c r="A312" s="135">
        <v>311</v>
      </c>
      <c r="B312" s="135">
        <v>0</v>
      </c>
      <c r="C312" s="135">
        <v>0</v>
      </c>
      <c r="D312" s="135">
        <v>0</v>
      </c>
      <c r="E312" s="135">
        <v>0</v>
      </c>
      <c r="F312" s="135">
        <v>0</v>
      </c>
      <c r="G312" s="135">
        <v>0</v>
      </c>
      <c r="H312" s="135">
        <v>0</v>
      </c>
      <c r="I312" s="135">
        <v>1</v>
      </c>
      <c r="J312" s="135">
        <v>0</v>
      </c>
      <c r="K312" s="135">
        <v>0</v>
      </c>
      <c r="L312" s="135">
        <v>0</v>
      </c>
      <c r="M312" s="135">
        <v>1</v>
      </c>
      <c r="N312" s="135">
        <v>0</v>
      </c>
      <c r="O312" s="135">
        <v>0</v>
      </c>
      <c r="P312" s="135">
        <v>0</v>
      </c>
      <c r="Q312" s="135">
        <v>1</v>
      </c>
      <c r="R312" s="135">
        <v>0</v>
      </c>
      <c r="S312" s="135">
        <v>0</v>
      </c>
      <c r="T312" s="135">
        <v>0</v>
      </c>
      <c r="U312" s="135">
        <v>0</v>
      </c>
      <c r="V312" s="135">
        <v>0</v>
      </c>
      <c r="W312" s="135">
        <v>0</v>
      </c>
      <c r="X312" s="135">
        <v>0</v>
      </c>
      <c r="Y312" s="135">
        <v>0</v>
      </c>
      <c r="Z312" s="135">
        <v>0</v>
      </c>
      <c r="AA312" s="135">
        <v>0</v>
      </c>
      <c r="AB312" s="135">
        <v>0</v>
      </c>
      <c r="AC312" s="135">
        <v>0</v>
      </c>
      <c r="AD312" s="135">
        <v>0</v>
      </c>
      <c r="AE312" s="135">
        <v>0</v>
      </c>
      <c r="AF312" s="135">
        <v>0</v>
      </c>
      <c r="AG312" s="135">
        <v>0</v>
      </c>
      <c r="AH312" s="135">
        <v>0</v>
      </c>
      <c r="AI312" s="135">
        <v>0</v>
      </c>
      <c r="AJ312" s="135">
        <v>0</v>
      </c>
      <c r="AK312" s="135">
        <v>0</v>
      </c>
      <c r="AL312" s="135">
        <v>1</v>
      </c>
      <c r="AM312" s="135">
        <v>0</v>
      </c>
      <c r="AN312" s="135">
        <v>0</v>
      </c>
      <c r="AO312" s="135">
        <v>0</v>
      </c>
      <c r="AP312" s="135">
        <v>1</v>
      </c>
      <c r="AQ312" s="135">
        <v>0</v>
      </c>
      <c r="AR312" s="135">
        <v>0</v>
      </c>
      <c r="AS312" s="135">
        <v>0</v>
      </c>
      <c r="AT312" s="135">
        <v>0</v>
      </c>
      <c r="AU312" s="135">
        <v>0</v>
      </c>
      <c r="AV312" s="135">
        <v>1</v>
      </c>
      <c r="AW312" s="135">
        <v>0</v>
      </c>
      <c r="AX312" s="135">
        <v>0</v>
      </c>
      <c r="AY312" s="135">
        <v>0</v>
      </c>
      <c r="AZ312" s="135">
        <v>0</v>
      </c>
      <c r="BA312" s="135">
        <v>0</v>
      </c>
      <c r="BB312" s="135">
        <v>1</v>
      </c>
      <c r="BC312" s="135">
        <v>0</v>
      </c>
      <c r="BD312" s="135">
        <v>0</v>
      </c>
      <c r="BE312" s="135">
        <v>1</v>
      </c>
      <c r="BF312" s="135">
        <v>0</v>
      </c>
      <c r="BG312" s="135">
        <v>1</v>
      </c>
      <c r="BH312" s="135">
        <v>0</v>
      </c>
      <c r="BI312" s="135">
        <v>1</v>
      </c>
      <c r="BJ312" s="135">
        <v>0</v>
      </c>
      <c r="BK312" s="135">
        <v>0</v>
      </c>
      <c r="BL312" s="135">
        <v>0</v>
      </c>
      <c r="BM312" s="135">
        <v>0</v>
      </c>
      <c r="BN312" s="135">
        <v>0</v>
      </c>
      <c r="BO312" s="135">
        <v>0</v>
      </c>
      <c r="BP312" s="135">
        <v>0</v>
      </c>
      <c r="BQ312" s="135">
        <v>1</v>
      </c>
      <c r="BR312" s="135">
        <v>1</v>
      </c>
      <c r="BS312" s="135">
        <v>0</v>
      </c>
      <c r="BT312" s="135">
        <v>0</v>
      </c>
      <c r="BU312" s="135">
        <v>0</v>
      </c>
      <c r="BV312" s="135">
        <v>0</v>
      </c>
      <c r="BW312" s="135">
        <v>0</v>
      </c>
      <c r="BX312" s="135">
        <v>0</v>
      </c>
      <c r="BY312" s="135">
        <v>0</v>
      </c>
      <c r="BZ312" s="135">
        <v>0</v>
      </c>
      <c r="CA312" s="135">
        <v>0</v>
      </c>
      <c r="CB312" s="135">
        <v>1</v>
      </c>
      <c r="CC312" s="135">
        <v>0</v>
      </c>
      <c r="CD312" s="135">
        <v>0</v>
      </c>
      <c r="CE312" s="135">
        <v>0</v>
      </c>
      <c r="CF312" s="135">
        <v>0</v>
      </c>
      <c r="CG312" s="135">
        <v>0</v>
      </c>
      <c r="CH312" s="135">
        <v>0</v>
      </c>
      <c r="CI312" s="135">
        <v>0</v>
      </c>
      <c r="CJ312" s="135">
        <v>0</v>
      </c>
      <c r="CK312" s="135">
        <v>0</v>
      </c>
      <c r="CL312" s="135">
        <v>0</v>
      </c>
      <c r="CM312" s="135">
        <v>0</v>
      </c>
      <c r="CN312" s="135">
        <v>0</v>
      </c>
      <c r="CO312" s="135">
        <v>0</v>
      </c>
      <c r="CP312" s="135">
        <v>0</v>
      </c>
      <c r="CQ312" s="135">
        <v>0</v>
      </c>
      <c r="CR312" s="135">
        <v>0</v>
      </c>
      <c r="CS312" s="135">
        <v>0</v>
      </c>
      <c r="CT312" s="135">
        <v>1</v>
      </c>
      <c r="CU312" s="135">
        <v>0</v>
      </c>
      <c r="CV312" s="135">
        <v>1</v>
      </c>
      <c r="CW312" s="135">
        <v>1</v>
      </c>
      <c r="CX312" s="135"/>
    </row>
    <row r="313" spans="1:102" x14ac:dyDescent="0.35">
      <c r="A313" s="135">
        <v>312</v>
      </c>
      <c r="B313" s="135">
        <v>0</v>
      </c>
      <c r="C313" s="135">
        <v>0</v>
      </c>
      <c r="D313" s="135">
        <v>0</v>
      </c>
      <c r="E313" s="135">
        <v>1</v>
      </c>
      <c r="F313" s="135">
        <v>0</v>
      </c>
      <c r="G313" s="135">
        <v>0</v>
      </c>
      <c r="H313" s="135">
        <v>0</v>
      </c>
      <c r="I313" s="135">
        <v>1</v>
      </c>
      <c r="J313" s="135">
        <v>0</v>
      </c>
      <c r="K313" s="135">
        <v>1</v>
      </c>
      <c r="L313" s="135">
        <v>0</v>
      </c>
      <c r="M313" s="135">
        <v>0</v>
      </c>
      <c r="N313" s="135">
        <v>0</v>
      </c>
      <c r="O313" s="135">
        <v>0</v>
      </c>
      <c r="P313" s="135">
        <v>0</v>
      </c>
      <c r="Q313" s="135">
        <v>0</v>
      </c>
      <c r="R313" s="135">
        <v>0</v>
      </c>
      <c r="S313" s="135">
        <v>0</v>
      </c>
      <c r="T313" s="135">
        <v>0</v>
      </c>
      <c r="U313" s="135">
        <v>0</v>
      </c>
      <c r="V313" s="135">
        <v>0</v>
      </c>
      <c r="W313" s="135">
        <v>0</v>
      </c>
      <c r="X313" s="135">
        <v>0</v>
      </c>
      <c r="Y313" s="135">
        <v>0</v>
      </c>
      <c r="Z313" s="135">
        <v>0</v>
      </c>
      <c r="AA313" s="135">
        <v>0</v>
      </c>
      <c r="AB313" s="135">
        <v>0</v>
      </c>
      <c r="AC313" s="135">
        <v>0</v>
      </c>
      <c r="AD313" s="135">
        <v>0</v>
      </c>
      <c r="AE313" s="135">
        <v>0</v>
      </c>
      <c r="AF313" s="135">
        <v>0</v>
      </c>
      <c r="AG313" s="135">
        <v>0</v>
      </c>
      <c r="AH313" s="135">
        <v>1</v>
      </c>
      <c r="AI313" s="135">
        <v>0</v>
      </c>
      <c r="AJ313" s="135">
        <v>0</v>
      </c>
      <c r="AK313" s="135">
        <v>1</v>
      </c>
      <c r="AL313" s="135">
        <v>0</v>
      </c>
      <c r="AM313" s="135">
        <v>0</v>
      </c>
      <c r="AN313" s="135">
        <v>0</v>
      </c>
      <c r="AO313" s="135">
        <v>0</v>
      </c>
      <c r="AP313" s="135">
        <v>0</v>
      </c>
      <c r="AQ313" s="135">
        <v>0</v>
      </c>
      <c r="AR313" s="135">
        <v>0</v>
      </c>
      <c r="AS313" s="135">
        <v>0</v>
      </c>
      <c r="AT313" s="135">
        <v>0</v>
      </c>
      <c r="AU313" s="135">
        <v>0</v>
      </c>
      <c r="AV313" s="135">
        <v>1</v>
      </c>
      <c r="AW313" s="135">
        <v>0</v>
      </c>
      <c r="AX313" s="135">
        <v>0</v>
      </c>
      <c r="AY313" s="135">
        <v>1</v>
      </c>
      <c r="AZ313" s="135">
        <v>0</v>
      </c>
      <c r="BA313" s="135">
        <v>0</v>
      </c>
      <c r="BB313" s="135">
        <v>0</v>
      </c>
      <c r="BC313" s="135">
        <v>1</v>
      </c>
      <c r="BD313" s="135">
        <v>0</v>
      </c>
      <c r="BE313" s="135">
        <v>0</v>
      </c>
      <c r="BF313" s="135">
        <v>0</v>
      </c>
      <c r="BG313" s="135">
        <v>0</v>
      </c>
      <c r="BH313" s="135">
        <v>0</v>
      </c>
      <c r="BI313" s="135">
        <v>0</v>
      </c>
      <c r="BJ313" s="135">
        <v>1</v>
      </c>
      <c r="BK313" s="135">
        <v>0</v>
      </c>
      <c r="BL313" s="135">
        <v>1</v>
      </c>
      <c r="BM313" s="135">
        <v>0</v>
      </c>
      <c r="BN313" s="135">
        <v>0</v>
      </c>
      <c r="BO313" s="135">
        <v>0</v>
      </c>
      <c r="BP313" s="135">
        <v>0</v>
      </c>
      <c r="BQ313" s="135">
        <v>0</v>
      </c>
      <c r="BR313" s="135">
        <v>0</v>
      </c>
      <c r="BS313" s="135">
        <v>0</v>
      </c>
      <c r="BT313" s="135">
        <v>0</v>
      </c>
      <c r="BU313" s="135">
        <v>1</v>
      </c>
      <c r="BV313" s="135">
        <v>0</v>
      </c>
      <c r="BW313" s="135">
        <v>0</v>
      </c>
      <c r="BX313" s="135">
        <v>0</v>
      </c>
      <c r="BY313" s="135">
        <v>1</v>
      </c>
      <c r="BZ313" s="135">
        <v>0</v>
      </c>
      <c r="CA313" s="135">
        <v>0</v>
      </c>
      <c r="CB313" s="135">
        <v>0</v>
      </c>
      <c r="CC313" s="135">
        <v>0</v>
      </c>
      <c r="CD313" s="135">
        <v>1</v>
      </c>
      <c r="CE313" s="135">
        <v>0</v>
      </c>
      <c r="CF313" s="135">
        <v>0</v>
      </c>
      <c r="CG313" s="135">
        <v>0</v>
      </c>
      <c r="CH313" s="135">
        <v>1</v>
      </c>
      <c r="CI313" s="135">
        <v>1</v>
      </c>
      <c r="CJ313" s="135">
        <v>0</v>
      </c>
      <c r="CK313" s="135">
        <v>0</v>
      </c>
      <c r="CL313" s="135">
        <v>0</v>
      </c>
      <c r="CM313" s="135">
        <v>0</v>
      </c>
      <c r="CN313" s="135">
        <v>0</v>
      </c>
      <c r="CO313" s="135">
        <v>0</v>
      </c>
      <c r="CP313" s="135">
        <v>0</v>
      </c>
      <c r="CQ313" s="135">
        <v>0</v>
      </c>
      <c r="CR313" s="135">
        <v>1</v>
      </c>
      <c r="CS313" s="135">
        <v>0</v>
      </c>
      <c r="CT313" s="135">
        <v>0</v>
      </c>
      <c r="CU313" s="135">
        <v>0</v>
      </c>
      <c r="CV313" s="135">
        <v>0</v>
      </c>
      <c r="CW313" s="135">
        <v>1</v>
      </c>
      <c r="CX313" s="135"/>
    </row>
    <row r="314" spans="1:102" x14ac:dyDescent="0.35">
      <c r="A314" s="135">
        <v>313</v>
      </c>
      <c r="B314" s="135">
        <v>0</v>
      </c>
      <c r="C314" s="135">
        <v>0</v>
      </c>
      <c r="D314" s="135">
        <v>0</v>
      </c>
      <c r="E314" s="135">
        <v>0</v>
      </c>
      <c r="F314" s="135">
        <v>0</v>
      </c>
      <c r="G314" s="135">
        <v>0</v>
      </c>
      <c r="H314" s="135">
        <v>0</v>
      </c>
      <c r="I314" s="135">
        <v>1</v>
      </c>
      <c r="J314" s="135">
        <v>0</v>
      </c>
      <c r="K314" s="135">
        <v>0</v>
      </c>
      <c r="L314" s="135">
        <v>0</v>
      </c>
      <c r="M314" s="135">
        <v>0</v>
      </c>
      <c r="N314" s="135">
        <v>0</v>
      </c>
      <c r="O314" s="135">
        <v>0</v>
      </c>
      <c r="P314" s="135">
        <v>0</v>
      </c>
      <c r="Q314" s="135">
        <v>0</v>
      </c>
      <c r="R314" s="135">
        <v>0</v>
      </c>
      <c r="S314" s="135">
        <v>0</v>
      </c>
      <c r="T314" s="135">
        <v>0</v>
      </c>
      <c r="U314" s="135">
        <v>0</v>
      </c>
      <c r="V314" s="135">
        <v>0</v>
      </c>
      <c r="W314" s="135">
        <v>0</v>
      </c>
      <c r="X314" s="135">
        <v>0</v>
      </c>
      <c r="Y314" s="135">
        <v>2</v>
      </c>
      <c r="Z314" s="135">
        <v>1</v>
      </c>
      <c r="AA314" s="135">
        <v>0</v>
      </c>
      <c r="AB314" s="135">
        <v>0</v>
      </c>
      <c r="AC314" s="135">
        <v>0</v>
      </c>
      <c r="AD314" s="135">
        <v>0</v>
      </c>
      <c r="AE314" s="135">
        <v>0</v>
      </c>
      <c r="AF314" s="135">
        <v>1</v>
      </c>
      <c r="AG314" s="135">
        <v>0</v>
      </c>
      <c r="AH314" s="135">
        <v>0</v>
      </c>
      <c r="AI314" s="135">
        <v>1</v>
      </c>
      <c r="AJ314" s="135">
        <v>0</v>
      </c>
      <c r="AK314" s="135">
        <v>0</v>
      </c>
      <c r="AL314" s="135">
        <v>0</v>
      </c>
      <c r="AM314" s="135">
        <v>0</v>
      </c>
      <c r="AN314" s="135">
        <v>0</v>
      </c>
      <c r="AO314" s="135">
        <v>0</v>
      </c>
      <c r="AP314" s="135">
        <v>1</v>
      </c>
      <c r="AQ314" s="135">
        <v>0</v>
      </c>
      <c r="AR314" s="135">
        <v>1</v>
      </c>
      <c r="AS314" s="135">
        <v>0</v>
      </c>
      <c r="AT314" s="135">
        <v>0</v>
      </c>
      <c r="AU314" s="135">
        <v>0</v>
      </c>
      <c r="AV314" s="135">
        <v>1</v>
      </c>
      <c r="AW314" s="135">
        <v>0</v>
      </c>
      <c r="AX314" s="135">
        <v>0</v>
      </c>
      <c r="AY314" s="135">
        <v>0</v>
      </c>
      <c r="AZ314" s="135">
        <v>0</v>
      </c>
      <c r="BA314" s="135">
        <v>1</v>
      </c>
      <c r="BB314" s="135">
        <v>0</v>
      </c>
      <c r="BC314" s="135">
        <v>1</v>
      </c>
      <c r="BD314" s="135">
        <v>0</v>
      </c>
      <c r="BE314" s="135">
        <v>0</v>
      </c>
      <c r="BF314" s="135">
        <v>0</v>
      </c>
      <c r="BG314" s="135">
        <v>0</v>
      </c>
      <c r="BH314" s="135">
        <v>0</v>
      </c>
      <c r="BI314" s="135">
        <v>0</v>
      </c>
      <c r="BJ314" s="135">
        <v>0</v>
      </c>
      <c r="BK314" s="135">
        <v>0</v>
      </c>
      <c r="BL314" s="135">
        <v>0</v>
      </c>
      <c r="BM314" s="135">
        <v>0</v>
      </c>
      <c r="BN314" s="135">
        <v>0</v>
      </c>
      <c r="BO314" s="135">
        <v>0</v>
      </c>
      <c r="BP314" s="135">
        <v>0</v>
      </c>
      <c r="BQ314" s="135">
        <v>0</v>
      </c>
      <c r="BR314" s="135">
        <v>1</v>
      </c>
      <c r="BS314" s="135">
        <v>0</v>
      </c>
      <c r="BT314" s="135">
        <v>0</v>
      </c>
      <c r="BU314" s="135">
        <v>0</v>
      </c>
      <c r="BV314" s="135">
        <v>1</v>
      </c>
      <c r="BW314" s="135">
        <v>0</v>
      </c>
      <c r="BX314" s="135">
        <v>0</v>
      </c>
      <c r="BY314" s="135">
        <v>0</v>
      </c>
      <c r="BZ314" s="135">
        <v>0</v>
      </c>
      <c r="CA314" s="135">
        <v>0</v>
      </c>
      <c r="CB314" s="135">
        <v>0</v>
      </c>
      <c r="CC314" s="135">
        <v>0</v>
      </c>
      <c r="CD314" s="135">
        <v>0</v>
      </c>
      <c r="CE314" s="135">
        <v>0</v>
      </c>
      <c r="CF314" s="135">
        <v>0</v>
      </c>
      <c r="CG314" s="135">
        <v>0</v>
      </c>
      <c r="CH314" s="135">
        <v>0</v>
      </c>
      <c r="CI314" s="135">
        <v>0</v>
      </c>
      <c r="CJ314" s="135">
        <v>0</v>
      </c>
      <c r="CK314" s="135">
        <v>0</v>
      </c>
      <c r="CL314" s="135">
        <v>0</v>
      </c>
      <c r="CM314" s="135">
        <v>0</v>
      </c>
      <c r="CN314" s="135">
        <v>0</v>
      </c>
      <c r="CO314" s="135">
        <v>0</v>
      </c>
      <c r="CP314" s="135">
        <v>0</v>
      </c>
      <c r="CQ314" s="135">
        <v>0</v>
      </c>
      <c r="CR314" s="135">
        <v>0</v>
      </c>
      <c r="CS314" s="135">
        <v>0</v>
      </c>
      <c r="CT314" s="135">
        <v>0</v>
      </c>
      <c r="CU314" s="135">
        <v>0</v>
      </c>
      <c r="CV314" s="135">
        <v>0</v>
      </c>
      <c r="CW314" s="135">
        <v>0</v>
      </c>
      <c r="CX314" s="135"/>
    </row>
    <row r="315" spans="1:102" x14ac:dyDescent="0.35">
      <c r="A315" s="135">
        <v>314</v>
      </c>
      <c r="B315" s="135">
        <v>0</v>
      </c>
      <c r="C315" s="135">
        <v>0</v>
      </c>
      <c r="D315" s="135">
        <v>0</v>
      </c>
      <c r="E315" s="135">
        <v>0</v>
      </c>
      <c r="F315" s="135">
        <v>1</v>
      </c>
      <c r="G315" s="135">
        <v>0</v>
      </c>
      <c r="H315" s="135">
        <v>0</v>
      </c>
      <c r="I315" s="135">
        <v>0</v>
      </c>
      <c r="J315" s="135">
        <v>0</v>
      </c>
      <c r="K315" s="135">
        <v>0</v>
      </c>
      <c r="L315" s="135">
        <v>0</v>
      </c>
      <c r="M315" s="135">
        <v>0</v>
      </c>
      <c r="N315" s="135">
        <v>0</v>
      </c>
      <c r="O315" s="135">
        <v>0</v>
      </c>
      <c r="P315" s="135">
        <v>0</v>
      </c>
      <c r="Q315" s="135">
        <v>1</v>
      </c>
      <c r="R315" s="135">
        <v>1</v>
      </c>
      <c r="S315" s="135">
        <v>0</v>
      </c>
      <c r="T315" s="135">
        <v>0</v>
      </c>
      <c r="U315" s="135">
        <v>0</v>
      </c>
      <c r="V315" s="135">
        <v>1</v>
      </c>
      <c r="W315" s="135">
        <v>0</v>
      </c>
      <c r="X315" s="135">
        <v>0</v>
      </c>
      <c r="Y315" s="135">
        <v>0</v>
      </c>
      <c r="Z315" s="135">
        <v>0</v>
      </c>
      <c r="AA315" s="135">
        <v>0</v>
      </c>
      <c r="AB315" s="135">
        <v>0</v>
      </c>
      <c r="AC315" s="135">
        <v>0</v>
      </c>
      <c r="AD315" s="135">
        <v>0</v>
      </c>
      <c r="AE315" s="135">
        <v>0</v>
      </c>
      <c r="AF315" s="135">
        <v>1</v>
      </c>
      <c r="AG315" s="135">
        <v>0</v>
      </c>
      <c r="AH315" s="135">
        <v>0</v>
      </c>
      <c r="AI315" s="135">
        <v>0</v>
      </c>
      <c r="AJ315" s="135">
        <v>1</v>
      </c>
      <c r="AK315" s="135">
        <v>0</v>
      </c>
      <c r="AL315" s="135">
        <v>0</v>
      </c>
      <c r="AM315" s="135">
        <v>0</v>
      </c>
      <c r="AN315" s="135">
        <v>0</v>
      </c>
      <c r="AO315" s="135">
        <v>0</v>
      </c>
      <c r="AP315" s="135">
        <v>0</v>
      </c>
      <c r="AQ315" s="135">
        <v>0</v>
      </c>
      <c r="AR315" s="135">
        <v>0</v>
      </c>
      <c r="AS315" s="135">
        <v>0</v>
      </c>
      <c r="AT315" s="135">
        <v>1</v>
      </c>
      <c r="AU315" s="135">
        <v>0</v>
      </c>
      <c r="AV315" s="135">
        <v>1</v>
      </c>
      <c r="AW315" s="135">
        <v>1</v>
      </c>
      <c r="AX315" s="135">
        <v>0</v>
      </c>
      <c r="AY315" s="135">
        <v>1</v>
      </c>
      <c r="AZ315" s="135">
        <v>1</v>
      </c>
      <c r="BA315" s="135">
        <v>0</v>
      </c>
      <c r="BB315" s="135">
        <v>0</v>
      </c>
      <c r="BC315" s="135">
        <v>0</v>
      </c>
      <c r="BD315" s="135">
        <v>0</v>
      </c>
      <c r="BE315" s="135">
        <v>0</v>
      </c>
      <c r="BF315" s="135">
        <v>1</v>
      </c>
      <c r="BG315" s="135">
        <v>0</v>
      </c>
      <c r="BH315" s="135">
        <v>1</v>
      </c>
      <c r="BI315" s="135">
        <v>0</v>
      </c>
      <c r="BJ315" s="135">
        <v>0</v>
      </c>
      <c r="BK315" s="135">
        <v>0</v>
      </c>
      <c r="BL315" s="135">
        <v>0</v>
      </c>
      <c r="BM315" s="135">
        <v>0</v>
      </c>
      <c r="BN315" s="135">
        <v>1</v>
      </c>
      <c r="BO315" s="135">
        <v>0</v>
      </c>
      <c r="BP315" s="135">
        <v>0</v>
      </c>
      <c r="BQ315" s="135">
        <v>0</v>
      </c>
      <c r="BR315" s="135">
        <v>0</v>
      </c>
      <c r="BS315" s="135">
        <v>0</v>
      </c>
      <c r="BT315" s="135">
        <v>1</v>
      </c>
      <c r="BU315" s="135">
        <v>0</v>
      </c>
      <c r="BV315" s="135">
        <v>1</v>
      </c>
      <c r="BW315" s="135">
        <v>0</v>
      </c>
      <c r="BX315" s="135">
        <v>1</v>
      </c>
      <c r="BY315" s="135">
        <v>2</v>
      </c>
      <c r="BZ315" s="135">
        <v>1</v>
      </c>
      <c r="CA315" s="135">
        <v>0</v>
      </c>
      <c r="CB315" s="135">
        <v>0</v>
      </c>
      <c r="CC315" s="135">
        <v>0</v>
      </c>
      <c r="CD315" s="135">
        <v>0</v>
      </c>
      <c r="CE315" s="135">
        <v>0</v>
      </c>
      <c r="CF315" s="135">
        <v>0</v>
      </c>
      <c r="CG315" s="135">
        <v>0</v>
      </c>
      <c r="CH315" s="135">
        <v>0</v>
      </c>
      <c r="CI315" s="135">
        <v>1</v>
      </c>
      <c r="CJ315" s="135">
        <v>0</v>
      </c>
      <c r="CK315" s="135">
        <v>0</v>
      </c>
      <c r="CL315" s="135">
        <v>1</v>
      </c>
      <c r="CM315" s="135">
        <v>0</v>
      </c>
      <c r="CN315" s="135">
        <v>1</v>
      </c>
      <c r="CO315" s="135">
        <v>0</v>
      </c>
      <c r="CP315" s="135">
        <v>0</v>
      </c>
      <c r="CQ315" s="135">
        <v>0</v>
      </c>
      <c r="CR315" s="135">
        <v>0</v>
      </c>
      <c r="CS315" s="135">
        <v>0</v>
      </c>
      <c r="CT315" s="135">
        <v>0</v>
      </c>
      <c r="CU315" s="135">
        <v>0</v>
      </c>
      <c r="CV315" s="135">
        <v>0</v>
      </c>
      <c r="CW315" s="135">
        <v>0</v>
      </c>
      <c r="CX315" s="135"/>
    </row>
    <row r="316" spans="1:102" x14ac:dyDescent="0.35">
      <c r="A316" s="135">
        <v>315</v>
      </c>
      <c r="B316" s="135">
        <v>0</v>
      </c>
      <c r="C316" s="135">
        <v>0</v>
      </c>
      <c r="D316" s="135">
        <v>0</v>
      </c>
      <c r="E316" s="135">
        <v>0</v>
      </c>
      <c r="F316" s="135">
        <v>0</v>
      </c>
      <c r="G316" s="135">
        <v>0</v>
      </c>
      <c r="H316" s="135">
        <v>0</v>
      </c>
      <c r="I316" s="135">
        <v>0</v>
      </c>
      <c r="J316" s="135">
        <v>0</v>
      </c>
      <c r="K316" s="135">
        <v>0</v>
      </c>
      <c r="L316" s="135">
        <v>0</v>
      </c>
      <c r="M316" s="135">
        <v>0</v>
      </c>
      <c r="N316" s="135">
        <v>0</v>
      </c>
      <c r="O316" s="135">
        <v>0</v>
      </c>
      <c r="P316" s="135">
        <v>0</v>
      </c>
      <c r="Q316" s="135">
        <v>1</v>
      </c>
      <c r="R316" s="135">
        <v>0</v>
      </c>
      <c r="S316" s="135">
        <v>1</v>
      </c>
      <c r="T316" s="135">
        <v>0</v>
      </c>
      <c r="U316" s="135">
        <v>1</v>
      </c>
      <c r="V316" s="135">
        <v>0</v>
      </c>
      <c r="W316" s="135">
        <v>1</v>
      </c>
      <c r="X316" s="135">
        <v>0</v>
      </c>
      <c r="Y316" s="135">
        <v>0</v>
      </c>
      <c r="Z316" s="135">
        <v>0</v>
      </c>
      <c r="AA316" s="135">
        <v>0</v>
      </c>
      <c r="AB316" s="135">
        <v>0</v>
      </c>
      <c r="AC316" s="135">
        <v>1</v>
      </c>
      <c r="AD316" s="135">
        <v>0</v>
      </c>
      <c r="AE316" s="135">
        <v>0</v>
      </c>
      <c r="AF316" s="135">
        <v>0</v>
      </c>
      <c r="AG316" s="135">
        <v>0</v>
      </c>
      <c r="AH316" s="135">
        <v>0</v>
      </c>
      <c r="AI316" s="135">
        <v>1</v>
      </c>
      <c r="AJ316" s="135">
        <v>0</v>
      </c>
      <c r="AK316" s="135">
        <v>0</v>
      </c>
      <c r="AL316" s="135">
        <v>0</v>
      </c>
      <c r="AM316" s="135">
        <v>0</v>
      </c>
      <c r="AN316" s="135">
        <v>0</v>
      </c>
      <c r="AO316" s="135">
        <v>0</v>
      </c>
      <c r="AP316" s="135">
        <v>0</v>
      </c>
      <c r="AQ316" s="135">
        <v>0</v>
      </c>
      <c r="AR316" s="135">
        <v>1</v>
      </c>
      <c r="AS316" s="135">
        <v>0</v>
      </c>
      <c r="AT316" s="135">
        <v>0</v>
      </c>
      <c r="AU316" s="135">
        <v>0</v>
      </c>
      <c r="AV316" s="135">
        <v>0</v>
      </c>
      <c r="AW316" s="135">
        <v>0</v>
      </c>
      <c r="AX316" s="135">
        <v>2</v>
      </c>
      <c r="AY316" s="135">
        <v>0</v>
      </c>
      <c r="AZ316" s="135">
        <v>0</v>
      </c>
      <c r="BA316" s="135">
        <v>0</v>
      </c>
      <c r="BB316" s="135">
        <v>0</v>
      </c>
      <c r="BC316" s="135">
        <v>0</v>
      </c>
      <c r="BD316" s="135">
        <v>0</v>
      </c>
      <c r="BE316" s="135">
        <v>0</v>
      </c>
      <c r="BF316" s="135">
        <v>1</v>
      </c>
      <c r="BG316" s="135">
        <v>0</v>
      </c>
      <c r="BH316" s="135">
        <v>0</v>
      </c>
      <c r="BI316" s="135">
        <v>0</v>
      </c>
      <c r="BJ316" s="135">
        <v>0</v>
      </c>
      <c r="BK316" s="135">
        <v>1</v>
      </c>
      <c r="BL316" s="135">
        <v>0</v>
      </c>
      <c r="BM316" s="135">
        <v>0</v>
      </c>
      <c r="BN316" s="135">
        <v>0</v>
      </c>
      <c r="BO316" s="135">
        <v>0</v>
      </c>
      <c r="BP316" s="135">
        <v>0</v>
      </c>
      <c r="BQ316" s="135">
        <v>1</v>
      </c>
      <c r="BR316" s="135">
        <v>0</v>
      </c>
      <c r="BS316" s="135">
        <v>0</v>
      </c>
      <c r="BT316" s="135">
        <v>0</v>
      </c>
      <c r="BU316" s="135">
        <v>0</v>
      </c>
      <c r="BV316" s="135">
        <v>0</v>
      </c>
      <c r="BW316" s="135">
        <v>0</v>
      </c>
      <c r="BX316" s="135">
        <v>1</v>
      </c>
      <c r="BY316" s="135">
        <v>0</v>
      </c>
      <c r="BZ316" s="135">
        <v>0</v>
      </c>
      <c r="CA316" s="135">
        <v>0</v>
      </c>
      <c r="CB316" s="135">
        <v>0</v>
      </c>
      <c r="CC316" s="135">
        <v>0</v>
      </c>
      <c r="CD316" s="135">
        <v>1</v>
      </c>
      <c r="CE316" s="135">
        <v>1</v>
      </c>
      <c r="CF316" s="135">
        <v>0</v>
      </c>
      <c r="CG316" s="135">
        <v>0</v>
      </c>
      <c r="CH316" s="135">
        <v>0</v>
      </c>
      <c r="CI316" s="135">
        <v>0</v>
      </c>
      <c r="CJ316" s="135">
        <v>0</v>
      </c>
      <c r="CK316" s="135">
        <v>0</v>
      </c>
      <c r="CL316" s="135">
        <v>0</v>
      </c>
      <c r="CM316" s="135">
        <v>0</v>
      </c>
      <c r="CN316" s="135">
        <v>0</v>
      </c>
      <c r="CO316" s="135">
        <v>0</v>
      </c>
      <c r="CP316" s="135">
        <v>0</v>
      </c>
      <c r="CQ316" s="135">
        <v>0</v>
      </c>
      <c r="CR316" s="135">
        <v>0</v>
      </c>
      <c r="CS316" s="135">
        <v>1</v>
      </c>
      <c r="CT316" s="135">
        <v>1</v>
      </c>
      <c r="CU316" s="135">
        <v>0</v>
      </c>
      <c r="CV316" s="135">
        <v>0</v>
      </c>
      <c r="CW316" s="135">
        <v>1</v>
      </c>
      <c r="CX316" s="135"/>
    </row>
    <row r="317" spans="1:102" x14ac:dyDescent="0.35">
      <c r="A317" s="135">
        <v>316</v>
      </c>
      <c r="B317" s="135">
        <v>0</v>
      </c>
      <c r="C317" s="135">
        <v>0</v>
      </c>
      <c r="D317" s="135">
        <v>0</v>
      </c>
      <c r="E317" s="135">
        <v>0</v>
      </c>
      <c r="F317" s="135">
        <v>1</v>
      </c>
      <c r="G317" s="135">
        <v>0</v>
      </c>
      <c r="H317" s="135">
        <v>0</v>
      </c>
      <c r="I317" s="135">
        <v>0</v>
      </c>
      <c r="J317" s="135">
        <v>0</v>
      </c>
      <c r="K317" s="135">
        <v>0</v>
      </c>
      <c r="L317" s="135">
        <v>0</v>
      </c>
      <c r="M317" s="135">
        <v>0</v>
      </c>
      <c r="N317" s="135">
        <v>1</v>
      </c>
      <c r="O317" s="135">
        <v>0</v>
      </c>
      <c r="P317" s="135">
        <v>0</v>
      </c>
      <c r="Q317" s="135">
        <v>0</v>
      </c>
      <c r="R317" s="135">
        <v>0</v>
      </c>
      <c r="S317" s="135">
        <v>0</v>
      </c>
      <c r="T317" s="135">
        <v>0</v>
      </c>
      <c r="U317" s="135">
        <v>0</v>
      </c>
      <c r="V317" s="135">
        <v>0</v>
      </c>
      <c r="W317" s="135">
        <v>0</v>
      </c>
      <c r="X317" s="135">
        <v>0</v>
      </c>
      <c r="Y317" s="135">
        <v>0</v>
      </c>
      <c r="Z317" s="135">
        <v>0</v>
      </c>
      <c r="AA317" s="135">
        <v>0</v>
      </c>
      <c r="AB317" s="135">
        <v>0</v>
      </c>
      <c r="AC317" s="135">
        <v>0</v>
      </c>
      <c r="AD317" s="135">
        <v>0</v>
      </c>
      <c r="AE317" s="135">
        <v>0</v>
      </c>
      <c r="AF317" s="135">
        <v>0</v>
      </c>
      <c r="AG317" s="135">
        <v>0</v>
      </c>
      <c r="AH317" s="135">
        <v>0</v>
      </c>
      <c r="AI317" s="135">
        <v>0</v>
      </c>
      <c r="AJ317" s="135">
        <v>0</v>
      </c>
      <c r="AK317" s="135">
        <v>1</v>
      </c>
      <c r="AL317" s="135">
        <v>0</v>
      </c>
      <c r="AM317" s="135">
        <v>0</v>
      </c>
      <c r="AN317" s="135">
        <v>0</v>
      </c>
      <c r="AO317" s="135">
        <v>0</v>
      </c>
      <c r="AP317" s="135">
        <v>0</v>
      </c>
      <c r="AQ317" s="135">
        <v>0</v>
      </c>
      <c r="AR317" s="135">
        <v>0</v>
      </c>
      <c r="AS317" s="135">
        <v>0</v>
      </c>
      <c r="AT317" s="135">
        <v>0</v>
      </c>
      <c r="AU317" s="135">
        <v>0</v>
      </c>
      <c r="AV317" s="135">
        <v>0</v>
      </c>
      <c r="AW317" s="135">
        <v>0</v>
      </c>
      <c r="AX317" s="135">
        <v>0</v>
      </c>
      <c r="AY317" s="135">
        <v>0</v>
      </c>
      <c r="AZ317" s="135">
        <v>0</v>
      </c>
      <c r="BA317" s="135">
        <v>0</v>
      </c>
      <c r="BB317" s="135">
        <v>0</v>
      </c>
      <c r="BC317" s="135">
        <v>0</v>
      </c>
      <c r="BD317" s="135">
        <v>0</v>
      </c>
      <c r="BE317" s="135">
        <v>0</v>
      </c>
      <c r="BF317" s="135">
        <v>0</v>
      </c>
      <c r="BG317" s="135">
        <v>0</v>
      </c>
      <c r="BH317" s="135">
        <v>0</v>
      </c>
      <c r="BI317" s="135">
        <v>0</v>
      </c>
      <c r="BJ317" s="135">
        <v>0</v>
      </c>
      <c r="BK317" s="135">
        <v>0</v>
      </c>
      <c r="BL317" s="135">
        <v>0</v>
      </c>
      <c r="BM317" s="135">
        <v>0</v>
      </c>
      <c r="BN317" s="135">
        <v>0</v>
      </c>
      <c r="BO317" s="135">
        <v>0</v>
      </c>
      <c r="BP317" s="135">
        <v>0</v>
      </c>
      <c r="BQ317" s="135">
        <v>1</v>
      </c>
      <c r="BR317" s="135">
        <v>0</v>
      </c>
      <c r="BS317" s="135">
        <v>0</v>
      </c>
      <c r="BT317" s="135">
        <v>0</v>
      </c>
      <c r="BU317" s="135">
        <v>0</v>
      </c>
      <c r="BV317" s="135">
        <v>0</v>
      </c>
      <c r="BW317" s="135">
        <v>0</v>
      </c>
      <c r="BX317" s="135">
        <v>0</v>
      </c>
      <c r="BY317" s="135">
        <v>0</v>
      </c>
      <c r="BZ317" s="135">
        <v>0</v>
      </c>
      <c r="CA317" s="135">
        <v>0</v>
      </c>
      <c r="CB317" s="135">
        <v>0</v>
      </c>
      <c r="CC317" s="135">
        <v>0</v>
      </c>
      <c r="CD317" s="135">
        <v>0</v>
      </c>
      <c r="CE317" s="135">
        <v>0</v>
      </c>
      <c r="CF317" s="135">
        <v>0</v>
      </c>
      <c r="CG317" s="135">
        <v>0</v>
      </c>
      <c r="CH317" s="135">
        <v>0</v>
      </c>
      <c r="CI317" s="135">
        <v>0</v>
      </c>
      <c r="CJ317" s="135">
        <v>0</v>
      </c>
      <c r="CK317" s="135">
        <v>0</v>
      </c>
      <c r="CL317" s="135">
        <v>0</v>
      </c>
      <c r="CM317" s="135">
        <v>0</v>
      </c>
      <c r="CN317" s="135">
        <v>1</v>
      </c>
      <c r="CO317" s="135">
        <v>0</v>
      </c>
      <c r="CP317" s="135">
        <v>1</v>
      </c>
      <c r="CQ317" s="135">
        <v>0</v>
      </c>
      <c r="CR317" s="135">
        <v>0</v>
      </c>
      <c r="CS317" s="135">
        <v>0</v>
      </c>
      <c r="CT317" s="135">
        <v>0</v>
      </c>
      <c r="CU317" s="135">
        <v>0</v>
      </c>
      <c r="CV317" s="135">
        <v>0</v>
      </c>
      <c r="CW317" s="135">
        <v>0</v>
      </c>
      <c r="CX317" s="135"/>
    </row>
    <row r="318" spans="1:102" x14ac:dyDescent="0.35">
      <c r="A318" s="135">
        <v>317</v>
      </c>
      <c r="B318" s="135">
        <v>0</v>
      </c>
      <c r="C318" s="135">
        <v>0</v>
      </c>
      <c r="D318" s="135">
        <v>0</v>
      </c>
      <c r="E318" s="135">
        <v>0</v>
      </c>
      <c r="F318" s="135">
        <v>0</v>
      </c>
      <c r="G318" s="135">
        <v>0</v>
      </c>
      <c r="H318" s="135">
        <v>0</v>
      </c>
      <c r="I318" s="135">
        <v>0</v>
      </c>
      <c r="J318" s="135">
        <v>0</v>
      </c>
      <c r="K318" s="135">
        <v>0</v>
      </c>
      <c r="L318" s="135">
        <v>0</v>
      </c>
      <c r="M318" s="135">
        <v>0</v>
      </c>
      <c r="N318" s="135">
        <v>1</v>
      </c>
      <c r="O318" s="135">
        <v>0</v>
      </c>
      <c r="P318" s="135">
        <v>1</v>
      </c>
      <c r="Q318" s="135">
        <v>0</v>
      </c>
      <c r="R318" s="135">
        <v>1</v>
      </c>
      <c r="S318" s="135">
        <v>0</v>
      </c>
      <c r="T318" s="135">
        <v>1</v>
      </c>
      <c r="U318" s="135">
        <v>0</v>
      </c>
      <c r="V318" s="135">
        <v>0</v>
      </c>
      <c r="W318" s="135">
        <v>0</v>
      </c>
      <c r="X318" s="135">
        <v>0</v>
      </c>
      <c r="Y318" s="135">
        <v>0</v>
      </c>
      <c r="Z318" s="135">
        <v>0</v>
      </c>
      <c r="AA318" s="135">
        <v>0</v>
      </c>
      <c r="AB318" s="135">
        <v>0</v>
      </c>
      <c r="AC318" s="135">
        <v>0</v>
      </c>
      <c r="AD318" s="135">
        <v>0</v>
      </c>
      <c r="AE318" s="135">
        <v>0</v>
      </c>
      <c r="AF318" s="135">
        <v>0</v>
      </c>
      <c r="AG318" s="135">
        <v>0</v>
      </c>
      <c r="AH318" s="135">
        <v>0</v>
      </c>
      <c r="AI318" s="135">
        <v>0</v>
      </c>
      <c r="AJ318" s="135">
        <v>1</v>
      </c>
      <c r="AK318" s="135">
        <v>1</v>
      </c>
      <c r="AL318" s="135">
        <v>0</v>
      </c>
      <c r="AM318" s="135">
        <v>0</v>
      </c>
      <c r="AN318" s="135">
        <v>0</v>
      </c>
      <c r="AO318" s="135">
        <v>0</v>
      </c>
      <c r="AP318" s="135">
        <v>0</v>
      </c>
      <c r="AQ318" s="135">
        <v>1</v>
      </c>
      <c r="AR318" s="135">
        <v>0</v>
      </c>
      <c r="AS318" s="135">
        <v>1</v>
      </c>
      <c r="AT318" s="135">
        <v>0</v>
      </c>
      <c r="AU318" s="135">
        <v>0</v>
      </c>
      <c r="AV318" s="135">
        <v>1</v>
      </c>
      <c r="AW318" s="135">
        <v>1</v>
      </c>
      <c r="AX318" s="135">
        <v>0</v>
      </c>
      <c r="AY318" s="135">
        <v>0</v>
      </c>
      <c r="AZ318" s="135">
        <v>0</v>
      </c>
      <c r="BA318" s="135">
        <v>0</v>
      </c>
      <c r="BB318" s="135">
        <v>0</v>
      </c>
      <c r="BC318" s="135">
        <v>0</v>
      </c>
      <c r="BD318" s="135">
        <v>0</v>
      </c>
      <c r="BE318" s="135">
        <v>1</v>
      </c>
      <c r="BF318" s="135">
        <v>0</v>
      </c>
      <c r="BG318" s="135">
        <v>0</v>
      </c>
      <c r="BH318" s="135">
        <v>0</v>
      </c>
      <c r="BI318" s="135">
        <v>0</v>
      </c>
      <c r="BJ318" s="135">
        <v>0</v>
      </c>
      <c r="BK318" s="135">
        <v>1</v>
      </c>
      <c r="BL318" s="135">
        <v>0</v>
      </c>
      <c r="BM318" s="135">
        <v>0</v>
      </c>
      <c r="BN318" s="135">
        <v>0</v>
      </c>
      <c r="BO318" s="135">
        <v>0</v>
      </c>
      <c r="BP318" s="135">
        <v>0</v>
      </c>
      <c r="BQ318" s="135">
        <v>0</v>
      </c>
      <c r="BR318" s="135">
        <v>0</v>
      </c>
      <c r="BS318" s="135">
        <v>0</v>
      </c>
      <c r="BT318" s="135">
        <v>0</v>
      </c>
      <c r="BU318" s="135">
        <v>0</v>
      </c>
      <c r="BV318" s="135">
        <v>1</v>
      </c>
      <c r="BW318" s="135">
        <v>0</v>
      </c>
      <c r="BX318" s="135">
        <v>0</v>
      </c>
      <c r="BY318" s="135">
        <v>0</v>
      </c>
      <c r="BZ318" s="135">
        <v>0</v>
      </c>
      <c r="CA318" s="135">
        <v>0</v>
      </c>
      <c r="CB318" s="135">
        <v>0</v>
      </c>
      <c r="CC318" s="135">
        <v>0</v>
      </c>
      <c r="CD318" s="135">
        <v>0</v>
      </c>
      <c r="CE318" s="135">
        <v>0</v>
      </c>
      <c r="CF318" s="135">
        <v>0</v>
      </c>
      <c r="CG318" s="135">
        <v>0</v>
      </c>
      <c r="CH318" s="135">
        <v>0</v>
      </c>
      <c r="CI318" s="135">
        <v>0</v>
      </c>
      <c r="CJ318" s="135">
        <v>0</v>
      </c>
      <c r="CK318" s="135">
        <v>0</v>
      </c>
      <c r="CL318" s="135">
        <v>1</v>
      </c>
      <c r="CM318" s="135">
        <v>0</v>
      </c>
      <c r="CN318" s="135">
        <v>0</v>
      </c>
      <c r="CO318" s="135">
        <v>0</v>
      </c>
      <c r="CP318" s="135">
        <v>0</v>
      </c>
      <c r="CQ318" s="135">
        <v>0</v>
      </c>
      <c r="CR318" s="135">
        <v>0</v>
      </c>
      <c r="CS318" s="135">
        <v>0</v>
      </c>
      <c r="CT318" s="135">
        <v>0</v>
      </c>
      <c r="CU318" s="135">
        <v>0</v>
      </c>
      <c r="CV318" s="135">
        <v>0</v>
      </c>
      <c r="CW318" s="135">
        <v>0</v>
      </c>
      <c r="CX318" s="135"/>
    </row>
    <row r="319" spans="1:102" x14ac:dyDescent="0.35">
      <c r="A319" s="135">
        <v>318</v>
      </c>
      <c r="B319" s="135">
        <v>0</v>
      </c>
      <c r="C319" s="135">
        <v>0</v>
      </c>
      <c r="D319" s="135">
        <v>0</v>
      </c>
      <c r="E319" s="135">
        <v>0</v>
      </c>
      <c r="F319" s="135">
        <v>0</v>
      </c>
      <c r="G319" s="135">
        <v>0</v>
      </c>
      <c r="H319" s="135">
        <v>0</v>
      </c>
      <c r="I319" s="135">
        <v>0</v>
      </c>
      <c r="J319" s="135">
        <v>0</v>
      </c>
      <c r="K319" s="135">
        <v>0</v>
      </c>
      <c r="L319" s="135">
        <v>0</v>
      </c>
      <c r="M319" s="135">
        <v>0</v>
      </c>
      <c r="N319" s="135">
        <v>0</v>
      </c>
      <c r="O319" s="135">
        <v>0</v>
      </c>
      <c r="P319" s="135">
        <v>0</v>
      </c>
      <c r="Q319" s="135">
        <v>0</v>
      </c>
      <c r="R319" s="135">
        <v>1</v>
      </c>
      <c r="S319" s="135">
        <v>0</v>
      </c>
      <c r="T319" s="135">
        <v>0</v>
      </c>
      <c r="U319" s="135">
        <v>0</v>
      </c>
      <c r="V319" s="135">
        <v>0</v>
      </c>
      <c r="W319" s="135">
        <v>0</v>
      </c>
      <c r="X319" s="135">
        <v>0</v>
      </c>
      <c r="Y319" s="135">
        <v>0</v>
      </c>
      <c r="Z319" s="135">
        <v>0</v>
      </c>
      <c r="AA319" s="135">
        <v>0</v>
      </c>
      <c r="AB319" s="135">
        <v>0</v>
      </c>
      <c r="AC319" s="135">
        <v>0</v>
      </c>
      <c r="AD319" s="135">
        <v>0</v>
      </c>
      <c r="AE319" s="135">
        <v>0</v>
      </c>
      <c r="AF319" s="135">
        <v>0</v>
      </c>
      <c r="AG319" s="135">
        <v>0</v>
      </c>
      <c r="AH319" s="135">
        <v>0</v>
      </c>
      <c r="AI319" s="135">
        <v>0</v>
      </c>
      <c r="AJ319" s="135">
        <v>0</v>
      </c>
      <c r="AK319" s="135">
        <v>0</v>
      </c>
      <c r="AL319" s="135">
        <v>0</v>
      </c>
      <c r="AM319" s="135">
        <v>0</v>
      </c>
      <c r="AN319" s="135">
        <v>0</v>
      </c>
      <c r="AO319" s="135">
        <v>0</v>
      </c>
      <c r="AP319" s="135">
        <v>0</v>
      </c>
      <c r="AQ319" s="135">
        <v>1</v>
      </c>
      <c r="AR319" s="135">
        <v>0</v>
      </c>
      <c r="AS319" s="135">
        <v>0</v>
      </c>
      <c r="AT319" s="135">
        <v>0</v>
      </c>
      <c r="AU319" s="135">
        <v>0</v>
      </c>
      <c r="AV319" s="135">
        <v>1</v>
      </c>
      <c r="AW319" s="135">
        <v>0</v>
      </c>
      <c r="AX319" s="135">
        <v>0</v>
      </c>
      <c r="AY319" s="135">
        <v>0</v>
      </c>
      <c r="AZ319" s="135">
        <v>0</v>
      </c>
      <c r="BA319" s="135">
        <v>0</v>
      </c>
      <c r="BB319" s="135">
        <v>0</v>
      </c>
      <c r="BC319" s="135">
        <v>0</v>
      </c>
      <c r="BD319" s="135">
        <v>1</v>
      </c>
      <c r="BE319" s="135">
        <v>0</v>
      </c>
      <c r="BF319" s="135">
        <v>0</v>
      </c>
      <c r="BG319" s="135">
        <v>1</v>
      </c>
      <c r="BH319" s="135">
        <v>0</v>
      </c>
      <c r="BI319" s="135">
        <v>0</v>
      </c>
      <c r="BJ319" s="135">
        <v>0</v>
      </c>
      <c r="BK319" s="135">
        <v>0</v>
      </c>
      <c r="BL319" s="135">
        <v>0</v>
      </c>
      <c r="BM319" s="135">
        <v>0</v>
      </c>
      <c r="BN319" s="135">
        <v>1</v>
      </c>
      <c r="BO319" s="135">
        <v>1</v>
      </c>
      <c r="BP319" s="135">
        <v>0</v>
      </c>
      <c r="BQ319" s="135">
        <v>0</v>
      </c>
      <c r="BR319" s="135">
        <v>0</v>
      </c>
      <c r="BS319" s="135">
        <v>1</v>
      </c>
      <c r="BT319" s="135">
        <v>0</v>
      </c>
      <c r="BU319" s="135">
        <v>0</v>
      </c>
      <c r="BV319" s="135">
        <v>0</v>
      </c>
      <c r="BW319" s="135">
        <v>0</v>
      </c>
      <c r="BX319" s="135">
        <v>0</v>
      </c>
      <c r="BY319" s="135">
        <v>1</v>
      </c>
      <c r="BZ319" s="135">
        <v>0</v>
      </c>
      <c r="CA319" s="135">
        <v>0</v>
      </c>
      <c r="CB319" s="135">
        <v>0</v>
      </c>
      <c r="CC319" s="135">
        <v>0</v>
      </c>
      <c r="CD319" s="135">
        <v>0</v>
      </c>
      <c r="CE319" s="135">
        <v>0</v>
      </c>
      <c r="CF319" s="135">
        <v>0</v>
      </c>
      <c r="CG319" s="135">
        <v>0</v>
      </c>
      <c r="CH319" s="135">
        <v>1</v>
      </c>
      <c r="CI319" s="135">
        <v>1</v>
      </c>
      <c r="CJ319" s="135">
        <v>0</v>
      </c>
      <c r="CK319" s="135">
        <v>0</v>
      </c>
      <c r="CL319" s="135">
        <v>0</v>
      </c>
      <c r="CM319" s="135">
        <v>0</v>
      </c>
      <c r="CN319" s="135">
        <v>0</v>
      </c>
      <c r="CO319" s="135">
        <v>0</v>
      </c>
      <c r="CP319" s="135">
        <v>0</v>
      </c>
      <c r="CQ319" s="135">
        <v>0</v>
      </c>
      <c r="CR319" s="135">
        <v>1</v>
      </c>
      <c r="CS319" s="135">
        <v>0</v>
      </c>
      <c r="CT319" s="135">
        <v>0</v>
      </c>
      <c r="CU319" s="135">
        <v>0</v>
      </c>
      <c r="CV319" s="135">
        <v>0</v>
      </c>
      <c r="CW319" s="135">
        <v>0</v>
      </c>
      <c r="CX319" s="135"/>
    </row>
    <row r="320" spans="1:102" x14ac:dyDescent="0.35">
      <c r="A320" s="135">
        <v>319</v>
      </c>
      <c r="B320" s="135">
        <v>0</v>
      </c>
      <c r="C320" s="135">
        <v>0</v>
      </c>
      <c r="D320" s="135">
        <v>0</v>
      </c>
      <c r="E320" s="135">
        <v>0</v>
      </c>
      <c r="F320" s="135">
        <v>0</v>
      </c>
      <c r="G320" s="135">
        <v>0</v>
      </c>
      <c r="H320" s="135">
        <v>0</v>
      </c>
      <c r="I320" s="135">
        <v>0</v>
      </c>
      <c r="J320" s="135">
        <v>0</v>
      </c>
      <c r="K320" s="135">
        <v>0</v>
      </c>
      <c r="L320" s="135">
        <v>0</v>
      </c>
      <c r="M320" s="135">
        <v>0</v>
      </c>
      <c r="N320" s="135">
        <v>0</v>
      </c>
      <c r="O320" s="135">
        <v>0</v>
      </c>
      <c r="P320" s="135">
        <v>0</v>
      </c>
      <c r="Q320" s="135">
        <v>0</v>
      </c>
      <c r="R320" s="135">
        <v>1</v>
      </c>
      <c r="S320" s="135">
        <v>1</v>
      </c>
      <c r="T320" s="135">
        <v>0</v>
      </c>
      <c r="U320" s="135">
        <v>1</v>
      </c>
      <c r="V320" s="135">
        <v>0</v>
      </c>
      <c r="W320" s="135">
        <v>0</v>
      </c>
      <c r="X320" s="135">
        <v>0</v>
      </c>
      <c r="Y320" s="135">
        <v>0</v>
      </c>
      <c r="Z320" s="135">
        <v>0</v>
      </c>
      <c r="AA320" s="135">
        <v>0</v>
      </c>
      <c r="AB320" s="135">
        <v>0</v>
      </c>
      <c r="AC320" s="135">
        <v>0</v>
      </c>
      <c r="AD320" s="135">
        <v>0</v>
      </c>
      <c r="AE320" s="135">
        <v>0</v>
      </c>
      <c r="AF320" s="135">
        <v>0</v>
      </c>
      <c r="AG320" s="135">
        <v>0</v>
      </c>
      <c r="AH320" s="135">
        <v>1</v>
      </c>
      <c r="AI320" s="135">
        <v>0</v>
      </c>
      <c r="AJ320" s="135">
        <v>0</v>
      </c>
      <c r="AK320" s="135">
        <v>0</v>
      </c>
      <c r="AL320" s="135">
        <v>0</v>
      </c>
      <c r="AM320" s="135">
        <v>0</v>
      </c>
      <c r="AN320" s="135">
        <v>1</v>
      </c>
      <c r="AO320" s="135">
        <v>0</v>
      </c>
      <c r="AP320" s="135">
        <v>1</v>
      </c>
      <c r="AQ320" s="135">
        <v>0</v>
      </c>
      <c r="AR320" s="135">
        <v>0</v>
      </c>
      <c r="AS320" s="135">
        <v>0</v>
      </c>
      <c r="AT320" s="135">
        <v>0</v>
      </c>
      <c r="AU320" s="135">
        <v>0</v>
      </c>
      <c r="AV320" s="135">
        <v>1</v>
      </c>
      <c r="AW320" s="135">
        <v>0</v>
      </c>
      <c r="AX320" s="135">
        <v>0</v>
      </c>
      <c r="AY320" s="135">
        <v>0</v>
      </c>
      <c r="AZ320" s="135">
        <v>0</v>
      </c>
      <c r="BA320" s="135">
        <v>0</v>
      </c>
      <c r="BB320" s="135">
        <v>0</v>
      </c>
      <c r="BC320" s="135">
        <v>1</v>
      </c>
      <c r="BD320" s="135">
        <v>0</v>
      </c>
      <c r="BE320" s="135">
        <v>0</v>
      </c>
      <c r="BF320" s="135">
        <v>0</v>
      </c>
      <c r="BG320" s="135">
        <v>0</v>
      </c>
      <c r="BH320" s="135">
        <v>1</v>
      </c>
      <c r="BI320" s="135">
        <v>0</v>
      </c>
      <c r="BJ320" s="135">
        <v>0</v>
      </c>
      <c r="BK320" s="135">
        <v>0</v>
      </c>
      <c r="BL320" s="135">
        <v>0</v>
      </c>
      <c r="BM320" s="135">
        <v>0</v>
      </c>
      <c r="BN320" s="135">
        <v>0</v>
      </c>
      <c r="BO320" s="135">
        <v>0</v>
      </c>
      <c r="BP320" s="135">
        <v>0</v>
      </c>
      <c r="BQ320" s="135">
        <v>0</v>
      </c>
      <c r="BR320" s="135">
        <v>0</v>
      </c>
      <c r="BS320" s="135">
        <v>0</v>
      </c>
      <c r="BT320" s="135">
        <v>0</v>
      </c>
      <c r="BU320" s="135">
        <v>0</v>
      </c>
      <c r="BV320" s="135">
        <v>0</v>
      </c>
      <c r="BW320" s="135">
        <v>0</v>
      </c>
      <c r="BX320" s="135">
        <v>0</v>
      </c>
      <c r="BY320" s="135">
        <v>1</v>
      </c>
      <c r="BZ320" s="135">
        <v>0</v>
      </c>
      <c r="CA320" s="135">
        <v>0</v>
      </c>
      <c r="CB320" s="135">
        <v>0</v>
      </c>
      <c r="CC320" s="135">
        <v>0</v>
      </c>
      <c r="CD320" s="135">
        <v>0</v>
      </c>
      <c r="CE320" s="135">
        <v>0</v>
      </c>
      <c r="CF320" s="135">
        <v>0</v>
      </c>
      <c r="CG320" s="135">
        <v>0</v>
      </c>
      <c r="CH320" s="135">
        <v>0</v>
      </c>
      <c r="CI320" s="135">
        <v>0</v>
      </c>
      <c r="CJ320" s="135">
        <v>0</v>
      </c>
      <c r="CK320" s="135">
        <v>1</v>
      </c>
      <c r="CL320" s="135">
        <v>0</v>
      </c>
      <c r="CM320" s="135">
        <v>1</v>
      </c>
      <c r="CN320" s="135">
        <v>0</v>
      </c>
      <c r="CO320" s="135">
        <v>0</v>
      </c>
      <c r="CP320" s="135">
        <v>0</v>
      </c>
      <c r="CQ320" s="135">
        <v>0</v>
      </c>
      <c r="CR320" s="135">
        <v>0</v>
      </c>
      <c r="CS320" s="135">
        <v>0</v>
      </c>
      <c r="CT320" s="135">
        <v>1</v>
      </c>
      <c r="CU320" s="135">
        <v>0</v>
      </c>
      <c r="CV320" s="135">
        <v>1</v>
      </c>
      <c r="CW320" s="135">
        <v>0</v>
      </c>
      <c r="CX320" s="135"/>
    </row>
    <row r="321" spans="1:102" x14ac:dyDescent="0.35">
      <c r="A321" s="135">
        <v>320</v>
      </c>
      <c r="B321" s="135">
        <v>1</v>
      </c>
      <c r="C321" s="135">
        <v>0</v>
      </c>
      <c r="D321" s="135">
        <v>0</v>
      </c>
      <c r="E321" s="135">
        <v>1</v>
      </c>
      <c r="F321" s="135">
        <v>1</v>
      </c>
      <c r="G321" s="135">
        <v>1</v>
      </c>
      <c r="H321" s="135">
        <v>0</v>
      </c>
      <c r="I321" s="135">
        <v>0</v>
      </c>
      <c r="J321" s="135">
        <v>0</v>
      </c>
      <c r="K321" s="135">
        <v>0</v>
      </c>
      <c r="L321" s="135">
        <v>0</v>
      </c>
      <c r="M321" s="135">
        <v>0</v>
      </c>
      <c r="N321" s="135">
        <v>0</v>
      </c>
      <c r="O321" s="135">
        <v>0</v>
      </c>
      <c r="P321" s="135">
        <v>1</v>
      </c>
      <c r="Q321" s="135">
        <v>0</v>
      </c>
      <c r="R321" s="135">
        <v>0</v>
      </c>
      <c r="S321" s="135">
        <v>0</v>
      </c>
      <c r="T321" s="135">
        <v>1</v>
      </c>
      <c r="U321" s="135">
        <v>0</v>
      </c>
      <c r="V321" s="135">
        <v>0</v>
      </c>
      <c r="W321" s="135">
        <v>1</v>
      </c>
      <c r="X321" s="135">
        <v>0</v>
      </c>
      <c r="Y321" s="135">
        <v>0</v>
      </c>
      <c r="Z321" s="135">
        <v>0</v>
      </c>
      <c r="AA321" s="135">
        <v>0</v>
      </c>
      <c r="AB321" s="135">
        <v>0</v>
      </c>
      <c r="AC321" s="135">
        <v>0</v>
      </c>
      <c r="AD321" s="135">
        <v>0</v>
      </c>
      <c r="AE321" s="135">
        <v>1</v>
      </c>
      <c r="AF321" s="135">
        <v>0</v>
      </c>
      <c r="AG321" s="135">
        <v>1</v>
      </c>
      <c r="AH321" s="135">
        <v>0</v>
      </c>
      <c r="AI321" s="135">
        <v>0</v>
      </c>
      <c r="AJ321" s="135">
        <v>0</v>
      </c>
      <c r="AK321" s="135">
        <v>0</v>
      </c>
      <c r="AL321" s="135">
        <v>0</v>
      </c>
      <c r="AM321" s="135">
        <v>0</v>
      </c>
      <c r="AN321" s="135">
        <v>0</v>
      </c>
      <c r="AO321" s="135">
        <v>0</v>
      </c>
      <c r="AP321" s="135">
        <v>0</v>
      </c>
      <c r="AQ321" s="135">
        <v>0</v>
      </c>
      <c r="AR321" s="135">
        <v>0</v>
      </c>
      <c r="AS321" s="135">
        <v>0</v>
      </c>
      <c r="AT321" s="135">
        <v>0</v>
      </c>
      <c r="AU321" s="135">
        <v>0</v>
      </c>
      <c r="AV321" s="135">
        <v>1</v>
      </c>
      <c r="AW321" s="135">
        <v>0</v>
      </c>
      <c r="AX321" s="135">
        <v>1</v>
      </c>
      <c r="AY321" s="135">
        <v>0</v>
      </c>
      <c r="AZ321" s="135">
        <v>0</v>
      </c>
      <c r="BA321" s="135">
        <v>0</v>
      </c>
      <c r="BB321" s="135">
        <v>1</v>
      </c>
      <c r="BC321" s="135">
        <v>0</v>
      </c>
      <c r="BD321" s="135">
        <v>0</v>
      </c>
      <c r="BE321" s="135">
        <v>1</v>
      </c>
      <c r="BF321" s="135">
        <v>0</v>
      </c>
      <c r="BG321" s="135">
        <v>0</v>
      </c>
      <c r="BH321" s="135">
        <v>0</v>
      </c>
      <c r="BI321" s="135">
        <v>0</v>
      </c>
      <c r="BJ321" s="135">
        <v>0</v>
      </c>
      <c r="BK321" s="135">
        <v>0</v>
      </c>
      <c r="BL321" s="135">
        <v>0</v>
      </c>
      <c r="BM321" s="135">
        <v>1</v>
      </c>
      <c r="BN321" s="135">
        <v>0</v>
      </c>
      <c r="BO321" s="135">
        <v>0</v>
      </c>
      <c r="BP321" s="135">
        <v>0</v>
      </c>
      <c r="BQ321" s="135">
        <v>1</v>
      </c>
      <c r="BR321" s="135">
        <v>0</v>
      </c>
      <c r="BS321" s="135">
        <v>0</v>
      </c>
      <c r="BT321" s="135">
        <v>0</v>
      </c>
      <c r="BU321" s="135">
        <v>0</v>
      </c>
      <c r="BV321" s="135">
        <v>0</v>
      </c>
      <c r="BW321" s="135">
        <v>0</v>
      </c>
      <c r="BX321" s="135">
        <v>0</v>
      </c>
      <c r="BY321" s="135">
        <v>0</v>
      </c>
      <c r="BZ321" s="135">
        <v>1</v>
      </c>
      <c r="CA321" s="135">
        <v>0</v>
      </c>
      <c r="CB321" s="135">
        <v>0</v>
      </c>
      <c r="CC321" s="135">
        <v>0</v>
      </c>
      <c r="CD321" s="135">
        <v>1</v>
      </c>
      <c r="CE321" s="135">
        <v>0</v>
      </c>
      <c r="CF321" s="135">
        <v>0</v>
      </c>
      <c r="CG321" s="135">
        <v>0</v>
      </c>
      <c r="CH321" s="135">
        <v>0</v>
      </c>
      <c r="CI321" s="135">
        <v>0</v>
      </c>
      <c r="CJ321" s="135">
        <v>0</v>
      </c>
      <c r="CK321" s="135">
        <v>1</v>
      </c>
      <c r="CL321" s="135">
        <v>0</v>
      </c>
      <c r="CM321" s="135">
        <v>0</v>
      </c>
      <c r="CN321" s="135">
        <v>0</v>
      </c>
      <c r="CO321" s="135">
        <v>0</v>
      </c>
      <c r="CP321" s="135">
        <v>0</v>
      </c>
      <c r="CQ321" s="135">
        <v>0</v>
      </c>
      <c r="CR321" s="135">
        <v>0</v>
      </c>
      <c r="CS321" s="135">
        <v>1</v>
      </c>
      <c r="CT321" s="135">
        <v>1</v>
      </c>
      <c r="CU321" s="135">
        <v>0</v>
      </c>
      <c r="CV321" s="135">
        <v>0</v>
      </c>
      <c r="CW321" s="135">
        <v>0</v>
      </c>
      <c r="CX321" s="135"/>
    </row>
    <row r="322" spans="1:102" x14ac:dyDescent="0.35">
      <c r="A322" s="135">
        <v>321</v>
      </c>
      <c r="B322" s="135">
        <v>0</v>
      </c>
      <c r="C322" s="135">
        <v>1</v>
      </c>
      <c r="D322" s="135">
        <v>0</v>
      </c>
      <c r="E322" s="135">
        <v>1</v>
      </c>
      <c r="F322" s="135">
        <v>1</v>
      </c>
      <c r="G322" s="135">
        <v>0</v>
      </c>
      <c r="H322" s="135">
        <v>0</v>
      </c>
      <c r="I322" s="135">
        <v>0</v>
      </c>
      <c r="J322" s="135">
        <v>0</v>
      </c>
      <c r="K322" s="135">
        <v>0</v>
      </c>
      <c r="L322" s="135">
        <v>0</v>
      </c>
      <c r="M322" s="135">
        <v>0</v>
      </c>
      <c r="N322" s="135">
        <v>0</v>
      </c>
      <c r="O322" s="135">
        <v>0</v>
      </c>
      <c r="P322" s="135">
        <v>0</v>
      </c>
      <c r="Q322" s="135">
        <v>1</v>
      </c>
      <c r="R322" s="135">
        <v>0</v>
      </c>
      <c r="S322" s="135">
        <v>0</v>
      </c>
      <c r="T322" s="135">
        <v>0</v>
      </c>
      <c r="U322" s="135">
        <v>1</v>
      </c>
      <c r="V322" s="135">
        <v>0</v>
      </c>
      <c r="W322" s="135">
        <v>0</v>
      </c>
      <c r="X322" s="135">
        <v>0</v>
      </c>
      <c r="Y322" s="135">
        <v>0</v>
      </c>
      <c r="Z322" s="135">
        <v>0</v>
      </c>
      <c r="AA322" s="135">
        <v>0</v>
      </c>
      <c r="AB322" s="135">
        <v>0</v>
      </c>
      <c r="AC322" s="135">
        <v>1</v>
      </c>
      <c r="AD322" s="135">
        <v>0</v>
      </c>
      <c r="AE322" s="135">
        <v>0</v>
      </c>
      <c r="AF322" s="135">
        <v>0</v>
      </c>
      <c r="AG322" s="135">
        <v>1</v>
      </c>
      <c r="AH322" s="135">
        <v>0</v>
      </c>
      <c r="AI322" s="135">
        <v>0</v>
      </c>
      <c r="AJ322" s="135">
        <v>0</v>
      </c>
      <c r="AK322" s="135">
        <v>0</v>
      </c>
      <c r="AL322" s="135">
        <v>0</v>
      </c>
      <c r="AM322" s="135">
        <v>0</v>
      </c>
      <c r="AN322" s="135">
        <v>0</v>
      </c>
      <c r="AO322" s="135">
        <v>0</v>
      </c>
      <c r="AP322" s="135">
        <v>0</v>
      </c>
      <c r="AQ322" s="135">
        <v>0</v>
      </c>
      <c r="AR322" s="135">
        <v>0</v>
      </c>
      <c r="AS322" s="135">
        <v>0</v>
      </c>
      <c r="AT322" s="135">
        <v>0</v>
      </c>
      <c r="AU322" s="135">
        <v>0</v>
      </c>
      <c r="AV322" s="135">
        <v>1</v>
      </c>
      <c r="AW322" s="135">
        <v>0</v>
      </c>
      <c r="AX322" s="135">
        <v>0</v>
      </c>
      <c r="AY322" s="135">
        <v>0</v>
      </c>
      <c r="AZ322" s="135">
        <v>0</v>
      </c>
      <c r="BA322" s="135">
        <v>0</v>
      </c>
      <c r="BB322" s="135">
        <v>0</v>
      </c>
      <c r="BC322" s="135">
        <v>0</v>
      </c>
      <c r="BD322" s="135">
        <v>0</v>
      </c>
      <c r="BE322" s="135">
        <v>0</v>
      </c>
      <c r="BF322" s="135">
        <v>0</v>
      </c>
      <c r="BG322" s="135">
        <v>0</v>
      </c>
      <c r="BH322" s="135">
        <v>0</v>
      </c>
      <c r="BI322" s="135">
        <v>0</v>
      </c>
      <c r="BJ322" s="135">
        <v>0</v>
      </c>
      <c r="BK322" s="135">
        <v>0</v>
      </c>
      <c r="BL322" s="135">
        <v>0</v>
      </c>
      <c r="BM322" s="135">
        <v>0</v>
      </c>
      <c r="BN322" s="135">
        <v>0</v>
      </c>
      <c r="BO322" s="135">
        <v>0</v>
      </c>
      <c r="BP322" s="135">
        <v>0</v>
      </c>
      <c r="BQ322" s="135">
        <v>0</v>
      </c>
      <c r="BR322" s="135">
        <v>0</v>
      </c>
      <c r="BS322" s="135">
        <v>0</v>
      </c>
      <c r="BT322" s="135">
        <v>0</v>
      </c>
      <c r="BU322" s="135">
        <v>0</v>
      </c>
      <c r="BV322" s="135">
        <v>0</v>
      </c>
      <c r="BW322" s="135">
        <v>0</v>
      </c>
      <c r="BX322" s="135">
        <v>0</v>
      </c>
      <c r="BY322" s="135">
        <v>0</v>
      </c>
      <c r="BZ322" s="135">
        <v>0</v>
      </c>
      <c r="CA322" s="135">
        <v>1</v>
      </c>
      <c r="CB322" s="135">
        <v>0</v>
      </c>
      <c r="CC322" s="135">
        <v>0</v>
      </c>
      <c r="CD322" s="135">
        <v>0</v>
      </c>
      <c r="CE322" s="135">
        <v>0</v>
      </c>
      <c r="CF322" s="135">
        <v>0</v>
      </c>
      <c r="CG322" s="135">
        <v>0</v>
      </c>
      <c r="CH322" s="135">
        <v>1</v>
      </c>
      <c r="CI322" s="135">
        <v>0</v>
      </c>
      <c r="CJ322" s="135">
        <v>0</v>
      </c>
      <c r="CK322" s="135">
        <v>1</v>
      </c>
      <c r="CL322" s="135">
        <v>0</v>
      </c>
      <c r="CM322" s="135">
        <v>0</v>
      </c>
      <c r="CN322" s="135">
        <v>0</v>
      </c>
      <c r="CO322" s="135">
        <v>0</v>
      </c>
      <c r="CP322" s="135">
        <v>0</v>
      </c>
      <c r="CQ322" s="135">
        <v>0</v>
      </c>
      <c r="CR322" s="135">
        <v>0</v>
      </c>
      <c r="CS322" s="135">
        <v>0</v>
      </c>
      <c r="CT322" s="135">
        <v>0</v>
      </c>
      <c r="CU322" s="135">
        <v>0</v>
      </c>
      <c r="CV322" s="135">
        <v>0</v>
      </c>
      <c r="CW322" s="135">
        <v>0</v>
      </c>
      <c r="CX322" s="135"/>
    </row>
    <row r="323" spans="1:102" x14ac:dyDescent="0.35">
      <c r="A323" s="135">
        <v>322</v>
      </c>
      <c r="B323" s="135">
        <v>0</v>
      </c>
      <c r="C323" s="135">
        <v>0</v>
      </c>
      <c r="D323" s="135">
        <v>0</v>
      </c>
      <c r="E323" s="135">
        <v>0</v>
      </c>
      <c r="F323" s="135">
        <v>0</v>
      </c>
      <c r="G323" s="135">
        <v>1</v>
      </c>
      <c r="H323" s="135">
        <v>0</v>
      </c>
      <c r="I323" s="135">
        <v>0</v>
      </c>
      <c r="J323" s="135">
        <v>0</v>
      </c>
      <c r="K323" s="135">
        <v>1</v>
      </c>
      <c r="L323" s="135">
        <v>0</v>
      </c>
      <c r="M323" s="135">
        <v>0</v>
      </c>
      <c r="N323" s="135">
        <v>0</v>
      </c>
      <c r="O323" s="135">
        <v>0</v>
      </c>
      <c r="P323" s="135">
        <v>0</v>
      </c>
      <c r="Q323" s="135">
        <v>0</v>
      </c>
      <c r="R323" s="135">
        <v>0</v>
      </c>
      <c r="S323" s="135">
        <v>0</v>
      </c>
      <c r="T323" s="135">
        <v>0</v>
      </c>
      <c r="U323" s="135">
        <v>0</v>
      </c>
      <c r="V323" s="135">
        <v>0</v>
      </c>
      <c r="W323" s="135">
        <v>0</v>
      </c>
      <c r="X323" s="135">
        <v>0</v>
      </c>
      <c r="Y323" s="135">
        <v>0</v>
      </c>
      <c r="Z323" s="135">
        <v>0</v>
      </c>
      <c r="AA323" s="135">
        <v>0</v>
      </c>
      <c r="AB323" s="135">
        <v>0</v>
      </c>
      <c r="AC323" s="135">
        <v>1</v>
      </c>
      <c r="AD323" s="135">
        <v>0</v>
      </c>
      <c r="AE323" s="135">
        <v>0</v>
      </c>
      <c r="AF323" s="135">
        <v>0</v>
      </c>
      <c r="AG323" s="135">
        <v>1</v>
      </c>
      <c r="AH323" s="135">
        <v>2</v>
      </c>
      <c r="AI323" s="135">
        <v>1</v>
      </c>
      <c r="AJ323" s="135">
        <v>0</v>
      </c>
      <c r="AK323" s="135">
        <v>0</v>
      </c>
      <c r="AL323" s="135">
        <v>1</v>
      </c>
      <c r="AM323" s="135">
        <v>0</v>
      </c>
      <c r="AN323" s="135">
        <v>0</v>
      </c>
      <c r="AO323" s="135">
        <v>0</v>
      </c>
      <c r="AP323" s="135">
        <v>1</v>
      </c>
      <c r="AQ323" s="135">
        <v>0</v>
      </c>
      <c r="AR323" s="135">
        <v>0</v>
      </c>
      <c r="AS323" s="135">
        <v>1</v>
      </c>
      <c r="AT323" s="135">
        <v>0</v>
      </c>
      <c r="AU323" s="135">
        <v>0</v>
      </c>
      <c r="AV323" s="135">
        <v>0</v>
      </c>
      <c r="AW323" s="135">
        <v>0</v>
      </c>
      <c r="AX323" s="135">
        <v>0</v>
      </c>
      <c r="AY323" s="135">
        <v>0</v>
      </c>
      <c r="AZ323" s="135">
        <v>0</v>
      </c>
      <c r="BA323" s="135">
        <v>0</v>
      </c>
      <c r="BB323" s="135">
        <v>0</v>
      </c>
      <c r="BC323" s="135">
        <v>0</v>
      </c>
      <c r="BD323" s="135">
        <v>0</v>
      </c>
      <c r="BE323" s="135">
        <v>0</v>
      </c>
      <c r="BF323" s="135">
        <v>0</v>
      </c>
      <c r="BG323" s="135">
        <v>1</v>
      </c>
      <c r="BH323" s="135">
        <v>0</v>
      </c>
      <c r="BI323" s="135">
        <v>0</v>
      </c>
      <c r="BJ323" s="135">
        <v>0</v>
      </c>
      <c r="BK323" s="135">
        <v>0</v>
      </c>
      <c r="BL323" s="135">
        <v>0</v>
      </c>
      <c r="BM323" s="135">
        <v>0</v>
      </c>
      <c r="BN323" s="135">
        <v>0</v>
      </c>
      <c r="BO323" s="135">
        <v>0</v>
      </c>
      <c r="BP323" s="135">
        <v>0</v>
      </c>
      <c r="BQ323" s="135">
        <v>0</v>
      </c>
      <c r="BR323" s="135">
        <v>0</v>
      </c>
      <c r="BS323" s="135">
        <v>0</v>
      </c>
      <c r="BT323" s="135">
        <v>0</v>
      </c>
      <c r="BU323" s="135">
        <v>0</v>
      </c>
      <c r="BV323" s="135">
        <v>0</v>
      </c>
      <c r="BW323" s="135">
        <v>0</v>
      </c>
      <c r="BX323" s="135">
        <v>0</v>
      </c>
      <c r="BY323" s="135">
        <v>0</v>
      </c>
      <c r="BZ323" s="135">
        <v>1</v>
      </c>
      <c r="CA323" s="135">
        <v>0</v>
      </c>
      <c r="CB323" s="135">
        <v>0</v>
      </c>
      <c r="CC323" s="135">
        <v>0</v>
      </c>
      <c r="CD323" s="135">
        <v>0</v>
      </c>
      <c r="CE323" s="135">
        <v>0</v>
      </c>
      <c r="CF323" s="135">
        <v>1</v>
      </c>
      <c r="CG323" s="135">
        <v>0</v>
      </c>
      <c r="CH323" s="135">
        <v>0</v>
      </c>
      <c r="CI323" s="135">
        <v>0</v>
      </c>
      <c r="CJ323" s="135">
        <v>0</v>
      </c>
      <c r="CK323" s="135">
        <v>0</v>
      </c>
      <c r="CL323" s="135">
        <v>0</v>
      </c>
      <c r="CM323" s="135">
        <v>0</v>
      </c>
      <c r="CN323" s="135">
        <v>1</v>
      </c>
      <c r="CO323" s="135">
        <v>0</v>
      </c>
      <c r="CP323" s="135">
        <v>1</v>
      </c>
      <c r="CQ323" s="135">
        <v>0</v>
      </c>
      <c r="CR323" s="135">
        <v>0</v>
      </c>
      <c r="CS323" s="135">
        <v>1</v>
      </c>
      <c r="CT323" s="135">
        <v>0</v>
      </c>
      <c r="CU323" s="135">
        <v>0</v>
      </c>
      <c r="CV323" s="135">
        <v>0</v>
      </c>
      <c r="CW323" s="135">
        <v>1</v>
      </c>
      <c r="CX323" s="135"/>
    </row>
    <row r="324" spans="1:102" x14ac:dyDescent="0.35">
      <c r="A324" s="135">
        <v>323</v>
      </c>
      <c r="B324" s="135">
        <v>0</v>
      </c>
      <c r="C324" s="135">
        <v>0</v>
      </c>
      <c r="D324" s="135">
        <v>0</v>
      </c>
      <c r="E324" s="135">
        <v>0</v>
      </c>
      <c r="F324" s="135">
        <v>0</v>
      </c>
      <c r="G324" s="135">
        <v>0</v>
      </c>
      <c r="H324" s="135">
        <v>0</v>
      </c>
      <c r="I324" s="135">
        <v>0</v>
      </c>
      <c r="J324" s="135">
        <v>0</v>
      </c>
      <c r="K324" s="135">
        <v>0</v>
      </c>
      <c r="L324" s="135">
        <v>0</v>
      </c>
      <c r="M324" s="135">
        <v>0</v>
      </c>
      <c r="N324" s="135">
        <v>0</v>
      </c>
      <c r="O324" s="135">
        <v>0</v>
      </c>
      <c r="P324" s="135">
        <v>0</v>
      </c>
      <c r="Q324" s="135">
        <v>0</v>
      </c>
      <c r="R324" s="135">
        <v>0</v>
      </c>
      <c r="S324" s="135">
        <v>1</v>
      </c>
      <c r="T324" s="135">
        <v>1</v>
      </c>
      <c r="U324" s="135">
        <v>0</v>
      </c>
      <c r="V324" s="135">
        <v>0</v>
      </c>
      <c r="W324" s="135">
        <v>0</v>
      </c>
      <c r="X324" s="135">
        <v>0</v>
      </c>
      <c r="Y324" s="135">
        <v>0</v>
      </c>
      <c r="Z324" s="135">
        <v>0</v>
      </c>
      <c r="AA324" s="135">
        <v>0</v>
      </c>
      <c r="AB324" s="135">
        <v>0</v>
      </c>
      <c r="AC324" s="135">
        <v>0</v>
      </c>
      <c r="AD324" s="135">
        <v>1</v>
      </c>
      <c r="AE324" s="135">
        <v>0</v>
      </c>
      <c r="AF324" s="135">
        <v>0</v>
      </c>
      <c r="AG324" s="135">
        <v>0</v>
      </c>
      <c r="AH324" s="135">
        <v>0</v>
      </c>
      <c r="AI324" s="135">
        <v>0</v>
      </c>
      <c r="AJ324" s="135">
        <v>0</v>
      </c>
      <c r="AK324" s="135">
        <v>1</v>
      </c>
      <c r="AL324" s="135">
        <v>0</v>
      </c>
      <c r="AM324" s="135">
        <v>0</v>
      </c>
      <c r="AN324" s="135">
        <v>0</v>
      </c>
      <c r="AO324" s="135">
        <v>0</v>
      </c>
      <c r="AP324" s="135">
        <v>0</v>
      </c>
      <c r="AQ324" s="135">
        <v>0</v>
      </c>
      <c r="AR324" s="135">
        <v>0</v>
      </c>
      <c r="AS324" s="135">
        <v>0</v>
      </c>
      <c r="AT324" s="135">
        <v>0</v>
      </c>
      <c r="AU324" s="135">
        <v>1</v>
      </c>
      <c r="AV324" s="135">
        <v>0</v>
      </c>
      <c r="AW324" s="135">
        <v>1</v>
      </c>
      <c r="AX324" s="135">
        <v>0</v>
      </c>
      <c r="AY324" s="135">
        <v>0</v>
      </c>
      <c r="AZ324" s="135">
        <v>0</v>
      </c>
      <c r="BA324" s="135">
        <v>0</v>
      </c>
      <c r="BB324" s="135">
        <v>0</v>
      </c>
      <c r="BC324" s="135">
        <v>0</v>
      </c>
      <c r="BD324" s="135">
        <v>0</v>
      </c>
      <c r="BE324" s="135">
        <v>0</v>
      </c>
      <c r="BF324" s="135">
        <v>1</v>
      </c>
      <c r="BG324" s="135">
        <v>0</v>
      </c>
      <c r="BH324" s="135">
        <v>0</v>
      </c>
      <c r="BI324" s="135">
        <v>0</v>
      </c>
      <c r="BJ324" s="135">
        <v>0</v>
      </c>
      <c r="BK324" s="135">
        <v>0</v>
      </c>
      <c r="BL324" s="135">
        <v>0</v>
      </c>
      <c r="BM324" s="135">
        <v>0</v>
      </c>
      <c r="BN324" s="135">
        <v>0</v>
      </c>
      <c r="BO324" s="135">
        <v>0</v>
      </c>
      <c r="BP324" s="135">
        <v>0</v>
      </c>
      <c r="BQ324" s="135">
        <v>1</v>
      </c>
      <c r="BR324" s="135">
        <v>0</v>
      </c>
      <c r="BS324" s="135">
        <v>0</v>
      </c>
      <c r="BT324" s="135">
        <v>0</v>
      </c>
      <c r="BU324" s="135">
        <v>1</v>
      </c>
      <c r="BV324" s="135">
        <v>0</v>
      </c>
      <c r="BW324" s="135">
        <v>0</v>
      </c>
      <c r="BX324" s="135">
        <v>1</v>
      </c>
      <c r="BY324" s="135">
        <v>0</v>
      </c>
      <c r="BZ324" s="135">
        <v>0</v>
      </c>
      <c r="CA324" s="135">
        <v>0</v>
      </c>
      <c r="CB324" s="135">
        <v>0</v>
      </c>
      <c r="CC324" s="135">
        <v>0</v>
      </c>
      <c r="CD324" s="135">
        <v>0</v>
      </c>
      <c r="CE324" s="135">
        <v>0</v>
      </c>
      <c r="CF324" s="135">
        <v>0</v>
      </c>
      <c r="CG324" s="135">
        <v>0</v>
      </c>
      <c r="CH324" s="135">
        <v>0</v>
      </c>
      <c r="CI324" s="135">
        <v>0</v>
      </c>
      <c r="CJ324" s="135">
        <v>1</v>
      </c>
      <c r="CK324" s="135">
        <v>0</v>
      </c>
      <c r="CL324" s="135">
        <v>0</v>
      </c>
      <c r="CM324" s="135">
        <v>0</v>
      </c>
      <c r="CN324" s="135">
        <v>0</v>
      </c>
      <c r="CO324" s="135">
        <v>0</v>
      </c>
      <c r="CP324" s="135">
        <v>0</v>
      </c>
      <c r="CQ324" s="135">
        <v>0</v>
      </c>
      <c r="CR324" s="135">
        <v>0</v>
      </c>
      <c r="CS324" s="135">
        <v>0</v>
      </c>
      <c r="CT324" s="135">
        <v>0</v>
      </c>
      <c r="CU324" s="135">
        <v>1</v>
      </c>
      <c r="CV324" s="135">
        <v>0</v>
      </c>
      <c r="CW324" s="135">
        <v>1</v>
      </c>
      <c r="CX324" s="135"/>
    </row>
    <row r="325" spans="1:102" x14ac:dyDescent="0.35">
      <c r="A325" s="135">
        <v>324</v>
      </c>
      <c r="B325" s="135">
        <v>0</v>
      </c>
      <c r="C325" s="135">
        <v>0</v>
      </c>
      <c r="D325" s="135">
        <v>0</v>
      </c>
      <c r="E325" s="135">
        <v>0</v>
      </c>
      <c r="F325" s="135">
        <v>0</v>
      </c>
      <c r="G325" s="135">
        <v>0</v>
      </c>
      <c r="H325" s="135">
        <v>0</v>
      </c>
      <c r="I325" s="135">
        <v>0</v>
      </c>
      <c r="J325" s="135">
        <v>0</v>
      </c>
      <c r="K325" s="135">
        <v>0</v>
      </c>
      <c r="L325" s="135">
        <v>0</v>
      </c>
      <c r="M325" s="135">
        <v>0</v>
      </c>
      <c r="N325" s="135">
        <v>0</v>
      </c>
      <c r="O325" s="135">
        <v>0</v>
      </c>
      <c r="P325" s="135">
        <v>0</v>
      </c>
      <c r="Q325" s="135">
        <v>0</v>
      </c>
      <c r="R325" s="135">
        <v>0</v>
      </c>
      <c r="S325" s="135">
        <v>0</v>
      </c>
      <c r="T325" s="135">
        <v>0</v>
      </c>
      <c r="U325" s="135">
        <v>0</v>
      </c>
      <c r="V325" s="135">
        <v>0</v>
      </c>
      <c r="W325" s="135">
        <v>0</v>
      </c>
      <c r="X325" s="135">
        <v>0</v>
      </c>
      <c r="Y325" s="135">
        <v>0</v>
      </c>
      <c r="Z325" s="135">
        <v>0</v>
      </c>
      <c r="AA325" s="135">
        <v>1</v>
      </c>
      <c r="AB325" s="135">
        <v>0</v>
      </c>
      <c r="AC325" s="135">
        <v>1</v>
      </c>
      <c r="AD325" s="135">
        <v>0</v>
      </c>
      <c r="AE325" s="135">
        <v>0</v>
      </c>
      <c r="AF325" s="135">
        <v>1</v>
      </c>
      <c r="AG325" s="135">
        <v>0</v>
      </c>
      <c r="AH325" s="135">
        <v>1</v>
      </c>
      <c r="AI325" s="135">
        <v>1</v>
      </c>
      <c r="AJ325" s="135">
        <v>0</v>
      </c>
      <c r="AK325" s="135">
        <v>0</v>
      </c>
      <c r="AL325" s="135">
        <v>0</v>
      </c>
      <c r="AM325" s="135">
        <v>0</v>
      </c>
      <c r="AN325" s="135">
        <v>0</v>
      </c>
      <c r="AO325" s="135">
        <v>0</v>
      </c>
      <c r="AP325" s="135">
        <v>0</v>
      </c>
      <c r="AQ325" s="135">
        <v>0</v>
      </c>
      <c r="AR325" s="135">
        <v>0</v>
      </c>
      <c r="AS325" s="135">
        <v>0</v>
      </c>
      <c r="AT325" s="135">
        <v>0</v>
      </c>
      <c r="AU325" s="135">
        <v>0</v>
      </c>
      <c r="AV325" s="135">
        <v>0</v>
      </c>
      <c r="AW325" s="135">
        <v>0</v>
      </c>
      <c r="AX325" s="135">
        <v>0</v>
      </c>
      <c r="AY325" s="135">
        <v>0</v>
      </c>
      <c r="AZ325" s="135">
        <v>0</v>
      </c>
      <c r="BA325" s="135">
        <v>0</v>
      </c>
      <c r="BB325" s="135">
        <v>1</v>
      </c>
      <c r="BC325" s="135">
        <v>0</v>
      </c>
      <c r="BD325" s="135">
        <v>1</v>
      </c>
      <c r="BE325" s="135">
        <v>0</v>
      </c>
      <c r="BF325" s="135">
        <v>1</v>
      </c>
      <c r="BG325" s="135">
        <v>0</v>
      </c>
      <c r="BH325" s="135">
        <v>0</v>
      </c>
      <c r="BI325" s="135">
        <v>0</v>
      </c>
      <c r="BJ325" s="135">
        <v>0</v>
      </c>
      <c r="BK325" s="135">
        <v>0</v>
      </c>
      <c r="BL325" s="135">
        <v>0</v>
      </c>
      <c r="BM325" s="135">
        <v>0</v>
      </c>
      <c r="BN325" s="135">
        <v>0</v>
      </c>
      <c r="BO325" s="135">
        <v>0</v>
      </c>
      <c r="BP325" s="135">
        <v>0</v>
      </c>
      <c r="BQ325" s="135">
        <v>0</v>
      </c>
      <c r="BR325" s="135">
        <v>0</v>
      </c>
      <c r="BS325" s="135">
        <v>0</v>
      </c>
      <c r="BT325" s="135">
        <v>1</v>
      </c>
      <c r="BU325" s="135">
        <v>0</v>
      </c>
      <c r="BV325" s="135">
        <v>0</v>
      </c>
      <c r="BW325" s="135">
        <v>1</v>
      </c>
      <c r="BX325" s="135">
        <v>0</v>
      </c>
      <c r="BY325" s="135">
        <v>1</v>
      </c>
      <c r="BZ325" s="135">
        <v>0</v>
      </c>
      <c r="CA325" s="135">
        <v>0</v>
      </c>
      <c r="CB325" s="135">
        <v>0</v>
      </c>
      <c r="CC325" s="135">
        <v>0</v>
      </c>
      <c r="CD325" s="135">
        <v>1</v>
      </c>
      <c r="CE325" s="135">
        <v>0</v>
      </c>
      <c r="CF325" s="135">
        <v>0</v>
      </c>
      <c r="CG325" s="135">
        <v>0</v>
      </c>
      <c r="CH325" s="135">
        <v>0</v>
      </c>
      <c r="CI325" s="135">
        <v>0</v>
      </c>
      <c r="CJ325" s="135">
        <v>1</v>
      </c>
      <c r="CK325" s="135">
        <v>0</v>
      </c>
      <c r="CL325" s="135">
        <v>1</v>
      </c>
      <c r="CM325" s="135">
        <v>0</v>
      </c>
      <c r="CN325" s="135">
        <v>0</v>
      </c>
      <c r="CO325" s="135">
        <v>0</v>
      </c>
      <c r="CP325" s="135">
        <v>0</v>
      </c>
      <c r="CQ325" s="135">
        <v>0</v>
      </c>
      <c r="CR325" s="135">
        <v>0</v>
      </c>
      <c r="CS325" s="135">
        <v>0</v>
      </c>
      <c r="CT325" s="135">
        <v>0</v>
      </c>
      <c r="CU325" s="135">
        <v>0</v>
      </c>
      <c r="CV325" s="135">
        <v>0</v>
      </c>
      <c r="CW325" s="135">
        <v>0</v>
      </c>
      <c r="CX325" s="135"/>
    </row>
    <row r="326" spans="1:102" x14ac:dyDescent="0.35">
      <c r="A326" s="135">
        <v>325</v>
      </c>
      <c r="B326" s="135">
        <v>0</v>
      </c>
      <c r="C326" s="135">
        <v>1</v>
      </c>
      <c r="D326" s="135">
        <v>0</v>
      </c>
      <c r="E326" s="135">
        <v>0</v>
      </c>
      <c r="F326" s="135">
        <v>0</v>
      </c>
      <c r="G326" s="135">
        <v>0</v>
      </c>
      <c r="H326" s="135">
        <v>0</v>
      </c>
      <c r="I326" s="135">
        <v>0</v>
      </c>
      <c r="J326" s="135">
        <v>0</v>
      </c>
      <c r="K326" s="135">
        <v>0</v>
      </c>
      <c r="L326" s="135">
        <v>0</v>
      </c>
      <c r="M326" s="135">
        <v>0</v>
      </c>
      <c r="N326" s="135">
        <v>0</v>
      </c>
      <c r="O326" s="135">
        <v>0</v>
      </c>
      <c r="P326" s="135">
        <v>0</v>
      </c>
      <c r="Q326" s="135">
        <v>0</v>
      </c>
      <c r="R326" s="135">
        <v>0</v>
      </c>
      <c r="S326" s="135">
        <v>1</v>
      </c>
      <c r="T326" s="135">
        <v>0</v>
      </c>
      <c r="U326" s="135">
        <v>0</v>
      </c>
      <c r="V326" s="135">
        <v>0</v>
      </c>
      <c r="W326" s="135">
        <v>1</v>
      </c>
      <c r="X326" s="135">
        <v>1</v>
      </c>
      <c r="Y326" s="135">
        <v>0</v>
      </c>
      <c r="Z326" s="135">
        <v>0</v>
      </c>
      <c r="AA326" s="135">
        <v>0</v>
      </c>
      <c r="AB326" s="135">
        <v>0</v>
      </c>
      <c r="AC326" s="135">
        <v>0</v>
      </c>
      <c r="AD326" s="135">
        <v>1</v>
      </c>
      <c r="AE326" s="135">
        <v>0</v>
      </c>
      <c r="AF326" s="135">
        <v>1</v>
      </c>
      <c r="AG326" s="135">
        <v>1</v>
      </c>
      <c r="AH326" s="135">
        <v>0</v>
      </c>
      <c r="AI326" s="135">
        <v>0</v>
      </c>
      <c r="AJ326" s="135">
        <v>1</v>
      </c>
      <c r="AK326" s="135">
        <v>1</v>
      </c>
      <c r="AL326" s="135">
        <v>0</v>
      </c>
      <c r="AM326" s="135">
        <v>0</v>
      </c>
      <c r="AN326" s="135">
        <v>0</v>
      </c>
      <c r="AO326" s="135">
        <v>0</v>
      </c>
      <c r="AP326" s="135">
        <v>0</v>
      </c>
      <c r="AQ326" s="135">
        <v>0</v>
      </c>
      <c r="AR326" s="135">
        <v>0</v>
      </c>
      <c r="AS326" s="135">
        <v>1</v>
      </c>
      <c r="AT326" s="135">
        <v>0</v>
      </c>
      <c r="AU326" s="135">
        <v>0</v>
      </c>
      <c r="AV326" s="135">
        <v>0</v>
      </c>
      <c r="AW326" s="135">
        <v>0</v>
      </c>
      <c r="AX326" s="135">
        <v>1</v>
      </c>
      <c r="AY326" s="135">
        <v>0</v>
      </c>
      <c r="AZ326" s="135">
        <v>0</v>
      </c>
      <c r="BA326" s="135">
        <v>0</v>
      </c>
      <c r="BB326" s="135">
        <v>0</v>
      </c>
      <c r="BC326" s="135">
        <v>1</v>
      </c>
      <c r="BD326" s="135">
        <v>0</v>
      </c>
      <c r="BE326" s="135">
        <v>0</v>
      </c>
      <c r="BF326" s="135">
        <v>0</v>
      </c>
      <c r="BG326" s="135">
        <v>0</v>
      </c>
      <c r="BH326" s="135">
        <v>0</v>
      </c>
      <c r="BI326" s="135">
        <v>0</v>
      </c>
      <c r="BJ326" s="135">
        <v>0</v>
      </c>
      <c r="BK326" s="135">
        <v>0</v>
      </c>
      <c r="BL326" s="135">
        <v>1</v>
      </c>
      <c r="BM326" s="135">
        <v>0</v>
      </c>
      <c r="BN326" s="135">
        <v>0</v>
      </c>
      <c r="BO326" s="135">
        <v>0</v>
      </c>
      <c r="BP326" s="135">
        <v>1</v>
      </c>
      <c r="BQ326" s="135">
        <v>1</v>
      </c>
      <c r="BR326" s="135">
        <v>0</v>
      </c>
      <c r="BS326" s="135">
        <v>0</v>
      </c>
      <c r="BT326" s="135">
        <v>0</v>
      </c>
      <c r="BU326" s="135">
        <v>0</v>
      </c>
      <c r="BV326" s="135">
        <v>0</v>
      </c>
      <c r="BW326" s="135">
        <v>0</v>
      </c>
      <c r="BX326" s="135">
        <v>0</v>
      </c>
      <c r="BY326" s="135">
        <v>1</v>
      </c>
      <c r="BZ326" s="135">
        <v>0</v>
      </c>
      <c r="CA326" s="135">
        <v>0</v>
      </c>
      <c r="CB326" s="135">
        <v>0</v>
      </c>
      <c r="CC326" s="135">
        <v>1</v>
      </c>
      <c r="CD326" s="135">
        <v>0</v>
      </c>
      <c r="CE326" s="135">
        <v>1</v>
      </c>
      <c r="CF326" s="135">
        <v>0</v>
      </c>
      <c r="CG326" s="135">
        <v>0</v>
      </c>
      <c r="CH326" s="135">
        <v>0</v>
      </c>
      <c r="CI326" s="135">
        <v>1</v>
      </c>
      <c r="CJ326" s="135">
        <v>0</v>
      </c>
      <c r="CK326" s="135">
        <v>0</v>
      </c>
      <c r="CL326" s="135">
        <v>0</v>
      </c>
      <c r="CM326" s="135">
        <v>0</v>
      </c>
      <c r="CN326" s="135">
        <v>0</v>
      </c>
      <c r="CO326" s="135">
        <v>0</v>
      </c>
      <c r="CP326" s="135">
        <v>0</v>
      </c>
      <c r="CQ326" s="135">
        <v>1</v>
      </c>
      <c r="CR326" s="135">
        <v>0</v>
      </c>
      <c r="CS326" s="135">
        <v>0</v>
      </c>
      <c r="CT326" s="135">
        <v>0</v>
      </c>
      <c r="CU326" s="135">
        <v>0</v>
      </c>
      <c r="CV326" s="135">
        <v>0</v>
      </c>
      <c r="CW326" s="135">
        <v>0</v>
      </c>
      <c r="CX326" s="135"/>
    </row>
    <row r="327" spans="1:102" x14ac:dyDescent="0.35">
      <c r="A327" s="135">
        <v>326</v>
      </c>
      <c r="B327" s="135">
        <v>0</v>
      </c>
      <c r="C327" s="135">
        <v>0</v>
      </c>
      <c r="D327" s="135">
        <v>0</v>
      </c>
      <c r="E327" s="135">
        <v>0</v>
      </c>
      <c r="F327" s="135">
        <v>0</v>
      </c>
      <c r="G327" s="135">
        <v>0</v>
      </c>
      <c r="H327" s="135">
        <v>1</v>
      </c>
      <c r="I327" s="135">
        <v>0</v>
      </c>
      <c r="J327" s="135">
        <v>0</v>
      </c>
      <c r="K327" s="135">
        <v>0</v>
      </c>
      <c r="L327" s="135">
        <v>0</v>
      </c>
      <c r="M327" s="135">
        <v>0</v>
      </c>
      <c r="N327" s="135">
        <v>0</v>
      </c>
      <c r="O327" s="135">
        <v>0</v>
      </c>
      <c r="P327" s="135">
        <v>0</v>
      </c>
      <c r="Q327" s="135">
        <v>0</v>
      </c>
      <c r="R327" s="135">
        <v>1</v>
      </c>
      <c r="S327" s="135">
        <v>0</v>
      </c>
      <c r="T327" s="135">
        <v>0</v>
      </c>
      <c r="U327" s="135">
        <v>0</v>
      </c>
      <c r="V327" s="135">
        <v>0</v>
      </c>
      <c r="W327" s="135">
        <v>1</v>
      </c>
      <c r="X327" s="135">
        <v>0</v>
      </c>
      <c r="Y327" s="135">
        <v>0</v>
      </c>
      <c r="Z327" s="135">
        <v>0</v>
      </c>
      <c r="AA327" s="135">
        <v>0</v>
      </c>
      <c r="AB327" s="135">
        <v>0</v>
      </c>
      <c r="AC327" s="135">
        <v>1</v>
      </c>
      <c r="AD327" s="135">
        <v>0</v>
      </c>
      <c r="AE327" s="135">
        <v>0</v>
      </c>
      <c r="AF327" s="135">
        <v>0</v>
      </c>
      <c r="AG327" s="135">
        <v>0</v>
      </c>
      <c r="AH327" s="135">
        <v>0</v>
      </c>
      <c r="AI327" s="135">
        <v>0</v>
      </c>
      <c r="AJ327" s="135">
        <v>0</v>
      </c>
      <c r="AK327" s="135">
        <v>0</v>
      </c>
      <c r="AL327" s="135">
        <v>1</v>
      </c>
      <c r="AM327" s="135">
        <v>1</v>
      </c>
      <c r="AN327" s="135">
        <v>1</v>
      </c>
      <c r="AO327" s="135">
        <v>0</v>
      </c>
      <c r="AP327" s="135">
        <v>0</v>
      </c>
      <c r="AQ327" s="135">
        <v>0</v>
      </c>
      <c r="AR327" s="135">
        <v>0</v>
      </c>
      <c r="AS327" s="135">
        <v>0</v>
      </c>
      <c r="AT327" s="135">
        <v>0</v>
      </c>
      <c r="AU327" s="135">
        <v>0</v>
      </c>
      <c r="AV327" s="135">
        <v>1</v>
      </c>
      <c r="AW327" s="135">
        <v>0</v>
      </c>
      <c r="AX327" s="135">
        <v>0</v>
      </c>
      <c r="AY327" s="135">
        <v>0</v>
      </c>
      <c r="AZ327" s="135">
        <v>0</v>
      </c>
      <c r="BA327" s="135">
        <v>0</v>
      </c>
      <c r="BB327" s="135">
        <v>0</v>
      </c>
      <c r="BC327" s="135">
        <v>1</v>
      </c>
      <c r="BD327" s="135">
        <v>0</v>
      </c>
      <c r="BE327" s="135">
        <v>1</v>
      </c>
      <c r="BF327" s="135">
        <v>0</v>
      </c>
      <c r="BG327" s="135">
        <v>0</v>
      </c>
      <c r="BH327" s="135">
        <v>0</v>
      </c>
      <c r="BI327" s="135">
        <v>0</v>
      </c>
      <c r="BJ327" s="135">
        <v>1</v>
      </c>
      <c r="BK327" s="135">
        <v>0</v>
      </c>
      <c r="BL327" s="135">
        <v>0</v>
      </c>
      <c r="BM327" s="135">
        <v>0</v>
      </c>
      <c r="BN327" s="135">
        <v>1</v>
      </c>
      <c r="BO327" s="135">
        <v>0</v>
      </c>
      <c r="BP327" s="135">
        <v>0</v>
      </c>
      <c r="BQ327" s="135">
        <v>1</v>
      </c>
      <c r="BR327" s="135">
        <v>1</v>
      </c>
      <c r="BS327" s="135">
        <v>1</v>
      </c>
      <c r="BT327" s="135">
        <v>0</v>
      </c>
      <c r="BU327" s="135">
        <v>0</v>
      </c>
      <c r="BV327" s="135">
        <v>0</v>
      </c>
      <c r="BW327" s="135">
        <v>0</v>
      </c>
      <c r="BX327" s="135">
        <v>0</v>
      </c>
      <c r="BY327" s="135">
        <v>1</v>
      </c>
      <c r="BZ327" s="135">
        <v>0</v>
      </c>
      <c r="CA327" s="135">
        <v>0</v>
      </c>
      <c r="CB327" s="135">
        <v>0</v>
      </c>
      <c r="CC327" s="135">
        <v>0</v>
      </c>
      <c r="CD327" s="135">
        <v>0</v>
      </c>
      <c r="CE327" s="135">
        <v>0</v>
      </c>
      <c r="CF327" s="135">
        <v>0</v>
      </c>
      <c r="CG327" s="135">
        <v>0</v>
      </c>
      <c r="CH327" s="135">
        <v>0</v>
      </c>
      <c r="CI327" s="135">
        <v>0</v>
      </c>
      <c r="CJ327" s="135">
        <v>0</v>
      </c>
      <c r="CK327" s="135">
        <v>0</v>
      </c>
      <c r="CL327" s="135">
        <v>0</v>
      </c>
      <c r="CM327" s="135">
        <v>1</v>
      </c>
      <c r="CN327" s="135">
        <v>0</v>
      </c>
      <c r="CO327" s="135">
        <v>0</v>
      </c>
      <c r="CP327" s="135">
        <v>0</v>
      </c>
      <c r="CQ327" s="135">
        <v>0</v>
      </c>
      <c r="CR327" s="135">
        <v>0</v>
      </c>
      <c r="CS327" s="135">
        <v>0</v>
      </c>
      <c r="CT327" s="135">
        <v>0</v>
      </c>
      <c r="CU327" s="135">
        <v>1</v>
      </c>
      <c r="CV327" s="135">
        <v>0</v>
      </c>
      <c r="CW327" s="135">
        <v>0</v>
      </c>
      <c r="CX327" s="135"/>
    </row>
    <row r="328" spans="1:102" x14ac:dyDescent="0.35">
      <c r="A328" s="135">
        <v>327</v>
      </c>
      <c r="B328" s="135">
        <v>0</v>
      </c>
      <c r="C328" s="135">
        <v>1</v>
      </c>
      <c r="D328" s="135">
        <v>0</v>
      </c>
      <c r="E328" s="135">
        <v>0</v>
      </c>
      <c r="F328" s="135">
        <v>0</v>
      </c>
      <c r="G328" s="135">
        <v>0</v>
      </c>
      <c r="H328" s="135">
        <v>0</v>
      </c>
      <c r="I328" s="135">
        <v>1</v>
      </c>
      <c r="J328" s="135">
        <v>0</v>
      </c>
      <c r="K328" s="135">
        <v>1</v>
      </c>
      <c r="L328" s="135">
        <v>0</v>
      </c>
      <c r="M328" s="135">
        <v>1</v>
      </c>
      <c r="N328" s="135">
        <v>0</v>
      </c>
      <c r="O328" s="135">
        <v>0</v>
      </c>
      <c r="P328" s="135">
        <v>0</v>
      </c>
      <c r="Q328" s="135">
        <v>0</v>
      </c>
      <c r="R328" s="135">
        <v>0</v>
      </c>
      <c r="S328" s="135">
        <v>1</v>
      </c>
      <c r="T328" s="135">
        <v>1</v>
      </c>
      <c r="U328" s="135">
        <v>0</v>
      </c>
      <c r="V328" s="135">
        <v>0</v>
      </c>
      <c r="W328" s="135">
        <v>0</v>
      </c>
      <c r="X328" s="135">
        <v>0</v>
      </c>
      <c r="Y328" s="135">
        <v>0</v>
      </c>
      <c r="Z328" s="135">
        <v>0</v>
      </c>
      <c r="AA328" s="135">
        <v>0</v>
      </c>
      <c r="AB328" s="135">
        <v>0</v>
      </c>
      <c r="AC328" s="135">
        <v>0</v>
      </c>
      <c r="AD328" s="135">
        <v>0</v>
      </c>
      <c r="AE328" s="135">
        <v>0</v>
      </c>
      <c r="AF328" s="135">
        <v>0</v>
      </c>
      <c r="AG328" s="135">
        <v>0</v>
      </c>
      <c r="AH328" s="135">
        <v>0</v>
      </c>
      <c r="AI328" s="135">
        <v>0</v>
      </c>
      <c r="AJ328" s="135">
        <v>0</v>
      </c>
      <c r="AK328" s="135">
        <v>0</v>
      </c>
      <c r="AL328" s="135">
        <v>0</v>
      </c>
      <c r="AM328" s="135">
        <v>0</v>
      </c>
      <c r="AN328" s="135">
        <v>0</v>
      </c>
      <c r="AO328" s="135">
        <v>1</v>
      </c>
      <c r="AP328" s="135">
        <v>0</v>
      </c>
      <c r="AQ328" s="135">
        <v>0</v>
      </c>
      <c r="AR328" s="135">
        <v>0</v>
      </c>
      <c r="AS328" s="135">
        <v>0</v>
      </c>
      <c r="AT328" s="135">
        <v>0</v>
      </c>
      <c r="AU328" s="135">
        <v>0</v>
      </c>
      <c r="AV328" s="135">
        <v>1</v>
      </c>
      <c r="AW328" s="135">
        <v>0</v>
      </c>
      <c r="AX328" s="135">
        <v>0</v>
      </c>
      <c r="AY328" s="135">
        <v>0</v>
      </c>
      <c r="AZ328" s="135">
        <v>0</v>
      </c>
      <c r="BA328" s="135">
        <v>0</v>
      </c>
      <c r="BB328" s="135">
        <v>0</v>
      </c>
      <c r="BC328" s="135">
        <v>1</v>
      </c>
      <c r="BD328" s="135">
        <v>0</v>
      </c>
      <c r="BE328" s="135">
        <v>1</v>
      </c>
      <c r="BF328" s="135">
        <v>0</v>
      </c>
      <c r="BG328" s="135">
        <v>0</v>
      </c>
      <c r="BH328" s="135">
        <v>0</v>
      </c>
      <c r="BI328" s="135">
        <v>1</v>
      </c>
      <c r="BJ328" s="135">
        <v>0</v>
      </c>
      <c r="BK328" s="135">
        <v>0</v>
      </c>
      <c r="BL328" s="135">
        <v>0</v>
      </c>
      <c r="BM328" s="135">
        <v>0</v>
      </c>
      <c r="BN328" s="135">
        <v>0</v>
      </c>
      <c r="BO328" s="135">
        <v>0</v>
      </c>
      <c r="BP328" s="135">
        <v>0</v>
      </c>
      <c r="BQ328" s="135">
        <v>0</v>
      </c>
      <c r="BR328" s="135">
        <v>0</v>
      </c>
      <c r="BS328" s="135">
        <v>1</v>
      </c>
      <c r="BT328" s="135">
        <v>0</v>
      </c>
      <c r="BU328" s="135">
        <v>0</v>
      </c>
      <c r="BV328" s="135">
        <v>0</v>
      </c>
      <c r="BW328" s="135">
        <v>0</v>
      </c>
      <c r="BX328" s="135">
        <v>0</v>
      </c>
      <c r="BY328" s="135">
        <v>0</v>
      </c>
      <c r="BZ328" s="135">
        <v>0</v>
      </c>
      <c r="CA328" s="135">
        <v>0</v>
      </c>
      <c r="CB328" s="135">
        <v>0</v>
      </c>
      <c r="CC328" s="135">
        <v>1</v>
      </c>
      <c r="CD328" s="135">
        <v>0</v>
      </c>
      <c r="CE328" s="135">
        <v>0</v>
      </c>
      <c r="CF328" s="135">
        <v>0</v>
      </c>
      <c r="CG328" s="135">
        <v>0</v>
      </c>
      <c r="CH328" s="135">
        <v>0</v>
      </c>
      <c r="CI328" s="135">
        <v>0</v>
      </c>
      <c r="CJ328" s="135">
        <v>1</v>
      </c>
      <c r="CK328" s="135">
        <v>0</v>
      </c>
      <c r="CL328" s="135">
        <v>0</v>
      </c>
      <c r="CM328" s="135">
        <v>0</v>
      </c>
      <c r="CN328" s="135">
        <v>1</v>
      </c>
      <c r="CO328" s="135">
        <v>0</v>
      </c>
      <c r="CP328" s="135">
        <v>0</v>
      </c>
      <c r="CQ328" s="135">
        <v>0</v>
      </c>
      <c r="CR328" s="135">
        <v>1</v>
      </c>
      <c r="CS328" s="135">
        <v>0</v>
      </c>
      <c r="CT328" s="135">
        <v>0</v>
      </c>
      <c r="CU328" s="135">
        <v>0</v>
      </c>
      <c r="CV328" s="135">
        <v>0</v>
      </c>
      <c r="CW328" s="135">
        <v>1</v>
      </c>
      <c r="CX328" s="135"/>
    </row>
    <row r="329" spans="1:102" x14ac:dyDescent="0.35">
      <c r="A329" s="135">
        <v>328</v>
      </c>
      <c r="B329" s="135">
        <v>0</v>
      </c>
      <c r="C329" s="135">
        <v>0</v>
      </c>
      <c r="D329" s="135">
        <v>0</v>
      </c>
      <c r="E329" s="135">
        <v>0</v>
      </c>
      <c r="F329" s="135">
        <v>0</v>
      </c>
      <c r="G329" s="135">
        <v>0</v>
      </c>
      <c r="H329" s="135">
        <v>0</v>
      </c>
      <c r="I329" s="135">
        <v>0</v>
      </c>
      <c r="J329" s="135">
        <v>0</v>
      </c>
      <c r="K329" s="135">
        <v>0</v>
      </c>
      <c r="L329" s="135">
        <v>0</v>
      </c>
      <c r="M329" s="135">
        <v>0</v>
      </c>
      <c r="N329" s="135">
        <v>0</v>
      </c>
      <c r="O329" s="135">
        <v>0</v>
      </c>
      <c r="P329" s="135">
        <v>0</v>
      </c>
      <c r="Q329" s="135">
        <v>0</v>
      </c>
      <c r="R329" s="135">
        <v>0</v>
      </c>
      <c r="S329" s="135">
        <v>0</v>
      </c>
      <c r="T329" s="135">
        <v>0</v>
      </c>
      <c r="U329" s="135">
        <v>0</v>
      </c>
      <c r="V329" s="135">
        <v>1</v>
      </c>
      <c r="W329" s="135">
        <v>0</v>
      </c>
      <c r="X329" s="135">
        <v>0</v>
      </c>
      <c r="Y329" s="135">
        <v>0</v>
      </c>
      <c r="Z329" s="135">
        <v>0</v>
      </c>
      <c r="AA329" s="135">
        <v>0</v>
      </c>
      <c r="AB329" s="135">
        <v>0</v>
      </c>
      <c r="AC329" s="135">
        <v>0</v>
      </c>
      <c r="AD329" s="135">
        <v>0</v>
      </c>
      <c r="AE329" s="135">
        <v>0</v>
      </c>
      <c r="AF329" s="135">
        <v>0</v>
      </c>
      <c r="AG329" s="135">
        <v>1</v>
      </c>
      <c r="AH329" s="135">
        <v>1</v>
      </c>
      <c r="AI329" s="135">
        <v>0</v>
      </c>
      <c r="AJ329" s="135">
        <v>0</v>
      </c>
      <c r="AK329" s="135">
        <v>0</v>
      </c>
      <c r="AL329" s="135">
        <v>0</v>
      </c>
      <c r="AM329" s="135">
        <v>0</v>
      </c>
      <c r="AN329" s="135">
        <v>0</v>
      </c>
      <c r="AO329" s="135">
        <v>0</v>
      </c>
      <c r="AP329" s="135">
        <v>0</v>
      </c>
      <c r="AQ329" s="135">
        <v>0</v>
      </c>
      <c r="AR329" s="135">
        <v>0</v>
      </c>
      <c r="AS329" s="135">
        <v>0</v>
      </c>
      <c r="AT329" s="135">
        <v>1</v>
      </c>
      <c r="AU329" s="135">
        <v>0</v>
      </c>
      <c r="AV329" s="135">
        <v>0</v>
      </c>
      <c r="AW329" s="135">
        <v>0</v>
      </c>
      <c r="AX329" s="135">
        <v>0</v>
      </c>
      <c r="AY329" s="135">
        <v>0</v>
      </c>
      <c r="AZ329" s="135">
        <v>0</v>
      </c>
      <c r="BA329" s="135">
        <v>0</v>
      </c>
      <c r="BB329" s="135">
        <v>0</v>
      </c>
      <c r="BC329" s="135">
        <v>0</v>
      </c>
      <c r="BD329" s="135">
        <v>1</v>
      </c>
      <c r="BE329" s="135">
        <v>0</v>
      </c>
      <c r="BF329" s="135">
        <v>0</v>
      </c>
      <c r="BG329" s="135">
        <v>0</v>
      </c>
      <c r="BH329" s="135">
        <v>0</v>
      </c>
      <c r="BI329" s="135">
        <v>0</v>
      </c>
      <c r="BJ329" s="135">
        <v>0</v>
      </c>
      <c r="BK329" s="135">
        <v>0</v>
      </c>
      <c r="BL329" s="135">
        <v>0</v>
      </c>
      <c r="BM329" s="135">
        <v>0</v>
      </c>
      <c r="BN329" s="135">
        <v>0</v>
      </c>
      <c r="BO329" s="135">
        <v>0</v>
      </c>
      <c r="BP329" s="135">
        <v>0</v>
      </c>
      <c r="BQ329" s="135">
        <v>0</v>
      </c>
      <c r="BR329" s="135">
        <v>1</v>
      </c>
      <c r="BS329" s="135">
        <v>0</v>
      </c>
      <c r="BT329" s="135">
        <v>1</v>
      </c>
      <c r="BU329" s="135">
        <v>0</v>
      </c>
      <c r="BV329" s="135">
        <v>0</v>
      </c>
      <c r="BW329" s="135">
        <v>0</v>
      </c>
      <c r="BX329" s="135">
        <v>0</v>
      </c>
      <c r="BY329" s="135">
        <v>0</v>
      </c>
      <c r="BZ329" s="135">
        <v>0</v>
      </c>
      <c r="CA329" s="135">
        <v>0</v>
      </c>
      <c r="CB329" s="135">
        <v>0</v>
      </c>
      <c r="CC329" s="135">
        <v>0</v>
      </c>
      <c r="CD329" s="135">
        <v>0</v>
      </c>
      <c r="CE329" s="135">
        <v>0</v>
      </c>
      <c r="CF329" s="135">
        <v>1</v>
      </c>
      <c r="CG329" s="135">
        <v>0</v>
      </c>
      <c r="CH329" s="135">
        <v>0</v>
      </c>
      <c r="CI329" s="135">
        <v>1</v>
      </c>
      <c r="CJ329" s="135">
        <v>1</v>
      </c>
      <c r="CK329" s="135">
        <v>0</v>
      </c>
      <c r="CL329" s="135">
        <v>0</v>
      </c>
      <c r="CM329" s="135">
        <v>1</v>
      </c>
      <c r="CN329" s="135">
        <v>1</v>
      </c>
      <c r="CO329" s="135">
        <v>0</v>
      </c>
      <c r="CP329" s="135">
        <v>0</v>
      </c>
      <c r="CQ329" s="135">
        <v>1</v>
      </c>
      <c r="CR329" s="135">
        <v>1</v>
      </c>
      <c r="CS329" s="135">
        <v>0</v>
      </c>
      <c r="CT329" s="135">
        <v>0</v>
      </c>
      <c r="CU329" s="135">
        <v>0</v>
      </c>
      <c r="CV329" s="135">
        <v>0</v>
      </c>
      <c r="CW329" s="135">
        <v>0</v>
      </c>
      <c r="CX329" s="135"/>
    </row>
    <row r="330" spans="1:102" x14ac:dyDescent="0.35">
      <c r="A330" s="135">
        <v>329</v>
      </c>
      <c r="B330" s="135">
        <v>0</v>
      </c>
      <c r="C330" s="135">
        <v>0</v>
      </c>
      <c r="D330" s="135">
        <v>1</v>
      </c>
      <c r="E330" s="135">
        <v>2</v>
      </c>
      <c r="F330" s="135">
        <v>0</v>
      </c>
      <c r="G330" s="135">
        <v>0</v>
      </c>
      <c r="H330" s="135">
        <v>0</v>
      </c>
      <c r="I330" s="135">
        <v>0</v>
      </c>
      <c r="J330" s="135">
        <v>0</v>
      </c>
      <c r="K330" s="135">
        <v>0</v>
      </c>
      <c r="L330" s="135">
        <v>0</v>
      </c>
      <c r="M330" s="135">
        <v>0</v>
      </c>
      <c r="N330" s="135">
        <v>0</v>
      </c>
      <c r="O330" s="135">
        <v>0</v>
      </c>
      <c r="P330" s="135">
        <v>1</v>
      </c>
      <c r="Q330" s="135">
        <v>0</v>
      </c>
      <c r="R330" s="135">
        <v>1</v>
      </c>
      <c r="S330" s="135">
        <v>0</v>
      </c>
      <c r="T330" s="135">
        <v>0</v>
      </c>
      <c r="U330" s="135">
        <v>0</v>
      </c>
      <c r="V330" s="135">
        <v>0</v>
      </c>
      <c r="W330" s="135">
        <v>0</v>
      </c>
      <c r="X330" s="135">
        <v>0</v>
      </c>
      <c r="Y330" s="135">
        <v>0</v>
      </c>
      <c r="Z330" s="135">
        <v>0</v>
      </c>
      <c r="AA330" s="135">
        <v>0</v>
      </c>
      <c r="AB330" s="135">
        <v>0</v>
      </c>
      <c r="AC330" s="135">
        <v>0</v>
      </c>
      <c r="AD330" s="135">
        <v>0</v>
      </c>
      <c r="AE330" s="135">
        <v>0</v>
      </c>
      <c r="AF330" s="135">
        <v>0</v>
      </c>
      <c r="AG330" s="135">
        <v>0</v>
      </c>
      <c r="AH330" s="135">
        <v>0</v>
      </c>
      <c r="AI330" s="135">
        <v>0</v>
      </c>
      <c r="AJ330" s="135">
        <v>0</v>
      </c>
      <c r="AK330" s="135">
        <v>0</v>
      </c>
      <c r="AL330" s="135">
        <v>0</v>
      </c>
      <c r="AM330" s="135">
        <v>0</v>
      </c>
      <c r="AN330" s="135">
        <v>0</v>
      </c>
      <c r="AO330" s="135">
        <v>1</v>
      </c>
      <c r="AP330" s="135">
        <v>0</v>
      </c>
      <c r="AQ330" s="135">
        <v>0</v>
      </c>
      <c r="AR330" s="135">
        <v>0</v>
      </c>
      <c r="AS330" s="135">
        <v>0</v>
      </c>
      <c r="AT330" s="135">
        <v>0</v>
      </c>
      <c r="AU330" s="135">
        <v>0</v>
      </c>
      <c r="AV330" s="135">
        <v>0</v>
      </c>
      <c r="AW330" s="135">
        <v>1</v>
      </c>
      <c r="AX330" s="135">
        <v>1</v>
      </c>
      <c r="AY330" s="135">
        <v>0</v>
      </c>
      <c r="AZ330" s="135">
        <v>0</v>
      </c>
      <c r="BA330" s="135">
        <v>0</v>
      </c>
      <c r="BB330" s="135">
        <v>0</v>
      </c>
      <c r="BC330" s="135">
        <v>1</v>
      </c>
      <c r="BD330" s="135">
        <v>0</v>
      </c>
      <c r="BE330" s="135">
        <v>0</v>
      </c>
      <c r="BF330" s="135">
        <v>0</v>
      </c>
      <c r="BG330" s="135">
        <v>0</v>
      </c>
      <c r="BH330" s="135">
        <v>0</v>
      </c>
      <c r="BI330" s="135">
        <v>0</v>
      </c>
      <c r="BJ330" s="135">
        <v>0</v>
      </c>
      <c r="BK330" s="135">
        <v>0</v>
      </c>
      <c r="BL330" s="135">
        <v>0</v>
      </c>
      <c r="BM330" s="135">
        <v>0</v>
      </c>
      <c r="BN330" s="135">
        <v>0</v>
      </c>
      <c r="BO330" s="135">
        <v>0</v>
      </c>
      <c r="BP330" s="135">
        <v>1</v>
      </c>
      <c r="BQ330" s="135">
        <v>0</v>
      </c>
      <c r="BR330" s="135">
        <v>1</v>
      </c>
      <c r="BS330" s="135">
        <v>0</v>
      </c>
      <c r="BT330" s="135">
        <v>1</v>
      </c>
      <c r="BU330" s="135">
        <v>0</v>
      </c>
      <c r="BV330" s="135">
        <v>0</v>
      </c>
      <c r="BW330" s="135">
        <v>0</v>
      </c>
      <c r="BX330" s="135">
        <v>0</v>
      </c>
      <c r="BY330" s="135">
        <v>0</v>
      </c>
      <c r="BZ330" s="135">
        <v>0</v>
      </c>
      <c r="CA330" s="135">
        <v>0</v>
      </c>
      <c r="CB330" s="135">
        <v>0</v>
      </c>
      <c r="CC330" s="135">
        <v>0</v>
      </c>
      <c r="CD330" s="135">
        <v>0</v>
      </c>
      <c r="CE330" s="135">
        <v>0</v>
      </c>
      <c r="CF330" s="135">
        <v>0</v>
      </c>
      <c r="CG330" s="135">
        <v>0</v>
      </c>
      <c r="CH330" s="135">
        <v>0</v>
      </c>
      <c r="CI330" s="135">
        <v>0</v>
      </c>
      <c r="CJ330" s="135">
        <v>1</v>
      </c>
      <c r="CK330" s="135">
        <v>0</v>
      </c>
      <c r="CL330" s="135">
        <v>0</v>
      </c>
      <c r="CM330" s="135">
        <v>0</v>
      </c>
      <c r="CN330" s="135">
        <v>1</v>
      </c>
      <c r="CO330" s="135">
        <v>0</v>
      </c>
      <c r="CP330" s="135">
        <v>0</v>
      </c>
      <c r="CQ330" s="135">
        <v>0</v>
      </c>
      <c r="CR330" s="135">
        <v>0</v>
      </c>
      <c r="CS330" s="135">
        <v>0</v>
      </c>
      <c r="CT330" s="135">
        <v>1</v>
      </c>
      <c r="CU330" s="135">
        <v>0</v>
      </c>
      <c r="CV330" s="135">
        <v>0</v>
      </c>
      <c r="CW330" s="135">
        <v>0</v>
      </c>
      <c r="CX330" s="135"/>
    </row>
    <row r="331" spans="1:102" x14ac:dyDescent="0.35">
      <c r="A331" s="135">
        <v>330</v>
      </c>
      <c r="B331" s="135">
        <v>0</v>
      </c>
      <c r="C331" s="135">
        <v>1</v>
      </c>
      <c r="D331" s="135">
        <v>0</v>
      </c>
      <c r="E331" s="135">
        <v>0</v>
      </c>
      <c r="F331" s="135">
        <v>0</v>
      </c>
      <c r="G331" s="135">
        <v>0</v>
      </c>
      <c r="H331" s="135">
        <v>0</v>
      </c>
      <c r="I331" s="135">
        <v>0</v>
      </c>
      <c r="J331" s="135">
        <v>0</v>
      </c>
      <c r="K331" s="135">
        <v>0</v>
      </c>
      <c r="L331" s="135">
        <v>0</v>
      </c>
      <c r="M331" s="135">
        <v>1</v>
      </c>
      <c r="N331" s="135">
        <v>1</v>
      </c>
      <c r="O331" s="135">
        <v>0</v>
      </c>
      <c r="P331" s="135">
        <v>0</v>
      </c>
      <c r="Q331" s="135">
        <v>0</v>
      </c>
      <c r="R331" s="135">
        <v>0</v>
      </c>
      <c r="S331" s="135">
        <v>0</v>
      </c>
      <c r="T331" s="135">
        <v>0</v>
      </c>
      <c r="U331" s="135">
        <v>0</v>
      </c>
      <c r="V331" s="135">
        <v>0</v>
      </c>
      <c r="W331" s="135">
        <v>0</v>
      </c>
      <c r="X331" s="135">
        <v>0</v>
      </c>
      <c r="Y331" s="135">
        <v>0</v>
      </c>
      <c r="Z331" s="135">
        <v>0</v>
      </c>
      <c r="AA331" s="135">
        <v>0</v>
      </c>
      <c r="AB331" s="135">
        <v>0</v>
      </c>
      <c r="AC331" s="135">
        <v>0</v>
      </c>
      <c r="AD331" s="135">
        <v>0</v>
      </c>
      <c r="AE331" s="135">
        <v>0</v>
      </c>
      <c r="AF331" s="135">
        <v>0</v>
      </c>
      <c r="AG331" s="135">
        <v>0</v>
      </c>
      <c r="AH331" s="135">
        <v>0</v>
      </c>
      <c r="AI331" s="135">
        <v>1</v>
      </c>
      <c r="AJ331" s="135">
        <v>1</v>
      </c>
      <c r="AK331" s="135">
        <v>1</v>
      </c>
      <c r="AL331" s="135">
        <v>0</v>
      </c>
      <c r="AM331" s="135">
        <v>0</v>
      </c>
      <c r="AN331" s="135">
        <v>0</v>
      </c>
      <c r="AO331" s="135">
        <v>0</v>
      </c>
      <c r="AP331" s="135">
        <v>0</v>
      </c>
      <c r="AQ331" s="135">
        <v>0</v>
      </c>
      <c r="AR331" s="135">
        <v>0</v>
      </c>
      <c r="AS331" s="135">
        <v>0</v>
      </c>
      <c r="AT331" s="135">
        <v>0</v>
      </c>
      <c r="AU331" s="135">
        <v>1</v>
      </c>
      <c r="AV331" s="135">
        <v>0</v>
      </c>
      <c r="AW331" s="135">
        <v>0</v>
      </c>
      <c r="AX331" s="135">
        <v>0</v>
      </c>
      <c r="AY331" s="135">
        <v>0</v>
      </c>
      <c r="AZ331" s="135">
        <v>0</v>
      </c>
      <c r="BA331" s="135">
        <v>0</v>
      </c>
      <c r="BB331" s="135">
        <v>1</v>
      </c>
      <c r="BC331" s="135">
        <v>0</v>
      </c>
      <c r="BD331" s="135">
        <v>0</v>
      </c>
      <c r="BE331" s="135">
        <v>1</v>
      </c>
      <c r="BF331" s="135">
        <v>0</v>
      </c>
      <c r="BG331" s="135">
        <v>0</v>
      </c>
      <c r="BH331" s="135">
        <v>0</v>
      </c>
      <c r="BI331" s="135">
        <v>0</v>
      </c>
      <c r="BJ331" s="135">
        <v>0</v>
      </c>
      <c r="BK331" s="135">
        <v>0</v>
      </c>
      <c r="BL331" s="135">
        <v>0</v>
      </c>
      <c r="BM331" s="135">
        <v>0</v>
      </c>
      <c r="BN331" s="135">
        <v>0</v>
      </c>
      <c r="BO331" s="135">
        <v>0</v>
      </c>
      <c r="BP331" s="135">
        <v>0</v>
      </c>
      <c r="BQ331" s="135">
        <v>1</v>
      </c>
      <c r="BR331" s="135">
        <v>0</v>
      </c>
      <c r="BS331" s="135">
        <v>0</v>
      </c>
      <c r="BT331" s="135">
        <v>0</v>
      </c>
      <c r="BU331" s="135">
        <v>0</v>
      </c>
      <c r="BV331" s="135">
        <v>0</v>
      </c>
      <c r="BW331" s="135">
        <v>0</v>
      </c>
      <c r="BX331" s="135">
        <v>0</v>
      </c>
      <c r="BY331" s="135">
        <v>0</v>
      </c>
      <c r="BZ331" s="135">
        <v>0</v>
      </c>
      <c r="CA331" s="135">
        <v>0</v>
      </c>
      <c r="CB331" s="135">
        <v>0</v>
      </c>
      <c r="CC331" s="135">
        <v>0</v>
      </c>
      <c r="CD331" s="135">
        <v>1</v>
      </c>
      <c r="CE331" s="135">
        <v>1</v>
      </c>
      <c r="CF331" s="135">
        <v>0</v>
      </c>
      <c r="CG331" s="135">
        <v>0</v>
      </c>
      <c r="CH331" s="135">
        <v>0</v>
      </c>
      <c r="CI331" s="135">
        <v>0</v>
      </c>
      <c r="CJ331" s="135">
        <v>0</v>
      </c>
      <c r="CK331" s="135">
        <v>0</v>
      </c>
      <c r="CL331" s="135">
        <v>0</v>
      </c>
      <c r="CM331" s="135">
        <v>0</v>
      </c>
      <c r="CN331" s="135">
        <v>0</v>
      </c>
      <c r="CO331" s="135">
        <v>1</v>
      </c>
      <c r="CP331" s="135">
        <v>0</v>
      </c>
      <c r="CQ331" s="135">
        <v>0</v>
      </c>
      <c r="CR331" s="135">
        <v>0</v>
      </c>
      <c r="CS331" s="135">
        <v>0</v>
      </c>
      <c r="CT331" s="135">
        <v>1</v>
      </c>
      <c r="CU331" s="135">
        <v>0</v>
      </c>
      <c r="CV331" s="135">
        <v>0</v>
      </c>
      <c r="CW331" s="135">
        <v>0</v>
      </c>
      <c r="CX331" s="135"/>
    </row>
    <row r="332" spans="1:102" x14ac:dyDescent="0.35">
      <c r="A332" s="135">
        <v>331</v>
      </c>
      <c r="B332" s="135">
        <v>1</v>
      </c>
      <c r="C332" s="135">
        <v>0</v>
      </c>
      <c r="D332" s="135">
        <v>0</v>
      </c>
      <c r="E332" s="135">
        <v>0</v>
      </c>
      <c r="F332" s="135">
        <v>0</v>
      </c>
      <c r="G332" s="135">
        <v>1</v>
      </c>
      <c r="H332" s="135">
        <v>1</v>
      </c>
      <c r="I332" s="135">
        <v>0</v>
      </c>
      <c r="J332" s="135">
        <v>0</v>
      </c>
      <c r="K332" s="135">
        <v>0</v>
      </c>
      <c r="L332" s="135">
        <v>1</v>
      </c>
      <c r="M332" s="135">
        <v>1</v>
      </c>
      <c r="N332" s="135">
        <v>0</v>
      </c>
      <c r="O332" s="135">
        <v>0</v>
      </c>
      <c r="P332" s="135">
        <v>0</v>
      </c>
      <c r="Q332" s="135">
        <v>0</v>
      </c>
      <c r="R332" s="135">
        <v>0</v>
      </c>
      <c r="S332" s="135">
        <v>0</v>
      </c>
      <c r="T332" s="135">
        <v>0</v>
      </c>
      <c r="U332" s="135">
        <v>0</v>
      </c>
      <c r="V332" s="135">
        <v>0</v>
      </c>
      <c r="W332" s="135">
        <v>0</v>
      </c>
      <c r="X332" s="135">
        <v>0</v>
      </c>
      <c r="Y332" s="135">
        <v>0</v>
      </c>
      <c r="Z332" s="135">
        <v>0</v>
      </c>
      <c r="AA332" s="135">
        <v>0</v>
      </c>
      <c r="AB332" s="135">
        <v>0</v>
      </c>
      <c r="AC332" s="135">
        <v>0</v>
      </c>
      <c r="AD332" s="135">
        <v>0</v>
      </c>
      <c r="AE332" s="135">
        <v>0</v>
      </c>
      <c r="AF332" s="135">
        <v>1</v>
      </c>
      <c r="AG332" s="135">
        <v>0</v>
      </c>
      <c r="AH332" s="135">
        <v>0</v>
      </c>
      <c r="AI332" s="135">
        <v>0</v>
      </c>
      <c r="AJ332" s="135">
        <v>0</v>
      </c>
      <c r="AK332" s="135">
        <v>0</v>
      </c>
      <c r="AL332" s="135">
        <v>0</v>
      </c>
      <c r="AM332" s="135">
        <v>0</v>
      </c>
      <c r="AN332" s="135">
        <v>0</v>
      </c>
      <c r="AO332" s="135">
        <v>0</v>
      </c>
      <c r="AP332" s="135">
        <v>0</v>
      </c>
      <c r="AQ332" s="135">
        <v>0</v>
      </c>
      <c r="AR332" s="135">
        <v>2</v>
      </c>
      <c r="AS332" s="135">
        <v>0</v>
      </c>
      <c r="AT332" s="135">
        <v>0</v>
      </c>
      <c r="AU332" s="135">
        <v>0</v>
      </c>
      <c r="AV332" s="135">
        <v>1</v>
      </c>
      <c r="AW332" s="135">
        <v>0</v>
      </c>
      <c r="AX332" s="135">
        <v>0</v>
      </c>
      <c r="AY332" s="135">
        <v>0</v>
      </c>
      <c r="AZ332" s="135">
        <v>0</v>
      </c>
      <c r="BA332" s="135">
        <v>0</v>
      </c>
      <c r="BB332" s="135">
        <v>0</v>
      </c>
      <c r="BC332" s="135">
        <v>0</v>
      </c>
      <c r="BD332" s="135">
        <v>0</v>
      </c>
      <c r="BE332" s="135">
        <v>0</v>
      </c>
      <c r="BF332" s="135">
        <v>0</v>
      </c>
      <c r="BG332" s="135">
        <v>0</v>
      </c>
      <c r="BH332" s="135">
        <v>0</v>
      </c>
      <c r="BI332" s="135">
        <v>0</v>
      </c>
      <c r="BJ332" s="135">
        <v>0</v>
      </c>
      <c r="BK332" s="135">
        <v>0</v>
      </c>
      <c r="BL332" s="135">
        <v>0</v>
      </c>
      <c r="BM332" s="135">
        <v>0</v>
      </c>
      <c r="BN332" s="135">
        <v>0</v>
      </c>
      <c r="BO332" s="135">
        <v>0</v>
      </c>
      <c r="BP332" s="135">
        <v>0</v>
      </c>
      <c r="BQ332" s="135">
        <v>0</v>
      </c>
      <c r="BR332" s="135">
        <v>0</v>
      </c>
      <c r="BS332" s="135">
        <v>0</v>
      </c>
      <c r="BT332" s="135">
        <v>0</v>
      </c>
      <c r="BU332" s="135">
        <v>0</v>
      </c>
      <c r="BV332" s="135">
        <v>0</v>
      </c>
      <c r="BW332" s="135">
        <v>0</v>
      </c>
      <c r="BX332" s="135">
        <v>0</v>
      </c>
      <c r="BY332" s="135">
        <v>0</v>
      </c>
      <c r="BZ332" s="135">
        <v>0</v>
      </c>
      <c r="CA332" s="135">
        <v>0</v>
      </c>
      <c r="CB332" s="135">
        <v>1</v>
      </c>
      <c r="CC332" s="135">
        <v>0</v>
      </c>
      <c r="CD332" s="135">
        <v>1</v>
      </c>
      <c r="CE332" s="135">
        <v>0</v>
      </c>
      <c r="CF332" s="135">
        <v>0</v>
      </c>
      <c r="CG332" s="135">
        <v>0</v>
      </c>
      <c r="CH332" s="135">
        <v>0</v>
      </c>
      <c r="CI332" s="135">
        <v>0</v>
      </c>
      <c r="CJ332" s="135">
        <v>0</v>
      </c>
      <c r="CK332" s="135">
        <v>0</v>
      </c>
      <c r="CL332" s="135">
        <v>0</v>
      </c>
      <c r="CM332" s="135">
        <v>0</v>
      </c>
      <c r="CN332" s="135">
        <v>0</v>
      </c>
      <c r="CO332" s="135">
        <v>0</v>
      </c>
      <c r="CP332" s="135">
        <v>0</v>
      </c>
      <c r="CQ332" s="135">
        <v>0</v>
      </c>
      <c r="CR332" s="135">
        <v>0</v>
      </c>
      <c r="CS332" s="135">
        <v>0</v>
      </c>
      <c r="CT332" s="135">
        <v>0</v>
      </c>
      <c r="CU332" s="135">
        <v>0</v>
      </c>
      <c r="CV332" s="135">
        <v>0</v>
      </c>
      <c r="CW332" s="135">
        <v>1</v>
      </c>
      <c r="CX332" s="135"/>
    </row>
    <row r="333" spans="1:102" x14ac:dyDescent="0.35">
      <c r="A333" s="135">
        <v>332</v>
      </c>
      <c r="B333" s="135">
        <v>0</v>
      </c>
      <c r="C333" s="135">
        <v>1</v>
      </c>
      <c r="D333" s="135">
        <v>0</v>
      </c>
      <c r="E333" s="135">
        <v>0</v>
      </c>
      <c r="F333" s="135">
        <v>0</v>
      </c>
      <c r="G333" s="135">
        <v>0</v>
      </c>
      <c r="H333" s="135">
        <v>0</v>
      </c>
      <c r="I333" s="135">
        <v>0</v>
      </c>
      <c r="J333" s="135">
        <v>0</v>
      </c>
      <c r="K333" s="135">
        <v>0</v>
      </c>
      <c r="L333" s="135">
        <v>0</v>
      </c>
      <c r="M333" s="135">
        <v>0</v>
      </c>
      <c r="N333" s="135">
        <v>0</v>
      </c>
      <c r="O333" s="135">
        <v>1</v>
      </c>
      <c r="P333" s="135">
        <v>0</v>
      </c>
      <c r="Q333" s="135">
        <v>0</v>
      </c>
      <c r="R333" s="135">
        <v>0</v>
      </c>
      <c r="S333" s="135">
        <v>0</v>
      </c>
      <c r="T333" s="135">
        <v>0</v>
      </c>
      <c r="U333" s="135">
        <v>0</v>
      </c>
      <c r="V333" s="135">
        <v>0</v>
      </c>
      <c r="W333" s="135">
        <v>0</v>
      </c>
      <c r="X333" s="135">
        <v>1</v>
      </c>
      <c r="Y333" s="135">
        <v>0</v>
      </c>
      <c r="Z333" s="135">
        <v>0</v>
      </c>
      <c r="AA333" s="135">
        <v>1</v>
      </c>
      <c r="AB333" s="135">
        <v>0</v>
      </c>
      <c r="AC333" s="135">
        <v>1</v>
      </c>
      <c r="AD333" s="135">
        <v>0</v>
      </c>
      <c r="AE333" s="135">
        <v>0</v>
      </c>
      <c r="AF333" s="135">
        <v>0</v>
      </c>
      <c r="AG333" s="135">
        <v>0</v>
      </c>
      <c r="AH333" s="135">
        <v>0</v>
      </c>
      <c r="AI333" s="135">
        <v>0</v>
      </c>
      <c r="AJ333" s="135">
        <v>0</v>
      </c>
      <c r="AK333" s="135">
        <v>0</v>
      </c>
      <c r="AL333" s="135">
        <v>0</v>
      </c>
      <c r="AM333" s="135">
        <v>1</v>
      </c>
      <c r="AN333" s="135">
        <v>0</v>
      </c>
      <c r="AO333" s="135">
        <v>0</v>
      </c>
      <c r="AP333" s="135">
        <v>0</v>
      </c>
      <c r="AQ333" s="135">
        <v>0</v>
      </c>
      <c r="AR333" s="135">
        <v>0</v>
      </c>
      <c r="AS333" s="135">
        <v>0</v>
      </c>
      <c r="AT333" s="135">
        <v>0</v>
      </c>
      <c r="AU333" s="135">
        <v>0</v>
      </c>
      <c r="AV333" s="135">
        <v>0</v>
      </c>
      <c r="AW333" s="135">
        <v>0</v>
      </c>
      <c r="AX333" s="135">
        <v>0</v>
      </c>
      <c r="AY333" s="135">
        <v>0</v>
      </c>
      <c r="AZ333" s="135">
        <v>0</v>
      </c>
      <c r="BA333" s="135">
        <v>0</v>
      </c>
      <c r="BB333" s="135">
        <v>0</v>
      </c>
      <c r="BC333" s="135">
        <v>0</v>
      </c>
      <c r="BD333" s="135">
        <v>0</v>
      </c>
      <c r="BE333" s="135">
        <v>0</v>
      </c>
      <c r="BF333" s="135">
        <v>0</v>
      </c>
      <c r="BG333" s="135">
        <v>0</v>
      </c>
      <c r="BH333" s="135">
        <v>0</v>
      </c>
      <c r="BI333" s="135">
        <v>0</v>
      </c>
      <c r="BJ333" s="135">
        <v>0</v>
      </c>
      <c r="BK333" s="135">
        <v>0</v>
      </c>
      <c r="BL333" s="135">
        <v>0</v>
      </c>
      <c r="BM333" s="135">
        <v>0</v>
      </c>
      <c r="BN333" s="135">
        <v>0</v>
      </c>
      <c r="BO333" s="135">
        <v>0</v>
      </c>
      <c r="BP333" s="135">
        <v>1</v>
      </c>
      <c r="BQ333" s="135">
        <v>0</v>
      </c>
      <c r="BR333" s="135">
        <v>0</v>
      </c>
      <c r="BS333" s="135">
        <v>0</v>
      </c>
      <c r="BT333" s="135">
        <v>0</v>
      </c>
      <c r="BU333" s="135">
        <v>0</v>
      </c>
      <c r="BV333" s="135">
        <v>0</v>
      </c>
      <c r="BW333" s="135">
        <v>0</v>
      </c>
      <c r="BX333" s="135">
        <v>1</v>
      </c>
      <c r="BY333" s="135">
        <v>0</v>
      </c>
      <c r="BZ333" s="135">
        <v>0</v>
      </c>
      <c r="CA333" s="135">
        <v>0</v>
      </c>
      <c r="CB333" s="135">
        <v>0</v>
      </c>
      <c r="CC333" s="135">
        <v>0</v>
      </c>
      <c r="CD333" s="135">
        <v>0</v>
      </c>
      <c r="CE333" s="135">
        <v>0</v>
      </c>
      <c r="CF333" s="135">
        <v>0</v>
      </c>
      <c r="CG333" s="135">
        <v>0</v>
      </c>
      <c r="CH333" s="135">
        <v>0</v>
      </c>
      <c r="CI333" s="135">
        <v>0</v>
      </c>
      <c r="CJ333" s="135">
        <v>0</v>
      </c>
      <c r="CK333" s="135">
        <v>0</v>
      </c>
      <c r="CL333" s="135">
        <v>0</v>
      </c>
      <c r="CM333" s="135">
        <v>1</v>
      </c>
      <c r="CN333" s="135">
        <v>0</v>
      </c>
      <c r="CO333" s="135">
        <v>0</v>
      </c>
      <c r="CP333" s="135">
        <v>0</v>
      </c>
      <c r="CQ333" s="135">
        <v>0</v>
      </c>
      <c r="CR333" s="135">
        <v>0</v>
      </c>
      <c r="CS333" s="135">
        <v>0</v>
      </c>
      <c r="CT333" s="135">
        <v>0</v>
      </c>
      <c r="CU333" s="135">
        <v>0</v>
      </c>
      <c r="CV333" s="135">
        <v>1</v>
      </c>
      <c r="CW333" s="135">
        <v>0</v>
      </c>
      <c r="CX333" s="135"/>
    </row>
    <row r="334" spans="1:102" x14ac:dyDescent="0.35">
      <c r="A334" s="135">
        <v>333</v>
      </c>
      <c r="B334" s="135">
        <v>0</v>
      </c>
      <c r="C334" s="135">
        <v>0</v>
      </c>
      <c r="D334" s="135">
        <v>0</v>
      </c>
      <c r="E334" s="135">
        <v>0</v>
      </c>
      <c r="F334" s="135">
        <v>0</v>
      </c>
      <c r="G334" s="135">
        <v>0</v>
      </c>
      <c r="H334" s="135">
        <v>0</v>
      </c>
      <c r="I334" s="135">
        <v>0</v>
      </c>
      <c r="J334" s="135">
        <v>0</v>
      </c>
      <c r="K334" s="135">
        <v>0</v>
      </c>
      <c r="L334" s="135">
        <v>0</v>
      </c>
      <c r="M334" s="135">
        <v>0</v>
      </c>
      <c r="N334" s="135">
        <v>0</v>
      </c>
      <c r="O334" s="135">
        <v>0</v>
      </c>
      <c r="P334" s="135">
        <v>0</v>
      </c>
      <c r="Q334" s="135">
        <v>0</v>
      </c>
      <c r="R334" s="135">
        <v>0</v>
      </c>
      <c r="S334" s="135">
        <v>0</v>
      </c>
      <c r="T334" s="135">
        <v>0</v>
      </c>
      <c r="U334" s="135">
        <v>0</v>
      </c>
      <c r="V334" s="135">
        <v>0</v>
      </c>
      <c r="W334" s="135">
        <v>0</v>
      </c>
      <c r="X334" s="135">
        <v>0</v>
      </c>
      <c r="Y334" s="135">
        <v>0</v>
      </c>
      <c r="Z334" s="135">
        <v>0</v>
      </c>
      <c r="AA334" s="135">
        <v>1</v>
      </c>
      <c r="AB334" s="135">
        <v>1</v>
      </c>
      <c r="AC334" s="135">
        <v>2</v>
      </c>
      <c r="AD334" s="135">
        <v>0</v>
      </c>
      <c r="AE334" s="135">
        <v>0</v>
      </c>
      <c r="AF334" s="135">
        <v>0</v>
      </c>
      <c r="AG334" s="135">
        <v>0</v>
      </c>
      <c r="AH334" s="135">
        <v>0</v>
      </c>
      <c r="AI334" s="135">
        <v>0</v>
      </c>
      <c r="AJ334" s="135">
        <v>0</v>
      </c>
      <c r="AK334" s="135">
        <v>0</v>
      </c>
      <c r="AL334" s="135">
        <v>1</v>
      </c>
      <c r="AM334" s="135">
        <v>1</v>
      </c>
      <c r="AN334" s="135">
        <v>1</v>
      </c>
      <c r="AO334" s="135">
        <v>0</v>
      </c>
      <c r="AP334" s="135">
        <v>0</v>
      </c>
      <c r="AQ334" s="135">
        <v>0</v>
      </c>
      <c r="AR334" s="135">
        <v>0</v>
      </c>
      <c r="AS334" s="135">
        <v>0</v>
      </c>
      <c r="AT334" s="135">
        <v>0</v>
      </c>
      <c r="AU334" s="135">
        <v>0</v>
      </c>
      <c r="AV334" s="135">
        <v>0</v>
      </c>
      <c r="AW334" s="135">
        <v>0</v>
      </c>
      <c r="AX334" s="135">
        <v>1</v>
      </c>
      <c r="AY334" s="135">
        <v>0</v>
      </c>
      <c r="AZ334" s="135">
        <v>0</v>
      </c>
      <c r="BA334" s="135">
        <v>1</v>
      </c>
      <c r="BB334" s="135">
        <v>0</v>
      </c>
      <c r="BC334" s="135">
        <v>1</v>
      </c>
      <c r="BD334" s="135">
        <v>0</v>
      </c>
      <c r="BE334" s="135">
        <v>0</v>
      </c>
      <c r="BF334" s="135">
        <v>0</v>
      </c>
      <c r="BG334" s="135">
        <v>0</v>
      </c>
      <c r="BH334" s="135">
        <v>0</v>
      </c>
      <c r="BI334" s="135">
        <v>0</v>
      </c>
      <c r="BJ334" s="135">
        <v>0</v>
      </c>
      <c r="BK334" s="135">
        <v>0</v>
      </c>
      <c r="BL334" s="135">
        <v>1</v>
      </c>
      <c r="BM334" s="135">
        <v>0</v>
      </c>
      <c r="BN334" s="135">
        <v>0</v>
      </c>
      <c r="BO334" s="135">
        <v>0</v>
      </c>
      <c r="BP334" s="135">
        <v>0</v>
      </c>
      <c r="BQ334" s="135">
        <v>0</v>
      </c>
      <c r="BR334" s="135">
        <v>0</v>
      </c>
      <c r="BS334" s="135">
        <v>1</v>
      </c>
      <c r="BT334" s="135">
        <v>0</v>
      </c>
      <c r="BU334" s="135">
        <v>0</v>
      </c>
      <c r="BV334" s="135">
        <v>0</v>
      </c>
      <c r="BW334" s="135">
        <v>0</v>
      </c>
      <c r="BX334" s="135">
        <v>0</v>
      </c>
      <c r="BY334" s="135">
        <v>0</v>
      </c>
      <c r="BZ334" s="135">
        <v>0</v>
      </c>
      <c r="CA334" s="135">
        <v>0</v>
      </c>
      <c r="CB334" s="135">
        <v>0</v>
      </c>
      <c r="CC334" s="135">
        <v>0</v>
      </c>
      <c r="CD334" s="135">
        <v>0</v>
      </c>
      <c r="CE334" s="135">
        <v>0</v>
      </c>
      <c r="CF334" s="135">
        <v>1</v>
      </c>
      <c r="CG334" s="135">
        <v>0</v>
      </c>
      <c r="CH334" s="135">
        <v>0</v>
      </c>
      <c r="CI334" s="135">
        <v>0</v>
      </c>
      <c r="CJ334" s="135">
        <v>1</v>
      </c>
      <c r="CK334" s="135">
        <v>0</v>
      </c>
      <c r="CL334" s="135">
        <v>0</v>
      </c>
      <c r="CM334" s="135">
        <v>0</v>
      </c>
      <c r="CN334" s="135">
        <v>0</v>
      </c>
      <c r="CO334" s="135">
        <v>0</v>
      </c>
      <c r="CP334" s="135">
        <v>0</v>
      </c>
      <c r="CQ334" s="135">
        <v>0</v>
      </c>
      <c r="CR334" s="135">
        <v>0</v>
      </c>
      <c r="CS334" s="135">
        <v>0</v>
      </c>
      <c r="CT334" s="135">
        <v>0</v>
      </c>
      <c r="CU334" s="135">
        <v>1</v>
      </c>
      <c r="CV334" s="135">
        <v>1</v>
      </c>
      <c r="CW334" s="135">
        <v>0</v>
      </c>
      <c r="CX334" s="135"/>
    </row>
    <row r="335" spans="1:102" x14ac:dyDescent="0.35">
      <c r="A335" s="135">
        <v>334</v>
      </c>
      <c r="B335" s="135">
        <v>0</v>
      </c>
      <c r="C335" s="135">
        <v>0</v>
      </c>
      <c r="D335" s="135">
        <v>0</v>
      </c>
      <c r="E335" s="135">
        <v>0</v>
      </c>
      <c r="F335" s="135">
        <v>0</v>
      </c>
      <c r="G335" s="135">
        <v>0</v>
      </c>
      <c r="H335" s="135">
        <v>1</v>
      </c>
      <c r="I335" s="135">
        <v>0</v>
      </c>
      <c r="J335" s="135">
        <v>0</v>
      </c>
      <c r="K335" s="135">
        <v>0</v>
      </c>
      <c r="L335" s="135">
        <v>0</v>
      </c>
      <c r="M335" s="135">
        <v>1</v>
      </c>
      <c r="N335" s="135">
        <v>0</v>
      </c>
      <c r="O335" s="135">
        <v>0</v>
      </c>
      <c r="P335" s="135">
        <v>1</v>
      </c>
      <c r="Q335" s="135">
        <v>0</v>
      </c>
      <c r="R335" s="135">
        <v>0</v>
      </c>
      <c r="S335" s="135">
        <v>1</v>
      </c>
      <c r="T335" s="135">
        <v>1</v>
      </c>
      <c r="U335" s="135">
        <v>0</v>
      </c>
      <c r="V335" s="135">
        <v>0</v>
      </c>
      <c r="W335" s="135">
        <v>0</v>
      </c>
      <c r="X335" s="135">
        <v>0</v>
      </c>
      <c r="Y335" s="135">
        <v>0</v>
      </c>
      <c r="Z335" s="135">
        <v>0</v>
      </c>
      <c r="AA335" s="135">
        <v>0</v>
      </c>
      <c r="AB335" s="135">
        <v>0</v>
      </c>
      <c r="AC335" s="135">
        <v>1</v>
      </c>
      <c r="AD335" s="135">
        <v>0</v>
      </c>
      <c r="AE335" s="135">
        <v>0</v>
      </c>
      <c r="AF335" s="135">
        <v>0</v>
      </c>
      <c r="AG335" s="135">
        <v>0</v>
      </c>
      <c r="AH335" s="135">
        <v>1</v>
      </c>
      <c r="AI335" s="135">
        <v>0</v>
      </c>
      <c r="AJ335" s="135">
        <v>1</v>
      </c>
      <c r="AK335" s="135">
        <v>0</v>
      </c>
      <c r="AL335" s="135">
        <v>0</v>
      </c>
      <c r="AM335" s="135">
        <v>0</v>
      </c>
      <c r="AN335" s="135">
        <v>0</v>
      </c>
      <c r="AO335" s="135">
        <v>0</v>
      </c>
      <c r="AP335" s="135">
        <v>0</v>
      </c>
      <c r="AQ335" s="135">
        <v>0</v>
      </c>
      <c r="AR335" s="135">
        <v>0</v>
      </c>
      <c r="AS335" s="135">
        <v>0</v>
      </c>
      <c r="AT335" s="135">
        <v>0</v>
      </c>
      <c r="AU335" s="135">
        <v>0</v>
      </c>
      <c r="AV335" s="135">
        <v>0</v>
      </c>
      <c r="AW335" s="135">
        <v>0</v>
      </c>
      <c r="AX335" s="135">
        <v>0</v>
      </c>
      <c r="AY335" s="135">
        <v>0</v>
      </c>
      <c r="AZ335" s="135">
        <v>0</v>
      </c>
      <c r="BA335" s="135">
        <v>0</v>
      </c>
      <c r="BB335" s="135">
        <v>0</v>
      </c>
      <c r="BC335" s="135">
        <v>0</v>
      </c>
      <c r="BD335" s="135">
        <v>0</v>
      </c>
      <c r="BE335" s="135">
        <v>0</v>
      </c>
      <c r="BF335" s="135">
        <v>0</v>
      </c>
      <c r="BG335" s="135">
        <v>0</v>
      </c>
      <c r="BH335" s="135">
        <v>0</v>
      </c>
      <c r="BI335" s="135">
        <v>0</v>
      </c>
      <c r="BJ335" s="135">
        <v>0</v>
      </c>
      <c r="BK335" s="135">
        <v>0</v>
      </c>
      <c r="BL335" s="135">
        <v>0</v>
      </c>
      <c r="BM335" s="135">
        <v>0</v>
      </c>
      <c r="BN335" s="135">
        <v>0</v>
      </c>
      <c r="BO335" s="135">
        <v>0</v>
      </c>
      <c r="BP335" s="135">
        <v>0</v>
      </c>
      <c r="BQ335" s="135">
        <v>0</v>
      </c>
      <c r="BR335" s="135">
        <v>0</v>
      </c>
      <c r="BS335" s="135">
        <v>0</v>
      </c>
      <c r="BT335" s="135">
        <v>0</v>
      </c>
      <c r="BU335" s="135">
        <v>0</v>
      </c>
      <c r="BV335" s="135">
        <v>0</v>
      </c>
      <c r="BW335" s="135">
        <v>0</v>
      </c>
      <c r="BX335" s="135">
        <v>1</v>
      </c>
      <c r="BY335" s="135">
        <v>0</v>
      </c>
      <c r="BZ335" s="135">
        <v>0</v>
      </c>
      <c r="CA335" s="135">
        <v>0</v>
      </c>
      <c r="CB335" s="135">
        <v>0</v>
      </c>
      <c r="CC335" s="135">
        <v>0</v>
      </c>
      <c r="CD335" s="135">
        <v>0</v>
      </c>
      <c r="CE335" s="135">
        <v>0</v>
      </c>
      <c r="CF335" s="135">
        <v>0</v>
      </c>
      <c r="CG335" s="135">
        <v>1</v>
      </c>
      <c r="CH335" s="135">
        <v>0</v>
      </c>
      <c r="CI335" s="135">
        <v>0</v>
      </c>
      <c r="CJ335" s="135">
        <v>0</v>
      </c>
      <c r="CK335" s="135">
        <v>0</v>
      </c>
      <c r="CL335" s="135">
        <v>0</v>
      </c>
      <c r="CM335" s="135">
        <v>0</v>
      </c>
      <c r="CN335" s="135">
        <v>0</v>
      </c>
      <c r="CO335" s="135">
        <v>1</v>
      </c>
      <c r="CP335" s="135">
        <v>0</v>
      </c>
      <c r="CQ335" s="135">
        <v>1</v>
      </c>
      <c r="CR335" s="135">
        <v>0</v>
      </c>
      <c r="CS335" s="135">
        <v>1</v>
      </c>
      <c r="CT335" s="135">
        <v>0</v>
      </c>
      <c r="CU335" s="135">
        <v>1</v>
      </c>
      <c r="CV335" s="135">
        <v>0</v>
      </c>
      <c r="CW335" s="135">
        <v>0</v>
      </c>
      <c r="CX335" s="135"/>
    </row>
    <row r="336" spans="1:102" x14ac:dyDescent="0.35">
      <c r="A336" s="135">
        <v>335</v>
      </c>
      <c r="B336" s="135">
        <v>0</v>
      </c>
      <c r="C336" s="135">
        <v>0</v>
      </c>
      <c r="D336" s="135">
        <v>0</v>
      </c>
      <c r="E336" s="135">
        <v>0</v>
      </c>
      <c r="F336" s="135">
        <v>0</v>
      </c>
      <c r="G336" s="135">
        <v>0</v>
      </c>
      <c r="H336" s="135">
        <v>0</v>
      </c>
      <c r="I336" s="135">
        <v>0</v>
      </c>
      <c r="J336" s="135">
        <v>0</v>
      </c>
      <c r="K336" s="135">
        <v>1</v>
      </c>
      <c r="L336" s="135">
        <v>0</v>
      </c>
      <c r="M336" s="135">
        <v>0</v>
      </c>
      <c r="N336" s="135">
        <v>0</v>
      </c>
      <c r="O336" s="135">
        <v>0</v>
      </c>
      <c r="P336" s="135">
        <v>0</v>
      </c>
      <c r="Q336" s="135">
        <v>0</v>
      </c>
      <c r="R336" s="135">
        <v>0</v>
      </c>
      <c r="S336" s="135">
        <v>1</v>
      </c>
      <c r="T336" s="135">
        <v>0</v>
      </c>
      <c r="U336" s="135">
        <v>1</v>
      </c>
      <c r="V336" s="135">
        <v>0</v>
      </c>
      <c r="W336" s="135">
        <v>0</v>
      </c>
      <c r="X336" s="135">
        <v>0</v>
      </c>
      <c r="Y336" s="135">
        <v>0</v>
      </c>
      <c r="Z336" s="135">
        <v>1</v>
      </c>
      <c r="AA336" s="135">
        <v>0</v>
      </c>
      <c r="AB336" s="135">
        <v>0</v>
      </c>
      <c r="AC336" s="135">
        <v>0</v>
      </c>
      <c r="AD336" s="135">
        <v>0</v>
      </c>
      <c r="AE336" s="135">
        <v>0</v>
      </c>
      <c r="AF336" s="135">
        <v>0</v>
      </c>
      <c r="AG336" s="135">
        <v>0</v>
      </c>
      <c r="AH336" s="135">
        <v>0</v>
      </c>
      <c r="AI336" s="135">
        <v>0</v>
      </c>
      <c r="AJ336" s="135">
        <v>0</v>
      </c>
      <c r="AK336" s="135">
        <v>0</v>
      </c>
      <c r="AL336" s="135">
        <v>0</v>
      </c>
      <c r="AM336" s="135">
        <v>0</v>
      </c>
      <c r="AN336" s="135">
        <v>0</v>
      </c>
      <c r="AO336" s="135">
        <v>0</v>
      </c>
      <c r="AP336" s="135">
        <v>0</v>
      </c>
      <c r="AQ336" s="135">
        <v>0</v>
      </c>
      <c r="AR336" s="135">
        <v>0</v>
      </c>
      <c r="AS336" s="135">
        <v>0</v>
      </c>
      <c r="AT336" s="135">
        <v>0</v>
      </c>
      <c r="AU336" s="135">
        <v>1</v>
      </c>
      <c r="AV336" s="135">
        <v>0</v>
      </c>
      <c r="AW336" s="135">
        <v>1</v>
      </c>
      <c r="AX336" s="135">
        <v>0</v>
      </c>
      <c r="AY336" s="135">
        <v>0</v>
      </c>
      <c r="AZ336" s="135">
        <v>0</v>
      </c>
      <c r="BA336" s="135">
        <v>0</v>
      </c>
      <c r="BB336" s="135">
        <v>0</v>
      </c>
      <c r="BC336" s="135">
        <v>0</v>
      </c>
      <c r="BD336" s="135">
        <v>0</v>
      </c>
      <c r="BE336" s="135">
        <v>1</v>
      </c>
      <c r="BF336" s="135">
        <v>1</v>
      </c>
      <c r="BG336" s="135">
        <v>1</v>
      </c>
      <c r="BH336" s="135">
        <v>0</v>
      </c>
      <c r="BI336" s="135">
        <v>0</v>
      </c>
      <c r="BJ336" s="135">
        <v>1</v>
      </c>
      <c r="BK336" s="135">
        <v>1</v>
      </c>
      <c r="BL336" s="135">
        <v>0</v>
      </c>
      <c r="BM336" s="135">
        <v>0</v>
      </c>
      <c r="BN336" s="135">
        <v>1</v>
      </c>
      <c r="BO336" s="135">
        <v>0</v>
      </c>
      <c r="BP336" s="135">
        <v>0</v>
      </c>
      <c r="BQ336" s="135">
        <v>0</v>
      </c>
      <c r="BR336" s="135">
        <v>0</v>
      </c>
      <c r="BS336" s="135">
        <v>0</v>
      </c>
      <c r="BT336" s="135">
        <v>0</v>
      </c>
      <c r="BU336" s="135">
        <v>0</v>
      </c>
      <c r="BV336" s="135">
        <v>0</v>
      </c>
      <c r="BW336" s="135">
        <v>0</v>
      </c>
      <c r="BX336" s="135">
        <v>0</v>
      </c>
      <c r="BY336" s="135">
        <v>0</v>
      </c>
      <c r="BZ336" s="135">
        <v>0</v>
      </c>
      <c r="CA336" s="135">
        <v>0</v>
      </c>
      <c r="CB336" s="135">
        <v>0</v>
      </c>
      <c r="CC336" s="135">
        <v>0</v>
      </c>
      <c r="CD336" s="135">
        <v>0</v>
      </c>
      <c r="CE336" s="135">
        <v>0</v>
      </c>
      <c r="CF336" s="135">
        <v>0</v>
      </c>
      <c r="CG336" s="135">
        <v>0</v>
      </c>
      <c r="CH336" s="135">
        <v>0</v>
      </c>
      <c r="CI336" s="135">
        <v>0</v>
      </c>
      <c r="CJ336" s="135">
        <v>0</v>
      </c>
      <c r="CK336" s="135">
        <v>0</v>
      </c>
      <c r="CL336" s="135">
        <v>0</v>
      </c>
      <c r="CM336" s="135">
        <v>0</v>
      </c>
      <c r="CN336" s="135">
        <v>0</v>
      </c>
      <c r="CO336" s="135">
        <v>0</v>
      </c>
      <c r="CP336" s="135">
        <v>0</v>
      </c>
      <c r="CQ336" s="135">
        <v>0</v>
      </c>
      <c r="CR336" s="135">
        <v>0</v>
      </c>
      <c r="CS336" s="135">
        <v>0</v>
      </c>
      <c r="CT336" s="135">
        <v>0</v>
      </c>
      <c r="CU336" s="135">
        <v>0</v>
      </c>
      <c r="CV336" s="135">
        <v>0</v>
      </c>
      <c r="CW336" s="135">
        <v>0</v>
      </c>
      <c r="CX336" s="135"/>
    </row>
    <row r="337" spans="1:102" x14ac:dyDescent="0.35">
      <c r="A337" s="135">
        <v>336</v>
      </c>
      <c r="B337" s="135">
        <v>0</v>
      </c>
      <c r="C337" s="135">
        <v>0</v>
      </c>
      <c r="D337" s="135">
        <v>0</v>
      </c>
      <c r="E337" s="135">
        <v>0</v>
      </c>
      <c r="F337" s="135">
        <v>1</v>
      </c>
      <c r="G337" s="135">
        <v>0</v>
      </c>
      <c r="H337" s="135">
        <v>0</v>
      </c>
      <c r="I337" s="135">
        <v>0</v>
      </c>
      <c r="J337" s="135">
        <v>0</v>
      </c>
      <c r="K337" s="135">
        <v>1</v>
      </c>
      <c r="L337" s="135">
        <v>0</v>
      </c>
      <c r="M337" s="135">
        <v>0</v>
      </c>
      <c r="N337" s="135">
        <v>0</v>
      </c>
      <c r="O337" s="135">
        <v>0</v>
      </c>
      <c r="P337" s="135">
        <v>0</v>
      </c>
      <c r="Q337" s="135">
        <v>0</v>
      </c>
      <c r="R337" s="135">
        <v>0</v>
      </c>
      <c r="S337" s="135">
        <v>0</v>
      </c>
      <c r="T337" s="135">
        <v>0</v>
      </c>
      <c r="U337" s="135">
        <v>0</v>
      </c>
      <c r="V337" s="135">
        <v>0</v>
      </c>
      <c r="W337" s="135">
        <v>0</v>
      </c>
      <c r="X337" s="135">
        <v>0</v>
      </c>
      <c r="Y337" s="135">
        <v>0</v>
      </c>
      <c r="Z337" s="135">
        <v>0</v>
      </c>
      <c r="AA337" s="135">
        <v>0</v>
      </c>
      <c r="AB337" s="135">
        <v>0</v>
      </c>
      <c r="AC337" s="135">
        <v>1</v>
      </c>
      <c r="AD337" s="135">
        <v>0</v>
      </c>
      <c r="AE337" s="135">
        <v>0</v>
      </c>
      <c r="AF337" s="135">
        <v>0</v>
      </c>
      <c r="AG337" s="135">
        <v>0</v>
      </c>
      <c r="AH337" s="135">
        <v>0</v>
      </c>
      <c r="AI337" s="135">
        <v>1</v>
      </c>
      <c r="AJ337" s="135">
        <v>1</v>
      </c>
      <c r="AK337" s="135">
        <v>0</v>
      </c>
      <c r="AL337" s="135">
        <v>0</v>
      </c>
      <c r="AM337" s="135">
        <v>0</v>
      </c>
      <c r="AN337" s="135">
        <v>0</v>
      </c>
      <c r="AO337" s="135">
        <v>0</v>
      </c>
      <c r="AP337" s="135">
        <v>0</v>
      </c>
      <c r="AQ337" s="135">
        <v>0</v>
      </c>
      <c r="AR337" s="135">
        <v>0</v>
      </c>
      <c r="AS337" s="135">
        <v>0</v>
      </c>
      <c r="AT337" s="135">
        <v>0</v>
      </c>
      <c r="AU337" s="135">
        <v>0</v>
      </c>
      <c r="AV337" s="135">
        <v>0</v>
      </c>
      <c r="AW337" s="135">
        <v>0</v>
      </c>
      <c r="AX337" s="135">
        <v>0</v>
      </c>
      <c r="AY337" s="135">
        <v>0</v>
      </c>
      <c r="AZ337" s="135">
        <v>0</v>
      </c>
      <c r="BA337" s="135">
        <v>0</v>
      </c>
      <c r="BB337" s="135">
        <v>0</v>
      </c>
      <c r="BC337" s="135">
        <v>0</v>
      </c>
      <c r="BD337" s="135">
        <v>0</v>
      </c>
      <c r="BE337" s="135">
        <v>0</v>
      </c>
      <c r="BF337" s="135">
        <v>0</v>
      </c>
      <c r="BG337" s="135">
        <v>0</v>
      </c>
      <c r="BH337" s="135">
        <v>1</v>
      </c>
      <c r="BI337" s="135">
        <v>0</v>
      </c>
      <c r="BJ337" s="135">
        <v>0</v>
      </c>
      <c r="BK337" s="135">
        <v>0</v>
      </c>
      <c r="BL337" s="135">
        <v>0</v>
      </c>
      <c r="BM337" s="135">
        <v>0</v>
      </c>
      <c r="BN337" s="135">
        <v>0</v>
      </c>
      <c r="BO337" s="135">
        <v>0</v>
      </c>
      <c r="BP337" s="135">
        <v>1</v>
      </c>
      <c r="BQ337" s="135">
        <v>0</v>
      </c>
      <c r="BR337" s="135">
        <v>0</v>
      </c>
      <c r="BS337" s="135">
        <v>0</v>
      </c>
      <c r="BT337" s="135">
        <v>1</v>
      </c>
      <c r="BU337" s="135">
        <v>0</v>
      </c>
      <c r="BV337" s="135">
        <v>0</v>
      </c>
      <c r="BW337" s="135">
        <v>0</v>
      </c>
      <c r="BX337" s="135">
        <v>0</v>
      </c>
      <c r="BY337" s="135">
        <v>0</v>
      </c>
      <c r="BZ337" s="135">
        <v>0</v>
      </c>
      <c r="CA337" s="135">
        <v>0</v>
      </c>
      <c r="CB337" s="135">
        <v>0</v>
      </c>
      <c r="CC337" s="135">
        <v>0</v>
      </c>
      <c r="CD337" s="135">
        <v>0</v>
      </c>
      <c r="CE337" s="135">
        <v>0</v>
      </c>
      <c r="CF337" s="135">
        <v>0</v>
      </c>
      <c r="CG337" s="135">
        <v>0</v>
      </c>
      <c r="CH337" s="135">
        <v>0</v>
      </c>
      <c r="CI337" s="135">
        <v>0</v>
      </c>
      <c r="CJ337" s="135">
        <v>0</v>
      </c>
      <c r="CK337" s="135">
        <v>1</v>
      </c>
      <c r="CL337" s="135">
        <v>0</v>
      </c>
      <c r="CM337" s="135">
        <v>0</v>
      </c>
      <c r="CN337" s="135">
        <v>0</v>
      </c>
      <c r="CO337" s="135">
        <v>0</v>
      </c>
      <c r="CP337" s="135">
        <v>0</v>
      </c>
      <c r="CQ337" s="135">
        <v>0</v>
      </c>
      <c r="CR337" s="135">
        <v>0</v>
      </c>
      <c r="CS337" s="135">
        <v>0</v>
      </c>
      <c r="CT337" s="135">
        <v>1</v>
      </c>
      <c r="CU337" s="135">
        <v>0</v>
      </c>
      <c r="CV337" s="135">
        <v>0</v>
      </c>
      <c r="CW337" s="135">
        <v>1</v>
      </c>
      <c r="CX337" s="135"/>
    </row>
    <row r="338" spans="1:102" x14ac:dyDescent="0.35">
      <c r="A338" s="135">
        <v>337</v>
      </c>
      <c r="B338" s="135">
        <v>0</v>
      </c>
      <c r="C338" s="135">
        <v>0</v>
      </c>
      <c r="D338" s="135">
        <v>0</v>
      </c>
      <c r="E338" s="135">
        <v>0</v>
      </c>
      <c r="F338" s="135">
        <v>0</v>
      </c>
      <c r="G338" s="135">
        <v>0</v>
      </c>
      <c r="H338" s="135">
        <v>0</v>
      </c>
      <c r="I338" s="135">
        <v>1</v>
      </c>
      <c r="J338" s="135">
        <v>0</v>
      </c>
      <c r="K338" s="135">
        <v>0</v>
      </c>
      <c r="L338" s="135">
        <v>0</v>
      </c>
      <c r="M338" s="135">
        <v>1</v>
      </c>
      <c r="N338" s="135">
        <v>0</v>
      </c>
      <c r="O338" s="135">
        <v>1</v>
      </c>
      <c r="P338" s="135">
        <v>0</v>
      </c>
      <c r="Q338" s="135">
        <v>0</v>
      </c>
      <c r="R338" s="135">
        <v>0</v>
      </c>
      <c r="S338" s="135">
        <v>0</v>
      </c>
      <c r="T338" s="135">
        <v>0</v>
      </c>
      <c r="U338" s="135">
        <v>0</v>
      </c>
      <c r="V338" s="135">
        <v>0</v>
      </c>
      <c r="W338" s="135">
        <v>1</v>
      </c>
      <c r="X338" s="135">
        <v>0</v>
      </c>
      <c r="Y338" s="135">
        <v>1</v>
      </c>
      <c r="Z338" s="135">
        <v>0</v>
      </c>
      <c r="AA338" s="135">
        <v>0</v>
      </c>
      <c r="AB338" s="135">
        <v>0</v>
      </c>
      <c r="AC338" s="135">
        <v>0</v>
      </c>
      <c r="AD338" s="135">
        <v>0</v>
      </c>
      <c r="AE338" s="135">
        <v>0</v>
      </c>
      <c r="AF338" s="135">
        <v>0</v>
      </c>
      <c r="AG338" s="135">
        <v>1</v>
      </c>
      <c r="AH338" s="135">
        <v>0</v>
      </c>
      <c r="AI338" s="135">
        <v>0</v>
      </c>
      <c r="AJ338" s="135">
        <v>1</v>
      </c>
      <c r="AK338" s="135">
        <v>0</v>
      </c>
      <c r="AL338" s="135">
        <v>0</v>
      </c>
      <c r="AM338" s="135">
        <v>1</v>
      </c>
      <c r="AN338" s="135">
        <v>0</v>
      </c>
      <c r="AO338" s="135">
        <v>0</v>
      </c>
      <c r="AP338" s="135">
        <v>0</v>
      </c>
      <c r="AQ338" s="135">
        <v>0</v>
      </c>
      <c r="AR338" s="135">
        <v>0</v>
      </c>
      <c r="AS338" s="135">
        <v>0</v>
      </c>
      <c r="AT338" s="135">
        <v>0</v>
      </c>
      <c r="AU338" s="135">
        <v>1</v>
      </c>
      <c r="AV338" s="135">
        <v>1</v>
      </c>
      <c r="AW338" s="135">
        <v>0</v>
      </c>
      <c r="AX338" s="135">
        <v>0</v>
      </c>
      <c r="AY338" s="135">
        <v>0</v>
      </c>
      <c r="AZ338" s="135">
        <v>0</v>
      </c>
      <c r="BA338" s="135">
        <v>0</v>
      </c>
      <c r="BB338" s="135">
        <v>0</v>
      </c>
      <c r="BC338" s="135">
        <v>1</v>
      </c>
      <c r="BD338" s="135">
        <v>0</v>
      </c>
      <c r="BE338" s="135">
        <v>0</v>
      </c>
      <c r="BF338" s="135">
        <v>0</v>
      </c>
      <c r="BG338" s="135">
        <v>0</v>
      </c>
      <c r="BH338" s="135">
        <v>0</v>
      </c>
      <c r="BI338" s="135">
        <v>0</v>
      </c>
      <c r="BJ338" s="135">
        <v>0</v>
      </c>
      <c r="BK338" s="135">
        <v>0</v>
      </c>
      <c r="BL338" s="135">
        <v>0</v>
      </c>
      <c r="BM338" s="135">
        <v>0</v>
      </c>
      <c r="BN338" s="135">
        <v>1</v>
      </c>
      <c r="BO338" s="135">
        <v>0</v>
      </c>
      <c r="BP338" s="135">
        <v>1</v>
      </c>
      <c r="BQ338" s="135">
        <v>0</v>
      </c>
      <c r="BR338" s="135">
        <v>0</v>
      </c>
      <c r="BS338" s="135">
        <v>0</v>
      </c>
      <c r="BT338" s="135">
        <v>1</v>
      </c>
      <c r="BU338" s="135">
        <v>0</v>
      </c>
      <c r="BV338" s="135">
        <v>0</v>
      </c>
      <c r="BW338" s="135">
        <v>0</v>
      </c>
      <c r="BX338" s="135">
        <v>1</v>
      </c>
      <c r="BY338" s="135">
        <v>1</v>
      </c>
      <c r="BZ338" s="135">
        <v>0</v>
      </c>
      <c r="CA338" s="135">
        <v>0</v>
      </c>
      <c r="CB338" s="135">
        <v>0</v>
      </c>
      <c r="CC338" s="135">
        <v>0</v>
      </c>
      <c r="CD338" s="135">
        <v>1</v>
      </c>
      <c r="CE338" s="135">
        <v>1</v>
      </c>
      <c r="CF338" s="135">
        <v>1</v>
      </c>
      <c r="CG338" s="135">
        <v>0</v>
      </c>
      <c r="CH338" s="135">
        <v>2</v>
      </c>
      <c r="CI338" s="135">
        <v>0</v>
      </c>
      <c r="CJ338" s="135">
        <v>0</v>
      </c>
      <c r="CK338" s="135">
        <v>0</v>
      </c>
      <c r="CL338" s="135">
        <v>0</v>
      </c>
      <c r="CM338" s="135">
        <v>0</v>
      </c>
      <c r="CN338" s="135">
        <v>0</v>
      </c>
      <c r="CO338" s="135">
        <v>0</v>
      </c>
      <c r="CP338" s="135">
        <v>0</v>
      </c>
      <c r="CQ338" s="135">
        <v>0</v>
      </c>
      <c r="CR338" s="135">
        <v>0</v>
      </c>
      <c r="CS338" s="135">
        <v>0</v>
      </c>
      <c r="CT338" s="135">
        <v>0</v>
      </c>
      <c r="CU338" s="135">
        <v>0</v>
      </c>
      <c r="CV338" s="135">
        <v>0</v>
      </c>
      <c r="CW338" s="135">
        <v>0</v>
      </c>
      <c r="CX338" s="135"/>
    </row>
    <row r="339" spans="1:102" x14ac:dyDescent="0.35">
      <c r="A339" s="135">
        <v>338</v>
      </c>
      <c r="B339" s="135">
        <v>1</v>
      </c>
      <c r="C339" s="135">
        <v>0</v>
      </c>
      <c r="D339" s="135">
        <v>0</v>
      </c>
      <c r="E339" s="135">
        <v>0</v>
      </c>
      <c r="F339" s="135">
        <v>0</v>
      </c>
      <c r="G339" s="135">
        <v>0</v>
      </c>
      <c r="H339" s="135">
        <v>0</v>
      </c>
      <c r="I339" s="135">
        <v>0</v>
      </c>
      <c r="J339" s="135">
        <v>1</v>
      </c>
      <c r="K339" s="135">
        <v>0</v>
      </c>
      <c r="L339" s="135">
        <v>0</v>
      </c>
      <c r="M339" s="135">
        <v>0</v>
      </c>
      <c r="N339" s="135">
        <v>0</v>
      </c>
      <c r="O339" s="135">
        <v>1</v>
      </c>
      <c r="P339" s="135">
        <v>0</v>
      </c>
      <c r="Q339" s="135">
        <v>0</v>
      </c>
      <c r="R339" s="135">
        <v>0</v>
      </c>
      <c r="S339" s="135">
        <v>0</v>
      </c>
      <c r="T339" s="135">
        <v>0</v>
      </c>
      <c r="U339" s="135">
        <v>1</v>
      </c>
      <c r="V339" s="135">
        <v>0</v>
      </c>
      <c r="W339" s="135">
        <v>0</v>
      </c>
      <c r="X339" s="135">
        <v>0</v>
      </c>
      <c r="Y339" s="135">
        <v>0</v>
      </c>
      <c r="Z339" s="135">
        <v>0</v>
      </c>
      <c r="AA339" s="135">
        <v>1</v>
      </c>
      <c r="AB339" s="135">
        <v>0</v>
      </c>
      <c r="AC339" s="135">
        <v>0</v>
      </c>
      <c r="AD339" s="135">
        <v>0</v>
      </c>
      <c r="AE339" s="135">
        <v>0</v>
      </c>
      <c r="AF339" s="135">
        <v>0</v>
      </c>
      <c r="AG339" s="135">
        <v>1</v>
      </c>
      <c r="AH339" s="135">
        <v>0</v>
      </c>
      <c r="AI339" s="135">
        <v>0</v>
      </c>
      <c r="AJ339" s="135">
        <v>1</v>
      </c>
      <c r="AK339" s="135">
        <v>0</v>
      </c>
      <c r="AL339" s="135">
        <v>0</v>
      </c>
      <c r="AM339" s="135">
        <v>0</v>
      </c>
      <c r="AN339" s="135">
        <v>0</v>
      </c>
      <c r="AO339" s="135">
        <v>0</v>
      </c>
      <c r="AP339" s="135">
        <v>0</v>
      </c>
      <c r="AQ339" s="135">
        <v>0</v>
      </c>
      <c r="AR339" s="135">
        <v>0</v>
      </c>
      <c r="AS339" s="135">
        <v>0</v>
      </c>
      <c r="AT339" s="135">
        <v>1</v>
      </c>
      <c r="AU339" s="135">
        <v>0</v>
      </c>
      <c r="AV339" s="135">
        <v>0</v>
      </c>
      <c r="AW339" s="135">
        <v>1</v>
      </c>
      <c r="AX339" s="135">
        <v>1</v>
      </c>
      <c r="AY339" s="135">
        <v>0</v>
      </c>
      <c r="AZ339" s="135">
        <v>0</v>
      </c>
      <c r="BA339" s="135">
        <v>0</v>
      </c>
      <c r="BB339" s="135">
        <v>0</v>
      </c>
      <c r="BC339" s="135">
        <v>1</v>
      </c>
      <c r="BD339" s="135">
        <v>0</v>
      </c>
      <c r="BE339" s="135">
        <v>0</v>
      </c>
      <c r="BF339" s="135">
        <v>0</v>
      </c>
      <c r="BG339" s="135">
        <v>0</v>
      </c>
      <c r="BH339" s="135">
        <v>0</v>
      </c>
      <c r="BI339" s="135">
        <v>0</v>
      </c>
      <c r="BJ339" s="135">
        <v>0</v>
      </c>
      <c r="BK339" s="135">
        <v>0</v>
      </c>
      <c r="BL339" s="135">
        <v>0</v>
      </c>
      <c r="BM339" s="135">
        <v>0</v>
      </c>
      <c r="BN339" s="135">
        <v>0</v>
      </c>
      <c r="BO339" s="135">
        <v>0</v>
      </c>
      <c r="BP339" s="135">
        <v>0</v>
      </c>
      <c r="BQ339" s="135">
        <v>0</v>
      </c>
      <c r="BR339" s="135">
        <v>1</v>
      </c>
      <c r="BS339" s="135">
        <v>0</v>
      </c>
      <c r="BT339" s="135">
        <v>0</v>
      </c>
      <c r="BU339" s="135">
        <v>0</v>
      </c>
      <c r="BV339" s="135">
        <v>0</v>
      </c>
      <c r="BW339" s="135">
        <v>0</v>
      </c>
      <c r="BX339" s="135">
        <v>0</v>
      </c>
      <c r="BY339" s="135">
        <v>0</v>
      </c>
      <c r="BZ339" s="135">
        <v>0</v>
      </c>
      <c r="CA339" s="135">
        <v>0</v>
      </c>
      <c r="CB339" s="135">
        <v>0</v>
      </c>
      <c r="CC339" s="135">
        <v>0</v>
      </c>
      <c r="CD339" s="135">
        <v>1</v>
      </c>
      <c r="CE339" s="135">
        <v>0</v>
      </c>
      <c r="CF339" s="135">
        <v>0</v>
      </c>
      <c r="CG339" s="135">
        <v>1</v>
      </c>
      <c r="CH339" s="135">
        <v>0</v>
      </c>
      <c r="CI339" s="135">
        <v>0</v>
      </c>
      <c r="CJ339" s="135">
        <v>0</v>
      </c>
      <c r="CK339" s="135">
        <v>0</v>
      </c>
      <c r="CL339" s="135">
        <v>0</v>
      </c>
      <c r="CM339" s="135">
        <v>1</v>
      </c>
      <c r="CN339" s="135">
        <v>0</v>
      </c>
      <c r="CO339" s="135">
        <v>0</v>
      </c>
      <c r="CP339" s="135">
        <v>0</v>
      </c>
      <c r="CQ339" s="135">
        <v>0</v>
      </c>
      <c r="CR339" s="135">
        <v>0</v>
      </c>
      <c r="CS339" s="135">
        <v>0</v>
      </c>
      <c r="CT339" s="135">
        <v>1</v>
      </c>
      <c r="CU339" s="135">
        <v>0</v>
      </c>
      <c r="CV339" s="135">
        <v>0</v>
      </c>
      <c r="CW339" s="135">
        <v>0</v>
      </c>
      <c r="CX339" s="135"/>
    </row>
    <row r="340" spans="1:102" x14ac:dyDescent="0.35">
      <c r="A340" s="135">
        <v>339</v>
      </c>
      <c r="B340" s="135">
        <v>0</v>
      </c>
      <c r="C340" s="135">
        <v>0</v>
      </c>
      <c r="D340" s="135">
        <v>1</v>
      </c>
      <c r="E340" s="135">
        <v>1</v>
      </c>
      <c r="F340" s="135">
        <v>0</v>
      </c>
      <c r="G340" s="135">
        <v>0</v>
      </c>
      <c r="H340" s="135">
        <v>0</v>
      </c>
      <c r="I340" s="135">
        <v>0</v>
      </c>
      <c r="J340" s="135">
        <v>0</v>
      </c>
      <c r="K340" s="135">
        <v>0</v>
      </c>
      <c r="L340" s="135">
        <v>0</v>
      </c>
      <c r="M340" s="135">
        <v>0</v>
      </c>
      <c r="N340" s="135">
        <v>0</v>
      </c>
      <c r="O340" s="135">
        <v>0</v>
      </c>
      <c r="P340" s="135">
        <v>1</v>
      </c>
      <c r="Q340" s="135">
        <v>0</v>
      </c>
      <c r="R340" s="135">
        <v>0</v>
      </c>
      <c r="S340" s="135">
        <v>0</v>
      </c>
      <c r="T340" s="135">
        <v>0</v>
      </c>
      <c r="U340" s="135">
        <v>0</v>
      </c>
      <c r="V340" s="135">
        <v>0</v>
      </c>
      <c r="W340" s="135">
        <v>0</v>
      </c>
      <c r="X340" s="135">
        <v>0</v>
      </c>
      <c r="Y340" s="135">
        <v>0</v>
      </c>
      <c r="Z340" s="135">
        <v>0</v>
      </c>
      <c r="AA340" s="135">
        <v>0</v>
      </c>
      <c r="AB340" s="135">
        <v>1</v>
      </c>
      <c r="AC340" s="135">
        <v>0</v>
      </c>
      <c r="AD340" s="135">
        <v>0</v>
      </c>
      <c r="AE340" s="135">
        <v>1</v>
      </c>
      <c r="AF340" s="135">
        <v>1</v>
      </c>
      <c r="AG340" s="135">
        <v>0</v>
      </c>
      <c r="AH340" s="135">
        <v>0</v>
      </c>
      <c r="AI340" s="135">
        <v>0</v>
      </c>
      <c r="AJ340" s="135">
        <v>0</v>
      </c>
      <c r="AK340" s="135">
        <v>0</v>
      </c>
      <c r="AL340" s="135">
        <v>0</v>
      </c>
      <c r="AM340" s="135">
        <v>0</v>
      </c>
      <c r="AN340" s="135">
        <v>0</v>
      </c>
      <c r="AO340" s="135">
        <v>0</v>
      </c>
      <c r="AP340" s="135">
        <v>0</v>
      </c>
      <c r="AQ340" s="135">
        <v>0</v>
      </c>
      <c r="AR340" s="135">
        <v>0</v>
      </c>
      <c r="AS340" s="135">
        <v>0</v>
      </c>
      <c r="AT340" s="135">
        <v>0</v>
      </c>
      <c r="AU340" s="135">
        <v>0</v>
      </c>
      <c r="AV340" s="135">
        <v>1</v>
      </c>
      <c r="AW340" s="135">
        <v>0</v>
      </c>
      <c r="AX340" s="135">
        <v>0</v>
      </c>
      <c r="AY340" s="135">
        <v>0</v>
      </c>
      <c r="AZ340" s="135">
        <v>0</v>
      </c>
      <c r="BA340" s="135">
        <v>1</v>
      </c>
      <c r="BB340" s="135">
        <v>0</v>
      </c>
      <c r="BC340" s="135">
        <v>0</v>
      </c>
      <c r="BD340" s="135">
        <v>1</v>
      </c>
      <c r="BE340" s="135">
        <v>0</v>
      </c>
      <c r="BF340" s="135">
        <v>0</v>
      </c>
      <c r="BG340" s="135">
        <v>0</v>
      </c>
      <c r="BH340" s="135">
        <v>0</v>
      </c>
      <c r="BI340" s="135">
        <v>0</v>
      </c>
      <c r="BJ340" s="135">
        <v>1</v>
      </c>
      <c r="BK340" s="135">
        <v>0</v>
      </c>
      <c r="BL340" s="135">
        <v>0</v>
      </c>
      <c r="BM340" s="135">
        <v>0</v>
      </c>
      <c r="BN340" s="135">
        <v>0</v>
      </c>
      <c r="BO340" s="135">
        <v>0</v>
      </c>
      <c r="BP340" s="135">
        <v>0</v>
      </c>
      <c r="BQ340" s="135">
        <v>0</v>
      </c>
      <c r="BR340" s="135">
        <v>1</v>
      </c>
      <c r="BS340" s="135">
        <v>0</v>
      </c>
      <c r="BT340" s="135">
        <v>0</v>
      </c>
      <c r="BU340" s="135">
        <v>0</v>
      </c>
      <c r="BV340" s="135">
        <v>0</v>
      </c>
      <c r="BW340" s="135">
        <v>0</v>
      </c>
      <c r="BX340" s="135">
        <v>0</v>
      </c>
      <c r="BY340" s="135">
        <v>0</v>
      </c>
      <c r="BZ340" s="135">
        <v>0</v>
      </c>
      <c r="CA340" s="135">
        <v>0</v>
      </c>
      <c r="CB340" s="135">
        <v>0</v>
      </c>
      <c r="CC340" s="135">
        <v>0</v>
      </c>
      <c r="CD340" s="135">
        <v>0</v>
      </c>
      <c r="CE340" s="135">
        <v>0</v>
      </c>
      <c r="CF340" s="135">
        <v>0</v>
      </c>
      <c r="CG340" s="135">
        <v>1</v>
      </c>
      <c r="CH340" s="135">
        <v>1</v>
      </c>
      <c r="CI340" s="135">
        <v>1</v>
      </c>
      <c r="CJ340" s="135">
        <v>0</v>
      </c>
      <c r="CK340" s="135">
        <v>0</v>
      </c>
      <c r="CL340" s="135">
        <v>0</v>
      </c>
      <c r="CM340" s="135">
        <v>0</v>
      </c>
      <c r="CN340" s="135">
        <v>0</v>
      </c>
      <c r="CO340" s="135">
        <v>0</v>
      </c>
      <c r="CP340" s="135">
        <v>0</v>
      </c>
      <c r="CQ340" s="135">
        <v>0</v>
      </c>
      <c r="CR340" s="135">
        <v>0</v>
      </c>
      <c r="CS340" s="135">
        <v>0</v>
      </c>
      <c r="CT340" s="135">
        <v>0</v>
      </c>
      <c r="CU340" s="135">
        <v>0</v>
      </c>
      <c r="CV340" s="135">
        <v>0</v>
      </c>
      <c r="CW340" s="135">
        <v>0</v>
      </c>
      <c r="CX340" s="135"/>
    </row>
    <row r="341" spans="1:102" x14ac:dyDescent="0.35">
      <c r="A341" s="135">
        <v>340</v>
      </c>
      <c r="B341" s="135">
        <v>0</v>
      </c>
      <c r="C341" s="135">
        <v>0</v>
      </c>
      <c r="D341" s="135">
        <v>0</v>
      </c>
      <c r="E341" s="135">
        <v>0</v>
      </c>
      <c r="F341" s="135">
        <v>1</v>
      </c>
      <c r="G341" s="135">
        <v>0</v>
      </c>
      <c r="H341" s="135">
        <v>0</v>
      </c>
      <c r="I341" s="135">
        <v>0</v>
      </c>
      <c r="J341" s="135">
        <v>0</v>
      </c>
      <c r="K341" s="135">
        <v>0</v>
      </c>
      <c r="L341" s="135">
        <v>0</v>
      </c>
      <c r="M341" s="135">
        <v>0</v>
      </c>
      <c r="N341" s="135">
        <v>0</v>
      </c>
      <c r="O341" s="135">
        <v>0</v>
      </c>
      <c r="P341" s="135">
        <v>1</v>
      </c>
      <c r="Q341" s="135">
        <v>0</v>
      </c>
      <c r="R341" s="135">
        <v>1</v>
      </c>
      <c r="S341" s="135">
        <v>0</v>
      </c>
      <c r="T341" s="135">
        <v>0</v>
      </c>
      <c r="U341" s="135">
        <v>0</v>
      </c>
      <c r="V341" s="135">
        <v>0</v>
      </c>
      <c r="W341" s="135">
        <v>0</v>
      </c>
      <c r="X341" s="135">
        <v>1</v>
      </c>
      <c r="Y341" s="135">
        <v>0</v>
      </c>
      <c r="Z341" s="135">
        <v>0</v>
      </c>
      <c r="AA341" s="135">
        <v>0</v>
      </c>
      <c r="AB341" s="135">
        <v>0</v>
      </c>
      <c r="AC341" s="135">
        <v>0</v>
      </c>
      <c r="AD341" s="135">
        <v>0</v>
      </c>
      <c r="AE341" s="135">
        <v>0</v>
      </c>
      <c r="AF341" s="135">
        <v>0</v>
      </c>
      <c r="AG341" s="135">
        <v>0</v>
      </c>
      <c r="AH341" s="135">
        <v>0</v>
      </c>
      <c r="AI341" s="135">
        <v>0</v>
      </c>
      <c r="AJ341" s="135">
        <v>0</v>
      </c>
      <c r="AK341" s="135">
        <v>1</v>
      </c>
      <c r="AL341" s="135">
        <v>1</v>
      </c>
      <c r="AM341" s="135">
        <v>0</v>
      </c>
      <c r="AN341" s="135">
        <v>0</v>
      </c>
      <c r="AO341" s="135">
        <v>0</v>
      </c>
      <c r="AP341" s="135">
        <v>0</v>
      </c>
      <c r="AQ341" s="135">
        <v>0</v>
      </c>
      <c r="AR341" s="135">
        <v>0</v>
      </c>
      <c r="AS341" s="135">
        <v>0</v>
      </c>
      <c r="AT341" s="135">
        <v>0</v>
      </c>
      <c r="AU341" s="135">
        <v>0</v>
      </c>
      <c r="AV341" s="135">
        <v>1</v>
      </c>
      <c r="AW341" s="135">
        <v>1</v>
      </c>
      <c r="AX341" s="135">
        <v>0</v>
      </c>
      <c r="AY341" s="135">
        <v>1</v>
      </c>
      <c r="AZ341" s="135">
        <v>0</v>
      </c>
      <c r="BA341" s="135">
        <v>0</v>
      </c>
      <c r="BB341" s="135">
        <v>0</v>
      </c>
      <c r="BC341" s="135">
        <v>0</v>
      </c>
      <c r="BD341" s="135">
        <v>0</v>
      </c>
      <c r="BE341" s="135">
        <v>0</v>
      </c>
      <c r="BF341" s="135">
        <v>0</v>
      </c>
      <c r="BG341" s="135">
        <v>0</v>
      </c>
      <c r="BH341" s="135">
        <v>0</v>
      </c>
      <c r="BI341" s="135">
        <v>0</v>
      </c>
      <c r="BJ341" s="135">
        <v>0</v>
      </c>
      <c r="BK341" s="135">
        <v>0</v>
      </c>
      <c r="BL341" s="135">
        <v>0</v>
      </c>
      <c r="BM341" s="135">
        <v>0</v>
      </c>
      <c r="BN341" s="135">
        <v>0</v>
      </c>
      <c r="BO341" s="135">
        <v>0</v>
      </c>
      <c r="BP341" s="135">
        <v>0</v>
      </c>
      <c r="BQ341" s="135">
        <v>0</v>
      </c>
      <c r="BR341" s="135">
        <v>0</v>
      </c>
      <c r="BS341" s="135">
        <v>0</v>
      </c>
      <c r="BT341" s="135">
        <v>0</v>
      </c>
      <c r="BU341" s="135">
        <v>0</v>
      </c>
      <c r="BV341" s="135">
        <v>2</v>
      </c>
      <c r="BW341" s="135">
        <v>0</v>
      </c>
      <c r="BX341" s="135">
        <v>0</v>
      </c>
      <c r="BY341" s="135">
        <v>0</v>
      </c>
      <c r="BZ341" s="135">
        <v>0</v>
      </c>
      <c r="CA341" s="135">
        <v>0</v>
      </c>
      <c r="CB341" s="135">
        <v>0</v>
      </c>
      <c r="CC341" s="135">
        <v>1</v>
      </c>
      <c r="CD341" s="135">
        <v>0</v>
      </c>
      <c r="CE341" s="135">
        <v>1</v>
      </c>
      <c r="CF341" s="135">
        <v>0</v>
      </c>
      <c r="CG341" s="135">
        <v>0</v>
      </c>
      <c r="CH341" s="135">
        <v>0</v>
      </c>
      <c r="CI341" s="135">
        <v>0</v>
      </c>
      <c r="CJ341" s="135">
        <v>0</v>
      </c>
      <c r="CK341" s="135">
        <v>1</v>
      </c>
      <c r="CL341" s="135">
        <v>0</v>
      </c>
      <c r="CM341" s="135">
        <v>0</v>
      </c>
      <c r="CN341" s="135">
        <v>0</v>
      </c>
      <c r="CO341" s="135">
        <v>0</v>
      </c>
      <c r="CP341" s="135">
        <v>0</v>
      </c>
      <c r="CQ341" s="135">
        <v>0</v>
      </c>
      <c r="CR341" s="135">
        <v>0</v>
      </c>
      <c r="CS341" s="135">
        <v>0</v>
      </c>
      <c r="CT341" s="135">
        <v>0</v>
      </c>
      <c r="CU341" s="135">
        <v>0</v>
      </c>
      <c r="CV341" s="135">
        <v>0</v>
      </c>
      <c r="CW341" s="135">
        <v>0</v>
      </c>
      <c r="CX341" s="135"/>
    </row>
    <row r="342" spans="1:102" x14ac:dyDescent="0.35">
      <c r="A342" s="135">
        <v>341</v>
      </c>
      <c r="B342" s="135">
        <v>0</v>
      </c>
      <c r="C342" s="135">
        <v>0</v>
      </c>
      <c r="D342" s="135">
        <v>0</v>
      </c>
      <c r="E342" s="135">
        <v>0</v>
      </c>
      <c r="F342" s="135">
        <v>1</v>
      </c>
      <c r="G342" s="135">
        <v>0</v>
      </c>
      <c r="H342" s="135">
        <v>0</v>
      </c>
      <c r="I342" s="135">
        <v>0</v>
      </c>
      <c r="J342" s="135">
        <v>1</v>
      </c>
      <c r="K342" s="135">
        <v>0</v>
      </c>
      <c r="L342" s="135">
        <v>0</v>
      </c>
      <c r="M342" s="135">
        <v>0</v>
      </c>
      <c r="N342" s="135">
        <v>0</v>
      </c>
      <c r="O342" s="135">
        <v>0</v>
      </c>
      <c r="P342" s="135">
        <v>0</v>
      </c>
      <c r="Q342" s="135">
        <v>0</v>
      </c>
      <c r="R342" s="135">
        <v>0</v>
      </c>
      <c r="S342" s="135">
        <v>0</v>
      </c>
      <c r="T342" s="135">
        <v>0</v>
      </c>
      <c r="U342" s="135">
        <v>1</v>
      </c>
      <c r="V342" s="135">
        <v>0</v>
      </c>
      <c r="W342" s="135">
        <v>0</v>
      </c>
      <c r="X342" s="135">
        <v>0</v>
      </c>
      <c r="Y342" s="135">
        <v>0</v>
      </c>
      <c r="Z342" s="135">
        <v>0</v>
      </c>
      <c r="AA342" s="135">
        <v>0</v>
      </c>
      <c r="AB342" s="135">
        <v>0</v>
      </c>
      <c r="AC342" s="135">
        <v>0</v>
      </c>
      <c r="AD342" s="135">
        <v>0</v>
      </c>
      <c r="AE342" s="135">
        <v>0</v>
      </c>
      <c r="AF342" s="135">
        <v>0</v>
      </c>
      <c r="AG342" s="135">
        <v>0</v>
      </c>
      <c r="AH342" s="135">
        <v>0</v>
      </c>
      <c r="AI342" s="135">
        <v>0</v>
      </c>
      <c r="AJ342" s="135">
        <v>0</v>
      </c>
      <c r="AK342" s="135">
        <v>0</v>
      </c>
      <c r="AL342" s="135">
        <v>0</v>
      </c>
      <c r="AM342" s="135">
        <v>0</v>
      </c>
      <c r="AN342" s="135">
        <v>1</v>
      </c>
      <c r="AO342" s="135">
        <v>0</v>
      </c>
      <c r="AP342" s="135">
        <v>0</v>
      </c>
      <c r="AQ342" s="135">
        <v>0</v>
      </c>
      <c r="AR342" s="135">
        <v>0</v>
      </c>
      <c r="AS342" s="135">
        <v>0</v>
      </c>
      <c r="AT342" s="135">
        <v>0</v>
      </c>
      <c r="AU342" s="135">
        <v>0</v>
      </c>
      <c r="AV342" s="135">
        <v>0</v>
      </c>
      <c r="AW342" s="135">
        <v>0</v>
      </c>
      <c r="AX342" s="135">
        <v>0</v>
      </c>
      <c r="AY342" s="135">
        <v>0</v>
      </c>
      <c r="AZ342" s="135">
        <v>0</v>
      </c>
      <c r="BA342" s="135">
        <v>0</v>
      </c>
      <c r="BB342" s="135">
        <v>0</v>
      </c>
      <c r="BC342" s="135">
        <v>1</v>
      </c>
      <c r="BD342" s="135">
        <v>0</v>
      </c>
      <c r="BE342" s="135">
        <v>0</v>
      </c>
      <c r="BF342" s="135">
        <v>0</v>
      </c>
      <c r="BG342" s="135">
        <v>0</v>
      </c>
      <c r="BH342" s="135">
        <v>0</v>
      </c>
      <c r="BI342" s="135">
        <v>0</v>
      </c>
      <c r="BJ342" s="135">
        <v>0</v>
      </c>
      <c r="BK342" s="135">
        <v>0</v>
      </c>
      <c r="BL342" s="135">
        <v>0</v>
      </c>
      <c r="BM342" s="135">
        <v>0</v>
      </c>
      <c r="BN342" s="135">
        <v>0</v>
      </c>
      <c r="BO342" s="135">
        <v>0</v>
      </c>
      <c r="BP342" s="135">
        <v>0</v>
      </c>
      <c r="BQ342" s="135">
        <v>0</v>
      </c>
      <c r="BR342" s="135">
        <v>0</v>
      </c>
      <c r="BS342" s="135">
        <v>1</v>
      </c>
      <c r="BT342" s="135">
        <v>0</v>
      </c>
      <c r="BU342" s="135">
        <v>0</v>
      </c>
      <c r="BV342" s="135">
        <v>1</v>
      </c>
      <c r="BW342" s="135">
        <v>1</v>
      </c>
      <c r="BX342" s="135">
        <v>0</v>
      </c>
      <c r="BY342" s="135">
        <v>0</v>
      </c>
      <c r="BZ342" s="135">
        <v>0</v>
      </c>
      <c r="CA342" s="135">
        <v>0</v>
      </c>
      <c r="CB342" s="135">
        <v>0</v>
      </c>
      <c r="CC342" s="135">
        <v>0</v>
      </c>
      <c r="CD342" s="135">
        <v>1</v>
      </c>
      <c r="CE342" s="135">
        <v>0</v>
      </c>
      <c r="CF342" s="135">
        <v>0</v>
      </c>
      <c r="CG342" s="135">
        <v>0</v>
      </c>
      <c r="CH342" s="135">
        <v>0</v>
      </c>
      <c r="CI342" s="135">
        <v>0</v>
      </c>
      <c r="CJ342" s="135">
        <v>1</v>
      </c>
      <c r="CK342" s="135">
        <v>0</v>
      </c>
      <c r="CL342" s="135">
        <v>0</v>
      </c>
      <c r="CM342" s="135">
        <v>0</v>
      </c>
      <c r="CN342" s="135">
        <v>0</v>
      </c>
      <c r="CO342" s="135">
        <v>0</v>
      </c>
      <c r="CP342" s="135">
        <v>0</v>
      </c>
      <c r="CQ342" s="135">
        <v>0</v>
      </c>
      <c r="CR342" s="135">
        <v>0</v>
      </c>
      <c r="CS342" s="135">
        <v>0</v>
      </c>
      <c r="CT342" s="135">
        <v>0</v>
      </c>
      <c r="CU342" s="135">
        <v>0</v>
      </c>
      <c r="CV342" s="135">
        <v>0</v>
      </c>
      <c r="CW342" s="135">
        <v>1</v>
      </c>
      <c r="CX342" s="135"/>
    </row>
    <row r="343" spans="1:102" x14ac:dyDescent="0.35">
      <c r="A343" s="135">
        <v>342</v>
      </c>
      <c r="B343" s="135">
        <v>0</v>
      </c>
      <c r="C343" s="135">
        <v>0</v>
      </c>
      <c r="D343" s="135">
        <v>0</v>
      </c>
      <c r="E343" s="135">
        <v>0</v>
      </c>
      <c r="F343" s="135">
        <v>0</v>
      </c>
      <c r="G343" s="135">
        <v>1</v>
      </c>
      <c r="H343" s="135">
        <v>0</v>
      </c>
      <c r="I343" s="135">
        <v>0</v>
      </c>
      <c r="J343" s="135">
        <v>0</v>
      </c>
      <c r="K343" s="135">
        <v>0</v>
      </c>
      <c r="L343" s="135">
        <v>0</v>
      </c>
      <c r="M343" s="135">
        <v>0</v>
      </c>
      <c r="N343" s="135">
        <v>0</v>
      </c>
      <c r="O343" s="135">
        <v>0</v>
      </c>
      <c r="P343" s="135">
        <v>0</v>
      </c>
      <c r="Q343" s="135">
        <v>0</v>
      </c>
      <c r="R343" s="135">
        <v>0</v>
      </c>
      <c r="S343" s="135">
        <v>0</v>
      </c>
      <c r="T343" s="135">
        <v>0</v>
      </c>
      <c r="U343" s="135">
        <v>1</v>
      </c>
      <c r="V343" s="135">
        <v>0</v>
      </c>
      <c r="W343" s="135">
        <v>1</v>
      </c>
      <c r="X343" s="135">
        <v>0</v>
      </c>
      <c r="Y343" s="135">
        <v>0</v>
      </c>
      <c r="Z343" s="135">
        <v>0</v>
      </c>
      <c r="AA343" s="135">
        <v>0</v>
      </c>
      <c r="AB343" s="135">
        <v>0</v>
      </c>
      <c r="AC343" s="135">
        <v>0</v>
      </c>
      <c r="AD343" s="135">
        <v>0</v>
      </c>
      <c r="AE343" s="135">
        <v>0</v>
      </c>
      <c r="AF343" s="135">
        <v>0</v>
      </c>
      <c r="AG343" s="135">
        <v>0</v>
      </c>
      <c r="AH343" s="135">
        <v>0</v>
      </c>
      <c r="AI343" s="135">
        <v>0</v>
      </c>
      <c r="AJ343" s="135">
        <v>1</v>
      </c>
      <c r="AK343" s="135">
        <v>0</v>
      </c>
      <c r="AL343" s="135">
        <v>0</v>
      </c>
      <c r="AM343" s="135">
        <v>1</v>
      </c>
      <c r="AN343" s="135">
        <v>0</v>
      </c>
      <c r="AO343" s="135">
        <v>0</v>
      </c>
      <c r="AP343" s="135">
        <v>0</v>
      </c>
      <c r="AQ343" s="135">
        <v>0</v>
      </c>
      <c r="AR343" s="135">
        <v>0</v>
      </c>
      <c r="AS343" s="135">
        <v>0</v>
      </c>
      <c r="AT343" s="135">
        <v>0</v>
      </c>
      <c r="AU343" s="135">
        <v>0</v>
      </c>
      <c r="AV343" s="135">
        <v>0</v>
      </c>
      <c r="AW343" s="135">
        <v>1</v>
      </c>
      <c r="AX343" s="135">
        <v>1</v>
      </c>
      <c r="AY343" s="135">
        <v>0</v>
      </c>
      <c r="AZ343" s="135">
        <v>0</v>
      </c>
      <c r="BA343" s="135">
        <v>0</v>
      </c>
      <c r="BB343" s="135">
        <v>0</v>
      </c>
      <c r="BC343" s="135">
        <v>1</v>
      </c>
      <c r="BD343" s="135">
        <v>1</v>
      </c>
      <c r="BE343" s="135">
        <v>0</v>
      </c>
      <c r="BF343" s="135">
        <v>0</v>
      </c>
      <c r="BG343" s="135">
        <v>0</v>
      </c>
      <c r="BH343" s="135">
        <v>0</v>
      </c>
      <c r="BI343" s="135">
        <v>0</v>
      </c>
      <c r="BJ343" s="135">
        <v>0</v>
      </c>
      <c r="BK343" s="135">
        <v>0</v>
      </c>
      <c r="BL343" s="135">
        <v>0</v>
      </c>
      <c r="BM343" s="135">
        <v>0</v>
      </c>
      <c r="BN343" s="135">
        <v>0</v>
      </c>
      <c r="BO343" s="135">
        <v>0</v>
      </c>
      <c r="BP343" s="135">
        <v>0</v>
      </c>
      <c r="BQ343" s="135">
        <v>0</v>
      </c>
      <c r="BR343" s="135">
        <v>0</v>
      </c>
      <c r="BS343" s="135">
        <v>0</v>
      </c>
      <c r="BT343" s="135">
        <v>0</v>
      </c>
      <c r="BU343" s="135">
        <v>0</v>
      </c>
      <c r="BV343" s="135">
        <v>0</v>
      </c>
      <c r="BW343" s="135">
        <v>0</v>
      </c>
      <c r="BX343" s="135">
        <v>0</v>
      </c>
      <c r="BY343" s="135">
        <v>0</v>
      </c>
      <c r="BZ343" s="135">
        <v>0</v>
      </c>
      <c r="CA343" s="135">
        <v>0</v>
      </c>
      <c r="CB343" s="135">
        <v>0</v>
      </c>
      <c r="CC343" s="135">
        <v>0</v>
      </c>
      <c r="CD343" s="135">
        <v>0</v>
      </c>
      <c r="CE343" s="135">
        <v>0</v>
      </c>
      <c r="CF343" s="135">
        <v>0</v>
      </c>
      <c r="CG343" s="135">
        <v>0</v>
      </c>
      <c r="CH343" s="135">
        <v>0</v>
      </c>
      <c r="CI343" s="135">
        <v>0</v>
      </c>
      <c r="CJ343" s="135">
        <v>0</v>
      </c>
      <c r="CK343" s="135">
        <v>0</v>
      </c>
      <c r="CL343" s="135">
        <v>0</v>
      </c>
      <c r="CM343" s="135">
        <v>0</v>
      </c>
      <c r="CN343" s="135">
        <v>0</v>
      </c>
      <c r="CO343" s="135">
        <v>0</v>
      </c>
      <c r="CP343" s="135">
        <v>0</v>
      </c>
      <c r="CQ343" s="135">
        <v>0</v>
      </c>
      <c r="CR343" s="135">
        <v>0</v>
      </c>
      <c r="CS343" s="135">
        <v>1</v>
      </c>
      <c r="CT343" s="135">
        <v>0</v>
      </c>
      <c r="CU343" s="135">
        <v>0</v>
      </c>
      <c r="CV343" s="135">
        <v>0</v>
      </c>
      <c r="CW343" s="135">
        <v>0</v>
      </c>
      <c r="CX343" s="135"/>
    </row>
    <row r="344" spans="1:102" x14ac:dyDescent="0.35">
      <c r="A344" s="135">
        <v>343</v>
      </c>
      <c r="B344" s="135">
        <v>1</v>
      </c>
      <c r="C344" s="135">
        <v>0</v>
      </c>
      <c r="D344" s="135">
        <v>1</v>
      </c>
      <c r="E344" s="135">
        <v>0</v>
      </c>
      <c r="F344" s="135">
        <v>0</v>
      </c>
      <c r="G344" s="135">
        <v>0</v>
      </c>
      <c r="H344" s="135">
        <v>0</v>
      </c>
      <c r="I344" s="135">
        <v>0</v>
      </c>
      <c r="J344" s="135">
        <v>0</v>
      </c>
      <c r="K344" s="135">
        <v>0</v>
      </c>
      <c r="L344" s="135">
        <v>0</v>
      </c>
      <c r="M344" s="135">
        <v>0</v>
      </c>
      <c r="N344" s="135">
        <v>0</v>
      </c>
      <c r="O344" s="135">
        <v>0</v>
      </c>
      <c r="P344" s="135">
        <v>1</v>
      </c>
      <c r="Q344" s="135">
        <v>0</v>
      </c>
      <c r="R344" s="135">
        <v>0</v>
      </c>
      <c r="S344" s="135">
        <v>0</v>
      </c>
      <c r="T344" s="135">
        <v>0</v>
      </c>
      <c r="U344" s="135">
        <v>0</v>
      </c>
      <c r="V344" s="135">
        <v>0</v>
      </c>
      <c r="W344" s="135">
        <v>0</v>
      </c>
      <c r="X344" s="135">
        <v>0</v>
      </c>
      <c r="Y344" s="135">
        <v>0</v>
      </c>
      <c r="Z344" s="135">
        <v>0</v>
      </c>
      <c r="AA344" s="135">
        <v>0</v>
      </c>
      <c r="AB344" s="135">
        <v>0</v>
      </c>
      <c r="AC344" s="135">
        <v>1</v>
      </c>
      <c r="AD344" s="135">
        <v>0</v>
      </c>
      <c r="AE344" s="135">
        <v>0</v>
      </c>
      <c r="AF344" s="135">
        <v>0</v>
      </c>
      <c r="AG344" s="135">
        <v>0</v>
      </c>
      <c r="AH344" s="135">
        <v>1</v>
      </c>
      <c r="AI344" s="135">
        <v>1</v>
      </c>
      <c r="AJ344" s="135">
        <v>0</v>
      </c>
      <c r="AK344" s="135">
        <v>0</v>
      </c>
      <c r="AL344" s="135">
        <v>0</v>
      </c>
      <c r="AM344" s="135">
        <v>0</v>
      </c>
      <c r="AN344" s="135">
        <v>0</v>
      </c>
      <c r="AO344" s="135">
        <v>0</v>
      </c>
      <c r="AP344" s="135">
        <v>0</v>
      </c>
      <c r="AQ344" s="135">
        <v>0</v>
      </c>
      <c r="AR344" s="135">
        <v>0</v>
      </c>
      <c r="AS344" s="135">
        <v>0</v>
      </c>
      <c r="AT344" s="135">
        <v>0</v>
      </c>
      <c r="AU344" s="135">
        <v>0</v>
      </c>
      <c r="AV344" s="135">
        <v>0</v>
      </c>
      <c r="AW344" s="135">
        <v>0</v>
      </c>
      <c r="AX344" s="135">
        <v>0</v>
      </c>
      <c r="AY344" s="135">
        <v>0</v>
      </c>
      <c r="AZ344" s="135">
        <v>0</v>
      </c>
      <c r="BA344" s="135">
        <v>0</v>
      </c>
      <c r="BB344" s="135">
        <v>0</v>
      </c>
      <c r="BC344" s="135">
        <v>0</v>
      </c>
      <c r="BD344" s="135">
        <v>0</v>
      </c>
      <c r="BE344" s="135">
        <v>0</v>
      </c>
      <c r="BF344" s="135">
        <v>0</v>
      </c>
      <c r="BG344" s="135">
        <v>0</v>
      </c>
      <c r="BH344" s="135">
        <v>1</v>
      </c>
      <c r="BI344" s="135">
        <v>0</v>
      </c>
      <c r="BJ344" s="135">
        <v>0</v>
      </c>
      <c r="BK344" s="135">
        <v>0</v>
      </c>
      <c r="BL344" s="135">
        <v>0</v>
      </c>
      <c r="BM344" s="135">
        <v>0</v>
      </c>
      <c r="BN344" s="135">
        <v>0</v>
      </c>
      <c r="BO344" s="135">
        <v>0</v>
      </c>
      <c r="BP344" s="135">
        <v>0</v>
      </c>
      <c r="BQ344" s="135">
        <v>0</v>
      </c>
      <c r="BR344" s="135">
        <v>1</v>
      </c>
      <c r="BS344" s="135">
        <v>0</v>
      </c>
      <c r="BT344" s="135">
        <v>0</v>
      </c>
      <c r="BU344" s="135">
        <v>0</v>
      </c>
      <c r="BV344" s="135">
        <v>0</v>
      </c>
      <c r="BW344" s="135">
        <v>0</v>
      </c>
      <c r="BX344" s="135">
        <v>0</v>
      </c>
      <c r="BY344" s="135">
        <v>0</v>
      </c>
      <c r="BZ344" s="135">
        <v>0</v>
      </c>
      <c r="CA344" s="135">
        <v>0</v>
      </c>
      <c r="CB344" s="135">
        <v>0</v>
      </c>
      <c r="CC344" s="135">
        <v>0</v>
      </c>
      <c r="CD344" s="135">
        <v>0</v>
      </c>
      <c r="CE344" s="135">
        <v>0</v>
      </c>
      <c r="CF344" s="135">
        <v>0</v>
      </c>
      <c r="CG344" s="135">
        <v>0</v>
      </c>
      <c r="CH344" s="135">
        <v>0</v>
      </c>
      <c r="CI344" s="135">
        <v>0</v>
      </c>
      <c r="CJ344" s="135">
        <v>0</v>
      </c>
      <c r="CK344" s="135">
        <v>0</v>
      </c>
      <c r="CL344" s="135">
        <v>0</v>
      </c>
      <c r="CM344" s="135">
        <v>0</v>
      </c>
      <c r="CN344" s="135">
        <v>0</v>
      </c>
      <c r="CO344" s="135">
        <v>0</v>
      </c>
      <c r="CP344" s="135">
        <v>0</v>
      </c>
      <c r="CQ344" s="135">
        <v>0</v>
      </c>
      <c r="CR344" s="135">
        <v>0</v>
      </c>
      <c r="CS344" s="135">
        <v>0</v>
      </c>
      <c r="CT344" s="135">
        <v>1</v>
      </c>
      <c r="CU344" s="135">
        <v>0</v>
      </c>
      <c r="CV344" s="135">
        <v>0</v>
      </c>
      <c r="CW344" s="135">
        <v>0</v>
      </c>
      <c r="CX344" s="135"/>
    </row>
    <row r="345" spans="1:102" x14ac:dyDescent="0.35">
      <c r="A345" s="135">
        <v>344</v>
      </c>
      <c r="B345" s="135">
        <v>0</v>
      </c>
      <c r="C345" s="135">
        <v>0</v>
      </c>
      <c r="D345" s="135">
        <v>0</v>
      </c>
      <c r="E345" s="135">
        <v>0</v>
      </c>
      <c r="F345" s="135">
        <v>0</v>
      </c>
      <c r="G345" s="135">
        <v>0</v>
      </c>
      <c r="H345" s="135">
        <v>0</v>
      </c>
      <c r="I345" s="135">
        <v>0</v>
      </c>
      <c r="J345" s="135">
        <v>0</v>
      </c>
      <c r="K345" s="135">
        <v>0</v>
      </c>
      <c r="L345" s="135">
        <v>0</v>
      </c>
      <c r="M345" s="135">
        <v>0</v>
      </c>
      <c r="N345" s="135">
        <v>0</v>
      </c>
      <c r="O345" s="135">
        <v>0</v>
      </c>
      <c r="P345" s="135">
        <v>0</v>
      </c>
      <c r="Q345" s="135">
        <v>1</v>
      </c>
      <c r="R345" s="135">
        <v>0</v>
      </c>
      <c r="S345" s="135">
        <v>0</v>
      </c>
      <c r="T345" s="135">
        <v>0</v>
      </c>
      <c r="U345" s="135">
        <v>1</v>
      </c>
      <c r="V345" s="135">
        <v>0</v>
      </c>
      <c r="W345" s="135">
        <v>0</v>
      </c>
      <c r="X345" s="135">
        <v>0</v>
      </c>
      <c r="Y345" s="135">
        <v>0</v>
      </c>
      <c r="Z345" s="135">
        <v>0</v>
      </c>
      <c r="AA345" s="135">
        <v>1</v>
      </c>
      <c r="AB345" s="135">
        <v>0</v>
      </c>
      <c r="AC345" s="135">
        <v>0</v>
      </c>
      <c r="AD345" s="135">
        <v>0</v>
      </c>
      <c r="AE345" s="135">
        <v>0</v>
      </c>
      <c r="AF345" s="135">
        <v>0</v>
      </c>
      <c r="AG345" s="135">
        <v>0</v>
      </c>
      <c r="AH345" s="135">
        <v>0</v>
      </c>
      <c r="AI345" s="135">
        <v>0</v>
      </c>
      <c r="AJ345" s="135">
        <v>0</v>
      </c>
      <c r="AK345" s="135">
        <v>0</v>
      </c>
      <c r="AL345" s="135">
        <v>0</v>
      </c>
      <c r="AM345" s="135">
        <v>0</v>
      </c>
      <c r="AN345" s="135">
        <v>0</v>
      </c>
      <c r="AO345" s="135">
        <v>0</v>
      </c>
      <c r="AP345" s="135">
        <v>1</v>
      </c>
      <c r="AQ345" s="135">
        <v>0</v>
      </c>
      <c r="AR345" s="135">
        <v>0</v>
      </c>
      <c r="AS345" s="135">
        <v>0</v>
      </c>
      <c r="AT345" s="135">
        <v>0</v>
      </c>
      <c r="AU345" s="135">
        <v>0</v>
      </c>
      <c r="AV345" s="135">
        <v>0</v>
      </c>
      <c r="AW345" s="135">
        <v>1</v>
      </c>
      <c r="AX345" s="135">
        <v>0</v>
      </c>
      <c r="AY345" s="135">
        <v>0</v>
      </c>
      <c r="AZ345" s="135">
        <v>0</v>
      </c>
      <c r="BA345" s="135">
        <v>0</v>
      </c>
      <c r="BB345" s="135">
        <v>0</v>
      </c>
      <c r="BC345" s="135">
        <v>0</v>
      </c>
      <c r="BD345" s="135">
        <v>0</v>
      </c>
      <c r="BE345" s="135">
        <v>0</v>
      </c>
      <c r="BF345" s="135">
        <v>0</v>
      </c>
      <c r="BG345" s="135">
        <v>1</v>
      </c>
      <c r="BH345" s="135">
        <v>0</v>
      </c>
      <c r="BI345" s="135">
        <v>2</v>
      </c>
      <c r="BJ345" s="135">
        <v>0</v>
      </c>
      <c r="BK345" s="135">
        <v>1</v>
      </c>
      <c r="BL345" s="135">
        <v>0</v>
      </c>
      <c r="BM345" s="135">
        <v>0</v>
      </c>
      <c r="BN345" s="135">
        <v>0</v>
      </c>
      <c r="BO345" s="135">
        <v>0</v>
      </c>
      <c r="BP345" s="135">
        <v>0</v>
      </c>
      <c r="BQ345" s="135">
        <v>0</v>
      </c>
      <c r="BR345" s="135">
        <v>0</v>
      </c>
      <c r="BS345" s="135">
        <v>0</v>
      </c>
      <c r="BT345" s="135">
        <v>0</v>
      </c>
      <c r="BU345" s="135">
        <v>0</v>
      </c>
      <c r="BV345" s="135">
        <v>0</v>
      </c>
      <c r="BW345" s="135">
        <v>0</v>
      </c>
      <c r="BX345" s="135">
        <v>0</v>
      </c>
      <c r="BY345" s="135">
        <v>0</v>
      </c>
      <c r="BZ345" s="135">
        <v>1</v>
      </c>
      <c r="CA345" s="135">
        <v>0</v>
      </c>
      <c r="CB345" s="135">
        <v>0</v>
      </c>
      <c r="CC345" s="135">
        <v>0</v>
      </c>
      <c r="CD345" s="135">
        <v>0</v>
      </c>
      <c r="CE345" s="135">
        <v>0</v>
      </c>
      <c r="CF345" s="135">
        <v>0</v>
      </c>
      <c r="CG345" s="135">
        <v>0</v>
      </c>
      <c r="CH345" s="135">
        <v>0</v>
      </c>
      <c r="CI345" s="135">
        <v>0</v>
      </c>
      <c r="CJ345" s="135">
        <v>0</v>
      </c>
      <c r="CK345" s="135">
        <v>0</v>
      </c>
      <c r="CL345" s="135">
        <v>0</v>
      </c>
      <c r="CM345" s="135">
        <v>0</v>
      </c>
      <c r="CN345" s="135">
        <v>0</v>
      </c>
      <c r="CO345" s="135">
        <v>0</v>
      </c>
      <c r="CP345" s="135">
        <v>0</v>
      </c>
      <c r="CQ345" s="135">
        <v>0</v>
      </c>
      <c r="CR345" s="135">
        <v>0</v>
      </c>
      <c r="CS345" s="135">
        <v>0</v>
      </c>
      <c r="CT345" s="135">
        <v>0</v>
      </c>
      <c r="CU345" s="135">
        <v>0</v>
      </c>
      <c r="CV345" s="135">
        <v>0</v>
      </c>
      <c r="CW345" s="135">
        <v>0</v>
      </c>
      <c r="CX345" s="135"/>
    </row>
    <row r="346" spans="1:102" x14ac:dyDescent="0.35">
      <c r="A346" s="135">
        <v>345</v>
      </c>
      <c r="B346" s="135">
        <v>0</v>
      </c>
      <c r="C346" s="135">
        <v>0</v>
      </c>
      <c r="D346" s="135">
        <v>0</v>
      </c>
      <c r="E346" s="135">
        <v>0</v>
      </c>
      <c r="F346" s="135">
        <v>0</v>
      </c>
      <c r="G346" s="135">
        <v>0</v>
      </c>
      <c r="H346" s="135">
        <v>0</v>
      </c>
      <c r="I346" s="135">
        <v>0</v>
      </c>
      <c r="J346" s="135">
        <v>0</v>
      </c>
      <c r="K346" s="135">
        <v>0</v>
      </c>
      <c r="L346" s="135">
        <v>0</v>
      </c>
      <c r="M346" s="135">
        <v>0</v>
      </c>
      <c r="N346" s="135">
        <v>0</v>
      </c>
      <c r="O346" s="135">
        <v>0</v>
      </c>
      <c r="P346" s="135">
        <v>0</v>
      </c>
      <c r="Q346" s="135">
        <v>0</v>
      </c>
      <c r="R346" s="135">
        <v>0</v>
      </c>
      <c r="S346" s="135">
        <v>0</v>
      </c>
      <c r="T346" s="135">
        <v>1</v>
      </c>
      <c r="U346" s="135">
        <v>0</v>
      </c>
      <c r="V346" s="135">
        <v>0</v>
      </c>
      <c r="W346" s="135">
        <v>0</v>
      </c>
      <c r="X346" s="135">
        <v>0</v>
      </c>
      <c r="Y346" s="135">
        <v>0</v>
      </c>
      <c r="Z346" s="135">
        <v>0</v>
      </c>
      <c r="AA346" s="135">
        <v>0</v>
      </c>
      <c r="AB346" s="135">
        <v>1</v>
      </c>
      <c r="AC346" s="135">
        <v>0</v>
      </c>
      <c r="AD346" s="135">
        <v>0</v>
      </c>
      <c r="AE346" s="135">
        <v>0</v>
      </c>
      <c r="AF346" s="135">
        <v>0</v>
      </c>
      <c r="AG346" s="135">
        <v>1</v>
      </c>
      <c r="AH346" s="135">
        <v>0</v>
      </c>
      <c r="AI346" s="135">
        <v>0</v>
      </c>
      <c r="AJ346" s="135">
        <v>0</v>
      </c>
      <c r="AK346" s="135">
        <v>0</v>
      </c>
      <c r="AL346" s="135">
        <v>0</v>
      </c>
      <c r="AM346" s="135">
        <v>0</v>
      </c>
      <c r="AN346" s="135">
        <v>0</v>
      </c>
      <c r="AO346" s="135">
        <v>0</v>
      </c>
      <c r="AP346" s="135">
        <v>0</v>
      </c>
      <c r="AQ346" s="135">
        <v>0</v>
      </c>
      <c r="AR346" s="135">
        <v>1</v>
      </c>
      <c r="AS346" s="135">
        <v>0</v>
      </c>
      <c r="AT346" s="135">
        <v>0</v>
      </c>
      <c r="AU346" s="135">
        <v>0</v>
      </c>
      <c r="AV346" s="135">
        <v>0</v>
      </c>
      <c r="AW346" s="135">
        <v>0</v>
      </c>
      <c r="AX346" s="135">
        <v>0</v>
      </c>
      <c r="AY346" s="135">
        <v>0</v>
      </c>
      <c r="AZ346" s="135">
        <v>0</v>
      </c>
      <c r="BA346" s="135">
        <v>0</v>
      </c>
      <c r="BB346" s="135">
        <v>1</v>
      </c>
      <c r="BC346" s="135">
        <v>0</v>
      </c>
      <c r="BD346" s="135">
        <v>0</v>
      </c>
      <c r="BE346" s="135">
        <v>0</v>
      </c>
      <c r="BF346" s="135">
        <v>0</v>
      </c>
      <c r="BG346" s="135">
        <v>0</v>
      </c>
      <c r="BH346" s="135">
        <v>0</v>
      </c>
      <c r="BI346" s="135">
        <v>0</v>
      </c>
      <c r="BJ346" s="135">
        <v>0</v>
      </c>
      <c r="BK346" s="135">
        <v>0</v>
      </c>
      <c r="BL346" s="135">
        <v>0</v>
      </c>
      <c r="BM346" s="135">
        <v>0</v>
      </c>
      <c r="BN346" s="135">
        <v>1</v>
      </c>
      <c r="BO346" s="135">
        <v>0</v>
      </c>
      <c r="BP346" s="135">
        <v>0</v>
      </c>
      <c r="BQ346" s="135">
        <v>0</v>
      </c>
      <c r="BR346" s="135">
        <v>0</v>
      </c>
      <c r="BS346" s="135">
        <v>0</v>
      </c>
      <c r="BT346" s="135">
        <v>0</v>
      </c>
      <c r="BU346" s="135">
        <v>0</v>
      </c>
      <c r="BV346" s="135">
        <v>0</v>
      </c>
      <c r="BW346" s="135">
        <v>0</v>
      </c>
      <c r="BX346" s="135">
        <v>1</v>
      </c>
      <c r="BY346" s="135">
        <v>0</v>
      </c>
      <c r="BZ346" s="135">
        <v>0</v>
      </c>
      <c r="CA346" s="135">
        <v>1</v>
      </c>
      <c r="CB346" s="135">
        <v>0</v>
      </c>
      <c r="CC346" s="135">
        <v>0</v>
      </c>
      <c r="CD346" s="135">
        <v>1</v>
      </c>
      <c r="CE346" s="135">
        <v>1</v>
      </c>
      <c r="CF346" s="135">
        <v>0</v>
      </c>
      <c r="CG346" s="135">
        <v>0</v>
      </c>
      <c r="CH346" s="135">
        <v>0</v>
      </c>
      <c r="CI346" s="135">
        <v>0</v>
      </c>
      <c r="CJ346" s="135">
        <v>0</v>
      </c>
      <c r="CK346" s="135">
        <v>0</v>
      </c>
      <c r="CL346" s="135">
        <v>1</v>
      </c>
      <c r="CM346" s="135">
        <v>0</v>
      </c>
      <c r="CN346" s="135">
        <v>0</v>
      </c>
      <c r="CO346" s="135">
        <v>0</v>
      </c>
      <c r="CP346" s="135">
        <v>0</v>
      </c>
      <c r="CQ346" s="135">
        <v>0</v>
      </c>
      <c r="CR346" s="135">
        <v>0</v>
      </c>
      <c r="CS346" s="135">
        <v>0</v>
      </c>
      <c r="CT346" s="135">
        <v>0</v>
      </c>
      <c r="CU346" s="135">
        <v>0</v>
      </c>
      <c r="CV346" s="135">
        <v>0</v>
      </c>
      <c r="CW346" s="135">
        <v>0</v>
      </c>
      <c r="CX346" s="135"/>
    </row>
    <row r="347" spans="1:102" x14ac:dyDescent="0.35">
      <c r="A347" s="135">
        <v>346</v>
      </c>
      <c r="B347" s="135">
        <v>0</v>
      </c>
      <c r="C347" s="135">
        <v>0</v>
      </c>
      <c r="D347" s="135">
        <v>0</v>
      </c>
      <c r="E347" s="135">
        <v>0</v>
      </c>
      <c r="F347" s="135">
        <v>0</v>
      </c>
      <c r="G347" s="135">
        <v>0</v>
      </c>
      <c r="H347" s="135">
        <v>0</v>
      </c>
      <c r="I347" s="135">
        <v>0</v>
      </c>
      <c r="J347" s="135">
        <v>0</v>
      </c>
      <c r="K347" s="135">
        <v>1</v>
      </c>
      <c r="L347" s="135">
        <v>0</v>
      </c>
      <c r="M347" s="135">
        <v>1</v>
      </c>
      <c r="N347" s="135">
        <v>1</v>
      </c>
      <c r="O347" s="135">
        <v>0</v>
      </c>
      <c r="P347" s="135">
        <v>0</v>
      </c>
      <c r="Q347" s="135">
        <v>0</v>
      </c>
      <c r="R347" s="135">
        <v>0</v>
      </c>
      <c r="S347" s="135">
        <v>0</v>
      </c>
      <c r="T347" s="135">
        <v>0</v>
      </c>
      <c r="U347" s="135">
        <v>0</v>
      </c>
      <c r="V347" s="135">
        <v>0</v>
      </c>
      <c r="W347" s="135">
        <v>1</v>
      </c>
      <c r="X347" s="135">
        <v>0</v>
      </c>
      <c r="Y347" s="135">
        <v>0</v>
      </c>
      <c r="Z347" s="135">
        <v>0</v>
      </c>
      <c r="AA347" s="135">
        <v>0</v>
      </c>
      <c r="AB347" s="135">
        <v>1</v>
      </c>
      <c r="AC347" s="135">
        <v>0</v>
      </c>
      <c r="AD347" s="135">
        <v>0</v>
      </c>
      <c r="AE347" s="135">
        <v>0</v>
      </c>
      <c r="AF347" s="135">
        <v>0</v>
      </c>
      <c r="AG347" s="135">
        <v>0</v>
      </c>
      <c r="AH347" s="135">
        <v>0</v>
      </c>
      <c r="AI347" s="135">
        <v>0</v>
      </c>
      <c r="AJ347" s="135">
        <v>0</v>
      </c>
      <c r="AK347" s="135">
        <v>0</v>
      </c>
      <c r="AL347" s="135">
        <v>0</v>
      </c>
      <c r="AM347" s="135">
        <v>0</v>
      </c>
      <c r="AN347" s="135">
        <v>0</v>
      </c>
      <c r="AO347" s="135">
        <v>1</v>
      </c>
      <c r="AP347" s="135">
        <v>0</v>
      </c>
      <c r="AQ347" s="135">
        <v>0</v>
      </c>
      <c r="AR347" s="135">
        <v>0</v>
      </c>
      <c r="AS347" s="135">
        <v>0</v>
      </c>
      <c r="AT347" s="135">
        <v>0</v>
      </c>
      <c r="AU347" s="135">
        <v>0</v>
      </c>
      <c r="AV347" s="135">
        <v>0</v>
      </c>
      <c r="AW347" s="135">
        <v>0</v>
      </c>
      <c r="AX347" s="135">
        <v>0</v>
      </c>
      <c r="AY347" s="135">
        <v>1</v>
      </c>
      <c r="AZ347" s="135">
        <v>0</v>
      </c>
      <c r="BA347" s="135">
        <v>0</v>
      </c>
      <c r="BB347" s="135">
        <v>0</v>
      </c>
      <c r="BC347" s="135">
        <v>0</v>
      </c>
      <c r="BD347" s="135">
        <v>0</v>
      </c>
      <c r="BE347" s="135">
        <v>0</v>
      </c>
      <c r="BF347" s="135">
        <v>0</v>
      </c>
      <c r="BG347" s="135">
        <v>0</v>
      </c>
      <c r="BH347" s="135">
        <v>0</v>
      </c>
      <c r="BI347" s="135">
        <v>0</v>
      </c>
      <c r="BJ347" s="135">
        <v>1</v>
      </c>
      <c r="BK347" s="135">
        <v>0</v>
      </c>
      <c r="BL347" s="135">
        <v>1</v>
      </c>
      <c r="BM347" s="135">
        <v>0</v>
      </c>
      <c r="BN347" s="135">
        <v>0</v>
      </c>
      <c r="BO347" s="135">
        <v>0</v>
      </c>
      <c r="BP347" s="135">
        <v>0</v>
      </c>
      <c r="BQ347" s="135">
        <v>0</v>
      </c>
      <c r="BR347" s="135">
        <v>0</v>
      </c>
      <c r="BS347" s="135">
        <v>0</v>
      </c>
      <c r="BT347" s="135">
        <v>0</v>
      </c>
      <c r="BU347" s="135">
        <v>0</v>
      </c>
      <c r="BV347" s="135">
        <v>1</v>
      </c>
      <c r="BW347" s="135">
        <v>0</v>
      </c>
      <c r="BX347" s="135">
        <v>0</v>
      </c>
      <c r="BY347" s="135">
        <v>0</v>
      </c>
      <c r="BZ347" s="135">
        <v>0</v>
      </c>
      <c r="CA347" s="135">
        <v>0</v>
      </c>
      <c r="CB347" s="135">
        <v>0</v>
      </c>
      <c r="CC347" s="135">
        <v>0</v>
      </c>
      <c r="CD347" s="135">
        <v>0</v>
      </c>
      <c r="CE347" s="135">
        <v>0</v>
      </c>
      <c r="CF347" s="135">
        <v>0</v>
      </c>
      <c r="CG347" s="135">
        <v>0</v>
      </c>
      <c r="CH347" s="135">
        <v>0</v>
      </c>
      <c r="CI347" s="135">
        <v>1</v>
      </c>
      <c r="CJ347" s="135">
        <v>0</v>
      </c>
      <c r="CK347" s="135">
        <v>0</v>
      </c>
      <c r="CL347" s="135">
        <v>0</v>
      </c>
      <c r="CM347" s="135">
        <v>1</v>
      </c>
      <c r="CN347" s="135">
        <v>0</v>
      </c>
      <c r="CO347" s="135">
        <v>0</v>
      </c>
      <c r="CP347" s="135">
        <v>1</v>
      </c>
      <c r="CQ347" s="135">
        <v>0</v>
      </c>
      <c r="CR347" s="135">
        <v>0</v>
      </c>
      <c r="CS347" s="135">
        <v>0</v>
      </c>
      <c r="CT347" s="135">
        <v>0</v>
      </c>
      <c r="CU347" s="135">
        <v>0</v>
      </c>
      <c r="CV347" s="135">
        <v>0</v>
      </c>
      <c r="CW347" s="135">
        <v>0</v>
      </c>
      <c r="CX347" s="135"/>
    </row>
    <row r="348" spans="1:102" x14ac:dyDescent="0.35">
      <c r="A348" s="135">
        <v>347</v>
      </c>
      <c r="B348" s="135">
        <v>0</v>
      </c>
      <c r="C348" s="135">
        <v>0</v>
      </c>
      <c r="D348" s="135">
        <v>0</v>
      </c>
      <c r="E348" s="135">
        <v>0</v>
      </c>
      <c r="F348" s="135">
        <v>0</v>
      </c>
      <c r="G348" s="135">
        <v>0</v>
      </c>
      <c r="H348" s="135">
        <v>0</v>
      </c>
      <c r="I348" s="135">
        <v>0</v>
      </c>
      <c r="J348" s="135">
        <v>1</v>
      </c>
      <c r="K348" s="135">
        <v>0</v>
      </c>
      <c r="L348" s="135">
        <v>0</v>
      </c>
      <c r="M348" s="135">
        <v>0</v>
      </c>
      <c r="N348" s="135">
        <v>0</v>
      </c>
      <c r="O348" s="135">
        <v>0</v>
      </c>
      <c r="P348" s="135">
        <v>0</v>
      </c>
      <c r="Q348" s="135">
        <v>0</v>
      </c>
      <c r="R348" s="135">
        <v>0</v>
      </c>
      <c r="S348" s="135">
        <v>0</v>
      </c>
      <c r="T348" s="135">
        <v>0</v>
      </c>
      <c r="U348" s="135">
        <v>1</v>
      </c>
      <c r="V348" s="135">
        <v>1</v>
      </c>
      <c r="W348" s="135">
        <v>0</v>
      </c>
      <c r="X348" s="135">
        <v>1</v>
      </c>
      <c r="Y348" s="135">
        <v>1</v>
      </c>
      <c r="Z348" s="135">
        <v>0</v>
      </c>
      <c r="AA348" s="135">
        <v>0</v>
      </c>
      <c r="AB348" s="135">
        <v>0</v>
      </c>
      <c r="AC348" s="135">
        <v>1</v>
      </c>
      <c r="AD348" s="135">
        <v>0</v>
      </c>
      <c r="AE348" s="135">
        <v>0</v>
      </c>
      <c r="AF348" s="135">
        <v>0</v>
      </c>
      <c r="AG348" s="135">
        <v>0</v>
      </c>
      <c r="AH348" s="135">
        <v>0</v>
      </c>
      <c r="AI348" s="135">
        <v>0</v>
      </c>
      <c r="AJ348" s="135">
        <v>0</v>
      </c>
      <c r="AK348" s="135">
        <v>0</v>
      </c>
      <c r="AL348" s="135">
        <v>0</v>
      </c>
      <c r="AM348" s="135">
        <v>0</v>
      </c>
      <c r="AN348" s="135">
        <v>0</v>
      </c>
      <c r="AO348" s="135">
        <v>0</v>
      </c>
      <c r="AP348" s="135">
        <v>0</v>
      </c>
      <c r="AQ348" s="135">
        <v>0</v>
      </c>
      <c r="AR348" s="135">
        <v>0</v>
      </c>
      <c r="AS348" s="135">
        <v>0</v>
      </c>
      <c r="AT348" s="135">
        <v>0</v>
      </c>
      <c r="AU348" s="135">
        <v>0</v>
      </c>
      <c r="AV348" s="135">
        <v>0</v>
      </c>
      <c r="AW348" s="135">
        <v>0</v>
      </c>
      <c r="AX348" s="135">
        <v>0</v>
      </c>
      <c r="AY348" s="135">
        <v>0</v>
      </c>
      <c r="AZ348" s="135">
        <v>0</v>
      </c>
      <c r="BA348" s="135">
        <v>0</v>
      </c>
      <c r="BB348" s="135">
        <v>0</v>
      </c>
      <c r="BC348" s="135">
        <v>1</v>
      </c>
      <c r="BD348" s="135">
        <v>0</v>
      </c>
      <c r="BE348" s="135">
        <v>0</v>
      </c>
      <c r="BF348" s="135">
        <v>0</v>
      </c>
      <c r="BG348" s="135">
        <v>0</v>
      </c>
      <c r="BH348" s="135">
        <v>0</v>
      </c>
      <c r="BI348" s="135">
        <v>0</v>
      </c>
      <c r="BJ348" s="135">
        <v>0</v>
      </c>
      <c r="BK348" s="135">
        <v>0</v>
      </c>
      <c r="BL348" s="135">
        <v>0</v>
      </c>
      <c r="BM348" s="135">
        <v>0</v>
      </c>
      <c r="BN348" s="135">
        <v>0</v>
      </c>
      <c r="BO348" s="135">
        <v>0</v>
      </c>
      <c r="BP348" s="135">
        <v>0</v>
      </c>
      <c r="BQ348" s="135">
        <v>1</v>
      </c>
      <c r="BR348" s="135">
        <v>0</v>
      </c>
      <c r="BS348" s="135">
        <v>1</v>
      </c>
      <c r="BT348" s="135">
        <v>0</v>
      </c>
      <c r="BU348" s="135">
        <v>0</v>
      </c>
      <c r="BV348" s="135">
        <v>0</v>
      </c>
      <c r="BW348" s="135">
        <v>0</v>
      </c>
      <c r="BX348" s="135">
        <v>1</v>
      </c>
      <c r="BY348" s="135">
        <v>0</v>
      </c>
      <c r="BZ348" s="135">
        <v>0</v>
      </c>
      <c r="CA348" s="135">
        <v>0</v>
      </c>
      <c r="CB348" s="135">
        <v>0</v>
      </c>
      <c r="CC348" s="135">
        <v>0</v>
      </c>
      <c r="CD348" s="135">
        <v>0</v>
      </c>
      <c r="CE348" s="135">
        <v>0</v>
      </c>
      <c r="CF348" s="135">
        <v>1</v>
      </c>
      <c r="CG348" s="135">
        <v>0</v>
      </c>
      <c r="CH348" s="135">
        <v>0</v>
      </c>
      <c r="CI348" s="135">
        <v>0</v>
      </c>
      <c r="CJ348" s="135">
        <v>0</v>
      </c>
      <c r="CK348" s="135">
        <v>0</v>
      </c>
      <c r="CL348" s="135">
        <v>0</v>
      </c>
      <c r="CM348" s="135">
        <v>0</v>
      </c>
      <c r="CN348" s="135">
        <v>0</v>
      </c>
      <c r="CO348" s="135">
        <v>0</v>
      </c>
      <c r="CP348" s="135">
        <v>0</v>
      </c>
      <c r="CQ348" s="135">
        <v>0</v>
      </c>
      <c r="CR348" s="135">
        <v>0</v>
      </c>
      <c r="CS348" s="135">
        <v>0</v>
      </c>
      <c r="CT348" s="135">
        <v>1</v>
      </c>
      <c r="CU348" s="135">
        <v>0</v>
      </c>
      <c r="CV348" s="135">
        <v>0</v>
      </c>
      <c r="CW348" s="135">
        <v>0</v>
      </c>
      <c r="CX348" s="135"/>
    </row>
    <row r="349" spans="1:102" x14ac:dyDescent="0.35">
      <c r="A349" s="135">
        <v>348</v>
      </c>
      <c r="B349" s="135">
        <v>0</v>
      </c>
      <c r="C349" s="135">
        <v>0</v>
      </c>
      <c r="D349" s="135">
        <v>0</v>
      </c>
      <c r="E349" s="135">
        <v>0</v>
      </c>
      <c r="F349" s="135">
        <v>0</v>
      </c>
      <c r="G349" s="135">
        <v>0</v>
      </c>
      <c r="H349" s="135">
        <v>1</v>
      </c>
      <c r="I349" s="135">
        <v>0</v>
      </c>
      <c r="J349" s="135">
        <v>0</v>
      </c>
      <c r="K349" s="135">
        <v>0</v>
      </c>
      <c r="L349" s="135">
        <v>0</v>
      </c>
      <c r="M349" s="135">
        <v>0</v>
      </c>
      <c r="N349" s="135">
        <v>1</v>
      </c>
      <c r="O349" s="135">
        <v>0</v>
      </c>
      <c r="P349" s="135">
        <v>0</v>
      </c>
      <c r="Q349" s="135">
        <v>0</v>
      </c>
      <c r="R349" s="135">
        <v>0</v>
      </c>
      <c r="S349" s="135">
        <v>0</v>
      </c>
      <c r="T349" s="135">
        <v>1</v>
      </c>
      <c r="U349" s="135">
        <v>0</v>
      </c>
      <c r="V349" s="135">
        <v>0</v>
      </c>
      <c r="W349" s="135">
        <v>0</v>
      </c>
      <c r="X349" s="135">
        <v>0</v>
      </c>
      <c r="Y349" s="135">
        <v>0</v>
      </c>
      <c r="Z349" s="135">
        <v>0</v>
      </c>
      <c r="AA349" s="135">
        <v>0</v>
      </c>
      <c r="AB349" s="135">
        <v>0</v>
      </c>
      <c r="AC349" s="135">
        <v>0</v>
      </c>
      <c r="AD349" s="135">
        <v>0</v>
      </c>
      <c r="AE349" s="135">
        <v>0</v>
      </c>
      <c r="AF349" s="135">
        <v>0</v>
      </c>
      <c r="AG349" s="135">
        <v>0</v>
      </c>
      <c r="AH349" s="135">
        <v>0</v>
      </c>
      <c r="AI349" s="135">
        <v>1</v>
      </c>
      <c r="AJ349" s="135">
        <v>0</v>
      </c>
      <c r="AK349" s="135">
        <v>0</v>
      </c>
      <c r="AL349" s="135">
        <v>0</v>
      </c>
      <c r="AM349" s="135">
        <v>0</v>
      </c>
      <c r="AN349" s="135">
        <v>0</v>
      </c>
      <c r="AO349" s="135">
        <v>0</v>
      </c>
      <c r="AP349" s="135">
        <v>0</v>
      </c>
      <c r="AQ349" s="135">
        <v>1</v>
      </c>
      <c r="AR349" s="135">
        <v>0</v>
      </c>
      <c r="AS349" s="135">
        <v>0</v>
      </c>
      <c r="AT349" s="135">
        <v>0</v>
      </c>
      <c r="AU349" s="135">
        <v>0</v>
      </c>
      <c r="AV349" s="135">
        <v>0</v>
      </c>
      <c r="AW349" s="135">
        <v>0</v>
      </c>
      <c r="AX349" s="135">
        <v>0</v>
      </c>
      <c r="AY349" s="135">
        <v>0</v>
      </c>
      <c r="AZ349" s="135">
        <v>0</v>
      </c>
      <c r="BA349" s="135">
        <v>0</v>
      </c>
      <c r="BB349" s="135">
        <v>1</v>
      </c>
      <c r="BC349" s="135">
        <v>0</v>
      </c>
      <c r="BD349" s="135">
        <v>0</v>
      </c>
      <c r="BE349" s="135">
        <v>0</v>
      </c>
      <c r="BF349" s="135">
        <v>0</v>
      </c>
      <c r="BG349" s="135">
        <v>0</v>
      </c>
      <c r="BH349" s="135">
        <v>0</v>
      </c>
      <c r="BI349" s="135">
        <v>0</v>
      </c>
      <c r="BJ349" s="135">
        <v>0</v>
      </c>
      <c r="BK349" s="135">
        <v>1</v>
      </c>
      <c r="BL349" s="135">
        <v>0</v>
      </c>
      <c r="BM349" s="135">
        <v>0</v>
      </c>
      <c r="BN349" s="135">
        <v>0</v>
      </c>
      <c r="BO349" s="135">
        <v>0</v>
      </c>
      <c r="BP349" s="135">
        <v>1</v>
      </c>
      <c r="BQ349" s="135">
        <v>0</v>
      </c>
      <c r="BR349" s="135">
        <v>0</v>
      </c>
      <c r="BS349" s="135">
        <v>0</v>
      </c>
      <c r="BT349" s="135">
        <v>0</v>
      </c>
      <c r="BU349" s="135">
        <v>0</v>
      </c>
      <c r="BV349" s="135">
        <v>0</v>
      </c>
      <c r="BW349" s="135">
        <v>0</v>
      </c>
      <c r="BX349" s="135">
        <v>0</v>
      </c>
      <c r="BY349" s="135">
        <v>0</v>
      </c>
      <c r="BZ349" s="135">
        <v>0</v>
      </c>
      <c r="CA349" s="135">
        <v>1</v>
      </c>
      <c r="CB349" s="135">
        <v>0</v>
      </c>
      <c r="CC349" s="135">
        <v>0</v>
      </c>
      <c r="CD349" s="135">
        <v>1</v>
      </c>
      <c r="CE349" s="135">
        <v>0</v>
      </c>
      <c r="CF349" s="135">
        <v>0</v>
      </c>
      <c r="CG349" s="135">
        <v>0</v>
      </c>
      <c r="CH349" s="135">
        <v>0</v>
      </c>
      <c r="CI349" s="135">
        <v>0</v>
      </c>
      <c r="CJ349" s="135">
        <v>0</v>
      </c>
      <c r="CK349" s="135">
        <v>0</v>
      </c>
      <c r="CL349" s="135">
        <v>0</v>
      </c>
      <c r="CM349" s="135">
        <v>0</v>
      </c>
      <c r="CN349" s="135">
        <v>0</v>
      </c>
      <c r="CO349" s="135">
        <v>0</v>
      </c>
      <c r="CP349" s="135">
        <v>0</v>
      </c>
      <c r="CQ349" s="135">
        <v>0</v>
      </c>
      <c r="CR349" s="135">
        <v>0</v>
      </c>
      <c r="CS349" s="135">
        <v>0</v>
      </c>
      <c r="CT349" s="135">
        <v>0</v>
      </c>
      <c r="CU349" s="135">
        <v>1</v>
      </c>
      <c r="CV349" s="135">
        <v>1</v>
      </c>
      <c r="CW349" s="135">
        <v>0</v>
      </c>
      <c r="CX349" s="135"/>
    </row>
    <row r="350" spans="1:102" x14ac:dyDescent="0.35">
      <c r="A350" s="135">
        <v>349</v>
      </c>
      <c r="B350" s="135">
        <v>0</v>
      </c>
      <c r="C350" s="135">
        <v>0</v>
      </c>
      <c r="D350" s="135">
        <v>1</v>
      </c>
      <c r="E350" s="135">
        <v>0</v>
      </c>
      <c r="F350" s="135">
        <v>0</v>
      </c>
      <c r="G350" s="135">
        <v>0</v>
      </c>
      <c r="H350" s="135">
        <v>1</v>
      </c>
      <c r="I350" s="135">
        <v>0</v>
      </c>
      <c r="J350" s="135">
        <v>0</v>
      </c>
      <c r="K350" s="135">
        <v>0</v>
      </c>
      <c r="L350" s="135">
        <v>0</v>
      </c>
      <c r="M350" s="135">
        <v>0</v>
      </c>
      <c r="N350" s="135">
        <v>0</v>
      </c>
      <c r="O350" s="135">
        <v>1</v>
      </c>
      <c r="P350" s="135">
        <v>0</v>
      </c>
      <c r="Q350" s="135">
        <v>0</v>
      </c>
      <c r="R350" s="135">
        <v>0</v>
      </c>
      <c r="S350" s="135">
        <v>0</v>
      </c>
      <c r="T350" s="135">
        <v>0</v>
      </c>
      <c r="U350" s="135">
        <v>1</v>
      </c>
      <c r="V350" s="135">
        <v>0</v>
      </c>
      <c r="W350" s="135">
        <v>1</v>
      </c>
      <c r="X350" s="135">
        <v>0</v>
      </c>
      <c r="Y350" s="135">
        <v>1</v>
      </c>
      <c r="Z350" s="135">
        <v>0</v>
      </c>
      <c r="AA350" s="135">
        <v>0</v>
      </c>
      <c r="AB350" s="135">
        <v>1</v>
      </c>
      <c r="AC350" s="135">
        <v>0</v>
      </c>
      <c r="AD350" s="135">
        <v>1</v>
      </c>
      <c r="AE350" s="135">
        <v>0</v>
      </c>
      <c r="AF350" s="135">
        <v>1</v>
      </c>
      <c r="AG350" s="135">
        <v>1</v>
      </c>
      <c r="AH350" s="135">
        <v>0</v>
      </c>
      <c r="AI350" s="135">
        <v>0</v>
      </c>
      <c r="AJ350" s="135">
        <v>0</v>
      </c>
      <c r="AK350" s="135">
        <v>0</v>
      </c>
      <c r="AL350" s="135">
        <v>0</v>
      </c>
      <c r="AM350" s="135">
        <v>1</v>
      </c>
      <c r="AN350" s="135">
        <v>0</v>
      </c>
      <c r="AO350" s="135">
        <v>0</v>
      </c>
      <c r="AP350" s="135">
        <v>0</v>
      </c>
      <c r="AQ350" s="135">
        <v>1</v>
      </c>
      <c r="AR350" s="135">
        <v>1</v>
      </c>
      <c r="AS350" s="135">
        <v>0</v>
      </c>
      <c r="AT350" s="135">
        <v>0</v>
      </c>
      <c r="AU350" s="135">
        <v>0</v>
      </c>
      <c r="AV350" s="135">
        <v>1</v>
      </c>
      <c r="AW350" s="135">
        <v>0</v>
      </c>
      <c r="AX350" s="135">
        <v>1</v>
      </c>
      <c r="AY350" s="135">
        <v>0</v>
      </c>
      <c r="AZ350" s="135">
        <v>0</v>
      </c>
      <c r="BA350" s="135">
        <v>0</v>
      </c>
      <c r="BB350" s="135">
        <v>0</v>
      </c>
      <c r="BC350" s="135">
        <v>0</v>
      </c>
      <c r="BD350" s="135">
        <v>0</v>
      </c>
      <c r="BE350" s="135">
        <v>0</v>
      </c>
      <c r="BF350" s="135">
        <v>0</v>
      </c>
      <c r="BG350" s="135">
        <v>0</v>
      </c>
      <c r="BH350" s="135">
        <v>0</v>
      </c>
      <c r="BI350" s="135">
        <v>1</v>
      </c>
      <c r="BJ350" s="135">
        <v>0</v>
      </c>
      <c r="BK350" s="135">
        <v>0</v>
      </c>
      <c r="BL350" s="135">
        <v>0</v>
      </c>
      <c r="BM350" s="135">
        <v>0</v>
      </c>
      <c r="BN350" s="135">
        <v>0</v>
      </c>
      <c r="BO350" s="135">
        <v>0</v>
      </c>
      <c r="BP350" s="135">
        <v>0</v>
      </c>
      <c r="BQ350" s="135">
        <v>0</v>
      </c>
      <c r="BR350" s="135">
        <v>0</v>
      </c>
      <c r="BS350" s="135">
        <v>1</v>
      </c>
      <c r="BT350" s="135">
        <v>1</v>
      </c>
      <c r="BU350" s="135">
        <v>1</v>
      </c>
      <c r="BV350" s="135">
        <v>0</v>
      </c>
      <c r="BW350" s="135">
        <v>0</v>
      </c>
      <c r="BX350" s="135">
        <v>0</v>
      </c>
      <c r="BY350" s="135">
        <v>0</v>
      </c>
      <c r="BZ350" s="135">
        <v>0</v>
      </c>
      <c r="CA350" s="135">
        <v>0</v>
      </c>
      <c r="CB350" s="135">
        <v>0</v>
      </c>
      <c r="CC350" s="135">
        <v>0</v>
      </c>
      <c r="CD350" s="135">
        <v>0</v>
      </c>
      <c r="CE350" s="135">
        <v>0</v>
      </c>
      <c r="CF350" s="135">
        <v>0</v>
      </c>
      <c r="CG350" s="135">
        <v>0</v>
      </c>
      <c r="CH350" s="135">
        <v>0</v>
      </c>
      <c r="CI350" s="135">
        <v>0</v>
      </c>
      <c r="CJ350" s="135">
        <v>0</v>
      </c>
      <c r="CK350" s="135">
        <v>0</v>
      </c>
      <c r="CL350" s="135">
        <v>0</v>
      </c>
      <c r="CM350" s="135">
        <v>0</v>
      </c>
      <c r="CN350" s="135">
        <v>0</v>
      </c>
      <c r="CO350" s="135">
        <v>0</v>
      </c>
      <c r="CP350" s="135">
        <v>1</v>
      </c>
      <c r="CQ350" s="135">
        <v>0</v>
      </c>
      <c r="CR350" s="135">
        <v>0</v>
      </c>
      <c r="CS350" s="135">
        <v>0</v>
      </c>
      <c r="CT350" s="135">
        <v>1</v>
      </c>
      <c r="CU350" s="135">
        <v>0</v>
      </c>
      <c r="CV350" s="135">
        <v>0</v>
      </c>
      <c r="CW350" s="135">
        <v>0</v>
      </c>
      <c r="CX350" s="135"/>
    </row>
    <row r="351" spans="1:102" x14ac:dyDescent="0.35">
      <c r="A351" s="135">
        <v>350</v>
      </c>
      <c r="B351" s="135">
        <v>0</v>
      </c>
      <c r="C351" s="135">
        <v>0</v>
      </c>
      <c r="D351" s="135">
        <v>0</v>
      </c>
      <c r="E351" s="135">
        <v>0</v>
      </c>
      <c r="F351" s="135">
        <v>0</v>
      </c>
      <c r="G351" s="135">
        <v>0</v>
      </c>
      <c r="H351" s="135">
        <v>1</v>
      </c>
      <c r="I351" s="135">
        <v>0</v>
      </c>
      <c r="J351" s="135">
        <v>0</v>
      </c>
      <c r="K351" s="135">
        <v>0</v>
      </c>
      <c r="L351" s="135">
        <v>0</v>
      </c>
      <c r="M351" s="135">
        <v>0</v>
      </c>
      <c r="N351" s="135">
        <v>0</v>
      </c>
      <c r="O351" s="135">
        <v>0</v>
      </c>
      <c r="P351" s="135">
        <v>0</v>
      </c>
      <c r="Q351" s="135">
        <v>0</v>
      </c>
      <c r="R351" s="135">
        <v>0</v>
      </c>
      <c r="S351" s="135">
        <v>0</v>
      </c>
      <c r="T351" s="135">
        <v>0</v>
      </c>
      <c r="U351" s="135">
        <v>0</v>
      </c>
      <c r="V351" s="135">
        <v>0</v>
      </c>
      <c r="W351" s="135">
        <v>0</v>
      </c>
      <c r="X351" s="135">
        <v>0</v>
      </c>
      <c r="Y351" s="135">
        <v>0</v>
      </c>
      <c r="Z351" s="135">
        <v>0</v>
      </c>
      <c r="AA351" s="135">
        <v>0</v>
      </c>
      <c r="AB351" s="135">
        <v>0</v>
      </c>
      <c r="AC351" s="135">
        <v>0</v>
      </c>
      <c r="AD351" s="135">
        <v>1</v>
      </c>
      <c r="AE351" s="135">
        <v>0</v>
      </c>
      <c r="AF351" s="135">
        <v>0</v>
      </c>
      <c r="AG351" s="135">
        <v>0</v>
      </c>
      <c r="AH351" s="135">
        <v>0</v>
      </c>
      <c r="AI351" s="135">
        <v>0</v>
      </c>
      <c r="AJ351" s="135">
        <v>0</v>
      </c>
      <c r="AK351" s="135">
        <v>0</v>
      </c>
      <c r="AL351" s="135">
        <v>0</v>
      </c>
      <c r="AM351" s="135">
        <v>0</v>
      </c>
      <c r="AN351" s="135">
        <v>1</v>
      </c>
      <c r="AO351" s="135">
        <v>0</v>
      </c>
      <c r="AP351" s="135">
        <v>0</v>
      </c>
      <c r="AQ351" s="135">
        <v>0</v>
      </c>
      <c r="AR351" s="135">
        <v>1</v>
      </c>
      <c r="AS351" s="135">
        <v>1</v>
      </c>
      <c r="AT351" s="135">
        <v>0</v>
      </c>
      <c r="AU351" s="135">
        <v>0</v>
      </c>
      <c r="AV351" s="135">
        <v>0</v>
      </c>
      <c r="AW351" s="135">
        <v>0</v>
      </c>
      <c r="AX351" s="135">
        <v>0</v>
      </c>
      <c r="AY351" s="135">
        <v>0</v>
      </c>
      <c r="AZ351" s="135">
        <v>0</v>
      </c>
      <c r="BA351" s="135">
        <v>0</v>
      </c>
      <c r="BB351" s="135">
        <v>0</v>
      </c>
      <c r="BC351" s="135">
        <v>0</v>
      </c>
      <c r="BD351" s="135">
        <v>0</v>
      </c>
      <c r="BE351" s="135">
        <v>0</v>
      </c>
      <c r="BF351" s="135">
        <v>0</v>
      </c>
      <c r="BG351" s="135">
        <v>0</v>
      </c>
      <c r="BH351" s="135">
        <v>1</v>
      </c>
      <c r="BI351" s="135">
        <v>0</v>
      </c>
      <c r="BJ351" s="135">
        <v>0</v>
      </c>
      <c r="BK351" s="135">
        <v>1</v>
      </c>
      <c r="BL351" s="135">
        <v>1</v>
      </c>
      <c r="BM351" s="135">
        <v>0</v>
      </c>
      <c r="BN351" s="135">
        <v>0</v>
      </c>
      <c r="BO351" s="135">
        <v>0</v>
      </c>
      <c r="BP351" s="135">
        <v>0</v>
      </c>
      <c r="BQ351" s="135">
        <v>0</v>
      </c>
      <c r="BR351" s="135">
        <v>0</v>
      </c>
      <c r="BS351" s="135">
        <v>0</v>
      </c>
      <c r="BT351" s="135">
        <v>0</v>
      </c>
      <c r="BU351" s="135">
        <v>1</v>
      </c>
      <c r="BV351" s="135">
        <v>0</v>
      </c>
      <c r="BW351" s="135">
        <v>0</v>
      </c>
      <c r="BX351" s="135">
        <v>0</v>
      </c>
      <c r="BY351" s="135">
        <v>0</v>
      </c>
      <c r="BZ351" s="135">
        <v>0</v>
      </c>
      <c r="CA351" s="135">
        <v>0</v>
      </c>
      <c r="CB351" s="135">
        <v>0</v>
      </c>
      <c r="CC351" s="135">
        <v>0</v>
      </c>
      <c r="CD351" s="135">
        <v>0</v>
      </c>
      <c r="CE351" s="135">
        <v>0</v>
      </c>
      <c r="CF351" s="135">
        <v>0</v>
      </c>
      <c r="CG351" s="135">
        <v>0</v>
      </c>
      <c r="CH351" s="135">
        <v>0</v>
      </c>
      <c r="CI351" s="135">
        <v>0</v>
      </c>
      <c r="CJ351" s="135">
        <v>0</v>
      </c>
      <c r="CK351" s="135">
        <v>0</v>
      </c>
      <c r="CL351" s="135">
        <v>0</v>
      </c>
      <c r="CM351" s="135">
        <v>0</v>
      </c>
      <c r="CN351" s="135">
        <v>0</v>
      </c>
      <c r="CO351" s="135">
        <v>0</v>
      </c>
      <c r="CP351" s="135">
        <v>0</v>
      </c>
      <c r="CQ351" s="135">
        <v>0</v>
      </c>
      <c r="CR351" s="135">
        <v>0</v>
      </c>
      <c r="CS351" s="135">
        <v>0</v>
      </c>
      <c r="CT351" s="135">
        <v>0</v>
      </c>
      <c r="CU351" s="135">
        <v>0</v>
      </c>
      <c r="CV351" s="135">
        <v>1</v>
      </c>
      <c r="CW351" s="135">
        <v>0</v>
      </c>
      <c r="CX351" s="135"/>
    </row>
    <row r="352" spans="1:102" x14ac:dyDescent="0.35">
      <c r="A352" s="135">
        <v>351</v>
      </c>
      <c r="B352" s="135">
        <v>0</v>
      </c>
      <c r="C352" s="135">
        <v>0</v>
      </c>
      <c r="D352" s="135">
        <v>0</v>
      </c>
      <c r="E352" s="135">
        <v>1</v>
      </c>
      <c r="F352" s="135">
        <v>0</v>
      </c>
      <c r="G352" s="135">
        <v>0</v>
      </c>
      <c r="H352" s="135">
        <v>0</v>
      </c>
      <c r="I352" s="135">
        <v>0</v>
      </c>
      <c r="J352" s="135">
        <v>0</v>
      </c>
      <c r="K352" s="135">
        <v>0</v>
      </c>
      <c r="L352" s="135">
        <v>0</v>
      </c>
      <c r="M352" s="135">
        <v>1</v>
      </c>
      <c r="N352" s="135">
        <v>0</v>
      </c>
      <c r="O352" s="135">
        <v>0</v>
      </c>
      <c r="P352" s="135">
        <v>0</v>
      </c>
      <c r="Q352" s="135">
        <v>0</v>
      </c>
      <c r="R352" s="135">
        <v>0</v>
      </c>
      <c r="S352" s="135">
        <v>0</v>
      </c>
      <c r="T352" s="135">
        <v>0</v>
      </c>
      <c r="U352" s="135">
        <v>0</v>
      </c>
      <c r="V352" s="135">
        <v>0</v>
      </c>
      <c r="W352" s="135">
        <v>0</v>
      </c>
      <c r="X352" s="135">
        <v>0</v>
      </c>
      <c r="Y352" s="135">
        <v>0</v>
      </c>
      <c r="Z352" s="135">
        <v>0</v>
      </c>
      <c r="AA352" s="135">
        <v>0</v>
      </c>
      <c r="AB352" s="135">
        <v>0</v>
      </c>
      <c r="AC352" s="135">
        <v>1</v>
      </c>
      <c r="AD352" s="135">
        <v>0</v>
      </c>
      <c r="AE352" s="135">
        <v>0</v>
      </c>
      <c r="AF352" s="135">
        <v>0</v>
      </c>
      <c r="AG352" s="135">
        <v>0</v>
      </c>
      <c r="AH352" s="135">
        <v>0</v>
      </c>
      <c r="AI352" s="135">
        <v>0</v>
      </c>
      <c r="AJ352" s="135">
        <v>0</v>
      </c>
      <c r="AK352" s="135">
        <v>0</v>
      </c>
      <c r="AL352" s="135">
        <v>0</v>
      </c>
      <c r="AM352" s="135">
        <v>1</v>
      </c>
      <c r="AN352" s="135">
        <v>0</v>
      </c>
      <c r="AO352" s="135">
        <v>0</v>
      </c>
      <c r="AP352" s="135">
        <v>0</v>
      </c>
      <c r="AQ352" s="135">
        <v>0</v>
      </c>
      <c r="AR352" s="135">
        <v>0</v>
      </c>
      <c r="AS352" s="135">
        <v>0</v>
      </c>
      <c r="AT352" s="135">
        <v>0</v>
      </c>
      <c r="AU352" s="135">
        <v>0</v>
      </c>
      <c r="AV352" s="135">
        <v>0</v>
      </c>
      <c r="AW352" s="135">
        <v>0</v>
      </c>
      <c r="AX352" s="135">
        <v>0</v>
      </c>
      <c r="AY352" s="135">
        <v>0</v>
      </c>
      <c r="AZ352" s="135">
        <v>0</v>
      </c>
      <c r="BA352" s="135">
        <v>0</v>
      </c>
      <c r="BB352" s="135">
        <v>0</v>
      </c>
      <c r="BC352" s="135">
        <v>0</v>
      </c>
      <c r="BD352" s="135">
        <v>0</v>
      </c>
      <c r="BE352" s="135">
        <v>0</v>
      </c>
      <c r="BF352" s="135">
        <v>0</v>
      </c>
      <c r="BG352" s="135">
        <v>0</v>
      </c>
      <c r="BH352" s="135">
        <v>1</v>
      </c>
      <c r="BI352" s="135">
        <v>0</v>
      </c>
      <c r="BJ352" s="135">
        <v>0</v>
      </c>
      <c r="BK352" s="135">
        <v>1</v>
      </c>
      <c r="BL352" s="135">
        <v>0</v>
      </c>
      <c r="BM352" s="135">
        <v>0</v>
      </c>
      <c r="BN352" s="135">
        <v>0</v>
      </c>
      <c r="BO352" s="135">
        <v>0</v>
      </c>
      <c r="BP352" s="135">
        <v>0</v>
      </c>
      <c r="BQ352" s="135">
        <v>0</v>
      </c>
      <c r="BR352" s="135">
        <v>0</v>
      </c>
      <c r="BS352" s="135">
        <v>0</v>
      </c>
      <c r="BT352" s="135">
        <v>0</v>
      </c>
      <c r="BU352" s="135">
        <v>0</v>
      </c>
      <c r="BV352" s="135">
        <v>0</v>
      </c>
      <c r="BW352" s="135">
        <v>0</v>
      </c>
      <c r="BX352" s="135">
        <v>0</v>
      </c>
      <c r="BY352" s="135">
        <v>0</v>
      </c>
      <c r="BZ352" s="135">
        <v>0</v>
      </c>
      <c r="CA352" s="135">
        <v>0</v>
      </c>
      <c r="CB352" s="135">
        <v>1</v>
      </c>
      <c r="CC352" s="135">
        <v>0</v>
      </c>
      <c r="CD352" s="135">
        <v>0</v>
      </c>
      <c r="CE352" s="135">
        <v>0</v>
      </c>
      <c r="CF352" s="135">
        <v>0</v>
      </c>
      <c r="CG352" s="135">
        <v>0</v>
      </c>
      <c r="CH352" s="135">
        <v>0</v>
      </c>
      <c r="CI352" s="135">
        <v>0</v>
      </c>
      <c r="CJ352" s="135">
        <v>0</v>
      </c>
      <c r="CK352" s="135">
        <v>1</v>
      </c>
      <c r="CL352" s="135">
        <v>1</v>
      </c>
      <c r="CM352" s="135">
        <v>0</v>
      </c>
      <c r="CN352" s="135">
        <v>0</v>
      </c>
      <c r="CO352" s="135">
        <v>0</v>
      </c>
      <c r="CP352" s="135">
        <v>1</v>
      </c>
      <c r="CQ352" s="135">
        <v>0</v>
      </c>
      <c r="CR352" s="135">
        <v>0</v>
      </c>
      <c r="CS352" s="135">
        <v>0</v>
      </c>
      <c r="CT352" s="135">
        <v>0</v>
      </c>
      <c r="CU352" s="135">
        <v>0</v>
      </c>
      <c r="CV352" s="135">
        <v>0</v>
      </c>
      <c r="CW352" s="135">
        <v>0</v>
      </c>
      <c r="CX352" s="135"/>
    </row>
    <row r="353" spans="1:102" x14ac:dyDescent="0.35">
      <c r="A353" s="135">
        <v>352</v>
      </c>
      <c r="B353" s="135">
        <v>0</v>
      </c>
      <c r="C353" s="135">
        <v>0</v>
      </c>
      <c r="D353" s="135">
        <v>0</v>
      </c>
      <c r="E353" s="135">
        <v>0</v>
      </c>
      <c r="F353" s="135">
        <v>0</v>
      </c>
      <c r="G353" s="135">
        <v>0</v>
      </c>
      <c r="H353" s="135">
        <v>0</v>
      </c>
      <c r="I353" s="135">
        <v>0</v>
      </c>
      <c r="J353" s="135">
        <v>0</v>
      </c>
      <c r="K353" s="135">
        <v>0</v>
      </c>
      <c r="L353" s="135">
        <v>0</v>
      </c>
      <c r="M353" s="135">
        <v>0</v>
      </c>
      <c r="N353" s="135">
        <v>0</v>
      </c>
      <c r="O353" s="135">
        <v>0</v>
      </c>
      <c r="P353" s="135">
        <v>1</v>
      </c>
      <c r="Q353" s="135">
        <v>0</v>
      </c>
      <c r="R353" s="135">
        <v>0</v>
      </c>
      <c r="S353" s="135">
        <v>0</v>
      </c>
      <c r="T353" s="135">
        <v>0</v>
      </c>
      <c r="U353" s="135">
        <v>0</v>
      </c>
      <c r="V353" s="135">
        <v>0</v>
      </c>
      <c r="W353" s="135">
        <v>0</v>
      </c>
      <c r="X353" s="135">
        <v>0</v>
      </c>
      <c r="Y353" s="135">
        <v>0</v>
      </c>
      <c r="Z353" s="135">
        <v>0</v>
      </c>
      <c r="AA353" s="135">
        <v>0</v>
      </c>
      <c r="AB353" s="135">
        <v>0</v>
      </c>
      <c r="AC353" s="135">
        <v>0</v>
      </c>
      <c r="AD353" s="135">
        <v>0</v>
      </c>
      <c r="AE353" s="135">
        <v>0</v>
      </c>
      <c r="AF353" s="135">
        <v>1</v>
      </c>
      <c r="AG353" s="135">
        <v>0</v>
      </c>
      <c r="AH353" s="135">
        <v>0</v>
      </c>
      <c r="AI353" s="135">
        <v>0</v>
      </c>
      <c r="AJ353" s="135">
        <v>1</v>
      </c>
      <c r="AK353" s="135">
        <v>0</v>
      </c>
      <c r="AL353" s="135">
        <v>0</v>
      </c>
      <c r="AM353" s="135">
        <v>0</v>
      </c>
      <c r="AN353" s="135">
        <v>0</v>
      </c>
      <c r="AO353" s="135">
        <v>0</v>
      </c>
      <c r="AP353" s="135">
        <v>1</v>
      </c>
      <c r="AQ353" s="135">
        <v>0</v>
      </c>
      <c r="AR353" s="135">
        <v>1</v>
      </c>
      <c r="AS353" s="135">
        <v>1</v>
      </c>
      <c r="AT353" s="135">
        <v>0</v>
      </c>
      <c r="AU353" s="135">
        <v>0</v>
      </c>
      <c r="AV353" s="135">
        <v>0</v>
      </c>
      <c r="AW353" s="135">
        <v>0</v>
      </c>
      <c r="AX353" s="135">
        <v>1</v>
      </c>
      <c r="AY353" s="135">
        <v>0</v>
      </c>
      <c r="AZ353" s="135">
        <v>0</v>
      </c>
      <c r="BA353" s="135">
        <v>0</v>
      </c>
      <c r="BB353" s="135">
        <v>0</v>
      </c>
      <c r="BC353" s="135">
        <v>0</v>
      </c>
      <c r="BD353" s="135">
        <v>1</v>
      </c>
      <c r="BE353" s="135">
        <v>0</v>
      </c>
      <c r="BF353" s="135">
        <v>0</v>
      </c>
      <c r="BG353" s="135">
        <v>0</v>
      </c>
      <c r="BH353" s="135">
        <v>1</v>
      </c>
      <c r="BI353" s="135">
        <v>1</v>
      </c>
      <c r="BJ353" s="135">
        <v>0</v>
      </c>
      <c r="BK353" s="135">
        <v>0</v>
      </c>
      <c r="BL353" s="135">
        <v>1</v>
      </c>
      <c r="BM353" s="135">
        <v>0</v>
      </c>
      <c r="BN353" s="135">
        <v>0</v>
      </c>
      <c r="BO353" s="135">
        <v>1</v>
      </c>
      <c r="BP353" s="135">
        <v>0</v>
      </c>
      <c r="BQ353" s="135">
        <v>1</v>
      </c>
      <c r="BR353" s="135">
        <v>0</v>
      </c>
      <c r="BS353" s="135">
        <v>0</v>
      </c>
      <c r="BT353" s="135">
        <v>1</v>
      </c>
      <c r="BU353" s="135">
        <v>1</v>
      </c>
      <c r="BV353" s="135">
        <v>0</v>
      </c>
      <c r="BW353" s="135">
        <v>0</v>
      </c>
      <c r="BX353" s="135">
        <v>0</v>
      </c>
      <c r="BY353" s="135">
        <v>0</v>
      </c>
      <c r="BZ353" s="135">
        <v>1</v>
      </c>
      <c r="CA353" s="135">
        <v>0</v>
      </c>
      <c r="CB353" s="135">
        <v>0</v>
      </c>
      <c r="CC353" s="135">
        <v>0</v>
      </c>
      <c r="CD353" s="135">
        <v>0</v>
      </c>
      <c r="CE353" s="135">
        <v>0</v>
      </c>
      <c r="CF353" s="135">
        <v>0</v>
      </c>
      <c r="CG353" s="135">
        <v>0</v>
      </c>
      <c r="CH353" s="135">
        <v>0</v>
      </c>
      <c r="CI353" s="135">
        <v>0</v>
      </c>
      <c r="CJ353" s="135">
        <v>1</v>
      </c>
      <c r="CK353" s="135">
        <v>0</v>
      </c>
      <c r="CL353" s="135">
        <v>0</v>
      </c>
      <c r="CM353" s="135">
        <v>0</v>
      </c>
      <c r="CN353" s="135">
        <v>0</v>
      </c>
      <c r="CO353" s="135">
        <v>0</v>
      </c>
      <c r="CP353" s="135">
        <v>0</v>
      </c>
      <c r="CQ353" s="135">
        <v>0</v>
      </c>
      <c r="CR353" s="135">
        <v>0</v>
      </c>
      <c r="CS353" s="135">
        <v>0</v>
      </c>
      <c r="CT353" s="135">
        <v>0</v>
      </c>
      <c r="CU353" s="135">
        <v>0</v>
      </c>
      <c r="CV353" s="135">
        <v>0</v>
      </c>
      <c r="CW353" s="135">
        <v>1</v>
      </c>
      <c r="CX353" s="135"/>
    </row>
    <row r="354" spans="1:102" x14ac:dyDescent="0.35">
      <c r="A354" s="135">
        <v>353</v>
      </c>
      <c r="B354" s="135">
        <v>0</v>
      </c>
      <c r="C354" s="135">
        <v>0</v>
      </c>
      <c r="D354" s="135">
        <v>0</v>
      </c>
      <c r="E354" s="135">
        <v>0</v>
      </c>
      <c r="F354" s="135">
        <v>1</v>
      </c>
      <c r="G354" s="135">
        <v>0</v>
      </c>
      <c r="H354" s="135">
        <v>1</v>
      </c>
      <c r="I354" s="135">
        <v>0</v>
      </c>
      <c r="J354" s="135">
        <v>0</v>
      </c>
      <c r="K354" s="135">
        <v>0</v>
      </c>
      <c r="L354" s="135">
        <v>0</v>
      </c>
      <c r="M354" s="135">
        <v>0</v>
      </c>
      <c r="N354" s="135">
        <v>0</v>
      </c>
      <c r="O354" s="135">
        <v>0</v>
      </c>
      <c r="P354" s="135">
        <v>0</v>
      </c>
      <c r="Q354" s="135">
        <v>0</v>
      </c>
      <c r="R354" s="135">
        <v>0</v>
      </c>
      <c r="S354" s="135">
        <v>0</v>
      </c>
      <c r="T354" s="135">
        <v>0</v>
      </c>
      <c r="U354" s="135">
        <v>0</v>
      </c>
      <c r="V354" s="135">
        <v>1</v>
      </c>
      <c r="W354" s="135">
        <v>0</v>
      </c>
      <c r="X354" s="135">
        <v>1</v>
      </c>
      <c r="Y354" s="135">
        <v>0</v>
      </c>
      <c r="Z354" s="135">
        <v>0</v>
      </c>
      <c r="AA354" s="135">
        <v>0</v>
      </c>
      <c r="AB354" s="135">
        <v>0</v>
      </c>
      <c r="AC354" s="135">
        <v>0</v>
      </c>
      <c r="AD354" s="135">
        <v>0</v>
      </c>
      <c r="AE354" s="135">
        <v>0</v>
      </c>
      <c r="AF354" s="135">
        <v>0</v>
      </c>
      <c r="AG354" s="135">
        <v>1</v>
      </c>
      <c r="AH354" s="135">
        <v>0</v>
      </c>
      <c r="AI354" s="135">
        <v>1</v>
      </c>
      <c r="AJ354" s="135">
        <v>0</v>
      </c>
      <c r="AK354" s="135">
        <v>0</v>
      </c>
      <c r="AL354" s="135">
        <v>0</v>
      </c>
      <c r="AM354" s="135">
        <v>0</v>
      </c>
      <c r="AN354" s="135">
        <v>0</v>
      </c>
      <c r="AO354" s="135">
        <v>0</v>
      </c>
      <c r="AP354" s="135">
        <v>0</v>
      </c>
      <c r="AQ354" s="135">
        <v>0</v>
      </c>
      <c r="AR354" s="135">
        <v>0</v>
      </c>
      <c r="AS354" s="135">
        <v>0</v>
      </c>
      <c r="AT354" s="135">
        <v>0</v>
      </c>
      <c r="AU354" s="135">
        <v>0</v>
      </c>
      <c r="AV354" s="135">
        <v>0</v>
      </c>
      <c r="AW354" s="135">
        <v>0</v>
      </c>
      <c r="AX354" s="135">
        <v>0</v>
      </c>
      <c r="AY354" s="135">
        <v>0</v>
      </c>
      <c r="AZ354" s="135">
        <v>0</v>
      </c>
      <c r="BA354" s="135">
        <v>1</v>
      </c>
      <c r="BB354" s="135">
        <v>1</v>
      </c>
      <c r="BC354" s="135">
        <v>0</v>
      </c>
      <c r="BD354" s="135">
        <v>0</v>
      </c>
      <c r="BE354" s="135">
        <v>0</v>
      </c>
      <c r="BF354" s="135">
        <v>0</v>
      </c>
      <c r="BG354" s="135">
        <v>0</v>
      </c>
      <c r="BH354" s="135">
        <v>0</v>
      </c>
      <c r="BI354" s="135">
        <v>1</v>
      </c>
      <c r="BJ354" s="135">
        <v>0</v>
      </c>
      <c r="BK354" s="135">
        <v>0</v>
      </c>
      <c r="BL354" s="135">
        <v>0</v>
      </c>
      <c r="BM354" s="135">
        <v>0</v>
      </c>
      <c r="BN354" s="135">
        <v>0</v>
      </c>
      <c r="BO354" s="135">
        <v>0</v>
      </c>
      <c r="BP354" s="135">
        <v>0</v>
      </c>
      <c r="BQ354" s="135">
        <v>0</v>
      </c>
      <c r="BR354" s="135">
        <v>0</v>
      </c>
      <c r="BS354" s="135">
        <v>0</v>
      </c>
      <c r="BT354" s="135">
        <v>0</v>
      </c>
      <c r="BU354" s="135">
        <v>0</v>
      </c>
      <c r="BV354" s="135">
        <v>0</v>
      </c>
      <c r="BW354" s="135">
        <v>0</v>
      </c>
      <c r="BX354" s="135">
        <v>0</v>
      </c>
      <c r="BY354" s="135">
        <v>0</v>
      </c>
      <c r="BZ354" s="135">
        <v>1</v>
      </c>
      <c r="CA354" s="135">
        <v>0</v>
      </c>
      <c r="CB354" s="135">
        <v>0</v>
      </c>
      <c r="CC354" s="135">
        <v>0</v>
      </c>
      <c r="CD354" s="135">
        <v>1</v>
      </c>
      <c r="CE354" s="135">
        <v>0</v>
      </c>
      <c r="CF354" s="135">
        <v>0</v>
      </c>
      <c r="CG354" s="135">
        <v>0</v>
      </c>
      <c r="CH354" s="135">
        <v>1</v>
      </c>
      <c r="CI354" s="135">
        <v>1</v>
      </c>
      <c r="CJ354" s="135">
        <v>0</v>
      </c>
      <c r="CK354" s="135">
        <v>0</v>
      </c>
      <c r="CL354" s="135">
        <v>0</v>
      </c>
      <c r="CM354" s="135">
        <v>0</v>
      </c>
      <c r="CN354" s="135">
        <v>1</v>
      </c>
      <c r="CO354" s="135">
        <v>0</v>
      </c>
      <c r="CP354" s="135">
        <v>1</v>
      </c>
      <c r="CQ354" s="135">
        <v>0</v>
      </c>
      <c r="CR354" s="135">
        <v>0</v>
      </c>
      <c r="CS354" s="135">
        <v>0</v>
      </c>
      <c r="CT354" s="135">
        <v>0</v>
      </c>
      <c r="CU354" s="135">
        <v>0</v>
      </c>
      <c r="CV354" s="135">
        <v>0</v>
      </c>
      <c r="CW354" s="135">
        <v>0</v>
      </c>
      <c r="CX354" s="135"/>
    </row>
    <row r="355" spans="1:102" x14ac:dyDescent="0.35">
      <c r="A355" s="135">
        <v>354</v>
      </c>
      <c r="B355" s="135">
        <v>0</v>
      </c>
      <c r="C355" s="135">
        <v>0</v>
      </c>
      <c r="D355" s="135">
        <v>0</v>
      </c>
      <c r="E355" s="135">
        <v>0</v>
      </c>
      <c r="F355" s="135">
        <v>1</v>
      </c>
      <c r="G355" s="135">
        <v>0</v>
      </c>
      <c r="H355" s="135">
        <v>0</v>
      </c>
      <c r="I355" s="135">
        <v>0</v>
      </c>
      <c r="J355" s="135">
        <v>0</v>
      </c>
      <c r="K355" s="135">
        <v>0</v>
      </c>
      <c r="L355" s="135">
        <v>0</v>
      </c>
      <c r="M355" s="135">
        <v>0</v>
      </c>
      <c r="N355" s="135">
        <v>1</v>
      </c>
      <c r="O355" s="135">
        <v>0</v>
      </c>
      <c r="P355" s="135">
        <v>0</v>
      </c>
      <c r="Q355" s="135">
        <v>0</v>
      </c>
      <c r="R355" s="135">
        <v>0</v>
      </c>
      <c r="S355" s="135">
        <v>0</v>
      </c>
      <c r="T355" s="135">
        <v>0</v>
      </c>
      <c r="U355" s="135">
        <v>0</v>
      </c>
      <c r="V355" s="135">
        <v>0</v>
      </c>
      <c r="W355" s="135">
        <v>0</v>
      </c>
      <c r="X355" s="135">
        <v>0</v>
      </c>
      <c r="Y355" s="135">
        <v>0</v>
      </c>
      <c r="Z355" s="135">
        <v>0</v>
      </c>
      <c r="AA355" s="135">
        <v>0</v>
      </c>
      <c r="AB355" s="135">
        <v>0</v>
      </c>
      <c r="AC355" s="135">
        <v>0</v>
      </c>
      <c r="AD355" s="135">
        <v>0</v>
      </c>
      <c r="AE355" s="135">
        <v>0</v>
      </c>
      <c r="AF355" s="135">
        <v>0</v>
      </c>
      <c r="AG355" s="135">
        <v>0</v>
      </c>
      <c r="AH355" s="135">
        <v>0</v>
      </c>
      <c r="AI355" s="135">
        <v>0</v>
      </c>
      <c r="AJ355" s="135">
        <v>1</v>
      </c>
      <c r="AK355" s="135">
        <v>0</v>
      </c>
      <c r="AL355" s="135">
        <v>0</v>
      </c>
      <c r="AM355" s="135">
        <v>0</v>
      </c>
      <c r="AN355" s="135">
        <v>0</v>
      </c>
      <c r="AO355" s="135">
        <v>0</v>
      </c>
      <c r="AP355" s="135">
        <v>0</v>
      </c>
      <c r="AQ355" s="135">
        <v>0</v>
      </c>
      <c r="AR355" s="135">
        <v>1</v>
      </c>
      <c r="AS355" s="135">
        <v>0</v>
      </c>
      <c r="AT355" s="135">
        <v>2</v>
      </c>
      <c r="AU355" s="135">
        <v>1</v>
      </c>
      <c r="AV355" s="135">
        <v>0</v>
      </c>
      <c r="AW355" s="135">
        <v>1</v>
      </c>
      <c r="AX355" s="135">
        <v>0</v>
      </c>
      <c r="AY355" s="135">
        <v>1</v>
      </c>
      <c r="AZ355" s="135">
        <v>0</v>
      </c>
      <c r="BA355" s="135">
        <v>0</v>
      </c>
      <c r="BB355" s="135">
        <v>0</v>
      </c>
      <c r="BC355" s="135">
        <v>1</v>
      </c>
      <c r="BD355" s="135">
        <v>1</v>
      </c>
      <c r="BE355" s="135">
        <v>1</v>
      </c>
      <c r="BF355" s="135">
        <v>0</v>
      </c>
      <c r="BG355" s="135">
        <v>1</v>
      </c>
      <c r="BH355" s="135">
        <v>1</v>
      </c>
      <c r="BI355" s="135">
        <v>0</v>
      </c>
      <c r="BJ355" s="135">
        <v>0</v>
      </c>
      <c r="BK355" s="135">
        <v>1</v>
      </c>
      <c r="BL355" s="135">
        <v>0</v>
      </c>
      <c r="BM355" s="135">
        <v>0</v>
      </c>
      <c r="BN355" s="135">
        <v>0</v>
      </c>
      <c r="BO355" s="135">
        <v>0</v>
      </c>
      <c r="BP355" s="135">
        <v>0</v>
      </c>
      <c r="BQ355" s="135">
        <v>0</v>
      </c>
      <c r="BR355" s="135">
        <v>0</v>
      </c>
      <c r="BS355" s="135">
        <v>0</v>
      </c>
      <c r="BT355" s="135">
        <v>0</v>
      </c>
      <c r="BU355" s="135">
        <v>0</v>
      </c>
      <c r="BV355" s="135">
        <v>0</v>
      </c>
      <c r="BW355" s="135">
        <v>0</v>
      </c>
      <c r="BX355" s="135">
        <v>0</v>
      </c>
      <c r="BY355" s="135">
        <v>0</v>
      </c>
      <c r="BZ355" s="135">
        <v>0</v>
      </c>
      <c r="CA355" s="135">
        <v>0</v>
      </c>
      <c r="CB355" s="135">
        <v>0</v>
      </c>
      <c r="CC355" s="135">
        <v>0</v>
      </c>
      <c r="CD355" s="135">
        <v>0</v>
      </c>
      <c r="CE355" s="135">
        <v>0</v>
      </c>
      <c r="CF355" s="135">
        <v>1</v>
      </c>
      <c r="CG355" s="135">
        <v>0</v>
      </c>
      <c r="CH355" s="135">
        <v>0</v>
      </c>
      <c r="CI355" s="135">
        <v>0</v>
      </c>
      <c r="CJ355" s="135">
        <v>0</v>
      </c>
      <c r="CK355" s="135">
        <v>1</v>
      </c>
      <c r="CL355" s="135">
        <v>0</v>
      </c>
      <c r="CM355" s="135">
        <v>0</v>
      </c>
      <c r="CN355" s="135">
        <v>0</v>
      </c>
      <c r="CO355" s="135">
        <v>0</v>
      </c>
      <c r="CP355" s="135">
        <v>0</v>
      </c>
      <c r="CQ355" s="135">
        <v>0</v>
      </c>
      <c r="CR355" s="135">
        <v>0</v>
      </c>
      <c r="CS355" s="135">
        <v>0</v>
      </c>
      <c r="CT355" s="135">
        <v>0</v>
      </c>
      <c r="CU355" s="135">
        <v>0</v>
      </c>
      <c r="CV355" s="135">
        <v>0</v>
      </c>
      <c r="CW355" s="135">
        <v>1</v>
      </c>
      <c r="CX355" s="135"/>
    </row>
    <row r="356" spans="1:102" x14ac:dyDescent="0.35">
      <c r="A356" s="135">
        <v>355</v>
      </c>
      <c r="B356" s="135">
        <v>0</v>
      </c>
      <c r="C356" s="135">
        <v>0</v>
      </c>
      <c r="D356" s="135">
        <v>0</v>
      </c>
      <c r="E356" s="135">
        <v>0</v>
      </c>
      <c r="F356" s="135">
        <v>1</v>
      </c>
      <c r="G356" s="135">
        <v>1</v>
      </c>
      <c r="H356" s="135">
        <v>0</v>
      </c>
      <c r="I356" s="135">
        <v>0</v>
      </c>
      <c r="J356" s="135">
        <v>0</v>
      </c>
      <c r="K356" s="135">
        <v>0</v>
      </c>
      <c r="L356" s="135">
        <v>0</v>
      </c>
      <c r="M356" s="135">
        <v>1</v>
      </c>
      <c r="N356" s="135">
        <v>0</v>
      </c>
      <c r="O356" s="135">
        <v>0</v>
      </c>
      <c r="P356" s="135">
        <v>0</v>
      </c>
      <c r="Q356" s="135">
        <v>0</v>
      </c>
      <c r="R356" s="135">
        <v>0</v>
      </c>
      <c r="S356" s="135">
        <v>0</v>
      </c>
      <c r="T356" s="135">
        <v>0</v>
      </c>
      <c r="U356" s="135">
        <v>0</v>
      </c>
      <c r="V356" s="135">
        <v>0</v>
      </c>
      <c r="W356" s="135">
        <v>1</v>
      </c>
      <c r="X356" s="135">
        <v>0</v>
      </c>
      <c r="Y356" s="135">
        <v>0</v>
      </c>
      <c r="Z356" s="135">
        <v>0</v>
      </c>
      <c r="AA356" s="135">
        <v>0</v>
      </c>
      <c r="AB356" s="135">
        <v>0</v>
      </c>
      <c r="AC356" s="135">
        <v>0</v>
      </c>
      <c r="AD356" s="135">
        <v>0</v>
      </c>
      <c r="AE356" s="135">
        <v>0</v>
      </c>
      <c r="AF356" s="135">
        <v>0</v>
      </c>
      <c r="AG356" s="135">
        <v>0</v>
      </c>
      <c r="AH356" s="135">
        <v>1</v>
      </c>
      <c r="AI356" s="135">
        <v>0</v>
      </c>
      <c r="AJ356" s="135">
        <v>0</v>
      </c>
      <c r="AK356" s="135">
        <v>0</v>
      </c>
      <c r="AL356" s="135">
        <v>0</v>
      </c>
      <c r="AM356" s="135">
        <v>0</v>
      </c>
      <c r="AN356" s="135">
        <v>0</v>
      </c>
      <c r="AO356" s="135">
        <v>1</v>
      </c>
      <c r="AP356" s="135">
        <v>1</v>
      </c>
      <c r="AQ356" s="135">
        <v>0</v>
      </c>
      <c r="AR356" s="135">
        <v>0</v>
      </c>
      <c r="AS356" s="135">
        <v>0</v>
      </c>
      <c r="AT356" s="135">
        <v>0</v>
      </c>
      <c r="AU356" s="135">
        <v>0</v>
      </c>
      <c r="AV356" s="135">
        <v>1</v>
      </c>
      <c r="AW356" s="135">
        <v>0</v>
      </c>
      <c r="AX356" s="135">
        <v>0</v>
      </c>
      <c r="AY356" s="135">
        <v>0</v>
      </c>
      <c r="AZ356" s="135">
        <v>0</v>
      </c>
      <c r="BA356" s="135">
        <v>0</v>
      </c>
      <c r="BB356" s="135">
        <v>0</v>
      </c>
      <c r="BC356" s="135">
        <v>0</v>
      </c>
      <c r="BD356" s="135">
        <v>0</v>
      </c>
      <c r="BE356" s="135">
        <v>0</v>
      </c>
      <c r="BF356" s="135">
        <v>0</v>
      </c>
      <c r="BG356" s="135">
        <v>0</v>
      </c>
      <c r="BH356" s="135">
        <v>0</v>
      </c>
      <c r="BI356" s="135">
        <v>1</v>
      </c>
      <c r="BJ356" s="135">
        <v>0</v>
      </c>
      <c r="BK356" s="135">
        <v>0</v>
      </c>
      <c r="BL356" s="135">
        <v>1</v>
      </c>
      <c r="BM356" s="135">
        <v>0</v>
      </c>
      <c r="BN356" s="135">
        <v>0</v>
      </c>
      <c r="BO356" s="135">
        <v>0</v>
      </c>
      <c r="BP356" s="135">
        <v>0</v>
      </c>
      <c r="BQ356" s="135">
        <v>0</v>
      </c>
      <c r="BR356" s="135">
        <v>0</v>
      </c>
      <c r="BS356" s="135">
        <v>0</v>
      </c>
      <c r="BT356" s="135">
        <v>1</v>
      </c>
      <c r="BU356" s="135">
        <v>0</v>
      </c>
      <c r="BV356" s="135">
        <v>0</v>
      </c>
      <c r="BW356" s="135">
        <v>1</v>
      </c>
      <c r="BX356" s="135">
        <v>1</v>
      </c>
      <c r="BY356" s="135">
        <v>1</v>
      </c>
      <c r="BZ356" s="135">
        <v>0</v>
      </c>
      <c r="CA356" s="135">
        <v>0</v>
      </c>
      <c r="CB356" s="135">
        <v>0</v>
      </c>
      <c r="CC356" s="135">
        <v>0</v>
      </c>
      <c r="CD356" s="135">
        <v>0</v>
      </c>
      <c r="CE356" s="135">
        <v>0</v>
      </c>
      <c r="CF356" s="135">
        <v>0</v>
      </c>
      <c r="CG356" s="135">
        <v>0</v>
      </c>
      <c r="CH356" s="135">
        <v>0</v>
      </c>
      <c r="CI356" s="135">
        <v>0</v>
      </c>
      <c r="CJ356" s="135">
        <v>0</v>
      </c>
      <c r="CK356" s="135">
        <v>0</v>
      </c>
      <c r="CL356" s="135">
        <v>0</v>
      </c>
      <c r="CM356" s="135">
        <v>0</v>
      </c>
      <c r="CN356" s="135">
        <v>0</v>
      </c>
      <c r="CO356" s="135">
        <v>0</v>
      </c>
      <c r="CP356" s="135">
        <v>0</v>
      </c>
      <c r="CQ356" s="135">
        <v>0</v>
      </c>
      <c r="CR356" s="135">
        <v>0</v>
      </c>
      <c r="CS356" s="135">
        <v>1</v>
      </c>
      <c r="CT356" s="135">
        <v>1</v>
      </c>
      <c r="CU356" s="135">
        <v>1</v>
      </c>
      <c r="CV356" s="135">
        <v>0</v>
      </c>
      <c r="CW356" s="135">
        <v>0</v>
      </c>
      <c r="CX356" s="135"/>
    </row>
    <row r="357" spans="1:102" x14ac:dyDescent="0.35">
      <c r="A357" s="135">
        <v>356</v>
      </c>
      <c r="B357" s="135">
        <v>0</v>
      </c>
      <c r="C357" s="135">
        <v>0</v>
      </c>
      <c r="D357" s="135">
        <v>0</v>
      </c>
      <c r="E357" s="135">
        <v>0</v>
      </c>
      <c r="F357" s="135">
        <v>0</v>
      </c>
      <c r="G357" s="135">
        <v>0</v>
      </c>
      <c r="H357" s="135">
        <v>0</v>
      </c>
      <c r="I357" s="135">
        <v>0</v>
      </c>
      <c r="J357" s="135">
        <v>1</v>
      </c>
      <c r="K357" s="135">
        <v>0</v>
      </c>
      <c r="L357" s="135">
        <v>0</v>
      </c>
      <c r="M357" s="135">
        <v>0</v>
      </c>
      <c r="N357" s="135">
        <v>0</v>
      </c>
      <c r="O357" s="135">
        <v>0</v>
      </c>
      <c r="P357" s="135">
        <v>0</v>
      </c>
      <c r="Q357" s="135">
        <v>0</v>
      </c>
      <c r="R357" s="135">
        <v>1</v>
      </c>
      <c r="S357" s="135">
        <v>0</v>
      </c>
      <c r="T357" s="135">
        <v>0</v>
      </c>
      <c r="U357" s="135">
        <v>0</v>
      </c>
      <c r="V357" s="135">
        <v>0</v>
      </c>
      <c r="W357" s="135">
        <v>0</v>
      </c>
      <c r="X357" s="135">
        <v>0</v>
      </c>
      <c r="Y357" s="135">
        <v>0</v>
      </c>
      <c r="Z357" s="135">
        <v>0</v>
      </c>
      <c r="AA357" s="135">
        <v>0</v>
      </c>
      <c r="AB357" s="135">
        <v>0</v>
      </c>
      <c r="AC357" s="135">
        <v>1</v>
      </c>
      <c r="AD357" s="135">
        <v>0</v>
      </c>
      <c r="AE357" s="135">
        <v>0</v>
      </c>
      <c r="AF357" s="135">
        <v>0</v>
      </c>
      <c r="AG357" s="135">
        <v>0</v>
      </c>
      <c r="AH357" s="135">
        <v>0</v>
      </c>
      <c r="AI357" s="135">
        <v>0</v>
      </c>
      <c r="AJ357" s="135">
        <v>0</v>
      </c>
      <c r="AK357" s="135">
        <v>0</v>
      </c>
      <c r="AL357" s="135">
        <v>0</v>
      </c>
      <c r="AM357" s="135">
        <v>0</v>
      </c>
      <c r="AN357" s="135">
        <v>0</v>
      </c>
      <c r="AO357" s="135">
        <v>0</v>
      </c>
      <c r="AP357" s="135">
        <v>0</v>
      </c>
      <c r="AQ357" s="135">
        <v>0</v>
      </c>
      <c r="AR357" s="135">
        <v>0</v>
      </c>
      <c r="AS357" s="135">
        <v>0</v>
      </c>
      <c r="AT357" s="135">
        <v>0</v>
      </c>
      <c r="AU357" s="135">
        <v>0</v>
      </c>
      <c r="AV357" s="135">
        <v>0</v>
      </c>
      <c r="AW357" s="135">
        <v>0</v>
      </c>
      <c r="AX357" s="135">
        <v>0</v>
      </c>
      <c r="AY357" s="135">
        <v>0</v>
      </c>
      <c r="AZ357" s="135">
        <v>0</v>
      </c>
      <c r="BA357" s="135">
        <v>1</v>
      </c>
      <c r="BB357" s="135">
        <v>0</v>
      </c>
      <c r="BC357" s="135">
        <v>0</v>
      </c>
      <c r="BD357" s="135">
        <v>0</v>
      </c>
      <c r="BE357" s="135">
        <v>0</v>
      </c>
      <c r="BF357" s="135">
        <v>0</v>
      </c>
      <c r="BG357" s="135">
        <v>0</v>
      </c>
      <c r="BH357" s="135">
        <v>0</v>
      </c>
      <c r="BI357" s="135">
        <v>0</v>
      </c>
      <c r="BJ357" s="135">
        <v>0</v>
      </c>
      <c r="BK357" s="135">
        <v>1</v>
      </c>
      <c r="BL357" s="135">
        <v>1</v>
      </c>
      <c r="BM357" s="135">
        <v>0</v>
      </c>
      <c r="BN357" s="135">
        <v>0</v>
      </c>
      <c r="BO357" s="135">
        <v>0</v>
      </c>
      <c r="BP357" s="135">
        <v>0</v>
      </c>
      <c r="BQ357" s="135">
        <v>0</v>
      </c>
      <c r="BR357" s="135">
        <v>0</v>
      </c>
      <c r="BS357" s="135">
        <v>0</v>
      </c>
      <c r="BT357" s="135">
        <v>0</v>
      </c>
      <c r="BU357" s="135">
        <v>0</v>
      </c>
      <c r="BV357" s="135">
        <v>0</v>
      </c>
      <c r="BW357" s="135">
        <v>0</v>
      </c>
      <c r="BX357" s="135">
        <v>0</v>
      </c>
      <c r="BY357" s="135">
        <v>0</v>
      </c>
      <c r="BZ357" s="135">
        <v>0</v>
      </c>
      <c r="CA357" s="135">
        <v>0</v>
      </c>
      <c r="CB357" s="135">
        <v>0</v>
      </c>
      <c r="CC357" s="135">
        <v>0</v>
      </c>
      <c r="CD357" s="135">
        <v>0</v>
      </c>
      <c r="CE357" s="135">
        <v>0</v>
      </c>
      <c r="CF357" s="135">
        <v>0</v>
      </c>
      <c r="CG357" s="135">
        <v>0</v>
      </c>
      <c r="CH357" s="135">
        <v>1</v>
      </c>
      <c r="CI357" s="135">
        <v>0</v>
      </c>
      <c r="CJ357" s="135">
        <v>0</v>
      </c>
      <c r="CK357" s="135">
        <v>0</v>
      </c>
      <c r="CL357" s="135">
        <v>0</v>
      </c>
      <c r="CM357" s="135">
        <v>0</v>
      </c>
      <c r="CN357" s="135">
        <v>0</v>
      </c>
      <c r="CO357" s="135">
        <v>1</v>
      </c>
      <c r="CP357" s="135">
        <v>0</v>
      </c>
      <c r="CQ357" s="135">
        <v>0</v>
      </c>
      <c r="CR357" s="135">
        <v>1</v>
      </c>
      <c r="CS357" s="135">
        <v>0</v>
      </c>
      <c r="CT357" s="135">
        <v>0</v>
      </c>
      <c r="CU357" s="135">
        <v>0</v>
      </c>
      <c r="CV357" s="135">
        <v>0</v>
      </c>
      <c r="CW357" s="135">
        <v>0</v>
      </c>
      <c r="CX357" s="135"/>
    </row>
    <row r="358" spans="1:102" x14ac:dyDescent="0.35">
      <c r="A358" s="135">
        <v>357</v>
      </c>
      <c r="B358" s="135">
        <v>0</v>
      </c>
      <c r="C358" s="135">
        <v>0</v>
      </c>
      <c r="D358" s="135">
        <v>0</v>
      </c>
      <c r="E358" s="135">
        <v>0</v>
      </c>
      <c r="F358" s="135">
        <v>0</v>
      </c>
      <c r="G358" s="135">
        <v>0</v>
      </c>
      <c r="H358" s="135">
        <v>1</v>
      </c>
      <c r="I358" s="135">
        <v>0</v>
      </c>
      <c r="J358" s="135">
        <v>0</v>
      </c>
      <c r="K358" s="135">
        <v>0</v>
      </c>
      <c r="L358" s="135">
        <v>0</v>
      </c>
      <c r="M358" s="135">
        <v>0</v>
      </c>
      <c r="N358" s="135">
        <v>1</v>
      </c>
      <c r="O358" s="135">
        <v>0</v>
      </c>
      <c r="P358" s="135">
        <v>0</v>
      </c>
      <c r="Q358" s="135">
        <v>1</v>
      </c>
      <c r="R358" s="135">
        <v>0</v>
      </c>
      <c r="S358" s="135">
        <v>0</v>
      </c>
      <c r="T358" s="135">
        <v>0</v>
      </c>
      <c r="U358" s="135">
        <v>0</v>
      </c>
      <c r="V358" s="135">
        <v>0</v>
      </c>
      <c r="W358" s="135">
        <v>0</v>
      </c>
      <c r="X358" s="135">
        <v>1</v>
      </c>
      <c r="Y358" s="135">
        <v>0</v>
      </c>
      <c r="Z358" s="135">
        <v>0</v>
      </c>
      <c r="AA358" s="135">
        <v>0</v>
      </c>
      <c r="AB358" s="135">
        <v>0</v>
      </c>
      <c r="AC358" s="135">
        <v>0</v>
      </c>
      <c r="AD358" s="135">
        <v>0</v>
      </c>
      <c r="AE358" s="135">
        <v>0</v>
      </c>
      <c r="AF358" s="135">
        <v>0</v>
      </c>
      <c r="AG358" s="135">
        <v>0</v>
      </c>
      <c r="AH358" s="135">
        <v>0</v>
      </c>
      <c r="AI358" s="135">
        <v>0</v>
      </c>
      <c r="AJ358" s="135">
        <v>1</v>
      </c>
      <c r="AK358" s="135">
        <v>1</v>
      </c>
      <c r="AL358" s="135">
        <v>0</v>
      </c>
      <c r="AM358" s="135">
        <v>0</v>
      </c>
      <c r="AN358" s="135">
        <v>0</v>
      </c>
      <c r="AO358" s="135">
        <v>0</v>
      </c>
      <c r="AP358" s="135">
        <v>0</v>
      </c>
      <c r="AQ358" s="135">
        <v>0</v>
      </c>
      <c r="AR358" s="135">
        <v>0</v>
      </c>
      <c r="AS358" s="135">
        <v>0</v>
      </c>
      <c r="AT358" s="135">
        <v>0</v>
      </c>
      <c r="AU358" s="135">
        <v>0</v>
      </c>
      <c r="AV358" s="135">
        <v>1</v>
      </c>
      <c r="AW358" s="135">
        <v>0</v>
      </c>
      <c r="AX358" s="135">
        <v>0</v>
      </c>
      <c r="AY358" s="135">
        <v>0</v>
      </c>
      <c r="AZ358" s="135">
        <v>1</v>
      </c>
      <c r="BA358" s="135">
        <v>0</v>
      </c>
      <c r="BB358" s="135">
        <v>0</v>
      </c>
      <c r="BC358" s="135">
        <v>0</v>
      </c>
      <c r="BD358" s="135">
        <v>0</v>
      </c>
      <c r="BE358" s="135">
        <v>0</v>
      </c>
      <c r="BF358" s="135">
        <v>0</v>
      </c>
      <c r="BG358" s="135">
        <v>0</v>
      </c>
      <c r="BH358" s="135">
        <v>0</v>
      </c>
      <c r="BI358" s="135">
        <v>0</v>
      </c>
      <c r="BJ358" s="135">
        <v>0</v>
      </c>
      <c r="BK358" s="135">
        <v>0</v>
      </c>
      <c r="BL358" s="135">
        <v>0</v>
      </c>
      <c r="BM358" s="135">
        <v>0</v>
      </c>
      <c r="BN358" s="135">
        <v>0</v>
      </c>
      <c r="BO358" s="135">
        <v>0</v>
      </c>
      <c r="BP358" s="135">
        <v>0</v>
      </c>
      <c r="BQ358" s="135">
        <v>1</v>
      </c>
      <c r="BR358" s="135">
        <v>0</v>
      </c>
      <c r="BS358" s="135">
        <v>0</v>
      </c>
      <c r="BT358" s="135">
        <v>1</v>
      </c>
      <c r="BU358" s="135">
        <v>0</v>
      </c>
      <c r="BV358" s="135">
        <v>0</v>
      </c>
      <c r="BW358" s="135">
        <v>0</v>
      </c>
      <c r="BX358" s="135">
        <v>0</v>
      </c>
      <c r="BY358" s="135">
        <v>0</v>
      </c>
      <c r="BZ358" s="135">
        <v>1</v>
      </c>
      <c r="CA358" s="135">
        <v>0</v>
      </c>
      <c r="CB358" s="135">
        <v>0</v>
      </c>
      <c r="CC358" s="135">
        <v>0</v>
      </c>
      <c r="CD358" s="135">
        <v>0</v>
      </c>
      <c r="CE358" s="135">
        <v>0</v>
      </c>
      <c r="CF358" s="135">
        <v>0</v>
      </c>
      <c r="CG358" s="135">
        <v>0</v>
      </c>
      <c r="CH358" s="135">
        <v>0</v>
      </c>
      <c r="CI358" s="135">
        <v>0</v>
      </c>
      <c r="CJ358" s="135">
        <v>0</v>
      </c>
      <c r="CK358" s="135">
        <v>1</v>
      </c>
      <c r="CL358" s="135">
        <v>0</v>
      </c>
      <c r="CM358" s="135">
        <v>0</v>
      </c>
      <c r="CN358" s="135">
        <v>0</v>
      </c>
      <c r="CO358" s="135">
        <v>0</v>
      </c>
      <c r="CP358" s="135">
        <v>0</v>
      </c>
      <c r="CQ358" s="135">
        <v>0</v>
      </c>
      <c r="CR358" s="135">
        <v>0</v>
      </c>
      <c r="CS358" s="135">
        <v>0</v>
      </c>
      <c r="CT358" s="135">
        <v>0</v>
      </c>
      <c r="CU358" s="135">
        <v>0</v>
      </c>
      <c r="CV358" s="135">
        <v>0</v>
      </c>
      <c r="CW358" s="135">
        <v>0</v>
      </c>
      <c r="CX358" s="135"/>
    </row>
    <row r="359" spans="1:102" x14ac:dyDescent="0.35">
      <c r="A359" s="135">
        <v>358</v>
      </c>
      <c r="B359" s="135">
        <v>0</v>
      </c>
      <c r="C359" s="135">
        <v>0</v>
      </c>
      <c r="D359" s="135">
        <v>0</v>
      </c>
      <c r="E359" s="135">
        <v>0</v>
      </c>
      <c r="F359" s="135">
        <v>1</v>
      </c>
      <c r="G359" s="135">
        <v>0</v>
      </c>
      <c r="H359" s="135">
        <v>0</v>
      </c>
      <c r="I359" s="135">
        <v>0</v>
      </c>
      <c r="J359" s="135">
        <v>0</v>
      </c>
      <c r="K359" s="135">
        <v>1</v>
      </c>
      <c r="L359" s="135">
        <v>0</v>
      </c>
      <c r="M359" s="135">
        <v>0</v>
      </c>
      <c r="N359" s="135">
        <v>0</v>
      </c>
      <c r="O359" s="135">
        <v>0</v>
      </c>
      <c r="P359" s="135">
        <v>1</v>
      </c>
      <c r="Q359" s="135">
        <v>0</v>
      </c>
      <c r="R359" s="135">
        <v>0</v>
      </c>
      <c r="S359" s="135">
        <v>0</v>
      </c>
      <c r="T359" s="135">
        <v>1</v>
      </c>
      <c r="U359" s="135">
        <v>0</v>
      </c>
      <c r="V359" s="135">
        <v>1</v>
      </c>
      <c r="W359" s="135">
        <v>0</v>
      </c>
      <c r="X359" s="135">
        <v>0</v>
      </c>
      <c r="Y359" s="135">
        <v>0</v>
      </c>
      <c r="Z359" s="135">
        <v>0</v>
      </c>
      <c r="AA359" s="135">
        <v>0</v>
      </c>
      <c r="AB359" s="135">
        <v>0</v>
      </c>
      <c r="AC359" s="135">
        <v>0</v>
      </c>
      <c r="AD359" s="135">
        <v>0</v>
      </c>
      <c r="AE359" s="135">
        <v>0</v>
      </c>
      <c r="AF359" s="135">
        <v>0</v>
      </c>
      <c r="AG359" s="135">
        <v>0</v>
      </c>
      <c r="AH359" s="135">
        <v>0</v>
      </c>
      <c r="AI359" s="135">
        <v>0</v>
      </c>
      <c r="AJ359" s="135">
        <v>0</v>
      </c>
      <c r="AK359" s="135">
        <v>0</v>
      </c>
      <c r="AL359" s="135">
        <v>0</v>
      </c>
      <c r="AM359" s="135">
        <v>0</v>
      </c>
      <c r="AN359" s="135">
        <v>0</v>
      </c>
      <c r="AO359" s="135">
        <v>0</v>
      </c>
      <c r="AP359" s="135">
        <v>0</v>
      </c>
      <c r="AQ359" s="135">
        <v>1</v>
      </c>
      <c r="AR359" s="135">
        <v>0</v>
      </c>
      <c r="AS359" s="135">
        <v>0</v>
      </c>
      <c r="AT359" s="135">
        <v>0</v>
      </c>
      <c r="AU359" s="135">
        <v>0</v>
      </c>
      <c r="AV359" s="135">
        <v>1</v>
      </c>
      <c r="AW359" s="135">
        <v>0</v>
      </c>
      <c r="AX359" s="135">
        <v>0</v>
      </c>
      <c r="AY359" s="135">
        <v>0</v>
      </c>
      <c r="AZ359" s="135">
        <v>0</v>
      </c>
      <c r="BA359" s="135">
        <v>0</v>
      </c>
      <c r="BB359" s="135">
        <v>0</v>
      </c>
      <c r="BC359" s="135">
        <v>0</v>
      </c>
      <c r="BD359" s="135">
        <v>0</v>
      </c>
      <c r="BE359" s="135">
        <v>0</v>
      </c>
      <c r="BF359" s="135">
        <v>0</v>
      </c>
      <c r="BG359" s="135">
        <v>0</v>
      </c>
      <c r="BH359" s="135">
        <v>0</v>
      </c>
      <c r="BI359" s="135">
        <v>1</v>
      </c>
      <c r="BJ359" s="135">
        <v>0</v>
      </c>
      <c r="BK359" s="135">
        <v>0</v>
      </c>
      <c r="BL359" s="135">
        <v>0</v>
      </c>
      <c r="BM359" s="135">
        <v>0</v>
      </c>
      <c r="BN359" s="135">
        <v>0</v>
      </c>
      <c r="BO359" s="135">
        <v>1</v>
      </c>
      <c r="BP359" s="135">
        <v>0</v>
      </c>
      <c r="BQ359" s="135">
        <v>0</v>
      </c>
      <c r="BR359" s="135">
        <v>0</v>
      </c>
      <c r="BS359" s="135">
        <v>0</v>
      </c>
      <c r="BT359" s="135">
        <v>0</v>
      </c>
      <c r="BU359" s="135">
        <v>1</v>
      </c>
      <c r="BV359" s="135">
        <v>0</v>
      </c>
      <c r="BW359" s="135">
        <v>0</v>
      </c>
      <c r="BX359" s="135">
        <v>0</v>
      </c>
      <c r="BY359" s="135">
        <v>0</v>
      </c>
      <c r="BZ359" s="135">
        <v>0</v>
      </c>
      <c r="CA359" s="135">
        <v>0</v>
      </c>
      <c r="CB359" s="135">
        <v>0</v>
      </c>
      <c r="CC359" s="135">
        <v>0</v>
      </c>
      <c r="CD359" s="135">
        <v>0</v>
      </c>
      <c r="CE359" s="135">
        <v>0</v>
      </c>
      <c r="CF359" s="135">
        <v>0</v>
      </c>
      <c r="CG359" s="135">
        <v>0</v>
      </c>
      <c r="CH359" s="135">
        <v>0</v>
      </c>
      <c r="CI359" s="135">
        <v>0</v>
      </c>
      <c r="CJ359" s="135">
        <v>0</v>
      </c>
      <c r="CK359" s="135">
        <v>0</v>
      </c>
      <c r="CL359" s="135">
        <v>0</v>
      </c>
      <c r="CM359" s="135">
        <v>0</v>
      </c>
      <c r="CN359" s="135">
        <v>0</v>
      </c>
      <c r="CO359" s="135">
        <v>0</v>
      </c>
      <c r="CP359" s="135">
        <v>0</v>
      </c>
      <c r="CQ359" s="135">
        <v>0</v>
      </c>
      <c r="CR359" s="135">
        <v>0</v>
      </c>
      <c r="CS359" s="135">
        <v>0</v>
      </c>
      <c r="CT359" s="135">
        <v>0</v>
      </c>
      <c r="CU359" s="135">
        <v>0</v>
      </c>
      <c r="CV359" s="135">
        <v>0</v>
      </c>
      <c r="CW359" s="135">
        <v>0</v>
      </c>
      <c r="CX359" s="135"/>
    </row>
    <row r="360" spans="1:102" x14ac:dyDescent="0.35">
      <c r="A360" s="135">
        <v>359</v>
      </c>
      <c r="B360" s="135">
        <v>1</v>
      </c>
      <c r="C360" s="135">
        <v>0</v>
      </c>
      <c r="D360" s="135">
        <v>0</v>
      </c>
      <c r="E360" s="135">
        <v>0</v>
      </c>
      <c r="F360" s="135">
        <v>1</v>
      </c>
      <c r="G360" s="135">
        <v>0</v>
      </c>
      <c r="H360" s="135">
        <v>0</v>
      </c>
      <c r="I360" s="135">
        <v>0</v>
      </c>
      <c r="J360" s="135">
        <v>0</v>
      </c>
      <c r="K360" s="135">
        <v>0</v>
      </c>
      <c r="L360" s="135">
        <v>0</v>
      </c>
      <c r="M360" s="135">
        <v>0</v>
      </c>
      <c r="N360" s="135">
        <v>0</v>
      </c>
      <c r="O360" s="135">
        <v>0</v>
      </c>
      <c r="P360" s="135">
        <v>1</v>
      </c>
      <c r="Q360" s="135">
        <v>0</v>
      </c>
      <c r="R360" s="135">
        <v>1</v>
      </c>
      <c r="S360" s="135">
        <v>0</v>
      </c>
      <c r="T360" s="135">
        <v>0</v>
      </c>
      <c r="U360" s="135">
        <v>0</v>
      </c>
      <c r="V360" s="135">
        <v>0</v>
      </c>
      <c r="W360" s="135">
        <v>0</v>
      </c>
      <c r="X360" s="135">
        <v>0</v>
      </c>
      <c r="Y360" s="135">
        <v>0</v>
      </c>
      <c r="Z360" s="135">
        <v>0</v>
      </c>
      <c r="AA360" s="135">
        <v>0</v>
      </c>
      <c r="AB360" s="135">
        <v>0</v>
      </c>
      <c r="AC360" s="135">
        <v>0</v>
      </c>
      <c r="AD360" s="135">
        <v>0</v>
      </c>
      <c r="AE360" s="135">
        <v>0</v>
      </c>
      <c r="AF360" s="135">
        <v>0</v>
      </c>
      <c r="AG360" s="135">
        <v>1</v>
      </c>
      <c r="AH360" s="135">
        <v>0</v>
      </c>
      <c r="AI360" s="135">
        <v>0</v>
      </c>
      <c r="AJ360" s="135">
        <v>0</v>
      </c>
      <c r="AK360" s="135">
        <v>0</v>
      </c>
      <c r="AL360" s="135">
        <v>0</v>
      </c>
      <c r="AM360" s="135">
        <v>0</v>
      </c>
      <c r="AN360" s="135">
        <v>1</v>
      </c>
      <c r="AO360" s="135">
        <v>0</v>
      </c>
      <c r="AP360" s="135">
        <v>0</v>
      </c>
      <c r="AQ360" s="135">
        <v>0</v>
      </c>
      <c r="AR360" s="135">
        <v>1</v>
      </c>
      <c r="AS360" s="135">
        <v>0</v>
      </c>
      <c r="AT360" s="135">
        <v>0</v>
      </c>
      <c r="AU360" s="135">
        <v>0</v>
      </c>
      <c r="AV360" s="135">
        <v>0</v>
      </c>
      <c r="AW360" s="135">
        <v>0</v>
      </c>
      <c r="AX360" s="135">
        <v>0</v>
      </c>
      <c r="AY360" s="135">
        <v>0</v>
      </c>
      <c r="AZ360" s="135">
        <v>0</v>
      </c>
      <c r="BA360" s="135">
        <v>0</v>
      </c>
      <c r="BB360" s="135">
        <v>0</v>
      </c>
      <c r="BC360" s="135">
        <v>0</v>
      </c>
      <c r="BD360" s="135">
        <v>0</v>
      </c>
      <c r="BE360" s="135">
        <v>1</v>
      </c>
      <c r="BF360" s="135">
        <v>1</v>
      </c>
      <c r="BG360" s="135">
        <v>1</v>
      </c>
      <c r="BH360" s="135">
        <v>1</v>
      </c>
      <c r="BI360" s="135">
        <v>1</v>
      </c>
      <c r="BJ360" s="135">
        <v>0</v>
      </c>
      <c r="BK360" s="135">
        <v>0</v>
      </c>
      <c r="BL360" s="135">
        <v>0</v>
      </c>
      <c r="BM360" s="135">
        <v>0</v>
      </c>
      <c r="BN360" s="135">
        <v>1</v>
      </c>
      <c r="BO360" s="135">
        <v>0</v>
      </c>
      <c r="BP360" s="135">
        <v>0</v>
      </c>
      <c r="BQ360" s="135">
        <v>0</v>
      </c>
      <c r="BR360" s="135">
        <v>0</v>
      </c>
      <c r="BS360" s="135">
        <v>0</v>
      </c>
      <c r="BT360" s="135">
        <v>0</v>
      </c>
      <c r="BU360" s="135">
        <v>1</v>
      </c>
      <c r="BV360" s="135">
        <v>0</v>
      </c>
      <c r="BW360" s="135">
        <v>0</v>
      </c>
      <c r="BX360" s="135">
        <v>1</v>
      </c>
      <c r="BY360" s="135">
        <v>0</v>
      </c>
      <c r="BZ360" s="135">
        <v>0</v>
      </c>
      <c r="CA360" s="135">
        <v>1</v>
      </c>
      <c r="CB360" s="135">
        <v>1</v>
      </c>
      <c r="CC360" s="135">
        <v>0</v>
      </c>
      <c r="CD360" s="135">
        <v>0</v>
      </c>
      <c r="CE360" s="135">
        <v>0</v>
      </c>
      <c r="CF360" s="135">
        <v>0</v>
      </c>
      <c r="CG360" s="135">
        <v>0</v>
      </c>
      <c r="CH360" s="135">
        <v>0</v>
      </c>
      <c r="CI360" s="135">
        <v>0</v>
      </c>
      <c r="CJ360" s="135">
        <v>0</v>
      </c>
      <c r="CK360" s="135">
        <v>1</v>
      </c>
      <c r="CL360" s="135">
        <v>0</v>
      </c>
      <c r="CM360" s="135">
        <v>0</v>
      </c>
      <c r="CN360" s="135">
        <v>0</v>
      </c>
      <c r="CO360" s="135">
        <v>0</v>
      </c>
      <c r="CP360" s="135">
        <v>0</v>
      </c>
      <c r="CQ360" s="135">
        <v>0</v>
      </c>
      <c r="CR360" s="135">
        <v>0</v>
      </c>
      <c r="CS360" s="135">
        <v>1</v>
      </c>
      <c r="CT360" s="135">
        <v>0</v>
      </c>
      <c r="CU360" s="135">
        <v>0</v>
      </c>
      <c r="CV360" s="135">
        <v>0</v>
      </c>
      <c r="CW360" s="135">
        <v>0</v>
      </c>
      <c r="CX360" s="135"/>
    </row>
    <row r="361" spans="1:102" x14ac:dyDescent="0.35">
      <c r="A361" s="135">
        <v>360</v>
      </c>
      <c r="B361" s="135">
        <v>0</v>
      </c>
      <c r="C361" s="135">
        <v>0</v>
      </c>
      <c r="D361" s="135">
        <v>0</v>
      </c>
      <c r="E361" s="135">
        <v>0</v>
      </c>
      <c r="F361" s="135">
        <v>0</v>
      </c>
      <c r="G361" s="135">
        <v>0</v>
      </c>
      <c r="H361" s="135">
        <v>0</v>
      </c>
      <c r="I361" s="135">
        <v>0</v>
      </c>
      <c r="J361" s="135">
        <v>1</v>
      </c>
      <c r="K361" s="135">
        <v>1</v>
      </c>
      <c r="L361" s="135">
        <v>0</v>
      </c>
      <c r="M361" s="135">
        <v>0</v>
      </c>
      <c r="N361" s="135">
        <v>1</v>
      </c>
      <c r="O361" s="135">
        <v>1</v>
      </c>
      <c r="P361" s="135">
        <v>0</v>
      </c>
      <c r="Q361" s="135">
        <v>0</v>
      </c>
      <c r="R361" s="135">
        <v>0</v>
      </c>
      <c r="S361" s="135">
        <v>0</v>
      </c>
      <c r="T361" s="135">
        <v>0</v>
      </c>
      <c r="U361" s="135">
        <v>0</v>
      </c>
      <c r="V361" s="135">
        <v>0</v>
      </c>
      <c r="W361" s="135">
        <v>0</v>
      </c>
      <c r="X361" s="135">
        <v>0</v>
      </c>
      <c r="Y361" s="135">
        <v>0</v>
      </c>
      <c r="Z361" s="135">
        <v>0</v>
      </c>
      <c r="AA361" s="135">
        <v>1</v>
      </c>
      <c r="AB361" s="135">
        <v>0</v>
      </c>
      <c r="AC361" s="135">
        <v>0</v>
      </c>
      <c r="AD361" s="135">
        <v>0</v>
      </c>
      <c r="AE361" s="135">
        <v>0</v>
      </c>
      <c r="AF361" s="135">
        <v>0</v>
      </c>
      <c r="AG361" s="135">
        <v>1</v>
      </c>
      <c r="AH361" s="135">
        <v>0</v>
      </c>
      <c r="AI361" s="135">
        <v>0</v>
      </c>
      <c r="AJ361" s="135">
        <v>0</v>
      </c>
      <c r="AK361" s="135">
        <v>0</v>
      </c>
      <c r="AL361" s="135">
        <v>0</v>
      </c>
      <c r="AM361" s="135">
        <v>0</v>
      </c>
      <c r="AN361" s="135">
        <v>0</v>
      </c>
      <c r="AO361" s="135">
        <v>0</v>
      </c>
      <c r="AP361" s="135">
        <v>0</v>
      </c>
      <c r="AQ361" s="135">
        <v>0</v>
      </c>
      <c r="AR361" s="135">
        <v>0</v>
      </c>
      <c r="AS361" s="135">
        <v>0</v>
      </c>
      <c r="AT361" s="135">
        <v>0</v>
      </c>
      <c r="AU361" s="135">
        <v>0</v>
      </c>
      <c r="AV361" s="135">
        <v>0</v>
      </c>
      <c r="AW361" s="135">
        <v>0</v>
      </c>
      <c r="AX361" s="135">
        <v>1</v>
      </c>
      <c r="AY361" s="135">
        <v>0</v>
      </c>
      <c r="AZ361" s="135">
        <v>0</v>
      </c>
      <c r="BA361" s="135">
        <v>0</v>
      </c>
      <c r="BB361" s="135">
        <v>0</v>
      </c>
      <c r="BC361" s="135">
        <v>0</v>
      </c>
      <c r="BD361" s="135">
        <v>0</v>
      </c>
      <c r="BE361" s="135">
        <v>0</v>
      </c>
      <c r="BF361" s="135">
        <v>1</v>
      </c>
      <c r="BG361" s="135">
        <v>0</v>
      </c>
      <c r="BH361" s="135">
        <v>1</v>
      </c>
      <c r="BI361" s="135">
        <v>0</v>
      </c>
      <c r="BJ361" s="135">
        <v>0</v>
      </c>
      <c r="BK361" s="135">
        <v>0</v>
      </c>
      <c r="BL361" s="135">
        <v>0</v>
      </c>
      <c r="BM361" s="135">
        <v>0</v>
      </c>
      <c r="BN361" s="135">
        <v>1</v>
      </c>
      <c r="BO361" s="135">
        <v>1</v>
      </c>
      <c r="BP361" s="135">
        <v>0</v>
      </c>
      <c r="BQ361" s="135">
        <v>0</v>
      </c>
      <c r="BR361" s="135">
        <v>0</v>
      </c>
      <c r="BS361" s="135">
        <v>0</v>
      </c>
      <c r="BT361" s="135">
        <v>0</v>
      </c>
      <c r="BU361" s="135">
        <v>0</v>
      </c>
      <c r="BV361" s="135">
        <v>0</v>
      </c>
      <c r="BW361" s="135">
        <v>0</v>
      </c>
      <c r="BX361" s="135">
        <v>0</v>
      </c>
      <c r="BY361" s="135">
        <v>0</v>
      </c>
      <c r="BZ361" s="135">
        <v>0</v>
      </c>
      <c r="CA361" s="135">
        <v>0</v>
      </c>
      <c r="CB361" s="135">
        <v>1</v>
      </c>
      <c r="CC361" s="135">
        <v>0</v>
      </c>
      <c r="CD361" s="135">
        <v>1</v>
      </c>
      <c r="CE361" s="135">
        <v>0</v>
      </c>
      <c r="CF361" s="135">
        <v>0</v>
      </c>
      <c r="CG361" s="135">
        <v>0</v>
      </c>
      <c r="CH361" s="135">
        <v>0</v>
      </c>
      <c r="CI361" s="135">
        <v>0</v>
      </c>
      <c r="CJ361" s="135">
        <v>0</v>
      </c>
      <c r="CK361" s="135">
        <v>0</v>
      </c>
      <c r="CL361" s="135">
        <v>0</v>
      </c>
      <c r="CM361" s="135">
        <v>0</v>
      </c>
      <c r="CN361" s="135">
        <v>1</v>
      </c>
      <c r="CO361" s="135">
        <v>0</v>
      </c>
      <c r="CP361" s="135">
        <v>2</v>
      </c>
      <c r="CQ361" s="135">
        <v>0</v>
      </c>
      <c r="CR361" s="135">
        <v>0</v>
      </c>
      <c r="CS361" s="135">
        <v>0</v>
      </c>
      <c r="CT361" s="135">
        <v>0</v>
      </c>
      <c r="CU361" s="135">
        <v>0</v>
      </c>
      <c r="CV361" s="135">
        <v>0</v>
      </c>
      <c r="CW361" s="135">
        <v>0</v>
      </c>
      <c r="CX361" s="135"/>
    </row>
    <row r="362" spans="1:102" x14ac:dyDescent="0.35">
      <c r="A362" s="135">
        <v>361</v>
      </c>
      <c r="B362" s="135">
        <v>1</v>
      </c>
      <c r="C362" s="135">
        <v>0</v>
      </c>
      <c r="D362" s="135">
        <v>0</v>
      </c>
      <c r="E362" s="135">
        <v>0</v>
      </c>
      <c r="F362" s="135">
        <v>0</v>
      </c>
      <c r="G362" s="135">
        <v>0</v>
      </c>
      <c r="H362" s="135">
        <v>0</v>
      </c>
      <c r="I362" s="135">
        <v>0</v>
      </c>
      <c r="J362" s="135">
        <v>0</v>
      </c>
      <c r="K362" s="135">
        <v>0</v>
      </c>
      <c r="L362" s="135">
        <v>1</v>
      </c>
      <c r="M362" s="135">
        <v>0</v>
      </c>
      <c r="N362" s="135">
        <v>0</v>
      </c>
      <c r="O362" s="135">
        <v>0</v>
      </c>
      <c r="P362" s="135">
        <v>0</v>
      </c>
      <c r="Q362" s="135">
        <v>1</v>
      </c>
      <c r="R362" s="135">
        <v>1</v>
      </c>
      <c r="S362" s="135">
        <v>0</v>
      </c>
      <c r="T362" s="135">
        <v>0</v>
      </c>
      <c r="U362" s="135">
        <v>0</v>
      </c>
      <c r="V362" s="135">
        <v>0</v>
      </c>
      <c r="W362" s="135">
        <v>0</v>
      </c>
      <c r="X362" s="135">
        <v>0</v>
      </c>
      <c r="Y362" s="135">
        <v>0</v>
      </c>
      <c r="Z362" s="135">
        <v>0</v>
      </c>
      <c r="AA362" s="135">
        <v>0</v>
      </c>
      <c r="AB362" s="135">
        <v>0</v>
      </c>
      <c r="AC362" s="135">
        <v>0</v>
      </c>
      <c r="AD362" s="135">
        <v>0</v>
      </c>
      <c r="AE362" s="135">
        <v>0</v>
      </c>
      <c r="AF362" s="135">
        <v>0</v>
      </c>
      <c r="AG362" s="135">
        <v>0</v>
      </c>
      <c r="AH362" s="135">
        <v>1</v>
      </c>
      <c r="AI362" s="135">
        <v>0</v>
      </c>
      <c r="AJ362" s="135">
        <v>0</v>
      </c>
      <c r="AK362" s="135">
        <v>0</v>
      </c>
      <c r="AL362" s="135">
        <v>1</v>
      </c>
      <c r="AM362" s="135">
        <v>0</v>
      </c>
      <c r="AN362" s="135">
        <v>0</v>
      </c>
      <c r="AO362" s="135">
        <v>0</v>
      </c>
      <c r="AP362" s="135">
        <v>0</v>
      </c>
      <c r="AQ362" s="135">
        <v>0</v>
      </c>
      <c r="AR362" s="135">
        <v>0</v>
      </c>
      <c r="AS362" s="135">
        <v>0</v>
      </c>
      <c r="AT362" s="135">
        <v>0</v>
      </c>
      <c r="AU362" s="135">
        <v>0</v>
      </c>
      <c r="AV362" s="135">
        <v>0</v>
      </c>
      <c r="AW362" s="135">
        <v>0</v>
      </c>
      <c r="AX362" s="135">
        <v>0</v>
      </c>
      <c r="AY362" s="135">
        <v>0</v>
      </c>
      <c r="AZ362" s="135">
        <v>0</v>
      </c>
      <c r="BA362" s="135">
        <v>0</v>
      </c>
      <c r="BB362" s="135">
        <v>0</v>
      </c>
      <c r="BC362" s="135">
        <v>0</v>
      </c>
      <c r="BD362" s="135">
        <v>0</v>
      </c>
      <c r="BE362" s="135">
        <v>1</v>
      </c>
      <c r="BF362" s="135">
        <v>0</v>
      </c>
      <c r="BG362" s="135">
        <v>0</v>
      </c>
      <c r="BH362" s="135">
        <v>0</v>
      </c>
      <c r="BI362" s="135">
        <v>0</v>
      </c>
      <c r="BJ362" s="135">
        <v>0</v>
      </c>
      <c r="BK362" s="135">
        <v>0</v>
      </c>
      <c r="BL362" s="135">
        <v>0</v>
      </c>
      <c r="BM362" s="135">
        <v>1</v>
      </c>
      <c r="BN362" s="135">
        <v>0</v>
      </c>
      <c r="BO362" s="135">
        <v>0</v>
      </c>
      <c r="BP362" s="135">
        <v>0</v>
      </c>
      <c r="BQ362" s="135">
        <v>1</v>
      </c>
      <c r="BR362" s="135">
        <v>0</v>
      </c>
      <c r="BS362" s="135">
        <v>0</v>
      </c>
      <c r="BT362" s="135">
        <v>1</v>
      </c>
      <c r="BU362" s="135">
        <v>0</v>
      </c>
      <c r="BV362" s="135">
        <v>1</v>
      </c>
      <c r="BW362" s="135">
        <v>0</v>
      </c>
      <c r="BX362" s="135">
        <v>1</v>
      </c>
      <c r="BY362" s="135">
        <v>0</v>
      </c>
      <c r="BZ362" s="135">
        <v>0</v>
      </c>
      <c r="CA362" s="135">
        <v>0</v>
      </c>
      <c r="CB362" s="135">
        <v>1</v>
      </c>
      <c r="CC362" s="135">
        <v>0</v>
      </c>
      <c r="CD362" s="135">
        <v>1</v>
      </c>
      <c r="CE362" s="135">
        <v>1</v>
      </c>
      <c r="CF362" s="135">
        <v>0</v>
      </c>
      <c r="CG362" s="135">
        <v>0</v>
      </c>
      <c r="CH362" s="135">
        <v>0</v>
      </c>
      <c r="CI362" s="135">
        <v>0</v>
      </c>
      <c r="CJ362" s="135">
        <v>1</v>
      </c>
      <c r="CK362" s="135">
        <v>0</v>
      </c>
      <c r="CL362" s="135">
        <v>0</v>
      </c>
      <c r="CM362" s="135">
        <v>0</v>
      </c>
      <c r="CN362" s="135">
        <v>1</v>
      </c>
      <c r="CO362" s="135">
        <v>0</v>
      </c>
      <c r="CP362" s="135">
        <v>0</v>
      </c>
      <c r="CQ362" s="135">
        <v>0</v>
      </c>
      <c r="CR362" s="135">
        <v>0</v>
      </c>
      <c r="CS362" s="135">
        <v>0</v>
      </c>
      <c r="CT362" s="135">
        <v>0</v>
      </c>
      <c r="CU362" s="135">
        <v>1</v>
      </c>
      <c r="CV362" s="135">
        <v>0</v>
      </c>
      <c r="CW362" s="135">
        <v>0</v>
      </c>
      <c r="CX362" s="135"/>
    </row>
    <row r="363" spans="1:102" x14ac:dyDescent="0.35">
      <c r="A363" s="135">
        <v>362</v>
      </c>
      <c r="B363" s="135">
        <v>0</v>
      </c>
      <c r="C363" s="135">
        <v>1</v>
      </c>
      <c r="D363" s="135">
        <v>0</v>
      </c>
      <c r="E363" s="135">
        <v>0</v>
      </c>
      <c r="F363" s="135">
        <v>1</v>
      </c>
      <c r="G363" s="135">
        <v>0</v>
      </c>
      <c r="H363" s="135">
        <v>0</v>
      </c>
      <c r="I363" s="135">
        <v>0</v>
      </c>
      <c r="J363" s="135">
        <v>0</v>
      </c>
      <c r="K363" s="135">
        <v>0</v>
      </c>
      <c r="L363" s="135">
        <v>1</v>
      </c>
      <c r="M363" s="135">
        <v>0</v>
      </c>
      <c r="N363" s="135">
        <v>0</v>
      </c>
      <c r="O363" s="135">
        <v>0</v>
      </c>
      <c r="P363" s="135">
        <v>0</v>
      </c>
      <c r="Q363" s="135">
        <v>0</v>
      </c>
      <c r="R363" s="135">
        <v>0</v>
      </c>
      <c r="S363" s="135">
        <v>0</v>
      </c>
      <c r="T363" s="135">
        <v>0</v>
      </c>
      <c r="U363" s="135">
        <v>0</v>
      </c>
      <c r="V363" s="135">
        <v>0</v>
      </c>
      <c r="W363" s="135">
        <v>1</v>
      </c>
      <c r="X363" s="135">
        <v>0</v>
      </c>
      <c r="Y363" s="135">
        <v>1</v>
      </c>
      <c r="Z363" s="135">
        <v>0</v>
      </c>
      <c r="AA363" s="135">
        <v>0</v>
      </c>
      <c r="AB363" s="135">
        <v>0</v>
      </c>
      <c r="AC363" s="135">
        <v>0</v>
      </c>
      <c r="AD363" s="135">
        <v>0</v>
      </c>
      <c r="AE363" s="135">
        <v>0</v>
      </c>
      <c r="AF363" s="135">
        <v>0</v>
      </c>
      <c r="AG363" s="135">
        <v>0</v>
      </c>
      <c r="AH363" s="135">
        <v>0</v>
      </c>
      <c r="AI363" s="135">
        <v>0</v>
      </c>
      <c r="AJ363" s="135">
        <v>0</v>
      </c>
      <c r="AK363" s="135">
        <v>0</v>
      </c>
      <c r="AL363" s="135">
        <v>0</v>
      </c>
      <c r="AM363" s="135">
        <v>0</v>
      </c>
      <c r="AN363" s="135">
        <v>0</v>
      </c>
      <c r="AO363" s="135">
        <v>0</v>
      </c>
      <c r="AP363" s="135">
        <v>1</v>
      </c>
      <c r="AQ363" s="135">
        <v>0</v>
      </c>
      <c r="AR363" s="135">
        <v>0</v>
      </c>
      <c r="AS363" s="135">
        <v>0</v>
      </c>
      <c r="AT363" s="135">
        <v>0</v>
      </c>
      <c r="AU363" s="135">
        <v>1</v>
      </c>
      <c r="AV363" s="135">
        <v>0</v>
      </c>
      <c r="AW363" s="135">
        <v>1</v>
      </c>
      <c r="AX363" s="135">
        <v>0</v>
      </c>
      <c r="AY363" s="135">
        <v>0</v>
      </c>
      <c r="AZ363" s="135">
        <v>0</v>
      </c>
      <c r="BA363" s="135">
        <v>0</v>
      </c>
      <c r="BB363" s="135">
        <v>1</v>
      </c>
      <c r="BC363" s="135">
        <v>0</v>
      </c>
      <c r="BD363" s="135">
        <v>1</v>
      </c>
      <c r="BE363" s="135">
        <v>0</v>
      </c>
      <c r="BF363" s="135">
        <v>0</v>
      </c>
      <c r="BG363" s="135">
        <v>0</v>
      </c>
      <c r="BH363" s="135">
        <v>0</v>
      </c>
      <c r="BI363" s="135">
        <v>1</v>
      </c>
      <c r="BJ363" s="135">
        <v>0</v>
      </c>
      <c r="BK363" s="135">
        <v>0</v>
      </c>
      <c r="BL363" s="135">
        <v>1</v>
      </c>
      <c r="BM363" s="135">
        <v>0</v>
      </c>
      <c r="BN363" s="135">
        <v>0</v>
      </c>
      <c r="BO363" s="135">
        <v>0</v>
      </c>
      <c r="BP363" s="135">
        <v>0</v>
      </c>
      <c r="BQ363" s="135">
        <v>0</v>
      </c>
      <c r="BR363" s="135">
        <v>0</v>
      </c>
      <c r="BS363" s="135">
        <v>0</v>
      </c>
      <c r="BT363" s="135">
        <v>0</v>
      </c>
      <c r="BU363" s="135">
        <v>0</v>
      </c>
      <c r="BV363" s="135">
        <v>0</v>
      </c>
      <c r="BW363" s="135">
        <v>0</v>
      </c>
      <c r="BX363" s="135">
        <v>0</v>
      </c>
      <c r="BY363" s="135">
        <v>0</v>
      </c>
      <c r="BZ363" s="135">
        <v>0</v>
      </c>
      <c r="CA363" s="135">
        <v>1</v>
      </c>
      <c r="CB363" s="135">
        <v>0</v>
      </c>
      <c r="CC363" s="135">
        <v>0</v>
      </c>
      <c r="CD363" s="135">
        <v>0</v>
      </c>
      <c r="CE363" s="135">
        <v>0</v>
      </c>
      <c r="CF363" s="135">
        <v>0</v>
      </c>
      <c r="CG363" s="135">
        <v>0</v>
      </c>
      <c r="CH363" s="135">
        <v>0</v>
      </c>
      <c r="CI363" s="135">
        <v>0</v>
      </c>
      <c r="CJ363" s="135">
        <v>0</v>
      </c>
      <c r="CK363" s="135">
        <v>0</v>
      </c>
      <c r="CL363" s="135">
        <v>0</v>
      </c>
      <c r="CM363" s="135">
        <v>0</v>
      </c>
      <c r="CN363" s="135">
        <v>0</v>
      </c>
      <c r="CO363" s="135">
        <v>0</v>
      </c>
      <c r="CP363" s="135">
        <v>0</v>
      </c>
      <c r="CQ363" s="135">
        <v>0</v>
      </c>
      <c r="CR363" s="135">
        <v>0</v>
      </c>
      <c r="CS363" s="135">
        <v>0</v>
      </c>
      <c r="CT363" s="135">
        <v>0</v>
      </c>
      <c r="CU363" s="135">
        <v>0</v>
      </c>
      <c r="CV363" s="135">
        <v>0</v>
      </c>
      <c r="CW363" s="135">
        <v>0</v>
      </c>
      <c r="CX363" s="135"/>
    </row>
    <row r="364" spans="1:102" x14ac:dyDescent="0.35">
      <c r="A364" s="135">
        <v>363</v>
      </c>
      <c r="B364" s="135">
        <v>1</v>
      </c>
      <c r="C364" s="135">
        <v>0</v>
      </c>
      <c r="D364" s="135">
        <v>0</v>
      </c>
      <c r="E364" s="135">
        <v>0</v>
      </c>
      <c r="F364" s="135">
        <v>0</v>
      </c>
      <c r="G364" s="135">
        <v>1</v>
      </c>
      <c r="H364" s="135">
        <v>0</v>
      </c>
      <c r="I364" s="135">
        <v>0</v>
      </c>
      <c r="J364" s="135">
        <v>0</v>
      </c>
      <c r="K364" s="135">
        <v>0</v>
      </c>
      <c r="L364" s="135">
        <v>0</v>
      </c>
      <c r="M364" s="135">
        <v>0</v>
      </c>
      <c r="N364" s="135">
        <v>0</v>
      </c>
      <c r="O364" s="135">
        <v>0</v>
      </c>
      <c r="P364" s="135">
        <v>0</v>
      </c>
      <c r="Q364" s="135">
        <v>0</v>
      </c>
      <c r="R364" s="135">
        <v>0</v>
      </c>
      <c r="S364" s="135">
        <v>0</v>
      </c>
      <c r="T364" s="135">
        <v>0</v>
      </c>
      <c r="U364" s="135">
        <v>0</v>
      </c>
      <c r="V364" s="135">
        <v>0</v>
      </c>
      <c r="W364" s="135">
        <v>0</v>
      </c>
      <c r="X364" s="135">
        <v>0</v>
      </c>
      <c r="Y364" s="135">
        <v>0</v>
      </c>
      <c r="Z364" s="135">
        <v>0</v>
      </c>
      <c r="AA364" s="135">
        <v>0</v>
      </c>
      <c r="AB364" s="135">
        <v>0</v>
      </c>
      <c r="AC364" s="135">
        <v>0</v>
      </c>
      <c r="AD364" s="135">
        <v>0</v>
      </c>
      <c r="AE364" s="135">
        <v>1</v>
      </c>
      <c r="AF364" s="135">
        <v>0</v>
      </c>
      <c r="AG364" s="135">
        <v>0</v>
      </c>
      <c r="AH364" s="135">
        <v>0</v>
      </c>
      <c r="AI364" s="135">
        <v>1</v>
      </c>
      <c r="AJ364" s="135">
        <v>0</v>
      </c>
      <c r="AK364" s="135">
        <v>0</v>
      </c>
      <c r="AL364" s="135">
        <v>1</v>
      </c>
      <c r="AM364" s="135">
        <v>0</v>
      </c>
      <c r="AN364" s="135">
        <v>0</v>
      </c>
      <c r="AO364" s="135">
        <v>1</v>
      </c>
      <c r="AP364" s="135">
        <v>0</v>
      </c>
      <c r="AQ364" s="135">
        <v>0</v>
      </c>
      <c r="AR364" s="135">
        <v>0</v>
      </c>
      <c r="AS364" s="135">
        <v>0</v>
      </c>
      <c r="AT364" s="135">
        <v>0</v>
      </c>
      <c r="AU364" s="135">
        <v>0</v>
      </c>
      <c r="AV364" s="135">
        <v>0</v>
      </c>
      <c r="AW364" s="135">
        <v>0</v>
      </c>
      <c r="AX364" s="135">
        <v>0</v>
      </c>
      <c r="AY364" s="135">
        <v>0</v>
      </c>
      <c r="AZ364" s="135">
        <v>0</v>
      </c>
      <c r="BA364" s="135">
        <v>0</v>
      </c>
      <c r="BB364" s="135">
        <v>0</v>
      </c>
      <c r="BC364" s="135">
        <v>1</v>
      </c>
      <c r="BD364" s="135">
        <v>0</v>
      </c>
      <c r="BE364" s="135">
        <v>0</v>
      </c>
      <c r="BF364" s="135">
        <v>0</v>
      </c>
      <c r="BG364" s="135">
        <v>0</v>
      </c>
      <c r="BH364" s="135">
        <v>0</v>
      </c>
      <c r="BI364" s="135">
        <v>1</v>
      </c>
      <c r="BJ364" s="135">
        <v>0</v>
      </c>
      <c r="BK364" s="135">
        <v>0</v>
      </c>
      <c r="BL364" s="135">
        <v>0</v>
      </c>
      <c r="BM364" s="135">
        <v>1</v>
      </c>
      <c r="BN364" s="135">
        <v>1</v>
      </c>
      <c r="BO364" s="135">
        <v>0</v>
      </c>
      <c r="BP364" s="135">
        <v>0</v>
      </c>
      <c r="BQ364" s="135">
        <v>1</v>
      </c>
      <c r="BR364" s="135">
        <v>0</v>
      </c>
      <c r="BS364" s="135">
        <v>0</v>
      </c>
      <c r="BT364" s="135">
        <v>0</v>
      </c>
      <c r="BU364" s="135">
        <v>0</v>
      </c>
      <c r="BV364" s="135">
        <v>0</v>
      </c>
      <c r="BW364" s="135">
        <v>0</v>
      </c>
      <c r="BX364" s="135">
        <v>0</v>
      </c>
      <c r="BY364" s="135">
        <v>0</v>
      </c>
      <c r="BZ364" s="135">
        <v>0</v>
      </c>
      <c r="CA364" s="135">
        <v>1</v>
      </c>
      <c r="CB364" s="135">
        <v>1</v>
      </c>
      <c r="CC364" s="135">
        <v>0</v>
      </c>
      <c r="CD364" s="135">
        <v>0</v>
      </c>
      <c r="CE364" s="135">
        <v>0</v>
      </c>
      <c r="CF364" s="135">
        <v>0</v>
      </c>
      <c r="CG364" s="135">
        <v>0</v>
      </c>
      <c r="CH364" s="135">
        <v>1</v>
      </c>
      <c r="CI364" s="135">
        <v>0</v>
      </c>
      <c r="CJ364" s="135">
        <v>0</v>
      </c>
      <c r="CK364" s="135">
        <v>0</v>
      </c>
      <c r="CL364" s="135">
        <v>0</v>
      </c>
      <c r="CM364" s="135">
        <v>0</v>
      </c>
      <c r="CN364" s="135">
        <v>0</v>
      </c>
      <c r="CO364" s="135">
        <v>0</v>
      </c>
      <c r="CP364" s="135">
        <v>0</v>
      </c>
      <c r="CQ364" s="135">
        <v>0</v>
      </c>
      <c r="CR364" s="135">
        <v>0</v>
      </c>
      <c r="CS364" s="135">
        <v>1</v>
      </c>
      <c r="CT364" s="135">
        <v>0</v>
      </c>
      <c r="CU364" s="135">
        <v>0</v>
      </c>
      <c r="CV364" s="135">
        <v>0</v>
      </c>
      <c r="CW364" s="135">
        <v>0</v>
      </c>
      <c r="CX364" s="135"/>
    </row>
    <row r="365" spans="1:102" x14ac:dyDescent="0.35">
      <c r="A365" s="135">
        <v>364</v>
      </c>
      <c r="B365" s="135">
        <v>0</v>
      </c>
      <c r="C365" s="135">
        <v>0</v>
      </c>
      <c r="D365" s="135">
        <v>1</v>
      </c>
      <c r="E365" s="135">
        <v>0</v>
      </c>
      <c r="F365" s="135">
        <v>0</v>
      </c>
      <c r="G365" s="135">
        <v>0</v>
      </c>
      <c r="H365" s="135">
        <v>0</v>
      </c>
      <c r="I365" s="135">
        <v>0</v>
      </c>
      <c r="J365" s="135">
        <v>0</v>
      </c>
      <c r="K365" s="135">
        <v>0</v>
      </c>
      <c r="L365" s="135">
        <v>0</v>
      </c>
      <c r="M365" s="135">
        <v>1</v>
      </c>
      <c r="N365" s="135">
        <v>0</v>
      </c>
      <c r="O365" s="135">
        <v>1</v>
      </c>
      <c r="P365" s="135">
        <v>0</v>
      </c>
      <c r="Q365" s="135">
        <v>0</v>
      </c>
      <c r="R365" s="135">
        <v>0</v>
      </c>
      <c r="S365" s="135">
        <v>0</v>
      </c>
      <c r="T365" s="135">
        <v>0</v>
      </c>
      <c r="U365" s="135">
        <v>1</v>
      </c>
      <c r="V365" s="135">
        <v>0</v>
      </c>
      <c r="W365" s="135">
        <v>1</v>
      </c>
      <c r="X365" s="135">
        <v>0</v>
      </c>
      <c r="Y365" s="135">
        <v>0</v>
      </c>
      <c r="Z365" s="135">
        <v>0</v>
      </c>
      <c r="AA365" s="135">
        <v>0</v>
      </c>
      <c r="AB365" s="135">
        <v>0</v>
      </c>
      <c r="AC365" s="135">
        <v>0</v>
      </c>
      <c r="AD365" s="135">
        <v>1</v>
      </c>
      <c r="AE365" s="135">
        <v>1</v>
      </c>
      <c r="AF365" s="135">
        <v>0</v>
      </c>
      <c r="AG365" s="135">
        <v>1</v>
      </c>
      <c r="AH365" s="135">
        <v>0</v>
      </c>
      <c r="AI365" s="135">
        <v>0</v>
      </c>
      <c r="AJ365" s="135">
        <v>0</v>
      </c>
      <c r="AK365" s="135">
        <v>0</v>
      </c>
      <c r="AL365" s="135">
        <v>0</v>
      </c>
      <c r="AM365" s="135">
        <v>0</v>
      </c>
      <c r="AN365" s="135">
        <v>0</v>
      </c>
      <c r="AO365" s="135">
        <v>1</v>
      </c>
      <c r="AP365" s="135">
        <v>1</v>
      </c>
      <c r="AQ365" s="135">
        <v>1</v>
      </c>
      <c r="AR365" s="135">
        <v>0</v>
      </c>
      <c r="AS365" s="135">
        <v>0</v>
      </c>
      <c r="AT365" s="135">
        <v>1</v>
      </c>
      <c r="AU365" s="135">
        <v>0</v>
      </c>
      <c r="AV365" s="135">
        <v>1</v>
      </c>
      <c r="AW365" s="135">
        <v>1</v>
      </c>
      <c r="AX365" s="135">
        <v>0</v>
      </c>
      <c r="AY365" s="135">
        <v>0</v>
      </c>
      <c r="AZ365" s="135">
        <v>1</v>
      </c>
      <c r="BA365" s="135">
        <v>0</v>
      </c>
      <c r="BB365" s="135">
        <v>0</v>
      </c>
      <c r="BC365" s="135">
        <v>0</v>
      </c>
      <c r="BD365" s="135">
        <v>0</v>
      </c>
      <c r="BE365" s="135">
        <v>0</v>
      </c>
      <c r="BF365" s="135">
        <v>1</v>
      </c>
      <c r="BG365" s="135">
        <v>1</v>
      </c>
      <c r="BH365" s="135">
        <v>0</v>
      </c>
      <c r="BI365" s="135">
        <v>0</v>
      </c>
      <c r="BJ365" s="135">
        <v>0</v>
      </c>
      <c r="BK365" s="135">
        <v>0</v>
      </c>
      <c r="BL365" s="135">
        <v>0</v>
      </c>
      <c r="BM365" s="135">
        <v>0</v>
      </c>
      <c r="BN365" s="135">
        <v>0</v>
      </c>
      <c r="BO365" s="135">
        <v>0</v>
      </c>
      <c r="BP365" s="135">
        <v>0</v>
      </c>
      <c r="BQ365" s="135">
        <v>0</v>
      </c>
      <c r="BR365" s="135">
        <v>0</v>
      </c>
      <c r="BS365" s="135">
        <v>0</v>
      </c>
      <c r="BT365" s="135">
        <v>0</v>
      </c>
      <c r="BU365" s="135">
        <v>0</v>
      </c>
      <c r="BV365" s="135">
        <v>0</v>
      </c>
      <c r="BW365" s="135">
        <v>0</v>
      </c>
      <c r="BX365" s="135">
        <v>0</v>
      </c>
      <c r="BY365" s="135">
        <v>0</v>
      </c>
      <c r="BZ365" s="135">
        <v>0</v>
      </c>
      <c r="CA365" s="135">
        <v>0</v>
      </c>
      <c r="CB365" s="135">
        <v>0</v>
      </c>
      <c r="CC365" s="135">
        <v>0</v>
      </c>
      <c r="CD365" s="135">
        <v>0</v>
      </c>
      <c r="CE365" s="135">
        <v>0</v>
      </c>
      <c r="CF365" s="135">
        <v>0</v>
      </c>
      <c r="CG365" s="135">
        <v>0</v>
      </c>
      <c r="CH365" s="135">
        <v>0</v>
      </c>
      <c r="CI365" s="135">
        <v>0</v>
      </c>
      <c r="CJ365" s="135">
        <v>0</v>
      </c>
      <c r="CK365" s="135">
        <v>0</v>
      </c>
      <c r="CL365" s="135">
        <v>0</v>
      </c>
      <c r="CM365" s="135">
        <v>0</v>
      </c>
      <c r="CN365" s="135">
        <v>0</v>
      </c>
      <c r="CO365" s="135">
        <v>0</v>
      </c>
      <c r="CP365" s="135">
        <v>0</v>
      </c>
      <c r="CQ365" s="135">
        <v>1</v>
      </c>
      <c r="CR365" s="135">
        <v>0</v>
      </c>
      <c r="CS365" s="135">
        <v>0</v>
      </c>
      <c r="CT365" s="135">
        <v>0</v>
      </c>
      <c r="CU365" s="135">
        <v>1</v>
      </c>
      <c r="CV365" s="135">
        <v>0</v>
      </c>
      <c r="CW365" s="135">
        <v>0</v>
      </c>
      <c r="CX365" s="135"/>
    </row>
    <row r="366" spans="1:102" x14ac:dyDescent="0.35">
      <c r="A366" s="135">
        <v>365</v>
      </c>
      <c r="B366" s="135">
        <v>1</v>
      </c>
      <c r="C366" s="135">
        <v>0</v>
      </c>
      <c r="D366" s="135">
        <v>0</v>
      </c>
      <c r="E366" s="135">
        <v>0</v>
      </c>
      <c r="F366" s="135">
        <v>0</v>
      </c>
      <c r="G366" s="135">
        <v>0</v>
      </c>
      <c r="H366" s="135">
        <v>0</v>
      </c>
      <c r="I366" s="135">
        <v>0</v>
      </c>
      <c r="J366" s="135">
        <v>0</v>
      </c>
      <c r="K366" s="135">
        <v>1</v>
      </c>
      <c r="L366" s="135">
        <v>0</v>
      </c>
      <c r="M366" s="135">
        <v>1</v>
      </c>
      <c r="N366" s="135">
        <v>0</v>
      </c>
      <c r="O366" s="135">
        <v>0</v>
      </c>
      <c r="P366" s="135">
        <v>1</v>
      </c>
      <c r="Q366" s="135">
        <v>0</v>
      </c>
      <c r="R366" s="135">
        <v>0</v>
      </c>
      <c r="S366" s="135">
        <v>0</v>
      </c>
      <c r="T366" s="135">
        <v>0</v>
      </c>
      <c r="U366" s="135">
        <v>0</v>
      </c>
      <c r="V366" s="135">
        <v>0</v>
      </c>
      <c r="W366" s="135">
        <v>0</v>
      </c>
      <c r="X366" s="135">
        <v>0</v>
      </c>
      <c r="Y366" s="135">
        <v>0</v>
      </c>
      <c r="Z366" s="135">
        <v>0</v>
      </c>
      <c r="AA366" s="135">
        <v>0</v>
      </c>
      <c r="AB366" s="135">
        <v>0</v>
      </c>
      <c r="AC366" s="135">
        <v>0</v>
      </c>
      <c r="AD366" s="135">
        <v>0</v>
      </c>
      <c r="AE366" s="135">
        <v>0</v>
      </c>
      <c r="AF366" s="135">
        <v>1</v>
      </c>
      <c r="AG366" s="135">
        <v>0</v>
      </c>
      <c r="AH366" s="135">
        <v>1</v>
      </c>
      <c r="AI366" s="135">
        <v>1</v>
      </c>
      <c r="AJ366" s="135">
        <v>0</v>
      </c>
      <c r="AK366" s="135">
        <v>1</v>
      </c>
      <c r="AL366" s="135">
        <v>0</v>
      </c>
      <c r="AM366" s="135">
        <v>0</v>
      </c>
      <c r="AN366" s="135">
        <v>0</v>
      </c>
      <c r="AO366" s="135">
        <v>0</v>
      </c>
      <c r="AP366" s="135">
        <v>0</v>
      </c>
      <c r="AQ366" s="135">
        <v>0</v>
      </c>
      <c r="AR366" s="135">
        <v>0</v>
      </c>
      <c r="AS366" s="135">
        <v>1</v>
      </c>
      <c r="AT366" s="135">
        <v>0</v>
      </c>
      <c r="AU366" s="135">
        <v>0</v>
      </c>
      <c r="AV366" s="135">
        <v>0</v>
      </c>
      <c r="AW366" s="135">
        <v>0</v>
      </c>
      <c r="AX366" s="135">
        <v>1</v>
      </c>
      <c r="AY366" s="135">
        <v>0</v>
      </c>
      <c r="AZ366" s="135">
        <v>0</v>
      </c>
      <c r="BA366" s="135">
        <v>0</v>
      </c>
      <c r="BB366" s="135">
        <v>0</v>
      </c>
      <c r="BC366" s="135">
        <v>0</v>
      </c>
      <c r="BD366" s="135">
        <v>0</v>
      </c>
      <c r="BE366" s="135">
        <v>1</v>
      </c>
      <c r="BF366" s="135">
        <v>0</v>
      </c>
      <c r="BG366" s="135">
        <v>1</v>
      </c>
      <c r="BH366" s="135">
        <v>0</v>
      </c>
      <c r="BI366" s="135">
        <v>1</v>
      </c>
      <c r="BJ366" s="135">
        <v>0</v>
      </c>
      <c r="BK366" s="135">
        <v>1</v>
      </c>
      <c r="BL366" s="135">
        <v>0</v>
      </c>
      <c r="BM366" s="135">
        <v>0</v>
      </c>
      <c r="BN366" s="135">
        <v>0</v>
      </c>
      <c r="BO366" s="135">
        <v>0</v>
      </c>
      <c r="BP366" s="135">
        <v>0</v>
      </c>
      <c r="BQ366" s="135">
        <v>0</v>
      </c>
      <c r="BR366" s="135">
        <v>0</v>
      </c>
      <c r="BS366" s="135">
        <v>0</v>
      </c>
      <c r="BT366" s="135">
        <v>0</v>
      </c>
      <c r="BU366" s="135">
        <v>0</v>
      </c>
      <c r="BV366" s="135">
        <v>0</v>
      </c>
      <c r="BW366" s="135">
        <v>0</v>
      </c>
      <c r="BX366" s="135">
        <v>0</v>
      </c>
      <c r="BY366" s="135">
        <v>0</v>
      </c>
      <c r="BZ366" s="135">
        <v>0</v>
      </c>
      <c r="CA366" s="135">
        <v>0</v>
      </c>
      <c r="CB366" s="135">
        <v>0</v>
      </c>
      <c r="CC366" s="135">
        <v>0</v>
      </c>
      <c r="CD366" s="135">
        <v>0</v>
      </c>
      <c r="CE366" s="135">
        <v>0</v>
      </c>
      <c r="CF366" s="135">
        <v>0</v>
      </c>
      <c r="CG366" s="135">
        <v>0</v>
      </c>
      <c r="CH366" s="135">
        <v>0</v>
      </c>
      <c r="CI366" s="135">
        <v>0</v>
      </c>
      <c r="CJ366" s="135">
        <v>0</v>
      </c>
      <c r="CK366" s="135">
        <v>0</v>
      </c>
      <c r="CL366" s="135">
        <v>0</v>
      </c>
      <c r="CM366" s="135">
        <v>0</v>
      </c>
      <c r="CN366" s="135">
        <v>1</v>
      </c>
      <c r="CO366" s="135">
        <v>0</v>
      </c>
      <c r="CP366" s="135">
        <v>0</v>
      </c>
      <c r="CQ366" s="135">
        <v>0</v>
      </c>
      <c r="CR366" s="135">
        <v>0</v>
      </c>
      <c r="CS366" s="135">
        <v>0</v>
      </c>
      <c r="CT366" s="135">
        <v>0</v>
      </c>
      <c r="CU366" s="135">
        <v>1</v>
      </c>
      <c r="CV366" s="135">
        <v>0</v>
      </c>
      <c r="CW366" s="135">
        <v>0</v>
      </c>
      <c r="CX366" s="135"/>
    </row>
    <row r="367" spans="1:102" x14ac:dyDescent="0.35">
      <c r="A367" s="135">
        <v>366</v>
      </c>
      <c r="B367" s="135">
        <v>0</v>
      </c>
      <c r="C367" s="135">
        <v>0</v>
      </c>
      <c r="D367" s="135">
        <v>0</v>
      </c>
      <c r="E367" s="135">
        <v>0</v>
      </c>
      <c r="F367" s="135">
        <v>0</v>
      </c>
      <c r="G367" s="135">
        <v>0</v>
      </c>
      <c r="H367" s="135">
        <v>1</v>
      </c>
      <c r="I367" s="135">
        <v>0</v>
      </c>
      <c r="J367" s="135">
        <v>0</v>
      </c>
      <c r="K367" s="135">
        <v>0</v>
      </c>
      <c r="L367" s="135">
        <v>0</v>
      </c>
      <c r="M367" s="135">
        <v>0</v>
      </c>
      <c r="N367" s="135">
        <v>0</v>
      </c>
      <c r="O367" s="135">
        <v>0</v>
      </c>
      <c r="P367" s="135">
        <v>1</v>
      </c>
      <c r="Q367" s="135">
        <v>0</v>
      </c>
      <c r="R367" s="135">
        <v>0</v>
      </c>
      <c r="S367" s="135">
        <v>0</v>
      </c>
      <c r="T367" s="135">
        <v>0</v>
      </c>
      <c r="U367" s="135">
        <v>0</v>
      </c>
      <c r="V367" s="135">
        <v>0</v>
      </c>
      <c r="W367" s="135">
        <v>0</v>
      </c>
      <c r="X367" s="135">
        <v>0</v>
      </c>
      <c r="Y367" s="135">
        <v>0</v>
      </c>
      <c r="Z367" s="135">
        <v>0</v>
      </c>
      <c r="AA367" s="135">
        <v>0</v>
      </c>
      <c r="AB367" s="135">
        <v>0</v>
      </c>
      <c r="AC367" s="135">
        <v>1</v>
      </c>
      <c r="AD367" s="135">
        <v>0</v>
      </c>
      <c r="AE367" s="135">
        <v>0</v>
      </c>
      <c r="AF367" s="135">
        <v>0</v>
      </c>
      <c r="AG367" s="135">
        <v>0</v>
      </c>
      <c r="AH367" s="135">
        <v>1</v>
      </c>
      <c r="AI367" s="135">
        <v>0</v>
      </c>
      <c r="AJ367" s="135">
        <v>1</v>
      </c>
      <c r="AK367" s="135">
        <v>0</v>
      </c>
      <c r="AL367" s="135">
        <v>0</v>
      </c>
      <c r="AM367" s="135">
        <v>0</v>
      </c>
      <c r="AN367" s="135">
        <v>0</v>
      </c>
      <c r="AO367" s="135">
        <v>0</v>
      </c>
      <c r="AP367" s="135">
        <v>0</v>
      </c>
      <c r="AQ367" s="135">
        <v>2</v>
      </c>
      <c r="AR367" s="135">
        <v>0</v>
      </c>
      <c r="AS367" s="135">
        <v>0</v>
      </c>
      <c r="AT367" s="135">
        <v>0</v>
      </c>
      <c r="AU367" s="135">
        <v>0</v>
      </c>
      <c r="AV367" s="135">
        <v>0</v>
      </c>
      <c r="AW367" s="135">
        <v>0</v>
      </c>
      <c r="AX367" s="135">
        <v>0</v>
      </c>
      <c r="AY367" s="135">
        <v>0</v>
      </c>
      <c r="AZ367" s="135">
        <v>0</v>
      </c>
      <c r="BA367" s="135">
        <v>0</v>
      </c>
      <c r="BB367" s="135">
        <v>0</v>
      </c>
      <c r="BC367" s="135">
        <v>0</v>
      </c>
      <c r="BD367" s="135">
        <v>0</v>
      </c>
      <c r="BE367" s="135">
        <v>0</v>
      </c>
      <c r="BF367" s="135">
        <v>0</v>
      </c>
      <c r="BG367" s="135">
        <v>0</v>
      </c>
      <c r="BH367" s="135">
        <v>0</v>
      </c>
      <c r="BI367" s="135">
        <v>0</v>
      </c>
      <c r="BJ367" s="135">
        <v>0</v>
      </c>
      <c r="BK367" s="135">
        <v>0</v>
      </c>
      <c r="BL367" s="135">
        <v>0</v>
      </c>
      <c r="BM367" s="135">
        <v>1</v>
      </c>
      <c r="BN367" s="135">
        <v>0</v>
      </c>
      <c r="BO367" s="135">
        <v>1</v>
      </c>
      <c r="BP367" s="135">
        <v>0</v>
      </c>
      <c r="BQ367" s="135">
        <v>0</v>
      </c>
      <c r="BR367" s="135">
        <v>1</v>
      </c>
      <c r="BS367" s="135">
        <v>1</v>
      </c>
      <c r="BT367" s="135">
        <v>0</v>
      </c>
      <c r="BU367" s="135">
        <v>0</v>
      </c>
      <c r="BV367" s="135">
        <v>1</v>
      </c>
      <c r="BW367" s="135">
        <v>0</v>
      </c>
      <c r="BX367" s="135">
        <v>0</v>
      </c>
      <c r="BY367" s="135">
        <v>0</v>
      </c>
      <c r="BZ367" s="135">
        <v>0</v>
      </c>
      <c r="CA367" s="135">
        <v>0</v>
      </c>
      <c r="CB367" s="135">
        <v>1</v>
      </c>
      <c r="CC367" s="135">
        <v>0</v>
      </c>
      <c r="CD367" s="135">
        <v>0</v>
      </c>
      <c r="CE367" s="135">
        <v>1</v>
      </c>
      <c r="CF367" s="135">
        <v>0</v>
      </c>
      <c r="CG367" s="135">
        <v>0</v>
      </c>
      <c r="CH367" s="135">
        <v>0</v>
      </c>
      <c r="CI367" s="135">
        <v>0</v>
      </c>
      <c r="CJ367" s="135">
        <v>0</v>
      </c>
      <c r="CK367" s="135">
        <v>0</v>
      </c>
      <c r="CL367" s="135">
        <v>0</v>
      </c>
      <c r="CM367" s="135">
        <v>0</v>
      </c>
      <c r="CN367" s="135">
        <v>0</v>
      </c>
      <c r="CO367" s="135">
        <v>1</v>
      </c>
      <c r="CP367" s="135">
        <v>0</v>
      </c>
      <c r="CQ367" s="135">
        <v>0</v>
      </c>
      <c r="CR367" s="135">
        <v>0</v>
      </c>
      <c r="CS367" s="135">
        <v>0</v>
      </c>
      <c r="CT367" s="135">
        <v>0</v>
      </c>
      <c r="CU367" s="135">
        <v>0</v>
      </c>
      <c r="CV367" s="135">
        <v>0</v>
      </c>
      <c r="CW367" s="135">
        <v>0</v>
      </c>
      <c r="CX367" s="135"/>
    </row>
    <row r="368" spans="1:102" x14ac:dyDescent="0.35">
      <c r="A368" s="135">
        <v>367</v>
      </c>
      <c r="B368" s="135">
        <v>0</v>
      </c>
      <c r="C368" s="135">
        <v>0</v>
      </c>
      <c r="D368" s="135">
        <v>0</v>
      </c>
      <c r="E368" s="135">
        <v>0</v>
      </c>
      <c r="F368" s="135">
        <v>0</v>
      </c>
      <c r="G368" s="135">
        <v>0</v>
      </c>
      <c r="H368" s="135">
        <v>0</v>
      </c>
      <c r="I368" s="135">
        <v>0</v>
      </c>
      <c r="J368" s="135">
        <v>0</v>
      </c>
      <c r="K368" s="135">
        <v>0</v>
      </c>
      <c r="L368" s="135">
        <v>0</v>
      </c>
      <c r="M368" s="135">
        <v>0</v>
      </c>
      <c r="N368" s="135">
        <v>0</v>
      </c>
      <c r="O368" s="135">
        <v>0</v>
      </c>
      <c r="P368" s="135">
        <v>1</v>
      </c>
      <c r="Q368" s="135">
        <v>0</v>
      </c>
      <c r="R368" s="135">
        <v>0</v>
      </c>
      <c r="S368" s="135">
        <v>0</v>
      </c>
      <c r="T368" s="135">
        <v>1</v>
      </c>
      <c r="U368" s="135">
        <v>0</v>
      </c>
      <c r="V368" s="135">
        <v>0</v>
      </c>
      <c r="W368" s="135">
        <v>0</v>
      </c>
      <c r="X368" s="135">
        <v>0</v>
      </c>
      <c r="Y368" s="135">
        <v>0</v>
      </c>
      <c r="Z368" s="135">
        <v>0</v>
      </c>
      <c r="AA368" s="135">
        <v>0</v>
      </c>
      <c r="AB368" s="135">
        <v>1</v>
      </c>
      <c r="AC368" s="135">
        <v>0</v>
      </c>
      <c r="AD368" s="135">
        <v>1</v>
      </c>
      <c r="AE368" s="135">
        <v>0</v>
      </c>
      <c r="AF368" s="135">
        <v>0</v>
      </c>
      <c r="AG368" s="135">
        <v>0</v>
      </c>
      <c r="AH368" s="135">
        <v>0</v>
      </c>
      <c r="AI368" s="135">
        <v>0</v>
      </c>
      <c r="AJ368" s="135">
        <v>0</v>
      </c>
      <c r="AK368" s="135">
        <v>0</v>
      </c>
      <c r="AL368" s="135">
        <v>0</v>
      </c>
      <c r="AM368" s="135">
        <v>0</v>
      </c>
      <c r="AN368" s="135">
        <v>0</v>
      </c>
      <c r="AO368" s="135">
        <v>0</v>
      </c>
      <c r="AP368" s="135">
        <v>0</v>
      </c>
      <c r="AQ368" s="135">
        <v>0</v>
      </c>
      <c r="AR368" s="135">
        <v>0</v>
      </c>
      <c r="AS368" s="135">
        <v>1</v>
      </c>
      <c r="AT368" s="135">
        <v>0</v>
      </c>
      <c r="AU368" s="135">
        <v>1</v>
      </c>
      <c r="AV368" s="135">
        <v>0</v>
      </c>
      <c r="AW368" s="135">
        <v>0</v>
      </c>
      <c r="AX368" s="135">
        <v>0</v>
      </c>
      <c r="AY368" s="135">
        <v>0</v>
      </c>
      <c r="AZ368" s="135">
        <v>0</v>
      </c>
      <c r="BA368" s="135">
        <v>0</v>
      </c>
      <c r="BB368" s="135">
        <v>0</v>
      </c>
      <c r="BC368" s="135">
        <v>0</v>
      </c>
      <c r="BD368" s="135">
        <v>0</v>
      </c>
      <c r="BE368" s="135">
        <v>0</v>
      </c>
      <c r="BF368" s="135">
        <v>0</v>
      </c>
      <c r="BG368" s="135">
        <v>1</v>
      </c>
      <c r="BH368" s="135">
        <v>0</v>
      </c>
      <c r="BI368" s="135">
        <v>0</v>
      </c>
      <c r="BJ368" s="135">
        <v>0</v>
      </c>
      <c r="BK368" s="135">
        <v>0</v>
      </c>
      <c r="BL368" s="135">
        <v>0</v>
      </c>
      <c r="BM368" s="135">
        <v>0</v>
      </c>
      <c r="BN368" s="135">
        <v>0</v>
      </c>
      <c r="BO368" s="135">
        <v>0</v>
      </c>
      <c r="BP368" s="135">
        <v>0</v>
      </c>
      <c r="BQ368" s="135">
        <v>0</v>
      </c>
      <c r="BR368" s="135">
        <v>0</v>
      </c>
      <c r="BS368" s="135">
        <v>1</v>
      </c>
      <c r="BT368" s="135">
        <v>0</v>
      </c>
      <c r="BU368" s="135">
        <v>1</v>
      </c>
      <c r="BV368" s="135">
        <v>0</v>
      </c>
      <c r="BW368" s="135">
        <v>0</v>
      </c>
      <c r="BX368" s="135">
        <v>0</v>
      </c>
      <c r="BY368" s="135">
        <v>0</v>
      </c>
      <c r="BZ368" s="135">
        <v>1</v>
      </c>
      <c r="CA368" s="135">
        <v>2</v>
      </c>
      <c r="CB368" s="135">
        <v>0</v>
      </c>
      <c r="CC368" s="135">
        <v>0</v>
      </c>
      <c r="CD368" s="135">
        <v>0</v>
      </c>
      <c r="CE368" s="135">
        <v>0</v>
      </c>
      <c r="CF368" s="135">
        <v>0</v>
      </c>
      <c r="CG368" s="135">
        <v>0</v>
      </c>
      <c r="CH368" s="135">
        <v>0</v>
      </c>
      <c r="CI368" s="135">
        <v>1</v>
      </c>
      <c r="CJ368" s="135">
        <v>0</v>
      </c>
      <c r="CK368" s="135">
        <v>0</v>
      </c>
      <c r="CL368" s="135">
        <v>1</v>
      </c>
      <c r="CM368" s="135">
        <v>0</v>
      </c>
      <c r="CN368" s="135">
        <v>0</v>
      </c>
      <c r="CO368" s="135">
        <v>0</v>
      </c>
      <c r="CP368" s="135">
        <v>0</v>
      </c>
      <c r="CQ368" s="135">
        <v>1</v>
      </c>
      <c r="CR368" s="135">
        <v>0</v>
      </c>
      <c r="CS368" s="135">
        <v>0</v>
      </c>
      <c r="CT368" s="135">
        <v>0</v>
      </c>
      <c r="CU368" s="135">
        <v>1</v>
      </c>
      <c r="CV368" s="135">
        <v>0</v>
      </c>
      <c r="CW368" s="135">
        <v>0</v>
      </c>
      <c r="CX368" s="135"/>
    </row>
    <row r="369" spans="1:102" x14ac:dyDescent="0.35">
      <c r="A369" s="135">
        <v>368</v>
      </c>
      <c r="B369" s="135">
        <v>0</v>
      </c>
      <c r="C369" s="135">
        <v>0</v>
      </c>
      <c r="D369" s="135">
        <v>0</v>
      </c>
      <c r="E369" s="135">
        <v>0</v>
      </c>
      <c r="F369" s="135">
        <v>0</v>
      </c>
      <c r="G369" s="135">
        <v>0</v>
      </c>
      <c r="H369" s="135">
        <v>0</v>
      </c>
      <c r="I369" s="135">
        <v>0</v>
      </c>
      <c r="J369" s="135">
        <v>0</v>
      </c>
      <c r="K369" s="135">
        <v>0</v>
      </c>
      <c r="L369" s="135">
        <v>0</v>
      </c>
      <c r="M369" s="135">
        <v>0</v>
      </c>
      <c r="N369" s="135">
        <v>0</v>
      </c>
      <c r="O369" s="135">
        <v>0</v>
      </c>
      <c r="P369" s="135">
        <v>0</v>
      </c>
      <c r="Q369" s="135">
        <v>0</v>
      </c>
      <c r="R369" s="135">
        <v>0</v>
      </c>
      <c r="S369" s="135">
        <v>0</v>
      </c>
      <c r="T369" s="135">
        <v>0</v>
      </c>
      <c r="U369" s="135">
        <v>1</v>
      </c>
      <c r="V369" s="135">
        <v>0</v>
      </c>
      <c r="W369" s="135">
        <v>0</v>
      </c>
      <c r="X369" s="135">
        <v>0</v>
      </c>
      <c r="Y369" s="135">
        <v>1</v>
      </c>
      <c r="Z369" s="135">
        <v>0</v>
      </c>
      <c r="AA369" s="135">
        <v>0</v>
      </c>
      <c r="AB369" s="135">
        <v>0</v>
      </c>
      <c r="AC369" s="135">
        <v>1</v>
      </c>
      <c r="AD369" s="135">
        <v>0</v>
      </c>
      <c r="AE369" s="135">
        <v>0</v>
      </c>
      <c r="AF369" s="135">
        <v>0</v>
      </c>
      <c r="AG369" s="135">
        <v>0</v>
      </c>
      <c r="AH369" s="135">
        <v>0</v>
      </c>
      <c r="AI369" s="135">
        <v>0</v>
      </c>
      <c r="AJ369" s="135">
        <v>0</v>
      </c>
      <c r="AK369" s="135">
        <v>0</v>
      </c>
      <c r="AL369" s="135">
        <v>0</v>
      </c>
      <c r="AM369" s="135">
        <v>0</v>
      </c>
      <c r="AN369" s="135">
        <v>0</v>
      </c>
      <c r="AO369" s="135">
        <v>1</v>
      </c>
      <c r="AP369" s="135">
        <v>0</v>
      </c>
      <c r="AQ369" s="135">
        <v>0</v>
      </c>
      <c r="AR369" s="135">
        <v>0</v>
      </c>
      <c r="AS369" s="135">
        <v>0</v>
      </c>
      <c r="AT369" s="135">
        <v>0</v>
      </c>
      <c r="AU369" s="135">
        <v>0</v>
      </c>
      <c r="AV369" s="135">
        <v>0</v>
      </c>
      <c r="AW369" s="135">
        <v>1</v>
      </c>
      <c r="AX369" s="135">
        <v>1</v>
      </c>
      <c r="AY369" s="135">
        <v>0</v>
      </c>
      <c r="AZ369" s="135">
        <v>0</v>
      </c>
      <c r="BA369" s="135">
        <v>0</v>
      </c>
      <c r="BB369" s="135">
        <v>0</v>
      </c>
      <c r="BC369" s="135">
        <v>0</v>
      </c>
      <c r="BD369" s="135">
        <v>0</v>
      </c>
      <c r="BE369" s="135">
        <v>0</v>
      </c>
      <c r="BF369" s="135">
        <v>0</v>
      </c>
      <c r="BG369" s="135">
        <v>0</v>
      </c>
      <c r="BH369" s="135">
        <v>0</v>
      </c>
      <c r="BI369" s="135">
        <v>1</v>
      </c>
      <c r="BJ369" s="135">
        <v>0</v>
      </c>
      <c r="BK369" s="135">
        <v>0</v>
      </c>
      <c r="BL369" s="135">
        <v>0</v>
      </c>
      <c r="BM369" s="135">
        <v>0</v>
      </c>
      <c r="BN369" s="135">
        <v>0</v>
      </c>
      <c r="BO369" s="135">
        <v>0</v>
      </c>
      <c r="BP369" s="135">
        <v>0</v>
      </c>
      <c r="BQ369" s="135">
        <v>0</v>
      </c>
      <c r="BR369" s="135">
        <v>0</v>
      </c>
      <c r="BS369" s="135">
        <v>0</v>
      </c>
      <c r="BT369" s="135">
        <v>0</v>
      </c>
      <c r="BU369" s="135">
        <v>0</v>
      </c>
      <c r="BV369" s="135">
        <v>0</v>
      </c>
      <c r="BW369" s="135">
        <v>0</v>
      </c>
      <c r="BX369" s="135">
        <v>0</v>
      </c>
      <c r="BY369" s="135">
        <v>0</v>
      </c>
      <c r="BZ369" s="135">
        <v>0</v>
      </c>
      <c r="CA369" s="135">
        <v>0</v>
      </c>
      <c r="CB369" s="135">
        <v>0</v>
      </c>
      <c r="CC369" s="135">
        <v>0</v>
      </c>
      <c r="CD369" s="135">
        <v>0</v>
      </c>
      <c r="CE369" s="135">
        <v>1</v>
      </c>
      <c r="CF369" s="135">
        <v>1</v>
      </c>
      <c r="CG369" s="135">
        <v>0</v>
      </c>
      <c r="CH369" s="135">
        <v>0</v>
      </c>
      <c r="CI369" s="135">
        <v>0</v>
      </c>
      <c r="CJ369" s="135">
        <v>0</v>
      </c>
      <c r="CK369" s="135">
        <v>0</v>
      </c>
      <c r="CL369" s="135">
        <v>0</v>
      </c>
      <c r="CM369" s="135">
        <v>0</v>
      </c>
      <c r="CN369" s="135">
        <v>0</v>
      </c>
      <c r="CO369" s="135">
        <v>0</v>
      </c>
      <c r="CP369" s="135">
        <v>0</v>
      </c>
      <c r="CQ369" s="135">
        <v>0</v>
      </c>
      <c r="CR369" s="135">
        <v>0</v>
      </c>
      <c r="CS369" s="135">
        <v>0</v>
      </c>
      <c r="CT369" s="135">
        <v>1</v>
      </c>
      <c r="CU369" s="135">
        <v>1</v>
      </c>
      <c r="CV369" s="135">
        <v>0</v>
      </c>
      <c r="CW369" s="135">
        <v>0</v>
      </c>
      <c r="CX369" s="135"/>
    </row>
    <row r="370" spans="1:102" x14ac:dyDescent="0.35">
      <c r="A370" s="135">
        <v>369</v>
      </c>
      <c r="B370" s="135">
        <v>1</v>
      </c>
      <c r="C370" s="135">
        <v>0</v>
      </c>
      <c r="D370" s="135">
        <v>0</v>
      </c>
      <c r="E370" s="135">
        <v>0</v>
      </c>
      <c r="F370" s="135">
        <v>0</v>
      </c>
      <c r="G370" s="135">
        <v>0</v>
      </c>
      <c r="H370" s="135">
        <v>1</v>
      </c>
      <c r="I370" s="135">
        <v>0</v>
      </c>
      <c r="J370" s="135">
        <v>0</v>
      </c>
      <c r="K370" s="135">
        <v>1</v>
      </c>
      <c r="L370" s="135">
        <v>0</v>
      </c>
      <c r="M370" s="135">
        <v>0</v>
      </c>
      <c r="N370" s="135">
        <v>0</v>
      </c>
      <c r="O370" s="135">
        <v>0</v>
      </c>
      <c r="P370" s="135">
        <v>0</v>
      </c>
      <c r="Q370" s="135">
        <v>0</v>
      </c>
      <c r="R370" s="135">
        <v>0</v>
      </c>
      <c r="S370" s="135">
        <v>0</v>
      </c>
      <c r="T370" s="135">
        <v>0</v>
      </c>
      <c r="U370" s="135">
        <v>1</v>
      </c>
      <c r="V370" s="135">
        <v>0</v>
      </c>
      <c r="W370" s="135">
        <v>1</v>
      </c>
      <c r="X370" s="135">
        <v>0</v>
      </c>
      <c r="Y370" s="135">
        <v>0</v>
      </c>
      <c r="Z370" s="135">
        <v>0</v>
      </c>
      <c r="AA370" s="135">
        <v>0</v>
      </c>
      <c r="AB370" s="135">
        <v>0</v>
      </c>
      <c r="AC370" s="135">
        <v>0</v>
      </c>
      <c r="AD370" s="135">
        <v>0</v>
      </c>
      <c r="AE370" s="135">
        <v>0</v>
      </c>
      <c r="AF370" s="135">
        <v>0</v>
      </c>
      <c r="AG370" s="135">
        <v>0</v>
      </c>
      <c r="AH370" s="135">
        <v>0</v>
      </c>
      <c r="AI370" s="135">
        <v>0</v>
      </c>
      <c r="AJ370" s="135">
        <v>0</v>
      </c>
      <c r="AK370" s="135">
        <v>0</v>
      </c>
      <c r="AL370" s="135">
        <v>0</v>
      </c>
      <c r="AM370" s="135">
        <v>0</v>
      </c>
      <c r="AN370" s="135">
        <v>0</v>
      </c>
      <c r="AO370" s="135">
        <v>0</v>
      </c>
      <c r="AP370" s="135">
        <v>0</v>
      </c>
      <c r="AQ370" s="135">
        <v>0</v>
      </c>
      <c r="AR370" s="135">
        <v>1</v>
      </c>
      <c r="AS370" s="135">
        <v>0</v>
      </c>
      <c r="AT370" s="135">
        <v>0</v>
      </c>
      <c r="AU370" s="135">
        <v>0</v>
      </c>
      <c r="AV370" s="135">
        <v>0</v>
      </c>
      <c r="AW370" s="135">
        <v>0</v>
      </c>
      <c r="AX370" s="135">
        <v>0</v>
      </c>
      <c r="AY370" s="135">
        <v>0</v>
      </c>
      <c r="AZ370" s="135">
        <v>0</v>
      </c>
      <c r="BA370" s="135">
        <v>0</v>
      </c>
      <c r="BB370" s="135">
        <v>0</v>
      </c>
      <c r="BC370" s="135">
        <v>0</v>
      </c>
      <c r="BD370" s="135">
        <v>0</v>
      </c>
      <c r="BE370" s="135">
        <v>0</v>
      </c>
      <c r="BF370" s="135">
        <v>0</v>
      </c>
      <c r="BG370" s="135">
        <v>0</v>
      </c>
      <c r="BH370" s="135">
        <v>0</v>
      </c>
      <c r="BI370" s="135">
        <v>0</v>
      </c>
      <c r="BJ370" s="135">
        <v>0</v>
      </c>
      <c r="BK370" s="135">
        <v>0</v>
      </c>
      <c r="BL370" s="135">
        <v>0</v>
      </c>
      <c r="BM370" s="135">
        <v>1</v>
      </c>
      <c r="BN370" s="135">
        <v>0</v>
      </c>
      <c r="BO370" s="135">
        <v>0</v>
      </c>
      <c r="BP370" s="135">
        <v>0</v>
      </c>
      <c r="BQ370" s="135">
        <v>0</v>
      </c>
      <c r="BR370" s="135">
        <v>1</v>
      </c>
      <c r="BS370" s="135">
        <v>0</v>
      </c>
      <c r="BT370" s="135">
        <v>0</v>
      </c>
      <c r="BU370" s="135">
        <v>0</v>
      </c>
      <c r="BV370" s="135">
        <v>0</v>
      </c>
      <c r="BW370" s="135">
        <v>0</v>
      </c>
      <c r="BX370" s="135">
        <v>0</v>
      </c>
      <c r="BY370" s="135">
        <v>0</v>
      </c>
      <c r="BZ370" s="135">
        <v>1</v>
      </c>
      <c r="CA370" s="135">
        <v>0</v>
      </c>
      <c r="CB370" s="135">
        <v>0</v>
      </c>
      <c r="CC370" s="135">
        <v>0</v>
      </c>
      <c r="CD370" s="135">
        <v>0</v>
      </c>
      <c r="CE370" s="135">
        <v>0</v>
      </c>
      <c r="CF370" s="135">
        <v>0</v>
      </c>
      <c r="CG370" s="135">
        <v>0</v>
      </c>
      <c r="CH370" s="135">
        <v>0</v>
      </c>
      <c r="CI370" s="135">
        <v>0</v>
      </c>
      <c r="CJ370" s="135">
        <v>0</v>
      </c>
      <c r="CK370" s="135">
        <v>0</v>
      </c>
      <c r="CL370" s="135">
        <v>0</v>
      </c>
      <c r="CM370" s="135">
        <v>0</v>
      </c>
      <c r="CN370" s="135">
        <v>0</v>
      </c>
      <c r="CO370" s="135">
        <v>0</v>
      </c>
      <c r="CP370" s="135">
        <v>0</v>
      </c>
      <c r="CQ370" s="135">
        <v>1</v>
      </c>
      <c r="CR370" s="135">
        <v>0</v>
      </c>
      <c r="CS370" s="135">
        <v>1</v>
      </c>
      <c r="CT370" s="135">
        <v>0</v>
      </c>
      <c r="CU370" s="135">
        <v>0</v>
      </c>
      <c r="CV370" s="135">
        <v>0</v>
      </c>
      <c r="CW370" s="135">
        <v>0</v>
      </c>
      <c r="CX370" s="135"/>
    </row>
    <row r="371" spans="1:102" x14ac:dyDescent="0.35">
      <c r="A371" s="135">
        <v>370</v>
      </c>
      <c r="B371" s="135">
        <v>1</v>
      </c>
      <c r="C371" s="135">
        <v>0</v>
      </c>
      <c r="D371" s="135">
        <v>0</v>
      </c>
      <c r="E371" s="135">
        <v>0</v>
      </c>
      <c r="F371" s="135">
        <v>0</v>
      </c>
      <c r="G371" s="135">
        <v>0</v>
      </c>
      <c r="H371" s="135">
        <v>0</v>
      </c>
      <c r="I371" s="135">
        <v>0</v>
      </c>
      <c r="J371" s="135">
        <v>0</v>
      </c>
      <c r="K371" s="135">
        <v>0</v>
      </c>
      <c r="L371" s="135">
        <v>0</v>
      </c>
      <c r="M371" s="135">
        <v>0</v>
      </c>
      <c r="N371" s="135">
        <v>0</v>
      </c>
      <c r="O371" s="135">
        <v>0</v>
      </c>
      <c r="P371" s="135">
        <v>1</v>
      </c>
      <c r="Q371" s="135">
        <v>0</v>
      </c>
      <c r="R371" s="135">
        <v>1</v>
      </c>
      <c r="S371" s="135">
        <v>0</v>
      </c>
      <c r="T371" s="135">
        <v>0</v>
      </c>
      <c r="U371" s="135">
        <v>0</v>
      </c>
      <c r="V371" s="135">
        <v>0</v>
      </c>
      <c r="W371" s="135">
        <v>0</v>
      </c>
      <c r="X371" s="135">
        <v>0</v>
      </c>
      <c r="Y371" s="135">
        <v>0</v>
      </c>
      <c r="Z371" s="135">
        <v>0</v>
      </c>
      <c r="AA371" s="135">
        <v>0</v>
      </c>
      <c r="AB371" s="135">
        <v>0</v>
      </c>
      <c r="AC371" s="135">
        <v>0</v>
      </c>
      <c r="AD371" s="135">
        <v>1</v>
      </c>
      <c r="AE371" s="135">
        <v>0</v>
      </c>
      <c r="AF371" s="135">
        <v>0</v>
      </c>
      <c r="AG371" s="135">
        <v>0</v>
      </c>
      <c r="AH371" s="135">
        <v>0</v>
      </c>
      <c r="AI371" s="135">
        <v>0</v>
      </c>
      <c r="AJ371" s="135">
        <v>1</v>
      </c>
      <c r="AK371" s="135">
        <v>1</v>
      </c>
      <c r="AL371" s="135">
        <v>0</v>
      </c>
      <c r="AM371" s="135">
        <v>0</v>
      </c>
      <c r="AN371" s="135">
        <v>0</v>
      </c>
      <c r="AO371" s="135">
        <v>0</v>
      </c>
      <c r="AP371" s="135">
        <v>0</v>
      </c>
      <c r="AQ371" s="135">
        <v>0</v>
      </c>
      <c r="AR371" s="135">
        <v>0</v>
      </c>
      <c r="AS371" s="135">
        <v>0</v>
      </c>
      <c r="AT371" s="135">
        <v>0</v>
      </c>
      <c r="AU371" s="135">
        <v>0</v>
      </c>
      <c r="AV371" s="135">
        <v>0</v>
      </c>
      <c r="AW371" s="135">
        <v>0</v>
      </c>
      <c r="AX371" s="135">
        <v>0</v>
      </c>
      <c r="AY371" s="135">
        <v>0</v>
      </c>
      <c r="AZ371" s="135">
        <v>0</v>
      </c>
      <c r="BA371" s="135">
        <v>0</v>
      </c>
      <c r="BB371" s="135">
        <v>0</v>
      </c>
      <c r="BC371" s="135">
        <v>0</v>
      </c>
      <c r="BD371" s="135">
        <v>1</v>
      </c>
      <c r="BE371" s="135">
        <v>0</v>
      </c>
      <c r="BF371" s="135">
        <v>0</v>
      </c>
      <c r="BG371" s="135">
        <v>0</v>
      </c>
      <c r="BH371" s="135">
        <v>0</v>
      </c>
      <c r="BI371" s="135">
        <v>0</v>
      </c>
      <c r="BJ371" s="135">
        <v>0</v>
      </c>
      <c r="BK371" s="135">
        <v>0</v>
      </c>
      <c r="BL371" s="135">
        <v>0</v>
      </c>
      <c r="BM371" s="135">
        <v>0</v>
      </c>
      <c r="BN371" s="135">
        <v>0</v>
      </c>
      <c r="BO371" s="135">
        <v>0</v>
      </c>
      <c r="BP371" s="135">
        <v>0</v>
      </c>
      <c r="BQ371" s="135">
        <v>0</v>
      </c>
      <c r="BR371" s="135">
        <v>0</v>
      </c>
      <c r="BS371" s="135">
        <v>0</v>
      </c>
      <c r="BT371" s="135">
        <v>1</v>
      </c>
      <c r="BU371" s="135">
        <v>0</v>
      </c>
      <c r="BV371" s="135">
        <v>0</v>
      </c>
      <c r="BW371" s="135">
        <v>1</v>
      </c>
      <c r="BX371" s="135">
        <v>0</v>
      </c>
      <c r="BY371" s="135">
        <v>0</v>
      </c>
      <c r="BZ371" s="135">
        <v>0</v>
      </c>
      <c r="CA371" s="135">
        <v>0</v>
      </c>
      <c r="CB371" s="135">
        <v>0</v>
      </c>
      <c r="CC371" s="135">
        <v>1</v>
      </c>
      <c r="CD371" s="135">
        <v>0</v>
      </c>
      <c r="CE371" s="135">
        <v>0</v>
      </c>
      <c r="CF371" s="135">
        <v>0</v>
      </c>
      <c r="CG371" s="135">
        <v>0</v>
      </c>
      <c r="CH371" s="135">
        <v>0</v>
      </c>
      <c r="CI371" s="135">
        <v>0</v>
      </c>
      <c r="CJ371" s="135">
        <v>0</v>
      </c>
      <c r="CK371" s="135">
        <v>0</v>
      </c>
      <c r="CL371" s="135">
        <v>0</v>
      </c>
      <c r="CM371" s="135">
        <v>0</v>
      </c>
      <c r="CN371" s="135">
        <v>0</v>
      </c>
      <c r="CO371" s="135">
        <v>0</v>
      </c>
      <c r="CP371" s="135">
        <v>0</v>
      </c>
      <c r="CQ371" s="135">
        <v>0</v>
      </c>
      <c r="CR371" s="135">
        <v>0</v>
      </c>
      <c r="CS371" s="135">
        <v>0</v>
      </c>
      <c r="CT371" s="135">
        <v>0</v>
      </c>
      <c r="CU371" s="135">
        <v>0</v>
      </c>
      <c r="CV371" s="135">
        <v>0</v>
      </c>
      <c r="CW371" s="135">
        <v>0</v>
      </c>
      <c r="CX371" s="135"/>
    </row>
    <row r="372" spans="1:102" x14ac:dyDescent="0.35">
      <c r="A372" s="135">
        <v>371</v>
      </c>
      <c r="B372" s="135">
        <v>0</v>
      </c>
      <c r="C372" s="135">
        <v>0</v>
      </c>
      <c r="D372" s="135">
        <v>0</v>
      </c>
      <c r="E372" s="135">
        <v>0</v>
      </c>
      <c r="F372" s="135">
        <v>0</v>
      </c>
      <c r="G372" s="135">
        <v>0</v>
      </c>
      <c r="H372" s="135">
        <v>0</v>
      </c>
      <c r="I372" s="135">
        <v>0</v>
      </c>
      <c r="J372" s="135">
        <v>0</v>
      </c>
      <c r="K372" s="135">
        <v>0</v>
      </c>
      <c r="L372" s="135">
        <v>0</v>
      </c>
      <c r="M372" s="135">
        <v>1</v>
      </c>
      <c r="N372" s="135">
        <v>0</v>
      </c>
      <c r="O372" s="135">
        <v>0</v>
      </c>
      <c r="P372" s="135">
        <v>0</v>
      </c>
      <c r="Q372" s="135">
        <v>0</v>
      </c>
      <c r="R372" s="135">
        <v>1</v>
      </c>
      <c r="S372" s="135">
        <v>1</v>
      </c>
      <c r="T372" s="135">
        <v>0</v>
      </c>
      <c r="U372" s="135">
        <v>1</v>
      </c>
      <c r="V372" s="135">
        <v>0</v>
      </c>
      <c r="W372" s="135">
        <v>0</v>
      </c>
      <c r="X372" s="135">
        <v>0</v>
      </c>
      <c r="Y372" s="135">
        <v>0</v>
      </c>
      <c r="Z372" s="135">
        <v>0</v>
      </c>
      <c r="AA372" s="135">
        <v>0</v>
      </c>
      <c r="AB372" s="135">
        <v>0</v>
      </c>
      <c r="AC372" s="135">
        <v>0</v>
      </c>
      <c r="AD372" s="135">
        <v>0</v>
      </c>
      <c r="AE372" s="135">
        <v>0</v>
      </c>
      <c r="AF372" s="135">
        <v>0</v>
      </c>
      <c r="AG372" s="135">
        <v>1</v>
      </c>
      <c r="AH372" s="135">
        <v>0</v>
      </c>
      <c r="AI372" s="135">
        <v>0</v>
      </c>
      <c r="AJ372" s="135">
        <v>0</v>
      </c>
      <c r="AK372" s="135">
        <v>0</v>
      </c>
      <c r="AL372" s="135">
        <v>0</v>
      </c>
      <c r="AM372" s="135">
        <v>0</v>
      </c>
      <c r="AN372" s="135">
        <v>1</v>
      </c>
      <c r="AO372" s="135">
        <v>1</v>
      </c>
      <c r="AP372" s="135">
        <v>0</v>
      </c>
      <c r="AQ372" s="135">
        <v>1</v>
      </c>
      <c r="AR372" s="135">
        <v>0</v>
      </c>
      <c r="AS372" s="135">
        <v>0</v>
      </c>
      <c r="AT372" s="135">
        <v>0</v>
      </c>
      <c r="AU372" s="135">
        <v>1</v>
      </c>
      <c r="AV372" s="135">
        <v>0</v>
      </c>
      <c r="AW372" s="135">
        <v>1</v>
      </c>
      <c r="AX372" s="135">
        <v>0</v>
      </c>
      <c r="AY372" s="135">
        <v>0</v>
      </c>
      <c r="AZ372" s="135">
        <v>0</v>
      </c>
      <c r="BA372" s="135">
        <v>0</v>
      </c>
      <c r="BB372" s="135">
        <v>0</v>
      </c>
      <c r="BC372" s="135">
        <v>0</v>
      </c>
      <c r="BD372" s="135">
        <v>0</v>
      </c>
      <c r="BE372" s="135">
        <v>0</v>
      </c>
      <c r="BF372" s="135">
        <v>0</v>
      </c>
      <c r="BG372" s="135">
        <v>0</v>
      </c>
      <c r="BH372" s="135">
        <v>0</v>
      </c>
      <c r="BI372" s="135">
        <v>1</v>
      </c>
      <c r="BJ372" s="135">
        <v>0</v>
      </c>
      <c r="BK372" s="135">
        <v>0</v>
      </c>
      <c r="BL372" s="135">
        <v>0</v>
      </c>
      <c r="BM372" s="135">
        <v>0</v>
      </c>
      <c r="BN372" s="135">
        <v>1</v>
      </c>
      <c r="BO372" s="135">
        <v>0</v>
      </c>
      <c r="BP372" s="135">
        <v>0</v>
      </c>
      <c r="BQ372" s="135">
        <v>0</v>
      </c>
      <c r="BR372" s="135">
        <v>0</v>
      </c>
      <c r="BS372" s="135">
        <v>1</v>
      </c>
      <c r="BT372" s="135">
        <v>0</v>
      </c>
      <c r="BU372" s="135">
        <v>0</v>
      </c>
      <c r="BV372" s="135">
        <v>0</v>
      </c>
      <c r="BW372" s="135">
        <v>0</v>
      </c>
      <c r="BX372" s="135">
        <v>0</v>
      </c>
      <c r="BY372" s="135">
        <v>0</v>
      </c>
      <c r="BZ372" s="135">
        <v>0</v>
      </c>
      <c r="CA372" s="135">
        <v>0</v>
      </c>
      <c r="CB372" s="135">
        <v>0</v>
      </c>
      <c r="CC372" s="135">
        <v>1</v>
      </c>
      <c r="CD372" s="135">
        <v>1</v>
      </c>
      <c r="CE372" s="135">
        <v>0</v>
      </c>
      <c r="CF372" s="135">
        <v>0</v>
      </c>
      <c r="CG372" s="135">
        <v>0</v>
      </c>
      <c r="CH372" s="135">
        <v>0</v>
      </c>
      <c r="CI372" s="135">
        <v>0</v>
      </c>
      <c r="CJ372" s="135">
        <v>0</v>
      </c>
      <c r="CK372" s="135">
        <v>0</v>
      </c>
      <c r="CL372" s="135">
        <v>0</v>
      </c>
      <c r="CM372" s="135">
        <v>0</v>
      </c>
      <c r="CN372" s="135">
        <v>0</v>
      </c>
      <c r="CO372" s="135">
        <v>0</v>
      </c>
      <c r="CP372" s="135">
        <v>0</v>
      </c>
      <c r="CQ372" s="135">
        <v>0</v>
      </c>
      <c r="CR372" s="135">
        <v>0</v>
      </c>
      <c r="CS372" s="135">
        <v>0</v>
      </c>
      <c r="CT372" s="135">
        <v>0</v>
      </c>
      <c r="CU372" s="135">
        <v>1</v>
      </c>
      <c r="CV372" s="135">
        <v>0</v>
      </c>
      <c r="CW372" s="135">
        <v>0</v>
      </c>
      <c r="CX372" s="135"/>
    </row>
    <row r="373" spans="1:102" x14ac:dyDescent="0.35">
      <c r="A373" s="135">
        <v>372</v>
      </c>
      <c r="B373" s="135">
        <v>0</v>
      </c>
      <c r="C373" s="135">
        <v>0</v>
      </c>
      <c r="D373" s="135">
        <v>0</v>
      </c>
      <c r="E373" s="135">
        <v>0</v>
      </c>
      <c r="F373" s="135">
        <v>0</v>
      </c>
      <c r="G373" s="135">
        <v>0</v>
      </c>
      <c r="H373" s="135">
        <v>0</v>
      </c>
      <c r="I373" s="135">
        <v>1</v>
      </c>
      <c r="J373" s="135">
        <v>0</v>
      </c>
      <c r="K373" s="135">
        <v>0</v>
      </c>
      <c r="L373" s="135">
        <v>0</v>
      </c>
      <c r="M373" s="135">
        <v>1</v>
      </c>
      <c r="N373" s="135">
        <v>0</v>
      </c>
      <c r="O373" s="135">
        <v>0</v>
      </c>
      <c r="P373" s="135">
        <v>1</v>
      </c>
      <c r="Q373" s="135">
        <v>0</v>
      </c>
      <c r="R373" s="135">
        <v>0</v>
      </c>
      <c r="S373" s="135">
        <v>0</v>
      </c>
      <c r="T373" s="135">
        <v>0</v>
      </c>
      <c r="U373" s="135">
        <v>0</v>
      </c>
      <c r="V373" s="135">
        <v>0</v>
      </c>
      <c r="W373" s="135">
        <v>0</v>
      </c>
      <c r="X373" s="135">
        <v>0</v>
      </c>
      <c r="Y373" s="135">
        <v>1</v>
      </c>
      <c r="Z373" s="135">
        <v>0</v>
      </c>
      <c r="AA373" s="135">
        <v>0</v>
      </c>
      <c r="AB373" s="135">
        <v>0</v>
      </c>
      <c r="AC373" s="135">
        <v>0</v>
      </c>
      <c r="AD373" s="135">
        <v>0</v>
      </c>
      <c r="AE373" s="135">
        <v>0</v>
      </c>
      <c r="AF373" s="135">
        <v>0</v>
      </c>
      <c r="AG373" s="135">
        <v>0</v>
      </c>
      <c r="AH373" s="135">
        <v>0</v>
      </c>
      <c r="AI373" s="135">
        <v>0</v>
      </c>
      <c r="AJ373" s="135">
        <v>0</v>
      </c>
      <c r="AK373" s="135">
        <v>0</v>
      </c>
      <c r="AL373" s="135">
        <v>0</v>
      </c>
      <c r="AM373" s="135">
        <v>0</v>
      </c>
      <c r="AN373" s="135">
        <v>0</v>
      </c>
      <c r="AO373" s="135">
        <v>0</v>
      </c>
      <c r="AP373" s="135">
        <v>0</v>
      </c>
      <c r="AQ373" s="135">
        <v>1</v>
      </c>
      <c r="AR373" s="135">
        <v>1</v>
      </c>
      <c r="AS373" s="135">
        <v>0</v>
      </c>
      <c r="AT373" s="135">
        <v>0</v>
      </c>
      <c r="AU373" s="135">
        <v>0</v>
      </c>
      <c r="AV373" s="135">
        <v>0</v>
      </c>
      <c r="AW373" s="135">
        <v>1</v>
      </c>
      <c r="AX373" s="135">
        <v>0</v>
      </c>
      <c r="AY373" s="135">
        <v>0</v>
      </c>
      <c r="AZ373" s="135">
        <v>0</v>
      </c>
      <c r="BA373" s="135">
        <v>0</v>
      </c>
      <c r="BB373" s="135">
        <v>0</v>
      </c>
      <c r="BC373" s="135">
        <v>1</v>
      </c>
      <c r="BD373" s="135">
        <v>0</v>
      </c>
      <c r="BE373" s="135">
        <v>0</v>
      </c>
      <c r="BF373" s="135">
        <v>0</v>
      </c>
      <c r="BG373" s="135">
        <v>0</v>
      </c>
      <c r="BH373" s="135">
        <v>0</v>
      </c>
      <c r="BI373" s="135">
        <v>0</v>
      </c>
      <c r="BJ373" s="135">
        <v>0</v>
      </c>
      <c r="BK373" s="135">
        <v>0</v>
      </c>
      <c r="BL373" s="135">
        <v>0</v>
      </c>
      <c r="BM373" s="135">
        <v>1</v>
      </c>
      <c r="BN373" s="135">
        <v>0</v>
      </c>
      <c r="BO373" s="135">
        <v>1</v>
      </c>
      <c r="BP373" s="135">
        <v>0</v>
      </c>
      <c r="BQ373" s="135">
        <v>0</v>
      </c>
      <c r="BR373" s="135">
        <v>0</v>
      </c>
      <c r="BS373" s="135">
        <v>0</v>
      </c>
      <c r="BT373" s="135">
        <v>0</v>
      </c>
      <c r="BU373" s="135">
        <v>0</v>
      </c>
      <c r="BV373" s="135">
        <v>0</v>
      </c>
      <c r="BW373" s="135">
        <v>0</v>
      </c>
      <c r="BX373" s="135">
        <v>0</v>
      </c>
      <c r="BY373" s="135">
        <v>0</v>
      </c>
      <c r="BZ373" s="135">
        <v>0</v>
      </c>
      <c r="CA373" s="135">
        <v>0</v>
      </c>
      <c r="CB373" s="135">
        <v>0</v>
      </c>
      <c r="CC373" s="135">
        <v>0</v>
      </c>
      <c r="CD373" s="135">
        <v>0</v>
      </c>
      <c r="CE373" s="135">
        <v>1</v>
      </c>
      <c r="CF373" s="135">
        <v>1</v>
      </c>
      <c r="CG373" s="135">
        <v>0</v>
      </c>
      <c r="CH373" s="135">
        <v>0</v>
      </c>
      <c r="CI373" s="135">
        <v>0</v>
      </c>
      <c r="CJ373" s="135">
        <v>1</v>
      </c>
      <c r="CK373" s="135">
        <v>0</v>
      </c>
      <c r="CL373" s="135">
        <v>0</v>
      </c>
      <c r="CM373" s="135">
        <v>0</v>
      </c>
      <c r="CN373" s="135">
        <v>0</v>
      </c>
      <c r="CO373" s="135">
        <v>0</v>
      </c>
      <c r="CP373" s="135">
        <v>0</v>
      </c>
      <c r="CQ373" s="135">
        <v>0</v>
      </c>
      <c r="CR373" s="135">
        <v>0</v>
      </c>
      <c r="CS373" s="135">
        <v>0</v>
      </c>
      <c r="CT373" s="135">
        <v>0</v>
      </c>
      <c r="CU373" s="135">
        <v>0</v>
      </c>
      <c r="CV373" s="135">
        <v>0</v>
      </c>
      <c r="CW373" s="135">
        <v>0</v>
      </c>
      <c r="CX373" s="135"/>
    </row>
    <row r="374" spans="1:102" x14ac:dyDescent="0.35">
      <c r="A374" s="135">
        <v>373</v>
      </c>
      <c r="B374" s="135">
        <v>0</v>
      </c>
      <c r="C374" s="135">
        <v>0</v>
      </c>
      <c r="D374" s="135">
        <v>0</v>
      </c>
      <c r="E374" s="135">
        <v>0</v>
      </c>
      <c r="F374" s="135">
        <v>1</v>
      </c>
      <c r="G374" s="135">
        <v>0</v>
      </c>
      <c r="H374" s="135">
        <v>0</v>
      </c>
      <c r="I374" s="135">
        <v>0</v>
      </c>
      <c r="J374" s="135">
        <v>0</v>
      </c>
      <c r="K374" s="135">
        <v>0</v>
      </c>
      <c r="L374" s="135">
        <v>0</v>
      </c>
      <c r="M374" s="135">
        <v>0</v>
      </c>
      <c r="N374" s="135">
        <v>1</v>
      </c>
      <c r="O374" s="135">
        <v>0</v>
      </c>
      <c r="P374" s="135">
        <v>0</v>
      </c>
      <c r="Q374" s="135">
        <v>0</v>
      </c>
      <c r="R374" s="135">
        <v>0</v>
      </c>
      <c r="S374" s="135">
        <v>0</v>
      </c>
      <c r="T374" s="135">
        <v>0</v>
      </c>
      <c r="U374" s="135">
        <v>0</v>
      </c>
      <c r="V374" s="135">
        <v>0</v>
      </c>
      <c r="W374" s="135">
        <v>0</v>
      </c>
      <c r="X374" s="135">
        <v>0</v>
      </c>
      <c r="Y374" s="135">
        <v>0</v>
      </c>
      <c r="Z374" s="135">
        <v>0</v>
      </c>
      <c r="AA374" s="135">
        <v>0</v>
      </c>
      <c r="AB374" s="135">
        <v>0</v>
      </c>
      <c r="AC374" s="135">
        <v>0</v>
      </c>
      <c r="AD374" s="135">
        <v>0</v>
      </c>
      <c r="AE374" s="135">
        <v>0</v>
      </c>
      <c r="AF374" s="135">
        <v>0</v>
      </c>
      <c r="AG374" s="135">
        <v>0</v>
      </c>
      <c r="AH374" s="135">
        <v>0</v>
      </c>
      <c r="AI374" s="135">
        <v>0</v>
      </c>
      <c r="AJ374" s="135">
        <v>0</v>
      </c>
      <c r="AK374" s="135">
        <v>0</v>
      </c>
      <c r="AL374" s="135">
        <v>0</v>
      </c>
      <c r="AM374" s="135">
        <v>0</v>
      </c>
      <c r="AN374" s="135">
        <v>0</v>
      </c>
      <c r="AO374" s="135">
        <v>0</v>
      </c>
      <c r="AP374" s="135">
        <v>0</v>
      </c>
      <c r="AQ374" s="135">
        <v>0</v>
      </c>
      <c r="AR374" s="135">
        <v>0</v>
      </c>
      <c r="AS374" s="135">
        <v>0</v>
      </c>
      <c r="AT374" s="135">
        <v>0</v>
      </c>
      <c r="AU374" s="135">
        <v>0</v>
      </c>
      <c r="AV374" s="135">
        <v>0</v>
      </c>
      <c r="AW374" s="135">
        <v>1</v>
      </c>
      <c r="AX374" s="135">
        <v>1</v>
      </c>
      <c r="AY374" s="135">
        <v>0</v>
      </c>
      <c r="AZ374" s="135">
        <v>0</v>
      </c>
      <c r="BA374" s="135">
        <v>0</v>
      </c>
      <c r="BB374" s="135">
        <v>0</v>
      </c>
      <c r="BC374" s="135">
        <v>1</v>
      </c>
      <c r="BD374" s="135">
        <v>0</v>
      </c>
      <c r="BE374" s="135">
        <v>0</v>
      </c>
      <c r="BF374" s="135">
        <v>0</v>
      </c>
      <c r="BG374" s="135">
        <v>0</v>
      </c>
      <c r="BH374" s="135">
        <v>0</v>
      </c>
      <c r="BI374" s="135">
        <v>1</v>
      </c>
      <c r="BJ374" s="135">
        <v>0</v>
      </c>
      <c r="BK374" s="135">
        <v>0</v>
      </c>
      <c r="BL374" s="135">
        <v>1</v>
      </c>
      <c r="BM374" s="135">
        <v>0</v>
      </c>
      <c r="BN374" s="135">
        <v>0</v>
      </c>
      <c r="BO374" s="135">
        <v>0</v>
      </c>
      <c r="BP374" s="135">
        <v>0</v>
      </c>
      <c r="BQ374" s="135">
        <v>0</v>
      </c>
      <c r="BR374" s="135">
        <v>1</v>
      </c>
      <c r="BS374" s="135">
        <v>0</v>
      </c>
      <c r="BT374" s="135">
        <v>0</v>
      </c>
      <c r="BU374" s="135">
        <v>0</v>
      </c>
      <c r="BV374" s="135">
        <v>0</v>
      </c>
      <c r="BW374" s="135">
        <v>0</v>
      </c>
      <c r="BX374" s="135">
        <v>0</v>
      </c>
      <c r="BY374" s="135">
        <v>0</v>
      </c>
      <c r="BZ374" s="135">
        <v>0</v>
      </c>
      <c r="CA374" s="135">
        <v>0</v>
      </c>
      <c r="CB374" s="135">
        <v>0</v>
      </c>
      <c r="CC374" s="135">
        <v>0</v>
      </c>
      <c r="CD374" s="135">
        <v>0</v>
      </c>
      <c r="CE374" s="135">
        <v>1</v>
      </c>
      <c r="CF374" s="135">
        <v>1</v>
      </c>
      <c r="CG374" s="135">
        <v>0</v>
      </c>
      <c r="CH374" s="135">
        <v>0</v>
      </c>
      <c r="CI374" s="135">
        <v>0</v>
      </c>
      <c r="CJ374" s="135">
        <v>0</v>
      </c>
      <c r="CK374" s="135">
        <v>0</v>
      </c>
      <c r="CL374" s="135">
        <v>0</v>
      </c>
      <c r="CM374" s="135">
        <v>0</v>
      </c>
      <c r="CN374" s="135">
        <v>0</v>
      </c>
      <c r="CO374" s="135">
        <v>0</v>
      </c>
      <c r="CP374" s="135">
        <v>0</v>
      </c>
      <c r="CQ374" s="135">
        <v>0</v>
      </c>
      <c r="CR374" s="135">
        <v>1</v>
      </c>
      <c r="CS374" s="135">
        <v>0</v>
      </c>
      <c r="CT374" s="135">
        <v>0</v>
      </c>
      <c r="CU374" s="135">
        <v>1</v>
      </c>
      <c r="CV374" s="135">
        <v>0</v>
      </c>
      <c r="CW374" s="135">
        <v>0</v>
      </c>
      <c r="CX374" s="135"/>
    </row>
    <row r="375" spans="1:102" x14ac:dyDescent="0.35">
      <c r="A375" s="135">
        <v>374</v>
      </c>
      <c r="B375" s="135">
        <v>0</v>
      </c>
      <c r="C375" s="135">
        <v>0</v>
      </c>
      <c r="D375" s="135">
        <v>0</v>
      </c>
      <c r="E375" s="135">
        <v>0</v>
      </c>
      <c r="F375" s="135">
        <v>0</v>
      </c>
      <c r="G375" s="135">
        <v>0</v>
      </c>
      <c r="H375" s="135">
        <v>0</v>
      </c>
      <c r="I375" s="135">
        <v>0</v>
      </c>
      <c r="J375" s="135">
        <v>0</v>
      </c>
      <c r="K375" s="135">
        <v>0</v>
      </c>
      <c r="L375" s="135">
        <v>0</v>
      </c>
      <c r="M375" s="135">
        <v>1</v>
      </c>
      <c r="N375" s="135">
        <v>0</v>
      </c>
      <c r="O375" s="135">
        <v>2</v>
      </c>
      <c r="P375" s="135">
        <v>0</v>
      </c>
      <c r="Q375" s="135">
        <v>0</v>
      </c>
      <c r="R375" s="135">
        <v>0</v>
      </c>
      <c r="S375" s="135">
        <v>0</v>
      </c>
      <c r="T375" s="135">
        <v>0</v>
      </c>
      <c r="U375" s="135">
        <v>0</v>
      </c>
      <c r="V375" s="135">
        <v>0</v>
      </c>
      <c r="W375" s="135">
        <v>0</v>
      </c>
      <c r="X375" s="135">
        <v>1</v>
      </c>
      <c r="Y375" s="135">
        <v>0</v>
      </c>
      <c r="Z375" s="135">
        <v>0</v>
      </c>
      <c r="AA375" s="135">
        <v>0</v>
      </c>
      <c r="AB375" s="135">
        <v>0</v>
      </c>
      <c r="AC375" s="135">
        <v>1</v>
      </c>
      <c r="AD375" s="135">
        <v>0</v>
      </c>
      <c r="AE375" s="135">
        <v>0</v>
      </c>
      <c r="AF375" s="135">
        <v>0</v>
      </c>
      <c r="AG375" s="135">
        <v>0</v>
      </c>
      <c r="AH375" s="135">
        <v>0</v>
      </c>
      <c r="AI375" s="135">
        <v>0</v>
      </c>
      <c r="AJ375" s="135">
        <v>0</v>
      </c>
      <c r="AK375" s="135">
        <v>0</v>
      </c>
      <c r="AL375" s="135">
        <v>0</v>
      </c>
      <c r="AM375" s="135">
        <v>0</v>
      </c>
      <c r="AN375" s="135">
        <v>1</v>
      </c>
      <c r="AO375" s="135">
        <v>0</v>
      </c>
      <c r="AP375" s="135">
        <v>1</v>
      </c>
      <c r="AQ375" s="135">
        <v>0</v>
      </c>
      <c r="AR375" s="135">
        <v>0</v>
      </c>
      <c r="AS375" s="135">
        <v>0</v>
      </c>
      <c r="AT375" s="135">
        <v>0</v>
      </c>
      <c r="AU375" s="135">
        <v>1</v>
      </c>
      <c r="AV375" s="135">
        <v>1</v>
      </c>
      <c r="AW375" s="135">
        <v>1</v>
      </c>
      <c r="AX375" s="135">
        <v>0</v>
      </c>
      <c r="AY375" s="135">
        <v>0</v>
      </c>
      <c r="AZ375" s="135">
        <v>0</v>
      </c>
      <c r="BA375" s="135">
        <v>0</v>
      </c>
      <c r="BB375" s="135">
        <v>0</v>
      </c>
      <c r="BC375" s="135">
        <v>0</v>
      </c>
      <c r="BD375" s="135">
        <v>0</v>
      </c>
      <c r="BE375" s="135">
        <v>0</v>
      </c>
      <c r="BF375" s="135">
        <v>0</v>
      </c>
      <c r="BG375" s="135">
        <v>0</v>
      </c>
      <c r="BH375" s="135">
        <v>0</v>
      </c>
      <c r="BI375" s="135">
        <v>1</v>
      </c>
      <c r="BJ375" s="135">
        <v>0</v>
      </c>
      <c r="BK375" s="135">
        <v>0</v>
      </c>
      <c r="BL375" s="135">
        <v>0</v>
      </c>
      <c r="BM375" s="135">
        <v>0</v>
      </c>
      <c r="BN375" s="135">
        <v>0</v>
      </c>
      <c r="BO375" s="135">
        <v>0</v>
      </c>
      <c r="BP375" s="135">
        <v>1</v>
      </c>
      <c r="BQ375" s="135">
        <v>0</v>
      </c>
      <c r="BR375" s="135">
        <v>0</v>
      </c>
      <c r="BS375" s="135">
        <v>0</v>
      </c>
      <c r="BT375" s="135">
        <v>0</v>
      </c>
      <c r="BU375" s="135">
        <v>0</v>
      </c>
      <c r="BV375" s="135">
        <v>0</v>
      </c>
      <c r="BW375" s="135">
        <v>0</v>
      </c>
      <c r="BX375" s="135">
        <v>0</v>
      </c>
      <c r="BY375" s="135">
        <v>0</v>
      </c>
      <c r="BZ375" s="135">
        <v>0</v>
      </c>
      <c r="CA375" s="135">
        <v>0</v>
      </c>
      <c r="CB375" s="135">
        <v>0</v>
      </c>
      <c r="CC375" s="135">
        <v>1</v>
      </c>
      <c r="CD375" s="135">
        <v>0</v>
      </c>
      <c r="CE375" s="135">
        <v>0</v>
      </c>
      <c r="CF375" s="135">
        <v>0</v>
      </c>
      <c r="CG375" s="135">
        <v>0</v>
      </c>
      <c r="CH375" s="135">
        <v>0</v>
      </c>
      <c r="CI375" s="135">
        <v>0</v>
      </c>
      <c r="CJ375" s="135">
        <v>0</v>
      </c>
      <c r="CK375" s="135">
        <v>0</v>
      </c>
      <c r="CL375" s="135">
        <v>0</v>
      </c>
      <c r="CM375" s="135">
        <v>0</v>
      </c>
      <c r="CN375" s="135">
        <v>0</v>
      </c>
      <c r="CO375" s="135">
        <v>0</v>
      </c>
      <c r="CP375" s="135">
        <v>0</v>
      </c>
      <c r="CQ375" s="135">
        <v>0</v>
      </c>
      <c r="CR375" s="135">
        <v>1</v>
      </c>
      <c r="CS375" s="135">
        <v>0</v>
      </c>
      <c r="CT375" s="135">
        <v>0</v>
      </c>
      <c r="CU375" s="135">
        <v>1</v>
      </c>
      <c r="CV375" s="135">
        <v>0</v>
      </c>
      <c r="CW375" s="135">
        <v>0</v>
      </c>
      <c r="CX375" s="135"/>
    </row>
    <row r="376" spans="1:102" x14ac:dyDescent="0.35">
      <c r="A376" s="135">
        <v>375</v>
      </c>
      <c r="B376" s="135">
        <v>0</v>
      </c>
      <c r="C376" s="135">
        <v>0</v>
      </c>
      <c r="D376" s="135">
        <v>0</v>
      </c>
      <c r="E376" s="135">
        <v>0</v>
      </c>
      <c r="F376" s="135">
        <v>0</v>
      </c>
      <c r="G376" s="135">
        <v>0</v>
      </c>
      <c r="H376" s="135">
        <v>1</v>
      </c>
      <c r="I376" s="135">
        <v>1</v>
      </c>
      <c r="J376" s="135">
        <v>1</v>
      </c>
      <c r="K376" s="135">
        <v>0</v>
      </c>
      <c r="L376" s="135">
        <v>0</v>
      </c>
      <c r="M376" s="135">
        <v>1</v>
      </c>
      <c r="N376" s="135">
        <v>0</v>
      </c>
      <c r="O376" s="135">
        <v>0</v>
      </c>
      <c r="P376" s="135">
        <v>0</v>
      </c>
      <c r="Q376" s="135">
        <v>0</v>
      </c>
      <c r="R376" s="135">
        <v>0</v>
      </c>
      <c r="S376" s="135">
        <v>0</v>
      </c>
      <c r="T376" s="135">
        <v>0</v>
      </c>
      <c r="U376" s="135">
        <v>0</v>
      </c>
      <c r="V376" s="135">
        <v>1</v>
      </c>
      <c r="W376" s="135">
        <v>1</v>
      </c>
      <c r="X376" s="135">
        <v>1</v>
      </c>
      <c r="Y376" s="135">
        <v>1</v>
      </c>
      <c r="Z376" s="135">
        <v>0</v>
      </c>
      <c r="AA376" s="135">
        <v>0</v>
      </c>
      <c r="AB376" s="135">
        <v>0</v>
      </c>
      <c r="AC376" s="135">
        <v>0</v>
      </c>
      <c r="AD376" s="135">
        <v>0</v>
      </c>
      <c r="AE376" s="135">
        <v>0</v>
      </c>
      <c r="AF376" s="135">
        <v>1</v>
      </c>
      <c r="AG376" s="135">
        <v>0</v>
      </c>
      <c r="AH376" s="135">
        <v>0</v>
      </c>
      <c r="AI376" s="135">
        <v>0</v>
      </c>
      <c r="AJ376" s="135">
        <v>1</v>
      </c>
      <c r="AK376" s="135">
        <v>0</v>
      </c>
      <c r="AL376" s="135">
        <v>1</v>
      </c>
      <c r="AM376" s="135">
        <v>0</v>
      </c>
      <c r="AN376" s="135">
        <v>0</v>
      </c>
      <c r="AO376" s="135">
        <v>1</v>
      </c>
      <c r="AP376" s="135">
        <v>1</v>
      </c>
      <c r="AQ376" s="135">
        <v>0</v>
      </c>
      <c r="AR376" s="135">
        <v>0</v>
      </c>
      <c r="AS376" s="135">
        <v>0</v>
      </c>
      <c r="AT376" s="135">
        <v>0</v>
      </c>
      <c r="AU376" s="135">
        <v>0</v>
      </c>
      <c r="AV376" s="135">
        <v>0</v>
      </c>
      <c r="AW376" s="135">
        <v>0</v>
      </c>
      <c r="AX376" s="135">
        <v>1</v>
      </c>
      <c r="AY376" s="135">
        <v>0</v>
      </c>
      <c r="AZ376" s="135">
        <v>0</v>
      </c>
      <c r="BA376" s="135">
        <v>0</v>
      </c>
      <c r="BB376" s="135">
        <v>0</v>
      </c>
      <c r="BC376" s="135">
        <v>0</v>
      </c>
      <c r="BD376" s="135">
        <v>0</v>
      </c>
      <c r="BE376" s="135">
        <v>0</v>
      </c>
      <c r="BF376" s="135">
        <v>0</v>
      </c>
      <c r="BG376" s="135">
        <v>0</v>
      </c>
      <c r="BH376" s="135">
        <v>1</v>
      </c>
      <c r="BI376" s="135">
        <v>0</v>
      </c>
      <c r="BJ376" s="135">
        <v>0</v>
      </c>
      <c r="BK376" s="135">
        <v>1</v>
      </c>
      <c r="BL376" s="135">
        <v>0</v>
      </c>
      <c r="BM376" s="135">
        <v>0</v>
      </c>
      <c r="BN376" s="135">
        <v>0</v>
      </c>
      <c r="BO376" s="135">
        <v>0</v>
      </c>
      <c r="BP376" s="135">
        <v>0</v>
      </c>
      <c r="BQ376" s="135">
        <v>0</v>
      </c>
      <c r="BR376" s="135">
        <v>0</v>
      </c>
      <c r="BS376" s="135">
        <v>1</v>
      </c>
      <c r="BT376" s="135">
        <v>0</v>
      </c>
      <c r="BU376" s="135">
        <v>0</v>
      </c>
      <c r="BV376" s="135">
        <v>0</v>
      </c>
      <c r="BW376" s="135">
        <v>0</v>
      </c>
      <c r="BX376" s="135">
        <v>0</v>
      </c>
      <c r="BY376" s="135">
        <v>1</v>
      </c>
      <c r="BZ376" s="135">
        <v>0</v>
      </c>
      <c r="CA376" s="135">
        <v>0</v>
      </c>
      <c r="CB376" s="135">
        <v>0</v>
      </c>
      <c r="CC376" s="135">
        <v>0</v>
      </c>
      <c r="CD376" s="135">
        <v>0</v>
      </c>
      <c r="CE376" s="135">
        <v>0</v>
      </c>
      <c r="CF376" s="135">
        <v>1</v>
      </c>
      <c r="CG376" s="135">
        <v>0</v>
      </c>
      <c r="CH376" s="135">
        <v>0</v>
      </c>
      <c r="CI376" s="135">
        <v>0</v>
      </c>
      <c r="CJ376" s="135">
        <v>0</v>
      </c>
      <c r="CK376" s="135">
        <v>1</v>
      </c>
      <c r="CL376" s="135">
        <v>1</v>
      </c>
      <c r="CM376" s="135">
        <v>0</v>
      </c>
      <c r="CN376" s="135">
        <v>0</v>
      </c>
      <c r="CO376" s="135">
        <v>1</v>
      </c>
      <c r="CP376" s="135">
        <v>0</v>
      </c>
      <c r="CQ376" s="135">
        <v>0</v>
      </c>
      <c r="CR376" s="135">
        <v>0</v>
      </c>
      <c r="CS376" s="135">
        <v>0</v>
      </c>
      <c r="CT376" s="135">
        <v>0</v>
      </c>
      <c r="CU376" s="135">
        <v>0</v>
      </c>
      <c r="CV376" s="135">
        <v>0</v>
      </c>
      <c r="CW376" s="135">
        <v>0</v>
      </c>
      <c r="CX376" s="135"/>
    </row>
    <row r="377" spans="1:102" x14ac:dyDescent="0.35">
      <c r="A377" s="135">
        <v>376</v>
      </c>
      <c r="B377" s="135">
        <v>0</v>
      </c>
      <c r="C377" s="135">
        <v>0</v>
      </c>
      <c r="D377" s="135">
        <v>0</v>
      </c>
      <c r="E377" s="135">
        <v>0</v>
      </c>
      <c r="F377" s="135">
        <v>1</v>
      </c>
      <c r="G377" s="135">
        <v>0</v>
      </c>
      <c r="H377" s="135">
        <v>0</v>
      </c>
      <c r="I377" s="135">
        <v>0</v>
      </c>
      <c r="J377" s="135">
        <v>0</v>
      </c>
      <c r="K377" s="135">
        <v>0</v>
      </c>
      <c r="L377" s="135">
        <v>0</v>
      </c>
      <c r="M377" s="135">
        <v>1</v>
      </c>
      <c r="N377" s="135">
        <v>0</v>
      </c>
      <c r="O377" s="135">
        <v>0</v>
      </c>
      <c r="P377" s="135">
        <v>0</v>
      </c>
      <c r="Q377" s="135">
        <v>0</v>
      </c>
      <c r="R377" s="135">
        <v>0</v>
      </c>
      <c r="S377" s="135">
        <v>0</v>
      </c>
      <c r="T377" s="135">
        <v>0</v>
      </c>
      <c r="U377" s="135">
        <v>0</v>
      </c>
      <c r="V377" s="135">
        <v>0</v>
      </c>
      <c r="W377" s="135">
        <v>1</v>
      </c>
      <c r="X377" s="135">
        <v>0</v>
      </c>
      <c r="Y377" s="135">
        <v>0</v>
      </c>
      <c r="Z377" s="135">
        <v>0</v>
      </c>
      <c r="AA377" s="135">
        <v>0</v>
      </c>
      <c r="AB377" s="135">
        <v>0</v>
      </c>
      <c r="AC377" s="135">
        <v>0</v>
      </c>
      <c r="AD377" s="135">
        <v>0</v>
      </c>
      <c r="AE377" s="135">
        <v>0</v>
      </c>
      <c r="AF377" s="135">
        <v>0</v>
      </c>
      <c r="AG377" s="135">
        <v>0</v>
      </c>
      <c r="AH377" s="135">
        <v>0</v>
      </c>
      <c r="AI377" s="135">
        <v>0</v>
      </c>
      <c r="AJ377" s="135">
        <v>0</v>
      </c>
      <c r="AK377" s="135">
        <v>0</v>
      </c>
      <c r="AL377" s="135">
        <v>0</v>
      </c>
      <c r="AM377" s="135">
        <v>0</v>
      </c>
      <c r="AN377" s="135">
        <v>0</v>
      </c>
      <c r="AO377" s="135">
        <v>0</v>
      </c>
      <c r="AP377" s="135">
        <v>0</v>
      </c>
      <c r="AQ377" s="135">
        <v>0</v>
      </c>
      <c r="AR377" s="135">
        <v>0</v>
      </c>
      <c r="AS377" s="135">
        <v>0</v>
      </c>
      <c r="AT377" s="135">
        <v>0</v>
      </c>
      <c r="AU377" s="135">
        <v>0</v>
      </c>
      <c r="AV377" s="135">
        <v>0</v>
      </c>
      <c r="AW377" s="135">
        <v>0</v>
      </c>
      <c r="AX377" s="135">
        <v>0</v>
      </c>
      <c r="AY377" s="135">
        <v>0</v>
      </c>
      <c r="AZ377" s="135">
        <v>1</v>
      </c>
      <c r="BA377" s="135">
        <v>0</v>
      </c>
      <c r="BB377" s="135">
        <v>0</v>
      </c>
      <c r="BC377" s="135">
        <v>0</v>
      </c>
      <c r="BD377" s="135">
        <v>0</v>
      </c>
      <c r="BE377" s="135">
        <v>0</v>
      </c>
      <c r="BF377" s="135">
        <v>0</v>
      </c>
      <c r="BG377" s="135">
        <v>0</v>
      </c>
      <c r="BH377" s="135">
        <v>0</v>
      </c>
      <c r="BI377" s="135">
        <v>0</v>
      </c>
      <c r="BJ377" s="135">
        <v>0</v>
      </c>
      <c r="BK377" s="135">
        <v>0</v>
      </c>
      <c r="BL377" s="135">
        <v>1</v>
      </c>
      <c r="BM377" s="135">
        <v>0</v>
      </c>
      <c r="BN377" s="135">
        <v>0</v>
      </c>
      <c r="BO377" s="135">
        <v>1</v>
      </c>
      <c r="BP377" s="135">
        <v>0</v>
      </c>
      <c r="BQ377" s="135">
        <v>0</v>
      </c>
      <c r="BR377" s="135">
        <v>0</v>
      </c>
      <c r="BS377" s="135">
        <v>0</v>
      </c>
      <c r="BT377" s="135">
        <v>1</v>
      </c>
      <c r="BU377" s="135">
        <v>0</v>
      </c>
      <c r="BV377" s="135">
        <v>0</v>
      </c>
      <c r="BW377" s="135">
        <v>0</v>
      </c>
      <c r="BX377" s="135">
        <v>1</v>
      </c>
      <c r="BY377" s="135">
        <v>0</v>
      </c>
      <c r="BZ377" s="135">
        <v>0</v>
      </c>
      <c r="CA377" s="135">
        <v>0</v>
      </c>
      <c r="CB377" s="135">
        <v>0</v>
      </c>
      <c r="CC377" s="135">
        <v>0</v>
      </c>
      <c r="CD377" s="135">
        <v>0</v>
      </c>
      <c r="CE377" s="135">
        <v>0</v>
      </c>
      <c r="CF377" s="135">
        <v>0</v>
      </c>
      <c r="CG377" s="135">
        <v>0</v>
      </c>
      <c r="CH377" s="135">
        <v>0</v>
      </c>
      <c r="CI377" s="135">
        <v>1</v>
      </c>
      <c r="CJ377" s="135">
        <v>0</v>
      </c>
      <c r="CK377" s="135">
        <v>0</v>
      </c>
      <c r="CL377" s="135">
        <v>0</v>
      </c>
      <c r="CM377" s="135">
        <v>0</v>
      </c>
      <c r="CN377" s="135">
        <v>0</v>
      </c>
      <c r="CO377" s="135">
        <v>0</v>
      </c>
      <c r="CP377" s="135">
        <v>0</v>
      </c>
      <c r="CQ377" s="135">
        <v>0</v>
      </c>
      <c r="CR377" s="135">
        <v>0</v>
      </c>
      <c r="CS377" s="135">
        <v>1</v>
      </c>
      <c r="CT377" s="135">
        <v>0</v>
      </c>
      <c r="CU377" s="135">
        <v>0</v>
      </c>
      <c r="CV377" s="135">
        <v>0</v>
      </c>
      <c r="CW377" s="135">
        <v>0</v>
      </c>
      <c r="CX377" s="135"/>
    </row>
    <row r="378" spans="1:102" x14ac:dyDescent="0.35">
      <c r="A378" s="135">
        <v>377</v>
      </c>
      <c r="B378" s="135">
        <v>0</v>
      </c>
      <c r="C378" s="135">
        <v>0</v>
      </c>
      <c r="D378" s="135">
        <v>0</v>
      </c>
      <c r="E378" s="135">
        <v>0</v>
      </c>
      <c r="F378" s="135">
        <v>0</v>
      </c>
      <c r="G378" s="135">
        <v>0</v>
      </c>
      <c r="H378" s="135">
        <v>0</v>
      </c>
      <c r="I378" s="135">
        <v>0</v>
      </c>
      <c r="J378" s="135">
        <v>0</v>
      </c>
      <c r="K378" s="135">
        <v>0</v>
      </c>
      <c r="L378" s="135">
        <v>0</v>
      </c>
      <c r="M378" s="135">
        <v>0</v>
      </c>
      <c r="N378" s="135">
        <v>0</v>
      </c>
      <c r="O378" s="135">
        <v>0</v>
      </c>
      <c r="P378" s="135">
        <v>0</v>
      </c>
      <c r="Q378" s="135">
        <v>0</v>
      </c>
      <c r="R378" s="135">
        <v>0</v>
      </c>
      <c r="S378" s="135">
        <v>1</v>
      </c>
      <c r="T378" s="135">
        <v>0</v>
      </c>
      <c r="U378" s="135">
        <v>1</v>
      </c>
      <c r="V378" s="135">
        <v>0</v>
      </c>
      <c r="W378" s="135">
        <v>0</v>
      </c>
      <c r="X378" s="135">
        <v>0</v>
      </c>
      <c r="Y378" s="135">
        <v>0</v>
      </c>
      <c r="Z378" s="135">
        <v>1</v>
      </c>
      <c r="AA378" s="135">
        <v>0</v>
      </c>
      <c r="AB378" s="135">
        <v>0</v>
      </c>
      <c r="AC378" s="135">
        <v>0</v>
      </c>
      <c r="AD378" s="135">
        <v>0</v>
      </c>
      <c r="AE378" s="135">
        <v>0</v>
      </c>
      <c r="AF378" s="135">
        <v>0</v>
      </c>
      <c r="AG378" s="135">
        <v>0</v>
      </c>
      <c r="AH378" s="135">
        <v>0</v>
      </c>
      <c r="AI378" s="135">
        <v>1</v>
      </c>
      <c r="AJ378" s="135">
        <v>0</v>
      </c>
      <c r="AK378" s="135">
        <v>0</v>
      </c>
      <c r="AL378" s="135">
        <v>0</v>
      </c>
      <c r="AM378" s="135">
        <v>0</v>
      </c>
      <c r="AN378" s="135">
        <v>0</v>
      </c>
      <c r="AO378" s="135">
        <v>0</v>
      </c>
      <c r="AP378" s="135">
        <v>0</v>
      </c>
      <c r="AQ378" s="135">
        <v>0</v>
      </c>
      <c r="AR378" s="135">
        <v>0</v>
      </c>
      <c r="AS378" s="135">
        <v>0</v>
      </c>
      <c r="AT378" s="135">
        <v>0</v>
      </c>
      <c r="AU378" s="135">
        <v>0</v>
      </c>
      <c r="AV378" s="135">
        <v>1</v>
      </c>
      <c r="AW378" s="135">
        <v>0</v>
      </c>
      <c r="AX378" s="135">
        <v>0</v>
      </c>
      <c r="AY378" s="135">
        <v>0</v>
      </c>
      <c r="AZ378" s="135">
        <v>0</v>
      </c>
      <c r="BA378" s="135">
        <v>0</v>
      </c>
      <c r="BB378" s="135">
        <v>0</v>
      </c>
      <c r="BC378" s="135">
        <v>0</v>
      </c>
      <c r="BD378" s="135">
        <v>0</v>
      </c>
      <c r="BE378" s="135">
        <v>0</v>
      </c>
      <c r="BF378" s="135">
        <v>1</v>
      </c>
      <c r="BG378" s="135">
        <v>0</v>
      </c>
      <c r="BH378" s="135">
        <v>0</v>
      </c>
      <c r="BI378" s="135">
        <v>1</v>
      </c>
      <c r="BJ378" s="135">
        <v>0</v>
      </c>
      <c r="BK378" s="135">
        <v>0</v>
      </c>
      <c r="BL378" s="135">
        <v>0</v>
      </c>
      <c r="BM378" s="135">
        <v>0</v>
      </c>
      <c r="BN378" s="135">
        <v>0</v>
      </c>
      <c r="BO378" s="135">
        <v>0</v>
      </c>
      <c r="BP378" s="135">
        <v>0</v>
      </c>
      <c r="BQ378" s="135">
        <v>1</v>
      </c>
      <c r="BR378" s="135">
        <v>0</v>
      </c>
      <c r="BS378" s="135">
        <v>0</v>
      </c>
      <c r="BT378" s="135">
        <v>0</v>
      </c>
      <c r="BU378" s="135">
        <v>0</v>
      </c>
      <c r="BV378" s="135">
        <v>0</v>
      </c>
      <c r="BW378" s="135">
        <v>0</v>
      </c>
      <c r="BX378" s="135">
        <v>0</v>
      </c>
      <c r="BY378" s="135">
        <v>0</v>
      </c>
      <c r="BZ378" s="135">
        <v>0</v>
      </c>
      <c r="CA378" s="135">
        <v>0</v>
      </c>
      <c r="CB378" s="135">
        <v>0</v>
      </c>
      <c r="CC378" s="135">
        <v>0</v>
      </c>
      <c r="CD378" s="135">
        <v>0</v>
      </c>
      <c r="CE378" s="135">
        <v>0</v>
      </c>
      <c r="CF378" s="135">
        <v>0</v>
      </c>
      <c r="CG378" s="135">
        <v>0</v>
      </c>
      <c r="CH378" s="135">
        <v>0</v>
      </c>
      <c r="CI378" s="135">
        <v>0</v>
      </c>
      <c r="CJ378" s="135">
        <v>0</v>
      </c>
      <c r="CK378" s="135">
        <v>0</v>
      </c>
      <c r="CL378" s="135">
        <v>0</v>
      </c>
      <c r="CM378" s="135">
        <v>0</v>
      </c>
      <c r="CN378" s="135">
        <v>0</v>
      </c>
      <c r="CO378" s="135">
        <v>0</v>
      </c>
      <c r="CP378" s="135">
        <v>0</v>
      </c>
      <c r="CQ378" s="135">
        <v>0</v>
      </c>
      <c r="CR378" s="135">
        <v>0</v>
      </c>
      <c r="CS378" s="135">
        <v>0</v>
      </c>
      <c r="CT378" s="135">
        <v>0</v>
      </c>
      <c r="CU378" s="135">
        <v>1</v>
      </c>
      <c r="CV378" s="135">
        <v>1</v>
      </c>
      <c r="CW378" s="135">
        <v>1</v>
      </c>
      <c r="CX378" s="135"/>
    </row>
    <row r="379" spans="1:102" x14ac:dyDescent="0.35">
      <c r="A379" s="135">
        <v>378</v>
      </c>
      <c r="B379" s="135">
        <v>1</v>
      </c>
      <c r="C379" s="135">
        <v>0</v>
      </c>
      <c r="D379" s="135">
        <v>0</v>
      </c>
      <c r="E379" s="135">
        <v>0</v>
      </c>
      <c r="F379" s="135">
        <v>0</v>
      </c>
      <c r="G379" s="135">
        <v>0</v>
      </c>
      <c r="H379" s="135">
        <v>1</v>
      </c>
      <c r="I379" s="135">
        <v>0</v>
      </c>
      <c r="J379" s="135">
        <v>0</v>
      </c>
      <c r="K379" s="135">
        <v>0</v>
      </c>
      <c r="L379" s="135">
        <v>0</v>
      </c>
      <c r="M379" s="135">
        <v>0</v>
      </c>
      <c r="N379" s="135">
        <v>0</v>
      </c>
      <c r="O379" s="135">
        <v>0</v>
      </c>
      <c r="P379" s="135">
        <v>0</v>
      </c>
      <c r="Q379" s="135">
        <v>0</v>
      </c>
      <c r="R379" s="135">
        <v>0</v>
      </c>
      <c r="S379" s="135">
        <v>0</v>
      </c>
      <c r="T379" s="135">
        <v>0</v>
      </c>
      <c r="U379" s="135">
        <v>1</v>
      </c>
      <c r="V379" s="135">
        <v>0</v>
      </c>
      <c r="W379" s="135">
        <v>0</v>
      </c>
      <c r="X379" s="135">
        <v>0</v>
      </c>
      <c r="Y379" s="135">
        <v>0</v>
      </c>
      <c r="Z379" s="135">
        <v>0</v>
      </c>
      <c r="AA379" s="135">
        <v>0</v>
      </c>
      <c r="AB379" s="135">
        <v>0</v>
      </c>
      <c r="AC379" s="135">
        <v>0</v>
      </c>
      <c r="AD379" s="135">
        <v>0</v>
      </c>
      <c r="AE379" s="135">
        <v>0</v>
      </c>
      <c r="AF379" s="135">
        <v>1</v>
      </c>
      <c r="AG379" s="135">
        <v>0</v>
      </c>
      <c r="AH379" s="135">
        <v>0</v>
      </c>
      <c r="AI379" s="135">
        <v>1</v>
      </c>
      <c r="AJ379" s="135">
        <v>0</v>
      </c>
      <c r="AK379" s="135">
        <v>1</v>
      </c>
      <c r="AL379" s="135">
        <v>0</v>
      </c>
      <c r="AM379" s="135">
        <v>0</v>
      </c>
      <c r="AN379" s="135">
        <v>0</v>
      </c>
      <c r="AO379" s="135">
        <v>0</v>
      </c>
      <c r="AP379" s="135">
        <v>0</v>
      </c>
      <c r="AQ379" s="135">
        <v>1</v>
      </c>
      <c r="AR379" s="135">
        <v>0</v>
      </c>
      <c r="AS379" s="135">
        <v>1</v>
      </c>
      <c r="AT379" s="135">
        <v>1</v>
      </c>
      <c r="AU379" s="135">
        <v>0</v>
      </c>
      <c r="AV379" s="135">
        <v>0</v>
      </c>
      <c r="AW379" s="135">
        <v>0</v>
      </c>
      <c r="AX379" s="135">
        <v>0</v>
      </c>
      <c r="AY379" s="135">
        <v>0</v>
      </c>
      <c r="AZ379" s="135">
        <v>0</v>
      </c>
      <c r="BA379" s="135">
        <v>0</v>
      </c>
      <c r="BB379" s="135">
        <v>0</v>
      </c>
      <c r="BC379" s="135">
        <v>0</v>
      </c>
      <c r="BD379" s="135">
        <v>1</v>
      </c>
      <c r="BE379" s="135">
        <v>0</v>
      </c>
      <c r="BF379" s="135">
        <v>0</v>
      </c>
      <c r="BG379" s="135">
        <v>0</v>
      </c>
      <c r="BH379" s="135">
        <v>0</v>
      </c>
      <c r="BI379" s="135">
        <v>1</v>
      </c>
      <c r="BJ379" s="135">
        <v>0</v>
      </c>
      <c r="BK379" s="135">
        <v>0</v>
      </c>
      <c r="BL379" s="135">
        <v>0</v>
      </c>
      <c r="BM379" s="135">
        <v>0</v>
      </c>
      <c r="BN379" s="135">
        <v>0</v>
      </c>
      <c r="BO379" s="135">
        <v>0</v>
      </c>
      <c r="BP379" s="135">
        <v>0</v>
      </c>
      <c r="BQ379" s="135">
        <v>1</v>
      </c>
      <c r="BR379" s="135">
        <v>0</v>
      </c>
      <c r="BS379" s="135">
        <v>0</v>
      </c>
      <c r="BT379" s="135">
        <v>0</v>
      </c>
      <c r="BU379" s="135">
        <v>0</v>
      </c>
      <c r="BV379" s="135">
        <v>0</v>
      </c>
      <c r="BW379" s="135">
        <v>0</v>
      </c>
      <c r="BX379" s="135">
        <v>0</v>
      </c>
      <c r="BY379" s="135">
        <v>1</v>
      </c>
      <c r="BZ379" s="135">
        <v>0</v>
      </c>
      <c r="CA379" s="135">
        <v>0</v>
      </c>
      <c r="CB379" s="135">
        <v>0</v>
      </c>
      <c r="CC379" s="135">
        <v>1</v>
      </c>
      <c r="CD379" s="135">
        <v>1</v>
      </c>
      <c r="CE379" s="135">
        <v>0</v>
      </c>
      <c r="CF379" s="135">
        <v>0</v>
      </c>
      <c r="CG379" s="135">
        <v>1</v>
      </c>
      <c r="CH379" s="135">
        <v>0</v>
      </c>
      <c r="CI379" s="135">
        <v>0</v>
      </c>
      <c r="CJ379" s="135">
        <v>0</v>
      </c>
      <c r="CK379" s="135">
        <v>0</v>
      </c>
      <c r="CL379" s="135">
        <v>0</v>
      </c>
      <c r="CM379" s="135">
        <v>0</v>
      </c>
      <c r="CN379" s="135">
        <v>0</v>
      </c>
      <c r="CO379" s="135">
        <v>0</v>
      </c>
      <c r="CP379" s="135">
        <v>0</v>
      </c>
      <c r="CQ379" s="135">
        <v>0</v>
      </c>
      <c r="CR379" s="135">
        <v>0</v>
      </c>
      <c r="CS379" s="135">
        <v>0</v>
      </c>
      <c r="CT379" s="135">
        <v>0</v>
      </c>
      <c r="CU379" s="135">
        <v>0</v>
      </c>
      <c r="CV379" s="135">
        <v>0</v>
      </c>
      <c r="CW379" s="135">
        <v>0</v>
      </c>
      <c r="CX379" s="135"/>
    </row>
    <row r="380" spans="1:102" x14ac:dyDescent="0.35">
      <c r="A380" s="135">
        <v>379</v>
      </c>
      <c r="B380" s="135">
        <v>0</v>
      </c>
      <c r="C380" s="135">
        <v>0</v>
      </c>
      <c r="D380" s="135">
        <v>0</v>
      </c>
      <c r="E380" s="135">
        <v>0</v>
      </c>
      <c r="F380" s="135">
        <v>0</v>
      </c>
      <c r="G380" s="135">
        <v>0</v>
      </c>
      <c r="H380" s="135">
        <v>1</v>
      </c>
      <c r="I380" s="135">
        <v>0</v>
      </c>
      <c r="J380" s="135">
        <v>0</v>
      </c>
      <c r="K380" s="135">
        <v>0</v>
      </c>
      <c r="L380" s="135">
        <v>0</v>
      </c>
      <c r="M380" s="135">
        <v>0</v>
      </c>
      <c r="N380" s="135">
        <v>0</v>
      </c>
      <c r="O380" s="135">
        <v>0</v>
      </c>
      <c r="P380" s="135">
        <v>0</v>
      </c>
      <c r="Q380" s="135">
        <v>0</v>
      </c>
      <c r="R380" s="135">
        <v>0</v>
      </c>
      <c r="S380" s="135">
        <v>0</v>
      </c>
      <c r="T380" s="135">
        <v>0</v>
      </c>
      <c r="U380" s="135">
        <v>0</v>
      </c>
      <c r="V380" s="135">
        <v>0</v>
      </c>
      <c r="W380" s="135">
        <v>0</v>
      </c>
      <c r="X380" s="135">
        <v>1</v>
      </c>
      <c r="Y380" s="135">
        <v>0</v>
      </c>
      <c r="Z380" s="135">
        <v>0</v>
      </c>
      <c r="AA380" s="135">
        <v>0</v>
      </c>
      <c r="AB380" s="135">
        <v>0</v>
      </c>
      <c r="AC380" s="135">
        <v>0</v>
      </c>
      <c r="AD380" s="135">
        <v>0</v>
      </c>
      <c r="AE380" s="135">
        <v>0</v>
      </c>
      <c r="AF380" s="135">
        <v>0</v>
      </c>
      <c r="AG380" s="135">
        <v>0</v>
      </c>
      <c r="AH380" s="135">
        <v>0</v>
      </c>
      <c r="AI380" s="135">
        <v>0</v>
      </c>
      <c r="AJ380" s="135">
        <v>0</v>
      </c>
      <c r="AK380" s="135">
        <v>0</v>
      </c>
      <c r="AL380" s="135">
        <v>0</v>
      </c>
      <c r="AM380" s="135">
        <v>0</v>
      </c>
      <c r="AN380" s="135">
        <v>0</v>
      </c>
      <c r="AO380" s="135">
        <v>0</v>
      </c>
      <c r="AP380" s="135">
        <v>1</v>
      </c>
      <c r="AQ380" s="135">
        <v>0</v>
      </c>
      <c r="AR380" s="135">
        <v>1</v>
      </c>
      <c r="AS380" s="135">
        <v>0</v>
      </c>
      <c r="AT380" s="135">
        <v>0</v>
      </c>
      <c r="AU380" s="135">
        <v>0</v>
      </c>
      <c r="AV380" s="135">
        <v>0</v>
      </c>
      <c r="AW380" s="135">
        <v>0</v>
      </c>
      <c r="AX380" s="135">
        <v>0</v>
      </c>
      <c r="AY380" s="135">
        <v>0</v>
      </c>
      <c r="AZ380" s="135">
        <v>0</v>
      </c>
      <c r="BA380" s="135">
        <v>0</v>
      </c>
      <c r="BB380" s="135">
        <v>0</v>
      </c>
      <c r="BC380" s="135">
        <v>1</v>
      </c>
      <c r="BD380" s="135">
        <v>0</v>
      </c>
      <c r="BE380" s="135">
        <v>0</v>
      </c>
      <c r="BF380" s="135">
        <v>0</v>
      </c>
      <c r="BG380" s="135">
        <v>0</v>
      </c>
      <c r="BH380" s="135">
        <v>0</v>
      </c>
      <c r="BI380" s="135">
        <v>0</v>
      </c>
      <c r="BJ380" s="135">
        <v>0</v>
      </c>
      <c r="BK380" s="135">
        <v>0</v>
      </c>
      <c r="BL380" s="135">
        <v>0</v>
      </c>
      <c r="BM380" s="135">
        <v>0</v>
      </c>
      <c r="BN380" s="135">
        <v>0</v>
      </c>
      <c r="BO380" s="135">
        <v>0</v>
      </c>
      <c r="BP380" s="135">
        <v>0</v>
      </c>
      <c r="BQ380" s="135">
        <v>0</v>
      </c>
      <c r="BR380" s="135">
        <v>0</v>
      </c>
      <c r="BS380" s="135">
        <v>0</v>
      </c>
      <c r="BT380" s="135">
        <v>0</v>
      </c>
      <c r="BU380" s="135">
        <v>0</v>
      </c>
      <c r="BV380" s="135">
        <v>1</v>
      </c>
      <c r="BW380" s="135">
        <v>0</v>
      </c>
      <c r="BX380" s="135">
        <v>0</v>
      </c>
      <c r="BY380" s="135">
        <v>0</v>
      </c>
      <c r="BZ380" s="135">
        <v>0</v>
      </c>
      <c r="CA380" s="135">
        <v>0</v>
      </c>
      <c r="CB380" s="135">
        <v>0</v>
      </c>
      <c r="CC380" s="135">
        <v>0</v>
      </c>
      <c r="CD380" s="135">
        <v>0</v>
      </c>
      <c r="CE380" s="135">
        <v>0</v>
      </c>
      <c r="CF380" s="135">
        <v>0</v>
      </c>
      <c r="CG380" s="135">
        <v>0</v>
      </c>
      <c r="CH380" s="135">
        <v>0</v>
      </c>
      <c r="CI380" s="135">
        <v>0</v>
      </c>
      <c r="CJ380" s="135">
        <v>1</v>
      </c>
      <c r="CK380" s="135">
        <v>0</v>
      </c>
      <c r="CL380" s="135">
        <v>0</v>
      </c>
      <c r="CM380" s="135">
        <v>0</v>
      </c>
      <c r="CN380" s="135">
        <v>1</v>
      </c>
      <c r="CO380" s="135">
        <v>0</v>
      </c>
      <c r="CP380" s="135">
        <v>0</v>
      </c>
      <c r="CQ380" s="135">
        <v>0</v>
      </c>
      <c r="CR380" s="135">
        <v>0</v>
      </c>
      <c r="CS380" s="135">
        <v>0</v>
      </c>
      <c r="CT380" s="135">
        <v>0</v>
      </c>
      <c r="CU380" s="135">
        <v>0</v>
      </c>
      <c r="CV380" s="135">
        <v>1</v>
      </c>
      <c r="CW380" s="135">
        <v>0</v>
      </c>
      <c r="CX380" s="135"/>
    </row>
    <row r="381" spans="1:102" x14ac:dyDescent="0.35">
      <c r="A381" s="135">
        <v>380</v>
      </c>
      <c r="B381" s="135">
        <v>0</v>
      </c>
      <c r="C381" s="135">
        <v>0</v>
      </c>
      <c r="D381" s="135">
        <v>0</v>
      </c>
      <c r="E381" s="135">
        <v>0</v>
      </c>
      <c r="F381" s="135">
        <v>0</v>
      </c>
      <c r="G381" s="135">
        <v>0</v>
      </c>
      <c r="H381" s="135">
        <v>0</v>
      </c>
      <c r="I381" s="135">
        <v>1</v>
      </c>
      <c r="J381" s="135">
        <v>1</v>
      </c>
      <c r="K381" s="135">
        <v>0</v>
      </c>
      <c r="L381" s="135">
        <v>2</v>
      </c>
      <c r="M381" s="135">
        <v>0</v>
      </c>
      <c r="N381" s="135">
        <v>0</v>
      </c>
      <c r="O381" s="135">
        <v>1</v>
      </c>
      <c r="P381" s="135">
        <v>1</v>
      </c>
      <c r="Q381" s="135">
        <v>0</v>
      </c>
      <c r="R381" s="135">
        <v>0</v>
      </c>
      <c r="S381" s="135">
        <v>0</v>
      </c>
      <c r="T381" s="135">
        <v>0</v>
      </c>
      <c r="U381" s="135">
        <v>0</v>
      </c>
      <c r="V381" s="135">
        <v>0</v>
      </c>
      <c r="W381" s="135">
        <v>0</v>
      </c>
      <c r="X381" s="135">
        <v>1</v>
      </c>
      <c r="Y381" s="135">
        <v>0</v>
      </c>
      <c r="Z381" s="135">
        <v>0</v>
      </c>
      <c r="AA381" s="135">
        <v>0</v>
      </c>
      <c r="AB381" s="135">
        <v>1</v>
      </c>
      <c r="AC381" s="135">
        <v>0</v>
      </c>
      <c r="AD381" s="135">
        <v>0</v>
      </c>
      <c r="AE381" s="135">
        <v>0</v>
      </c>
      <c r="AF381" s="135">
        <v>0</v>
      </c>
      <c r="AG381" s="135">
        <v>0</v>
      </c>
      <c r="AH381" s="135">
        <v>0</v>
      </c>
      <c r="AI381" s="135">
        <v>0</v>
      </c>
      <c r="AJ381" s="135">
        <v>0</v>
      </c>
      <c r="AK381" s="135">
        <v>0</v>
      </c>
      <c r="AL381" s="135">
        <v>0</v>
      </c>
      <c r="AM381" s="135">
        <v>0</v>
      </c>
      <c r="AN381" s="135">
        <v>0</v>
      </c>
      <c r="AO381" s="135">
        <v>0</v>
      </c>
      <c r="AP381" s="135">
        <v>0</v>
      </c>
      <c r="AQ381" s="135">
        <v>0</v>
      </c>
      <c r="AR381" s="135">
        <v>0</v>
      </c>
      <c r="AS381" s="135">
        <v>0</v>
      </c>
      <c r="AT381" s="135">
        <v>0</v>
      </c>
      <c r="AU381" s="135">
        <v>0</v>
      </c>
      <c r="AV381" s="135">
        <v>0</v>
      </c>
      <c r="AW381" s="135">
        <v>0</v>
      </c>
      <c r="AX381" s="135">
        <v>0</v>
      </c>
      <c r="AY381" s="135">
        <v>0</v>
      </c>
      <c r="AZ381" s="135">
        <v>0</v>
      </c>
      <c r="BA381" s="135">
        <v>0</v>
      </c>
      <c r="BB381" s="135">
        <v>1</v>
      </c>
      <c r="BC381" s="135">
        <v>0</v>
      </c>
      <c r="BD381" s="135">
        <v>0</v>
      </c>
      <c r="BE381" s="135">
        <v>0</v>
      </c>
      <c r="BF381" s="135">
        <v>0</v>
      </c>
      <c r="BG381" s="135">
        <v>0</v>
      </c>
      <c r="BH381" s="135">
        <v>1</v>
      </c>
      <c r="BI381" s="135">
        <v>0</v>
      </c>
      <c r="BJ381" s="135">
        <v>0</v>
      </c>
      <c r="BK381" s="135">
        <v>0</v>
      </c>
      <c r="BL381" s="135">
        <v>0</v>
      </c>
      <c r="BM381" s="135">
        <v>0</v>
      </c>
      <c r="BN381" s="135">
        <v>1</v>
      </c>
      <c r="BO381" s="135">
        <v>0</v>
      </c>
      <c r="BP381" s="135">
        <v>0</v>
      </c>
      <c r="BQ381" s="135">
        <v>1</v>
      </c>
      <c r="BR381" s="135">
        <v>0</v>
      </c>
      <c r="BS381" s="135">
        <v>0</v>
      </c>
      <c r="BT381" s="135">
        <v>0</v>
      </c>
      <c r="BU381" s="135">
        <v>0</v>
      </c>
      <c r="BV381" s="135">
        <v>0</v>
      </c>
      <c r="BW381" s="135">
        <v>0</v>
      </c>
      <c r="BX381" s="135">
        <v>0</v>
      </c>
      <c r="BY381" s="135">
        <v>0</v>
      </c>
      <c r="BZ381" s="135">
        <v>0</v>
      </c>
      <c r="CA381" s="135">
        <v>0</v>
      </c>
      <c r="CB381" s="135">
        <v>0</v>
      </c>
      <c r="CC381" s="135">
        <v>1</v>
      </c>
      <c r="CD381" s="135">
        <v>0</v>
      </c>
      <c r="CE381" s="135">
        <v>0</v>
      </c>
      <c r="CF381" s="135">
        <v>1</v>
      </c>
      <c r="CG381" s="135">
        <v>0</v>
      </c>
      <c r="CH381" s="135">
        <v>1</v>
      </c>
      <c r="CI381" s="135">
        <v>2</v>
      </c>
      <c r="CJ381" s="135">
        <v>0</v>
      </c>
      <c r="CK381" s="135">
        <v>0</v>
      </c>
      <c r="CL381" s="135">
        <v>0</v>
      </c>
      <c r="CM381" s="135">
        <v>0</v>
      </c>
      <c r="CN381" s="135">
        <v>0</v>
      </c>
      <c r="CO381" s="135">
        <v>0</v>
      </c>
      <c r="CP381" s="135">
        <v>0</v>
      </c>
      <c r="CQ381" s="135">
        <v>0</v>
      </c>
      <c r="CR381" s="135">
        <v>1</v>
      </c>
      <c r="CS381" s="135">
        <v>0</v>
      </c>
      <c r="CT381" s="135">
        <v>0</v>
      </c>
      <c r="CU381" s="135">
        <v>0</v>
      </c>
      <c r="CV381" s="135">
        <v>0</v>
      </c>
      <c r="CW381" s="135">
        <v>0</v>
      </c>
      <c r="CX381" s="135"/>
    </row>
    <row r="382" spans="1:102" x14ac:dyDescent="0.35">
      <c r="A382" s="135">
        <v>381</v>
      </c>
      <c r="B382" s="135">
        <v>0</v>
      </c>
      <c r="C382" s="135">
        <v>0</v>
      </c>
      <c r="D382" s="135">
        <v>1</v>
      </c>
      <c r="E382" s="135">
        <v>0</v>
      </c>
      <c r="F382" s="135">
        <v>0</v>
      </c>
      <c r="G382" s="135">
        <v>0</v>
      </c>
      <c r="H382" s="135">
        <v>0</v>
      </c>
      <c r="I382" s="135">
        <v>0</v>
      </c>
      <c r="J382" s="135">
        <v>0</v>
      </c>
      <c r="K382" s="135">
        <v>0</v>
      </c>
      <c r="L382" s="135">
        <v>0</v>
      </c>
      <c r="M382" s="135">
        <v>0</v>
      </c>
      <c r="N382" s="135">
        <v>0</v>
      </c>
      <c r="O382" s="135">
        <v>0</v>
      </c>
      <c r="P382" s="135">
        <v>1</v>
      </c>
      <c r="Q382" s="135">
        <v>0</v>
      </c>
      <c r="R382" s="135">
        <v>0</v>
      </c>
      <c r="S382" s="135">
        <v>0</v>
      </c>
      <c r="T382" s="135">
        <v>0</v>
      </c>
      <c r="U382" s="135">
        <v>0</v>
      </c>
      <c r="V382" s="135">
        <v>0</v>
      </c>
      <c r="W382" s="135">
        <v>0</v>
      </c>
      <c r="X382" s="135">
        <v>1</v>
      </c>
      <c r="Y382" s="135">
        <v>0</v>
      </c>
      <c r="Z382" s="135">
        <v>0</v>
      </c>
      <c r="AA382" s="135">
        <v>0</v>
      </c>
      <c r="AB382" s="135">
        <v>0</v>
      </c>
      <c r="AC382" s="135">
        <v>0</v>
      </c>
      <c r="AD382" s="135">
        <v>0</v>
      </c>
      <c r="AE382" s="135">
        <v>0</v>
      </c>
      <c r="AF382" s="135">
        <v>0</v>
      </c>
      <c r="AG382" s="135">
        <v>0</v>
      </c>
      <c r="AH382" s="135">
        <v>0</v>
      </c>
      <c r="AI382" s="135">
        <v>0</v>
      </c>
      <c r="AJ382" s="135">
        <v>1</v>
      </c>
      <c r="AK382" s="135">
        <v>0</v>
      </c>
      <c r="AL382" s="135">
        <v>0</v>
      </c>
      <c r="AM382" s="135">
        <v>0</v>
      </c>
      <c r="AN382" s="135">
        <v>0</v>
      </c>
      <c r="AO382" s="135">
        <v>0</v>
      </c>
      <c r="AP382" s="135">
        <v>0</v>
      </c>
      <c r="AQ382" s="135">
        <v>0</v>
      </c>
      <c r="AR382" s="135">
        <v>0</v>
      </c>
      <c r="AS382" s="135">
        <v>0</v>
      </c>
      <c r="AT382" s="135">
        <v>0</v>
      </c>
      <c r="AU382" s="135">
        <v>0</v>
      </c>
      <c r="AV382" s="135">
        <v>0</v>
      </c>
      <c r="AW382" s="135">
        <v>0</v>
      </c>
      <c r="AX382" s="135">
        <v>0</v>
      </c>
      <c r="AY382" s="135">
        <v>0</v>
      </c>
      <c r="AZ382" s="135">
        <v>0</v>
      </c>
      <c r="BA382" s="135">
        <v>0</v>
      </c>
      <c r="BB382" s="135">
        <v>0</v>
      </c>
      <c r="BC382" s="135">
        <v>0</v>
      </c>
      <c r="BD382" s="135">
        <v>1</v>
      </c>
      <c r="BE382" s="135">
        <v>1</v>
      </c>
      <c r="BF382" s="135">
        <v>0</v>
      </c>
      <c r="BG382" s="135">
        <v>1</v>
      </c>
      <c r="BH382" s="135">
        <v>0</v>
      </c>
      <c r="BI382" s="135">
        <v>1</v>
      </c>
      <c r="BJ382" s="135">
        <v>0</v>
      </c>
      <c r="BK382" s="135">
        <v>1</v>
      </c>
      <c r="BL382" s="135">
        <v>0</v>
      </c>
      <c r="BM382" s="135">
        <v>0</v>
      </c>
      <c r="BN382" s="135">
        <v>0</v>
      </c>
      <c r="BO382" s="135">
        <v>0</v>
      </c>
      <c r="BP382" s="135">
        <v>0</v>
      </c>
      <c r="BQ382" s="135">
        <v>1</v>
      </c>
      <c r="BR382" s="135">
        <v>0</v>
      </c>
      <c r="BS382" s="135">
        <v>0</v>
      </c>
      <c r="BT382" s="135">
        <v>1</v>
      </c>
      <c r="BU382" s="135">
        <v>1</v>
      </c>
      <c r="BV382" s="135">
        <v>0</v>
      </c>
      <c r="BW382" s="135">
        <v>1</v>
      </c>
      <c r="BX382" s="135">
        <v>0</v>
      </c>
      <c r="BY382" s="135">
        <v>0</v>
      </c>
      <c r="BZ382" s="135">
        <v>0</v>
      </c>
      <c r="CA382" s="135">
        <v>0</v>
      </c>
      <c r="CB382" s="135">
        <v>1</v>
      </c>
      <c r="CC382" s="135">
        <v>0</v>
      </c>
      <c r="CD382" s="135">
        <v>0</v>
      </c>
      <c r="CE382" s="135">
        <v>0</v>
      </c>
      <c r="CF382" s="135">
        <v>0</v>
      </c>
      <c r="CG382" s="135">
        <v>0</v>
      </c>
      <c r="CH382" s="135">
        <v>0</v>
      </c>
      <c r="CI382" s="135">
        <v>0</v>
      </c>
      <c r="CJ382" s="135">
        <v>0</v>
      </c>
      <c r="CK382" s="135">
        <v>0</v>
      </c>
      <c r="CL382" s="135">
        <v>0</v>
      </c>
      <c r="CM382" s="135">
        <v>0</v>
      </c>
      <c r="CN382" s="135">
        <v>0</v>
      </c>
      <c r="CO382" s="135">
        <v>0</v>
      </c>
      <c r="CP382" s="135">
        <v>0</v>
      </c>
      <c r="CQ382" s="135">
        <v>0</v>
      </c>
      <c r="CR382" s="135">
        <v>0</v>
      </c>
      <c r="CS382" s="135">
        <v>0</v>
      </c>
      <c r="CT382" s="135">
        <v>0</v>
      </c>
      <c r="CU382" s="135">
        <v>0</v>
      </c>
      <c r="CV382" s="135">
        <v>0</v>
      </c>
      <c r="CW382" s="135">
        <v>0</v>
      </c>
      <c r="CX382" s="135"/>
    </row>
    <row r="383" spans="1:102" x14ac:dyDescent="0.35">
      <c r="A383" s="135">
        <v>382</v>
      </c>
      <c r="B383" s="135">
        <v>0</v>
      </c>
      <c r="C383" s="135">
        <v>0</v>
      </c>
      <c r="D383" s="135">
        <v>0</v>
      </c>
      <c r="E383" s="135">
        <v>0</v>
      </c>
      <c r="F383" s="135">
        <v>0</v>
      </c>
      <c r="G383" s="135">
        <v>0</v>
      </c>
      <c r="H383" s="135">
        <v>0</v>
      </c>
      <c r="I383" s="135">
        <v>0</v>
      </c>
      <c r="J383" s="135">
        <v>0</v>
      </c>
      <c r="K383" s="135">
        <v>0</v>
      </c>
      <c r="L383" s="135">
        <v>0</v>
      </c>
      <c r="M383" s="135">
        <v>0</v>
      </c>
      <c r="N383" s="135">
        <v>0</v>
      </c>
      <c r="O383" s="135">
        <v>0</v>
      </c>
      <c r="P383" s="135">
        <v>0</v>
      </c>
      <c r="Q383" s="135">
        <v>0</v>
      </c>
      <c r="R383" s="135">
        <v>0</v>
      </c>
      <c r="S383" s="135">
        <v>0</v>
      </c>
      <c r="T383" s="135">
        <v>0</v>
      </c>
      <c r="U383" s="135">
        <v>0</v>
      </c>
      <c r="V383" s="135">
        <v>0</v>
      </c>
      <c r="W383" s="135">
        <v>0</v>
      </c>
      <c r="X383" s="135">
        <v>1</v>
      </c>
      <c r="Y383" s="135">
        <v>0</v>
      </c>
      <c r="Z383" s="135">
        <v>0</v>
      </c>
      <c r="AA383" s="135">
        <v>0</v>
      </c>
      <c r="AB383" s="135">
        <v>0</v>
      </c>
      <c r="AC383" s="135">
        <v>0</v>
      </c>
      <c r="AD383" s="135">
        <v>1</v>
      </c>
      <c r="AE383" s="135">
        <v>0</v>
      </c>
      <c r="AF383" s="135">
        <v>0</v>
      </c>
      <c r="AG383" s="135">
        <v>0</v>
      </c>
      <c r="AH383" s="135">
        <v>0</v>
      </c>
      <c r="AI383" s="135">
        <v>0</v>
      </c>
      <c r="AJ383" s="135">
        <v>0</v>
      </c>
      <c r="AK383" s="135">
        <v>0</v>
      </c>
      <c r="AL383" s="135">
        <v>0</v>
      </c>
      <c r="AM383" s="135">
        <v>0</v>
      </c>
      <c r="AN383" s="135">
        <v>0</v>
      </c>
      <c r="AO383" s="135">
        <v>0</v>
      </c>
      <c r="AP383" s="135">
        <v>0</v>
      </c>
      <c r="AQ383" s="135">
        <v>0</v>
      </c>
      <c r="AR383" s="135">
        <v>0</v>
      </c>
      <c r="AS383" s="135">
        <v>0</v>
      </c>
      <c r="AT383" s="135">
        <v>0</v>
      </c>
      <c r="AU383" s="135">
        <v>0</v>
      </c>
      <c r="AV383" s="135">
        <v>0</v>
      </c>
      <c r="AW383" s="135">
        <v>0</v>
      </c>
      <c r="AX383" s="135">
        <v>0</v>
      </c>
      <c r="AY383" s="135">
        <v>0</v>
      </c>
      <c r="AZ383" s="135">
        <v>0</v>
      </c>
      <c r="BA383" s="135">
        <v>0</v>
      </c>
      <c r="BB383" s="135">
        <v>0</v>
      </c>
      <c r="BC383" s="135">
        <v>0</v>
      </c>
      <c r="BD383" s="135">
        <v>0</v>
      </c>
      <c r="BE383" s="135">
        <v>0</v>
      </c>
      <c r="BF383" s="135">
        <v>0</v>
      </c>
      <c r="BG383" s="135">
        <v>0</v>
      </c>
      <c r="BH383" s="135">
        <v>0</v>
      </c>
      <c r="BI383" s="135">
        <v>0</v>
      </c>
      <c r="BJ383" s="135">
        <v>1</v>
      </c>
      <c r="BK383" s="135">
        <v>0</v>
      </c>
      <c r="BL383" s="135">
        <v>0</v>
      </c>
      <c r="BM383" s="135">
        <v>0</v>
      </c>
      <c r="BN383" s="135">
        <v>0</v>
      </c>
      <c r="BO383" s="135">
        <v>0</v>
      </c>
      <c r="BP383" s="135">
        <v>0</v>
      </c>
      <c r="BQ383" s="135">
        <v>0</v>
      </c>
      <c r="BR383" s="135">
        <v>0</v>
      </c>
      <c r="BS383" s="135">
        <v>0</v>
      </c>
      <c r="BT383" s="135">
        <v>0</v>
      </c>
      <c r="BU383" s="135">
        <v>1</v>
      </c>
      <c r="BV383" s="135">
        <v>1</v>
      </c>
      <c r="BW383" s="135">
        <v>0</v>
      </c>
      <c r="BX383" s="135">
        <v>0</v>
      </c>
      <c r="BY383" s="135">
        <v>0</v>
      </c>
      <c r="BZ383" s="135">
        <v>0</v>
      </c>
      <c r="CA383" s="135">
        <v>0</v>
      </c>
      <c r="CB383" s="135">
        <v>0</v>
      </c>
      <c r="CC383" s="135">
        <v>0</v>
      </c>
      <c r="CD383" s="135">
        <v>0</v>
      </c>
      <c r="CE383" s="135">
        <v>0</v>
      </c>
      <c r="CF383" s="135">
        <v>0</v>
      </c>
      <c r="CG383" s="135">
        <v>0</v>
      </c>
      <c r="CH383" s="135">
        <v>0</v>
      </c>
      <c r="CI383" s="135">
        <v>0</v>
      </c>
      <c r="CJ383" s="135">
        <v>0</v>
      </c>
      <c r="CK383" s="135">
        <v>0</v>
      </c>
      <c r="CL383" s="135">
        <v>0</v>
      </c>
      <c r="CM383" s="135">
        <v>0</v>
      </c>
      <c r="CN383" s="135">
        <v>0</v>
      </c>
      <c r="CO383" s="135">
        <v>0</v>
      </c>
      <c r="CP383" s="135">
        <v>0</v>
      </c>
      <c r="CQ383" s="135">
        <v>0</v>
      </c>
      <c r="CR383" s="135">
        <v>0</v>
      </c>
      <c r="CS383" s="135">
        <v>0</v>
      </c>
      <c r="CT383" s="135">
        <v>0</v>
      </c>
      <c r="CU383" s="135">
        <v>1</v>
      </c>
      <c r="CV383" s="135">
        <v>0</v>
      </c>
      <c r="CW383" s="135">
        <v>0</v>
      </c>
      <c r="CX383" s="135"/>
    </row>
    <row r="384" spans="1:102" x14ac:dyDescent="0.35">
      <c r="A384" s="135">
        <v>383</v>
      </c>
      <c r="B384" s="135">
        <v>0</v>
      </c>
      <c r="C384" s="135">
        <v>0</v>
      </c>
      <c r="D384" s="135">
        <v>1</v>
      </c>
      <c r="E384" s="135">
        <v>1</v>
      </c>
      <c r="F384" s="135">
        <v>0</v>
      </c>
      <c r="G384" s="135">
        <v>0</v>
      </c>
      <c r="H384" s="135">
        <v>0</v>
      </c>
      <c r="I384" s="135">
        <v>0</v>
      </c>
      <c r="J384" s="135">
        <v>0</v>
      </c>
      <c r="K384" s="135">
        <v>0</v>
      </c>
      <c r="L384" s="135">
        <v>0</v>
      </c>
      <c r="M384" s="135">
        <v>0</v>
      </c>
      <c r="N384" s="135">
        <v>0</v>
      </c>
      <c r="O384" s="135">
        <v>0</v>
      </c>
      <c r="P384" s="135">
        <v>0</v>
      </c>
      <c r="Q384" s="135">
        <v>0</v>
      </c>
      <c r="R384" s="135">
        <v>0</v>
      </c>
      <c r="S384" s="135">
        <v>1</v>
      </c>
      <c r="T384" s="135">
        <v>0</v>
      </c>
      <c r="U384" s="135">
        <v>0</v>
      </c>
      <c r="V384" s="135">
        <v>0</v>
      </c>
      <c r="W384" s="135">
        <v>0</v>
      </c>
      <c r="X384" s="135">
        <v>0</v>
      </c>
      <c r="Y384" s="135">
        <v>0</v>
      </c>
      <c r="Z384" s="135">
        <v>0</v>
      </c>
      <c r="AA384" s="135">
        <v>0</v>
      </c>
      <c r="AB384" s="135">
        <v>0</v>
      </c>
      <c r="AC384" s="135">
        <v>0</v>
      </c>
      <c r="AD384" s="135">
        <v>0</v>
      </c>
      <c r="AE384" s="135">
        <v>0</v>
      </c>
      <c r="AF384" s="135">
        <v>0</v>
      </c>
      <c r="AG384" s="135">
        <v>0</v>
      </c>
      <c r="AH384" s="135">
        <v>1</v>
      </c>
      <c r="AI384" s="135">
        <v>0</v>
      </c>
      <c r="AJ384" s="135">
        <v>0</v>
      </c>
      <c r="AK384" s="135">
        <v>0</v>
      </c>
      <c r="AL384" s="135">
        <v>0</v>
      </c>
      <c r="AM384" s="135">
        <v>0</v>
      </c>
      <c r="AN384" s="135">
        <v>0</v>
      </c>
      <c r="AO384" s="135">
        <v>0</v>
      </c>
      <c r="AP384" s="135">
        <v>0</v>
      </c>
      <c r="AQ384" s="135">
        <v>0</v>
      </c>
      <c r="AR384" s="135">
        <v>0</v>
      </c>
      <c r="AS384" s="135">
        <v>0</v>
      </c>
      <c r="AT384" s="135">
        <v>1</v>
      </c>
      <c r="AU384" s="135">
        <v>0</v>
      </c>
      <c r="AV384" s="135">
        <v>1</v>
      </c>
      <c r="AW384" s="135">
        <v>0</v>
      </c>
      <c r="AX384" s="135">
        <v>0</v>
      </c>
      <c r="AY384" s="135">
        <v>0</v>
      </c>
      <c r="AZ384" s="135">
        <v>0</v>
      </c>
      <c r="BA384" s="135">
        <v>0</v>
      </c>
      <c r="BB384" s="135">
        <v>1</v>
      </c>
      <c r="BC384" s="135">
        <v>0</v>
      </c>
      <c r="BD384" s="135">
        <v>0</v>
      </c>
      <c r="BE384" s="135">
        <v>0</v>
      </c>
      <c r="BF384" s="135">
        <v>0</v>
      </c>
      <c r="BG384" s="135">
        <v>0</v>
      </c>
      <c r="BH384" s="135">
        <v>0</v>
      </c>
      <c r="BI384" s="135">
        <v>0</v>
      </c>
      <c r="BJ384" s="135">
        <v>0</v>
      </c>
      <c r="BK384" s="135">
        <v>0</v>
      </c>
      <c r="BL384" s="135">
        <v>0</v>
      </c>
      <c r="BM384" s="135">
        <v>0</v>
      </c>
      <c r="BN384" s="135">
        <v>0</v>
      </c>
      <c r="BO384" s="135">
        <v>0</v>
      </c>
      <c r="BP384" s="135">
        <v>1</v>
      </c>
      <c r="BQ384" s="135">
        <v>0</v>
      </c>
      <c r="BR384" s="135">
        <v>0</v>
      </c>
      <c r="BS384" s="135">
        <v>0</v>
      </c>
      <c r="BT384" s="135">
        <v>0</v>
      </c>
      <c r="BU384" s="135">
        <v>0</v>
      </c>
      <c r="BV384" s="135">
        <v>0</v>
      </c>
      <c r="BW384" s="135">
        <v>0</v>
      </c>
      <c r="BX384" s="135">
        <v>0</v>
      </c>
      <c r="BY384" s="135">
        <v>0</v>
      </c>
      <c r="BZ384" s="135">
        <v>0</v>
      </c>
      <c r="CA384" s="135">
        <v>0</v>
      </c>
      <c r="CB384" s="135">
        <v>0</v>
      </c>
      <c r="CC384" s="135">
        <v>0</v>
      </c>
      <c r="CD384" s="135">
        <v>1</v>
      </c>
      <c r="CE384" s="135">
        <v>0</v>
      </c>
      <c r="CF384" s="135">
        <v>0</v>
      </c>
      <c r="CG384" s="135">
        <v>0</v>
      </c>
      <c r="CH384" s="135">
        <v>0</v>
      </c>
      <c r="CI384" s="135">
        <v>1</v>
      </c>
      <c r="CJ384" s="135">
        <v>0</v>
      </c>
      <c r="CK384" s="135">
        <v>1</v>
      </c>
      <c r="CL384" s="135">
        <v>0</v>
      </c>
      <c r="CM384" s="135">
        <v>0</v>
      </c>
      <c r="CN384" s="135">
        <v>0</v>
      </c>
      <c r="CO384" s="135">
        <v>0</v>
      </c>
      <c r="CP384" s="135">
        <v>0</v>
      </c>
      <c r="CQ384" s="135">
        <v>0</v>
      </c>
      <c r="CR384" s="135">
        <v>0</v>
      </c>
      <c r="CS384" s="135">
        <v>0</v>
      </c>
      <c r="CT384" s="135">
        <v>0</v>
      </c>
      <c r="CU384" s="135">
        <v>0</v>
      </c>
      <c r="CV384" s="135">
        <v>0</v>
      </c>
      <c r="CW384" s="135">
        <v>0</v>
      </c>
      <c r="CX384" s="135"/>
    </row>
    <row r="385" spans="1:102" x14ac:dyDescent="0.35">
      <c r="A385" s="135">
        <v>384</v>
      </c>
      <c r="B385" s="135">
        <v>0</v>
      </c>
      <c r="C385" s="135">
        <v>0</v>
      </c>
      <c r="D385" s="135">
        <v>0</v>
      </c>
      <c r="E385" s="135">
        <v>0</v>
      </c>
      <c r="F385" s="135">
        <v>0</v>
      </c>
      <c r="G385" s="135">
        <v>0</v>
      </c>
      <c r="H385" s="135">
        <v>0</v>
      </c>
      <c r="I385" s="135">
        <v>0</v>
      </c>
      <c r="J385" s="135">
        <v>0</v>
      </c>
      <c r="K385" s="135">
        <v>0</v>
      </c>
      <c r="L385" s="135">
        <v>0</v>
      </c>
      <c r="M385" s="135">
        <v>0</v>
      </c>
      <c r="N385" s="135">
        <v>0</v>
      </c>
      <c r="O385" s="135">
        <v>1</v>
      </c>
      <c r="P385" s="135">
        <v>0</v>
      </c>
      <c r="Q385" s="135">
        <v>0</v>
      </c>
      <c r="R385" s="135">
        <v>1</v>
      </c>
      <c r="S385" s="135">
        <v>1</v>
      </c>
      <c r="T385" s="135">
        <v>0</v>
      </c>
      <c r="U385" s="135">
        <v>0</v>
      </c>
      <c r="V385" s="135">
        <v>0</v>
      </c>
      <c r="W385" s="135">
        <v>0</v>
      </c>
      <c r="X385" s="135">
        <v>0</v>
      </c>
      <c r="Y385" s="135">
        <v>1</v>
      </c>
      <c r="Z385" s="135">
        <v>0</v>
      </c>
      <c r="AA385" s="135">
        <v>0</v>
      </c>
      <c r="AB385" s="135">
        <v>1</v>
      </c>
      <c r="AC385" s="135">
        <v>1</v>
      </c>
      <c r="AD385" s="135">
        <v>0</v>
      </c>
      <c r="AE385" s="135">
        <v>0</v>
      </c>
      <c r="AF385" s="135">
        <v>1</v>
      </c>
      <c r="AG385" s="135">
        <v>0</v>
      </c>
      <c r="AH385" s="135">
        <v>0</v>
      </c>
      <c r="AI385" s="135">
        <v>0</v>
      </c>
      <c r="AJ385" s="135">
        <v>0</v>
      </c>
      <c r="AK385" s="135">
        <v>0</v>
      </c>
      <c r="AL385" s="135">
        <v>0</v>
      </c>
      <c r="AM385" s="135">
        <v>0</v>
      </c>
      <c r="AN385" s="135">
        <v>0</v>
      </c>
      <c r="AO385" s="135">
        <v>0</v>
      </c>
      <c r="AP385" s="135">
        <v>0</v>
      </c>
      <c r="AQ385" s="135">
        <v>0</v>
      </c>
      <c r="AR385" s="135">
        <v>0</v>
      </c>
      <c r="AS385" s="135">
        <v>0</v>
      </c>
      <c r="AT385" s="135">
        <v>0</v>
      </c>
      <c r="AU385" s="135">
        <v>0</v>
      </c>
      <c r="AV385" s="135">
        <v>0</v>
      </c>
      <c r="AW385" s="135">
        <v>1</v>
      </c>
      <c r="AX385" s="135">
        <v>0</v>
      </c>
      <c r="AY385" s="135">
        <v>0</v>
      </c>
      <c r="AZ385" s="135">
        <v>0</v>
      </c>
      <c r="BA385" s="135">
        <v>0</v>
      </c>
      <c r="BB385" s="135">
        <v>0</v>
      </c>
      <c r="BC385" s="135">
        <v>0</v>
      </c>
      <c r="BD385" s="135">
        <v>0</v>
      </c>
      <c r="BE385" s="135">
        <v>1</v>
      </c>
      <c r="BF385" s="135">
        <v>1</v>
      </c>
      <c r="BG385" s="135">
        <v>1</v>
      </c>
      <c r="BH385" s="135">
        <v>0</v>
      </c>
      <c r="BI385" s="135">
        <v>0</v>
      </c>
      <c r="BJ385" s="135">
        <v>0</v>
      </c>
      <c r="BK385" s="135">
        <v>0</v>
      </c>
      <c r="BL385" s="135">
        <v>0</v>
      </c>
      <c r="BM385" s="135">
        <v>1</v>
      </c>
      <c r="BN385" s="135">
        <v>0</v>
      </c>
      <c r="BO385" s="135">
        <v>0</v>
      </c>
      <c r="BP385" s="135">
        <v>0</v>
      </c>
      <c r="BQ385" s="135">
        <v>0</v>
      </c>
      <c r="BR385" s="135">
        <v>0</v>
      </c>
      <c r="BS385" s="135">
        <v>0</v>
      </c>
      <c r="BT385" s="135">
        <v>0</v>
      </c>
      <c r="BU385" s="135">
        <v>0</v>
      </c>
      <c r="BV385" s="135">
        <v>0</v>
      </c>
      <c r="BW385" s="135">
        <v>1</v>
      </c>
      <c r="BX385" s="135">
        <v>0</v>
      </c>
      <c r="BY385" s="135">
        <v>0</v>
      </c>
      <c r="BZ385" s="135">
        <v>0</v>
      </c>
      <c r="CA385" s="135">
        <v>0</v>
      </c>
      <c r="CB385" s="135">
        <v>0</v>
      </c>
      <c r="CC385" s="135">
        <v>0</v>
      </c>
      <c r="CD385" s="135">
        <v>0</v>
      </c>
      <c r="CE385" s="135">
        <v>0</v>
      </c>
      <c r="CF385" s="135">
        <v>0</v>
      </c>
      <c r="CG385" s="135">
        <v>0</v>
      </c>
      <c r="CH385" s="135">
        <v>0</v>
      </c>
      <c r="CI385" s="135">
        <v>0</v>
      </c>
      <c r="CJ385" s="135">
        <v>0</v>
      </c>
      <c r="CK385" s="135">
        <v>0</v>
      </c>
      <c r="CL385" s="135">
        <v>0</v>
      </c>
      <c r="CM385" s="135">
        <v>1</v>
      </c>
      <c r="CN385" s="135">
        <v>0</v>
      </c>
      <c r="CO385" s="135">
        <v>0</v>
      </c>
      <c r="CP385" s="135">
        <v>0</v>
      </c>
      <c r="CQ385" s="135">
        <v>0</v>
      </c>
      <c r="CR385" s="135">
        <v>0</v>
      </c>
      <c r="CS385" s="135">
        <v>0</v>
      </c>
      <c r="CT385" s="135">
        <v>0</v>
      </c>
      <c r="CU385" s="135">
        <v>0</v>
      </c>
      <c r="CV385" s="135">
        <v>0</v>
      </c>
      <c r="CW385" s="135">
        <v>0</v>
      </c>
      <c r="CX385" s="135"/>
    </row>
    <row r="386" spans="1:102" x14ac:dyDescent="0.35">
      <c r="A386" s="135">
        <v>385</v>
      </c>
      <c r="B386" s="135">
        <v>0</v>
      </c>
      <c r="C386" s="135">
        <v>0</v>
      </c>
      <c r="D386" s="135">
        <v>1</v>
      </c>
      <c r="E386" s="135">
        <v>0</v>
      </c>
      <c r="F386" s="135">
        <v>0</v>
      </c>
      <c r="G386" s="135">
        <v>0</v>
      </c>
      <c r="H386" s="135">
        <v>0</v>
      </c>
      <c r="I386" s="135">
        <v>1</v>
      </c>
      <c r="J386" s="135">
        <v>0</v>
      </c>
      <c r="K386" s="135">
        <v>0</v>
      </c>
      <c r="L386" s="135">
        <v>0</v>
      </c>
      <c r="M386" s="135">
        <v>1</v>
      </c>
      <c r="N386" s="135">
        <v>0</v>
      </c>
      <c r="O386" s="135">
        <v>0</v>
      </c>
      <c r="P386" s="135">
        <v>1</v>
      </c>
      <c r="Q386" s="135">
        <v>0</v>
      </c>
      <c r="R386" s="135">
        <v>0</v>
      </c>
      <c r="S386" s="135">
        <v>0</v>
      </c>
      <c r="T386" s="135">
        <v>0</v>
      </c>
      <c r="U386" s="135">
        <v>1</v>
      </c>
      <c r="V386" s="135">
        <v>0</v>
      </c>
      <c r="W386" s="135">
        <v>1</v>
      </c>
      <c r="X386" s="135">
        <v>0</v>
      </c>
      <c r="Y386" s="135">
        <v>0</v>
      </c>
      <c r="Z386" s="135">
        <v>0</v>
      </c>
      <c r="AA386" s="135">
        <v>0</v>
      </c>
      <c r="AB386" s="135">
        <v>0</v>
      </c>
      <c r="AC386" s="135">
        <v>0</v>
      </c>
      <c r="AD386" s="135">
        <v>0</v>
      </c>
      <c r="AE386" s="135">
        <v>0</v>
      </c>
      <c r="AF386" s="135">
        <v>0</v>
      </c>
      <c r="AG386" s="135">
        <v>1</v>
      </c>
      <c r="AH386" s="135">
        <v>0</v>
      </c>
      <c r="AI386" s="135">
        <v>0</v>
      </c>
      <c r="AJ386" s="135">
        <v>0</v>
      </c>
      <c r="AK386" s="135">
        <v>0</v>
      </c>
      <c r="AL386" s="135">
        <v>0</v>
      </c>
      <c r="AM386" s="135">
        <v>0</v>
      </c>
      <c r="AN386" s="135">
        <v>0</v>
      </c>
      <c r="AO386" s="135">
        <v>0</v>
      </c>
      <c r="AP386" s="135">
        <v>0</v>
      </c>
      <c r="AQ386" s="135">
        <v>0</v>
      </c>
      <c r="AR386" s="135">
        <v>0</v>
      </c>
      <c r="AS386" s="135">
        <v>0</v>
      </c>
      <c r="AT386" s="135">
        <v>0</v>
      </c>
      <c r="AU386" s="135">
        <v>0</v>
      </c>
      <c r="AV386" s="135">
        <v>0</v>
      </c>
      <c r="AW386" s="135">
        <v>1</v>
      </c>
      <c r="AX386" s="135">
        <v>0</v>
      </c>
      <c r="AY386" s="135">
        <v>0</v>
      </c>
      <c r="AZ386" s="135">
        <v>0</v>
      </c>
      <c r="BA386" s="135">
        <v>0</v>
      </c>
      <c r="BB386" s="135">
        <v>0</v>
      </c>
      <c r="BC386" s="135">
        <v>0</v>
      </c>
      <c r="BD386" s="135">
        <v>0</v>
      </c>
      <c r="BE386" s="135">
        <v>0</v>
      </c>
      <c r="BF386" s="135">
        <v>0</v>
      </c>
      <c r="BG386" s="135">
        <v>0</v>
      </c>
      <c r="BH386" s="135">
        <v>0</v>
      </c>
      <c r="BI386" s="135">
        <v>0</v>
      </c>
      <c r="BJ386" s="135">
        <v>1</v>
      </c>
      <c r="BK386" s="135">
        <v>0</v>
      </c>
      <c r="BL386" s="135">
        <v>0</v>
      </c>
      <c r="BM386" s="135">
        <v>0</v>
      </c>
      <c r="BN386" s="135">
        <v>0</v>
      </c>
      <c r="BO386" s="135">
        <v>0</v>
      </c>
      <c r="BP386" s="135">
        <v>1</v>
      </c>
      <c r="BQ386" s="135">
        <v>0</v>
      </c>
      <c r="BR386" s="135">
        <v>1</v>
      </c>
      <c r="BS386" s="135">
        <v>0</v>
      </c>
      <c r="BT386" s="135">
        <v>1</v>
      </c>
      <c r="BU386" s="135">
        <v>0</v>
      </c>
      <c r="BV386" s="135">
        <v>0</v>
      </c>
      <c r="BW386" s="135">
        <v>0</v>
      </c>
      <c r="BX386" s="135">
        <v>0</v>
      </c>
      <c r="BY386" s="135">
        <v>0</v>
      </c>
      <c r="BZ386" s="135">
        <v>0</v>
      </c>
      <c r="CA386" s="135">
        <v>0</v>
      </c>
      <c r="CB386" s="135">
        <v>0</v>
      </c>
      <c r="CC386" s="135">
        <v>0</v>
      </c>
      <c r="CD386" s="135">
        <v>0</v>
      </c>
      <c r="CE386" s="135">
        <v>1</v>
      </c>
      <c r="CF386" s="135">
        <v>0</v>
      </c>
      <c r="CG386" s="135">
        <v>1</v>
      </c>
      <c r="CH386" s="135">
        <v>0</v>
      </c>
      <c r="CI386" s="135">
        <v>0</v>
      </c>
      <c r="CJ386" s="135">
        <v>0</v>
      </c>
      <c r="CK386" s="135">
        <v>0</v>
      </c>
      <c r="CL386" s="135">
        <v>0</v>
      </c>
      <c r="CM386" s="135">
        <v>0</v>
      </c>
      <c r="CN386" s="135">
        <v>0</v>
      </c>
      <c r="CO386" s="135">
        <v>0</v>
      </c>
      <c r="CP386" s="135">
        <v>0</v>
      </c>
      <c r="CQ386" s="135">
        <v>0</v>
      </c>
      <c r="CR386" s="135">
        <v>0</v>
      </c>
      <c r="CS386" s="135">
        <v>0</v>
      </c>
      <c r="CT386" s="135">
        <v>0</v>
      </c>
      <c r="CU386" s="135">
        <v>0</v>
      </c>
      <c r="CV386" s="135">
        <v>0</v>
      </c>
      <c r="CW386" s="135">
        <v>0</v>
      </c>
      <c r="CX386" s="135"/>
    </row>
    <row r="387" spans="1:102" x14ac:dyDescent="0.35">
      <c r="A387" s="135">
        <v>386</v>
      </c>
      <c r="B387" s="135">
        <v>0</v>
      </c>
      <c r="C387" s="135">
        <v>0</v>
      </c>
      <c r="D387" s="135">
        <v>0</v>
      </c>
      <c r="E387" s="135">
        <v>0</v>
      </c>
      <c r="F387" s="135">
        <v>0</v>
      </c>
      <c r="G387" s="135">
        <v>0</v>
      </c>
      <c r="H387" s="135">
        <v>0</v>
      </c>
      <c r="I387" s="135">
        <v>0</v>
      </c>
      <c r="J387" s="135">
        <v>0</v>
      </c>
      <c r="K387" s="135">
        <v>0</v>
      </c>
      <c r="L387" s="135">
        <v>0</v>
      </c>
      <c r="M387" s="135">
        <v>0</v>
      </c>
      <c r="N387" s="135">
        <v>0</v>
      </c>
      <c r="O387" s="135">
        <v>0</v>
      </c>
      <c r="P387" s="135">
        <v>1</v>
      </c>
      <c r="Q387" s="135">
        <v>0</v>
      </c>
      <c r="R387" s="135">
        <v>1</v>
      </c>
      <c r="S387" s="135">
        <v>0</v>
      </c>
      <c r="T387" s="135">
        <v>0</v>
      </c>
      <c r="U387" s="135">
        <v>0</v>
      </c>
      <c r="V387" s="135">
        <v>0</v>
      </c>
      <c r="W387" s="135">
        <v>0</v>
      </c>
      <c r="X387" s="135">
        <v>0</v>
      </c>
      <c r="Y387" s="135">
        <v>0</v>
      </c>
      <c r="Z387" s="135">
        <v>0</v>
      </c>
      <c r="AA387" s="135">
        <v>0</v>
      </c>
      <c r="AB387" s="135">
        <v>0</v>
      </c>
      <c r="AC387" s="135">
        <v>0</v>
      </c>
      <c r="AD387" s="135">
        <v>0</v>
      </c>
      <c r="AE387" s="135">
        <v>0</v>
      </c>
      <c r="AF387" s="135">
        <v>0</v>
      </c>
      <c r="AG387" s="135">
        <v>0</v>
      </c>
      <c r="AH387" s="135">
        <v>0</v>
      </c>
      <c r="AI387" s="135">
        <v>0</v>
      </c>
      <c r="AJ387" s="135">
        <v>0</v>
      </c>
      <c r="AK387" s="135">
        <v>0</v>
      </c>
      <c r="AL387" s="135">
        <v>0</v>
      </c>
      <c r="AM387" s="135">
        <v>0</v>
      </c>
      <c r="AN387" s="135">
        <v>0</v>
      </c>
      <c r="AO387" s="135">
        <v>0</v>
      </c>
      <c r="AP387" s="135">
        <v>0</v>
      </c>
      <c r="AQ387" s="135">
        <v>0</v>
      </c>
      <c r="AR387" s="135">
        <v>0</v>
      </c>
      <c r="AS387" s="135">
        <v>0</v>
      </c>
      <c r="AT387" s="135">
        <v>0</v>
      </c>
      <c r="AU387" s="135">
        <v>1</v>
      </c>
      <c r="AV387" s="135">
        <v>0</v>
      </c>
      <c r="AW387" s="135">
        <v>1</v>
      </c>
      <c r="AX387" s="135">
        <v>0</v>
      </c>
      <c r="AY387" s="135">
        <v>0</v>
      </c>
      <c r="AZ387" s="135">
        <v>0</v>
      </c>
      <c r="BA387" s="135">
        <v>0</v>
      </c>
      <c r="BB387" s="135">
        <v>0</v>
      </c>
      <c r="BC387" s="135">
        <v>0</v>
      </c>
      <c r="BD387" s="135">
        <v>0</v>
      </c>
      <c r="BE387" s="135">
        <v>1</v>
      </c>
      <c r="BF387" s="135">
        <v>0</v>
      </c>
      <c r="BG387" s="135">
        <v>0</v>
      </c>
      <c r="BH387" s="135">
        <v>0</v>
      </c>
      <c r="BI387" s="135">
        <v>0</v>
      </c>
      <c r="BJ387" s="135">
        <v>1</v>
      </c>
      <c r="BK387" s="135">
        <v>0</v>
      </c>
      <c r="BL387" s="135">
        <v>0</v>
      </c>
      <c r="BM387" s="135">
        <v>0</v>
      </c>
      <c r="BN387" s="135">
        <v>0</v>
      </c>
      <c r="BO387" s="135">
        <v>0</v>
      </c>
      <c r="BP387" s="135">
        <v>0</v>
      </c>
      <c r="BQ387" s="135">
        <v>0</v>
      </c>
      <c r="BR387" s="135">
        <v>0</v>
      </c>
      <c r="BS387" s="135">
        <v>0</v>
      </c>
      <c r="BT387" s="135">
        <v>1</v>
      </c>
      <c r="BU387" s="135">
        <v>0</v>
      </c>
      <c r="BV387" s="135">
        <v>0</v>
      </c>
      <c r="BW387" s="135">
        <v>1</v>
      </c>
      <c r="BX387" s="135">
        <v>0</v>
      </c>
      <c r="BY387" s="135">
        <v>0</v>
      </c>
      <c r="BZ387" s="135">
        <v>0</v>
      </c>
      <c r="CA387" s="135">
        <v>0</v>
      </c>
      <c r="CB387" s="135">
        <v>0</v>
      </c>
      <c r="CC387" s="135">
        <v>0</v>
      </c>
      <c r="CD387" s="135">
        <v>0</v>
      </c>
      <c r="CE387" s="135">
        <v>0</v>
      </c>
      <c r="CF387" s="135">
        <v>0</v>
      </c>
      <c r="CG387" s="135">
        <v>0</v>
      </c>
      <c r="CH387" s="135">
        <v>0</v>
      </c>
      <c r="CI387" s="135">
        <v>1</v>
      </c>
      <c r="CJ387" s="135">
        <v>0</v>
      </c>
      <c r="CK387" s="135">
        <v>0</v>
      </c>
      <c r="CL387" s="135">
        <v>0</v>
      </c>
      <c r="CM387" s="135">
        <v>0</v>
      </c>
      <c r="CN387" s="135">
        <v>0</v>
      </c>
      <c r="CO387" s="135">
        <v>0</v>
      </c>
      <c r="CP387" s="135">
        <v>0</v>
      </c>
      <c r="CQ387" s="135">
        <v>0</v>
      </c>
      <c r="CR387" s="135">
        <v>0</v>
      </c>
      <c r="CS387" s="135">
        <v>0</v>
      </c>
      <c r="CT387" s="135">
        <v>0</v>
      </c>
      <c r="CU387" s="135">
        <v>1</v>
      </c>
      <c r="CV387" s="135">
        <v>0</v>
      </c>
      <c r="CW387" s="135">
        <v>0</v>
      </c>
      <c r="CX387" s="135"/>
    </row>
    <row r="388" spans="1:102" x14ac:dyDescent="0.35">
      <c r="A388" s="135">
        <v>387</v>
      </c>
      <c r="B388" s="135">
        <v>0</v>
      </c>
      <c r="C388" s="135">
        <v>0</v>
      </c>
      <c r="D388" s="135">
        <v>1</v>
      </c>
      <c r="E388" s="135">
        <v>0</v>
      </c>
      <c r="F388" s="135">
        <v>0</v>
      </c>
      <c r="G388" s="135">
        <v>0</v>
      </c>
      <c r="H388" s="135">
        <v>0</v>
      </c>
      <c r="I388" s="135">
        <v>1</v>
      </c>
      <c r="J388" s="135">
        <v>0</v>
      </c>
      <c r="K388" s="135">
        <v>0</v>
      </c>
      <c r="L388" s="135">
        <v>0</v>
      </c>
      <c r="M388" s="135">
        <v>0</v>
      </c>
      <c r="N388" s="135">
        <v>0</v>
      </c>
      <c r="O388" s="135">
        <v>0</v>
      </c>
      <c r="P388" s="135">
        <v>0</v>
      </c>
      <c r="Q388" s="135">
        <v>0</v>
      </c>
      <c r="R388" s="135">
        <v>1</v>
      </c>
      <c r="S388" s="135">
        <v>0</v>
      </c>
      <c r="T388" s="135">
        <v>0</v>
      </c>
      <c r="U388" s="135">
        <v>0</v>
      </c>
      <c r="V388" s="135">
        <v>0</v>
      </c>
      <c r="W388" s="135">
        <v>0</v>
      </c>
      <c r="X388" s="135">
        <v>0</v>
      </c>
      <c r="Y388" s="135">
        <v>0</v>
      </c>
      <c r="Z388" s="135">
        <v>0</v>
      </c>
      <c r="AA388" s="135">
        <v>0</v>
      </c>
      <c r="AB388" s="135">
        <v>1</v>
      </c>
      <c r="AC388" s="135">
        <v>0</v>
      </c>
      <c r="AD388" s="135">
        <v>0</v>
      </c>
      <c r="AE388" s="135">
        <v>0</v>
      </c>
      <c r="AF388" s="135">
        <v>0</v>
      </c>
      <c r="AG388" s="135">
        <v>0</v>
      </c>
      <c r="AH388" s="135">
        <v>0</v>
      </c>
      <c r="AI388" s="135">
        <v>0</v>
      </c>
      <c r="AJ388" s="135">
        <v>0</v>
      </c>
      <c r="AK388" s="135">
        <v>0</v>
      </c>
      <c r="AL388" s="135">
        <v>0</v>
      </c>
      <c r="AM388" s="135">
        <v>0</v>
      </c>
      <c r="AN388" s="135">
        <v>0</v>
      </c>
      <c r="AO388" s="135">
        <v>0</v>
      </c>
      <c r="AP388" s="135">
        <v>1</v>
      </c>
      <c r="AQ388" s="135">
        <v>0</v>
      </c>
      <c r="AR388" s="135">
        <v>0</v>
      </c>
      <c r="AS388" s="135">
        <v>0</v>
      </c>
      <c r="AT388" s="135">
        <v>0</v>
      </c>
      <c r="AU388" s="135">
        <v>0</v>
      </c>
      <c r="AV388" s="135">
        <v>0</v>
      </c>
      <c r="AW388" s="135">
        <v>0</v>
      </c>
      <c r="AX388" s="135">
        <v>0</v>
      </c>
      <c r="AY388" s="135">
        <v>0</v>
      </c>
      <c r="AZ388" s="135">
        <v>0</v>
      </c>
      <c r="BA388" s="135">
        <v>0</v>
      </c>
      <c r="BB388" s="135">
        <v>0</v>
      </c>
      <c r="BC388" s="135">
        <v>0</v>
      </c>
      <c r="BD388" s="135">
        <v>0</v>
      </c>
      <c r="BE388" s="135">
        <v>0</v>
      </c>
      <c r="BF388" s="135">
        <v>0</v>
      </c>
      <c r="BG388" s="135">
        <v>0</v>
      </c>
      <c r="BH388" s="135">
        <v>0</v>
      </c>
      <c r="BI388" s="135">
        <v>0</v>
      </c>
      <c r="BJ388" s="135">
        <v>0</v>
      </c>
      <c r="BK388" s="135">
        <v>0</v>
      </c>
      <c r="BL388" s="135">
        <v>0</v>
      </c>
      <c r="BM388" s="135">
        <v>1</v>
      </c>
      <c r="BN388" s="135">
        <v>0</v>
      </c>
      <c r="BO388" s="135">
        <v>0</v>
      </c>
      <c r="BP388" s="135">
        <v>0</v>
      </c>
      <c r="BQ388" s="135">
        <v>1</v>
      </c>
      <c r="BR388" s="135">
        <v>0</v>
      </c>
      <c r="BS388" s="135">
        <v>0</v>
      </c>
      <c r="BT388" s="135">
        <v>0</v>
      </c>
      <c r="BU388" s="135">
        <v>1</v>
      </c>
      <c r="BV388" s="135">
        <v>0</v>
      </c>
      <c r="BW388" s="135">
        <v>0</v>
      </c>
      <c r="BX388" s="135">
        <v>0</v>
      </c>
      <c r="BY388" s="135">
        <v>0</v>
      </c>
      <c r="BZ388" s="135">
        <v>0</v>
      </c>
      <c r="CA388" s="135">
        <v>0</v>
      </c>
      <c r="CB388" s="135">
        <v>0</v>
      </c>
      <c r="CC388" s="135">
        <v>0</v>
      </c>
      <c r="CD388" s="135">
        <v>0</v>
      </c>
      <c r="CE388" s="135">
        <v>0</v>
      </c>
      <c r="CF388" s="135">
        <v>0</v>
      </c>
      <c r="CG388" s="135">
        <v>1</v>
      </c>
      <c r="CH388" s="135">
        <v>0</v>
      </c>
      <c r="CI388" s="135">
        <v>0</v>
      </c>
      <c r="CJ388" s="135">
        <v>0</v>
      </c>
      <c r="CK388" s="135">
        <v>1</v>
      </c>
      <c r="CL388" s="135">
        <v>0</v>
      </c>
      <c r="CM388" s="135">
        <v>0</v>
      </c>
      <c r="CN388" s="135">
        <v>1</v>
      </c>
      <c r="CO388" s="135">
        <v>0</v>
      </c>
      <c r="CP388" s="135">
        <v>0</v>
      </c>
      <c r="CQ388" s="135">
        <v>0</v>
      </c>
      <c r="CR388" s="135">
        <v>0</v>
      </c>
      <c r="CS388" s="135">
        <v>0</v>
      </c>
      <c r="CT388" s="135">
        <v>0</v>
      </c>
      <c r="CU388" s="135">
        <v>0</v>
      </c>
      <c r="CV388" s="135">
        <v>1</v>
      </c>
      <c r="CW388" s="135">
        <v>0</v>
      </c>
      <c r="CX388" s="135"/>
    </row>
    <row r="389" spans="1:102" x14ac:dyDescent="0.35">
      <c r="A389" s="135">
        <v>388</v>
      </c>
      <c r="B389" s="135">
        <v>0</v>
      </c>
      <c r="C389" s="135">
        <v>0</v>
      </c>
      <c r="D389" s="135">
        <v>0</v>
      </c>
      <c r="E389" s="135">
        <v>0</v>
      </c>
      <c r="F389" s="135">
        <v>0</v>
      </c>
      <c r="G389" s="135">
        <v>0</v>
      </c>
      <c r="H389" s="135">
        <v>0</v>
      </c>
      <c r="I389" s="135">
        <v>0</v>
      </c>
      <c r="J389" s="135">
        <v>0</v>
      </c>
      <c r="K389" s="135">
        <v>1</v>
      </c>
      <c r="L389" s="135">
        <v>0</v>
      </c>
      <c r="M389" s="135">
        <v>0</v>
      </c>
      <c r="N389" s="135">
        <v>0</v>
      </c>
      <c r="O389" s="135">
        <v>0</v>
      </c>
      <c r="P389" s="135">
        <v>0</v>
      </c>
      <c r="Q389" s="135">
        <v>1</v>
      </c>
      <c r="R389" s="135">
        <v>0</v>
      </c>
      <c r="S389" s="135">
        <v>0</v>
      </c>
      <c r="T389" s="135">
        <v>1</v>
      </c>
      <c r="U389" s="135">
        <v>0</v>
      </c>
      <c r="V389" s="135">
        <v>0</v>
      </c>
      <c r="W389" s="135">
        <v>0</v>
      </c>
      <c r="X389" s="135">
        <v>0</v>
      </c>
      <c r="Y389" s="135">
        <v>0</v>
      </c>
      <c r="Z389" s="135">
        <v>0</v>
      </c>
      <c r="AA389" s="135">
        <v>0</v>
      </c>
      <c r="AB389" s="135">
        <v>1</v>
      </c>
      <c r="AC389" s="135">
        <v>0</v>
      </c>
      <c r="AD389" s="135">
        <v>1</v>
      </c>
      <c r="AE389" s="135">
        <v>0</v>
      </c>
      <c r="AF389" s="135">
        <v>0</v>
      </c>
      <c r="AG389" s="135">
        <v>0</v>
      </c>
      <c r="AH389" s="135">
        <v>0</v>
      </c>
      <c r="AI389" s="135">
        <v>1</v>
      </c>
      <c r="AJ389" s="135">
        <v>1</v>
      </c>
      <c r="AK389" s="135">
        <v>0</v>
      </c>
      <c r="AL389" s="135">
        <v>0</v>
      </c>
      <c r="AM389" s="135">
        <v>0</v>
      </c>
      <c r="AN389" s="135">
        <v>0</v>
      </c>
      <c r="AO389" s="135">
        <v>0</v>
      </c>
      <c r="AP389" s="135">
        <v>0</v>
      </c>
      <c r="AQ389" s="135">
        <v>0</v>
      </c>
      <c r="AR389" s="135">
        <v>0</v>
      </c>
      <c r="AS389" s="135">
        <v>0</v>
      </c>
      <c r="AT389" s="135">
        <v>0</v>
      </c>
      <c r="AU389" s="135">
        <v>0</v>
      </c>
      <c r="AV389" s="135">
        <v>0</v>
      </c>
      <c r="AW389" s="135">
        <v>1</v>
      </c>
      <c r="AX389" s="135">
        <v>0</v>
      </c>
      <c r="AY389" s="135">
        <v>0</v>
      </c>
      <c r="AZ389" s="135">
        <v>1</v>
      </c>
      <c r="BA389" s="135">
        <v>0</v>
      </c>
      <c r="BB389" s="135">
        <v>0</v>
      </c>
      <c r="BC389" s="135">
        <v>0</v>
      </c>
      <c r="BD389" s="135">
        <v>0</v>
      </c>
      <c r="BE389" s="135">
        <v>0</v>
      </c>
      <c r="BF389" s="135">
        <v>0</v>
      </c>
      <c r="BG389" s="135">
        <v>0</v>
      </c>
      <c r="BH389" s="135">
        <v>2</v>
      </c>
      <c r="BI389" s="135">
        <v>0</v>
      </c>
      <c r="BJ389" s="135">
        <v>0</v>
      </c>
      <c r="BK389" s="135">
        <v>0</v>
      </c>
      <c r="BL389" s="135">
        <v>0</v>
      </c>
      <c r="BM389" s="135">
        <v>0</v>
      </c>
      <c r="BN389" s="135">
        <v>0</v>
      </c>
      <c r="BO389" s="135">
        <v>0</v>
      </c>
      <c r="BP389" s="135">
        <v>0</v>
      </c>
      <c r="BQ389" s="135">
        <v>0</v>
      </c>
      <c r="BR389" s="135">
        <v>0</v>
      </c>
      <c r="BS389" s="135">
        <v>1</v>
      </c>
      <c r="BT389" s="135">
        <v>0</v>
      </c>
      <c r="BU389" s="135">
        <v>0</v>
      </c>
      <c r="BV389" s="135">
        <v>0</v>
      </c>
      <c r="BW389" s="135">
        <v>0</v>
      </c>
      <c r="BX389" s="135">
        <v>0</v>
      </c>
      <c r="BY389" s="135">
        <v>1</v>
      </c>
      <c r="BZ389" s="135">
        <v>0</v>
      </c>
      <c r="CA389" s="135">
        <v>0</v>
      </c>
      <c r="CB389" s="135">
        <v>0</v>
      </c>
      <c r="CC389" s="135">
        <v>0</v>
      </c>
      <c r="CD389" s="135">
        <v>1</v>
      </c>
      <c r="CE389" s="135">
        <v>1</v>
      </c>
      <c r="CF389" s="135">
        <v>0</v>
      </c>
      <c r="CG389" s="135">
        <v>0</v>
      </c>
      <c r="CH389" s="135">
        <v>0</v>
      </c>
      <c r="CI389" s="135">
        <v>0</v>
      </c>
      <c r="CJ389" s="135">
        <v>1</v>
      </c>
      <c r="CK389" s="135">
        <v>0</v>
      </c>
      <c r="CL389" s="135">
        <v>0</v>
      </c>
      <c r="CM389" s="135">
        <v>0</v>
      </c>
      <c r="CN389" s="135">
        <v>0</v>
      </c>
      <c r="CO389" s="135">
        <v>0</v>
      </c>
      <c r="CP389" s="135">
        <v>0</v>
      </c>
      <c r="CQ389" s="135">
        <v>0</v>
      </c>
      <c r="CR389" s="135">
        <v>1</v>
      </c>
      <c r="CS389" s="135">
        <v>0</v>
      </c>
      <c r="CT389" s="135">
        <v>0</v>
      </c>
      <c r="CU389" s="135">
        <v>1</v>
      </c>
      <c r="CV389" s="135">
        <v>0</v>
      </c>
      <c r="CW389" s="135">
        <v>0</v>
      </c>
      <c r="CX389" s="135"/>
    </row>
    <row r="390" spans="1:102" x14ac:dyDescent="0.35">
      <c r="A390" s="135">
        <v>389</v>
      </c>
      <c r="B390" s="135">
        <v>0</v>
      </c>
      <c r="C390" s="135">
        <v>0</v>
      </c>
      <c r="D390" s="135">
        <v>0</v>
      </c>
      <c r="E390" s="135">
        <v>0</v>
      </c>
      <c r="F390" s="135">
        <v>0</v>
      </c>
      <c r="G390" s="135">
        <v>0</v>
      </c>
      <c r="H390" s="135">
        <v>0</v>
      </c>
      <c r="I390" s="135">
        <v>0</v>
      </c>
      <c r="J390" s="135">
        <v>0</v>
      </c>
      <c r="K390" s="135">
        <v>1</v>
      </c>
      <c r="L390" s="135">
        <v>0</v>
      </c>
      <c r="M390" s="135">
        <v>1</v>
      </c>
      <c r="N390" s="135">
        <v>0</v>
      </c>
      <c r="O390" s="135">
        <v>1</v>
      </c>
      <c r="P390" s="135">
        <v>1</v>
      </c>
      <c r="Q390" s="135">
        <v>0</v>
      </c>
      <c r="R390" s="135">
        <v>0</v>
      </c>
      <c r="S390" s="135">
        <v>0</v>
      </c>
      <c r="T390" s="135">
        <v>0</v>
      </c>
      <c r="U390" s="135">
        <v>0</v>
      </c>
      <c r="V390" s="135">
        <v>0</v>
      </c>
      <c r="W390" s="135">
        <v>0</v>
      </c>
      <c r="X390" s="135">
        <v>0</v>
      </c>
      <c r="Y390" s="135">
        <v>0</v>
      </c>
      <c r="Z390" s="135">
        <v>0</v>
      </c>
      <c r="AA390" s="135">
        <v>0</v>
      </c>
      <c r="AB390" s="135">
        <v>0</v>
      </c>
      <c r="AC390" s="135">
        <v>0</v>
      </c>
      <c r="AD390" s="135">
        <v>0</v>
      </c>
      <c r="AE390" s="135">
        <v>1</v>
      </c>
      <c r="AF390" s="135">
        <v>0</v>
      </c>
      <c r="AG390" s="135">
        <v>0</v>
      </c>
      <c r="AH390" s="135">
        <v>0</v>
      </c>
      <c r="AI390" s="135">
        <v>0</v>
      </c>
      <c r="AJ390" s="135">
        <v>0</v>
      </c>
      <c r="AK390" s="135">
        <v>0</v>
      </c>
      <c r="AL390" s="135">
        <v>0</v>
      </c>
      <c r="AM390" s="135">
        <v>0</v>
      </c>
      <c r="AN390" s="135">
        <v>0</v>
      </c>
      <c r="AO390" s="135">
        <v>0</v>
      </c>
      <c r="AP390" s="135">
        <v>0</v>
      </c>
      <c r="AQ390" s="135">
        <v>0</v>
      </c>
      <c r="AR390" s="135">
        <v>0</v>
      </c>
      <c r="AS390" s="135">
        <v>0</v>
      </c>
      <c r="AT390" s="135">
        <v>0</v>
      </c>
      <c r="AU390" s="135">
        <v>0</v>
      </c>
      <c r="AV390" s="135">
        <v>0</v>
      </c>
      <c r="AW390" s="135">
        <v>0</v>
      </c>
      <c r="AX390" s="135">
        <v>0</v>
      </c>
      <c r="AY390" s="135">
        <v>0</v>
      </c>
      <c r="AZ390" s="135">
        <v>0</v>
      </c>
      <c r="BA390" s="135">
        <v>0</v>
      </c>
      <c r="BB390" s="135">
        <v>1</v>
      </c>
      <c r="BC390" s="135">
        <v>0</v>
      </c>
      <c r="BD390" s="135">
        <v>1</v>
      </c>
      <c r="BE390" s="135">
        <v>0</v>
      </c>
      <c r="BF390" s="135">
        <v>0</v>
      </c>
      <c r="BG390" s="135">
        <v>0</v>
      </c>
      <c r="BH390" s="135">
        <v>0</v>
      </c>
      <c r="BI390" s="135">
        <v>2</v>
      </c>
      <c r="BJ390" s="135">
        <v>1</v>
      </c>
      <c r="BK390" s="135">
        <v>1</v>
      </c>
      <c r="BL390" s="135">
        <v>0</v>
      </c>
      <c r="BM390" s="135">
        <v>0</v>
      </c>
      <c r="BN390" s="135">
        <v>0</v>
      </c>
      <c r="BO390" s="135">
        <v>0</v>
      </c>
      <c r="BP390" s="135">
        <v>0</v>
      </c>
      <c r="BQ390" s="135">
        <v>0</v>
      </c>
      <c r="BR390" s="135">
        <v>0</v>
      </c>
      <c r="BS390" s="135">
        <v>0</v>
      </c>
      <c r="BT390" s="135">
        <v>0</v>
      </c>
      <c r="BU390" s="135">
        <v>0</v>
      </c>
      <c r="BV390" s="135">
        <v>0</v>
      </c>
      <c r="BW390" s="135">
        <v>0</v>
      </c>
      <c r="BX390" s="135">
        <v>0</v>
      </c>
      <c r="BY390" s="135">
        <v>0</v>
      </c>
      <c r="BZ390" s="135">
        <v>0</v>
      </c>
      <c r="CA390" s="135">
        <v>0</v>
      </c>
      <c r="CB390" s="135">
        <v>0</v>
      </c>
      <c r="CC390" s="135">
        <v>0</v>
      </c>
      <c r="CD390" s="135">
        <v>0</v>
      </c>
      <c r="CE390" s="135">
        <v>0</v>
      </c>
      <c r="CF390" s="135">
        <v>1</v>
      </c>
      <c r="CG390" s="135">
        <v>0</v>
      </c>
      <c r="CH390" s="135">
        <v>0</v>
      </c>
      <c r="CI390" s="135">
        <v>0</v>
      </c>
      <c r="CJ390" s="135">
        <v>0</v>
      </c>
      <c r="CK390" s="135">
        <v>0</v>
      </c>
      <c r="CL390" s="135">
        <v>0</v>
      </c>
      <c r="CM390" s="135">
        <v>0</v>
      </c>
      <c r="CN390" s="135">
        <v>0</v>
      </c>
      <c r="CO390" s="135">
        <v>0</v>
      </c>
      <c r="CP390" s="135">
        <v>0</v>
      </c>
      <c r="CQ390" s="135">
        <v>0</v>
      </c>
      <c r="CR390" s="135">
        <v>0</v>
      </c>
      <c r="CS390" s="135">
        <v>0</v>
      </c>
      <c r="CT390" s="135">
        <v>0</v>
      </c>
      <c r="CU390" s="135">
        <v>0</v>
      </c>
      <c r="CV390" s="135">
        <v>0</v>
      </c>
      <c r="CW390" s="135">
        <v>0</v>
      </c>
      <c r="CX390" s="135"/>
    </row>
    <row r="391" spans="1:102" x14ac:dyDescent="0.35">
      <c r="A391" s="135">
        <v>390</v>
      </c>
      <c r="B391" s="135">
        <v>0</v>
      </c>
      <c r="C391" s="135">
        <v>0</v>
      </c>
      <c r="D391" s="135">
        <v>0</v>
      </c>
      <c r="E391" s="135">
        <v>0</v>
      </c>
      <c r="F391" s="135">
        <v>0</v>
      </c>
      <c r="G391" s="135">
        <v>0</v>
      </c>
      <c r="H391" s="135">
        <v>0</v>
      </c>
      <c r="I391" s="135">
        <v>0</v>
      </c>
      <c r="J391" s="135">
        <v>0</v>
      </c>
      <c r="K391" s="135">
        <v>0</v>
      </c>
      <c r="L391" s="135">
        <v>0</v>
      </c>
      <c r="M391" s="135">
        <v>0</v>
      </c>
      <c r="N391" s="135">
        <v>0</v>
      </c>
      <c r="O391" s="135">
        <v>0</v>
      </c>
      <c r="P391" s="135">
        <v>0</v>
      </c>
      <c r="Q391" s="135">
        <v>0</v>
      </c>
      <c r="R391" s="135">
        <v>0</v>
      </c>
      <c r="S391" s="135">
        <v>0</v>
      </c>
      <c r="T391" s="135">
        <v>0</v>
      </c>
      <c r="U391" s="135">
        <v>0</v>
      </c>
      <c r="V391" s="135">
        <v>0</v>
      </c>
      <c r="W391" s="135">
        <v>0</v>
      </c>
      <c r="X391" s="135">
        <v>0</v>
      </c>
      <c r="Y391" s="135">
        <v>0</v>
      </c>
      <c r="Z391" s="135">
        <v>0</v>
      </c>
      <c r="AA391" s="135">
        <v>0</v>
      </c>
      <c r="AB391" s="135">
        <v>0</v>
      </c>
      <c r="AC391" s="135">
        <v>0</v>
      </c>
      <c r="AD391" s="135">
        <v>0</v>
      </c>
      <c r="AE391" s="135">
        <v>0</v>
      </c>
      <c r="AF391" s="135">
        <v>1</v>
      </c>
      <c r="AG391" s="135">
        <v>0</v>
      </c>
      <c r="AH391" s="135">
        <v>0</v>
      </c>
      <c r="AI391" s="135">
        <v>1</v>
      </c>
      <c r="AJ391" s="135">
        <v>0</v>
      </c>
      <c r="AK391" s="135">
        <v>0</v>
      </c>
      <c r="AL391" s="135">
        <v>0</v>
      </c>
      <c r="AM391" s="135">
        <v>0</v>
      </c>
      <c r="AN391" s="135">
        <v>0</v>
      </c>
      <c r="AO391" s="135">
        <v>0</v>
      </c>
      <c r="AP391" s="135">
        <v>0</v>
      </c>
      <c r="AQ391" s="135">
        <v>0</v>
      </c>
      <c r="AR391" s="135">
        <v>1</v>
      </c>
      <c r="AS391" s="135">
        <v>0</v>
      </c>
      <c r="AT391" s="135">
        <v>0</v>
      </c>
      <c r="AU391" s="135">
        <v>0</v>
      </c>
      <c r="AV391" s="135">
        <v>0</v>
      </c>
      <c r="AW391" s="135">
        <v>0</v>
      </c>
      <c r="AX391" s="135">
        <v>0</v>
      </c>
      <c r="AY391" s="135">
        <v>1</v>
      </c>
      <c r="AZ391" s="135">
        <v>1</v>
      </c>
      <c r="BA391" s="135">
        <v>0</v>
      </c>
      <c r="BB391" s="135">
        <v>0</v>
      </c>
      <c r="BC391" s="135">
        <v>1</v>
      </c>
      <c r="BD391" s="135">
        <v>0</v>
      </c>
      <c r="BE391" s="135">
        <v>1</v>
      </c>
      <c r="BF391" s="135">
        <v>0</v>
      </c>
      <c r="BG391" s="135">
        <v>0</v>
      </c>
      <c r="BH391" s="135">
        <v>0</v>
      </c>
      <c r="BI391" s="135">
        <v>1</v>
      </c>
      <c r="BJ391" s="135">
        <v>0</v>
      </c>
      <c r="BK391" s="135">
        <v>0</v>
      </c>
      <c r="BL391" s="135">
        <v>0</v>
      </c>
      <c r="BM391" s="135">
        <v>0</v>
      </c>
      <c r="BN391" s="135">
        <v>0</v>
      </c>
      <c r="BO391" s="135">
        <v>0</v>
      </c>
      <c r="BP391" s="135">
        <v>0</v>
      </c>
      <c r="BQ391" s="135">
        <v>0</v>
      </c>
      <c r="BR391" s="135">
        <v>0</v>
      </c>
      <c r="BS391" s="135">
        <v>0</v>
      </c>
      <c r="BT391" s="135">
        <v>0</v>
      </c>
      <c r="BU391" s="135">
        <v>0</v>
      </c>
      <c r="BV391" s="135">
        <v>0</v>
      </c>
      <c r="BW391" s="135">
        <v>0</v>
      </c>
      <c r="BX391" s="135">
        <v>0</v>
      </c>
      <c r="BY391" s="135">
        <v>0</v>
      </c>
      <c r="BZ391" s="135">
        <v>0</v>
      </c>
      <c r="CA391" s="135">
        <v>0</v>
      </c>
      <c r="CB391" s="135">
        <v>0</v>
      </c>
      <c r="CC391" s="135">
        <v>0</v>
      </c>
      <c r="CD391" s="135">
        <v>1</v>
      </c>
      <c r="CE391" s="135">
        <v>0</v>
      </c>
      <c r="CF391" s="135">
        <v>1</v>
      </c>
      <c r="CG391" s="135">
        <v>0</v>
      </c>
      <c r="CH391" s="135">
        <v>0</v>
      </c>
      <c r="CI391" s="135">
        <v>0</v>
      </c>
      <c r="CJ391" s="135">
        <v>0</v>
      </c>
      <c r="CK391" s="135">
        <v>0</v>
      </c>
      <c r="CL391" s="135">
        <v>0</v>
      </c>
      <c r="CM391" s="135">
        <v>0</v>
      </c>
      <c r="CN391" s="135">
        <v>0</v>
      </c>
      <c r="CO391" s="135">
        <v>0</v>
      </c>
      <c r="CP391" s="135">
        <v>0</v>
      </c>
      <c r="CQ391" s="135">
        <v>0</v>
      </c>
      <c r="CR391" s="135">
        <v>0</v>
      </c>
      <c r="CS391" s="135">
        <v>0</v>
      </c>
      <c r="CT391" s="135">
        <v>0</v>
      </c>
      <c r="CU391" s="135">
        <v>0</v>
      </c>
      <c r="CV391" s="135">
        <v>0</v>
      </c>
      <c r="CW391" s="135">
        <v>0</v>
      </c>
      <c r="CX391" s="135"/>
    </row>
    <row r="392" spans="1:102" x14ac:dyDescent="0.35">
      <c r="A392" s="135">
        <v>391</v>
      </c>
      <c r="B392" s="135">
        <v>0</v>
      </c>
      <c r="C392" s="135">
        <v>0</v>
      </c>
      <c r="D392" s="135">
        <v>0</v>
      </c>
      <c r="E392" s="135">
        <v>0</v>
      </c>
      <c r="F392" s="135">
        <v>0</v>
      </c>
      <c r="G392" s="135">
        <v>1</v>
      </c>
      <c r="H392" s="135">
        <v>0</v>
      </c>
      <c r="I392" s="135">
        <v>0</v>
      </c>
      <c r="J392" s="135">
        <v>0</v>
      </c>
      <c r="K392" s="135">
        <v>0</v>
      </c>
      <c r="L392" s="135">
        <v>0</v>
      </c>
      <c r="M392" s="135">
        <v>0</v>
      </c>
      <c r="N392" s="135">
        <v>0</v>
      </c>
      <c r="O392" s="135">
        <v>0</v>
      </c>
      <c r="P392" s="135">
        <v>0</v>
      </c>
      <c r="Q392" s="135">
        <v>0</v>
      </c>
      <c r="R392" s="135">
        <v>0</v>
      </c>
      <c r="S392" s="135">
        <v>1</v>
      </c>
      <c r="T392" s="135">
        <v>0</v>
      </c>
      <c r="U392" s="135">
        <v>0</v>
      </c>
      <c r="V392" s="135">
        <v>0</v>
      </c>
      <c r="W392" s="135">
        <v>0</v>
      </c>
      <c r="X392" s="135">
        <v>0</v>
      </c>
      <c r="Y392" s="135">
        <v>0</v>
      </c>
      <c r="Z392" s="135">
        <v>1</v>
      </c>
      <c r="AA392" s="135">
        <v>0</v>
      </c>
      <c r="AB392" s="135">
        <v>1</v>
      </c>
      <c r="AC392" s="135">
        <v>0</v>
      </c>
      <c r="AD392" s="135">
        <v>0</v>
      </c>
      <c r="AE392" s="135">
        <v>0</v>
      </c>
      <c r="AF392" s="135">
        <v>1</v>
      </c>
      <c r="AG392" s="135">
        <v>1</v>
      </c>
      <c r="AH392" s="135">
        <v>0</v>
      </c>
      <c r="AI392" s="135">
        <v>0</v>
      </c>
      <c r="AJ392" s="135">
        <v>0</v>
      </c>
      <c r="AK392" s="135">
        <v>0</v>
      </c>
      <c r="AL392" s="135">
        <v>0</v>
      </c>
      <c r="AM392" s="135">
        <v>0</v>
      </c>
      <c r="AN392" s="135">
        <v>0</v>
      </c>
      <c r="AO392" s="135">
        <v>0</v>
      </c>
      <c r="AP392" s="135">
        <v>0</v>
      </c>
      <c r="AQ392" s="135">
        <v>0</v>
      </c>
      <c r="AR392" s="135">
        <v>0</v>
      </c>
      <c r="AS392" s="135">
        <v>0</v>
      </c>
      <c r="AT392" s="135">
        <v>1</v>
      </c>
      <c r="AU392" s="135">
        <v>1</v>
      </c>
      <c r="AV392" s="135">
        <v>0</v>
      </c>
      <c r="AW392" s="135">
        <v>1</v>
      </c>
      <c r="AX392" s="135">
        <v>0</v>
      </c>
      <c r="AY392" s="135">
        <v>0</v>
      </c>
      <c r="AZ392" s="135">
        <v>0</v>
      </c>
      <c r="BA392" s="135">
        <v>1</v>
      </c>
      <c r="BB392" s="135">
        <v>0</v>
      </c>
      <c r="BC392" s="135">
        <v>0</v>
      </c>
      <c r="BD392" s="135">
        <v>0</v>
      </c>
      <c r="BE392" s="135">
        <v>0</v>
      </c>
      <c r="BF392" s="135">
        <v>0</v>
      </c>
      <c r="BG392" s="135">
        <v>0</v>
      </c>
      <c r="BH392" s="135">
        <v>1</v>
      </c>
      <c r="BI392" s="135">
        <v>0</v>
      </c>
      <c r="BJ392" s="135">
        <v>0</v>
      </c>
      <c r="BK392" s="135">
        <v>0</v>
      </c>
      <c r="BL392" s="135">
        <v>1</v>
      </c>
      <c r="BM392" s="135">
        <v>0</v>
      </c>
      <c r="BN392" s="135">
        <v>0</v>
      </c>
      <c r="BO392" s="135">
        <v>0</v>
      </c>
      <c r="BP392" s="135">
        <v>0</v>
      </c>
      <c r="BQ392" s="135">
        <v>1</v>
      </c>
      <c r="BR392" s="135">
        <v>0</v>
      </c>
      <c r="BS392" s="135">
        <v>0</v>
      </c>
      <c r="BT392" s="135">
        <v>0</v>
      </c>
      <c r="BU392" s="135">
        <v>0</v>
      </c>
      <c r="BV392" s="135">
        <v>0</v>
      </c>
      <c r="BW392" s="135">
        <v>0</v>
      </c>
      <c r="BX392" s="135">
        <v>0</v>
      </c>
      <c r="BY392" s="135">
        <v>0</v>
      </c>
      <c r="BZ392" s="135">
        <v>0</v>
      </c>
      <c r="CA392" s="135">
        <v>0</v>
      </c>
      <c r="CB392" s="135">
        <v>0</v>
      </c>
      <c r="CC392" s="135">
        <v>1</v>
      </c>
      <c r="CD392" s="135">
        <v>0</v>
      </c>
      <c r="CE392" s="135">
        <v>0</v>
      </c>
      <c r="CF392" s="135">
        <v>0</v>
      </c>
      <c r="CG392" s="135">
        <v>0</v>
      </c>
      <c r="CH392" s="135">
        <v>1</v>
      </c>
      <c r="CI392" s="135">
        <v>0</v>
      </c>
      <c r="CJ392" s="135">
        <v>0</v>
      </c>
      <c r="CK392" s="135">
        <v>0</v>
      </c>
      <c r="CL392" s="135">
        <v>0</v>
      </c>
      <c r="CM392" s="135">
        <v>0</v>
      </c>
      <c r="CN392" s="135">
        <v>0</v>
      </c>
      <c r="CO392" s="135">
        <v>0</v>
      </c>
      <c r="CP392" s="135">
        <v>0</v>
      </c>
      <c r="CQ392" s="135">
        <v>0</v>
      </c>
      <c r="CR392" s="135">
        <v>0</v>
      </c>
      <c r="CS392" s="135">
        <v>0</v>
      </c>
      <c r="CT392" s="135">
        <v>0</v>
      </c>
      <c r="CU392" s="135">
        <v>1</v>
      </c>
      <c r="CV392" s="135">
        <v>0</v>
      </c>
      <c r="CW392" s="135">
        <v>0</v>
      </c>
      <c r="CX392" s="135"/>
    </row>
    <row r="393" spans="1:102" x14ac:dyDescent="0.35">
      <c r="A393" s="135">
        <v>392</v>
      </c>
      <c r="B393" s="135">
        <v>1</v>
      </c>
      <c r="C393" s="135">
        <v>0</v>
      </c>
      <c r="D393" s="135">
        <v>0</v>
      </c>
      <c r="E393" s="135">
        <v>0</v>
      </c>
      <c r="F393" s="135">
        <v>0</v>
      </c>
      <c r="G393" s="135">
        <v>0</v>
      </c>
      <c r="H393" s="135">
        <v>1</v>
      </c>
      <c r="I393" s="135">
        <v>0</v>
      </c>
      <c r="J393" s="135">
        <v>0</v>
      </c>
      <c r="K393" s="135">
        <v>0</v>
      </c>
      <c r="L393" s="135">
        <v>0</v>
      </c>
      <c r="M393" s="135">
        <v>0</v>
      </c>
      <c r="N393" s="135">
        <v>0</v>
      </c>
      <c r="O393" s="135">
        <v>0</v>
      </c>
      <c r="P393" s="135">
        <v>1</v>
      </c>
      <c r="Q393" s="135">
        <v>1</v>
      </c>
      <c r="R393" s="135">
        <v>0</v>
      </c>
      <c r="S393" s="135">
        <v>0</v>
      </c>
      <c r="T393" s="135">
        <v>0</v>
      </c>
      <c r="U393" s="135">
        <v>0</v>
      </c>
      <c r="V393" s="135">
        <v>0</v>
      </c>
      <c r="W393" s="135">
        <v>0</v>
      </c>
      <c r="X393" s="135">
        <v>0</v>
      </c>
      <c r="Y393" s="135">
        <v>0</v>
      </c>
      <c r="Z393" s="135">
        <v>0</v>
      </c>
      <c r="AA393" s="135">
        <v>0</v>
      </c>
      <c r="AB393" s="135">
        <v>0</v>
      </c>
      <c r="AC393" s="135">
        <v>1</v>
      </c>
      <c r="AD393" s="135">
        <v>0</v>
      </c>
      <c r="AE393" s="135">
        <v>0</v>
      </c>
      <c r="AF393" s="135">
        <v>0</v>
      </c>
      <c r="AG393" s="135">
        <v>0</v>
      </c>
      <c r="AH393" s="135">
        <v>1</v>
      </c>
      <c r="AI393" s="135">
        <v>0</v>
      </c>
      <c r="AJ393" s="135">
        <v>1</v>
      </c>
      <c r="AK393" s="135">
        <v>1</v>
      </c>
      <c r="AL393" s="135">
        <v>0</v>
      </c>
      <c r="AM393" s="135">
        <v>0</v>
      </c>
      <c r="AN393" s="135">
        <v>1</v>
      </c>
      <c r="AO393" s="135">
        <v>1</v>
      </c>
      <c r="AP393" s="135">
        <v>0</v>
      </c>
      <c r="AQ393" s="135">
        <v>1</v>
      </c>
      <c r="AR393" s="135">
        <v>0</v>
      </c>
      <c r="AS393" s="135">
        <v>0</v>
      </c>
      <c r="AT393" s="135">
        <v>0</v>
      </c>
      <c r="AU393" s="135">
        <v>1</v>
      </c>
      <c r="AV393" s="135">
        <v>0</v>
      </c>
      <c r="AW393" s="135">
        <v>0</v>
      </c>
      <c r="AX393" s="135">
        <v>1</v>
      </c>
      <c r="AY393" s="135">
        <v>0</v>
      </c>
      <c r="AZ393" s="135">
        <v>0</v>
      </c>
      <c r="BA393" s="135">
        <v>1</v>
      </c>
      <c r="BB393" s="135">
        <v>0</v>
      </c>
      <c r="BC393" s="135">
        <v>0</v>
      </c>
      <c r="BD393" s="135">
        <v>0</v>
      </c>
      <c r="BE393" s="135">
        <v>0</v>
      </c>
      <c r="BF393" s="135">
        <v>0</v>
      </c>
      <c r="BG393" s="135">
        <v>0</v>
      </c>
      <c r="BH393" s="135">
        <v>0</v>
      </c>
      <c r="BI393" s="135">
        <v>1</v>
      </c>
      <c r="BJ393" s="135">
        <v>0</v>
      </c>
      <c r="BK393" s="135">
        <v>0</v>
      </c>
      <c r="BL393" s="135">
        <v>0</v>
      </c>
      <c r="BM393" s="135">
        <v>0</v>
      </c>
      <c r="BN393" s="135">
        <v>0</v>
      </c>
      <c r="BO393" s="135">
        <v>0</v>
      </c>
      <c r="BP393" s="135">
        <v>0</v>
      </c>
      <c r="BQ393" s="135">
        <v>0</v>
      </c>
      <c r="BR393" s="135">
        <v>0</v>
      </c>
      <c r="BS393" s="135">
        <v>0</v>
      </c>
      <c r="BT393" s="135">
        <v>0</v>
      </c>
      <c r="BU393" s="135">
        <v>0</v>
      </c>
      <c r="BV393" s="135">
        <v>1</v>
      </c>
      <c r="BW393" s="135">
        <v>0</v>
      </c>
      <c r="BX393" s="135">
        <v>0</v>
      </c>
      <c r="BY393" s="135">
        <v>0</v>
      </c>
      <c r="BZ393" s="135">
        <v>0</v>
      </c>
      <c r="CA393" s="135">
        <v>0</v>
      </c>
      <c r="CB393" s="135">
        <v>0</v>
      </c>
      <c r="CC393" s="135">
        <v>0</v>
      </c>
      <c r="CD393" s="135">
        <v>1</v>
      </c>
      <c r="CE393" s="135">
        <v>0</v>
      </c>
      <c r="CF393" s="135">
        <v>0</v>
      </c>
      <c r="CG393" s="135">
        <v>0</v>
      </c>
      <c r="CH393" s="135">
        <v>0</v>
      </c>
      <c r="CI393" s="135">
        <v>0</v>
      </c>
      <c r="CJ393" s="135">
        <v>1</v>
      </c>
      <c r="CK393" s="135">
        <v>0</v>
      </c>
      <c r="CL393" s="135">
        <v>1</v>
      </c>
      <c r="CM393" s="135">
        <v>0</v>
      </c>
      <c r="CN393" s="135">
        <v>0</v>
      </c>
      <c r="CO393" s="135">
        <v>0</v>
      </c>
      <c r="CP393" s="135">
        <v>0</v>
      </c>
      <c r="CQ393" s="135">
        <v>0</v>
      </c>
      <c r="CR393" s="135">
        <v>0</v>
      </c>
      <c r="CS393" s="135">
        <v>0</v>
      </c>
      <c r="CT393" s="135">
        <v>0</v>
      </c>
      <c r="CU393" s="135">
        <v>1</v>
      </c>
      <c r="CV393" s="135">
        <v>0</v>
      </c>
      <c r="CW393" s="135">
        <v>0</v>
      </c>
      <c r="CX393" s="135"/>
    </row>
    <row r="394" spans="1:102" x14ac:dyDescent="0.35">
      <c r="A394" s="135">
        <v>393</v>
      </c>
      <c r="B394" s="135">
        <v>0</v>
      </c>
      <c r="C394" s="135">
        <v>0</v>
      </c>
      <c r="D394" s="135">
        <v>0</v>
      </c>
      <c r="E394" s="135">
        <v>0</v>
      </c>
      <c r="F394" s="135">
        <v>0</v>
      </c>
      <c r="G394" s="135">
        <v>0</v>
      </c>
      <c r="H394" s="135">
        <v>0</v>
      </c>
      <c r="I394" s="135">
        <v>0</v>
      </c>
      <c r="J394" s="135">
        <v>0</v>
      </c>
      <c r="K394" s="135">
        <v>0</v>
      </c>
      <c r="L394" s="135">
        <v>1</v>
      </c>
      <c r="M394" s="135">
        <v>0</v>
      </c>
      <c r="N394" s="135">
        <v>0</v>
      </c>
      <c r="O394" s="135">
        <v>0</v>
      </c>
      <c r="P394" s="135">
        <v>0</v>
      </c>
      <c r="Q394" s="135">
        <v>1</v>
      </c>
      <c r="R394" s="135">
        <v>1</v>
      </c>
      <c r="S394" s="135">
        <v>0</v>
      </c>
      <c r="T394" s="135">
        <v>0</v>
      </c>
      <c r="U394" s="135">
        <v>0</v>
      </c>
      <c r="V394" s="135">
        <v>0</v>
      </c>
      <c r="W394" s="135">
        <v>1</v>
      </c>
      <c r="X394" s="135">
        <v>0</v>
      </c>
      <c r="Y394" s="135">
        <v>0</v>
      </c>
      <c r="Z394" s="135">
        <v>1</v>
      </c>
      <c r="AA394" s="135">
        <v>0</v>
      </c>
      <c r="AB394" s="135">
        <v>0</v>
      </c>
      <c r="AC394" s="135">
        <v>0</v>
      </c>
      <c r="AD394" s="135">
        <v>0</v>
      </c>
      <c r="AE394" s="135">
        <v>0</v>
      </c>
      <c r="AF394" s="135">
        <v>0</v>
      </c>
      <c r="AG394" s="135">
        <v>0</v>
      </c>
      <c r="AH394" s="135">
        <v>0</v>
      </c>
      <c r="AI394" s="135">
        <v>0</v>
      </c>
      <c r="AJ394" s="135">
        <v>0</v>
      </c>
      <c r="AK394" s="135">
        <v>0</v>
      </c>
      <c r="AL394" s="135">
        <v>0</v>
      </c>
      <c r="AM394" s="135">
        <v>0</v>
      </c>
      <c r="AN394" s="135">
        <v>1</v>
      </c>
      <c r="AO394" s="135">
        <v>0</v>
      </c>
      <c r="AP394" s="135">
        <v>0</v>
      </c>
      <c r="AQ394" s="135">
        <v>0</v>
      </c>
      <c r="AR394" s="135">
        <v>0</v>
      </c>
      <c r="AS394" s="135">
        <v>0</v>
      </c>
      <c r="AT394" s="135">
        <v>0</v>
      </c>
      <c r="AU394" s="135">
        <v>0</v>
      </c>
      <c r="AV394" s="135">
        <v>0</v>
      </c>
      <c r="AW394" s="135">
        <v>0</v>
      </c>
      <c r="AX394" s="135">
        <v>0</v>
      </c>
      <c r="AY394" s="135">
        <v>0</v>
      </c>
      <c r="AZ394" s="135">
        <v>0</v>
      </c>
      <c r="BA394" s="135">
        <v>0</v>
      </c>
      <c r="BB394" s="135">
        <v>0</v>
      </c>
      <c r="BC394" s="135">
        <v>0</v>
      </c>
      <c r="BD394" s="135">
        <v>0</v>
      </c>
      <c r="BE394" s="135">
        <v>0</v>
      </c>
      <c r="BF394" s="135">
        <v>0</v>
      </c>
      <c r="BG394" s="135">
        <v>0</v>
      </c>
      <c r="BH394" s="135">
        <v>0</v>
      </c>
      <c r="BI394" s="135">
        <v>0</v>
      </c>
      <c r="BJ394" s="135">
        <v>0</v>
      </c>
      <c r="BK394" s="135">
        <v>0</v>
      </c>
      <c r="BL394" s="135">
        <v>0</v>
      </c>
      <c r="BM394" s="135">
        <v>0</v>
      </c>
      <c r="BN394" s="135">
        <v>0</v>
      </c>
      <c r="BO394" s="135">
        <v>0</v>
      </c>
      <c r="BP394" s="135">
        <v>0</v>
      </c>
      <c r="BQ394" s="135">
        <v>1</v>
      </c>
      <c r="BR394" s="135">
        <v>0</v>
      </c>
      <c r="BS394" s="135">
        <v>0</v>
      </c>
      <c r="BT394" s="135">
        <v>0</v>
      </c>
      <c r="BU394" s="135">
        <v>0</v>
      </c>
      <c r="BV394" s="135">
        <v>0</v>
      </c>
      <c r="BW394" s="135">
        <v>1</v>
      </c>
      <c r="BX394" s="135">
        <v>0</v>
      </c>
      <c r="BY394" s="135">
        <v>0</v>
      </c>
      <c r="BZ394" s="135">
        <v>1</v>
      </c>
      <c r="CA394" s="135">
        <v>0</v>
      </c>
      <c r="CB394" s="135">
        <v>0</v>
      </c>
      <c r="CC394" s="135">
        <v>0</v>
      </c>
      <c r="CD394" s="135">
        <v>0</v>
      </c>
      <c r="CE394" s="135">
        <v>0</v>
      </c>
      <c r="CF394" s="135">
        <v>0</v>
      </c>
      <c r="CG394" s="135">
        <v>0</v>
      </c>
      <c r="CH394" s="135">
        <v>1</v>
      </c>
      <c r="CI394" s="135">
        <v>0</v>
      </c>
      <c r="CJ394" s="135">
        <v>0</v>
      </c>
      <c r="CK394" s="135">
        <v>0</v>
      </c>
      <c r="CL394" s="135">
        <v>0</v>
      </c>
      <c r="CM394" s="135">
        <v>0</v>
      </c>
      <c r="CN394" s="135">
        <v>0</v>
      </c>
      <c r="CO394" s="135">
        <v>0</v>
      </c>
      <c r="CP394" s="135">
        <v>0</v>
      </c>
      <c r="CQ394" s="135">
        <v>0</v>
      </c>
      <c r="CR394" s="135">
        <v>0</v>
      </c>
      <c r="CS394" s="135">
        <v>0</v>
      </c>
      <c r="CT394" s="135">
        <v>1</v>
      </c>
      <c r="CU394" s="135">
        <v>0</v>
      </c>
      <c r="CV394" s="135">
        <v>0</v>
      </c>
      <c r="CW394" s="135">
        <v>1</v>
      </c>
      <c r="CX394" s="135"/>
    </row>
    <row r="395" spans="1:102" x14ac:dyDescent="0.35">
      <c r="A395" s="135">
        <v>394</v>
      </c>
      <c r="B395" s="135">
        <v>0</v>
      </c>
      <c r="C395" s="135">
        <v>0</v>
      </c>
      <c r="D395" s="135">
        <v>0</v>
      </c>
      <c r="E395" s="135">
        <v>0</v>
      </c>
      <c r="F395" s="135">
        <v>1</v>
      </c>
      <c r="G395" s="135">
        <v>0</v>
      </c>
      <c r="H395" s="135">
        <v>1</v>
      </c>
      <c r="I395" s="135">
        <v>1</v>
      </c>
      <c r="J395" s="135">
        <v>0</v>
      </c>
      <c r="K395" s="135">
        <v>0</v>
      </c>
      <c r="L395" s="135">
        <v>0</v>
      </c>
      <c r="M395" s="135">
        <v>0</v>
      </c>
      <c r="N395" s="135">
        <v>0</v>
      </c>
      <c r="O395" s="135">
        <v>0</v>
      </c>
      <c r="P395" s="135">
        <v>1</v>
      </c>
      <c r="Q395" s="135">
        <v>0</v>
      </c>
      <c r="R395" s="135">
        <v>0</v>
      </c>
      <c r="S395" s="135">
        <v>0</v>
      </c>
      <c r="T395" s="135">
        <v>1</v>
      </c>
      <c r="U395" s="135">
        <v>0</v>
      </c>
      <c r="V395" s="135">
        <v>0</v>
      </c>
      <c r="W395" s="135">
        <v>0</v>
      </c>
      <c r="X395" s="135">
        <v>1</v>
      </c>
      <c r="Y395" s="135">
        <v>0</v>
      </c>
      <c r="Z395" s="135">
        <v>0</v>
      </c>
      <c r="AA395" s="135">
        <v>0</v>
      </c>
      <c r="AB395" s="135">
        <v>1</v>
      </c>
      <c r="AC395" s="135">
        <v>0</v>
      </c>
      <c r="AD395" s="135">
        <v>0</v>
      </c>
      <c r="AE395" s="135">
        <v>0</v>
      </c>
      <c r="AF395" s="135">
        <v>0</v>
      </c>
      <c r="AG395" s="135">
        <v>0</v>
      </c>
      <c r="AH395" s="135">
        <v>1</v>
      </c>
      <c r="AI395" s="135">
        <v>0</v>
      </c>
      <c r="AJ395" s="135">
        <v>0</v>
      </c>
      <c r="AK395" s="135">
        <v>1</v>
      </c>
      <c r="AL395" s="135">
        <v>0</v>
      </c>
      <c r="AM395" s="135">
        <v>1</v>
      </c>
      <c r="AN395" s="135">
        <v>0</v>
      </c>
      <c r="AO395" s="135">
        <v>0</v>
      </c>
      <c r="AP395" s="135">
        <v>0</v>
      </c>
      <c r="AQ395" s="135">
        <v>1</v>
      </c>
      <c r="AR395" s="135">
        <v>1</v>
      </c>
      <c r="AS395" s="135">
        <v>0</v>
      </c>
      <c r="AT395" s="135">
        <v>0</v>
      </c>
      <c r="AU395" s="135">
        <v>0</v>
      </c>
      <c r="AV395" s="135">
        <v>0</v>
      </c>
      <c r="AW395" s="135">
        <v>1</v>
      </c>
      <c r="AX395" s="135">
        <v>1</v>
      </c>
      <c r="AY395" s="135">
        <v>0</v>
      </c>
      <c r="AZ395" s="135">
        <v>0</v>
      </c>
      <c r="BA395" s="135">
        <v>1</v>
      </c>
      <c r="BB395" s="135">
        <v>0</v>
      </c>
      <c r="BC395" s="135">
        <v>0</v>
      </c>
      <c r="BD395" s="135">
        <v>0</v>
      </c>
      <c r="BE395" s="135">
        <v>0</v>
      </c>
      <c r="BF395" s="135">
        <v>0</v>
      </c>
      <c r="BG395" s="135">
        <v>0</v>
      </c>
      <c r="BH395" s="135">
        <v>0</v>
      </c>
      <c r="BI395" s="135">
        <v>0</v>
      </c>
      <c r="BJ395" s="135">
        <v>1</v>
      </c>
      <c r="BK395" s="135">
        <v>0</v>
      </c>
      <c r="BL395" s="135">
        <v>1</v>
      </c>
      <c r="BM395" s="135">
        <v>0</v>
      </c>
      <c r="BN395" s="135">
        <v>0</v>
      </c>
      <c r="BO395" s="135">
        <v>0</v>
      </c>
      <c r="BP395" s="135">
        <v>0</v>
      </c>
      <c r="BQ395" s="135">
        <v>0</v>
      </c>
      <c r="BR395" s="135">
        <v>0</v>
      </c>
      <c r="BS395" s="135">
        <v>0</v>
      </c>
      <c r="BT395" s="135">
        <v>0</v>
      </c>
      <c r="BU395" s="135">
        <v>0</v>
      </c>
      <c r="BV395" s="135">
        <v>0</v>
      </c>
      <c r="BW395" s="135">
        <v>0</v>
      </c>
      <c r="BX395" s="135">
        <v>0</v>
      </c>
      <c r="BY395" s="135">
        <v>0</v>
      </c>
      <c r="BZ395" s="135">
        <v>0</v>
      </c>
      <c r="CA395" s="135">
        <v>0</v>
      </c>
      <c r="CB395" s="135">
        <v>0</v>
      </c>
      <c r="CC395" s="135">
        <v>0</v>
      </c>
      <c r="CD395" s="135">
        <v>0</v>
      </c>
      <c r="CE395" s="135">
        <v>1</v>
      </c>
      <c r="CF395" s="135">
        <v>0</v>
      </c>
      <c r="CG395" s="135">
        <v>1</v>
      </c>
      <c r="CH395" s="135">
        <v>0</v>
      </c>
      <c r="CI395" s="135">
        <v>0</v>
      </c>
      <c r="CJ395" s="135">
        <v>0</v>
      </c>
      <c r="CK395" s="135">
        <v>0</v>
      </c>
      <c r="CL395" s="135">
        <v>0</v>
      </c>
      <c r="CM395" s="135">
        <v>0</v>
      </c>
      <c r="CN395" s="135">
        <v>0</v>
      </c>
      <c r="CO395" s="135">
        <v>0</v>
      </c>
      <c r="CP395" s="135">
        <v>0</v>
      </c>
      <c r="CQ395" s="135">
        <v>0</v>
      </c>
      <c r="CR395" s="135">
        <v>0</v>
      </c>
      <c r="CS395" s="135">
        <v>0</v>
      </c>
      <c r="CT395" s="135">
        <v>0</v>
      </c>
      <c r="CU395" s="135">
        <v>0</v>
      </c>
      <c r="CV395" s="135">
        <v>0</v>
      </c>
      <c r="CW395" s="135">
        <v>1</v>
      </c>
      <c r="CX395" s="135"/>
    </row>
    <row r="396" spans="1:102" x14ac:dyDescent="0.35">
      <c r="A396" s="135">
        <v>395</v>
      </c>
      <c r="B396" s="135">
        <v>0</v>
      </c>
      <c r="C396" s="135">
        <v>0</v>
      </c>
      <c r="D396" s="135">
        <v>0</v>
      </c>
      <c r="E396" s="135">
        <v>0</v>
      </c>
      <c r="F396" s="135">
        <v>0</v>
      </c>
      <c r="G396" s="135">
        <v>0</v>
      </c>
      <c r="H396" s="135">
        <v>0</v>
      </c>
      <c r="I396" s="135">
        <v>0</v>
      </c>
      <c r="J396" s="135">
        <v>1</v>
      </c>
      <c r="K396" s="135">
        <v>0</v>
      </c>
      <c r="L396" s="135">
        <v>0</v>
      </c>
      <c r="M396" s="135">
        <v>0</v>
      </c>
      <c r="N396" s="135">
        <v>1</v>
      </c>
      <c r="O396" s="135">
        <v>1</v>
      </c>
      <c r="P396" s="135">
        <v>0</v>
      </c>
      <c r="Q396" s="135">
        <v>0</v>
      </c>
      <c r="R396" s="135">
        <v>0</v>
      </c>
      <c r="S396" s="135">
        <v>0</v>
      </c>
      <c r="T396" s="135">
        <v>0</v>
      </c>
      <c r="U396" s="135">
        <v>0</v>
      </c>
      <c r="V396" s="135">
        <v>0</v>
      </c>
      <c r="W396" s="135">
        <v>0</v>
      </c>
      <c r="X396" s="135">
        <v>0</v>
      </c>
      <c r="Y396" s="135">
        <v>0</v>
      </c>
      <c r="Z396" s="135">
        <v>0</v>
      </c>
      <c r="AA396" s="135">
        <v>0</v>
      </c>
      <c r="AB396" s="135">
        <v>0</v>
      </c>
      <c r="AC396" s="135">
        <v>0</v>
      </c>
      <c r="AD396" s="135">
        <v>0</v>
      </c>
      <c r="AE396" s="135">
        <v>0</v>
      </c>
      <c r="AF396" s="135">
        <v>1</v>
      </c>
      <c r="AG396" s="135">
        <v>0</v>
      </c>
      <c r="AH396" s="135">
        <v>0</v>
      </c>
      <c r="AI396" s="135">
        <v>0</v>
      </c>
      <c r="AJ396" s="135">
        <v>0</v>
      </c>
      <c r="AK396" s="135">
        <v>0</v>
      </c>
      <c r="AL396" s="135">
        <v>0</v>
      </c>
      <c r="AM396" s="135">
        <v>0</v>
      </c>
      <c r="AN396" s="135">
        <v>1</v>
      </c>
      <c r="AO396" s="135">
        <v>0</v>
      </c>
      <c r="AP396" s="135">
        <v>1</v>
      </c>
      <c r="AQ396" s="135">
        <v>1</v>
      </c>
      <c r="AR396" s="135">
        <v>0</v>
      </c>
      <c r="AS396" s="135">
        <v>0</v>
      </c>
      <c r="AT396" s="135">
        <v>0</v>
      </c>
      <c r="AU396" s="135">
        <v>0</v>
      </c>
      <c r="AV396" s="135">
        <v>1</v>
      </c>
      <c r="AW396" s="135">
        <v>0</v>
      </c>
      <c r="AX396" s="135">
        <v>0</v>
      </c>
      <c r="AY396" s="135">
        <v>0</v>
      </c>
      <c r="AZ396" s="135">
        <v>0</v>
      </c>
      <c r="BA396" s="135">
        <v>0</v>
      </c>
      <c r="BB396" s="135">
        <v>0</v>
      </c>
      <c r="BC396" s="135">
        <v>0</v>
      </c>
      <c r="BD396" s="135">
        <v>0</v>
      </c>
      <c r="BE396" s="135">
        <v>0</v>
      </c>
      <c r="BF396" s="135">
        <v>1</v>
      </c>
      <c r="BG396" s="135">
        <v>0</v>
      </c>
      <c r="BH396" s="135">
        <v>0</v>
      </c>
      <c r="BI396" s="135">
        <v>0</v>
      </c>
      <c r="BJ396" s="135">
        <v>1</v>
      </c>
      <c r="BK396" s="135">
        <v>0</v>
      </c>
      <c r="BL396" s="135">
        <v>0</v>
      </c>
      <c r="BM396" s="135">
        <v>0</v>
      </c>
      <c r="BN396" s="135">
        <v>0</v>
      </c>
      <c r="BO396" s="135">
        <v>0</v>
      </c>
      <c r="BP396" s="135">
        <v>0</v>
      </c>
      <c r="BQ396" s="135">
        <v>0</v>
      </c>
      <c r="BR396" s="135">
        <v>0</v>
      </c>
      <c r="BS396" s="135">
        <v>0</v>
      </c>
      <c r="BT396" s="135">
        <v>0</v>
      </c>
      <c r="BU396" s="135">
        <v>0</v>
      </c>
      <c r="BV396" s="135">
        <v>0</v>
      </c>
      <c r="BW396" s="135">
        <v>0</v>
      </c>
      <c r="BX396" s="135">
        <v>0</v>
      </c>
      <c r="BY396" s="135">
        <v>0</v>
      </c>
      <c r="BZ396" s="135">
        <v>0</v>
      </c>
      <c r="CA396" s="135">
        <v>0</v>
      </c>
      <c r="CB396" s="135">
        <v>0</v>
      </c>
      <c r="CC396" s="135">
        <v>0</v>
      </c>
      <c r="CD396" s="135">
        <v>0</v>
      </c>
      <c r="CE396" s="135">
        <v>0</v>
      </c>
      <c r="CF396" s="135">
        <v>0</v>
      </c>
      <c r="CG396" s="135">
        <v>0</v>
      </c>
      <c r="CH396" s="135">
        <v>0</v>
      </c>
      <c r="CI396" s="135">
        <v>0</v>
      </c>
      <c r="CJ396" s="135">
        <v>1</v>
      </c>
      <c r="CK396" s="135">
        <v>1</v>
      </c>
      <c r="CL396" s="135">
        <v>0</v>
      </c>
      <c r="CM396" s="135">
        <v>0</v>
      </c>
      <c r="CN396" s="135">
        <v>0</v>
      </c>
      <c r="CO396" s="135">
        <v>1</v>
      </c>
      <c r="CP396" s="135">
        <v>0</v>
      </c>
      <c r="CQ396" s="135">
        <v>0</v>
      </c>
      <c r="CR396" s="135">
        <v>1</v>
      </c>
      <c r="CS396" s="135">
        <v>0</v>
      </c>
      <c r="CT396" s="135">
        <v>0</v>
      </c>
      <c r="CU396" s="135">
        <v>0</v>
      </c>
      <c r="CV396" s="135">
        <v>0</v>
      </c>
      <c r="CW396" s="135">
        <v>0</v>
      </c>
      <c r="CX396" s="135"/>
    </row>
    <row r="397" spans="1:102" x14ac:dyDescent="0.35">
      <c r="A397" s="135">
        <v>396</v>
      </c>
      <c r="B397" s="135">
        <v>0</v>
      </c>
      <c r="C397" s="135">
        <v>0</v>
      </c>
      <c r="D397" s="135">
        <v>0</v>
      </c>
      <c r="E397" s="135">
        <v>0</v>
      </c>
      <c r="F397" s="135">
        <v>0</v>
      </c>
      <c r="G397" s="135">
        <v>1</v>
      </c>
      <c r="H397" s="135">
        <v>0</v>
      </c>
      <c r="I397" s="135">
        <v>0</v>
      </c>
      <c r="J397" s="135">
        <v>0</v>
      </c>
      <c r="K397" s="135">
        <v>0</v>
      </c>
      <c r="L397" s="135">
        <v>0</v>
      </c>
      <c r="M397" s="135">
        <v>0</v>
      </c>
      <c r="N397" s="135">
        <v>0</v>
      </c>
      <c r="O397" s="135">
        <v>1</v>
      </c>
      <c r="P397" s="135">
        <v>0</v>
      </c>
      <c r="Q397" s="135">
        <v>0</v>
      </c>
      <c r="R397" s="135">
        <v>0</v>
      </c>
      <c r="S397" s="135">
        <v>0</v>
      </c>
      <c r="T397" s="135">
        <v>0</v>
      </c>
      <c r="U397" s="135">
        <v>0</v>
      </c>
      <c r="V397" s="135">
        <v>0</v>
      </c>
      <c r="W397" s="135">
        <v>0</v>
      </c>
      <c r="X397" s="135">
        <v>0</v>
      </c>
      <c r="Y397" s="135">
        <v>0</v>
      </c>
      <c r="Z397" s="135">
        <v>0</v>
      </c>
      <c r="AA397" s="135">
        <v>0</v>
      </c>
      <c r="AB397" s="135">
        <v>0</v>
      </c>
      <c r="AC397" s="135">
        <v>0</v>
      </c>
      <c r="AD397" s="135">
        <v>0</v>
      </c>
      <c r="AE397" s="135">
        <v>0</v>
      </c>
      <c r="AF397" s="135">
        <v>0</v>
      </c>
      <c r="AG397" s="135">
        <v>0</v>
      </c>
      <c r="AH397" s="135">
        <v>0</v>
      </c>
      <c r="AI397" s="135">
        <v>0</v>
      </c>
      <c r="AJ397" s="135">
        <v>0</v>
      </c>
      <c r="AK397" s="135">
        <v>0</v>
      </c>
      <c r="AL397" s="135">
        <v>1</v>
      </c>
      <c r="AM397" s="135">
        <v>1</v>
      </c>
      <c r="AN397" s="135">
        <v>0</v>
      </c>
      <c r="AO397" s="135">
        <v>0</v>
      </c>
      <c r="AP397" s="135">
        <v>1</v>
      </c>
      <c r="AQ397" s="135">
        <v>1</v>
      </c>
      <c r="AR397" s="135">
        <v>0</v>
      </c>
      <c r="AS397" s="135">
        <v>0</v>
      </c>
      <c r="AT397" s="135">
        <v>1</v>
      </c>
      <c r="AU397" s="135">
        <v>0</v>
      </c>
      <c r="AV397" s="135">
        <v>1</v>
      </c>
      <c r="AW397" s="135">
        <v>0</v>
      </c>
      <c r="AX397" s="135">
        <v>1</v>
      </c>
      <c r="AY397" s="135">
        <v>0</v>
      </c>
      <c r="AZ397" s="135">
        <v>0</v>
      </c>
      <c r="BA397" s="135">
        <v>0</v>
      </c>
      <c r="BB397" s="135">
        <v>0</v>
      </c>
      <c r="BC397" s="135">
        <v>0</v>
      </c>
      <c r="BD397" s="135">
        <v>0</v>
      </c>
      <c r="BE397" s="135">
        <v>1</v>
      </c>
      <c r="BF397" s="135">
        <v>0</v>
      </c>
      <c r="BG397" s="135">
        <v>0</v>
      </c>
      <c r="BH397" s="135">
        <v>0</v>
      </c>
      <c r="BI397" s="135">
        <v>2</v>
      </c>
      <c r="BJ397" s="135">
        <v>0</v>
      </c>
      <c r="BK397" s="135">
        <v>0</v>
      </c>
      <c r="BL397" s="135">
        <v>0</v>
      </c>
      <c r="BM397" s="135">
        <v>0</v>
      </c>
      <c r="BN397" s="135">
        <v>0</v>
      </c>
      <c r="BO397" s="135">
        <v>0</v>
      </c>
      <c r="BP397" s="135">
        <v>0</v>
      </c>
      <c r="BQ397" s="135">
        <v>1</v>
      </c>
      <c r="BR397" s="135">
        <v>0</v>
      </c>
      <c r="BS397" s="135">
        <v>0</v>
      </c>
      <c r="BT397" s="135">
        <v>0</v>
      </c>
      <c r="BU397" s="135">
        <v>0</v>
      </c>
      <c r="BV397" s="135">
        <v>0</v>
      </c>
      <c r="BW397" s="135">
        <v>0</v>
      </c>
      <c r="BX397" s="135">
        <v>1</v>
      </c>
      <c r="BY397" s="135">
        <v>1</v>
      </c>
      <c r="BZ397" s="135">
        <v>0</v>
      </c>
      <c r="CA397" s="135">
        <v>0</v>
      </c>
      <c r="CB397" s="135">
        <v>0</v>
      </c>
      <c r="CC397" s="135">
        <v>0</v>
      </c>
      <c r="CD397" s="135">
        <v>0</v>
      </c>
      <c r="CE397" s="135">
        <v>0</v>
      </c>
      <c r="CF397" s="135">
        <v>1</v>
      </c>
      <c r="CG397" s="135">
        <v>0</v>
      </c>
      <c r="CH397" s="135">
        <v>0</v>
      </c>
      <c r="CI397" s="135">
        <v>0</v>
      </c>
      <c r="CJ397" s="135">
        <v>0</v>
      </c>
      <c r="CK397" s="135">
        <v>0</v>
      </c>
      <c r="CL397" s="135">
        <v>0</v>
      </c>
      <c r="CM397" s="135">
        <v>1</v>
      </c>
      <c r="CN397" s="135">
        <v>0</v>
      </c>
      <c r="CO397" s="135">
        <v>0</v>
      </c>
      <c r="CP397" s="135">
        <v>1</v>
      </c>
      <c r="CQ397" s="135">
        <v>0</v>
      </c>
      <c r="CR397" s="135">
        <v>0</v>
      </c>
      <c r="CS397" s="135">
        <v>0</v>
      </c>
      <c r="CT397" s="135">
        <v>1</v>
      </c>
      <c r="CU397" s="135">
        <v>0</v>
      </c>
      <c r="CV397" s="135">
        <v>0</v>
      </c>
      <c r="CW397" s="135">
        <v>0</v>
      </c>
      <c r="CX397" s="135"/>
    </row>
    <row r="398" spans="1:102" x14ac:dyDescent="0.35">
      <c r="A398" s="135">
        <v>397</v>
      </c>
      <c r="B398" s="135">
        <v>0</v>
      </c>
      <c r="C398" s="135">
        <v>0</v>
      </c>
      <c r="D398" s="135">
        <v>0</v>
      </c>
      <c r="E398" s="135">
        <v>0</v>
      </c>
      <c r="F398" s="135">
        <v>0</v>
      </c>
      <c r="G398" s="135">
        <v>0</v>
      </c>
      <c r="H398" s="135">
        <v>0</v>
      </c>
      <c r="I398" s="135">
        <v>0</v>
      </c>
      <c r="J398" s="135">
        <v>1</v>
      </c>
      <c r="K398" s="135">
        <v>1</v>
      </c>
      <c r="L398" s="135">
        <v>0</v>
      </c>
      <c r="M398" s="135">
        <v>0</v>
      </c>
      <c r="N398" s="135">
        <v>0</v>
      </c>
      <c r="O398" s="135">
        <v>0</v>
      </c>
      <c r="P398" s="135">
        <v>0</v>
      </c>
      <c r="Q398" s="135">
        <v>0</v>
      </c>
      <c r="R398" s="135">
        <v>0</v>
      </c>
      <c r="S398" s="135">
        <v>1</v>
      </c>
      <c r="T398" s="135">
        <v>0</v>
      </c>
      <c r="U398" s="135">
        <v>0</v>
      </c>
      <c r="V398" s="135">
        <v>0</v>
      </c>
      <c r="W398" s="135">
        <v>0</v>
      </c>
      <c r="X398" s="135">
        <v>0</v>
      </c>
      <c r="Y398" s="135">
        <v>0</v>
      </c>
      <c r="Z398" s="135">
        <v>0</v>
      </c>
      <c r="AA398" s="135">
        <v>0</v>
      </c>
      <c r="AB398" s="135">
        <v>0</v>
      </c>
      <c r="AC398" s="135">
        <v>0</v>
      </c>
      <c r="AD398" s="135">
        <v>0</v>
      </c>
      <c r="AE398" s="135">
        <v>0</v>
      </c>
      <c r="AF398" s="135">
        <v>0</v>
      </c>
      <c r="AG398" s="135">
        <v>0</v>
      </c>
      <c r="AH398" s="135">
        <v>0</v>
      </c>
      <c r="AI398" s="135">
        <v>0</v>
      </c>
      <c r="AJ398" s="135">
        <v>0</v>
      </c>
      <c r="AK398" s="135">
        <v>1</v>
      </c>
      <c r="AL398" s="135">
        <v>0</v>
      </c>
      <c r="AM398" s="135">
        <v>0</v>
      </c>
      <c r="AN398" s="135">
        <v>0</v>
      </c>
      <c r="AO398" s="135">
        <v>0</v>
      </c>
      <c r="AP398" s="135">
        <v>0</v>
      </c>
      <c r="AQ398" s="135">
        <v>0</v>
      </c>
      <c r="AR398" s="135">
        <v>1</v>
      </c>
      <c r="AS398" s="135">
        <v>0</v>
      </c>
      <c r="AT398" s="135">
        <v>0</v>
      </c>
      <c r="AU398" s="135">
        <v>0</v>
      </c>
      <c r="AV398" s="135">
        <v>1</v>
      </c>
      <c r="AW398" s="135">
        <v>0</v>
      </c>
      <c r="AX398" s="135">
        <v>0</v>
      </c>
      <c r="AY398" s="135">
        <v>0</v>
      </c>
      <c r="AZ398" s="135">
        <v>0</v>
      </c>
      <c r="BA398" s="135">
        <v>0</v>
      </c>
      <c r="BB398" s="135">
        <v>0</v>
      </c>
      <c r="BC398" s="135">
        <v>1</v>
      </c>
      <c r="BD398" s="135">
        <v>0</v>
      </c>
      <c r="BE398" s="135">
        <v>0</v>
      </c>
      <c r="BF398" s="135">
        <v>0</v>
      </c>
      <c r="BG398" s="135">
        <v>1</v>
      </c>
      <c r="BH398" s="135">
        <v>1</v>
      </c>
      <c r="BI398" s="135">
        <v>1</v>
      </c>
      <c r="BJ398" s="135">
        <v>0</v>
      </c>
      <c r="BK398" s="135">
        <v>0</v>
      </c>
      <c r="BL398" s="135">
        <v>1</v>
      </c>
      <c r="BM398" s="135">
        <v>0</v>
      </c>
      <c r="BN398" s="135">
        <v>0</v>
      </c>
      <c r="BO398" s="135">
        <v>0</v>
      </c>
      <c r="BP398" s="135">
        <v>0</v>
      </c>
      <c r="BQ398" s="135">
        <v>0</v>
      </c>
      <c r="BR398" s="135">
        <v>0</v>
      </c>
      <c r="BS398" s="135">
        <v>0</v>
      </c>
      <c r="BT398" s="135">
        <v>0</v>
      </c>
      <c r="BU398" s="135">
        <v>0</v>
      </c>
      <c r="BV398" s="135">
        <v>1</v>
      </c>
      <c r="BW398" s="135">
        <v>0</v>
      </c>
      <c r="BX398" s="135">
        <v>0</v>
      </c>
      <c r="BY398" s="135">
        <v>0</v>
      </c>
      <c r="BZ398" s="135">
        <v>0</v>
      </c>
      <c r="CA398" s="135">
        <v>0</v>
      </c>
      <c r="CB398" s="135">
        <v>0</v>
      </c>
      <c r="CC398" s="135">
        <v>0</v>
      </c>
      <c r="CD398" s="135">
        <v>1</v>
      </c>
      <c r="CE398" s="135">
        <v>0</v>
      </c>
      <c r="CF398" s="135">
        <v>0</v>
      </c>
      <c r="CG398" s="135">
        <v>0</v>
      </c>
      <c r="CH398" s="135">
        <v>0</v>
      </c>
      <c r="CI398" s="135">
        <v>0</v>
      </c>
      <c r="CJ398" s="135">
        <v>0</v>
      </c>
      <c r="CK398" s="135">
        <v>0</v>
      </c>
      <c r="CL398" s="135">
        <v>0</v>
      </c>
      <c r="CM398" s="135">
        <v>1</v>
      </c>
      <c r="CN398" s="135">
        <v>0</v>
      </c>
      <c r="CO398" s="135">
        <v>0</v>
      </c>
      <c r="CP398" s="135">
        <v>0</v>
      </c>
      <c r="CQ398" s="135">
        <v>0</v>
      </c>
      <c r="CR398" s="135">
        <v>0</v>
      </c>
      <c r="CS398" s="135">
        <v>0</v>
      </c>
      <c r="CT398" s="135">
        <v>0</v>
      </c>
      <c r="CU398" s="135">
        <v>0</v>
      </c>
      <c r="CV398" s="135">
        <v>0</v>
      </c>
      <c r="CW398" s="135">
        <v>0</v>
      </c>
      <c r="CX398" s="135"/>
    </row>
    <row r="399" spans="1:102" x14ac:dyDescent="0.35">
      <c r="A399" s="135">
        <v>398</v>
      </c>
      <c r="B399" s="135">
        <v>0</v>
      </c>
      <c r="C399" s="135">
        <v>0</v>
      </c>
      <c r="D399" s="135">
        <v>0</v>
      </c>
      <c r="E399" s="135">
        <v>0</v>
      </c>
      <c r="F399" s="135">
        <v>1</v>
      </c>
      <c r="G399" s="135">
        <v>1</v>
      </c>
      <c r="H399" s="135">
        <v>1</v>
      </c>
      <c r="I399" s="135">
        <v>0</v>
      </c>
      <c r="J399" s="135">
        <v>0</v>
      </c>
      <c r="K399" s="135">
        <v>1</v>
      </c>
      <c r="L399" s="135">
        <v>1</v>
      </c>
      <c r="M399" s="135">
        <v>0</v>
      </c>
      <c r="N399" s="135">
        <v>0</v>
      </c>
      <c r="O399" s="135">
        <v>0</v>
      </c>
      <c r="P399" s="135">
        <v>0</v>
      </c>
      <c r="Q399" s="135">
        <v>0</v>
      </c>
      <c r="R399" s="135">
        <v>0</v>
      </c>
      <c r="S399" s="135">
        <v>1</v>
      </c>
      <c r="T399" s="135">
        <v>0</v>
      </c>
      <c r="U399" s="135">
        <v>0</v>
      </c>
      <c r="V399" s="135">
        <v>0</v>
      </c>
      <c r="W399" s="135">
        <v>0</v>
      </c>
      <c r="X399" s="135">
        <v>0</v>
      </c>
      <c r="Y399" s="135">
        <v>0</v>
      </c>
      <c r="Z399" s="135">
        <v>0</v>
      </c>
      <c r="AA399" s="135">
        <v>0</v>
      </c>
      <c r="AB399" s="135">
        <v>1</v>
      </c>
      <c r="AC399" s="135">
        <v>1</v>
      </c>
      <c r="AD399" s="135">
        <v>0</v>
      </c>
      <c r="AE399" s="135">
        <v>0</v>
      </c>
      <c r="AF399" s="135">
        <v>0</v>
      </c>
      <c r="AG399" s="135">
        <v>0</v>
      </c>
      <c r="AH399" s="135">
        <v>0</v>
      </c>
      <c r="AI399" s="135">
        <v>0</v>
      </c>
      <c r="AJ399" s="135">
        <v>0</v>
      </c>
      <c r="AK399" s="135">
        <v>1</v>
      </c>
      <c r="AL399" s="135">
        <v>0</v>
      </c>
      <c r="AM399" s="135">
        <v>0</v>
      </c>
      <c r="AN399" s="135">
        <v>0</v>
      </c>
      <c r="AO399" s="135">
        <v>0</v>
      </c>
      <c r="AP399" s="135">
        <v>1</v>
      </c>
      <c r="AQ399" s="135">
        <v>1</v>
      </c>
      <c r="AR399" s="135">
        <v>0</v>
      </c>
      <c r="AS399" s="135">
        <v>0</v>
      </c>
      <c r="AT399" s="135">
        <v>0</v>
      </c>
      <c r="AU399" s="135">
        <v>0</v>
      </c>
      <c r="AV399" s="135">
        <v>0</v>
      </c>
      <c r="AW399" s="135">
        <v>0</v>
      </c>
      <c r="AX399" s="135">
        <v>0</v>
      </c>
      <c r="AY399" s="135">
        <v>0</v>
      </c>
      <c r="AZ399" s="135">
        <v>0</v>
      </c>
      <c r="BA399" s="135">
        <v>0</v>
      </c>
      <c r="BB399" s="135">
        <v>0</v>
      </c>
      <c r="BC399" s="135">
        <v>0</v>
      </c>
      <c r="BD399" s="135">
        <v>1</v>
      </c>
      <c r="BE399" s="135">
        <v>0</v>
      </c>
      <c r="BF399" s="135">
        <v>0</v>
      </c>
      <c r="BG399" s="135">
        <v>1</v>
      </c>
      <c r="BH399" s="135">
        <v>0</v>
      </c>
      <c r="BI399" s="135">
        <v>0</v>
      </c>
      <c r="BJ399" s="135">
        <v>0</v>
      </c>
      <c r="BK399" s="135">
        <v>0</v>
      </c>
      <c r="BL399" s="135">
        <v>0</v>
      </c>
      <c r="BM399" s="135">
        <v>0</v>
      </c>
      <c r="BN399" s="135">
        <v>0</v>
      </c>
      <c r="BO399" s="135">
        <v>1</v>
      </c>
      <c r="BP399" s="135">
        <v>0</v>
      </c>
      <c r="BQ399" s="135">
        <v>0</v>
      </c>
      <c r="BR399" s="135">
        <v>0</v>
      </c>
      <c r="BS399" s="135">
        <v>0</v>
      </c>
      <c r="BT399" s="135">
        <v>0</v>
      </c>
      <c r="BU399" s="135">
        <v>0</v>
      </c>
      <c r="BV399" s="135">
        <v>0</v>
      </c>
      <c r="BW399" s="135">
        <v>0</v>
      </c>
      <c r="BX399" s="135">
        <v>0</v>
      </c>
      <c r="BY399" s="135">
        <v>0</v>
      </c>
      <c r="BZ399" s="135">
        <v>1</v>
      </c>
      <c r="CA399" s="135">
        <v>0</v>
      </c>
      <c r="CB399" s="135">
        <v>1</v>
      </c>
      <c r="CC399" s="135">
        <v>0</v>
      </c>
      <c r="CD399" s="135">
        <v>0</v>
      </c>
      <c r="CE399" s="135">
        <v>1</v>
      </c>
      <c r="CF399" s="135">
        <v>0</v>
      </c>
      <c r="CG399" s="135">
        <v>0</v>
      </c>
      <c r="CH399" s="135">
        <v>0</v>
      </c>
      <c r="CI399" s="135">
        <v>0</v>
      </c>
      <c r="CJ399" s="135">
        <v>0</v>
      </c>
      <c r="CK399" s="135">
        <v>0</v>
      </c>
      <c r="CL399" s="135">
        <v>0</v>
      </c>
      <c r="CM399" s="135">
        <v>0</v>
      </c>
      <c r="CN399" s="135">
        <v>0</v>
      </c>
      <c r="CO399" s="135">
        <v>0</v>
      </c>
      <c r="CP399" s="135">
        <v>0</v>
      </c>
      <c r="CQ399" s="135">
        <v>0</v>
      </c>
      <c r="CR399" s="135">
        <v>0</v>
      </c>
      <c r="CS399" s="135">
        <v>0</v>
      </c>
      <c r="CT399" s="135">
        <v>0</v>
      </c>
      <c r="CU399" s="135">
        <v>0</v>
      </c>
      <c r="CV399" s="135">
        <v>0</v>
      </c>
      <c r="CW399" s="135">
        <v>0</v>
      </c>
      <c r="CX399" s="135"/>
    </row>
    <row r="400" spans="1:102" x14ac:dyDescent="0.35">
      <c r="A400" s="135">
        <v>399</v>
      </c>
      <c r="B400" s="135">
        <v>0</v>
      </c>
      <c r="C400" s="135">
        <v>0</v>
      </c>
      <c r="D400" s="135">
        <v>0</v>
      </c>
      <c r="E400" s="135">
        <v>1</v>
      </c>
      <c r="F400" s="135">
        <v>0</v>
      </c>
      <c r="G400" s="135">
        <v>0</v>
      </c>
      <c r="H400" s="135">
        <v>1</v>
      </c>
      <c r="I400" s="135">
        <v>1</v>
      </c>
      <c r="J400" s="135">
        <v>0</v>
      </c>
      <c r="K400" s="135">
        <v>0</v>
      </c>
      <c r="L400" s="135">
        <v>1</v>
      </c>
      <c r="M400" s="135">
        <v>0</v>
      </c>
      <c r="N400" s="135">
        <v>0</v>
      </c>
      <c r="O400" s="135">
        <v>1</v>
      </c>
      <c r="P400" s="135">
        <v>0</v>
      </c>
      <c r="Q400" s="135">
        <v>0</v>
      </c>
      <c r="R400" s="135">
        <v>0</v>
      </c>
      <c r="S400" s="135">
        <v>0</v>
      </c>
      <c r="T400" s="135">
        <v>0</v>
      </c>
      <c r="U400" s="135">
        <v>0</v>
      </c>
      <c r="V400" s="135">
        <v>0</v>
      </c>
      <c r="W400" s="135">
        <v>0</v>
      </c>
      <c r="X400" s="135">
        <v>1</v>
      </c>
      <c r="Y400" s="135">
        <v>0</v>
      </c>
      <c r="Z400" s="135">
        <v>0</v>
      </c>
      <c r="AA400" s="135">
        <v>0</v>
      </c>
      <c r="AB400" s="135">
        <v>0</v>
      </c>
      <c r="AC400" s="135">
        <v>0</v>
      </c>
      <c r="AD400" s="135">
        <v>0</v>
      </c>
      <c r="AE400" s="135">
        <v>1</v>
      </c>
      <c r="AF400" s="135">
        <v>0</v>
      </c>
      <c r="AG400" s="135">
        <v>0</v>
      </c>
      <c r="AH400" s="135">
        <v>0</v>
      </c>
      <c r="AI400" s="135">
        <v>0</v>
      </c>
      <c r="AJ400" s="135">
        <v>1</v>
      </c>
      <c r="AK400" s="135">
        <v>0</v>
      </c>
      <c r="AL400" s="135">
        <v>0</v>
      </c>
      <c r="AM400" s="135">
        <v>1</v>
      </c>
      <c r="AN400" s="135">
        <v>1</v>
      </c>
      <c r="AO400" s="135">
        <v>0</v>
      </c>
      <c r="AP400" s="135">
        <v>0</v>
      </c>
      <c r="AQ400" s="135">
        <v>1</v>
      </c>
      <c r="AR400" s="135">
        <v>0</v>
      </c>
      <c r="AS400" s="135">
        <v>0</v>
      </c>
      <c r="AT400" s="135">
        <v>0</v>
      </c>
      <c r="AU400" s="135">
        <v>0</v>
      </c>
      <c r="AV400" s="135">
        <v>0</v>
      </c>
      <c r="AW400" s="135">
        <v>0</v>
      </c>
      <c r="AX400" s="135">
        <v>0</v>
      </c>
      <c r="AY400" s="135">
        <v>0</v>
      </c>
      <c r="AZ400" s="135">
        <v>1</v>
      </c>
      <c r="BA400" s="135">
        <v>0</v>
      </c>
      <c r="BB400" s="135">
        <v>0</v>
      </c>
      <c r="BC400" s="135">
        <v>0</v>
      </c>
      <c r="BD400" s="135">
        <v>0</v>
      </c>
      <c r="BE400" s="135">
        <v>0</v>
      </c>
      <c r="BF400" s="135">
        <v>0</v>
      </c>
      <c r="BG400" s="135">
        <v>0</v>
      </c>
      <c r="BH400" s="135">
        <v>0</v>
      </c>
      <c r="BI400" s="135">
        <v>0</v>
      </c>
      <c r="BJ400" s="135">
        <v>0</v>
      </c>
      <c r="BK400" s="135">
        <v>0</v>
      </c>
      <c r="BL400" s="135">
        <v>0</v>
      </c>
      <c r="BM400" s="135">
        <v>0</v>
      </c>
      <c r="BN400" s="135">
        <v>0</v>
      </c>
      <c r="BO400" s="135">
        <v>0</v>
      </c>
      <c r="BP400" s="135">
        <v>0</v>
      </c>
      <c r="BQ400" s="135">
        <v>0</v>
      </c>
      <c r="BR400" s="135">
        <v>0</v>
      </c>
      <c r="BS400" s="135">
        <v>0</v>
      </c>
      <c r="BT400" s="135">
        <v>0</v>
      </c>
      <c r="BU400" s="135">
        <v>0</v>
      </c>
      <c r="BV400" s="135">
        <v>0</v>
      </c>
      <c r="BW400" s="135">
        <v>0</v>
      </c>
      <c r="BX400" s="135">
        <v>0</v>
      </c>
      <c r="BY400" s="135">
        <v>0</v>
      </c>
      <c r="BZ400" s="135">
        <v>0</v>
      </c>
      <c r="CA400" s="135">
        <v>0</v>
      </c>
      <c r="CB400" s="135">
        <v>1</v>
      </c>
      <c r="CC400" s="135">
        <v>0</v>
      </c>
      <c r="CD400" s="135">
        <v>0</v>
      </c>
      <c r="CE400" s="135">
        <v>0</v>
      </c>
      <c r="CF400" s="135">
        <v>0</v>
      </c>
      <c r="CG400" s="135">
        <v>0</v>
      </c>
      <c r="CH400" s="135">
        <v>0</v>
      </c>
      <c r="CI400" s="135">
        <v>0</v>
      </c>
      <c r="CJ400" s="135">
        <v>0</v>
      </c>
      <c r="CK400" s="135">
        <v>0</v>
      </c>
      <c r="CL400" s="135">
        <v>0</v>
      </c>
      <c r="CM400" s="135">
        <v>0</v>
      </c>
      <c r="CN400" s="135">
        <v>0</v>
      </c>
      <c r="CO400" s="135">
        <v>0</v>
      </c>
      <c r="CP400" s="135">
        <v>0</v>
      </c>
      <c r="CQ400" s="135">
        <v>0</v>
      </c>
      <c r="CR400" s="135">
        <v>0</v>
      </c>
      <c r="CS400" s="135">
        <v>0</v>
      </c>
      <c r="CT400" s="135">
        <v>0</v>
      </c>
      <c r="CU400" s="135">
        <v>0</v>
      </c>
      <c r="CV400" s="135">
        <v>0</v>
      </c>
      <c r="CW400" s="135">
        <v>0</v>
      </c>
      <c r="CX400" s="135"/>
    </row>
    <row r="401" spans="1:102" x14ac:dyDescent="0.35">
      <c r="A401" s="135">
        <v>400</v>
      </c>
      <c r="B401" s="135">
        <v>0</v>
      </c>
      <c r="C401" s="135">
        <v>0</v>
      </c>
      <c r="D401" s="135">
        <v>0</v>
      </c>
      <c r="E401" s="135">
        <v>1</v>
      </c>
      <c r="F401" s="135">
        <v>0</v>
      </c>
      <c r="G401" s="135">
        <v>0</v>
      </c>
      <c r="H401" s="135">
        <v>0</v>
      </c>
      <c r="I401" s="135">
        <v>0</v>
      </c>
      <c r="J401" s="135">
        <v>0</v>
      </c>
      <c r="K401" s="135">
        <v>1</v>
      </c>
      <c r="L401" s="135">
        <v>0</v>
      </c>
      <c r="M401" s="135">
        <v>0</v>
      </c>
      <c r="N401" s="135">
        <v>0</v>
      </c>
      <c r="O401" s="135">
        <v>0</v>
      </c>
      <c r="P401" s="135">
        <v>0</v>
      </c>
      <c r="Q401" s="135">
        <v>0</v>
      </c>
      <c r="R401" s="135">
        <v>0</v>
      </c>
      <c r="S401" s="135">
        <v>0</v>
      </c>
      <c r="T401" s="135">
        <v>0</v>
      </c>
      <c r="U401" s="135">
        <v>0</v>
      </c>
      <c r="V401" s="135">
        <v>0</v>
      </c>
      <c r="W401" s="135">
        <v>0</v>
      </c>
      <c r="X401" s="135">
        <v>1</v>
      </c>
      <c r="Y401" s="135">
        <v>0</v>
      </c>
      <c r="Z401" s="135">
        <v>0</v>
      </c>
      <c r="AA401" s="135">
        <v>0</v>
      </c>
      <c r="AB401" s="135">
        <v>0</v>
      </c>
      <c r="AC401" s="135">
        <v>0</v>
      </c>
      <c r="AD401" s="135">
        <v>0</v>
      </c>
      <c r="AE401" s="135">
        <v>0</v>
      </c>
      <c r="AF401" s="135">
        <v>0</v>
      </c>
      <c r="AG401" s="135">
        <v>0</v>
      </c>
      <c r="AH401" s="135">
        <v>0</v>
      </c>
      <c r="AI401" s="135">
        <v>1</v>
      </c>
      <c r="AJ401" s="135">
        <v>0</v>
      </c>
      <c r="AK401" s="135">
        <v>0</v>
      </c>
      <c r="AL401" s="135">
        <v>0</v>
      </c>
      <c r="AM401" s="135">
        <v>0</v>
      </c>
      <c r="AN401" s="135">
        <v>0</v>
      </c>
      <c r="AO401" s="135">
        <v>0</v>
      </c>
      <c r="AP401" s="135">
        <v>0</v>
      </c>
      <c r="AQ401" s="135">
        <v>1</v>
      </c>
      <c r="AR401" s="135">
        <v>0</v>
      </c>
      <c r="AS401" s="135">
        <v>0</v>
      </c>
      <c r="AT401" s="135">
        <v>1</v>
      </c>
      <c r="AU401" s="135">
        <v>1</v>
      </c>
      <c r="AV401" s="135">
        <v>0</v>
      </c>
      <c r="AW401" s="135">
        <v>0</v>
      </c>
      <c r="AX401" s="135">
        <v>0</v>
      </c>
      <c r="AY401" s="135">
        <v>0</v>
      </c>
      <c r="AZ401" s="135">
        <v>0</v>
      </c>
      <c r="BA401" s="135">
        <v>0</v>
      </c>
      <c r="BB401" s="135">
        <v>0</v>
      </c>
      <c r="BC401" s="135">
        <v>0</v>
      </c>
      <c r="BD401" s="135">
        <v>0</v>
      </c>
      <c r="BE401" s="135">
        <v>0</v>
      </c>
      <c r="BF401" s="135">
        <v>0</v>
      </c>
      <c r="BG401" s="135">
        <v>0</v>
      </c>
      <c r="BH401" s="135">
        <v>0</v>
      </c>
      <c r="BI401" s="135">
        <v>0</v>
      </c>
      <c r="BJ401" s="135">
        <v>0</v>
      </c>
      <c r="BK401" s="135">
        <v>0</v>
      </c>
      <c r="BL401" s="135">
        <v>1</v>
      </c>
      <c r="BM401" s="135">
        <v>0</v>
      </c>
      <c r="BN401" s="135">
        <v>0</v>
      </c>
      <c r="BO401" s="135">
        <v>0</v>
      </c>
      <c r="BP401" s="135">
        <v>1</v>
      </c>
      <c r="BQ401" s="135">
        <v>1</v>
      </c>
      <c r="BR401" s="135">
        <v>1</v>
      </c>
      <c r="BS401" s="135">
        <v>0</v>
      </c>
      <c r="BT401" s="135">
        <v>0</v>
      </c>
      <c r="BU401" s="135">
        <v>0</v>
      </c>
      <c r="BV401" s="135">
        <v>0</v>
      </c>
      <c r="BW401" s="135">
        <v>0</v>
      </c>
      <c r="BX401" s="135">
        <v>0</v>
      </c>
      <c r="BY401" s="135">
        <v>0</v>
      </c>
      <c r="BZ401" s="135">
        <v>1</v>
      </c>
      <c r="CA401" s="135">
        <v>0</v>
      </c>
      <c r="CB401" s="135">
        <v>0</v>
      </c>
      <c r="CC401" s="135">
        <v>0</v>
      </c>
      <c r="CD401" s="135">
        <v>0</v>
      </c>
      <c r="CE401" s="135">
        <v>0</v>
      </c>
      <c r="CF401" s="135">
        <v>0</v>
      </c>
      <c r="CG401" s="135">
        <v>0</v>
      </c>
      <c r="CH401" s="135">
        <v>0</v>
      </c>
      <c r="CI401" s="135">
        <v>0</v>
      </c>
      <c r="CJ401" s="135">
        <v>0</v>
      </c>
      <c r="CK401" s="135">
        <v>0</v>
      </c>
      <c r="CL401" s="135">
        <v>0</v>
      </c>
      <c r="CM401" s="135">
        <v>0</v>
      </c>
      <c r="CN401" s="135">
        <v>0</v>
      </c>
      <c r="CO401" s="135">
        <v>0</v>
      </c>
      <c r="CP401" s="135">
        <v>0</v>
      </c>
      <c r="CQ401" s="135">
        <v>0</v>
      </c>
      <c r="CR401" s="135">
        <v>0</v>
      </c>
      <c r="CS401" s="135">
        <v>0</v>
      </c>
      <c r="CT401" s="135">
        <v>1</v>
      </c>
      <c r="CU401" s="135">
        <v>0</v>
      </c>
      <c r="CV401" s="135">
        <v>0</v>
      </c>
      <c r="CW401" s="135">
        <v>0</v>
      </c>
      <c r="CX401" s="135"/>
    </row>
    <row r="402" spans="1:102" x14ac:dyDescent="0.35">
      <c r="A402" s="135">
        <v>401</v>
      </c>
      <c r="B402" s="135">
        <v>0</v>
      </c>
      <c r="C402" s="135">
        <v>0</v>
      </c>
      <c r="D402" s="135">
        <v>0</v>
      </c>
      <c r="E402" s="135">
        <v>0</v>
      </c>
      <c r="F402" s="135">
        <v>1</v>
      </c>
      <c r="G402" s="135">
        <v>0</v>
      </c>
      <c r="H402" s="135">
        <v>1</v>
      </c>
      <c r="I402" s="135">
        <v>0</v>
      </c>
      <c r="J402" s="135">
        <v>0</v>
      </c>
      <c r="K402" s="135">
        <v>1</v>
      </c>
      <c r="L402" s="135">
        <v>0</v>
      </c>
      <c r="M402" s="135">
        <v>1</v>
      </c>
      <c r="N402" s="135">
        <v>0</v>
      </c>
      <c r="O402" s="135">
        <v>1</v>
      </c>
      <c r="P402" s="135">
        <v>1</v>
      </c>
      <c r="Q402" s="135">
        <v>0</v>
      </c>
      <c r="R402" s="135">
        <v>0</v>
      </c>
      <c r="S402" s="135">
        <v>1</v>
      </c>
      <c r="T402" s="135">
        <v>0</v>
      </c>
      <c r="U402" s="135">
        <v>0</v>
      </c>
      <c r="V402" s="135">
        <v>1</v>
      </c>
      <c r="W402" s="135">
        <v>0</v>
      </c>
      <c r="X402" s="135">
        <v>0</v>
      </c>
      <c r="Y402" s="135">
        <v>1</v>
      </c>
      <c r="Z402" s="135">
        <v>0</v>
      </c>
      <c r="AA402" s="135">
        <v>0</v>
      </c>
      <c r="AB402" s="135">
        <v>0</v>
      </c>
      <c r="AC402" s="135">
        <v>0</v>
      </c>
      <c r="AD402" s="135">
        <v>0</v>
      </c>
      <c r="AE402" s="135">
        <v>0</v>
      </c>
      <c r="AF402" s="135">
        <v>0</v>
      </c>
      <c r="AG402" s="135">
        <v>1</v>
      </c>
      <c r="AH402" s="135">
        <v>0</v>
      </c>
      <c r="AI402" s="135">
        <v>0</v>
      </c>
      <c r="AJ402" s="135">
        <v>0</v>
      </c>
      <c r="AK402" s="135">
        <v>0</v>
      </c>
      <c r="AL402" s="135">
        <v>0</v>
      </c>
      <c r="AM402" s="135">
        <v>1</v>
      </c>
      <c r="AN402" s="135">
        <v>0</v>
      </c>
      <c r="AO402" s="135">
        <v>0</v>
      </c>
      <c r="AP402" s="135">
        <v>0</v>
      </c>
      <c r="AQ402" s="135">
        <v>1</v>
      </c>
      <c r="AR402" s="135">
        <v>0</v>
      </c>
      <c r="AS402" s="135">
        <v>0</v>
      </c>
      <c r="AT402" s="135">
        <v>0</v>
      </c>
      <c r="AU402" s="135">
        <v>0</v>
      </c>
      <c r="AV402" s="135">
        <v>0</v>
      </c>
      <c r="AW402" s="135">
        <v>0</v>
      </c>
      <c r="AX402" s="135">
        <v>0</v>
      </c>
      <c r="AY402" s="135">
        <v>0</v>
      </c>
      <c r="AZ402" s="135">
        <v>0</v>
      </c>
      <c r="BA402" s="135">
        <v>1</v>
      </c>
      <c r="BB402" s="135">
        <v>0</v>
      </c>
      <c r="BC402" s="135">
        <v>0</v>
      </c>
      <c r="BD402" s="135">
        <v>0</v>
      </c>
      <c r="BE402" s="135">
        <v>0</v>
      </c>
      <c r="BF402" s="135">
        <v>0</v>
      </c>
      <c r="BG402" s="135">
        <v>0</v>
      </c>
      <c r="BH402" s="135">
        <v>0</v>
      </c>
      <c r="BI402" s="135">
        <v>0</v>
      </c>
      <c r="BJ402" s="135">
        <v>0</v>
      </c>
      <c r="BK402" s="135">
        <v>0</v>
      </c>
      <c r="BL402" s="135">
        <v>0</v>
      </c>
      <c r="BM402" s="135">
        <v>0</v>
      </c>
      <c r="BN402" s="135">
        <v>0</v>
      </c>
      <c r="BO402" s="135">
        <v>0</v>
      </c>
      <c r="BP402" s="135">
        <v>0</v>
      </c>
      <c r="BQ402" s="135">
        <v>0</v>
      </c>
      <c r="BR402" s="135">
        <v>0</v>
      </c>
      <c r="BS402" s="135">
        <v>1</v>
      </c>
      <c r="BT402" s="135">
        <v>0</v>
      </c>
      <c r="BU402" s="135">
        <v>0</v>
      </c>
      <c r="BV402" s="135">
        <v>0</v>
      </c>
      <c r="BW402" s="135">
        <v>1</v>
      </c>
      <c r="BX402" s="135">
        <v>0</v>
      </c>
      <c r="BY402" s="135">
        <v>0</v>
      </c>
      <c r="BZ402" s="135">
        <v>0</v>
      </c>
      <c r="CA402" s="135">
        <v>0</v>
      </c>
      <c r="CB402" s="135">
        <v>0</v>
      </c>
      <c r="CC402" s="135">
        <v>0</v>
      </c>
      <c r="CD402" s="135">
        <v>0</v>
      </c>
      <c r="CE402" s="135">
        <v>0</v>
      </c>
      <c r="CF402" s="135">
        <v>0</v>
      </c>
      <c r="CG402" s="135">
        <v>0</v>
      </c>
      <c r="CH402" s="135">
        <v>0</v>
      </c>
      <c r="CI402" s="135">
        <v>0</v>
      </c>
      <c r="CJ402" s="135">
        <v>0</v>
      </c>
      <c r="CK402" s="135">
        <v>1</v>
      </c>
      <c r="CL402" s="135">
        <v>0</v>
      </c>
      <c r="CM402" s="135">
        <v>0</v>
      </c>
      <c r="CN402" s="135">
        <v>0</v>
      </c>
      <c r="CO402" s="135">
        <v>0</v>
      </c>
      <c r="CP402" s="135">
        <v>0</v>
      </c>
      <c r="CQ402" s="135">
        <v>0</v>
      </c>
      <c r="CR402" s="135">
        <v>0</v>
      </c>
      <c r="CS402" s="135">
        <v>0</v>
      </c>
      <c r="CT402" s="135">
        <v>0</v>
      </c>
      <c r="CU402" s="135">
        <v>0</v>
      </c>
      <c r="CV402" s="135">
        <v>0</v>
      </c>
      <c r="CW402" s="135">
        <v>1</v>
      </c>
      <c r="CX402" s="135"/>
    </row>
    <row r="403" spans="1:102" x14ac:dyDescent="0.35">
      <c r="A403" s="135">
        <v>402</v>
      </c>
      <c r="B403" s="135">
        <v>0</v>
      </c>
      <c r="C403" s="135">
        <v>0</v>
      </c>
      <c r="D403" s="135">
        <v>0</v>
      </c>
      <c r="E403" s="135">
        <v>0</v>
      </c>
      <c r="F403" s="135">
        <v>0</v>
      </c>
      <c r="G403" s="135">
        <v>0</v>
      </c>
      <c r="H403" s="135">
        <v>0</v>
      </c>
      <c r="I403" s="135">
        <v>0</v>
      </c>
      <c r="J403" s="135">
        <v>0</v>
      </c>
      <c r="K403" s="135">
        <v>0</v>
      </c>
      <c r="L403" s="135">
        <v>0</v>
      </c>
      <c r="M403" s="135">
        <v>0</v>
      </c>
      <c r="N403" s="135">
        <v>0</v>
      </c>
      <c r="O403" s="135">
        <v>0</v>
      </c>
      <c r="P403" s="135">
        <v>0</v>
      </c>
      <c r="Q403" s="135">
        <v>0</v>
      </c>
      <c r="R403" s="135">
        <v>0</v>
      </c>
      <c r="S403" s="135">
        <v>0</v>
      </c>
      <c r="T403" s="135">
        <v>0</v>
      </c>
      <c r="U403" s="135">
        <v>0</v>
      </c>
      <c r="V403" s="135">
        <v>0</v>
      </c>
      <c r="W403" s="135">
        <v>0</v>
      </c>
      <c r="X403" s="135">
        <v>1</v>
      </c>
      <c r="Y403" s="135">
        <v>0</v>
      </c>
      <c r="Z403" s="135">
        <v>0</v>
      </c>
      <c r="AA403" s="135">
        <v>0</v>
      </c>
      <c r="AB403" s="135">
        <v>0</v>
      </c>
      <c r="AC403" s="135">
        <v>0</v>
      </c>
      <c r="AD403" s="135">
        <v>0</v>
      </c>
      <c r="AE403" s="135">
        <v>0</v>
      </c>
      <c r="AF403" s="135">
        <v>0</v>
      </c>
      <c r="AG403" s="135">
        <v>0</v>
      </c>
      <c r="AH403" s="135">
        <v>0</v>
      </c>
      <c r="AI403" s="135">
        <v>0</v>
      </c>
      <c r="AJ403" s="135">
        <v>1</v>
      </c>
      <c r="AK403" s="135">
        <v>0</v>
      </c>
      <c r="AL403" s="135">
        <v>0</v>
      </c>
      <c r="AM403" s="135">
        <v>0</v>
      </c>
      <c r="AN403" s="135">
        <v>0</v>
      </c>
      <c r="AO403" s="135">
        <v>0</v>
      </c>
      <c r="AP403" s="135">
        <v>0</v>
      </c>
      <c r="AQ403" s="135">
        <v>0</v>
      </c>
      <c r="AR403" s="135">
        <v>0</v>
      </c>
      <c r="AS403" s="135">
        <v>0</v>
      </c>
      <c r="AT403" s="135">
        <v>0</v>
      </c>
      <c r="AU403" s="135">
        <v>0</v>
      </c>
      <c r="AV403" s="135">
        <v>0</v>
      </c>
      <c r="AW403" s="135">
        <v>1</v>
      </c>
      <c r="AX403" s="135">
        <v>1</v>
      </c>
      <c r="AY403" s="135">
        <v>0</v>
      </c>
      <c r="AZ403" s="135">
        <v>0</v>
      </c>
      <c r="BA403" s="135">
        <v>0</v>
      </c>
      <c r="BB403" s="135">
        <v>0</v>
      </c>
      <c r="BC403" s="135">
        <v>0</v>
      </c>
      <c r="BD403" s="135">
        <v>0</v>
      </c>
      <c r="BE403" s="135">
        <v>0</v>
      </c>
      <c r="BF403" s="135">
        <v>0</v>
      </c>
      <c r="BG403" s="135">
        <v>0</v>
      </c>
      <c r="BH403" s="135">
        <v>0</v>
      </c>
      <c r="BI403" s="135">
        <v>0</v>
      </c>
      <c r="BJ403" s="135">
        <v>0</v>
      </c>
      <c r="BK403" s="135">
        <v>0</v>
      </c>
      <c r="BL403" s="135">
        <v>0</v>
      </c>
      <c r="BM403" s="135">
        <v>0</v>
      </c>
      <c r="BN403" s="135">
        <v>1</v>
      </c>
      <c r="BO403" s="135">
        <v>0</v>
      </c>
      <c r="BP403" s="135">
        <v>0</v>
      </c>
      <c r="BQ403" s="135">
        <v>0</v>
      </c>
      <c r="BR403" s="135">
        <v>0</v>
      </c>
      <c r="BS403" s="135">
        <v>0</v>
      </c>
      <c r="BT403" s="135">
        <v>0</v>
      </c>
      <c r="BU403" s="135">
        <v>0</v>
      </c>
      <c r="BV403" s="135">
        <v>1</v>
      </c>
      <c r="BW403" s="135">
        <v>0</v>
      </c>
      <c r="BX403" s="135">
        <v>1</v>
      </c>
      <c r="BY403" s="135">
        <v>0</v>
      </c>
      <c r="BZ403" s="135">
        <v>0</v>
      </c>
      <c r="CA403" s="135">
        <v>0</v>
      </c>
      <c r="CB403" s="135">
        <v>0</v>
      </c>
      <c r="CC403" s="135">
        <v>0</v>
      </c>
      <c r="CD403" s="135">
        <v>0</v>
      </c>
      <c r="CE403" s="135">
        <v>0</v>
      </c>
      <c r="CF403" s="135">
        <v>1</v>
      </c>
      <c r="CG403" s="135">
        <v>1</v>
      </c>
      <c r="CH403" s="135">
        <v>0</v>
      </c>
      <c r="CI403" s="135">
        <v>0</v>
      </c>
      <c r="CJ403" s="135">
        <v>0</v>
      </c>
      <c r="CK403" s="135">
        <v>1</v>
      </c>
      <c r="CL403" s="135">
        <v>0</v>
      </c>
      <c r="CM403" s="135">
        <v>0</v>
      </c>
      <c r="CN403" s="135">
        <v>0</v>
      </c>
      <c r="CO403" s="135">
        <v>0</v>
      </c>
      <c r="CP403" s="135">
        <v>0</v>
      </c>
      <c r="CQ403" s="135">
        <v>0</v>
      </c>
      <c r="CR403" s="135">
        <v>0</v>
      </c>
      <c r="CS403" s="135">
        <v>0</v>
      </c>
      <c r="CT403" s="135">
        <v>0</v>
      </c>
      <c r="CU403" s="135">
        <v>0</v>
      </c>
      <c r="CV403" s="135">
        <v>0</v>
      </c>
      <c r="CW403" s="135">
        <v>0</v>
      </c>
      <c r="CX403" s="135"/>
    </row>
    <row r="404" spans="1:102" x14ac:dyDescent="0.35">
      <c r="A404" s="135">
        <v>403</v>
      </c>
      <c r="B404" s="135">
        <v>0</v>
      </c>
      <c r="C404" s="135">
        <v>0</v>
      </c>
      <c r="D404" s="135">
        <v>0</v>
      </c>
      <c r="E404" s="135">
        <v>0</v>
      </c>
      <c r="F404" s="135">
        <v>0</v>
      </c>
      <c r="G404" s="135">
        <v>0</v>
      </c>
      <c r="H404" s="135">
        <v>0</v>
      </c>
      <c r="I404" s="135">
        <v>0</v>
      </c>
      <c r="J404" s="135">
        <v>0</v>
      </c>
      <c r="K404" s="135">
        <v>0</v>
      </c>
      <c r="L404" s="135">
        <v>1</v>
      </c>
      <c r="M404" s="135">
        <v>0</v>
      </c>
      <c r="N404" s="135">
        <v>0</v>
      </c>
      <c r="O404" s="135">
        <v>0</v>
      </c>
      <c r="P404" s="135">
        <v>0</v>
      </c>
      <c r="Q404" s="135">
        <v>0</v>
      </c>
      <c r="R404" s="135">
        <v>0</v>
      </c>
      <c r="S404" s="135">
        <v>0</v>
      </c>
      <c r="T404" s="135">
        <v>0</v>
      </c>
      <c r="U404" s="135">
        <v>0</v>
      </c>
      <c r="V404" s="135">
        <v>0</v>
      </c>
      <c r="W404" s="135">
        <v>0</v>
      </c>
      <c r="X404" s="135">
        <v>0</v>
      </c>
      <c r="Y404" s="135">
        <v>0</v>
      </c>
      <c r="Z404" s="135">
        <v>0</v>
      </c>
      <c r="AA404" s="135">
        <v>0</v>
      </c>
      <c r="AB404" s="135">
        <v>0</v>
      </c>
      <c r="AC404" s="135">
        <v>0</v>
      </c>
      <c r="AD404" s="135">
        <v>0</v>
      </c>
      <c r="AE404" s="135">
        <v>0</v>
      </c>
      <c r="AF404" s="135">
        <v>0</v>
      </c>
      <c r="AG404" s="135">
        <v>0</v>
      </c>
      <c r="AH404" s="135">
        <v>1</v>
      </c>
      <c r="AI404" s="135">
        <v>0</v>
      </c>
      <c r="AJ404" s="135">
        <v>0</v>
      </c>
      <c r="AK404" s="135">
        <v>0</v>
      </c>
      <c r="AL404" s="135">
        <v>1</v>
      </c>
      <c r="AM404" s="135">
        <v>0</v>
      </c>
      <c r="AN404" s="135">
        <v>1</v>
      </c>
      <c r="AO404" s="135">
        <v>0</v>
      </c>
      <c r="AP404" s="135">
        <v>0</v>
      </c>
      <c r="AQ404" s="135">
        <v>0</v>
      </c>
      <c r="AR404" s="135">
        <v>0</v>
      </c>
      <c r="AS404" s="135">
        <v>0</v>
      </c>
      <c r="AT404" s="135">
        <v>0</v>
      </c>
      <c r="AU404" s="135">
        <v>0</v>
      </c>
      <c r="AV404" s="135">
        <v>0</v>
      </c>
      <c r="AW404" s="135">
        <v>0</v>
      </c>
      <c r="AX404" s="135">
        <v>0</v>
      </c>
      <c r="AY404" s="135">
        <v>0</v>
      </c>
      <c r="AZ404" s="135">
        <v>1</v>
      </c>
      <c r="BA404" s="135">
        <v>0</v>
      </c>
      <c r="BB404" s="135">
        <v>0</v>
      </c>
      <c r="BC404" s="135">
        <v>1</v>
      </c>
      <c r="BD404" s="135">
        <v>0</v>
      </c>
      <c r="BE404" s="135">
        <v>0</v>
      </c>
      <c r="BF404" s="135">
        <v>0</v>
      </c>
      <c r="BG404" s="135">
        <v>1</v>
      </c>
      <c r="BH404" s="135">
        <v>0</v>
      </c>
      <c r="BI404" s="135">
        <v>0</v>
      </c>
      <c r="BJ404" s="135">
        <v>0</v>
      </c>
      <c r="BK404" s="135">
        <v>0</v>
      </c>
      <c r="BL404" s="135">
        <v>1</v>
      </c>
      <c r="BM404" s="135">
        <v>0</v>
      </c>
      <c r="BN404" s="135">
        <v>0</v>
      </c>
      <c r="BO404" s="135">
        <v>0</v>
      </c>
      <c r="BP404" s="135">
        <v>0</v>
      </c>
      <c r="BQ404" s="135">
        <v>0</v>
      </c>
      <c r="BR404" s="135">
        <v>0</v>
      </c>
      <c r="BS404" s="135">
        <v>0</v>
      </c>
      <c r="BT404" s="135">
        <v>0</v>
      </c>
      <c r="BU404" s="135">
        <v>0</v>
      </c>
      <c r="BV404" s="135">
        <v>0</v>
      </c>
      <c r="BW404" s="135">
        <v>0</v>
      </c>
      <c r="BX404" s="135">
        <v>0</v>
      </c>
      <c r="BY404" s="135">
        <v>0</v>
      </c>
      <c r="BZ404" s="135">
        <v>0</v>
      </c>
      <c r="CA404" s="135">
        <v>0</v>
      </c>
      <c r="CB404" s="135">
        <v>0</v>
      </c>
      <c r="CC404" s="135">
        <v>0</v>
      </c>
      <c r="CD404" s="135">
        <v>0</v>
      </c>
      <c r="CE404" s="135">
        <v>0</v>
      </c>
      <c r="CF404" s="135">
        <v>0</v>
      </c>
      <c r="CG404" s="135">
        <v>0</v>
      </c>
      <c r="CH404" s="135">
        <v>0</v>
      </c>
      <c r="CI404" s="135">
        <v>1</v>
      </c>
      <c r="CJ404" s="135">
        <v>0</v>
      </c>
      <c r="CK404" s="135">
        <v>0</v>
      </c>
      <c r="CL404" s="135">
        <v>0</v>
      </c>
      <c r="CM404" s="135">
        <v>0</v>
      </c>
      <c r="CN404" s="135">
        <v>0</v>
      </c>
      <c r="CO404" s="135">
        <v>0</v>
      </c>
      <c r="CP404" s="135">
        <v>0</v>
      </c>
      <c r="CQ404" s="135">
        <v>0</v>
      </c>
      <c r="CR404" s="135">
        <v>0</v>
      </c>
      <c r="CS404" s="135">
        <v>1</v>
      </c>
      <c r="CT404" s="135">
        <v>0</v>
      </c>
      <c r="CU404" s="135">
        <v>0</v>
      </c>
      <c r="CV404" s="135">
        <v>0</v>
      </c>
      <c r="CW404" s="135">
        <v>0</v>
      </c>
      <c r="CX404" s="135"/>
    </row>
    <row r="405" spans="1:102" x14ac:dyDescent="0.35">
      <c r="A405" s="135">
        <v>404</v>
      </c>
      <c r="B405" s="135">
        <v>0</v>
      </c>
      <c r="C405" s="135">
        <v>0</v>
      </c>
      <c r="D405" s="135">
        <v>0</v>
      </c>
      <c r="E405" s="135">
        <v>0</v>
      </c>
      <c r="F405" s="135">
        <v>0</v>
      </c>
      <c r="G405" s="135">
        <v>1</v>
      </c>
      <c r="H405" s="135">
        <v>1</v>
      </c>
      <c r="I405" s="135">
        <v>0</v>
      </c>
      <c r="J405" s="135">
        <v>1</v>
      </c>
      <c r="K405" s="135">
        <v>1</v>
      </c>
      <c r="L405" s="135">
        <v>0</v>
      </c>
      <c r="M405" s="135">
        <v>0</v>
      </c>
      <c r="N405" s="135">
        <v>0</v>
      </c>
      <c r="O405" s="135">
        <v>0</v>
      </c>
      <c r="P405" s="135">
        <v>0</v>
      </c>
      <c r="Q405" s="135">
        <v>0</v>
      </c>
      <c r="R405" s="135">
        <v>0</v>
      </c>
      <c r="S405" s="135">
        <v>0</v>
      </c>
      <c r="T405" s="135">
        <v>0</v>
      </c>
      <c r="U405" s="135">
        <v>0</v>
      </c>
      <c r="V405" s="135">
        <v>1</v>
      </c>
      <c r="W405" s="135">
        <v>0</v>
      </c>
      <c r="X405" s="135">
        <v>0</v>
      </c>
      <c r="Y405" s="135">
        <v>0</v>
      </c>
      <c r="Z405" s="135">
        <v>1</v>
      </c>
      <c r="AA405" s="135">
        <v>0</v>
      </c>
      <c r="AB405" s="135">
        <v>0</v>
      </c>
      <c r="AC405" s="135">
        <v>0</v>
      </c>
      <c r="AD405" s="135">
        <v>0</v>
      </c>
      <c r="AE405" s="135">
        <v>0</v>
      </c>
      <c r="AF405" s="135">
        <v>1</v>
      </c>
      <c r="AG405" s="135">
        <v>0</v>
      </c>
      <c r="AH405" s="135">
        <v>0</v>
      </c>
      <c r="AI405" s="135">
        <v>0</v>
      </c>
      <c r="AJ405" s="135">
        <v>0</v>
      </c>
      <c r="AK405" s="135">
        <v>0</v>
      </c>
      <c r="AL405" s="135">
        <v>1</v>
      </c>
      <c r="AM405" s="135">
        <v>0</v>
      </c>
      <c r="AN405" s="135">
        <v>0</v>
      </c>
      <c r="AO405" s="135">
        <v>1</v>
      </c>
      <c r="AP405" s="135">
        <v>0</v>
      </c>
      <c r="AQ405" s="135">
        <v>0</v>
      </c>
      <c r="AR405" s="135">
        <v>0</v>
      </c>
      <c r="AS405" s="135">
        <v>0</v>
      </c>
      <c r="AT405" s="135">
        <v>0</v>
      </c>
      <c r="AU405" s="135">
        <v>0</v>
      </c>
      <c r="AV405" s="135">
        <v>0</v>
      </c>
      <c r="AW405" s="135">
        <v>1</v>
      </c>
      <c r="AX405" s="135">
        <v>1</v>
      </c>
      <c r="AY405" s="135">
        <v>0</v>
      </c>
      <c r="AZ405" s="135">
        <v>0</v>
      </c>
      <c r="BA405" s="135">
        <v>0</v>
      </c>
      <c r="BB405" s="135">
        <v>0</v>
      </c>
      <c r="BC405" s="135">
        <v>0</v>
      </c>
      <c r="BD405" s="135">
        <v>0</v>
      </c>
      <c r="BE405" s="135">
        <v>0</v>
      </c>
      <c r="BF405" s="135">
        <v>0</v>
      </c>
      <c r="BG405" s="135">
        <v>0</v>
      </c>
      <c r="BH405" s="135">
        <v>1</v>
      </c>
      <c r="BI405" s="135">
        <v>0</v>
      </c>
      <c r="BJ405" s="135">
        <v>0</v>
      </c>
      <c r="BK405" s="135">
        <v>0</v>
      </c>
      <c r="BL405" s="135">
        <v>0</v>
      </c>
      <c r="BM405" s="135">
        <v>0</v>
      </c>
      <c r="BN405" s="135">
        <v>0</v>
      </c>
      <c r="BO405" s="135">
        <v>1</v>
      </c>
      <c r="BP405" s="135">
        <v>0</v>
      </c>
      <c r="BQ405" s="135">
        <v>0</v>
      </c>
      <c r="BR405" s="135">
        <v>0</v>
      </c>
      <c r="BS405" s="135">
        <v>0</v>
      </c>
      <c r="BT405" s="135">
        <v>0</v>
      </c>
      <c r="BU405" s="135">
        <v>0</v>
      </c>
      <c r="BV405" s="135">
        <v>0</v>
      </c>
      <c r="BW405" s="135">
        <v>0</v>
      </c>
      <c r="BX405" s="135">
        <v>1</v>
      </c>
      <c r="BY405" s="135">
        <v>0</v>
      </c>
      <c r="BZ405" s="135">
        <v>0</v>
      </c>
      <c r="CA405" s="135">
        <v>1</v>
      </c>
      <c r="CB405" s="135">
        <v>0</v>
      </c>
      <c r="CC405" s="135">
        <v>0</v>
      </c>
      <c r="CD405" s="135">
        <v>0</v>
      </c>
      <c r="CE405" s="135">
        <v>0</v>
      </c>
      <c r="CF405" s="135">
        <v>1</v>
      </c>
      <c r="CG405" s="135">
        <v>0</v>
      </c>
      <c r="CH405" s="135">
        <v>1</v>
      </c>
      <c r="CI405" s="135">
        <v>0</v>
      </c>
      <c r="CJ405" s="135">
        <v>0</v>
      </c>
      <c r="CK405" s="135">
        <v>0</v>
      </c>
      <c r="CL405" s="135">
        <v>0</v>
      </c>
      <c r="CM405" s="135">
        <v>1</v>
      </c>
      <c r="CN405" s="135">
        <v>0</v>
      </c>
      <c r="CO405" s="135">
        <v>0</v>
      </c>
      <c r="CP405" s="135">
        <v>1</v>
      </c>
      <c r="CQ405" s="135">
        <v>0</v>
      </c>
      <c r="CR405" s="135">
        <v>0</v>
      </c>
      <c r="CS405" s="135">
        <v>0</v>
      </c>
      <c r="CT405" s="135">
        <v>0</v>
      </c>
      <c r="CU405" s="135">
        <v>0</v>
      </c>
      <c r="CV405" s="135">
        <v>1</v>
      </c>
      <c r="CW405" s="135">
        <v>0</v>
      </c>
      <c r="CX405" s="135"/>
    </row>
    <row r="406" spans="1:102" x14ac:dyDescent="0.35">
      <c r="A406" s="135">
        <v>405</v>
      </c>
      <c r="B406" s="135">
        <v>0</v>
      </c>
      <c r="C406" s="135">
        <v>0</v>
      </c>
      <c r="D406" s="135">
        <v>0</v>
      </c>
      <c r="E406" s="135">
        <v>0</v>
      </c>
      <c r="F406" s="135">
        <v>0</v>
      </c>
      <c r="G406" s="135">
        <v>0</v>
      </c>
      <c r="H406" s="135">
        <v>0</v>
      </c>
      <c r="I406" s="135">
        <v>0</v>
      </c>
      <c r="J406" s="135">
        <v>0</v>
      </c>
      <c r="K406" s="135">
        <v>0</v>
      </c>
      <c r="L406" s="135">
        <v>0</v>
      </c>
      <c r="M406" s="135">
        <v>0</v>
      </c>
      <c r="N406" s="135">
        <v>1</v>
      </c>
      <c r="O406" s="135">
        <v>0</v>
      </c>
      <c r="P406" s="135">
        <v>0</v>
      </c>
      <c r="Q406" s="135">
        <v>0</v>
      </c>
      <c r="R406" s="135">
        <v>0</v>
      </c>
      <c r="S406" s="135">
        <v>1</v>
      </c>
      <c r="T406" s="135">
        <v>0</v>
      </c>
      <c r="U406" s="135">
        <v>0</v>
      </c>
      <c r="V406" s="135">
        <v>0</v>
      </c>
      <c r="W406" s="135">
        <v>0</v>
      </c>
      <c r="X406" s="135">
        <v>0</v>
      </c>
      <c r="Y406" s="135">
        <v>1</v>
      </c>
      <c r="Z406" s="135">
        <v>0</v>
      </c>
      <c r="AA406" s="135">
        <v>0</v>
      </c>
      <c r="AB406" s="135">
        <v>0</v>
      </c>
      <c r="AC406" s="135">
        <v>0</v>
      </c>
      <c r="AD406" s="135">
        <v>0</v>
      </c>
      <c r="AE406" s="135">
        <v>0</v>
      </c>
      <c r="AF406" s="135">
        <v>0</v>
      </c>
      <c r="AG406" s="135">
        <v>1</v>
      </c>
      <c r="AH406" s="135">
        <v>1</v>
      </c>
      <c r="AI406" s="135">
        <v>0</v>
      </c>
      <c r="AJ406" s="135">
        <v>0</v>
      </c>
      <c r="AK406" s="135">
        <v>0</v>
      </c>
      <c r="AL406" s="135">
        <v>0</v>
      </c>
      <c r="AM406" s="135">
        <v>0</v>
      </c>
      <c r="AN406" s="135">
        <v>0</v>
      </c>
      <c r="AO406" s="135">
        <v>0</v>
      </c>
      <c r="AP406" s="135">
        <v>0</v>
      </c>
      <c r="AQ406" s="135">
        <v>0</v>
      </c>
      <c r="AR406" s="135">
        <v>0</v>
      </c>
      <c r="AS406" s="135">
        <v>1</v>
      </c>
      <c r="AT406" s="135">
        <v>0</v>
      </c>
      <c r="AU406" s="135">
        <v>0</v>
      </c>
      <c r="AV406" s="135">
        <v>0</v>
      </c>
      <c r="AW406" s="135">
        <v>0</v>
      </c>
      <c r="AX406" s="135">
        <v>0</v>
      </c>
      <c r="AY406" s="135">
        <v>1</v>
      </c>
      <c r="AZ406" s="135">
        <v>0</v>
      </c>
      <c r="BA406" s="135">
        <v>0</v>
      </c>
      <c r="BB406" s="135">
        <v>1</v>
      </c>
      <c r="BC406" s="135">
        <v>2</v>
      </c>
      <c r="BD406" s="135">
        <v>0</v>
      </c>
      <c r="BE406" s="135">
        <v>0</v>
      </c>
      <c r="BF406" s="135">
        <v>1</v>
      </c>
      <c r="BG406" s="135">
        <v>0</v>
      </c>
      <c r="BH406" s="135">
        <v>0</v>
      </c>
      <c r="BI406" s="135">
        <v>0</v>
      </c>
      <c r="BJ406" s="135">
        <v>0</v>
      </c>
      <c r="BK406" s="135">
        <v>0</v>
      </c>
      <c r="BL406" s="135">
        <v>0</v>
      </c>
      <c r="BM406" s="135">
        <v>1</v>
      </c>
      <c r="BN406" s="135">
        <v>0</v>
      </c>
      <c r="BO406" s="135">
        <v>1</v>
      </c>
      <c r="BP406" s="135">
        <v>1</v>
      </c>
      <c r="BQ406" s="135">
        <v>1</v>
      </c>
      <c r="BR406" s="135">
        <v>0</v>
      </c>
      <c r="BS406" s="135">
        <v>0</v>
      </c>
      <c r="BT406" s="135">
        <v>0</v>
      </c>
      <c r="BU406" s="135">
        <v>0</v>
      </c>
      <c r="BV406" s="135">
        <v>0</v>
      </c>
      <c r="BW406" s="135">
        <v>0</v>
      </c>
      <c r="BX406" s="135">
        <v>0</v>
      </c>
      <c r="BY406" s="135">
        <v>0</v>
      </c>
      <c r="BZ406" s="135">
        <v>0</v>
      </c>
      <c r="CA406" s="135">
        <v>0</v>
      </c>
      <c r="CB406" s="135">
        <v>0</v>
      </c>
      <c r="CC406" s="135">
        <v>0</v>
      </c>
      <c r="CD406" s="135">
        <v>0</v>
      </c>
      <c r="CE406" s="135">
        <v>0</v>
      </c>
      <c r="CF406" s="135">
        <v>1</v>
      </c>
      <c r="CG406" s="135">
        <v>0</v>
      </c>
      <c r="CH406" s="135">
        <v>0</v>
      </c>
      <c r="CI406" s="135">
        <v>0</v>
      </c>
      <c r="CJ406" s="135">
        <v>0</v>
      </c>
      <c r="CK406" s="135">
        <v>1</v>
      </c>
      <c r="CL406" s="135">
        <v>0</v>
      </c>
      <c r="CM406" s="135">
        <v>0</v>
      </c>
      <c r="CN406" s="135">
        <v>0</v>
      </c>
      <c r="CO406" s="135">
        <v>0</v>
      </c>
      <c r="CP406" s="135">
        <v>0</v>
      </c>
      <c r="CQ406" s="135">
        <v>0</v>
      </c>
      <c r="CR406" s="135">
        <v>0</v>
      </c>
      <c r="CS406" s="135">
        <v>0</v>
      </c>
      <c r="CT406" s="135">
        <v>0</v>
      </c>
      <c r="CU406" s="135">
        <v>0</v>
      </c>
      <c r="CV406" s="135">
        <v>1</v>
      </c>
      <c r="CW406" s="135">
        <v>0</v>
      </c>
      <c r="CX406" s="135"/>
    </row>
    <row r="407" spans="1:102" x14ac:dyDescent="0.35">
      <c r="A407" s="135">
        <v>406</v>
      </c>
      <c r="B407" s="135">
        <v>0</v>
      </c>
      <c r="C407" s="135">
        <v>0</v>
      </c>
      <c r="D407" s="135">
        <v>0</v>
      </c>
      <c r="E407" s="135">
        <v>0</v>
      </c>
      <c r="F407" s="135">
        <v>0</v>
      </c>
      <c r="G407" s="135">
        <v>0</v>
      </c>
      <c r="H407" s="135">
        <v>0</v>
      </c>
      <c r="I407" s="135">
        <v>1</v>
      </c>
      <c r="J407" s="135">
        <v>0</v>
      </c>
      <c r="K407" s="135">
        <v>0</v>
      </c>
      <c r="L407" s="135">
        <v>0</v>
      </c>
      <c r="M407" s="135">
        <v>0</v>
      </c>
      <c r="N407" s="135">
        <v>0</v>
      </c>
      <c r="O407" s="135">
        <v>0</v>
      </c>
      <c r="P407" s="135">
        <v>0</v>
      </c>
      <c r="Q407" s="135">
        <v>0</v>
      </c>
      <c r="R407" s="135">
        <v>0</v>
      </c>
      <c r="S407" s="135">
        <v>1</v>
      </c>
      <c r="T407" s="135">
        <v>0</v>
      </c>
      <c r="U407" s="135">
        <v>0</v>
      </c>
      <c r="V407" s="135">
        <v>0</v>
      </c>
      <c r="W407" s="135">
        <v>0</v>
      </c>
      <c r="X407" s="135">
        <v>0</v>
      </c>
      <c r="Y407" s="135">
        <v>0</v>
      </c>
      <c r="Z407" s="135">
        <v>0</v>
      </c>
      <c r="AA407" s="135">
        <v>1</v>
      </c>
      <c r="AB407" s="135">
        <v>0</v>
      </c>
      <c r="AC407" s="135">
        <v>1</v>
      </c>
      <c r="AD407" s="135">
        <v>1</v>
      </c>
      <c r="AE407" s="135">
        <v>0</v>
      </c>
      <c r="AF407" s="135">
        <v>0</v>
      </c>
      <c r="AG407" s="135">
        <v>0</v>
      </c>
      <c r="AH407" s="135">
        <v>0</v>
      </c>
      <c r="AI407" s="135">
        <v>0</v>
      </c>
      <c r="AJ407" s="135">
        <v>0</v>
      </c>
      <c r="AK407" s="135">
        <v>0</v>
      </c>
      <c r="AL407" s="135">
        <v>0</v>
      </c>
      <c r="AM407" s="135">
        <v>0</v>
      </c>
      <c r="AN407" s="135">
        <v>0</v>
      </c>
      <c r="AO407" s="135">
        <v>0</v>
      </c>
      <c r="AP407" s="135">
        <v>1</v>
      </c>
      <c r="AQ407" s="135">
        <v>0</v>
      </c>
      <c r="AR407" s="135">
        <v>0</v>
      </c>
      <c r="AS407" s="135">
        <v>0</v>
      </c>
      <c r="AT407" s="135">
        <v>0</v>
      </c>
      <c r="AU407" s="135">
        <v>1</v>
      </c>
      <c r="AV407" s="135">
        <v>0</v>
      </c>
      <c r="AW407" s="135">
        <v>0</v>
      </c>
      <c r="AX407" s="135">
        <v>0</v>
      </c>
      <c r="AY407" s="135">
        <v>0</v>
      </c>
      <c r="AZ407" s="135">
        <v>0</v>
      </c>
      <c r="BA407" s="135">
        <v>1</v>
      </c>
      <c r="BB407" s="135">
        <v>0</v>
      </c>
      <c r="BC407" s="135">
        <v>0</v>
      </c>
      <c r="BD407" s="135">
        <v>1</v>
      </c>
      <c r="BE407" s="135">
        <v>0</v>
      </c>
      <c r="BF407" s="135">
        <v>0</v>
      </c>
      <c r="BG407" s="135">
        <v>0</v>
      </c>
      <c r="BH407" s="135">
        <v>0</v>
      </c>
      <c r="BI407" s="135">
        <v>0</v>
      </c>
      <c r="BJ407" s="135">
        <v>1</v>
      </c>
      <c r="BK407" s="135">
        <v>0</v>
      </c>
      <c r="BL407" s="135">
        <v>0</v>
      </c>
      <c r="BM407" s="135">
        <v>0</v>
      </c>
      <c r="BN407" s="135">
        <v>0</v>
      </c>
      <c r="BO407" s="135">
        <v>0</v>
      </c>
      <c r="BP407" s="135">
        <v>0</v>
      </c>
      <c r="BQ407" s="135">
        <v>0</v>
      </c>
      <c r="BR407" s="135">
        <v>1</v>
      </c>
      <c r="BS407" s="135">
        <v>0</v>
      </c>
      <c r="BT407" s="135">
        <v>0</v>
      </c>
      <c r="BU407" s="135">
        <v>0</v>
      </c>
      <c r="BV407" s="135">
        <v>0</v>
      </c>
      <c r="BW407" s="135">
        <v>0</v>
      </c>
      <c r="BX407" s="135">
        <v>0</v>
      </c>
      <c r="BY407" s="135">
        <v>0</v>
      </c>
      <c r="BZ407" s="135">
        <v>1</v>
      </c>
      <c r="CA407" s="135">
        <v>0</v>
      </c>
      <c r="CB407" s="135">
        <v>0</v>
      </c>
      <c r="CC407" s="135">
        <v>0</v>
      </c>
      <c r="CD407" s="135">
        <v>0</v>
      </c>
      <c r="CE407" s="135">
        <v>0</v>
      </c>
      <c r="CF407" s="135">
        <v>0</v>
      </c>
      <c r="CG407" s="135">
        <v>1</v>
      </c>
      <c r="CH407" s="135">
        <v>0</v>
      </c>
      <c r="CI407" s="135">
        <v>0</v>
      </c>
      <c r="CJ407" s="135">
        <v>0</v>
      </c>
      <c r="CK407" s="135">
        <v>0</v>
      </c>
      <c r="CL407" s="135">
        <v>0</v>
      </c>
      <c r="CM407" s="135">
        <v>0</v>
      </c>
      <c r="CN407" s="135">
        <v>0</v>
      </c>
      <c r="CO407" s="135">
        <v>0</v>
      </c>
      <c r="CP407" s="135">
        <v>0</v>
      </c>
      <c r="CQ407" s="135">
        <v>0</v>
      </c>
      <c r="CR407" s="135">
        <v>0</v>
      </c>
      <c r="CS407" s="135">
        <v>0</v>
      </c>
      <c r="CT407" s="135">
        <v>1</v>
      </c>
      <c r="CU407" s="135">
        <v>0</v>
      </c>
      <c r="CV407" s="135">
        <v>0</v>
      </c>
      <c r="CW407" s="135">
        <v>1</v>
      </c>
      <c r="CX407" s="135"/>
    </row>
    <row r="408" spans="1:102" x14ac:dyDescent="0.35">
      <c r="A408" s="135">
        <v>407</v>
      </c>
      <c r="B408" s="135">
        <v>1</v>
      </c>
      <c r="C408" s="135">
        <v>0</v>
      </c>
      <c r="D408" s="135">
        <v>1</v>
      </c>
      <c r="E408" s="135">
        <v>0</v>
      </c>
      <c r="F408" s="135">
        <v>1</v>
      </c>
      <c r="G408" s="135">
        <v>0</v>
      </c>
      <c r="H408" s="135">
        <v>1</v>
      </c>
      <c r="I408" s="135">
        <v>0</v>
      </c>
      <c r="J408" s="135">
        <v>0</v>
      </c>
      <c r="K408" s="135">
        <v>0</v>
      </c>
      <c r="L408" s="135">
        <v>0</v>
      </c>
      <c r="M408" s="135">
        <v>0</v>
      </c>
      <c r="N408" s="135">
        <v>0</v>
      </c>
      <c r="O408" s="135">
        <v>1</v>
      </c>
      <c r="P408" s="135">
        <v>0</v>
      </c>
      <c r="Q408" s="135">
        <v>0</v>
      </c>
      <c r="R408" s="135">
        <v>0</v>
      </c>
      <c r="S408" s="135">
        <v>0</v>
      </c>
      <c r="T408" s="135">
        <v>0</v>
      </c>
      <c r="U408" s="135">
        <v>0</v>
      </c>
      <c r="V408" s="135">
        <v>0</v>
      </c>
      <c r="W408" s="135">
        <v>1</v>
      </c>
      <c r="X408" s="135">
        <v>0</v>
      </c>
      <c r="Y408" s="135">
        <v>0</v>
      </c>
      <c r="Z408" s="135">
        <v>0</v>
      </c>
      <c r="AA408" s="135">
        <v>0</v>
      </c>
      <c r="AB408" s="135">
        <v>0</v>
      </c>
      <c r="AC408" s="135">
        <v>0</v>
      </c>
      <c r="AD408" s="135">
        <v>0</v>
      </c>
      <c r="AE408" s="135">
        <v>1</v>
      </c>
      <c r="AF408" s="135">
        <v>0</v>
      </c>
      <c r="AG408" s="135">
        <v>0</v>
      </c>
      <c r="AH408" s="135">
        <v>0</v>
      </c>
      <c r="AI408" s="135">
        <v>0</v>
      </c>
      <c r="AJ408" s="135">
        <v>0</v>
      </c>
      <c r="AK408" s="135">
        <v>1</v>
      </c>
      <c r="AL408" s="135">
        <v>0</v>
      </c>
      <c r="AM408" s="135">
        <v>1</v>
      </c>
      <c r="AN408" s="135">
        <v>1</v>
      </c>
      <c r="AO408" s="135">
        <v>0</v>
      </c>
      <c r="AP408" s="135">
        <v>0</v>
      </c>
      <c r="AQ408" s="135">
        <v>0</v>
      </c>
      <c r="AR408" s="135">
        <v>0</v>
      </c>
      <c r="AS408" s="135">
        <v>0</v>
      </c>
      <c r="AT408" s="135">
        <v>0</v>
      </c>
      <c r="AU408" s="135">
        <v>1</v>
      </c>
      <c r="AV408" s="135">
        <v>1</v>
      </c>
      <c r="AW408" s="135">
        <v>0</v>
      </c>
      <c r="AX408" s="135">
        <v>0</v>
      </c>
      <c r="AY408" s="135">
        <v>0</v>
      </c>
      <c r="AZ408" s="135">
        <v>0</v>
      </c>
      <c r="BA408" s="135">
        <v>0</v>
      </c>
      <c r="BB408" s="135">
        <v>1</v>
      </c>
      <c r="BC408" s="135">
        <v>0</v>
      </c>
      <c r="BD408" s="135">
        <v>0</v>
      </c>
      <c r="BE408" s="135">
        <v>0</v>
      </c>
      <c r="BF408" s="135">
        <v>0</v>
      </c>
      <c r="BG408" s="135">
        <v>0</v>
      </c>
      <c r="BH408" s="135">
        <v>0</v>
      </c>
      <c r="BI408" s="135">
        <v>1</v>
      </c>
      <c r="BJ408" s="135">
        <v>0</v>
      </c>
      <c r="BK408" s="135">
        <v>0</v>
      </c>
      <c r="BL408" s="135">
        <v>0</v>
      </c>
      <c r="BM408" s="135">
        <v>0</v>
      </c>
      <c r="BN408" s="135">
        <v>0</v>
      </c>
      <c r="BO408" s="135">
        <v>0</v>
      </c>
      <c r="BP408" s="135">
        <v>0</v>
      </c>
      <c r="BQ408" s="135">
        <v>0</v>
      </c>
      <c r="BR408" s="135">
        <v>0</v>
      </c>
      <c r="BS408" s="135">
        <v>0</v>
      </c>
      <c r="BT408" s="135">
        <v>0</v>
      </c>
      <c r="BU408" s="135">
        <v>0</v>
      </c>
      <c r="BV408" s="135">
        <v>0</v>
      </c>
      <c r="BW408" s="135">
        <v>0</v>
      </c>
      <c r="BX408" s="135">
        <v>1</v>
      </c>
      <c r="BY408" s="135">
        <v>0</v>
      </c>
      <c r="BZ408" s="135">
        <v>0</v>
      </c>
      <c r="CA408" s="135">
        <v>0</v>
      </c>
      <c r="CB408" s="135">
        <v>0</v>
      </c>
      <c r="CC408" s="135">
        <v>0</v>
      </c>
      <c r="CD408" s="135">
        <v>0</v>
      </c>
      <c r="CE408" s="135">
        <v>0</v>
      </c>
      <c r="CF408" s="135">
        <v>0</v>
      </c>
      <c r="CG408" s="135">
        <v>0</v>
      </c>
      <c r="CH408" s="135">
        <v>0</v>
      </c>
      <c r="CI408" s="135">
        <v>1</v>
      </c>
      <c r="CJ408" s="135">
        <v>0</v>
      </c>
      <c r="CK408" s="135">
        <v>0</v>
      </c>
      <c r="CL408" s="135">
        <v>0</v>
      </c>
      <c r="CM408" s="135">
        <v>0</v>
      </c>
      <c r="CN408" s="135">
        <v>0</v>
      </c>
      <c r="CO408" s="135">
        <v>0</v>
      </c>
      <c r="CP408" s="135">
        <v>0</v>
      </c>
      <c r="CQ408" s="135">
        <v>0</v>
      </c>
      <c r="CR408" s="135">
        <v>0</v>
      </c>
      <c r="CS408" s="135">
        <v>0</v>
      </c>
      <c r="CT408" s="135">
        <v>0</v>
      </c>
      <c r="CU408" s="135">
        <v>1</v>
      </c>
      <c r="CV408" s="135">
        <v>0</v>
      </c>
      <c r="CW408" s="135">
        <v>0</v>
      </c>
      <c r="CX408" s="135"/>
    </row>
    <row r="409" spans="1:102" x14ac:dyDescent="0.35">
      <c r="A409" s="135">
        <v>408</v>
      </c>
      <c r="B409" s="135">
        <v>0</v>
      </c>
      <c r="C409" s="135">
        <v>0</v>
      </c>
      <c r="D409" s="135">
        <v>0</v>
      </c>
      <c r="E409" s="135">
        <v>0</v>
      </c>
      <c r="F409" s="135">
        <v>1</v>
      </c>
      <c r="G409" s="135">
        <v>0</v>
      </c>
      <c r="H409" s="135">
        <v>0</v>
      </c>
      <c r="I409" s="135">
        <v>0</v>
      </c>
      <c r="J409" s="135">
        <v>0</v>
      </c>
      <c r="K409" s="135">
        <v>0</v>
      </c>
      <c r="L409" s="135">
        <v>0</v>
      </c>
      <c r="M409" s="135">
        <v>0</v>
      </c>
      <c r="N409" s="135">
        <v>0</v>
      </c>
      <c r="O409" s="135">
        <v>0</v>
      </c>
      <c r="P409" s="135">
        <v>1</v>
      </c>
      <c r="Q409" s="135">
        <v>0</v>
      </c>
      <c r="R409" s="135">
        <v>0</v>
      </c>
      <c r="S409" s="135">
        <v>0</v>
      </c>
      <c r="T409" s="135">
        <v>1</v>
      </c>
      <c r="U409" s="135">
        <v>0</v>
      </c>
      <c r="V409" s="135">
        <v>0</v>
      </c>
      <c r="W409" s="135">
        <v>1</v>
      </c>
      <c r="X409" s="135">
        <v>1</v>
      </c>
      <c r="Y409" s="135">
        <v>0</v>
      </c>
      <c r="Z409" s="135">
        <v>1</v>
      </c>
      <c r="AA409" s="135">
        <v>1</v>
      </c>
      <c r="AB409" s="135">
        <v>0</v>
      </c>
      <c r="AC409" s="135">
        <v>0</v>
      </c>
      <c r="AD409" s="135">
        <v>1</v>
      </c>
      <c r="AE409" s="135">
        <v>0</v>
      </c>
      <c r="AF409" s="135">
        <v>0</v>
      </c>
      <c r="AG409" s="135">
        <v>0</v>
      </c>
      <c r="AH409" s="135">
        <v>0</v>
      </c>
      <c r="AI409" s="135">
        <v>0</v>
      </c>
      <c r="AJ409" s="135">
        <v>0</v>
      </c>
      <c r="AK409" s="135">
        <v>1</v>
      </c>
      <c r="AL409" s="135">
        <v>0</v>
      </c>
      <c r="AM409" s="135">
        <v>0</v>
      </c>
      <c r="AN409" s="135">
        <v>0</v>
      </c>
      <c r="AO409" s="135">
        <v>0</v>
      </c>
      <c r="AP409" s="135">
        <v>0</v>
      </c>
      <c r="AQ409" s="135">
        <v>0</v>
      </c>
      <c r="AR409" s="135">
        <v>0</v>
      </c>
      <c r="AS409" s="135">
        <v>0</v>
      </c>
      <c r="AT409" s="135">
        <v>0</v>
      </c>
      <c r="AU409" s="135">
        <v>0</v>
      </c>
      <c r="AV409" s="135">
        <v>0</v>
      </c>
      <c r="AW409" s="135">
        <v>0</v>
      </c>
      <c r="AX409" s="135">
        <v>0</v>
      </c>
      <c r="AY409" s="135">
        <v>0</v>
      </c>
      <c r="AZ409" s="135">
        <v>0</v>
      </c>
      <c r="BA409" s="135">
        <v>0</v>
      </c>
      <c r="BB409" s="135">
        <v>0</v>
      </c>
      <c r="BC409" s="135">
        <v>0</v>
      </c>
      <c r="BD409" s="135">
        <v>1</v>
      </c>
      <c r="BE409" s="135">
        <v>0</v>
      </c>
      <c r="BF409" s="135">
        <v>0</v>
      </c>
      <c r="BG409" s="135">
        <v>0</v>
      </c>
      <c r="BH409" s="135">
        <v>0</v>
      </c>
      <c r="BI409" s="135">
        <v>1</v>
      </c>
      <c r="BJ409" s="135">
        <v>0</v>
      </c>
      <c r="BK409" s="135">
        <v>0</v>
      </c>
      <c r="BL409" s="135">
        <v>0</v>
      </c>
      <c r="BM409" s="135">
        <v>0</v>
      </c>
      <c r="BN409" s="135">
        <v>0</v>
      </c>
      <c r="BO409" s="135">
        <v>0</v>
      </c>
      <c r="BP409" s="135">
        <v>0</v>
      </c>
      <c r="BQ409" s="135">
        <v>0</v>
      </c>
      <c r="BR409" s="135">
        <v>0</v>
      </c>
      <c r="BS409" s="135">
        <v>0</v>
      </c>
      <c r="BT409" s="135">
        <v>0</v>
      </c>
      <c r="BU409" s="135">
        <v>1</v>
      </c>
      <c r="BV409" s="135">
        <v>0</v>
      </c>
      <c r="BW409" s="135">
        <v>0</v>
      </c>
      <c r="BX409" s="135">
        <v>1</v>
      </c>
      <c r="BY409" s="135">
        <v>1</v>
      </c>
      <c r="BZ409" s="135">
        <v>0</v>
      </c>
      <c r="CA409" s="135">
        <v>0</v>
      </c>
      <c r="CB409" s="135">
        <v>1</v>
      </c>
      <c r="CC409" s="135">
        <v>0</v>
      </c>
      <c r="CD409" s="135">
        <v>0</v>
      </c>
      <c r="CE409" s="135">
        <v>0</v>
      </c>
      <c r="CF409" s="135">
        <v>0</v>
      </c>
      <c r="CG409" s="135">
        <v>0</v>
      </c>
      <c r="CH409" s="135">
        <v>0</v>
      </c>
      <c r="CI409" s="135">
        <v>0</v>
      </c>
      <c r="CJ409" s="135">
        <v>1</v>
      </c>
      <c r="CK409" s="135">
        <v>0</v>
      </c>
      <c r="CL409" s="135">
        <v>0</v>
      </c>
      <c r="CM409" s="135">
        <v>1</v>
      </c>
      <c r="CN409" s="135">
        <v>0</v>
      </c>
      <c r="CO409" s="135">
        <v>0</v>
      </c>
      <c r="CP409" s="135">
        <v>1</v>
      </c>
      <c r="CQ409" s="135">
        <v>0</v>
      </c>
      <c r="CR409" s="135">
        <v>0</v>
      </c>
      <c r="CS409" s="135">
        <v>1</v>
      </c>
      <c r="CT409" s="135">
        <v>0</v>
      </c>
      <c r="CU409" s="135">
        <v>0</v>
      </c>
      <c r="CV409" s="135">
        <v>0</v>
      </c>
      <c r="CW409" s="135">
        <v>0</v>
      </c>
      <c r="CX409" s="135"/>
    </row>
    <row r="410" spans="1:102" x14ac:dyDescent="0.35">
      <c r="A410" s="135">
        <v>409</v>
      </c>
      <c r="B410" s="135">
        <v>0</v>
      </c>
      <c r="C410" s="135">
        <v>0</v>
      </c>
      <c r="D410" s="135">
        <v>0</v>
      </c>
      <c r="E410" s="135">
        <v>0</v>
      </c>
      <c r="F410" s="135">
        <v>0</v>
      </c>
      <c r="G410" s="135">
        <v>0</v>
      </c>
      <c r="H410" s="135">
        <v>0</v>
      </c>
      <c r="I410" s="135">
        <v>0</v>
      </c>
      <c r="J410" s="135">
        <v>0</v>
      </c>
      <c r="K410" s="135">
        <v>0</v>
      </c>
      <c r="L410" s="135">
        <v>0</v>
      </c>
      <c r="M410" s="135">
        <v>0</v>
      </c>
      <c r="N410" s="135">
        <v>0</v>
      </c>
      <c r="O410" s="135">
        <v>0</v>
      </c>
      <c r="P410" s="135">
        <v>1</v>
      </c>
      <c r="Q410" s="135">
        <v>0</v>
      </c>
      <c r="R410" s="135">
        <v>0</v>
      </c>
      <c r="S410" s="135">
        <v>0</v>
      </c>
      <c r="T410" s="135">
        <v>1</v>
      </c>
      <c r="U410" s="135">
        <v>1</v>
      </c>
      <c r="V410" s="135">
        <v>0</v>
      </c>
      <c r="W410" s="135">
        <v>0</v>
      </c>
      <c r="X410" s="135">
        <v>0</v>
      </c>
      <c r="Y410" s="135">
        <v>0</v>
      </c>
      <c r="Z410" s="135">
        <v>0</v>
      </c>
      <c r="AA410" s="135">
        <v>0</v>
      </c>
      <c r="AB410" s="135">
        <v>1</v>
      </c>
      <c r="AC410" s="135">
        <v>0</v>
      </c>
      <c r="AD410" s="135">
        <v>0</v>
      </c>
      <c r="AE410" s="135">
        <v>0</v>
      </c>
      <c r="AF410" s="135">
        <v>1</v>
      </c>
      <c r="AG410" s="135">
        <v>0</v>
      </c>
      <c r="AH410" s="135">
        <v>0</v>
      </c>
      <c r="AI410" s="135">
        <v>0</v>
      </c>
      <c r="AJ410" s="135">
        <v>0</v>
      </c>
      <c r="AK410" s="135">
        <v>0</v>
      </c>
      <c r="AL410" s="135">
        <v>1</v>
      </c>
      <c r="AM410" s="135">
        <v>0</v>
      </c>
      <c r="AN410" s="135">
        <v>0</v>
      </c>
      <c r="AO410" s="135">
        <v>0</v>
      </c>
      <c r="AP410" s="135">
        <v>0</v>
      </c>
      <c r="AQ410" s="135">
        <v>0</v>
      </c>
      <c r="AR410" s="135">
        <v>1</v>
      </c>
      <c r="AS410" s="135">
        <v>0</v>
      </c>
      <c r="AT410" s="135">
        <v>0</v>
      </c>
      <c r="AU410" s="135">
        <v>0</v>
      </c>
      <c r="AV410" s="135">
        <v>0</v>
      </c>
      <c r="AW410" s="135">
        <v>0</v>
      </c>
      <c r="AX410" s="135">
        <v>0</v>
      </c>
      <c r="AY410" s="135">
        <v>0</v>
      </c>
      <c r="AZ410" s="135">
        <v>1</v>
      </c>
      <c r="BA410" s="135">
        <v>0</v>
      </c>
      <c r="BB410" s="135">
        <v>0</v>
      </c>
      <c r="BC410" s="135">
        <v>0</v>
      </c>
      <c r="BD410" s="135">
        <v>1</v>
      </c>
      <c r="BE410" s="135">
        <v>0</v>
      </c>
      <c r="BF410" s="135">
        <v>0</v>
      </c>
      <c r="BG410" s="135">
        <v>0</v>
      </c>
      <c r="BH410" s="135">
        <v>0</v>
      </c>
      <c r="BI410" s="135">
        <v>0</v>
      </c>
      <c r="BJ410" s="135">
        <v>0</v>
      </c>
      <c r="BK410" s="135">
        <v>0</v>
      </c>
      <c r="BL410" s="135">
        <v>0</v>
      </c>
      <c r="BM410" s="135">
        <v>0</v>
      </c>
      <c r="BN410" s="135">
        <v>1</v>
      </c>
      <c r="BO410" s="135">
        <v>1</v>
      </c>
      <c r="BP410" s="135">
        <v>0</v>
      </c>
      <c r="BQ410" s="135">
        <v>0</v>
      </c>
      <c r="BR410" s="135">
        <v>0</v>
      </c>
      <c r="BS410" s="135">
        <v>0</v>
      </c>
      <c r="BT410" s="135">
        <v>0</v>
      </c>
      <c r="BU410" s="135">
        <v>0</v>
      </c>
      <c r="BV410" s="135">
        <v>0</v>
      </c>
      <c r="BW410" s="135">
        <v>1</v>
      </c>
      <c r="BX410" s="135">
        <v>1</v>
      </c>
      <c r="BY410" s="135">
        <v>1</v>
      </c>
      <c r="BZ410" s="135">
        <v>0</v>
      </c>
      <c r="CA410" s="135">
        <v>0</v>
      </c>
      <c r="CB410" s="135">
        <v>0</v>
      </c>
      <c r="CC410" s="135">
        <v>0</v>
      </c>
      <c r="CD410" s="135">
        <v>0</v>
      </c>
      <c r="CE410" s="135">
        <v>0</v>
      </c>
      <c r="CF410" s="135">
        <v>0</v>
      </c>
      <c r="CG410" s="135">
        <v>0</v>
      </c>
      <c r="CH410" s="135">
        <v>0</v>
      </c>
      <c r="CI410" s="135">
        <v>0</v>
      </c>
      <c r="CJ410" s="135">
        <v>0</v>
      </c>
      <c r="CK410" s="135">
        <v>0</v>
      </c>
      <c r="CL410" s="135">
        <v>1</v>
      </c>
      <c r="CM410" s="135">
        <v>0</v>
      </c>
      <c r="CN410" s="135">
        <v>0</v>
      </c>
      <c r="CO410" s="135">
        <v>0</v>
      </c>
      <c r="CP410" s="135">
        <v>0</v>
      </c>
      <c r="CQ410" s="135">
        <v>0</v>
      </c>
      <c r="CR410" s="135">
        <v>0</v>
      </c>
      <c r="CS410" s="135">
        <v>0</v>
      </c>
      <c r="CT410" s="135">
        <v>1</v>
      </c>
      <c r="CU410" s="135">
        <v>0</v>
      </c>
      <c r="CV410" s="135">
        <v>0</v>
      </c>
      <c r="CW410" s="135">
        <v>1</v>
      </c>
      <c r="CX410" s="135"/>
    </row>
    <row r="411" spans="1:102" x14ac:dyDescent="0.35">
      <c r="A411" s="135">
        <v>410</v>
      </c>
      <c r="B411" s="135">
        <v>0</v>
      </c>
      <c r="C411" s="135">
        <v>0</v>
      </c>
      <c r="D411" s="135">
        <v>0</v>
      </c>
      <c r="E411" s="135">
        <v>0</v>
      </c>
      <c r="F411" s="135">
        <v>0</v>
      </c>
      <c r="G411" s="135">
        <v>0</v>
      </c>
      <c r="H411" s="135">
        <v>0</v>
      </c>
      <c r="I411" s="135">
        <v>1</v>
      </c>
      <c r="J411" s="135">
        <v>0</v>
      </c>
      <c r="K411" s="135">
        <v>0</v>
      </c>
      <c r="L411" s="135">
        <v>0</v>
      </c>
      <c r="M411" s="135">
        <v>0</v>
      </c>
      <c r="N411" s="135">
        <v>0</v>
      </c>
      <c r="O411" s="135">
        <v>0</v>
      </c>
      <c r="P411" s="135">
        <v>0</v>
      </c>
      <c r="Q411" s="135">
        <v>0</v>
      </c>
      <c r="R411" s="135">
        <v>0</v>
      </c>
      <c r="S411" s="135">
        <v>0</v>
      </c>
      <c r="T411" s="135">
        <v>0</v>
      </c>
      <c r="U411" s="135">
        <v>0</v>
      </c>
      <c r="V411" s="135">
        <v>0</v>
      </c>
      <c r="W411" s="135">
        <v>1</v>
      </c>
      <c r="X411" s="135">
        <v>0</v>
      </c>
      <c r="Y411" s="135">
        <v>1</v>
      </c>
      <c r="Z411" s="135">
        <v>0</v>
      </c>
      <c r="AA411" s="135">
        <v>0</v>
      </c>
      <c r="AB411" s="135">
        <v>0</v>
      </c>
      <c r="AC411" s="135">
        <v>1</v>
      </c>
      <c r="AD411" s="135">
        <v>0</v>
      </c>
      <c r="AE411" s="135">
        <v>0</v>
      </c>
      <c r="AF411" s="135">
        <v>0</v>
      </c>
      <c r="AG411" s="135">
        <v>0</v>
      </c>
      <c r="AH411" s="135">
        <v>0</v>
      </c>
      <c r="AI411" s="135">
        <v>0</v>
      </c>
      <c r="AJ411" s="135">
        <v>0</v>
      </c>
      <c r="AK411" s="135">
        <v>0</v>
      </c>
      <c r="AL411" s="135">
        <v>0</v>
      </c>
      <c r="AM411" s="135">
        <v>0</v>
      </c>
      <c r="AN411" s="135">
        <v>0</v>
      </c>
      <c r="AO411" s="135">
        <v>0</v>
      </c>
      <c r="AP411" s="135">
        <v>0</v>
      </c>
      <c r="AQ411" s="135">
        <v>0</v>
      </c>
      <c r="AR411" s="135">
        <v>0</v>
      </c>
      <c r="AS411" s="135">
        <v>0</v>
      </c>
      <c r="AT411" s="135">
        <v>0</v>
      </c>
      <c r="AU411" s="135">
        <v>0</v>
      </c>
      <c r="AV411" s="135">
        <v>0</v>
      </c>
      <c r="AW411" s="135">
        <v>1</v>
      </c>
      <c r="AX411" s="135">
        <v>0</v>
      </c>
      <c r="AY411" s="135">
        <v>0</v>
      </c>
      <c r="AZ411" s="135">
        <v>0</v>
      </c>
      <c r="BA411" s="135">
        <v>0</v>
      </c>
      <c r="BB411" s="135">
        <v>0</v>
      </c>
      <c r="BC411" s="135">
        <v>0</v>
      </c>
      <c r="BD411" s="135">
        <v>1</v>
      </c>
      <c r="BE411" s="135">
        <v>0</v>
      </c>
      <c r="BF411" s="135">
        <v>0</v>
      </c>
      <c r="BG411" s="135">
        <v>0</v>
      </c>
      <c r="BH411" s="135">
        <v>0</v>
      </c>
      <c r="BI411" s="135">
        <v>0</v>
      </c>
      <c r="BJ411" s="135">
        <v>0</v>
      </c>
      <c r="BK411" s="135">
        <v>1</v>
      </c>
      <c r="BL411" s="135">
        <v>0</v>
      </c>
      <c r="BM411" s="135">
        <v>1</v>
      </c>
      <c r="BN411" s="135">
        <v>0</v>
      </c>
      <c r="BO411" s="135">
        <v>0</v>
      </c>
      <c r="BP411" s="135">
        <v>0</v>
      </c>
      <c r="BQ411" s="135">
        <v>0</v>
      </c>
      <c r="BR411" s="135">
        <v>0</v>
      </c>
      <c r="BS411" s="135">
        <v>1</v>
      </c>
      <c r="BT411" s="135">
        <v>0</v>
      </c>
      <c r="BU411" s="135">
        <v>0</v>
      </c>
      <c r="BV411" s="135">
        <v>0</v>
      </c>
      <c r="BW411" s="135">
        <v>0</v>
      </c>
      <c r="BX411" s="135">
        <v>0</v>
      </c>
      <c r="BY411" s="135">
        <v>0</v>
      </c>
      <c r="BZ411" s="135">
        <v>0</v>
      </c>
      <c r="CA411" s="135">
        <v>0</v>
      </c>
      <c r="CB411" s="135">
        <v>0</v>
      </c>
      <c r="CC411" s="135">
        <v>0</v>
      </c>
      <c r="CD411" s="135">
        <v>0</v>
      </c>
      <c r="CE411" s="135">
        <v>0</v>
      </c>
      <c r="CF411" s="135">
        <v>0</v>
      </c>
      <c r="CG411" s="135">
        <v>0</v>
      </c>
      <c r="CH411" s="135">
        <v>1</v>
      </c>
      <c r="CI411" s="135">
        <v>0</v>
      </c>
      <c r="CJ411" s="135">
        <v>0</v>
      </c>
      <c r="CK411" s="135">
        <v>1</v>
      </c>
      <c r="CL411" s="135">
        <v>0</v>
      </c>
      <c r="CM411" s="135">
        <v>0</v>
      </c>
      <c r="CN411" s="135">
        <v>0</v>
      </c>
      <c r="CO411" s="135">
        <v>0</v>
      </c>
      <c r="CP411" s="135">
        <v>0</v>
      </c>
      <c r="CQ411" s="135">
        <v>0</v>
      </c>
      <c r="CR411" s="135">
        <v>0</v>
      </c>
      <c r="CS411" s="135">
        <v>1</v>
      </c>
      <c r="CT411" s="135">
        <v>0</v>
      </c>
      <c r="CU411" s="135">
        <v>0</v>
      </c>
      <c r="CV411" s="135">
        <v>0</v>
      </c>
      <c r="CW411" s="135">
        <v>0</v>
      </c>
      <c r="CX411" s="135"/>
    </row>
    <row r="412" spans="1:102" x14ac:dyDescent="0.35">
      <c r="A412" s="135">
        <v>411</v>
      </c>
      <c r="B412" s="135">
        <v>0</v>
      </c>
      <c r="C412" s="135">
        <v>0</v>
      </c>
      <c r="D412" s="135">
        <v>1</v>
      </c>
      <c r="E412" s="135">
        <v>0</v>
      </c>
      <c r="F412" s="135">
        <v>0</v>
      </c>
      <c r="G412" s="135">
        <v>0</v>
      </c>
      <c r="H412" s="135">
        <v>1</v>
      </c>
      <c r="I412" s="135">
        <v>0</v>
      </c>
      <c r="J412" s="135">
        <v>0</v>
      </c>
      <c r="K412" s="135">
        <v>0</v>
      </c>
      <c r="L412" s="135">
        <v>0</v>
      </c>
      <c r="M412" s="135">
        <v>0</v>
      </c>
      <c r="N412" s="135">
        <v>0</v>
      </c>
      <c r="O412" s="135">
        <v>0</v>
      </c>
      <c r="P412" s="135">
        <v>0</v>
      </c>
      <c r="Q412" s="135">
        <v>0</v>
      </c>
      <c r="R412" s="135">
        <v>0</v>
      </c>
      <c r="S412" s="135">
        <v>0</v>
      </c>
      <c r="T412" s="135">
        <v>1</v>
      </c>
      <c r="U412" s="135">
        <v>0</v>
      </c>
      <c r="V412" s="135">
        <v>0</v>
      </c>
      <c r="W412" s="135">
        <v>0</v>
      </c>
      <c r="X412" s="135">
        <v>0</v>
      </c>
      <c r="Y412" s="135">
        <v>0</v>
      </c>
      <c r="Z412" s="135">
        <v>0</v>
      </c>
      <c r="AA412" s="135">
        <v>0</v>
      </c>
      <c r="AB412" s="135">
        <v>0</v>
      </c>
      <c r="AC412" s="135">
        <v>0</v>
      </c>
      <c r="AD412" s="135">
        <v>0</v>
      </c>
      <c r="AE412" s="135">
        <v>0</v>
      </c>
      <c r="AF412" s="135">
        <v>0</v>
      </c>
      <c r="AG412" s="135">
        <v>1</v>
      </c>
      <c r="AH412" s="135">
        <v>0</v>
      </c>
      <c r="AI412" s="135">
        <v>0</v>
      </c>
      <c r="AJ412" s="135">
        <v>0</v>
      </c>
      <c r="AK412" s="135">
        <v>1</v>
      </c>
      <c r="AL412" s="135">
        <v>0</v>
      </c>
      <c r="AM412" s="135">
        <v>0</v>
      </c>
      <c r="AN412" s="135">
        <v>0</v>
      </c>
      <c r="AO412" s="135">
        <v>1</v>
      </c>
      <c r="AP412" s="135">
        <v>0</v>
      </c>
      <c r="AQ412" s="135">
        <v>1</v>
      </c>
      <c r="AR412" s="135">
        <v>0</v>
      </c>
      <c r="AS412" s="135">
        <v>0</v>
      </c>
      <c r="AT412" s="135">
        <v>0</v>
      </c>
      <c r="AU412" s="135">
        <v>0</v>
      </c>
      <c r="AV412" s="135">
        <v>0</v>
      </c>
      <c r="AW412" s="135">
        <v>0</v>
      </c>
      <c r="AX412" s="135">
        <v>0</v>
      </c>
      <c r="AY412" s="135">
        <v>0</v>
      </c>
      <c r="AZ412" s="135">
        <v>0</v>
      </c>
      <c r="BA412" s="135">
        <v>0</v>
      </c>
      <c r="BB412" s="135">
        <v>0</v>
      </c>
      <c r="BC412" s="135">
        <v>0</v>
      </c>
      <c r="BD412" s="135">
        <v>0</v>
      </c>
      <c r="BE412" s="135">
        <v>0</v>
      </c>
      <c r="BF412" s="135">
        <v>0</v>
      </c>
      <c r="BG412" s="135">
        <v>0</v>
      </c>
      <c r="BH412" s="135">
        <v>0</v>
      </c>
      <c r="BI412" s="135">
        <v>0</v>
      </c>
      <c r="BJ412" s="135">
        <v>0</v>
      </c>
      <c r="BK412" s="135">
        <v>0</v>
      </c>
      <c r="BL412" s="135">
        <v>0</v>
      </c>
      <c r="BM412" s="135">
        <v>0</v>
      </c>
      <c r="BN412" s="135">
        <v>0</v>
      </c>
      <c r="BO412" s="135">
        <v>0</v>
      </c>
      <c r="BP412" s="135">
        <v>0</v>
      </c>
      <c r="BQ412" s="135">
        <v>0</v>
      </c>
      <c r="BR412" s="135">
        <v>0</v>
      </c>
      <c r="BS412" s="135">
        <v>0</v>
      </c>
      <c r="BT412" s="135">
        <v>0</v>
      </c>
      <c r="BU412" s="135">
        <v>0</v>
      </c>
      <c r="BV412" s="135">
        <v>1</v>
      </c>
      <c r="BW412" s="135">
        <v>0</v>
      </c>
      <c r="BX412" s="135">
        <v>0</v>
      </c>
      <c r="BY412" s="135">
        <v>0</v>
      </c>
      <c r="BZ412" s="135">
        <v>0</v>
      </c>
      <c r="CA412" s="135">
        <v>0</v>
      </c>
      <c r="CB412" s="135">
        <v>0</v>
      </c>
      <c r="CC412" s="135">
        <v>0</v>
      </c>
      <c r="CD412" s="135">
        <v>0</v>
      </c>
      <c r="CE412" s="135">
        <v>0</v>
      </c>
      <c r="CF412" s="135">
        <v>1</v>
      </c>
      <c r="CG412" s="135">
        <v>0</v>
      </c>
      <c r="CH412" s="135">
        <v>0</v>
      </c>
      <c r="CI412" s="135">
        <v>0</v>
      </c>
      <c r="CJ412" s="135">
        <v>0</v>
      </c>
      <c r="CK412" s="135">
        <v>0</v>
      </c>
      <c r="CL412" s="135">
        <v>0</v>
      </c>
      <c r="CM412" s="135">
        <v>0</v>
      </c>
      <c r="CN412" s="135">
        <v>0</v>
      </c>
      <c r="CO412" s="135">
        <v>1</v>
      </c>
      <c r="CP412" s="135">
        <v>0</v>
      </c>
      <c r="CQ412" s="135">
        <v>0</v>
      </c>
      <c r="CR412" s="135">
        <v>0</v>
      </c>
      <c r="CS412" s="135">
        <v>0</v>
      </c>
      <c r="CT412" s="135">
        <v>0</v>
      </c>
      <c r="CU412" s="135">
        <v>0</v>
      </c>
      <c r="CV412" s="135">
        <v>0</v>
      </c>
      <c r="CW412" s="135">
        <v>0</v>
      </c>
      <c r="CX412" s="135"/>
    </row>
    <row r="413" spans="1:102" x14ac:dyDescent="0.35">
      <c r="A413" s="135">
        <v>412</v>
      </c>
      <c r="B413" s="135">
        <v>0</v>
      </c>
      <c r="C413" s="135">
        <v>0</v>
      </c>
      <c r="D413" s="135">
        <v>0</v>
      </c>
      <c r="E413" s="135">
        <v>0</v>
      </c>
      <c r="F413" s="135">
        <v>0</v>
      </c>
      <c r="G413" s="135">
        <v>0</v>
      </c>
      <c r="H413" s="135">
        <v>0</v>
      </c>
      <c r="I413" s="135">
        <v>0</v>
      </c>
      <c r="J413" s="135">
        <v>0</v>
      </c>
      <c r="K413" s="135">
        <v>0</v>
      </c>
      <c r="L413" s="135">
        <v>0</v>
      </c>
      <c r="M413" s="135">
        <v>0</v>
      </c>
      <c r="N413" s="135">
        <v>0</v>
      </c>
      <c r="O413" s="135">
        <v>0</v>
      </c>
      <c r="P413" s="135">
        <v>1</v>
      </c>
      <c r="Q413" s="135">
        <v>0</v>
      </c>
      <c r="R413" s="135">
        <v>0</v>
      </c>
      <c r="S413" s="135">
        <v>0</v>
      </c>
      <c r="T413" s="135">
        <v>0</v>
      </c>
      <c r="U413" s="135">
        <v>0</v>
      </c>
      <c r="V413" s="135">
        <v>0</v>
      </c>
      <c r="W413" s="135">
        <v>0</v>
      </c>
      <c r="X413" s="135">
        <v>0</v>
      </c>
      <c r="Y413" s="135">
        <v>0</v>
      </c>
      <c r="Z413" s="135">
        <v>0</v>
      </c>
      <c r="AA413" s="135">
        <v>0</v>
      </c>
      <c r="AB413" s="135">
        <v>0</v>
      </c>
      <c r="AC413" s="135">
        <v>0</v>
      </c>
      <c r="AD413" s="135">
        <v>0</v>
      </c>
      <c r="AE413" s="135">
        <v>0</v>
      </c>
      <c r="AF413" s="135">
        <v>0</v>
      </c>
      <c r="AG413" s="135">
        <v>0</v>
      </c>
      <c r="AH413" s="135">
        <v>0</v>
      </c>
      <c r="AI413" s="135">
        <v>0</v>
      </c>
      <c r="AJ413" s="135">
        <v>1</v>
      </c>
      <c r="AK413" s="135">
        <v>0</v>
      </c>
      <c r="AL413" s="135">
        <v>0</v>
      </c>
      <c r="AM413" s="135">
        <v>0</v>
      </c>
      <c r="AN413" s="135">
        <v>0</v>
      </c>
      <c r="AO413" s="135">
        <v>0</v>
      </c>
      <c r="AP413" s="135">
        <v>1</v>
      </c>
      <c r="AQ413" s="135">
        <v>0</v>
      </c>
      <c r="AR413" s="135">
        <v>0</v>
      </c>
      <c r="AS413" s="135">
        <v>0</v>
      </c>
      <c r="AT413" s="135">
        <v>0</v>
      </c>
      <c r="AU413" s="135">
        <v>0</v>
      </c>
      <c r="AV413" s="135">
        <v>0</v>
      </c>
      <c r="AW413" s="135">
        <v>0</v>
      </c>
      <c r="AX413" s="135">
        <v>0</v>
      </c>
      <c r="AY413" s="135">
        <v>0</v>
      </c>
      <c r="AZ413" s="135">
        <v>0</v>
      </c>
      <c r="BA413" s="135">
        <v>0</v>
      </c>
      <c r="BB413" s="135">
        <v>0</v>
      </c>
      <c r="BC413" s="135">
        <v>0</v>
      </c>
      <c r="BD413" s="135">
        <v>0</v>
      </c>
      <c r="BE413" s="135">
        <v>0</v>
      </c>
      <c r="BF413" s="135">
        <v>1</v>
      </c>
      <c r="BG413" s="135">
        <v>0</v>
      </c>
      <c r="BH413" s="135">
        <v>0</v>
      </c>
      <c r="BI413" s="135">
        <v>0</v>
      </c>
      <c r="BJ413" s="135">
        <v>0</v>
      </c>
      <c r="BK413" s="135">
        <v>0</v>
      </c>
      <c r="BL413" s="135">
        <v>1</v>
      </c>
      <c r="BM413" s="135">
        <v>0</v>
      </c>
      <c r="BN413" s="135">
        <v>0</v>
      </c>
      <c r="BO413" s="135">
        <v>0</v>
      </c>
      <c r="BP413" s="135">
        <v>0</v>
      </c>
      <c r="BQ413" s="135">
        <v>0</v>
      </c>
      <c r="BR413" s="135">
        <v>0</v>
      </c>
      <c r="BS413" s="135">
        <v>0</v>
      </c>
      <c r="BT413" s="135">
        <v>0</v>
      </c>
      <c r="BU413" s="135">
        <v>0</v>
      </c>
      <c r="BV413" s="135">
        <v>0</v>
      </c>
      <c r="BW413" s="135">
        <v>0</v>
      </c>
      <c r="BX413" s="135">
        <v>0</v>
      </c>
      <c r="BY413" s="135">
        <v>0</v>
      </c>
      <c r="BZ413" s="135">
        <v>0</v>
      </c>
      <c r="CA413" s="135">
        <v>0</v>
      </c>
      <c r="CB413" s="135">
        <v>0</v>
      </c>
      <c r="CC413" s="135">
        <v>0</v>
      </c>
      <c r="CD413" s="135">
        <v>0</v>
      </c>
      <c r="CE413" s="135">
        <v>0</v>
      </c>
      <c r="CF413" s="135">
        <v>0</v>
      </c>
      <c r="CG413" s="135">
        <v>0</v>
      </c>
      <c r="CH413" s="135">
        <v>0</v>
      </c>
      <c r="CI413" s="135">
        <v>0</v>
      </c>
      <c r="CJ413" s="135">
        <v>0</v>
      </c>
      <c r="CK413" s="135">
        <v>0</v>
      </c>
      <c r="CL413" s="135">
        <v>0</v>
      </c>
      <c r="CM413" s="135">
        <v>0</v>
      </c>
      <c r="CN413" s="135">
        <v>0</v>
      </c>
      <c r="CO413" s="135">
        <v>0</v>
      </c>
      <c r="CP413" s="135">
        <v>0</v>
      </c>
      <c r="CQ413" s="135">
        <v>0</v>
      </c>
      <c r="CR413" s="135">
        <v>0</v>
      </c>
      <c r="CS413" s="135">
        <v>0</v>
      </c>
      <c r="CT413" s="135">
        <v>0</v>
      </c>
      <c r="CU413" s="135">
        <v>0</v>
      </c>
      <c r="CV413" s="135">
        <v>0</v>
      </c>
      <c r="CW413" s="135">
        <v>0</v>
      </c>
      <c r="CX413" s="135"/>
    </row>
    <row r="414" spans="1:102" x14ac:dyDescent="0.35">
      <c r="A414" s="135">
        <v>413</v>
      </c>
      <c r="B414" s="135">
        <v>0</v>
      </c>
      <c r="C414" s="135">
        <v>1</v>
      </c>
      <c r="D414" s="135">
        <v>0</v>
      </c>
      <c r="E414" s="135">
        <v>1</v>
      </c>
      <c r="F414" s="135">
        <v>0</v>
      </c>
      <c r="G414" s="135">
        <v>0</v>
      </c>
      <c r="H414" s="135">
        <v>0</v>
      </c>
      <c r="I414" s="135">
        <v>0</v>
      </c>
      <c r="J414" s="135">
        <v>0</v>
      </c>
      <c r="K414" s="135">
        <v>0</v>
      </c>
      <c r="L414" s="135">
        <v>0</v>
      </c>
      <c r="M414" s="135">
        <v>0</v>
      </c>
      <c r="N414" s="135">
        <v>0</v>
      </c>
      <c r="O414" s="135">
        <v>0</v>
      </c>
      <c r="P414" s="135">
        <v>0</v>
      </c>
      <c r="Q414" s="135">
        <v>0</v>
      </c>
      <c r="R414" s="135">
        <v>0</v>
      </c>
      <c r="S414" s="135">
        <v>0</v>
      </c>
      <c r="T414" s="135">
        <v>0</v>
      </c>
      <c r="U414" s="135">
        <v>0</v>
      </c>
      <c r="V414" s="135">
        <v>0</v>
      </c>
      <c r="W414" s="135">
        <v>0</v>
      </c>
      <c r="X414" s="135">
        <v>0</v>
      </c>
      <c r="Y414" s="135">
        <v>0</v>
      </c>
      <c r="Z414" s="135">
        <v>0</v>
      </c>
      <c r="AA414" s="135">
        <v>0</v>
      </c>
      <c r="AB414" s="135">
        <v>0</v>
      </c>
      <c r="AC414" s="135">
        <v>0</v>
      </c>
      <c r="AD414" s="135">
        <v>0</v>
      </c>
      <c r="AE414" s="135">
        <v>0</v>
      </c>
      <c r="AF414" s="135">
        <v>0</v>
      </c>
      <c r="AG414" s="135">
        <v>0</v>
      </c>
      <c r="AH414" s="135">
        <v>0</v>
      </c>
      <c r="AI414" s="135">
        <v>0</v>
      </c>
      <c r="AJ414" s="135">
        <v>0</v>
      </c>
      <c r="AK414" s="135">
        <v>0</v>
      </c>
      <c r="AL414" s="135">
        <v>0</v>
      </c>
      <c r="AM414" s="135">
        <v>0</v>
      </c>
      <c r="AN414" s="135">
        <v>0</v>
      </c>
      <c r="AO414" s="135">
        <v>0</v>
      </c>
      <c r="AP414" s="135">
        <v>0</v>
      </c>
      <c r="AQ414" s="135">
        <v>0</v>
      </c>
      <c r="AR414" s="135">
        <v>0</v>
      </c>
      <c r="AS414" s="135">
        <v>0</v>
      </c>
      <c r="AT414" s="135">
        <v>0</v>
      </c>
      <c r="AU414" s="135">
        <v>0</v>
      </c>
      <c r="AV414" s="135">
        <v>0</v>
      </c>
      <c r="AW414" s="135">
        <v>0</v>
      </c>
      <c r="AX414" s="135">
        <v>0</v>
      </c>
      <c r="AY414" s="135">
        <v>1</v>
      </c>
      <c r="AZ414" s="135">
        <v>0</v>
      </c>
      <c r="BA414" s="135">
        <v>0</v>
      </c>
      <c r="BB414" s="135">
        <v>0</v>
      </c>
      <c r="BC414" s="135">
        <v>0</v>
      </c>
      <c r="BD414" s="135">
        <v>0</v>
      </c>
      <c r="BE414" s="135">
        <v>1</v>
      </c>
      <c r="BF414" s="135">
        <v>0</v>
      </c>
      <c r="BG414" s="135">
        <v>0</v>
      </c>
      <c r="BH414" s="135">
        <v>0</v>
      </c>
      <c r="BI414" s="135">
        <v>0</v>
      </c>
      <c r="BJ414" s="135">
        <v>0</v>
      </c>
      <c r="BK414" s="135">
        <v>1</v>
      </c>
      <c r="BL414" s="135">
        <v>1</v>
      </c>
      <c r="BM414" s="135">
        <v>0</v>
      </c>
      <c r="BN414" s="135">
        <v>0</v>
      </c>
      <c r="BO414" s="135">
        <v>0</v>
      </c>
      <c r="BP414" s="135">
        <v>0</v>
      </c>
      <c r="BQ414" s="135">
        <v>0</v>
      </c>
      <c r="BR414" s="135">
        <v>0</v>
      </c>
      <c r="BS414" s="135">
        <v>0</v>
      </c>
      <c r="BT414" s="135">
        <v>1</v>
      </c>
      <c r="BU414" s="135">
        <v>0</v>
      </c>
      <c r="BV414" s="135">
        <v>0</v>
      </c>
      <c r="BW414" s="135">
        <v>0</v>
      </c>
      <c r="BX414" s="135">
        <v>0</v>
      </c>
      <c r="BY414" s="135">
        <v>0</v>
      </c>
      <c r="BZ414" s="135">
        <v>1</v>
      </c>
      <c r="CA414" s="135">
        <v>0</v>
      </c>
      <c r="CB414" s="135">
        <v>0</v>
      </c>
      <c r="CC414" s="135">
        <v>0</v>
      </c>
      <c r="CD414" s="135">
        <v>0</v>
      </c>
      <c r="CE414" s="135">
        <v>0</v>
      </c>
      <c r="CF414" s="135">
        <v>1</v>
      </c>
      <c r="CG414" s="135">
        <v>0</v>
      </c>
      <c r="CH414" s="135">
        <v>0</v>
      </c>
      <c r="CI414" s="135">
        <v>0</v>
      </c>
      <c r="CJ414" s="135">
        <v>0</v>
      </c>
      <c r="CK414" s="135">
        <v>0</v>
      </c>
      <c r="CL414" s="135">
        <v>0</v>
      </c>
      <c r="CM414" s="135">
        <v>0</v>
      </c>
      <c r="CN414" s="135">
        <v>1</v>
      </c>
      <c r="CO414" s="135">
        <v>0</v>
      </c>
      <c r="CP414" s="135">
        <v>0</v>
      </c>
      <c r="CQ414" s="135">
        <v>0</v>
      </c>
      <c r="CR414" s="135">
        <v>0</v>
      </c>
      <c r="CS414" s="135">
        <v>1</v>
      </c>
      <c r="CT414" s="135">
        <v>0</v>
      </c>
      <c r="CU414" s="135">
        <v>0</v>
      </c>
      <c r="CV414" s="135">
        <v>1</v>
      </c>
      <c r="CW414" s="135">
        <v>0</v>
      </c>
      <c r="CX414" s="135"/>
    </row>
    <row r="415" spans="1:102" x14ac:dyDescent="0.35">
      <c r="A415" s="135">
        <v>414</v>
      </c>
      <c r="B415" s="135">
        <v>0</v>
      </c>
      <c r="C415" s="135">
        <v>0</v>
      </c>
      <c r="D415" s="135">
        <v>0</v>
      </c>
      <c r="E415" s="135">
        <v>0</v>
      </c>
      <c r="F415" s="135">
        <v>0</v>
      </c>
      <c r="G415" s="135">
        <v>0</v>
      </c>
      <c r="H415" s="135">
        <v>0</v>
      </c>
      <c r="I415" s="135">
        <v>0</v>
      </c>
      <c r="J415" s="135">
        <v>0</v>
      </c>
      <c r="K415" s="135">
        <v>0</v>
      </c>
      <c r="L415" s="135">
        <v>0</v>
      </c>
      <c r="M415" s="135">
        <v>0</v>
      </c>
      <c r="N415" s="135">
        <v>0</v>
      </c>
      <c r="O415" s="135">
        <v>1</v>
      </c>
      <c r="P415" s="135">
        <v>0</v>
      </c>
      <c r="Q415" s="135">
        <v>0</v>
      </c>
      <c r="R415" s="135">
        <v>0</v>
      </c>
      <c r="S415" s="135">
        <v>0</v>
      </c>
      <c r="T415" s="135">
        <v>1</v>
      </c>
      <c r="U415" s="135">
        <v>1</v>
      </c>
      <c r="V415" s="135">
        <v>0</v>
      </c>
      <c r="W415" s="135">
        <v>1</v>
      </c>
      <c r="X415" s="135">
        <v>0</v>
      </c>
      <c r="Y415" s="135">
        <v>0</v>
      </c>
      <c r="Z415" s="135">
        <v>0</v>
      </c>
      <c r="AA415" s="135">
        <v>0</v>
      </c>
      <c r="AB415" s="135">
        <v>0</v>
      </c>
      <c r="AC415" s="135">
        <v>0</v>
      </c>
      <c r="AD415" s="135">
        <v>0</v>
      </c>
      <c r="AE415" s="135">
        <v>0</v>
      </c>
      <c r="AF415" s="135">
        <v>0</v>
      </c>
      <c r="AG415" s="135">
        <v>0</v>
      </c>
      <c r="AH415" s="135">
        <v>0</v>
      </c>
      <c r="AI415" s="135">
        <v>0</v>
      </c>
      <c r="AJ415" s="135">
        <v>0</v>
      </c>
      <c r="AK415" s="135">
        <v>0</v>
      </c>
      <c r="AL415" s="135">
        <v>0</v>
      </c>
      <c r="AM415" s="135">
        <v>0</v>
      </c>
      <c r="AN415" s="135">
        <v>0</v>
      </c>
      <c r="AO415" s="135">
        <v>0</v>
      </c>
      <c r="AP415" s="135">
        <v>1</v>
      </c>
      <c r="AQ415" s="135">
        <v>0</v>
      </c>
      <c r="AR415" s="135">
        <v>0</v>
      </c>
      <c r="AS415" s="135">
        <v>0</v>
      </c>
      <c r="AT415" s="135">
        <v>1</v>
      </c>
      <c r="AU415" s="135">
        <v>1</v>
      </c>
      <c r="AV415" s="135">
        <v>0</v>
      </c>
      <c r="AW415" s="135">
        <v>1</v>
      </c>
      <c r="AX415" s="135">
        <v>0</v>
      </c>
      <c r="AY415" s="135">
        <v>0</v>
      </c>
      <c r="AZ415" s="135">
        <v>1</v>
      </c>
      <c r="BA415" s="135">
        <v>1</v>
      </c>
      <c r="BB415" s="135">
        <v>0</v>
      </c>
      <c r="BC415" s="135">
        <v>0</v>
      </c>
      <c r="BD415" s="135">
        <v>0</v>
      </c>
      <c r="BE415" s="135">
        <v>0</v>
      </c>
      <c r="BF415" s="135">
        <v>0</v>
      </c>
      <c r="BG415" s="135">
        <v>0</v>
      </c>
      <c r="BH415" s="135">
        <v>0</v>
      </c>
      <c r="BI415" s="135">
        <v>0</v>
      </c>
      <c r="BJ415" s="135">
        <v>1</v>
      </c>
      <c r="BK415" s="135">
        <v>1</v>
      </c>
      <c r="BL415" s="135">
        <v>0</v>
      </c>
      <c r="BM415" s="135">
        <v>0</v>
      </c>
      <c r="BN415" s="135">
        <v>0</v>
      </c>
      <c r="BO415" s="135">
        <v>0</v>
      </c>
      <c r="BP415" s="135">
        <v>0</v>
      </c>
      <c r="BQ415" s="135">
        <v>0</v>
      </c>
      <c r="BR415" s="135">
        <v>1</v>
      </c>
      <c r="BS415" s="135">
        <v>0</v>
      </c>
      <c r="BT415" s="135">
        <v>0</v>
      </c>
      <c r="BU415" s="135">
        <v>0</v>
      </c>
      <c r="BV415" s="135">
        <v>0</v>
      </c>
      <c r="BW415" s="135">
        <v>0</v>
      </c>
      <c r="BX415" s="135">
        <v>0</v>
      </c>
      <c r="BY415" s="135">
        <v>1</v>
      </c>
      <c r="BZ415" s="135">
        <v>0</v>
      </c>
      <c r="CA415" s="135">
        <v>0</v>
      </c>
      <c r="CB415" s="135">
        <v>0</v>
      </c>
      <c r="CC415" s="135">
        <v>0</v>
      </c>
      <c r="CD415" s="135">
        <v>0</v>
      </c>
      <c r="CE415" s="135">
        <v>0</v>
      </c>
      <c r="CF415" s="135">
        <v>0</v>
      </c>
      <c r="CG415" s="135">
        <v>0</v>
      </c>
      <c r="CH415" s="135">
        <v>1</v>
      </c>
      <c r="CI415" s="135">
        <v>0</v>
      </c>
      <c r="CJ415" s="135">
        <v>0</v>
      </c>
      <c r="CK415" s="135">
        <v>0</v>
      </c>
      <c r="CL415" s="135">
        <v>0</v>
      </c>
      <c r="CM415" s="135">
        <v>0</v>
      </c>
      <c r="CN415" s="135">
        <v>0</v>
      </c>
      <c r="CO415" s="135">
        <v>0</v>
      </c>
      <c r="CP415" s="135">
        <v>1</v>
      </c>
      <c r="CQ415" s="135">
        <v>1</v>
      </c>
      <c r="CR415" s="135">
        <v>0</v>
      </c>
      <c r="CS415" s="135">
        <v>0</v>
      </c>
      <c r="CT415" s="135">
        <v>0</v>
      </c>
      <c r="CU415" s="135">
        <v>0</v>
      </c>
      <c r="CV415" s="135">
        <v>0</v>
      </c>
      <c r="CW415" s="135">
        <v>0</v>
      </c>
      <c r="CX415" s="135"/>
    </row>
    <row r="416" spans="1:102" x14ac:dyDescent="0.35">
      <c r="A416" s="135">
        <v>415</v>
      </c>
      <c r="B416" s="135">
        <v>0</v>
      </c>
      <c r="C416" s="135">
        <v>0</v>
      </c>
      <c r="D416" s="135">
        <v>0</v>
      </c>
      <c r="E416" s="135">
        <v>0</v>
      </c>
      <c r="F416" s="135">
        <v>0</v>
      </c>
      <c r="G416" s="135">
        <v>0</v>
      </c>
      <c r="H416" s="135">
        <v>1</v>
      </c>
      <c r="I416" s="135">
        <v>0</v>
      </c>
      <c r="J416" s="135">
        <v>0</v>
      </c>
      <c r="K416" s="135">
        <v>0</v>
      </c>
      <c r="L416" s="135">
        <v>0</v>
      </c>
      <c r="M416" s="135">
        <v>1</v>
      </c>
      <c r="N416" s="135">
        <v>0</v>
      </c>
      <c r="O416" s="135">
        <v>0</v>
      </c>
      <c r="P416" s="135">
        <v>0</v>
      </c>
      <c r="Q416" s="135">
        <v>0</v>
      </c>
      <c r="R416" s="135">
        <v>0</v>
      </c>
      <c r="S416" s="135">
        <v>0</v>
      </c>
      <c r="T416" s="135">
        <v>0</v>
      </c>
      <c r="U416" s="135">
        <v>0</v>
      </c>
      <c r="V416" s="135">
        <v>0</v>
      </c>
      <c r="W416" s="135">
        <v>0</v>
      </c>
      <c r="X416" s="135">
        <v>0</v>
      </c>
      <c r="Y416" s="135">
        <v>0</v>
      </c>
      <c r="Z416" s="135">
        <v>0</v>
      </c>
      <c r="AA416" s="135">
        <v>1</v>
      </c>
      <c r="AB416" s="135">
        <v>0</v>
      </c>
      <c r="AC416" s="135">
        <v>1</v>
      </c>
      <c r="AD416" s="135">
        <v>0</v>
      </c>
      <c r="AE416" s="135">
        <v>0</v>
      </c>
      <c r="AF416" s="135">
        <v>0</v>
      </c>
      <c r="AG416" s="135">
        <v>0</v>
      </c>
      <c r="AH416" s="135">
        <v>0</v>
      </c>
      <c r="AI416" s="135">
        <v>0</v>
      </c>
      <c r="AJ416" s="135">
        <v>0</v>
      </c>
      <c r="AK416" s="135">
        <v>0</v>
      </c>
      <c r="AL416" s="135">
        <v>0</v>
      </c>
      <c r="AM416" s="135">
        <v>0</v>
      </c>
      <c r="AN416" s="135">
        <v>0</v>
      </c>
      <c r="AO416" s="135">
        <v>0</v>
      </c>
      <c r="AP416" s="135">
        <v>0</v>
      </c>
      <c r="AQ416" s="135">
        <v>0</v>
      </c>
      <c r="AR416" s="135">
        <v>0</v>
      </c>
      <c r="AS416" s="135">
        <v>0</v>
      </c>
      <c r="AT416" s="135">
        <v>0</v>
      </c>
      <c r="AU416" s="135">
        <v>0</v>
      </c>
      <c r="AV416" s="135">
        <v>0</v>
      </c>
      <c r="AW416" s="135">
        <v>0</v>
      </c>
      <c r="AX416" s="135">
        <v>0</v>
      </c>
      <c r="AY416" s="135">
        <v>0</v>
      </c>
      <c r="AZ416" s="135">
        <v>1</v>
      </c>
      <c r="BA416" s="135">
        <v>0</v>
      </c>
      <c r="BB416" s="135">
        <v>0</v>
      </c>
      <c r="BC416" s="135">
        <v>0</v>
      </c>
      <c r="BD416" s="135">
        <v>1</v>
      </c>
      <c r="BE416" s="135">
        <v>0</v>
      </c>
      <c r="BF416" s="135">
        <v>1</v>
      </c>
      <c r="BG416" s="135">
        <v>0</v>
      </c>
      <c r="BH416" s="135">
        <v>0</v>
      </c>
      <c r="BI416" s="135">
        <v>0</v>
      </c>
      <c r="BJ416" s="135">
        <v>0</v>
      </c>
      <c r="BK416" s="135">
        <v>0</v>
      </c>
      <c r="BL416" s="135">
        <v>0</v>
      </c>
      <c r="BM416" s="135">
        <v>0</v>
      </c>
      <c r="BN416" s="135">
        <v>0</v>
      </c>
      <c r="BO416" s="135">
        <v>0</v>
      </c>
      <c r="BP416" s="135">
        <v>0</v>
      </c>
      <c r="BQ416" s="135">
        <v>0</v>
      </c>
      <c r="BR416" s="135">
        <v>0</v>
      </c>
      <c r="BS416" s="135">
        <v>0</v>
      </c>
      <c r="BT416" s="135">
        <v>0</v>
      </c>
      <c r="BU416" s="135">
        <v>0</v>
      </c>
      <c r="BV416" s="135">
        <v>1</v>
      </c>
      <c r="BW416" s="135">
        <v>0</v>
      </c>
      <c r="BX416" s="135">
        <v>0</v>
      </c>
      <c r="BY416" s="135">
        <v>0</v>
      </c>
      <c r="BZ416" s="135">
        <v>0</v>
      </c>
      <c r="CA416" s="135">
        <v>0</v>
      </c>
      <c r="CB416" s="135">
        <v>0</v>
      </c>
      <c r="CC416" s="135">
        <v>0</v>
      </c>
      <c r="CD416" s="135">
        <v>0</v>
      </c>
      <c r="CE416" s="135">
        <v>0</v>
      </c>
      <c r="CF416" s="135">
        <v>1</v>
      </c>
      <c r="CG416" s="135">
        <v>0</v>
      </c>
      <c r="CH416" s="135">
        <v>0</v>
      </c>
      <c r="CI416" s="135">
        <v>0</v>
      </c>
      <c r="CJ416" s="135">
        <v>0</v>
      </c>
      <c r="CK416" s="135">
        <v>0</v>
      </c>
      <c r="CL416" s="135">
        <v>0</v>
      </c>
      <c r="CM416" s="135">
        <v>0</v>
      </c>
      <c r="CN416" s="135">
        <v>0</v>
      </c>
      <c r="CO416" s="135">
        <v>0</v>
      </c>
      <c r="CP416" s="135">
        <v>0</v>
      </c>
      <c r="CQ416" s="135">
        <v>0</v>
      </c>
      <c r="CR416" s="135">
        <v>0</v>
      </c>
      <c r="CS416" s="135">
        <v>0</v>
      </c>
      <c r="CT416" s="135">
        <v>0</v>
      </c>
      <c r="CU416" s="135">
        <v>0</v>
      </c>
      <c r="CV416" s="135">
        <v>0</v>
      </c>
      <c r="CW416" s="135">
        <v>0</v>
      </c>
      <c r="CX416" s="135"/>
    </row>
    <row r="417" spans="1:102" x14ac:dyDescent="0.35">
      <c r="A417" s="135">
        <v>416</v>
      </c>
      <c r="B417" s="135">
        <v>0</v>
      </c>
      <c r="C417" s="135">
        <v>0</v>
      </c>
      <c r="D417" s="135">
        <v>0</v>
      </c>
      <c r="E417" s="135">
        <v>1</v>
      </c>
      <c r="F417" s="135">
        <v>0</v>
      </c>
      <c r="G417" s="135">
        <v>0</v>
      </c>
      <c r="H417" s="135">
        <v>0</v>
      </c>
      <c r="I417" s="135">
        <v>0</v>
      </c>
      <c r="J417" s="135">
        <v>0</v>
      </c>
      <c r="K417" s="135">
        <v>0</v>
      </c>
      <c r="L417" s="135">
        <v>0</v>
      </c>
      <c r="M417" s="135">
        <v>0</v>
      </c>
      <c r="N417" s="135">
        <v>0</v>
      </c>
      <c r="O417" s="135">
        <v>0</v>
      </c>
      <c r="P417" s="135">
        <v>0</v>
      </c>
      <c r="Q417" s="135">
        <v>0</v>
      </c>
      <c r="R417" s="135">
        <v>0</v>
      </c>
      <c r="S417" s="135">
        <v>1</v>
      </c>
      <c r="T417" s="135">
        <v>0</v>
      </c>
      <c r="U417" s="135">
        <v>0</v>
      </c>
      <c r="V417" s="135">
        <v>0</v>
      </c>
      <c r="W417" s="135">
        <v>0</v>
      </c>
      <c r="X417" s="135">
        <v>0</v>
      </c>
      <c r="Y417" s="135">
        <v>0</v>
      </c>
      <c r="Z417" s="135">
        <v>0</v>
      </c>
      <c r="AA417" s="135">
        <v>0</v>
      </c>
      <c r="AB417" s="135">
        <v>0</v>
      </c>
      <c r="AC417" s="135">
        <v>0</v>
      </c>
      <c r="AD417" s="135">
        <v>0</v>
      </c>
      <c r="AE417" s="135">
        <v>0</v>
      </c>
      <c r="AF417" s="135">
        <v>0</v>
      </c>
      <c r="AG417" s="135">
        <v>0</v>
      </c>
      <c r="AH417" s="135">
        <v>0</v>
      </c>
      <c r="AI417" s="135">
        <v>0</v>
      </c>
      <c r="AJ417" s="135">
        <v>0</v>
      </c>
      <c r="AK417" s="135">
        <v>0</v>
      </c>
      <c r="AL417" s="135">
        <v>0</v>
      </c>
      <c r="AM417" s="135">
        <v>0</v>
      </c>
      <c r="AN417" s="135">
        <v>0</v>
      </c>
      <c r="AO417" s="135">
        <v>0</v>
      </c>
      <c r="AP417" s="135">
        <v>0</v>
      </c>
      <c r="AQ417" s="135">
        <v>1</v>
      </c>
      <c r="AR417" s="135">
        <v>0</v>
      </c>
      <c r="AS417" s="135">
        <v>1</v>
      </c>
      <c r="AT417" s="135">
        <v>0</v>
      </c>
      <c r="AU417" s="135">
        <v>0</v>
      </c>
      <c r="AV417" s="135">
        <v>0</v>
      </c>
      <c r="AW417" s="135">
        <v>0</v>
      </c>
      <c r="AX417" s="135">
        <v>0</v>
      </c>
      <c r="AY417" s="135">
        <v>1</v>
      </c>
      <c r="AZ417" s="135">
        <v>1</v>
      </c>
      <c r="BA417" s="135">
        <v>0</v>
      </c>
      <c r="BB417" s="135">
        <v>1</v>
      </c>
      <c r="BC417" s="135">
        <v>0</v>
      </c>
      <c r="BD417" s="135">
        <v>0</v>
      </c>
      <c r="BE417" s="135">
        <v>0</v>
      </c>
      <c r="BF417" s="135">
        <v>0</v>
      </c>
      <c r="BG417" s="135">
        <v>0</v>
      </c>
      <c r="BH417" s="135">
        <v>0</v>
      </c>
      <c r="BI417" s="135">
        <v>0</v>
      </c>
      <c r="BJ417" s="135">
        <v>1</v>
      </c>
      <c r="BK417" s="135">
        <v>0</v>
      </c>
      <c r="BL417" s="135">
        <v>0</v>
      </c>
      <c r="BM417" s="135">
        <v>0</v>
      </c>
      <c r="BN417" s="135">
        <v>0</v>
      </c>
      <c r="BO417" s="135">
        <v>0</v>
      </c>
      <c r="BP417" s="135">
        <v>0</v>
      </c>
      <c r="BQ417" s="135">
        <v>1</v>
      </c>
      <c r="BR417" s="135">
        <v>0</v>
      </c>
      <c r="BS417" s="135">
        <v>0</v>
      </c>
      <c r="BT417" s="135">
        <v>0</v>
      </c>
      <c r="BU417" s="135">
        <v>0</v>
      </c>
      <c r="BV417" s="135">
        <v>0</v>
      </c>
      <c r="BW417" s="135">
        <v>0</v>
      </c>
      <c r="BX417" s="135">
        <v>0</v>
      </c>
      <c r="BY417" s="135">
        <v>0</v>
      </c>
      <c r="BZ417" s="135">
        <v>0</v>
      </c>
      <c r="CA417" s="135">
        <v>0</v>
      </c>
      <c r="CB417" s="135">
        <v>0</v>
      </c>
      <c r="CC417" s="135">
        <v>0</v>
      </c>
      <c r="CD417" s="135">
        <v>0</v>
      </c>
      <c r="CE417" s="135">
        <v>0</v>
      </c>
      <c r="CF417" s="135">
        <v>0</v>
      </c>
      <c r="CG417" s="135">
        <v>0</v>
      </c>
      <c r="CH417" s="135">
        <v>0</v>
      </c>
      <c r="CI417" s="135">
        <v>1</v>
      </c>
      <c r="CJ417" s="135">
        <v>1</v>
      </c>
      <c r="CK417" s="135">
        <v>0</v>
      </c>
      <c r="CL417" s="135">
        <v>0</v>
      </c>
      <c r="CM417" s="135">
        <v>0</v>
      </c>
      <c r="CN417" s="135">
        <v>0</v>
      </c>
      <c r="CO417" s="135">
        <v>0</v>
      </c>
      <c r="CP417" s="135">
        <v>0</v>
      </c>
      <c r="CQ417" s="135">
        <v>0</v>
      </c>
      <c r="CR417" s="135">
        <v>0</v>
      </c>
      <c r="CS417" s="135">
        <v>0</v>
      </c>
      <c r="CT417" s="135">
        <v>0</v>
      </c>
      <c r="CU417" s="135">
        <v>0</v>
      </c>
      <c r="CV417" s="135">
        <v>0</v>
      </c>
      <c r="CW417" s="135">
        <v>0</v>
      </c>
      <c r="CX417" s="135"/>
    </row>
    <row r="418" spans="1:102" x14ac:dyDescent="0.35">
      <c r="A418" s="135">
        <v>417</v>
      </c>
      <c r="B418" s="135">
        <v>0</v>
      </c>
      <c r="C418" s="135">
        <v>0</v>
      </c>
      <c r="D418" s="135">
        <v>0</v>
      </c>
      <c r="E418" s="135">
        <v>0</v>
      </c>
      <c r="F418" s="135">
        <v>0</v>
      </c>
      <c r="G418" s="135">
        <v>0</v>
      </c>
      <c r="H418" s="135">
        <v>0</v>
      </c>
      <c r="I418" s="135">
        <v>0</v>
      </c>
      <c r="J418" s="135">
        <v>0</v>
      </c>
      <c r="K418" s="135">
        <v>0</v>
      </c>
      <c r="L418" s="135">
        <v>0</v>
      </c>
      <c r="M418" s="135">
        <v>0</v>
      </c>
      <c r="N418" s="135">
        <v>0</v>
      </c>
      <c r="O418" s="135">
        <v>0</v>
      </c>
      <c r="P418" s="135">
        <v>1</v>
      </c>
      <c r="Q418" s="135">
        <v>1</v>
      </c>
      <c r="R418" s="135">
        <v>0</v>
      </c>
      <c r="S418" s="135">
        <v>0</v>
      </c>
      <c r="T418" s="135">
        <v>0</v>
      </c>
      <c r="U418" s="135">
        <v>0</v>
      </c>
      <c r="V418" s="135">
        <v>0</v>
      </c>
      <c r="W418" s="135">
        <v>0</v>
      </c>
      <c r="X418" s="135">
        <v>0</v>
      </c>
      <c r="Y418" s="135">
        <v>0</v>
      </c>
      <c r="Z418" s="135">
        <v>0</v>
      </c>
      <c r="AA418" s="135">
        <v>0</v>
      </c>
      <c r="AB418" s="135">
        <v>0</v>
      </c>
      <c r="AC418" s="135">
        <v>0</v>
      </c>
      <c r="AD418" s="135">
        <v>0</v>
      </c>
      <c r="AE418" s="135">
        <v>0</v>
      </c>
      <c r="AF418" s="135">
        <v>0</v>
      </c>
      <c r="AG418" s="135">
        <v>0</v>
      </c>
      <c r="AH418" s="135">
        <v>0</v>
      </c>
      <c r="AI418" s="135">
        <v>0</v>
      </c>
      <c r="AJ418" s="135">
        <v>0</v>
      </c>
      <c r="AK418" s="135">
        <v>0</v>
      </c>
      <c r="AL418" s="135">
        <v>2</v>
      </c>
      <c r="AM418" s="135">
        <v>0</v>
      </c>
      <c r="AN418" s="135">
        <v>0</v>
      </c>
      <c r="AO418" s="135">
        <v>0</v>
      </c>
      <c r="AP418" s="135">
        <v>0</v>
      </c>
      <c r="AQ418" s="135">
        <v>0</v>
      </c>
      <c r="AR418" s="135">
        <v>0</v>
      </c>
      <c r="AS418" s="135">
        <v>0</v>
      </c>
      <c r="AT418" s="135">
        <v>0</v>
      </c>
      <c r="AU418" s="135">
        <v>0</v>
      </c>
      <c r="AV418" s="135">
        <v>0</v>
      </c>
      <c r="AW418" s="135">
        <v>0</v>
      </c>
      <c r="AX418" s="135">
        <v>0</v>
      </c>
      <c r="AY418" s="135">
        <v>0</v>
      </c>
      <c r="AZ418" s="135">
        <v>1</v>
      </c>
      <c r="BA418" s="135">
        <v>0</v>
      </c>
      <c r="BB418" s="135">
        <v>0</v>
      </c>
      <c r="BC418" s="135">
        <v>0</v>
      </c>
      <c r="BD418" s="135">
        <v>0</v>
      </c>
      <c r="BE418" s="135">
        <v>0</v>
      </c>
      <c r="BF418" s="135">
        <v>0</v>
      </c>
      <c r="BG418" s="135">
        <v>0</v>
      </c>
      <c r="BH418" s="135">
        <v>0</v>
      </c>
      <c r="BI418" s="135">
        <v>0</v>
      </c>
      <c r="BJ418" s="135">
        <v>0</v>
      </c>
      <c r="BK418" s="135">
        <v>0</v>
      </c>
      <c r="BL418" s="135">
        <v>0</v>
      </c>
      <c r="BM418" s="135">
        <v>0</v>
      </c>
      <c r="BN418" s="135">
        <v>0</v>
      </c>
      <c r="BO418" s="135">
        <v>0</v>
      </c>
      <c r="BP418" s="135">
        <v>0</v>
      </c>
      <c r="BQ418" s="135">
        <v>0</v>
      </c>
      <c r="BR418" s="135">
        <v>0</v>
      </c>
      <c r="BS418" s="135">
        <v>0</v>
      </c>
      <c r="BT418" s="135">
        <v>1</v>
      </c>
      <c r="BU418" s="135">
        <v>0</v>
      </c>
      <c r="BV418" s="135">
        <v>0</v>
      </c>
      <c r="BW418" s="135">
        <v>0</v>
      </c>
      <c r="BX418" s="135">
        <v>0</v>
      </c>
      <c r="BY418" s="135">
        <v>0</v>
      </c>
      <c r="BZ418" s="135">
        <v>0</v>
      </c>
      <c r="CA418" s="135">
        <v>0</v>
      </c>
      <c r="CB418" s="135">
        <v>0</v>
      </c>
      <c r="CC418" s="135">
        <v>0</v>
      </c>
      <c r="CD418" s="135">
        <v>1</v>
      </c>
      <c r="CE418" s="135">
        <v>1</v>
      </c>
      <c r="CF418" s="135">
        <v>0</v>
      </c>
      <c r="CG418" s="135">
        <v>0</v>
      </c>
      <c r="CH418" s="135">
        <v>1</v>
      </c>
      <c r="CI418" s="135">
        <v>0</v>
      </c>
      <c r="CJ418" s="135">
        <v>0</v>
      </c>
      <c r="CK418" s="135">
        <v>0</v>
      </c>
      <c r="CL418" s="135">
        <v>0</v>
      </c>
      <c r="CM418" s="135">
        <v>0</v>
      </c>
      <c r="CN418" s="135">
        <v>0</v>
      </c>
      <c r="CO418" s="135">
        <v>0</v>
      </c>
      <c r="CP418" s="135">
        <v>0</v>
      </c>
      <c r="CQ418" s="135">
        <v>0</v>
      </c>
      <c r="CR418" s="135">
        <v>1</v>
      </c>
      <c r="CS418" s="135">
        <v>0</v>
      </c>
      <c r="CT418" s="135">
        <v>0</v>
      </c>
      <c r="CU418" s="135">
        <v>0</v>
      </c>
      <c r="CV418" s="135">
        <v>0</v>
      </c>
      <c r="CW418" s="135">
        <v>1</v>
      </c>
      <c r="CX418" s="135"/>
    </row>
    <row r="419" spans="1:102" x14ac:dyDescent="0.35">
      <c r="A419" s="135">
        <v>418</v>
      </c>
      <c r="B419" s="135">
        <v>0</v>
      </c>
      <c r="C419" s="135">
        <v>1</v>
      </c>
      <c r="D419" s="135">
        <v>0</v>
      </c>
      <c r="E419" s="135">
        <v>0</v>
      </c>
      <c r="F419" s="135">
        <v>0</v>
      </c>
      <c r="G419" s="135">
        <v>0</v>
      </c>
      <c r="H419" s="135">
        <v>1</v>
      </c>
      <c r="I419" s="135">
        <v>0</v>
      </c>
      <c r="J419" s="135">
        <v>0</v>
      </c>
      <c r="K419" s="135">
        <v>0</v>
      </c>
      <c r="L419" s="135">
        <v>1</v>
      </c>
      <c r="M419" s="135">
        <v>0</v>
      </c>
      <c r="N419" s="135">
        <v>0</v>
      </c>
      <c r="O419" s="135">
        <v>0</v>
      </c>
      <c r="P419" s="135">
        <v>0</v>
      </c>
      <c r="Q419" s="135">
        <v>0</v>
      </c>
      <c r="R419" s="135">
        <v>0</v>
      </c>
      <c r="S419" s="135">
        <v>0</v>
      </c>
      <c r="T419" s="135">
        <v>0</v>
      </c>
      <c r="U419" s="135">
        <v>0</v>
      </c>
      <c r="V419" s="135">
        <v>0</v>
      </c>
      <c r="W419" s="135">
        <v>0</v>
      </c>
      <c r="X419" s="135">
        <v>0</v>
      </c>
      <c r="Y419" s="135">
        <v>0</v>
      </c>
      <c r="Z419" s="135">
        <v>0</v>
      </c>
      <c r="AA419" s="135">
        <v>0</v>
      </c>
      <c r="AB419" s="135">
        <v>0</v>
      </c>
      <c r="AC419" s="135">
        <v>0</v>
      </c>
      <c r="AD419" s="135">
        <v>0</v>
      </c>
      <c r="AE419" s="135">
        <v>0</v>
      </c>
      <c r="AF419" s="135">
        <v>0</v>
      </c>
      <c r="AG419" s="135">
        <v>1</v>
      </c>
      <c r="AH419" s="135">
        <v>0</v>
      </c>
      <c r="AI419" s="135">
        <v>0</v>
      </c>
      <c r="AJ419" s="135">
        <v>0</v>
      </c>
      <c r="AK419" s="135">
        <v>0</v>
      </c>
      <c r="AL419" s="135">
        <v>1</v>
      </c>
      <c r="AM419" s="135">
        <v>0</v>
      </c>
      <c r="AN419" s="135">
        <v>0</v>
      </c>
      <c r="AO419" s="135">
        <v>0</v>
      </c>
      <c r="AP419" s="135">
        <v>0</v>
      </c>
      <c r="AQ419" s="135">
        <v>0</v>
      </c>
      <c r="AR419" s="135">
        <v>0</v>
      </c>
      <c r="AS419" s="135">
        <v>1</v>
      </c>
      <c r="AT419" s="135">
        <v>0</v>
      </c>
      <c r="AU419" s="135">
        <v>1</v>
      </c>
      <c r="AV419" s="135">
        <v>0</v>
      </c>
      <c r="AW419" s="135">
        <v>0</v>
      </c>
      <c r="AX419" s="135">
        <v>0</v>
      </c>
      <c r="AY419" s="135">
        <v>0</v>
      </c>
      <c r="AZ419" s="135">
        <v>0</v>
      </c>
      <c r="BA419" s="135">
        <v>0</v>
      </c>
      <c r="BB419" s="135">
        <v>1</v>
      </c>
      <c r="BC419" s="135">
        <v>0</v>
      </c>
      <c r="BD419" s="135">
        <v>0</v>
      </c>
      <c r="BE419" s="135">
        <v>0</v>
      </c>
      <c r="BF419" s="135">
        <v>1</v>
      </c>
      <c r="BG419" s="135">
        <v>0</v>
      </c>
      <c r="BH419" s="135">
        <v>0</v>
      </c>
      <c r="BI419" s="135">
        <v>1</v>
      </c>
      <c r="BJ419" s="135">
        <v>0</v>
      </c>
      <c r="BK419" s="135">
        <v>1</v>
      </c>
      <c r="BL419" s="135">
        <v>0</v>
      </c>
      <c r="BM419" s="135">
        <v>0</v>
      </c>
      <c r="BN419" s="135">
        <v>0</v>
      </c>
      <c r="BO419" s="135">
        <v>1</v>
      </c>
      <c r="BP419" s="135">
        <v>0</v>
      </c>
      <c r="BQ419" s="135">
        <v>0</v>
      </c>
      <c r="BR419" s="135">
        <v>0</v>
      </c>
      <c r="BS419" s="135">
        <v>0</v>
      </c>
      <c r="BT419" s="135">
        <v>0</v>
      </c>
      <c r="BU419" s="135">
        <v>0</v>
      </c>
      <c r="BV419" s="135">
        <v>0</v>
      </c>
      <c r="BW419" s="135">
        <v>0</v>
      </c>
      <c r="BX419" s="135">
        <v>0</v>
      </c>
      <c r="BY419" s="135">
        <v>0</v>
      </c>
      <c r="BZ419" s="135">
        <v>0</v>
      </c>
      <c r="CA419" s="135">
        <v>0</v>
      </c>
      <c r="CB419" s="135">
        <v>1</v>
      </c>
      <c r="CC419" s="135">
        <v>0</v>
      </c>
      <c r="CD419" s="135">
        <v>0</v>
      </c>
      <c r="CE419" s="135">
        <v>0</v>
      </c>
      <c r="CF419" s="135">
        <v>0</v>
      </c>
      <c r="CG419" s="135">
        <v>0</v>
      </c>
      <c r="CH419" s="135">
        <v>0</v>
      </c>
      <c r="CI419" s="135">
        <v>0</v>
      </c>
      <c r="CJ419" s="135">
        <v>0</v>
      </c>
      <c r="CK419" s="135">
        <v>0</v>
      </c>
      <c r="CL419" s="135">
        <v>0</v>
      </c>
      <c r="CM419" s="135">
        <v>1</v>
      </c>
      <c r="CN419" s="135">
        <v>0</v>
      </c>
      <c r="CO419" s="135">
        <v>0</v>
      </c>
      <c r="CP419" s="135">
        <v>0</v>
      </c>
      <c r="CQ419" s="135">
        <v>0</v>
      </c>
      <c r="CR419" s="135">
        <v>0</v>
      </c>
      <c r="CS419" s="135">
        <v>0</v>
      </c>
      <c r="CT419" s="135">
        <v>1</v>
      </c>
      <c r="CU419" s="135">
        <v>1</v>
      </c>
      <c r="CV419" s="135">
        <v>0</v>
      </c>
      <c r="CW419" s="135">
        <v>0</v>
      </c>
      <c r="CX419" s="135"/>
    </row>
    <row r="420" spans="1:102" x14ac:dyDescent="0.35">
      <c r="A420" s="135">
        <v>419</v>
      </c>
      <c r="B420" s="135">
        <v>0</v>
      </c>
      <c r="C420" s="135">
        <v>0</v>
      </c>
      <c r="D420" s="135">
        <v>0</v>
      </c>
      <c r="E420" s="135">
        <v>0</v>
      </c>
      <c r="F420" s="135">
        <v>0</v>
      </c>
      <c r="G420" s="135">
        <v>0</v>
      </c>
      <c r="H420" s="135">
        <v>0</v>
      </c>
      <c r="I420" s="135">
        <v>0</v>
      </c>
      <c r="J420" s="135">
        <v>0</v>
      </c>
      <c r="K420" s="135">
        <v>0</v>
      </c>
      <c r="L420" s="135">
        <v>0</v>
      </c>
      <c r="M420" s="135">
        <v>0</v>
      </c>
      <c r="N420" s="135">
        <v>0</v>
      </c>
      <c r="O420" s="135">
        <v>0</v>
      </c>
      <c r="P420" s="135">
        <v>0</v>
      </c>
      <c r="Q420" s="135">
        <v>0</v>
      </c>
      <c r="R420" s="135">
        <v>0</v>
      </c>
      <c r="S420" s="135">
        <v>0</v>
      </c>
      <c r="T420" s="135">
        <v>0</v>
      </c>
      <c r="U420" s="135">
        <v>0</v>
      </c>
      <c r="V420" s="135">
        <v>0</v>
      </c>
      <c r="W420" s="135">
        <v>0</v>
      </c>
      <c r="X420" s="135">
        <v>0</v>
      </c>
      <c r="Y420" s="135">
        <v>0</v>
      </c>
      <c r="Z420" s="135">
        <v>0</v>
      </c>
      <c r="AA420" s="135">
        <v>0</v>
      </c>
      <c r="AB420" s="135">
        <v>0</v>
      </c>
      <c r="AC420" s="135">
        <v>0</v>
      </c>
      <c r="AD420" s="135">
        <v>0</v>
      </c>
      <c r="AE420" s="135">
        <v>0</v>
      </c>
      <c r="AF420" s="135">
        <v>0</v>
      </c>
      <c r="AG420" s="135">
        <v>1</v>
      </c>
      <c r="AH420" s="135">
        <v>0</v>
      </c>
      <c r="AI420" s="135">
        <v>0</v>
      </c>
      <c r="AJ420" s="135">
        <v>0</v>
      </c>
      <c r="AK420" s="135">
        <v>0</v>
      </c>
      <c r="AL420" s="135">
        <v>0</v>
      </c>
      <c r="AM420" s="135">
        <v>0</v>
      </c>
      <c r="AN420" s="135">
        <v>1</v>
      </c>
      <c r="AO420" s="135">
        <v>0</v>
      </c>
      <c r="AP420" s="135">
        <v>1</v>
      </c>
      <c r="AQ420" s="135">
        <v>0</v>
      </c>
      <c r="AR420" s="135">
        <v>0</v>
      </c>
      <c r="AS420" s="135">
        <v>0</v>
      </c>
      <c r="AT420" s="135">
        <v>0</v>
      </c>
      <c r="AU420" s="135">
        <v>0</v>
      </c>
      <c r="AV420" s="135">
        <v>0</v>
      </c>
      <c r="AW420" s="135">
        <v>0</v>
      </c>
      <c r="AX420" s="135">
        <v>1</v>
      </c>
      <c r="AY420" s="135">
        <v>0</v>
      </c>
      <c r="AZ420" s="135">
        <v>1</v>
      </c>
      <c r="BA420" s="135">
        <v>0</v>
      </c>
      <c r="BB420" s="135">
        <v>0</v>
      </c>
      <c r="BC420" s="135">
        <v>0</v>
      </c>
      <c r="BD420" s="135">
        <v>0</v>
      </c>
      <c r="BE420" s="135">
        <v>0</v>
      </c>
      <c r="BF420" s="135">
        <v>0</v>
      </c>
      <c r="BG420" s="135">
        <v>0</v>
      </c>
      <c r="BH420" s="135">
        <v>1</v>
      </c>
      <c r="BI420" s="135">
        <v>0</v>
      </c>
      <c r="BJ420" s="135">
        <v>0</v>
      </c>
      <c r="BK420" s="135">
        <v>0</v>
      </c>
      <c r="BL420" s="135">
        <v>0</v>
      </c>
      <c r="BM420" s="135">
        <v>0</v>
      </c>
      <c r="BN420" s="135">
        <v>0</v>
      </c>
      <c r="BO420" s="135">
        <v>1</v>
      </c>
      <c r="BP420" s="135">
        <v>1</v>
      </c>
      <c r="BQ420" s="135">
        <v>0</v>
      </c>
      <c r="BR420" s="135">
        <v>0</v>
      </c>
      <c r="BS420" s="135">
        <v>0</v>
      </c>
      <c r="BT420" s="135">
        <v>0</v>
      </c>
      <c r="BU420" s="135">
        <v>0</v>
      </c>
      <c r="BV420" s="135">
        <v>0</v>
      </c>
      <c r="BW420" s="135">
        <v>0</v>
      </c>
      <c r="BX420" s="135">
        <v>0</v>
      </c>
      <c r="BY420" s="135">
        <v>0</v>
      </c>
      <c r="BZ420" s="135">
        <v>0</v>
      </c>
      <c r="CA420" s="135">
        <v>0</v>
      </c>
      <c r="CB420" s="135">
        <v>0</v>
      </c>
      <c r="CC420" s="135">
        <v>0</v>
      </c>
      <c r="CD420" s="135">
        <v>0</v>
      </c>
      <c r="CE420" s="135">
        <v>0</v>
      </c>
      <c r="CF420" s="135">
        <v>0</v>
      </c>
      <c r="CG420" s="135">
        <v>0</v>
      </c>
      <c r="CH420" s="135">
        <v>0</v>
      </c>
      <c r="CI420" s="135">
        <v>0</v>
      </c>
      <c r="CJ420" s="135">
        <v>0</v>
      </c>
      <c r="CK420" s="135">
        <v>0</v>
      </c>
      <c r="CL420" s="135">
        <v>0</v>
      </c>
      <c r="CM420" s="135">
        <v>0</v>
      </c>
      <c r="CN420" s="135">
        <v>0</v>
      </c>
      <c r="CO420" s="135">
        <v>0</v>
      </c>
      <c r="CP420" s="135">
        <v>1</v>
      </c>
      <c r="CQ420" s="135">
        <v>0</v>
      </c>
      <c r="CR420" s="135">
        <v>0</v>
      </c>
      <c r="CS420" s="135">
        <v>1</v>
      </c>
      <c r="CT420" s="135">
        <v>0</v>
      </c>
      <c r="CU420" s="135">
        <v>0</v>
      </c>
      <c r="CV420" s="135">
        <v>0</v>
      </c>
      <c r="CW420" s="135">
        <v>1</v>
      </c>
      <c r="CX420" s="135"/>
    </row>
    <row r="421" spans="1:102" x14ac:dyDescent="0.35">
      <c r="A421" s="135">
        <v>420</v>
      </c>
      <c r="B421" s="135">
        <v>0</v>
      </c>
      <c r="C421" s="135">
        <v>1</v>
      </c>
      <c r="D421" s="135">
        <v>0</v>
      </c>
      <c r="E421" s="135">
        <v>0</v>
      </c>
      <c r="F421" s="135">
        <v>0</v>
      </c>
      <c r="G421" s="135">
        <v>0</v>
      </c>
      <c r="H421" s="135">
        <v>0</v>
      </c>
      <c r="I421" s="135">
        <v>0</v>
      </c>
      <c r="J421" s="135">
        <v>0</v>
      </c>
      <c r="K421" s="135">
        <v>1</v>
      </c>
      <c r="L421" s="135">
        <v>0</v>
      </c>
      <c r="M421" s="135">
        <v>0</v>
      </c>
      <c r="N421" s="135">
        <v>0</v>
      </c>
      <c r="O421" s="135">
        <v>0</v>
      </c>
      <c r="P421" s="135">
        <v>0</v>
      </c>
      <c r="Q421" s="135">
        <v>1</v>
      </c>
      <c r="R421" s="135">
        <v>0</v>
      </c>
      <c r="S421" s="135">
        <v>0</v>
      </c>
      <c r="T421" s="135">
        <v>1</v>
      </c>
      <c r="U421" s="135">
        <v>0</v>
      </c>
      <c r="V421" s="135">
        <v>0</v>
      </c>
      <c r="W421" s="135">
        <v>0</v>
      </c>
      <c r="X421" s="135">
        <v>0</v>
      </c>
      <c r="Y421" s="135">
        <v>0</v>
      </c>
      <c r="Z421" s="135">
        <v>1</v>
      </c>
      <c r="AA421" s="135">
        <v>0</v>
      </c>
      <c r="AB421" s="135">
        <v>0</v>
      </c>
      <c r="AC421" s="135">
        <v>0</v>
      </c>
      <c r="AD421" s="135">
        <v>0</v>
      </c>
      <c r="AE421" s="135">
        <v>0</v>
      </c>
      <c r="AF421" s="135">
        <v>0</v>
      </c>
      <c r="AG421" s="135">
        <v>1</v>
      </c>
      <c r="AH421" s="135">
        <v>0</v>
      </c>
      <c r="AI421" s="135">
        <v>0</v>
      </c>
      <c r="AJ421" s="135">
        <v>1</v>
      </c>
      <c r="AK421" s="135">
        <v>0</v>
      </c>
      <c r="AL421" s="135">
        <v>0</v>
      </c>
      <c r="AM421" s="135">
        <v>0</v>
      </c>
      <c r="AN421" s="135">
        <v>0</v>
      </c>
      <c r="AO421" s="135">
        <v>0</v>
      </c>
      <c r="AP421" s="135">
        <v>0</v>
      </c>
      <c r="AQ421" s="135">
        <v>0</v>
      </c>
      <c r="AR421" s="135">
        <v>0</v>
      </c>
      <c r="AS421" s="135">
        <v>0</v>
      </c>
      <c r="AT421" s="135">
        <v>0</v>
      </c>
      <c r="AU421" s="135">
        <v>0</v>
      </c>
      <c r="AV421" s="135">
        <v>0</v>
      </c>
      <c r="AW421" s="135">
        <v>0</v>
      </c>
      <c r="AX421" s="135">
        <v>0</v>
      </c>
      <c r="AY421" s="135">
        <v>0</v>
      </c>
      <c r="AZ421" s="135">
        <v>0</v>
      </c>
      <c r="BA421" s="135">
        <v>0</v>
      </c>
      <c r="BB421" s="135">
        <v>0</v>
      </c>
      <c r="BC421" s="135">
        <v>0</v>
      </c>
      <c r="BD421" s="135">
        <v>0</v>
      </c>
      <c r="BE421" s="135">
        <v>1</v>
      </c>
      <c r="BF421" s="135">
        <v>0</v>
      </c>
      <c r="BG421" s="135">
        <v>0</v>
      </c>
      <c r="BH421" s="135">
        <v>1</v>
      </c>
      <c r="BI421" s="135">
        <v>0</v>
      </c>
      <c r="BJ421" s="135">
        <v>0</v>
      </c>
      <c r="BK421" s="135">
        <v>0</v>
      </c>
      <c r="BL421" s="135">
        <v>0</v>
      </c>
      <c r="BM421" s="135">
        <v>0</v>
      </c>
      <c r="BN421" s="135">
        <v>0</v>
      </c>
      <c r="BO421" s="135">
        <v>0</v>
      </c>
      <c r="BP421" s="135">
        <v>1</v>
      </c>
      <c r="BQ421" s="135">
        <v>0</v>
      </c>
      <c r="BR421" s="135">
        <v>0</v>
      </c>
      <c r="BS421" s="135">
        <v>1</v>
      </c>
      <c r="BT421" s="135">
        <v>0</v>
      </c>
      <c r="BU421" s="135">
        <v>0</v>
      </c>
      <c r="BV421" s="135">
        <v>0</v>
      </c>
      <c r="BW421" s="135">
        <v>0</v>
      </c>
      <c r="BX421" s="135">
        <v>0</v>
      </c>
      <c r="BY421" s="135">
        <v>0</v>
      </c>
      <c r="BZ421" s="135">
        <v>0</v>
      </c>
      <c r="CA421" s="135">
        <v>0</v>
      </c>
      <c r="CB421" s="135">
        <v>0</v>
      </c>
      <c r="CC421" s="135">
        <v>0</v>
      </c>
      <c r="CD421" s="135">
        <v>0</v>
      </c>
      <c r="CE421" s="135">
        <v>1</v>
      </c>
      <c r="CF421" s="135">
        <v>0</v>
      </c>
      <c r="CG421" s="135">
        <v>0</v>
      </c>
      <c r="CH421" s="135">
        <v>0</v>
      </c>
      <c r="CI421" s="135">
        <v>1</v>
      </c>
      <c r="CJ421" s="135">
        <v>0</v>
      </c>
      <c r="CK421" s="135">
        <v>1</v>
      </c>
      <c r="CL421" s="135">
        <v>0</v>
      </c>
      <c r="CM421" s="135">
        <v>0</v>
      </c>
      <c r="CN421" s="135">
        <v>0</v>
      </c>
      <c r="CO421" s="135">
        <v>0</v>
      </c>
      <c r="CP421" s="135">
        <v>0</v>
      </c>
      <c r="CQ421" s="135">
        <v>0</v>
      </c>
      <c r="CR421" s="135">
        <v>1</v>
      </c>
      <c r="CS421" s="135">
        <v>0</v>
      </c>
      <c r="CT421" s="135">
        <v>0</v>
      </c>
      <c r="CU421" s="135">
        <v>0</v>
      </c>
      <c r="CV421" s="135">
        <v>0</v>
      </c>
      <c r="CW421" s="135">
        <v>0</v>
      </c>
      <c r="CX421" s="135"/>
    </row>
    <row r="422" spans="1:102" x14ac:dyDescent="0.35">
      <c r="A422" s="135">
        <v>421</v>
      </c>
      <c r="B422" s="135">
        <v>0</v>
      </c>
      <c r="C422" s="135">
        <v>0</v>
      </c>
      <c r="D422" s="135">
        <v>0</v>
      </c>
      <c r="E422" s="135">
        <v>0</v>
      </c>
      <c r="F422" s="135">
        <v>0</v>
      </c>
      <c r="G422" s="135">
        <v>0</v>
      </c>
      <c r="H422" s="135">
        <v>0</v>
      </c>
      <c r="I422" s="135">
        <v>1</v>
      </c>
      <c r="J422" s="135">
        <v>0</v>
      </c>
      <c r="K422" s="135">
        <v>0</v>
      </c>
      <c r="L422" s="135">
        <v>0</v>
      </c>
      <c r="M422" s="135">
        <v>0</v>
      </c>
      <c r="N422" s="135">
        <v>1</v>
      </c>
      <c r="O422" s="135">
        <v>0</v>
      </c>
      <c r="P422" s="135">
        <v>0</v>
      </c>
      <c r="Q422" s="135">
        <v>0</v>
      </c>
      <c r="R422" s="135">
        <v>0</v>
      </c>
      <c r="S422" s="135">
        <v>0</v>
      </c>
      <c r="T422" s="135">
        <v>0</v>
      </c>
      <c r="U422" s="135">
        <v>1</v>
      </c>
      <c r="V422" s="135">
        <v>1</v>
      </c>
      <c r="W422" s="135">
        <v>1</v>
      </c>
      <c r="X422" s="135">
        <v>0</v>
      </c>
      <c r="Y422" s="135">
        <v>0</v>
      </c>
      <c r="Z422" s="135">
        <v>0</v>
      </c>
      <c r="AA422" s="135">
        <v>0</v>
      </c>
      <c r="AB422" s="135">
        <v>0</v>
      </c>
      <c r="AC422" s="135">
        <v>0</v>
      </c>
      <c r="AD422" s="135">
        <v>0</v>
      </c>
      <c r="AE422" s="135">
        <v>0</v>
      </c>
      <c r="AF422" s="135">
        <v>0</v>
      </c>
      <c r="AG422" s="135">
        <v>1</v>
      </c>
      <c r="AH422" s="135">
        <v>0</v>
      </c>
      <c r="AI422" s="135">
        <v>0</v>
      </c>
      <c r="AJ422" s="135">
        <v>0</v>
      </c>
      <c r="AK422" s="135">
        <v>0</v>
      </c>
      <c r="AL422" s="135">
        <v>0</v>
      </c>
      <c r="AM422" s="135">
        <v>0</v>
      </c>
      <c r="AN422" s="135">
        <v>0</v>
      </c>
      <c r="AO422" s="135">
        <v>0</v>
      </c>
      <c r="AP422" s="135">
        <v>0</v>
      </c>
      <c r="AQ422" s="135">
        <v>0</v>
      </c>
      <c r="AR422" s="135">
        <v>0</v>
      </c>
      <c r="AS422" s="135">
        <v>0</v>
      </c>
      <c r="AT422" s="135">
        <v>0</v>
      </c>
      <c r="AU422" s="135">
        <v>0</v>
      </c>
      <c r="AV422" s="135">
        <v>0</v>
      </c>
      <c r="AW422" s="135">
        <v>0</v>
      </c>
      <c r="AX422" s="135">
        <v>0</v>
      </c>
      <c r="AY422" s="135">
        <v>0</v>
      </c>
      <c r="AZ422" s="135">
        <v>0</v>
      </c>
      <c r="BA422" s="135">
        <v>0</v>
      </c>
      <c r="BB422" s="135">
        <v>0</v>
      </c>
      <c r="BC422" s="135">
        <v>0</v>
      </c>
      <c r="BD422" s="135">
        <v>0</v>
      </c>
      <c r="BE422" s="135">
        <v>0</v>
      </c>
      <c r="BF422" s="135">
        <v>0</v>
      </c>
      <c r="BG422" s="135">
        <v>0</v>
      </c>
      <c r="BH422" s="135">
        <v>0</v>
      </c>
      <c r="BI422" s="135">
        <v>0</v>
      </c>
      <c r="BJ422" s="135">
        <v>0</v>
      </c>
      <c r="BK422" s="135">
        <v>0</v>
      </c>
      <c r="BL422" s="135">
        <v>0</v>
      </c>
      <c r="BM422" s="135">
        <v>0</v>
      </c>
      <c r="BN422" s="135">
        <v>0</v>
      </c>
      <c r="BO422" s="135">
        <v>0</v>
      </c>
      <c r="BP422" s="135">
        <v>0</v>
      </c>
      <c r="BQ422" s="135">
        <v>0</v>
      </c>
      <c r="BR422" s="135">
        <v>0</v>
      </c>
      <c r="BS422" s="135">
        <v>0</v>
      </c>
      <c r="BT422" s="135">
        <v>1</v>
      </c>
      <c r="BU422" s="135">
        <v>0</v>
      </c>
      <c r="BV422" s="135">
        <v>0</v>
      </c>
      <c r="BW422" s="135">
        <v>0</v>
      </c>
      <c r="BX422" s="135">
        <v>0</v>
      </c>
      <c r="BY422" s="135">
        <v>0</v>
      </c>
      <c r="BZ422" s="135">
        <v>0</v>
      </c>
      <c r="CA422" s="135">
        <v>0</v>
      </c>
      <c r="CB422" s="135">
        <v>1</v>
      </c>
      <c r="CC422" s="135">
        <v>0</v>
      </c>
      <c r="CD422" s="135">
        <v>0</v>
      </c>
      <c r="CE422" s="135">
        <v>0</v>
      </c>
      <c r="CF422" s="135">
        <v>1</v>
      </c>
      <c r="CG422" s="135">
        <v>0</v>
      </c>
      <c r="CH422" s="135">
        <v>0</v>
      </c>
      <c r="CI422" s="135">
        <v>1</v>
      </c>
      <c r="CJ422" s="135">
        <v>0</v>
      </c>
      <c r="CK422" s="135">
        <v>0</v>
      </c>
      <c r="CL422" s="135">
        <v>0</v>
      </c>
      <c r="CM422" s="135">
        <v>0</v>
      </c>
      <c r="CN422" s="135">
        <v>0</v>
      </c>
      <c r="CO422" s="135">
        <v>0</v>
      </c>
      <c r="CP422" s="135">
        <v>0</v>
      </c>
      <c r="CQ422" s="135">
        <v>0</v>
      </c>
      <c r="CR422" s="135">
        <v>0</v>
      </c>
      <c r="CS422" s="135">
        <v>0</v>
      </c>
      <c r="CT422" s="135">
        <v>0</v>
      </c>
      <c r="CU422" s="135">
        <v>1</v>
      </c>
      <c r="CV422" s="135">
        <v>0</v>
      </c>
      <c r="CW422" s="135">
        <v>0</v>
      </c>
      <c r="CX422" s="135"/>
    </row>
    <row r="423" spans="1:102" x14ac:dyDescent="0.35">
      <c r="A423" s="135">
        <v>422</v>
      </c>
      <c r="B423" s="135">
        <v>1</v>
      </c>
      <c r="C423" s="135">
        <v>0</v>
      </c>
      <c r="D423" s="135">
        <v>0</v>
      </c>
      <c r="E423" s="135">
        <v>0</v>
      </c>
      <c r="F423" s="135">
        <v>0</v>
      </c>
      <c r="G423" s="135">
        <v>0</v>
      </c>
      <c r="H423" s="135">
        <v>2</v>
      </c>
      <c r="I423" s="135">
        <v>0</v>
      </c>
      <c r="J423" s="135">
        <v>0</v>
      </c>
      <c r="K423" s="135">
        <v>0</v>
      </c>
      <c r="L423" s="135">
        <v>0</v>
      </c>
      <c r="M423" s="135">
        <v>1</v>
      </c>
      <c r="N423" s="135">
        <v>0</v>
      </c>
      <c r="O423" s="135">
        <v>0</v>
      </c>
      <c r="P423" s="135">
        <v>0</v>
      </c>
      <c r="Q423" s="135">
        <v>0</v>
      </c>
      <c r="R423" s="135">
        <v>0</v>
      </c>
      <c r="S423" s="135">
        <v>0</v>
      </c>
      <c r="T423" s="135">
        <v>0</v>
      </c>
      <c r="U423" s="135">
        <v>0</v>
      </c>
      <c r="V423" s="135">
        <v>0</v>
      </c>
      <c r="W423" s="135">
        <v>1</v>
      </c>
      <c r="X423" s="135">
        <v>0</v>
      </c>
      <c r="Y423" s="135">
        <v>0</v>
      </c>
      <c r="Z423" s="135">
        <v>1</v>
      </c>
      <c r="AA423" s="135">
        <v>0</v>
      </c>
      <c r="AB423" s="135">
        <v>0</v>
      </c>
      <c r="AC423" s="135">
        <v>1</v>
      </c>
      <c r="AD423" s="135">
        <v>2</v>
      </c>
      <c r="AE423" s="135">
        <v>0</v>
      </c>
      <c r="AF423" s="135">
        <v>0</v>
      </c>
      <c r="AG423" s="135">
        <v>0</v>
      </c>
      <c r="AH423" s="135">
        <v>1</v>
      </c>
      <c r="AI423" s="135">
        <v>0</v>
      </c>
      <c r="AJ423" s="135">
        <v>0</v>
      </c>
      <c r="AK423" s="135">
        <v>1</v>
      </c>
      <c r="AL423" s="135">
        <v>2</v>
      </c>
      <c r="AM423" s="135">
        <v>0</v>
      </c>
      <c r="AN423" s="135">
        <v>0</v>
      </c>
      <c r="AO423" s="135">
        <v>0</v>
      </c>
      <c r="AP423" s="135">
        <v>0</v>
      </c>
      <c r="AQ423" s="135">
        <v>0</v>
      </c>
      <c r="AR423" s="135">
        <v>0</v>
      </c>
      <c r="AS423" s="135">
        <v>0</v>
      </c>
      <c r="AT423" s="135">
        <v>1</v>
      </c>
      <c r="AU423" s="135">
        <v>2</v>
      </c>
      <c r="AV423" s="135">
        <v>0</v>
      </c>
      <c r="AW423" s="135">
        <v>0</v>
      </c>
      <c r="AX423" s="135">
        <v>0</v>
      </c>
      <c r="AY423" s="135">
        <v>0</v>
      </c>
      <c r="AZ423" s="135">
        <v>0</v>
      </c>
      <c r="BA423" s="135">
        <v>0</v>
      </c>
      <c r="BB423" s="135">
        <v>1</v>
      </c>
      <c r="BC423" s="135">
        <v>0</v>
      </c>
      <c r="BD423" s="135">
        <v>0</v>
      </c>
      <c r="BE423" s="135">
        <v>0</v>
      </c>
      <c r="BF423" s="135">
        <v>0</v>
      </c>
      <c r="BG423" s="135">
        <v>0</v>
      </c>
      <c r="BH423" s="135">
        <v>0</v>
      </c>
      <c r="BI423" s="135">
        <v>0</v>
      </c>
      <c r="BJ423" s="135">
        <v>0</v>
      </c>
      <c r="BK423" s="135">
        <v>0</v>
      </c>
      <c r="BL423" s="135">
        <v>0</v>
      </c>
      <c r="BM423" s="135">
        <v>0</v>
      </c>
      <c r="BN423" s="135">
        <v>0</v>
      </c>
      <c r="BO423" s="135">
        <v>0</v>
      </c>
      <c r="BP423" s="135">
        <v>0</v>
      </c>
      <c r="BQ423" s="135">
        <v>0</v>
      </c>
      <c r="BR423" s="135">
        <v>1</v>
      </c>
      <c r="BS423" s="135">
        <v>0</v>
      </c>
      <c r="BT423" s="135">
        <v>0</v>
      </c>
      <c r="BU423" s="135">
        <v>0</v>
      </c>
      <c r="BV423" s="135">
        <v>0</v>
      </c>
      <c r="BW423" s="135">
        <v>0</v>
      </c>
      <c r="BX423" s="135">
        <v>0</v>
      </c>
      <c r="BY423" s="135">
        <v>0</v>
      </c>
      <c r="BZ423" s="135">
        <v>0</v>
      </c>
      <c r="CA423" s="135">
        <v>0</v>
      </c>
      <c r="CB423" s="135">
        <v>0</v>
      </c>
      <c r="CC423" s="135">
        <v>0</v>
      </c>
      <c r="CD423" s="135">
        <v>0</v>
      </c>
      <c r="CE423" s="135">
        <v>0</v>
      </c>
      <c r="CF423" s="135">
        <v>0</v>
      </c>
      <c r="CG423" s="135">
        <v>0</v>
      </c>
      <c r="CH423" s="135">
        <v>0</v>
      </c>
      <c r="CI423" s="135">
        <v>1</v>
      </c>
      <c r="CJ423" s="135">
        <v>0</v>
      </c>
      <c r="CK423" s="135">
        <v>1</v>
      </c>
      <c r="CL423" s="135">
        <v>0</v>
      </c>
      <c r="CM423" s="135">
        <v>1</v>
      </c>
      <c r="CN423" s="135">
        <v>0</v>
      </c>
      <c r="CO423" s="135">
        <v>0</v>
      </c>
      <c r="CP423" s="135">
        <v>0</v>
      </c>
      <c r="CQ423" s="135">
        <v>0</v>
      </c>
      <c r="CR423" s="135">
        <v>0</v>
      </c>
      <c r="CS423" s="135">
        <v>0</v>
      </c>
      <c r="CT423" s="135">
        <v>0</v>
      </c>
      <c r="CU423" s="135">
        <v>0</v>
      </c>
      <c r="CV423" s="135">
        <v>0</v>
      </c>
      <c r="CW423" s="135">
        <v>0</v>
      </c>
      <c r="CX423" s="135"/>
    </row>
    <row r="424" spans="1:102" x14ac:dyDescent="0.35">
      <c r="A424" s="135">
        <v>423</v>
      </c>
      <c r="B424" s="135">
        <v>0</v>
      </c>
      <c r="C424" s="135">
        <v>0</v>
      </c>
      <c r="D424" s="135">
        <v>0</v>
      </c>
      <c r="E424" s="135">
        <v>0</v>
      </c>
      <c r="F424" s="135">
        <v>0</v>
      </c>
      <c r="G424" s="135">
        <v>0</v>
      </c>
      <c r="H424" s="135">
        <v>0</v>
      </c>
      <c r="I424" s="135">
        <v>1</v>
      </c>
      <c r="J424" s="135">
        <v>0</v>
      </c>
      <c r="K424" s="135">
        <v>0</v>
      </c>
      <c r="L424" s="135">
        <v>0</v>
      </c>
      <c r="M424" s="135">
        <v>0</v>
      </c>
      <c r="N424" s="135">
        <v>0</v>
      </c>
      <c r="O424" s="135">
        <v>0</v>
      </c>
      <c r="P424" s="135">
        <v>1</v>
      </c>
      <c r="Q424" s="135">
        <v>1</v>
      </c>
      <c r="R424" s="135">
        <v>0</v>
      </c>
      <c r="S424" s="135">
        <v>1</v>
      </c>
      <c r="T424" s="135">
        <v>0</v>
      </c>
      <c r="U424" s="135">
        <v>1</v>
      </c>
      <c r="V424" s="135">
        <v>0</v>
      </c>
      <c r="W424" s="135">
        <v>0</v>
      </c>
      <c r="X424" s="135">
        <v>1</v>
      </c>
      <c r="Y424" s="135">
        <v>0</v>
      </c>
      <c r="Z424" s="135">
        <v>0</v>
      </c>
      <c r="AA424" s="135">
        <v>1</v>
      </c>
      <c r="AB424" s="135">
        <v>0</v>
      </c>
      <c r="AC424" s="135">
        <v>0</v>
      </c>
      <c r="AD424" s="135">
        <v>0</v>
      </c>
      <c r="AE424" s="135">
        <v>0</v>
      </c>
      <c r="AF424" s="135">
        <v>0</v>
      </c>
      <c r="AG424" s="135">
        <v>0</v>
      </c>
      <c r="AH424" s="135">
        <v>0</v>
      </c>
      <c r="AI424" s="135">
        <v>0</v>
      </c>
      <c r="AJ424" s="135">
        <v>1</v>
      </c>
      <c r="AK424" s="135">
        <v>0</v>
      </c>
      <c r="AL424" s="135">
        <v>0</v>
      </c>
      <c r="AM424" s="135">
        <v>0</v>
      </c>
      <c r="AN424" s="135">
        <v>0</v>
      </c>
      <c r="AO424" s="135">
        <v>0</v>
      </c>
      <c r="AP424" s="135">
        <v>0</v>
      </c>
      <c r="AQ424" s="135">
        <v>0</v>
      </c>
      <c r="AR424" s="135">
        <v>1</v>
      </c>
      <c r="AS424" s="135">
        <v>0</v>
      </c>
      <c r="AT424" s="135">
        <v>0</v>
      </c>
      <c r="AU424" s="135">
        <v>1</v>
      </c>
      <c r="AV424" s="135">
        <v>1</v>
      </c>
      <c r="AW424" s="135">
        <v>0</v>
      </c>
      <c r="AX424" s="135">
        <v>0</v>
      </c>
      <c r="AY424" s="135">
        <v>0</v>
      </c>
      <c r="AZ424" s="135">
        <v>0</v>
      </c>
      <c r="BA424" s="135">
        <v>0</v>
      </c>
      <c r="BB424" s="135">
        <v>1</v>
      </c>
      <c r="BC424" s="135">
        <v>0</v>
      </c>
      <c r="BD424" s="135">
        <v>0</v>
      </c>
      <c r="BE424" s="135">
        <v>0</v>
      </c>
      <c r="BF424" s="135">
        <v>0</v>
      </c>
      <c r="BG424" s="135">
        <v>0</v>
      </c>
      <c r="BH424" s="135">
        <v>0</v>
      </c>
      <c r="BI424" s="135">
        <v>0</v>
      </c>
      <c r="BJ424" s="135">
        <v>0</v>
      </c>
      <c r="BK424" s="135">
        <v>0</v>
      </c>
      <c r="BL424" s="135">
        <v>0</v>
      </c>
      <c r="BM424" s="135">
        <v>0</v>
      </c>
      <c r="BN424" s="135">
        <v>0</v>
      </c>
      <c r="BO424" s="135">
        <v>0</v>
      </c>
      <c r="BP424" s="135">
        <v>0</v>
      </c>
      <c r="BQ424" s="135">
        <v>0</v>
      </c>
      <c r="BR424" s="135">
        <v>0</v>
      </c>
      <c r="BS424" s="135">
        <v>0</v>
      </c>
      <c r="BT424" s="135">
        <v>0</v>
      </c>
      <c r="BU424" s="135">
        <v>1</v>
      </c>
      <c r="BV424" s="135">
        <v>0</v>
      </c>
      <c r="BW424" s="135">
        <v>1</v>
      </c>
      <c r="BX424" s="135">
        <v>0</v>
      </c>
      <c r="BY424" s="135">
        <v>1</v>
      </c>
      <c r="BZ424" s="135">
        <v>0</v>
      </c>
      <c r="CA424" s="135">
        <v>0</v>
      </c>
      <c r="CB424" s="135">
        <v>1</v>
      </c>
      <c r="CC424" s="135">
        <v>0</v>
      </c>
      <c r="CD424" s="135">
        <v>0</v>
      </c>
      <c r="CE424" s="135">
        <v>0</v>
      </c>
      <c r="CF424" s="135">
        <v>0</v>
      </c>
      <c r="CG424" s="135">
        <v>0</v>
      </c>
      <c r="CH424" s="135">
        <v>0</v>
      </c>
      <c r="CI424" s="135">
        <v>0</v>
      </c>
      <c r="CJ424" s="135">
        <v>1</v>
      </c>
      <c r="CK424" s="135">
        <v>0</v>
      </c>
      <c r="CL424" s="135">
        <v>0</v>
      </c>
      <c r="CM424" s="135">
        <v>0</v>
      </c>
      <c r="CN424" s="135">
        <v>0</v>
      </c>
      <c r="CO424" s="135">
        <v>0</v>
      </c>
      <c r="CP424" s="135">
        <v>0</v>
      </c>
      <c r="CQ424" s="135">
        <v>0</v>
      </c>
      <c r="CR424" s="135">
        <v>0</v>
      </c>
      <c r="CS424" s="135">
        <v>0</v>
      </c>
      <c r="CT424" s="135">
        <v>1</v>
      </c>
      <c r="CU424" s="135">
        <v>0</v>
      </c>
      <c r="CV424" s="135">
        <v>0</v>
      </c>
      <c r="CW424" s="135">
        <v>0</v>
      </c>
      <c r="CX424" s="135"/>
    </row>
    <row r="425" spans="1:102" x14ac:dyDescent="0.35">
      <c r="A425" s="135">
        <v>424</v>
      </c>
      <c r="B425" s="135">
        <v>0</v>
      </c>
      <c r="C425" s="135">
        <v>1</v>
      </c>
      <c r="D425" s="135">
        <v>0</v>
      </c>
      <c r="E425" s="135">
        <v>0</v>
      </c>
      <c r="F425" s="135">
        <v>0</v>
      </c>
      <c r="G425" s="135">
        <v>0</v>
      </c>
      <c r="H425" s="135">
        <v>0</v>
      </c>
      <c r="I425" s="135">
        <v>0</v>
      </c>
      <c r="J425" s="135">
        <v>0</v>
      </c>
      <c r="K425" s="135">
        <v>0</v>
      </c>
      <c r="L425" s="135">
        <v>0</v>
      </c>
      <c r="M425" s="135">
        <v>0</v>
      </c>
      <c r="N425" s="135">
        <v>0</v>
      </c>
      <c r="O425" s="135">
        <v>1</v>
      </c>
      <c r="P425" s="135">
        <v>0</v>
      </c>
      <c r="Q425" s="135">
        <v>0</v>
      </c>
      <c r="R425" s="135">
        <v>0</v>
      </c>
      <c r="S425" s="135">
        <v>1</v>
      </c>
      <c r="T425" s="135">
        <v>0</v>
      </c>
      <c r="U425" s="135">
        <v>0</v>
      </c>
      <c r="V425" s="135">
        <v>0</v>
      </c>
      <c r="W425" s="135">
        <v>1</v>
      </c>
      <c r="X425" s="135">
        <v>0</v>
      </c>
      <c r="Y425" s="135">
        <v>0</v>
      </c>
      <c r="Z425" s="135">
        <v>0</v>
      </c>
      <c r="AA425" s="135">
        <v>0</v>
      </c>
      <c r="AB425" s="135">
        <v>0</v>
      </c>
      <c r="AC425" s="135">
        <v>0</v>
      </c>
      <c r="AD425" s="135">
        <v>0</v>
      </c>
      <c r="AE425" s="135">
        <v>0</v>
      </c>
      <c r="AF425" s="135">
        <v>1</v>
      </c>
      <c r="AG425" s="135">
        <v>0</v>
      </c>
      <c r="AH425" s="135">
        <v>0</v>
      </c>
      <c r="AI425" s="135">
        <v>0</v>
      </c>
      <c r="AJ425" s="135">
        <v>0</v>
      </c>
      <c r="AK425" s="135">
        <v>0</v>
      </c>
      <c r="AL425" s="135">
        <v>0</v>
      </c>
      <c r="AM425" s="135">
        <v>0</v>
      </c>
      <c r="AN425" s="135">
        <v>0</v>
      </c>
      <c r="AO425" s="135">
        <v>0</v>
      </c>
      <c r="AP425" s="135">
        <v>0</v>
      </c>
      <c r="AQ425" s="135">
        <v>1</v>
      </c>
      <c r="AR425" s="135">
        <v>0</v>
      </c>
      <c r="AS425" s="135">
        <v>0</v>
      </c>
      <c r="AT425" s="135">
        <v>0</v>
      </c>
      <c r="AU425" s="135">
        <v>0</v>
      </c>
      <c r="AV425" s="135">
        <v>1</v>
      </c>
      <c r="AW425" s="135">
        <v>0</v>
      </c>
      <c r="AX425" s="135">
        <v>0</v>
      </c>
      <c r="AY425" s="135">
        <v>0</v>
      </c>
      <c r="AZ425" s="135">
        <v>0</v>
      </c>
      <c r="BA425" s="135">
        <v>0</v>
      </c>
      <c r="BB425" s="135">
        <v>0</v>
      </c>
      <c r="BC425" s="135">
        <v>1</v>
      </c>
      <c r="BD425" s="135">
        <v>0</v>
      </c>
      <c r="BE425" s="135">
        <v>0</v>
      </c>
      <c r="BF425" s="135">
        <v>0</v>
      </c>
      <c r="BG425" s="135">
        <v>1</v>
      </c>
      <c r="BH425" s="135">
        <v>0</v>
      </c>
      <c r="BI425" s="135">
        <v>0</v>
      </c>
      <c r="BJ425" s="135">
        <v>0</v>
      </c>
      <c r="BK425" s="135">
        <v>0</v>
      </c>
      <c r="BL425" s="135">
        <v>0</v>
      </c>
      <c r="BM425" s="135">
        <v>0</v>
      </c>
      <c r="BN425" s="135">
        <v>0</v>
      </c>
      <c r="BO425" s="135">
        <v>0</v>
      </c>
      <c r="BP425" s="135">
        <v>0</v>
      </c>
      <c r="BQ425" s="135">
        <v>1</v>
      </c>
      <c r="BR425" s="135">
        <v>0</v>
      </c>
      <c r="BS425" s="135">
        <v>0</v>
      </c>
      <c r="BT425" s="135">
        <v>0</v>
      </c>
      <c r="BU425" s="135">
        <v>0</v>
      </c>
      <c r="BV425" s="135">
        <v>0</v>
      </c>
      <c r="BW425" s="135">
        <v>0</v>
      </c>
      <c r="BX425" s="135">
        <v>0</v>
      </c>
      <c r="BY425" s="135">
        <v>1</v>
      </c>
      <c r="BZ425" s="135">
        <v>0</v>
      </c>
      <c r="CA425" s="135">
        <v>1</v>
      </c>
      <c r="CB425" s="135">
        <v>0</v>
      </c>
      <c r="CC425" s="135">
        <v>0</v>
      </c>
      <c r="CD425" s="135">
        <v>0</v>
      </c>
      <c r="CE425" s="135">
        <v>1</v>
      </c>
      <c r="CF425" s="135">
        <v>0</v>
      </c>
      <c r="CG425" s="135">
        <v>1</v>
      </c>
      <c r="CH425" s="135">
        <v>0</v>
      </c>
      <c r="CI425" s="135">
        <v>0</v>
      </c>
      <c r="CJ425" s="135">
        <v>0</v>
      </c>
      <c r="CK425" s="135">
        <v>0</v>
      </c>
      <c r="CL425" s="135">
        <v>0</v>
      </c>
      <c r="CM425" s="135">
        <v>1</v>
      </c>
      <c r="CN425" s="135">
        <v>0</v>
      </c>
      <c r="CO425" s="135">
        <v>0</v>
      </c>
      <c r="CP425" s="135">
        <v>0</v>
      </c>
      <c r="CQ425" s="135">
        <v>1</v>
      </c>
      <c r="CR425" s="135">
        <v>0</v>
      </c>
      <c r="CS425" s="135">
        <v>0</v>
      </c>
      <c r="CT425" s="135">
        <v>0</v>
      </c>
      <c r="CU425" s="135">
        <v>1</v>
      </c>
      <c r="CV425" s="135">
        <v>0</v>
      </c>
      <c r="CW425" s="135">
        <v>0</v>
      </c>
      <c r="CX425" s="135"/>
    </row>
    <row r="426" spans="1:102" x14ac:dyDescent="0.35">
      <c r="A426" s="135">
        <v>425</v>
      </c>
      <c r="B426" s="135">
        <v>0</v>
      </c>
      <c r="C426" s="135">
        <v>0</v>
      </c>
      <c r="D426" s="135">
        <v>0</v>
      </c>
      <c r="E426" s="135">
        <v>0</v>
      </c>
      <c r="F426" s="135">
        <v>0</v>
      </c>
      <c r="G426" s="135">
        <v>0</v>
      </c>
      <c r="H426" s="135">
        <v>0</v>
      </c>
      <c r="I426" s="135">
        <v>0</v>
      </c>
      <c r="J426" s="135">
        <v>0</v>
      </c>
      <c r="K426" s="135">
        <v>0</v>
      </c>
      <c r="L426" s="135">
        <v>0</v>
      </c>
      <c r="M426" s="135">
        <v>0</v>
      </c>
      <c r="N426" s="135">
        <v>0</v>
      </c>
      <c r="O426" s="135">
        <v>0</v>
      </c>
      <c r="P426" s="135">
        <v>0</v>
      </c>
      <c r="Q426" s="135">
        <v>0</v>
      </c>
      <c r="R426" s="135">
        <v>0</v>
      </c>
      <c r="S426" s="135">
        <v>0</v>
      </c>
      <c r="T426" s="135">
        <v>0</v>
      </c>
      <c r="U426" s="135">
        <v>0</v>
      </c>
      <c r="V426" s="135">
        <v>0</v>
      </c>
      <c r="W426" s="135">
        <v>0</v>
      </c>
      <c r="X426" s="135">
        <v>0</v>
      </c>
      <c r="Y426" s="135">
        <v>0</v>
      </c>
      <c r="Z426" s="135">
        <v>0</v>
      </c>
      <c r="AA426" s="135">
        <v>0</v>
      </c>
      <c r="AB426" s="135">
        <v>0</v>
      </c>
      <c r="AC426" s="135">
        <v>0</v>
      </c>
      <c r="AD426" s="135">
        <v>1</v>
      </c>
      <c r="AE426" s="135">
        <v>0</v>
      </c>
      <c r="AF426" s="135">
        <v>0</v>
      </c>
      <c r="AG426" s="135">
        <v>0</v>
      </c>
      <c r="AH426" s="135">
        <v>0</v>
      </c>
      <c r="AI426" s="135">
        <v>0</v>
      </c>
      <c r="AJ426" s="135">
        <v>1</v>
      </c>
      <c r="AK426" s="135">
        <v>0</v>
      </c>
      <c r="AL426" s="135">
        <v>0</v>
      </c>
      <c r="AM426" s="135">
        <v>0</v>
      </c>
      <c r="AN426" s="135">
        <v>0</v>
      </c>
      <c r="AO426" s="135">
        <v>0</v>
      </c>
      <c r="AP426" s="135">
        <v>0</v>
      </c>
      <c r="AQ426" s="135">
        <v>0</v>
      </c>
      <c r="AR426" s="135">
        <v>0</v>
      </c>
      <c r="AS426" s="135">
        <v>0</v>
      </c>
      <c r="AT426" s="135">
        <v>0</v>
      </c>
      <c r="AU426" s="135">
        <v>0</v>
      </c>
      <c r="AV426" s="135">
        <v>0</v>
      </c>
      <c r="AW426" s="135">
        <v>0</v>
      </c>
      <c r="AX426" s="135">
        <v>2</v>
      </c>
      <c r="AY426" s="135">
        <v>0</v>
      </c>
      <c r="AZ426" s="135">
        <v>0</v>
      </c>
      <c r="BA426" s="135">
        <v>0</v>
      </c>
      <c r="BB426" s="135">
        <v>0</v>
      </c>
      <c r="BC426" s="135">
        <v>0</v>
      </c>
      <c r="BD426" s="135">
        <v>0</v>
      </c>
      <c r="BE426" s="135">
        <v>0</v>
      </c>
      <c r="BF426" s="135">
        <v>0</v>
      </c>
      <c r="BG426" s="135">
        <v>0</v>
      </c>
      <c r="BH426" s="135">
        <v>0</v>
      </c>
      <c r="BI426" s="135">
        <v>0</v>
      </c>
      <c r="BJ426" s="135">
        <v>0</v>
      </c>
      <c r="BK426" s="135">
        <v>0</v>
      </c>
      <c r="BL426" s="135">
        <v>0</v>
      </c>
      <c r="BM426" s="135">
        <v>1</v>
      </c>
      <c r="BN426" s="135">
        <v>0</v>
      </c>
      <c r="BO426" s="135">
        <v>0</v>
      </c>
      <c r="BP426" s="135">
        <v>0</v>
      </c>
      <c r="BQ426" s="135">
        <v>0</v>
      </c>
      <c r="BR426" s="135">
        <v>0</v>
      </c>
      <c r="BS426" s="135">
        <v>0</v>
      </c>
      <c r="BT426" s="135">
        <v>0</v>
      </c>
      <c r="BU426" s="135">
        <v>0</v>
      </c>
      <c r="BV426" s="135">
        <v>1</v>
      </c>
      <c r="BW426" s="135">
        <v>0</v>
      </c>
      <c r="BX426" s="135">
        <v>0</v>
      </c>
      <c r="BY426" s="135">
        <v>0</v>
      </c>
      <c r="BZ426" s="135">
        <v>0</v>
      </c>
      <c r="CA426" s="135">
        <v>0</v>
      </c>
      <c r="CB426" s="135">
        <v>0</v>
      </c>
      <c r="CC426" s="135">
        <v>0</v>
      </c>
      <c r="CD426" s="135">
        <v>0</v>
      </c>
      <c r="CE426" s="135">
        <v>0</v>
      </c>
      <c r="CF426" s="135">
        <v>0</v>
      </c>
      <c r="CG426" s="135">
        <v>0</v>
      </c>
      <c r="CH426" s="135">
        <v>1</v>
      </c>
      <c r="CI426" s="135">
        <v>0</v>
      </c>
      <c r="CJ426" s="135">
        <v>0</v>
      </c>
      <c r="CK426" s="135">
        <v>0</v>
      </c>
      <c r="CL426" s="135">
        <v>0</v>
      </c>
      <c r="CM426" s="135">
        <v>0</v>
      </c>
      <c r="CN426" s="135">
        <v>0</v>
      </c>
      <c r="CO426" s="135">
        <v>0</v>
      </c>
      <c r="CP426" s="135">
        <v>1</v>
      </c>
      <c r="CQ426" s="135">
        <v>0</v>
      </c>
      <c r="CR426" s="135">
        <v>0</v>
      </c>
      <c r="CS426" s="135">
        <v>1</v>
      </c>
      <c r="CT426" s="135">
        <v>0</v>
      </c>
      <c r="CU426" s="135">
        <v>0</v>
      </c>
      <c r="CV426" s="135">
        <v>0</v>
      </c>
      <c r="CW426" s="135">
        <v>0</v>
      </c>
      <c r="CX426" s="135"/>
    </row>
    <row r="427" spans="1:102" x14ac:dyDescent="0.35">
      <c r="A427" s="135">
        <v>426</v>
      </c>
      <c r="B427" s="135">
        <v>0</v>
      </c>
      <c r="C427" s="135">
        <v>1</v>
      </c>
      <c r="D427" s="135">
        <v>0</v>
      </c>
      <c r="E427" s="135">
        <v>0</v>
      </c>
      <c r="F427" s="135">
        <v>0</v>
      </c>
      <c r="G427" s="135">
        <v>1</v>
      </c>
      <c r="H427" s="135">
        <v>0</v>
      </c>
      <c r="I427" s="135">
        <v>0</v>
      </c>
      <c r="J427" s="135">
        <v>0</v>
      </c>
      <c r="K427" s="135">
        <v>0</v>
      </c>
      <c r="L427" s="135">
        <v>0</v>
      </c>
      <c r="M427" s="135">
        <v>0</v>
      </c>
      <c r="N427" s="135">
        <v>0</v>
      </c>
      <c r="O427" s="135">
        <v>0</v>
      </c>
      <c r="P427" s="135">
        <v>0</v>
      </c>
      <c r="Q427" s="135">
        <v>0</v>
      </c>
      <c r="R427" s="135">
        <v>1</v>
      </c>
      <c r="S427" s="135">
        <v>0</v>
      </c>
      <c r="T427" s="135">
        <v>1</v>
      </c>
      <c r="U427" s="135">
        <v>0</v>
      </c>
      <c r="V427" s="135">
        <v>0</v>
      </c>
      <c r="W427" s="135">
        <v>1</v>
      </c>
      <c r="X427" s="135">
        <v>0</v>
      </c>
      <c r="Y427" s="135">
        <v>0</v>
      </c>
      <c r="Z427" s="135">
        <v>0</v>
      </c>
      <c r="AA427" s="135">
        <v>0</v>
      </c>
      <c r="AB427" s="135">
        <v>0</v>
      </c>
      <c r="AC427" s="135">
        <v>0</v>
      </c>
      <c r="AD427" s="135">
        <v>0</v>
      </c>
      <c r="AE427" s="135">
        <v>0</v>
      </c>
      <c r="AF427" s="135">
        <v>0</v>
      </c>
      <c r="AG427" s="135">
        <v>1</v>
      </c>
      <c r="AH427" s="135">
        <v>0</v>
      </c>
      <c r="AI427" s="135">
        <v>0</v>
      </c>
      <c r="AJ427" s="135">
        <v>0</v>
      </c>
      <c r="AK427" s="135">
        <v>0</v>
      </c>
      <c r="AL427" s="135">
        <v>0</v>
      </c>
      <c r="AM427" s="135">
        <v>1</v>
      </c>
      <c r="AN427" s="135">
        <v>0</v>
      </c>
      <c r="AO427" s="135">
        <v>0</v>
      </c>
      <c r="AP427" s="135">
        <v>0</v>
      </c>
      <c r="AQ427" s="135">
        <v>0</v>
      </c>
      <c r="AR427" s="135">
        <v>0</v>
      </c>
      <c r="AS427" s="135">
        <v>1</v>
      </c>
      <c r="AT427" s="135">
        <v>0</v>
      </c>
      <c r="AU427" s="135">
        <v>0</v>
      </c>
      <c r="AV427" s="135">
        <v>0</v>
      </c>
      <c r="AW427" s="135">
        <v>0</v>
      </c>
      <c r="AX427" s="135">
        <v>0</v>
      </c>
      <c r="AY427" s="135">
        <v>0</v>
      </c>
      <c r="AZ427" s="135">
        <v>0</v>
      </c>
      <c r="BA427" s="135">
        <v>0</v>
      </c>
      <c r="BB427" s="135">
        <v>0</v>
      </c>
      <c r="BC427" s="135">
        <v>0</v>
      </c>
      <c r="BD427" s="135">
        <v>0</v>
      </c>
      <c r="BE427" s="135">
        <v>0</v>
      </c>
      <c r="BF427" s="135">
        <v>0</v>
      </c>
      <c r="BG427" s="135">
        <v>0</v>
      </c>
      <c r="BH427" s="135">
        <v>0</v>
      </c>
      <c r="BI427" s="135">
        <v>1</v>
      </c>
      <c r="BJ427" s="135">
        <v>0</v>
      </c>
      <c r="BK427" s="135">
        <v>0</v>
      </c>
      <c r="BL427" s="135">
        <v>0</v>
      </c>
      <c r="BM427" s="135">
        <v>0</v>
      </c>
      <c r="BN427" s="135">
        <v>0</v>
      </c>
      <c r="BO427" s="135">
        <v>0</v>
      </c>
      <c r="BP427" s="135">
        <v>1</v>
      </c>
      <c r="BQ427" s="135">
        <v>0</v>
      </c>
      <c r="BR427" s="135">
        <v>0</v>
      </c>
      <c r="BS427" s="135">
        <v>0</v>
      </c>
      <c r="BT427" s="135">
        <v>1</v>
      </c>
      <c r="BU427" s="135">
        <v>0</v>
      </c>
      <c r="BV427" s="135">
        <v>0</v>
      </c>
      <c r="BW427" s="135">
        <v>1</v>
      </c>
      <c r="BX427" s="135">
        <v>0</v>
      </c>
      <c r="BY427" s="135">
        <v>0</v>
      </c>
      <c r="BZ427" s="135">
        <v>0</v>
      </c>
      <c r="CA427" s="135">
        <v>0</v>
      </c>
      <c r="CB427" s="135">
        <v>0</v>
      </c>
      <c r="CC427" s="135">
        <v>0</v>
      </c>
      <c r="CD427" s="135">
        <v>1</v>
      </c>
      <c r="CE427" s="135">
        <v>0</v>
      </c>
      <c r="CF427" s="135">
        <v>0</v>
      </c>
      <c r="CG427" s="135">
        <v>0</v>
      </c>
      <c r="CH427" s="135">
        <v>0</v>
      </c>
      <c r="CI427" s="135">
        <v>0</v>
      </c>
      <c r="CJ427" s="135">
        <v>0</v>
      </c>
      <c r="CK427" s="135">
        <v>0</v>
      </c>
      <c r="CL427" s="135">
        <v>0</v>
      </c>
      <c r="CM427" s="135">
        <v>0</v>
      </c>
      <c r="CN427" s="135">
        <v>0</v>
      </c>
      <c r="CO427" s="135">
        <v>0</v>
      </c>
      <c r="CP427" s="135">
        <v>0</v>
      </c>
      <c r="CQ427" s="135">
        <v>0</v>
      </c>
      <c r="CR427" s="135">
        <v>0</v>
      </c>
      <c r="CS427" s="135">
        <v>0</v>
      </c>
      <c r="CT427" s="135">
        <v>0</v>
      </c>
      <c r="CU427" s="135">
        <v>0</v>
      </c>
      <c r="CV427" s="135">
        <v>0</v>
      </c>
      <c r="CW427" s="135">
        <v>0</v>
      </c>
      <c r="CX427" s="135"/>
    </row>
    <row r="428" spans="1:102" x14ac:dyDescent="0.35">
      <c r="A428" s="135">
        <v>427</v>
      </c>
      <c r="B428" s="135">
        <v>0</v>
      </c>
      <c r="C428" s="135">
        <v>0</v>
      </c>
      <c r="D428" s="135">
        <v>0</v>
      </c>
      <c r="E428" s="135">
        <v>0</v>
      </c>
      <c r="F428" s="135">
        <v>1</v>
      </c>
      <c r="G428" s="135">
        <v>0</v>
      </c>
      <c r="H428" s="135">
        <v>0</v>
      </c>
      <c r="I428" s="135">
        <v>0</v>
      </c>
      <c r="J428" s="135">
        <v>0</v>
      </c>
      <c r="K428" s="135">
        <v>0</v>
      </c>
      <c r="L428" s="135">
        <v>0</v>
      </c>
      <c r="M428" s="135">
        <v>0</v>
      </c>
      <c r="N428" s="135">
        <v>1</v>
      </c>
      <c r="O428" s="135">
        <v>0</v>
      </c>
      <c r="P428" s="135">
        <v>0</v>
      </c>
      <c r="Q428" s="135">
        <v>0</v>
      </c>
      <c r="R428" s="135">
        <v>0</v>
      </c>
      <c r="S428" s="135">
        <v>1</v>
      </c>
      <c r="T428" s="135">
        <v>0</v>
      </c>
      <c r="U428" s="135">
        <v>0</v>
      </c>
      <c r="V428" s="135">
        <v>0</v>
      </c>
      <c r="W428" s="135">
        <v>1</v>
      </c>
      <c r="X428" s="135">
        <v>0</v>
      </c>
      <c r="Y428" s="135">
        <v>0</v>
      </c>
      <c r="Z428" s="135">
        <v>1</v>
      </c>
      <c r="AA428" s="135">
        <v>0</v>
      </c>
      <c r="AB428" s="135">
        <v>0</v>
      </c>
      <c r="AC428" s="135">
        <v>0</v>
      </c>
      <c r="AD428" s="135">
        <v>0</v>
      </c>
      <c r="AE428" s="135">
        <v>1</v>
      </c>
      <c r="AF428" s="135">
        <v>0</v>
      </c>
      <c r="AG428" s="135">
        <v>0</v>
      </c>
      <c r="AH428" s="135">
        <v>0</v>
      </c>
      <c r="AI428" s="135">
        <v>0</v>
      </c>
      <c r="AJ428" s="135">
        <v>0</v>
      </c>
      <c r="AK428" s="135">
        <v>0</v>
      </c>
      <c r="AL428" s="135">
        <v>0</v>
      </c>
      <c r="AM428" s="135">
        <v>0</v>
      </c>
      <c r="AN428" s="135">
        <v>0</v>
      </c>
      <c r="AO428" s="135">
        <v>1</v>
      </c>
      <c r="AP428" s="135">
        <v>1</v>
      </c>
      <c r="AQ428" s="135">
        <v>0</v>
      </c>
      <c r="AR428" s="135">
        <v>1</v>
      </c>
      <c r="AS428" s="135">
        <v>0</v>
      </c>
      <c r="AT428" s="135">
        <v>1</v>
      </c>
      <c r="AU428" s="135">
        <v>0</v>
      </c>
      <c r="AV428" s="135">
        <v>1</v>
      </c>
      <c r="AW428" s="135">
        <v>0</v>
      </c>
      <c r="AX428" s="135">
        <v>0</v>
      </c>
      <c r="AY428" s="135">
        <v>0</v>
      </c>
      <c r="AZ428" s="135">
        <v>0</v>
      </c>
      <c r="BA428" s="135">
        <v>0</v>
      </c>
      <c r="BB428" s="135">
        <v>0</v>
      </c>
      <c r="BC428" s="135">
        <v>0</v>
      </c>
      <c r="BD428" s="135">
        <v>0</v>
      </c>
      <c r="BE428" s="135">
        <v>0</v>
      </c>
      <c r="BF428" s="135">
        <v>0</v>
      </c>
      <c r="BG428" s="135">
        <v>0</v>
      </c>
      <c r="BH428" s="135">
        <v>0</v>
      </c>
      <c r="BI428" s="135">
        <v>0</v>
      </c>
      <c r="BJ428" s="135">
        <v>1</v>
      </c>
      <c r="BK428" s="135">
        <v>0</v>
      </c>
      <c r="BL428" s="135">
        <v>1</v>
      </c>
      <c r="BM428" s="135">
        <v>0</v>
      </c>
      <c r="BN428" s="135">
        <v>0</v>
      </c>
      <c r="BO428" s="135">
        <v>0</v>
      </c>
      <c r="BP428" s="135">
        <v>1</v>
      </c>
      <c r="BQ428" s="135">
        <v>0</v>
      </c>
      <c r="BR428" s="135">
        <v>0</v>
      </c>
      <c r="BS428" s="135">
        <v>0</v>
      </c>
      <c r="BT428" s="135">
        <v>0</v>
      </c>
      <c r="BU428" s="135">
        <v>1</v>
      </c>
      <c r="BV428" s="135">
        <v>0</v>
      </c>
      <c r="BW428" s="135">
        <v>0</v>
      </c>
      <c r="BX428" s="135">
        <v>0</v>
      </c>
      <c r="BY428" s="135">
        <v>0</v>
      </c>
      <c r="BZ428" s="135">
        <v>0</v>
      </c>
      <c r="CA428" s="135">
        <v>0</v>
      </c>
      <c r="CB428" s="135">
        <v>0</v>
      </c>
      <c r="CC428" s="135">
        <v>0</v>
      </c>
      <c r="CD428" s="135">
        <v>0</v>
      </c>
      <c r="CE428" s="135">
        <v>0</v>
      </c>
      <c r="CF428" s="135">
        <v>0</v>
      </c>
      <c r="CG428" s="135">
        <v>0</v>
      </c>
      <c r="CH428" s="135">
        <v>1</v>
      </c>
      <c r="CI428" s="135">
        <v>0</v>
      </c>
      <c r="CJ428" s="135">
        <v>0</v>
      </c>
      <c r="CK428" s="135">
        <v>0</v>
      </c>
      <c r="CL428" s="135">
        <v>0</v>
      </c>
      <c r="CM428" s="135">
        <v>1</v>
      </c>
      <c r="CN428" s="135">
        <v>0</v>
      </c>
      <c r="CO428" s="135">
        <v>0</v>
      </c>
      <c r="CP428" s="135">
        <v>0</v>
      </c>
      <c r="CQ428" s="135">
        <v>0</v>
      </c>
      <c r="CR428" s="135">
        <v>0</v>
      </c>
      <c r="CS428" s="135">
        <v>0</v>
      </c>
      <c r="CT428" s="135">
        <v>0</v>
      </c>
      <c r="CU428" s="135">
        <v>1</v>
      </c>
      <c r="CV428" s="135">
        <v>0</v>
      </c>
      <c r="CW428" s="135">
        <v>1</v>
      </c>
      <c r="CX428" s="135"/>
    </row>
    <row r="429" spans="1:102" x14ac:dyDescent="0.35">
      <c r="A429" s="135">
        <v>428</v>
      </c>
      <c r="B429" s="135">
        <v>0</v>
      </c>
      <c r="C429" s="135">
        <v>0</v>
      </c>
      <c r="D429" s="135">
        <v>0</v>
      </c>
      <c r="E429" s="135">
        <v>0</v>
      </c>
      <c r="F429" s="135">
        <v>0</v>
      </c>
      <c r="G429" s="135">
        <v>0</v>
      </c>
      <c r="H429" s="135">
        <v>1</v>
      </c>
      <c r="I429" s="135">
        <v>0</v>
      </c>
      <c r="J429" s="135">
        <v>1</v>
      </c>
      <c r="K429" s="135">
        <v>0</v>
      </c>
      <c r="L429" s="135">
        <v>0</v>
      </c>
      <c r="M429" s="135">
        <v>0</v>
      </c>
      <c r="N429" s="135">
        <v>0</v>
      </c>
      <c r="O429" s="135">
        <v>0</v>
      </c>
      <c r="P429" s="135">
        <v>0</v>
      </c>
      <c r="Q429" s="135">
        <v>0</v>
      </c>
      <c r="R429" s="135">
        <v>0</v>
      </c>
      <c r="S429" s="135">
        <v>0</v>
      </c>
      <c r="T429" s="135">
        <v>0</v>
      </c>
      <c r="U429" s="135">
        <v>0</v>
      </c>
      <c r="V429" s="135">
        <v>0</v>
      </c>
      <c r="W429" s="135">
        <v>0</v>
      </c>
      <c r="X429" s="135">
        <v>0</v>
      </c>
      <c r="Y429" s="135">
        <v>0</v>
      </c>
      <c r="Z429" s="135">
        <v>0</v>
      </c>
      <c r="AA429" s="135">
        <v>0</v>
      </c>
      <c r="AB429" s="135">
        <v>0</v>
      </c>
      <c r="AC429" s="135">
        <v>0</v>
      </c>
      <c r="AD429" s="135">
        <v>0</v>
      </c>
      <c r="AE429" s="135">
        <v>0</v>
      </c>
      <c r="AF429" s="135">
        <v>0</v>
      </c>
      <c r="AG429" s="135">
        <v>0</v>
      </c>
      <c r="AH429" s="135">
        <v>0</v>
      </c>
      <c r="AI429" s="135">
        <v>0</v>
      </c>
      <c r="AJ429" s="135">
        <v>0</v>
      </c>
      <c r="AK429" s="135">
        <v>0</v>
      </c>
      <c r="AL429" s="135">
        <v>0</v>
      </c>
      <c r="AM429" s="135">
        <v>0</v>
      </c>
      <c r="AN429" s="135">
        <v>0</v>
      </c>
      <c r="AO429" s="135">
        <v>0</v>
      </c>
      <c r="AP429" s="135">
        <v>0</v>
      </c>
      <c r="AQ429" s="135">
        <v>1</v>
      </c>
      <c r="AR429" s="135">
        <v>0</v>
      </c>
      <c r="AS429" s="135">
        <v>0</v>
      </c>
      <c r="AT429" s="135">
        <v>0</v>
      </c>
      <c r="AU429" s="135">
        <v>0</v>
      </c>
      <c r="AV429" s="135">
        <v>0</v>
      </c>
      <c r="AW429" s="135">
        <v>0</v>
      </c>
      <c r="AX429" s="135">
        <v>0</v>
      </c>
      <c r="AY429" s="135">
        <v>1</v>
      </c>
      <c r="AZ429" s="135">
        <v>1</v>
      </c>
      <c r="BA429" s="135">
        <v>0</v>
      </c>
      <c r="BB429" s="135">
        <v>1</v>
      </c>
      <c r="BC429" s="135">
        <v>0</v>
      </c>
      <c r="BD429" s="135">
        <v>0</v>
      </c>
      <c r="BE429" s="135">
        <v>1</v>
      </c>
      <c r="BF429" s="135">
        <v>0</v>
      </c>
      <c r="BG429" s="135">
        <v>1</v>
      </c>
      <c r="BH429" s="135">
        <v>0</v>
      </c>
      <c r="BI429" s="135">
        <v>1</v>
      </c>
      <c r="BJ429" s="135">
        <v>1</v>
      </c>
      <c r="BK429" s="135">
        <v>0</v>
      </c>
      <c r="BL429" s="135">
        <v>0</v>
      </c>
      <c r="BM429" s="135">
        <v>0</v>
      </c>
      <c r="BN429" s="135">
        <v>0</v>
      </c>
      <c r="BO429" s="135">
        <v>0</v>
      </c>
      <c r="BP429" s="135">
        <v>1</v>
      </c>
      <c r="BQ429" s="135">
        <v>1</v>
      </c>
      <c r="BR429" s="135">
        <v>0</v>
      </c>
      <c r="BS429" s="135">
        <v>0</v>
      </c>
      <c r="BT429" s="135">
        <v>0</v>
      </c>
      <c r="BU429" s="135">
        <v>0</v>
      </c>
      <c r="BV429" s="135">
        <v>0</v>
      </c>
      <c r="BW429" s="135">
        <v>1</v>
      </c>
      <c r="BX429" s="135">
        <v>0</v>
      </c>
      <c r="BY429" s="135">
        <v>1</v>
      </c>
      <c r="BZ429" s="135">
        <v>0</v>
      </c>
      <c r="CA429" s="135">
        <v>0</v>
      </c>
      <c r="CB429" s="135">
        <v>0</v>
      </c>
      <c r="CC429" s="135">
        <v>0</v>
      </c>
      <c r="CD429" s="135">
        <v>1</v>
      </c>
      <c r="CE429" s="135">
        <v>0</v>
      </c>
      <c r="CF429" s="135">
        <v>0</v>
      </c>
      <c r="CG429" s="135">
        <v>0</v>
      </c>
      <c r="CH429" s="135">
        <v>0</v>
      </c>
      <c r="CI429" s="135">
        <v>1</v>
      </c>
      <c r="CJ429" s="135">
        <v>0</v>
      </c>
      <c r="CK429" s="135">
        <v>1</v>
      </c>
      <c r="CL429" s="135">
        <v>0</v>
      </c>
      <c r="CM429" s="135">
        <v>0</v>
      </c>
      <c r="CN429" s="135">
        <v>0</v>
      </c>
      <c r="CO429" s="135">
        <v>0</v>
      </c>
      <c r="CP429" s="135">
        <v>0</v>
      </c>
      <c r="CQ429" s="135">
        <v>0</v>
      </c>
      <c r="CR429" s="135">
        <v>0</v>
      </c>
      <c r="CS429" s="135">
        <v>0</v>
      </c>
      <c r="CT429" s="135">
        <v>0</v>
      </c>
      <c r="CU429" s="135">
        <v>0</v>
      </c>
      <c r="CV429" s="135">
        <v>0</v>
      </c>
      <c r="CW429" s="135">
        <v>1</v>
      </c>
      <c r="CX429" s="135"/>
    </row>
    <row r="430" spans="1:102" x14ac:dyDescent="0.35">
      <c r="A430" s="135">
        <v>429</v>
      </c>
      <c r="B430" s="135">
        <v>0</v>
      </c>
      <c r="C430" s="135">
        <v>1</v>
      </c>
      <c r="D430" s="135">
        <v>0</v>
      </c>
      <c r="E430" s="135">
        <v>0</v>
      </c>
      <c r="F430" s="135">
        <v>0</v>
      </c>
      <c r="G430" s="135">
        <v>0</v>
      </c>
      <c r="H430" s="135">
        <v>0</v>
      </c>
      <c r="I430" s="135">
        <v>1</v>
      </c>
      <c r="J430" s="135">
        <v>0</v>
      </c>
      <c r="K430" s="135">
        <v>0</v>
      </c>
      <c r="L430" s="135">
        <v>0</v>
      </c>
      <c r="M430" s="135">
        <v>0</v>
      </c>
      <c r="N430" s="135">
        <v>2</v>
      </c>
      <c r="O430" s="135">
        <v>0</v>
      </c>
      <c r="P430" s="135">
        <v>0</v>
      </c>
      <c r="Q430" s="135">
        <v>0</v>
      </c>
      <c r="R430" s="135">
        <v>0</v>
      </c>
      <c r="S430" s="135">
        <v>0</v>
      </c>
      <c r="T430" s="135">
        <v>0</v>
      </c>
      <c r="U430" s="135">
        <v>0</v>
      </c>
      <c r="V430" s="135">
        <v>0</v>
      </c>
      <c r="W430" s="135">
        <v>1</v>
      </c>
      <c r="X430" s="135">
        <v>0</v>
      </c>
      <c r="Y430" s="135">
        <v>0</v>
      </c>
      <c r="Z430" s="135">
        <v>0</v>
      </c>
      <c r="AA430" s="135">
        <v>0</v>
      </c>
      <c r="AB430" s="135">
        <v>1</v>
      </c>
      <c r="AC430" s="135">
        <v>0</v>
      </c>
      <c r="AD430" s="135">
        <v>0</v>
      </c>
      <c r="AE430" s="135">
        <v>0</v>
      </c>
      <c r="AF430" s="135">
        <v>0</v>
      </c>
      <c r="AG430" s="135">
        <v>0</v>
      </c>
      <c r="AH430" s="135">
        <v>0</v>
      </c>
      <c r="AI430" s="135">
        <v>0</v>
      </c>
      <c r="AJ430" s="135">
        <v>0</v>
      </c>
      <c r="AK430" s="135">
        <v>0</v>
      </c>
      <c r="AL430" s="135">
        <v>0</v>
      </c>
      <c r="AM430" s="135">
        <v>0</v>
      </c>
      <c r="AN430" s="135">
        <v>1</v>
      </c>
      <c r="AO430" s="135">
        <v>0</v>
      </c>
      <c r="AP430" s="135">
        <v>0</v>
      </c>
      <c r="AQ430" s="135">
        <v>1</v>
      </c>
      <c r="AR430" s="135">
        <v>0</v>
      </c>
      <c r="AS430" s="135">
        <v>0</v>
      </c>
      <c r="AT430" s="135">
        <v>0</v>
      </c>
      <c r="AU430" s="135">
        <v>0</v>
      </c>
      <c r="AV430" s="135">
        <v>0</v>
      </c>
      <c r="AW430" s="135">
        <v>0</v>
      </c>
      <c r="AX430" s="135">
        <v>0</v>
      </c>
      <c r="AY430" s="135">
        <v>0</v>
      </c>
      <c r="AZ430" s="135">
        <v>0</v>
      </c>
      <c r="BA430" s="135">
        <v>0</v>
      </c>
      <c r="BB430" s="135">
        <v>0</v>
      </c>
      <c r="BC430" s="135">
        <v>0</v>
      </c>
      <c r="BD430" s="135">
        <v>0</v>
      </c>
      <c r="BE430" s="135">
        <v>0</v>
      </c>
      <c r="BF430" s="135">
        <v>0</v>
      </c>
      <c r="BG430" s="135">
        <v>0</v>
      </c>
      <c r="BH430" s="135">
        <v>0</v>
      </c>
      <c r="BI430" s="135">
        <v>0</v>
      </c>
      <c r="BJ430" s="135">
        <v>0</v>
      </c>
      <c r="BK430" s="135">
        <v>0</v>
      </c>
      <c r="BL430" s="135">
        <v>0</v>
      </c>
      <c r="BM430" s="135">
        <v>0</v>
      </c>
      <c r="BN430" s="135">
        <v>1</v>
      </c>
      <c r="BO430" s="135">
        <v>0</v>
      </c>
      <c r="BP430" s="135">
        <v>1</v>
      </c>
      <c r="BQ430" s="135">
        <v>0</v>
      </c>
      <c r="BR430" s="135">
        <v>0</v>
      </c>
      <c r="BS430" s="135">
        <v>0</v>
      </c>
      <c r="BT430" s="135">
        <v>0</v>
      </c>
      <c r="BU430" s="135">
        <v>0</v>
      </c>
      <c r="BV430" s="135">
        <v>0</v>
      </c>
      <c r="BW430" s="135">
        <v>1</v>
      </c>
      <c r="BX430" s="135">
        <v>0</v>
      </c>
      <c r="BY430" s="135">
        <v>0</v>
      </c>
      <c r="BZ430" s="135">
        <v>0</v>
      </c>
      <c r="CA430" s="135">
        <v>0</v>
      </c>
      <c r="CB430" s="135">
        <v>0</v>
      </c>
      <c r="CC430" s="135">
        <v>0</v>
      </c>
      <c r="CD430" s="135">
        <v>0</v>
      </c>
      <c r="CE430" s="135">
        <v>1</v>
      </c>
      <c r="CF430" s="135">
        <v>0</v>
      </c>
      <c r="CG430" s="135">
        <v>0</v>
      </c>
      <c r="CH430" s="135">
        <v>0</v>
      </c>
      <c r="CI430" s="135">
        <v>0</v>
      </c>
      <c r="CJ430" s="135">
        <v>0</v>
      </c>
      <c r="CK430" s="135">
        <v>0</v>
      </c>
      <c r="CL430" s="135">
        <v>0</v>
      </c>
      <c r="CM430" s="135">
        <v>0</v>
      </c>
      <c r="CN430" s="135">
        <v>0</v>
      </c>
      <c r="CO430" s="135">
        <v>0</v>
      </c>
      <c r="CP430" s="135">
        <v>0</v>
      </c>
      <c r="CQ430" s="135">
        <v>0</v>
      </c>
      <c r="CR430" s="135">
        <v>0</v>
      </c>
      <c r="CS430" s="135">
        <v>0</v>
      </c>
      <c r="CT430" s="135">
        <v>0</v>
      </c>
      <c r="CU430" s="135">
        <v>0</v>
      </c>
      <c r="CV430" s="135">
        <v>0</v>
      </c>
      <c r="CW430" s="135">
        <v>0</v>
      </c>
      <c r="CX430" s="135"/>
    </row>
    <row r="431" spans="1:102" x14ac:dyDescent="0.35">
      <c r="A431" s="135">
        <v>430</v>
      </c>
      <c r="B431" s="135">
        <v>0</v>
      </c>
      <c r="C431" s="135">
        <v>0</v>
      </c>
      <c r="D431" s="135">
        <v>1</v>
      </c>
      <c r="E431" s="135">
        <v>0</v>
      </c>
      <c r="F431" s="135">
        <v>0</v>
      </c>
      <c r="G431" s="135">
        <v>0</v>
      </c>
      <c r="H431" s="135">
        <v>1</v>
      </c>
      <c r="I431" s="135">
        <v>0</v>
      </c>
      <c r="J431" s="135">
        <v>0</v>
      </c>
      <c r="K431" s="135">
        <v>0</v>
      </c>
      <c r="L431" s="135">
        <v>0</v>
      </c>
      <c r="M431" s="135">
        <v>0</v>
      </c>
      <c r="N431" s="135">
        <v>0</v>
      </c>
      <c r="O431" s="135">
        <v>0</v>
      </c>
      <c r="P431" s="135">
        <v>0</v>
      </c>
      <c r="Q431" s="135">
        <v>0</v>
      </c>
      <c r="R431" s="135">
        <v>0</v>
      </c>
      <c r="S431" s="135">
        <v>0</v>
      </c>
      <c r="T431" s="135">
        <v>0</v>
      </c>
      <c r="U431" s="135">
        <v>0</v>
      </c>
      <c r="V431" s="135">
        <v>0</v>
      </c>
      <c r="W431" s="135">
        <v>0</v>
      </c>
      <c r="X431" s="135">
        <v>0</v>
      </c>
      <c r="Y431" s="135">
        <v>0</v>
      </c>
      <c r="Z431" s="135">
        <v>0</v>
      </c>
      <c r="AA431" s="135">
        <v>0</v>
      </c>
      <c r="AB431" s="135">
        <v>0</v>
      </c>
      <c r="AC431" s="135">
        <v>0</v>
      </c>
      <c r="AD431" s="135">
        <v>0</v>
      </c>
      <c r="AE431" s="135">
        <v>0</v>
      </c>
      <c r="AF431" s="135">
        <v>0</v>
      </c>
      <c r="AG431" s="135">
        <v>0</v>
      </c>
      <c r="AH431" s="135">
        <v>0</v>
      </c>
      <c r="AI431" s="135">
        <v>0</v>
      </c>
      <c r="AJ431" s="135">
        <v>0</v>
      </c>
      <c r="AK431" s="135">
        <v>0</v>
      </c>
      <c r="AL431" s="135">
        <v>0</v>
      </c>
      <c r="AM431" s="135">
        <v>0</v>
      </c>
      <c r="AN431" s="135">
        <v>0</v>
      </c>
      <c r="AO431" s="135">
        <v>0</v>
      </c>
      <c r="AP431" s="135">
        <v>0</v>
      </c>
      <c r="AQ431" s="135">
        <v>0</v>
      </c>
      <c r="AR431" s="135">
        <v>0</v>
      </c>
      <c r="AS431" s="135">
        <v>0</v>
      </c>
      <c r="AT431" s="135">
        <v>0</v>
      </c>
      <c r="AU431" s="135">
        <v>1</v>
      </c>
      <c r="AV431" s="135">
        <v>0</v>
      </c>
      <c r="AW431" s="135">
        <v>0</v>
      </c>
      <c r="AX431" s="135">
        <v>0</v>
      </c>
      <c r="AY431" s="135">
        <v>0</v>
      </c>
      <c r="AZ431" s="135">
        <v>0</v>
      </c>
      <c r="BA431" s="135">
        <v>0</v>
      </c>
      <c r="BB431" s="135">
        <v>0</v>
      </c>
      <c r="BC431" s="135">
        <v>0</v>
      </c>
      <c r="BD431" s="135">
        <v>0</v>
      </c>
      <c r="BE431" s="135">
        <v>1</v>
      </c>
      <c r="BF431" s="135">
        <v>0</v>
      </c>
      <c r="BG431" s="135">
        <v>0</v>
      </c>
      <c r="BH431" s="135">
        <v>0</v>
      </c>
      <c r="BI431" s="135">
        <v>0</v>
      </c>
      <c r="BJ431" s="135">
        <v>1</v>
      </c>
      <c r="BK431" s="135">
        <v>0</v>
      </c>
      <c r="BL431" s="135">
        <v>0</v>
      </c>
      <c r="BM431" s="135">
        <v>1</v>
      </c>
      <c r="BN431" s="135">
        <v>0</v>
      </c>
      <c r="BO431" s="135">
        <v>0</v>
      </c>
      <c r="BP431" s="135">
        <v>0</v>
      </c>
      <c r="BQ431" s="135">
        <v>0</v>
      </c>
      <c r="BR431" s="135">
        <v>0</v>
      </c>
      <c r="BS431" s="135">
        <v>0</v>
      </c>
      <c r="BT431" s="135">
        <v>0</v>
      </c>
      <c r="BU431" s="135">
        <v>0</v>
      </c>
      <c r="BV431" s="135">
        <v>1</v>
      </c>
      <c r="BW431" s="135">
        <v>0</v>
      </c>
      <c r="BX431" s="135">
        <v>0</v>
      </c>
      <c r="BY431" s="135">
        <v>0</v>
      </c>
      <c r="BZ431" s="135">
        <v>0</v>
      </c>
      <c r="CA431" s="135">
        <v>0</v>
      </c>
      <c r="CB431" s="135">
        <v>1</v>
      </c>
      <c r="CC431" s="135">
        <v>0</v>
      </c>
      <c r="CD431" s="135">
        <v>1</v>
      </c>
      <c r="CE431" s="135">
        <v>0</v>
      </c>
      <c r="CF431" s="135">
        <v>0</v>
      </c>
      <c r="CG431" s="135">
        <v>0</v>
      </c>
      <c r="CH431" s="135">
        <v>0</v>
      </c>
      <c r="CI431" s="135">
        <v>0</v>
      </c>
      <c r="CJ431" s="135">
        <v>0</v>
      </c>
      <c r="CK431" s="135">
        <v>0</v>
      </c>
      <c r="CL431" s="135">
        <v>0</v>
      </c>
      <c r="CM431" s="135">
        <v>1</v>
      </c>
      <c r="CN431" s="135">
        <v>1</v>
      </c>
      <c r="CO431" s="135">
        <v>0</v>
      </c>
      <c r="CP431" s="135">
        <v>1</v>
      </c>
      <c r="CQ431" s="135">
        <v>0</v>
      </c>
      <c r="CR431" s="135">
        <v>0</v>
      </c>
      <c r="CS431" s="135">
        <v>0</v>
      </c>
      <c r="CT431" s="135">
        <v>0</v>
      </c>
      <c r="CU431" s="135">
        <v>0</v>
      </c>
      <c r="CV431" s="135">
        <v>0</v>
      </c>
      <c r="CW431" s="135">
        <v>0</v>
      </c>
      <c r="CX431" s="135"/>
    </row>
    <row r="432" spans="1:102" x14ac:dyDescent="0.35">
      <c r="A432" s="135">
        <v>431</v>
      </c>
      <c r="B432" s="135">
        <v>0</v>
      </c>
      <c r="C432" s="135">
        <v>0</v>
      </c>
      <c r="D432" s="135">
        <v>0</v>
      </c>
      <c r="E432" s="135">
        <v>0</v>
      </c>
      <c r="F432" s="135">
        <v>0</v>
      </c>
      <c r="G432" s="135">
        <v>0</v>
      </c>
      <c r="H432" s="135">
        <v>0</v>
      </c>
      <c r="I432" s="135">
        <v>0</v>
      </c>
      <c r="J432" s="135">
        <v>0</v>
      </c>
      <c r="K432" s="135">
        <v>0</v>
      </c>
      <c r="L432" s="135">
        <v>0</v>
      </c>
      <c r="M432" s="135">
        <v>1</v>
      </c>
      <c r="N432" s="135">
        <v>0</v>
      </c>
      <c r="O432" s="135">
        <v>0</v>
      </c>
      <c r="P432" s="135">
        <v>0</v>
      </c>
      <c r="Q432" s="135">
        <v>0</v>
      </c>
      <c r="R432" s="135">
        <v>0</v>
      </c>
      <c r="S432" s="135">
        <v>0</v>
      </c>
      <c r="T432" s="135">
        <v>0</v>
      </c>
      <c r="U432" s="135">
        <v>0</v>
      </c>
      <c r="V432" s="135">
        <v>0</v>
      </c>
      <c r="W432" s="135">
        <v>0</v>
      </c>
      <c r="X432" s="135">
        <v>0</v>
      </c>
      <c r="Y432" s="135">
        <v>0</v>
      </c>
      <c r="Z432" s="135">
        <v>0</v>
      </c>
      <c r="AA432" s="135">
        <v>0</v>
      </c>
      <c r="AB432" s="135">
        <v>0</v>
      </c>
      <c r="AC432" s="135">
        <v>1</v>
      </c>
      <c r="AD432" s="135">
        <v>0</v>
      </c>
      <c r="AE432" s="135">
        <v>0</v>
      </c>
      <c r="AF432" s="135">
        <v>0</v>
      </c>
      <c r="AG432" s="135">
        <v>0</v>
      </c>
      <c r="AH432" s="135">
        <v>1</v>
      </c>
      <c r="AI432" s="135">
        <v>0</v>
      </c>
      <c r="AJ432" s="135">
        <v>0</v>
      </c>
      <c r="AK432" s="135">
        <v>0</v>
      </c>
      <c r="AL432" s="135">
        <v>0</v>
      </c>
      <c r="AM432" s="135">
        <v>1</v>
      </c>
      <c r="AN432" s="135">
        <v>0</v>
      </c>
      <c r="AO432" s="135">
        <v>1</v>
      </c>
      <c r="AP432" s="135">
        <v>0</v>
      </c>
      <c r="AQ432" s="135">
        <v>0</v>
      </c>
      <c r="AR432" s="135">
        <v>1</v>
      </c>
      <c r="AS432" s="135">
        <v>0</v>
      </c>
      <c r="AT432" s="135">
        <v>1</v>
      </c>
      <c r="AU432" s="135">
        <v>0</v>
      </c>
      <c r="AV432" s="135">
        <v>1</v>
      </c>
      <c r="AW432" s="135">
        <v>1</v>
      </c>
      <c r="AX432" s="135">
        <v>0</v>
      </c>
      <c r="AY432" s="135">
        <v>0</v>
      </c>
      <c r="AZ432" s="135">
        <v>0</v>
      </c>
      <c r="BA432" s="135">
        <v>0</v>
      </c>
      <c r="BB432" s="135">
        <v>0</v>
      </c>
      <c r="BC432" s="135">
        <v>0</v>
      </c>
      <c r="BD432" s="135">
        <v>0</v>
      </c>
      <c r="BE432" s="135">
        <v>0</v>
      </c>
      <c r="BF432" s="135">
        <v>0</v>
      </c>
      <c r="BG432" s="135">
        <v>0</v>
      </c>
      <c r="BH432" s="135">
        <v>0</v>
      </c>
      <c r="BI432" s="135">
        <v>0</v>
      </c>
      <c r="BJ432" s="135">
        <v>0</v>
      </c>
      <c r="BK432" s="135">
        <v>1</v>
      </c>
      <c r="BL432" s="135">
        <v>0</v>
      </c>
      <c r="BM432" s="135">
        <v>0</v>
      </c>
      <c r="BN432" s="135">
        <v>0</v>
      </c>
      <c r="BO432" s="135">
        <v>0</v>
      </c>
      <c r="BP432" s="135">
        <v>0</v>
      </c>
      <c r="BQ432" s="135">
        <v>0</v>
      </c>
      <c r="BR432" s="135">
        <v>0</v>
      </c>
      <c r="BS432" s="135">
        <v>0</v>
      </c>
      <c r="BT432" s="135">
        <v>0</v>
      </c>
      <c r="BU432" s="135">
        <v>0</v>
      </c>
      <c r="BV432" s="135">
        <v>0</v>
      </c>
      <c r="BW432" s="135">
        <v>0</v>
      </c>
      <c r="BX432" s="135">
        <v>0</v>
      </c>
      <c r="BY432" s="135">
        <v>0</v>
      </c>
      <c r="BZ432" s="135">
        <v>1</v>
      </c>
      <c r="CA432" s="135">
        <v>0</v>
      </c>
      <c r="CB432" s="135">
        <v>0</v>
      </c>
      <c r="CC432" s="135">
        <v>0</v>
      </c>
      <c r="CD432" s="135">
        <v>0</v>
      </c>
      <c r="CE432" s="135">
        <v>0</v>
      </c>
      <c r="CF432" s="135">
        <v>0</v>
      </c>
      <c r="CG432" s="135">
        <v>0</v>
      </c>
      <c r="CH432" s="135">
        <v>0</v>
      </c>
      <c r="CI432" s="135">
        <v>0</v>
      </c>
      <c r="CJ432" s="135">
        <v>0</v>
      </c>
      <c r="CK432" s="135">
        <v>1</v>
      </c>
      <c r="CL432" s="135">
        <v>0</v>
      </c>
      <c r="CM432" s="135">
        <v>0</v>
      </c>
      <c r="CN432" s="135">
        <v>1</v>
      </c>
      <c r="CO432" s="135">
        <v>0</v>
      </c>
      <c r="CP432" s="135">
        <v>0</v>
      </c>
      <c r="CQ432" s="135">
        <v>1</v>
      </c>
      <c r="CR432" s="135">
        <v>0</v>
      </c>
      <c r="CS432" s="135">
        <v>0</v>
      </c>
      <c r="CT432" s="135">
        <v>0</v>
      </c>
      <c r="CU432" s="135">
        <v>0</v>
      </c>
      <c r="CV432" s="135">
        <v>0</v>
      </c>
      <c r="CW432" s="135">
        <v>0</v>
      </c>
      <c r="CX432" s="135"/>
    </row>
    <row r="433" spans="1:102" x14ac:dyDescent="0.35">
      <c r="A433" s="135">
        <v>432</v>
      </c>
      <c r="B433" s="135">
        <v>0</v>
      </c>
      <c r="C433" s="135">
        <v>0</v>
      </c>
      <c r="D433" s="135">
        <v>1</v>
      </c>
      <c r="E433" s="135">
        <v>0</v>
      </c>
      <c r="F433" s="135">
        <v>0</v>
      </c>
      <c r="G433" s="135">
        <v>0</v>
      </c>
      <c r="H433" s="135">
        <v>0</v>
      </c>
      <c r="I433" s="135">
        <v>0</v>
      </c>
      <c r="J433" s="135">
        <v>0</v>
      </c>
      <c r="K433" s="135">
        <v>0</v>
      </c>
      <c r="L433" s="135">
        <v>0</v>
      </c>
      <c r="M433" s="135">
        <v>1</v>
      </c>
      <c r="N433" s="135">
        <v>1</v>
      </c>
      <c r="O433" s="135">
        <v>0</v>
      </c>
      <c r="P433" s="135">
        <v>1</v>
      </c>
      <c r="Q433" s="135">
        <v>0</v>
      </c>
      <c r="R433" s="135">
        <v>0</v>
      </c>
      <c r="S433" s="135">
        <v>1</v>
      </c>
      <c r="T433" s="135">
        <v>0</v>
      </c>
      <c r="U433" s="135">
        <v>1</v>
      </c>
      <c r="V433" s="135">
        <v>1</v>
      </c>
      <c r="W433" s="135">
        <v>1</v>
      </c>
      <c r="X433" s="135">
        <v>1</v>
      </c>
      <c r="Y433" s="135">
        <v>0</v>
      </c>
      <c r="Z433" s="135">
        <v>0</v>
      </c>
      <c r="AA433" s="135">
        <v>0</v>
      </c>
      <c r="AB433" s="135">
        <v>0</v>
      </c>
      <c r="AC433" s="135">
        <v>0</v>
      </c>
      <c r="AD433" s="135">
        <v>0</v>
      </c>
      <c r="AE433" s="135">
        <v>0</v>
      </c>
      <c r="AF433" s="135">
        <v>1</v>
      </c>
      <c r="AG433" s="135">
        <v>0</v>
      </c>
      <c r="AH433" s="135">
        <v>0</v>
      </c>
      <c r="AI433" s="135">
        <v>0</v>
      </c>
      <c r="AJ433" s="135">
        <v>0</v>
      </c>
      <c r="AK433" s="135">
        <v>0</v>
      </c>
      <c r="AL433" s="135">
        <v>0</v>
      </c>
      <c r="AM433" s="135">
        <v>1</v>
      </c>
      <c r="AN433" s="135">
        <v>0</v>
      </c>
      <c r="AO433" s="135">
        <v>0</v>
      </c>
      <c r="AP433" s="135">
        <v>0</v>
      </c>
      <c r="AQ433" s="135">
        <v>0</v>
      </c>
      <c r="AR433" s="135">
        <v>0</v>
      </c>
      <c r="AS433" s="135">
        <v>0</v>
      </c>
      <c r="AT433" s="135">
        <v>0</v>
      </c>
      <c r="AU433" s="135">
        <v>0</v>
      </c>
      <c r="AV433" s="135">
        <v>0</v>
      </c>
      <c r="AW433" s="135">
        <v>0</v>
      </c>
      <c r="AX433" s="135">
        <v>0</v>
      </c>
      <c r="AY433" s="135">
        <v>1</v>
      </c>
      <c r="AZ433" s="135">
        <v>0</v>
      </c>
      <c r="BA433" s="135">
        <v>0</v>
      </c>
      <c r="BB433" s="135">
        <v>0</v>
      </c>
      <c r="BC433" s="135">
        <v>0</v>
      </c>
      <c r="BD433" s="135">
        <v>0</v>
      </c>
      <c r="BE433" s="135">
        <v>1</v>
      </c>
      <c r="BF433" s="135">
        <v>0</v>
      </c>
      <c r="BG433" s="135">
        <v>0</v>
      </c>
      <c r="BH433" s="135">
        <v>0</v>
      </c>
      <c r="BI433" s="135">
        <v>0</v>
      </c>
      <c r="BJ433" s="135">
        <v>0</v>
      </c>
      <c r="BK433" s="135">
        <v>0</v>
      </c>
      <c r="BL433" s="135">
        <v>0</v>
      </c>
      <c r="BM433" s="135">
        <v>0</v>
      </c>
      <c r="BN433" s="135">
        <v>0</v>
      </c>
      <c r="BO433" s="135">
        <v>1</v>
      </c>
      <c r="BP433" s="135">
        <v>0</v>
      </c>
      <c r="BQ433" s="135">
        <v>0</v>
      </c>
      <c r="BR433" s="135">
        <v>0</v>
      </c>
      <c r="BS433" s="135">
        <v>0</v>
      </c>
      <c r="BT433" s="135">
        <v>0</v>
      </c>
      <c r="BU433" s="135">
        <v>0</v>
      </c>
      <c r="BV433" s="135">
        <v>0</v>
      </c>
      <c r="BW433" s="135">
        <v>0</v>
      </c>
      <c r="BX433" s="135">
        <v>0</v>
      </c>
      <c r="BY433" s="135">
        <v>0</v>
      </c>
      <c r="BZ433" s="135">
        <v>0</v>
      </c>
      <c r="CA433" s="135">
        <v>0</v>
      </c>
      <c r="CB433" s="135">
        <v>0</v>
      </c>
      <c r="CC433" s="135">
        <v>0</v>
      </c>
      <c r="CD433" s="135">
        <v>0</v>
      </c>
      <c r="CE433" s="135">
        <v>0</v>
      </c>
      <c r="CF433" s="135">
        <v>0</v>
      </c>
      <c r="CG433" s="135">
        <v>0</v>
      </c>
      <c r="CH433" s="135">
        <v>0</v>
      </c>
      <c r="CI433" s="135">
        <v>0</v>
      </c>
      <c r="CJ433" s="135">
        <v>0</v>
      </c>
      <c r="CK433" s="135">
        <v>0</v>
      </c>
      <c r="CL433" s="135">
        <v>0</v>
      </c>
      <c r="CM433" s="135">
        <v>0</v>
      </c>
      <c r="CN433" s="135">
        <v>0</v>
      </c>
      <c r="CO433" s="135">
        <v>0</v>
      </c>
      <c r="CP433" s="135">
        <v>0</v>
      </c>
      <c r="CQ433" s="135">
        <v>0</v>
      </c>
      <c r="CR433" s="135">
        <v>0</v>
      </c>
      <c r="CS433" s="135">
        <v>0</v>
      </c>
      <c r="CT433" s="135">
        <v>0</v>
      </c>
      <c r="CU433" s="135">
        <v>1</v>
      </c>
      <c r="CV433" s="135">
        <v>0</v>
      </c>
      <c r="CW433" s="135">
        <v>0</v>
      </c>
      <c r="CX433" s="135"/>
    </row>
    <row r="434" spans="1:102" x14ac:dyDescent="0.35">
      <c r="A434" s="135">
        <v>433</v>
      </c>
      <c r="B434" s="135">
        <v>1</v>
      </c>
      <c r="C434" s="135">
        <v>0</v>
      </c>
      <c r="D434" s="135">
        <v>1</v>
      </c>
      <c r="E434" s="135">
        <v>0</v>
      </c>
      <c r="F434" s="135">
        <v>1</v>
      </c>
      <c r="G434" s="135">
        <v>0</v>
      </c>
      <c r="H434" s="135">
        <v>1</v>
      </c>
      <c r="I434" s="135">
        <v>0</v>
      </c>
      <c r="J434" s="135">
        <v>0</v>
      </c>
      <c r="K434" s="135">
        <v>0</v>
      </c>
      <c r="L434" s="135">
        <v>0</v>
      </c>
      <c r="M434" s="135">
        <v>0</v>
      </c>
      <c r="N434" s="135">
        <v>1</v>
      </c>
      <c r="O434" s="135">
        <v>0</v>
      </c>
      <c r="P434" s="135">
        <v>0</v>
      </c>
      <c r="Q434" s="135">
        <v>0</v>
      </c>
      <c r="R434" s="135">
        <v>0</v>
      </c>
      <c r="S434" s="135">
        <v>0</v>
      </c>
      <c r="T434" s="135">
        <v>0</v>
      </c>
      <c r="U434" s="135">
        <v>0</v>
      </c>
      <c r="V434" s="135">
        <v>0</v>
      </c>
      <c r="W434" s="135">
        <v>1</v>
      </c>
      <c r="X434" s="135">
        <v>0</v>
      </c>
      <c r="Y434" s="135">
        <v>0</v>
      </c>
      <c r="Z434" s="135">
        <v>0</v>
      </c>
      <c r="AA434" s="135">
        <v>1</v>
      </c>
      <c r="AB434" s="135">
        <v>1</v>
      </c>
      <c r="AC434" s="135">
        <v>1</v>
      </c>
      <c r="AD434" s="135">
        <v>0</v>
      </c>
      <c r="AE434" s="135">
        <v>0</v>
      </c>
      <c r="AF434" s="135">
        <v>1</v>
      </c>
      <c r="AG434" s="135">
        <v>0</v>
      </c>
      <c r="AH434" s="135">
        <v>0</v>
      </c>
      <c r="AI434" s="135">
        <v>0</v>
      </c>
      <c r="AJ434" s="135">
        <v>0</v>
      </c>
      <c r="AK434" s="135">
        <v>0</v>
      </c>
      <c r="AL434" s="135">
        <v>0</v>
      </c>
      <c r="AM434" s="135">
        <v>0</v>
      </c>
      <c r="AN434" s="135">
        <v>0</v>
      </c>
      <c r="AO434" s="135">
        <v>0</v>
      </c>
      <c r="AP434" s="135">
        <v>0</v>
      </c>
      <c r="AQ434" s="135">
        <v>1</v>
      </c>
      <c r="AR434" s="135">
        <v>0</v>
      </c>
      <c r="AS434" s="135">
        <v>0</v>
      </c>
      <c r="AT434" s="135">
        <v>0</v>
      </c>
      <c r="AU434" s="135">
        <v>1</v>
      </c>
      <c r="AV434" s="135">
        <v>0</v>
      </c>
      <c r="AW434" s="135">
        <v>1</v>
      </c>
      <c r="AX434" s="135">
        <v>1</v>
      </c>
      <c r="AY434" s="135">
        <v>0</v>
      </c>
      <c r="AZ434" s="135">
        <v>0</v>
      </c>
      <c r="BA434" s="135">
        <v>0</v>
      </c>
      <c r="BB434" s="135">
        <v>1</v>
      </c>
      <c r="BC434" s="135">
        <v>1</v>
      </c>
      <c r="BD434" s="135">
        <v>0</v>
      </c>
      <c r="BE434" s="135">
        <v>0</v>
      </c>
      <c r="BF434" s="135">
        <v>0</v>
      </c>
      <c r="BG434" s="135">
        <v>0</v>
      </c>
      <c r="BH434" s="135">
        <v>0</v>
      </c>
      <c r="BI434" s="135">
        <v>0</v>
      </c>
      <c r="BJ434" s="135">
        <v>0</v>
      </c>
      <c r="BK434" s="135">
        <v>0</v>
      </c>
      <c r="BL434" s="135">
        <v>0</v>
      </c>
      <c r="BM434" s="135">
        <v>0</v>
      </c>
      <c r="BN434" s="135">
        <v>0</v>
      </c>
      <c r="BO434" s="135">
        <v>0</v>
      </c>
      <c r="BP434" s="135">
        <v>0</v>
      </c>
      <c r="BQ434" s="135">
        <v>0</v>
      </c>
      <c r="BR434" s="135">
        <v>0</v>
      </c>
      <c r="BS434" s="135">
        <v>0</v>
      </c>
      <c r="BT434" s="135">
        <v>0</v>
      </c>
      <c r="BU434" s="135">
        <v>0</v>
      </c>
      <c r="BV434" s="135">
        <v>0</v>
      </c>
      <c r="BW434" s="135">
        <v>0</v>
      </c>
      <c r="BX434" s="135">
        <v>0</v>
      </c>
      <c r="BY434" s="135">
        <v>0</v>
      </c>
      <c r="BZ434" s="135">
        <v>1</v>
      </c>
      <c r="CA434" s="135">
        <v>1</v>
      </c>
      <c r="CB434" s="135">
        <v>0</v>
      </c>
      <c r="CC434" s="135">
        <v>1</v>
      </c>
      <c r="CD434" s="135">
        <v>1</v>
      </c>
      <c r="CE434" s="135">
        <v>0</v>
      </c>
      <c r="CF434" s="135">
        <v>0</v>
      </c>
      <c r="CG434" s="135">
        <v>0</v>
      </c>
      <c r="CH434" s="135">
        <v>0</v>
      </c>
      <c r="CI434" s="135">
        <v>1</v>
      </c>
      <c r="CJ434" s="135">
        <v>0</v>
      </c>
      <c r="CK434" s="135">
        <v>0</v>
      </c>
      <c r="CL434" s="135">
        <v>0</v>
      </c>
      <c r="CM434" s="135">
        <v>0</v>
      </c>
      <c r="CN434" s="135">
        <v>0</v>
      </c>
      <c r="CO434" s="135">
        <v>0</v>
      </c>
      <c r="CP434" s="135">
        <v>0</v>
      </c>
      <c r="CQ434" s="135">
        <v>1</v>
      </c>
      <c r="CR434" s="135">
        <v>1</v>
      </c>
      <c r="CS434" s="135">
        <v>0</v>
      </c>
      <c r="CT434" s="135">
        <v>0</v>
      </c>
      <c r="CU434" s="135">
        <v>0</v>
      </c>
      <c r="CV434" s="135">
        <v>0</v>
      </c>
      <c r="CW434" s="135">
        <v>0</v>
      </c>
      <c r="CX434" s="135"/>
    </row>
    <row r="435" spans="1:102" x14ac:dyDescent="0.35">
      <c r="A435" s="135">
        <v>434</v>
      </c>
      <c r="B435" s="135">
        <v>0</v>
      </c>
      <c r="C435" s="135">
        <v>0</v>
      </c>
      <c r="D435" s="135">
        <v>0</v>
      </c>
      <c r="E435" s="135">
        <v>0</v>
      </c>
      <c r="F435" s="135">
        <v>0</v>
      </c>
      <c r="G435" s="135">
        <v>0</v>
      </c>
      <c r="H435" s="135">
        <v>0</v>
      </c>
      <c r="I435" s="135">
        <v>0</v>
      </c>
      <c r="J435" s="135">
        <v>0</v>
      </c>
      <c r="K435" s="135">
        <v>0</v>
      </c>
      <c r="L435" s="135">
        <v>0</v>
      </c>
      <c r="M435" s="135">
        <v>0</v>
      </c>
      <c r="N435" s="135">
        <v>0</v>
      </c>
      <c r="O435" s="135">
        <v>0</v>
      </c>
      <c r="P435" s="135">
        <v>0</v>
      </c>
      <c r="Q435" s="135">
        <v>1</v>
      </c>
      <c r="R435" s="135">
        <v>0</v>
      </c>
      <c r="S435" s="135">
        <v>0</v>
      </c>
      <c r="T435" s="135">
        <v>0</v>
      </c>
      <c r="U435" s="135">
        <v>1</v>
      </c>
      <c r="V435" s="135">
        <v>0</v>
      </c>
      <c r="W435" s="135">
        <v>1</v>
      </c>
      <c r="X435" s="135">
        <v>0</v>
      </c>
      <c r="Y435" s="135">
        <v>0</v>
      </c>
      <c r="Z435" s="135">
        <v>0</v>
      </c>
      <c r="AA435" s="135">
        <v>0</v>
      </c>
      <c r="AB435" s="135">
        <v>0</v>
      </c>
      <c r="AC435" s="135">
        <v>0</v>
      </c>
      <c r="AD435" s="135">
        <v>0</v>
      </c>
      <c r="AE435" s="135">
        <v>0</v>
      </c>
      <c r="AF435" s="135">
        <v>1</v>
      </c>
      <c r="AG435" s="135">
        <v>0</v>
      </c>
      <c r="AH435" s="135">
        <v>0</v>
      </c>
      <c r="AI435" s="135">
        <v>0</v>
      </c>
      <c r="AJ435" s="135">
        <v>0</v>
      </c>
      <c r="AK435" s="135">
        <v>0</v>
      </c>
      <c r="AL435" s="135">
        <v>0</v>
      </c>
      <c r="AM435" s="135">
        <v>0</v>
      </c>
      <c r="AN435" s="135">
        <v>0</v>
      </c>
      <c r="AO435" s="135">
        <v>0</v>
      </c>
      <c r="AP435" s="135">
        <v>0</v>
      </c>
      <c r="AQ435" s="135">
        <v>1</v>
      </c>
      <c r="AR435" s="135">
        <v>0</v>
      </c>
      <c r="AS435" s="135">
        <v>0</v>
      </c>
      <c r="AT435" s="135">
        <v>0</v>
      </c>
      <c r="AU435" s="135">
        <v>0</v>
      </c>
      <c r="AV435" s="135">
        <v>0</v>
      </c>
      <c r="AW435" s="135">
        <v>0</v>
      </c>
      <c r="AX435" s="135">
        <v>0</v>
      </c>
      <c r="AY435" s="135">
        <v>0</v>
      </c>
      <c r="AZ435" s="135">
        <v>0</v>
      </c>
      <c r="BA435" s="135">
        <v>0</v>
      </c>
      <c r="BB435" s="135">
        <v>0</v>
      </c>
      <c r="BC435" s="135">
        <v>0</v>
      </c>
      <c r="BD435" s="135">
        <v>1</v>
      </c>
      <c r="BE435" s="135">
        <v>0</v>
      </c>
      <c r="BF435" s="135">
        <v>0</v>
      </c>
      <c r="BG435" s="135">
        <v>1</v>
      </c>
      <c r="BH435" s="135">
        <v>0</v>
      </c>
      <c r="BI435" s="135">
        <v>0</v>
      </c>
      <c r="BJ435" s="135">
        <v>0</v>
      </c>
      <c r="BK435" s="135">
        <v>0</v>
      </c>
      <c r="BL435" s="135">
        <v>0</v>
      </c>
      <c r="BM435" s="135">
        <v>0</v>
      </c>
      <c r="BN435" s="135">
        <v>0</v>
      </c>
      <c r="BO435" s="135">
        <v>1</v>
      </c>
      <c r="BP435" s="135">
        <v>0</v>
      </c>
      <c r="BQ435" s="135">
        <v>0</v>
      </c>
      <c r="BR435" s="135">
        <v>0</v>
      </c>
      <c r="BS435" s="135">
        <v>0</v>
      </c>
      <c r="BT435" s="135">
        <v>0</v>
      </c>
      <c r="BU435" s="135">
        <v>1</v>
      </c>
      <c r="BV435" s="135">
        <v>0</v>
      </c>
      <c r="BW435" s="135">
        <v>0</v>
      </c>
      <c r="BX435" s="135">
        <v>0</v>
      </c>
      <c r="BY435" s="135">
        <v>0</v>
      </c>
      <c r="BZ435" s="135">
        <v>0</v>
      </c>
      <c r="CA435" s="135">
        <v>0</v>
      </c>
      <c r="CB435" s="135">
        <v>0</v>
      </c>
      <c r="CC435" s="135">
        <v>0</v>
      </c>
      <c r="CD435" s="135">
        <v>1</v>
      </c>
      <c r="CE435" s="135">
        <v>0</v>
      </c>
      <c r="CF435" s="135">
        <v>1</v>
      </c>
      <c r="CG435" s="135">
        <v>0</v>
      </c>
      <c r="CH435" s="135">
        <v>0</v>
      </c>
      <c r="CI435" s="135">
        <v>0</v>
      </c>
      <c r="CJ435" s="135">
        <v>0</v>
      </c>
      <c r="CK435" s="135">
        <v>0</v>
      </c>
      <c r="CL435" s="135">
        <v>0</v>
      </c>
      <c r="CM435" s="135">
        <v>0</v>
      </c>
      <c r="CN435" s="135">
        <v>0</v>
      </c>
      <c r="CO435" s="135">
        <v>0</v>
      </c>
      <c r="CP435" s="135">
        <v>0</v>
      </c>
      <c r="CQ435" s="135">
        <v>0</v>
      </c>
      <c r="CR435" s="135">
        <v>0</v>
      </c>
      <c r="CS435" s="135">
        <v>0</v>
      </c>
      <c r="CT435" s="135">
        <v>0</v>
      </c>
      <c r="CU435" s="135">
        <v>1</v>
      </c>
      <c r="CV435" s="135">
        <v>0</v>
      </c>
      <c r="CW435" s="135">
        <v>0</v>
      </c>
      <c r="CX435" s="135"/>
    </row>
    <row r="436" spans="1:102" x14ac:dyDescent="0.35">
      <c r="A436" s="135">
        <v>435</v>
      </c>
      <c r="B436" s="135">
        <v>0</v>
      </c>
      <c r="C436" s="135">
        <v>0</v>
      </c>
      <c r="D436" s="135">
        <v>0</v>
      </c>
      <c r="E436" s="135">
        <v>0</v>
      </c>
      <c r="F436" s="135">
        <v>0</v>
      </c>
      <c r="G436" s="135">
        <v>0</v>
      </c>
      <c r="H436" s="135">
        <v>0</v>
      </c>
      <c r="I436" s="135">
        <v>0</v>
      </c>
      <c r="J436" s="135">
        <v>0</v>
      </c>
      <c r="K436" s="135">
        <v>0</v>
      </c>
      <c r="L436" s="135">
        <v>0</v>
      </c>
      <c r="M436" s="135">
        <v>1</v>
      </c>
      <c r="N436" s="135">
        <v>0</v>
      </c>
      <c r="O436" s="135">
        <v>0</v>
      </c>
      <c r="P436" s="135">
        <v>0</v>
      </c>
      <c r="Q436" s="135">
        <v>0</v>
      </c>
      <c r="R436" s="135">
        <v>0</v>
      </c>
      <c r="S436" s="135">
        <v>0</v>
      </c>
      <c r="T436" s="135">
        <v>0</v>
      </c>
      <c r="U436" s="135">
        <v>0</v>
      </c>
      <c r="V436" s="135">
        <v>0</v>
      </c>
      <c r="W436" s="135">
        <v>0</v>
      </c>
      <c r="X436" s="135">
        <v>0</v>
      </c>
      <c r="Y436" s="135">
        <v>0</v>
      </c>
      <c r="Z436" s="135">
        <v>0</v>
      </c>
      <c r="AA436" s="135">
        <v>0</v>
      </c>
      <c r="AB436" s="135">
        <v>0</v>
      </c>
      <c r="AC436" s="135">
        <v>0</v>
      </c>
      <c r="AD436" s="135">
        <v>0</v>
      </c>
      <c r="AE436" s="135">
        <v>0</v>
      </c>
      <c r="AF436" s="135">
        <v>0</v>
      </c>
      <c r="AG436" s="135">
        <v>0</v>
      </c>
      <c r="AH436" s="135">
        <v>0</v>
      </c>
      <c r="AI436" s="135">
        <v>0</v>
      </c>
      <c r="AJ436" s="135">
        <v>0</v>
      </c>
      <c r="AK436" s="135">
        <v>0</v>
      </c>
      <c r="AL436" s="135">
        <v>0</v>
      </c>
      <c r="AM436" s="135">
        <v>0</v>
      </c>
      <c r="AN436" s="135">
        <v>0</v>
      </c>
      <c r="AO436" s="135">
        <v>0</v>
      </c>
      <c r="AP436" s="135">
        <v>0</v>
      </c>
      <c r="AQ436" s="135">
        <v>1</v>
      </c>
      <c r="AR436" s="135">
        <v>0</v>
      </c>
      <c r="AS436" s="135">
        <v>0</v>
      </c>
      <c r="AT436" s="135">
        <v>0</v>
      </c>
      <c r="AU436" s="135">
        <v>0</v>
      </c>
      <c r="AV436" s="135">
        <v>0</v>
      </c>
      <c r="AW436" s="135">
        <v>0</v>
      </c>
      <c r="AX436" s="135">
        <v>0</v>
      </c>
      <c r="AY436" s="135">
        <v>0</v>
      </c>
      <c r="AZ436" s="135">
        <v>0</v>
      </c>
      <c r="BA436" s="135">
        <v>0</v>
      </c>
      <c r="BB436" s="135">
        <v>0</v>
      </c>
      <c r="BC436" s="135">
        <v>0</v>
      </c>
      <c r="BD436" s="135">
        <v>0</v>
      </c>
      <c r="BE436" s="135">
        <v>0</v>
      </c>
      <c r="BF436" s="135">
        <v>1</v>
      </c>
      <c r="BG436" s="135">
        <v>0</v>
      </c>
      <c r="BH436" s="135">
        <v>0</v>
      </c>
      <c r="BI436" s="135">
        <v>0</v>
      </c>
      <c r="BJ436" s="135">
        <v>0</v>
      </c>
      <c r="BK436" s="135">
        <v>0</v>
      </c>
      <c r="BL436" s="135">
        <v>0</v>
      </c>
      <c r="BM436" s="135">
        <v>0</v>
      </c>
      <c r="BN436" s="135">
        <v>0</v>
      </c>
      <c r="BO436" s="135">
        <v>0</v>
      </c>
      <c r="BP436" s="135">
        <v>0</v>
      </c>
      <c r="BQ436" s="135">
        <v>0</v>
      </c>
      <c r="BR436" s="135">
        <v>0</v>
      </c>
      <c r="BS436" s="135">
        <v>0</v>
      </c>
      <c r="BT436" s="135">
        <v>1</v>
      </c>
      <c r="BU436" s="135">
        <v>0</v>
      </c>
      <c r="BV436" s="135">
        <v>0</v>
      </c>
      <c r="BW436" s="135">
        <v>0</v>
      </c>
      <c r="BX436" s="135">
        <v>0</v>
      </c>
      <c r="BY436" s="135">
        <v>0</v>
      </c>
      <c r="BZ436" s="135">
        <v>0</v>
      </c>
      <c r="CA436" s="135">
        <v>0</v>
      </c>
      <c r="CB436" s="135">
        <v>0</v>
      </c>
      <c r="CC436" s="135">
        <v>0</v>
      </c>
      <c r="CD436" s="135">
        <v>0</v>
      </c>
      <c r="CE436" s="135">
        <v>0</v>
      </c>
      <c r="CF436" s="135">
        <v>0</v>
      </c>
      <c r="CG436" s="135">
        <v>0</v>
      </c>
      <c r="CH436" s="135">
        <v>0</v>
      </c>
      <c r="CI436" s="135">
        <v>1</v>
      </c>
      <c r="CJ436" s="135">
        <v>0</v>
      </c>
      <c r="CK436" s="135">
        <v>0</v>
      </c>
      <c r="CL436" s="135">
        <v>0</v>
      </c>
      <c r="CM436" s="135">
        <v>0</v>
      </c>
      <c r="CN436" s="135">
        <v>0</v>
      </c>
      <c r="CO436" s="135">
        <v>0</v>
      </c>
      <c r="CP436" s="135">
        <v>0</v>
      </c>
      <c r="CQ436" s="135">
        <v>0</v>
      </c>
      <c r="CR436" s="135">
        <v>0</v>
      </c>
      <c r="CS436" s="135">
        <v>0</v>
      </c>
      <c r="CT436" s="135">
        <v>1</v>
      </c>
      <c r="CU436" s="135">
        <v>0</v>
      </c>
      <c r="CV436" s="135">
        <v>0</v>
      </c>
      <c r="CW436" s="135">
        <v>0</v>
      </c>
      <c r="CX436" s="135"/>
    </row>
    <row r="437" spans="1:102" x14ac:dyDescent="0.35">
      <c r="A437" s="135">
        <v>436</v>
      </c>
      <c r="B437" s="135">
        <v>0</v>
      </c>
      <c r="C437" s="135">
        <v>0</v>
      </c>
      <c r="D437" s="135">
        <v>0</v>
      </c>
      <c r="E437" s="135">
        <v>0</v>
      </c>
      <c r="F437" s="135">
        <v>1</v>
      </c>
      <c r="G437" s="135">
        <v>0</v>
      </c>
      <c r="H437" s="135">
        <v>0</v>
      </c>
      <c r="I437" s="135">
        <v>0</v>
      </c>
      <c r="J437" s="135">
        <v>0</v>
      </c>
      <c r="K437" s="135">
        <v>0</v>
      </c>
      <c r="L437" s="135">
        <v>0</v>
      </c>
      <c r="M437" s="135">
        <v>1</v>
      </c>
      <c r="N437" s="135">
        <v>0</v>
      </c>
      <c r="O437" s="135">
        <v>0</v>
      </c>
      <c r="P437" s="135">
        <v>0</v>
      </c>
      <c r="Q437" s="135">
        <v>0</v>
      </c>
      <c r="R437" s="135">
        <v>0</v>
      </c>
      <c r="S437" s="135">
        <v>0</v>
      </c>
      <c r="T437" s="135">
        <v>0</v>
      </c>
      <c r="U437" s="135">
        <v>0</v>
      </c>
      <c r="V437" s="135">
        <v>0</v>
      </c>
      <c r="W437" s="135">
        <v>0</v>
      </c>
      <c r="X437" s="135">
        <v>0</v>
      </c>
      <c r="Y437" s="135">
        <v>0</v>
      </c>
      <c r="Z437" s="135">
        <v>0</v>
      </c>
      <c r="AA437" s="135">
        <v>0</v>
      </c>
      <c r="AB437" s="135">
        <v>0</v>
      </c>
      <c r="AC437" s="135">
        <v>1</v>
      </c>
      <c r="AD437" s="135">
        <v>0</v>
      </c>
      <c r="AE437" s="135">
        <v>0</v>
      </c>
      <c r="AF437" s="135">
        <v>0</v>
      </c>
      <c r="AG437" s="135">
        <v>0</v>
      </c>
      <c r="AH437" s="135">
        <v>0</v>
      </c>
      <c r="AI437" s="135">
        <v>0</v>
      </c>
      <c r="AJ437" s="135">
        <v>0</v>
      </c>
      <c r="AK437" s="135">
        <v>0</v>
      </c>
      <c r="AL437" s="135">
        <v>0</v>
      </c>
      <c r="AM437" s="135">
        <v>0</v>
      </c>
      <c r="AN437" s="135">
        <v>0</v>
      </c>
      <c r="AO437" s="135">
        <v>0</v>
      </c>
      <c r="AP437" s="135">
        <v>0</v>
      </c>
      <c r="AQ437" s="135">
        <v>0</v>
      </c>
      <c r="AR437" s="135">
        <v>0</v>
      </c>
      <c r="AS437" s="135">
        <v>0</v>
      </c>
      <c r="AT437" s="135">
        <v>0</v>
      </c>
      <c r="AU437" s="135">
        <v>0</v>
      </c>
      <c r="AV437" s="135">
        <v>0</v>
      </c>
      <c r="AW437" s="135">
        <v>0</v>
      </c>
      <c r="AX437" s="135">
        <v>0</v>
      </c>
      <c r="AY437" s="135">
        <v>0</v>
      </c>
      <c r="AZ437" s="135">
        <v>0</v>
      </c>
      <c r="BA437" s="135">
        <v>0</v>
      </c>
      <c r="BB437" s="135">
        <v>1</v>
      </c>
      <c r="BC437" s="135">
        <v>1</v>
      </c>
      <c r="BD437" s="135">
        <v>0</v>
      </c>
      <c r="BE437" s="135">
        <v>0</v>
      </c>
      <c r="BF437" s="135">
        <v>0</v>
      </c>
      <c r="BG437" s="135">
        <v>0</v>
      </c>
      <c r="BH437" s="135">
        <v>0</v>
      </c>
      <c r="BI437" s="135">
        <v>0</v>
      </c>
      <c r="BJ437" s="135">
        <v>0</v>
      </c>
      <c r="BK437" s="135">
        <v>0</v>
      </c>
      <c r="BL437" s="135">
        <v>1</v>
      </c>
      <c r="BM437" s="135">
        <v>0</v>
      </c>
      <c r="BN437" s="135">
        <v>0</v>
      </c>
      <c r="BO437" s="135">
        <v>0</v>
      </c>
      <c r="BP437" s="135">
        <v>0</v>
      </c>
      <c r="BQ437" s="135">
        <v>0</v>
      </c>
      <c r="BR437" s="135">
        <v>0</v>
      </c>
      <c r="BS437" s="135">
        <v>0</v>
      </c>
      <c r="BT437" s="135">
        <v>0</v>
      </c>
      <c r="BU437" s="135">
        <v>0</v>
      </c>
      <c r="BV437" s="135">
        <v>0</v>
      </c>
      <c r="BW437" s="135">
        <v>0</v>
      </c>
      <c r="BX437" s="135">
        <v>0</v>
      </c>
      <c r="BY437" s="135">
        <v>0</v>
      </c>
      <c r="BZ437" s="135">
        <v>0</v>
      </c>
      <c r="CA437" s="135">
        <v>0</v>
      </c>
      <c r="CB437" s="135">
        <v>0</v>
      </c>
      <c r="CC437" s="135">
        <v>0</v>
      </c>
      <c r="CD437" s="135">
        <v>0</v>
      </c>
      <c r="CE437" s="135">
        <v>0</v>
      </c>
      <c r="CF437" s="135">
        <v>0</v>
      </c>
      <c r="CG437" s="135">
        <v>0</v>
      </c>
      <c r="CH437" s="135">
        <v>0</v>
      </c>
      <c r="CI437" s="135">
        <v>0</v>
      </c>
      <c r="CJ437" s="135">
        <v>1</v>
      </c>
      <c r="CK437" s="135">
        <v>1</v>
      </c>
      <c r="CL437" s="135">
        <v>0</v>
      </c>
      <c r="CM437" s="135">
        <v>0</v>
      </c>
      <c r="CN437" s="135">
        <v>0</v>
      </c>
      <c r="CO437" s="135">
        <v>0</v>
      </c>
      <c r="CP437" s="135">
        <v>0</v>
      </c>
      <c r="CQ437" s="135">
        <v>0</v>
      </c>
      <c r="CR437" s="135">
        <v>0</v>
      </c>
      <c r="CS437" s="135">
        <v>0</v>
      </c>
      <c r="CT437" s="135">
        <v>1</v>
      </c>
      <c r="CU437" s="135">
        <v>0</v>
      </c>
      <c r="CV437" s="135">
        <v>1</v>
      </c>
      <c r="CW437" s="135">
        <v>0</v>
      </c>
      <c r="CX437" s="135"/>
    </row>
    <row r="438" spans="1:102" x14ac:dyDescent="0.35">
      <c r="A438" s="135">
        <v>437</v>
      </c>
      <c r="B438" s="135">
        <v>0</v>
      </c>
      <c r="C438" s="135">
        <v>0</v>
      </c>
      <c r="D438" s="135">
        <v>0</v>
      </c>
      <c r="E438" s="135">
        <v>0</v>
      </c>
      <c r="F438" s="135">
        <v>0</v>
      </c>
      <c r="G438" s="135">
        <v>0</v>
      </c>
      <c r="H438" s="135">
        <v>0</v>
      </c>
      <c r="I438" s="135">
        <v>1</v>
      </c>
      <c r="J438" s="135">
        <v>0</v>
      </c>
      <c r="K438" s="135">
        <v>0</v>
      </c>
      <c r="L438" s="135">
        <v>0</v>
      </c>
      <c r="M438" s="135">
        <v>0</v>
      </c>
      <c r="N438" s="135">
        <v>0</v>
      </c>
      <c r="O438" s="135">
        <v>0</v>
      </c>
      <c r="P438" s="135">
        <v>1</v>
      </c>
      <c r="Q438" s="135">
        <v>0</v>
      </c>
      <c r="R438" s="135">
        <v>0</v>
      </c>
      <c r="S438" s="135">
        <v>0</v>
      </c>
      <c r="T438" s="135">
        <v>0</v>
      </c>
      <c r="U438" s="135">
        <v>1</v>
      </c>
      <c r="V438" s="135">
        <v>0</v>
      </c>
      <c r="W438" s="135">
        <v>1</v>
      </c>
      <c r="X438" s="135">
        <v>1</v>
      </c>
      <c r="Y438" s="135">
        <v>0</v>
      </c>
      <c r="Z438" s="135">
        <v>0</v>
      </c>
      <c r="AA438" s="135">
        <v>0</v>
      </c>
      <c r="AB438" s="135">
        <v>0</v>
      </c>
      <c r="AC438" s="135">
        <v>0</v>
      </c>
      <c r="AD438" s="135">
        <v>0</v>
      </c>
      <c r="AE438" s="135">
        <v>1</v>
      </c>
      <c r="AF438" s="135">
        <v>0</v>
      </c>
      <c r="AG438" s="135">
        <v>0</v>
      </c>
      <c r="AH438" s="135">
        <v>0</v>
      </c>
      <c r="AI438" s="135">
        <v>0</v>
      </c>
      <c r="AJ438" s="135">
        <v>0</v>
      </c>
      <c r="AK438" s="135">
        <v>0</v>
      </c>
      <c r="AL438" s="135">
        <v>0</v>
      </c>
      <c r="AM438" s="135">
        <v>0</v>
      </c>
      <c r="AN438" s="135">
        <v>0</v>
      </c>
      <c r="AO438" s="135">
        <v>1</v>
      </c>
      <c r="AP438" s="135">
        <v>0</v>
      </c>
      <c r="AQ438" s="135">
        <v>0</v>
      </c>
      <c r="AR438" s="135">
        <v>1</v>
      </c>
      <c r="AS438" s="135">
        <v>0</v>
      </c>
      <c r="AT438" s="135">
        <v>0</v>
      </c>
      <c r="AU438" s="135">
        <v>0</v>
      </c>
      <c r="AV438" s="135">
        <v>0</v>
      </c>
      <c r="AW438" s="135">
        <v>0</v>
      </c>
      <c r="AX438" s="135">
        <v>1</v>
      </c>
      <c r="AY438" s="135">
        <v>0</v>
      </c>
      <c r="AZ438" s="135">
        <v>0</v>
      </c>
      <c r="BA438" s="135">
        <v>0</v>
      </c>
      <c r="BB438" s="135">
        <v>0</v>
      </c>
      <c r="BC438" s="135">
        <v>0</v>
      </c>
      <c r="BD438" s="135">
        <v>0</v>
      </c>
      <c r="BE438" s="135">
        <v>0</v>
      </c>
      <c r="BF438" s="135">
        <v>0</v>
      </c>
      <c r="BG438" s="135">
        <v>0</v>
      </c>
      <c r="BH438" s="135">
        <v>0</v>
      </c>
      <c r="BI438" s="135">
        <v>0</v>
      </c>
      <c r="BJ438" s="135">
        <v>1</v>
      </c>
      <c r="BK438" s="135">
        <v>0</v>
      </c>
      <c r="BL438" s="135">
        <v>0</v>
      </c>
      <c r="BM438" s="135">
        <v>0</v>
      </c>
      <c r="BN438" s="135">
        <v>0</v>
      </c>
      <c r="BO438" s="135">
        <v>0</v>
      </c>
      <c r="BP438" s="135">
        <v>0</v>
      </c>
      <c r="BQ438" s="135">
        <v>1</v>
      </c>
      <c r="BR438" s="135">
        <v>0</v>
      </c>
      <c r="BS438" s="135">
        <v>1</v>
      </c>
      <c r="BT438" s="135">
        <v>1</v>
      </c>
      <c r="BU438" s="135">
        <v>0</v>
      </c>
      <c r="BV438" s="135">
        <v>0</v>
      </c>
      <c r="BW438" s="135">
        <v>0</v>
      </c>
      <c r="BX438" s="135">
        <v>0</v>
      </c>
      <c r="BY438" s="135">
        <v>0</v>
      </c>
      <c r="BZ438" s="135">
        <v>1</v>
      </c>
      <c r="CA438" s="135">
        <v>0</v>
      </c>
      <c r="CB438" s="135">
        <v>0</v>
      </c>
      <c r="CC438" s="135">
        <v>0</v>
      </c>
      <c r="CD438" s="135">
        <v>0</v>
      </c>
      <c r="CE438" s="135">
        <v>0</v>
      </c>
      <c r="CF438" s="135">
        <v>0</v>
      </c>
      <c r="CG438" s="135">
        <v>0</v>
      </c>
      <c r="CH438" s="135">
        <v>0</v>
      </c>
      <c r="CI438" s="135">
        <v>0</v>
      </c>
      <c r="CJ438" s="135">
        <v>0</v>
      </c>
      <c r="CK438" s="135">
        <v>0</v>
      </c>
      <c r="CL438" s="135">
        <v>0</v>
      </c>
      <c r="CM438" s="135">
        <v>0</v>
      </c>
      <c r="CN438" s="135">
        <v>1</v>
      </c>
      <c r="CO438" s="135">
        <v>1</v>
      </c>
      <c r="CP438" s="135">
        <v>0</v>
      </c>
      <c r="CQ438" s="135">
        <v>0</v>
      </c>
      <c r="CR438" s="135">
        <v>0</v>
      </c>
      <c r="CS438" s="135">
        <v>1</v>
      </c>
      <c r="CT438" s="135">
        <v>0</v>
      </c>
      <c r="CU438" s="135">
        <v>0</v>
      </c>
      <c r="CV438" s="135">
        <v>0</v>
      </c>
      <c r="CW438" s="135">
        <v>0</v>
      </c>
      <c r="CX438" s="135"/>
    </row>
    <row r="439" spans="1:102" x14ac:dyDescent="0.35">
      <c r="A439" s="135">
        <v>438</v>
      </c>
      <c r="B439" s="135">
        <v>0</v>
      </c>
      <c r="C439" s="135">
        <v>0</v>
      </c>
      <c r="D439" s="135">
        <v>1</v>
      </c>
      <c r="E439" s="135">
        <v>0</v>
      </c>
      <c r="F439" s="135">
        <v>0</v>
      </c>
      <c r="G439" s="135">
        <v>0</v>
      </c>
      <c r="H439" s="135">
        <v>0</v>
      </c>
      <c r="I439" s="135">
        <v>0</v>
      </c>
      <c r="J439" s="135">
        <v>0</v>
      </c>
      <c r="K439" s="135">
        <v>0</v>
      </c>
      <c r="L439" s="135">
        <v>0</v>
      </c>
      <c r="M439" s="135">
        <v>0</v>
      </c>
      <c r="N439" s="135">
        <v>0</v>
      </c>
      <c r="O439" s="135">
        <v>1</v>
      </c>
      <c r="P439" s="135">
        <v>0</v>
      </c>
      <c r="Q439" s="135">
        <v>0</v>
      </c>
      <c r="R439" s="135">
        <v>0</v>
      </c>
      <c r="S439" s="135">
        <v>0</v>
      </c>
      <c r="T439" s="135">
        <v>1</v>
      </c>
      <c r="U439" s="135">
        <v>0</v>
      </c>
      <c r="V439" s="135">
        <v>0</v>
      </c>
      <c r="W439" s="135">
        <v>0</v>
      </c>
      <c r="X439" s="135">
        <v>0</v>
      </c>
      <c r="Y439" s="135">
        <v>0</v>
      </c>
      <c r="Z439" s="135">
        <v>0</v>
      </c>
      <c r="AA439" s="135">
        <v>0</v>
      </c>
      <c r="AB439" s="135">
        <v>0</v>
      </c>
      <c r="AC439" s="135">
        <v>0</v>
      </c>
      <c r="AD439" s="135">
        <v>1</v>
      </c>
      <c r="AE439" s="135">
        <v>0</v>
      </c>
      <c r="AF439" s="135">
        <v>0</v>
      </c>
      <c r="AG439" s="135">
        <v>0</v>
      </c>
      <c r="AH439" s="135">
        <v>0</v>
      </c>
      <c r="AI439" s="135">
        <v>0</v>
      </c>
      <c r="AJ439" s="135">
        <v>0</v>
      </c>
      <c r="AK439" s="135">
        <v>0</v>
      </c>
      <c r="AL439" s="135">
        <v>1</v>
      </c>
      <c r="AM439" s="135">
        <v>0</v>
      </c>
      <c r="AN439" s="135">
        <v>0</v>
      </c>
      <c r="AO439" s="135">
        <v>0</v>
      </c>
      <c r="AP439" s="135">
        <v>0</v>
      </c>
      <c r="AQ439" s="135">
        <v>0</v>
      </c>
      <c r="AR439" s="135">
        <v>0</v>
      </c>
      <c r="AS439" s="135">
        <v>0</v>
      </c>
      <c r="AT439" s="135">
        <v>0</v>
      </c>
      <c r="AU439" s="135">
        <v>1</v>
      </c>
      <c r="AV439" s="135">
        <v>0</v>
      </c>
      <c r="AW439" s="135">
        <v>0</v>
      </c>
      <c r="AX439" s="135">
        <v>0</v>
      </c>
      <c r="AY439" s="135">
        <v>0</v>
      </c>
      <c r="AZ439" s="135">
        <v>0</v>
      </c>
      <c r="BA439" s="135">
        <v>0</v>
      </c>
      <c r="BB439" s="135">
        <v>0</v>
      </c>
      <c r="BC439" s="135">
        <v>0</v>
      </c>
      <c r="BD439" s="135">
        <v>1</v>
      </c>
      <c r="BE439" s="135">
        <v>0</v>
      </c>
      <c r="BF439" s="135">
        <v>0</v>
      </c>
      <c r="BG439" s="135">
        <v>0</v>
      </c>
      <c r="BH439" s="135">
        <v>0</v>
      </c>
      <c r="BI439" s="135">
        <v>1</v>
      </c>
      <c r="BJ439" s="135">
        <v>0</v>
      </c>
      <c r="BK439" s="135">
        <v>0</v>
      </c>
      <c r="BL439" s="135">
        <v>0</v>
      </c>
      <c r="BM439" s="135">
        <v>1</v>
      </c>
      <c r="BN439" s="135">
        <v>0</v>
      </c>
      <c r="BO439" s="135">
        <v>0</v>
      </c>
      <c r="BP439" s="135">
        <v>0</v>
      </c>
      <c r="BQ439" s="135">
        <v>0</v>
      </c>
      <c r="BR439" s="135">
        <v>0</v>
      </c>
      <c r="BS439" s="135">
        <v>1</v>
      </c>
      <c r="BT439" s="135">
        <v>0</v>
      </c>
      <c r="BU439" s="135">
        <v>0</v>
      </c>
      <c r="BV439" s="135">
        <v>0</v>
      </c>
      <c r="BW439" s="135">
        <v>0</v>
      </c>
      <c r="BX439" s="135">
        <v>0</v>
      </c>
      <c r="BY439" s="135">
        <v>0</v>
      </c>
      <c r="BZ439" s="135">
        <v>0</v>
      </c>
      <c r="CA439" s="135">
        <v>0</v>
      </c>
      <c r="CB439" s="135">
        <v>0</v>
      </c>
      <c r="CC439" s="135">
        <v>0</v>
      </c>
      <c r="CD439" s="135">
        <v>0</v>
      </c>
      <c r="CE439" s="135">
        <v>0</v>
      </c>
      <c r="CF439" s="135">
        <v>1</v>
      </c>
      <c r="CG439" s="135">
        <v>0</v>
      </c>
      <c r="CH439" s="135">
        <v>0</v>
      </c>
      <c r="CI439" s="135">
        <v>1</v>
      </c>
      <c r="CJ439" s="135">
        <v>0</v>
      </c>
      <c r="CK439" s="135">
        <v>0</v>
      </c>
      <c r="CL439" s="135">
        <v>0</v>
      </c>
      <c r="CM439" s="135">
        <v>0</v>
      </c>
      <c r="CN439" s="135">
        <v>0</v>
      </c>
      <c r="CO439" s="135">
        <v>0</v>
      </c>
      <c r="CP439" s="135">
        <v>0</v>
      </c>
      <c r="CQ439" s="135">
        <v>0</v>
      </c>
      <c r="CR439" s="135">
        <v>0</v>
      </c>
      <c r="CS439" s="135">
        <v>0</v>
      </c>
      <c r="CT439" s="135">
        <v>1</v>
      </c>
      <c r="CU439" s="135">
        <v>1</v>
      </c>
      <c r="CV439" s="135">
        <v>0</v>
      </c>
      <c r="CW439" s="135">
        <v>1</v>
      </c>
      <c r="CX439" s="135"/>
    </row>
    <row r="440" spans="1:102" x14ac:dyDescent="0.35">
      <c r="A440" s="135">
        <v>439</v>
      </c>
      <c r="B440" s="135">
        <v>0</v>
      </c>
      <c r="C440" s="135">
        <v>0</v>
      </c>
      <c r="D440" s="135">
        <v>0</v>
      </c>
      <c r="E440" s="135">
        <v>0</v>
      </c>
      <c r="F440" s="135">
        <v>1</v>
      </c>
      <c r="G440" s="135">
        <v>0</v>
      </c>
      <c r="H440" s="135">
        <v>0</v>
      </c>
      <c r="I440" s="135">
        <v>1</v>
      </c>
      <c r="J440" s="135">
        <v>1</v>
      </c>
      <c r="K440" s="135">
        <v>0</v>
      </c>
      <c r="L440" s="135">
        <v>0</v>
      </c>
      <c r="M440" s="135">
        <v>0</v>
      </c>
      <c r="N440" s="135">
        <v>0</v>
      </c>
      <c r="O440" s="135">
        <v>0</v>
      </c>
      <c r="P440" s="135">
        <v>0</v>
      </c>
      <c r="Q440" s="135">
        <v>1</v>
      </c>
      <c r="R440" s="135">
        <v>0</v>
      </c>
      <c r="S440" s="135">
        <v>0</v>
      </c>
      <c r="T440" s="135">
        <v>0</v>
      </c>
      <c r="U440" s="135">
        <v>0</v>
      </c>
      <c r="V440" s="135">
        <v>0</v>
      </c>
      <c r="W440" s="135">
        <v>0</v>
      </c>
      <c r="X440" s="135">
        <v>0</v>
      </c>
      <c r="Y440" s="135">
        <v>2</v>
      </c>
      <c r="Z440" s="135">
        <v>0</v>
      </c>
      <c r="AA440" s="135">
        <v>1</v>
      </c>
      <c r="AB440" s="135">
        <v>0</v>
      </c>
      <c r="AC440" s="135">
        <v>0</v>
      </c>
      <c r="AD440" s="135">
        <v>0</v>
      </c>
      <c r="AE440" s="135">
        <v>0</v>
      </c>
      <c r="AF440" s="135">
        <v>0</v>
      </c>
      <c r="AG440" s="135">
        <v>1</v>
      </c>
      <c r="AH440" s="135">
        <v>0</v>
      </c>
      <c r="AI440" s="135">
        <v>0</v>
      </c>
      <c r="AJ440" s="135">
        <v>0</v>
      </c>
      <c r="AK440" s="135">
        <v>0</v>
      </c>
      <c r="AL440" s="135">
        <v>0</v>
      </c>
      <c r="AM440" s="135">
        <v>2</v>
      </c>
      <c r="AN440" s="135">
        <v>0</v>
      </c>
      <c r="AO440" s="135">
        <v>1</v>
      </c>
      <c r="AP440" s="135">
        <v>0</v>
      </c>
      <c r="AQ440" s="135">
        <v>0</v>
      </c>
      <c r="AR440" s="135">
        <v>0</v>
      </c>
      <c r="AS440" s="135">
        <v>0</v>
      </c>
      <c r="AT440" s="135">
        <v>0</v>
      </c>
      <c r="AU440" s="135">
        <v>0</v>
      </c>
      <c r="AV440" s="135">
        <v>0</v>
      </c>
      <c r="AW440" s="135">
        <v>0</v>
      </c>
      <c r="AX440" s="135">
        <v>0</v>
      </c>
      <c r="AY440" s="135">
        <v>0</v>
      </c>
      <c r="AZ440" s="135">
        <v>0</v>
      </c>
      <c r="BA440" s="135">
        <v>0</v>
      </c>
      <c r="BB440" s="135">
        <v>0</v>
      </c>
      <c r="BC440" s="135">
        <v>0</v>
      </c>
      <c r="BD440" s="135">
        <v>0</v>
      </c>
      <c r="BE440" s="135">
        <v>0</v>
      </c>
      <c r="BF440" s="135">
        <v>0</v>
      </c>
      <c r="BG440" s="135">
        <v>0</v>
      </c>
      <c r="BH440" s="135">
        <v>1</v>
      </c>
      <c r="BI440" s="135">
        <v>1</v>
      </c>
      <c r="BJ440" s="135">
        <v>1</v>
      </c>
      <c r="BK440" s="135">
        <v>0</v>
      </c>
      <c r="BL440" s="135">
        <v>1</v>
      </c>
      <c r="BM440" s="135">
        <v>0</v>
      </c>
      <c r="BN440" s="135">
        <v>0</v>
      </c>
      <c r="BO440" s="135">
        <v>0</v>
      </c>
      <c r="BP440" s="135">
        <v>1</v>
      </c>
      <c r="BQ440" s="135">
        <v>0</v>
      </c>
      <c r="BR440" s="135">
        <v>0</v>
      </c>
      <c r="BS440" s="135">
        <v>0</v>
      </c>
      <c r="BT440" s="135">
        <v>0</v>
      </c>
      <c r="BU440" s="135">
        <v>0</v>
      </c>
      <c r="BV440" s="135">
        <v>0</v>
      </c>
      <c r="BW440" s="135">
        <v>0</v>
      </c>
      <c r="BX440" s="135">
        <v>0</v>
      </c>
      <c r="BY440" s="135">
        <v>0</v>
      </c>
      <c r="BZ440" s="135">
        <v>0</v>
      </c>
      <c r="CA440" s="135">
        <v>0</v>
      </c>
      <c r="CB440" s="135">
        <v>0</v>
      </c>
      <c r="CC440" s="135">
        <v>0</v>
      </c>
      <c r="CD440" s="135">
        <v>0</v>
      </c>
      <c r="CE440" s="135">
        <v>0</v>
      </c>
      <c r="CF440" s="135">
        <v>0</v>
      </c>
      <c r="CG440" s="135">
        <v>1</v>
      </c>
      <c r="CH440" s="135">
        <v>0</v>
      </c>
      <c r="CI440" s="135">
        <v>0</v>
      </c>
      <c r="CJ440" s="135">
        <v>1</v>
      </c>
      <c r="CK440" s="135">
        <v>1</v>
      </c>
      <c r="CL440" s="135">
        <v>0</v>
      </c>
      <c r="CM440" s="135">
        <v>0</v>
      </c>
      <c r="CN440" s="135">
        <v>0</v>
      </c>
      <c r="CO440" s="135">
        <v>1</v>
      </c>
      <c r="CP440" s="135">
        <v>0</v>
      </c>
      <c r="CQ440" s="135">
        <v>0</v>
      </c>
      <c r="CR440" s="135">
        <v>0</v>
      </c>
      <c r="CS440" s="135">
        <v>1</v>
      </c>
      <c r="CT440" s="135">
        <v>0</v>
      </c>
      <c r="CU440" s="135">
        <v>1</v>
      </c>
      <c r="CV440" s="135">
        <v>0</v>
      </c>
      <c r="CW440" s="135">
        <v>1</v>
      </c>
      <c r="CX440" s="135"/>
    </row>
    <row r="441" spans="1:102" x14ac:dyDescent="0.35">
      <c r="A441" s="135">
        <v>440</v>
      </c>
      <c r="B441" s="135">
        <v>1</v>
      </c>
      <c r="C441" s="135">
        <v>0</v>
      </c>
      <c r="D441" s="135">
        <v>0</v>
      </c>
      <c r="E441" s="135">
        <v>0</v>
      </c>
      <c r="F441" s="135">
        <v>0</v>
      </c>
      <c r="G441" s="135">
        <v>0</v>
      </c>
      <c r="H441" s="135">
        <v>0</v>
      </c>
      <c r="I441" s="135">
        <v>0</v>
      </c>
      <c r="J441" s="135">
        <v>0</v>
      </c>
      <c r="K441" s="135">
        <v>1</v>
      </c>
      <c r="L441" s="135">
        <v>0</v>
      </c>
      <c r="M441" s="135">
        <v>0</v>
      </c>
      <c r="N441" s="135">
        <v>0</v>
      </c>
      <c r="O441" s="135">
        <v>0</v>
      </c>
      <c r="P441" s="135">
        <v>0</v>
      </c>
      <c r="Q441" s="135">
        <v>0</v>
      </c>
      <c r="R441" s="135">
        <v>0</v>
      </c>
      <c r="S441" s="135">
        <v>0</v>
      </c>
      <c r="T441" s="135">
        <v>0</v>
      </c>
      <c r="U441" s="135">
        <v>0</v>
      </c>
      <c r="V441" s="135">
        <v>0</v>
      </c>
      <c r="W441" s="135">
        <v>0</v>
      </c>
      <c r="X441" s="135">
        <v>0</v>
      </c>
      <c r="Y441" s="135">
        <v>0</v>
      </c>
      <c r="Z441" s="135">
        <v>0</v>
      </c>
      <c r="AA441" s="135">
        <v>1</v>
      </c>
      <c r="AB441" s="135">
        <v>1</v>
      </c>
      <c r="AC441" s="135">
        <v>0</v>
      </c>
      <c r="AD441" s="135">
        <v>0</v>
      </c>
      <c r="AE441" s="135">
        <v>0</v>
      </c>
      <c r="AF441" s="135">
        <v>0</v>
      </c>
      <c r="AG441" s="135">
        <v>1</v>
      </c>
      <c r="AH441" s="135">
        <v>0</v>
      </c>
      <c r="AI441" s="135">
        <v>1</v>
      </c>
      <c r="AJ441" s="135">
        <v>0</v>
      </c>
      <c r="AK441" s="135">
        <v>0</v>
      </c>
      <c r="AL441" s="135">
        <v>0</v>
      </c>
      <c r="AM441" s="135">
        <v>0</v>
      </c>
      <c r="AN441" s="135">
        <v>0</v>
      </c>
      <c r="AO441" s="135">
        <v>0</v>
      </c>
      <c r="AP441" s="135">
        <v>1</v>
      </c>
      <c r="AQ441" s="135">
        <v>0</v>
      </c>
      <c r="AR441" s="135">
        <v>0</v>
      </c>
      <c r="AS441" s="135">
        <v>0</v>
      </c>
      <c r="AT441" s="135">
        <v>0</v>
      </c>
      <c r="AU441" s="135">
        <v>0</v>
      </c>
      <c r="AV441" s="135">
        <v>0</v>
      </c>
      <c r="AW441" s="135">
        <v>1</v>
      </c>
      <c r="AX441" s="135">
        <v>0</v>
      </c>
      <c r="AY441" s="135">
        <v>0</v>
      </c>
      <c r="AZ441" s="135">
        <v>1</v>
      </c>
      <c r="BA441" s="135">
        <v>0</v>
      </c>
      <c r="BB441" s="135">
        <v>0</v>
      </c>
      <c r="BC441" s="135">
        <v>0</v>
      </c>
      <c r="BD441" s="135">
        <v>1</v>
      </c>
      <c r="BE441" s="135">
        <v>0</v>
      </c>
      <c r="BF441" s="135">
        <v>0</v>
      </c>
      <c r="BG441" s="135">
        <v>0</v>
      </c>
      <c r="BH441" s="135">
        <v>0</v>
      </c>
      <c r="BI441" s="135">
        <v>0</v>
      </c>
      <c r="BJ441" s="135">
        <v>0</v>
      </c>
      <c r="BK441" s="135">
        <v>1</v>
      </c>
      <c r="BL441" s="135">
        <v>0</v>
      </c>
      <c r="BM441" s="135">
        <v>0</v>
      </c>
      <c r="BN441" s="135">
        <v>0</v>
      </c>
      <c r="BO441" s="135">
        <v>0</v>
      </c>
      <c r="BP441" s="135">
        <v>0</v>
      </c>
      <c r="BQ441" s="135">
        <v>0</v>
      </c>
      <c r="BR441" s="135">
        <v>0</v>
      </c>
      <c r="BS441" s="135">
        <v>0</v>
      </c>
      <c r="BT441" s="135">
        <v>0</v>
      </c>
      <c r="BU441" s="135">
        <v>0</v>
      </c>
      <c r="BV441" s="135">
        <v>1</v>
      </c>
      <c r="BW441" s="135">
        <v>0</v>
      </c>
      <c r="BX441" s="135">
        <v>1</v>
      </c>
      <c r="BY441" s="135">
        <v>0</v>
      </c>
      <c r="BZ441" s="135">
        <v>0</v>
      </c>
      <c r="CA441" s="135">
        <v>0</v>
      </c>
      <c r="CB441" s="135">
        <v>0</v>
      </c>
      <c r="CC441" s="135">
        <v>0</v>
      </c>
      <c r="CD441" s="135">
        <v>0</v>
      </c>
      <c r="CE441" s="135">
        <v>0</v>
      </c>
      <c r="CF441" s="135">
        <v>1</v>
      </c>
      <c r="CG441" s="135">
        <v>0</v>
      </c>
      <c r="CH441" s="135">
        <v>0</v>
      </c>
      <c r="CI441" s="135">
        <v>1</v>
      </c>
      <c r="CJ441" s="135">
        <v>0</v>
      </c>
      <c r="CK441" s="135">
        <v>0</v>
      </c>
      <c r="CL441" s="135">
        <v>0</v>
      </c>
      <c r="CM441" s="135">
        <v>0</v>
      </c>
      <c r="CN441" s="135">
        <v>0</v>
      </c>
      <c r="CO441" s="135">
        <v>0</v>
      </c>
      <c r="CP441" s="135">
        <v>0</v>
      </c>
      <c r="CQ441" s="135">
        <v>0</v>
      </c>
      <c r="CR441" s="135">
        <v>0</v>
      </c>
      <c r="CS441" s="135">
        <v>0</v>
      </c>
      <c r="CT441" s="135">
        <v>0</v>
      </c>
      <c r="CU441" s="135">
        <v>0</v>
      </c>
      <c r="CV441" s="135">
        <v>0</v>
      </c>
      <c r="CW441" s="135">
        <v>0</v>
      </c>
      <c r="CX441" s="135"/>
    </row>
    <row r="442" spans="1:102" x14ac:dyDescent="0.35">
      <c r="A442" s="135">
        <v>441</v>
      </c>
      <c r="B442" s="135">
        <v>0</v>
      </c>
      <c r="C442" s="135">
        <v>1</v>
      </c>
      <c r="D442" s="135">
        <v>0</v>
      </c>
      <c r="E442" s="135">
        <v>0</v>
      </c>
      <c r="F442" s="135">
        <v>0</v>
      </c>
      <c r="G442" s="135">
        <v>0</v>
      </c>
      <c r="H442" s="135">
        <v>0</v>
      </c>
      <c r="I442" s="135">
        <v>0</v>
      </c>
      <c r="J442" s="135">
        <v>0</v>
      </c>
      <c r="K442" s="135">
        <v>0</v>
      </c>
      <c r="L442" s="135">
        <v>0</v>
      </c>
      <c r="M442" s="135">
        <v>0</v>
      </c>
      <c r="N442" s="135">
        <v>1</v>
      </c>
      <c r="O442" s="135">
        <v>0</v>
      </c>
      <c r="P442" s="135">
        <v>1</v>
      </c>
      <c r="Q442" s="135">
        <v>0</v>
      </c>
      <c r="R442" s="135">
        <v>0</v>
      </c>
      <c r="S442" s="135">
        <v>0</v>
      </c>
      <c r="T442" s="135">
        <v>1</v>
      </c>
      <c r="U442" s="135">
        <v>0</v>
      </c>
      <c r="V442" s="135">
        <v>0</v>
      </c>
      <c r="W442" s="135">
        <v>0</v>
      </c>
      <c r="X442" s="135">
        <v>0</v>
      </c>
      <c r="Y442" s="135">
        <v>0</v>
      </c>
      <c r="Z442" s="135">
        <v>0</v>
      </c>
      <c r="AA442" s="135">
        <v>0</v>
      </c>
      <c r="AB442" s="135">
        <v>0</v>
      </c>
      <c r="AC442" s="135">
        <v>0</v>
      </c>
      <c r="AD442" s="135">
        <v>0</v>
      </c>
      <c r="AE442" s="135">
        <v>0</v>
      </c>
      <c r="AF442" s="135">
        <v>0</v>
      </c>
      <c r="AG442" s="135">
        <v>0</v>
      </c>
      <c r="AH442" s="135">
        <v>0</v>
      </c>
      <c r="AI442" s="135">
        <v>0</v>
      </c>
      <c r="AJ442" s="135">
        <v>1</v>
      </c>
      <c r="AK442" s="135">
        <v>0</v>
      </c>
      <c r="AL442" s="135">
        <v>1</v>
      </c>
      <c r="AM442" s="135">
        <v>0</v>
      </c>
      <c r="AN442" s="135">
        <v>0</v>
      </c>
      <c r="AO442" s="135">
        <v>0</v>
      </c>
      <c r="AP442" s="135">
        <v>0</v>
      </c>
      <c r="AQ442" s="135">
        <v>0</v>
      </c>
      <c r="AR442" s="135">
        <v>0</v>
      </c>
      <c r="AS442" s="135">
        <v>0</v>
      </c>
      <c r="AT442" s="135">
        <v>0</v>
      </c>
      <c r="AU442" s="135">
        <v>0</v>
      </c>
      <c r="AV442" s="135">
        <v>0</v>
      </c>
      <c r="AW442" s="135">
        <v>0</v>
      </c>
      <c r="AX442" s="135">
        <v>0</v>
      </c>
      <c r="AY442" s="135">
        <v>0</v>
      </c>
      <c r="AZ442" s="135">
        <v>0</v>
      </c>
      <c r="BA442" s="135">
        <v>0</v>
      </c>
      <c r="BB442" s="135">
        <v>0</v>
      </c>
      <c r="BC442" s="135">
        <v>0</v>
      </c>
      <c r="BD442" s="135">
        <v>0</v>
      </c>
      <c r="BE442" s="135">
        <v>0</v>
      </c>
      <c r="BF442" s="135">
        <v>0</v>
      </c>
      <c r="BG442" s="135">
        <v>0</v>
      </c>
      <c r="BH442" s="135">
        <v>0</v>
      </c>
      <c r="BI442" s="135">
        <v>0</v>
      </c>
      <c r="BJ442" s="135">
        <v>0</v>
      </c>
      <c r="BK442" s="135">
        <v>0</v>
      </c>
      <c r="BL442" s="135">
        <v>0</v>
      </c>
      <c r="BM442" s="135">
        <v>0</v>
      </c>
      <c r="BN442" s="135">
        <v>0</v>
      </c>
      <c r="BO442" s="135">
        <v>0</v>
      </c>
      <c r="BP442" s="135">
        <v>0</v>
      </c>
      <c r="BQ442" s="135">
        <v>0</v>
      </c>
      <c r="BR442" s="135">
        <v>0</v>
      </c>
      <c r="BS442" s="135">
        <v>0</v>
      </c>
      <c r="BT442" s="135">
        <v>0</v>
      </c>
      <c r="BU442" s="135">
        <v>0</v>
      </c>
      <c r="BV442" s="135">
        <v>0</v>
      </c>
      <c r="BW442" s="135">
        <v>0</v>
      </c>
      <c r="BX442" s="135">
        <v>0</v>
      </c>
      <c r="BY442" s="135">
        <v>0</v>
      </c>
      <c r="BZ442" s="135">
        <v>0</v>
      </c>
      <c r="CA442" s="135">
        <v>0</v>
      </c>
      <c r="CB442" s="135">
        <v>0</v>
      </c>
      <c r="CC442" s="135">
        <v>0</v>
      </c>
      <c r="CD442" s="135">
        <v>0</v>
      </c>
      <c r="CE442" s="135">
        <v>0</v>
      </c>
      <c r="CF442" s="135">
        <v>0</v>
      </c>
      <c r="CG442" s="135">
        <v>1</v>
      </c>
      <c r="CH442" s="135">
        <v>0</v>
      </c>
      <c r="CI442" s="135">
        <v>0</v>
      </c>
      <c r="CJ442" s="135">
        <v>0</v>
      </c>
      <c r="CK442" s="135">
        <v>1</v>
      </c>
      <c r="CL442" s="135">
        <v>0</v>
      </c>
      <c r="CM442" s="135">
        <v>0</v>
      </c>
      <c r="CN442" s="135">
        <v>0</v>
      </c>
      <c r="CO442" s="135">
        <v>0</v>
      </c>
      <c r="CP442" s="135">
        <v>0</v>
      </c>
      <c r="CQ442" s="135">
        <v>0</v>
      </c>
      <c r="CR442" s="135">
        <v>0</v>
      </c>
      <c r="CS442" s="135">
        <v>0</v>
      </c>
      <c r="CT442" s="135">
        <v>0</v>
      </c>
      <c r="CU442" s="135">
        <v>1</v>
      </c>
      <c r="CV442" s="135">
        <v>0</v>
      </c>
      <c r="CW442" s="135">
        <v>0</v>
      </c>
      <c r="CX442" s="135"/>
    </row>
    <row r="443" spans="1:102" x14ac:dyDescent="0.35">
      <c r="A443" s="135">
        <v>442</v>
      </c>
      <c r="B443" s="135">
        <v>0</v>
      </c>
      <c r="C443" s="135">
        <v>0</v>
      </c>
      <c r="D443" s="135">
        <v>0</v>
      </c>
      <c r="E443" s="135">
        <v>0</v>
      </c>
      <c r="F443" s="135">
        <v>1</v>
      </c>
      <c r="G443" s="135">
        <v>0</v>
      </c>
      <c r="H443" s="135">
        <v>0</v>
      </c>
      <c r="I443" s="135">
        <v>0</v>
      </c>
      <c r="J443" s="135">
        <v>0</v>
      </c>
      <c r="K443" s="135">
        <v>0</v>
      </c>
      <c r="L443" s="135">
        <v>0</v>
      </c>
      <c r="M443" s="135">
        <v>0</v>
      </c>
      <c r="N443" s="135">
        <v>0</v>
      </c>
      <c r="O443" s="135">
        <v>0</v>
      </c>
      <c r="P443" s="135">
        <v>0</v>
      </c>
      <c r="Q443" s="135">
        <v>0</v>
      </c>
      <c r="R443" s="135">
        <v>0</v>
      </c>
      <c r="S443" s="135">
        <v>0</v>
      </c>
      <c r="T443" s="135">
        <v>0</v>
      </c>
      <c r="U443" s="135">
        <v>0</v>
      </c>
      <c r="V443" s="135">
        <v>0</v>
      </c>
      <c r="W443" s="135">
        <v>0</v>
      </c>
      <c r="X443" s="135">
        <v>0</v>
      </c>
      <c r="Y443" s="135">
        <v>0</v>
      </c>
      <c r="Z443" s="135">
        <v>0</v>
      </c>
      <c r="AA443" s="135">
        <v>1</v>
      </c>
      <c r="AB443" s="135">
        <v>0</v>
      </c>
      <c r="AC443" s="135">
        <v>0</v>
      </c>
      <c r="AD443" s="135">
        <v>0</v>
      </c>
      <c r="AE443" s="135">
        <v>0</v>
      </c>
      <c r="AF443" s="135">
        <v>0</v>
      </c>
      <c r="AG443" s="135">
        <v>0</v>
      </c>
      <c r="AH443" s="135">
        <v>0</v>
      </c>
      <c r="AI443" s="135">
        <v>0</v>
      </c>
      <c r="AJ443" s="135">
        <v>1</v>
      </c>
      <c r="AK443" s="135">
        <v>1</v>
      </c>
      <c r="AL443" s="135">
        <v>1</v>
      </c>
      <c r="AM443" s="135">
        <v>0</v>
      </c>
      <c r="AN443" s="135">
        <v>0</v>
      </c>
      <c r="AO443" s="135">
        <v>0</v>
      </c>
      <c r="AP443" s="135">
        <v>0</v>
      </c>
      <c r="AQ443" s="135">
        <v>0</v>
      </c>
      <c r="AR443" s="135">
        <v>0</v>
      </c>
      <c r="AS443" s="135">
        <v>0</v>
      </c>
      <c r="AT443" s="135">
        <v>0</v>
      </c>
      <c r="AU443" s="135">
        <v>0</v>
      </c>
      <c r="AV443" s="135">
        <v>1</v>
      </c>
      <c r="AW443" s="135">
        <v>1</v>
      </c>
      <c r="AX443" s="135">
        <v>0</v>
      </c>
      <c r="AY443" s="135">
        <v>0</v>
      </c>
      <c r="AZ443" s="135">
        <v>0</v>
      </c>
      <c r="BA443" s="135">
        <v>0</v>
      </c>
      <c r="BB443" s="135">
        <v>0</v>
      </c>
      <c r="BC443" s="135">
        <v>0</v>
      </c>
      <c r="BD443" s="135">
        <v>0</v>
      </c>
      <c r="BE443" s="135">
        <v>0</v>
      </c>
      <c r="BF443" s="135">
        <v>0</v>
      </c>
      <c r="BG443" s="135">
        <v>0</v>
      </c>
      <c r="BH443" s="135">
        <v>0</v>
      </c>
      <c r="BI443" s="135">
        <v>0</v>
      </c>
      <c r="BJ443" s="135">
        <v>0</v>
      </c>
      <c r="BK443" s="135">
        <v>0</v>
      </c>
      <c r="BL443" s="135">
        <v>0</v>
      </c>
      <c r="BM443" s="135">
        <v>0</v>
      </c>
      <c r="BN443" s="135">
        <v>1</v>
      </c>
      <c r="BO443" s="135">
        <v>0</v>
      </c>
      <c r="BP443" s="135">
        <v>0</v>
      </c>
      <c r="BQ443" s="135">
        <v>1</v>
      </c>
      <c r="BR443" s="135">
        <v>0</v>
      </c>
      <c r="BS443" s="135">
        <v>0</v>
      </c>
      <c r="BT443" s="135">
        <v>0</v>
      </c>
      <c r="BU443" s="135">
        <v>1</v>
      </c>
      <c r="BV443" s="135">
        <v>0</v>
      </c>
      <c r="BW443" s="135">
        <v>0</v>
      </c>
      <c r="BX443" s="135">
        <v>0</v>
      </c>
      <c r="BY443" s="135">
        <v>0</v>
      </c>
      <c r="BZ443" s="135">
        <v>0</v>
      </c>
      <c r="CA443" s="135">
        <v>0</v>
      </c>
      <c r="CB443" s="135">
        <v>0</v>
      </c>
      <c r="CC443" s="135">
        <v>0</v>
      </c>
      <c r="CD443" s="135">
        <v>0</v>
      </c>
      <c r="CE443" s="135">
        <v>0</v>
      </c>
      <c r="CF443" s="135">
        <v>0</v>
      </c>
      <c r="CG443" s="135">
        <v>0</v>
      </c>
      <c r="CH443" s="135">
        <v>0</v>
      </c>
      <c r="CI443" s="135">
        <v>0</v>
      </c>
      <c r="CJ443" s="135">
        <v>0</v>
      </c>
      <c r="CK443" s="135">
        <v>0</v>
      </c>
      <c r="CL443" s="135">
        <v>0</v>
      </c>
      <c r="CM443" s="135">
        <v>0</v>
      </c>
      <c r="CN443" s="135">
        <v>0</v>
      </c>
      <c r="CO443" s="135">
        <v>0</v>
      </c>
      <c r="CP443" s="135">
        <v>0</v>
      </c>
      <c r="CQ443" s="135">
        <v>0</v>
      </c>
      <c r="CR443" s="135">
        <v>0</v>
      </c>
      <c r="CS443" s="135">
        <v>0</v>
      </c>
      <c r="CT443" s="135">
        <v>0</v>
      </c>
      <c r="CU443" s="135">
        <v>0</v>
      </c>
      <c r="CV443" s="135">
        <v>0</v>
      </c>
      <c r="CW443" s="135">
        <v>0</v>
      </c>
      <c r="CX443" s="135"/>
    </row>
    <row r="444" spans="1:102" x14ac:dyDescent="0.35">
      <c r="A444" s="135">
        <v>443</v>
      </c>
      <c r="B444" s="135">
        <v>0</v>
      </c>
      <c r="C444" s="135">
        <v>0</v>
      </c>
      <c r="D444" s="135">
        <v>1</v>
      </c>
      <c r="E444" s="135">
        <v>0</v>
      </c>
      <c r="F444" s="135">
        <v>0</v>
      </c>
      <c r="G444" s="135">
        <v>0</v>
      </c>
      <c r="H444" s="135">
        <v>0</v>
      </c>
      <c r="I444" s="135">
        <v>0</v>
      </c>
      <c r="J444" s="135">
        <v>0</v>
      </c>
      <c r="K444" s="135">
        <v>0</v>
      </c>
      <c r="L444" s="135">
        <v>0</v>
      </c>
      <c r="M444" s="135">
        <v>0</v>
      </c>
      <c r="N444" s="135">
        <v>0</v>
      </c>
      <c r="O444" s="135">
        <v>0</v>
      </c>
      <c r="P444" s="135">
        <v>0</v>
      </c>
      <c r="Q444" s="135">
        <v>0</v>
      </c>
      <c r="R444" s="135">
        <v>0</v>
      </c>
      <c r="S444" s="135">
        <v>0</v>
      </c>
      <c r="T444" s="135">
        <v>0</v>
      </c>
      <c r="U444" s="135">
        <v>0</v>
      </c>
      <c r="V444" s="135">
        <v>0</v>
      </c>
      <c r="W444" s="135">
        <v>0</v>
      </c>
      <c r="X444" s="135">
        <v>0</v>
      </c>
      <c r="Y444" s="135">
        <v>0</v>
      </c>
      <c r="Z444" s="135">
        <v>0</v>
      </c>
      <c r="AA444" s="135">
        <v>0</v>
      </c>
      <c r="AB444" s="135">
        <v>0</v>
      </c>
      <c r="AC444" s="135">
        <v>0</v>
      </c>
      <c r="AD444" s="135">
        <v>0</v>
      </c>
      <c r="AE444" s="135">
        <v>0</v>
      </c>
      <c r="AF444" s="135">
        <v>0</v>
      </c>
      <c r="AG444" s="135">
        <v>0</v>
      </c>
      <c r="AH444" s="135">
        <v>0</v>
      </c>
      <c r="AI444" s="135">
        <v>0</v>
      </c>
      <c r="AJ444" s="135">
        <v>1</v>
      </c>
      <c r="AK444" s="135">
        <v>0</v>
      </c>
      <c r="AL444" s="135">
        <v>0</v>
      </c>
      <c r="AM444" s="135">
        <v>0</v>
      </c>
      <c r="AN444" s="135">
        <v>0</v>
      </c>
      <c r="AO444" s="135">
        <v>1</v>
      </c>
      <c r="AP444" s="135">
        <v>1</v>
      </c>
      <c r="AQ444" s="135">
        <v>0</v>
      </c>
      <c r="AR444" s="135">
        <v>0</v>
      </c>
      <c r="AS444" s="135">
        <v>0</v>
      </c>
      <c r="AT444" s="135">
        <v>0</v>
      </c>
      <c r="AU444" s="135">
        <v>1</v>
      </c>
      <c r="AV444" s="135">
        <v>1</v>
      </c>
      <c r="AW444" s="135">
        <v>1</v>
      </c>
      <c r="AX444" s="135">
        <v>0</v>
      </c>
      <c r="AY444" s="135">
        <v>0</v>
      </c>
      <c r="AZ444" s="135">
        <v>0</v>
      </c>
      <c r="BA444" s="135">
        <v>0</v>
      </c>
      <c r="BB444" s="135">
        <v>0</v>
      </c>
      <c r="BC444" s="135">
        <v>0</v>
      </c>
      <c r="BD444" s="135">
        <v>0</v>
      </c>
      <c r="BE444" s="135">
        <v>0</v>
      </c>
      <c r="BF444" s="135">
        <v>0</v>
      </c>
      <c r="BG444" s="135">
        <v>0</v>
      </c>
      <c r="BH444" s="135">
        <v>0</v>
      </c>
      <c r="BI444" s="135">
        <v>0</v>
      </c>
      <c r="BJ444" s="135">
        <v>0</v>
      </c>
      <c r="BK444" s="135">
        <v>0</v>
      </c>
      <c r="BL444" s="135">
        <v>0</v>
      </c>
      <c r="BM444" s="135">
        <v>1</v>
      </c>
      <c r="BN444" s="135">
        <v>0</v>
      </c>
      <c r="BO444" s="135">
        <v>0</v>
      </c>
      <c r="BP444" s="135">
        <v>0</v>
      </c>
      <c r="BQ444" s="135">
        <v>0</v>
      </c>
      <c r="BR444" s="135">
        <v>0</v>
      </c>
      <c r="BS444" s="135">
        <v>0</v>
      </c>
      <c r="BT444" s="135">
        <v>1</v>
      </c>
      <c r="BU444" s="135">
        <v>0</v>
      </c>
      <c r="BV444" s="135">
        <v>0</v>
      </c>
      <c r="BW444" s="135">
        <v>0</v>
      </c>
      <c r="BX444" s="135">
        <v>0</v>
      </c>
      <c r="BY444" s="135">
        <v>0</v>
      </c>
      <c r="BZ444" s="135">
        <v>1</v>
      </c>
      <c r="CA444" s="135">
        <v>0</v>
      </c>
      <c r="CB444" s="135">
        <v>0</v>
      </c>
      <c r="CC444" s="135">
        <v>1</v>
      </c>
      <c r="CD444" s="135">
        <v>0</v>
      </c>
      <c r="CE444" s="135">
        <v>0</v>
      </c>
      <c r="CF444" s="135">
        <v>0</v>
      </c>
      <c r="CG444" s="135">
        <v>0</v>
      </c>
      <c r="CH444" s="135">
        <v>0</v>
      </c>
      <c r="CI444" s="135">
        <v>0</v>
      </c>
      <c r="CJ444" s="135">
        <v>0</v>
      </c>
      <c r="CK444" s="135">
        <v>0</v>
      </c>
      <c r="CL444" s="135">
        <v>0</v>
      </c>
      <c r="CM444" s="135">
        <v>0</v>
      </c>
      <c r="CN444" s="135">
        <v>0</v>
      </c>
      <c r="CO444" s="135">
        <v>0</v>
      </c>
      <c r="CP444" s="135">
        <v>0</v>
      </c>
      <c r="CQ444" s="135">
        <v>0</v>
      </c>
      <c r="CR444" s="135">
        <v>0</v>
      </c>
      <c r="CS444" s="135">
        <v>0</v>
      </c>
      <c r="CT444" s="135">
        <v>1</v>
      </c>
      <c r="CU444" s="135">
        <v>0</v>
      </c>
      <c r="CV444" s="135">
        <v>0</v>
      </c>
      <c r="CW444" s="135">
        <v>1</v>
      </c>
      <c r="CX444" s="135"/>
    </row>
    <row r="445" spans="1:102" x14ac:dyDescent="0.35">
      <c r="A445" s="135">
        <v>444</v>
      </c>
      <c r="B445" s="135">
        <v>1</v>
      </c>
      <c r="C445" s="135">
        <v>0</v>
      </c>
      <c r="D445" s="135">
        <v>0</v>
      </c>
      <c r="E445" s="135">
        <v>0</v>
      </c>
      <c r="F445" s="135">
        <v>0</v>
      </c>
      <c r="G445" s="135">
        <v>0</v>
      </c>
      <c r="H445" s="135">
        <v>0</v>
      </c>
      <c r="I445" s="135">
        <v>0</v>
      </c>
      <c r="J445" s="135">
        <v>1</v>
      </c>
      <c r="K445" s="135">
        <v>0</v>
      </c>
      <c r="L445" s="135">
        <v>0</v>
      </c>
      <c r="M445" s="135">
        <v>0</v>
      </c>
      <c r="N445" s="135">
        <v>0</v>
      </c>
      <c r="O445" s="135">
        <v>0</v>
      </c>
      <c r="P445" s="135">
        <v>0</v>
      </c>
      <c r="Q445" s="135">
        <v>0</v>
      </c>
      <c r="R445" s="135">
        <v>0</v>
      </c>
      <c r="S445" s="135">
        <v>0</v>
      </c>
      <c r="T445" s="135">
        <v>0</v>
      </c>
      <c r="U445" s="135">
        <v>0</v>
      </c>
      <c r="V445" s="135">
        <v>0</v>
      </c>
      <c r="W445" s="135">
        <v>0</v>
      </c>
      <c r="X445" s="135">
        <v>0</v>
      </c>
      <c r="Y445" s="135">
        <v>0</v>
      </c>
      <c r="Z445" s="135">
        <v>0</v>
      </c>
      <c r="AA445" s="135">
        <v>0</v>
      </c>
      <c r="AB445" s="135">
        <v>0</v>
      </c>
      <c r="AC445" s="135">
        <v>0</v>
      </c>
      <c r="AD445" s="135">
        <v>0</v>
      </c>
      <c r="AE445" s="135">
        <v>0</v>
      </c>
      <c r="AF445" s="135">
        <v>0</v>
      </c>
      <c r="AG445" s="135">
        <v>0</v>
      </c>
      <c r="AH445" s="135">
        <v>0</v>
      </c>
      <c r="AI445" s="135">
        <v>0</v>
      </c>
      <c r="AJ445" s="135">
        <v>1</v>
      </c>
      <c r="AK445" s="135">
        <v>0</v>
      </c>
      <c r="AL445" s="135">
        <v>0</v>
      </c>
      <c r="AM445" s="135">
        <v>0</v>
      </c>
      <c r="AN445" s="135">
        <v>0</v>
      </c>
      <c r="AO445" s="135">
        <v>0</v>
      </c>
      <c r="AP445" s="135">
        <v>0</v>
      </c>
      <c r="AQ445" s="135">
        <v>0</v>
      </c>
      <c r="AR445" s="135">
        <v>0</v>
      </c>
      <c r="AS445" s="135">
        <v>0</v>
      </c>
      <c r="AT445" s="135">
        <v>0</v>
      </c>
      <c r="AU445" s="135">
        <v>0</v>
      </c>
      <c r="AV445" s="135">
        <v>1</v>
      </c>
      <c r="AW445" s="135">
        <v>0</v>
      </c>
      <c r="AX445" s="135">
        <v>0</v>
      </c>
      <c r="AY445" s="135">
        <v>0</v>
      </c>
      <c r="AZ445" s="135">
        <v>0</v>
      </c>
      <c r="BA445" s="135">
        <v>1</v>
      </c>
      <c r="BB445" s="135">
        <v>0</v>
      </c>
      <c r="BC445" s="135">
        <v>0</v>
      </c>
      <c r="BD445" s="135">
        <v>0</v>
      </c>
      <c r="BE445" s="135">
        <v>0</v>
      </c>
      <c r="BF445" s="135">
        <v>0</v>
      </c>
      <c r="BG445" s="135">
        <v>0</v>
      </c>
      <c r="BH445" s="135">
        <v>0</v>
      </c>
      <c r="BI445" s="135">
        <v>0</v>
      </c>
      <c r="BJ445" s="135">
        <v>0</v>
      </c>
      <c r="BK445" s="135">
        <v>0</v>
      </c>
      <c r="BL445" s="135">
        <v>0</v>
      </c>
      <c r="BM445" s="135">
        <v>0</v>
      </c>
      <c r="BN445" s="135">
        <v>1</v>
      </c>
      <c r="BO445" s="135">
        <v>0</v>
      </c>
      <c r="BP445" s="135">
        <v>0</v>
      </c>
      <c r="BQ445" s="135">
        <v>1</v>
      </c>
      <c r="BR445" s="135">
        <v>0</v>
      </c>
      <c r="BS445" s="135">
        <v>1</v>
      </c>
      <c r="BT445" s="135">
        <v>0</v>
      </c>
      <c r="BU445" s="135">
        <v>0</v>
      </c>
      <c r="BV445" s="135">
        <v>0</v>
      </c>
      <c r="BW445" s="135">
        <v>0</v>
      </c>
      <c r="BX445" s="135">
        <v>0</v>
      </c>
      <c r="BY445" s="135">
        <v>0</v>
      </c>
      <c r="BZ445" s="135">
        <v>0</v>
      </c>
      <c r="CA445" s="135">
        <v>0</v>
      </c>
      <c r="CB445" s="135">
        <v>0</v>
      </c>
      <c r="CC445" s="135">
        <v>0</v>
      </c>
      <c r="CD445" s="135">
        <v>0</v>
      </c>
      <c r="CE445" s="135">
        <v>1</v>
      </c>
      <c r="CF445" s="135">
        <v>0</v>
      </c>
      <c r="CG445" s="135">
        <v>0</v>
      </c>
      <c r="CH445" s="135">
        <v>0</v>
      </c>
      <c r="CI445" s="135">
        <v>0</v>
      </c>
      <c r="CJ445" s="135">
        <v>0</v>
      </c>
      <c r="CK445" s="135">
        <v>1</v>
      </c>
      <c r="CL445" s="135">
        <v>1</v>
      </c>
      <c r="CM445" s="135">
        <v>0</v>
      </c>
      <c r="CN445" s="135">
        <v>0</v>
      </c>
      <c r="CO445" s="135">
        <v>0</v>
      </c>
      <c r="CP445" s="135">
        <v>0</v>
      </c>
      <c r="CQ445" s="135">
        <v>0</v>
      </c>
      <c r="CR445" s="135">
        <v>0</v>
      </c>
      <c r="CS445" s="135">
        <v>0</v>
      </c>
      <c r="CT445" s="135">
        <v>0</v>
      </c>
      <c r="CU445" s="135">
        <v>0</v>
      </c>
      <c r="CV445" s="135">
        <v>0</v>
      </c>
      <c r="CW445" s="135">
        <v>0</v>
      </c>
      <c r="CX445" s="135"/>
    </row>
    <row r="446" spans="1:102" x14ac:dyDescent="0.35">
      <c r="A446" s="135">
        <v>445</v>
      </c>
      <c r="B446" s="135">
        <v>0</v>
      </c>
      <c r="C446" s="135">
        <v>0</v>
      </c>
      <c r="D446" s="135">
        <v>1</v>
      </c>
      <c r="E446" s="135">
        <v>0</v>
      </c>
      <c r="F446" s="135">
        <v>0</v>
      </c>
      <c r="G446" s="135">
        <v>0</v>
      </c>
      <c r="H446" s="135">
        <v>0</v>
      </c>
      <c r="I446" s="135">
        <v>0</v>
      </c>
      <c r="J446" s="135">
        <v>0</v>
      </c>
      <c r="K446" s="135">
        <v>0</v>
      </c>
      <c r="L446" s="135">
        <v>0</v>
      </c>
      <c r="M446" s="135">
        <v>0</v>
      </c>
      <c r="N446" s="135">
        <v>0</v>
      </c>
      <c r="O446" s="135">
        <v>2</v>
      </c>
      <c r="P446" s="135">
        <v>0</v>
      </c>
      <c r="Q446" s="135">
        <v>1</v>
      </c>
      <c r="R446" s="135">
        <v>1</v>
      </c>
      <c r="S446" s="135">
        <v>0</v>
      </c>
      <c r="T446" s="135">
        <v>0</v>
      </c>
      <c r="U446" s="135">
        <v>0</v>
      </c>
      <c r="V446" s="135">
        <v>0</v>
      </c>
      <c r="W446" s="135">
        <v>0</v>
      </c>
      <c r="X446" s="135">
        <v>1</v>
      </c>
      <c r="Y446" s="135">
        <v>0</v>
      </c>
      <c r="Z446" s="135">
        <v>0</v>
      </c>
      <c r="AA446" s="135">
        <v>1</v>
      </c>
      <c r="AB446" s="135">
        <v>0</v>
      </c>
      <c r="AC446" s="135">
        <v>1</v>
      </c>
      <c r="AD446" s="135">
        <v>0</v>
      </c>
      <c r="AE446" s="135">
        <v>0</v>
      </c>
      <c r="AF446" s="135">
        <v>0</v>
      </c>
      <c r="AG446" s="135">
        <v>0</v>
      </c>
      <c r="AH446" s="135">
        <v>1</v>
      </c>
      <c r="AI446" s="135">
        <v>1</v>
      </c>
      <c r="AJ446" s="135">
        <v>1</v>
      </c>
      <c r="AK446" s="135">
        <v>0</v>
      </c>
      <c r="AL446" s="135">
        <v>0</v>
      </c>
      <c r="AM446" s="135">
        <v>0</v>
      </c>
      <c r="AN446" s="135">
        <v>0</v>
      </c>
      <c r="AO446" s="135">
        <v>0</v>
      </c>
      <c r="AP446" s="135">
        <v>0</v>
      </c>
      <c r="AQ446" s="135">
        <v>0</v>
      </c>
      <c r="AR446" s="135">
        <v>0</v>
      </c>
      <c r="AS446" s="135">
        <v>0</v>
      </c>
      <c r="AT446" s="135">
        <v>0</v>
      </c>
      <c r="AU446" s="135">
        <v>0</v>
      </c>
      <c r="AV446" s="135">
        <v>1</v>
      </c>
      <c r="AW446" s="135">
        <v>0</v>
      </c>
      <c r="AX446" s="135">
        <v>0</v>
      </c>
      <c r="AY446" s="135">
        <v>0</v>
      </c>
      <c r="AZ446" s="135">
        <v>0</v>
      </c>
      <c r="BA446" s="135">
        <v>0</v>
      </c>
      <c r="BB446" s="135">
        <v>0</v>
      </c>
      <c r="BC446" s="135">
        <v>0</v>
      </c>
      <c r="BD446" s="135">
        <v>0</v>
      </c>
      <c r="BE446" s="135">
        <v>1</v>
      </c>
      <c r="BF446" s="135">
        <v>0</v>
      </c>
      <c r="BG446" s="135">
        <v>0</v>
      </c>
      <c r="BH446" s="135">
        <v>0</v>
      </c>
      <c r="BI446" s="135">
        <v>0</v>
      </c>
      <c r="BJ446" s="135">
        <v>0</v>
      </c>
      <c r="BK446" s="135">
        <v>0</v>
      </c>
      <c r="BL446" s="135">
        <v>0</v>
      </c>
      <c r="BM446" s="135">
        <v>0</v>
      </c>
      <c r="BN446" s="135">
        <v>0</v>
      </c>
      <c r="BO446" s="135">
        <v>0</v>
      </c>
      <c r="BP446" s="135">
        <v>0</v>
      </c>
      <c r="BQ446" s="135">
        <v>0</v>
      </c>
      <c r="BR446" s="135">
        <v>0</v>
      </c>
      <c r="BS446" s="135">
        <v>0</v>
      </c>
      <c r="BT446" s="135">
        <v>0</v>
      </c>
      <c r="BU446" s="135">
        <v>0</v>
      </c>
      <c r="BV446" s="135">
        <v>0</v>
      </c>
      <c r="BW446" s="135">
        <v>0</v>
      </c>
      <c r="BX446" s="135">
        <v>0</v>
      </c>
      <c r="BY446" s="135">
        <v>0</v>
      </c>
      <c r="BZ446" s="135">
        <v>1</v>
      </c>
      <c r="CA446" s="135">
        <v>0</v>
      </c>
      <c r="CB446" s="135">
        <v>0</v>
      </c>
      <c r="CC446" s="135">
        <v>0</v>
      </c>
      <c r="CD446" s="135">
        <v>0</v>
      </c>
      <c r="CE446" s="135">
        <v>0</v>
      </c>
      <c r="CF446" s="135">
        <v>0</v>
      </c>
      <c r="CG446" s="135">
        <v>0</v>
      </c>
      <c r="CH446" s="135">
        <v>0</v>
      </c>
      <c r="CI446" s="135">
        <v>0</v>
      </c>
      <c r="CJ446" s="135">
        <v>0</v>
      </c>
      <c r="CK446" s="135">
        <v>0</v>
      </c>
      <c r="CL446" s="135">
        <v>0</v>
      </c>
      <c r="CM446" s="135">
        <v>0</v>
      </c>
      <c r="CN446" s="135">
        <v>0</v>
      </c>
      <c r="CO446" s="135">
        <v>0</v>
      </c>
      <c r="CP446" s="135">
        <v>0</v>
      </c>
      <c r="CQ446" s="135">
        <v>0</v>
      </c>
      <c r="CR446" s="135">
        <v>0</v>
      </c>
      <c r="CS446" s="135">
        <v>0</v>
      </c>
      <c r="CT446" s="135">
        <v>1</v>
      </c>
      <c r="CU446" s="135">
        <v>0</v>
      </c>
      <c r="CV446" s="135">
        <v>0</v>
      </c>
      <c r="CW446" s="135">
        <v>0</v>
      </c>
      <c r="CX446" s="135"/>
    </row>
    <row r="447" spans="1:102" x14ac:dyDescent="0.35">
      <c r="A447" s="135">
        <v>446</v>
      </c>
      <c r="B447" s="135">
        <v>0</v>
      </c>
      <c r="C447" s="135">
        <v>0</v>
      </c>
      <c r="D447" s="135">
        <v>0</v>
      </c>
      <c r="E447" s="135">
        <v>1</v>
      </c>
      <c r="F447" s="135">
        <v>0</v>
      </c>
      <c r="G447" s="135">
        <v>0</v>
      </c>
      <c r="H447" s="135">
        <v>0</v>
      </c>
      <c r="I447" s="135">
        <v>0</v>
      </c>
      <c r="J447" s="135">
        <v>0</v>
      </c>
      <c r="K447" s="135">
        <v>0</v>
      </c>
      <c r="L447" s="135">
        <v>0</v>
      </c>
      <c r="M447" s="135">
        <v>0</v>
      </c>
      <c r="N447" s="135">
        <v>0</v>
      </c>
      <c r="O447" s="135">
        <v>0</v>
      </c>
      <c r="P447" s="135">
        <v>0</v>
      </c>
      <c r="Q447" s="135">
        <v>0</v>
      </c>
      <c r="R447" s="135">
        <v>1</v>
      </c>
      <c r="S447" s="135">
        <v>0</v>
      </c>
      <c r="T447" s="135">
        <v>0</v>
      </c>
      <c r="U447" s="135">
        <v>0</v>
      </c>
      <c r="V447" s="135">
        <v>0</v>
      </c>
      <c r="W447" s="135">
        <v>0</v>
      </c>
      <c r="X447" s="135">
        <v>0</v>
      </c>
      <c r="Y447" s="135">
        <v>0</v>
      </c>
      <c r="Z447" s="135">
        <v>0</v>
      </c>
      <c r="AA447" s="135">
        <v>0</v>
      </c>
      <c r="AB447" s="135">
        <v>0</v>
      </c>
      <c r="AC447" s="135">
        <v>0</v>
      </c>
      <c r="AD447" s="135">
        <v>0</v>
      </c>
      <c r="AE447" s="135">
        <v>0</v>
      </c>
      <c r="AF447" s="135">
        <v>0</v>
      </c>
      <c r="AG447" s="135">
        <v>0</v>
      </c>
      <c r="AH447" s="135">
        <v>0</v>
      </c>
      <c r="AI447" s="135">
        <v>0</v>
      </c>
      <c r="AJ447" s="135">
        <v>1</v>
      </c>
      <c r="AK447" s="135">
        <v>0</v>
      </c>
      <c r="AL447" s="135">
        <v>0</v>
      </c>
      <c r="AM447" s="135">
        <v>0</v>
      </c>
      <c r="AN447" s="135">
        <v>0</v>
      </c>
      <c r="AO447" s="135">
        <v>0</v>
      </c>
      <c r="AP447" s="135">
        <v>0</v>
      </c>
      <c r="AQ447" s="135">
        <v>0</v>
      </c>
      <c r="AR447" s="135">
        <v>0</v>
      </c>
      <c r="AS447" s="135">
        <v>0</v>
      </c>
      <c r="AT447" s="135">
        <v>0</v>
      </c>
      <c r="AU447" s="135">
        <v>0</v>
      </c>
      <c r="AV447" s="135">
        <v>1</v>
      </c>
      <c r="AW447" s="135">
        <v>1</v>
      </c>
      <c r="AX447" s="135">
        <v>0</v>
      </c>
      <c r="AY447" s="135">
        <v>0</v>
      </c>
      <c r="AZ447" s="135">
        <v>1</v>
      </c>
      <c r="BA447" s="135">
        <v>0</v>
      </c>
      <c r="BB447" s="135">
        <v>0</v>
      </c>
      <c r="BC447" s="135">
        <v>3</v>
      </c>
      <c r="BD447" s="135">
        <v>0</v>
      </c>
      <c r="BE447" s="135">
        <v>0</v>
      </c>
      <c r="BF447" s="135">
        <v>0</v>
      </c>
      <c r="BG447" s="135">
        <v>0</v>
      </c>
      <c r="BH447" s="135">
        <v>0</v>
      </c>
      <c r="BI447" s="135">
        <v>0</v>
      </c>
      <c r="BJ447" s="135">
        <v>0</v>
      </c>
      <c r="BK447" s="135">
        <v>0</v>
      </c>
      <c r="BL447" s="135">
        <v>0</v>
      </c>
      <c r="BM447" s="135">
        <v>0</v>
      </c>
      <c r="BN447" s="135">
        <v>0</v>
      </c>
      <c r="BO447" s="135">
        <v>0</v>
      </c>
      <c r="BP447" s="135">
        <v>0</v>
      </c>
      <c r="BQ447" s="135">
        <v>0</v>
      </c>
      <c r="BR447" s="135">
        <v>0</v>
      </c>
      <c r="BS447" s="135">
        <v>0</v>
      </c>
      <c r="BT447" s="135">
        <v>0</v>
      </c>
      <c r="BU447" s="135">
        <v>0</v>
      </c>
      <c r="BV447" s="135">
        <v>0</v>
      </c>
      <c r="BW447" s="135">
        <v>0</v>
      </c>
      <c r="BX447" s="135">
        <v>0</v>
      </c>
      <c r="BY447" s="135">
        <v>0</v>
      </c>
      <c r="BZ447" s="135">
        <v>0</v>
      </c>
      <c r="CA447" s="135">
        <v>0</v>
      </c>
      <c r="CB447" s="135">
        <v>0</v>
      </c>
      <c r="CC447" s="135">
        <v>0</v>
      </c>
      <c r="CD447" s="135">
        <v>0</v>
      </c>
      <c r="CE447" s="135">
        <v>0</v>
      </c>
      <c r="CF447" s="135">
        <v>0</v>
      </c>
      <c r="CG447" s="135">
        <v>0</v>
      </c>
      <c r="CH447" s="135">
        <v>0</v>
      </c>
      <c r="CI447" s="135">
        <v>0</v>
      </c>
      <c r="CJ447" s="135">
        <v>0</v>
      </c>
      <c r="CK447" s="135">
        <v>0</v>
      </c>
      <c r="CL447" s="135">
        <v>0</v>
      </c>
      <c r="CM447" s="135">
        <v>1</v>
      </c>
      <c r="CN447" s="135">
        <v>0</v>
      </c>
      <c r="CO447" s="135">
        <v>0</v>
      </c>
      <c r="CP447" s="135">
        <v>0</v>
      </c>
      <c r="CQ447" s="135">
        <v>0</v>
      </c>
      <c r="CR447" s="135">
        <v>0</v>
      </c>
      <c r="CS447" s="135">
        <v>0</v>
      </c>
      <c r="CT447" s="135">
        <v>0</v>
      </c>
      <c r="CU447" s="135">
        <v>0</v>
      </c>
      <c r="CV447" s="135">
        <v>0</v>
      </c>
      <c r="CW447" s="135">
        <v>0</v>
      </c>
      <c r="CX447" s="135"/>
    </row>
    <row r="448" spans="1:102" x14ac:dyDescent="0.35">
      <c r="A448" s="135">
        <v>447</v>
      </c>
      <c r="B448" s="135">
        <v>1</v>
      </c>
      <c r="C448" s="135">
        <v>0</v>
      </c>
      <c r="D448" s="135">
        <v>0</v>
      </c>
      <c r="E448" s="135">
        <v>0</v>
      </c>
      <c r="F448" s="135">
        <v>0</v>
      </c>
      <c r="G448" s="135">
        <v>0</v>
      </c>
      <c r="H448" s="135">
        <v>0</v>
      </c>
      <c r="I448" s="135">
        <v>0</v>
      </c>
      <c r="J448" s="135">
        <v>0</v>
      </c>
      <c r="K448" s="135">
        <v>0</v>
      </c>
      <c r="L448" s="135">
        <v>0</v>
      </c>
      <c r="M448" s="135">
        <v>0</v>
      </c>
      <c r="N448" s="135">
        <v>0</v>
      </c>
      <c r="O448" s="135">
        <v>0</v>
      </c>
      <c r="P448" s="135">
        <v>0</v>
      </c>
      <c r="Q448" s="135">
        <v>0</v>
      </c>
      <c r="R448" s="135">
        <v>0</v>
      </c>
      <c r="S448" s="135">
        <v>0</v>
      </c>
      <c r="T448" s="135">
        <v>0</v>
      </c>
      <c r="U448" s="135">
        <v>0</v>
      </c>
      <c r="V448" s="135">
        <v>0</v>
      </c>
      <c r="W448" s="135">
        <v>0</v>
      </c>
      <c r="X448" s="135">
        <v>0</v>
      </c>
      <c r="Y448" s="135">
        <v>1</v>
      </c>
      <c r="Z448" s="135">
        <v>0</v>
      </c>
      <c r="AA448" s="135">
        <v>0</v>
      </c>
      <c r="AB448" s="135">
        <v>0</v>
      </c>
      <c r="AC448" s="135">
        <v>0</v>
      </c>
      <c r="AD448" s="135">
        <v>0</v>
      </c>
      <c r="AE448" s="135">
        <v>0</v>
      </c>
      <c r="AF448" s="135">
        <v>0</v>
      </c>
      <c r="AG448" s="135">
        <v>1</v>
      </c>
      <c r="AH448" s="135">
        <v>1</v>
      </c>
      <c r="AI448" s="135">
        <v>0</v>
      </c>
      <c r="AJ448" s="135">
        <v>1</v>
      </c>
      <c r="AK448" s="135">
        <v>0</v>
      </c>
      <c r="AL448" s="135">
        <v>0</v>
      </c>
      <c r="AM448" s="135">
        <v>1</v>
      </c>
      <c r="AN448" s="135">
        <v>0</v>
      </c>
      <c r="AO448" s="135">
        <v>0</v>
      </c>
      <c r="AP448" s="135">
        <v>0</v>
      </c>
      <c r="AQ448" s="135">
        <v>0</v>
      </c>
      <c r="AR448" s="135">
        <v>0</v>
      </c>
      <c r="AS448" s="135">
        <v>1</v>
      </c>
      <c r="AT448" s="135">
        <v>0</v>
      </c>
      <c r="AU448" s="135">
        <v>0</v>
      </c>
      <c r="AV448" s="135">
        <v>0</v>
      </c>
      <c r="AW448" s="135">
        <v>0</v>
      </c>
      <c r="AX448" s="135">
        <v>1</v>
      </c>
      <c r="AY448" s="135">
        <v>1</v>
      </c>
      <c r="AZ448" s="135">
        <v>0</v>
      </c>
      <c r="BA448" s="135">
        <v>0</v>
      </c>
      <c r="BB448" s="135">
        <v>0</v>
      </c>
      <c r="BC448" s="135">
        <v>0</v>
      </c>
      <c r="BD448" s="135">
        <v>0</v>
      </c>
      <c r="BE448" s="135">
        <v>0</v>
      </c>
      <c r="BF448" s="135">
        <v>0</v>
      </c>
      <c r="BG448" s="135">
        <v>0</v>
      </c>
      <c r="BH448" s="135">
        <v>0</v>
      </c>
      <c r="BI448" s="135">
        <v>0</v>
      </c>
      <c r="BJ448" s="135">
        <v>0</v>
      </c>
      <c r="BK448" s="135">
        <v>1</v>
      </c>
      <c r="BL448" s="135">
        <v>1</v>
      </c>
      <c r="BM448" s="135">
        <v>0</v>
      </c>
      <c r="BN448" s="135">
        <v>0</v>
      </c>
      <c r="BO448" s="135">
        <v>0</v>
      </c>
      <c r="BP448" s="135">
        <v>0</v>
      </c>
      <c r="BQ448" s="135">
        <v>0</v>
      </c>
      <c r="BR448" s="135">
        <v>0</v>
      </c>
      <c r="BS448" s="135">
        <v>0</v>
      </c>
      <c r="BT448" s="135">
        <v>0</v>
      </c>
      <c r="BU448" s="135">
        <v>0</v>
      </c>
      <c r="BV448" s="135">
        <v>0</v>
      </c>
      <c r="BW448" s="135">
        <v>0</v>
      </c>
      <c r="BX448" s="135">
        <v>0</v>
      </c>
      <c r="BY448" s="135">
        <v>0</v>
      </c>
      <c r="BZ448" s="135">
        <v>0</v>
      </c>
      <c r="CA448" s="135">
        <v>1</v>
      </c>
      <c r="CB448" s="135">
        <v>0</v>
      </c>
      <c r="CC448" s="135">
        <v>0</v>
      </c>
      <c r="CD448" s="135">
        <v>0</v>
      </c>
      <c r="CE448" s="135">
        <v>0</v>
      </c>
      <c r="CF448" s="135">
        <v>0</v>
      </c>
      <c r="CG448" s="135">
        <v>0</v>
      </c>
      <c r="CH448" s="135">
        <v>0</v>
      </c>
      <c r="CI448" s="135">
        <v>0</v>
      </c>
      <c r="CJ448" s="135">
        <v>0</v>
      </c>
      <c r="CK448" s="135">
        <v>0</v>
      </c>
      <c r="CL448" s="135">
        <v>0</v>
      </c>
      <c r="CM448" s="135">
        <v>0</v>
      </c>
      <c r="CN448" s="135">
        <v>0</v>
      </c>
      <c r="CO448" s="135">
        <v>0</v>
      </c>
      <c r="CP448" s="135">
        <v>0</v>
      </c>
      <c r="CQ448" s="135">
        <v>0</v>
      </c>
      <c r="CR448" s="135">
        <v>0</v>
      </c>
      <c r="CS448" s="135">
        <v>0</v>
      </c>
      <c r="CT448" s="135">
        <v>0</v>
      </c>
      <c r="CU448" s="135">
        <v>0</v>
      </c>
      <c r="CV448" s="135">
        <v>0</v>
      </c>
      <c r="CW448" s="135">
        <v>1</v>
      </c>
      <c r="CX448" s="135"/>
    </row>
    <row r="449" spans="1:102" x14ac:dyDescent="0.35">
      <c r="A449" s="135">
        <v>448</v>
      </c>
      <c r="B449" s="135">
        <v>0</v>
      </c>
      <c r="C449" s="135">
        <v>1</v>
      </c>
      <c r="D449" s="135">
        <v>0</v>
      </c>
      <c r="E449" s="135">
        <v>0</v>
      </c>
      <c r="F449" s="135">
        <v>1</v>
      </c>
      <c r="G449" s="135">
        <v>0</v>
      </c>
      <c r="H449" s="135">
        <v>0</v>
      </c>
      <c r="I449" s="135">
        <v>0</v>
      </c>
      <c r="J449" s="135">
        <v>0</v>
      </c>
      <c r="K449" s="135">
        <v>1</v>
      </c>
      <c r="L449" s="135">
        <v>0</v>
      </c>
      <c r="M449" s="135">
        <v>0</v>
      </c>
      <c r="N449" s="135">
        <v>0</v>
      </c>
      <c r="O449" s="135">
        <v>1</v>
      </c>
      <c r="P449" s="135">
        <v>0</v>
      </c>
      <c r="Q449" s="135">
        <v>0</v>
      </c>
      <c r="R449" s="135">
        <v>0</v>
      </c>
      <c r="S449" s="135">
        <v>0</v>
      </c>
      <c r="T449" s="135">
        <v>0</v>
      </c>
      <c r="U449" s="135">
        <v>0</v>
      </c>
      <c r="V449" s="135">
        <v>0</v>
      </c>
      <c r="W449" s="135">
        <v>0</v>
      </c>
      <c r="X449" s="135">
        <v>0</v>
      </c>
      <c r="Y449" s="135">
        <v>0</v>
      </c>
      <c r="Z449" s="135">
        <v>1</v>
      </c>
      <c r="AA449" s="135">
        <v>0</v>
      </c>
      <c r="AB449" s="135">
        <v>0</v>
      </c>
      <c r="AC449" s="135">
        <v>0</v>
      </c>
      <c r="AD449" s="135">
        <v>0</v>
      </c>
      <c r="AE449" s="135">
        <v>0</v>
      </c>
      <c r="AF449" s="135">
        <v>0</v>
      </c>
      <c r="AG449" s="135">
        <v>0</v>
      </c>
      <c r="AH449" s="135">
        <v>0</v>
      </c>
      <c r="AI449" s="135">
        <v>0</v>
      </c>
      <c r="AJ449" s="135">
        <v>0</v>
      </c>
      <c r="AK449" s="135">
        <v>0</v>
      </c>
      <c r="AL449" s="135">
        <v>0</v>
      </c>
      <c r="AM449" s="135">
        <v>0</v>
      </c>
      <c r="AN449" s="135">
        <v>0</v>
      </c>
      <c r="AO449" s="135">
        <v>0</v>
      </c>
      <c r="AP449" s="135">
        <v>1</v>
      </c>
      <c r="AQ449" s="135">
        <v>1</v>
      </c>
      <c r="AR449" s="135">
        <v>0</v>
      </c>
      <c r="AS449" s="135">
        <v>0</v>
      </c>
      <c r="AT449" s="135">
        <v>0</v>
      </c>
      <c r="AU449" s="135">
        <v>0</v>
      </c>
      <c r="AV449" s="135">
        <v>1</v>
      </c>
      <c r="AW449" s="135">
        <v>0</v>
      </c>
      <c r="AX449" s="135">
        <v>1</v>
      </c>
      <c r="AY449" s="135">
        <v>0</v>
      </c>
      <c r="AZ449" s="135">
        <v>0</v>
      </c>
      <c r="BA449" s="135">
        <v>0</v>
      </c>
      <c r="BB449" s="135">
        <v>0</v>
      </c>
      <c r="BC449" s="135">
        <v>0</v>
      </c>
      <c r="BD449" s="135">
        <v>0</v>
      </c>
      <c r="BE449" s="135">
        <v>1</v>
      </c>
      <c r="BF449" s="135">
        <v>0</v>
      </c>
      <c r="BG449" s="135">
        <v>0</v>
      </c>
      <c r="BH449" s="135">
        <v>0</v>
      </c>
      <c r="BI449" s="135">
        <v>0</v>
      </c>
      <c r="BJ449" s="135">
        <v>0</v>
      </c>
      <c r="BK449" s="135">
        <v>0</v>
      </c>
      <c r="BL449" s="135">
        <v>0</v>
      </c>
      <c r="BM449" s="135">
        <v>0</v>
      </c>
      <c r="BN449" s="135">
        <v>0</v>
      </c>
      <c r="BO449" s="135">
        <v>0</v>
      </c>
      <c r="BP449" s="135">
        <v>0</v>
      </c>
      <c r="BQ449" s="135">
        <v>0</v>
      </c>
      <c r="BR449" s="135">
        <v>0</v>
      </c>
      <c r="BS449" s="135">
        <v>0</v>
      </c>
      <c r="BT449" s="135">
        <v>0</v>
      </c>
      <c r="BU449" s="135">
        <v>0</v>
      </c>
      <c r="BV449" s="135">
        <v>1</v>
      </c>
      <c r="BW449" s="135">
        <v>0</v>
      </c>
      <c r="BX449" s="135">
        <v>0</v>
      </c>
      <c r="BY449" s="135">
        <v>0</v>
      </c>
      <c r="BZ449" s="135">
        <v>0</v>
      </c>
      <c r="CA449" s="135">
        <v>0</v>
      </c>
      <c r="CB449" s="135">
        <v>0</v>
      </c>
      <c r="CC449" s="135">
        <v>0</v>
      </c>
      <c r="CD449" s="135">
        <v>0</v>
      </c>
      <c r="CE449" s="135">
        <v>0</v>
      </c>
      <c r="CF449" s="135">
        <v>0</v>
      </c>
      <c r="CG449" s="135">
        <v>0</v>
      </c>
      <c r="CH449" s="135">
        <v>0</v>
      </c>
      <c r="CI449" s="135">
        <v>0</v>
      </c>
      <c r="CJ449" s="135">
        <v>0</v>
      </c>
      <c r="CK449" s="135">
        <v>0</v>
      </c>
      <c r="CL449" s="135">
        <v>0</v>
      </c>
      <c r="CM449" s="135">
        <v>0</v>
      </c>
      <c r="CN449" s="135">
        <v>0</v>
      </c>
      <c r="CO449" s="135">
        <v>0</v>
      </c>
      <c r="CP449" s="135">
        <v>1</v>
      </c>
      <c r="CQ449" s="135">
        <v>0</v>
      </c>
      <c r="CR449" s="135">
        <v>0</v>
      </c>
      <c r="CS449" s="135">
        <v>0</v>
      </c>
      <c r="CT449" s="135">
        <v>1</v>
      </c>
      <c r="CU449" s="135">
        <v>0</v>
      </c>
      <c r="CV449" s="135">
        <v>0</v>
      </c>
      <c r="CW449" s="135">
        <v>0</v>
      </c>
      <c r="CX449" s="135"/>
    </row>
    <row r="450" spans="1:102" x14ac:dyDescent="0.35">
      <c r="A450" s="135">
        <v>449</v>
      </c>
      <c r="B450" s="135">
        <v>0</v>
      </c>
      <c r="C450" s="135">
        <v>0</v>
      </c>
      <c r="D450" s="135">
        <v>0</v>
      </c>
      <c r="E450" s="135">
        <v>0</v>
      </c>
      <c r="F450" s="135">
        <v>0</v>
      </c>
      <c r="G450" s="135">
        <v>0</v>
      </c>
      <c r="H450" s="135">
        <v>0</v>
      </c>
      <c r="I450" s="135">
        <v>0</v>
      </c>
      <c r="J450" s="135">
        <v>0</v>
      </c>
      <c r="K450" s="135">
        <v>0</v>
      </c>
      <c r="L450" s="135">
        <v>0</v>
      </c>
      <c r="M450" s="135">
        <v>0</v>
      </c>
      <c r="N450" s="135">
        <v>0</v>
      </c>
      <c r="O450" s="135">
        <v>0</v>
      </c>
      <c r="P450" s="135">
        <v>1</v>
      </c>
      <c r="Q450" s="135">
        <v>0</v>
      </c>
      <c r="R450" s="135">
        <v>0</v>
      </c>
      <c r="S450" s="135">
        <v>1</v>
      </c>
      <c r="T450" s="135">
        <v>1</v>
      </c>
      <c r="U450" s="135">
        <v>0</v>
      </c>
      <c r="V450" s="135">
        <v>0</v>
      </c>
      <c r="W450" s="135">
        <v>0</v>
      </c>
      <c r="X450" s="135">
        <v>0</v>
      </c>
      <c r="Y450" s="135">
        <v>0</v>
      </c>
      <c r="Z450" s="135">
        <v>0</v>
      </c>
      <c r="AA450" s="135">
        <v>0</v>
      </c>
      <c r="AB450" s="135">
        <v>0</v>
      </c>
      <c r="AC450" s="135">
        <v>0</v>
      </c>
      <c r="AD450" s="135">
        <v>0</v>
      </c>
      <c r="AE450" s="135">
        <v>1</v>
      </c>
      <c r="AF450" s="135">
        <v>0</v>
      </c>
      <c r="AG450" s="135">
        <v>0</v>
      </c>
      <c r="AH450" s="135">
        <v>0</v>
      </c>
      <c r="AI450" s="135">
        <v>0</v>
      </c>
      <c r="AJ450" s="135">
        <v>0</v>
      </c>
      <c r="AK450" s="135">
        <v>0</v>
      </c>
      <c r="AL450" s="135">
        <v>0</v>
      </c>
      <c r="AM450" s="135">
        <v>1</v>
      </c>
      <c r="AN450" s="135">
        <v>0</v>
      </c>
      <c r="AO450" s="135">
        <v>0</v>
      </c>
      <c r="AP450" s="135">
        <v>0</v>
      </c>
      <c r="AQ450" s="135">
        <v>0</v>
      </c>
      <c r="AR450" s="135">
        <v>0</v>
      </c>
      <c r="AS450" s="135">
        <v>0</v>
      </c>
      <c r="AT450" s="135">
        <v>0</v>
      </c>
      <c r="AU450" s="135">
        <v>1</v>
      </c>
      <c r="AV450" s="135">
        <v>0</v>
      </c>
      <c r="AW450" s="135">
        <v>0</v>
      </c>
      <c r="AX450" s="135">
        <v>0</v>
      </c>
      <c r="AY450" s="135">
        <v>0</v>
      </c>
      <c r="AZ450" s="135">
        <v>1</v>
      </c>
      <c r="BA450" s="135">
        <v>0</v>
      </c>
      <c r="BB450" s="135">
        <v>0</v>
      </c>
      <c r="BC450" s="135">
        <v>0</v>
      </c>
      <c r="BD450" s="135">
        <v>0</v>
      </c>
      <c r="BE450" s="135">
        <v>1</v>
      </c>
      <c r="BF450" s="135">
        <v>0</v>
      </c>
      <c r="BG450" s="135">
        <v>0</v>
      </c>
      <c r="BH450" s="135">
        <v>1</v>
      </c>
      <c r="BI450" s="135">
        <v>1</v>
      </c>
      <c r="BJ450" s="135">
        <v>0</v>
      </c>
      <c r="BK450" s="135">
        <v>0</v>
      </c>
      <c r="BL450" s="135">
        <v>0</v>
      </c>
      <c r="BM450" s="135">
        <v>0</v>
      </c>
      <c r="BN450" s="135">
        <v>0</v>
      </c>
      <c r="BO450" s="135">
        <v>0</v>
      </c>
      <c r="BP450" s="135">
        <v>0</v>
      </c>
      <c r="BQ450" s="135">
        <v>0</v>
      </c>
      <c r="BR450" s="135">
        <v>0</v>
      </c>
      <c r="BS450" s="135">
        <v>0</v>
      </c>
      <c r="BT450" s="135">
        <v>0</v>
      </c>
      <c r="BU450" s="135">
        <v>1</v>
      </c>
      <c r="BV450" s="135">
        <v>1</v>
      </c>
      <c r="BW450" s="135">
        <v>0</v>
      </c>
      <c r="BX450" s="135">
        <v>0</v>
      </c>
      <c r="BY450" s="135">
        <v>0</v>
      </c>
      <c r="BZ450" s="135">
        <v>0</v>
      </c>
      <c r="CA450" s="135">
        <v>0</v>
      </c>
      <c r="CB450" s="135">
        <v>0</v>
      </c>
      <c r="CC450" s="135">
        <v>0</v>
      </c>
      <c r="CD450" s="135">
        <v>1</v>
      </c>
      <c r="CE450" s="135">
        <v>0</v>
      </c>
      <c r="CF450" s="135">
        <v>0</v>
      </c>
      <c r="CG450" s="135">
        <v>0</v>
      </c>
      <c r="CH450" s="135">
        <v>0</v>
      </c>
      <c r="CI450" s="135">
        <v>0</v>
      </c>
      <c r="CJ450" s="135">
        <v>0</v>
      </c>
      <c r="CK450" s="135">
        <v>0</v>
      </c>
      <c r="CL450" s="135">
        <v>0</v>
      </c>
      <c r="CM450" s="135">
        <v>0</v>
      </c>
      <c r="CN450" s="135">
        <v>0</v>
      </c>
      <c r="CO450" s="135">
        <v>0</v>
      </c>
      <c r="CP450" s="135">
        <v>0</v>
      </c>
      <c r="CQ450" s="135">
        <v>0</v>
      </c>
      <c r="CR450" s="135">
        <v>0</v>
      </c>
      <c r="CS450" s="135">
        <v>0</v>
      </c>
      <c r="CT450" s="135">
        <v>0</v>
      </c>
      <c r="CU450" s="135">
        <v>0</v>
      </c>
      <c r="CV450" s="135">
        <v>0</v>
      </c>
      <c r="CW450" s="135">
        <v>1</v>
      </c>
      <c r="CX450" s="135"/>
    </row>
    <row r="451" spans="1:102" x14ac:dyDescent="0.35">
      <c r="A451" s="135">
        <v>450</v>
      </c>
      <c r="B451" s="135">
        <v>1</v>
      </c>
      <c r="C451" s="135">
        <v>0</v>
      </c>
      <c r="D451" s="135">
        <v>0</v>
      </c>
      <c r="E451" s="135">
        <v>0</v>
      </c>
      <c r="F451" s="135">
        <v>1</v>
      </c>
      <c r="G451" s="135">
        <v>0</v>
      </c>
      <c r="H451" s="135">
        <v>0</v>
      </c>
      <c r="I451" s="135">
        <v>0</v>
      </c>
      <c r="J451" s="135">
        <v>1</v>
      </c>
      <c r="K451" s="135">
        <v>0</v>
      </c>
      <c r="L451" s="135">
        <v>0</v>
      </c>
      <c r="M451" s="135">
        <v>1</v>
      </c>
      <c r="N451" s="135">
        <v>0</v>
      </c>
      <c r="O451" s="135">
        <v>0</v>
      </c>
      <c r="P451" s="135">
        <v>0</v>
      </c>
      <c r="Q451" s="135">
        <v>0</v>
      </c>
      <c r="R451" s="135">
        <v>1</v>
      </c>
      <c r="S451" s="135">
        <v>0</v>
      </c>
      <c r="T451" s="135">
        <v>0</v>
      </c>
      <c r="U451" s="135">
        <v>0</v>
      </c>
      <c r="V451" s="135">
        <v>0</v>
      </c>
      <c r="W451" s="135">
        <v>0</v>
      </c>
      <c r="X451" s="135">
        <v>0</v>
      </c>
      <c r="Y451" s="135">
        <v>0</v>
      </c>
      <c r="Z451" s="135">
        <v>0</v>
      </c>
      <c r="AA451" s="135">
        <v>0</v>
      </c>
      <c r="AB451" s="135">
        <v>0</v>
      </c>
      <c r="AC451" s="135">
        <v>0</v>
      </c>
      <c r="AD451" s="135">
        <v>0</v>
      </c>
      <c r="AE451" s="135">
        <v>0</v>
      </c>
      <c r="AF451" s="135">
        <v>0</v>
      </c>
      <c r="AG451" s="135">
        <v>0</v>
      </c>
      <c r="AH451" s="135">
        <v>0</v>
      </c>
      <c r="AI451" s="135">
        <v>0</v>
      </c>
      <c r="AJ451" s="135">
        <v>0</v>
      </c>
      <c r="AK451" s="135">
        <v>0</v>
      </c>
      <c r="AL451" s="135">
        <v>0</v>
      </c>
      <c r="AM451" s="135">
        <v>0</v>
      </c>
      <c r="AN451" s="135">
        <v>1</v>
      </c>
      <c r="AO451" s="135">
        <v>0</v>
      </c>
      <c r="AP451" s="135">
        <v>0</v>
      </c>
      <c r="AQ451" s="135">
        <v>1</v>
      </c>
      <c r="AR451" s="135">
        <v>0</v>
      </c>
      <c r="AS451" s="135">
        <v>0</v>
      </c>
      <c r="AT451" s="135">
        <v>0</v>
      </c>
      <c r="AU451" s="135">
        <v>0</v>
      </c>
      <c r="AV451" s="135">
        <v>0</v>
      </c>
      <c r="AW451" s="135">
        <v>0</v>
      </c>
      <c r="AX451" s="135">
        <v>0</v>
      </c>
      <c r="AY451" s="135">
        <v>0</v>
      </c>
      <c r="AZ451" s="135">
        <v>0</v>
      </c>
      <c r="BA451" s="135">
        <v>0</v>
      </c>
      <c r="BB451" s="135">
        <v>0</v>
      </c>
      <c r="BC451" s="135">
        <v>1</v>
      </c>
      <c r="BD451" s="135">
        <v>0</v>
      </c>
      <c r="BE451" s="135">
        <v>0</v>
      </c>
      <c r="BF451" s="135">
        <v>0</v>
      </c>
      <c r="BG451" s="135">
        <v>0</v>
      </c>
      <c r="BH451" s="135">
        <v>0</v>
      </c>
      <c r="BI451" s="135">
        <v>0</v>
      </c>
      <c r="BJ451" s="135">
        <v>0</v>
      </c>
      <c r="BK451" s="135">
        <v>0</v>
      </c>
      <c r="BL451" s="135">
        <v>0</v>
      </c>
      <c r="BM451" s="135">
        <v>0</v>
      </c>
      <c r="BN451" s="135">
        <v>0</v>
      </c>
      <c r="BO451" s="135">
        <v>0</v>
      </c>
      <c r="BP451" s="135">
        <v>0</v>
      </c>
      <c r="BQ451" s="135">
        <v>0</v>
      </c>
      <c r="BR451" s="135">
        <v>1</v>
      </c>
      <c r="BS451" s="135">
        <v>0</v>
      </c>
      <c r="BT451" s="135">
        <v>0</v>
      </c>
      <c r="BU451" s="135">
        <v>0</v>
      </c>
      <c r="BV451" s="135">
        <v>1</v>
      </c>
      <c r="BW451" s="135">
        <v>0</v>
      </c>
      <c r="BX451" s="135">
        <v>0</v>
      </c>
      <c r="BY451" s="135">
        <v>0</v>
      </c>
      <c r="BZ451" s="135">
        <v>0</v>
      </c>
      <c r="CA451" s="135">
        <v>0</v>
      </c>
      <c r="CB451" s="135">
        <v>0</v>
      </c>
      <c r="CC451" s="135">
        <v>0</v>
      </c>
      <c r="CD451" s="135">
        <v>0</v>
      </c>
      <c r="CE451" s="135">
        <v>0</v>
      </c>
      <c r="CF451" s="135">
        <v>0</v>
      </c>
      <c r="CG451" s="135">
        <v>0</v>
      </c>
      <c r="CH451" s="135">
        <v>0</v>
      </c>
      <c r="CI451" s="135">
        <v>0</v>
      </c>
      <c r="CJ451" s="135">
        <v>0</v>
      </c>
      <c r="CK451" s="135">
        <v>0</v>
      </c>
      <c r="CL451" s="135">
        <v>0</v>
      </c>
      <c r="CM451" s="135">
        <v>0</v>
      </c>
      <c r="CN451" s="135">
        <v>0</v>
      </c>
      <c r="CO451" s="135">
        <v>0</v>
      </c>
      <c r="CP451" s="135">
        <v>0</v>
      </c>
      <c r="CQ451" s="135">
        <v>1</v>
      </c>
      <c r="CR451" s="135">
        <v>0</v>
      </c>
      <c r="CS451" s="135">
        <v>1</v>
      </c>
      <c r="CT451" s="135">
        <v>0</v>
      </c>
      <c r="CU451" s="135">
        <v>1</v>
      </c>
      <c r="CV451" s="135">
        <v>0</v>
      </c>
      <c r="CW451" s="135">
        <v>0</v>
      </c>
      <c r="CX451" s="135"/>
    </row>
    <row r="452" spans="1:102" x14ac:dyDescent="0.35">
      <c r="A452" s="135">
        <v>451</v>
      </c>
      <c r="B452" s="135">
        <v>1</v>
      </c>
      <c r="C452" s="135">
        <v>0</v>
      </c>
      <c r="D452" s="135">
        <v>0</v>
      </c>
      <c r="E452" s="135">
        <v>0</v>
      </c>
      <c r="F452" s="135">
        <v>0</v>
      </c>
      <c r="G452" s="135">
        <v>0</v>
      </c>
      <c r="H452" s="135">
        <v>1</v>
      </c>
      <c r="I452" s="135">
        <v>0</v>
      </c>
      <c r="J452" s="135">
        <v>0</v>
      </c>
      <c r="K452" s="135">
        <v>0</v>
      </c>
      <c r="L452" s="135">
        <v>0</v>
      </c>
      <c r="M452" s="135">
        <v>0</v>
      </c>
      <c r="N452" s="135">
        <v>1</v>
      </c>
      <c r="O452" s="135">
        <v>0</v>
      </c>
      <c r="P452" s="135">
        <v>0</v>
      </c>
      <c r="Q452" s="135">
        <v>0</v>
      </c>
      <c r="R452" s="135">
        <v>0</v>
      </c>
      <c r="S452" s="135">
        <v>0</v>
      </c>
      <c r="T452" s="135">
        <v>0</v>
      </c>
      <c r="U452" s="135">
        <v>0</v>
      </c>
      <c r="V452" s="135">
        <v>0</v>
      </c>
      <c r="W452" s="135">
        <v>0</v>
      </c>
      <c r="X452" s="135">
        <v>0</v>
      </c>
      <c r="Y452" s="135">
        <v>1</v>
      </c>
      <c r="Z452" s="135">
        <v>0</v>
      </c>
      <c r="AA452" s="135">
        <v>0</v>
      </c>
      <c r="AB452" s="135">
        <v>0</v>
      </c>
      <c r="AC452" s="135">
        <v>0</v>
      </c>
      <c r="AD452" s="135">
        <v>0</v>
      </c>
      <c r="AE452" s="135">
        <v>0</v>
      </c>
      <c r="AF452" s="135">
        <v>1</v>
      </c>
      <c r="AG452" s="135">
        <v>0</v>
      </c>
      <c r="AH452" s="135">
        <v>0</v>
      </c>
      <c r="AI452" s="135">
        <v>0</v>
      </c>
      <c r="AJ452" s="135">
        <v>1</v>
      </c>
      <c r="AK452" s="135">
        <v>0</v>
      </c>
      <c r="AL452" s="135">
        <v>1</v>
      </c>
      <c r="AM452" s="135">
        <v>0</v>
      </c>
      <c r="AN452" s="135">
        <v>0</v>
      </c>
      <c r="AO452" s="135">
        <v>0</v>
      </c>
      <c r="AP452" s="135">
        <v>0</v>
      </c>
      <c r="AQ452" s="135">
        <v>0</v>
      </c>
      <c r="AR452" s="135">
        <v>1</v>
      </c>
      <c r="AS452" s="135">
        <v>1</v>
      </c>
      <c r="AT452" s="135">
        <v>0</v>
      </c>
      <c r="AU452" s="135">
        <v>0</v>
      </c>
      <c r="AV452" s="135">
        <v>0</v>
      </c>
      <c r="AW452" s="135">
        <v>0</v>
      </c>
      <c r="AX452" s="135">
        <v>0</v>
      </c>
      <c r="AY452" s="135">
        <v>0</v>
      </c>
      <c r="AZ452" s="135">
        <v>0</v>
      </c>
      <c r="BA452" s="135">
        <v>0</v>
      </c>
      <c r="BB452" s="135">
        <v>1</v>
      </c>
      <c r="BC452" s="135">
        <v>0</v>
      </c>
      <c r="BD452" s="135">
        <v>0</v>
      </c>
      <c r="BE452" s="135">
        <v>1</v>
      </c>
      <c r="BF452" s="135">
        <v>0</v>
      </c>
      <c r="BG452" s="135">
        <v>0</v>
      </c>
      <c r="BH452" s="135">
        <v>1</v>
      </c>
      <c r="BI452" s="135">
        <v>0</v>
      </c>
      <c r="BJ452" s="135">
        <v>1</v>
      </c>
      <c r="BK452" s="135">
        <v>0</v>
      </c>
      <c r="BL452" s="135">
        <v>0</v>
      </c>
      <c r="BM452" s="135">
        <v>0</v>
      </c>
      <c r="BN452" s="135">
        <v>0</v>
      </c>
      <c r="BO452" s="135">
        <v>0</v>
      </c>
      <c r="BP452" s="135">
        <v>0</v>
      </c>
      <c r="BQ452" s="135">
        <v>1</v>
      </c>
      <c r="BR452" s="135">
        <v>0</v>
      </c>
      <c r="BS452" s="135">
        <v>0</v>
      </c>
      <c r="BT452" s="135">
        <v>0</v>
      </c>
      <c r="BU452" s="135">
        <v>0</v>
      </c>
      <c r="BV452" s="135">
        <v>0</v>
      </c>
      <c r="BW452" s="135">
        <v>0</v>
      </c>
      <c r="BX452" s="135">
        <v>0</v>
      </c>
      <c r="BY452" s="135">
        <v>0</v>
      </c>
      <c r="BZ452" s="135">
        <v>0</v>
      </c>
      <c r="CA452" s="135">
        <v>0</v>
      </c>
      <c r="CB452" s="135">
        <v>0</v>
      </c>
      <c r="CC452" s="135">
        <v>0</v>
      </c>
      <c r="CD452" s="135">
        <v>0</v>
      </c>
      <c r="CE452" s="135">
        <v>0</v>
      </c>
      <c r="CF452" s="135">
        <v>1</v>
      </c>
      <c r="CG452" s="135">
        <v>0</v>
      </c>
      <c r="CH452" s="135">
        <v>0</v>
      </c>
      <c r="CI452" s="135">
        <v>0</v>
      </c>
      <c r="CJ452" s="135">
        <v>0</v>
      </c>
      <c r="CK452" s="135">
        <v>0</v>
      </c>
      <c r="CL452" s="135">
        <v>0</v>
      </c>
      <c r="CM452" s="135">
        <v>0</v>
      </c>
      <c r="CN452" s="135">
        <v>0</v>
      </c>
      <c r="CO452" s="135">
        <v>0</v>
      </c>
      <c r="CP452" s="135">
        <v>0</v>
      </c>
      <c r="CQ452" s="135">
        <v>0</v>
      </c>
      <c r="CR452" s="135">
        <v>0</v>
      </c>
      <c r="CS452" s="135">
        <v>0</v>
      </c>
      <c r="CT452" s="135">
        <v>0</v>
      </c>
      <c r="CU452" s="135">
        <v>0</v>
      </c>
      <c r="CV452" s="135">
        <v>0</v>
      </c>
      <c r="CW452" s="135">
        <v>0</v>
      </c>
      <c r="CX452" s="135"/>
    </row>
    <row r="453" spans="1:102" x14ac:dyDescent="0.35">
      <c r="A453" s="135">
        <v>452</v>
      </c>
      <c r="B453" s="135">
        <v>0</v>
      </c>
      <c r="C453" s="135">
        <v>0</v>
      </c>
      <c r="D453" s="135">
        <v>0</v>
      </c>
      <c r="E453" s="135">
        <v>0</v>
      </c>
      <c r="F453" s="135">
        <v>0</v>
      </c>
      <c r="G453" s="135">
        <v>0</v>
      </c>
      <c r="H453" s="135">
        <v>0</v>
      </c>
      <c r="I453" s="135">
        <v>0</v>
      </c>
      <c r="J453" s="135">
        <v>0</v>
      </c>
      <c r="K453" s="135">
        <v>0</v>
      </c>
      <c r="L453" s="135">
        <v>0</v>
      </c>
      <c r="M453" s="135">
        <v>0</v>
      </c>
      <c r="N453" s="135">
        <v>0</v>
      </c>
      <c r="O453" s="135">
        <v>1</v>
      </c>
      <c r="P453" s="135">
        <v>0</v>
      </c>
      <c r="Q453" s="135">
        <v>0</v>
      </c>
      <c r="R453" s="135">
        <v>0</v>
      </c>
      <c r="S453" s="135">
        <v>0</v>
      </c>
      <c r="T453" s="135">
        <v>0</v>
      </c>
      <c r="U453" s="135">
        <v>0</v>
      </c>
      <c r="V453" s="135">
        <v>0</v>
      </c>
      <c r="W453" s="135">
        <v>0</v>
      </c>
      <c r="X453" s="135">
        <v>0</v>
      </c>
      <c r="Y453" s="135">
        <v>0</v>
      </c>
      <c r="Z453" s="135">
        <v>0</v>
      </c>
      <c r="AA453" s="135">
        <v>0</v>
      </c>
      <c r="AB453" s="135">
        <v>0</v>
      </c>
      <c r="AC453" s="135">
        <v>0</v>
      </c>
      <c r="AD453" s="135">
        <v>0</v>
      </c>
      <c r="AE453" s="135">
        <v>0</v>
      </c>
      <c r="AF453" s="135">
        <v>0</v>
      </c>
      <c r="AG453" s="135">
        <v>0</v>
      </c>
      <c r="AH453" s="135">
        <v>0</v>
      </c>
      <c r="AI453" s="135">
        <v>1</v>
      </c>
      <c r="AJ453" s="135">
        <v>0</v>
      </c>
      <c r="AK453" s="135">
        <v>1</v>
      </c>
      <c r="AL453" s="135">
        <v>0</v>
      </c>
      <c r="AM453" s="135">
        <v>0</v>
      </c>
      <c r="AN453" s="135">
        <v>1</v>
      </c>
      <c r="AO453" s="135">
        <v>0</v>
      </c>
      <c r="AP453" s="135">
        <v>0</v>
      </c>
      <c r="AQ453" s="135">
        <v>0</v>
      </c>
      <c r="AR453" s="135">
        <v>0</v>
      </c>
      <c r="AS453" s="135">
        <v>0</v>
      </c>
      <c r="AT453" s="135">
        <v>0</v>
      </c>
      <c r="AU453" s="135">
        <v>0</v>
      </c>
      <c r="AV453" s="135">
        <v>0</v>
      </c>
      <c r="AW453" s="135">
        <v>0</v>
      </c>
      <c r="AX453" s="135">
        <v>1</v>
      </c>
      <c r="AY453" s="135">
        <v>1</v>
      </c>
      <c r="AZ453" s="135">
        <v>0</v>
      </c>
      <c r="BA453" s="135">
        <v>0</v>
      </c>
      <c r="BB453" s="135">
        <v>0</v>
      </c>
      <c r="BC453" s="135">
        <v>0</v>
      </c>
      <c r="BD453" s="135">
        <v>0</v>
      </c>
      <c r="BE453" s="135">
        <v>1</v>
      </c>
      <c r="BF453" s="135">
        <v>0</v>
      </c>
      <c r="BG453" s="135">
        <v>1</v>
      </c>
      <c r="BH453" s="135">
        <v>0</v>
      </c>
      <c r="BI453" s="135">
        <v>0</v>
      </c>
      <c r="BJ453" s="135">
        <v>0</v>
      </c>
      <c r="BK453" s="135">
        <v>1</v>
      </c>
      <c r="BL453" s="135">
        <v>0</v>
      </c>
      <c r="BM453" s="135">
        <v>0</v>
      </c>
      <c r="BN453" s="135">
        <v>0</v>
      </c>
      <c r="BO453" s="135">
        <v>0</v>
      </c>
      <c r="BP453" s="135">
        <v>0</v>
      </c>
      <c r="BQ453" s="135">
        <v>0</v>
      </c>
      <c r="BR453" s="135">
        <v>0</v>
      </c>
      <c r="BS453" s="135">
        <v>0</v>
      </c>
      <c r="BT453" s="135">
        <v>0</v>
      </c>
      <c r="BU453" s="135">
        <v>0</v>
      </c>
      <c r="BV453" s="135">
        <v>0</v>
      </c>
      <c r="BW453" s="135">
        <v>0</v>
      </c>
      <c r="BX453" s="135">
        <v>0</v>
      </c>
      <c r="BY453" s="135">
        <v>0</v>
      </c>
      <c r="BZ453" s="135">
        <v>0</v>
      </c>
      <c r="CA453" s="135">
        <v>0</v>
      </c>
      <c r="CB453" s="135">
        <v>1</v>
      </c>
      <c r="CC453" s="135">
        <v>0</v>
      </c>
      <c r="CD453" s="135">
        <v>0</v>
      </c>
      <c r="CE453" s="135">
        <v>0</v>
      </c>
      <c r="CF453" s="135">
        <v>0</v>
      </c>
      <c r="CG453" s="135">
        <v>0</v>
      </c>
      <c r="CH453" s="135">
        <v>0</v>
      </c>
      <c r="CI453" s="135">
        <v>0</v>
      </c>
      <c r="CJ453" s="135">
        <v>0</v>
      </c>
      <c r="CK453" s="135">
        <v>1</v>
      </c>
      <c r="CL453" s="135">
        <v>0</v>
      </c>
      <c r="CM453" s="135">
        <v>0</v>
      </c>
      <c r="CN453" s="135">
        <v>0</v>
      </c>
      <c r="CO453" s="135">
        <v>0</v>
      </c>
      <c r="CP453" s="135">
        <v>0</v>
      </c>
      <c r="CQ453" s="135">
        <v>0</v>
      </c>
      <c r="CR453" s="135">
        <v>0</v>
      </c>
      <c r="CS453" s="135">
        <v>0</v>
      </c>
      <c r="CT453" s="135">
        <v>0</v>
      </c>
      <c r="CU453" s="135">
        <v>0</v>
      </c>
      <c r="CV453" s="135">
        <v>0</v>
      </c>
      <c r="CW453" s="135">
        <v>0</v>
      </c>
      <c r="CX453" s="135"/>
    </row>
    <row r="454" spans="1:102" x14ac:dyDescent="0.35">
      <c r="A454" s="135">
        <v>453</v>
      </c>
      <c r="B454" s="135">
        <v>0</v>
      </c>
      <c r="C454" s="135">
        <v>0</v>
      </c>
      <c r="D454" s="135">
        <v>0</v>
      </c>
      <c r="E454" s="135">
        <v>0</v>
      </c>
      <c r="F454" s="135">
        <v>0</v>
      </c>
      <c r="G454" s="135">
        <v>0</v>
      </c>
      <c r="H454" s="135">
        <v>0</v>
      </c>
      <c r="I454" s="135">
        <v>0</v>
      </c>
      <c r="J454" s="135">
        <v>0</v>
      </c>
      <c r="K454" s="135">
        <v>0</v>
      </c>
      <c r="L454" s="135">
        <v>0</v>
      </c>
      <c r="M454" s="135">
        <v>0</v>
      </c>
      <c r="N454" s="135">
        <v>0</v>
      </c>
      <c r="O454" s="135">
        <v>0</v>
      </c>
      <c r="P454" s="135">
        <v>0</v>
      </c>
      <c r="Q454" s="135">
        <v>0</v>
      </c>
      <c r="R454" s="135">
        <v>0</v>
      </c>
      <c r="S454" s="135">
        <v>0</v>
      </c>
      <c r="T454" s="135">
        <v>0</v>
      </c>
      <c r="U454" s="135">
        <v>0</v>
      </c>
      <c r="V454" s="135">
        <v>0</v>
      </c>
      <c r="W454" s="135">
        <v>0</v>
      </c>
      <c r="X454" s="135">
        <v>0</v>
      </c>
      <c r="Y454" s="135">
        <v>0</v>
      </c>
      <c r="Z454" s="135">
        <v>0</v>
      </c>
      <c r="AA454" s="135">
        <v>1</v>
      </c>
      <c r="AB454" s="135">
        <v>0</v>
      </c>
      <c r="AC454" s="135">
        <v>1</v>
      </c>
      <c r="AD454" s="135">
        <v>0</v>
      </c>
      <c r="AE454" s="135">
        <v>0</v>
      </c>
      <c r="AF454" s="135">
        <v>0</v>
      </c>
      <c r="AG454" s="135">
        <v>1</v>
      </c>
      <c r="AH454" s="135">
        <v>0</v>
      </c>
      <c r="AI454" s="135">
        <v>0</v>
      </c>
      <c r="AJ454" s="135">
        <v>0</v>
      </c>
      <c r="AK454" s="135">
        <v>0</v>
      </c>
      <c r="AL454" s="135">
        <v>0</v>
      </c>
      <c r="AM454" s="135">
        <v>0</v>
      </c>
      <c r="AN454" s="135">
        <v>0</v>
      </c>
      <c r="AO454" s="135">
        <v>0</v>
      </c>
      <c r="AP454" s="135">
        <v>0</v>
      </c>
      <c r="AQ454" s="135">
        <v>0</v>
      </c>
      <c r="AR454" s="135">
        <v>0</v>
      </c>
      <c r="AS454" s="135">
        <v>0</v>
      </c>
      <c r="AT454" s="135">
        <v>1</v>
      </c>
      <c r="AU454" s="135">
        <v>0</v>
      </c>
      <c r="AV454" s="135">
        <v>0</v>
      </c>
      <c r="AW454" s="135">
        <v>1</v>
      </c>
      <c r="AX454" s="135">
        <v>0</v>
      </c>
      <c r="AY454" s="135">
        <v>1</v>
      </c>
      <c r="AZ454" s="135">
        <v>0</v>
      </c>
      <c r="BA454" s="135">
        <v>0</v>
      </c>
      <c r="BB454" s="135">
        <v>0</v>
      </c>
      <c r="BC454" s="135">
        <v>0</v>
      </c>
      <c r="BD454" s="135">
        <v>0</v>
      </c>
      <c r="BE454" s="135">
        <v>0</v>
      </c>
      <c r="BF454" s="135">
        <v>0</v>
      </c>
      <c r="BG454" s="135">
        <v>0</v>
      </c>
      <c r="BH454" s="135">
        <v>0</v>
      </c>
      <c r="BI454" s="135">
        <v>0</v>
      </c>
      <c r="BJ454" s="135">
        <v>0</v>
      </c>
      <c r="BK454" s="135">
        <v>0</v>
      </c>
      <c r="BL454" s="135">
        <v>0</v>
      </c>
      <c r="BM454" s="135">
        <v>0</v>
      </c>
      <c r="BN454" s="135">
        <v>0</v>
      </c>
      <c r="BO454" s="135">
        <v>0</v>
      </c>
      <c r="BP454" s="135">
        <v>0</v>
      </c>
      <c r="BQ454" s="135">
        <v>0</v>
      </c>
      <c r="BR454" s="135">
        <v>0</v>
      </c>
      <c r="BS454" s="135">
        <v>0</v>
      </c>
      <c r="BT454" s="135">
        <v>0</v>
      </c>
      <c r="BU454" s="135">
        <v>0</v>
      </c>
      <c r="BV454" s="135">
        <v>0</v>
      </c>
      <c r="BW454" s="135">
        <v>0</v>
      </c>
      <c r="BX454" s="135">
        <v>0</v>
      </c>
      <c r="BY454" s="135">
        <v>0</v>
      </c>
      <c r="BZ454" s="135">
        <v>0</v>
      </c>
      <c r="CA454" s="135">
        <v>0</v>
      </c>
      <c r="CB454" s="135">
        <v>0</v>
      </c>
      <c r="CC454" s="135">
        <v>0</v>
      </c>
      <c r="CD454" s="135">
        <v>1</v>
      </c>
      <c r="CE454" s="135">
        <v>0</v>
      </c>
      <c r="CF454" s="135">
        <v>0</v>
      </c>
      <c r="CG454" s="135">
        <v>0</v>
      </c>
      <c r="CH454" s="135">
        <v>1</v>
      </c>
      <c r="CI454" s="135">
        <v>0</v>
      </c>
      <c r="CJ454" s="135">
        <v>0</v>
      </c>
      <c r="CK454" s="135">
        <v>1</v>
      </c>
      <c r="CL454" s="135">
        <v>0</v>
      </c>
      <c r="CM454" s="135">
        <v>0</v>
      </c>
      <c r="CN454" s="135">
        <v>0</v>
      </c>
      <c r="CO454" s="135">
        <v>0</v>
      </c>
      <c r="CP454" s="135">
        <v>0</v>
      </c>
      <c r="CQ454" s="135">
        <v>0</v>
      </c>
      <c r="CR454" s="135">
        <v>1</v>
      </c>
      <c r="CS454" s="135">
        <v>0</v>
      </c>
      <c r="CT454" s="135">
        <v>0</v>
      </c>
      <c r="CU454" s="135">
        <v>0</v>
      </c>
      <c r="CV454" s="135">
        <v>0</v>
      </c>
      <c r="CW454" s="135">
        <v>1</v>
      </c>
      <c r="CX454" s="135"/>
    </row>
    <row r="455" spans="1:102" x14ac:dyDescent="0.35">
      <c r="A455" s="135">
        <v>454</v>
      </c>
      <c r="B455" s="135">
        <v>0</v>
      </c>
      <c r="C455" s="135">
        <v>1</v>
      </c>
      <c r="D455" s="135">
        <v>0</v>
      </c>
      <c r="E455" s="135">
        <v>0</v>
      </c>
      <c r="F455" s="135">
        <v>2</v>
      </c>
      <c r="G455" s="135">
        <v>0</v>
      </c>
      <c r="H455" s="135">
        <v>1</v>
      </c>
      <c r="I455" s="135">
        <v>0</v>
      </c>
      <c r="J455" s="135">
        <v>0</v>
      </c>
      <c r="K455" s="135">
        <v>0</v>
      </c>
      <c r="L455" s="135">
        <v>0</v>
      </c>
      <c r="M455" s="135">
        <v>0</v>
      </c>
      <c r="N455" s="135">
        <v>0</v>
      </c>
      <c r="O455" s="135">
        <v>1</v>
      </c>
      <c r="P455" s="135">
        <v>0</v>
      </c>
      <c r="Q455" s="135">
        <v>0</v>
      </c>
      <c r="R455" s="135">
        <v>0</v>
      </c>
      <c r="S455" s="135">
        <v>0</v>
      </c>
      <c r="T455" s="135">
        <v>0</v>
      </c>
      <c r="U455" s="135">
        <v>0</v>
      </c>
      <c r="V455" s="135">
        <v>0</v>
      </c>
      <c r="W455" s="135">
        <v>0</v>
      </c>
      <c r="X455" s="135">
        <v>0</v>
      </c>
      <c r="Y455" s="135">
        <v>0</v>
      </c>
      <c r="Z455" s="135">
        <v>0</v>
      </c>
      <c r="AA455" s="135">
        <v>0</v>
      </c>
      <c r="AB455" s="135">
        <v>0</v>
      </c>
      <c r="AC455" s="135">
        <v>1</v>
      </c>
      <c r="AD455" s="135">
        <v>0</v>
      </c>
      <c r="AE455" s="135">
        <v>0</v>
      </c>
      <c r="AF455" s="135">
        <v>0</v>
      </c>
      <c r="AG455" s="135">
        <v>0</v>
      </c>
      <c r="AH455" s="135">
        <v>0</v>
      </c>
      <c r="AI455" s="135">
        <v>1</v>
      </c>
      <c r="AJ455" s="135">
        <v>0</v>
      </c>
      <c r="AK455" s="135">
        <v>1</v>
      </c>
      <c r="AL455" s="135">
        <v>0</v>
      </c>
      <c r="AM455" s="135">
        <v>0</v>
      </c>
      <c r="AN455" s="135">
        <v>0</v>
      </c>
      <c r="AO455" s="135">
        <v>0</v>
      </c>
      <c r="AP455" s="135">
        <v>1</v>
      </c>
      <c r="AQ455" s="135">
        <v>0</v>
      </c>
      <c r="AR455" s="135">
        <v>0</v>
      </c>
      <c r="AS455" s="135">
        <v>0</v>
      </c>
      <c r="AT455" s="135">
        <v>0</v>
      </c>
      <c r="AU455" s="135">
        <v>0</v>
      </c>
      <c r="AV455" s="135">
        <v>1</v>
      </c>
      <c r="AW455" s="135">
        <v>0</v>
      </c>
      <c r="AX455" s="135">
        <v>0</v>
      </c>
      <c r="AY455" s="135">
        <v>0</v>
      </c>
      <c r="AZ455" s="135">
        <v>2</v>
      </c>
      <c r="BA455" s="135">
        <v>0</v>
      </c>
      <c r="BB455" s="135">
        <v>0</v>
      </c>
      <c r="BC455" s="135">
        <v>0</v>
      </c>
      <c r="BD455" s="135">
        <v>0</v>
      </c>
      <c r="BE455" s="135">
        <v>0</v>
      </c>
      <c r="BF455" s="135">
        <v>0</v>
      </c>
      <c r="BG455" s="135">
        <v>0</v>
      </c>
      <c r="BH455" s="135">
        <v>0</v>
      </c>
      <c r="BI455" s="135">
        <v>0</v>
      </c>
      <c r="BJ455" s="135">
        <v>0</v>
      </c>
      <c r="BK455" s="135">
        <v>0</v>
      </c>
      <c r="BL455" s="135">
        <v>0</v>
      </c>
      <c r="BM455" s="135">
        <v>0</v>
      </c>
      <c r="BN455" s="135">
        <v>0</v>
      </c>
      <c r="BO455" s="135">
        <v>0</v>
      </c>
      <c r="BP455" s="135">
        <v>0</v>
      </c>
      <c r="BQ455" s="135">
        <v>0</v>
      </c>
      <c r="BR455" s="135">
        <v>0</v>
      </c>
      <c r="BS455" s="135">
        <v>0</v>
      </c>
      <c r="BT455" s="135">
        <v>0</v>
      </c>
      <c r="BU455" s="135">
        <v>0</v>
      </c>
      <c r="BV455" s="135">
        <v>0</v>
      </c>
      <c r="BW455" s="135">
        <v>0</v>
      </c>
      <c r="BX455" s="135">
        <v>0</v>
      </c>
      <c r="BY455" s="135">
        <v>0</v>
      </c>
      <c r="BZ455" s="135">
        <v>0</v>
      </c>
      <c r="CA455" s="135">
        <v>0</v>
      </c>
      <c r="CB455" s="135">
        <v>0</v>
      </c>
      <c r="CC455" s="135">
        <v>0</v>
      </c>
      <c r="CD455" s="135">
        <v>0</v>
      </c>
      <c r="CE455" s="135">
        <v>0</v>
      </c>
      <c r="CF455" s="135">
        <v>0</v>
      </c>
      <c r="CG455" s="135">
        <v>0</v>
      </c>
      <c r="CH455" s="135">
        <v>1</v>
      </c>
      <c r="CI455" s="135">
        <v>0</v>
      </c>
      <c r="CJ455" s="135">
        <v>0</v>
      </c>
      <c r="CK455" s="135">
        <v>0</v>
      </c>
      <c r="CL455" s="135">
        <v>0</v>
      </c>
      <c r="CM455" s="135">
        <v>0</v>
      </c>
      <c r="CN455" s="135">
        <v>0</v>
      </c>
      <c r="CO455" s="135">
        <v>0</v>
      </c>
      <c r="CP455" s="135">
        <v>0</v>
      </c>
      <c r="CQ455" s="135">
        <v>0</v>
      </c>
      <c r="CR455" s="135">
        <v>0</v>
      </c>
      <c r="CS455" s="135">
        <v>0</v>
      </c>
      <c r="CT455" s="135">
        <v>0</v>
      </c>
      <c r="CU455" s="135">
        <v>0</v>
      </c>
      <c r="CV455" s="135">
        <v>0</v>
      </c>
      <c r="CW455" s="135">
        <v>0</v>
      </c>
      <c r="CX455" s="135"/>
    </row>
    <row r="456" spans="1:102" x14ac:dyDescent="0.35">
      <c r="A456" s="135">
        <v>455</v>
      </c>
      <c r="B456" s="135">
        <v>0</v>
      </c>
      <c r="C456" s="135">
        <v>0</v>
      </c>
      <c r="D456" s="135">
        <v>1</v>
      </c>
      <c r="E456" s="135">
        <v>1</v>
      </c>
      <c r="F456" s="135">
        <v>1</v>
      </c>
      <c r="G456" s="135">
        <v>0</v>
      </c>
      <c r="H456" s="135">
        <v>1</v>
      </c>
      <c r="I456" s="135">
        <v>0</v>
      </c>
      <c r="J456" s="135">
        <v>0</v>
      </c>
      <c r="K456" s="135">
        <v>0</v>
      </c>
      <c r="L456" s="135">
        <v>0</v>
      </c>
      <c r="M456" s="135">
        <v>0</v>
      </c>
      <c r="N456" s="135">
        <v>0</v>
      </c>
      <c r="O456" s="135">
        <v>1</v>
      </c>
      <c r="P456" s="135">
        <v>0</v>
      </c>
      <c r="Q456" s="135">
        <v>0</v>
      </c>
      <c r="R456" s="135">
        <v>0</v>
      </c>
      <c r="S456" s="135">
        <v>0</v>
      </c>
      <c r="T456" s="135">
        <v>0</v>
      </c>
      <c r="U456" s="135">
        <v>0</v>
      </c>
      <c r="V456" s="135">
        <v>0</v>
      </c>
      <c r="W456" s="135">
        <v>1</v>
      </c>
      <c r="X456" s="135">
        <v>0</v>
      </c>
      <c r="Y456" s="135">
        <v>0</v>
      </c>
      <c r="Z456" s="135">
        <v>0</v>
      </c>
      <c r="AA456" s="135">
        <v>0</v>
      </c>
      <c r="AB456" s="135">
        <v>0</v>
      </c>
      <c r="AC456" s="135">
        <v>0</v>
      </c>
      <c r="AD456" s="135">
        <v>0</v>
      </c>
      <c r="AE456" s="135">
        <v>1</v>
      </c>
      <c r="AF456" s="135">
        <v>0</v>
      </c>
      <c r="AG456" s="135">
        <v>0</v>
      </c>
      <c r="AH456" s="135">
        <v>1</v>
      </c>
      <c r="AI456" s="135">
        <v>0</v>
      </c>
      <c r="AJ456" s="135">
        <v>0</v>
      </c>
      <c r="AK456" s="135">
        <v>1</v>
      </c>
      <c r="AL456" s="135">
        <v>0</v>
      </c>
      <c r="AM456" s="135">
        <v>0</v>
      </c>
      <c r="AN456" s="135">
        <v>1</v>
      </c>
      <c r="AO456" s="135">
        <v>0</v>
      </c>
      <c r="AP456" s="135">
        <v>0</v>
      </c>
      <c r="AQ456" s="135">
        <v>0</v>
      </c>
      <c r="AR456" s="135">
        <v>0</v>
      </c>
      <c r="AS456" s="135">
        <v>1</v>
      </c>
      <c r="AT456" s="135">
        <v>0</v>
      </c>
      <c r="AU456" s="135">
        <v>1</v>
      </c>
      <c r="AV456" s="135">
        <v>1</v>
      </c>
      <c r="AW456" s="135">
        <v>1</v>
      </c>
      <c r="AX456" s="135">
        <v>1</v>
      </c>
      <c r="AY456" s="135">
        <v>0</v>
      </c>
      <c r="AZ456" s="135">
        <v>0</v>
      </c>
      <c r="BA456" s="135">
        <v>0</v>
      </c>
      <c r="BB456" s="135">
        <v>0</v>
      </c>
      <c r="BC456" s="135">
        <v>1</v>
      </c>
      <c r="BD456" s="135">
        <v>0</v>
      </c>
      <c r="BE456" s="135">
        <v>0</v>
      </c>
      <c r="BF456" s="135">
        <v>0</v>
      </c>
      <c r="BG456" s="135">
        <v>0</v>
      </c>
      <c r="BH456" s="135">
        <v>1</v>
      </c>
      <c r="BI456" s="135">
        <v>0</v>
      </c>
      <c r="BJ456" s="135">
        <v>0</v>
      </c>
      <c r="BK456" s="135">
        <v>0</v>
      </c>
      <c r="BL456" s="135">
        <v>0</v>
      </c>
      <c r="BM456" s="135">
        <v>0</v>
      </c>
      <c r="BN456" s="135">
        <v>0</v>
      </c>
      <c r="BO456" s="135">
        <v>0</v>
      </c>
      <c r="BP456" s="135">
        <v>0</v>
      </c>
      <c r="BQ456" s="135">
        <v>0</v>
      </c>
      <c r="BR456" s="135">
        <v>0</v>
      </c>
      <c r="BS456" s="135">
        <v>0</v>
      </c>
      <c r="BT456" s="135">
        <v>0</v>
      </c>
      <c r="BU456" s="135">
        <v>0</v>
      </c>
      <c r="BV456" s="135">
        <v>1</v>
      </c>
      <c r="BW456" s="135">
        <v>0</v>
      </c>
      <c r="BX456" s="135">
        <v>1</v>
      </c>
      <c r="BY456" s="135">
        <v>0</v>
      </c>
      <c r="BZ456" s="135">
        <v>0</v>
      </c>
      <c r="CA456" s="135">
        <v>0</v>
      </c>
      <c r="CB456" s="135">
        <v>0</v>
      </c>
      <c r="CC456" s="135">
        <v>0</v>
      </c>
      <c r="CD456" s="135">
        <v>1</v>
      </c>
      <c r="CE456" s="135">
        <v>0</v>
      </c>
      <c r="CF456" s="135">
        <v>0</v>
      </c>
      <c r="CG456" s="135">
        <v>1</v>
      </c>
      <c r="CH456" s="135">
        <v>0</v>
      </c>
      <c r="CI456" s="135">
        <v>1</v>
      </c>
      <c r="CJ456" s="135">
        <v>0</v>
      </c>
      <c r="CK456" s="135">
        <v>0</v>
      </c>
      <c r="CL456" s="135">
        <v>0</v>
      </c>
      <c r="CM456" s="135">
        <v>0</v>
      </c>
      <c r="CN456" s="135">
        <v>0</v>
      </c>
      <c r="CO456" s="135">
        <v>0</v>
      </c>
      <c r="CP456" s="135">
        <v>0</v>
      </c>
      <c r="CQ456" s="135">
        <v>1</v>
      </c>
      <c r="CR456" s="135">
        <v>0</v>
      </c>
      <c r="CS456" s="135">
        <v>0</v>
      </c>
      <c r="CT456" s="135">
        <v>0</v>
      </c>
      <c r="CU456" s="135">
        <v>0</v>
      </c>
      <c r="CV456" s="135">
        <v>0</v>
      </c>
      <c r="CW456" s="135">
        <v>0</v>
      </c>
      <c r="CX456" s="135"/>
    </row>
    <row r="457" spans="1:102" x14ac:dyDescent="0.35">
      <c r="A457" s="135">
        <v>456</v>
      </c>
      <c r="B457" s="135">
        <v>0</v>
      </c>
      <c r="C457" s="135">
        <v>0</v>
      </c>
      <c r="D457" s="135">
        <v>0</v>
      </c>
      <c r="E457" s="135">
        <v>1</v>
      </c>
      <c r="F457" s="135">
        <v>0</v>
      </c>
      <c r="G457" s="135">
        <v>0</v>
      </c>
      <c r="H457" s="135">
        <v>0</v>
      </c>
      <c r="I457" s="135">
        <v>1</v>
      </c>
      <c r="J457" s="135">
        <v>1</v>
      </c>
      <c r="K457" s="135">
        <v>0</v>
      </c>
      <c r="L457" s="135">
        <v>0</v>
      </c>
      <c r="M457" s="135">
        <v>1</v>
      </c>
      <c r="N457" s="135">
        <v>0</v>
      </c>
      <c r="O457" s="135">
        <v>1</v>
      </c>
      <c r="P457" s="135">
        <v>0</v>
      </c>
      <c r="Q457" s="135">
        <v>0</v>
      </c>
      <c r="R457" s="135">
        <v>0</v>
      </c>
      <c r="S457" s="135">
        <v>0</v>
      </c>
      <c r="T457" s="135">
        <v>1</v>
      </c>
      <c r="U457" s="135">
        <v>0</v>
      </c>
      <c r="V457" s="135">
        <v>0</v>
      </c>
      <c r="W457" s="135">
        <v>0</v>
      </c>
      <c r="X457" s="135">
        <v>0</v>
      </c>
      <c r="Y457" s="135">
        <v>0</v>
      </c>
      <c r="Z457" s="135">
        <v>0</v>
      </c>
      <c r="AA457" s="135">
        <v>0</v>
      </c>
      <c r="AB457" s="135">
        <v>0</v>
      </c>
      <c r="AC457" s="135">
        <v>0</v>
      </c>
      <c r="AD457" s="135">
        <v>0</v>
      </c>
      <c r="AE457" s="135">
        <v>0</v>
      </c>
      <c r="AF457" s="135">
        <v>0</v>
      </c>
      <c r="AG457" s="135">
        <v>0</v>
      </c>
      <c r="AH457" s="135">
        <v>0</v>
      </c>
      <c r="AI457" s="135">
        <v>0</v>
      </c>
      <c r="AJ457" s="135">
        <v>0</v>
      </c>
      <c r="AK457" s="135">
        <v>0</v>
      </c>
      <c r="AL457" s="135">
        <v>0</v>
      </c>
      <c r="AM457" s="135">
        <v>0</v>
      </c>
      <c r="AN457" s="135">
        <v>0</v>
      </c>
      <c r="AO457" s="135">
        <v>1</v>
      </c>
      <c r="AP457" s="135">
        <v>0</v>
      </c>
      <c r="AQ457" s="135">
        <v>2</v>
      </c>
      <c r="AR457" s="135">
        <v>0</v>
      </c>
      <c r="AS457" s="135">
        <v>0</v>
      </c>
      <c r="AT457" s="135">
        <v>0</v>
      </c>
      <c r="AU457" s="135">
        <v>0</v>
      </c>
      <c r="AV457" s="135">
        <v>0</v>
      </c>
      <c r="AW457" s="135">
        <v>1</v>
      </c>
      <c r="AX457" s="135">
        <v>1</v>
      </c>
      <c r="AY457" s="135">
        <v>0</v>
      </c>
      <c r="AZ457" s="135">
        <v>1</v>
      </c>
      <c r="BA457" s="135">
        <v>0</v>
      </c>
      <c r="BB457" s="135">
        <v>0</v>
      </c>
      <c r="BC457" s="135">
        <v>0</v>
      </c>
      <c r="BD457" s="135">
        <v>1</v>
      </c>
      <c r="BE457" s="135">
        <v>1</v>
      </c>
      <c r="BF457" s="135">
        <v>0</v>
      </c>
      <c r="BG457" s="135">
        <v>0</v>
      </c>
      <c r="BH457" s="135">
        <v>0</v>
      </c>
      <c r="BI457" s="135">
        <v>0</v>
      </c>
      <c r="BJ457" s="135">
        <v>0</v>
      </c>
      <c r="BK457" s="135">
        <v>0</v>
      </c>
      <c r="BL457" s="135">
        <v>1</v>
      </c>
      <c r="BM457" s="135">
        <v>0</v>
      </c>
      <c r="BN457" s="135">
        <v>0</v>
      </c>
      <c r="BO457" s="135">
        <v>0</v>
      </c>
      <c r="BP457" s="135">
        <v>0</v>
      </c>
      <c r="BQ457" s="135">
        <v>0</v>
      </c>
      <c r="BR457" s="135">
        <v>0</v>
      </c>
      <c r="BS457" s="135">
        <v>0</v>
      </c>
      <c r="BT457" s="135">
        <v>0</v>
      </c>
      <c r="BU457" s="135">
        <v>0</v>
      </c>
      <c r="BV457" s="135">
        <v>0</v>
      </c>
      <c r="BW457" s="135">
        <v>0</v>
      </c>
      <c r="BX457" s="135">
        <v>0</v>
      </c>
      <c r="BY457" s="135">
        <v>0</v>
      </c>
      <c r="BZ457" s="135">
        <v>1</v>
      </c>
      <c r="CA457" s="135">
        <v>0</v>
      </c>
      <c r="CB457" s="135">
        <v>0</v>
      </c>
      <c r="CC457" s="135">
        <v>0</v>
      </c>
      <c r="CD457" s="135">
        <v>0</v>
      </c>
      <c r="CE457" s="135">
        <v>0</v>
      </c>
      <c r="CF457" s="135">
        <v>0</v>
      </c>
      <c r="CG457" s="135">
        <v>0</v>
      </c>
      <c r="CH457" s="135">
        <v>0</v>
      </c>
      <c r="CI457" s="135">
        <v>1</v>
      </c>
      <c r="CJ457" s="135">
        <v>0</v>
      </c>
      <c r="CK457" s="135">
        <v>0</v>
      </c>
      <c r="CL457" s="135">
        <v>0</v>
      </c>
      <c r="CM457" s="135">
        <v>0</v>
      </c>
      <c r="CN457" s="135">
        <v>0</v>
      </c>
      <c r="CO457" s="135">
        <v>0</v>
      </c>
      <c r="CP457" s="135">
        <v>0</v>
      </c>
      <c r="CQ457" s="135">
        <v>0</v>
      </c>
      <c r="CR457" s="135">
        <v>0</v>
      </c>
      <c r="CS457" s="135">
        <v>1</v>
      </c>
      <c r="CT457" s="135">
        <v>0</v>
      </c>
      <c r="CU457" s="135">
        <v>0</v>
      </c>
      <c r="CV457" s="135">
        <v>1</v>
      </c>
      <c r="CW457" s="135">
        <v>0</v>
      </c>
      <c r="CX457" s="135"/>
    </row>
    <row r="458" spans="1:102" x14ac:dyDescent="0.35">
      <c r="A458" s="135">
        <v>457</v>
      </c>
      <c r="B458" s="135">
        <v>0</v>
      </c>
      <c r="C458" s="135">
        <v>0</v>
      </c>
      <c r="D458" s="135">
        <v>0</v>
      </c>
      <c r="E458" s="135">
        <v>0</v>
      </c>
      <c r="F458" s="135">
        <v>0</v>
      </c>
      <c r="G458" s="135">
        <v>0</v>
      </c>
      <c r="H458" s="135">
        <v>1</v>
      </c>
      <c r="I458" s="135">
        <v>0</v>
      </c>
      <c r="J458" s="135">
        <v>0</v>
      </c>
      <c r="K458" s="135">
        <v>0</v>
      </c>
      <c r="L458" s="135">
        <v>0</v>
      </c>
      <c r="M458" s="135">
        <v>1</v>
      </c>
      <c r="N458" s="135">
        <v>1</v>
      </c>
      <c r="O458" s="135">
        <v>0</v>
      </c>
      <c r="P458" s="135">
        <v>0</v>
      </c>
      <c r="Q458" s="135">
        <v>0</v>
      </c>
      <c r="R458" s="135">
        <v>0</v>
      </c>
      <c r="S458" s="135">
        <v>1</v>
      </c>
      <c r="T458" s="135">
        <v>1</v>
      </c>
      <c r="U458" s="135">
        <v>1</v>
      </c>
      <c r="V458" s="135">
        <v>0</v>
      </c>
      <c r="W458" s="135">
        <v>0</v>
      </c>
      <c r="X458" s="135">
        <v>0</v>
      </c>
      <c r="Y458" s="135">
        <v>1</v>
      </c>
      <c r="Z458" s="135">
        <v>0</v>
      </c>
      <c r="AA458" s="135">
        <v>0</v>
      </c>
      <c r="AB458" s="135">
        <v>0</v>
      </c>
      <c r="AC458" s="135">
        <v>0</v>
      </c>
      <c r="AD458" s="135">
        <v>0</v>
      </c>
      <c r="AE458" s="135">
        <v>0</v>
      </c>
      <c r="AF458" s="135">
        <v>0</v>
      </c>
      <c r="AG458" s="135">
        <v>0</v>
      </c>
      <c r="AH458" s="135">
        <v>0</v>
      </c>
      <c r="AI458" s="135">
        <v>0</v>
      </c>
      <c r="AJ458" s="135">
        <v>0</v>
      </c>
      <c r="AK458" s="135">
        <v>0</v>
      </c>
      <c r="AL458" s="135">
        <v>0</v>
      </c>
      <c r="AM458" s="135">
        <v>0</v>
      </c>
      <c r="AN458" s="135">
        <v>1</v>
      </c>
      <c r="AO458" s="135">
        <v>0</v>
      </c>
      <c r="AP458" s="135">
        <v>0</v>
      </c>
      <c r="AQ458" s="135">
        <v>0</v>
      </c>
      <c r="AR458" s="135">
        <v>0</v>
      </c>
      <c r="AS458" s="135">
        <v>0</v>
      </c>
      <c r="AT458" s="135">
        <v>0</v>
      </c>
      <c r="AU458" s="135">
        <v>1</v>
      </c>
      <c r="AV458" s="135">
        <v>0</v>
      </c>
      <c r="AW458" s="135">
        <v>0</v>
      </c>
      <c r="AX458" s="135">
        <v>0</v>
      </c>
      <c r="AY458" s="135">
        <v>0</v>
      </c>
      <c r="AZ458" s="135">
        <v>0</v>
      </c>
      <c r="BA458" s="135">
        <v>0</v>
      </c>
      <c r="BB458" s="135">
        <v>0</v>
      </c>
      <c r="BC458" s="135">
        <v>0</v>
      </c>
      <c r="BD458" s="135">
        <v>0</v>
      </c>
      <c r="BE458" s="135">
        <v>0</v>
      </c>
      <c r="BF458" s="135">
        <v>0</v>
      </c>
      <c r="BG458" s="135">
        <v>1</v>
      </c>
      <c r="BH458" s="135">
        <v>0</v>
      </c>
      <c r="BI458" s="135">
        <v>0</v>
      </c>
      <c r="BJ458" s="135">
        <v>0</v>
      </c>
      <c r="BK458" s="135">
        <v>0</v>
      </c>
      <c r="BL458" s="135">
        <v>0</v>
      </c>
      <c r="BM458" s="135">
        <v>0</v>
      </c>
      <c r="BN458" s="135">
        <v>0</v>
      </c>
      <c r="BO458" s="135">
        <v>0</v>
      </c>
      <c r="BP458" s="135">
        <v>0</v>
      </c>
      <c r="BQ458" s="135">
        <v>0</v>
      </c>
      <c r="BR458" s="135">
        <v>0</v>
      </c>
      <c r="BS458" s="135">
        <v>0</v>
      </c>
      <c r="BT458" s="135">
        <v>0</v>
      </c>
      <c r="BU458" s="135">
        <v>0</v>
      </c>
      <c r="BV458" s="135">
        <v>0</v>
      </c>
      <c r="BW458" s="135">
        <v>0</v>
      </c>
      <c r="BX458" s="135">
        <v>0</v>
      </c>
      <c r="BY458" s="135">
        <v>0</v>
      </c>
      <c r="BZ458" s="135">
        <v>0</v>
      </c>
      <c r="CA458" s="135">
        <v>0</v>
      </c>
      <c r="CB458" s="135">
        <v>0</v>
      </c>
      <c r="CC458" s="135">
        <v>0</v>
      </c>
      <c r="CD458" s="135">
        <v>0</v>
      </c>
      <c r="CE458" s="135">
        <v>0</v>
      </c>
      <c r="CF458" s="135">
        <v>1</v>
      </c>
      <c r="CG458" s="135">
        <v>0</v>
      </c>
      <c r="CH458" s="135">
        <v>0</v>
      </c>
      <c r="CI458" s="135">
        <v>0</v>
      </c>
      <c r="CJ458" s="135">
        <v>0</v>
      </c>
      <c r="CK458" s="135">
        <v>0</v>
      </c>
      <c r="CL458" s="135">
        <v>0</v>
      </c>
      <c r="CM458" s="135">
        <v>0</v>
      </c>
      <c r="CN458" s="135">
        <v>1</v>
      </c>
      <c r="CO458" s="135">
        <v>0</v>
      </c>
      <c r="CP458" s="135">
        <v>0</v>
      </c>
      <c r="CQ458" s="135">
        <v>0</v>
      </c>
      <c r="CR458" s="135">
        <v>0</v>
      </c>
      <c r="CS458" s="135">
        <v>0</v>
      </c>
      <c r="CT458" s="135">
        <v>1</v>
      </c>
      <c r="CU458" s="135">
        <v>0</v>
      </c>
      <c r="CV458" s="135">
        <v>0</v>
      </c>
      <c r="CW458" s="135">
        <v>0</v>
      </c>
      <c r="CX458" s="135"/>
    </row>
    <row r="459" spans="1:102" x14ac:dyDescent="0.35">
      <c r="A459" s="135">
        <v>458</v>
      </c>
      <c r="B459" s="135">
        <v>0</v>
      </c>
      <c r="C459" s="135">
        <v>0</v>
      </c>
      <c r="D459" s="135">
        <v>1</v>
      </c>
      <c r="E459" s="135">
        <v>0</v>
      </c>
      <c r="F459" s="135">
        <v>0</v>
      </c>
      <c r="G459" s="135">
        <v>0</v>
      </c>
      <c r="H459" s="135">
        <v>0</v>
      </c>
      <c r="I459" s="135">
        <v>0</v>
      </c>
      <c r="J459" s="135">
        <v>0</v>
      </c>
      <c r="K459" s="135">
        <v>0</v>
      </c>
      <c r="L459" s="135">
        <v>1</v>
      </c>
      <c r="M459" s="135">
        <v>0</v>
      </c>
      <c r="N459" s="135">
        <v>0</v>
      </c>
      <c r="O459" s="135">
        <v>0</v>
      </c>
      <c r="P459" s="135">
        <v>0</v>
      </c>
      <c r="Q459" s="135">
        <v>0</v>
      </c>
      <c r="R459" s="135">
        <v>0</v>
      </c>
      <c r="S459" s="135">
        <v>0</v>
      </c>
      <c r="T459" s="135">
        <v>0</v>
      </c>
      <c r="U459" s="135">
        <v>0</v>
      </c>
      <c r="V459" s="135">
        <v>0</v>
      </c>
      <c r="W459" s="135">
        <v>0</v>
      </c>
      <c r="X459" s="135">
        <v>0</v>
      </c>
      <c r="Y459" s="135">
        <v>0</v>
      </c>
      <c r="Z459" s="135">
        <v>0</v>
      </c>
      <c r="AA459" s="135">
        <v>0</v>
      </c>
      <c r="AB459" s="135">
        <v>0</v>
      </c>
      <c r="AC459" s="135">
        <v>1</v>
      </c>
      <c r="AD459" s="135">
        <v>0</v>
      </c>
      <c r="AE459" s="135">
        <v>0</v>
      </c>
      <c r="AF459" s="135">
        <v>0</v>
      </c>
      <c r="AG459" s="135">
        <v>0</v>
      </c>
      <c r="AH459" s="135">
        <v>0</v>
      </c>
      <c r="AI459" s="135">
        <v>0</v>
      </c>
      <c r="AJ459" s="135">
        <v>0</v>
      </c>
      <c r="AK459" s="135">
        <v>0</v>
      </c>
      <c r="AL459" s="135">
        <v>0</v>
      </c>
      <c r="AM459" s="135">
        <v>0</v>
      </c>
      <c r="AN459" s="135">
        <v>1</v>
      </c>
      <c r="AO459" s="135">
        <v>0</v>
      </c>
      <c r="AP459" s="135">
        <v>1</v>
      </c>
      <c r="AQ459" s="135">
        <v>0</v>
      </c>
      <c r="AR459" s="135">
        <v>0</v>
      </c>
      <c r="AS459" s="135">
        <v>1</v>
      </c>
      <c r="AT459" s="135">
        <v>0</v>
      </c>
      <c r="AU459" s="135">
        <v>0</v>
      </c>
      <c r="AV459" s="135">
        <v>0</v>
      </c>
      <c r="AW459" s="135">
        <v>0</v>
      </c>
      <c r="AX459" s="135">
        <v>0</v>
      </c>
      <c r="AY459" s="135">
        <v>1</v>
      </c>
      <c r="AZ459" s="135">
        <v>1</v>
      </c>
      <c r="BA459" s="135">
        <v>1</v>
      </c>
      <c r="BB459" s="135">
        <v>0</v>
      </c>
      <c r="BC459" s="135">
        <v>0</v>
      </c>
      <c r="BD459" s="135">
        <v>0</v>
      </c>
      <c r="BE459" s="135">
        <v>0</v>
      </c>
      <c r="BF459" s="135">
        <v>0</v>
      </c>
      <c r="BG459" s="135">
        <v>0</v>
      </c>
      <c r="BH459" s="135">
        <v>0</v>
      </c>
      <c r="BI459" s="135">
        <v>0</v>
      </c>
      <c r="BJ459" s="135">
        <v>0</v>
      </c>
      <c r="BK459" s="135">
        <v>0</v>
      </c>
      <c r="BL459" s="135">
        <v>0</v>
      </c>
      <c r="BM459" s="135">
        <v>0</v>
      </c>
      <c r="BN459" s="135">
        <v>1</v>
      </c>
      <c r="BO459" s="135">
        <v>0</v>
      </c>
      <c r="BP459" s="135">
        <v>0</v>
      </c>
      <c r="BQ459" s="135">
        <v>0</v>
      </c>
      <c r="BR459" s="135">
        <v>1</v>
      </c>
      <c r="BS459" s="135">
        <v>0</v>
      </c>
      <c r="BT459" s="135">
        <v>0</v>
      </c>
      <c r="BU459" s="135">
        <v>0</v>
      </c>
      <c r="BV459" s="135">
        <v>0</v>
      </c>
      <c r="BW459" s="135">
        <v>0</v>
      </c>
      <c r="BX459" s="135">
        <v>0</v>
      </c>
      <c r="BY459" s="135">
        <v>0</v>
      </c>
      <c r="BZ459" s="135">
        <v>0</v>
      </c>
      <c r="CA459" s="135">
        <v>0</v>
      </c>
      <c r="CB459" s="135">
        <v>0</v>
      </c>
      <c r="CC459" s="135">
        <v>0</v>
      </c>
      <c r="CD459" s="135">
        <v>0</v>
      </c>
      <c r="CE459" s="135">
        <v>0</v>
      </c>
      <c r="CF459" s="135">
        <v>0</v>
      </c>
      <c r="CG459" s="135">
        <v>1</v>
      </c>
      <c r="CH459" s="135">
        <v>0</v>
      </c>
      <c r="CI459" s="135">
        <v>0</v>
      </c>
      <c r="CJ459" s="135">
        <v>0</v>
      </c>
      <c r="CK459" s="135">
        <v>0</v>
      </c>
      <c r="CL459" s="135">
        <v>0</v>
      </c>
      <c r="CM459" s="135">
        <v>0</v>
      </c>
      <c r="CN459" s="135">
        <v>0</v>
      </c>
      <c r="CO459" s="135">
        <v>0</v>
      </c>
      <c r="CP459" s="135">
        <v>0</v>
      </c>
      <c r="CQ459" s="135">
        <v>0</v>
      </c>
      <c r="CR459" s="135">
        <v>0</v>
      </c>
      <c r="CS459" s="135">
        <v>0</v>
      </c>
      <c r="CT459" s="135">
        <v>0</v>
      </c>
      <c r="CU459" s="135">
        <v>0</v>
      </c>
      <c r="CV459" s="135">
        <v>0</v>
      </c>
      <c r="CW459" s="135">
        <v>0</v>
      </c>
      <c r="CX459" s="135"/>
    </row>
    <row r="460" spans="1:102" x14ac:dyDescent="0.35">
      <c r="A460" s="135">
        <v>459</v>
      </c>
      <c r="B460" s="135">
        <v>0</v>
      </c>
      <c r="C460" s="135">
        <v>0</v>
      </c>
      <c r="D460" s="135">
        <v>0</v>
      </c>
      <c r="E460" s="135">
        <v>0</v>
      </c>
      <c r="F460" s="135">
        <v>0</v>
      </c>
      <c r="G460" s="135">
        <v>0</v>
      </c>
      <c r="H460" s="135">
        <v>0</v>
      </c>
      <c r="I460" s="135">
        <v>0</v>
      </c>
      <c r="J460" s="135">
        <v>0</v>
      </c>
      <c r="K460" s="135">
        <v>1</v>
      </c>
      <c r="L460" s="135">
        <v>1</v>
      </c>
      <c r="M460" s="135">
        <v>0</v>
      </c>
      <c r="N460" s="135">
        <v>0</v>
      </c>
      <c r="O460" s="135">
        <v>0</v>
      </c>
      <c r="P460" s="135">
        <v>0</v>
      </c>
      <c r="Q460" s="135">
        <v>0</v>
      </c>
      <c r="R460" s="135">
        <v>0</v>
      </c>
      <c r="S460" s="135">
        <v>0</v>
      </c>
      <c r="T460" s="135">
        <v>0</v>
      </c>
      <c r="U460" s="135">
        <v>0</v>
      </c>
      <c r="V460" s="135">
        <v>0</v>
      </c>
      <c r="W460" s="135">
        <v>1</v>
      </c>
      <c r="X460" s="135">
        <v>0</v>
      </c>
      <c r="Y460" s="135">
        <v>0</v>
      </c>
      <c r="Z460" s="135">
        <v>1</v>
      </c>
      <c r="AA460" s="135">
        <v>0</v>
      </c>
      <c r="AB460" s="135">
        <v>0</v>
      </c>
      <c r="AC460" s="135">
        <v>1</v>
      </c>
      <c r="AD460" s="135">
        <v>0</v>
      </c>
      <c r="AE460" s="135">
        <v>0</v>
      </c>
      <c r="AF460" s="135">
        <v>1</v>
      </c>
      <c r="AG460" s="135">
        <v>0</v>
      </c>
      <c r="AH460" s="135">
        <v>0</v>
      </c>
      <c r="AI460" s="135">
        <v>0</v>
      </c>
      <c r="AJ460" s="135">
        <v>0</v>
      </c>
      <c r="AK460" s="135">
        <v>0</v>
      </c>
      <c r="AL460" s="135">
        <v>0</v>
      </c>
      <c r="AM460" s="135">
        <v>0</v>
      </c>
      <c r="AN460" s="135">
        <v>0</v>
      </c>
      <c r="AO460" s="135">
        <v>0</v>
      </c>
      <c r="AP460" s="135">
        <v>0</v>
      </c>
      <c r="AQ460" s="135">
        <v>1</v>
      </c>
      <c r="AR460" s="135">
        <v>0</v>
      </c>
      <c r="AS460" s="135">
        <v>0</v>
      </c>
      <c r="AT460" s="135">
        <v>0</v>
      </c>
      <c r="AU460" s="135">
        <v>0</v>
      </c>
      <c r="AV460" s="135">
        <v>0</v>
      </c>
      <c r="AW460" s="135">
        <v>0</v>
      </c>
      <c r="AX460" s="135">
        <v>0</v>
      </c>
      <c r="AY460" s="135">
        <v>0</v>
      </c>
      <c r="AZ460" s="135">
        <v>0</v>
      </c>
      <c r="BA460" s="135">
        <v>0</v>
      </c>
      <c r="BB460" s="135">
        <v>1</v>
      </c>
      <c r="BC460" s="135">
        <v>0</v>
      </c>
      <c r="BD460" s="135">
        <v>0</v>
      </c>
      <c r="BE460" s="135">
        <v>0</v>
      </c>
      <c r="BF460" s="135">
        <v>0</v>
      </c>
      <c r="BG460" s="135">
        <v>0</v>
      </c>
      <c r="BH460" s="135">
        <v>0</v>
      </c>
      <c r="BI460" s="135">
        <v>0</v>
      </c>
      <c r="BJ460" s="135">
        <v>0</v>
      </c>
      <c r="BK460" s="135">
        <v>0</v>
      </c>
      <c r="BL460" s="135">
        <v>0</v>
      </c>
      <c r="BM460" s="135">
        <v>0</v>
      </c>
      <c r="BN460" s="135">
        <v>1</v>
      </c>
      <c r="BO460" s="135">
        <v>0</v>
      </c>
      <c r="BP460" s="135">
        <v>0</v>
      </c>
      <c r="BQ460" s="135">
        <v>0</v>
      </c>
      <c r="BR460" s="135">
        <v>0</v>
      </c>
      <c r="BS460" s="135">
        <v>0</v>
      </c>
      <c r="BT460" s="135">
        <v>0</v>
      </c>
      <c r="BU460" s="135">
        <v>0</v>
      </c>
      <c r="BV460" s="135">
        <v>0</v>
      </c>
      <c r="BW460" s="135">
        <v>0</v>
      </c>
      <c r="BX460" s="135">
        <v>1</v>
      </c>
      <c r="BY460" s="135">
        <v>1</v>
      </c>
      <c r="BZ460" s="135">
        <v>0</v>
      </c>
      <c r="CA460" s="135">
        <v>0</v>
      </c>
      <c r="CB460" s="135">
        <v>0</v>
      </c>
      <c r="CC460" s="135">
        <v>1</v>
      </c>
      <c r="CD460" s="135">
        <v>0</v>
      </c>
      <c r="CE460" s="135">
        <v>1</v>
      </c>
      <c r="CF460" s="135">
        <v>0</v>
      </c>
      <c r="CG460" s="135">
        <v>0</v>
      </c>
      <c r="CH460" s="135">
        <v>1</v>
      </c>
      <c r="CI460" s="135">
        <v>0</v>
      </c>
      <c r="CJ460" s="135">
        <v>0</v>
      </c>
      <c r="CK460" s="135">
        <v>0</v>
      </c>
      <c r="CL460" s="135">
        <v>0</v>
      </c>
      <c r="CM460" s="135">
        <v>0</v>
      </c>
      <c r="CN460" s="135">
        <v>0</v>
      </c>
      <c r="CO460" s="135">
        <v>0</v>
      </c>
      <c r="CP460" s="135">
        <v>0</v>
      </c>
      <c r="CQ460" s="135">
        <v>0</v>
      </c>
      <c r="CR460" s="135">
        <v>0</v>
      </c>
      <c r="CS460" s="135">
        <v>0</v>
      </c>
      <c r="CT460" s="135">
        <v>0</v>
      </c>
      <c r="CU460" s="135">
        <v>1</v>
      </c>
      <c r="CV460" s="135">
        <v>0</v>
      </c>
      <c r="CW460" s="135">
        <v>1</v>
      </c>
      <c r="CX460" s="135"/>
    </row>
    <row r="461" spans="1:102" x14ac:dyDescent="0.35">
      <c r="A461" s="135">
        <v>460</v>
      </c>
      <c r="B461" s="135">
        <v>0</v>
      </c>
      <c r="C461" s="135">
        <v>0</v>
      </c>
      <c r="D461" s="135">
        <v>0</v>
      </c>
      <c r="E461" s="135">
        <v>0</v>
      </c>
      <c r="F461" s="135">
        <v>0</v>
      </c>
      <c r="G461" s="135">
        <v>0</v>
      </c>
      <c r="H461" s="135">
        <v>1</v>
      </c>
      <c r="I461" s="135">
        <v>1</v>
      </c>
      <c r="J461" s="135">
        <v>0</v>
      </c>
      <c r="K461" s="135">
        <v>0</v>
      </c>
      <c r="L461" s="135">
        <v>0</v>
      </c>
      <c r="M461" s="135">
        <v>1</v>
      </c>
      <c r="N461" s="135">
        <v>0</v>
      </c>
      <c r="O461" s="135">
        <v>0</v>
      </c>
      <c r="P461" s="135">
        <v>1</v>
      </c>
      <c r="Q461" s="135">
        <v>0</v>
      </c>
      <c r="R461" s="135">
        <v>0</v>
      </c>
      <c r="S461" s="135">
        <v>0</v>
      </c>
      <c r="T461" s="135">
        <v>0</v>
      </c>
      <c r="U461" s="135">
        <v>0</v>
      </c>
      <c r="V461" s="135">
        <v>0</v>
      </c>
      <c r="W461" s="135">
        <v>0</v>
      </c>
      <c r="X461" s="135">
        <v>0</v>
      </c>
      <c r="Y461" s="135">
        <v>0</v>
      </c>
      <c r="Z461" s="135">
        <v>0</v>
      </c>
      <c r="AA461" s="135">
        <v>0</v>
      </c>
      <c r="AB461" s="135">
        <v>0</v>
      </c>
      <c r="AC461" s="135">
        <v>0</v>
      </c>
      <c r="AD461" s="135">
        <v>0</v>
      </c>
      <c r="AE461" s="135">
        <v>0</v>
      </c>
      <c r="AF461" s="135">
        <v>0</v>
      </c>
      <c r="AG461" s="135">
        <v>0</v>
      </c>
      <c r="AH461" s="135">
        <v>0</v>
      </c>
      <c r="AI461" s="135">
        <v>0</v>
      </c>
      <c r="AJ461" s="135">
        <v>0</v>
      </c>
      <c r="AK461" s="135">
        <v>0</v>
      </c>
      <c r="AL461" s="135">
        <v>0</v>
      </c>
      <c r="AM461" s="135">
        <v>0</v>
      </c>
      <c r="AN461" s="135">
        <v>0</v>
      </c>
      <c r="AO461" s="135">
        <v>0</v>
      </c>
      <c r="AP461" s="135">
        <v>0</v>
      </c>
      <c r="AQ461" s="135">
        <v>0</v>
      </c>
      <c r="AR461" s="135">
        <v>0</v>
      </c>
      <c r="AS461" s="135">
        <v>0</v>
      </c>
      <c r="AT461" s="135">
        <v>0</v>
      </c>
      <c r="AU461" s="135">
        <v>0</v>
      </c>
      <c r="AV461" s="135">
        <v>0</v>
      </c>
      <c r="AW461" s="135">
        <v>0</v>
      </c>
      <c r="AX461" s="135">
        <v>0</v>
      </c>
      <c r="AY461" s="135">
        <v>0</v>
      </c>
      <c r="AZ461" s="135">
        <v>0</v>
      </c>
      <c r="BA461" s="135">
        <v>0</v>
      </c>
      <c r="BB461" s="135">
        <v>0</v>
      </c>
      <c r="BC461" s="135">
        <v>0</v>
      </c>
      <c r="BD461" s="135">
        <v>0</v>
      </c>
      <c r="BE461" s="135">
        <v>0</v>
      </c>
      <c r="BF461" s="135">
        <v>0</v>
      </c>
      <c r="BG461" s="135">
        <v>0</v>
      </c>
      <c r="BH461" s="135">
        <v>1</v>
      </c>
      <c r="BI461" s="135">
        <v>0</v>
      </c>
      <c r="BJ461" s="135">
        <v>0</v>
      </c>
      <c r="BK461" s="135">
        <v>0</v>
      </c>
      <c r="BL461" s="135">
        <v>0</v>
      </c>
      <c r="BM461" s="135">
        <v>0</v>
      </c>
      <c r="BN461" s="135">
        <v>0</v>
      </c>
      <c r="BO461" s="135">
        <v>0</v>
      </c>
      <c r="BP461" s="135">
        <v>0</v>
      </c>
      <c r="BQ461" s="135">
        <v>0</v>
      </c>
      <c r="BR461" s="135">
        <v>0</v>
      </c>
      <c r="BS461" s="135">
        <v>0</v>
      </c>
      <c r="BT461" s="135">
        <v>0</v>
      </c>
      <c r="BU461" s="135">
        <v>0</v>
      </c>
      <c r="BV461" s="135">
        <v>0</v>
      </c>
      <c r="BW461" s="135">
        <v>0</v>
      </c>
      <c r="BX461" s="135">
        <v>1</v>
      </c>
      <c r="BY461" s="135">
        <v>0</v>
      </c>
      <c r="BZ461" s="135">
        <v>0</v>
      </c>
      <c r="CA461" s="135">
        <v>0</v>
      </c>
      <c r="CB461" s="135">
        <v>0</v>
      </c>
      <c r="CC461" s="135">
        <v>0</v>
      </c>
      <c r="CD461" s="135">
        <v>0</v>
      </c>
      <c r="CE461" s="135">
        <v>0</v>
      </c>
      <c r="CF461" s="135">
        <v>0</v>
      </c>
      <c r="CG461" s="135">
        <v>0</v>
      </c>
      <c r="CH461" s="135">
        <v>0</v>
      </c>
      <c r="CI461" s="135">
        <v>0</v>
      </c>
      <c r="CJ461" s="135">
        <v>0</v>
      </c>
      <c r="CK461" s="135">
        <v>0</v>
      </c>
      <c r="CL461" s="135">
        <v>0</v>
      </c>
      <c r="CM461" s="135">
        <v>0</v>
      </c>
      <c r="CN461" s="135">
        <v>0</v>
      </c>
      <c r="CO461" s="135">
        <v>1</v>
      </c>
      <c r="CP461" s="135">
        <v>0</v>
      </c>
      <c r="CQ461" s="135">
        <v>0</v>
      </c>
      <c r="CR461" s="135">
        <v>0</v>
      </c>
      <c r="CS461" s="135">
        <v>0</v>
      </c>
      <c r="CT461" s="135">
        <v>1</v>
      </c>
      <c r="CU461" s="135">
        <v>0</v>
      </c>
      <c r="CV461" s="135">
        <v>0</v>
      </c>
      <c r="CW461" s="135">
        <v>0</v>
      </c>
      <c r="CX461" s="135"/>
    </row>
    <row r="462" spans="1:102" x14ac:dyDescent="0.35">
      <c r="A462" s="135">
        <v>461</v>
      </c>
      <c r="B462" s="135">
        <v>1</v>
      </c>
      <c r="C462" s="135">
        <v>0</v>
      </c>
      <c r="D462" s="135">
        <v>0</v>
      </c>
      <c r="E462" s="135">
        <v>1</v>
      </c>
      <c r="F462" s="135">
        <v>0</v>
      </c>
      <c r="G462" s="135">
        <v>0</v>
      </c>
      <c r="H462" s="135">
        <v>0</v>
      </c>
      <c r="I462" s="135">
        <v>0</v>
      </c>
      <c r="J462" s="135">
        <v>1</v>
      </c>
      <c r="K462" s="135">
        <v>0</v>
      </c>
      <c r="L462" s="135">
        <v>0</v>
      </c>
      <c r="M462" s="135">
        <v>0</v>
      </c>
      <c r="N462" s="135">
        <v>0</v>
      </c>
      <c r="O462" s="135">
        <v>0</v>
      </c>
      <c r="P462" s="135">
        <v>0</v>
      </c>
      <c r="Q462" s="135">
        <v>0</v>
      </c>
      <c r="R462" s="135">
        <v>0</v>
      </c>
      <c r="S462" s="135">
        <v>0</v>
      </c>
      <c r="T462" s="135">
        <v>0</v>
      </c>
      <c r="U462" s="135">
        <v>0</v>
      </c>
      <c r="V462" s="135">
        <v>0</v>
      </c>
      <c r="W462" s="135">
        <v>0</v>
      </c>
      <c r="X462" s="135">
        <v>0</v>
      </c>
      <c r="Y462" s="135">
        <v>0</v>
      </c>
      <c r="Z462" s="135">
        <v>0</v>
      </c>
      <c r="AA462" s="135">
        <v>0</v>
      </c>
      <c r="AB462" s="135">
        <v>0</v>
      </c>
      <c r="AC462" s="135">
        <v>0</v>
      </c>
      <c r="AD462" s="135">
        <v>0</v>
      </c>
      <c r="AE462" s="135">
        <v>0</v>
      </c>
      <c r="AF462" s="135">
        <v>0</v>
      </c>
      <c r="AG462" s="135">
        <v>0</v>
      </c>
      <c r="AH462" s="135">
        <v>0</v>
      </c>
      <c r="AI462" s="135">
        <v>0</v>
      </c>
      <c r="AJ462" s="135">
        <v>0</v>
      </c>
      <c r="AK462" s="135">
        <v>0</v>
      </c>
      <c r="AL462" s="135">
        <v>0</v>
      </c>
      <c r="AM462" s="135">
        <v>0</v>
      </c>
      <c r="AN462" s="135">
        <v>0</v>
      </c>
      <c r="AO462" s="135">
        <v>0</v>
      </c>
      <c r="AP462" s="135">
        <v>0</v>
      </c>
      <c r="AQ462" s="135">
        <v>0</v>
      </c>
      <c r="AR462" s="135">
        <v>0</v>
      </c>
      <c r="AS462" s="135">
        <v>0</v>
      </c>
      <c r="AT462" s="135">
        <v>1</v>
      </c>
      <c r="AU462" s="135">
        <v>0</v>
      </c>
      <c r="AV462" s="135">
        <v>0</v>
      </c>
      <c r="AW462" s="135">
        <v>0</v>
      </c>
      <c r="AX462" s="135">
        <v>0</v>
      </c>
      <c r="AY462" s="135">
        <v>1</v>
      </c>
      <c r="AZ462" s="135">
        <v>0</v>
      </c>
      <c r="BA462" s="135">
        <v>0</v>
      </c>
      <c r="BB462" s="135">
        <v>0</v>
      </c>
      <c r="BC462" s="135">
        <v>0</v>
      </c>
      <c r="BD462" s="135">
        <v>0</v>
      </c>
      <c r="BE462" s="135">
        <v>0</v>
      </c>
      <c r="BF462" s="135">
        <v>0</v>
      </c>
      <c r="BG462" s="135">
        <v>1</v>
      </c>
      <c r="BH462" s="135">
        <v>0</v>
      </c>
      <c r="BI462" s="135">
        <v>0</v>
      </c>
      <c r="BJ462" s="135">
        <v>0</v>
      </c>
      <c r="BK462" s="135">
        <v>0</v>
      </c>
      <c r="BL462" s="135">
        <v>0</v>
      </c>
      <c r="BM462" s="135">
        <v>0</v>
      </c>
      <c r="BN462" s="135">
        <v>0</v>
      </c>
      <c r="BO462" s="135">
        <v>0</v>
      </c>
      <c r="BP462" s="135">
        <v>1</v>
      </c>
      <c r="BQ462" s="135">
        <v>0</v>
      </c>
      <c r="BR462" s="135">
        <v>0</v>
      </c>
      <c r="BS462" s="135">
        <v>0</v>
      </c>
      <c r="BT462" s="135">
        <v>0</v>
      </c>
      <c r="BU462" s="135">
        <v>0</v>
      </c>
      <c r="BV462" s="135">
        <v>0</v>
      </c>
      <c r="BW462" s="135">
        <v>0</v>
      </c>
      <c r="BX462" s="135">
        <v>0</v>
      </c>
      <c r="BY462" s="135">
        <v>1</v>
      </c>
      <c r="BZ462" s="135">
        <v>0</v>
      </c>
      <c r="CA462" s="135">
        <v>0</v>
      </c>
      <c r="CB462" s="135">
        <v>0</v>
      </c>
      <c r="CC462" s="135">
        <v>0</v>
      </c>
      <c r="CD462" s="135">
        <v>1</v>
      </c>
      <c r="CE462" s="135">
        <v>0</v>
      </c>
      <c r="CF462" s="135">
        <v>0</v>
      </c>
      <c r="CG462" s="135">
        <v>0</v>
      </c>
      <c r="CH462" s="135">
        <v>0</v>
      </c>
      <c r="CI462" s="135">
        <v>1</v>
      </c>
      <c r="CJ462" s="135">
        <v>0</v>
      </c>
      <c r="CK462" s="135">
        <v>0</v>
      </c>
      <c r="CL462" s="135">
        <v>1</v>
      </c>
      <c r="CM462" s="135">
        <v>0</v>
      </c>
      <c r="CN462" s="135">
        <v>0</v>
      </c>
      <c r="CO462" s="135">
        <v>0</v>
      </c>
      <c r="CP462" s="135">
        <v>0</v>
      </c>
      <c r="CQ462" s="135">
        <v>0</v>
      </c>
      <c r="CR462" s="135">
        <v>1</v>
      </c>
      <c r="CS462" s="135">
        <v>0</v>
      </c>
      <c r="CT462" s="135">
        <v>0</v>
      </c>
      <c r="CU462" s="135">
        <v>0</v>
      </c>
      <c r="CV462" s="135">
        <v>0</v>
      </c>
      <c r="CW462" s="135">
        <v>0</v>
      </c>
      <c r="CX462" s="135"/>
    </row>
    <row r="463" spans="1:102" x14ac:dyDescent="0.35">
      <c r="A463" s="135">
        <v>462</v>
      </c>
      <c r="B463" s="135">
        <v>0</v>
      </c>
      <c r="C463" s="135">
        <v>0</v>
      </c>
      <c r="D463" s="135">
        <v>0</v>
      </c>
      <c r="E463" s="135">
        <v>0</v>
      </c>
      <c r="F463" s="135">
        <v>0</v>
      </c>
      <c r="G463" s="135">
        <v>1</v>
      </c>
      <c r="H463" s="135">
        <v>0</v>
      </c>
      <c r="I463" s="135">
        <v>0</v>
      </c>
      <c r="J463" s="135">
        <v>0</v>
      </c>
      <c r="K463" s="135">
        <v>0</v>
      </c>
      <c r="L463" s="135">
        <v>0</v>
      </c>
      <c r="M463" s="135">
        <v>0</v>
      </c>
      <c r="N463" s="135">
        <v>0</v>
      </c>
      <c r="O463" s="135">
        <v>0</v>
      </c>
      <c r="P463" s="135">
        <v>0</v>
      </c>
      <c r="Q463" s="135">
        <v>0</v>
      </c>
      <c r="R463" s="135">
        <v>1</v>
      </c>
      <c r="S463" s="135">
        <v>0</v>
      </c>
      <c r="T463" s="135">
        <v>0</v>
      </c>
      <c r="U463" s="135">
        <v>1</v>
      </c>
      <c r="V463" s="135">
        <v>0</v>
      </c>
      <c r="W463" s="135">
        <v>0</v>
      </c>
      <c r="X463" s="135">
        <v>0</v>
      </c>
      <c r="Y463" s="135">
        <v>0</v>
      </c>
      <c r="Z463" s="135">
        <v>0</v>
      </c>
      <c r="AA463" s="135">
        <v>0</v>
      </c>
      <c r="AB463" s="135">
        <v>0</v>
      </c>
      <c r="AC463" s="135">
        <v>0</v>
      </c>
      <c r="AD463" s="135">
        <v>0</v>
      </c>
      <c r="AE463" s="135">
        <v>0</v>
      </c>
      <c r="AF463" s="135">
        <v>0</v>
      </c>
      <c r="AG463" s="135">
        <v>0</v>
      </c>
      <c r="AH463" s="135">
        <v>0</v>
      </c>
      <c r="AI463" s="135">
        <v>0</v>
      </c>
      <c r="AJ463" s="135">
        <v>0</v>
      </c>
      <c r="AK463" s="135">
        <v>0</v>
      </c>
      <c r="AL463" s="135">
        <v>0</v>
      </c>
      <c r="AM463" s="135">
        <v>1</v>
      </c>
      <c r="AN463" s="135">
        <v>0</v>
      </c>
      <c r="AO463" s="135">
        <v>0</v>
      </c>
      <c r="AP463" s="135">
        <v>0</v>
      </c>
      <c r="AQ463" s="135">
        <v>0</v>
      </c>
      <c r="AR463" s="135">
        <v>0</v>
      </c>
      <c r="AS463" s="135">
        <v>0</v>
      </c>
      <c r="AT463" s="135">
        <v>0</v>
      </c>
      <c r="AU463" s="135">
        <v>1</v>
      </c>
      <c r="AV463" s="135">
        <v>0</v>
      </c>
      <c r="AW463" s="135">
        <v>0</v>
      </c>
      <c r="AX463" s="135">
        <v>0</v>
      </c>
      <c r="AY463" s="135">
        <v>0</v>
      </c>
      <c r="AZ463" s="135">
        <v>0</v>
      </c>
      <c r="BA463" s="135">
        <v>0</v>
      </c>
      <c r="BB463" s="135">
        <v>0</v>
      </c>
      <c r="BC463" s="135">
        <v>0</v>
      </c>
      <c r="BD463" s="135">
        <v>0</v>
      </c>
      <c r="BE463" s="135">
        <v>0</v>
      </c>
      <c r="BF463" s="135">
        <v>0</v>
      </c>
      <c r="BG463" s="135">
        <v>0</v>
      </c>
      <c r="BH463" s="135">
        <v>0</v>
      </c>
      <c r="BI463" s="135">
        <v>1</v>
      </c>
      <c r="BJ463" s="135">
        <v>0</v>
      </c>
      <c r="BK463" s="135">
        <v>0</v>
      </c>
      <c r="BL463" s="135">
        <v>0</v>
      </c>
      <c r="BM463" s="135">
        <v>0</v>
      </c>
      <c r="BN463" s="135">
        <v>0</v>
      </c>
      <c r="BO463" s="135">
        <v>0</v>
      </c>
      <c r="BP463" s="135">
        <v>0</v>
      </c>
      <c r="BQ463" s="135">
        <v>0</v>
      </c>
      <c r="BR463" s="135">
        <v>0</v>
      </c>
      <c r="BS463" s="135">
        <v>0</v>
      </c>
      <c r="BT463" s="135">
        <v>1</v>
      </c>
      <c r="BU463" s="135">
        <v>0</v>
      </c>
      <c r="BV463" s="135">
        <v>0</v>
      </c>
      <c r="BW463" s="135">
        <v>1</v>
      </c>
      <c r="BX463" s="135">
        <v>1</v>
      </c>
      <c r="BY463" s="135">
        <v>1</v>
      </c>
      <c r="BZ463" s="135">
        <v>0</v>
      </c>
      <c r="CA463" s="135">
        <v>0</v>
      </c>
      <c r="CB463" s="135">
        <v>0</v>
      </c>
      <c r="CC463" s="135">
        <v>0</v>
      </c>
      <c r="CD463" s="135">
        <v>0</v>
      </c>
      <c r="CE463" s="135">
        <v>0</v>
      </c>
      <c r="CF463" s="135">
        <v>0</v>
      </c>
      <c r="CG463" s="135">
        <v>0</v>
      </c>
      <c r="CH463" s="135">
        <v>0</v>
      </c>
      <c r="CI463" s="135">
        <v>1</v>
      </c>
      <c r="CJ463" s="135">
        <v>0</v>
      </c>
      <c r="CK463" s="135">
        <v>0</v>
      </c>
      <c r="CL463" s="135">
        <v>0</v>
      </c>
      <c r="CM463" s="135">
        <v>0</v>
      </c>
      <c r="CN463" s="135">
        <v>0</v>
      </c>
      <c r="CO463" s="135">
        <v>0</v>
      </c>
      <c r="CP463" s="135">
        <v>1</v>
      </c>
      <c r="CQ463" s="135">
        <v>0</v>
      </c>
      <c r="CR463" s="135">
        <v>0</v>
      </c>
      <c r="CS463" s="135">
        <v>0</v>
      </c>
      <c r="CT463" s="135">
        <v>0</v>
      </c>
      <c r="CU463" s="135">
        <v>0</v>
      </c>
      <c r="CV463" s="135">
        <v>0</v>
      </c>
      <c r="CW463" s="135">
        <v>0</v>
      </c>
      <c r="CX463" s="135"/>
    </row>
    <row r="464" spans="1:102" x14ac:dyDescent="0.35">
      <c r="A464" s="135">
        <v>463</v>
      </c>
      <c r="B464" s="135">
        <v>0</v>
      </c>
      <c r="C464" s="135">
        <v>0</v>
      </c>
      <c r="D464" s="135">
        <v>0</v>
      </c>
      <c r="E464" s="135">
        <v>0</v>
      </c>
      <c r="F464" s="135">
        <v>0</v>
      </c>
      <c r="G464" s="135">
        <v>0</v>
      </c>
      <c r="H464" s="135">
        <v>0</v>
      </c>
      <c r="I464" s="135">
        <v>0</v>
      </c>
      <c r="J464" s="135">
        <v>0</v>
      </c>
      <c r="K464" s="135">
        <v>1</v>
      </c>
      <c r="L464" s="135">
        <v>0</v>
      </c>
      <c r="M464" s="135">
        <v>0</v>
      </c>
      <c r="N464" s="135">
        <v>0</v>
      </c>
      <c r="O464" s="135">
        <v>0</v>
      </c>
      <c r="P464" s="135">
        <v>0</v>
      </c>
      <c r="Q464" s="135">
        <v>0</v>
      </c>
      <c r="R464" s="135">
        <v>0</v>
      </c>
      <c r="S464" s="135">
        <v>0</v>
      </c>
      <c r="T464" s="135">
        <v>0</v>
      </c>
      <c r="U464" s="135">
        <v>0</v>
      </c>
      <c r="V464" s="135">
        <v>0</v>
      </c>
      <c r="W464" s="135">
        <v>0</v>
      </c>
      <c r="X464" s="135">
        <v>0</v>
      </c>
      <c r="Y464" s="135">
        <v>0</v>
      </c>
      <c r="Z464" s="135">
        <v>0</v>
      </c>
      <c r="AA464" s="135">
        <v>1</v>
      </c>
      <c r="AB464" s="135">
        <v>0</v>
      </c>
      <c r="AC464" s="135">
        <v>1</v>
      </c>
      <c r="AD464" s="135">
        <v>0</v>
      </c>
      <c r="AE464" s="135">
        <v>0</v>
      </c>
      <c r="AF464" s="135">
        <v>0</v>
      </c>
      <c r="AG464" s="135">
        <v>0</v>
      </c>
      <c r="AH464" s="135">
        <v>0</v>
      </c>
      <c r="AI464" s="135">
        <v>0</v>
      </c>
      <c r="AJ464" s="135">
        <v>0</v>
      </c>
      <c r="AK464" s="135">
        <v>1</v>
      </c>
      <c r="AL464" s="135">
        <v>0</v>
      </c>
      <c r="AM464" s="135">
        <v>0</v>
      </c>
      <c r="AN464" s="135">
        <v>0</v>
      </c>
      <c r="AO464" s="135">
        <v>0</v>
      </c>
      <c r="AP464" s="135">
        <v>0</v>
      </c>
      <c r="AQ464" s="135">
        <v>0</v>
      </c>
      <c r="AR464" s="135">
        <v>0</v>
      </c>
      <c r="AS464" s="135">
        <v>0</v>
      </c>
      <c r="AT464" s="135">
        <v>0</v>
      </c>
      <c r="AU464" s="135">
        <v>0</v>
      </c>
      <c r="AV464" s="135">
        <v>0</v>
      </c>
      <c r="AW464" s="135">
        <v>0</v>
      </c>
      <c r="AX464" s="135">
        <v>1</v>
      </c>
      <c r="AY464" s="135">
        <v>0</v>
      </c>
      <c r="AZ464" s="135">
        <v>0</v>
      </c>
      <c r="BA464" s="135">
        <v>0</v>
      </c>
      <c r="BB464" s="135">
        <v>0</v>
      </c>
      <c r="BC464" s="135">
        <v>0</v>
      </c>
      <c r="BD464" s="135">
        <v>0</v>
      </c>
      <c r="BE464" s="135">
        <v>0</v>
      </c>
      <c r="BF464" s="135">
        <v>0</v>
      </c>
      <c r="BG464" s="135">
        <v>0</v>
      </c>
      <c r="BH464" s="135">
        <v>0</v>
      </c>
      <c r="BI464" s="135">
        <v>0</v>
      </c>
      <c r="BJ464" s="135">
        <v>0</v>
      </c>
      <c r="BK464" s="135">
        <v>0</v>
      </c>
      <c r="BL464" s="135">
        <v>0</v>
      </c>
      <c r="BM464" s="135">
        <v>0</v>
      </c>
      <c r="BN464" s="135">
        <v>0</v>
      </c>
      <c r="BO464" s="135">
        <v>0</v>
      </c>
      <c r="BP464" s="135">
        <v>0</v>
      </c>
      <c r="BQ464" s="135">
        <v>0</v>
      </c>
      <c r="BR464" s="135">
        <v>0</v>
      </c>
      <c r="BS464" s="135">
        <v>0</v>
      </c>
      <c r="BT464" s="135">
        <v>0</v>
      </c>
      <c r="BU464" s="135">
        <v>0</v>
      </c>
      <c r="BV464" s="135">
        <v>0</v>
      </c>
      <c r="BW464" s="135">
        <v>0</v>
      </c>
      <c r="BX464" s="135">
        <v>0</v>
      </c>
      <c r="BY464" s="135">
        <v>0</v>
      </c>
      <c r="BZ464" s="135">
        <v>0</v>
      </c>
      <c r="CA464" s="135">
        <v>0</v>
      </c>
      <c r="CB464" s="135">
        <v>0</v>
      </c>
      <c r="CC464" s="135">
        <v>0</v>
      </c>
      <c r="CD464" s="135">
        <v>0</v>
      </c>
      <c r="CE464" s="135">
        <v>0</v>
      </c>
      <c r="CF464" s="135">
        <v>0</v>
      </c>
      <c r="CG464" s="135">
        <v>1</v>
      </c>
      <c r="CH464" s="135">
        <v>0</v>
      </c>
      <c r="CI464" s="135">
        <v>0</v>
      </c>
      <c r="CJ464" s="135">
        <v>0</v>
      </c>
      <c r="CK464" s="135">
        <v>0</v>
      </c>
      <c r="CL464" s="135">
        <v>0</v>
      </c>
      <c r="CM464" s="135">
        <v>0</v>
      </c>
      <c r="CN464" s="135">
        <v>0</v>
      </c>
      <c r="CO464" s="135">
        <v>1</v>
      </c>
      <c r="CP464" s="135">
        <v>0</v>
      </c>
      <c r="CQ464" s="135">
        <v>0</v>
      </c>
      <c r="CR464" s="135">
        <v>0</v>
      </c>
      <c r="CS464" s="135">
        <v>0</v>
      </c>
      <c r="CT464" s="135">
        <v>0</v>
      </c>
      <c r="CU464" s="135">
        <v>0</v>
      </c>
      <c r="CV464" s="135">
        <v>0</v>
      </c>
      <c r="CW464" s="135">
        <v>0</v>
      </c>
      <c r="CX464" s="135"/>
    </row>
    <row r="465" spans="1:102" x14ac:dyDescent="0.35">
      <c r="A465" s="135">
        <v>464</v>
      </c>
      <c r="B465" s="135">
        <v>0</v>
      </c>
      <c r="C465" s="135">
        <v>0</v>
      </c>
      <c r="D465" s="135">
        <v>0</v>
      </c>
      <c r="E465" s="135">
        <v>1</v>
      </c>
      <c r="F465" s="135">
        <v>0</v>
      </c>
      <c r="G465" s="135">
        <v>0</v>
      </c>
      <c r="H465" s="135">
        <v>0</v>
      </c>
      <c r="I465" s="135">
        <v>0</v>
      </c>
      <c r="J465" s="135">
        <v>0</v>
      </c>
      <c r="K465" s="135">
        <v>0</v>
      </c>
      <c r="L465" s="135">
        <v>0</v>
      </c>
      <c r="M465" s="135">
        <v>0</v>
      </c>
      <c r="N465" s="135">
        <v>0</v>
      </c>
      <c r="O465" s="135">
        <v>0</v>
      </c>
      <c r="P465" s="135">
        <v>1</v>
      </c>
      <c r="Q465" s="135">
        <v>0</v>
      </c>
      <c r="R465" s="135">
        <v>1</v>
      </c>
      <c r="S465" s="135">
        <v>0</v>
      </c>
      <c r="T465" s="135">
        <v>0</v>
      </c>
      <c r="U465" s="135">
        <v>0</v>
      </c>
      <c r="V465" s="135">
        <v>0</v>
      </c>
      <c r="W465" s="135">
        <v>0</v>
      </c>
      <c r="X465" s="135">
        <v>1</v>
      </c>
      <c r="Y465" s="135">
        <v>0</v>
      </c>
      <c r="Z465" s="135">
        <v>0</v>
      </c>
      <c r="AA465" s="135">
        <v>0</v>
      </c>
      <c r="AB465" s="135">
        <v>0</v>
      </c>
      <c r="AC465" s="135">
        <v>0</v>
      </c>
      <c r="AD465" s="135">
        <v>0</v>
      </c>
      <c r="AE465" s="135">
        <v>0</v>
      </c>
      <c r="AF465" s="135">
        <v>1</v>
      </c>
      <c r="AG465" s="135">
        <v>0</v>
      </c>
      <c r="AH465" s="135">
        <v>0</v>
      </c>
      <c r="AI465" s="135">
        <v>0</v>
      </c>
      <c r="AJ465" s="135">
        <v>1</v>
      </c>
      <c r="AK465" s="135">
        <v>0</v>
      </c>
      <c r="AL465" s="135">
        <v>0</v>
      </c>
      <c r="AM465" s="135">
        <v>0</v>
      </c>
      <c r="AN465" s="135">
        <v>1</v>
      </c>
      <c r="AO465" s="135">
        <v>0</v>
      </c>
      <c r="AP465" s="135">
        <v>0</v>
      </c>
      <c r="AQ465" s="135">
        <v>0</v>
      </c>
      <c r="AR465" s="135">
        <v>0</v>
      </c>
      <c r="AS465" s="135">
        <v>0</v>
      </c>
      <c r="AT465" s="135">
        <v>0</v>
      </c>
      <c r="AU465" s="135">
        <v>0</v>
      </c>
      <c r="AV465" s="135">
        <v>0</v>
      </c>
      <c r="AW465" s="135">
        <v>0</v>
      </c>
      <c r="AX465" s="135">
        <v>0</v>
      </c>
      <c r="AY465" s="135">
        <v>0</v>
      </c>
      <c r="AZ465" s="135">
        <v>0</v>
      </c>
      <c r="BA465" s="135">
        <v>1</v>
      </c>
      <c r="BB465" s="135">
        <v>1</v>
      </c>
      <c r="BC465" s="135">
        <v>0</v>
      </c>
      <c r="BD465" s="135">
        <v>0</v>
      </c>
      <c r="BE465" s="135">
        <v>1</v>
      </c>
      <c r="BF465" s="135">
        <v>0</v>
      </c>
      <c r="BG465" s="135">
        <v>0</v>
      </c>
      <c r="BH465" s="135">
        <v>0</v>
      </c>
      <c r="BI465" s="135">
        <v>0</v>
      </c>
      <c r="BJ465" s="135">
        <v>0</v>
      </c>
      <c r="BK465" s="135">
        <v>0</v>
      </c>
      <c r="BL465" s="135">
        <v>0</v>
      </c>
      <c r="BM465" s="135">
        <v>0</v>
      </c>
      <c r="BN465" s="135">
        <v>0</v>
      </c>
      <c r="BO465" s="135">
        <v>0</v>
      </c>
      <c r="BP465" s="135">
        <v>0</v>
      </c>
      <c r="BQ465" s="135">
        <v>0</v>
      </c>
      <c r="BR465" s="135">
        <v>0</v>
      </c>
      <c r="BS465" s="135">
        <v>0</v>
      </c>
      <c r="BT465" s="135">
        <v>0</v>
      </c>
      <c r="BU465" s="135">
        <v>1</v>
      </c>
      <c r="BV465" s="135">
        <v>0</v>
      </c>
      <c r="BW465" s="135">
        <v>1</v>
      </c>
      <c r="BX465" s="135">
        <v>0</v>
      </c>
      <c r="BY465" s="135">
        <v>0</v>
      </c>
      <c r="BZ465" s="135">
        <v>0</v>
      </c>
      <c r="CA465" s="135">
        <v>0</v>
      </c>
      <c r="CB465" s="135">
        <v>0</v>
      </c>
      <c r="CC465" s="135">
        <v>0</v>
      </c>
      <c r="CD465" s="135">
        <v>0</v>
      </c>
      <c r="CE465" s="135">
        <v>1</v>
      </c>
      <c r="CF465" s="135">
        <v>0</v>
      </c>
      <c r="CG465" s="135">
        <v>0</v>
      </c>
      <c r="CH465" s="135">
        <v>0</v>
      </c>
      <c r="CI465" s="135">
        <v>0</v>
      </c>
      <c r="CJ465" s="135">
        <v>0</v>
      </c>
      <c r="CK465" s="135">
        <v>0</v>
      </c>
      <c r="CL465" s="135">
        <v>0</v>
      </c>
      <c r="CM465" s="135">
        <v>0</v>
      </c>
      <c r="CN465" s="135">
        <v>1</v>
      </c>
      <c r="CO465" s="135">
        <v>0</v>
      </c>
      <c r="CP465" s="135">
        <v>0</v>
      </c>
      <c r="CQ465" s="135">
        <v>0</v>
      </c>
      <c r="CR465" s="135">
        <v>0</v>
      </c>
      <c r="CS465" s="135">
        <v>0</v>
      </c>
      <c r="CT465" s="135">
        <v>0</v>
      </c>
      <c r="CU465" s="135">
        <v>0</v>
      </c>
      <c r="CV465" s="135">
        <v>0</v>
      </c>
      <c r="CW465" s="135">
        <v>1</v>
      </c>
      <c r="CX465" s="135"/>
    </row>
    <row r="466" spans="1:102" x14ac:dyDescent="0.35">
      <c r="A466" s="135">
        <v>465</v>
      </c>
      <c r="B466" s="135">
        <v>0</v>
      </c>
      <c r="C466" s="135">
        <v>0</v>
      </c>
      <c r="D466" s="135">
        <v>0</v>
      </c>
      <c r="E466" s="135">
        <v>0</v>
      </c>
      <c r="F466" s="135">
        <v>0</v>
      </c>
      <c r="G466" s="135">
        <v>0</v>
      </c>
      <c r="H466" s="135">
        <v>0</v>
      </c>
      <c r="I466" s="135">
        <v>1</v>
      </c>
      <c r="J466" s="135">
        <v>0</v>
      </c>
      <c r="K466" s="135">
        <v>0</v>
      </c>
      <c r="L466" s="135">
        <v>0</v>
      </c>
      <c r="M466" s="135">
        <v>0</v>
      </c>
      <c r="N466" s="135">
        <v>0</v>
      </c>
      <c r="O466" s="135">
        <v>0</v>
      </c>
      <c r="P466" s="135">
        <v>0</v>
      </c>
      <c r="Q466" s="135">
        <v>1</v>
      </c>
      <c r="R466" s="135">
        <v>0</v>
      </c>
      <c r="S466" s="135">
        <v>0</v>
      </c>
      <c r="T466" s="135">
        <v>0</v>
      </c>
      <c r="U466" s="135">
        <v>0</v>
      </c>
      <c r="V466" s="135">
        <v>0</v>
      </c>
      <c r="W466" s="135">
        <v>0</v>
      </c>
      <c r="X466" s="135">
        <v>0</v>
      </c>
      <c r="Y466" s="135">
        <v>1</v>
      </c>
      <c r="Z466" s="135">
        <v>0</v>
      </c>
      <c r="AA466" s="135">
        <v>0</v>
      </c>
      <c r="AB466" s="135">
        <v>0</v>
      </c>
      <c r="AC466" s="135">
        <v>0</v>
      </c>
      <c r="AD466" s="135">
        <v>0</v>
      </c>
      <c r="AE466" s="135">
        <v>0</v>
      </c>
      <c r="AF466" s="135">
        <v>0</v>
      </c>
      <c r="AG466" s="135">
        <v>0</v>
      </c>
      <c r="AH466" s="135">
        <v>0</v>
      </c>
      <c r="AI466" s="135">
        <v>0</v>
      </c>
      <c r="AJ466" s="135">
        <v>0</v>
      </c>
      <c r="AK466" s="135">
        <v>0</v>
      </c>
      <c r="AL466" s="135">
        <v>0</v>
      </c>
      <c r="AM466" s="135">
        <v>0</v>
      </c>
      <c r="AN466" s="135">
        <v>0</v>
      </c>
      <c r="AO466" s="135">
        <v>0</v>
      </c>
      <c r="AP466" s="135">
        <v>1</v>
      </c>
      <c r="AQ466" s="135">
        <v>0</v>
      </c>
      <c r="AR466" s="135">
        <v>0</v>
      </c>
      <c r="AS466" s="135">
        <v>0</v>
      </c>
      <c r="AT466" s="135">
        <v>0</v>
      </c>
      <c r="AU466" s="135">
        <v>0</v>
      </c>
      <c r="AV466" s="135">
        <v>1</v>
      </c>
      <c r="AW466" s="135">
        <v>0</v>
      </c>
      <c r="AX466" s="135">
        <v>0</v>
      </c>
      <c r="AY466" s="135">
        <v>0</v>
      </c>
      <c r="AZ466" s="135">
        <v>0</v>
      </c>
      <c r="BA466" s="135">
        <v>0</v>
      </c>
      <c r="BB466" s="135">
        <v>0</v>
      </c>
      <c r="BC466" s="135">
        <v>1</v>
      </c>
      <c r="BD466" s="135">
        <v>0</v>
      </c>
      <c r="BE466" s="135">
        <v>0</v>
      </c>
      <c r="BF466" s="135">
        <v>0</v>
      </c>
      <c r="BG466" s="135">
        <v>0</v>
      </c>
      <c r="BH466" s="135">
        <v>0</v>
      </c>
      <c r="BI466" s="135">
        <v>0</v>
      </c>
      <c r="BJ466" s="135">
        <v>0</v>
      </c>
      <c r="BK466" s="135">
        <v>1</v>
      </c>
      <c r="BL466" s="135">
        <v>0</v>
      </c>
      <c r="BM466" s="135">
        <v>0</v>
      </c>
      <c r="BN466" s="135">
        <v>0</v>
      </c>
      <c r="BO466" s="135">
        <v>0</v>
      </c>
      <c r="BP466" s="135">
        <v>0</v>
      </c>
      <c r="BQ466" s="135">
        <v>0</v>
      </c>
      <c r="BR466" s="135">
        <v>0</v>
      </c>
      <c r="BS466" s="135">
        <v>0</v>
      </c>
      <c r="BT466" s="135">
        <v>1</v>
      </c>
      <c r="BU466" s="135">
        <v>0</v>
      </c>
      <c r="BV466" s="135">
        <v>0</v>
      </c>
      <c r="BW466" s="135">
        <v>0</v>
      </c>
      <c r="BX466" s="135">
        <v>0</v>
      </c>
      <c r="BY466" s="135">
        <v>0</v>
      </c>
      <c r="BZ466" s="135">
        <v>0</v>
      </c>
      <c r="CA466" s="135">
        <v>0</v>
      </c>
      <c r="CB466" s="135">
        <v>0</v>
      </c>
      <c r="CC466" s="135">
        <v>0</v>
      </c>
      <c r="CD466" s="135">
        <v>0</v>
      </c>
      <c r="CE466" s="135">
        <v>0</v>
      </c>
      <c r="CF466" s="135">
        <v>0</v>
      </c>
      <c r="CG466" s="135">
        <v>0</v>
      </c>
      <c r="CH466" s="135">
        <v>0</v>
      </c>
      <c r="CI466" s="135">
        <v>0</v>
      </c>
      <c r="CJ466" s="135">
        <v>0</v>
      </c>
      <c r="CK466" s="135">
        <v>1</v>
      </c>
      <c r="CL466" s="135">
        <v>0</v>
      </c>
      <c r="CM466" s="135">
        <v>0</v>
      </c>
      <c r="CN466" s="135">
        <v>0</v>
      </c>
      <c r="CO466" s="135">
        <v>0</v>
      </c>
      <c r="CP466" s="135">
        <v>0</v>
      </c>
      <c r="CQ466" s="135">
        <v>0</v>
      </c>
      <c r="CR466" s="135">
        <v>0</v>
      </c>
      <c r="CS466" s="135">
        <v>0</v>
      </c>
      <c r="CT466" s="135">
        <v>0</v>
      </c>
      <c r="CU466" s="135">
        <v>0</v>
      </c>
      <c r="CV466" s="135">
        <v>1</v>
      </c>
      <c r="CW466" s="135">
        <v>0</v>
      </c>
      <c r="CX466" s="135"/>
    </row>
    <row r="467" spans="1:102" x14ac:dyDescent="0.35">
      <c r="A467" s="135">
        <v>466</v>
      </c>
      <c r="B467" s="135">
        <v>0</v>
      </c>
      <c r="C467" s="135">
        <v>0</v>
      </c>
      <c r="D467" s="135">
        <v>0</v>
      </c>
      <c r="E467" s="135">
        <v>0</v>
      </c>
      <c r="F467" s="135">
        <v>0</v>
      </c>
      <c r="G467" s="135">
        <v>0</v>
      </c>
      <c r="H467" s="135">
        <v>0</v>
      </c>
      <c r="I467" s="135">
        <v>0</v>
      </c>
      <c r="J467" s="135">
        <v>0</v>
      </c>
      <c r="K467" s="135">
        <v>0</v>
      </c>
      <c r="L467" s="135">
        <v>0</v>
      </c>
      <c r="M467" s="135">
        <v>1</v>
      </c>
      <c r="N467" s="135">
        <v>1</v>
      </c>
      <c r="O467" s="135">
        <v>1</v>
      </c>
      <c r="P467" s="135">
        <v>1</v>
      </c>
      <c r="Q467" s="135">
        <v>0</v>
      </c>
      <c r="R467" s="135">
        <v>0</v>
      </c>
      <c r="S467" s="135">
        <v>0</v>
      </c>
      <c r="T467" s="135">
        <v>1</v>
      </c>
      <c r="U467" s="135">
        <v>0</v>
      </c>
      <c r="V467" s="135">
        <v>1</v>
      </c>
      <c r="W467" s="135">
        <v>0</v>
      </c>
      <c r="X467" s="135">
        <v>0</v>
      </c>
      <c r="Y467" s="135">
        <v>0</v>
      </c>
      <c r="Z467" s="135">
        <v>0</v>
      </c>
      <c r="AA467" s="135">
        <v>0</v>
      </c>
      <c r="AB467" s="135">
        <v>0</v>
      </c>
      <c r="AC467" s="135">
        <v>0</v>
      </c>
      <c r="AD467" s="135">
        <v>0</v>
      </c>
      <c r="AE467" s="135">
        <v>1</v>
      </c>
      <c r="AF467" s="135">
        <v>0</v>
      </c>
      <c r="AG467" s="135">
        <v>0</v>
      </c>
      <c r="AH467" s="135">
        <v>0</v>
      </c>
      <c r="AI467" s="135">
        <v>1</v>
      </c>
      <c r="AJ467" s="135">
        <v>0</v>
      </c>
      <c r="AK467" s="135">
        <v>0</v>
      </c>
      <c r="AL467" s="135">
        <v>0</v>
      </c>
      <c r="AM467" s="135">
        <v>0</v>
      </c>
      <c r="AN467" s="135">
        <v>0</v>
      </c>
      <c r="AO467" s="135">
        <v>0</v>
      </c>
      <c r="AP467" s="135">
        <v>0</v>
      </c>
      <c r="AQ467" s="135">
        <v>0</v>
      </c>
      <c r="AR467" s="135">
        <v>1</v>
      </c>
      <c r="AS467" s="135">
        <v>0</v>
      </c>
      <c r="AT467" s="135">
        <v>0</v>
      </c>
      <c r="AU467" s="135">
        <v>0</v>
      </c>
      <c r="AV467" s="135">
        <v>0</v>
      </c>
      <c r="AW467" s="135">
        <v>0</v>
      </c>
      <c r="AX467" s="135">
        <v>0</v>
      </c>
      <c r="AY467" s="135">
        <v>0</v>
      </c>
      <c r="AZ467" s="135">
        <v>1</v>
      </c>
      <c r="BA467" s="135">
        <v>1</v>
      </c>
      <c r="BB467" s="135">
        <v>0</v>
      </c>
      <c r="BC467" s="135">
        <v>0</v>
      </c>
      <c r="BD467" s="135">
        <v>0</v>
      </c>
      <c r="BE467" s="135">
        <v>0</v>
      </c>
      <c r="BF467" s="135">
        <v>0</v>
      </c>
      <c r="BG467" s="135">
        <v>0</v>
      </c>
      <c r="BH467" s="135">
        <v>1</v>
      </c>
      <c r="BI467" s="135">
        <v>0</v>
      </c>
      <c r="BJ467" s="135">
        <v>0</v>
      </c>
      <c r="BK467" s="135">
        <v>1</v>
      </c>
      <c r="BL467" s="135">
        <v>0</v>
      </c>
      <c r="BM467" s="135">
        <v>0</v>
      </c>
      <c r="BN467" s="135">
        <v>1</v>
      </c>
      <c r="BO467" s="135">
        <v>0</v>
      </c>
      <c r="BP467" s="135">
        <v>0</v>
      </c>
      <c r="BQ467" s="135">
        <v>0</v>
      </c>
      <c r="BR467" s="135">
        <v>0</v>
      </c>
      <c r="BS467" s="135">
        <v>0</v>
      </c>
      <c r="BT467" s="135">
        <v>0</v>
      </c>
      <c r="BU467" s="135">
        <v>1</v>
      </c>
      <c r="BV467" s="135">
        <v>0</v>
      </c>
      <c r="BW467" s="135">
        <v>0</v>
      </c>
      <c r="BX467" s="135">
        <v>0</v>
      </c>
      <c r="BY467" s="135">
        <v>0</v>
      </c>
      <c r="BZ467" s="135">
        <v>0</v>
      </c>
      <c r="CA467" s="135">
        <v>0</v>
      </c>
      <c r="CB467" s="135">
        <v>1</v>
      </c>
      <c r="CC467" s="135">
        <v>1</v>
      </c>
      <c r="CD467" s="135">
        <v>1</v>
      </c>
      <c r="CE467" s="135">
        <v>0</v>
      </c>
      <c r="CF467" s="135">
        <v>0</v>
      </c>
      <c r="CG467" s="135">
        <v>0</v>
      </c>
      <c r="CH467" s="135">
        <v>0</v>
      </c>
      <c r="CI467" s="135">
        <v>0</v>
      </c>
      <c r="CJ467" s="135">
        <v>0</v>
      </c>
      <c r="CK467" s="135">
        <v>0</v>
      </c>
      <c r="CL467" s="135">
        <v>0</v>
      </c>
      <c r="CM467" s="135">
        <v>1</v>
      </c>
      <c r="CN467" s="135">
        <v>0</v>
      </c>
      <c r="CO467" s="135">
        <v>0</v>
      </c>
      <c r="CP467" s="135">
        <v>0</v>
      </c>
      <c r="CQ467" s="135">
        <v>1</v>
      </c>
      <c r="CR467" s="135">
        <v>0</v>
      </c>
      <c r="CS467" s="135">
        <v>0</v>
      </c>
      <c r="CT467" s="135">
        <v>0</v>
      </c>
      <c r="CU467" s="135">
        <v>0</v>
      </c>
      <c r="CV467" s="135">
        <v>0</v>
      </c>
      <c r="CW467" s="135">
        <v>0</v>
      </c>
      <c r="CX467" s="135"/>
    </row>
    <row r="468" spans="1:102" x14ac:dyDescent="0.35">
      <c r="A468" s="135">
        <v>467</v>
      </c>
      <c r="B468" s="135">
        <v>0</v>
      </c>
      <c r="C468" s="135">
        <v>0</v>
      </c>
      <c r="D468" s="135">
        <v>0</v>
      </c>
      <c r="E468" s="135">
        <v>1</v>
      </c>
      <c r="F468" s="135">
        <v>0</v>
      </c>
      <c r="G468" s="135">
        <v>0</v>
      </c>
      <c r="H468" s="135">
        <v>0</v>
      </c>
      <c r="I468" s="135">
        <v>1</v>
      </c>
      <c r="J468" s="135">
        <v>0</v>
      </c>
      <c r="K468" s="135">
        <v>0</v>
      </c>
      <c r="L468" s="135">
        <v>0</v>
      </c>
      <c r="M468" s="135">
        <v>0</v>
      </c>
      <c r="N468" s="135">
        <v>0</v>
      </c>
      <c r="O468" s="135">
        <v>0</v>
      </c>
      <c r="P468" s="135">
        <v>0</v>
      </c>
      <c r="Q468" s="135">
        <v>0</v>
      </c>
      <c r="R468" s="135">
        <v>0</v>
      </c>
      <c r="S468" s="135">
        <v>0</v>
      </c>
      <c r="T468" s="135">
        <v>0</v>
      </c>
      <c r="U468" s="135">
        <v>0</v>
      </c>
      <c r="V468" s="135">
        <v>0</v>
      </c>
      <c r="W468" s="135">
        <v>0</v>
      </c>
      <c r="X468" s="135">
        <v>0</v>
      </c>
      <c r="Y468" s="135">
        <v>0</v>
      </c>
      <c r="Z468" s="135">
        <v>0</v>
      </c>
      <c r="AA468" s="135">
        <v>1</v>
      </c>
      <c r="AB468" s="135">
        <v>0</v>
      </c>
      <c r="AC468" s="135">
        <v>0</v>
      </c>
      <c r="AD468" s="135">
        <v>0</v>
      </c>
      <c r="AE468" s="135">
        <v>0</v>
      </c>
      <c r="AF468" s="135">
        <v>0</v>
      </c>
      <c r="AG468" s="135">
        <v>0</v>
      </c>
      <c r="AH468" s="135">
        <v>0</v>
      </c>
      <c r="AI468" s="135">
        <v>0</v>
      </c>
      <c r="AJ468" s="135">
        <v>0</v>
      </c>
      <c r="AK468" s="135">
        <v>0</v>
      </c>
      <c r="AL468" s="135">
        <v>0</v>
      </c>
      <c r="AM468" s="135">
        <v>0</v>
      </c>
      <c r="AN468" s="135">
        <v>0</v>
      </c>
      <c r="AO468" s="135">
        <v>0</v>
      </c>
      <c r="AP468" s="135">
        <v>1</v>
      </c>
      <c r="AQ468" s="135">
        <v>0</v>
      </c>
      <c r="AR468" s="135">
        <v>0</v>
      </c>
      <c r="AS468" s="135">
        <v>0</v>
      </c>
      <c r="AT468" s="135">
        <v>0</v>
      </c>
      <c r="AU468" s="135">
        <v>0</v>
      </c>
      <c r="AV468" s="135">
        <v>0</v>
      </c>
      <c r="AW468" s="135">
        <v>0</v>
      </c>
      <c r="AX468" s="135">
        <v>0</v>
      </c>
      <c r="AY468" s="135">
        <v>0</v>
      </c>
      <c r="AZ468" s="135">
        <v>0</v>
      </c>
      <c r="BA468" s="135">
        <v>0</v>
      </c>
      <c r="BB468" s="135">
        <v>0</v>
      </c>
      <c r="BC468" s="135">
        <v>1</v>
      </c>
      <c r="BD468" s="135">
        <v>1</v>
      </c>
      <c r="BE468" s="135">
        <v>0</v>
      </c>
      <c r="BF468" s="135">
        <v>0</v>
      </c>
      <c r="BG468" s="135">
        <v>0</v>
      </c>
      <c r="BH468" s="135">
        <v>0</v>
      </c>
      <c r="BI468" s="135">
        <v>0</v>
      </c>
      <c r="BJ468" s="135">
        <v>0</v>
      </c>
      <c r="BK468" s="135">
        <v>0</v>
      </c>
      <c r="BL468" s="135">
        <v>0</v>
      </c>
      <c r="BM468" s="135">
        <v>0</v>
      </c>
      <c r="BN468" s="135">
        <v>0</v>
      </c>
      <c r="BO468" s="135">
        <v>0</v>
      </c>
      <c r="BP468" s="135">
        <v>1</v>
      </c>
      <c r="BQ468" s="135">
        <v>0</v>
      </c>
      <c r="BR468" s="135">
        <v>0</v>
      </c>
      <c r="BS468" s="135">
        <v>0</v>
      </c>
      <c r="BT468" s="135">
        <v>0</v>
      </c>
      <c r="BU468" s="135">
        <v>0</v>
      </c>
      <c r="BV468" s="135">
        <v>0</v>
      </c>
      <c r="BW468" s="135">
        <v>0</v>
      </c>
      <c r="BX468" s="135">
        <v>1</v>
      </c>
      <c r="BY468" s="135">
        <v>0</v>
      </c>
      <c r="BZ468" s="135">
        <v>0</v>
      </c>
      <c r="CA468" s="135">
        <v>1</v>
      </c>
      <c r="CB468" s="135">
        <v>0</v>
      </c>
      <c r="CC468" s="135">
        <v>0</v>
      </c>
      <c r="CD468" s="135">
        <v>0</v>
      </c>
      <c r="CE468" s="135">
        <v>0</v>
      </c>
      <c r="CF468" s="135">
        <v>1</v>
      </c>
      <c r="CG468" s="135">
        <v>0</v>
      </c>
      <c r="CH468" s="135">
        <v>0</v>
      </c>
      <c r="CI468" s="135">
        <v>0</v>
      </c>
      <c r="CJ468" s="135">
        <v>0</v>
      </c>
      <c r="CK468" s="135">
        <v>0</v>
      </c>
      <c r="CL468" s="135">
        <v>0</v>
      </c>
      <c r="CM468" s="135">
        <v>0</v>
      </c>
      <c r="CN468" s="135">
        <v>0</v>
      </c>
      <c r="CO468" s="135">
        <v>0</v>
      </c>
      <c r="CP468" s="135">
        <v>1</v>
      </c>
      <c r="CQ468" s="135">
        <v>0</v>
      </c>
      <c r="CR468" s="135">
        <v>0</v>
      </c>
      <c r="CS468" s="135">
        <v>0</v>
      </c>
      <c r="CT468" s="135">
        <v>1</v>
      </c>
      <c r="CU468" s="135">
        <v>1</v>
      </c>
      <c r="CV468" s="135">
        <v>0</v>
      </c>
      <c r="CW468" s="135">
        <v>0</v>
      </c>
      <c r="CX468" s="135"/>
    </row>
    <row r="469" spans="1:102" x14ac:dyDescent="0.35">
      <c r="A469" s="135">
        <v>468</v>
      </c>
      <c r="B469" s="135">
        <v>0</v>
      </c>
      <c r="C469" s="135">
        <v>0</v>
      </c>
      <c r="D469" s="135">
        <v>0</v>
      </c>
      <c r="E469" s="135">
        <v>0</v>
      </c>
      <c r="F469" s="135">
        <v>0</v>
      </c>
      <c r="G469" s="135">
        <v>0</v>
      </c>
      <c r="H469" s="135">
        <v>0</v>
      </c>
      <c r="I469" s="135">
        <v>1</v>
      </c>
      <c r="J469" s="135">
        <v>0</v>
      </c>
      <c r="K469" s="135">
        <v>0</v>
      </c>
      <c r="L469" s="135">
        <v>0</v>
      </c>
      <c r="M469" s="135">
        <v>0</v>
      </c>
      <c r="N469" s="135">
        <v>0</v>
      </c>
      <c r="O469" s="135">
        <v>0</v>
      </c>
      <c r="P469" s="135">
        <v>0</v>
      </c>
      <c r="Q469" s="135">
        <v>0</v>
      </c>
      <c r="R469" s="135">
        <v>0</v>
      </c>
      <c r="S469" s="135">
        <v>0</v>
      </c>
      <c r="T469" s="135">
        <v>0</v>
      </c>
      <c r="U469" s="135">
        <v>0</v>
      </c>
      <c r="V469" s="135">
        <v>0</v>
      </c>
      <c r="W469" s="135">
        <v>0</v>
      </c>
      <c r="X469" s="135">
        <v>0</v>
      </c>
      <c r="Y469" s="135">
        <v>0</v>
      </c>
      <c r="Z469" s="135">
        <v>0</v>
      </c>
      <c r="AA469" s="135">
        <v>0</v>
      </c>
      <c r="AB469" s="135">
        <v>0</v>
      </c>
      <c r="AC469" s="135">
        <v>0</v>
      </c>
      <c r="AD469" s="135">
        <v>0</v>
      </c>
      <c r="AE469" s="135">
        <v>1</v>
      </c>
      <c r="AF469" s="135">
        <v>1</v>
      </c>
      <c r="AG469" s="135">
        <v>0</v>
      </c>
      <c r="AH469" s="135">
        <v>1</v>
      </c>
      <c r="AI469" s="135">
        <v>0</v>
      </c>
      <c r="AJ469" s="135">
        <v>0</v>
      </c>
      <c r="AK469" s="135">
        <v>0</v>
      </c>
      <c r="AL469" s="135">
        <v>0</v>
      </c>
      <c r="AM469" s="135">
        <v>1</v>
      </c>
      <c r="AN469" s="135">
        <v>0</v>
      </c>
      <c r="AO469" s="135">
        <v>0</v>
      </c>
      <c r="AP469" s="135">
        <v>0</v>
      </c>
      <c r="AQ469" s="135">
        <v>0</v>
      </c>
      <c r="AR469" s="135">
        <v>0</v>
      </c>
      <c r="AS469" s="135">
        <v>0</v>
      </c>
      <c r="AT469" s="135">
        <v>0</v>
      </c>
      <c r="AU469" s="135">
        <v>0</v>
      </c>
      <c r="AV469" s="135">
        <v>0</v>
      </c>
      <c r="AW469" s="135">
        <v>1</v>
      </c>
      <c r="AX469" s="135">
        <v>0</v>
      </c>
      <c r="AY469" s="135">
        <v>0</v>
      </c>
      <c r="AZ469" s="135">
        <v>0</v>
      </c>
      <c r="BA469" s="135">
        <v>0</v>
      </c>
      <c r="BB469" s="135">
        <v>0</v>
      </c>
      <c r="BC469" s="135">
        <v>0</v>
      </c>
      <c r="BD469" s="135">
        <v>0</v>
      </c>
      <c r="BE469" s="135">
        <v>0</v>
      </c>
      <c r="BF469" s="135">
        <v>0</v>
      </c>
      <c r="BG469" s="135">
        <v>0</v>
      </c>
      <c r="BH469" s="135">
        <v>0</v>
      </c>
      <c r="BI469" s="135">
        <v>0</v>
      </c>
      <c r="BJ469" s="135">
        <v>0</v>
      </c>
      <c r="BK469" s="135">
        <v>0</v>
      </c>
      <c r="BL469" s="135">
        <v>1</v>
      </c>
      <c r="BM469" s="135">
        <v>0</v>
      </c>
      <c r="BN469" s="135">
        <v>0</v>
      </c>
      <c r="BO469" s="135">
        <v>0</v>
      </c>
      <c r="BP469" s="135">
        <v>0</v>
      </c>
      <c r="BQ469" s="135">
        <v>0</v>
      </c>
      <c r="BR469" s="135">
        <v>0</v>
      </c>
      <c r="BS469" s="135">
        <v>0</v>
      </c>
      <c r="BT469" s="135">
        <v>0</v>
      </c>
      <c r="BU469" s="135">
        <v>0</v>
      </c>
      <c r="BV469" s="135">
        <v>0</v>
      </c>
      <c r="BW469" s="135">
        <v>0</v>
      </c>
      <c r="BX469" s="135">
        <v>0</v>
      </c>
      <c r="BY469" s="135">
        <v>0</v>
      </c>
      <c r="BZ469" s="135">
        <v>1</v>
      </c>
      <c r="CA469" s="135">
        <v>0</v>
      </c>
      <c r="CB469" s="135">
        <v>0</v>
      </c>
      <c r="CC469" s="135">
        <v>1</v>
      </c>
      <c r="CD469" s="135">
        <v>0</v>
      </c>
      <c r="CE469" s="135">
        <v>0</v>
      </c>
      <c r="CF469" s="135">
        <v>0</v>
      </c>
      <c r="CG469" s="135">
        <v>0</v>
      </c>
      <c r="CH469" s="135">
        <v>0</v>
      </c>
      <c r="CI469" s="135">
        <v>1</v>
      </c>
      <c r="CJ469" s="135">
        <v>0</v>
      </c>
      <c r="CK469" s="135">
        <v>0</v>
      </c>
      <c r="CL469" s="135">
        <v>0</v>
      </c>
      <c r="CM469" s="135">
        <v>0</v>
      </c>
      <c r="CN469" s="135">
        <v>0</v>
      </c>
      <c r="CO469" s="135">
        <v>1</v>
      </c>
      <c r="CP469" s="135">
        <v>0</v>
      </c>
      <c r="CQ469" s="135">
        <v>0</v>
      </c>
      <c r="CR469" s="135">
        <v>0</v>
      </c>
      <c r="CS469" s="135">
        <v>0</v>
      </c>
      <c r="CT469" s="135">
        <v>0</v>
      </c>
      <c r="CU469" s="135">
        <v>0</v>
      </c>
      <c r="CV469" s="135">
        <v>0</v>
      </c>
      <c r="CW469" s="135">
        <v>1</v>
      </c>
      <c r="CX469" s="135"/>
    </row>
    <row r="470" spans="1:102" x14ac:dyDescent="0.35">
      <c r="A470" s="135">
        <v>469</v>
      </c>
      <c r="B470" s="135">
        <v>0</v>
      </c>
      <c r="C470" s="135">
        <v>0</v>
      </c>
      <c r="D470" s="135">
        <v>0</v>
      </c>
      <c r="E470" s="135">
        <v>0</v>
      </c>
      <c r="F470" s="135">
        <v>0</v>
      </c>
      <c r="G470" s="135">
        <v>0</v>
      </c>
      <c r="H470" s="135">
        <v>0</v>
      </c>
      <c r="I470" s="135">
        <v>0</v>
      </c>
      <c r="J470" s="135">
        <v>0</v>
      </c>
      <c r="K470" s="135">
        <v>0</v>
      </c>
      <c r="L470" s="135">
        <v>0</v>
      </c>
      <c r="M470" s="135">
        <v>0</v>
      </c>
      <c r="N470" s="135">
        <v>0</v>
      </c>
      <c r="O470" s="135">
        <v>0</v>
      </c>
      <c r="P470" s="135">
        <v>0</v>
      </c>
      <c r="Q470" s="135">
        <v>0</v>
      </c>
      <c r="R470" s="135">
        <v>0</v>
      </c>
      <c r="S470" s="135">
        <v>0</v>
      </c>
      <c r="T470" s="135">
        <v>0</v>
      </c>
      <c r="U470" s="135">
        <v>0</v>
      </c>
      <c r="V470" s="135">
        <v>0</v>
      </c>
      <c r="W470" s="135">
        <v>0</v>
      </c>
      <c r="X470" s="135">
        <v>0</v>
      </c>
      <c r="Y470" s="135">
        <v>0</v>
      </c>
      <c r="Z470" s="135">
        <v>1</v>
      </c>
      <c r="AA470" s="135">
        <v>0</v>
      </c>
      <c r="AB470" s="135">
        <v>1</v>
      </c>
      <c r="AC470" s="135">
        <v>0</v>
      </c>
      <c r="AD470" s="135">
        <v>1</v>
      </c>
      <c r="AE470" s="135">
        <v>0</v>
      </c>
      <c r="AF470" s="135">
        <v>0</v>
      </c>
      <c r="AG470" s="135">
        <v>1</v>
      </c>
      <c r="AH470" s="135">
        <v>1</v>
      </c>
      <c r="AI470" s="135">
        <v>1</v>
      </c>
      <c r="AJ470" s="135">
        <v>0</v>
      </c>
      <c r="AK470" s="135">
        <v>0</v>
      </c>
      <c r="AL470" s="135">
        <v>0</v>
      </c>
      <c r="AM470" s="135">
        <v>0</v>
      </c>
      <c r="AN470" s="135">
        <v>0</v>
      </c>
      <c r="AO470" s="135">
        <v>0</v>
      </c>
      <c r="AP470" s="135">
        <v>1</v>
      </c>
      <c r="AQ470" s="135">
        <v>0</v>
      </c>
      <c r="AR470" s="135">
        <v>0</v>
      </c>
      <c r="AS470" s="135">
        <v>0</v>
      </c>
      <c r="AT470" s="135">
        <v>0</v>
      </c>
      <c r="AU470" s="135">
        <v>0</v>
      </c>
      <c r="AV470" s="135">
        <v>1</v>
      </c>
      <c r="AW470" s="135">
        <v>0</v>
      </c>
      <c r="AX470" s="135">
        <v>1</v>
      </c>
      <c r="AY470" s="135">
        <v>0</v>
      </c>
      <c r="AZ470" s="135">
        <v>1</v>
      </c>
      <c r="BA470" s="135">
        <v>0</v>
      </c>
      <c r="BB470" s="135">
        <v>0</v>
      </c>
      <c r="BC470" s="135">
        <v>0</v>
      </c>
      <c r="BD470" s="135">
        <v>0</v>
      </c>
      <c r="BE470" s="135">
        <v>0</v>
      </c>
      <c r="BF470" s="135">
        <v>0</v>
      </c>
      <c r="BG470" s="135">
        <v>0</v>
      </c>
      <c r="BH470" s="135">
        <v>0</v>
      </c>
      <c r="BI470" s="135">
        <v>0</v>
      </c>
      <c r="BJ470" s="135">
        <v>0</v>
      </c>
      <c r="BK470" s="135">
        <v>0</v>
      </c>
      <c r="BL470" s="135">
        <v>0</v>
      </c>
      <c r="BM470" s="135">
        <v>1</v>
      </c>
      <c r="BN470" s="135">
        <v>0</v>
      </c>
      <c r="BO470" s="135">
        <v>0</v>
      </c>
      <c r="BP470" s="135">
        <v>0</v>
      </c>
      <c r="BQ470" s="135">
        <v>0</v>
      </c>
      <c r="BR470" s="135">
        <v>0</v>
      </c>
      <c r="BS470" s="135">
        <v>0</v>
      </c>
      <c r="BT470" s="135">
        <v>0</v>
      </c>
      <c r="BU470" s="135">
        <v>0</v>
      </c>
      <c r="BV470" s="135">
        <v>0</v>
      </c>
      <c r="BW470" s="135">
        <v>0</v>
      </c>
      <c r="BX470" s="135">
        <v>0</v>
      </c>
      <c r="BY470" s="135">
        <v>0</v>
      </c>
      <c r="BZ470" s="135">
        <v>0</v>
      </c>
      <c r="CA470" s="135">
        <v>1</v>
      </c>
      <c r="CB470" s="135">
        <v>0</v>
      </c>
      <c r="CC470" s="135">
        <v>0</v>
      </c>
      <c r="CD470" s="135">
        <v>0</v>
      </c>
      <c r="CE470" s="135">
        <v>1</v>
      </c>
      <c r="CF470" s="135">
        <v>0</v>
      </c>
      <c r="CG470" s="135">
        <v>0</v>
      </c>
      <c r="CH470" s="135">
        <v>0</v>
      </c>
      <c r="CI470" s="135">
        <v>0</v>
      </c>
      <c r="CJ470" s="135">
        <v>0</v>
      </c>
      <c r="CK470" s="135">
        <v>0</v>
      </c>
      <c r="CL470" s="135">
        <v>0</v>
      </c>
      <c r="CM470" s="135">
        <v>0</v>
      </c>
      <c r="CN470" s="135">
        <v>0</v>
      </c>
      <c r="CO470" s="135">
        <v>0</v>
      </c>
      <c r="CP470" s="135">
        <v>0</v>
      </c>
      <c r="CQ470" s="135">
        <v>0</v>
      </c>
      <c r="CR470" s="135">
        <v>0</v>
      </c>
      <c r="CS470" s="135">
        <v>1</v>
      </c>
      <c r="CT470" s="135">
        <v>1</v>
      </c>
      <c r="CU470" s="135">
        <v>0</v>
      </c>
      <c r="CV470" s="135">
        <v>0</v>
      </c>
      <c r="CW470" s="135">
        <v>0</v>
      </c>
      <c r="CX470" s="135"/>
    </row>
    <row r="471" spans="1:102" x14ac:dyDescent="0.35">
      <c r="A471" s="135">
        <v>470</v>
      </c>
      <c r="B471" s="135">
        <v>0</v>
      </c>
      <c r="C471" s="135">
        <v>1</v>
      </c>
      <c r="D471" s="135">
        <v>0</v>
      </c>
      <c r="E471" s="135">
        <v>1</v>
      </c>
      <c r="F471" s="135">
        <v>0</v>
      </c>
      <c r="G471" s="135">
        <v>0</v>
      </c>
      <c r="H471" s="135">
        <v>0</v>
      </c>
      <c r="I471" s="135">
        <v>0</v>
      </c>
      <c r="J471" s="135">
        <v>0</v>
      </c>
      <c r="K471" s="135">
        <v>0</v>
      </c>
      <c r="L471" s="135">
        <v>0</v>
      </c>
      <c r="M471" s="135">
        <v>0</v>
      </c>
      <c r="N471" s="135">
        <v>0</v>
      </c>
      <c r="O471" s="135">
        <v>0</v>
      </c>
      <c r="P471" s="135">
        <v>0</v>
      </c>
      <c r="Q471" s="135">
        <v>0</v>
      </c>
      <c r="R471" s="135">
        <v>0</v>
      </c>
      <c r="S471" s="135">
        <v>0</v>
      </c>
      <c r="T471" s="135">
        <v>0</v>
      </c>
      <c r="U471" s="135">
        <v>0</v>
      </c>
      <c r="V471" s="135">
        <v>0</v>
      </c>
      <c r="W471" s="135">
        <v>0</v>
      </c>
      <c r="X471" s="135">
        <v>0</v>
      </c>
      <c r="Y471" s="135">
        <v>0</v>
      </c>
      <c r="Z471" s="135">
        <v>0</v>
      </c>
      <c r="AA471" s="135">
        <v>0</v>
      </c>
      <c r="AB471" s="135">
        <v>0</v>
      </c>
      <c r="AC471" s="135">
        <v>0</v>
      </c>
      <c r="AD471" s="135">
        <v>0</v>
      </c>
      <c r="AE471" s="135">
        <v>0</v>
      </c>
      <c r="AF471" s="135">
        <v>0</v>
      </c>
      <c r="AG471" s="135">
        <v>0</v>
      </c>
      <c r="AH471" s="135">
        <v>0</v>
      </c>
      <c r="AI471" s="135">
        <v>0</v>
      </c>
      <c r="AJ471" s="135">
        <v>0</v>
      </c>
      <c r="AK471" s="135">
        <v>0</v>
      </c>
      <c r="AL471" s="135">
        <v>0</v>
      </c>
      <c r="AM471" s="135">
        <v>0</v>
      </c>
      <c r="AN471" s="135">
        <v>0</v>
      </c>
      <c r="AO471" s="135">
        <v>0</v>
      </c>
      <c r="AP471" s="135">
        <v>0</v>
      </c>
      <c r="AQ471" s="135">
        <v>0</v>
      </c>
      <c r="AR471" s="135">
        <v>0</v>
      </c>
      <c r="AS471" s="135">
        <v>0</v>
      </c>
      <c r="AT471" s="135">
        <v>0</v>
      </c>
      <c r="AU471" s="135">
        <v>0</v>
      </c>
      <c r="AV471" s="135">
        <v>0</v>
      </c>
      <c r="AW471" s="135">
        <v>0</v>
      </c>
      <c r="AX471" s="135">
        <v>0</v>
      </c>
      <c r="AY471" s="135">
        <v>0</v>
      </c>
      <c r="AZ471" s="135">
        <v>0</v>
      </c>
      <c r="BA471" s="135">
        <v>0</v>
      </c>
      <c r="BB471" s="135">
        <v>0</v>
      </c>
      <c r="BC471" s="135">
        <v>0</v>
      </c>
      <c r="BD471" s="135">
        <v>0</v>
      </c>
      <c r="BE471" s="135">
        <v>0</v>
      </c>
      <c r="BF471" s="135">
        <v>0</v>
      </c>
      <c r="BG471" s="135">
        <v>0</v>
      </c>
      <c r="BH471" s="135">
        <v>1</v>
      </c>
      <c r="BI471" s="135">
        <v>0</v>
      </c>
      <c r="BJ471" s="135">
        <v>0</v>
      </c>
      <c r="BK471" s="135">
        <v>0</v>
      </c>
      <c r="BL471" s="135">
        <v>0</v>
      </c>
      <c r="BM471" s="135">
        <v>0</v>
      </c>
      <c r="BN471" s="135">
        <v>0</v>
      </c>
      <c r="BO471" s="135">
        <v>0</v>
      </c>
      <c r="BP471" s="135">
        <v>0</v>
      </c>
      <c r="BQ471" s="135">
        <v>0</v>
      </c>
      <c r="BR471" s="135">
        <v>0</v>
      </c>
      <c r="BS471" s="135">
        <v>0</v>
      </c>
      <c r="BT471" s="135">
        <v>0</v>
      </c>
      <c r="BU471" s="135">
        <v>0</v>
      </c>
      <c r="BV471" s="135">
        <v>0</v>
      </c>
      <c r="BW471" s="135">
        <v>0</v>
      </c>
      <c r="BX471" s="135">
        <v>1</v>
      </c>
      <c r="BY471" s="135">
        <v>0</v>
      </c>
      <c r="BZ471" s="135">
        <v>0</v>
      </c>
      <c r="CA471" s="135">
        <v>0</v>
      </c>
      <c r="CB471" s="135">
        <v>0</v>
      </c>
      <c r="CC471" s="135">
        <v>0</v>
      </c>
      <c r="CD471" s="135">
        <v>0</v>
      </c>
      <c r="CE471" s="135">
        <v>1</v>
      </c>
      <c r="CF471" s="135">
        <v>0</v>
      </c>
      <c r="CG471" s="135">
        <v>0</v>
      </c>
      <c r="CH471" s="135">
        <v>0</v>
      </c>
      <c r="CI471" s="135">
        <v>0</v>
      </c>
      <c r="CJ471" s="135">
        <v>1</v>
      </c>
      <c r="CK471" s="135">
        <v>0</v>
      </c>
      <c r="CL471" s="135">
        <v>0</v>
      </c>
      <c r="CM471" s="135">
        <v>0</v>
      </c>
      <c r="CN471" s="135">
        <v>0</v>
      </c>
      <c r="CO471" s="135">
        <v>1</v>
      </c>
      <c r="CP471" s="135">
        <v>0</v>
      </c>
      <c r="CQ471" s="135">
        <v>0</v>
      </c>
      <c r="CR471" s="135">
        <v>0</v>
      </c>
      <c r="CS471" s="135">
        <v>0</v>
      </c>
      <c r="CT471" s="135">
        <v>1</v>
      </c>
      <c r="CU471" s="135">
        <v>0</v>
      </c>
      <c r="CV471" s="135">
        <v>0</v>
      </c>
      <c r="CW471" s="135">
        <v>0</v>
      </c>
      <c r="CX471" s="135"/>
    </row>
    <row r="472" spans="1:102" x14ac:dyDescent="0.35">
      <c r="A472" s="135">
        <v>471</v>
      </c>
      <c r="B472" s="135">
        <v>0</v>
      </c>
      <c r="C472" s="135">
        <v>1</v>
      </c>
      <c r="D472" s="135">
        <v>0</v>
      </c>
      <c r="E472" s="135">
        <v>0</v>
      </c>
      <c r="F472" s="135">
        <v>0</v>
      </c>
      <c r="G472" s="135">
        <v>1</v>
      </c>
      <c r="H472" s="135">
        <v>0</v>
      </c>
      <c r="I472" s="135">
        <v>0</v>
      </c>
      <c r="J472" s="135">
        <v>0</v>
      </c>
      <c r="K472" s="135">
        <v>0</v>
      </c>
      <c r="L472" s="135">
        <v>0</v>
      </c>
      <c r="M472" s="135">
        <v>0</v>
      </c>
      <c r="N472" s="135">
        <v>0</v>
      </c>
      <c r="O472" s="135">
        <v>0</v>
      </c>
      <c r="P472" s="135">
        <v>0</v>
      </c>
      <c r="Q472" s="135">
        <v>0</v>
      </c>
      <c r="R472" s="135">
        <v>1</v>
      </c>
      <c r="S472" s="135">
        <v>1</v>
      </c>
      <c r="T472" s="135">
        <v>0</v>
      </c>
      <c r="U472" s="135">
        <v>1</v>
      </c>
      <c r="V472" s="135">
        <v>0</v>
      </c>
      <c r="W472" s="135">
        <v>0</v>
      </c>
      <c r="X472" s="135">
        <v>0</v>
      </c>
      <c r="Y472" s="135">
        <v>0</v>
      </c>
      <c r="Z472" s="135">
        <v>0</v>
      </c>
      <c r="AA472" s="135">
        <v>0</v>
      </c>
      <c r="AB472" s="135">
        <v>0</v>
      </c>
      <c r="AC472" s="135">
        <v>0</v>
      </c>
      <c r="AD472" s="135">
        <v>0</v>
      </c>
      <c r="AE472" s="135">
        <v>0</v>
      </c>
      <c r="AF472" s="135">
        <v>1</v>
      </c>
      <c r="AG472" s="135">
        <v>0</v>
      </c>
      <c r="AH472" s="135">
        <v>0</v>
      </c>
      <c r="AI472" s="135">
        <v>1</v>
      </c>
      <c r="AJ472" s="135">
        <v>0</v>
      </c>
      <c r="AK472" s="135">
        <v>0</v>
      </c>
      <c r="AL472" s="135">
        <v>0</v>
      </c>
      <c r="AM472" s="135">
        <v>1</v>
      </c>
      <c r="AN472" s="135">
        <v>0</v>
      </c>
      <c r="AO472" s="135">
        <v>0</v>
      </c>
      <c r="AP472" s="135">
        <v>0</v>
      </c>
      <c r="AQ472" s="135">
        <v>0</v>
      </c>
      <c r="AR472" s="135">
        <v>0</v>
      </c>
      <c r="AS472" s="135">
        <v>0</v>
      </c>
      <c r="AT472" s="135">
        <v>1</v>
      </c>
      <c r="AU472" s="135">
        <v>0</v>
      </c>
      <c r="AV472" s="135">
        <v>0</v>
      </c>
      <c r="AW472" s="135">
        <v>0</v>
      </c>
      <c r="AX472" s="135">
        <v>0</v>
      </c>
      <c r="AY472" s="135">
        <v>0</v>
      </c>
      <c r="AZ472" s="135">
        <v>1</v>
      </c>
      <c r="BA472" s="135">
        <v>0</v>
      </c>
      <c r="BB472" s="135">
        <v>0</v>
      </c>
      <c r="BC472" s="135">
        <v>0</v>
      </c>
      <c r="BD472" s="135">
        <v>0</v>
      </c>
      <c r="BE472" s="135">
        <v>0</v>
      </c>
      <c r="BF472" s="135">
        <v>0</v>
      </c>
      <c r="BG472" s="135">
        <v>0</v>
      </c>
      <c r="BH472" s="135">
        <v>0</v>
      </c>
      <c r="BI472" s="135">
        <v>0</v>
      </c>
      <c r="BJ472" s="135">
        <v>0</v>
      </c>
      <c r="BK472" s="135">
        <v>1</v>
      </c>
      <c r="BL472" s="135">
        <v>0</v>
      </c>
      <c r="BM472" s="135">
        <v>0</v>
      </c>
      <c r="BN472" s="135">
        <v>0</v>
      </c>
      <c r="BO472" s="135">
        <v>0</v>
      </c>
      <c r="BP472" s="135">
        <v>0</v>
      </c>
      <c r="BQ472" s="135">
        <v>0</v>
      </c>
      <c r="BR472" s="135">
        <v>1</v>
      </c>
      <c r="BS472" s="135">
        <v>0</v>
      </c>
      <c r="BT472" s="135">
        <v>1</v>
      </c>
      <c r="BU472" s="135">
        <v>1</v>
      </c>
      <c r="BV472" s="135">
        <v>0</v>
      </c>
      <c r="BW472" s="135">
        <v>0</v>
      </c>
      <c r="BX472" s="135">
        <v>0</v>
      </c>
      <c r="BY472" s="135">
        <v>1</v>
      </c>
      <c r="BZ472" s="135">
        <v>0</v>
      </c>
      <c r="CA472" s="135">
        <v>0</v>
      </c>
      <c r="CB472" s="135">
        <v>0</v>
      </c>
      <c r="CC472" s="135">
        <v>0</v>
      </c>
      <c r="CD472" s="135">
        <v>0</v>
      </c>
      <c r="CE472" s="135">
        <v>0</v>
      </c>
      <c r="CF472" s="135">
        <v>0</v>
      </c>
      <c r="CG472" s="135">
        <v>0</v>
      </c>
      <c r="CH472" s="135">
        <v>0</v>
      </c>
      <c r="CI472" s="135">
        <v>0</v>
      </c>
      <c r="CJ472" s="135">
        <v>0</v>
      </c>
      <c r="CK472" s="135">
        <v>0</v>
      </c>
      <c r="CL472" s="135">
        <v>0</v>
      </c>
      <c r="CM472" s="135">
        <v>0</v>
      </c>
      <c r="CN472" s="135">
        <v>0</v>
      </c>
      <c r="CO472" s="135">
        <v>0</v>
      </c>
      <c r="CP472" s="135">
        <v>0</v>
      </c>
      <c r="CQ472" s="135">
        <v>0</v>
      </c>
      <c r="CR472" s="135">
        <v>0</v>
      </c>
      <c r="CS472" s="135">
        <v>1</v>
      </c>
      <c r="CT472" s="135">
        <v>1</v>
      </c>
      <c r="CU472" s="135">
        <v>0</v>
      </c>
      <c r="CV472" s="135">
        <v>0</v>
      </c>
      <c r="CW472" s="135">
        <v>0</v>
      </c>
      <c r="CX472" s="135"/>
    </row>
    <row r="473" spans="1:102" x14ac:dyDescent="0.35">
      <c r="A473" s="135">
        <v>472</v>
      </c>
      <c r="B473" s="135">
        <v>0</v>
      </c>
      <c r="C473" s="135">
        <v>0</v>
      </c>
      <c r="D473" s="135">
        <v>0</v>
      </c>
      <c r="E473" s="135">
        <v>1</v>
      </c>
      <c r="F473" s="135">
        <v>0</v>
      </c>
      <c r="G473" s="135">
        <v>0</v>
      </c>
      <c r="H473" s="135">
        <v>0</v>
      </c>
      <c r="I473" s="135">
        <v>1</v>
      </c>
      <c r="J473" s="135">
        <v>1</v>
      </c>
      <c r="K473" s="135">
        <v>0</v>
      </c>
      <c r="L473" s="135">
        <v>0</v>
      </c>
      <c r="M473" s="135">
        <v>0</v>
      </c>
      <c r="N473" s="135">
        <v>1</v>
      </c>
      <c r="O473" s="135">
        <v>0</v>
      </c>
      <c r="P473" s="135">
        <v>1</v>
      </c>
      <c r="Q473" s="135">
        <v>0</v>
      </c>
      <c r="R473" s="135">
        <v>0</v>
      </c>
      <c r="S473" s="135">
        <v>0</v>
      </c>
      <c r="T473" s="135">
        <v>0</v>
      </c>
      <c r="U473" s="135">
        <v>0</v>
      </c>
      <c r="V473" s="135">
        <v>0</v>
      </c>
      <c r="W473" s="135">
        <v>1</v>
      </c>
      <c r="X473" s="135">
        <v>1</v>
      </c>
      <c r="Y473" s="135">
        <v>1</v>
      </c>
      <c r="Z473" s="135">
        <v>0</v>
      </c>
      <c r="AA473" s="135">
        <v>0</v>
      </c>
      <c r="AB473" s="135">
        <v>0</v>
      </c>
      <c r="AC473" s="135">
        <v>0</v>
      </c>
      <c r="AD473" s="135">
        <v>0</v>
      </c>
      <c r="AE473" s="135">
        <v>0</v>
      </c>
      <c r="AF473" s="135">
        <v>0</v>
      </c>
      <c r="AG473" s="135">
        <v>1</v>
      </c>
      <c r="AH473" s="135">
        <v>0</v>
      </c>
      <c r="AI473" s="135">
        <v>0</v>
      </c>
      <c r="AJ473" s="135">
        <v>0</v>
      </c>
      <c r="AK473" s="135">
        <v>0</v>
      </c>
      <c r="AL473" s="135">
        <v>0</v>
      </c>
      <c r="AM473" s="135">
        <v>0</v>
      </c>
      <c r="AN473" s="135">
        <v>0</v>
      </c>
      <c r="AO473" s="135">
        <v>0</v>
      </c>
      <c r="AP473" s="135">
        <v>1</v>
      </c>
      <c r="AQ473" s="135">
        <v>0</v>
      </c>
      <c r="AR473" s="135">
        <v>0</v>
      </c>
      <c r="AS473" s="135">
        <v>1</v>
      </c>
      <c r="AT473" s="135">
        <v>0</v>
      </c>
      <c r="AU473" s="135">
        <v>0</v>
      </c>
      <c r="AV473" s="135">
        <v>0</v>
      </c>
      <c r="AW473" s="135">
        <v>1</v>
      </c>
      <c r="AX473" s="135">
        <v>0</v>
      </c>
      <c r="AY473" s="135">
        <v>0</v>
      </c>
      <c r="AZ473" s="135">
        <v>0</v>
      </c>
      <c r="BA473" s="135">
        <v>0</v>
      </c>
      <c r="BB473" s="135">
        <v>0</v>
      </c>
      <c r="BC473" s="135">
        <v>1</v>
      </c>
      <c r="BD473" s="135">
        <v>0</v>
      </c>
      <c r="BE473" s="135">
        <v>0</v>
      </c>
      <c r="BF473" s="135">
        <v>0</v>
      </c>
      <c r="BG473" s="135">
        <v>1</v>
      </c>
      <c r="BH473" s="135">
        <v>0</v>
      </c>
      <c r="BI473" s="135">
        <v>1</v>
      </c>
      <c r="BJ473" s="135">
        <v>0</v>
      </c>
      <c r="BK473" s="135">
        <v>0</v>
      </c>
      <c r="BL473" s="135">
        <v>0</v>
      </c>
      <c r="BM473" s="135">
        <v>1</v>
      </c>
      <c r="BN473" s="135">
        <v>0</v>
      </c>
      <c r="BO473" s="135">
        <v>1</v>
      </c>
      <c r="BP473" s="135">
        <v>1</v>
      </c>
      <c r="BQ473" s="135">
        <v>0</v>
      </c>
      <c r="BR473" s="135">
        <v>0</v>
      </c>
      <c r="BS473" s="135">
        <v>0</v>
      </c>
      <c r="BT473" s="135">
        <v>0</v>
      </c>
      <c r="BU473" s="135">
        <v>0</v>
      </c>
      <c r="BV473" s="135">
        <v>0</v>
      </c>
      <c r="BW473" s="135">
        <v>0</v>
      </c>
      <c r="BX473" s="135">
        <v>0</v>
      </c>
      <c r="BY473" s="135">
        <v>0</v>
      </c>
      <c r="BZ473" s="135">
        <v>0</v>
      </c>
      <c r="CA473" s="135">
        <v>0</v>
      </c>
      <c r="CB473" s="135">
        <v>0</v>
      </c>
      <c r="CC473" s="135">
        <v>0</v>
      </c>
      <c r="CD473" s="135">
        <v>0</v>
      </c>
      <c r="CE473" s="135">
        <v>0</v>
      </c>
      <c r="CF473" s="135">
        <v>0</v>
      </c>
      <c r="CG473" s="135">
        <v>0</v>
      </c>
      <c r="CH473" s="135">
        <v>0</v>
      </c>
      <c r="CI473" s="135">
        <v>0</v>
      </c>
      <c r="CJ473" s="135">
        <v>0</v>
      </c>
      <c r="CK473" s="135">
        <v>0</v>
      </c>
      <c r="CL473" s="135">
        <v>0</v>
      </c>
      <c r="CM473" s="135">
        <v>0</v>
      </c>
      <c r="CN473" s="135">
        <v>0</v>
      </c>
      <c r="CO473" s="135">
        <v>0</v>
      </c>
      <c r="CP473" s="135">
        <v>0</v>
      </c>
      <c r="CQ473" s="135">
        <v>0</v>
      </c>
      <c r="CR473" s="135">
        <v>0</v>
      </c>
      <c r="CS473" s="135">
        <v>1</v>
      </c>
      <c r="CT473" s="135">
        <v>1</v>
      </c>
      <c r="CU473" s="135">
        <v>1</v>
      </c>
      <c r="CV473" s="135">
        <v>0</v>
      </c>
      <c r="CW473" s="135">
        <v>1</v>
      </c>
      <c r="CX473" s="135"/>
    </row>
    <row r="474" spans="1:102" x14ac:dyDescent="0.35">
      <c r="A474" s="135">
        <v>473</v>
      </c>
      <c r="B474" s="135">
        <v>0</v>
      </c>
      <c r="C474" s="135">
        <v>1</v>
      </c>
      <c r="D474" s="135">
        <v>1</v>
      </c>
      <c r="E474" s="135">
        <v>0</v>
      </c>
      <c r="F474" s="135">
        <v>0</v>
      </c>
      <c r="G474" s="135">
        <v>1</v>
      </c>
      <c r="H474" s="135">
        <v>0</v>
      </c>
      <c r="I474" s="135">
        <v>0</v>
      </c>
      <c r="J474" s="135">
        <v>0</v>
      </c>
      <c r="K474" s="135">
        <v>0</v>
      </c>
      <c r="L474" s="135">
        <v>0</v>
      </c>
      <c r="M474" s="135">
        <v>1</v>
      </c>
      <c r="N474" s="135">
        <v>1</v>
      </c>
      <c r="O474" s="135">
        <v>0</v>
      </c>
      <c r="P474" s="135">
        <v>0</v>
      </c>
      <c r="Q474" s="135">
        <v>0</v>
      </c>
      <c r="R474" s="135">
        <v>0</v>
      </c>
      <c r="S474" s="135">
        <v>0</v>
      </c>
      <c r="T474" s="135">
        <v>1</v>
      </c>
      <c r="U474" s="135">
        <v>0</v>
      </c>
      <c r="V474" s="135">
        <v>0</v>
      </c>
      <c r="W474" s="135">
        <v>0</v>
      </c>
      <c r="X474" s="135">
        <v>0</v>
      </c>
      <c r="Y474" s="135">
        <v>0</v>
      </c>
      <c r="Z474" s="135">
        <v>0</v>
      </c>
      <c r="AA474" s="135">
        <v>0</v>
      </c>
      <c r="AB474" s="135">
        <v>0</v>
      </c>
      <c r="AC474" s="135">
        <v>1</v>
      </c>
      <c r="AD474" s="135">
        <v>0</v>
      </c>
      <c r="AE474" s="135">
        <v>0</v>
      </c>
      <c r="AF474" s="135">
        <v>0</v>
      </c>
      <c r="AG474" s="135">
        <v>1</v>
      </c>
      <c r="AH474" s="135">
        <v>0</v>
      </c>
      <c r="AI474" s="135">
        <v>0</v>
      </c>
      <c r="AJ474" s="135">
        <v>0</v>
      </c>
      <c r="AK474" s="135">
        <v>1</v>
      </c>
      <c r="AL474" s="135">
        <v>0</v>
      </c>
      <c r="AM474" s="135">
        <v>0</v>
      </c>
      <c r="AN474" s="135">
        <v>0</v>
      </c>
      <c r="AO474" s="135">
        <v>0</v>
      </c>
      <c r="AP474" s="135">
        <v>0</v>
      </c>
      <c r="AQ474" s="135">
        <v>0</v>
      </c>
      <c r="AR474" s="135">
        <v>0</v>
      </c>
      <c r="AS474" s="135">
        <v>0</v>
      </c>
      <c r="AT474" s="135">
        <v>0</v>
      </c>
      <c r="AU474" s="135">
        <v>0</v>
      </c>
      <c r="AV474" s="135">
        <v>1</v>
      </c>
      <c r="AW474" s="135">
        <v>0</v>
      </c>
      <c r="AX474" s="135">
        <v>0</v>
      </c>
      <c r="AY474" s="135">
        <v>1</v>
      </c>
      <c r="AZ474" s="135">
        <v>0</v>
      </c>
      <c r="BA474" s="135">
        <v>0</v>
      </c>
      <c r="BB474" s="135">
        <v>1</v>
      </c>
      <c r="BC474" s="135">
        <v>0</v>
      </c>
      <c r="BD474" s="135">
        <v>0</v>
      </c>
      <c r="BE474" s="135">
        <v>1</v>
      </c>
      <c r="BF474" s="135">
        <v>1</v>
      </c>
      <c r="BG474" s="135">
        <v>0</v>
      </c>
      <c r="BH474" s="135">
        <v>0</v>
      </c>
      <c r="BI474" s="135">
        <v>0</v>
      </c>
      <c r="BJ474" s="135">
        <v>0</v>
      </c>
      <c r="BK474" s="135">
        <v>0</v>
      </c>
      <c r="BL474" s="135">
        <v>1</v>
      </c>
      <c r="BM474" s="135">
        <v>1</v>
      </c>
      <c r="BN474" s="135">
        <v>0</v>
      </c>
      <c r="BO474" s="135">
        <v>0</v>
      </c>
      <c r="BP474" s="135">
        <v>0</v>
      </c>
      <c r="BQ474" s="135">
        <v>0</v>
      </c>
      <c r="BR474" s="135">
        <v>0</v>
      </c>
      <c r="BS474" s="135">
        <v>0</v>
      </c>
      <c r="BT474" s="135">
        <v>1</v>
      </c>
      <c r="BU474" s="135">
        <v>0</v>
      </c>
      <c r="BV474" s="135">
        <v>1</v>
      </c>
      <c r="BW474" s="135">
        <v>0</v>
      </c>
      <c r="BX474" s="135">
        <v>0</v>
      </c>
      <c r="BY474" s="135">
        <v>0</v>
      </c>
      <c r="BZ474" s="135">
        <v>0</v>
      </c>
      <c r="CA474" s="135">
        <v>0</v>
      </c>
      <c r="CB474" s="135">
        <v>0</v>
      </c>
      <c r="CC474" s="135">
        <v>0</v>
      </c>
      <c r="CD474" s="135">
        <v>0</v>
      </c>
      <c r="CE474" s="135">
        <v>0</v>
      </c>
      <c r="CF474" s="135">
        <v>0</v>
      </c>
      <c r="CG474" s="135">
        <v>0</v>
      </c>
      <c r="CH474" s="135">
        <v>0</v>
      </c>
      <c r="CI474" s="135">
        <v>0</v>
      </c>
      <c r="CJ474" s="135">
        <v>0</v>
      </c>
      <c r="CK474" s="135">
        <v>0</v>
      </c>
      <c r="CL474" s="135">
        <v>0</v>
      </c>
      <c r="CM474" s="135">
        <v>0</v>
      </c>
      <c r="CN474" s="135">
        <v>0</v>
      </c>
      <c r="CO474" s="135">
        <v>1</v>
      </c>
      <c r="CP474" s="135">
        <v>0</v>
      </c>
      <c r="CQ474" s="135">
        <v>0</v>
      </c>
      <c r="CR474" s="135">
        <v>0</v>
      </c>
      <c r="CS474" s="135">
        <v>0</v>
      </c>
      <c r="CT474" s="135">
        <v>0</v>
      </c>
      <c r="CU474" s="135">
        <v>0</v>
      </c>
      <c r="CV474" s="135">
        <v>0</v>
      </c>
      <c r="CW474" s="135">
        <v>0</v>
      </c>
      <c r="CX474" s="135"/>
    </row>
    <row r="475" spans="1:102" x14ac:dyDescent="0.35">
      <c r="A475" s="135">
        <v>474</v>
      </c>
      <c r="B475" s="135">
        <v>0</v>
      </c>
      <c r="C475" s="135">
        <v>0</v>
      </c>
      <c r="D475" s="135">
        <v>0</v>
      </c>
      <c r="E475" s="135">
        <v>0</v>
      </c>
      <c r="F475" s="135">
        <v>0</v>
      </c>
      <c r="G475" s="135">
        <v>0</v>
      </c>
      <c r="H475" s="135">
        <v>0</v>
      </c>
      <c r="I475" s="135">
        <v>0</v>
      </c>
      <c r="J475" s="135">
        <v>0</v>
      </c>
      <c r="K475" s="135">
        <v>0</v>
      </c>
      <c r="L475" s="135">
        <v>0</v>
      </c>
      <c r="M475" s="135">
        <v>1</v>
      </c>
      <c r="N475" s="135">
        <v>0</v>
      </c>
      <c r="O475" s="135">
        <v>0</v>
      </c>
      <c r="P475" s="135">
        <v>0</v>
      </c>
      <c r="Q475" s="135">
        <v>0</v>
      </c>
      <c r="R475" s="135">
        <v>0</v>
      </c>
      <c r="S475" s="135">
        <v>0</v>
      </c>
      <c r="T475" s="135">
        <v>1</v>
      </c>
      <c r="U475" s="135">
        <v>0</v>
      </c>
      <c r="V475" s="135">
        <v>0</v>
      </c>
      <c r="W475" s="135">
        <v>0</v>
      </c>
      <c r="X475" s="135">
        <v>0</v>
      </c>
      <c r="Y475" s="135">
        <v>1</v>
      </c>
      <c r="Z475" s="135">
        <v>0</v>
      </c>
      <c r="AA475" s="135">
        <v>0</v>
      </c>
      <c r="AB475" s="135">
        <v>0</v>
      </c>
      <c r="AC475" s="135">
        <v>0</v>
      </c>
      <c r="AD475" s="135">
        <v>0</v>
      </c>
      <c r="AE475" s="135">
        <v>0</v>
      </c>
      <c r="AF475" s="135">
        <v>0</v>
      </c>
      <c r="AG475" s="135">
        <v>0</v>
      </c>
      <c r="AH475" s="135">
        <v>0</v>
      </c>
      <c r="AI475" s="135">
        <v>0</v>
      </c>
      <c r="AJ475" s="135">
        <v>0</v>
      </c>
      <c r="AK475" s="135">
        <v>0</v>
      </c>
      <c r="AL475" s="135">
        <v>0</v>
      </c>
      <c r="AM475" s="135">
        <v>1</v>
      </c>
      <c r="AN475" s="135">
        <v>0</v>
      </c>
      <c r="AO475" s="135">
        <v>1</v>
      </c>
      <c r="AP475" s="135">
        <v>0</v>
      </c>
      <c r="AQ475" s="135">
        <v>1</v>
      </c>
      <c r="AR475" s="135">
        <v>0</v>
      </c>
      <c r="AS475" s="135">
        <v>0</v>
      </c>
      <c r="AT475" s="135">
        <v>0</v>
      </c>
      <c r="AU475" s="135">
        <v>0</v>
      </c>
      <c r="AV475" s="135">
        <v>0</v>
      </c>
      <c r="AW475" s="135">
        <v>0</v>
      </c>
      <c r="AX475" s="135">
        <v>0</v>
      </c>
      <c r="AY475" s="135">
        <v>0</v>
      </c>
      <c r="AZ475" s="135">
        <v>0</v>
      </c>
      <c r="BA475" s="135">
        <v>0</v>
      </c>
      <c r="BB475" s="135">
        <v>0</v>
      </c>
      <c r="BC475" s="135">
        <v>0</v>
      </c>
      <c r="BD475" s="135">
        <v>0</v>
      </c>
      <c r="BE475" s="135">
        <v>0</v>
      </c>
      <c r="BF475" s="135">
        <v>0</v>
      </c>
      <c r="BG475" s="135">
        <v>0</v>
      </c>
      <c r="BH475" s="135">
        <v>0</v>
      </c>
      <c r="BI475" s="135">
        <v>0</v>
      </c>
      <c r="BJ475" s="135">
        <v>0</v>
      </c>
      <c r="BK475" s="135">
        <v>1</v>
      </c>
      <c r="BL475" s="135">
        <v>0</v>
      </c>
      <c r="BM475" s="135">
        <v>0</v>
      </c>
      <c r="BN475" s="135">
        <v>0</v>
      </c>
      <c r="BO475" s="135">
        <v>0</v>
      </c>
      <c r="BP475" s="135">
        <v>0</v>
      </c>
      <c r="BQ475" s="135">
        <v>0</v>
      </c>
      <c r="BR475" s="135">
        <v>1</v>
      </c>
      <c r="BS475" s="135">
        <v>0</v>
      </c>
      <c r="BT475" s="135">
        <v>0</v>
      </c>
      <c r="BU475" s="135">
        <v>0</v>
      </c>
      <c r="BV475" s="135">
        <v>0</v>
      </c>
      <c r="BW475" s="135">
        <v>0</v>
      </c>
      <c r="BX475" s="135">
        <v>1</v>
      </c>
      <c r="BY475" s="135">
        <v>0</v>
      </c>
      <c r="BZ475" s="135">
        <v>0</v>
      </c>
      <c r="CA475" s="135">
        <v>0</v>
      </c>
      <c r="CB475" s="135">
        <v>0</v>
      </c>
      <c r="CC475" s="135">
        <v>0</v>
      </c>
      <c r="CD475" s="135">
        <v>0</v>
      </c>
      <c r="CE475" s="135">
        <v>0</v>
      </c>
      <c r="CF475" s="135">
        <v>0</v>
      </c>
      <c r="CG475" s="135">
        <v>1</v>
      </c>
      <c r="CH475" s="135">
        <v>1</v>
      </c>
      <c r="CI475" s="135">
        <v>0</v>
      </c>
      <c r="CJ475" s="135">
        <v>0</v>
      </c>
      <c r="CK475" s="135">
        <v>0</v>
      </c>
      <c r="CL475" s="135">
        <v>0</v>
      </c>
      <c r="CM475" s="135">
        <v>0</v>
      </c>
      <c r="CN475" s="135">
        <v>0</v>
      </c>
      <c r="CO475" s="135">
        <v>0</v>
      </c>
      <c r="CP475" s="135">
        <v>0</v>
      </c>
      <c r="CQ475" s="135">
        <v>0</v>
      </c>
      <c r="CR475" s="135">
        <v>0</v>
      </c>
      <c r="CS475" s="135">
        <v>0</v>
      </c>
      <c r="CT475" s="135">
        <v>0</v>
      </c>
      <c r="CU475" s="135">
        <v>0</v>
      </c>
      <c r="CV475" s="135">
        <v>0</v>
      </c>
      <c r="CW475" s="135">
        <v>0</v>
      </c>
      <c r="CX475" s="135"/>
    </row>
    <row r="476" spans="1:102" x14ac:dyDescent="0.35">
      <c r="A476" s="135">
        <v>475</v>
      </c>
      <c r="B476" s="135">
        <v>0</v>
      </c>
      <c r="C476" s="135">
        <v>1</v>
      </c>
      <c r="D476" s="135">
        <v>0</v>
      </c>
      <c r="E476" s="135">
        <v>0</v>
      </c>
      <c r="F476" s="135">
        <v>0</v>
      </c>
      <c r="G476" s="135">
        <v>0</v>
      </c>
      <c r="H476" s="135">
        <v>0</v>
      </c>
      <c r="I476" s="135">
        <v>0</v>
      </c>
      <c r="J476" s="135">
        <v>0</v>
      </c>
      <c r="K476" s="135">
        <v>1</v>
      </c>
      <c r="L476" s="135">
        <v>0</v>
      </c>
      <c r="M476" s="135">
        <v>0</v>
      </c>
      <c r="N476" s="135">
        <v>0</v>
      </c>
      <c r="O476" s="135">
        <v>0</v>
      </c>
      <c r="P476" s="135">
        <v>0</v>
      </c>
      <c r="Q476" s="135">
        <v>1</v>
      </c>
      <c r="R476" s="135">
        <v>0</v>
      </c>
      <c r="S476" s="135">
        <v>0</v>
      </c>
      <c r="T476" s="135">
        <v>0</v>
      </c>
      <c r="U476" s="135">
        <v>0</v>
      </c>
      <c r="V476" s="135">
        <v>0</v>
      </c>
      <c r="W476" s="135">
        <v>1</v>
      </c>
      <c r="X476" s="135">
        <v>1</v>
      </c>
      <c r="Y476" s="135">
        <v>0</v>
      </c>
      <c r="Z476" s="135">
        <v>1</v>
      </c>
      <c r="AA476" s="135">
        <v>0</v>
      </c>
      <c r="AB476" s="135">
        <v>0</v>
      </c>
      <c r="AC476" s="135">
        <v>0</v>
      </c>
      <c r="AD476" s="135">
        <v>0</v>
      </c>
      <c r="AE476" s="135">
        <v>0</v>
      </c>
      <c r="AF476" s="135">
        <v>0</v>
      </c>
      <c r="AG476" s="135">
        <v>0</v>
      </c>
      <c r="AH476" s="135">
        <v>0</v>
      </c>
      <c r="AI476" s="135">
        <v>0</v>
      </c>
      <c r="AJ476" s="135">
        <v>1</v>
      </c>
      <c r="AK476" s="135">
        <v>0</v>
      </c>
      <c r="AL476" s="135">
        <v>0</v>
      </c>
      <c r="AM476" s="135">
        <v>1</v>
      </c>
      <c r="AN476" s="135">
        <v>0</v>
      </c>
      <c r="AO476" s="135">
        <v>0</v>
      </c>
      <c r="AP476" s="135">
        <v>0</v>
      </c>
      <c r="AQ476" s="135">
        <v>0</v>
      </c>
      <c r="AR476" s="135">
        <v>1</v>
      </c>
      <c r="AS476" s="135">
        <v>0</v>
      </c>
      <c r="AT476" s="135">
        <v>0</v>
      </c>
      <c r="AU476" s="135">
        <v>0</v>
      </c>
      <c r="AV476" s="135">
        <v>0</v>
      </c>
      <c r="AW476" s="135">
        <v>0</v>
      </c>
      <c r="AX476" s="135">
        <v>0</v>
      </c>
      <c r="AY476" s="135">
        <v>0</v>
      </c>
      <c r="AZ476" s="135">
        <v>0</v>
      </c>
      <c r="BA476" s="135">
        <v>0</v>
      </c>
      <c r="BB476" s="135">
        <v>0</v>
      </c>
      <c r="BC476" s="135">
        <v>1</v>
      </c>
      <c r="BD476" s="135">
        <v>0</v>
      </c>
      <c r="BE476" s="135">
        <v>0</v>
      </c>
      <c r="BF476" s="135">
        <v>0</v>
      </c>
      <c r="BG476" s="135">
        <v>0</v>
      </c>
      <c r="BH476" s="135">
        <v>0</v>
      </c>
      <c r="BI476" s="135">
        <v>0</v>
      </c>
      <c r="BJ476" s="135">
        <v>0</v>
      </c>
      <c r="BK476" s="135">
        <v>0</v>
      </c>
      <c r="BL476" s="135">
        <v>0</v>
      </c>
      <c r="BM476" s="135">
        <v>1</v>
      </c>
      <c r="BN476" s="135">
        <v>0</v>
      </c>
      <c r="BO476" s="135">
        <v>0</v>
      </c>
      <c r="BP476" s="135">
        <v>0</v>
      </c>
      <c r="BQ476" s="135">
        <v>1</v>
      </c>
      <c r="BR476" s="135">
        <v>0</v>
      </c>
      <c r="BS476" s="135">
        <v>0</v>
      </c>
      <c r="BT476" s="135">
        <v>0</v>
      </c>
      <c r="BU476" s="135">
        <v>0</v>
      </c>
      <c r="BV476" s="135">
        <v>1</v>
      </c>
      <c r="BW476" s="135">
        <v>1</v>
      </c>
      <c r="BX476" s="135">
        <v>0</v>
      </c>
      <c r="BY476" s="135">
        <v>0</v>
      </c>
      <c r="BZ476" s="135">
        <v>0</v>
      </c>
      <c r="CA476" s="135">
        <v>0</v>
      </c>
      <c r="CB476" s="135">
        <v>0</v>
      </c>
      <c r="CC476" s="135">
        <v>0</v>
      </c>
      <c r="CD476" s="135">
        <v>0</v>
      </c>
      <c r="CE476" s="135">
        <v>0</v>
      </c>
      <c r="CF476" s="135">
        <v>1</v>
      </c>
      <c r="CG476" s="135">
        <v>0</v>
      </c>
      <c r="CH476" s="135">
        <v>0</v>
      </c>
      <c r="CI476" s="135">
        <v>0</v>
      </c>
      <c r="CJ476" s="135">
        <v>0</v>
      </c>
      <c r="CK476" s="135">
        <v>0</v>
      </c>
      <c r="CL476" s="135">
        <v>0</v>
      </c>
      <c r="CM476" s="135">
        <v>0</v>
      </c>
      <c r="CN476" s="135">
        <v>0</v>
      </c>
      <c r="CO476" s="135">
        <v>0</v>
      </c>
      <c r="CP476" s="135">
        <v>1</v>
      </c>
      <c r="CQ476" s="135">
        <v>0</v>
      </c>
      <c r="CR476" s="135">
        <v>0</v>
      </c>
      <c r="CS476" s="135">
        <v>0</v>
      </c>
      <c r="CT476" s="135">
        <v>0</v>
      </c>
      <c r="CU476" s="135">
        <v>0</v>
      </c>
      <c r="CV476" s="135">
        <v>0</v>
      </c>
      <c r="CW476" s="135">
        <v>0</v>
      </c>
      <c r="CX476" s="135"/>
    </row>
    <row r="477" spans="1:102" x14ac:dyDescent="0.35">
      <c r="A477" s="135">
        <v>476</v>
      </c>
      <c r="B477" s="135">
        <v>0</v>
      </c>
      <c r="C477" s="135">
        <v>0</v>
      </c>
      <c r="D477" s="135">
        <v>0</v>
      </c>
      <c r="E477" s="135">
        <v>0</v>
      </c>
      <c r="F477" s="135">
        <v>0</v>
      </c>
      <c r="G477" s="135">
        <v>0</v>
      </c>
      <c r="H477" s="135">
        <v>0</v>
      </c>
      <c r="I477" s="135">
        <v>0</v>
      </c>
      <c r="J477" s="135">
        <v>0</v>
      </c>
      <c r="K477" s="135">
        <v>0</v>
      </c>
      <c r="L477" s="135">
        <v>1</v>
      </c>
      <c r="M477" s="135">
        <v>1</v>
      </c>
      <c r="N477" s="135">
        <v>0</v>
      </c>
      <c r="O477" s="135">
        <v>0</v>
      </c>
      <c r="P477" s="135">
        <v>1</v>
      </c>
      <c r="Q477" s="135">
        <v>0</v>
      </c>
      <c r="R477" s="135">
        <v>0</v>
      </c>
      <c r="S477" s="135">
        <v>0</v>
      </c>
      <c r="T477" s="135">
        <v>0</v>
      </c>
      <c r="U477" s="135">
        <v>1</v>
      </c>
      <c r="V477" s="135">
        <v>0</v>
      </c>
      <c r="W477" s="135">
        <v>0</v>
      </c>
      <c r="X477" s="135">
        <v>0</v>
      </c>
      <c r="Y477" s="135">
        <v>0</v>
      </c>
      <c r="Z477" s="135">
        <v>0</v>
      </c>
      <c r="AA477" s="135">
        <v>0</v>
      </c>
      <c r="AB477" s="135">
        <v>0</v>
      </c>
      <c r="AC477" s="135">
        <v>0</v>
      </c>
      <c r="AD477" s="135">
        <v>0</v>
      </c>
      <c r="AE477" s="135">
        <v>0</v>
      </c>
      <c r="AF477" s="135">
        <v>0</v>
      </c>
      <c r="AG477" s="135">
        <v>0</v>
      </c>
      <c r="AH477" s="135">
        <v>1</v>
      </c>
      <c r="AI477" s="135">
        <v>0</v>
      </c>
      <c r="AJ477" s="135">
        <v>1</v>
      </c>
      <c r="AK477" s="135">
        <v>0</v>
      </c>
      <c r="AL477" s="135">
        <v>0</v>
      </c>
      <c r="AM477" s="135">
        <v>0</v>
      </c>
      <c r="AN477" s="135">
        <v>0</v>
      </c>
      <c r="AO477" s="135">
        <v>0</v>
      </c>
      <c r="AP477" s="135">
        <v>0</v>
      </c>
      <c r="AQ477" s="135">
        <v>1</v>
      </c>
      <c r="AR477" s="135">
        <v>0</v>
      </c>
      <c r="AS477" s="135">
        <v>0</v>
      </c>
      <c r="AT477" s="135">
        <v>0</v>
      </c>
      <c r="AU477" s="135">
        <v>0</v>
      </c>
      <c r="AV477" s="135">
        <v>0</v>
      </c>
      <c r="AW477" s="135">
        <v>0</v>
      </c>
      <c r="AX477" s="135">
        <v>0</v>
      </c>
      <c r="AY477" s="135">
        <v>1</v>
      </c>
      <c r="AZ477" s="135">
        <v>0</v>
      </c>
      <c r="BA477" s="135">
        <v>0</v>
      </c>
      <c r="BB477" s="135">
        <v>0</v>
      </c>
      <c r="BC477" s="135">
        <v>1</v>
      </c>
      <c r="BD477" s="135">
        <v>1</v>
      </c>
      <c r="BE477" s="135">
        <v>1</v>
      </c>
      <c r="BF477" s="135">
        <v>1</v>
      </c>
      <c r="BG477" s="135">
        <v>1</v>
      </c>
      <c r="BH477" s="135">
        <v>0</v>
      </c>
      <c r="BI477" s="135">
        <v>1</v>
      </c>
      <c r="BJ477" s="135">
        <v>0</v>
      </c>
      <c r="BK477" s="135">
        <v>0</v>
      </c>
      <c r="BL477" s="135">
        <v>0</v>
      </c>
      <c r="BM477" s="135">
        <v>0</v>
      </c>
      <c r="BN477" s="135">
        <v>0</v>
      </c>
      <c r="BO477" s="135">
        <v>0</v>
      </c>
      <c r="BP477" s="135">
        <v>0</v>
      </c>
      <c r="BQ477" s="135">
        <v>0</v>
      </c>
      <c r="BR477" s="135">
        <v>0</v>
      </c>
      <c r="BS477" s="135">
        <v>0</v>
      </c>
      <c r="BT477" s="135">
        <v>0</v>
      </c>
      <c r="BU477" s="135">
        <v>1</v>
      </c>
      <c r="BV477" s="135">
        <v>1</v>
      </c>
      <c r="BW477" s="135">
        <v>0</v>
      </c>
      <c r="BX477" s="135">
        <v>1</v>
      </c>
      <c r="BY477" s="135">
        <v>0</v>
      </c>
      <c r="BZ477" s="135">
        <v>0</v>
      </c>
      <c r="CA477" s="135">
        <v>0</v>
      </c>
      <c r="CB477" s="135">
        <v>0</v>
      </c>
      <c r="CC477" s="135">
        <v>0</v>
      </c>
      <c r="CD477" s="135">
        <v>0</v>
      </c>
      <c r="CE477" s="135">
        <v>0</v>
      </c>
      <c r="CF477" s="135">
        <v>0</v>
      </c>
      <c r="CG477" s="135">
        <v>1</v>
      </c>
      <c r="CH477" s="135">
        <v>0</v>
      </c>
      <c r="CI477" s="135">
        <v>0</v>
      </c>
      <c r="CJ477" s="135">
        <v>0</v>
      </c>
      <c r="CK477" s="135">
        <v>0</v>
      </c>
      <c r="CL477" s="135">
        <v>0</v>
      </c>
      <c r="CM477" s="135">
        <v>0</v>
      </c>
      <c r="CN477" s="135">
        <v>0</v>
      </c>
      <c r="CO477" s="135">
        <v>0</v>
      </c>
      <c r="CP477" s="135">
        <v>0</v>
      </c>
      <c r="CQ477" s="135">
        <v>0</v>
      </c>
      <c r="CR477" s="135">
        <v>1</v>
      </c>
      <c r="CS477" s="135">
        <v>0</v>
      </c>
      <c r="CT477" s="135">
        <v>1</v>
      </c>
      <c r="CU477" s="135">
        <v>0</v>
      </c>
      <c r="CV477" s="135">
        <v>0</v>
      </c>
      <c r="CW477" s="135">
        <v>0</v>
      </c>
      <c r="CX477" s="135"/>
    </row>
    <row r="478" spans="1:102" x14ac:dyDescent="0.35">
      <c r="A478" s="135">
        <v>477</v>
      </c>
      <c r="B478" s="135">
        <v>1</v>
      </c>
      <c r="C478" s="135">
        <v>0</v>
      </c>
      <c r="D478" s="135">
        <v>0</v>
      </c>
      <c r="E478" s="135">
        <v>0</v>
      </c>
      <c r="F478" s="135">
        <v>0</v>
      </c>
      <c r="G478" s="135">
        <v>0</v>
      </c>
      <c r="H478" s="135">
        <v>0</v>
      </c>
      <c r="I478" s="135">
        <v>0</v>
      </c>
      <c r="J478" s="135">
        <v>0</v>
      </c>
      <c r="K478" s="135">
        <v>1</v>
      </c>
      <c r="L478" s="135">
        <v>0</v>
      </c>
      <c r="M478" s="135">
        <v>0</v>
      </c>
      <c r="N478" s="135">
        <v>0</v>
      </c>
      <c r="O478" s="135">
        <v>0</v>
      </c>
      <c r="P478" s="135">
        <v>0</v>
      </c>
      <c r="Q478" s="135">
        <v>0</v>
      </c>
      <c r="R478" s="135">
        <v>1</v>
      </c>
      <c r="S478" s="135">
        <v>0</v>
      </c>
      <c r="T478" s="135">
        <v>0</v>
      </c>
      <c r="U478" s="135">
        <v>0</v>
      </c>
      <c r="V478" s="135">
        <v>0</v>
      </c>
      <c r="W478" s="135">
        <v>0</v>
      </c>
      <c r="X478" s="135">
        <v>0</v>
      </c>
      <c r="Y478" s="135">
        <v>0</v>
      </c>
      <c r="Z478" s="135">
        <v>0</v>
      </c>
      <c r="AA478" s="135">
        <v>0</v>
      </c>
      <c r="AB478" s="135">
        <v>0</v>
      </c>
      <c r="AC478" s="135">
        <v>0</v>
      </c>
      <c r="AD478" s="135">
        <v>0</v>
      </c>
      <c r="AE478" s="135">
        <v>0</v>
      </c>
      <c r="AF478" s="135">
        <v>0</v>
      </c>
      <c r="AG478" s="135">
        <v>0</v>
      </c>
      <c r="AH478" s="135">
        <v>0</v>
      </c>
      <c r="AI478" s="135">
        <v>0</v>
      </c>
      <c r="AJ478" s="135">
        <v>0</v>
      </c>
      <c r="AK478" s="135">
        <v>1</v>
      </c>
      <c r="AL478" s="135">
        <v>1</v>
      </c>
      <c r="AM478" s="135">
        <v>0</v>
      </c>
      <c r="AN478" s="135">
        <v>0</v>
      </c>
      <c r="AO478" s="135">
        <v>0</v>
      </c>
      <c r="AP478" s="135">
        <v>0</v>
      </c>
      <c r="AQ478" s="135">
        <v>0</v>
      </c>
      <c r="AR478" s="135">
        <v>0</v>
      </c>
      <c r="AS478" s="135">
        <v>0</v>
      </c>
      <c r="AT478" s="135">
        <v>0</v>
      </c>
      <c r="AU478" s="135">
        <v>0</v>
      </c>
      <c r="AV478" s="135">
        <v>0</v>
      </c>
      <c r="AW478" s="135">
        <v>0</v>
      </c>
      <c r="AX478" s="135">
        <v>0</v>
      </c>
      <c r="AY478" s="135">
        <v>0</v>
      </c>
      <c r="AZ478" s="135">
        <v>1</v>
      </c>
      <c r="BA478" s="135">
        <v>0</v>
      </c>
      <c r="BB478" s="135">
        <v>0</v>
      </c>
      <c r="BC478" s="135">
        <v>0</v>
      </c>
      <c r="BD478" s="135">
        <v>1</v>
      </c>
      <c r="BE478" s="135">
        <v>0</v>
      </c>
      <c r="BF478" s="135">
        <v>0</v>
      </c>
      <c r="BG478" s="135">
        <v>0</v>
      </c>
      <c r="BH478" s="135">
        <v>0</v>
      </c>
      <c r="BI478" s="135">
        <v>0</v>
      </c>
      <c r="BJ478" s="135">
        <v>0</v>
      </c>
      <c r="BK478" s="135">
        <v>0</v>
      </c>
      <c r="BL478" s="135">
        <v>1</v>
      </c>
      <c r="BM478" s="135">
        <v>0</v>
      </c>
      <c r="BN478" s="135">
        <v>0</v>
      </c>
      <c r="BO478" s="135">
        <v>0</v>
      </c>
      <c r="BP478" s="135">
        <v>0</v>
      </c>
      <c r="BQ478" s="135">
        <v>1</v>
      </c>
      <c r="BR478" s="135">
        <v>0</v>
      </c>
      <c r="BS478" s="135">
        <v>0</v>
      </c>
      <c r="BT478" s="135">
        <v>0</v>
      </c>
      <c r="BU478" s="135">
        <v>0</v>
      </c>
      <c r="BV478" s="135">
        <v>0</v>
      </c>
      <c r="BW478" s="135">
        <v>0</v>
      </c>
      <c r="BX478" s="135">
        <v>0</v>
      </c>
      <c r="BY478" s="135">
        <v>0</v>
      </c>
      <c r="BZ478" s="135">
        <v>0</v>
      </c>
      <c r="CA478" s="135">
        <v>0</v>
      </c>
      <c r="CB478" s="135">
        <v>0</v>
      </c>
      <c r="CC478" s="135">
        <v>0</v>
      </c>
      <c r="CD478" s="135">
        <v>0</v>
      </c>
      <c r="CE478" s="135">
        <v>0</v>
      </c>
      <c r="CF478" s="135">
        <v>0</v>
      </c>
      <c r="CG478" s="135">
        <v>0</v>
      </c>
      <c r="CH478" s="135">
        <v>0</v>
      </c>
      <c r="CI478" s="135">
        <v>0</v>
      </c>
      <c r="CJ478" s="135">
        <v>0</v>
      </c>
      <c r="CK478" s="135">
        <v>1</v>
      </c>
      <c r="CL478" s="135">
        <v>0</v>
      </c>
      <c r="CM478" s="135">
        <v>0</v>
      </c>
      <c r="CN478" s="135">
        <v>0</v>
      </c>
      <c r="CO478" s="135">
        <v>0</v>
      </c>
      <c r="CP478" s="135">
        <v>0</v>
      </c>
      <c r="CQ478" s="135">
        <v>0</v>
      </c>
      <c r="CR478" s="135">
        <v>0</v>
      </c>
      <c r="CS478" s="135">
        <v>0</v>
      </c>
      <c r="CT478" s="135">
        <v>0</v>
      </c>
      <c r="CU478" s="135">
        <v>0</v>
      </c>
      <c r="CV478" s="135">
        <v>1</v>
      </c>
      <c r="CW478" s="135">
        <v>0</v>
      </c>
      <c r="CX478" s="135"/>
    </row>
    <row r="479" spans="1:102" x14ac:dyDescent="0.35">
      <c r="A479" s="135">
        <v>478</v>
      </c>
      <c r="B479" s="135">
        <v>0</v>
      </c>
      <c r="C479" s="135">
        <v>0</v>
      </c>
      <c r="D479" s="135">
        <v>0</v>
      </c>
      <c r="E479" s="135">
        <v>1</v>
      </c>
      <c r="F479" s="135">
        <v>1</v>
      </c>
      <c r="G479" s="135">
        <v>0</v>
      </c>
      <c r="H479" s="135">
        <v>1</v>
      </c>
      <c r="I479" s="135">
        <v>0</v>
      </c>
      <c r="J479" s="135">
        <v>0</v>
      </c>
      <c r="K479" s="135">
        <v>1</v>
      </c>
      <c r="L479" s="135">
        <v>0</v>
      </c>
      <c r="M479" s="135">
        <v>0</v>
      </c>
      <c r="N479" s="135">
        <v>0</v>
      </c>
      <c r="O479" s="135">
        <v>0</v>
      </c>
      <c r="P479" s="135">
        <v>1</v>
      </c>
      <c r="Q479" s="135">
        <v>0</v>
      </c>
      <c r="R479" s="135">
        <v>0</v>
      </c>
      <c r="S479" s="135">
        <v>0</v>
      </c>
      <c r="T479" s="135">
        <v>0</v>
      </c>
      <c r="U479" s="135">
        <v>0</v>
      </c>
      <c r="V479" s="135">
        <v>0</v>
      </c>
      <c r="W479" s="135">
        <v>1</v>
      </c>
      <c r="X479" s="135">
        <v>0</v>
      </c>
      <c r="Y479" s="135">
        <v>0</v>
      </c>
      <c r="Z479" s="135">
        <v>0</v>
      </c>
      <c r="AA479" s="135">
        <v>1</v>
      </c>
      <c r="AB479" s="135">
        <v>0</v>
      </c>
      <c r="AC479" s="135">
        <v>0</v>
      </c>
      <c r="AD479" s="135">
        <v>0</v>
      </c>
      <c r="AE479" s="135">
        <v>0</v>
      </c>
      <c r="AF479" s="135">
        <v>0</v>
      </c>
      <c r="AG479" s="135">
        <v>0</v>
      </c>
      <c r="AH479" s="135">
        <v>0</v>
      </c>
      <c r="AI479" s="135">
        <v>0</v>
      </c>
      <c r="AJ479" s="135">
        <v>0</v>
      </c>
      <c r="AK479" s="135">
        <v>0</v>
      </c>
      <c r="AL479" s="135">
        <v>0</v>
      </c>
      <c r="AM479" s="135">
        <v>0</v>
      </c>
      <c r="AN479" s="135">
        <v>0</v>
      </c>
      <c r="AO479" s="135">
        <v>0</v>
      </c>
      <c r="AP479" s="135">
        <v>0</v>
      </c>
      <c r="AQ479" s="135">
        <v>0</v>
      </c>
      <c r="AR479" s="135">
        <v>0</v>
      </c>
      <c r="AS479" s="135">
        <v>0</v>
      </c>
      <c r="AT479" s="135">
        <v>0</v>
      </c>
      <c r="AU479" s="135">
        <v>0</v>
      </c>
      <c r="AV479" s="135">
        <v>0</v>
      </c>
      <c r="AW479" s="135">
        <v>0</v>
      </c>
      <c r="AX479" s="135">
        <v>0</v>
      </c>
      <c r="AY479" s="135">
        <v>1</v>
      </c>
      <c r="AZ479" s="135">
        <v>0</v>
      </c>
      <c r="BA479" s="135">
        <v>0</v>
      </c>
      <c r="BB479" s="135">
        <v>0</v>
      </c>
      <c r="BC479" s="135">
        <v>1</v>
      </c>
      <c r="BD479" s="135">
        <v>0</v>
      </c>
      <c r="BE479" s="135">
        <v>0</v>
      </c>
      <c r="BF479" s="135">
        <v>0</v>
      </c>
      <c r="BG479" s="135">
        <v>0</v>
      </c>
      <c r="BH479" s="135">
        <v>0</v>
      </c>
      <c r="BI479" s="135">
        <v>0</v>
      </c>
      <c r="BJ479" s="135">
        <v>0</v>
      </c>
      <c r="BK479" s="135">
        <v>0</v>
      </c>
      <c r="BL479" s="135">
        <v>0</v>
      </c>
      <c r="BM479" s="135">
        <v>0</v>
      </c>
      <c r="BN479" s="135">
        <v>0</v>
      </c>
      <c r="BO479" s="135">
        <v>0</v>
      </c>
      <c r="BP479" s="135">
        <v>0</v>
      </c>
      <c r="BQ479" s="135">
        <v>0</v>
      </c>
      <c r="BR479" s="135">
        <v>1</v>
      </c>
      <c r="BS479" s="135">
        <v>0</v>
      </c>
      <c r="BT479" s="135">
        <v>0</v>
      </c>
      <c r="BU479" s="135">
        <v>0</v>
      </c>
      <c r="BV479" s="135">
        <v>1</v>
      </c>
      <c r="BW479" s="135">
        <v>0</v>
      </c>
      <c r="BX479" s="135">
        <v>0</v>
      </c>
      <c r="BY479" s="135">
        <v>0</v>
      </c>
      <c r="BZ479" s="135">
        <v>0</v>
      </c>
      <c r="CA479" s="135">
        <v>0</v>
      </c>
      <c r="CB479" s="135">
        <v>0</v>
      </c>
      <c r="CC479" s="135">
        <v>0</v>
      </c>
      <c r="CD479" s="135">
        <v>0</v>
      </c>
      <c r="CE479" s="135">
        <v>0</v>
      </c>
      <c r="CF479" s="135">
        <v>0</v>
      </c>
      <c r="CG479" s="135">
        <v>0</v>
      </c>
      <c r="CH479" s="135">
        <v>0</v>
      </c>
      <c r="CI479" s="135">
        <v>0</v>
      </c>
      <c r="CJ479" s="135">
        <v>0</v>
      </c>
      <c r="CK479" s="135">
        <v>1</v>
      </c>
      <c r="CL479" s="135">
        <v>0</v>
      </c>
      <c r="CM479" s="135">
        <v>0</v>
      </c>
      <c r="CN479" s="135">
        <v>0</v>
      </c>
      <c r="CO479" s="135">
        <v>0</v>
      </c>
      <c r="CP479" s="135">
        <v>0</v>
      </c>
      <c r="CQ479" s="135">
        <v>1</v>
      </c>
      <c r="CR479" s="135">
        <v>0</v>
      </c>
      <c r="CS479" s="135">
        <v>0</v>
      </c>
      <c r="CT479" s="135">
        <v>0</v>
      </c>
      <c r="CU479" s="135">
        <v>0</v>
      </c>
      <c r="CV479" s="135">
        <v>0</v>
      </c>
      <c r="CW479" s="135">
        <v>0</v>
      </c>
      <c r="CX479" s="135"/>
    </row>
    <row r="480" spans="1:102" x14ac:dyDescent="0.35">
      <c r="A480" s="135">
        <v>479</v>
      </c>
      <c r="B480" s="135">
        <v>1</v>
      </c>
      <c r="C480" s="135">
        <v>0</v>
      </c>
      <c r="D480" s="135">
        <v>0</v>
      </c>
      <c r="E480" s="135">
        <v>0</v>
      </c>
      <c r="F480" s="135">
        <v>1</v>
      </c>
      <c r="G480" s="135">
        <v>0</v>
      </c>
      <c r="H480" s="135">
        <v>1</v>
      </c>
      <c r="I480" s="135">
        <v>0</v>
      </c>
      <c r="J480" s="135">
        <v>0</v>
      </c>
      <c r="K480" s="135">
        <v>0</v>
      </c>
      <c r="L480" s="135">
        <v>0</v>
      </c>
      <c r="M480" s="135">
        <v>0</v>
      </c>
      <c r="N480" s="135">
        <v>0</v>
      </c>
      <c r="O480" s="135">
        <v>0</v>
      </c>
      <c r="P480" s="135">
        <v>0</v>
      </c>
      <c r="Q480" s="135">
        <v>0</v>
      </c>
      <c r="R480" s="135">
        <v>0</v>
      </c>
      <c r="S480" s="135">
        <v>0</v>
      </c>
      <c r="T480" s="135">
        <v>0</v>
      </c>
      <c r="U480" s="135">
        <v>0</v>
      </c>
      <c r="V480" s="135">
        <v>0</v>
      </c>
      <c r="W480" s="135">
        <v>0</v>
      </c>
      <c r="X480" s="135">
        <v>0</v>
      </c>
      <c r="Y480" s="135">
        <v>0</v>
      </c>
      <c r="Z480" s="135">
        <v>0</v>
      </c>
      <c r="AA480" s="135">
        <v>0</v>
      </c>
      <c r="AB480" s="135">
        <v>0</v>
      </c>
      <c r="AC480" s="135">
        <v>1</v>
      </c>
      <c r="AD480" s="135">
        <v>0</v>
      </c>
      <c r="AE480" s="135">
        <v>1</v>
      </c>
      <c r="AF480" s="135">
        <v>1</v>
      </c>
      <c r="AG480" s="135">
        <v>1</v>
      </c>
      <c r="AH480" s="135">
        <v>0</v>
      </c>
      <c r="AI480" s="135">
        <v>0</v>
      </c>
      <c r="AJ480" s="135">
        <v>0</v>
      </c>
      <c r="AK480" s="135">
        <v>1</v>
      </c>
      <c r="AL480" s="135">
        <v>0</v>
      </c>
      <c r="AM480" s="135">
        <v>0</v>
      </c>
      <c r="AN480" s="135">
        <v>0</v>
      </c>
      <c r="AO480" s="135">
        <v>0</v>
      </c>
      <c r="AP480" s="135">
        <v>0</v>
      </c>
      <c r="AQ480" s="135">
        <v>0</v>
      </c>
      <c r="AR480" s="135">
        <v>0</v>
      </c>
      <c r="AS480" s="135">
        <v>1</v>
      </c>
      <c r="AT480" s="135">
        <v>1</v>
      </c>
      <c r="AU480" s="135">
        <v>0</v>
      </c>
      <c r="AV480" s="135">
        <v>0</v>
      </c>
      <c r="AW480" s="135">
        <v>1</v>
      </c>
      <c r="AX480" s="135">
        <v>0</v>
      </c>
      <c r="AY480" s="135">
        <v>0</v>
      </c>
      <c r="AZ480" s="135">
        <v>0</v>
      </c>
      <c r="BA480" s="135">
        <v>1</v>
      </c>
      <c r="BB480" s="135">
        <v>0</v>
      </c>
      <c r="BC480" s="135">
        <v>0</v>
      </c>
      <c r="BD480" s="135">
        <v>0</v>
      </c>
      <c r="BE480" s="135">
        <v>0</v>
      </c>
      <c r="BF480" s="135">
        <v>0</v>
      </c>
      <c r="BG480" s="135">
        <v>0</v>
      </c>
      <c r="BH480" s="135">
        <v>0</v>
      </c>
      <c r="BI480" s="135">
        <v>0</v>
      </c>
      <c r="BJ480" s="135">
        <v>1</v>
      </c>
      <c r="BK480" s="135">
        <v>0</v>
      </c>
      <c r="BL480" s="135">
        <v>0</v>
      </c>
      <c r="BM480" s="135">
        <v>0</v>
      </c>
      <c r="BN480" s="135">
        <v>0</v>
      </c>
      <c r="BO480" s="135">
        <v>0</v>
      </c>
      <c r="BP480" s="135">
        <v>0</v>
      </c>
      <c r="BQ480" s="135">
        <v>0</v>
      </c>
      <c r="BR480" s="135">
        <v>0</v>
      </c>
      <c r="BS480" s="135">
        <v>0</v>
      </c>
      <c r="BT480" s="135">
        <v>0</v>
      </c>
      <c r="BU480" s="135">
        <v>0</v>
      </c>
      <c r="BV480" s="135">
        <v>0</v>
      </c>
      <c r="BW480" s="135">
        <v>0</v>
      </c>
      <c r="BX480" s="135">
        <v>0</v>
      </c>
      <c r="BY480" s="135">
        <v>0</v>
      </c>
      <c r="BZ480" s="135">
        <v>0</v>
      </c>
      <c r="CA480" s="135">
        <v>0</v>
      </c>
      <c r="CB480" s="135">
        <v>0</v>
      </c>
      <c r="CC480" s="135">
        <v>0</v>
      </c>
      <c r="CD480" s="135">
        <v>0</v>
      </c>
      <c r="CE480" s="135">
        <v>0</v>
      </c>
      <c r="CF480" s="135">
        <v>0</v>
      </c>
      <c r="CG480" s="135">
        <v>0</v>
      </c>
      <c r="CH480" s="135">
        <v>0</v>
      </c>
      <c r="CI480" s="135">
        <v>0</v>
      </c>
      <c r="CJ480" s="135">
        <v>0</v>
      </c>
      <c r="CK480" s="135">
        <v>0</v>
      </c>
      <c r="CL480" s="135">
        <v>0</v>
      </c>
      <c r="CM480" s="135">
        <v>0</v>
      </c>
      <c r="CN480" s="135">
        <v>0</v>
      </c>
      <c r="CO480" s="135">
        <v>0</v>
      </c>
      <c r="CP480" s="135">
        <v>0</v>
      </c>
      <c r="CQ480" s="135">
        <v>0</v>
      </c>
      <c r="CR480" s="135">
        <v>0</v>
      </c>
      <c r="CS480" s="135">
        <v>0</v>
      </c>
      <c r="CT480" s="135">
        <v>0</v>
      </c>
      <c r="CU480" s="135">
        <v>0</v>
      </c>
      <c r="CV480" s="135">
        <v>0</v>
      </c>
      <c r="CW480" s="135">
        <v>0</v>
      </c>
      <c r="CX480" s="135"/>
    </row>
    <row r="481" spans="1:102" x14ac:dyDescent="0.35">
      <c r="A481" s="135">
        <v>480</v>
      </c>
      <c r="B481" s="135">
        <v>0</v>
      </c>
      <c r="C481" s="135">
        <v>1</v>
      </c>
      <c r="D481" s="135">
        <v>1</v>
      </c>
      <c r="E481" s="135">
        <v>1</v>
      </c>
      <c r="F481" s="135">
        <v>0</v>
      </c>
      <c r="G481" s="135">
        <v>0</v>
      </c>
      <c r="H481" s="135">
        <v>0</v>
      </c>
      <c r="I481" s="135">
        <v>2</v>
      </c>
      <c r="J481" s="135">
        <v>0</v>
      </c>
      <c r="K481" s="135">
        <v>0</v>
      </c>
      <c r="L481" s="135">
        <v>1</v>
      </c>
      <c r="M481" s="135">
        <v>0</v>
      </c>
      <c r="N481" s="135">
        <v>0</v>
      </c>
      <c r="O481" s="135">
        <v>0</v>
      </c>
      <c r="P481" s="135">
        <v>0</v>
      </c>
      <c r="Q481" s="135">
        <v>0</v>
      </c>
      <c r="R481" s="135">
        <v>0</v>
      </c>
      <c r="S481" s="135">
        <v>0</v>
      </c>
      <c r="T481" s="135">
        <v>0</v>
      </c>
      <c r="U481" s="135">
        <v>0</v>
      </c>
      <c r="V481" s="135">
        <v>0</v>
      </c>
      <c r="W481" s="135">
        <v>0</v>
      </c>
      <c r="X481" s="135">
        <v>0</v>
      </c>
      <c r="Y481" s="135">
        <v>0</v>
      </c>
      <c r="Z481" s="135">
        <v>0</v>
      </c>
      <c r="AA481" s="135">
        <v>0</v>
      </c>
      <c r="AB481" s="135">
        <v>0</v>
      </c>
      <c r="AC481" s="135">
        <v>0</v>
      </c>
      <c r="AD481" s="135">
        <v>0</v>
      </c>
      <c r="AE481" s="135">
        <v>0</v>
      </c>
      <c r="AF481" s="135">
        <v>0</v>
      </c>
      <c r="AG481" s="135">
        <v>0</v>
      </c>
      <c r="AH481" s="135">
        <v>0</v>
      </c>
      <c r="AI481" s="135">
        <v>0</v>
      </c>
      <c r="AJ481" s="135">
        <v>0</v>
      </c>
      <c r="AK481" s="135">
        <v>0</v>
      </c>
      <c r="AL481" s="135">
        <v>0</v>
      </c>
      <c r="AM481" s="135">
        <v>0</v>
      </c>
      <c r="AN481" s="135">
        <v>0</v>
      </c>
      <c r="AO481" s="135">
        <v>0</v>
      </c>
      <c r="AP481" s="135">
        <v>0</v>
      </c>
      <c r="AQ481" s="135">
        <v>0</v>
      </c>
      <c r="AR481" s="135">
        <v>0</v>
      </c>
      <c r="AS481" s="135">
        <v>0</v>
      </c>
      <c r="AT481" s="135">
        <v>0</v>
      </c>
      <c r="AU481" s="135">
        <v>0</v>
      </c>
      <c r="AV481" s="135">
        <v>0</v>
      </c>
      <c r="AW481" s="135">
        <v>0</v>
      </c>
      <c r="AX481" s="135">
        <v>0</v>
      </c>
      <c r="AY481" s="135">
        <v>0</v>
      </c>
      <c r="AZ481" s="135">
        <v>0</v>
      </c>
      <c r="BA481" s="135">
        <v>1</v>
      </c>
      <c r="BB481" s="135">
        <v>1</v>
      </c>
      <c r="BC481" s="135">
        <v>1</v>
      </c>
      <c r="BD481" s="135">
        <v>0</v>
      </c>
      <c r="BE481" s="135">
        <v>0</v>
      </c>
      <c r="BF481" s="135">
        <v>0</v>
      </c>
      <c r="BG481" s="135">
        <v>1</v>
      </c>
      <c r="BH481" s="135">
        <v>0</v>
      </c>
      <c r="BI481" s="135">
        <v>0</v>
      </c>
      <c r="BJ481" s="135">
        <v>0</v>
      </c>
      <c r="BK481" s="135">
        <v>0</v>
      </c>
      <c r="BL481" s="135">
        <v>0</v>
      </c>
      <c r="BM481" s="135">
        <v>0</v>
      </c>
      <c r="BN481" s="135">
        <v>0</v>
      </c>
      <c r="BO481" s="135">
        <v>0</v>
      </c>
      <c r="BP481" s="135">
        <v>0</v>
      </c>
      <c r="BQ481" s="135">
        <v>1</v>
      </c>
      <c r="BR481" s="135">
        <v>0</v>
      </c>
      <c r="BS481" s="135">
        <v>0</v>
      </c>
      <c r="BT481" s="135">
        <v>0</v>
      </c>
      <c r="BU481" s="135">
        <v>0</v>
      </c>
      <c r="BV481" s="135">
        <v>0</v>
      </c>
      <c r="BW481" s="135">
        <v>0</v>
      </c>
      <c r="BX481" s="135">
        <v>0</v>
      </c>
      <c r="BY481" s="135">
        <v>0</v>
      </c>
      <c r="BZ481" s="135">
        <v>1</v>
      </c>
      <c r="CA481" s="135">
        <v>0</v>
      </c>
      <c r="CB481" s="135">
        <v>0</v>
      </c>
      <c r="CC481" s="135">
        <v>0</v>
      </c>
      <c r="CD481" s="135">
        <v>1</v>
      </c>
      <c r="CE481" s="135">
        <v>0</v>
      </c>
      <c r="CF481" s="135">
        <v>1</v>
      </c>
      <c r="CG481" s="135">
        <v>0</v>
      </c>
      <c r="CH481" s="135">
        <v>1</v>
      </c>
      <c r="CI481" s="135">
        <v>0</v>
      </c>
      <c r="CJ481" s="135">
        <v>0</v>
      </c>
      <c r="CK481" s="135">
        <v>1</v>
      </c>
      <c r="CL481" s="135">
        <v>1</v>
      </c>
      <c r="CM481" s="135">
        <v>0</v>
      </c>
      <c r="CN481" s="135">
        <v>0</v>
      </c>
      <c r="CO481" s="135">
        <v>0</v>
      </c>
      <c r="CP481" s="135">
        <v>0</v>
      </c>
      <c r="CQ481" s="135">
        <v>1</v>
      </c>
      <c r="CR481" s="135">
        <v>0</v>
      </c>
      <c r="CS481" s="135">
        <v>0</v>
      </c>
      <c r="CT481" s="135">
        <v>0</v>
      </c>
      <c r="CU481" s="135">
        <v>0</v>
      </c>
      <c r="CV481" s="135">
        <v>0</v>
      </c>
      <c r="CW481" s="135">
        <v>0</v>
      </c>
      <c r="CX481" s="135"/>
    </row>
    <row r="482" spans="1:102" x14ac:dyDescent="0.35">
      <c r="A482" s="135">
        <v>481</v>
      </c>
      <c r="B482" s="135">
        <v>0</v>
      </c>
      <c r="C482" s="135">
        <v>0</v>
      </c>
      <c r="D482" s="135">
        <v>0</v>
      </c>
      <c r="E482" s="135">
        <v>1</v>
      </c>
      <c r="F482" s="135">
        <v>0</v>
      </c>
      <c r="G482" s="135">
        <v>0</v>
      </c>
      <c r="H482" s="135">
        <v>0</v>
      </c>
      <c r="I482" s="135">
        <v>0</v>
      </c>
      <c r="J482" s="135">
        <v>0</v>
      </c>
      <c r="K482" s="135">
        <v>0</v>
      </c>
      <c r="L482" s="135">
        <v>0</v>
      </c>
      <c r="M482" s="135">
        <v>0</v>
      </c>
      <c r="N482" s="135">
        <v>1</v>
      </c>
      <c r="O482" s="135">
        <v>0</v>
      </c>
      <c r="P482" s="135">
        <v>0</v>
      </c>
      <c r="Q482" s="135">
        <v>0</v>
      </c>
      <c r="R482" s="135">
        <v>0</v>
      </c>
      <c r="S482" s="135">
        <v>0</v>
      </c>
      <c r="T482" s="135">
        <v>0</v>
      </c>
      <c r="U482" s="135">
        <v>0</v>
      </c>
      <c r="V482" s="135">
        <v>0</v>
      </c>
      <c r="W482" s="135">
        <v>0</v>
      </c>
      <c r="X482" s="135">
        <v>0</v>
      </c>
      <c r="Y482" s="135">
        <v>0</v>
      </c>
      <c r="Z482" s="135">
        <v>0</v>
      </c>
      <c r="AA482" s="135">
        <v>1</v>
      </c>
      <c r="AB482" s="135">
        <v>1</v>
      </c>
      <c r="AC482" s="135">
        <v>1</v>
      </c>
      <c r="AD482" s="135">
        <v>0</v>
      </c>
      <c r="AE482" s="135">
        <v>0</v>
      </c>
      <c r="AF482" s="135">
        <v>1</v>
      </c>
      <c r="AG482" s="135">
        <v>0</v>
      </c>
      <c r="AH482" s="135">
        <v>0</v>
      </c>
      <c r="AI482" s="135">
        <v>1</v>
      </c>
      <c r="AJ482" s="135">
        <v>0</v>
      </c>
      <c r="AK482" s="135">
        <v>1</v>
      </c>
      <c r="AL482" s="135">
        <v>0</v>
      </c>
      <c r="AM482" s="135">
        <v>0</v>
      </c>
      <c r="AN482" s="135">
        <v>0</v>
      </c>
      <c r="AO482" s="135">
        <v>0</v>
      </c>
      <c r="AP482" s="135">
        <v>0</v>
      </c>
      <c r="AQ482" s="135">
        <v>0</v>
      </c>
      <c r="AR482" s="135">
        <v>0</v>
      </c>
      <c r="AS482" s="135">
        <v>0</v>
      </c>
      <c r="AT482" s="135">
        <v>0</v>
      </c>
      <c r="AU482" s="135">
        <v>0</v>
      </c>
      <c r="AV482" s="135">
        <v>1</v>
      </c>
      <c r="AW482" s="135">
        <v>1</v>
      </c>
      <c r="AX482" s="135">
        <v>0</v>
      </c>
      <c r="AY482" s="135">
        <v>0</v>
      </c>
      <c r="AZ482" s="135">
        <v>0</v>
      </c>
      <c r="BA482" s="135">
        <v>0</v>
      </c>
      <c r="BB482" s="135">
        <v>0</v>
      </c>
      <c r="BC482" s="135">
        <v>0</v>
      </c>
      <c r="BD482" s="135">
        <v>0</v>
      </c>
      <c r="BE482" s="135">
        <v>0</v>
      </c>
      <c r="BF482" s="135">
        <v>0</v>
      </c>
      <c r="BG482" s="135">
        <v>0</v>
      </c>
      <c r="BH482" s="135">
        <v>1</v>
      </c>
      <c r="BI482" s="135">
        <v>0</v>
      </c>
      <c r="BJ482" s="135">
        <v>1</v>
      </c>
      <c r="BK482" s="135">
        <v>0</v>
      </c>
      <c r="BL482" s="135">
        <v>0</v>
      </c>
      <c r="BM482" s="135">
        <v>0</v>
      </c>
      <c r="BN482" s="135">
        <v>1</v>
      </c>
      <c r="BO482" s="135">
        <v>0</v>
      </c>
      <c r="BP482" s="135">
        <v>0</v>
      </c>
      <c r="BQ482" s="135">
        <v>0</v>
      </c>
      <c r="BR482" s="135">
        <v>0</v>
      </c>
      <c r="BS482" s="135">
        <v>0</v>
      </c>
      <c r="BT482" s="135">
        <v>0</v>
      </c>
      <c r="BU482" s="135">
        <v>0</v>
      </c>
      <c r="BV482" s="135">
        <v>0</v>
      </c>
      <c r="BW482" s="135">
        <v>0</v>
      </c>
      <c r="BX482" s="135">
        <v>0</v>
      </c>
      <c r="BY482" s="135">
        <v>0</v>
      </c>
      <c r="BZ482" s="135">
        <v>0</v>
      </c>
      <c r="CA482" s="135">
        <v>0</v>
      </c>
      <c r="CB482" s="135">
        <v>0</v>
      </c>
      <c r="CC482" s="135">
        <v>0</v>
      </c>
      <c r="CD482" s="135">
        <v>0</v>
      </c>
      <c r="CE482" s="135">
        <v>0</v>
      </c>
      <c r="CF482" s="135">
        <v>0</v>
      </c>
      <c r="CG482" s="135">
        <v>0</v>
      </c>
      <c r="CH482" s="135">
        <v>0</v>
      </c>
      <c r="CI482" s="135">
        <v>0</v>
      </c>
      <c r="CJ482" s="135">
        <v>0</v>
      </c>
      <c r="CK482" s="135">
        <v>0</v>
      </c>
      <c r="CL482" s="135">
        <v>0</v>
      </c>
      <c r="CM482" s="135">
        <v>0</v>
      </c>
      <c r="CN482" s="135">
        <v>0</v>
      </c>
      <c r="CO482" s="135">
        <v>0</v>
      </c>
      <c r="CP482" s="135">
        <v>0</v>
      </c>
      <c r="CQ482" s="135">
        <v>0</v>
      </c>
      <c r="CR482" s="135">
        <v>0</v>
      </c>
      <c r="CS482" s="135">
        <v>0</v>
      </c>
      <c r="CT482" s="135">
        <v>0</v>
      </c>
      <c r="CU482" s="135">
        <v>0</v>
      </c>
      <c r="CV482" s="135">
        <v>0</v>
      </c>
      <c r="CW482" s="135">
        <v>0</v>
      </c>
      <c r="CX482" s="135"/>
    </row>
    <row r="483" spans="1:102" x14ac:dyDescent="0.35">
      <c r="A483" s="135">
        <v>482</v>
      </c>
      <c r="B483" s="135">
        <v>0</v>
      </c>
      <c r="C483" s="135">
        <v>1</v>
      </c>
      <c r="D483" s="135">
        <v>0</v>
      </c>
      <c r="E483" s="135">
        <v>0</v>
      </c>
      <c r="F483" s="135">
        <v>0</v>
      </c>
      <c r="G483" s="135">
        <v>0</v>
      </c>
      <c r="H483" s="135">
        <v>0</v>
      </c>
      <c r="I483" s="135">
        <v>0</v>
      </c>
      <c r="J483" s="135">
        <v>0</v>
      </c>
      <c r="K483" s="135">
        <v>0</v>
      </c>
      <c r="L483" s="135">
        <v>0</v>
      </c>
      <c r="M483" s="135">
        <v>0</v>
      </c>
      <c r="N483" s="135">
        <v>0</v>
      </c>
      <c r="O483" s="135">
        <v>0</v>
      </c>
      <c r="P483" s="135">
        <v>0</v>
      </c>
      <c r="Q483" s="135">
        <v>0</v>
      </c>
      <c r="R483" s="135">
        <v>0</v>
      </c>
      <c r="S483" s="135">
        <v>0</v>
      </c>
      <c r="T483" s="135">
        <v>0</v>
      </c>
      <c r="U483" s="135">
        <v>0</v>
      </c>
      <c r="V483" s="135">
        <v>0</v>
      </c>
      <c r="W483" s="135">
        <v>1</v>
      </c>
      <c r="X483" s="135">
        <v>0</v>
      </c>
      <c r="Y483" s="135">
        <v>0</v>
      </c>
      <c r="Z483" s="135">
        <v>0</v>
      </c>
      <c r="AA483" s="135">
        <v>0</v>
      </c>
      <c r="AB483" s="135">
        <v>0</v>
      </c>
      <c r="AC483" s="135">
        <v>0</v>
      </c>
      <c r="AD483" s="135">
        <v>0</v>
      </c>
      <c r="AE483" s="135">
        <v>0</v>
      </c>
      <c r="AF483" s="135">
        <v>1</v>
      </c>
      <c r="AG483" s="135">
        <v>0</v>
      </c>
      <c r="AH483" s="135">
        <v>0</v>
      </c>
      <c r="AI483" s="135">
        <v>1</v>
      </c>
      <c r="AJ483" s="135">
        <v>1</v>
      </c>
      <c r="AK483" s="135">
        <v>0</v>
      </c>
      <c r="AL483" s="135">
        <v>0</v>
      </c>
      <c r="AM483" s="135">
        <v>1</v>
      </c>
      <c r="AN483" s="135">
        <v>0</v>
      </c>
      <c r="AO483" s="135">
        <v>0</v>
      </c>
      <c r="AP483" s="135">
        <v>1</v>
      </c>
      <c r="AQ483" s="135">
        <v>1</v>
      </c>
      <c r="AR483" s="135">
        <v>0</v>
      </c>
      <c r="AS483" s="135">
        <v>0</v>
      </c>
      <c r="AT483" s="135">
        <v>0</v>
      </c>
      <c r="AU483" s="135">
        <v>0</v>
      </c>
      <c r="AV483" s="135">
        <v>0</v>
      </c>
      <c r="AW483" s="135">
        <v>0</v>
      </c>
      <c r="AX483" s="135">
        <v>0</v>
      </c>
      <c r="AY483" s="135">
        <v>0</v>
      </c>
      <c r="AZ483" s="135">
        <v>0</v>
      </c>
      <c r="BA483" s="135">
        <v>0</v>
      </c>
      <c r="BB483" s="135">
        <v>0</v>
      </c>
      <c r="BC483" s="135">
        <v>0</v>
      </c>
      <c r="BD483" s="135">
        <v>0</v>
      </c>
      <c r="BE483" s="135">
        <v>0</v>
      </c>
      <c r="BF483" s="135">
        <v>0</v>
      </c>
      <c r="BG483" s="135">
        <v>1</v>
      </c>
      <c r="BH483" s="135">
        <v>0</v>
      </c>
      <c r="BI483" s="135">
        <v>0</v>
      </c>
      <c r="BJ483" s="135">
        <v>0</v>
      </c>
      <c r="BK483" s="135">
        <v>0</v>
      </c>
      <c r="BL483" s="135">
        <v>0</v>
      </c>
      <c r="BM483" s="135">
        <v>0</v>
      </c>
      <c r="BN483" s="135">
        <v>0</v>
      </c>
      <c r="BO483" s="135">
        <v>0</v>
      </c>
      <c r="BP483" s="135">
        <v>0</v>
      </c>
      <c r="BQ483" s="135">
        <v>0</v>
      </c>
      <c r="BR483" s="135">
        <v>0</v>
      </c>
      <c r="BS483" s="135">
        <v>0</v>
      </c>
      <c r="BT483" s="135">
        <v>0</v>
      </c>
      <c r="BU483" s="135">
        <v>0</v>
      </c>
      <c r="BV483" s="135">
        <v>0</v>
      </c>
      <c r="BW483" s="135">
        <v>0</v>
      </c>
      <c r="BX483" s="135">
        <v>0</v>
      </c>
      <c r="BY483" s="135">
        <v>0</v>
      </c>
      <c r="BZ483" s="135">
        <v>0</v>
      </c>
      <c r="CA483" s="135">
        <v>0</v>
      </c>
      <c r="CB483" s="135">
        <v>0</v>
      </c>
      <c r="CC483" s="135">
        <v>0</v>
      </c>
      <c r="CD483" s="135">
        <v>0</v>
      </c>
      <c r="CE483" s="135">
        <v>0</v>
      </c>
      <c r="CF483" s="135">
        <v>0</v>
      </c>
      <c r="CG483" s="135">
        <v>0</v>
      </c>
      <c r="CH483" s="135">
        <v>0</v>
      </c>
      <c r="CI483" s="135">
        <v>0</v>
      </c>
      <c r="CJ483" s="135">
        <v>0</v>
      </c>
      <c r="CK483" s="135">
        <v>0</v>
      </c>
      <c r="CL483" s="135">
        <v>0</v>
      </c>
      <c r="CM483" s="135">
        <v>0</v>
      </c>
      <c r="CN483" s="135">
        <v>0</v>
      </c>
      <c r="CO483" s="135">
        <v>0</v>
      </c>
      <c r="CP483" s="135">
        <v>0</v>
      </c>
      <c r="CQ483" s="135">
        <v>0</v>
      </c>
      <c r="CR483" s="135">
        <v>1</v>
      </c>
      <c r="CS483" s="135">
        <v>0</v>
      </c>
      <c r="CT483" s="135">
        <v>0</v>
      </c>
      <c r="CU483" s="135">
        <v>0</v>
      </c>
      <c r="CV483" s="135">
        <v>0</v>
      </c>
      <c r="CW483" s="135">
        <v>0</v>
      </c>
      <c r="CX483" s="135"/>
    </row>
    <row r="484" spans="1:102" x14ac:dyDescent="0.35">
      <c r="A484" s="135">
        <v>483</v>
      </c>
      <c r="B484" s="135">
        <v>0</v>
      </c>
      <c r="C484" s="135">
        <v>0</v>
      </c>
      <c r="D484" s="135">
        <v>0</v>
      </c>
      <c r="E484" s="135">
        <v>0</v>
      </c>
      <c r="F484" s="135">
        <v>0</v>
      </c>
      <c r="G484" s="135">
        <v>0</v>
      </c>
      <c r="H484" s="135">
        <v>0</v>
      </c>
      <c r="I484" s="135">
        <v>0</v>
      </c>
      <c r="J484" s="135">
        <v>0</v>
      </c>
      <c r="K484" s="135">
        <v>0</v>
      </c>
      <c r="L484" s="135">
        <v>1</v>
      </c>
      <c r="M484" s="135">
        <v>0</v>
      </c>
      <c r="N484" s="135">
        <v>0</v>
      </c>
      <c r="O484" s="135">
        <v>0</v>
      </c>
      <c r="P484" s="135">
        <v>0</v>
      </c>
      <c r="Q484" s="135">
        <v>0</v>
      </c>
      <c r="R484" s="135">
        <v>0</v>
      </c>
      <c r="S484" s="135">
        <v>0</v>
      </c>
      <c r="T484" s="135">
        <v>0</v>
      </c>
      <c r="U484" s="135">
        <v>1</v>
      </c>
      <c r="V484" s="135">
        <v>1</v>
      </c>
      <c r="W484" s="135">
        <v>0</v>
      </c>
      <c r="X484" s="135">
        <v>0</v>
      </c>
      <c r="Y484" s="135">
        <v>1</v>
      </c>
      <c r="Z484" s="135">
        <v>0</v>
      </c>
      <c r="AA484" s="135">
        <v>0</v>
      </c>
      <c r="AB484" s="135">
        <v>0</v>
      </c>
      <c r="AC484" s="135">
        <v>0</v>
      </c>
      <c r="AD484" s="135">
        <v>0</v>
      </c>
      <c r="AE484" s="135">
        <v>0</v>
      </c>
      <c r="AF484" s="135">
        <v>0</v>
      </c>
      <c r="AG484" s="135">
        <v>0</v>
      </c>
      <c r="AH484" s="135">
        <v>1</v>
      </c>
      <c r="AI484" s="135">
        <v>0</v>
      </c>
      <c r="AJ484" s="135">
        <v>0</v>
      </c>
      <c r="AK484" s="135">
        <v>0</v>
      </c>
      <c r="AL484" s="135">
        <v>0</v>
      </c>
      <c r="AM484" s="135">
        <v>0</v>
      </c>
      <c r="AN484" s="135">
        <v>0</v>
      </c>
      <c r="AO484" s="135">
        <v>0</v>
      </c>
      <c r="AP484" s="135">
        <v>0</v>
      </c>
      <c r="AQ484" s="135">
        <v>0</v>
      </c>
      <c r="AR484" s="135">
        <v>0</v>
      </c>
      <c r="AS484" s="135">
        <v>0</v>
      </c>
      <c r="AT484" s="135">
        <v>0</v>
      </c>
      <c r="AU484" s="135">
        <v>1</v>
      </c>
      <c r="AV484" s="135">
        <v>0</v>
      </c>
      <c r="AW484" s="135">
        <v>0</v>
      </c>
      <c r="AX484" s="135">
        <v>0</v>
      </c>
      <c r="AY484" s="135">
        <v>0</v>
      </c>
      <c r="AZ484" s="135">
        <v>0</v>
      </c>
      <c r="BA484" s="135">
        <v>0</v>
      </c>
      <c r="BB484" s="135">
        <v>0</v>
      </c>
      <c r="BC484" s="135">
        <v>0</v>
      </c>
      <c r="BD484" s="135">
        <v>0</v>
      </c>
      <c r="BE484" s="135">
        <v>0</v>
      </c>
      <c r="BF484" s="135">
        <v>1</v>
      </c>
      <c r="BG484" s="135">
        <v>1</v>
      </c>
      <c r="BH484" s="135">
        <v>1</v>
      </c>
      <c r="BI484" s="135">
        <v>0</v>
      </c>
      <c r="BJ484" s="135">
        <v>0</v>
      </c>
      <c r="BK484" s="135">
        <v>0</v>
      </c>
      <c r="BL484" s="135">
        <v>0</v>
      </c>
      <c r="BM484" s="135">
        <v>0</v>
      </c>
      <c r="BN484" s="135">
        <v>0</v>
      </c>
      <c r="BO484" s="135">
        <v>0</v>
      </c>
      <c r="BP484" s="135">
        <v>0</v>
      </c>
      <c r="BQ484" s="135">
        <v>0</v>
      </c>
      <c r="BR484" s="135">
        <v>1</v>
      </c>
      <c r="BS484" s="135">
        <v>0</v>
      </c>
      <c r="BT484" s="135">
        <v>0</v>
      </c>
      <c r="BU484" s="135">
        <v>0</v>
      </c>
      <c r="BV484" s="135">
        <v>0</v>
      </c>
      <c r="BW484" s="135">
        <v>0</v>
      </c>
      <c r="BX484" s="135">
        <v>0</v>
      </c>
      <c r="BY484" s="135">
        <v>0</v>
      </c>
      <c r="BZ484" s="135">
        <v>0</v>
      </c>
      <c r="CA484" s="135">
        <v>0</v>
      </c>
      <c r="CB484" s="135">
        <v>0</v>
      </c>
      <c r="CC484" s="135">
        <v>0</v>
      </c>
      <c r="CD484" s="135">
        <v>0</v>
      </c>
      <c r="CE484" s="135">
        <v>0</v>
      </c>
      <c r="CF484" s="135">
        <v>0</v>
      </c>
      <c r="CG484" s="135">
        <v>0</v>
      </c>
      <c r="CH484" s="135">
        <v>1</v>
      </c>
      <c r="CI484" s="135">
        <v>0</v>
      </c>
      <c r="CJ484" s="135">
        <v>0</v>
      </c>
      <c r="CK484" s="135">
        <v>0</v>
      </c>
      <c r="CL484" s="135">
        <v>0</v>
      </c>
      <c r="CM484" s="135">
        <v>0</v>
      </c>
      <c r="CN484" s="135">
        <v>0</v>
      </c>
      <c r="CO484" s="135">
        <v>1</v>
      </c>
      <c r="CP484" s="135">
        <v>0</v>
      </c>
      <c r="CQ484" s="135">
        <v>0</v>
      </c>
      <c r="CR484" s="135">
        <v>0</v>
      </c>
      <c r="CS484" s="135">
        <v>0</v>
      </c>
      <c r="CT484" s="135">
        <v>1</v>
      </c>
      <c r="CU484" s="135">
        <v>1</v>
      </c>
      <c r="CV484" s="135">
        <v>0</v>
      </c>
      <c r="CW484" s="135">
        <v>0</v>
      </c>
      <c r="CX484" s="135"/>
    </row>
    <row r="485" spans="1:102" x14ac:dyDescent="0.35">
      <c r="A485" s="135">
        <v>484</v>
      </c>
      <c r="B485" s="135">
        <v>0</v>
      </c>
      <c r="C485" s="135">
        <v>0</v>
      </c>
      <c r="D485" s="135">
        <v>0</v>
      </c>
      <c r="E485" s="135">
        <v>0</v>
      </c>
      <c r="F485" s="135">
        <v>0</v>
      </c>
      <c r="G485" s="135">
        <v>1</v>
      </c>
      <c r="H485" s="135">
        <v>0</v>
      </c>
      <c r="I485" s="135">
        <v>0</v>
      </c>
      <c r="J485" s="135">
        <v>0</v>
      </c>
      <c r="K485" s="135">
        <v>0</v>
      </c>
      <c r="L485" s="135">
        <v>0</v>
      </c>
      <c r="M485" s="135">
        <v>0</v>
      </c>
      <c r="N485" s="135">
        <v>0</v>
      </c>
      <c r="O485" s="135">
        <v>0</v>
      </c>
      <c r="P485" s="135">
        <v>0</v>
      </c>
      <c r="Q485" s="135">
        <v>0</v>
      </c>
      <c r="R485" s="135">
        <v>0</v>
      </c>
      <c r="S485" s="135">
        <v>0</v>
      </c>
      <c r="T485" s="135">
        <v>1</v>
      </c>
      <c r="U485" s="135">
        <v>1</v>
      </c>
      <c r="V485" s="135">
        <v>0</v>
      </c>
      <c r="W485" s="135">
        <v>0</v>
      </c>
      <c r="X485" s="135">
        <v>0</v>
      </c>
      <c r="Y485" s="135">
        <v>0</v>
      </c>
      <c r="Z485" s="135">
        <v>0</v>
      </c>
      <c r="AA485" s="135">
        <v>0</v>
      </c>
      <c r="AB485" s="135">
        <v>0</v>
      </c>
      <c r="AC485" s="135">
        <v>0</v>
      </c>
      <c r="AD485" s="135">
        <v>0</v>
      </c>
      <c r="AE485" s="135">
        <v>0</v>
      </c>
      <c r="AF485" s="135">
        <v>0</v>
      </c>
      <c r="AG485" s="135">
        <v>0</v>
      </c>
      <c r="AH485" s="135">
        <v>0</v>
      </c>
      <c r="AI485" s="135">
        <v>0</v>
      </c>
      <c r="AJ485" s="135">
        <v>0</v>
      </c>
      <c r="AK485" s="135">
        <v>0</v>
      </c>
      <c r="AL485" s="135">
        <v>1</v>
      </c>
      <c r="AM485" s="135">
        <v>0</v>
      </c>
      <c r="AN485" s="135">
        <v>0</v>
      </c>
      <c r="AO485" s="135">
        <v>0</v>
      </c>
      <c r="AP485" s="135">
        <v>0</v>
      </c>
      <c r="AQ485" s="135">
        <v>0</v>
      </c>
      <c r="AR485" s="135">
        <v>0</v>
      </c>
      <c r="AS485" s="135">
        <v>0</v>
      </c>
      <c r="AT485" s="135">
        <v>0</v>
      </c>
      <c r="AU485" s="135">
        <v>0</v>
      </c>
      <c r="AV485" s="135">
        <v>0</v>
      </c>
      <c r="AW485" s="135">
        <v>0</v>
      </c>
      <c r="AX485" s="135">
        <v>1</v>
      </c>
      <c r="AY485" s="135">
        <v>0</v>
      </c>
      <c r="AZ485" s="135">
        <v>0</v>
      </c>
      <c r="BA485" s="135">
        <v>0</v>
      </c>
      <c r="BB485" s="135">
        <v>0</v>
      </c>
      <c r="BC485" s="135">
        <v>0</v>
      </c>
      <c r="BD485" s="135">
        <v>0</v>
      </c>
      <c r="BE485" s="135">
        <v>0</v>
      </c>
      <c r="BF485" s="135">
        <v>0</v>
      </c>
      <c r="BG485" s="135">
        <v>0</v>
      </c>
      <c r="BH485" s="135">
        <v>0</v>
      </c>
      <c r="BI485" s="135">
        <v>0</v>
      </c>
      <c r="BJ485" s="135">
        <v>0</v>
      </c>
      <c r="BK485" s="135">
        <v>0</v>
      </c>
      <c r="BL485" s="135">
        <v>0</v>
      </c>
      <c r="BM485" s="135">
        <v>0</v>
      </c>
      <c r="BN485" s="135">
        <v>0</v>
      </c>
      <c r="BO485" s="135">
        <v>0</v>
      </c>
      <c r="BP485" s="135">
        <v>0</v>
      </c>
      <c r="BQ485" s="135">
        <v>0</v>
      </c>
      <c r="BR485" s="135">
        <v>0</v>
      </c>
      <c r="BS485" s="135">
        <v>0</v>
      </c>
      <c r="BT485" s="135">
        <v>0</v>
      </c>
      <c r="BU485" s="135">
        <v>0</v>
      </c>
      <c r="BV485" s="135">
        <v>0</v>
      </c>
      <c r="BW485" s="135">
        <v>0</v>
      </c>
      <c r="BX485" s="135">
        <v>0</v>
      </c>
      <c r="BY485" s="135">
        <v>0</v>
      </c>
      <c r="BZ485" s="135">
        <v>0</v>
      </c>
      <c r="CA485" s="135">
        <v>0</v>
      </c>
      <c r="CB485" s="135">
        <v>0</v>
      </c>
      <c r="CC485" s="135">
        <v>0</v>
      </c>
      <c r="CD485" s="135">
        <v>0</v>
      </c>
      <c r="CE485" s="135">
        <v>0</v>
      </c>
      <c r="CF485" s="135">
        <v>0</v>
      </c>
      <c r="CG485" s="135">
        <v>1</v>
      </c>
      <c r="CH485" s="135">
        <v>0</v>
      </c>
      <c r="CI485" s="135">
        <v>0</v>
      </c>
      <c r="CJ485" s="135">
        <v>0</v>
      </c>
      <c r="CK485" s="135">
        <v>0</v>
      </c>
      <c r="CL485" s="135">
        <v>0</v>
      </c>
      <c r="CM485" s="135">
        <v>0</v>
      </c>
      <c r="CN485" s="135">
        <v>0</v>
      </c>
      <c r="CO485" s="135">
        <v>0</v>
      </c>
      <c r="CP485" s="135">
        <v>0</v>
      </c>
      <c r="CQ485" s="135">
        <v>1</v>
      </c>
      <c r="CR485" s="135">
        <v>0</v>
      </c>
      <c r="CS485" s="135">
        <v>0</v>
      </c>
      <c r="CT485" s="135">
        <v>0</v>
      </c>
      <c r="CU485" s="135">
        <v>0</v>
      </c>
      <c r="CV485" s="135">
        <v>0</v>
      </c>
      <c r="CW485" s="135">
        <v>1</v>
      </c>
      <c r="CX485" s="135"/>
    </row>
    <row r="486" spans="1:102" x14ac:dyDescent="0.35">
      <c r="A486" s="135">
        <v>485</v>
      </c>
      <c r="B486" s="135">
        <v>0</v>
      </c>
      <c r="C486" s="135">
        <v>0</v>
      </c>
      <c r="D486" s="135">
        <v>0</v>
      </c>
      <c r="E486" s="135">
        <v>0</v>
      </c>
      <c r="F486" s="135">
        <v>0</v>
      </c>
      <c r="G486" s="135">
        <v>0</v>
      </c>
      <c r="H486" s="135">
        <v>0</v>
      </c>
      <c r="I486" s="135">
        <v>0</v>
      </c>
      <c r="J486" s="135">
        <v>0</v>
      </c>
      <c r="K486" s="135">
        <v>0</v>
      </c>
      <c r="L486" s="135">
        <v>0</v>
      </c>
      <c r="M486" s="135">
        <v>0</v>
      </c>
      <c r="N486" s="135">
        <v>0</v>
      </c>
      <c r="O486" s="135">
        <v>0</v>
      </c>
      <c r="P486" s="135">
        <v>0</v>
      </c>
      <c r="Q486" s="135">
        <v>0</v>
      </c>
      <c r="R486" s="135">
        <v>1</v>
      </c>
      <c r="S486" s="135">
        <v>0</v>
      </c>
      <c r="T486" s="135">
        <v>0</v>
      </c>
      <c r="U486" s="135">
        <v>0</v>
      </c>
      <c r="V486" s="135">
        <v>0</v>
      </c>
      <c r="W486" s="135">
        <v>0</v>
      </c>
      <c r="X486" s="135">
        <v>0</v>
      </c>
      <c r="Y486" s="135">
        <v>1</v>
      </c>
      <c r="Z486" s="135">
        <v>0</v>
      </c>
      <c r="AA486" s="135">
        <v>0</v>
      </c>
      <c r="AB486" s="135">
        <v>0</v>
      </c>
      <c r="AC486" s="135">
        <v>0</v>
      </c>
      <c r="AD486" s="135">
        <v>0</v>
      </c>
      <c r="AE486" s="135">
        <v>0</v>
      </c>
      <c r="AF486" s="135">
        <v>0</v>
      </c>
      <c r="AG486" s="135">
        <v>0</v>
      </c>
      <c r="AH486" s="135">
        <v>0</v>
      </c>
      <c r="AI486" s="135">
        <v>0</v>
      </c>
      <c r="AJ486" s="135">
        <v>1</v>
      </c>
      <c r="AK486" s="135">
        <v>0</v>
      </c>
      <c r="AL486" s="135">
        <v>0</v>
      </c>
      <c r="AM486" s="135">
        <v>0</v>
      </c>
      <c r="AN486" s="135">
        <v>0</v>
      </c>
      <c r="AO486" s="135">
        <v>0</v>
      </c>
      <c r="AP486" s="135">
        <v>0</v>
      </c>
      <c r="AQ486" s="135">
        <v>0</v>
      </c>
      <c r="AR486" s="135">
        <v>0</v>
      </c>
      <c r="AS486" s="135">
        <v>1</v>
      </c>
      <c r="AT486" s="135">
        <v>0</v>
      </c>
      <c r="AU486" s="135">
        <v>0</v>
      </c>
      <c r="AV486" s="135">
        <v>0</v>
      </c>
      <c r="AW486" s="135">
        <v>0</v>
      </c>
      <c r="AX486" s="135">
        <v>0</v>
      </c>
      <c r="AY486" s="135">
        <v>0</v>
      </c>
      <c r="AZ486" s="135">
        <v>0</v>
      </c>
      <c r="BA486" s="135">
        <v>0</v>
      </c>
      <c r="BB486" s="135">
        <v>0</v>
      </c>
      <c r="BC486" s="135">
        <v>1</v>
      </c>
      <c r="BD486" s="135">
        <v>0</v>
      </c>
      <c r="BE486" s="135">
        <v>0</v>
      </c>
      <c r="BF486" s="135">
        <v>0</v>
      </c>
      <c r="BG486" s="135">
        <v>0</v>
      </c>
      <c r="BH486" s="135">
        <v>0</v>
      </c>
      <c r="BI486" s="135">
        <v>0</v>
      </c>
      <c r="BJ486" s="135">
        <v>0</v>
      </c>
      <c r="BK486" s="135">
        <v>0</v>
      </c>
      <c r="BL486" s="135">
        <v>1</v>
      </c>
      <c r="BM486" s="135">
        <v>0</v>
      </c>
      <c r="BN486" s="135">
        <v>0</v>
      </c>
      <c r="BO486" s="135">
        <v>0</v>
      </c>
      <c r="BP486" s="135">
        <v>0</v>
      </c>
      <c r="BQ486" s="135">
        <v>0</v>
      </c>
      <c r="BR486" s="135">
        <v>0</v>
      </c>
      <c r="BS486" s="135">
        <v>0</v>
      </c>
      <c r="BT486" s="135">
        <v>0</v>
      </c>
      <c r="BU486" s="135">
        <v>0</v>
      </c>
      <c r="BV486" s="135">
        <v>0</v>
      </c>
      <c r="BW486" s="135">
        <v>0</v>
      </c>
      <c r="BX486" s="135">
        <v>0</v>
      </c>
      <c r="BY486" s="135">
        <v>0</v>
      </c>
      <c r="BZ486" s="135">
        <v>0</v>
      </c>
      <c r="CA486" s="135">
        <v>0</v>
      </c>
      <c r="CB486" s="135">
        <v>0</v>
      </c>
      <c r="CC486" s="135">
        <v>0</v>
      </c>
      <c r="CD486" s="135">
        <v>0</v>
      </c>
      <c r="CE486" s="135">
        <v>0</v>
      </c>
      <c r="CF486" s="135">
        <v>0</v>
      </c>
      <c r="CG486" s="135">
        <v>0</v>
      </c>
      <c r="CH486" s="135">
        <v>1</v>
      </c>
      <c r="CI486" s="135">
        <v>1</v>
      </c>
      <c r="CJ486" s="135">
        <v>0</v>
      </c>
      <c r="CK486" s="135">
        <v>0</v>
      </c>
      <c r="CL486" s="135">
        <v>0</v>
      </c>
      <c r="CM486" s="135">
        <v>0</v>
      </c>
      <c r="CN486" s="135">
        <v>0</v>
      </c>
      <c r="CO486" s="135">
        <v>0</v>
      </c>
      <c r="CP486" s="135">
        <v>0</v>
      </c>
      <c r="CQ486" s="135">
        <v>0</v>
      </c>
      <c r="CR486" s="135">
        <v>0</v>
      </c>
      <c r="CS486" s="135">
        <v>0</v>
      </c>
      <c r="CT486" s="135">
        <v>1</v>
      </c>
      <c r="CU486" s="135">
        <v>0</v>
      </c>
      <c r="CV486" s="135">
        <v>0</v>
      </c>
      <c r="CW486" s="135">
        <v>0</v>
      </c>
      <c r="CX486" s="135"/>
    </row>
    <row r="487" spans="1:102" x14ac:dyDescent="0.35">
      <c r="A487" s="135">
        <v>486</v>
      </c>
      <c r="B487" s="135">
        <v>0</v>
      </c>
      <c r="C487" s="135">
        <v>0</v>
      </c>
      <c r="D487" s="135">
        <v>0</v>
      </c>
      <c r="E487" s="135">
        <v>0</v>
      </c>
      <c r="F487" s="135">
        <v>0</v>
      </c>
      <c r="G487" s="135">
        <v>0</v>
      </c>
      <c r="H487" s="135">
        <v>0</v>
      </c>
      <c r="I487" s="135">
        <v>0</v>
      </c>
      <c r="J487" s="135">
        <v>0</v>
      </c>
      <c r="K487" s="135">
        <v>0</v>
      </c>
      <c r="L487" s="135">
        <v>0</v>
      </c>
      <c r="M487" s="135">
        <v>0</v>
      </c>
      <c r="N487" s="135">
        <v>0</v>
      </c>
      <c r="O487" s="135">
        <v>0</v>
      </c>
      <c r="P487" s="135">
        <v>0</v>
      </c>
      <c r="Q487" s="135">
        <v>0</v>
      </c>
      <c r="R487" s="135">
        <v>0</v>
      </c>
      <c r="S487" s="135">
        <v>0</v>
      </c>
      <c r="T487" s="135">
        <v>0</v>
      </c>
      <c r="U487" s="135">
        <v>1</v>
      </c>
      <c r="V487" s="135">
        <v>0</v>
      </c>
      <c r="W487" s="135">
        <v>1</v>
      </c>
      <c r="X487" s="135">
        <v>0</v>
      </c>
      <c r="Y487" s="135">
        <v>1</v>
      </c>
      <c r="Z487" s="135">
        <v>0</v>
      </c>
      <c r="AA487" s="135">
        <v>0</v>
      </c>
      <c r="AB487" s="135">
        <v>0</v>
      </c>
      <c r="AC487" s="135">
        <v>0</v>
      </c>
      <c r="AD487" s="135">
        <v>0</v>
      </c>
      <c r="AE487" s="135">
        <v>1</v>
      </c>
      <c r="AF487" s="135">
        <v>0</v>
      </c>
      <c r="AG487" s="135">
        <v>0</v>
      </c>
      <c r="AH487" s="135">
        <v>0</v>
      </c>
      <c r="AI487" s="135">
        <v>0</v>
      </c>
      <c r="AJ487" s="135">
        <v>0</v>
      </c>
      <c r="AK487" s="135">
        <v>1</v>
      </c>
      <c r="AL487" s="135">
        <v>0</v>
      </c>
      <c r="AM487" s="135">
        <v>0</v>
      </c>
      <c r="AN487" s="135">
        <v>0</v>
      </c>
      <c r="AO487" s="135">
        <v>1</v>
      </c>
      <c r="AP487" s="135">
        <v>0</v>
      </c>
      <c r="AQ487" s="135">
        <v>0</v>
      </c>
      <c r="AR487" s="135">
        <v>0</v>
      </c>
      <c r="AS487" s="135">
        <v>0</v>
      </c>
      <c r="AT487" s="135">
        <v>0</v>
      </c>
      <c r="AU487" s="135">
        <v>0</v>
      </c>
      <c r="AV487" s="135">
        <v>0</v>
      </c>
      <c r="AW487" s="135">
        <v>0</v>
      </c>
      <c r="AX487" s="135">
        <v>0</v>
      </c>
      <c r="AY487" s="135">
        <v>0</v>
      </c>
      <c r="AZ487" s="135">
        <v>0</v>
      </c>
      <c r="BA487" s="135">
        <v>0</v>
      </c>
      <c r="BB487" s="135">
        <v>0</v>
      </c>
      <c r="BC487" s="135">
        <v>0</v>
      </c>
      <c r="BD487" s="135">
        <v>1</v>
      </c>
      <c r="BE487" s="135">
        <v>0</v>
      </c>
      <c r="BF487" s="135">
        <v>0</v>
      </c>
      <c r="BG487" s="135">
        <v>1</v>
      </c>
      <c r="BH487" s="135">
        <v>0</v>
      </c>
      <c r="BI487" s="135">
        <v>1</v>
      </c>
      <c r="BJ487" s="135">
        <v>0</v>
      </c>
      <c r="BK487" s="135">
        <v>0</v>
      </c>
      <c r="BL487" s="135">
        <v>0</v>
      </c>
      <c r="BM487" s="135">
        <v>0</v>
      </c>
      <c r="BN487" s="135">
        <v>1</v>
      </c>
      <c r="BO487" s="135">
        <v>0</v>
      </c>
      <c r="BP487" s="135">
        <v>0</v>
      </c>
      <c r="BQ487" s="135">
        <v>0</v>
      </c>
      <c r="BR487" s="135">
        <v>0</v>
      </c>
      <c r="BS487" s="135">
        <v>1</v>
      </c>
      <c r="BT487" s="135">
        <v>0</v>
      </c>
      <c r="BU487" s="135">
        <v>1</v>
      </c>
      <c r="BV487" s="135">
        <v>0</v>
      </c>
      <c r="BW487" s="135">
        <v>0</v>
      </c>
      <c r="BX487" s="135">
        <v>0</v>
      </c>
      <c r="BY487" s="135">
        <v>0</v>
      </c>
      <c r="BZ487" s="135">
        <v>0</v>
      </c>
      <c r="CA487" s="135">
        <v>0</v>
      </c>
      <c r="CB487" s="135">
        <v>0</v>
      </c>
      <c r="CC487" s="135">
        <v>0</v>
      </c>
      <c r="CD487" s="135">
        <v>0</v>
      </c>
      <c r="CE487" s="135">
        <v>0</v>
      </c>
      <c r="CF487" s="135">
        <v>0</v>
      </c>
      <c r="CG487" s="135">
        <v>0</v>
      </c>
      <c r="CH487" s="135">
        <v>0</v>
      </c>
      <c r="CI487" s="135">
        <v>0</v>
      </c>
      <c r="CJ487" s="135">
        <v>0</v>
      </c>
      <c r="CK487" s="135">
        <v>0</v>
      </c>
      <c r="CL487" s="135">
        <v>0</v>
      </c>
      <c r="CM487" s="135">
        <v>0</v>
      </c>
      <c r="CN487" s="135">
        <v>0</v>
      </c>
      <c r="CO487" s="135">
        <v>0</v>
      </c>
      <c r="CP487" s="135">
        <v>0</v>
      </c>
      <c r="CQ487" s="135">
        <v>0</v>
      </c>
      <c r="CR487" s="135">
        <v>0</v>
      </c>
      <c r="CS487" s="135">
        <v>0</v>
      </c>
      <c r="CT487" s="135">
        <v>0</v>
      </c>
      <c r="CU487" s="135">
        <v>0</v>
      </c>
      <c r="CV487" s="135">
        <v>0</v>
      </c>
      <c r="CW487" s="135">
        <v>0</v>
      </c>
      <c r="CX487" s="135"/>
    </row>
    <row r="488" spans="1:102" x14ac:dyDescent="0.35">
      <c r="A488" s="135">
        <v>487</v>
      </c>
      <c r="B488" s="135">
        <v>0</v>
      </c>
      <c r="C488" s="135">
        <v>0</v>
      </c>
      <c r="D488" s="135">
        <v>0</v>
      </c>
      <c r="E488" s="135">
        <v>1</v>
      </c>
      <c r="F488" s="135">
        <v>0</v>
      </c>
      <c r="G488" s="135">
        <v>0</v>
      </c>
      <c r="H488" s="135">
        <v>0</v>
      </c>
      <c r="I488" s="135">
        <v>0</v>
      </c>
      <c r="J488" s="135">
        <v>0</v>
      </c>
      <c r="K488" s="135">
        <v>0</v>
      </c>
      <c r="L488" s="135">
        <v>0</v>
      </c>
      <c r="M488" s="135">
        <v>0</v>
      </c>
      <c r="N488" s="135">
        <v>0</v>
      </c>
      <c r="O488" s="135">
        <v>0</v>
      </c>
      <c r="P488" s="135">
        <v>0</v>
      </c>
      <c r="Q488" s="135">
        <v>1</v>
      </c>
      <c r="R488" s="135">
        <v>0</v>
      </c>
      <c r="S488" s="135">
        <v>0</v>
      </c>
      <c r="T488" s="135">
        <v>0</v>
      </c>
      <c r="U488" s="135">
        <v>0</v>
      </c>
      <c r="V488" s="135">
        <v>0</v>
      </c>
      <c r="W488" s="135">
        <v>1</v>
      </c>
      <c r="X488" s="135">
        <v>0</v>
      </c>
      <c r="Y488" s="135">
        <v>0</v>
      </c>
      <c r="Z488" s="135">
        <v>1</v>
      </c>
      <c r="AA488" s="135">
        <v>1</v>
      </c>
      <c r="AB488" s="135">
        <v>0</v>
      </c>
      <c r="AC488" s="135">
        <v>0</v>
      </c>
      <c r="AD488" s="135">
        <v>0</v>
      </c>
      <c r="AE488" s="135">
        <v>0</v>
      </c>
      <c r="AF488" s="135">
        <v>0</v>
      </c>
      <c r="AG488" s="135">
        <v>1</v>
      </c>
      <c r="AH488" s="135">
        <v>0</v>
      </c>
      <c r="AI488" s="135">
        <v>0</v>
      </c>
      <c r="AJ488" s="135">
        <v>0</v>
      </c>
      <c r="AK488" s="135">
        <v>0</v>
      </c>
      <c r="AL488" s="135">
        <v>0</v>
      </c>
      <c r="AM488" s="135">
        <v>0</v>
      </c>
      <c r="AN488" s="135">
        <v>0</v>
      </c>
      <c r="AO488" s="135">
        <v>0</v>
      </c>
      <c r="AP488" s="135">
        <v>1</v>
      </c>
      <c r="AQ488" s="135">
        <v>0</v>
      </c>
      <c r="AR488" s="135">
        <v>0</v>
      </c>
      <c r="AS488" s="135">
        <v>0</v>
      </c>
      <c r="AT488" s="135">
        <v>0</v>
      </c>
      <c r="AU488" s="135">
        <v>0</v>
      </c>
      <c r="AV488" s="135">
        <v>0</v>
      </c>
      <c r="AW488" s="135">
        <v>0</v>
      </c>
      <c r="AX488" s="135">
        <v>0</v>
      </c>
      <c r="AY488" s="135">
        <v>0</v>
      </c>
      <c r="AZ488" s="135">
        <v>0</v>
      </c>
      <c r="BA488" s="135">
        <v>0</v>
      </c>
      <c r="BB488" s="135">
        <v>0</v>
      </c>
      <c r="BC488" s="135">
        <v>0</v>
      </c>
      <c r="BD488" s="135">
        <v>0</v>
      </c>
      <c r="BE488" s="135">
        <v>1</v>
      </c>
      <c r="BF488" s="135">
        <v>0</v>
      </c>
      <c r="BG488" s="135">
        <v>0</v>
      </c>
      <c r="BH488" s="135">
        <v>0</v>
      </c>
      <c r="BI488" s="135">
        <v>0</v>
      </c>
      <c r="BJ488" s="135">
        <v>0</v>
      </c>
      <c r="BK488" s="135">
        <v>0</v>
      </c>
      <c r="BL488" s="135">
        <v>0</v>
      </c>
      <c r="BM488" s="135">
        <v>0</v>
      </c>
      <c r="BN488" s="135">
        <v>0</v>
      </c>
      <c r="BO488" s="135">
        <v>0</v>
      </c>
      <c r="BP488" s="135">
        <v>0</v>
      </c>
      <c r="BQ488" s="135">
        <v>0</v>
      </c>
      <c r="BR488" s="135">
        <v>0</v>
      </c>
      <c r="BS488" s="135">
        <v>1</v>
      </c>
      <c r="BT488" s="135">
        <v>0</v>
      </c>
      <c r="BU488" s="135">
        <v>0</v>
      </c>
      <c r="BV488" s="135">
        <v>0</v>
      </c>
      <c r="BW488" s="135">
        <v>0</v>
      </c>
      <c r="BX488" s="135">
        <v>0</v>
      </c>
      <c r="BY488" s="135">
        <v>0</v>
      </c>
      <c r="BZ488" s="135">
        <v>0</v>
      </c>
      <c r="CA488" s="135">
        <v>0</v>
      </c>
      <c r="CB488" s="135">
        <v>0</v>
      </c>
      <c r="CC488" s="135">
        <v>0</v>
      </c>
      <c r="CD488" s="135">
        <v>0</v>
      </c>
      <c r="CE488" s="135">
        <v>1</v>
      </c>
      <c r="CF488" s="135">
        <v>0</v>
      </c>
      <c r="CG488" s="135">
        <v>0</v>
      </c>
      <c r="CH488" s="135">
        <v>0</v>
      </c>
      <c r="CI488" s="135">
        <v>0</v>
      </c>
      <c r="CJ488" s="135">
        <v>0</v>
      </c>
      <c r="CK488" s="135">
        <v>1</v>
      </c>
      <c r="CL488" s="135">
        <v>0</v>
      </c>
      <c r="CM488" s="135">
        <v>1</v>
      </c>
      <c r="CN488" s="135">
        <v>0</v>
      </c>
      <c r="CO488" s="135">
        <v>0</v>
      </c>
      <c r="CP488" s="135">
        <v>0</v>
      </c>
      <c r="CQ488" s="135">
        <v>0</v>
      </c>
      <c r="CR488" s="135">
        <v>0</v>
      </c>
      <c r="CS488" s="135">
        <v>0</v>
      </c>
      <c r="CT488" s="135">
        <v>0</v>
      </c>
      <c r="CU488" s="135">
        <v>0</v>
      </c>
      <c r="CV488" s="135">
        <v>0</v>
      </c>
      <c r="CW488" s="135">
        <v>0</v>
      </c>
      <c r="CX488" s="135"/>
    </row>
    <row r="489" spans="1:102" x14ac:dyDescent="0.35">
      <c r="A489" s="135">
        <v>488</v>
      </c>
      <c r="B489" s="135">
        <v>1</v>
      </c>
      <c r="C489" s="135">
        <v>0</v>
      </c>
      <c r="D489" s="135">
        <v>0</v>
      </c>
      <c r="E489" s="135">
        <v>0</v>
      </c>
      <c r="F489" s="135">
        <v>0</v>
      </c>
      <c r="G489" s="135">
        <v>0</v>
      </c>
      <c r="H489" s="135">
        <v>0</v>
      </c>
      <c r="I489" s="135">
        <v>0</v>
      </c>
      <c r="J489" s="135">
        <v>0</v>
      </c>
      <c r="K489" s="135">
        <v>1</v>
      </c>
      <c r="L489" s="135">
        <v>0</v>
      </c>
      <c r="M489" s="135">
        <v>0</v>
      </c>
      <c r="N489" s="135">
        <v>0</v>
      </c>
      <c r="O489" s="135">
        <v>0</v>
      </c>
      <c r="P489" s="135">
        <v>0</v>
      </c>
      <c r="Q489" s="135">
        <v>0</v>
      </c>
      <c r="R489" s="135">
        <v>0</v>
      </c>
      <c r="S489" s="135">
        <v>0</v>
      </c>
      <c r="T489" s="135">
        <v>0</v>
      </c>
      <c r="U489" s="135">
        <v>0</v>
      </c>
      <c r="V489" s="135">
        <v>0</v>
      </c>
      <c r="W489" s="135">
        <v>0</v>
      </c>
      <c r="X489" s="135">
        <v>0</v>
      </c>
      <c r="Y489" s="135">
        <v>0</v>
      </c>
      <c r="Z489" s="135">
        <v>0</v>
      </c>
      <c r="AA489" s="135">
        <v>0</v>
      </c>
      <c r="AB489" s="135">
        <v>1</v>
      </c>
      <c r="AC489" s="135">
        <v>0</v>
      </c>
      <c r="AD489" s="135">
        <v>0</v>
      </c>
      <c r="AE489" s="135">
        <v>0</v>
      </c>
      <c r="AF489" s="135">
        <v>0</v>
      </c>
      <c r="AG489" s="135">
        <v>0</v>
      </c>
      <c r="AH489" s="135">
        <v>0</v>
      </c>
      <c r="AI489" s="135">
        <v>0</v>
      </c>
      <c r="AJ489" s="135">
        <v>0</v>
      </c>
      <c r="AK489" s="135">
        <v>0</v>
      </c>
      <c r="AL489" s="135">
        <v>0</v>
      </c>
      <c r="AM489" s="135">
        <v>0</v>
      </c>
      <c r="AN489" s="135">
        <v>0</v>
      </c>
      <c r="AO489" s="135">
        <v>0</v>
      </c>
      <c r="AP489" s="135">
        <v>1</v>
      </c>
      <c r="AQ489" s="135">
        <v>0</v>
      </c>
      <c r="AR489" s="135">
        <v>0</v>
      </c>
      <c r="AS489" s="135">
        <v>0</v>
      </c>
      <c r="AT489" s="135">
        <v>0</v>
      </c>
      <c r="AU489" s="135">
        <v>1</v>
      </c>
      <c r="AV489" s="135">
        <v>0</v>
      </c>
      <c r="AW489" s="135">
        <v>0</v>
      </c>
      <c r="AX489" s="135">
        <v>0</v>
      </c>
      <c r="AY489" s="135">
        <v>0</v>
      </c>
      <c r="AZ489" s="135">
        <v>0</v>
      </c>
      <c r="BA489" s="135">
        <v>0</v>
      </c>
      <c r="BB489" s="135">
        <v>0</v>
      </c>
      <c r="BC489" s="135">
        <v>1</v>
      </c>
      <c r="BD489" s="135">
        <v>0</v>
      </c>
      <c r="BE489" s="135">
        <v>0</v>
      </c>
      <c r="BF489" s="135">
        <v>0</v>
      </c>
      <c r="BG489" s="135">
        <v>1</v>
      </c>
      <c r="BH489" s="135">
        <v>0</v>
      </c>
      <c r="BI489" s="135">
        <v>0</v>
      </c>
      <c r="BJ489" s="135">
        <v>0</v>
      </c>
      <c r="BK489" s="135">
        <v>0</v>
      </c>
      <c r="BL489" s="135">
        <v>0</v>
      </c>
      <c r="BM489" s="135">
        <v>0</v>
      </c>
      <c r="BN489" s="135">
        <v>0</v>
      </c>
      <c r="BO489" s="135">
        <v>0</v>
      </c>
      <c r="BP489" s="135">
        <v>0</v>
      </c>
      <c r="BQ489" s="135">
        <v>0</v>
      </c>
      <c r="BR489" s="135">
        <v>0</v>
      </c>
      <c r="BS489" s="135">
        <v>0</v>
      </c>
      <c r="BT489" s="135">
        <v>0</v>
      </c>
      <c r="BU489" s="135">
        <v>0</v>
      </c>
      <c r="BV489" s="135">
        <v>0</v>
      </c>
      <c r="BW489" s="135">
        <v>0</v>
      </c>
      <c r="BX489" s="135">
        <v>0</v>
      </c>
      <c r="BY489" s="135">
        <v>0</v>
      </c>
      <c r="BZ489" s="135">
        <v>0</v>
      </c>
      <c r="CA489" s="135">
        <v>0</v>
      </c>
      <c r="CB489" s="135">
        <v>1</v>
      </c>
      <c r="CC489" s="135">
        <v>0</v>
      </c>
      <c r="CD489" s="135">
        <v>0</v>
      </c>
      <c r="CE489" s="135">
        <v>0</v>
      </c>
      <c r="CF489" s="135">
        <v>0</v>
      </c>
      <c r="CG489" s="135">
        <v>0</v>
      </c>
      <c r="CH489" s="135">
        <v>1</v>
      </c>
      <c r="CI489" s="135">
        <v>0</v>
      </c>
      <c r="CJ489" s="135">
        <v>0</v>
      </c>
      <c r="CK489" s="135">
        <v>0</v>
      </c>
      <c r="CL489" s="135">
        <v>0</v>
      </c>
      <c r="CM489" s="135">
        <v>0</v>
      </c>
      <c r="CN489" s="135">
        <v>0</v>
      </c>
      <c r="CO489" s="135">
        <v>0</v>
      </c>
      <c r="CP489" s="135">
        <v>0</v>
      </c>
      <c r="CQ489" s="135">
        <v>0</v>
      </c>
      <c r="CR489" s="135">
        <v>0</v>
      </c>
      <c r="CS489" s="135">
        <v>0</v>
      </c>
      <c r="CT489" s="135">
        <v>0</v>
      </c>
      <c r="CU489" s="135">
        <v>0</v>
      </c>
      <c r="CV489" s="135">
        <v>1</v>
      </c>
      <c r="CW489" s="135">
        <v>0</v>
      </c>
      <c r="CX489" s="135"/>
    </row>
    <row r="490" spans="1:102" x14ac:dyDescent="0.35">
      <c r="A490" s="135">
        <v>489</v>
      </c>
      <c r="B490" s="135">
        <v>0</v>
      </c>
      <c r="C490" s="135">
        <v>1</v>
      </c>
      <c r="D490" s="135">
        <v>0</v>
      </c>
      <c r="E490" s="135">
        <v>0</v>
      </c>
      <c r="F490" s="135">
        <v>0</v>
      </c>
      <c r="G490" s="135">
        <v>0</v>
      </c>
      <c r="H490" s="135">
        <v>0</v>
      </c>
      <c r="I490" s="135">
        <v>1</v>
      </c>
      <c r="J490" s="135">
        <v>0</v>
      </c>
      <c r="K490" s="135">
        <v>0</v>
      </c>
      <c r="L490" s="135">
        <v>1</v>
      </c>
      <c r="M490" s="135">
        <v>0</v>
      </c>
      <c r="N490" s="135">
        <v>0</v>
      </c>
      <c r="O490" s="135">
        <v>0</v>
      </c>
      <c r="P490" s="135">
        <v>0</v>
      </c>
      <c r="Q490" s="135">
        <v>0</v>
      </c>
      <c r="R490" s="135">
        <v>0</v>
      </c>
      <c r="S490" s="135">
        <v>0</v>
      </c>
      <c r="T490" s="135">
        <v>0</v>
      </c>
      <c r="U490" s="135">
        <v>1</v>
      </c>
      <c r="V490" s="135">
        <v>0</v>
      </c>
      <c r="W490" s="135">
        <v>0</v>
      </c>
      <c r="X490" s="135">
        <v>0</v>
      </c>
      <c r="Y490" s="135">
        <v>0</v>
      </c>
      <c r="Z490" s="135">
        <v>0</v>
      </c>
      <c r="AA490" s="135">
        <v>0</v>
      </c>
      <c r="AB490" s="135">
        <v>0</v>
      </c>
      <c r="AC490" s="135">
        <v>0</v>
      </c>
      <c r="AD490" s="135">
        <v>0</v>
      </c>
      <c r="AE490" s="135">
        <v>0</v>
      </c>
      <c r="AF490" s="135">
        <v>0</v>
      </c>
      <c r="AG490" s="135">
        <v>0</v>
      </c>
      <c r="AH490" s="135">
        <v>0</v>
      </c>
      <c r="AI490" s="135">
        <v>1</v>
      </c>
      <c r="AJ490" s="135">
        <v>2</v>
      </c>
      <c r="AK490" s="135">
        <v>0</v>
      </c>
      <c r="AL490" s="135">
        <v>1</v>
      </c>
      <c r="AM490" s="135">
        <v>0</v>
      </c>
      <c r="AN490" s="135">
        <v>0</v>
      </c>
      <c r="AO490" s="135">
        <v>0</v>
      </c>
      <c r="AP490" s="135">
        <v>0</v>
      </c>
      <c r="AQ490" s="135">
        <v>0</v>
      </c>
      <c r="AR490" s="135">
        <v>0</v>
      </c>
      <c r="AS490" s="135">
        <v>0</v>
      </c>
      <c r="AT490" s="135">
        <v>0</v>
      </c>
      <c r="AU490" s="135">
        <v>1</v>
      </c>
      <c r="AV490" s="135">
        <v>0</v>
      </c>
      <c r="AW490" s="135">
        <v>0</v>
      </c>
      <c r="AX490" s="135">
        <v>0</v>
      </c>
      <c r="AY490" s="135">
        <v>0</v>
      </c>
      <c r="AZ490" s="135">
        <v>0</v>
      </c>
      <c r="BA490" s="135">
        <v>0</v>
      </c>
      <c r="BB490" s="135">
        <v>0</v>
      </c>
      <c r="BC490" s="135">
        <v>0</v>
      </c>
      <c r="BD490" s="135">
        <v>2</v>
      </c>
      <c r="BE490" s="135">
        <v>0</v>
      </c>
      <c r="BF490" s="135">
        <v>0</v>
      </c>
      <c r="BG490" s="135">
        <v>0</v>
      </c>
      <c r="BH490" s="135">
        <v>0</v>
      </c>
      <c r="BI490" s="135">
        <v>0</v>
      </c>
      <c r="BJ490" s="135">
        <v>0</v>
      </c>
      <c r="BK490" s="135">
        <v>0</v>
      </c>
      <c r="BL490" s="135">
        <v>0</v>
      </c>
      <c r="BM490" s="135">
        <v>0</v>
      </c>
      <c r="BN490" s="135">
        <v>1</v>
      </c>
      <c r="BO490" s="135">
        <v>0</v>
      </c>
      <c r="BP490" s="135">
        <v>0</v>
      </c>
      <c r="BQ490" s="135">
        <v>0</v>
      </c>
      <c r="BR490" s="135">
        <v>1</v>
      </c>
      <c r="BS490" s="135">
        <v>0</v>
      </c>
      <c r="BT490" s="135">
        <v>0</v>
      </c>
      <c r="BU490" s="135">
        <v>0</v>
      </c>
      <c r="BV490" s="135">
        <v>0</v>
      </c>
      <c r="BW490" s="135">
        <v>0</v>
      </c>
      <c r="BX490" s="135">
        <v>0</v>
      </c>
      <c r="BY490" s="135">
        <v>0</v>
      </c>
      <c r="BZ490" s="135">
        <v>0</v>
      </c>
      <c r="CA490" s="135">
        <v>0</v>
      </c>
      <c r="CB490" s="135">
        <v>0</v>
      </c>
      <c r="CC490" s="135">
        <v>0</v>
      </c>
      <c r="CD490" s="135">
        <v>0</v>
      </c>
      <c r="CE490" s="135">
        <v>0</v>
      </c>
      <c r="CF490" s="135">
        <v>0</v>
      </c>
      <c r="CG490" s="135">
        <v>0</v>
      </c>
      <c r="CH490" s="135">
        <v>0</v>
      </c>
      <c r="CI490" s="135">
        <v>0</v>
      </c>
      <c r="CJ490" s="135">
        <v>0</v>
      </c>
      <c r="CK490" s="135">
        <v>0</v>
      </c>
      <c r="CL490" s="135">
        <v>1</v>
      </c>
      <c r="CM490" s="135">
        <v>0</v>
      </c>
      <c r="CN490" s="135">
        <v>1</v>
      </c>
      <c r="CO490" s="135">
        <v>0</v>
      </c>
      <c r="CP490" s="135">
        <v>0</v>
      </c>
      <c r="CQ490" s="135">
        <v>0</v>
      </c>
      <c r="CR490" s="135">
        <v>1</v>
      </c>
      <c r="CS490" s="135">
        <v>0</v>
      </c>
      <c r="CT490" s="135">
        <v>1</v>
      </c>
      <c r="CU490" s="135">
        <v>0</v>
      </c>
      <c r="CV490" s="135">
        <v>0</v>
      </c>
      <c r="CW490" s="135">
        <v>1</v>
      </c>
      <c r="CX490" s="135"/>
    </row>
    <row r="491" spans="1:102" x14ac:dyDescent="0.35">
      <c r="A491" s="135">
        <v>490</v>
      </c>
      <c r="B491" s="135">
        <v>0</v>
      </c>
      <c r="C491" s="135">
        <v>0</v>
      </c>
      <c r="D491" s="135">
        <v>0</v>
      </c>
      <c r="E491" s="135">
        <v>0</v>
      </c>
      <c r="F491" s="135">
        <v>1</v>
      </c>
      <c r="G491" s="135">
        <v>1</v>
      </c>
      <c r="H491" s="135">
        <v>0</v>
      </c>
      <c r="I491" s="135">
        <v>0</v>
      </c>
      <c r="J491" s="135">
        <v>0</v>
      </c>
      <c r="K491" s="135">
        <v>0</v>
      </c>
      <c r="L491" s="135">
        <v>0</v>
      </c>
      <c r="M491" s="135">
        <v>0</v>
      </c>
      <c r="N491" s="135">
        <v>0</v>
      </c>
      <c r="O491" s="135">
        <v>1</v>
      </c>
      <c r="P491" s="135">
        <v>1</v>
      </c>
      <c r="Q491" s="135">
        <v>0</v>
      </c>
      <c r="R491" s="135">
        <v>0</v>
      </c>
      <c r="S491" s="135">
        <v>0</v>
      </c>
      <c r="T491" s="135">
        <v>0</v>
      </c>
      <c r="U491" s="135">
        <v>1</v>
      </c>
      <c r="V491" s="135">
        <v>1</v>
      </c>
      <c r="W491" s="135">
        <v>1</v>
      </c>
      <c r="X491" s="135">
        <v>0</v>
      </c>
      <c r="Y491" s="135">
        <v>0</v>
      </c>
      <c r="Z491" s="135">
        <v>0</v>
      </c>
      <c r="AA491" s="135">
        <v>0</v>
      </c>
      <c r="AB491" s="135">
        <v>0</v>
      </c>
      <c r="AC491" s="135">
        <v>0</v>
      </c>
      <c r="AD491" s="135">
        <v>0</v>
      </c>
      <c r="AE491" s="135">
        <v>0</v>
      </c>
      <c r="AF491" s="135">
        <v>0</v>
      </c>
      <c r="AG491" s="135">
        <v>0</v>
      </c>
      <c r="AH491" s="135">
        <v>0</v>
      </c>
      <c r="AI491" s="135">
        <v>0</v>
      </c>
      <c r="AJ491" s="135">
        <v>0</v>
      </c>
      <c r="AK491" s="135">
        <v>1</v>
      </c>
      <c r="AL491" s="135">
        <v>0</v>
      </c>
      <c r="AM491" s="135">
        <v>0</v>
      </c>
      <c r="AN491" s="135">
        <v>0</v>
      </c>
      <c r="AO491" s="135">
        <v>0</v>
      </c>
      <c r="AP491" s="135">
        <v>0</v>
      </c>
      <c r="AQ491" s="135">
        <v>0</v>
      </c>
      <c r="AR491" s="135">
        <v>0</v>
      </c>
      <c r="AS491" s="135">
        <v>0</v>
      </c>
      <c r="AT491" s="135">
        <v>0</v>
      </c>
      <c r="AU491" s="135">
        <v>0</v>
      </c>
      <c r="AV491" s="135">
        <v>1</v>
      </c>
      <c r="AW491" s="135">
        <v>1</v>
      </c>
      <c r="AX491" s="135">
        <v>0</v>
      </c>
      <c r="AY491" s="135">
        <v>0</v>
      </c>
      <c r="AZ491" s="135">
        <v>0</v>
      </c>
      <c r="BA491" s="135">
        <v>0</v>
      </c>
      <c r="BB491" s="135">
        <v>1</v>
      </c>
      <c r="BC491" s="135">
        <v>0</v>
      </c>
      <c r="BD491" s="135">
        <v>0</v>
      </c>
      <c r="BE491" s="135">
        <v>0</v>
      </c>
      <c r="BF491" s="135">
        <v>1</v>
      </c>
      <c r="BG491" s="135">
        <v>0</v>
      </c>
      <c r="BH491" s="135">
        <v>0</v>
      </c>
      <c r="BI491" s="135">
        <v>1</v>
      </c>
      <c r="BJ491" s="135">
        <v>0</v>
      </c>
      <c r="BK491" s="135">
        <v>0</v>
      </c>
      <c r="BL491" s="135">
        <v>0</v>
      </c>
      <c r="BM491" s="135">
        <v>0</v>
      </c>
      <c r="BN491" s="135">
        <v>0</v>
      </c>
      <c r="BO491" s="135">
        <v>0</v>
      </c>
      <c r="BP491" s="135">
        <v>0</v>
      </c>
      <c r="BQ491" s="135">
        <v>0</v>
      </c>
      <c r="BR491" s="135">
        <v>1</v>
      </c>
      <c r="BS491" s="135">
        <v>1</v>
      </c>
      <c r="BT491" s="135">
        <v>0</v>
      </c>
      <c r="BU491" s="135">
        <v>0</v>
      </c>
      <c r="BV491" s="135">
        <v>0</v>
      </c>
      <c r="BW491" s="135">
        <v>0</v>
      </c>
      <c r="BX491" s="135">
        <v>0</v>
      </c>
      <c r="BY491" s="135">
        <v>0</v>
      </c>
      <c r="BZ491" s="135">
        <v>0</v>
      </c>
      <c r="CA491" s="135">
        <v>0</v>
      </c>
      <c r="CB491" s="135">
        <v>0</v>
      </c>
      <c r="CC491" s="135">
        <v>0</v>
      </c>
      <c r="CD491" s="135">
        <v>0</v>
      </c>
      <c r="CE491" s="135">
        <v>0</v>
      </c>
      <c r="CF491" s="135">
        <v>0</v>
      </c>
      <c r="CG491" s="135">
        <v>1</v>
      </c>
      <c r="CH491" s="135">
        <v>0</v>
      </c>
      <c r="CI491" s="135">
        <v>0</v>
      </c>
      <c r="CJ491" s="135">
        <v>0</v>
      </c>
      <c r="CK491" s="135">
        <v>0</v>
      </c>
      <c r="CL491" s="135">
        <v>0</v>
      </c>
      <c r="CM491" s="135">
        <v>0</v>
      </c>
      <c r="CN491" s="135">
        <v>0</v>
      </c>
      <c r="CO491" s="135">
        <v>0</v>
      </c>
      <c r="CP491" s="135">
        <v>0</v>
      </c>
      <c r="CQ491" s="135">
        <v>0</v>
      </c>
      <c r="CR491" s="135">
        <v>0</v>
      </c>
      <c r="CS491" s="135">
        <v>0</v>
      </c>
      <c r="CT491" s="135">
        <v>0</v>
      </c>
      <c r="CU491" s="135">
        <v>0</v>
      </c>
      <c r="CV491" s="135">
        <v>0</v>
      </c>
      <c r="CW491" s="135">
        <v>0</v>
      </c>
      <c r="CX491" s="135"/>
    </row>
    <row r="492" spans="1:102" x14ac:dyDescent="0.35">
      <c r="A492" s="135">
        <v>491</v>
      </c>
      <c r="B492" s="135">
        <v>1</v>
      </c>
      <c r="C492" s="135">
        <v>0</v>
      </c>
      <c r="D492" s="135">
        <v>0</v>
      </c>
      <c r="E492" s="135">
        <v>0</v>
      </c>
      <c r="F492" s="135">
        <v>0</v>
      </c>
      <c r="G492" s="135">
        <v>0</v>
      </c>
      <c r="H492" s="135">
        <v>0</v>
      </c>
      <c r="I492" s="135">
        <v>0</v>
      </c>
      <c r="J492" s="135">
        <v>0</v>
      </c>
      <c r="K492" s="135">
        <v>0</v>
      </c>
      <c r="L492" s="135">
        <v>0</v>
      </c>
      <c r="M492" s="135">
        <v>0</v>
      </c>
      <c r="N492" s="135">
        <v>0</v>
      </c>
      <c r="O492" s="135">
        <v>0</v>
      </c>
      <c r="P492" s="135">
        <v>0</v>
      </c>
      <c r="Q492" s="135">
        <v>0</v>
      </c>
      <c r="R492" s="135">
        <v>0</v>
      </c>
      <c r="S492" s="135">
        <v>0</v>
      </c>
      <c r="T492" s="135">
        <v>0</v>
      </c>
      <c r="U492" s="135">
        <v>0</v>
      </c>
      <c r="V492" s="135">
        <v>0</v>
      </c>
      <c r="W492" s="135">
        <v>0</v>
      </c>
      <c r="X492" s="135">
        <v>0</v>
      </c>
      <c r="Y492" s="135">
        <v>0</v>
      </c>
      <c r="Z492" s="135">
        <v>1</v>
      </c>
      <c r="AA492" s="135">
        <v>1</v>
      </c>
      <c r="AB492" s="135">
        <v>0</v>
      </c>
      <c r="AC492" s="135">
        <v>0</v>
      </c>
      <c r="AD492" s="135">
        <v>0</v>
      </c>
      <c r="AE492" s="135">
        <v>0</v>
      </c>
      <c r="AF492" s="135">
        <v>0</v>
      </c>
      <c r="AG492" s="135">
        <v>0</v>
      </c>
      <c r="AH492" s="135">
        <v>0</v>
      </c>
      <c r="AI492" s="135">
        <v>0</v>
      </c>
      <c r="AJ492" s="135">
        <v>0</v>
      </c>
      <c r="AK492" s="135">
        <v>0</v>
      </c>
      <c r="AL492" s="135">
        <v>0</v>
      </c>
      <c r="AM492" s="135">
        <v>0</v>
      </c>
      <c r="AN492" s="135">
        <v>0</v>
      </c>
      <c r="AO492" s="135">
        <v>0</v>
      </c>
      <c r="AP492" s="135">
        <v>0</v>
      </c>
      <c r="AQ492" s="135">
        <v>0</v>
      </c>
      <c r="AR492" s="135">
        <v>0</v>
      </c>
      <c r="AS492" s="135">
        <v>0</v>
      </c>
      <c r="AT492" s="135">
        <v>1</v>
      </c>
      <c r="AU492" s="135">
        <v>0</v>
      </c>
      <c r="AV492" s="135">
        <v>0</v>
      </c>
      <c r="AW492" s="135">
        <v>0</v>
      </c>
      <c r="AX492" s="135">
        <v>0</v>
      </c>
      <c r="AY492" s="135">
        <v>0</v>
      </c>
      <c r="AZ492" s="135">
        <v>0</v>
      </c>
      <c r="BA492" s="135">
        <v>0</v>
      </c>
      <c r="BB492" s="135">
        <v>0</v>
      </c>
      <c r="BC492" s="135">
        <v>0</v>
      </c>
      <c r="BD492" s="135">
        <v>0</v>
      </c>
      <c r="BE492" s="135">
        <v>0</v>
      </c>
      <c r="BF492" s="135">
        <v>0</v>
      </c>
      <c r="BG492" s="135">
        <v>0</v>
      </c>
      <c r="BH492" s="135">
        <v>0</v>
      </c>
      <c r="BI492" s="135">
        <v>0</v>
      </c>
      <c r="BJ492" s="135">
        <v>0</v>
      </c>
      <c r="BK492" s="135">
        <v>0</v>
      </c>
      <c r="BL492" s="135">
        <v>0</v>
      </c>
      <c r="BM492" s="135">
        <v>0</v>
      </c>
      <c r="BN492" s="135">
        <v>0</v>
      </c>
      <c r="BO492" s="135">
        <v>0</v>
      </c>
      <c r="BP492" s="135">
        <v>0</v>
      </c>
      <c r="BQ492" s="135">
        <v>0</v>
      </c>
      <c r="BR492" s="135">
        <v>0</v>
      </c>
      <c r="BS492" s="135">
        <v>0</v>
      </c>
      <c r="BT492" s="135">
        <v>1</v>
      </c>
      <c r="BU492" s="135">
        <v>0</v>
      </c>
      <c r="BV492" s="135">
        <v>1</v>
      </c>
      <c r="BW492" s="135">
        <v>0</v>
      </c>
      <c r="BX492" s="135">
        <v>0</v>
      </c>
      <c r="BY492" s="135">
        <v>0</v>
      </c>
      <c r="BZ492" s="135">
        <v>0</v>
      </c>
      <c r="CA492" s="135">
        <v>0</v>
      </c>
      <c r="CB492" s="135">
        <v>0</v>
      </c>
      <c r="CC492" s="135">
        <v>0</v>
      </c>
      <c r="CD492" s="135">
        <v>0</v>
      </c>
      <c r="CE492" s="135">
        <v>0</v>
      </c>
      <c r="CF492" s="135">
        <v>1</v>
      </c>
      <c r="CG492" s="135">
        <v>0</v>
      </c>
      <c r="CH492" s="135">
        <v>0</v>
      </c>
      <c r="CI492" s="135">
        <v>0</v>
      </c>
      <c r="CJ492" s="135">
        <v>0</v>
      </c>
      <c r="CK492" s="135">
        <v>0</v>
      </c>
      <c r="CL492" s="135">
        <v>0</v>
      </c>
      <c r="CM492" s="135">
        <v>0</v>
      </c>
      <c r="CN492" s="135">
        <v>0</v>
      </c>
      <c r="CO492" s="135">
        <v>0</v>
      </c>
      <c r="CP492" s="135">
        <v>0</v>
      </c>
      <c r="CQ492" s="135">
        <v>1</v>
      </c>
      <c r="CR492" s="135">
        <v>0</v>
      </c>
      <c r="CS492" s="135">
        <v>0</v>
      </c>
      <c r="CT492" s="135">
        <v>0</v>
      </c>
      <c r="CU492" s="135">
        <v>1</v>
      </c>
      <c r="CV492" s="135">
        <v>0</v>
      </c>
      <c r="CW492" s="135">
        <v>0</v>
      </c>
      <c r="CX492" s="135"/>
    </row>
    <row r="493" spans="1:102" x14ac:dyDescent="0.35">
      <c r="A493" s="135">
        <v>492</v>
      </c>
      <c r="B493" s="135">
        <v>0</v>
      </c>
      <c r="C493" s="135">
        <v>0</v>
      </c>
      <c r="D493" s="135">
        <v>1</v>
      </c>
      <c r="E493" s="135">
        <v>0</v>
      </c>
      <c r="F493" s="135">
        <v>0</v>
      </c>
      <c r="G493" s="135">
        <v>0</v>
      </c>
      <c r="H493" s="135">
        <v>0</v>
      </c>
      <c r="I493" s="135">
        <v>0</v>
      </c>
      <c r="J493" s="135">
        <v>0</v>
      </c>
      <c r="K493" s="135">
        <v>0</v>
      </c>
      <c r="L493" s="135">
        <v>0</v>
      </c>
      <c r="M493" s="135">
        <v>0</v>
      </c>
      <c r="N493" s="135">
        <v>0</v>
      </c>
      <c r="O493" s="135">
        <v>0</v>
      </c>
      <c r="P493" s="135">
        <v>0</v>
      </c>
      <c r="Q493" s="135">
        <v>0</v>
      </c>
      <c r="R493" s="135">
        <v>1</v>
      </c>
      <c r="S493" s="135">
        <v>0</v>
      </c>
      <c r="T493" s="135">
        <v>1</v>
      </c>
      <c r="U493" s="135">
        <v>1</v>
      </c>
      <c r="V493" s="135">
        <v>1</v>
      </c>
      <c r="W493" s="135">
        <v>0</v>
      </c>
      <c r="X493" s="135">
        <v>2</v>
      </c>
      <c r="Y493" s="135">
        <v>0</v>
      </c>
      <c r="Z493" s="135">
        <v>1</v>
      </c>
      <c r="AA493" s="135">
        <v>0</v>
      </c>
      <c r="AB493" s="135">
        <v>0</v>
      </c>
      <c r="AC493" s="135">
        <v>0</v>
      </c>
      <c r="AD493" s="135">
        <v>0</v>
      </c>
      <c r="AE493" s="135">
        <v>0</v>
      </c>
      <c r="AF493" s="135">
        <v>0</v>
      </c>
      <c r="AG493" s="135">
        <v>0</v>
      </c>
      <c r="AH493" s="135">
        <v>0</v>
      </c>
      <c r="AI493" s="135">
        <v>1</v>
      </c>
      <c r="AJ493" s="135">
        <v>0</v>
      </c>
      <c r="AK493" s="135">
        <v>0</v>
      </c>
      <c r="AL493" s="135">
        <v>0</v>
      </c>
      <c r="AM493" s="135">
        <v>0</v>
      </c>
      <c r="AN493" s="135">
        <v>0</v>
      </c>
      <c r="AO493" s="135">
        <v>0</v>
      </c>
      <c r="AP493" s="135">
        <v>0</v>
      </c>
      <c r="AQ493" s="135">
        <v>0</v>
      </c>
      <c r="AR493" s="135">
        <v>0</v>
      </c>
      <c r="AS493" s="135">
        <v>0</v>
      </c>
      <c r="AT493" s="135">
        <v>0</v>
      </c>
      <c r="AU493" s="135">
        <v>0</v>
      </c>
      <c r="AV493" s="135">
        <v>0</v>
      </c>
      <c r="AW493" s="135">
        <v>1</v>
      </c>
      <c r="AX493" s="135">
        <v>0</v>
      </c>
      <c r="AY493" s="135">
        <v>1</v>
      </c>
      <c r="AZ493" s="135">
        <v>0</v>
      </c>
      <c r="BA493" s="135">
        <v>0</v>
      </c>
      <c r="BB493" s="135">
        <v>0</v>
      </c>
      <c r="BC493" s="135">
        <v>0</v>
      </c>
      <c r="BD493" s="135">
        <v>0</v>
      </c>
      <c r="BE493" s="135">
        <v>1</v>
      </c>
      <c r="BF493" s="135">
        <v>0</v>
      </c>
      <c r="BG493" s="135">
        <v>0</v>
      </c>
      <c r="BH493" s="135">
        <v>0</v>
      </c>
      <c r="BI493" s="135">
        <v>0</v>
      </c>
      <c r="BJ493" s="135">
        <v>0</v>
      </c>
      <c r="BK493" s="135">
        <v>1</v>
      </c>
      <c r="BL493" s="135">
        <v>0</v>
      </c>
      <c r="BM493" s="135">
        <v>0</v>
      </c>
      <c r="BN493" s="135">
        <v>0</v>
      </c>
      <c r="BO493" s="135">
        <v>0</v>
      </c>
      <c r="BP493" s="135">
        <v>0</v>
      </c>
      <c r="BQ493" s="135">
        <v>0</v>
      </c>
      <c r="BR493" s="135">
        <v>0</v>
      </c>
      <c r="BS493" s="135">
        <v>0</v>
      </c>
      <c r="BT493" s="135">
        <v>0</v>
      </c>
      <c r="BU493" s="135">
        <v>0</v>
      </c>
      <c r="BV493" s="135">
        <v>1</v>
      </c>
      <c r="BW493" s="135">
        <v>0</v>
      </c>
      <c r="BX493" s="135">
        <v>0</v>
      </c>
      <c r="BY493" s="135">
        <v>0</v>
      </c>
      <c r="BZ493" s="135">
        <v>0</v>
      </c>
      <c r="CA493" s="135">
        <v>0</v>
      </c>
      <c r="CB493" s="135">
        <v>0</v>
      </c>
      <c r="CC493" s="135">
        <v>0</v>
      </c>
      <c r="CD493" s="135">
        <v>0</v>
      </c>
      <c r="CE493" s="135">
        <v>0</v>
      </c>
      <c r="CF493" s="135">
        <v>0</v>
      </c>
      <c r="CG493" s="135">
        <v>0</v>
      </c>
      <c r="CH493" s="135">
        <v>0</v>
      </c>
      <c r="CI493" s="135">
        <v>0</v>
      </c>
      <c r="CJ493" s="135">
        <v>0</v>
      </c>
      <c r="CK493" s="135">
        <v>1</v>
      </c>
      <c r="CL493" s="135">
        <v>0</v>
      </c>
      <c r="CM493" s="135">
        <v>1</v>
      </c>
      <c r="CN493" s="135">
        <v>0</v>
      </c>
      <c r="CO493" s="135">
        <v>0</v>
      </c>
      <c r="CP493" s="135">
        <v>0</v>
      </c>
      <c r="CQ493" s="135">
        <v>1</v>
      </c>
      <c r="CR493" s="135">
        <v>0</v>
      </c>
      <c r="CS493" s="135">
        <v>0</v>
      </c>
      <c r="CT493" s="135">
        <v>0</v>
      </c>
      <c r="CU493" s="135">
        <v>0</v>
      </c>
      <c r="CV493" s="135">
        <v>0</v>
      </c>
      <c r="CW493" s="135">
        <v>1</v>
      </c>
      <c r="CX493" s="135"/>
    </row>
    <row r="494" spans="1:102" x14ac:dyDescent="0.35">
      <c r="A494" s="135">
        <v>493</v>
      </c>
      <c r="B494" s="135">
        <v>1</v>
      </c>
      <c r="C494" s="135">
        <v>0</v>
      </c>
      <c r="D494" s="135">
        <v>0</v>
      </c>
      <c r="E494" s="135">
        <v>0</v>
      </c>
      <c r="F494" s="135">
        <v>1</v>
      </c>
      <c r="G494" s="135">
        <v>0</v>
      </c>
      <c r="H494" s="135">
        <v>0</v>
      </c>
      <c r="I494" s="135">
        <v>0</v>
      </c>
      <c r="J494" s="135">
        <v>0</v>
      </c>
      <c r="K494" s="135">
        <v>0</v>
      </c>
      <c r="L494" s="135">
        <v>1</v>
      </c>
      <c r="M494" s="135">
        <v>1</v>
      </c>
      <c r="N494" s="135">
        <v>1</v>
      </c>
      <c r="O494" s="135">
        <v>0</v>
      </c>
      <c r="P494" s="135">
        <v>0</v>
      </c>
      <c r="Q494" s="135">
        <v>0</v>
      </c>
      <c r="R494" s="135">
        <v>0</v>
      </c>
      <c r="S494" s="135">
        <v>0</v>
      </c>
      <c r="T494" s="135">
        <v>0</v>
      </c>
      <c r="U494" s="135">
        <v>0</v>
      </c>
      <c r="V494" s="135">
        <v>0</v>
      </c>
      <c r="W494" s="135">
        <v>0</v>
      </c>
      <c r="X494" s="135">
        <v>0</v>
      </c>
      <c r="Y494" s="135">
        <v>0</v>
      </c>
      <c r="Z494" s="135">
        <v>0</v>
      </c>
      <c r="AA494" s="135">
        <v>0</v>
      </c>
      <c r="AB494" s="135">
        <v>0</v>
      </c>
      <c r="AC494" s="135">
        <v>1</v>
      </c>
      <c r="AD494" s="135">
        <v>0</v>
      </c>
      <c r="AE494" s="135">
        <v>0</v>
      </c>
      <c r="AF494" s="135">
        <v>0</v>
      </c>
      <c r="AG494" s="135">
        <v>0</v>
      </c>
      <c r="AH494" s="135">
        <v>0</v>
      </c>
      <c r="AI494" s="135">
        <v>0</v>
      </c>
      <c r="AJ494" s="135">
        <v>0</v>
      </c>
      <c r="AK494" s="135">
        <v>0</v>
      </c>
      <c r="AL494" s="135">
        <v>0</v>
      </c>
      <c r="AM494" s="135">
        <v>0</v>
      </c>
      <c r="AN494" s="135">
        <v>0</v>
      </c>
      <c r="AO494" s="135">
        <v>0</v>
      </c>
      <c r="AP494" s="135">
        <v>0</v>
      </c>
      <c r="AQ494" s="135">
        <v>0</v>
      </c>
      <c r="AR494" s="135">
        <v>0</v>
      </c>
      <c r="AS494" s="135">
        <v>0</v>
      </c>
      <c r="AT494" s="135">
        <v>0</v>
      </c>
      <c r="AU494" s="135">
        <v>0</v>
      </c>
      <c r="AV494" s="135">
        <v>1</v>
      </c>
      <c r="AW494" s="135">
        <v>0</v>
      </c>
      <c r="AX494" s="135">
        <v>0</v>
      </c>
      <c r="AY494" s="135">
        <v>0</v>
      </c>
      <c r="AZ494" s="135">
        <v>0</v>
      </c>
      <c r="BA494" s="135">
        <v>0</v>
      </c>
      <c r="BB494" s="135">
        <v>1</v>
      </c>
      <c r="BC494" s="135">
        <v>0</v>
      </c>
      <c r="BD494" s="135">
        <v>0</v>
      </c>
      <c r="BE494" s="135">
        <v>0</v>
      </c>
      <c r="BF494" s="135">
        <v>0</v>
      </c>
      <c r="BG494" s="135">
        <v>1</v>
      </c>
      <c r="BH494" s="135">
        <v>0</v>
      </c>
      <c r="BI494" s="135">
        <v>1</v>
      </c>
      <c r="BJ494" s="135">
        <v>1</v>
      </c>
      <c r="BK494" s="135">
        <v>0</v>
      </c>
      <c r="BL494" s="135">
        <v>0</v>
      </c>
      <c r="BM494" s="135">
        <v>0</v>
      </c>
      <c r="BN494" s="135">
        <v>0</v>
      </c>
      <c r="BO494" s="135">
        <v>0</v>
      </c>
      <c r="BP494" s="135">
        <v>0</v>
      </c>
      <c r="BQ494" s="135">
        <v>0</v>
      </c>
      <c r="BR494" s="135">
        <v>0</v>
      </c>
      <c r="BS494" s="135">
        <v>0</v>
      </c>
      <c r="BT494" s="135">
        <v>0</v>
      </c>
      <c r="BU494" s="135">
        <v>0</v>
      </c>
      <c r="BV494" s="135">
        <v>0</v>
      </c>
      <c r="BW494" s="135">
        <v>0</v>
      </c>
      <c r="BX494" s="135">
        <v>0</v>
      </c>
      <c r="BY494" s="135">
        <v>0</v>
      </c>
      <c r="BZ494" s="135">
        <v>1</v>
      </c>
      <c r="CA494" s="135">
        <v>0</v>
      </c>
      <c r="CB494" s="135">
        <v>0</v>
      </c>
      <c r="CC494" s="135">
        <v>0</v>
      </c>
      <c r="CD494" s="135">
        <v>0</v>
      </c>
      <c r="CE494" s="135">
        <v>0</v>
      </c>
      <c r="CF494" s="135">
        <v>0</v>
      </c>
      <c r="CG494" s="135">
        <v>0</v>
      </c>
      <c r="CH494" s="135">
        <v>0</v>
      </c>
      <c r="CI494" s="135">
        <v>0</v>
      </c>
      <c r="CJ494" s="135">
        <v>0</v>
      </c>
      <c r="CK494" s="135">
        <v>0</v>
      </c>
      <c r="CL494" s="135">
        <v>0</v>
      </c>
      <c r="CM494" s="135">
        <v>1</v>
      </c>
      <c r="CN494" s="135">
        <v>0</v>
      </c>
      <c r="CO494" s="135">
        <v>0</v>
      </c>
      <c r="CP494" s="135">
        <v>0</v>
      </c>
      <c r="CQ494" s="135">
        <v>0</v>
      </c>
      <c r="CR494" s="135">
        <v>0</v>
      </c>
      <c r="CS494" s="135">
        <v>0</v>
      </c>
      <c r="CT494" s="135">
        <v>1</v>
      </c>
      <c r="CU494" s="135">
        <v>1</v>
      </c>
      <c r="CV494" s="135">
        <v>0</v>
      </c>
      <c r="CW494" s="135">
        <v>0</v>
      </c>
      <c r="CX494" s="135"/>
    </row>
    <row r="495" spans="1:102" x14ac:dyDescent="0.35">
      <c r="A495" s="135">
        <v>494</v>
      </c>
      <c r="B495" s="135">
        <v>0</v>
      </c>
      <c r="C495" s="135">
        <v>0</v>
      </c>
      <c r="D495" s="135">
        <v>1</v>
      </c>
      <c r="E495" s="135">
        <v>0</v>
      </c>
      <c r="F495" s="135">
        <v>0</v>
      </c>
      <c r="G495" s="135">
        <v>0</v>
      </c>
      <c r="H495" s="135">
        <v>0</v>
      </c>
      <c r="I495" s="135">
        <v>1</v>
      </c>
      <c r="J495" s="135">
        <v>0</v>
      </c>
      <c r="K495" s="135">
        <v>0</v>
      </c>
      <c r="L495" s="135">
        <v>0</v>
      </c>
      <c r="M495" s="135">
        <v>0</v>
      </c>
      <c r="N495" s="135">
        <v>0</v>
      </c>
      <c r="O495" s="135">
        <v>0</v>
      </c>
      <c r="P495" s="135">
        <v>0</v>
      </c>
      <c r="Q495" s="135">
        <v>0</v>
      </c>
      <c r="R495" s="135">
        <v>0</v>
      </c>
      <c r="S495" s="135">
        <v>0</v>
      </c>
      <c r="T495" s="135">
        <v>0</v>
      </c>
      <c r="U495" s="135">
        <v>1</v>
      </c>
      <c r="V495" s="135">
        <v>0</v>
      </c>
      <c r="W495" s="135">
        <v>0</v>
      </c>
      <c r="X495" s="135">
        <v>0</v>
      </c>
      <c r="Y495" s="135">
        <v>0</v>
      </c>
      <c r="Z495" s="135">
        <v>0</v>
      </c>
      <c r="AA495" s="135">
        <v>1</v>
      </c>
      <c r="AB495" s="135">
        <v>0</v>
      </c>
      <c r="AC495" s="135">
        <v>0</v>
      </c>
      <c r="AD495" s="135">
        <v>0</v>
      </c>
      <c r="AE495" s="135">
        <v>0</v>
      </c>
      <c r="AF495" s="135">
        <v>0</v>
      </c>
      <c r="AG495" s="135">
        <v>0</v>
      </c>
      <c r="AH495" s="135">
        <v>0</v>
      </c>
      <c r="AI495" s="135">
        <v>0</v>
      </c>
      <c r="AJ495" s="135">
        <v>0</v>
      </c>
      <c r="AK495" s="135">
        <v>0</v>
      </c>
      <c r="AL495" s="135">
        <v>0</v>
      </c>
      <c r="AM495" s="135">
        <v>0</v>
      </c>
      <c r="AN495" s="135">
        <v>0</v>
      </c>
      <c r="AO495" s="135">
        <v>0</v>
      </c>
      <c r="AP495" s="135">
        <v>0</v>
      </c>
      <c r="AQ495" s="135">
        <v>0</v>
      </c>
      <c r="AR495" s="135">
        <v>0</v>
      </c>
      <c r="AS495" s="135">
        <v>0</v>
      </c>
      <c r="AT495" s="135">
        <v>0</v>
      </c>
      <c r="AU495" s="135">
        <v>0</v>
      </c>
      <c r="AV495" s="135">
        <v>0</v>
      </c>
      <c r="AW495" s="135">
        <v>1</v>
      </c>
      <c r="AX495" s="135">
        <v>0</v>
      </c>
      <c r="AY495" s="135">
        <v>0</v>
      </c>
      <c r="AZ495" s="135">
        <v>0</v>
      </c>
      <c r="BA495" s="135">
        <v>0</v>
      </c>
      <c r="BB495" s="135">
        <v>0</v>
      </c>
      <c r="BC495" s="135">
        <v>0</v>
      </c>
      <c r="BD495" s="135">
        <v>0</v>
      </c>
      <c r="BE495" s="135">
        <v>1</v>
      </c>
      <c r="BF495" s="135">
        <v>0</v>
      </c>
      <c r="BG495" s="135">
        <v>0</v>
      </c>
      <c r="BH495" s="135">
        <v>0</v>
      </c>
      <c r="BI495" s="135">
        <v>0</v>
      </c>
      <c r="BJ495" s="135">
        <v>0</v>
      </c>
      <c r="BK495" s="135">
        <v>0</v>
      </c>
      <c r="BL495" s="135">
        <v>0</v>
      </c>
      <c r="BM495" s="135">
        <v>0</v>
      </c>
      <c r="BN495" s="135">
        <v>0</v>
      </c>
      <c r="BO495" s="135">
        <v>0</v>
      </c>
      <c r="BP495" s="135">
        <v>0</v>
      </c>
      <c r="BQ495" s="135">
        <v>0</v>
      </c>
      <c r="BR495" s="135">
        <v>0</v>
      </c>
      <c r="BS495" s="135">
        <v>0</v>
      </c>
      <c r="BT495" s="135">
        <v>1</v>
      </c>
      <c r="BU495" s="135">
        <v>0</v>
      </c>
      <c r="BV495" s="135">
        <v>1</v>
      </c>
      <c r="BW495" s="135">
        <v>0</v>
      </c>
      <c r="BX495" s="135">
        <v>0</v>
      </c>
      <c r="BY495" s="135">
        <v>1</v>
      </c>
      <c r="BZ495" s="135">
        <v>0</v>
      </c>
      <c r="CA495" s="135">
        <v>0</v>
      </c>
      <c r="CB495" s="135">
        <v>0</v>
      </c>
      <c r="CC495" s="135">
        <v>0</v>
      </c>
      <c r="CD495" s="135">
        <v>0</v>
      </c>
      <c r="CE495" s="135">
        <v>0</v>
      </c>
      <c r="CF495" s="135">
        <v>0</v>
      </c>
      <c r="CG495" s="135">
        <v>0</v>
      </c>
      <c r="CH495" s="135">
        <v>0</v>
      </c>
      <c r="CI495" s="135">
        <v>0</v>
      </c>
      <c r="CJ495" s="135">
        <v>1</v>
      </c>
      <c r="CK495" s="135">
        <v>0</v>
      </c>
      <c r="CL495" s="135">
        <v>0</v>
      </c>
      <c r="CM495" s="135">
        <v>0</v>
      </c>
      <c r="CN495" s="135">
        <v>0</v>
      </c>
      <c r="CO495" s="135">
        <v>0</v>
      </c>
      <c r="CP495" s="135">
        <v>1</v>
      </c>
      <c r="CQ495" s="135">
        <v>0</v>
      </c>
      <c r="CR495" s="135">
        <v>0</v>
      </c>
      <c r="CS495" s="135">
        <v>0</v>
      </c>
      <c r="CT495" s="135">
        <v>0</v>
      </c>
      <c r="CU495" s="135">
        <v>0</v>
      </c>
      <c r="CV495" s="135">
        <v>0</v>
      </c>
      <c r="CW495" s="135">
        <v>0</v>
      </c>
      <c r="CX495" s="135"/>
    </row>
    <row r="496" spans="1:102" x14ac:dyDescent="0.35">
      <c r="A496" s="135">
        <v>495</v>
      </c>
      <c r="B496" s="135">
        <v>0</v>
      </c>
      <c r="C496" s="135">
        <v>0</v>
      </c>
      <c r="D496" s="135">
        <v>0</v>
      </c>
      <c r="E496" s="135">
        <v>0</v>
      </c>
      <c r="F496" s="135">
        <v>0</v>
      </c>
      <c r="G496" s="135">
        <v>0</v>
      </c>
      <c r="H496" s="135">
        <v>0</v>
      </c>
      <c r="I496" s="135">
        <v>0</v>
      </c>
      <c r="J496" s="135">
        <v>0</v>
      </c>
      <c r="K496" s="135">
        <v>0</v>
      </c>
      <c r="L496" s="135">
        <v>0</v>
      </c>
      <c r="M496" s="135">
        <v>1</v>
      </c>
      <c r="N496" s="135">
        <v>0</v>
      </c>
      <c r="O496" s="135">
        <v>0</v>
      </c>
      <c r="P496" s="135">
        <v>0</v>
      </c>
      <c r="Q496" s="135">
        <v>0</v>
      </c>
      <c r="R496" s="135">
        <v>0</v>
      </c>
      <c r="S496" s="135">
        <v>0</v>
      </c>
      <c r="T496" s="135">
        <v>0</v>
      </c>
      <c r="U496" s="135">
        <v>1</v>
      </c>
      <c r="V496" s="135">
        <v>0</v>
      </c>
      <c r="W496" s="135">
        <v>0</v>
      </c>
      <c r="X496" s="135">
        <v>0</v>
      </c>
      <c r="Y496" s="135">
        <v>0</v>
      </c>
      <c r="Z496" s="135">
        <v>0</v>
      </c>
      <c r="AA496" s="135">
        <v>0</v>
      </c>
      <c r="AB496" s="135">
        <v>1</v>
      </c>
      <c r="AC496" s="135">
        <v>1</v>
      </c>
      <c r="AD496" s="135">
        <v>0</v>
      </c>
      <c r="AE496" s="135">
        <v>0</v>
      </c>
      <c r="AF496" s="135">
        <v>0</v>
      </c>
      <c r="AG496" s="135">
        <v>0</v>
      </c>
      <c r="AH496" s="135">
        <v>0</v>
      </c>
      <c r="AI496" s="135">
        <v>0</v>
      </c>
      <c r="AJ496" s="135">
        <v>0</v>
      </c>
      <c r="AK496" s="135">
        <v>0</v>
      </c>
      <c r="AL496" s="135">
        <v>1</v>
      </c>
      <c r="AM496" s="135">
        <v>0</v>
      </c>
      <c r="AN496" s="135">
        <v>0</v>
      </c>
      <c r="AO496" s="135">
        <v>0</v>
      </c>
      <c r="AP496" s="135">
        <v>0</v>
      </c>
      <c r="AQ496" s="135">
        <v>0</v>
      </c>
      <c r="AR496" s="135">
        <v>0</v>
      </c>
      <c r="AS496" s="135">
        <v>0</v>
      </c>
      <c r="AT496" s="135">
        <v>0</v>
      </c>
      <c r="AU496" s="135">
        <v>1</v>
      </c>
      <c r="AV496" s="135">
        <v>1</v>
      </c>
      <c r="AW496" s="135">
        <v>0</v>
      </c>
      <c r="AX496" s="135">
        <v>0</v>
      </c>
      <c r="AY496" s="135">
        <v>1</v>
      </c>
      <c r="AZ496" s="135">
        <v>1</v>
      </c>
      <c r="BA496" s="135">
        <v>0</v>
      </c>
      <c r="BB496" s="135">
        <v>0</v>
      </c>
      <c r="BC496" s="135">
        <v>0</v>
      </c>
      <c r="BD496" s="135">
        <v>0</v>
      </c>
      <c r="BE496" s="135">
        <v>0</v>
      </c>
      <c r="BF496" s="135">
        <v>0</v>
      </c>
      <c r="BG496" s="135">
        <v>0</v>
      </c>
      <c r="BH496" s="135">
        <v>0</v>
      </c>
      <c r="BI496" s="135">
        <v>0</v>
      </c>
      <c r="BJ496" s="135">
        <v>0</v>
      </c>
      <c r="BK496" s="135">
        <v>0</v>
      </c>
      <c r="BL496" s="135">
        <v>0</v>
      </c>
      <c r="BM496" s="135">
        <v>0</v>
      </c>
      <c r="BN496" s="135">
        <v>0</v>
      </c>
      <c r="BO496" s="135">
        <v>0</v>
      </c>
      <c r="BP496" s="135">
        <v>0</v>
      </c>
      <c r="BQ496" s="135">
        <v>0</v>
      </c>
      <c r="BR496" s="135">
        <v>0</v>
      </c>
      <c r="BS496" s="135">
        <v>0</v>
      </c>
      <c r="BT496" s="135">
        <v>0</v>
      </c>
      <c r="BU496" s="135">
        <v>0</v>
      </c>
      <c r="BV496" s="135">
        <v>1</v>
      </c>
      <c r="BW496" s="135">
        <v>0</v>
      </c>
      <c r="BX496" s="135">
        <v>0</v>
      </c>
      <c r="BY496" s="135">
        <v>0</v>
      </c>
      <c r="BZ496" s="135">
        <v>0</v>
      </c>
      <c r="CA496" s="135">
        <v>0</v>
      </c>
      <c r="CB496" s="135">
        <v>0</v>
      </c>
      <c r="CC496" s="135">
        <v>0</v>
      </c>
      <c r="CD496" s="135">
        <v>0</v>
      </c>
      <c r="CE496" s="135">
        <v>0</v>
      </c>
      <c r="CF496" s="135">
        <v>0</v>
      </c>
      <c r="CG496" s="135">
        <v>0</v>
      </c>
      <c r="CH496" s="135">
        <v>1</v>
      </c>
      <c r="CI496" s="135">
        <v>0</v>
      </c>
      <c r="CJ496" s="135">
        <v>0</v>
      </c>
      <c r="CK496" s="135">
        <v>0</v>
      </c>
      <c r="CL496" s="135">
        <v>0</v>
      </c>
      <c r="CM496" s="135">
        <v>0</v>
      </c>
      <c r="CN496" s="135">
        <v>0</v>
      </c>
      <c r="CO496" s="135">
        <v>0</v>
      </c>
      <c r="CP496" s="135">
        <v>0</v>
      </c>
      <c r="CQ496" s="135">
        <v>0</v>
      </c>
      <c r="CR496" s="135">
        <v>0</v>
      </c>
      <c r="CS496" s="135">
        <v>0</v>
      </c>
      <c r="CT496" s="135">
        <v>0</v>
      </c>
      <c r="CU496" s="135">
        <v>0</v>
      </c>
      <c r="CV496" s="135">
        <v>0</v>
      </c>
      <c r="CW496" s="135">
        <v>0</v>
      </c>
      <c r="CX496" s="135"/>
    </row>
    <row r="497" spans="1:102" x14ac:dyDescent="0.35">
      <c r="A497" s="135">
        <v>496</v>
      </c>
      <c r="B497" s="135">
        <v>0</v>
      </c>
      <c r="C497" s="135">
        <v>0</v>
      </c>
      <c r="D497" s="135">
        <v>0</v>
      </c>
      <c r="E497" s="135">
        <v>0</v>
      </c>
      <c r="F497" s="135">
        <v>0</v>
      </c>
      <c r="G497" s="135">
        <v>0</v>
      </c>
      <c r="H497" s="135">
        <v>0</v>
      </c>
      <c r="I497" s="135">
        <v>0</v>
      </c>
      <c r="J497" s="135">
        <v>0</v>
      </c>
      <c r="K497" s="135">
        <v>0</v>
      </c>
      <c r="L497" s="135">
        <v>0</v>
      </c>
      <c r="M497" s="135">
        <v>0</v>
      </c>
      <c r="N497" s="135">
        <v>0</v>
      </c>
      <c r="O497" s="135">
        <v>0</v>
      </c>
      <c r="P497" s="135">
        <v>0</v>
      </c>
      <c r="Q497" s="135">
        <v>0</v>
      </c>
      <c r="R497" s="135">
        <v>0</v>
      </c>
      <c r="S497" s="135">
        <v>0</v>
      </c>
      <c r="T497" s="135">
        <v>0</v>
      </c>
      <c r="U497" s="135">
        <v>0</v>
      </c>
      <c r="V497" s="135">
        <v>0</v>
      </c>
      <c r="W497" s="135">
        <v>0</v>
      </c>
      <c r="X497" s="135">
        <v>0</v>
      </c>
      <c r="Y497" s="135">
        <v>0</v>
      </c>
      <c r="Z497" s="135">
        <v>0</v>
      </c>
      <c r="AA497" s="135">
        <v>0</v>
      </c>
      <c r="AB497" s="135">
        <v>1</v>
      </c>
      <c r="AC497" s="135">
        <v>0</v>
      </c>
      <c r="AD497" s="135">
        <v>0</v>
      </c>
      <c r="AE497" s="135">
        <v>0</v>
      </c>
      <c r="AF497" s="135">
        <v>0</v>
      </c>
      <c r="AG497" s="135">
        <v>0</v>
      </c>
      <c r="AH497" s="135">
        <v>0</v>
      </c>
      <c r="AI497" s="135">
        <v>0</v>
      </c>
      <c r="AJ497" s="135">
        <v>0</v>
      </c>
      <c r="AK497" s="135">
        <v>0</v>
      </c>
      <c r="AL497" s="135">
        <v>0</v>
      </c>
      <c r="AM497" s="135">
        <v>0</v>
      </c>
      <c r="AN497" s="135">
        <v>0</v>
      </c>
      <c r="AO497" s="135">
        <v>0</v>
      </c>
      <c r="AP497" s="135">
        <v>0</v>
      </c>
      <c r="AQ497" s="135">
        <v>0</v>
      </c>
      <c r="AR497" s="135">
        <v>0</v>
      </c>
      <c r="AS497" s="135">
        <v>0</v>
      </c>
      <c r="AT497" s="135">
        <v>0</v>
      </c>
      <c r="AU497" s="135">
        <v>0</v>
      </c>
      <c r="AV497" s="135">
        <v>0</v>
      </c>
      <c r="AW497" s="135">
        <v>0</v>
      </c>
      <c r="AX497" s="135">
        <v>1</v>
      </c>
      <c r="AY497" s="135">
        <v>0</v>
      </c>
      <c r="AZ497" s="135">
        <v>0</v>
      </c>
      <c r="BA497" s="135">
        <v>0</v>
      </c>
      <c r="BB497" s="135">
        <v>1</v>
      </c>
      <c r="BC497" s="135">
        <v>0</v>
      </c>
      <c r="BD497" s="135">
        <v>0</v>
      </c>
      <c r="BE497" s="135">
        <v>0</v>
      </c>
      <c r="BF497" s="135">
        <v>0</v>
      </c>
      <c r="BG497" s="135">
        <v>0</v>
      </c>
      <c r="BH497" s="135">
        <v>1</v>
      </c>
      <c r="BI497" s="135">
        <v>0</v>
      </c>
      <c r="BJ497" s="135">
        <v>0</v>
      </c>
      <c r="BK497" s="135">
        <v>0</v>
      </c>
      <c r="BL497" s="135">
        <v>0</v>
      </c>
      <c r="BM497" s="135">
        <v>0</v>
      </c>
      <c r="BN497" s="135">
        <v>0</v>
      </c>
      <c r="BO497" s="135">
        <v>0</v>
      </c>
      <c r="BP497" s="135">
        <v>0</v>
      </c>
      <c r="BQ497" s="135">
        <v>1</v>
      </c>
      <c r="BR497" s="135">
        <v>0</v>
      </c>
      <c r="BS497" s="135">
        <v>0</v>
      </c>
      <c r="BT497" s="135">
        <v>0</v>
      </c>
      <c r="BU497" s="135">
        <v>0</v>
      </c>
      <c r="BV497" s="135">
        <v>0</v>
      </c>
      <c r="BW497" s="135">
        <v>0</v>
      </c>
      <c r="BX497" s="135">
        <v>1</v>
      </c>
      <c r="BY497" s="135">
        <v>0</v>
      </c>
      <c r="BZ497" s="135">
        <v>0</v>
      </c>
      <c r="CA497" s="135">
        <v>1</v>
      </c>
      <c r="CB497" s="135">
        <v>0</v>
      </c>
      <c r="CC497" s="135">
        <v>0</v>
      </c>
      <c r="CD497" s="135">
        <v>0</v>
      </c>
      <c r="CE497" s="135">
        <v>0</v>
      </c>
      <c r="CF497" s="135">
        <v>0</v>
      </c>
      <c r="CG497" s="135">
        <v>0</v>
      </c>
      <c r="CH497" s="135">
        <v>1</v>
      </c>
      <c r="CI497" s="135">
        <v>0</v>
      </c>
      <c r="CJ497" s="135">
        <v>0</v>
      </c>
      <c r="CK497" s="135">
        <v>0</v>
      </c>
      <c r="CL497" s="135">
        <v>0</v>
      </c>
      <c r="CM497" s="135">
        <v>0</v>
      </c>
      <c r="CN497" s="135">
        <v>0</v>
      </c>
      <c r="CO497" s="135">
        <v>0</v>
      </c>
      <c r="CP497" s="135">
        <v>0</v>
      </c>
      <c r="CQ497" s="135">
        <v>0</v>
      </c>
      <c r="CR497" s="135">
        <v>0</v>
      </c>
      <c r="CS497" s="135">
        <v>0</v>
      </c>
      <c r="CT497" s="135">
        <v>0</v>
      </c>
      <c r="CU497" s="135">
        <v>0</v>
      </c>
      <c r="CV497" s="135">
        <v>0</v>
      </c>
      <c r="CW497" s="135">
        <v>0</v>
      </c>
      <c r="CX497" s="135"/>
    </row>
    <row r="498" spans="1:102" x14ac:dyDescent="0.35">
      <c r="A498" s="135">
        <v>497</v>
      </c>
      <c r="B498" s="135">
        <v>0</v>
      </c>
      <c r="C498" s="135">
        <v>0</v>
      </c>
      <c r="D498" s="135">
        <v>0</v>
      </c>
      <c r="E498" s="135">
        <v>0</v>
      </c>
      <c r="F498" s="135">
        <v>0</v>
      </c>
      <c r="G498" s="135">
        <v>0</v>
      </c>
      <c r="H498" s="135">
        <v>1</v>
      </c>
      <c r="I498" s="135">
        <v>0</v>
      </c>
      <c r="J498" s="135">
        <v>0</v>
      </c>
      <c r="K498" s="135">
        <v>1</v>
      </c>
      <c r="L498" s="135">
        <v>0</v>
      </c>
      <c r="M498" s="135">
        <v>0</v>
      </c>
      <c r="N498" s="135">
        <v>0</v>
      </c>
      <c r="O498" s="135">
        <v>0</v>
      </c>
      <c r="P498" s="135">
        <v>1</v>
      </c>
      <c r="Q498" s="135">
        <v>1</v>
      </c>
      <c r="R498" s="135">
        <v>0</v>
      </c>
      <c r="S498" s="135">
        <v>0</v>
      </c>
      <c r="T498" s="135">
        <v>0</v>
      </c>
      <c r="U498" s="135">
        <v>0</v>
      </c>
      <c r="V498" s="135">
        <v>0</v>
      </c>
      <c r="W498" s="135">
        <v>1</v>
      </c>
      <c r="X498" s="135">
        <v>1</v>
      </c>
      <c r="Y498" s="135">
        <v>0</v>
      </c>
      <c r="Z498" s="135">
        <v>0</v>
      </c>
      <c r="AA498" s="135">
        <v>0</v>
      </c>
      <c r="AB498" s="135">
        <v>0</v>
      </c>
      <c r="AC498" s="135">
        <v>0</v>
      </c>
      <c r="AD498" s="135">
        <v>1</v>
      </c>
      <c r="AE498" s="135">
        <v>1</v>
      </c>
      <c r="AF498" s="135">
        <v>0</v>
      </c>
      <c r="AG498" s="135">
        <v>1</v>
      </c>
      <c r="AH498" s="135">
        <v>0</v>
      </c>
      <c r="AI498" s="135">
        <v>0</v>
      </c>
      <c r="AJ498" s="135">
        <v>0</v>
      </c>
      <c r="AK498" s="135">
        <v>0</v>
      </c>
      <c r="AL498" s="135">
        <v>0</v>
      </c>
      <c r="AM498" s="135">
        <v>0</v>
      </c>
      <c r="AN498" s="135">
        <v>0</v>
      </c>
      <c r="AO498" s="135">
        <v>0</v>
      </c>
      <c r="AP498" s="135">
        <v>0</v>
      </c>
      <c r="AQ498" s="135">
        <v>0</v>
      </c>
      <c r="AR498" s="135">
        <v>0</v>
      </c>
      <c r="AS498" s="135">
        <v>0</v>
      </c>
      <c r="AT498" s="135">
        <v>0</v>
      </c>
      <c r="AU498" s="135">
        <v>0</v>
      </c>
      <c r="AV498" s="135">
        <v>1</v>
      </c>
      <c r="AW498" s="135">
        <v>0</v>
      </c>
      <c r="AX498" s="135">
        <v>0</v>
      </c>
      <c r="AY498" s="135">
        <v>0</v>
      </c>
      <c r="AZ498" s="135">
        <v>0</v>
      </c>
      <c r="BA498" s="135">
        <v>0</v>
      </c>
      <c r="BB498" s="135">
        <v>0</v>
      </c>
      <c r="BC498" s="135">
        <v>0</v>
      </c>
      <c r="BD498" s="135">
        <v>0</v>
      </c>
      <c r="BE498" s="135">
        <v>0</v>
      </c>
      <c r="BF498" s="135">
        <v>0</v>
      </c>
      <c r="BG498" s="135">
        <v>0</v>
      </c>
      <c r="BH498" s="135">
        <v>0</v>
      </c>
      <c r="BI498" s="135">
        <v>0</v>
      </c>
      <c r="BJ498" s="135">
        <v>1</v>
      </c>
      <c r="BK498" s="135">
        <v>0</v>
      </c>
      <c r="BL498" s="135">
        <v>0</v>
      </c>
      <c r="BM498" s="135">
        <v>0</v>
      </c>
      <c r="BN498" s="135">
        <v>0</v>
      </c>
      <c r="BO498" s="135">
        <v>0</v>
      </c>
      <c r="BP498" s="135">
        <v>0</v>
      </c>
      <c r="BQ498" s="135">
        <v>1</v>
      </c>
      <c r="BR498" s="135">
        <v>1</v>
      </c>
      <c r="BS498" s="135">
        <v>0</v>
      </c>
      <c r="BT498" s="135">
        <v>0</v>
      </c>
      <c r="BU498" s="135">
        <v>1</v>
      </c>
      <c r="BV498" s="135">
        <v>0</v>
      </c>
      <c r="BW498" s="135">
        <v>0</v>
      </c>
      <c r="BX498" s="135">
        <v>0</v>
      </c>
      <c r="BY498" s="135">
        <v>0</v>
      </c>
      <c r="BZ498" s="135">
        <v>1</v>
      </c>
      <c r="CA498" s="135">
        <v>0</v>
      </c>
      <c r="CB498" s="135">
        <v>0</v>
      </c>
      <c r="CC498" s="135">
        <v>1</v>
      </c>
      <c r="CD498" s="135">
        <v>1</v>
      </c>
      <c r="CE498" s="135">
        <v>0</v>
      </c>
      <c r="CF498" s="135">
        <v>1</v>
      </c>
      <c r="CG498" s="135">
        <v>0</v>
      </c>
      <c r="CH498" s="135">
        <v>0</v>
      </c>
      <c r="CI498" s="135">
        <v>0</v>
      </c>
      <c r="CJ498" s="135">
        <v>1</v>
      </c>
      <c r="CK498" s="135">
        <v>0</v>
      </c>
      <c r="CL498" s="135">
        <v>0</v>
      </c>
      <c r="CM498" s="135">
        <v>0</v>
      </c>
      <c r="CN498" s="135">
        <v>0</v>
      </c>
      <c r="CO498" s="135">
        <v>0</v>
      </c>
      <c r="CP498" s="135">
        <v>0</v>
      </c>
      <c r="CQ498" s="135">
        <v>0</v>
      </c>
      <c r="CR498" s="135">
        <v>0</v>
      </c>
      <c r="CS498" s="135">
        <v>0</v>
      </c>
      <c r="CT498" s="135">
        <v>0</v>
      </c>
      <c r="CU498" s="135">
        <v>0</v>
      </c>
      <c r="CV498" s="135">
        <v>0</v>
      </c>
      <c r="CW498" s="135">
        <v>0</v>
      </c>
      <c r="CX498" s="135"/>
    </row>
    <row r="499" spans="1:102" x14ac:dyDescent="0.35">
      <c r="A499" s="135">
        <v>498</v>
      </c>
      <c r="B499" s="135">
        <v>0</v>
      </c>
      <c r="C499" s="135">
        <v>0</v>
      </c>
      <c r="D499" s="135">
        <v>0</v>
      </c>
      <c r="E499" s="135">
        <v>0</v>
      </c>
      <c r="F499" s="135">
        <v>0</v>
      </c>
      <c r="G499" s="135">
        <v>0</v>
      </c>
      <c r="H499" s="135">
        <v>0</v>
      </c>
      <c r="I499" s="135">
        <v>0</v>
      </c>
      <c r="J499" s="135">
        <v>1</v>
      </c>
      <c r="K499" s="135">
        <v>0</v>
      </c>
      <c r="L499" s="135">
        <v>0</v>
      </c>
      <c r="M499" s="135">
        <v>0</v>
      </c>
      <c r="N499" s="135">
        <v>0</v>
      </c>
      <c r="O499" s="135">
        <v>1</v>
      </c>
      <c r="P499" s="135">
        <v>0</v>
      </c>
      <c r="Q499" s="135">
        <v>0</v>
      </c>
      <c r="R499" s="135">
        <v>0</v>
      </c>
      <c r="S499" s="135">
        <v>0</v>
      </c>
      <c r="T499" s="135">
        <v>0</v>
      </c>
      <c r="U499" s="135">
        <v>0</v>
      </c>
      <c r="V499" s="135">
        <v>0</v>
      </c>
      <c r="W499" s="135">
        <v>1</v>
      </c>
      <c r="X499" s="135">
        <v>0</v>
      </c>
      <c r="Y499" s="135">
        <v>0</v>
      </c>
      <c r="Z499" s="135">
        <v>0</v>
      </c>
      <c r="AA499" s="135">
        <v>0</v>
      </c>
      <c r="AB499" s="135">
        <v>0</v>
      </c>
      <c r="AC499" s="135">
        <v>0</v>
      </c>
      <c r="AD499" s="135">
        <v>0</v>
      </c>
      <c r="AE499" s="135">
        <v>0</v>
      </c>
      <c r="AF499" s="135">
        <v>1</v>
      </c>
      <c r="AG499" s="135">
        <v>0</v>
      </c>
      <c r="AH499" s="135">
        <v>1</v>
      </c>
      <c r="AI499" s="135">
        <v>0</v>
      </c>
      <c r="AJ499" s="135">
        <v>1</v>
      </c>
      <c r="AK499" s="135">
        <v>0</v>
      </c>
      <c r="AL499" s="135">
        <v>0</v>
      </c>
      <c r="AM499" s="135">
        <v>0</v>
      </c>
      <c r="AN499" s="135">
        <v>0</v>
      </c>
      <c r="AO499" s="135">
        <v>1</v>
      </c>
      <c r="AP499" s="135">
        <v>0</v>
      </c>
      <c r="AQ499" s="135">
        <v>0</v>
      </c>
      <c r="AR499" s="135">
        <v>0</v>
      </c>
      <c r="AS499" s="135">
        <v>0</v>
      </c>
      <c r="AT499" s="135">
        <v>0</v>
      </c>
      <c r="AU499" s="135">
        <v>0</v>
      </c>
      <c r="AV499" s="135">
        <v>0</v>
      </c>
      <c r="AW499" s="135">
        <v>0</v>
      </c>
      <c r="AX499" s="135">
        <v>0</v>
      </c>
      <c r="AY499" s="135">
        <v>0</v>
      </c>
      <c r="AZ499" s="135">
        <v>1</v>
      </c>
      <c r="BA499" s="135">
        <v>1</v>
      </c>
      <c r="BB499" s="135">
        <v>0</v>
      </c>
      <c r="BC499" s="135">
        <v>1</v>
      </c>
      <c r="BD499" s="135">
        <v>0</v>
      </c>
      <c r="BE499" s="135">
        <v>1</v>
      </c>
      <c r="BF499" s="135">
        <v>1</v>
      </c>
      <c r="BG499" s="135">
        <v>0</v>
      </c>
      <c r="BH499" s="135">
        <v>0</v>
      </c>
      <c r="BI499" s="135">
        <v>0</v>
      </c>
      <c r="BJ499" s="135">
        <v>0</v>
      </c>
      <c r="BK499" s="135">
        <v>0</v>
      </c>
      <c r="BL499" s="135">
        <v>0</v>
      </c>
      <c r="BM499" s="135">
        <v>0</v>
      </c>
      <c r="BN499" s="135">
        <v>0</v>
      </c>
      <c r="BO499" s="135">
        <v>0</v>
      </c>
      <c r="BP499" s="135">
        <v>0</v>
      </c>
      <c r="BQ499" s="135">
        <v>0</v>
      </c>
      <c r="BR499" s="135">
        <v>0</v>
      </c>
      <c r="BS499" s="135">
        <v>0</v>
      </c>
      <c r="BT499" s="135">
        <v>0</v>
      </c>
      <c r="BU499" s="135">
        <v>0</v>
      </c>
      <c r="BV499" s="135">
        <v>1</v>
      </c>
      <c r="BW499" s="135">
        <v>0</v>
      </c>
      <c r="BX499" s="135">
        <v>0</v>
      </c>
      <c r="BY499" s="135">
        <v>0</v>
      </c>
      <c r="BZ499" s="135">
        <v>1</v>
      </c>
      <c r="CA499" s="135">
        <v>0</v>
      </c>
      <c r="CB499" s="135">
        <v>0</v>
      </c>
      <c r="CC499" s="135">
        <v>1</v>
      </c>
      <c r="CD499" s="135">
        <v>0</v>
      </c>
      <c r="CE499" s="135">
        <v>1</v>
      </c>
      <c r="CF499" s="135">
        <v>0</v>
      </c>
      <c r="CG499" s="135">
        <v>0</v>
      </c>
      <c r="CH499" s="135">
        <v>0</v>
      </c>
      <c r="CI499" s="135">
        <v>1</v>
      </c>
      <c r="CJ499" s="135">
        <v>0</v>
      </c>
      <c r="CK499" s="135">
        <v>0</v>
      </c>
      <c r="CL499" s="135">
        <v>0</v>
      </c>
      <c r="CM499" s="135">
        <v>0</v>
      </c>
      <c r="CN499" s="135">
        <v>0</v>
      </c>
      <c r="CO499" s="135">
        <v>0</v>
      </c>
      <c r="CP499" s="135">
        <v>0</v>
      </c>
      <c r="CQ499" s="135">
        <v>0</v>
      </c>
      <c r="CR499" s="135">
        <v>0</v>
      </c>
      <c r="CS499" s="135">
        <v>0</v>
      </c>
      <c r="CT499" s="135">
        <v>1</v>
      </c>
      <c r="CU499" s="135">
        <v>0</v>
      </c>
      <c r="CV499" s="135">
        <v>0</v>
      </c>
      <c r="CW499" s="135">
        <v>1</v>
      </c>
      <c r="CX499" s="135"/>
    </row>
    <row r="500" spans="1:102" x14ac:dyDescent="0.35">
      <c r="A500" s="135">
        <v>499</v>
      </c>
      <c r="B500" s="135">
        <v>0</v>
      </c>
      <c r="C500" s="135">
        <v>0</v>
      </c>
      <c r="D500" s="135">
        <v>0</v>
      </c>
      <c r="E500" s="135">
        <v>0</v>
      </c>
      <c r="F500" s="135">
        <v>0</v>
      </c>
      <c r="G500" s="135">
        <v>0</v>
      </c>
      <c r="H500" s="135">
        <v>0</v>
      </c>
      <c r="I500" s="135">
        <v>0</v>
      </c>
      <c r="J500" s="135">
        <v>0</v>
      </c>
      <c r="K500" s="135">
        <v>0</v>
      </c>
      <c r="L500" s="135">
        <v>0</v>
      </c>
      <c r="M500" s="135">
        <v>0</v>
      </c>
      <c r="N500" s="135">
        <v>0</v>
      </c>
      <c r="O500" s="135">
        <v>0</v>
      </c>
      <c r="P500" s="135">
        <v>0</v>
      </c>
      <c r="Q500" s="135">
        <v>0</v>
      </c>
      <c r="R500" s="135">
        <v>0</v>
      </c>
      <c r="S500" s="135">
        <v>0</v>
      </c>
      <c r="T500" s="135">
        <v>0</v>
      </c>
      <c r="U500" s="135">
        <v>0</v>
      </c>
      <c r="V500" s="135">
        <v>0</v>
      </c>
      <c r="W500" s="135">
        <v>1</v>
      </c>
      <c r="X500" s="135">
        <v>1</v>
      </c>
      <c r="Y500" s="135">
        <v>0</v>
      </c>
      <c r="Z500" s="135">
        <v>0</v>
      </c>
      <c r="AA500" s="135">
        <v>0</v>
      </c>
      <c r="AB500" s="135">
        <v>0</v>
      </c>
      <c r="AC500" s="135">
        <v>0</v>
      </c>
      <c r="AD500" s="135">
        <v>1</v>
      </c>
      <c r="AE500" s="135">
        <v>0</v>
      </c>
      <c r="AF500" s="135">
        <v>1</v>
      </c>
      <c r="AG500" s="135">
        <v>0</v>
      </c>
      <c r="AH500" s="135">
        <v>0</v>
      </c>
      <c r="AI500" s="135">
        <v>0</v>
      </c>
      <c r="AJ500" s="135">
        <v>1</v>
      </c>
      <c r="AK500" s="135">
        <v>1</v>
      </c>
      <c r="AL500" s="135">
        <v>1</v>
      </c>
      <c r="AM500" s="135">
        <v>0</v>
      </c>
      <c r="AN500" s="135">
        <v>0</v>
      </c>
      <c r="AO500" s="135">
        <v>1</v>
      </c>
      <c r="AP500" s="135">
        <v>0</v>
      </c>
      <c r="AQ500" s="135">
        <v>0</v>
      </c>
      <c r="AR500" s="135">
        <v>0</v>
      </c>
      <c r="AS500" s="135">
        <v>0</v>
      </c>
      <c r="AT500" s="135">
        <v>0</v>
      </c>
      <c r="AU500" s="135">
        <v>0</v>
      </c>
      <c r="AV500" s="135">
        <v>0</v>
      </c>
      <c r="AW500" s="135">
        <v>0</v>
      </c>
      <c r="AX500" s="135">
        <v>0</v>
      </c>
      <c r="AY500" s="135">
        <v>0</v>
      </c>
      <c r="AZ500" s="135">
        <v>0</v>
      </c>
      <c r="BA500" s="135">
        <v>0</v>
      </c>
      <c r="BB500" s="135">
        <v>0</v>
      </c>
      <c r="BC500" s="135">
        <v>0</v>
      </c>
      <c r="BD500" s="135">
        <v>0</v>
      </c>
      <c r="BE500" s="135">
        <v>0</v>
      </c>
      <c r="BF500" s="135">
        <v>0</v>
      </c>
      <c r="BG500" s="135">
        <v>0</v>
      </c>
      <c r="BH500" s="135">
        <v>0</v>
      </c>
      <c r="BI500" s="135">
        <v>0</v>
      </c>
      <c r="BJ500" s="135">
        <v>0</v>
      </c>
      <c r="BK500" s="135">
        <v>0</v>
      </c>
      <c r="BL500" s="135">
        <v>0</v>
      </c>
      <c r="BM500" s="135">
        <v>0</v>
      </c>
      <c r="BN500" s="135">
        <v>0</v>
      </c>
      <c r="BO500" s="135">
        <v>0</v>
      </c>
      <c r="BP500" s="135">
        <v>0</v>
      </c>
      <c r="BQ500" s="135">
        <v>0</v>
      </c>
      <c r="BR500" s="135">
        <v>0</v>
      </c>
      <c r="BS500" s="135">
        <v>0</v>
      </c>
      <c r="BT500" s="135">
        <v>0</v>
      </c>
      <c r="BU500" s="135">
        <v>1</v>
      </c>
      <c r="BV500" s="135">
        <v>0</v>
      </c>
      <c r="BW500" s="135">
        <v>0</v>
      </c>
      <c r="BX500" s="135">
        <v>0</v>
      </c>
      <c r="BY500" s="135">
        <v>0</v>
      </c>
      <c r="BZ500" s="135">
        <v>0</v>
      </c>
      <c r="CA500" s="135">
        <v>0</v>
      </c>
      <c r="CB500" s="135">
        <v>0</v>
      </c>
      <c r="CC500" s="135">
        <v>0</v>
      </c>
      <c r="CD500" s="135">
        <v>0</v>
      </c>
      <c r="CE500" s="135">
        <v>0</v>
      </c>
      <c r="CF500" s="135">
        <v>0</v>
      </c>
      <c r="CG500" s="135">
        <v>0</v>
      </c>
      <c r="CH500" s="135">
        <v>0</v>
      </c>
      <c r="CI500" s="135">
        <v>0</v>
      </c>
      <c r="CJ500" s="135">
        <v>0</v>
      </c>
      <c r="CK500" s="135">
        <v>0</v>
      </c>
      <c r="CL500" s="135">
        <v>0</v>
      </c>
      <c r="CM500" s="135">
        <v>0</v>
      </c>
      <c r="CN500" s="135">
        <v>0</v>
      </c>
      <c r="CO500" s="135">
        <v>0</v>
      </c>
      <c r="CP500" s="135">
        <v>0</v>
      </c>
      <c r="CQ500" s="135">
        <v>0</v>
      </c>
      <c r="CR500" s="135">
        <v>0</v>
      </c>
      <c r="CS500" s="135">
        <v>0</v>
      </c>
      <c r="CT500" s="135">
        <v>0</v>
      </c>
      <c r="CU500" s="135">
        <v>1</v>
      </c>
      <c r="CV500" s="135">
        <v>0</v>
      </c>
      <c r="CW500" s="135">
        <v>1</v>
      </c>
      <c r="CX500" s="135"/>
    </row>
    <row r="501" spans="1:102" x14ac:dyDescent="0.35">
      <c r="A501" s="135">
        <v>500</v>
      </c>
      <c r="B501" s="135">
        <v>1</v>
      </c>
      <c r="C501" s="135">
        <v>0</v>
      </c>
      <c r="D501" s="135">
        <v>0</v>
      </c>
      <c r="E501" s="135">
        <v>0</v>
      </c>
      <c r="F501" s="135">
        <v>0</v>
      </c>
      <c r="G501" s="135">
        <v>1</v>
      </c>
      <c r="H501" s="135">
        <v>0</v>
      </c>
      <c r="I501" s="135">
        <v>0</v>
      </c>
      <c r="J501" s="135">
        <v>0</v>
      </c>
      <c r="K501" s="135">
        <v>0</v>
      </c>
      <c r="L501" s="135">
        <v>0</v>
      </c>
      <c r="M501" s="135">
        <v>0</v>
      </c>
      <c r="N501" s="135">
        <v>1</v>
      </c>
      <c r="O501" s="135">
        <v>0</v>
      </c>
      <c r="P501" s="135">
        <v>0</v>
      </c>
      <c r="Q501" s="135">
        <v>0</v>
      </c>
      <c r="R501" s="135">
        <v>0</v>
      </c>
      <c r="S501" s="135">
        <v>0</v>
      </c>
      <c r="T501" s="135">
        <v>0</v>
      </c>
      <c r="U501" s="135">
        <v>1</v>
      </c>
      <c r="V501" s="135">
        <v>0</v>
      </c>
      <c r="W501" s="135">
        <v>0</v>
      </c>
      <c r="X501" s="135">
        <v>0</v>
      </c>
      <c r="Y501" s="135">
        <v>0</v>
      </c>
      <c r="Z501" s="135">
        <v>0</v>
      </c>
      <c r="AA501" s="135">
        <v>1</v>
      </c>
      <c r="AB501" s="135">
        <v>0</v>
      </c>
      <c r="AC501" s="135">
        <v>0</v>
      </c>
      <c r="AD501" s="135">
        <v>0</v>
      </c>
      <c r="AE501" s="135">
        <v>0</v>
      </c>
      <c r="AF501" s="135">
        <v>0</v>
      </c>
      <c r="AG501" s="135">
        <v>0</v>
      </c>
      <c r="AH501" s="135">
        <v>0</v>
      </c>
      <c r="AI501" s="135">
        <v>1</v>
      </c>
      <c r="AJ501" s="135">
        <v>0</v>
      </c>
      <c r="AK501" s="135">
        <v>0</v>
      </c>
      <c r="AL501" s="135">
        <v>0</v>
      </c>
      <c r="AM501" s="135">
        <v>0</v>
      </c>
      <c r="AN501" s="135">
        <v>0</v>
      </c>
      <c r="AO501" s="135">
        <v>0</v>
      </c>
      <c r="AP501" s="135">
        <v>0</v>
      </c>
      <c r="AQ501" s="135">
        <v>0</v>
      </c>
      <c r="AR501" s="135">
        <v>0</v>
      </c>
      <c r="AS501" s="135">
        <v>0</v>
      </c>
      <c r="AT501" s="135">
        <v>0</v>
      </c>
      <c r="AU501" s="135">
        <v>1</v>
      </c>
      <c r="AV501" s="135">
        <v>0</v>
      </c>
      <c r="AW501" s="135">
        <v>0</v>
      </c>
      <c r="AX501" s="135">
        <v>0</v>
      </c>
      <c r="AY501" s="135">
        <v>0</v>
      </c>
      <c r="AZ501" s="135">
        <v>0</v>
      </c>
      <c r="BA501" s="135">
        <v>0</v>
      </c>
      <c r="BB501" s="135">
        <v>1</v>
      </c>
      <c r="BC501" s="135">
        <v>0</v>
      </c>
      <c r="BD501" s="135">
        <v>0</v>
      </c>
      <c r="BE501" s="135">
        <v>0</v>
      </c>
      <c r="BF501" s="135">
        <v>0</v>
      </c>
      <c r="BG501" s="135">
        <v>0</v>
      </c>
      <c r="BH501" s="135">
        <v>0</v>
      </c>
      <c r="BI501" s="135">
        <v>0</v>
      </c>
      <c r="BJ501" s="135">
        <v>0</v>
      </c>
      <c r="BK501" s="135">
        <v>0</v>
      </c>
      <c r="BL501" s="135">
        <v>0</v>
      </c>
      <c r="BM501" s="135">
        <v>1</v>
      </c>
      <c r="BN501" s="135">
        <v>0</v>
      </c>
      <c r="BO501" s="135">
        <v>1</v>
      </c>
      <c r="BP501" s="135">
        <v>0</v>
      </c>
      <c r="BQ501" s="135">
        <v>0</v>
      </c>
      <c r="BR501" s="135">
        <v>0</v>
      </c>
      <c r="BS501" s="135">
        <v>0</v>
      </c>
      <c r="BT501" s="135">
        <v>0</v>
      </c>
      <c r="BU501" s="135">
        <v>0</v>
      </c>
      <c r="BV501" s="135">
        <v>0</v>
      </c>
      <c r="BW501" s="135">
        <v>1</v>
      </c>
      <c r="BX501" s="135">
        <v>0</v>
      </c>
      <c r="BY501" s="135">
        <v>0</v>
      </c>
      <c r="BZ501" s="135">
        <v>0</v>
      </c>
      <c r="CA501" s="135">
        <v>0</v>
      </c>
      <c r="CB501" s="135">
        <v>0</v>
      </c>
      <c r="CC501" s="135">
        <v>0</v>
      </c>
      <c r="CD501" s="135">
        <v>0</v>
      </c>
      <c r="CE501" s="135">
        <v>0</v>
      </c>
      <c r="CF501" s="135">
        <v>0</v>
      </c>
      <c r="CG501" s="135">
        <v>0</v>
      </c>
      <c r="CH501" s="135">
        <v>0</v>
      </c>
      <c r="CI501" s="135">
        <v>0</v>
      </c>
      <c r="CJ501" s="135">
        <v>0</v>
      </c>
      <c r="CK501" s="135">
        <v>0</v>
      </c>
      <c r="CL501" s="135">
        <v>0</v>
      </c>
      <c r="CM501" s="135">
        <v>0</v>
      </c>
      <c r="CN501" s="135">
        <v>0</v>
      </c>
      <c r="CO501" s="135">
        <v>0</v>
      </c>
      <c r="CP501" s="135">
        <v>1</v>
      </c>
      <c r="CQ501" s="135">
        <v>0</v>
      </c>
      <c r="CR501" s="135">
        <v>0</v>
      </c>
      <c r="CS501" s="135">
        <v>0</v>
      </c>
      <c r="CT501" s="135">
        <v>0</v>
      </c>
      <c r="CU501" s="135">
        <v>0</v>
      </c>
      <c r="CV501" s="135">
        <v>0</v>
      </c>
      <c r="CW501" s="135">
        <v>0</v>
      </c>
      <c r="CX501" s="135"/>
    </row>
    <row r="502" spans="1:102" x14ac:dyDescent="0.35">
      <c r="A502" s="135">
        <v>501</v>
      </c>
      <c r="B502" s="135">
        <v>1</v>
      </c>
      <c r="C502" s="135">
        <v>0</v>
      </c>
      <c r="D502" s="135">
        <v>1</v>
      </c>
      <c r="E502" s="135">
        <v>0</v>
      </c>
      <c r="F502" s="135">
        <v>0</v>
      </c>
      <c r="G502" s="135">
        <v>1</v>
      </c>
      <c r="H502" s="135">
        <v>0</v>
      </c>
      <c r="I502" s="135">
        <v>0</v>
      </c>
      <c r="J502" s="135">
        <v>1</v>
      </c>
      <c r="K502" s="135">
        <v>0</v>
      </c>
      <c r="L502" s="135">
        <v>0</v>
      </c>
      <c r="M502" s="135">
        <v>1</v>
      </c>
      <c r="N502" s="135">
        <v>0</v>
      </c>
      <c r="O502" s="135">
        <v>0</v>
      </c>
      <c r="P502" s="135">
        <v>1</v>
      </c>
      <c r="Q502" s="135">
        <v>0</v>
      </c>
      <c r="R502" s="135">
        <v>0</v>
      </c>
      <c r="S502" s="135">
        <v>0</v>
      </c>
      <c r="T502" s="135">
        <v>0</v>
      </c>
      <c r="U502" s="135">
        <v>1</v>
      </c>
      <c r="V502" s="135">
        <v>0</v>
      </c>
      <c r="W502" s="135">
        <v>0</v>
      </c>
      <c r="X502" s="135">
        <v>0</v>
      </c>
      <c r="Y502" s="135">
        <v>0</v>
      </c>
      <c r="Z502" s="135">
        <v>0</v>
      </c>
      <c r="AA502" s="135">
        <v>0</v>
      </c>
      <c r="AB502" s="135">
        <v>1</v>
      </c>
      <c r="AC502" s="135">
        <v>0</v>
      </c>
      <c r="AD502" s="135">
        <v>0</v>
      </c>
      <c r="AE502" s="135">
        <v>0</v>
      </c>
      <c r="AF502" s="135">
        <v>0</v>
      </c>
      <c r="AG502" s="135">
        <v>0</v>
      </c>
      <c r="AH502" s="135">
        <v>0</v>
      </c>
      <c r="AI502" s="135">
        <v>0</v>
      </c>
      <c r="AJ502" s="135">
        <v>1</v>
      </c>
      <c r="AK502" s="135">
        <v>0</v>
      </c>
      <c r="AL502" s="135">
        <v>0</v>
      </c>
      <c r="AM502" s="135">
        <v>0</v>
      </c>
      <c r="AN502" s="135">
        <v>0</v>
      </c>
      <c r="AO502" s="135">
        <v>0</v>
      </c>
      <c r="AP502" s="135">
        <v>0</v>
      </c>
      <c r="AQ502" s="135">
        <v>0</v>
      </c>
      <c r="AR502" s="135">
        <v>0</v>
      </c>
      <c r="AS502" s="135">
        <v>0</v>
      </c>
      <c r="AT502" s="135">
        <v>0</v>
      </c>
      <c r="AU502" s="135">
        <v>0</v>
      </c>
      <c r="AV502" s="135">
        <v>0</v>
      </c>
      <c r="AW502" s="135">
        <v>0</v>
      </c>
      <c r="AX502" s="135">
        <v>0</v>
      </c>
      <c r="AY502" s="135">
        <v>0</v>
      </c>
      <c r="AZ502" s="135">
        <v>0</v>
      </c>
      <c r="BA502" s="135">
        <v>0</v>
      </c>
      <c r="BB502" s="135">
        <v>0</v>
      </c>
      <c r="BC502" s="135">
        <v>0</v>
      </c>
      <c r="BD502" s="135">
        <v>0</v>
      </c>
      <c r="BE502" s="135">
        <v>0</v>
      </c>
      <c r="BF502" s="135">
        <v>0</v>
      </c>
      <c r="BG502" s="135">
        <v>0</v>
      </c>
      <c r="BH502" s="135">
        <v>0</v>
      </c>
      <c r="BI502" s="135">
        <v>0</v>
      </c>
      <c r="BJ502" s="135">
        <v>0</v>
      </c>
      <c r="BK502" s="135">
        <v>0</v>
      </c>
      <c r="BL502" s="135">
        <v>0</v>
      </c>
      <c r="BM502" s="135">
        <v>0</v>
      </c>
      <c r="BN502" s="135">
        <v>0</v>
      </c>
      <c r="BO502" s="135">
        <v>0</v>
      </c>
      <c r="BP502" s="135">
        <v>0</v>
      </c>
      <c r="BQ502" s="135">
        <v>0</v>
      </c>
      <c r="BR502" s="135">
        <v>0</v>
      </c>
      <c r="BS502" s="135">
        <v>1</v>
      </c>
      <c r="BT502" s="135">
        <v>0</v>
      </c>
      <c r="BU502" s="135">
        <v>0</v>
      </c>
      <c r="BV502" s="135">
        <v>1</v>
      </c>
      <c r="BW502" s="135">
        <v>0</v>
      </c>
      <c r="BX502" s="135">
        <v>0</v>
      </c>
      <c r="BY502" s="135">
        <v>0</v>
      </c>
      <c r="BZ502" s="135">
        <v>0</v>
      </c>
      <c r="CA502" s="135">
        <v>1</v>
      </c>
      <c r="CB502" s="135">
        <v>0</v>
      </c>
      <c r="CC502" s="135">
        <v>0</v>
      </c>
      <c r="CD502" s="135">
        <v>1</v>
      </c>
      <c r="CE502" s="135">
        <v>0</v>
      </c>
      <c r="CF502" s="135">
        <v>0</v>
      </c>
      <c r="CG502" s="135">
        <v>0</v>
      </c>
      <c r="CH502" s="135">
        <v>1</v>
      </c>
      <c r="CI502" s="135">
        <v>0</v>
      </c>
      <c r="CJ502" s="135">
        <v>0</v>
      </c>
      <c r="CK502" s="135">
        <v>0</v>
      </c>
      <c r="CL502" s="135">
        <v>0</v>
      </c>
      <c r="CM502" s="135">
        <v>0</v>
      </c>
      <c r="CN502" s="135">
        <v>0</v>
      </c>
      <c r="CO502" s="135">
        <v>0</v>
      </c>
      <c r="CP502" s="135">
        <v>0</v>
      </c>
      <c r="CQ502" s="135">
        <v>1</v>
      </c>
      <c r="CR502" s="135">
        <v>2</v>
      </c>
      <c r="CS502" s="135">
        <v>0</v>
      </c>
      <c r="CT502" s="135">
        <v>0</v>
      </c>
      <c r="CU502" s="135">
        <v>1</v>
      </c>
      <c r="CV502" s="135">
        <v>0</v>
      </c>
      <c r="CW502" s="135">
        <v>0</v>
      </c>
      <c r="CX502" s="135"/>
    </row>
    <row r="503" spans="1:102" x14ac:dyDescent="0.35">
      <c r="A503" s="135">
        <v>502</v>
      </c>
      <c r="B503" s="135">
        <v>0</v>
      </c>
      <c r="C503" s="135">
        <v>0</v>
      </c>
      <c r="D503" s="135">
        <v>0</v>
      </c>
      <c r="E503" s="135">
        <v>0</v>
      </c>
      <c r="F503" s="135">
        <v>0</v>
      </c>
      <c r="G503" s="135">
        <v>0</v>
      </c>
      <c r="H503" s="135">
        <v>0</v>
      </c>
      <c r="I503" s="135">
        <v>0</v>
      </c>
      <c r="J503" s="135">
        <v>0</v>
      </c>
      <c r="K503" s="135">
        <v>0</v>
      </c>
      <c r="L503" s="135">
        <v>0</v>
      </c>
      <c r="M503" s="135">
        <v>0</v>
      </c>
      <c r="N503" s="135">
        <v>0</v>
      </c>
      <c r="O503" s="135">
        <v>0</v>
      </c>
      <c r="P503" s="135">
        <v>0</v>
      </c>
      <c r="Q503" s="135">
        <v>0</v>
      </c>
      <c r="R503" s="135">
        <v>1</v>
      </c>
      <c r="S503" s="135">
        <v>0</v>
      </c>
      <c r="T503" s="135">
        <v>0</v>
      </c>
      <c r="U503" s="135">
        <v>0</v>
      </c>
      <c r="V503" s="135">
        <v>0</v>
      </c>
      <c r="W503" s="135">
        <v>1</v>
      </c>
      <c r="X503" s="135">
        <v>0</v>
      </c>
      <c r="Y503" s="135">
        <v>0</v>
      </c>
      <c r="Z503" s="135">
        <v>0</v>
      </c>
      <c r="AA503" s="135">
        <v>0</v>
      </c>
      <c r="AB503" s="135">
        <v>0</v>
      </c>
      <c r="AC503" s="135">
        <v>0</v>
      </c>
      <c r="AD503" s="135">
        <v>1</v>
      </c>
      <c r="AE503" s="135">
        <v>1</v>
      </c>
      <c r="AF503" s="135">
        <v>0</v>
      </c>
      <c r="AG503" s="135">
        <v>0</v>
      </c>
      <c r="AH503" s="135">
        <v>1</v>
      </c>
      <c r="AI503" s="135">
        <v>0</v>
      </c>
      <c r="AJ503" s="135">
        <v>0</v>
      </c>
      <c r="AK503" s="135">
        <v>1</v>
      </c>
      <c r="AL503" s="135">
        <v>0</v>
      </c>
      <c r="AM503" s="135">
        <v>0</v>
      </c>
      <c r="AN503" s="135">
        <v>0</v>
      </c>
      <c r="AO503" s="135">
        <v>0</v>
      </c>
      <c r="AP503" s="135">
        <v>0</v>
      </c>
      <c r="AQ503" s="135">
        <v>0</v>
      </c>
      <c r="AR503" s="135">
        <v>0</v>
      </c>
      <c r="AS503" s="135">
        <v>0</v>
      </c>
      <c r="AT503" s="135">
        <v>0</v>
      </c>
      <c r="AU503" s="135">
        <v>1</v>
      </c>
      <c r="AV503" s="135">
        <v>0</v>
      </c>
      <c r="AW503" s="135">
        <v>0</v>
      </c>
      <c r="AX503" s="135">
        <v>0</v>
      </c>
      <c r="AY503" s="135">
        <v>0</v>
      </c>
      <c r="AZ503" s="135">
        <v>0</v>
      </c>
      <c r="BA503" s="135">
        <v>1</v>
      </c>
      <c r="BB503" s="135">
        <v>0</v>
      </c>
      <c r="BC503" s="135">
        <v>0</v>
      </c>
      <c r="BD503" s="135">
        <v>0</v>
      </c>
      <c r="BE503" s="135">
        <v>1</v>
      </c>
      <c r="BF503" s="135">
        <v>0</v>
      </c>
      <c r="BG503" s="135">
        <v>0</v>
      </c>
      <c r="BH503" s="135">
        <v>0</v>
      </c>
      <c r="BI503" s="135">
        <v>0</v>
      </c>
      <c r="BJ503" s="135">
        <v>0</v>
      </c>
      <c r="BK503" s="135">
        <v>0</v>
      </c>
      <c r="BL503" s="135">
        <v>0</v>
      </c>
      <c r="BM503" s="135">
        <v>0</v>
      </c>
      <c r="BN503" s="135">
        <v>0</v>
      </c>
      <c r="BO503" s="135">
        <v>0</v>
      </c>
      <c r="BP503" s="135">
        <v>0</v>
      </c>
      <c r="BQ503" s="135">
        <v>0</v>
      </c>
      <c r="BR503" s="135">
        <v>0</v>
      </c>
      <c r="BS503" s="135">
        <v>1</v>
      </c>
      <c r="BT503" s="135">
        <v>0</v>
      </c>
      <c r="BU503" s="135">
        <v>0</v>
      </c>
      <c r="BV503" s="135">
        <v>0</v>
      </c>
      <c r="BW503" s="135">
        <v>0</v>
      </c>
      <c r="BX503" s="135">
        <v>0</v>
      </c>
      <c r="BY503" s="135">
        <v>0</v>
      </c>
      <c r="BZ503" s="135">
        <v>1</v>
      </c>
      <c r="CA503" s="135">
        <v>0</v>
      </c>
      <c r="CB503" s="135">
        <v>0</v>
      </c>
      <c r="CC503" s="135">
        <v>1</v>
      </c>
      <c r="CD503" s="135">
        <v>1</v>
      </c>
      <c r="CE503" s="135">
        <v>0</v>
      </c>
      <c r="CF503" s="135">
        <v>0</v>
      </c>
      <c r="CG503" s="135">
        <v>0</v>
      </c>
      <c r="CH503" s="135">
        <v>1</v>
      </c>
      <c r="CI503" s="135">
        <v>0</v>
      </c>
      <c r="CJ503" s="135">
        <v>0</v>
      </c>
      <c r="CK503" s="135">
        <v>0</v>
      </c>
      <c r="CL503" s="135">
        <v>0</v>
      </c>
      <c r="CM503" s="135">
        <v>0</v>
      </c>
      <c r="CN503" s="135">
        <v>0</v>
      </c>
      <c r="CO503" s="135">
        <v>0</v>
      </c>
      <c r="CP503" s="135">
        <v>0</v>
      </c>
      <c r="CQ503" s="135">
        <v>0</v>
      </c>
      <c r="CR503" s="135">
        <v>0</v>
      </c>
      <c r="CS503" s="135">
        <v>0</v>
      </c>
      <c r="CT503" s="135">
        <v>1</v>
      </c>
      <c r="CU503" s="135">
        <v>1</v>
      </c>
      <c r="CV503" s="135">
        <v>0</v>
      </c>
      <c r="CW503" s="135">
        <v>1</v>
      </c>
      <c r="CX503" s="135"/>
    </row>
    <row r="504" spans="1:102" x14ac:dyDescent="0.35">
      <c r="A504" s="135">
        <v>503</v>
      </c>
      <c r="B504" s="135">
        <v>0</v>
      </c>
      <c r="C504" s="135">
        <v>0</v>
      </c>
      <c r="D504" s="135">
        <v>0</v>
      </c>
      <c r="E504" s="135">
        <v>0</v>
      </c>
      <c r="F504" s="135">
        <v>0</v>
      </c>
      <c r="G504" s="135">
        <v>0</v>
      </c>
      <c r="H504" s="135">
        <v>1</v>
      </c>
      <c r="I504" s="135">
        <v>0</v>
      </c>
      <c r="J504" s="135">
        <v>1</v>
      </c>
      <c r="K504" s="135">
        <v>0</v>
      </c>
      <c r="L504" s="135">
        <v>0</v>
      </c>
      <c r="M504" s="135">
        <v>1</v>
      </c>
      <c r="N504" s="135">
        <v>0</v>
      </c>
      <c r="O504" s="135">
        <v>0</v>
      </c>
      <c r="P504" s="135">
        <v>0</v>
      </c>
      <c r="Q504" s="135">
        <v>0</v>
      </c>
      <c r="R504" s="135">
        <v>2</v>
      </c>
      <c r="S504" s="135">
        <v>0</v>
      </c>
      <c r="T504" s="135">
        <v>0</v>
      </c>
      <c r="U504" s="135">
        <v>0</v>
      </c>
      <c r="V504" s="135">
        <v>0</v>
      </c>
      <c r="W504" s="135">
        <v>0</v>
      </c>
      <c r="X504" s="135">
        <v>0</v>
      </c>
      <c r="Y504" s="135">
        <v>0</v>
      </c>
      <c r="Z504" s="135">
        <v>0</v>
      </c>
      <c r="AA504" s="135">
        <v>0</v>
      </c>
      <c r="AB504" s="135">
        <v>0</v>
      </c>
      <c r="AC504" s="135">
        <v>0</v>
      </c>
      <c r="AD504" s="135">
        <v>0</v>
      </c>
      <c r="AE504" s="135">
        <v>0</v>
      </c>
      <c r="AF504" s="135">
        <v>1</v>
      </c>
      <c r="AG504" s="135">
        <v>0</v>
      </c>
      <c r="AH504" s="135">
        <v>1</v>
      </c>
      <c r="AI504" s="135">
        <v>0</v>
      </c>
      <c r="AJ504" s="135">
        <v>0</v>
      </c>
      <c r="AK504" s="135">
        <v>1</v>
      </c>
      <c r="AL504" s="135">
        <v>0</v>
      </c>
      <c r="AM504" s="135">
        <v>0</v>
      </c>
      <c r="AN504" s="135">
        <v>0</v>
      </c>
      <c r="AO504" s="135">
        <v>0</v>
      </c>
      <c r="AP504" s="135">
        <v>0</v>
      </c>
      <c r="AQ504" s="135">
        <v>0</v>
      </c>
      <c r="AR504" s="135">
        <v>0</v>
      </c>
      <c r="AS504" s="135">
        <v>0</v>
      </c>
      <c r="AT504" s="135">
        <v>0</v>
      </c>
      <c r="AU504" s="135">
        <v>0</v>
      </c>
      <c r="AV504" s="135">
        <v>1</v>
      </c>
      <c r="AW504" s="135">
        <v>1</v>
      </c>
      <c r="AX504" s="135">
        <v>0</v>
      </c>
      <c r="AY504" s="135">
        <v>0</v>
      </c>
      <c r="AZ504" s="135">
        <v>0</v>
      </c>
      <c r="BA504" s="135">
        <v>0</v>
      </c>
      <c r="BB504" s="135">
        <v>0</v>
      </c>
      <c r="BC504" s="135">
        <v>0</v>
      </c>
      <c r="BD504" s="135">
        <v>0</v>
      </c>
      <c r="BE504" s="135">
        <v>0</v>
      </c>
      <c r="BF504" s="135">
        <v>0</v>
      </c>
      <c r="BG504" s="135">
        <v>0</v>
      </c>
      <c r="BH504" s="135">
        <v>0</v>
      </c>
      <c r="BI504" s="135">
        <v>1</v>
      </c>
      <c r="BJ504" s="135">
        <v>0</v>
      </c>
      <c r="BK504" s="135">
        <v>0</v>
      </c>
      <c r="BL504" s="135">
        <v>0</v>
      </c>
      <c r="BM504" s="135">
        <v>0</v>
      </c>
      <c r="BN504" s="135">
        <v>0</v>
      </c>
      <c r="BO504" s="135">
        <v>0</v>
      </c>
      <c r="BP504" s="135">
        <v>0</v>
      </c>
      <c r="BQ504" s="135">
        <v>0</v>
      </c>
      <c r="BR504" s="135">
        <v>0</v>
      </c>
      <c r="BS504" s="135">
        <v>0</v>
      </c>
      <c r="BT504" s="135">
        <v>0</v>
      </c>
      <c r="BU504" s="135">
        <v>1</v>
      </c>
      <c r="BV504" s="135">
        <v>0</v>
      </c>
      <c r="BW504" s="135">
        <v>0</v>
      </c>
      <c r="BX504" s="135">
        <v>0</v>
      </c>
      <c r="BY504" s="135">
        <v>0</v>
      </c>
      <c r="BZ504" s="135">
        <v>0</v>
      </c>
      <c r="CA504" s="135">
        <v>0</v>
      </c>
      <c r="CB504" s="135">
        <v>0</v>
      </c>
      <c r="CC504" s="135">
        <v>0</v>
      </c>
      <c r="CD504" s="135">
        <v>0</v>
      </c>
      <c r="CE504" s="135">
        <v>0</v>
      </c>
      <c r="CF504" s="135">
        <v>1</v>
      </c>
      <c r="CG504" s="135">
        <v>1</v>
      </c>
      <c r="CH504" s="135">
        <v>0</v>
      </c>
      <c r="CI504" s="135">
        <v>0</v>
      </c>
      <c r="CJ504" s="135">
        <v>0</v>
      </c>
      <c r="CK504" s="135">
        <v>0</v>
      </c>
      <c r="CL504" s="135">
        <v>1</v>
      </c>
      <c r="CM504" s="135">
        <v>1</v>
      </c>
      <c r="CN504" s="135">
        <v>0</v>
      </c>
      <c r="CO504" s="135">
        <v>0</v>
      </c>
      <c r="CP504" s="135">
        <v>0</v>
      </c>
      <c r="CQ504" s="135">
        <v>0</v>
      </c>
      <c r="CR504" s="135">
        <v>0</v>
      </c>
      <c r="CS504" s="135">
        <v>0</v>
      </c>
      <c r="CT504" s="135">
        <v>0</v>
      </c>
      <c r="CU504" s="135">
        <v>0</v>
      </c>
      <c r="CV504" s="135">
        <v>0</v>
      </c>
      <c r="CW504" s="135">
        <v>1</v>
      </c>
      <c r="CX504" s="135"/>
    </row>
    <row r="505" spans="1:102" x14ac:dyDescent="0.35">
      <c r="A505" s="135">
        <v>504</v>
      </c>
      <c r="B505" s="135">
        <v>1</v>
      </c>
      <c r="C505" s="135">
        <v>0</v>
      </c>
      <c r="D505" s="135">
        <v>0</v>
      </c>
      <c r="E505" s="135">
        <v>1</v>
      </c>
      <c r="F505" s="135">
        <v>0</v>
      </c>
      <c r="G505" s="135">
        <v>0</v>
      </c>
      <c r="H505" s="135">
        <v>0</v>
      </c>
      <c r="I505" s="135">
        <v>0</v>
      </c>
      <c r="J505" s="135">
        <v>1</v>
      </c>
      <c r="K505" s="135">
        <v>0</v>
      </c>
      <c r="L505" s="135">
        <v>0</v>
      </c>
      <c r="M505" s="135">
        <v>1</v>
      </c>
      <c r="N505" s="135">
        <v>0</v>
      </c>
      <c r="O505" s="135">
        <v>0</v>
      </c>
      <c r="P505" s="135">
        <v>0</v>
      </c>
      <c r="Q505" s="135">
        <v>0</v>
      </c>
      <c r="R505" s="135">
        <v>0</v>
      </c>
      <c r="S505" s="135">
        <v>0</v>
      </c>
      <c r="T505" s="135">
        <v>0</v>
      </c>
      <c r="U505" s="135">
        <v>0</v>
      </c>
      <c r="V505" s="135">
        <v>0</v>
      </c>
      <c r="W505" s="135">
        <v>0</v>
      </c>
      <c r="X505" s="135">
        <v>0</v>
      </c>
      <c r="Y505" s="135">
        <v>0</v>
      </c>
      <c r="Z505" s="135">
        <v>0</v>
      </c>
      <c r="AA505" s="135">
        <v>0</v>
      </c>
      <c r="AB505" s="135">
        <v>0</v>
      </c>
      <c r="AC505" s="135">
        <v>1</v>
      </c>
      <c r="AD505" s="135">
        <v>0</v>
      </c>
      <c r="AE505" s="135">
        <v>0</v>
      </c>
      <c r="AF505" s="135">
        <v>0</v>
      </c>
      <c r="AG505" s="135">
        <v>0</v>
      </c>
      <c r="AH505" s="135">
        <v>0</v>
      </c>
      <c r="AI505" s="135">
        <v>0</v>
      </c>
      <c r="AJ505" s="135">
        <v>1</v>
      </c>
      <c r="AK505" s="135">
        <v>0</v>
      </c>
      <c r="AL505" s="135">
        <v>0</v>
      </c>
      <c r="AM505" s="135">
        <v>0</v>
      </c>
      <c r="AN505" s="135">
        <v>1</v>
      </c>
      <c r="AO505" s="135">
        <v>0</v>
      </c>
      <c r="AP505" s="135">
        <v>0</v>
      </c>
      <c r="AQ505" s="135">
        <v>0</v>
      </c>
      <c r="AR505" s="135">
        <v>0</v>
      </c>
      <c r="AS505" s="135">
        <v>0</v>
      </c>
      <c r="AT505" s="135">
        <v>0</v>
      </c>
      <c r="AU505" s="135">
        <v>0</v>
      </c>
      <c r="AV505" s="135">
        <v>0</v>
      </c>
      <c r="AW505" s="135">
        <v>0</v>
      </c>
      <c r="AX505" s="135">
        <v>0</v>
      </c>
      <c r="AY505" s="135">
        <v>0</v>
      </c>
      <c r="AZ505" s="135">
        <v>0</v>
      </c>
      <c r="BA505" s="135">
        <v>1</v>
      </c>
      <c r="BB505" s="135">
        <v>0</v>
      </c>
      <c r="BC505" s="135">
        <v>1</v>
      </c>
      <c r="BD505" s="135">
        <v>1</v>
      </c>
      <c r="BE505" s="135">
        <v>0</v>
      </c>
      <c r="BF505" s="135">
        <v>0</v>
      </c>
      <c r="BG505" s="135">
        <v>1</v>
      </c>
      <c r="BH505" s="135">
        <v>0</v>
      </c>
      <c r="BI505" s="135">
        <v>0</v>
      </c>
      <c r="BJ505" s="135">
        <v>0</v>
      </c>
      <c r="BK505" s="135">
        <v>1</v>
      </c>
      <c r="BL505" s="135">
        <v>0</v>
      </c>
      <c r="BM505" s="135">
        <v>0</v>
      </c>
      <c r="BN505" s="135">
        <v>1</v>
      </c>
      <c r="BO505" s="135">
        <v>0</v>
      </c>
      <c r="BP505" s="135">
        <v>1</v>
      </c>
      <c r="BQ505" s="135">
        <v>0</v>
      </c>
      <c r="BR505" s="135">
        <v>0</v>
      </c>
      <c r="BS505" s="135">
        <v>0</v>
      </c>
      <c r="BT505" s="135">
        <v>0</v>
      </c>
      <c r="BU505" s="135">
        <v>0</v>
      </c>
      <c r="BV505" s="135">
        <v>0</v>
      </c>
      <c r="BW505" s="135">
        <v>0</v>
      </c>
      <c r="BX505" s="135">
        <v>0</v>
      </c>
      <c r="BY505" s="135">
        <v>0</v>
      </c>
      <c r="BZ505" s="135">
        <v>0</v>
      </c>
      <c r="CA505" s="135">
        <v>0</v>
      </c>
      <c r="CB505" s="135">
        <v>0</v>
      </c>
      <c r="CC505" s="135">
        <v>0</v>
      </c>
      <c r="CD505" s="135">
        <v>0</v>
      </c>
      <c r="CE505" s="135">
        <v>0</v>
      </c>
      <c r="CF505" s="135">
        <v>0</v>
      </c>
      <c r="CG505" s="135">
        <v>0</v>
      </c>
      <c r="CH505" s="135">
        <v>0</v>
      </c>
      <c r="CI505" s="135">
        <v>1</v>
      </c>
      <c r="CJ505" s="135">
        <v>0</v>
      </c>
      <c r="CK505" s="135">
        <v>0</v>
      </c>
      <c r="CL505" s="135">
        <v>0</v>
      </c>
      <c r="CM505" s="135">
        <v>1</v>
      </c>
      <c r="CN505" s="135">
        <v>0</v>
      </c>
      <c r="CO505" s="135">
        <v>0</v>
      </c>
      <c r="CP505" s="135">
        <v>0</v>
      </c>
      <c r="CQ505" s="135">
        <v>1</v>
      </c>
      <c r="CR505" s="135">
        <v>0</v>
      </c>
      <c r="CS505" s="135">
        <v>0</v>
      </c>
      <c r="CT505" s="135">
        <v>1</v>
      </c>
      <c r="CU505" s="135">
        <v>1</v>
      </c>
      <c r="CV505" s="135">
        <v>0</v>
      </c>
      <c r="CW505" s="135">
        <v>0</v>
      </c>
      <c r="CX505" s="135"/>
    </row>
    <row r="506" spans="1:102" x14ac:dyDescent="0.35">
      <c r="A506" s="135">
        <v>505</v>
      </c>
      <c r="B506" s="135">
        <v>1</v>
      </c>
      <c r="C506" s="135">
        <v>0</v>
      </c>
      <c r="D506" s="135">
        <v>1</v>
      </c>
      <c r="E506" s="135">
        <v>0</v>
      </c>
      <c r="F506" s="135">
        <v>0</v>
      </c>
      <c r="G506" s="135">
        <v>0</v>
      </c>
      <c r="H506" s="135">
        <v>0</v>
      </c>
      <c r="I506" s="135">
        <v>0</v>
      </c>
      <c r="J506" s="135">
        <v>0</v>
      </c>
      <c r="K506" s="135">
        <v>0</v>
      </c>
      <c r="L506" s="135">
        <v>0</v>
      </c>
      <c r="M506" s="135">
        <v>1</v>
      </c>
      <c r="N506" s="135">
        <v>0</v>
      </c>
      <c r="O506" s="135">
        <v>0</v>
      </c>
      <c r="P506" s="135">
        <v>0</v>
      </c>
      <c r="Q506" s="135">
        <v>0</v>
      </c>
      <c r="R506" s="135">
        <v>0</v>
      </c>
      <c r="S506" s="135">
        <v>0</v>
      </c>
      <c r="T506" s="135">
        <v>0</v>
      </c>
      <c r="U506" s="135">
        <v>0</v>
      </c>
      <c r="V506" s="135">
        <v>0</v>
      </c>
      <c r="W506" s="135">
        <v>0</v>
      </c>
      <c r="X506" s="135">
        <v>0</v>
      </c>
      <c r="Y506" s="135">
        <v>0</v>
      </c>
      <c r="Z506" s="135">
        <v>0</v>
      </c>
      <c r="AA506" s="135">
        <v>0</v>
      </c>
      <c r="AB506" s="135">
        <v>1</v>
      </c>
      <c r="AC506" s="135">
        <v>0</v>
      </c>
      <c r="AD506" s="135">
        <v>0</v>
      </c>
      <c r="AE506" s="135">
        <v>0</v>
      </c>
      <c r="AF506" s="135">
        <v>0</v>
      </c>
      <c r="AG506" s="135">
        <v>0</v>
      </c>
      <c r="AH506" s="135">
        <v>0</v>
      </c>
      <c r="AI506" s="135">
        <v>0</v>
      </c>
      <c r="AJ506" s="135">
        <v>1</v>
      </c>
      <c r="AK506" s="135">
        <v>0</v>
      </c>
      <c r="AL506" s="135">
        <v>0</v>
      </c>
      <c r="AM506" s="135">
        <v>0</v>
      </c>
      <c r="AN506" s="135">
        <v>0</v>
      </c>
      <c r="AO506" s="135">
        <v>0</v>
      </c>
      <c r="AP506" s="135">
        <v>0</v>
      </c>
      <c r="AQ506" s="135">
        <v>0</v>
      </c>
      <c r="AR506" s="135">
        <v>0</v>
      </c>
      <c r="AS506" s="135">
        <v>1</v>
      </c>
      <c r="AT506" s="135">
        <v>0</v>
      </c>
      <c r="AU506" s="135">
        <v>0</v>
      </c>
      <c r="AV506" s="135">
        <v>0</v>
      </c>
      <c r="AW506" s="135">
        <v>0</v>
      </c>
      <c r="AX506" s="135">
        <v>0</v>
      </c>
      <c r="AY506" s="135">
        <v>0</v>
      </c>
      <c r="AZ506" s="135">
        <v>1</v>
      </c>
      <c r="BA506" s="135">
        <v>0</v>
      </c>
      <c r="BB506" s="135">
        <v>0</v>
      </c>
      <c r="BC506" s="135">
        <v>0</v>
      </c>
      <c r="BD506" s="135">
        <v>1</v>
      </c>
      <c r="BE506" s="135">
        <v>0</v>
      </c>
      <c r="BF506" s="135">
        <v>0</v>
      </c>
      <c r="BG506" s="135">
        <v>1</v>
      </c>
      <c r="BH506" s="135">
        <v>0</v>
      </c>
      <c r="BI506" s="135">
        <v>0</v>
      </c>
      <c r="BJ506" s="135">
        <v>0</v>
      </c>
      <c r="BK506" s="135">
        <v>1</v>
      </c>
      <c r="BL506" s="135">
        <v>0</v>
      </c>
      <c r="BM506" s="135">
        <v>0</v>
      </c>
      <c r="BN506" s="135">
        <v>0</v>
      </c>
      <c r="BO506" s="135">
        <v>0</v>
      </c>
      <c r="BP506" s="135">
        <v>0</v>
      </c>
      <c r="BQ506" s="135">
        <v>0</v>
      </c>
      <c r="BR506" s="135">
        <v>0</v>
      </c>
      <c r="BS506" s="135">
        <v>0</v>
      </c>
      <c r="BT506" s="135">
        <v>0</v>
      </c>
      <c r="BU506" s="135">
        <v>0</v>
      </c>
      <c r="BV506" s="135">
        <v>0</v>
      </c>
      <c r="BW506" s="135">
        <v>1</v>
      </c>
      <c r="BX506" s="135">
        <v>0</v>
      </c>
      <c r="BY506" s="135">
        <v>0</v>
      </c>
      <c r="BZ506" s="135">
        <v>0</v>
      </c>
      <c r="CA506" s="135">
        <v>0</v>
      </c>
      <c r="CB506" s="135">
        <v>0</v>
      </c>
      <c r="CC506" s="135">
        <v>0</v>
      </c>
      <c r="CD506" s="135">
        <v>0</v>
      </c>
      <c r="CE506" s="135">
        <v>0</v>
      </c>
      <c r="CF506" s="135">
        <v>0</v>
      </c>
      <c r="CG506" s="135">
        <v>0</v>
      </c>
      <c r="CH506" s="135">
        <v>0</v>
      </c>
      <c r="CI506" s="135">
        <v>0</v>
      </c>
      <c r="CJ506" s="135">
        <v>0</v>
      </c>
      <c r="CK506" s="135">
        <v>0</v>
      </c>
      <c r="CL506" s="135">
        <v>0</v>
      </c>
      <c r="CM506" s="135">
        <v>0</v>
      </c>
      <c r="CN506" s="135">
        <v>0</v>
      </c>
      <c r="CO506" s="135">
        <v>0</v>
      </c>
      <c r="CP506" s="135">
        <v>0</v>
      </c>
      <c r="CQ506" s="135">
        <v>1</v>
      </c>
      <c r="CR506" s="135">
        <v>0</v>
      </c>
      <c r="CS506" s="135">
        <v>0</v>
      </c>
      <c r="CT506" s="135">
        <v>0</v>
      </c>
      <c r="CU506" s="135">
        <v>0</v>
      </c>
      <c r="CV506" s="135">
        <v>1</v>
      </c>
      <c r="CW506" s="135">
        <v>1</v>
      </c>
      <c r="CX506" s="135"/>
    </row>
    <row r="507" spans="1:102" x14ac:dyDescent="0.35">
      <c r="A507" s="135">
        <v>506</v>
      </c>
      <c r="B507" s="135">
        <v>0</v>
      </c>
      <c r="C507" s="135">
        <v>0</v>
      </c>
      <c r="D507" s="135">
        <v>0</v>
      </c>
      <c r="E507" s="135">
        <v>0</v>
      </c>
      <c r="F507" s="135">
        <v>0</v>
      </c>
      <c r="G507" s="135">
        <v>0</v>
      </c>
      <c r="H507" s="135">
        <v>0</v>
      </c>
      <c r="I507" s="135">
        <v>0</v>
      </c>
      <c r="J507" s="135">
        <v>0</v>
      </c>
      <c r="K507" s="135">
        <v>0</v>
      </c>
      <c r="L507" s="135">
        <v>0</v>
      </c>
      <c r="M507" s="135">
        <v>0</v>
      </c>
      <c r="N507" s="135">
        <v>0</v>
      </c>
      <c r="O507" s="135">
        <v>0</v>
      </c>
      <c r="P507" s="135">
        <v>0</v>
      </c>
      <c r="Q507" s="135">
        <v>0</v>
      </c>
      <c r="R507" s="135">
        <v>0</v>
      </c>
      <c r="S507" s="135">
        <v>1</v>
      </c>
      <c r="T507" s="135">
        <v>0</v>
      </c>
      <c r="U507" s="135">
        <v>0</v>
      </c>
      <c r="V507" s="135">
        <v>0</v>
      </c>
      <c r="W507" s="135">
        <v>0</v>
      </c>
      <c r="X507" s="135">
        <v>0</v>
      </c>
      <c r="Y507" s="135">
        <v>0</v>
      </c>
      <c r="Z507" s="135">
        <v>0</v>
      </c>
      <c r="AA507" s="135">
        <v>0</v>
      </c>
      <c r="AB507" s="135">
        <v>0</v>
      </c>
      <c r="AC507" s="135">
        <v>0</v>
      </c>
      <c r="AD507" s="135">
        <v>1</v>
      </c>
      <c r="AE507" s="135">
        <v>0</v>
      </c>
      <c r="AF507" s="135">
        <v>0</v>
      </c>
      <c r="AG507" s="135">
        <v>0</v>
      </c>
      <c r="AH507" s="135">
        <v>1</v>
      </c>
      <c r="AI507" s="135">
        <v>0</v>
      </c>
      <c r="AJ507" s="135">
        <v>0</v>
      </c>
      <c r="AK507" s="135">
        <v>0</v>
      </c>
      <c r="AL507" s="135">
        <v>1</v>
      </c>
      <c r="AM507" s="135">
        <v>0</v>
      </c>
      <c r="AN507" s="135">
        <v>0</v>
      </c>
      <c r="AO507" s="135">
        <v>0</v>
      </c>
      <c r="AP507" s="135">
        <v>0</v>
      </c>
      <c r="AQ507" s="135">
        <v>0</v>
      </c>
      <c r="AR507" s="135">
        <v>0</v>
      </c>
      <c r="AS507" s="135">
        <v>0</v>
      </c>
      <c r="AT507" s="135">
        <v>0</v>
      </c>
      <c r="AU507" s="135">
        <v>0</v>
      </c>
      <c r="AV507" s="135">
        <v>1</v>
      </c>
      <c r="AW507" s="135">
        <v>0</v>
      </c>
      <c r="AX507" s="135">
        <v>0</v>
      </c>
      <c r="AY507" s="135">
        <v>0</v>
      </c>
      <c r="AZ507" s="135">
        <v>0</v>
      </c>
      <c r="BA507" s="135">
        <v>1</v>
      </c>
      <c r="BB507" s="135">
        <v>0</v>
      </c>
      <c r="BC507" s="135">
        <v>0</v>
      </c>
      <c r="BD507" s="135">
        <v>0</v>
      </c>
      <c r="BE507" s="135">
        <v>0</v>
      </c>
      <c r="BF507" s="135">
        <v>0</v>
      </c>
      <c r="BG507" s="135">
        <v>0</v>
      </c>
      <c r="BH507" s="135">
        <v>0</v>
      </c>
      <c r="BI507" s="135">
        <v>1</v>
      </c>
      <c r="BJ507" s="135">
        <v>1</v>
      </c>
      <c r="BK507" s="135">
        <v>0</v>
      </c>
      <c r="BL507" s="135">
        <v>0</v>
      </c>
      <c r="BM507" s="135">
        <v>0</v>
      </c>
      <c r="BN507" s="135">
        <v>0</v>
      </c>
      <c r="BO507" s="135">
        <v>1</v>
      </c>
      <c r="BP507" s="135">
        <v>1</v>
      </c>
      <c r="BQ507" s="135">
        <v>0</v>
      </c>
      <c r="BR507" s="135">
        <v>0</v>
      </c>
      <c r="BS507" s="135">
        <v>0</v>
      </c>
      <c r="BT507" s="135">
        <v>0</v>
      </c>
      <c r="BU507" s="135">
        <v>0</v>
      </c>
      <c r="BV507" s="135">
        <v>0</v>
      </c>
      <c r="BW507" s="135">
        <v>0</v>
      </c>
      <c r="BX507" s="135">
        <v>0</v>
      </c>
      <c r="BY507" s="135">
        <v>1</v>
      </c>
      <c r="BZ507" s="135">
        <v>0</v>
      </c>
      <c r="CA507" s="135">
        <v>0</v>
      </c>
      <c r="CB507" s="135">
        <v>0</v>
      </c>
      <c r="CC507" s="135">
        <v>0</v>
      </c>
      <c r="CD507" s="135">
        <v>0</v>
      </c>
      <c r="CE507" s="135">
        <v>0</v>
      </c>
      <c r="CF507" s="135">
        <v>0</v>
      </c>
      <c r="CG507" s="135">
        <v>0</v>
      </c>
      <c r="CH507" s="135">
        <v>0</v>
      </c>
      <c r="CI507" s="135">
        <v>0</v>
      </c>
      <c r="CJ507" s="135">
        <v>1</v>
      </c>
      <c r="CK507" s="135">
        <v>0</v>
      </c>
      <c r="CL507" s="135">
        <v>1</v>
      </c>
      <c r="CM507" s="135">
        <v>1</v>
      </c>
      <c r="CN507" s="135">
        <v>0</v>
      </c>
      <c r="CO507" s="135">
        <v>0</v>
      </c>
      <c r="CP507" s="135">
        <v>0</v>
      </c>
      <c r="CQ507" s="135">
        <v>0</v>
      </c>
      <c r="CR507" s="135">
        <v>0</v>
      </c>
      <c r="CS507" s="135">
        <v>0</v>
      </c>
      <c r="CT507" s="135">
        <v>0</v>
      </c>
      <c r="CU507" s="135">
        <v>0</v>
      </c>
      <c r="CV507" s="135">
        <v>0</v>
      </c>
      <c r="CW507" s="135">
        <v>0</v>
      </c>
      <c r="CX507" s="135"/>
    </row>
    <row r="508" spans="1:102" x14ac:dyDescent="0.35">
      <c r="A508" s="135">
        <v>507</v>
      </c>
      <c r="B508" s="135">
        <v>0</v>
      </c>
      <c r="C508" s="135">
        <v>0</v>
      </c>
      <c r="D508" s="135">
        <v>1</v>
      </c>
      <c r="E508" s="135">
        <v>0</v>
      </c>
      <c r="F508" s="135">
        <v>0</v>
      </c>
      <c r="G508" s="135">
        <v>0</v>
      </c>
      <c r="H508" s="135">
        <v>1</v>
      </c>
      <c r="I508" s="135">
        <v>0</v>
      </c>
      <c r="J508" s="135">
        <v>1</v>
      </c>
      <c r="K508" s="135">
        <v>0</v>
      </c>
      <c r="L508" s="135">
        <v>0</v>
      </c>
      <c r="M508" s="135">
        <v>0</v>
      </c>
      <c r="N508" s="135">
        <v>0</v>
      </c>
      <c r="O508" s="135">
        <v>0</v>
      </c>
      <c r="P508" s="135">
        <v>0</v>
      </c>
      <c r="Q508" s="135">
        <v>0</v>
      </c>
      <c r="R508" s="135">
        <v>0</v>
      </c>
      <c r="S508" s="135">
        <v>0</v>
      </c>
      <c r="T508" s="135">
        <v>0</v>
      </c>
      <c r="U508" s="135">
        <v>0</v>
      </c>
      <c r="V508" s="135">
        <v>1</v>
      </c>
      <c r="W508" s="135">
        <v>1</v>
      </c>
      <c r="X508" s="135">
        <v>1</v>
      </c>
      <c r="Y508" s="135">
        <v>0</v>
      </c>
      <c r="Z508" s="135">
        <v>0</v>
      </c>
      <c r="AA508" s="135">
        <v>0</v>
      </c>
      <c r="AB508" s="135">
        <v>0</v>
      </c>
      <c r="AC508" s="135">
        <v>1</v>
      </c>
      <c r="AD508" s="135">
        <v>0</v>
      </c>
      <c r="AE508" s="135">
        <v>0</v>
      </c>
      <c r="AF508" s="135">
        <v>1</v>
      </c>
      <c r="AG508" s="135">
        <v>0</v>
      </c>
      <c r="AH508" s="135">
        <v>0</v>
      </c>
      <c r="AI508" s="135">
        <v>0</v>
      </c>
      <c r="AJ508" s="135">
        <v>0</v>
      </c>
      <c r="AK508" s="135">
        <v>1</v>
      </c>
      <c r="AL508" s="135">
        <v>0</v>
      </c>
      <c r="AM508" s="135">
        <v>0</v>
      </c>
      <c r="AN508" s="135">
        <v>0</v>
      </c>
      <c r="AO508" s="135">
        <v>0</v>
      </c>
      <c r="AP508" s="135">
        <v>0</v>
      </c>
      <c r="AQ508" s="135">
        <v>0</v>
      </c>
      <c r="AR508" s="135">
        <v>0</v>
      </c>
      <c r="AS508" s="135">
        <v>0</v>
      </c>
      <c r="AT508" s="135">
        <v>0</v>
      </c>
      <c r="AU508" s="135">
        <v>0</v>
      </c>
      <c r="AV508" s="135">
        <v>1</v>
      </c>
      <c r="AW508" s="135">
        <v>0</v>
      </c>
      <c r="AX508" s="135">
        <v>0</v>
      </c>
      <c r="AY508" s="135">
        <v>1</v>
      </c>
      <c r="AZ508" s="135">
        <v>0</v>
      </c>
      <c r="BA508" s="135">
        <v>0</v>
      </c>
      <c r="BB508" s="135">
        <v>0</v>
      </c>
      <c r="BC508" s="135">
        <v>0</v>
      </c>
      <c r="BD508" s="135">
        <v>0</v>
      </c>
      <c r="BE508" s="135">
        <v>1</v>
      </c>
      <c r="BF508" s="135">
        <v>0</v>
      </c>
      <c r="BG508" s="135">
        <v>0</v>
      </c>
      <c r="BH508" s="135">
        <v>0</v>
      </c>
      <c r="BI508" s="135">
        <v>1</v>
      </c>
      <c r="BJ508" s="135">
        <v>0</v>
      </c>
      <c r="BK508" s="135">
        <v>1</v>
      </c>
      <c r="BL508" s="135">
        <v>1</v>
      </c>
      <c r="BM508" s="135">
        <v>0</v>
      </c>
      <c r="BN508" s="135">
        <v>0</v>
      </c>
      <c r="BO508" s="135">
        <v>0</v>
      </c>
      <c r="BP508" s="135">
        <v>0</v>
      </c>
      <c r="BQ508" s="135">
        <v>0</v>
      </c>
      <c r="BR508" s="135">
        <v>0</v>
      </c>
      <c r="BS508" s="135">
        <v>0</v>
      </c>
      <c r="BT508" s="135">
        <v>0</v>
      </c>
      <c r="BU508" s="135">
        <v>0</v>
      </c>
      <c r="BV508" s="135">
        <v>1</v>
      </c>
      <c r="BW508" s="135">
        <v>0</v>
      </c>
      <c r="BX508" s="135">
        <v>0</v>
      </c>
      <c r="BY508" s="135">
        <v>0</v>
      </c>
      <c r="BZ508" s="135">
        <v>1</v>
      </c>
      <c r="CA508" s="135">
        <v>0</v>
      </c>
      <c r="CB508" s="135">
        <v>0</v>
      </c>
      <c r="CC508" s="135">
        <v>0</v>
      </c>
      <c r="CD508" s="135">
        <v>0</v>
      </c>
      <c r="CE508" s="135">
        <v>0</v>
      </c>
      <c r="CF508" s="135">
        <v>0</v>
      </c>
      <c r="CG508" s="135">
        <v>0</v>
      </c>
      <c r="CH508" s="135">
        <v>0</v>
      </c>
      <c r="CI508" s="135">
        <v>0</v>
      </c>
      <c r="CJ508" s="135">
        <v>0</v>
      </c>
      <c r="CK508" s="135">
        <v>0</v>
      </c>
      <c r="CL508" s="135">
        <v>1</v>
      </c>
      <c r="CM508" s="135">
        <v>0</v>
      </c>
      <c r="CN508" s="135">
        <v>0</v>
      </c>
      <c r="CO508" s="135">
        <v>0</v>
      </c>
      <c r="CP508" s="135">
        <v>1</v>
      </c>
      <c r="CQ508" s="135">
        <v>0</v>
      </c>
      <c r="CR508" s="135">
        <v>0</v>
      </c>
      <c r="CS508" s="135">
        <v>0</v>
      </c>
      <c r="CT508" s="135">
        <v>0</v>
      </c>
      <c r="CU508" s="135">
        <v>0</v>
      </c>
      <c r="CV508" s="135">
        <v>0</v>
      </c>
      <c r="CW508" s="135">
        <v>0</v>
      </c>
      <c r="CX508" s="135"/>
    </row>
    <row r="509" spans="1:102" x14ac:dyDescent="0.35">
      <c r="A509" s="135">
        <v>508</v>
      </c>
      <c r="B509" s="135">
        <v>0</v>
      </c>
      <c r="C509" s="135">
        <v>0</v>
      </c>
      <c r="D509" s="135">
        <v>0</v>
      </c>
      <c r="E509" s="135">
        <v>0</v>
      </c>
      <c r="F509" s="135">
        <v>1</v>
      </c>
      <c r="G509" s="135">
        <v>0</v>
      </c>
      <c r="H509" s="135">
        <v>1</v>
      </c>
      <c r="I509" s="135">
        <v>0</v>
      </c>
      <c r="J509" s="135">
        <v>1</v>
      </c>
      <c r="K509" s="135">
        <v>1</v>
      </c>
      <c r="L509" s="135">
        <v>0</v>
      </c>
      <c r="M509" s="135">
        <v>1</v>
      </c>
      <c r="N509" s="135">
        <v>0</v>
      </c>
      <c r="O509" s="135">
        <v>1</v>
      </c>
      <c r="P509" s="135">
        <v>0</v>
      </c>
      <c r="Q509" s="135">
        <v>0</v>
      </c>
      <c r="R509" s="135">
        <v>0</v>
      </c>
      <c r="S509" s="135">
        <v>0</v>
      </c>
      <c r="T509" s="135">
        <v>0</v>
      </c>
      <c r="U509" s="135">
        <v>0</v>
      </c>
      <c r="V509" s="135">
        <v>0</v>
      </c>
      <c r="W509" s="135">
        <v>1</v>
      </c>
      <c r="X509" s="135">
        <v>0</v>
      </c>
      <c r="Y509" s="135">
        <v>0</v>
      </c>
      <c r="Z509" s="135">
        <v>0</v>
      </c>
      <c r="AA509" s="135">
        <v>0</v>
      </c>
      <c r="AB509" s="135">
        <v>0</v>
      </c>
      <c r="AC509" s="135">
        <v>0</v>
      </c>
      <c r="AD509" s="135">
        <v>0</v>
      </c>
      <c r="AE509" s="135">
        <v>0</v>
      </c>
      <c r="AF509" s="135">
        <v>1</v>
      </c>
      <c r="AG509" s="135">
        <v>0</v>
      </c>
      <c r="AH509" s="135">
        <v>0</v>
      </c>
      <c r="AI509" s="135">
        <v>1</v>
      </c>
      <c r="AJ509" s="135">
        <v>0</v>
      </c>
      <c r="AK509" s="135">
        <v>0</v>
      </c>
      <c r="AL509" s="135">
        <v>0</v>
      </c>
      <c r="AM509" s="135">
        <v>0</v>
      </c>
      <c r="AN509" s="135">
        <v>0</v>
      </c>
      <c r="AO509" s="135">
        <v>1</v>
      </c>
      <c r="AP509" s="135">
        <v>0</v>
      </c>
      <c r="AQ509" s="135">
        <v>0</v>
      </c>
      <c r="AR509" s="135">
        <v>0</v>
      </c>
      <c r="AS509" s="135">
        <v>0</v>
      </c>
      <c r="AT509" s="135">
        <v>0</v>
      </c>
      <c r="AU509" s="135">
        <v>0</v>
      </c>
      <c r="AV509" s="135">
        <v>0</v>
      </c>
      <c r="AW509" s="135">
        <v>0</v>
      </c>
      <c r="AX509" s="135">
        <v>0</v>
      </c>
      <c r="AY509" s="135">
        <v>0</v>
      </c>
      <c r="AZ509" s="135">
        <v>0</v>
      </c>
      <c r="BA509" s="135">
        <v>0</v>
      </c>
      <c r="BB509" s="135">
        <v>1</v>
      </c>
      <c r="BC509" s="135">
        <v>0</v>
      </c>
      <c r="BD509" s="135">
        <v>0</v>
      </c>
      <c r="BE509" s="135">
        <v>0</v>
      </c>
      <c r="BF509" s="135">
        <v>0</v>
      </c>
      <c r="BG509" s="135">
        <v>1</v>
      </c>
      <c r="BH509" s="135">
        <v>0</v>
      </c>
      <c r="BI509" s="135">
        <v>0</v>
      </c>
      <c r="BJ509" s="135">
        <v>0</v>
      </c>
      <c r="BK509" s="135">
        <v>0</v>
      </c>
      <c r="BL509" s="135">
        <v>1</v>
      </c>
      <c r="BM509" s="135">
        <v>1</v>
      </c>
      <c r="BN509" s="135">
        <v>0</v>
      </c>
      <c r="BO509" s="135">
        <v>0</v>
      </c>
      <c r="BP509" s="135">
        <v>1</v>
      </c>
      <c r="BQ509" s="135">
        <v>0</v>
      </c>
      <c r="BR509" s="135">
        <v>0</v>
      </c>
      <c r="BS509" s="135">
        <v>0</v>
      </c>
      <c r="BT509" s="135">
        <v>0</v>
      </c>
      <c r="BU509" s="135">
        <v>0</v>
      </c>
      <c r="BV509" s="135">
        <v>0</v>
      </c>
      <c r="BW509" s="135">
        <v>0</v>
      </c>
      <c r="BX509" s="135">
        <v>0</v>
      </c>
      <c r="BY509" s="135">
        <v>1</v>
      </c>
      <c r="BZ509" s="135">
        <v>0</v>
      </c>
      <c r="CA509" s="135">
        <v>0</v>
      </c>
      <c r="CB509" s="135">
        <v>0</v>
      </c>
      <c r="CC509" s="135">
        <v>0</v>
      </c>
      <c r="CD509" s="135">
        <v>1</v>
      </c>
      <c r="CE509" s="135">
        <v>0</v>
      </c>
      <c r="CF509" s="135">
        <v>0</v>
      </c>
      <c r="CG509" s="135">
        <v>0</v>
      </c>
      <c r="CH509" s="135">
        <v>2</v>
      </c>
      <c r="CI509" s="135">
        <v>1</v>
      </c>
      <c r="CJ509" s="135">
        <v>0</v>
      </c>
      <c r="CK509" s="135">
        <v>0</v>
      </c>
      <c r="CL509" s="135">
        <v>0</v>
      </c>
      <c r="CM509" s="135">
        <v>0</v>
      </c>
      <c r="CN509" s="135">
        <v>0</v>
      </c>
      <c r="CO509" s="135">
        <v>0</v>
      </c>
      <c r="CP509" s="135">
        <v>0</v>
      </c>
      <c r="CQ509" s="135">
        <v>0</v>
      </c>
      <c r="CR509" s="135">
        <v>0</v>
      </c>
      <c r="CS509" s="135">
        <v>0</v>
      </c>
      <c r="CT509" s="135">
        <v>0</v>
      </c>
      <c r="CU509" s="135">
        <v>0</v>
      </c>
      <c r="CV509" s="135">
        <v>1</v>
      </c>
      <c r="CW509" s="135">
        <v>0</v>
      </c>
      <c r="CX509" s="135"/>
    </row>
    <row r="510" spans="1:102" x14ac:dyDescent="0.35">
      <c r="A510" s="135">
        <v>509</v>
      </c>
      <c r="B510" s="135">
        <v>0</v>
      </c>
      <c r="C510" s="135">
        <v>0</v>
      </c>
      <c r="D510" s="135">
        <v>0</v>
      </c>
      <c r="E510" s="135">
        <v>0</v>
      </c>
      <c r="F510" s="135">
        <v>0</v>
      </c>
      <c r="G510" s="135">
        <v>1</v>
      </c>
      <c r="H510" s="135">
        <v>0</v>
      </c>
      <c r="I510" s="135">
        <v>0</v>
      </c>
      <c r="J510" s="135">
        <v>0</v>
      </c>
      <c r="K510" s="135">
        <v>0</v>
      </c>
      <c r="L510" s="135">
        <v>0</v>
      </c>
      <c r="M510" s="135">
        <v>0</v>
      </c>
      <c r="N510" s="135">
        <v>1</v>
      </c>
      <c r="O510" s="135">
        <v>0</v>
      </c>
      <c r="P510" s="135">
        <v>0</v>
      </c>
      <c r="Q510" s="135">
        <v>0</v>
      </c>
      <c r="R510" s="135">
        <v>0</v>
      </c>
      <c r="S510" s="135">
        <v>0</v>
      </c>
      <c r="T510" s="135">
        <v>0</v>
      </c>
      <c r="U510" s="135">
        <v>0</v>
      </c>
      <c r="V510" s="135">
        <v>0</v>
      </c>
      <c r="W510" s="135">
        <v>1</v>
      </c>
      <c r="X510" s="135">
        <v>0</v>
      </c>
      <c r="Y510" s="135">
        <v>0</v>
      </c>
      <c r="Z510" s="135">
        <v>0</v>
      </c>
      <c r="AA510" s="135">
        <v>0</v>
      </c>
      <c r="AB510" s="135">
        <v>0</v>
      </c>
      <c r="AC510" s="135">
        <v>0</v>
      </c>
      <c r="AD510" s="135">
        <v>0</v>
      </c>
      <c r="AE510" s="135">
        <v>0</v>
      </c>
      <c r="AF510" s="135">
        <v>0</v>
      </c>
      <c r="AG510" s="135">
        <v>1</v>
      </c>
      <c r="AH510" s="135">
        <v>0</v>
      </c>
      <c r="AI510" s="135">
        <v>1</v>
      </c>
      <c r="AJ510" s="135">
        <v>0</v>
      </c>
      <c r="AK510" s="135">
        <v>0</v>
      </c>
      <c r="AL510" s="135">
        <v>0</v>
      </c>
      <c r="AM510" s="135">
        <v>0</v>
      </c>
      <c r="AN510" s="135">
        <v>0</v>
      </c>
      <c r="AO510" s="135">
        <v>0</v>
      </c>
      <c r="AP510" s="135">
        <v>0</v>
      </c>
      <c r="AQ510" s="135">
        <v>0</v>
      </c>
      <c r="AR510" s="135">
        <v>0</v>
      </c>
      <c r="AS510" s="135">
        <v>0</v>
      </c>
      <c r="AT510" s="135">
        <v>0</v>
      </c>
      <c r="AU510" s="135">
        <v>0</v>
      </c>
      <c r="AV510" s="135">
        <v>0</v>
      </c>
      <c r="AW510" s="135">
        <v>0</v>
      </c>
      <c r="AX510" s="135">
        <v>0</v>
      </c>
      <c r="AY510" s="135">
        <v>0</v>
      </c>
      <c r="AZ510" s="135">
        <v>0</v>
      </c>
      <c r="BA510" s="135">
        <v>0</v>
      </c>
      <c r="BB510" s="135">
        <v>1</v>
      </c>
      <c r="BC510" s="135">
        <v>1</v>
      </c>
      <c r="BD510" s="135">
        <v>0</v>
      </c>
      <c r="BE510" s="135">
        <v>0</v>
      </c>
      <c r="BF510" s="135">
        <v>0</v>
      </c>
      <c r="BG510" s="135">
        <v>0</v>
      </c>
      <c r="BH510" s="135">
        <v>0</v>
      </c>
      <c r="BI510" s="135">
        <v>1</v>
      </c>
      <c r="BJ510" s="135">
        <v>0</v>
      </c>
      <c r="BK510" s="135">
        <v>0</v>
      </c>
      <c r="BL510" s="135">
        <v>0</v>
      </c>
      <c r="BM510" s="135">
        <v>0</v>
      </c>
      <c r="BN510" s="135">
        <v>0</v>
      </c>
      <c r="BO510" s="135">
        <v>0</v>
      </c>
      <c r="BP510" s="135">
        <v>0</v>
      </c>
      <c r="BQ510" s="135">
        <v>0</v>
      </c>
      <c r="BR510" s="135">
        <v>0</v>
      </c>
      <c r="BS510" s="135">
        <v>0</v>
      </c>
      <c r="BT510" s="135">
        <v>0</v>
      </c>
      <c r="BU510" s="135">
        <v>0</v>
      </c>
      <c r="BV510" s="135">
        <v>0</v>
      </c>
      <c r="BW510" s="135">
        <v>0</v>
      </c>
      <c r="BX510" s="135">
        <v>0</v>
      </c>
      <c r="BY510" s="135">
        <v>0</v>
      </c>
      <c r="BZ510" s="135">
        <v>0</v>
      </c>
      <c r="CA510" s="135">
        <v>0</v>
      </c>
      <c r="CB510" s="135">
        <v>0</v>
      </c>
      <c r="CC510" s="135">
        <v>0</v>
      </c>
      <c r="CD510" s="135">
        <v>0</v>
      </c>
      <c r="CE510" s="135">
        <v>0</v>
      </c>
      <c r="CF510" s="135">
        <v>0</v>
      </c>
      <c r="CG510" s="135">
        <v>0</v>
      </c>
      <c r="CH510" s="135">
        <v>0</v>
      </c>
      <c r="CI510" s="135">
        <v>0</v>
      </c>
      <c r="CJ510" s="135">
        <v>0</v>
      </c>
      <c r="CK510" s="135">
        <v>0</v>
      </c>
      <c r="CL510" s="135">
        <v>0</v>
      </c>
      <c r="CM510" s="135">
        <v>0</v>
      </c>
      <c r="CN510" s="135">
        <v>0</v>
      </c>
      <c r="CO510" s="135">
        <v>0</v>
      </c>
      <c r="CP510" s="135">
        <v>0</v>
      </c>
      <c r="CQ510" s="135">
        <v>0</v>
      </c>
      <c r="CR510" s="135">
        <v>0</v>
      </c>
      <c r="CS510" s="135">
        <v>0</v>
      </c>
      <c r="CT510" s="135">
        <v>0</v>
      </c>
      <c r="CU510" s="135">
        <v>0</v>
      </c>
      <c r="CV510" s="135">
        <v>0</v>
      </c>
      <c r="CW510" s="135">
        <v>0</v>
      </c>
      <c r="CX510" s="135"/>
    </row>
    <row r="511" spans="1:102" x14ac:dyDescent="0.35">
      <c r="A511" s="135">
        <v>510</v>
      </c>
      <c r="B511" s="135">
        <v>0</v>
      </c>
      <c r="C511" s="135">
        <v>0</v>
      </c>
      <c r="D511" s="135">
        <v>0</v>
      </c>
      <c r="E511" s="135">
        <v>0</v>
      </c>
      <c r="F511" s="135">
        <v>0</v>
      </c>
      <c r="G511" s="135">
        <v>1</v>
      </c>
      <c r="H511" s="135">
        <v>0</v>
      </c>
      <c r="I511" s="135">
        <v>0</v>
      </c>
      <c r="J511" s="135">
        <v>0</v>
      </c>
      <c r="K511" s="135">
        <v>0</v>
      </c>
      <c r="L511" s="135">
        <v>0</v>
      </c>
      <c r="M511" s="135">
        <v>0</v>
      </c>
      <c r="N511" s="135">
        <v>1</v>
      </c>
      <c r="O511" s="135">
        <v>0</v>
      </c>
      <c r="P511" s="135">
        <v>0</v>
      </c>
      <c r="Q511" s="135">
        <v>1</v>
      </c>
      <c r="R511" s="135">
        <v>1</v>
      </c>
      <c r="S511" s="135">
        <v>0</v>
      </c>
      <c r="T511" s="135">
        <v>0</v>
      </c>
      <c r="U511" s="135">
        <v>0</v>
      </c>
      <c r="V511" s="135">
        <v>0</v>
      </c>
      <c r="W511" s="135">
        <v>0</v>
      </c>
      <c r="X511" s="135">
        <v>0</v>
      </c>
      <c r="Y511" s="135">
        <v>1</v>
      </c>
      <c r="Z511" s="135">
        <v>0</v>
      </c>
      <c r="AA511" s="135">
        <v>0</v>
      </c>
      <c r="AB511" s="135">
        <v>0</v>
      </c>
      <c r="AC511" s="135">
        <v>0</v>
      </c>
      <c r="AD511" s="135">
        <v>0</v>
      </c>
      <c r="AE511" s="135">
        <v>0</v>
      </c>
      <c r="AF511" s="135">
        <v>0</v>
      </c>
      <c r="AG511" s="135">
        <v>0</v>
      </c>
      <c r="AH511" s="135">
        <v>1</v>
      </c>
      <c r="AI511" s="135">
        <v>0</v>
      </c>
      <c r="AJ511" s="135">
        <v>0</v>
      </c>
      <c r="AK511" s="135">
        <v>0</v>
      </c>
      <c r="AL511" s="135">
        <v>0</v>
      </c>
      <c r="AM511" s="135">
        <v>0</v>
      </c>
      <c r="AN511" s="135">
        <v>0</v>
      </c>
      <c r="AO511" s="135">
        <v>1</v>
      </c>
      <c r="AP511" s="135">
        <v>0</v>
      </c>
      <c r="AQ511" s="135">
        <v>1</v>
      </c>
      <c r="AR511" s="135">
        <v>0</v>
      </c>
      <c r="AS511" s="135">
        <v>0</v>
      </c>
      <c r="AT511" s="135">
        <v>0</v>
      </c>
      <c r="AU511" s="135">
        <v>0</v>
      </c>
      <c r="AV511" s="135">
        <v>0</v>
      </c>
      <c r="AW511" s="135">
        <v>0</v>
      </c>
      <c r="AX511" s="135">
        <v>0</v>
      </c>
      <c r="AY511" s="135">
        <v>0</v>
      </c>
      <c r="AZ511" s="135">
        <v>0</v>
      </c>
      <c r="BA511" s="135">
        <v>0</v>
      </c>
      <c r="BB511" s="135">
        <v>0</v>
      </c>
      <c r="BC511" s="135">
        <v>1</v>
      </c>
      <c r="BD511" s="135">
        <v>0</v>
      </c>
      <c r="BE511" s="135">
        <v>1</v>
      </c>
      <c r="BF511" s="135">
        <v>0</v>
      </c>
      <c r="BG511" s="135">
        <v>0</v>
      </c>
      <c r="BH511" s="135">
        <v>0</v>
      </c>
      <c r="BI511" s="135">
        <v>0</v>
      </c>
      <c r="BJ511" s="135">
        <v>1</v>
      </c>
      <c r="BK511" s="135">
        <v>1</v>
      </c>
      <c r="BL511" s="135">
        <v>0</v>
      </c>
      <c r="BM511" s="135">
        <v>0</v>
      </c>
      <c r="BN511" s="135">
        <v>0</v>
      </c>
      <c r="BO511" s="135">
        <v>0</v>
      </c>
      <c r="BP511" s="135">
        <v>0</v>
      </c>
      <c r="BQ511" s="135">
        <v>0</v>
      </c>
      <c r="BR511" s="135">
        <v>0</v>
      </c>
      <c r="BS511" s="135">
        <v>0</v>
      </c>
      <c r="BT511" s="135">
        <v>0</v>
      </c>
      <c r="BU511" s="135">
        <v>1</v>
      </c>
      <c r="BV511" s="135">
        <v>0</v>
      </c>
      <c r="BW511" s="135">
        <v>0</v>
      </c>
      <c r="BX511" s="135">
        <v>0</v>
      </c>
      <c r="BY511" s="135">
        <v>0</v>
      </c>
      <c r="BZ511" s="135">
        <v>0</v>
      </c>
      <c r="CA511" s="135">
        <v>0</v>
      </c>
      <c r="CB511" s="135">
        <v>0</v>
      </c>
      <c r="CC511" s="135">
        <v>0</v>
      </c>
      <c r="CD511" s="135">
        <v>0</v>
      </c>
      <c r="CE511" s="135">
        <v>0</v>
      </c>
      <c r="CF511" s="135">
        <v>1</v>
      </c>
      <c r="CG511" s="135">
        <v>0</v>
      </c>
      <c r="CH511" s="135">
        <v>0</v>
      </c>
      <c r="CI511" s="135">
        <v>0</v>
      </c>
      <c r="CJ511" s="135">
        <v>0</v>
      </c>
      <c r="CK511" s="135">
        <v>1</v>
      </c>
      <c r="CL511" s="135">
        <v>0</v>
      </c>
      <c r="CM511" s="135">
        <v>0</v>
      </c>
      <c r="CN511" s="135">
        <v>0</v>
      </c>
      <c r="CO511" s="135">
        <v>0</v>
      </c>
      <c r="CP511" s="135">
        <v>0</v>
      </c>
      <c r="CQ511" s="135">
        <v>0</v>
      </c>
      <c r="CR511" s="135">
        <v>0</v>
      </c>
      <c r="CS511" s="135">
        <v>0</v>
      </c>
      <c r="CT511" s="135">
        <v>1</v>
      </c>
      <c r="CU511" s="135">
        <v>0</v>
      </c>
      <c r="CV511" s="135">
        <v>0</v>
      </c>
      <c r="CW511" s="135">
        <v>0</v>
      </c>
      <c r="CX511" s="135"/>
    </row>
    <row r="512" spans="1:102" x14ac:dyDescent="0.35">
      <c r="A512" s="135">
        <v>511</v>
      </c>
      <c r="B512" s="135">
        <v>0</v>
      </c>
      <c r="C512" s="135">
        <v>0</v>
      </c>
      <c r="D512" s="135">
        <v>0</v>
      </c>
      <c r="E512" s="135">
        <v>1</v>
      </c>
      <c r="F512" s="135">
        <v>0</v>
      </c>
      <c r="G512" s="135">
        <v>0</v>
      </c>
      <c r="H512" s="135">
        <v>0</v>
      </c>
      <c r="I512" s="135">
        <v>0</v>
      </c>
      <c r="J512" s="135">
        <v>0</v>
      </c>
      <c r="K512" s="135">
        <v>0</v>
      </c>
      <c r="L512" s="135">
        <v>0</v>
      </c>
      <c r="M512" s="135">
        <v>0</v>
      </c>
      <c r="N512" s="135">
        <v>0</v>
      </c>
      <c r="O512" s="135">
        <v>0</v>
      </c>
      <c r="P512" s="135">
        <v>0</v>
      </c>
      <c r="Q512" s="135">
        <v>0</v>
      </c>
      <c r="R512" s="135">
        <v>0</v>
      </c>
      <c r="S512" s="135">
        <v>1</v>
      </c>
      <c r="T512" s="135">
        <v>0</v>
      </c>
      <c r="U512" s="135">
        <v>0</v>
      </c>
      <c r="V512" s="135">
        <v>0</v>
      </c>
      <c r="W512" s="135">
        <v>0</v>
      </c>
      <c r="X512" s="135">
        <v>0</v>
      </c>
      <c r="Y512" s="135">
        <v>0</v>
      </c>
      <c r="Z512" s="135">
        <v>0</v>
      </c>
      <c r="AA512" s="135">
        <v>0</v>
      </c>
      <c r="AB512" s="135">
        <v>0</v>
      </c>
      <c r="AC512" s="135">
        <v>0</v>
      </c>
      <c r="AD512" s="135">
        <v>0</v>
      </c>
      <c r="AE512" s="135">
        <v>0</v>
      </c>
      <c r="AF512" s="135">
        <v>0</v>
      </c>
      <c r="AG512" s="135">
        <v>0</v>
      </c>
      <c r="AH512" s="135">
        <v>0</v>
      </c>
      <c r="AI512" s="135">
        <v>0</v>
      </c>
      <c r="AJ512" s="135">
        <v>0</v>
      </c>
      <c r="AK512" s="135">
        <v>0</v>
      </c>
      <c r="AL512" s="135">
        <v>0</v>
      </c>
      <c r="AM512" s="135">
        <v>0</v>
      </c>
      <c r="AN512" s="135">
        <v>0</v>
      </c>
      <c r="AO512" s="135">
        <v>0</v>
      </c>
      <c r="AP512" s="135">
        <v>0</v>
      </c>
      <c r="AQ512" s="135">
        <v>0</v>
      </c>
      <c r="AR512" s="135">
        <v>0</v>
      </c>
      <c r="AS512" s="135">
        <v>0</v>
      </c>
      <c r="AT512" s="135">
        <v>0</v>
      </c>
      <c r="AU512" s="135">
        <v>0</v>
      </c>
      <c r="AV512" s="135">
        <v>0</v>
      </c>
      <c r="AW512" s="135">
        <v>2</v>
      </c>
      <c r="AX512" s="135">
        <v>0</v>
      </c>
      <c r="AY512" s="135">
        <v>0</v>
      </c>
      <c r="AZ512" s="135">
        <v>0</v>
      </c>
      <c r="BA512" s="135">
        <v>0</v>
      </c>
      <c r="BB512" s="135">
        <v>0</v>
      </c>
      <c r="BC512" s="135">
        <v>0</v>
      </c>
      <c r="BD512" s="135">
        <v>0</v>
      </c>
      <c r="BE512" s="135">
        <v>0</v>
      </c>
      <c r="BF512" s="135">
        <v>0</v>
      </c>
      <c r="BG512" s="135">
        <v>1</v>
      </c>
      <c r="BH512" s="135">
        <v>0</v>
      </c>
      <c r="BI512" s="135">
        <v>0</v>
      </c>
      <c r="BJ512" s="135">
        <v>0</v>
      </c>
      <c r="BK512" s="135">
        <v>0</v>
      </c>
      <c r="BL512" s="135">
        <v>0</v>
      </c>
      <c r="BM512" s="135">
        <v>0</v>
      </c>
      <c r="BN512" s="135">
        <v>0</v>
      </c>
      <c r="BO512" s="135">
        <v>0</v>
      </c>
      <c r="BP512" s="135">
        <v>0</v>
      </c>
      <c r="BQ512" s="135">
        <v>0</v>
      </c>
      <c r="BR512" s="135">
        <v>0</v>
      </c>
      <c r="BS512" s="135">
        <v>1</v>
      </c>
      <c r="BT512" s="135">
        <v>0</v>
      </c>
      <c r="BU512" s="135">
        <v>0</v>
      </c>
      <c r="BV512" s="135">
        <v>0</v>
      </c>
      <c r="BW512" s="135">
        <v>0</v>
      </c>
      <c r="BX512" s="135">
        <v>0</v>
      </c>
      <c r="BY512" s="135">
        <v>0</v>
      </c>
      <c r="BZ512" s="135">
        <v>0</v>
      </c>
      <c r="CA512" s="135">
        <v>0</v>
      </c>
      <c r="CB512" s="135">
        <v>1</v>
      </c>
      <c r="CC512" s="135">
        <v>0</v>
      </c>
      <c r="CD512" s="135">
        <v>0</v>
      </c>
      <c r="CE512" s="135">
        <v>0</v>
      </c>
      <c r="CF512" s="135">
        <v>1</v>
      </c>
      <c r="CG512" s="135">
        <v>0</v>
      </c>
      <c r="CH512" s="135">
        <v>0</v>
      </c>
      <c r="CI512" s="135">
        <v>0</v>
      </c>
      <c r="CJ512" s="135">
        <v>0</v>
      </c>
      <c r="CK512" s="135">
        <v>0</v>
      </c>
      <c r="CL512" s="135">
        <v>1</v>
      </c>
      <c r="CM512" s="135">
        <v>0</v>
      </c>
      <c r="CN512" s="135">
        <v>0</v>
      </c>
      <c r="CO512" s="135">
        <v>0</v>
      </c>
      <c r="CP512" s="135">
        <v>0</v>
      </c>
      <c r="CQ512" s="135">
        <v>1</v>
      </c>
      <c r="CR512" s="135">
        <v>0</v>
      </c>
      <c r="CS512" s="135">
        <v>0</v>
      </c>
      <c r="CT512" s="135">
        <v>0</v>
      </c>
      <c r="CU512" s="135">
        <v>1</v>
      </c>
      <c r="CV512" s="135">
        <v>1</v>
      </c>
      <c r="CW512" s="135">
        <v>1</v>
      </c>
      <c r="CX512" s="135"/>
    </row>
    <row r="513" spans="1:102" x14ac:dyDescent="0.35">
      <c r="A513" s="135">
        <v>512</v>
      </c>
      <c r="B513" s="135">
        <v>0</v>
      </c>
      <c r="C513" s="135">
        <v>1</v>
      </c>
      <c r="D513" s="135">
        <v>0</v>
      </c>
      <c r="E513" s="135">
        <v>0</v>
      </c>
      <c r="F513" s="135">
        <v>0</v>
      </c>
      <c r="G513" s="135">
        <v>0</v>
      </c>
      <c r="H513" s="135">
        <v>0</v>
      </c>
      <c r="I513" s="135">
        <v>0</v>
      </c>
      <c r="J513" s="135">
        <v>0</v>
      </c>
      <c r="K513" s="135">
        <v>0</v>
      </c>
      <c r="L513" s="135">
        <v>0</v>
      </c>
      <c r="M513" s="135">
        <v>0</v>
      </c>
      <c r="N513" s="135">
        <v>1</v>
      </c>
      <c r="O513" s="135">
        <v>0</v>
      </c>
      <c r="P513" s="135">
        <v>0</v>
      </c>
      <c r="Q513" s="135">
        <v>0</v>
      </c>
      <c r="R513" s="135">
        <v>0</v>
      </c>
      <c r="S513" s="135">
        <v>0</v>
      </c>
      <c r="T513" s="135">
        <v>1</v>
      </c>
      <c r="U513" s="135">
        <v>0</v>
      </c>
      <c r="V513" s="135">
        <v>1</v>
      </c>
      <c r="W513" s="135">
        <v>0</v>
      </c>
      <c r="X513" s="135">
        <v>0</v>
      </c>
      <c r="Y513" s="135">
        <v>0</v>
      </c>
      <c r="Z513" s="135">
        <v>0</v>
      </c>
      <c r="AA513" s="135">
        <v>0</v>
      </c>
      <c r="AB513" s="135">
        <v>0</v>
      </c>
      <c r="AC513" s="135">
        <v>1</v>
      </c>
      <c r="AD513" s="135">
        <v>1</v>
      </c>
      <c r="AE513" s="135">
        <v>0</v>
      </c>
      <c r="AF513" s="135">
        <v>0</v>
      </c>
      <c r="AG513" s="135">
        <v>1</v>
      </c>
      <c r="AH513" s="135">
        <v>0</v>
      </c>
      <c r="AI513" s="135">
        <v>0</v>
      </c>
      <c r="AJ513" s="135">
        <v>0</v>
      </c>
      <c r="AK513" s="135">
        <v>0</v>
      </c>
      <c r="AL513" s="135">
        <v>0</v>
      </c>
      <c r="AM513" s="135">
        <v>1</v>
      </c>
      <c r="AN513" s="135">
        <v>0</v>
      </c>
      <c r="AO513" s="135">
        <v>0</v>
      </c>
      <c r="AP513" s="135">
        <v>1</v>
      </c>
      <c r="AQ513" s="135">
        <v>0</v>
      </c>
      <c r="AR513" s="135">
        <v>0</v>
      </c>
      <c r="AS513" s="135">
        <v>0</v>
      </c>
      <c r="AT513" s="135">
        <v>0</v>
      </c>
      <c r="AU513" s="135">
        <v>0</v>
      </c>
      <c r="AV513" s="135">
        <v>1</v>
      </c>
      <c r="AW513" s="135">
        <v>1</v>
      </c>
      <c r="AX513" s="135">
        <v>0</v>
      </c>
      <c r="AY513" s="135">
        <v>0</v>
      </c>
      <c r="AZ513" s="135">
        <v>0</v>
      </c>
      <c r="BA513" s="135">
        <v>0</v>
      </c>
      <c r="BB513" s="135">
        <v>0</v>
      </c>
      <c r="BC513" s="135">
        <v>0</v>
      </c>
      <c r="BD513" s="135">
        <v>0</v>
      </c>
      <c r="BE513" s="135">
        <v>0</v>
      </c>
      <c r="BF513" s="135">
        <v>0</v>
      </c>
      <c r="BG513" s="135">
        <v>0</v>
      </c>
      <c r="BH513" s="135">
        <v>0</v>
      </c>
      <c r="BI513" s="135">
        <v>0</v>
      </c>
      <c r="BJ513" s="135">
        <v>0</v>
      </c>
      <c r="BK513" s="135">
        <v>0</v>
      </c>
      <c r="BL513" s="135">
        <v>1</v>
      </c>
      <c r="BM513" s="135">
        <v>0</v>
      </c>
      <c r="BN513" s="135">
        <v>0</v>
      </c>
      <c r="BO513" s="135">
        <v>0</v>
      </c>
      <c r="BP513" s="135">
        <v>0</v>
      </c>
      <c r="BQ513" s="135">
        <v>0</v>
      </c>
      <c r="BR513" s="135">
        <v>0</v>
      </c>
      <c r="BS513" s="135">
        <v>0</v>
      </c>
      <c r="BT513" s="135">
        <v>0</v>
      </c>
      <c r="BU513" s="135">
        <v>0</v>
      </c>
      <c r="BV513" s="135">
        <v>0</v>
      </c>
      <c r="BW513" s="135">
        <v>1</v>
      </c>
      <c r="BX513" s="135">
        <v>0</v>
      </c>
      <c r="BY513" s="135">
        <v>0</v>
      </c>
      <c r="BZ513" s="135">
        <v>1</v>
      </c>
      <c r="CA513" s="135">
        <v>1</v>
      </c>
      <c r="CB513" s="135">
        <v>1</v>
      </c>
      <c r="CC513" s="135">
        <v>0</v>
      </c>
      <c r="CD513" s="135">
        <v>0</v>
      </c>
      <c r="CE513" s="135">
        <v>0</v>
      </c>
      <c r="CF513" s="135">
        <v>0</v>
      </c>
      <c r="CG513" s="135">
        <v>0</v>
      </c>
      <c r="CH513" s="135">
        <v>0</v>
      </c>
      <c r="CI513" s="135">
        <v>0</v>
      </c>
      <c r="CJ513" s="135">
        <v>0</v>
      </c>
      <c r="CK513" s="135">
        <v>0</v>
      </c>
      <c r="CL513" s="135">
        <v>0</v>
      </c>
      <c r="CM513" s="135">
        <v>0</v>
      </c>
      <c r="CN513" s="135">
        <v>0</v>
      </c>
      <c r="CO513" s="135">
        <v>0</v>
      </c>
      <c r="CP513" s="135">
        <v>0</v>
      </c>
      <c r="CQ513" s="135">
        <v>0</v>
      </c>
      <c r="CR513" s="135">
        <v>1</v>
      </c>
      <c r="CS513" s="135">
        <v>0</v>
      </c>
      <c r="CT513" s="135">
        <v>1</v>
      </c>
      <c r="CU513" s="135">
        <v>0</v>
      </c>
      <c r="CV513" s="135">
        <v>0</v>
      </c>
      <c r="CW513" s="135">
        <v>0</v>
      </c>
      <c r="CX513" s="135"/>
    </row>
    <row r="514" spans="1:102" x14ac:dyDescent="0.35">
      <c r="A514" s="135">
        <v>513</v>
      </c>
      <c r="B514" s="135">
        <v>0</v>
      </c>
      <c r="C514" s="135">
        <v>0</v>
      </c>
      <c r="D514" s="135">
        <v>0</v>
      </c>
      <c r="E514" s="135">
        <v>0</v>
      </c>
      <c r="F514" s="135">
        <v>0</v>
      </c>
      <c r="G514" s="135">
        <v>0</v>
      </c>
      <c r="H514" s="135">
        <v>0</v>
      </c>
      <c r="I514" s="135">
        <v>0</v>
      </c>
      <c r="J514" s="135">
        <v>0</v>
      </c>
      <c r="K514" s="135">
        <v>0</v>
      </c>
      <c r="L514" s="135">
        <v>0</v>
      </c>
      <c r="M514" s="135">
        <v>0</v>
      </c>
      <c r="N514" s="135">
        <v>0</v>
      </c>
      <c r="O514" s="135">
        <v>1</v>
      </c>
      <c r="P514" s="135">
        <v>0</v>
      </c>
      <c r="Q514" s="135">
        <v>0</v>
      </c>
      <c r="R514" s="135">
        <v>0</v>
      </c>
      <c r="S514" s="135">
        <v>0</v>
      </c>
      <c r="T514" s="135">
        <v>0</v>
      </c>
      <c r="U514" s="135">
        <v>0</v>
      </c>
      <c r="V514" s="135">
        <v>0</v>
      </c>
      <c r="W514" s="135">
        <v>0</v>
      </c>
      <c r="X514" s="135">
        <v>0</v>
      </c>
      <c r="Y514" s="135">
        <v>0</v>
      </c>
      <c r="Z514" s="135">
        <v>1</v>
      </c>
      <c r="AA514" s="135">
        <v>0</v>
      </c>
      <c r="AB514" s="135">
        <v>0</v>
      </c>
      <c r="AC514" s="135">
        <v>0</v>
      </c>
      <c r="AD514" s="135">
        <v>0</v>
      </c>
      <c r="AE514" s="135">
        <v>0</v>
      </c>
      <c r="AF514" s="135">
        <v>0</v>
      </c>
      <c r="AG514" s="135">
        <v>0</v>
      </c>
      <c r="AH514" s="135">
        <v>0</v>
      </c>
      <c r="AI514" s="135">
        <v>0</v>
      </c>
      <c r="AJ514" s="135">
        <v>0</v>
      </c>
      <c r="AK514" s="135">
        <v>0</v>
      </c>
      <c r="AL514" s="135">
        <v>0</v>
      </c>
      <c r="AM514" s="135">
        <v>0</v>
      </c>
      <c r="AN514" s="135">
        <v>0</v>
      </c>
      <c r="AO514" s="135">
        <v>0</v>
      </c>
      <c r="AP514" s="135">
        <v>0</v>
      </c>
      <c r="AQ514" s="135">
        <v>0</v>
      </c>
      <c r="AR514" s="135">
        <v>0</v>
      </c>
      <c r="AS514" s="135">
        <v>0</v>
      </c>
      <c r="AT514" s="135">
        <v>0</v>
      </c>
      <c r="AU514" s="135">
        <v>0</v>
      </c>
      <c r="AV514" s="135">
        <v>0</v>
      </c>
      <c r="AW514" s="135">
        <v>1</v>
      </c>
      <c r="AX514" s="135">
        <v>0</v>
      </c>
      <c r="AY514" s="135">
        <v>0</v>
      </c>
      <c r="AZ514" s="135">
        <v>0</v>
      </c>
      <c r="BA514" s="135">
        <v>0</v>
      </c>
      <c r="BB514" s="135">
        <v>0</v>
      </c>
      <c r="BC514" s="135">
        <v>0</v>
      </c>
      <c r="BD514" s="135">
        <v>0</v>
      </c>
      <c r="BE514" s="135">
        <v>0</v>
      </c>
      <c r="BF514" s="135">
        <v>0</v>
      </c>
      <c r="BG514" s="135">
        <v>0</v>
      </c>
      <c r="BH514" s="135">
        <v>0</v>
      </c>
      <c r="BI514" s="135">
        <v>0</v>
      </c>
      <c r="BJ514" s="135">
        <v>0</v>
      </c>
      <c r="BK514" s="135">
        <v>0</v>
      </c>
      <c r="BL514" s="135">
        <v>1</v>
      </c>
      <c r="BM514" s="135">
        <v>1</v>
      </c>
      <c r="BN514" s="135">
        <v>0</v>
      </c>
      <c r="BO514" s="135">
        <v>0</v>
      </c>
      <c r="BP514" s="135">
        <v>0</v>
      </c>
      <c r="BQ514" s="135">
        <v>1</v>
      </c>
      <c r="BR514" s="135">
        <v>0</v>
      </c>
      <c r="BS514" s="135">
        <v>0</v>
      </c>
      <c r="BT514" s="135">
        <v>0</v>
      </c>
      <c r="BU514" s="135">
        <v>0</v>
      </c>
      <c r="BV514" s="135">
        <v>0</v>
      </c>
      <c r="BW514" s="135">
        <v>0</v>
      </c>
      <c r="BX514" s="135">
        <v>0</v>
      </c>
      <c r="BY514" s="135">
        <v>0</v>
      </c>
      <c r="BZ514" s="135">
        <v>1</v>
      </c>
      <c r="CA514" s="135">
        <v>1</v>
      </c>
      <c r="CB514" s="135">
        <v>0</v>
      </c>
      <c r="CC514" s="135">
        <v>0</v>
      </c>
      <c r="CD514" s="135">
        <v>0</v>
      </c>
      <c r="CE514" s="135">
        <v>0</v>
      </c>
      <c r="CF514" s="135">
        <v>0</v>
      </c>
      <c r="CG514" s="135">
        <v>0</v>
      </c>
      <c r="CH514" s="135">
        <v>0</v>
      </c>
      <c r="CI514" s="135">
        <v>0</v>
      </c>
      <c r="CJ514" s="135">
        <v>0</v>
      </c>
      <c r="CK514" s="135">
        <v>0</v>
      </c>
      <c r="CL514" s="135">
        <v>1</v>
      </c>
      <c r="CM514" s="135">
        <v>0</v>
      </c>
      <c r="CN514" s="135">
        <v>0</v>
      </c>
      <c r="CO514" s="135">
        <v>0</v>
      </c>
      <c r="CP514" s="135">
        <v>0</v>
      </c>
      <c r="CQ514" s="135">
        <v>0</v>
      </c>
      <c r="CR514" s="135">
        <v>0</v>
      </c>
      <c r="CS514" s="135">
        <v>0</v>
      </c>
      <c r="CT514" s="135">
        <v>1</v>
      </c>
      <c r="CU514" s="135">
        <v>0</v>
      </c>
      <c r="CV514" s="135">
        <v>0</v>
      </c>
      <c r="CW514" s="135">
        <v>0</v>
      </c>
      <c r="CX514" s="135"/>
    </row>
    <row r="515" spans="1:102" x14ac:dyDescent="0.35">
      <c r="A515" s="135">
        <v>514</v>
      </c>
      <c r="B515" s="135">
        <v>0</v>
      </c>
      <c r="C515" s="135">
        <v>0</v>
      </c>
      <c r="D515" s="135">
        <v>0</v>
      </c>
      <c r="E515" s="135">
        <v>1</v>
      </c>
      <c r="F515" s="135">
        <v>0</v>
      </c>
      <c r="G515" s="135">
        <v>0</v>
      </c>
      <c r="H515" s="135">
        <v>0</v>
      </c>
      <c r="I515" s="135">
        <v>0</v>
      </c>
      <c r="J515" s="135">
        <v>0</v>
      </c>
      <c r="K515" s="135">
        <v>0</v>
      </c>
      <c r="L515" s="135">
        <v>0</v>
      </c>
      <c r="M515" s="135">
        <v>0</v>
      </c>
      <c r="N515" s="135">
        <v>1</v>
      </c>
      <c r="O515" s="135">
        <v>0</v>
      </c>
      <c r="P515" s="135">
        <v>1</v>
      </c>
      <c r="Q515" s="135">
        <v>0</v>
      </c>
      <c r="R515" s="135">
        <v>0</v>
      </c>
      <c r="S515" s="135">
        <v>0</v>
      </c>
      <c r="T515" s="135">
        <v>0</v>
      </c>
      <c r="U515" s="135">
        <v>0</v>
      </c>
      <c r="V515" s="135">
        <v>0</v>
      </c>
      <c r="W515" s="135">
        <v>0</v>
      </c>
      <c r="X515" s="135">
        <v>0</v>
      </c>
      <c r="Y515" s="135">
        <v>1</v>
      </c>
      <c r="Z515" s="135">
        <v>0</v>
      </c>
      <c r="AA515" s="135">
        <v>0</v>
      </c>
      <c r="AB515" s="135">
        <v>0</v>
      </c>
      <c r="AC515" s="135">
        <v>0</v>
      </c>
      <c r="AD515" s="135">
        <v>0</v>
      </c>
      <c r="AE515" s="135">
        <v>0</v>
      </c>
      <c r="AF515" s="135">
        <v>1</v>
      </c>
      <c r="AG515" s="135">
        <v>0</v>
      </c>
      <c r="AH515" s="135">
        <v>0</v>
      </c>
      <c r="AI515" s="135">
        <v>0</v>
      </c>
      <c r="AJ515" s="135">
        <v>0</v>
      </c>
      <c r="AK515" s="135">
        <v>1</v>
      </c>
      <c r="AL515" s="135">
        <v>0</v>
      </c>
      <c r="AM515" s="135">
        <v>0</v>
      </c>
      <c r="AN515" s="135">
        <v>0</v>
      </c>
      <c r="AO515" s="135">
        <v>0</v>
      </c>
      <c r="AP515" s="135">
        <v>0</v>
      </c>
      <c r="AQ515" s="135">
        <v>1</v>
      </c>
      <c r="AR515" s="135">
        <v>0</v>
      </c>
      <c r="AS515" s="135">
        <v>0</v>
      </c>
      <c r="AT515" s="135">
        <v>0</v>
      </c>
      <c r="AU515" s="135">
        <v>0</v>
      </c>
      <c r="AV515" s="135">
        <v>0</v>
      </c>
      <c r="AW515" s="135">
        <v>0</v>
      </c>
      <c r="AX515" s="135">
        <v>0</v>
      </c>
      <c r="AY515" s="135">
        <v>0</v>
      </c>
      <c r="AZ515" s="135">
        <v>0</v>
      </c>
      <c r="BA515" s="135">
        <v>0</v>
      </c>
      <c r="BB515" s="135">
        <v>1</v>
      </c>
      <c r="BC515" s="135">
        <v>0</v>
      </c>
      <c r="BD515" s="135">
        <v>0</v>
      </c>
      <c r="BE515" s="135">
        <v>1</v>
      </c>
      <c r="BF515" s="135">
        <v>0</v>
      </c>
      <c r="BG515" s="135">
        <v>0</v>
      </c>
      <c r="BH515" s="135">
        <v>1</v>
      </c>
      <c r="BI515" s="135">
        <v>0</v>
      </c>
      <c r="BJ515" s="135">
        <v>0</v>
      </c>
      <c r="BK515" s="135">
        <v>0</v>
      </c>
      <c r="BL515" s="135">
        <v>0</v>
      </c>
      <c r="BM515" s="135">
        <v>1</v>
      </c>
      <c r="BN515" s="135">
        <v>0</v>
      </c>
      <c r="BO515" s="135">
        <v>0</v>
      </c>
      <c r="BP515" s="135">
        <v>0</v>
      </c>
      <c r="BQ515" s="135">
        <v>0</v>
      </c>
      <c r="BR515" s="135">
        <v>0</v>
      </c>
      <c r="BS515" s="135">
        <v>0</v>
      </c>
      <c r="BT515" s="135">
        <v>0</v>
      </c>
      <c r="BU515" s="135">
        <v>0</v>
      </c>
      <c r="BV515" s="135">
        <v>0</v>
      </c>
      <c r="BW515" s="135">
        <v>0</v>
      </c>
      <c r="BX515" s="135">
        <v>0</v>
      </c>
      <c r="BY515" s="135">
        <v>0</v>
      </c>
      <c r="BZ515" s="135">
        <v>0</v>
      </c>
      <c r="CA515" s="135">
        <v>0</v>
      </c>
      <c r="CB515" s="135">
        <v>0</v>
      </c>
      <c r="CC515" s="135">
        <v>0</v>
      </c>
      <c r="CD515" s="135">
        <v>0</v>
      </c>
      <c r="CE515" s="135">
        <v>0</v>
      </c>
      <c r="CF515" s="135">
        <v>1</v>
      </c>
      <c r="CG515" s="135">
        <v>0</v>
      </c>
      <c r="CH515" s="135">
        <v>0</v>
      </c>
      <c r="CI515" s="135">
        <v>1</v>
      </c>
      <c r="CJ515" s="135">
        <v>0</v>
      </c>
      <c r="CK515" s="135">
        <v>0</v>
      </c>
      <c r="CL515" s="135">
        <v>0</v>
      </c>
      <c r="CM515" s="135">
        <v>0</v>
      </c>
      <c r="CN515" s="135">
        <v>0</v>
      </c>
      <c r="CO515" s="135">
        <v>0</v>
      </c>
      <c r="CP515" s="135">
        <v>0</v>
      </c>
      <c r="CQ515" s="135">
        <v>1</v>
      </c>
      <c r="CR515" s="135">
        <v>0</v>
      </c>
      <c r="CS515" s="135">
        <v>0</v>
      </c>
      <c r="CT515" s="135">
        <v>0</v>
      </c>
      <c r="CU515" s="135">
        <v>1</v>
      </c>
      <c r="CV515" s="135">
        <v>0</v>
      </c>
      <c r="CW515" s="135">
        <v>0</v>
      </c>
      <c r="CX515" s="135"/>
    </row>
    <row r="516" spans="1:102" x14ac:dyDescent="0.35">
      <c r="A516" s="135">
        <v>515</v>
      </c>
      <c r="B516" s="135">
        <v>0</v>
      </c>
      <c r="C516" s="135">
        <v>0</v>
      </c>
      <c r="D516" s="135">
        <v>0</v>
      </c>
      <c r="E516" s="135">
        <v>0</v>
      </c>
      <c r="F516" s="135">
        <v>1</v>
      </c>
      <c r="G516" s="135">
        <v>0</v>
      </c>
      <c r="H516" s="135">
        <v>0</v>
      </c>
      <c r="I516" s="135">
        <v>0</v>
      </c>
      <c r="J516" s="135">
        <v>0</v>
      </c>
      <c r="K516" s="135">
        <v>0</v>
      </c>
      <c r="L516" s="135">
        <v>0</v>
      </c>
      <c r="M516" s="135">
        <v>0</v>
      </c>
      <c r="N516" s="135">
        <v>0</v>
      </c>
      <c r="O516" s="135">
        <v>0</v>
      </c>
      <c r="P516" s="135">
        <v>1</v>
      </c>
      <c r="Q516" s="135">
        <v>0</v>
      </c>
      <c r="R516" s="135">
        <v>0</v>
      </c>
      <c r="S516" s="135">
        <v>0</v>
      </c>
      <c r="T516" s="135">
        <v>1</v>
      </c>
      <c r="U516" s="135">
        <v>0</v>
      </c>
      <c r="V516" s="135">
        <v>0</v>
      </c>
      <c r="W516" s="135">
        <v>1</v>
      </c>
      <c r="X516" s="135">
        <v>1</v>
      </c>
      <c r="Y516" s="135">
        <v>1</v>
      </c>
      <c r="Z516" s="135">
        <v>0</v>
      </c>
      <c r="AA516" s="135">
        <v>0</v>
      </c>
      <c r="AB516" s="135">
        <v>1</v>
      </c>
      <c r="AC516" s="135">
        <v>0</v>
      </c>
      <c r="AD516" s="135">
        <v>0</v>
      </c>
      <c r="AE516" s="135">
        <v>0</v>
      </c>
      <c r="AF516" s="135">
        <v>0</v>
      </c>
      <c r="AG516" s="135">
        <v>0</v>
      </c>
      <c r="AH516" s="135">
        <v>0</v>
      </c>
      <c r="AI516" s="135">
        <v>0</v>
      </c>
      <c r="AJ516" s="135">
        <v>1</v>
      </c>
      <c r="AK516" s="135">
        <v>0</v>
      </c>
      <c r="AL516" s="135">
        <v>0</v>
      </c>
      <c r="AM516" s="135">
        <v>0</v>
      </c>
      <c r="AN516" s="135">
        <v>0</v>
      </c>
      <c r="AO516" s="135">
        <v>0</v>
      </c>
      <c r="AP516" s="135">
        <v>0</v>
      </c>
      <c r="AQ516" s="135">
        <v>0</v>
      </c>
      <c r="AR516" s="135">
        <v>0</v>
      </c>
      <c r="AS516" s="135">
        <v>0</v>
      </c>
      <c r="AT516" s="135">
        <v>0</v>
      </c>
      <c r="AU516" s="135">
        <v>0</v>
      </c>
      <c r="AV516" s="135">
        <v>1</v>
      </c>
      <c r="AW516" s="135">
        <v>0</v>
      </c>
      <c r="AX516" s="135">
        <v>0</v>
      </c>
      <c r="AY516" s="135">
        <v>0</v>
      </c>
      <c r="AZ516" s="135">
        <v>1</v>
      </c>
      <c r="BA516" s="135">
        <v>0</v>
      </c>
      <c r="BB516" s="135">
        <v>1</v>
      </c>
      <c r="BC516" s="135">
        <v>0</v>
      </c>
      <c r="BD516" s="135">
        <v>0</v>
      </c>
      <c r="BE516" s="135">
        <v>0</v>
      </c>
      <c r="BF516" s="135">
        <v>1</v>
      </c>
      <c r="BG516" s="135">
        <v>0</v>
      </c>
      <c r="BH516" s="135">
        <v>0</v>
      </c>
      <c r="BI516" s="135">
        <v>0</v>
      </c>
      <c r="BJ516" s="135">
        <v>0</v>
      </c>
      <c r="BK516" s="135">
        <v>0</v>
      </c>
      <c r="BL516" s="135">
        <v>0</v>
      </c>
      <c r="BM516" s="135">
        <v>0</v>
      </c>
      <c r="BN516" s="135">
        <v>0</v>
      </c>
      <c r="BO516" s="135">
        <v>0</v>
      </c>
      <c r="BP516" s="135">
        <v>0</v>
      </c>
      <c r="BQ516" s="135">
        <v>0</v>
      </c>
      <c r="BR516" s="135">
        <v>0</v>
      </c>
      <c r="BS516" s="135">
        <v>0</v>
      </c>
      <c r="BT516" s="135">
        <v>0</v>
      </c>
      <c r="BU516" s="135">
        <v>0</v>
      </c>
      <c r="BV516" s="135">
        <v>0</v>
      </c>
      <c r="BW516" s="135">
        <v>0</v>
      </c>
      <c r="BX516" s="135">
        <v>0</v>
      </c>
      <c r="BY516" s="135">
        <v>0</v>
      </c>
      <c r="BZ516" s="135">
        <v>0</v>
      </c>
      <c r="CA516" s="135">
        <v>0</v>
      </c>
      <c r="CB516" s="135">
        <v>0</v>
      </c>
      <c r="CC516" s="135">
        <v>0</v>
      </c>
      <c r="CD516" s="135">
        <v>0</v>
      </c>
      <c r="CE516" s="135">
        <v>0</v>
      </c>
      <c r="CF516" s="135">
        <v>1</v>
      </c>
      <c r="CG516" s="135">
        <v>1</v>
      </c>
      <c r="CH516" s="135">
        <v>0</v>
      </c>
      <c r="CI516" s="135">
        <v>0</v>
      </c>
      <c r="CJ516" s="135">
        <v>0</v>
      </c>
      <c r="CK516" s="135">
        <v>0</v>
      </c>
      <c r="CL516" s="135">
        <v>0</v>
      </c>
      <c r="CM516" s="135">
        <v>0</v>
      </c>
      <c r="CN516" s="135">
        <v>1</v>
      </c>
      <c r="CO516" s="135">
        <v>0</v>
      </c>
      <c r="CP516" s="135">
        <v>0</v>
      </c>
      <c r="CQ516" s="135">
        <v>0</v>
      </c>
      <c r="CR516" s="135">
        <v>0</v>
      </c>
      <c r="CS516" s="135">
        <v>0</v>
      </c>
      <c r="CT516" s="135">
        <v>0</v>
      </c>
      <c r="CU516" s="135">
        <v>1</v>
      </c>
      <c r="CV516" s="135">
        <v>0</v>
      </c>
      <c r="CW516" s="135">
        <v>0</v>
      </c>
      <c r="CX516" s="135"/>
    </row>
    <row r="517" spans="1:102" x14ac:dyDescent="0.35">
      <c r="A517" s="135">
        <v>516</v>
      </c>
      <c r="B517" s="135">
        <v>0</v>
      </c>
      <c r="C517" s="135">
        <v>0</v>
      </c>
      <c r="D517" s="135">
        <v>0</v>
      </c>
      <c r="E517" s="135">
        <v>0</v>
      </c>
      <c r="F517" s="135">
        <v>0</v>
      </c>
      <c r="G517" s="135">
        <v>0</v>
      </c>
      <c r="H517" s="135">
        <v>0</v>
      </c>
      <c r="I517" s="135">
        <v>0</v>
      </c>
      <c r="J517" s="135">
        <v>0</v>
      </c>
      <c r="K517" s="135">
        <v>1</v>
      </c>
      <c r="L517" s="135">
        <v>0</v>
      </c>
      <c r="M517" s="135">
        <v>0</v>
      </c>
      <c r="N517" s="135">
        <v>0</v>
      </c>
      <c r="O517" s="135">
        <v>0</v>
      </c>
      <c r="P517" s="135">
        <v>0</v>
      </c>
      <c r="Q517" s="135">
        <v>0</v>
      </c>
      <c r="R517" s="135">
        <v>0</v>
      </c>
      <c r="S517" s="135">
        <v>0</v>
      </c>
      <c r="T517" s="135">
        <v>0</v>
      </c>
      <c r="U517" s="135">
        <v>0</v>
      </c>
      <c r="V517" s="135">
        <v>0</v>
      </c>
      <c r="W517" s="135">
        <v>0</v>
      </c>
      <c r="X517" s="135">
        <v>0</v>
      </c>
      <c r="Y517" s="135">
        <v>0</v>
      </c>
      <c r="Z517" s="135">
        <v>0</v>
      </c>
      <c r="AA517" s="135">
        <v>1</v>
      </c>
      <c r="AB517" s="135">
        <v>0</v>
      </c>
      <c r="AC517" s="135">
        <v>0</v>
      </c>
      <c r="AD517" s="135">
        <v>0</v>
      </c>
      <c r="AE517" s="135">
        <v>0</v>
      </c>
      <c r="AF517" s="135">
        <v>0</v>
      </c>
      <c r="AG517" s="135">
        <v>0</v>
      </c>
      <c r="AH517" s="135">
        <v>1</v>
      </c>
      <c r="AI517" s="135">
        <v>0</v>
      </c>
      <c r="AJ517" s="135">
        <v>0</v>
      </c>
      <c r="AK517" s="135">
        <v>0</v>
      </c>
      <c r="AL517" s="135">
        <v>0</v>
      </c>
      <c r="AM517" s="135">
        <v>0</v>
      </c>
      <c r="AN517" s="135">
        <v>0</v>
      </c>
      <c r="AO517" s="135">
        <v>0</v>
      </c>
      <c r="AP517" s="135">
        <v>0</v>
      </c>
      <c r="AQ517" s="135">
        <v>0</v>
      </c>
      <c r="AR517" s="135">
        <v>0</v>
      </c>
      <c r="AS517" s="135">
        <v>0</v>
      </c>
      <c r="AT517" s="135">
        <v>0</v>
      </c>
      <c r="AU517" s="135">
        <v>0</v>
      </c>
      <c r="AV517" s="135">
        <v>0</v>
      </c>
      <c r="AW517" s="135">
        <v>0</v>
      </c>
      <c r="AX517" s="135">
        <v>0</v>
      </c>
      <c r="AY517" s="135">
        <v>0</v>
      </c>
      <c r="AZ517" s="135">
        <v>0</v>
      </c>
      <c r="BA517" s="135">
        <v>1</v>
      </c>
      <c r="BB517" s="135">
        <v>0</v>
      </c>
      <c r="BC517" s="135">
        <v>0</v>
      </c>
      <c r="BD517" s="135">
        <v>0</v>
      </c>
      <c r="BE517" s="135">
        <v>0</v>
      </c>
      <c r="BF517" s="135">
        <v>0</v>
      </c>
      <c r="BG517" s="135">
        <v>0</v>
      </c>
      <c r="BH517" s="135">
        <v>0</v>
      </c>
      <c r="BI517" s="135">
        <v>0</v>
      </c>
      <c r="BJ517" s="135">
        <v>0</v>
      </c>
      <c r="BK517" s="135">
        <v>0</v>
      </c>
      <c r="BL517" s="135">
        <v>0</v>
      </c>
      <c r="BM517" s="135">
        <v>0</v>
      </c>
      <c r="BN517" s="135">
        <v>0</v>
      </c>
      <c r="BO517" s="135">
        <v>1</v>
      </c>
      <c r="BP517" s="135">
        <v>0</v>
      </c>
      <c r="BQ517" s="135">
        <v>0</v>
      </c>
      <c r="BR517" s="135">
        <v>1</v>
      </c>
      <c r="BS517" s="135">
        <v>0</v>
      </c>
      <c r="BT517" s="135">
        <v>0</v>
      </c>
      <c r="BU517" s="135">
        <v>1</v>
      </c>
      <c r="BV517" s="135">
        <v>0</v>
      </c>
      <c r="BW517" s="135">
        <v>0</v>
      </c>
      <c r="BX517" s="135">
        <v>0</v>
      </c>
      <c r="BY517" s="135">
        <v>0</v>
      </c>
      <c r="BZ517" s="135">
        <v>0</v>
      </c>
      <c r="CA517" s="135">
        <v>0</v>
      </c>
      <c r="CB517" s="135">
        <v>0</v>
      </c>
      <c r="CC517" s="135">
        <v>0</v>
      </c>
      <c r="CD517" s="135">
        <v>0</v>
      </c>
      <c r="CE517" s="135">
        <v>0</v>
      </c>
      <c r="CF517" s="135">
        <v>0</v>
      </c>
      <c r="CG517" s="135">
        <v>0</v>
      </c>
      <c r="CH517" s="135">
        <v>0</v>
      </c>
      <c r="CI517" s="135">
        <v>1</v>
      </c>
      <c r="CJ517" s="135">
        <v>0</v>
      </c>
      <c r="CK517" s="135">
        <v>0</v>
      </c>
      <c r="CL517" s="135">
        <v>0</v>
      </c>
      <c r="CM517" s="135">
        <v>0</v>
      </c>
      <c r="CN517" s="135">
        <v>0</v>
      </c>
      <c r="CO517" s="135">
        <v>0</v>
      </c>
      <c r="CP517" s="135">
        <v>0</v>
      </c>
      <c r="CQ517" s="135">
        <v>0</v>
      </c>
      <c r="CR517" s="135">
        <v>0</v>
      </c>
      <c r="CS517" s="135">
        <v>0</v>
      </c>
      <c r="CT517" s="135">
        <v>1</v>
      </c>
      <c r="CU517" s="135">
        <v>0</v>
      </c>
      <c r="CV517" s="135">
        <v>0</v>
      </c>
      <c r="CW517" s="135">
        <v>0</v>
      </c>
      <c r="CX517" s="135"/>
    </row>
    <row r="518" spans="1:102" x14ac:dyDescent="0.35">
      <c r="A518" s="135">
        <v>517</v>
      </c>
      <c r="B518" s="135">
        <v>0</v>
      </c>
      <c r="C518" s="135">
        <v>0</v>
      </c>
      <c r="D518" s="135">
        <v>0</v>
      </c>
      <c r="E518" s="135">
        <v>0</v>
      </c>
      <c r="F518" s="135">
        <v>0</v>
      </c>
      <c r="G518" s="135">
        <v>0</v>
      </c>
      <c r="H518" s="135">
        <v>1</v>
      </c>
      <c r="I518" s="135">
        <v>0</v>
      </c>
      <c r="J518" s="135">
        <v>0</v>
      </c>
      <c r="K518" s="135">
        <v>0</v>
      </c>
      <c r="L518" s="135">
        <v>0</v>
      </c>
      <c r="M518" s="135">
        <v>0</v>
      </c>
      <c r="N518" s="135">
        <v>0</v>
      </c>
      <c r="O518" s="135">
        <v>0</v>
      </c>
      <c r="P518" s="135">
        <v>0</v>
      </c>
      <c r="Q518" s="135">
        <v>1</v>
      </c>
      <c r="R518" s="135">
        <v>0</v>
      </c>
      <c r="S518" s="135">
        <v>0</v>
      </c>
      <c r="T518" s="135">
        <v>0</v>
      </c>
      <c r="U518" s="135">
        <v>0</v>
      </c>
      <c r="V518" s="135">
        <v>0</v>
      </c>
      <c r="W518" s="135">
        <v>0</v>
      </c>
      <c r="X518" s="135">
        <v>0</v>
      </c>
      <c r="Y518" s="135">
        <v>1</v>
      </c>
      <c r="Z518" s="135">
        <v>0</v>
      </c>
      <c r="AA518" s="135">
        <v>0</v>
      </c>
      <c r="AB518" s="135">
        <v>0</v>
      </c>
      <c r="AC518" s="135">
        <v>0</v>
      </c>
      <c r="AD518" s="135">
        <v>0</v>
      </c>
      <c r="AE518" s="135">
        <v>1</v>
      </c>
      <c r="AF518" s="135">
        <v>0</v>
      </c>
      <c r="AG518" s="135">
        <v>0</v>
      </c>
      <c r="AH518" s="135">
        <v>0</v>
      </c>
      <c r="AI518" s="135">
        <v>0</v>
      </c>
      <c r="AJ518" s="135">
        <v>1</v>
      </c>
      <c r="AK518" s="135">
        <v>0</v>
      </c>
      <c r="AL518" s="135">
        <v>0</v>
      </c>
      <c r="AM518" s="135">
        <v>1</v>
      </c>
      <c r="AN518" s="135">
        <v>0</v>
      </c>
      <c r="AO518" s="135">
        <v>0</v>
      </c>
      <c r="AP518" s="135">
        <v>1</v>
      </c>
      <c r="AQ518" s="135">
        <v>1</v>
      </c>
      <c r="AR518" s="135">
        <v>0</v>
      </c>
      <c r="AS518" s="135">
        <v>0</v>
      </c>
      <c r="AT518" s="135">
        <v>0</v>
      </c>
      <c r="AU518" s="135">
        <v>0</v>
      </c>
      <c r="AV518" s="135">
        <v>0</v>
      </c>
      <c r="AW518" s="135">
        <v>0</v>
      </c>
      <c r="AX518" s="135">
        <v>0</v>
      </c>
      <c r="AY518" s="135">
        <v>0</v>
      </c>
      <c r="AZ518" s="135">
        <v>0</v>
      </c>
      <c r="BA518" s="135">
        <v>0</v>
      </c>
      <c r="BB518" s="135">
        <v>1</v>
      </c>
      <c r="BC518" s="135">
        <v>1</v>
      </c>
      <c r="BD518" s="135">
        <v>0</v>
      </c>
      <c r="BE518" s="135">
        <v>0</v>
      </c>
      <c r="BF518" s="135">
        <v>0</v>
      </c>
      <c r="BG518" s="135">
        <v>0</v>
      </c>
      <c r="BH518" s="135">
        <v>0</v>
      </c>
      <c r="BI518" s="135">
        <v>0</v>
      </c>
      <c r="BJ518" s="135">
        <v>0</v>
      </c>
      <c r="BK518" s="135">
        <v>1</v>
      </c>
      <c r="BL518" s="135">
        <v>0</v>
      </c>
      <c r="BM518" s="135">
        <v>0</v>
      </c>
      <c r="BN518" s="135">
        <v>0</v>
      </c>
      <c r="BO518" s="135">
        <v>0</v>
      </c>
      <c r="BP518" s="135">
        <v>0</v>
      </c>
      <c r="BQ518" s="135">
        <v>0</v>
      </c>
      <c r="BR518" s="135">
        <v>0</v>
      </c>
      <c r="BS518" s="135">
        <v>0</v>
      </c>
      <c r="BT518" s="135">
        <v>0</v>
      </c>
      <c r="BU518" s="135">
        <v>0</v>
      </c>
      <c r="BV518" s="135">
        <v>0</v>
      </c>
      <c r="BW518" s="135">
        <v>1</v>
      </c>
      <c r="BX518" s="135">
        <v>0</v>
      </c>
      <c r="BY518" s="135">
        <v>0</v>
      </c>
      <c r="BZ518" s="135">
        <v>0</v>
      </c>
      <c r="CA518" s="135">
        <v>0</v>
      </c>
      <c r="CB518" s="135">
        <v>0</v>
      </c>
      <c r="CC518" s="135">
        <v>0</v>
      </c>
      <c r="CD518" s="135">
        <v>0</v>
      </c>
      <c r="CE518" s="135">
        <v>0</v>
      </c>
      <c r="CF518" s="135">
        <v>0</v>
      </c>
      <c r="CG518" s="135">
        <v>0</v>
      </c>
      <c r="CH518" s="135">
        <v>0</v>
      </c>
      <c r="CI518" s="135">
        <v>0</v>
      </c>
      <c r="CJ518" s="135">
        <v>0</v>
      </c>
      <c r="CK518" s="135">
        <v>1</v>
      </c>
      <c r="CL518" s="135">
        <v>0</v>
      </c>
      <c r="CM518" s="135">
        <v>0</v>
      </c>
      <c r="CN518" s="135">
        <v>0</v>
      </c>
      <c r="CO518" s="135">
        <v>0</v>
      </c>
      <c r="CP518" s="135">
        <v>0</v>
      </c>
      <c r="CQ518" s="135">
        <v>0</v>
      </c>
      <c r="CR518" s="135">
        <v>0</v>
      </c>
      <c r="CS518" s="135">
        <v>0</v>
      </c>
      <c r="CT518" s="135">
        <v>0</v>
      </c>
      <c r="CU518" s="135">
        <v>0</v>
      </c>
      <c r="CV518" s="135">
        <v>0</v>
      </c>
      <c r="CW518" s="135">
        <v>0</v>
      </c>
      <c r="CX518" s="135"/>
    </row>
    <row r="519" spans="1:102" x14ac:dyDescent="0.35">
      <c r="A519" s="135">
        <v>518</v>
      </c>
      <c r="B519" s="135">
        <v>0</v>
      </c>
      <c r="C519" s="135">
        <v>0</v>
      </c>
      <c r="D519" s="135">
        <v>0</v>
      </c>
      <c r="E519" s="135">
        <v>0</v>
      </c>
      <c r="F519" s="135">
        <v>0</v>
      </c>
      <c r="G519" s="135">
        <v>0</v>
      </c>
      <c r="H519" s="135">
        <v>0</v>
      </c>
      <c r="I519" s="135">
        <v>0</v>
      </c>
      <c r="J519" s="135">
        <v>0</v>
      </c>
      <c r="K519" s="135">
        <v>0</v>
      </c>
      <c r="L519" s="135">
        <v>0</v>
      </c>
      <c r="M519" s="135">
        <v>0</v>
      </c>
      <c r="N519" s="135">
        <v>0</v>
      </c>
      <c r="O519" s="135">
        <v>0</v>
      </c>
      <c r="P519" s="135">
        <v>0</v>
      </c>
      <c r="Q519" s="135">
        <v>0</v>
      </c>
      <c r="R519" s="135">
        <v>1</v>
      </c>
      <c r="S519" s="135">
        <v>1</v>
      </c>
      <c r="T519" s="135">
        <v>1</v>
      </c>
      <c r="U519" s="135">
        <v>1</v>
      </c>
      <c r="V519" s="135">
        <v>0</v>
      </c>
      <c r="W519" s="135">
        <v>0</v>
      </c>
      <c r="X519" s="135">
        <v>0</v>
      </c>
      <c r="Y519" s="135">
        <v>1</v>
      </c>
      <c r="Z519" s="135">
        <v>0</v>
      </c>
      <c r="AA519" s="135">
        <v>0</v>
      </c>
      <c r="AB519" s="135">
        <v>0</v>
      </c>
      <c r="AC519" s="135">
        <v>0</v>
      </c>
      <c r="AD519" s="135">
        <v>0</v>
      </c>
      <c r="AE519" s="135">
        <v>0</v>
      </c>
      <c r="AF519" s="135">
        <v>0</v>
      </c>
      <c r="AG519" s="135">
        <v>0</v>
      </c>
      <c r="AH519" s="135">
        <v>0</v>
      </c>
      <c r="AI519" s="135">
        <v>0</v>
      </c>
      <c r="AJ519" s="135">
        <v>0</v>
      </c>
      <c r="AK519" s="135">
        <v>0</v>
      </c>
      <c r="AL519" s="135">
        <v>1</v>
      </c>
      <c r="AM519" s="135">
        <v>0</v>
      </c>
      <c r="AN519" s="135">
        <v>1</v>
      </c>
      <c r="AO519" s="135">
        <v>0</v>
      </c>
      <c r="AP519" s="135">
        <v>1</v>
      </c>
      <c r="AQ519" s="135">
        <v>1</v>
      </c>
      <c r="AR519" s="135">
        <v>0</v>
      </c>
      <c r="AS519" s="135">
        <v>0</v>
      </c>
      <c r="AT519" s="135">
        <v>0</v>
      </c>
      <c r="AU519" s="135">
        <v>1</v>
      </c>
      <c r="AV519" s="135">
        <v>0</v>
      </c>
      <c r="AW519" s="135">
        <v>0</v>
      </c>
      <c r="AX519" s="135">
        <v>0</v>
      </c>
      <c r="AY519" s="135">
        <v>0</v>
      </c>
      <c r="AZ519" s="135">
        <v>0</v>
      </c>
      <c r="BA519" s="135">
        <v>0</v>
      </c>
      <c r="BB519" s="135">
        <v>0</v>
      </c>
      <c r="BC519" s="135">
        <v>1</v>
      </c>
      <c r="BD519" s="135">
        <v>0</v>
      </c>
      <c r="BE519" s="135">
        <v>0</v>
      </c>
      <c r="BF519" s="135">
        <v>0</v>
      </c>
      <c r="BG519" s="135">
        <v>0</v>
      </c>
      <c r="BH519" s="135">
        <v>1</v>
      </c>
      <c r="BI519" s="135">
        <v>0</v>
      </c>
      <c r="BJ519" s="135">
        <v>0</v>
      </c>
      <c r="BK519" s="135">
        <v>0</v>
      </c>
      <c r="BL519" s="135">
        <v>0</v>
      </c>
      <c r="BM519" s="135">
        <v>0</v>
      </c>
      <c r="BN519" s="135">
        <v>0</v>
      </c>
      <c r="BO519" s="135">
        <v>0</v>
      </c>
      <c r="BP519" s="135">
        <v>1</v>
      </c>
      <c r="BQ519" s="135">
        <v>1</v>
      </c>
      <c r="BR519" s="135">
        <v>0</v>
      </c>
      <c r="BS519" s="135">
        <v>0</v>
      </c>
      <c r="BT519" s="135">
        <v>0</v>
      </c>
      <c r="BU519" s="135">
        <v>0</v>
      </c>
      <c r="BV519" s="135">
        <v>1</v>
      </c>
      <c r="BW519" s="135">
        <v>1</v>
      </c>
      <c r="BX519" s="135">
        <v>1</v>
      </c>
      <c r="BY519" s="135">
        <v>0</v>
      </c>
      <c r="BZ519" s="135">
        <v>0</v>
      </c>
      <c r="CA519" s="135">
        <v>0</v>
      </c>
      <c r="CB519" s="135">
        <v>0</v>
      </c>
      <c r="CC519" s="135">
        <v>1</v>
      </c>
      <c r="CD519" s="135">
        <v>0</v>
      </c>
      <c r="CE519" s="135">
        <v>0</v>
      </c>
      <c r="CF519" s="135">
        <v>0</v>
      </c>
      <c r="CG519" s="135">
        <v>0</v>
      </c>
      <c r="CH519" s="135">
        <v>0</v>
      </c>
      <c r="CI519" s="135">
        <v>0</v>
      </c>
      <c r="CJ519" s="135">
        <v>1</v>
      </c>
      <c r="CK519" s="135">
        <v>1</v>
      </c>
      <c r="CL519" s="135">
        <v>0</v>
      </c>
      <c r="CM519" s="135">
        <v>0</v>
      </c>
      <c r="CN519" s="135">
        <v>0</v>
      </c>
      <c r="CO519" s="135">
        <v>0</v>
      </c>
      <c r="CP519" s="135">
        <v>0</v>
      </c>
      <c r="CQ519" s="135">
        <v>0</v>
      </c>
      <c r="CR519" s="135">
        <v>0</v>
      </c>
      <c r="CS519" s="135">
        <v>0</v>
      </c>
      <c r="CT519" s="135">
        <v>0</v>
      </c>
      <c r="CU519" s="135">
        <v>0</v>
      </c>
      <c r="CV519" s="135">
        <v>0</v>
      </c>
      <c r="CW519" s="135">
        <v>0</v>
      </c>
      <c r="CX519" s="135"/>
    </row>
    <row r="520" spans="1:102" x14ac:dyDescent="0.35">
      <c r="A520" s="135">
        <v>519</v>
      </c>
      <c r="B520" s="135">
        <v>0</v>
      </c>
      <c r="C520" s="135">
        <v>0</v>
      </c>
      <c r="D520" s="135">
        <v>0</v>
      </c>
      <c r="E520" s="135">
        <v>0</v>
      </c>
      <c r="F520" s="135">
        <v>0</v>
      </c>
      <c r="G520" s="135">
        <v>0</v>
      </c>
      <c r="H520" s="135">
        <v>1</v>
      </c>
      <c r="I520" s="135">
        <v>0</v>
      </c>
      <c r="J520" s="135">
        <v>0</v>
      </c>
      <c r="K520" s="135">
        <v>0</v>
      </c>
      <c r="L520" s="135">
        <v>0</v>
      </c>
      <c r="M520" s="135">
        <v>0</v>
      </c>
      <c r="N520" s="135">
        <v>0</v>
      </c>
      <c r="O520" s="135">
        <v>0</v>
      </c>
      <c r="P520" s="135">
        <v>0</v>
      </c>
      <c r="Q520" s="135">
        <v>0</v>
      </c>
      <c r="R520" s="135">
        <v>1</v>
      </c>
      <c r="S520" s="135">
        <v>0</v>
      </c>
      <c r="T520" s="135">
        <v>0</v>
      </c>
      <c r="U520" s="135">
        <v>0</v>
      </c>
      <c r="V520" s="135">
        <v>0</v>
      </c>
      <c r="W520" s="135">
        <v>0</v>
      </c>
      <c r="X520" s="135">
        <v>0</v>
      </c>
      <c r="Y520" s="135">
        <v>0</v>
      </c>
      <c r="Z520" s="135">
        <v>1</v>
      </c>
      <c r="AA520" s="135">
        <v>0</v>
      </c>
      <c r="AB520" s="135">
        <v>0</v>
      </c>
      <c r="AC520" s="135">
        <v>0</v>
      </c>
      <c r="AD520" s="135">
        <v>0</v>
      </c>
      <c r="AE520" s="135">
        <v>0</v>
      </c>
      <c r="AF520" s="135">
        <v>0</v>
      </c>
      <c r="AG520" s="135">
        <v>0</v>
      </c>
      <c r="AH520" s="135">
        <v>0</v>
      </c>
      <c r="AI520" s="135">
        <v>0</v>
      </c>
      <c r="AJ520" s="135">
        <v>0</v>
      </c>
      <c r="AK520" s="135">
        <v>1</v>
      </c>
      <c r="AL520" s="135">
        <v>0</v>
      </c>
      <c r="AM520" s="135">
        <v>0</v>
      </c>
      <c r="AN520" s="135">
        <v>0</v>
      </c>
      <c r="AO520" s="135">
        <v>0</v>
      </c>
      <c r="AP520" s="135">
        <v>0</v>
      </c>
      <c r="AQ520" s="135">
        <v>0</v>
      </c>
      <c r="AR520" s="135">
        <v>0</v>
      </c>
      <c r="AS520" s="135">
        <v>0</v>
      </c>
      <c r="AT520" s="135">
        <v>0</v>
      </c>
      <c r="AU520" s="135">
        <v>0</v>
      </c>
      <c r="AV520" s="135">
        <v>0</v>
      </c>
      <c r="AW520" s="135">
        <v>0</v>
      </c>
      <c r="AX520" s="135">
        <v>0</v>
      </c>
      <c r="AY520" s="135">
        <v>0</v>
      </c>
      <c r="AZ520" s="135">
        <v>0</v>
      </c>
      <c r="BA520" s="135">
        <v>0</v>
      </c>
      <c r="BB520" s="135">
        <v>0</v>
      </c>
      <c r="BC520" s="135">
        <v>0</v>
      </c>
      <c r="BD520" s="135">
        <v>1</v>
      </c>
      <c r="BE520" s="135">
        <v>0</v>
      </c>
      <c r="BF520" s="135">
        <v>0</v>
      </c>
      <c r="BG520" s="135">
        <v>0</v>
      </c>
      <c r="BH520" s="135">
        <v>0</v>
      </c>
      <c r="BI520" s="135">
        <v>2</v>
      </c>
      <c r="BJ520" s="135">
        <v>0</v>
      </c>
      <c r="BK520" s="135">
        <v>0</v>
      </c>
      <c r="BL520" s="135">
        <v>0</v>
      </c>
      <c r="BM520" s="135">
        <v>1</v>
      </c>
      <c r="BN520" s="135">
        <v>0</v>
      </c>
      <c r="BO520" s="135">
        <v>0</v>
      </c>
      <c r="BP520" s="135">
        <v>0</v>
      </c>
      <c r="BQ520" s="135">
        <v>1</v>
      </c>
      <c r="BR520" s="135">
        <v>0</v>
      </c>
      <c r="BS520" s="135">
        <v>0</v>
      </c>
      <c r="BT520" s="135">
        <v>0</v>
      </c>
      <c r="BU520" s="135">
        <v>0</v>
      </c>
      <c r="BV520" s="135">
        <v>0</v>
      </c>
      <c r="BW520" s="135">
        <v>0</v>
      </c>
      <c r="BX520" s="135">
        <v>0</v>
      </c>
      <c r="BY520" s="135">
        <v>0</v>
      </c>
      <c r="BZ520" s="135">
        <v>0</v>
      </c>
      <c r="CA520" s="135">
        <v>0</v>
      </c>
      <c r="CB520" s="135">
        <v>1</v>
      </c>
      <c r="CC520" s="135">
        <v>0</v>
      </c>
      <c r="CD520" s="135">
        <v>0</v>
      </c>
      <c r="CE520" s="135">
        <v>0</v>
      </c>
      <c r="CF520" s="135">
        <v>0</v>
      </c>
      <c r="CG520" s="135">
        <v>0</v>
      </c>
      <c r="CH520" s="135">
        <v>0</v>
      </c>
      <c r="CI520" s="135">
        <v>0</v>
      </c>
      <c r="CJ520" s="135">
        <v>0</v>
      </c>
      <c r="CK520" s="135">
        <v>0</v>
      </c>
      <c r="CL520" s="135">
        <v>0</v>
      </c>
      <c r="CM520" s="135">
        <v>0</v>
      </c>
      <c r="CN520" s="135">
        <v>1</v>
      </c>
      <c r="CO520" s="135">
        <v>0</v>
      </c>
      <c r="CP520" s="135">
        <v>0</v>
      </c>
      <c r="CQ520" s="135">
        <v>0</v>
      </c>
      <c r="CR520" s="135">
        <v>0</v>
      </c>
      <c r="CS520" s="135">
        <v>0</v>
      </c>
      <c r="CT520" s="135">
        <v>0</v>
      </c>
      <c r="CU520" s="135">
        <v>1</v>
      </c>
      <c r="CV520" s="135">
        <v>0</v>
      </c>
      <c r="CW520" s="135">
        <v>1</v>
      </c>
      <c r="CX520" s="135"/>
    </row>
    <row r="521" spans="1:102" x14ac:dyDescent="0.35">
      <c r="A521" s="135">
        <v>520</v>
      </c>
      <c r="B521" s="135">
        <v>0</v>
      </c>
      <c r="C521" s="135">
        <v>0</v>
      </c>
      <c r="D521" s="135">
        <v>0</v>
      </c>
      <c r="E521" s="135">
        <v>0</v>
      </c>
      <c r="F521" s="135">
        <v>1</v>
      </c>
      <c r="G521" s="135">
        <v>0</v>
      </c>
      <c r="H521" s="135">
        <v>0</v>
      </c>
      <c r="I521" s="135">
        <v>1</v>
      </c>
      <c r="J521" s="135">
        <v>0</v>
      </c>
      <c r="K521" s="135">
        <v>0</v>
      </c>
      <c r="L521" s="135">
        <v>0</v>
      </c>
      <c r="M521" s="135">
        <v>0</v>
      </c>
      <c r="N521" s="135">
        <v>0</v>
      </c>
      <c r="O521" s="135">
        <v>0</v>
      </c>
      <c r="P521" s="135">
        <v>0</v>
      </c>
      <c r="Q521" s="135">
        <v>0</v>
      </c>
      <c r="R521" s="135">
        <v>0</v>
      </c>
      <c r="S521" s="135">
        <v>0</v>
      </c>
      <c r="T521" s="135">
        <v>1</v>
      </c>
      <c r="U521" s="135">
        <v>0</v>
      </c>
      <c r="V521" s="135">
        <v>0</v>
      </c>
      <c r="W521" s="135">
        <v>0</v>
      </c>
      <c r="X521" s="135">
        <v>0</v>
      </c>
      <c r="Y521" s="135">
        <v>0</v>
      </c>
      <c r="Z521" s="135">
        <v>0</v>
      </c>
      <c r="AA521" s="135">
        <v>0</v>
      </c>
      <c r="AB521" s="135">
        <v>0</v>
      </c>
      <c r="AC521" s="135">
        <v>0</v>
      </c>
      <c r="AD521" s="135">
        <v>0</v>
      </c>
      <c r="AE521" s="135">
        <v>0</v>
      </c>
      <c r="AF521" s="135">
        <v>1</v>
      </c>
      <c r="AG521" s="135">
        <v>0</v>
      </c>
      <c r="AH521" s="135">
        <v>0</v>
      </c>
      <c r="AI521" s="135">
        <v>0</v>
      </c>
      <c r="AJ521" s="135">
        <v>0</v>
      </c>
      <c r="AK521" s="135">
        <v>0</v>
      </c>
      <c r="AL521" s="135">
        <v>0</v>
      </c>
      <c r="AM521" s="135">
        <v>0</v>
      </c>
      <c r="AN521" s="135">
        <v>0</v>
      </c>
      <c r="AO521" s="135">
        <v>0</v>
      </c>
      <c r="AP521" s="135">
        <v>0</v>
      </c>
      <c r="AQ521" s="135">
        <v>0</v>
      </c>
      <c r="AR521" s="135">
        <v>0</v>
      </c>
      <c r="AS521" s="135">
        <v>0</v>
      </c>
      <c r="AT521" s="135">
        <v>0</v>
      </c>
      <c r="AU521" s="135">
        <v>0</v>
      </c>
      <c r="AV521" s="135">
        <v>0</v>
      </c>
      <c r="AW521" s="135">
        <v>0</v>
      </c>
      <c r="AX521" s="135">
        <v>0</v>
      </c>
      <c r="AY521" s="135">
        <v>0</v>
      </c>
      <c r="AZ521" s="135">
        <v>0</v>
      </c>
      <c r="BA521" s="135">
        <v>0</v>
      </c>
      <c r="BB521" s="135">
        <v>0</v>
      </c>
      <c r="BC521" s="135">
        <v>1</v>
      </c>
      <c r="BD521" s="135">
        <v>1</v>
      </c>
      <c r="BE521" s="135">
        <v>0</v>
      </c>
      <c r="BF521" s="135">
        <v>1</v>
      </c>
      <c r="BG521" s="135">
        <v>0</v>
      </c>
      <c r="BH521" s="135">
        <v>0</v>
      </c>
      <c r="BI521" s="135">
        <v>0</v>
      </c>
      <c r="BJ521" s="135">
        <v>0</v>
      </c>
      <c r="BK521" s="135">
        <v>0</v>
      </c>
      <c r="BL521" s="135">
        <v>0</v>
      </c>
      <c r="BM521" s="135">
        <v>0</v>
      </c>
      <c r="BN521" s="135">
        <v>0</v>
      </c>
      <c r="BO521" s="135">
        <v>0</v>
      </c>
      <c r="BP521" s="135">
        <v>0</v>
      </c>
      <c r="BQ521" s="135">
        <v>0</v>
      </c>
      <c r="BR521" s="135">
        <v>1</v>
      </c>
      <c r="BS521" s="135">
        <v>0</v>
      </c>
      <c r="BT521" s="135">
        <v>0</v>
      </c>
      <c r="BU521" s="135">
        <v>0</v>
      </c>
      <c r="BV521" s="135">
        <v>0</v>
      </c>
      <c r="BW521" s="135">
        <v>0</v>
      </c>
      <c r="BX521" s="135">
        <v>0</v>
      </c>
      <c r="BY521" s="135">
        <v>0</v>
      </c>
      <c r="BZ521" s="135">
        <v>0</v>
      </c>
      <c r="CA521" s="135">
        <v>0</v>
      </c>
      <c r="CB521" s="135">
        <v>0</v>
      </c>
      <c r="CC521" s="135">
        <v>0</v>
      </c>
      <c r="CD521" s="135">
        <v>0</v>
      </c>
      <c r="CE521" s="135">
        <v>0</v>
      </c>
      <c r="CF521" s="135">
        <v>0</v>
      </c>
      <c r="CG521" s="135">
        <v>0</v>
      </c>
      <c r="CH521" s="135">
        <v>0</v>
      </c>
      <c r="CI521" s="135">
        <v>0</v>
      </c>
      <c r="CJ521" s="135">
        <v>0</v>
      </c>
      <c r="CK521" s="135">
        <v>0</v>
      </c>
      <c r="CL521" s="135">
        <v>0</v>
      </c>
      <c r="CM521" s="135">
        <v>0</v>
      </c>
      <c r="CN521" s="135">
        <v>0</v>
      </c>
      <c r="CO521" s="135">
        <v>0</v>
      </c>
      <c r="CP521" s="135">
        <v>0</v>
      </c>
      <c r="CQ521" s="135">
        <v>0</v>
      </c>
      <c r="CR521" s="135">
        <v>0</v>
      </c>
      <c r="CS521" s="135">
        <v>0</v>
      </c>
      <c r="CT521" s="135">
        <v>0</v>
      </c>
      <c r="CU521" s="135">
        <v>1</v>
      </c>
      <c r="CV521" s="135">
        <v>0</v>
      </c>
      <c r="CW521" s="135">
        <v>1</v>
      </c>
      <c r="CX521" s="135"/>
    </row>
    <row r="522" spans="1:102" x14ac:dyDescent="0.35">
      <c r="A522" s="135">
        <v>521</v>
      </c>
      <c r="B522" s="135">
        <v>0</v>
      </c>
      <c r="C522" s="135">
        <v>0</v>
      </c>
      <c r="D522" s="135">
        <v>0</v>
      </c>
      <c r="E522" s="135">
        <v>0</v>
      </c>
      <c r="F522" s="135">
        <v>0</v>
      </c>
      <c r="G522" s="135">
        <v>0</v>
      </c>
      <c r="H522" s="135">
        <v>0</v>
      </c>
      <c r="I522" s="135">
        <v>0</v>
      </c>
      <c r="J522" s="135">
        <v>0</v>
      </c>
      <c r="K522" s="135">
        <v>0</v>
      </c>
      <c r="L522" s="135">
        <v>0</v>
      </c>
      <c r="M522" s="135">
        <v>0</v>
      </c>
      <c r="N522" s="135">
        <v>0</v>
      </c>
      <c r="O522" s="135">
        <v>0</v>
      </c>
      <c r="P522" s="135">
        <v>0</v>
      </c>
      <c r="Q522" s="135">
        <v>0</v>
      </c>
      <c r="R522" s="135">
        <v>1</v>
      </c>
      <c r="S522" s="135">
        <v>0</v>
      </c>
      <c r="T522" s="135">
        <v>0</v>
      </c>
      <c r="U522" s="135">
        <v>0</v>
      </c>
      <c r="V522" s="135">
        <v>0</v>
      </c>
      <c r="W522" s="135">
        <v>0</v>
      </c>
      <c r="X522" s="135">
        <v>0</v>
      </c>
      <c r="Y522" s="135">
        <v>0</v>
      </c>
      <c r="Z522" s="135">
        <v>0</v>
      </c>
      <c r="AA522" s="135">
        <v>0</v>
      </c>
      <c r="AB522" s="135">
        <v>0</v>
      </c>
      <c r="AC522" s="135">
        <v>1</v>
      </c>
      <c r="AD522" s="135">
        <v>1</v>
      </c>
      <c r="AE522" s="135">
        <v>0</v>
      </c>
      <c r="AF522" s="135">
        <v>0</v>
      </c>
      <c r="AG522" s="135">
        <v>0</v>
      </c>
      <c r="AH522" s="135">
        <v>0</v>
      </c>
      <c r="AI522" s="135">
        <v>0</v>
      </c>
      <c r="AJ522" s="135">
        <v>0</v>
      </c>
      <c r="AK522" s="135">
        <v>0</v>
      </c>
      <c r="AL522" s="135">
        <v>0</v>
      </c>
      <c r="AM522" s="135">
        <v>0</v>
      </c>
      <c r="AN522" s="135">
        <v>1</v>
      </c>
      <c r="AO522" s="135">
        <v>0</v>
      </c>
      <c r="AP522" s="135">
        <v>0</v>
      </c>
      <c r="AQ522" s="135">
        <v>0</v>
      </c>
      <c r="AR522" s="135">
        <v>0</v>
      </c>
      <c r="AS522" s="135">
        <v>0</v>
      </c>
      <c r="AT522" s="135">
        <v>0</v>
      </c>
      <c r="AU522" s="135">
        <v>0</v>
      </c>
      <c r="AV522" s="135">
        <v>0</v>
      </c>
      <c r="AW522" s="135">
        <v>0</v>
      </c>
      <c r="AX522" s="135">
        <v>0</v>
      </c>
      <c r="AY522" s="135">
        <v>0</v>
      </c>
      <c r="AZ522" s="135">
        <v>0</v>
      </c>
      <c r="BA522" s="135">
        <v>0</v>
      </c>
      <c r="BB522" s="135">
        <v>0</v>
      </c>
      <c r="BC522" s="135">
        <v>1</v>
      </c>
      <c r="BD522" s="135">
        <v>0</v>
      </c>
      <c r="BE522" s="135">
        <v>0</v>
      </c>
      <c r="BF522" s="135">
        <v>0</v>
      </c>
      <c r="BG522" s="135">
        <v>0</v>
      </c>
      <c r="BH522" s="135">
        <v>0</v>
      </c>
      <c r="BI522" s="135">
        <v>0</v>
      </c>
      <c r="BJ522" s="135">
        <v>0</v>
      </c>
      <c r="BK522" s="135">
        <v>0</v>
      </c>
      <c r="BL522" s="135">
        <v>0</v>
      </c>
      <c r="BM522" s="135">
        <v>0</v>
      </c>
      <c r="BN522" s="135">
        <v>0</v>
      </c>
      <c r="BO522" s="135">
        <v>0</v>
      </c>
      <c r="BP522" s="135">
        <v>0</v>
      </c>
      <c r="BQ522" s="135">
        <v>1</v>
      </c>
      <c r="BR522" s="135">
        <v>0</v>
      </c>
      <c r="BS522" s="135">
        <v>0</v>
      </c>
      <c r="BT522" s="135">
        <v>0</v>
      </c>
      <c r="BU522" s="135">
        <v>0</v>
      </c>
      <c r="BV522" s="135">
        <v>1</v>
      </c>
      <c r="BW522" s="135">
        <v>0</v>
      </c>
      <c r="BX522" s="135">
        <v>0</v>
      </c>
      <c r="BY522" s="135">
        <v>0</v>
      </c>
      <c r="BZ522" s="135">
        <v>0</v>
      </c>
      <c r="CA522" s="135">
        <v>0</v>
      </c>
      <c r="CB522" s="135">
        <v>0</v>
      </c>
      <c r="CC522" s="135">
        <v>0</v>
      </c>
      <c r="CD522" s="135">
        <v>0</v>
      </c>
      <c r="CE522" s="135">
        <v>0</v>
      </c>
      <c r="CF522" s="135">
        <v>0</v>
      </c>
      <c r="CG522" s="135">
        <v>0</v>
      </c>
      <c r="CH522" s="135">
        <v>0</v>
      </c>
      <c r="CI522" s="135">
        <v>0</v>
      </c>
      <c r="CJ522" s="135">
        <v>0</v>
      </c>
      <c r="CK522" s="135">
        <v>0</v>
      </c>
      <c r="CL522" s="135">
        <v>0</v>
      </c>
      <c r="CM522" s="135">
        <v>0</v>
      </c>
      <c r="CN522" s="135">
        <v>0</v>
      </c>
      <c r="CO522" s="135">
        <v>0</v>
      </c>
      <c r="CP522" s="135">
        <v>0</v>
      </c>
      <c r="CQ522" s="135">
        <v>0</v>
      </c>
      <c r="CR522" s="135">
        <v>0</v>
      </c>
      <c r="CS522" s="135">
        <v>0</v>
      </c>
      <c r="CT522" s="135">
        <v>0</v>
      </c>
      <c r="CU522" s="135">
        <v>0</v>
      </c>
      <c r="CV522" s="135">
        <v>0</v>
      </c>
      <c r="CW522" s="135">
        <v>0</v>
      </c>
      <c r="CX522" s="135"/>
    </row>
    <row r="523" spans="1:102" x14ac:dyDescent="0.35">
      <c r="A523" s="135">
        <v>522</v>
      </c>
      <c r="B523" s="135">
        <v>0</v>
      </c>
      <c r="C523" s="135">
        <v>0</v>
      </c>
      <c r="D523" s="135">
        <v>0</v>
      </c>
      <c r="E523" s="135">
        <v>0</v>
      </c>
      <c r="F523" s="135">
        <v>1</v>
      </c>
      <c r="G523" s="135">
        <v>0</v>
      </c>
      <c r="H523" s="135">
        <v>0</v>
      </c>
      <c r="I523" s="135">
        <v>0</v>
      </c>
      <c r="J523" s="135">
        <v>0</v>
      </c>
      <c r="K523" s="135">
        <v>0</v>
      </c>
      <c r="L523" s="135">
        <v>1</v>
      </c>
      <c r="M523" s="135">
        <v>0</v>
      </c>
      <c r="N523" s="135">
        <v>0</v>
      </c>
      <c r="O523" s="135">
        <v>0</v>
      </c>
      <c r="P523" s="135">
        <v>1</v>
      </c>
      <c r="Q523" s="135">
        <v>0</v>
      </c>
      <c r="R523" s="135">
        <v>0</v>
      </c>
      <c r="S523" s="135">
        <v>0</v>
      </c>
      <c r="T523" s="135">
        <v>0</v>
      </c>
      <c r="U523" s="135">
        <v>0</v>
      </c>
      <c r="V523" s="135">
        <v>1</v>
      </c>
      <c r="W523" s="135">
        <v>0</v>
      </c>
      <c r="X523" s="135">
        <v>0</v>
      </c>
      <c r="Y523" s="135">
        <v>1</v>
      </c>
      <c r="Z523" s="135">
        <v>0</v>
      </c>
      <c r="AA523" s="135">
        <v>0</v>
      </c>
      <c r="AB523" s="135">
        <v>0</v>
      </c>
      <c r="AC523" s="135">
        <v>0</v>
      </c>
      <c r="AD523" s="135">
        <v>0</v>
      </c>
      <c r="AE523" s="135">
        <v>0</v>
      </c>
      <c r="AF523" s="135">
        <v>0</v>
      </c>
      <c r="AG523" s="135">
        <v>0</v>
      </c>
      <c r="AH523" s="135">
        <v>0</v>
      </c>
      <c r="AI523" s="135">
        <v>0</v>
      </c>
      <c r="AJ523" s="135">
        <v>0</v>
      </c>
      <c r="AK523" s="135">
        <v>1</v>
      </c>
      <c r="AL523" s="135">
        <v>0</v>
      </c>
      <c r="AM523" s="135">
        <v>0</v>
      </c>
      <c r="AN523" s="135">
        <v>0</v>
      </c>
      <c r="AO523" s="135">
        <v>1</v>
      </c>
      <c r="AP523" s="135">
        <v>1</v>
      </c>
      <c r="AQ523" s="135">
        <v>0</v>
      </c>
      <c r="AR523" s="135">
        <v>0</v>
      </c>
      <c r="AS523" s="135">
        <v>0</v>
      </c>
      <c r="AT523" s="135">
        <v>1</v>
      </c>
      <c r="AU523" s="135">
        <v>0</v>
      </c>
      <c r="AV523" s="135">
        <v>1</v>
      </c>
      <c r="AW523" s="135">
        <v>0</v>
      </c>
      <c r="AX523" s="135">
        <v>0</v>
      </c>
      <c r="AY523" s="135">
        <v>0</v>
      </c>
      <c r="AZ523" s="135">
        <v>0</v>
      </c>
      <c r="BA523" s="135">
        <v>0</v>
      </c>
      <c r="BB523" s="135">
        <v>0</v>
      </c>
      <c r="BC523" s="135">
        <v>0</v>
      </c>
      <c r="BD523" s="135">
        <v>0</v>
      </c>
      <c r="BE523" s="135">
        <v>0</v>
      </c>
      <c r="BF523" s="135">
        <v>0</v>
      </c>
      <c r="BG523" s="135">
        <v>0</v>
      </c>
      <c r="BH523" s="135">
        <v>0</v>
      </c>
      <c r="BI523" s="135">
        <v>0</v>
      </c>
      <c r="BJ523" s="135">
        <v>0</v>
      </c>
      <c r="BK523" s="135">
        <v>0</v>
      </c>
      <c r="BL523" s="135">
        <v>0</v>
      </c>
      <c r="BM523" s="135">
        <v>0</v>
      </c>
      <c r="BN523" s="135">
        <v>0</v>
      </c>
      <c r="BO523" s="135">
        <v>0</v>
      </c>
      <c r="BP523" s="135">
        <v>1</v>
      </c>
      <c r="BQ523" s="135">
        <v>0</v>
      </c>
      <c r="BR523" s="135">
        <v>0</v>
      </c>
      <c r="BS523" s="135">
        <v>0</v>
      </c>
      <c r="BT523" s="135">
        <v>0</v>
      </c>
      <c r="BU523" s="135">
        <v>1</v>
      </c>
      <c r="BV523" s="135">
        <v>0</v>
      </c>
      <c r="BW523" s="135">
        <v>0</v>
      </c>
      <c r="BX523" s="135">
        <v>0</v>
      </c>
      <c r="BY523" s="135">
        <v>0</v>
      </c>
      <c r="BZ523" s="135">
        <v>1</v>
      </c>
      <c r="CA523" s="135">
        <v>0</v>
      </c>
      <c r="CB523" s="135">
        <v>0</v>
      </c>
      <c r="CC523" s="135">
        <v>0</v>
      </c>
      <c r="CD523" s="135">
        <v>0</v>
      </c>
      <c r="CE523" s="135">
        <v>0</v>
      </c>
      <c r="CF523" s="135">
        <v>0</v>
      </c>
      <c r="CG523" s="135">
        <v>0</v>
      </c>
      <c r="CH523" s="135">
        <v>0</v>
      </c>
      <c r="CI523" s="135">
        <v>0</v>
      </c>
      <c r="CJ523" s="135">
        <v>0</v>
      </c>
      <c r="CK523" s="135">
        <v>1</v>
      </c>
      <c r="CL523" s="135">
        <v>0</v>
      </c>
      <c r="CM523" s="135">
        <v>0</v>
      </c>
      <c r="CN523" s="135">
        <v>1</v>
      </c>
      <c r="CO523" s="135">
        <v>0</v>
      </c>
      <c r="CP523" s="135">
        <v>0</v>
      </c>
      <c r="CQ523" s="135">
        <v>0</v>
      </c>
      <c r="CR523" s="135">
        <v>0</v>
      </c>
      <c r="CS523" s="135">
        <v>0</v>
      </c>
      <c r="CT523" s="135">
        <v>0</v>
      </c>
      <c r="CU523" s="135">
        <v>0</v>
      </c>
      <c r="CV523" s="135">
        <v>0</v>
      </c>
      <c r="CW523" s="135">
        <v>0</v>
      </c>
      <c r="CX523" s="135"/>
    </row>
    <row r="524" spans="1:102" x14ac:dyDescent="0.35">
      <c r="A524" s="135">
        <v>523</v>
      </c>
      <c r="B524" s="135">
        <v>0</v>
      </c>
      <c r="C524" s="135">
        <v>1</v>
      </c>
      <c r="D524" s="135">
        <v>1</v>
      </c>
      <c r="E524" s="135">
        <v>0</v>
      </c>
      <c r="F524" s="135">
        <v>0</v>
      </c>
      <c r="G524" s="135">
        <v>0</v>
      </c>
      <c r="H524" s="135">
        <v>0</v>
      </c>
      <c r="I524" s="135">
        <v>0</v>
      </c>
      <c r="J524" s="135">
        <v>0</v>
      </c>
      <c r="K524" s="135">
        <v>0</v>
      </c>
      <c r="L524" s="135">
        <v>0</v>
      </c>
      <c r="M524" s="135">
        <v>1</v>
      </c>
      <c r="N524" s="135">
        <v>0</v>
      </c>
      <c r="O524" s="135">
        <v>0</v>
      </c>
      <c r="P524" s="135">
        <v>0</v>
      </c>
      <c r="Q524" s="135">
        <v>0</v>
      </c>
      <c r="R524" s="135">
        <v>0</v>
      </c>
      <c r="S524" s="135">
        <v>0</v>
      </c>
      <c r="T524" s="135">
        <v>0</v>
      </c>
      <c r="U524" s="135">
        <v>1</v>
      </c>
      <c r="V524" s="135">
        <v>0</v>
      </c>
      <c r="W524" s="135">
        <v>0</v>
      </c>
      <c r="X524" s="135">
        <v>0</v>
      </c>
      <c r="Y524" s="135">
        <v>0</v>
      </c>
      <c r="Z524" s="135">
        <v>0</v>
      </c>
      <c r="AA524" s="135">
        <v>0</v>
      </c>
      <c r="AB524" s="135">
        <v>0</v>
      </c>
      <c r="AC524" s="135">
        <v>0</v>
      </c>
      <c r="AD524" s="135">
        <v>1</v>
      </c>
      <c r="AE524" s="135">
        <v>0</v>
      </c>
      <c r="AF524" s="135">
        <v>0</v>
      </c>
      <c r="AG524" s="135">
        <v>0</v>
      </c>
      <c r="AH524" s="135">
        <v>0</v>
      </c>
      <c r="AI524" s="135">
        <v>0</v>
      </c>
      <c r="AJ524" s="135">
        <v>0</v>
      </c>
      <c r="AK524" s="135">
        <v>0</v>
      </c>
      <c r="AL524" s="135">
        <v>0</v>
      </c>
      <c r="AM524" s="135">
        <v>0</v>
      </c>
      <c r="AN524" s="135">
        <v>0</v>
      </c>
      <c r="AO524" s="135">
        <v>1</v>
      </c>
      <c r="AP524" s="135">
        <v>0</v>
      </c>
      <c r="AQ524" s="135">
        <v>0</v>
      </c>
      <c r="AR524" s="135">
        <v>0</v>
      </c>
      <c r="AS524" s="135">
        <v>0</v>
      </c>
      <c r="AT524" s="135">
        <v>0</v>
      </c>
      <c r="AU524" s="135">
        <v>0</v>
      </c>
      <c r="AV524" s="135">
        <v>0</v>
      </c>
      <c r="AW524" s="135">
        <v>0</v>
      </c>
      <c r="AX524" s="135">
        <v>0</v>
      </c>
      <c r="AY524" s="135">
        <v>1</v>
      </c>
      <c r="AZ524" s="135">
        <v>0</v>
      </c>
      <c r="BA524" s="135">
        <v>0</v>
      </c>
      <c r="BB524" s="135">
        <v>0</v>
      </c>
      <c r="BC524" s="135">
        <v>1</v>
      </c>
      <c r="BD524" s="135">
        <v>0</v>
      </c>
      <c r="BE524" s="135">
        <v>0</v>
      </c>
      <c r="BF524" s="135">
        <v>0</v>
      </c>
      <c r="BG524" s="135">
        <v>0</v>
      </c>
      <c r="BH524" s="135">
        <v>0</v>
      </c>
      <c r="BI524" s="135">
        <v>0</v>
      </c>
      <c r="BJ524" s="135">
        <v>0</v>
      </c>
      <c r="BK524" s="135">
        <v>0</v>
      </c>
      <c r="BL524" s="135">
        <v>0</v>
      </c>
      <c r="BM524" s="135">
        <v>0</v>
      </c>
      <c r="BN524" s="135">
        <v>0</v>
      </c>
      <c r="BO524" s="135">
        <v>0</v>
      </c>
      <c r="BP524" s="135">
        <v>0</v>
      </c>
      <c r="BQ524" s="135">
        <v>0</v>
      </c>
      <c r="BR524" s="135">
        <v>1</v>
      </c>
      <c r="BS524" s="135">
        <v>0</v>
      </c>
      <c r="BT524" s="135">
        <v>0</v>
      </c>
      <c r="BU524" s="135">
        <v>0</v>
      </c>
      <c r="BV524" s="135">
        <v>0</v>
      </c>
      <c r="BW524" s="135">
        <v>0</v>
      </c>
      <c r="BX524" s="135">
        <v>0</v>
      </c>
      <c r="BY524" s="135">
        <v>0</v>
      </c>
      <c r="BZ524" s="135">
        <v>0</v>
      </c>
      <c r="CA524" s="135">
        <v>0</v>
      </c>
      <c r="CB524" s="135">
        <v>0</v>
      </c>
      <c r="CC524" s="135">
        <v>0</v>
      </c>
      <c r="CD524" s="135">
        <v>0</v>
      </c>
      <c r="CE524" s="135">
        <v>0</v>
      </c>
      <c r="CF524" s="135">
        <v>0</v>
      </c>
      <c r="CG524" s="135">
        <v>0</v>
      </c>
      <c r="CH524" s="135">
        <v>0</v>
      </c>
      <c r="CI524" s="135">
        <v>0</v>
      </c>
      <c r="CJ524" s="135">
        <v>0</v>
      </c>
      <c r="CK524" s="135">
        <v>0</v>
      </c>
      <c r="CL524" s="135">
        <v>1</v>
      </c>
      <c r="CM524" s="135">
        <v>0</v>
      </c>
      <c r="CN524" s="135">
        <v>0</v>
      </c>
      <c r="CO524" s="135">
        <v>1</v>
      </c>
      <c r="CP524" s="135">
        <v>0</v>
      </c>
      <c r="CQ524" s="135">
        <v>0</v>
      </c>
      <c r="CR524" s="135">
        <v>0</v>
      </c>
      <c r="CS524" s="135">
        <v>0</v>
      </c>
      <c r="CT524" s="135">
        <v>0</v>
      </c>
      <c r="CU524" s="135">
        <v>0</v>
      </c>
      <c r="CV524" s="135">
        <v>0</v>
      </c>
      <c r="CW524" s="135">
        <v>0</v>
      </c>
      <c r="CX524" s="135"/>
    </row>
    <row r="525" spans="1:102" x14ac:dyDescent="0.35">
      <c r="A525" s="135">
        <v>524</v>
      </c>
      <c r="B525" s="135">
        <v>0</v>
      </c>
      <c r="C525" s="135">
        <v>0</v>
      </c>
      <c r="D525" s="135">
        <v>0</v>
      </c>
      <c r="E525" s="135">
        <v>0</v>
      </c>
      <c r="F525" s="135">
        <v>1</v>
      </c>
      <c r="G525" s="135">
        <v>0</v>
      </c>
      <c r="H525" s="135">
        <v>0</v>
      </c>
      <c r="I525" s="135">
        <v>0</v>
      </c>
      <c r="J525" s="135">
        <v>0</v>
      </c>
      <c r="K525" s="135">
        <v>0</v>
      </c>
      <c r="L525" s="135">
        <v>0</v>
      </c>
      <c r="M525" s="135">
        <v>0</v>
      </c>
      <c r="N525" s="135">
        <v>0</v>
      </c>
      <c r="O525" s="135">
        <v>0</v>
      </c>
      <c r="P525" s="135">
        <v>0</v>
      </c>
      <c r="Q525" s="135">
        <v>0</v>
      </c>
      <c r="R525" s="135">
        <v>1</v>
      </c>
      <c r="S525" s="135">
        <v>0</v>
      </c>
      <c r="T525" s="135">
        <v>0</v>
      </c>
      <c r="U525" s="135">
        <v>0</v>
      </c>
      <c r="V525" s="135">
        <v>0</v>
      </c>
      <c r="W525" s="135">
        <v>1</v>
      </c>
      <c r="X525" s="135">
        <v>0</v>
      </c>
      <c r="Y525" s="135">
        <v>0</v>
      </c>
      <c r="Z525" s="135">
        <v>0</v>
      </c>
      <c r="AA525" s="135">
        <v>0</v>
      </c>
      <c r="AB525" s="135">
        <v>0</v>
      </c>
      <c r="AC525" s="135">
        <v>1</v>
      </c>
      <c r="AD525" s="135">
        <v>0</v>
      </c>
      <c r="AE525" s="135">
        <v>0</v>
      </c>
      <c r="AF525" s="135">
        <v>0</v>
      </c>
      <c r="AG525" s="135">
        <v>0</v>
      </c>
      <c r="AH525" s="135">
        <v>0</v>
      </c>
      <c r="AI525" s="135">
        <v>0</v>
      </c>
      <c r="AJ525" s="135">
        <v>0</v>
      </c>
      <c r="AK525" s="135">
        <v>1</v>
      </c>
      <c r="AL525" s="135">
        <v>0</v>
      </c>
      <c r="AM525" s="135">
        <v>0</v>
      </c>
      <c r="AN525" s="135">
        <v>0</v>
      </c>
      <c r="AO525" s="135">
        <v>0</v>
      </c>
      <c r="AP525" s="135">
        <v>0</v>
      </c>
      <c r="AQ525" s="135">
        <v>0</v>
      </c>
      <c r="AR525" s="135">
        <v>0</v>
      </c>
      <c r="AS525" s="135">
        <v>1</v>
      </c>
      <c r="AT525" s="135">
        <v>0</v>
      </c>
      <c r="AU525" s="135">
        <v>1</v>
      </c>
      <c r="AV525" s="135">
        <v>0</v>
      </c>
      <c r="AW525" s="135">
        <v>1</v>
      </c>
      <c r="AX525" s="135">
        <v>0</v>
      </c>
      <c r="AY525" s="135">
        <v>1</v>
      </c>
      <c r="AZ525" s="135">
        <v>0</v>
      </c>
      <c r="BA525" s="135">
        <v>0</v>
      </c>
      <c r="BB525" s="135">
        <v>0</v>
      </c>
      <c r="BC525" s="135">
        <v>0</v>
      </c>
      <c r="BD525" s="135">
        <v>0</v>
      </c>
      <c r="BE525" s="135">
        <v>0</v>
      </c>
      <c r="BF525" s="135">
        <v>0</v>
      </c>
      <c r="BG525" s="135">
        <v>0</v>
      </c>
      <c r="BH525" s="135">
        <v>0</v>
      </c>
      <c r="BI525" s="135">
        <v>0</v>
      </c>
      <c r="BJ525" s="135">
        <v>0</v>
      </c>
      <c r="BK525" s="135">
        <v>0</v>
      </c>
      <c r="BL525" s="135">
        <v>0</v>
      </c>
      <c r="BM525" s="135">
        <v>0</v>
      </c>
      <c r="BN525" s="135">
        <v>0</v>
      </c>
      <c r="BO525" s="135">
        <v>0</v>
      </c>
      <c r="BP525" s="135">
        <v>0</v>
      </c>
      <c r="BQ525" s="135">
        <v>0</v>
      </c>
      <c r="BR525" s="135">
        <v>1</v>
      </c>
      <c r="BS525" s="135">
        <v>0</v>
      </c>
      <c r="BT525" s="135">
        <v>1</v>
      </c>
      <c r="BU525" s="135">
        <v>0</v>
      </c>
      <c r="BV525" s="135">
        <v>0</v>
      </c>
      <c r="BW525" s="135">
        <v>0</v>
      </c>
      <c r="BX525" s="135">
        <v>0</v>
      </c>
      <c r="BY525" s="135">
        <v>0</v>
      </c>
      <c r="BZ525" s="135">
        <v>0</v>
      </c>
      <c r="CA525" s="135">
        <v>0</v>
      </c>
      <c r="CB525" s="135">
        <v>0</v>
      </c>
      <c r="CC525" s="135">
        <v>1</v>
      </c>
      <c r="CD525" s="135">
        <v>0</v>
      </c>
      <c r="CE525" s="135">
        <v>0</v>
      </c>
      <c r="CF525" s="135">
        <v>1</v>
      </c>
      <c r="CG525" s="135">
        <v>0</v>
      </c>
      <c r="CH525" s="135">
        <v>0</v>
      </c>
      <c r="CI525" s="135">
        <v>0</v>
      </c>
      <c r="CJ525" s="135">
        <v>0</v>
      </c>
      <c r="CK525" s="135">
        <v>0</v>
      </c>
      <c r="CL525" s="135">
        <v>0</v>
      </c>
      <c r="CM525" s="135">
        <v>0</v>
      </c>
      <c r="CN525" s="135">
        <v>1</v>
      </c>
      <c r="CO525" s="135">
        <v>0</v>
      </c>
      <c r="CP525" s="135">
        <v>0</v>
      </c>
      <c r="CQ525" s="135">
        <v>0</v>
      </c>
      <c r="CR525" s="135">
        <v>0</v>
      </c>
      <c r="CS525" s="135">
        <v>0</v>
      </c>
      <c r="CT525" s="135">
        <v>0</v>
      </c>
      <c r="CU525" s="135">
        <v>0</v>
      </c>
      <c r="CV525" s="135">
        <v>0</v>
      </c>
      <c r="CW525" s="135">
        <v>0</v>
      </c>
      <c r="CX525" s="135"/>
    </row>
    <row r="526" spans="1:102" x14ac:dyDescent="0.35">
      <c r="A526" s="135">
        <v>525</v>
      </c>
      <c r="B526" s="135">
        <v>0</v>
      </c>
      <c r="C526" s="135">
        <v>0</v>
      </c>
      <c r="D526" s="135">
        <v>0</v>
      </c>
      <c r="E526" s="135">
        <v>0</v>
      </c>
      <c r="F526" s="135">
        <v>0</v>
      </c>
      <c r="G526" s="135">
        <v>0</v>
      </c>
      <c r="H526" s="135">
        <v>0</v>
      </c>
      <c r="I526" s="135">
        <v>0</v>
      </c>
      <c r="J526" s="135">
        <v>0</v>
      </c>
      <c r="K526" s="135">
        <v>0</v>
      </c>
      <c r="L526" s="135">
        <v>0</v>
      </c>
      <c r="M526" s="135">
        <v>0</v>
      </c>
      <c r="N526" s="135">
        <v>0</v>
      </c>
      <c r="O526" s="135">
        <v>0</v>
      </c>
      <c r="P526" s="135">
        <v>0</v>
      </c>
      <c r="Q526" s="135">
        <v>0</v>
      </c>
      <c r="R526" s="135">
        <v>0</v>
      </c>
      <c r="S526" s="135">
        <v>0</v>
      </c>
      <c r="T526" s="135">
        <v>0</v>
      </c>
      <c r="U526" s="135">
        <v>0</v>
      </c>
      <c r="V526" s="135">
        <v>0</v>
      </c>
      <c r="W526" s="135">
        <v>1</v>
      </c>
      <c r="X526" s="135">
        <v>0</v>
      </c>
      <c r="Y526" s="135">
        <v>0</v>
      </c>
      <c r="Z526" s="135">
        <v>0</v>
      </c>
      <c r="AA526" s="135">
        <v>0</v>
      </c>
      <c r="AB526" s="135">
        <v>0</v>
      </c>
      <c r="AC526" s="135">
        <v>0</v>
      </c>
      <c r="AD526" s="135">
        <v>0</v>
      </c>
      <c r="AE526" s="135">
        <v>0</v>
      </c>
      <c r="AF526" s="135">
        <v>0</v>
      </c>
      <c r="AG526" s="135">
        <v>0</v>
      </c>
      <c r="AH526" s="135">
        <v>0</v>
      </c>
      <c r="AI526" s="135">
        <v>0</v>
      </c>
      <c r="AJ526" s="135">
        <v>1</v>
      </c>
      <c r="AK526" s="135">
        <v>0</v>
      </c>
      <c r="AL526" s="135">
        <v>0</v>
      </c>
      <c r="AM526" s="135">
        <v>0</v>
      </c>
      <c r="AN526" s="135">
        <v>0</v>
      </c>
      <c r="AO526" s="135">
        <v>0</v>
      </c>
      <c r="AP526" s="135">
        <v>0</v>
      </c>
      <c r="AQ526" s="135">
        <v>0</v>
      </c>
      <c r="AR526" s="135">
        <v>1</v>
      </c>
      <c r="AS526" s="135">
        <v>0</v>
      </c>
      <c r="AT526" s="135">
        <v>0</v>
      </c>
      <c r="AU526" s="135">
        <v>0</v>
      </c>
      <c r="AV526" s="135">
        <v>0</v>
      </c>
      <c r="AW526" s="135">
        <v>0</v>
      </c>
      <c r="AX526" s="135">
        <v>0</v>
      </c>
      <c r="AY526" s="135">
        <v>0</v>
      </c>
      <c r="AZ526" s="135">
        <v>1</v>
      </c>
      <c r="BA526" s="135">
        <v>0</v>
      </c>
      <c r="BB526" s="135">
        <v>1</v>
      </c>
      <c r="BC526" s="135">
        <v>0</v>
      </c>
      <c r="BD526" s="135">
        <v>0</v>
      </c>
      <c r="BE526" s="135">
        <v>0</v>
      </c>
      <c r="BF526" s="135">
        <v>0</v>
      </c>
      <c r="BG526" s="135">
        <v>1</v>
      </c>
      <c r="BH526" s="135">
        <v>0</v>
      </c>
      <c r="BI526" s="135">
        <v>1</v>
      </c>
      <c r="BJ526" s="135">
        <v>1</v>
      </c>
      <c r="BK526" s="135">
        <v>0</v>
      </c>
      <c r="BL526" s="135">
        <v>0</v>
      </c>
      <c r="BM526" s="135">
        <v>0</v>
      </c>
      <c r="BN526" s="135">
        <v>0</v>
      </c>
      <c r="BO526" s="135">
        <v>0</v>
      </c>
      <c r="BP526" s="135">
        <v>0</v>
      </c>
      <c r="BQ526" s="135">
        <v>0</v>
      </c>
      <c r="BR526" s="135">
        <v>0</v>
      </c>
      <c r="BS526" s="135">
        <v>0</v>
      </c>
      <c r="BT526" s="135">
        <v>0</v>
      </c>
      <c r="BU526" s="135">
        <v>0</v>
      </c>
      <c r="BV526" s="135">
        <v>0</v>
      </c>
      <c r="BW526" s="135">
        <v>1</v>
      </c>
      <c r="BX526" s="135">
        <v>1</v>
      </c>
      <c r="BY526" s="135">
        <v>0</v>
      </c>
      <c r="BZ526" s="135">
        <v>0</v>
      </c>
      <c r="CA526" s="135">
        <v>0</v>
      </c>
      <c r="CB526" s="135">
        <v>0</v>
      </c>
      <c r="CC526" s="135">
        <v>0</v>
      </c>
      <c r="CD526" s="135">
        <v>1</v>
      </c>
      <c r="CE526" s="135">
        <v>0</v>
      </c>
      <c r="CF526" s="135">
        <v>0</v>
      </c>
      <c r="CG526" s="135">
        <v>0</v>
      </c>
      <c r="CH526" s="135">
        <v>0</v>
      </c>
      <c r="CI526" s="135">
        <v>0</v>
      </c>
      <c r="CJ526" s="135">
        <v>0</v>
      </c>
      <c r="CK526" s="135">
        <v>0</v>
      </c>
      <c r="CL526" s="135">
        <v>0</v>
      </c>
      <c r="CM526" s="135">
        <v>0</v>
      </c>
      <c r="CN526" s="135">
        <v>0</v>
      </c>
      <c r="CO526" s="135">
        <v>0</v>
      </c>
      <c r="CP526" s="135">
        <v>1</v>
      </c>
      <c r="CQ526" s="135">
        <v>0</v>
      </c>
      <c r="CR526" s="135">
        <v>0</v>
      </c>
      <c r="CS526" s="135">
        <v>0</v>
      </c>
      <c r="CT526" s="135">
        <v>1</v>
      </c>
      <c r="CU526" s="135">
        <v>0</v>
      </c>
      <c r="CV526" s="135">
        <v>0</v>
      </c>
      <c r="CW526" s="135">
        <v>0</v>
      </c>
      <c r="CX526" s="135"/>
    </row>
    <row r="527" spans="1:102" x14ac:dyDescent="0.35">
      <c r="A527" s="135">
        <v>526</v>
      </c>
      <c r="B527" s="135">
        <v>1</v>
      </c>
      <c r="C527" s="135">
        <v>0</v>
      </c>
      <c r="D527" s="135">
        <v>0</v>
      </c>
      <c r="E527" s="135">
        <v>0</v>
      </c>
      <c r="F527" s="135">
        <v>1</v>
      </c>
      <c r="G527" s="135">
        <v>0</v>
      </c>
      <c r="H527" s="135">
        <v>0</v>
      </c>
      <c r="I527" s="135">
        <v>1</v>
      </c>
      <c r="J527" s="135">
        <v>1</v>
      </c>
      <c r="K527" s="135">
        <v>1</v>
      </c>
      <c r="L527" s="135">
        <v>0</v>
      </c>
      <c r="M527" s="135">
        <v>0</v>
      </c>
      <c r="N527" s="135">
        <v>0</v>
      </c>
      <c r="O527" s="135">
        <v>0</v>
      </c>
      <c r="P527" s="135">
        <v>0</v>
      </c>
      <c r="Q527" s="135">
        <v>0</v>
      </c>
      <c r="R527" s="135">
        <v>0</v>
      </c>
      <c r="S527" s="135">
        <v>0</v>
      </c>
      <c r="T527" s="135">
        <v>0</v>
      </c>
      <c r="U527" s="135">
        <v>0</v>
      </c>
      <c r="V527" s="135">
        <v>0</v>
      </c>
      <c r="W527" s="135">
        <v>1</v>
      </c>
      <c r="X527" s="135">
        <v>0</v>
      </c>
      <c r="Y527" s="135">
        <v>0</v>
      </c>
      <c r="Z527" s="135">
        <v>1</v>
      </c>
      <c r="AA527" s="135">
        <v>0</v>
      </c>
      <c r="AB527" s="135">
        <v>0</v>
      </c>
      <c r="AC527" s="135">
        <v>0</v>
      </c>
      <c r="AD527" s="135">
        <v>0</v>
      </c>
      <c r="AE527" s="135">
        <v>0</v>
      </c>
      <c r="AF527" s="135">
        <v>0</v>
      </c>
      <c r="AG527" s="135">
        <v>0</v>
      </c>
      <c r="AH527" s="135">
        <v>0</v>
      </c>
      <c r="AI527" s="135">
        <v>1</v>
      </c>
      <c r="AJ527" s="135">
        <v>0</v>
      </c>
      <c r="AK527" s="135">
        <v>0</v>
      </c>
      <c r="AL527" s="135">
        <v>0</v>
      </c>
      <c r="AM527" s="135">
        <v>0</v>
      </c>
      <c r="AN527" s="135">
        <v>0</v>
      </c>
      <c r="AO527" s="135">
        <v>0</v>
      </c>
      <c r="AP527" s="135">
        <v>1</v>
      </c>
      <c r="AQ527" s="135">
        <v>0</v>
      </c>
      <c r="AR527" s="135">
        <v>0</v>
      </c>
      <c r="AS527" s="135">
        <v>0</v>
      </c>
      <c r="AT527" s="135">
        <v>0</v>
      </c>
      <c r="AU527" s="135">
        <v>0</v>
      </c>
      <c r="AV527" s="135">
        <v>0</v>
      </c>
      <c r="AW527" s="135">
        <v>1</v>
      </c>
      <c r="AX527" s="135">
        <v>0</v>
      </c>
      <c r="AY527" s="135">
        <v>0</v>
      </c>
      <c r="AZ527" s="135">
        <v>0</v>
      </c>
      <c r="BA527" s="135">
        <v>0</v>
      </c>
      <c r="BB527" s="135">
        <v>0</v>
      </c>
      <c r="BC527" s="135">
        <v>0</v>
      </c>
      <c r="BD527" s="135">
        <v>0</v>
      </c>
      <c r="BE527" s="135">
        <v>0</v>
      </c>
      <c r="BF527" s="135">
        <v>0</v>
      </c>
      <c r="BG527" s="135">
        <v>0</v>
      </c>
      <c r="BH527" s="135">
        <v>0</v>
      </c>
      <c r="BI527" s="135">
        <v>0</v>
      </c>
      <c r="BJ527" s="135">
        <v>0</v>
      </c>
      <c r="BK527" s="135">
        <v>0</v>
      </c>
      <c r="BL527" s="135">
        <v>1</v>
      </c>
      <c r="BM527" s="135">
        <v>0</v>
      </c>
      <c r="BN527" s="135">
        <v>0</v>
      </c>
      <c r="BO527" s="135">
        <v>0</v>
      </c>
      <c r="BP527" s="135">
        <v>0</v>
      </c>
      <c r="BQ527" s="135">
        <v>0</v>
      </c>
      <c r="BR527" s="135">
        <v>1</v>
      </c>
      <c r="BS527" s="135">
        <v>0</v>
      </c>
      <c r="BT527" s="135">
        <v>0</v>
      </c>
      <c r="BU527" s="135">
        <v>0</v>
      </c>
      <c r="BV527" s="135">
        <v>0</v>
      </c>
      <c r="BW527" s="135">
        <v>0</v>
      </c>
      <c r="BX527" s="135">
        <v>0</v>
      </c>
      <c r="BY527" s="135">
        <v>0</v>
      </c>
      <c r="BZ527" s="135">
        <v>0</v>
      </c>
      <c r="CA527" s="135">
        <v>0</v>
      </c>
      <c r="CB527" s="135">
        <v>1</v>
      </c>
      <c r="CC527" s="135">
        <v>0</v>
      </c>
      <c r="CD527" s="135">
        <v>1</v>
      </c>
      <c r="CE527" s="135">
        <v>0</v>
      </c>
      <c r="CF527" s="135">
        <v>1</v>
      </c>
      <c r="CG527" s="135">
        <v>0</v>
      </c>
      <c r="CH527" s="135">
        <v>0</v>
      </c>
      <c r="CI527" s="135">
        <v>0</v>
      </c>
      <c r="CJ527" s="135">
        <v>0</v>
      </c>
      <c r="CK527" s="135">
        <v>0</v>
      </c>
      <c r="CL527" s="135">
        <v>0</v>
      </c>
      <c r="CM527" s="135">
        <v>0</v>
      </c>
      <c r="CN527" s="135">
        <v>0</v>
      </c>
      <c r="CO527" s="135">
        <v>0</v>
      </c>
      <c r="CP527" s="135">
        <v>0</v>
      </c>
      <c r="CQ527" s="135">
        <v>0</v>
      </c>
      <c r="CR527" s="135">
        <v>0</v>
      </c>
      <c r="CS527" s="135">
        <v>0</v>
      </c>
      <c r="CT527" s="135">
        <v>0</v>
      </c>
      <c r="CU527" s="135">
        <v>0</v>
      </c>
      <c r="CV527" s="135">
        <v>0</v>
      </c>
      <c r="CW527" s="135">
        <v>0</v>
      </c>
      <c r="CX527" s="135"/>
    </row>
    <row r="528" spans="1:102" x14ac:dyDescent="0.35">
      <c r="A528" s="135">
        <v>527</v>
      </c>
      <c r="B528" s="135">
        <v>0</v>
      </c>
      <c r="C528" s="135">
        <v>0</v>
      </c>
      <c r="D528" s="135">
        <v>0</v>
      </c>
      <c r="E528" s="135">
        <v>0</v>
      </c>
      <c r="F528" s="135">
        <v>0</v>
      </c>
      <c r="G528" s="135">
        <v>0</v>
      </c>
      <c r="H528" s="135">
        <v>0</v>
      </c>
      <c r="I528" s="135">
        <v>0</v>
      </c>
      <c r="J528" s="135">
        <v>0</v>
      </c>
      <c r="K528" s="135">
        <v>0</v>
      </c>
      <c r="L528" s="135">
        <v>0</v>
      </c>
      <c r="M528" s="135">
        <v>1</v>
      </c>
      <c r="N528" s="135">
        <v>0</v>
      </c>
      <c r="O528" s="135">
        <v>0</v>
      </c>
      <c r="P528" s="135">
        <v>0</v>
      </c>
      <c r="Q528" s="135">
        <v>0</v>
      </c>
      <c r="R528" s="135">
        <v>0</v>
      </c>
      <c r="S528" s="135">
        <v>0</v>
      </c>
      <c r="T528" s="135">
        <v>0</v>
      </c>
      <c r="U528" s="135">
        <v>0</v>
      </c>
      <c r="V528" s="135">
        <v>0</v>
      </c>
      <c r="W528" s="135">
        <v>0</v>
      </c>
      <c r="X528" s="135">
        <v>0</v>
      </c>
      <c r="Y528" s="135">
        <v>0</v>
      </c>
      <c r="Z528" s="135">
        <v>0</v>
      </c>
      <c r="AA528" s="135">
        <v>0</v>
      </c>
      <c r="AB528" s="135">
        <v>0</v>
      </c>
      <c r="AC528" s="135">
        <v>0</v>
      </c>
      <c r="AD528" s="135">
        <v>0</v>
      </c>
      <c r="AE528" s="135">
        <v>0</v>
      </c>
      <c r="AF528" s="135">
        <v>0</v>
      </c>
      <c r="AG528" s="135">
        <v>0</v>
      </c>
      <c r="AH528" s="135">
        <v>0</v>
      </c>
      <c r="AI528" s="135">
        <v>0</v>
      </c>
      <c r="AJ528" s="135">
        <v>0</v>
      </c>
      <c r="AK528" s="135">
        <v>0</v>
      </c>
      <c r="AL528" s="135">
        <v>0</v>
      </c>
      <c r="AM528" s="135">
        <v>0</v>
      </c>
      <c r="AN528" s="135">
        <v>0</v>
      </c>
      <c r="AO528" s="135">
        <v>0</v>
      </c>
      <c r="AP528" s="135">
        <v>0</v>
      </c>
      <c r="AQ528" s="135">
        <v>0</v>
      </c>
      <c r="AR528" s="135">
        <v>0</v>
      </c>
      <c r="AS528" s="135">
        <v>0</v>
      </c>
      <c r="AT528" s="135">
        <v>1</v>
      </c>
      <c r="AU528" s="135">
        <v>0</v>
      </c>
      <c r="AV528" s="135">
        <v>0</v>
      </c>
      <c r="AW528" s="135">
        <v>0</v>
      </c>
      <c r="AX528" s="135">
        <v>0</v>
      </c>
      <c r="AY528" s="135">
        <v>0</v>
      </c>
      <c r="AZ528" s="135">
        <v>0</v>
      </c>
      <c r="BA528" s="135">
        <v>0</v>
      </c>
      <c r="BB528" s="135">
        <v>1</v>
      </c>
      <c r="BC528" s="135">
        <v>0</v>
      </c>
      <c r="BD528" s="135">
        <v>0</v>
      </c>
      <c r="BE528" s="135">
        <v>0</v>
      </c>
      <c r="BF528" s="135">
        <v>0</v>
      </c>
      <c r="BG528" s="135">
        <v>0</v>
      </c>
      <c r="BH528" s="135">
        <v>0</v>
      </c>
      <c r="BI528" s="135">
        <v>0</v>
      </c>
      <c r="BJ528" s="135">
        <v>1</v>
      </c>
      <c r="BK528" s="135">
        <v>0</v>
      </c>
      <c r="BL528" s="135">
        <v>0</v>
      </c>
      <c r="BM528" s="135">
        <v>0</v>
      </c>
      <c r="BN528" s="135">
        <v>1</v>
      </c>
      <c r="BO528" s="135">
        <v>0</v>
      </c>
      <c r="BP528" s="135">
        <v>1</v>
      </c>
      <c r="BQ528" s="135">
        <v>0</v>
      </c>
      <c r="BR528" s="135">
        <v>0</v>
      </c>
      <c r="BS528" s="135">
        <v>0</v>
      </c>
      <c r="BT528" s="135">
        <v>0</v>
      </c>
      <c r="BU528" s="135">
        <v>0</v>
      </c>
      <c r="BV528" s="135">
        <v>0</v>
      </c>
      <c r="BW528" s="135">
        <v>0</v>
      </c>
      <c r="BX528" s="135">
        <v>0</v>
      </c>
      <c r="BY528" s="135">
        <v>0</v>
      </c>
      <c r="BZ528" s="135">
        <v>0</v>
      </c>
      <c r="CA528" s="135">
        <v>0</v>
      </c>
      <c r="CB528" s="135">
        <v>0</v>
      </c>
      <c r="CC528" s="135">
        <v>0</v>
      </c>
      <c r="CD528" s="135">
        <v>0</v>
      </c>
      <c r="CE528" s="135">
        <v>0</v>
      </c>
      <c r="CF528" s="135">
        <v>0</v>
      </c>
      <c r="CG528" s="135">
        <v>0</v>
      </c>
      <c r="CH528" s="135">
        <v>0</v>
      </c>
      <c r="CI528" s="135">
        <v>0</v>
      </c>
      <c r="CJ528" s="135">
        <v>0</v>
      </c>
      <c r="CK528" s="135">
        <v>0</v>
      </c>
      <c r="CL528" s="135">
        <v>0</v>
      </c>
      <c r="CM528" s="135">
        <v>0</v>
      </c>
      <c r="CN528" s="135">
        <v>0</v>
      </c>
      <c r="CO528" s="135">
        <v>1</v>
      </c>
      <c r="CP528" s="135">
        <v>0</v>
      </c>
      <c r="CQ528" s="135">
        <v>0</v>
      </c>
      <c r="CR528" s="135">
        <v>0</v>
      </c>
      <c r="CS528" s="135">
        <v>0</v>
      </c>
      <c r="CT528" s="135">
        <v>0</v>
      </c>
      <c r="CU528" s="135">
        <v>0</v>
      </c>
      <c r="CV528" s="135">
        <v>0</v>
      </c>
      <c r="CW528" s="135">
        <v>1</v>
      </c>
      <c r="CX528" s="135"/>
    </row>
    <row r="529" spans="1:102" x14ac:dyDescent="0.35">
      <c r="A529" s="135">
        <v>528</v>
      </c>
      <c r="B529" s="135">
        <v>0</v>
      </c>
      <c r="C529" s="135">
        <v>0</v>
      </c>
      <c r="D529" s="135">
        <v>0</v>
      </c>
      <c r="E529" s="135">
        <v>1</v>
      </c>
      <c r="F529" s="135">
        <v>0</v>
      </c>
      <c r="G529" s="135">
        <v>0</v>
      </c>
      <c r="H529" s="135">
        <v>1</v>
      </c>
      <c r="I529" s="135">
        <v>0</v>
      </c>
      <c r="J529" s="135">
        <v>0</v>
      </c>
      <c r="K529" s="135">
        <v>0</v>
      </c>
      <c r="L529" s="135">
        <v>0</v>
      </c>
      <c r="M529" s="135">
        <v>0</v>
      </c>
      <c r="N529" s="135">
        <v>0</v>
      </c>
      <c r="O529" s="135">
        <v>0</v>
      </c>
      <c r="P529" s="135">
        <v>0</v>
      </c>
      <c r="Q529" s="135">
        <v>0</v>
      </c>
      <c r="R529" s="135">
        <v>0</v>
      </c>
      <c r="S529" s="135">
        <v>0</v>
      </c>
      <c r="T529" s="135">
        <v>0</v>
      </c>
      <c r="U529" s="135">
        <v>0</v>
      </c>
      <c r="V529" s="135">
        <v>0</v>
      </c>
      <c r="W529" s="135">
        <v>0</v>
      </c>
      <c r="X529" s="135">
        <v>0</v>
      </c>
      <c r="Y529" s="135">
        <v>0</v>
      </c>
      <c r="Z529" s="135">
        <v>0</v>
      </c>
      <c r="AA529" s="135">
        <v>0</v>
      </c>
      <c r="AB529" s="135">
        <v>2</v>
      </c>
      <c r="AC529" s="135">
        <v>0</v>
      </c>
      <c r="AD529" s="135">
        <v>0</v>
      </c>
      <c r="AE529" s="135">
        <v>0</v>
      </c>
      <c r="AF529" s="135">
        <v>0</v>
      </c>
      <c r="AG529" s="135">
        <v>1</v>
      </c>
      <c r="AH529" s="135">
        <v>0</v>
      </c>
      <c r="AI529" s="135">
        <v>0</v>
      </c>
      <c r="AJ529" s="135">
        <v>1</v>
      </c>
      <c r="AK529" s="135">
        <v>1</v>
      </c>
      <c r="AL529" s="135">
        <v>0</v>
      </c>
      <c r="AM529" s="135">
        <v>0</v>
      </c>
      <c r="AN529" s="135">
        <v>0</v>
      </c>
      <c r="AO529" s="135">
        <v>0</v>
      </c>
      <c r="AP529" s="135">
        <v>0</v>
      </c>
      <c r="AQ529" s="135">
        <v>0</v>
      </c>
      <c r="AR529" s="135">
        <v>0</v>
      </c>
      <c r="AS529" s="135">
        <v>0</v>
      </c>
      <c r="AT529" s="135">
        <v>0</v>
      </c>
      <c r="AU529" s="135">
        <v>1</v>
      </c>
      <c r="AV529" s="135">
        <v>1</v>
      </c>
      <c r="AW529" s="135">
        <v>0</v>
      </c>
      <c r="AX529" s="135">
        <v>0</v>
      </c>
      <c r="AY529" s="135">
        <v>1</v>
      </c>
      <c r="AZ529" s="135">
        <v>0</v>
      </c>
      <c r="BA529" s="135">
        <v>0</v>
      </c>
      <c r="BB529" s="135">
        <v>1</v>
      </c>
      <c r="BC529" s="135">
        <v>0</v>
      </c>
      <c r="BD529" s="135">
        <v>0</v>
      </c>
      <c r="BE529" s="135">
        <v>0</v>
      </c>
      <c r="BF529" s="135">
        <v>0</v>
      </c>
      <c r="BG529" s="135">
        <v>0</v>
      </c>
      <c r="BH529" s="135">
        <v>0</v>
      </c>
      <c r="BI529" s="135">
        <v>1</v>
      </c>
      <c r="BJ529" s="135">
        <v>0</v>
      </c>
      <c r="BK529" s="135">
        <v>1</v>
      </c>
      <c r="BL529" s="135">
        <v>0</v>
      </c>
      <c r="BM529" s="135">
        <v>0</v>
      </c>
      <c r="BN529" s="135">
        <v>1</v>
      </c>
      <c r="BO529" s="135">
        <v>0</v>
      </c>
      <c r="BP529" s="135">
        <v>0</v>
      </c>
      <c r="BQ529" s="135">
        <v>0</v>
      </c>
      <c r="BR529" s="135">
        <v>0</v>
      </c>
      <c r="BS529" s="135">
        <v>0</v>
      </c>
      <c r="BT529" s="135">
        <v>0</v>
      </c>
      <c r="BU529" s="135">
        <v>0</v>
      </c>
      <c r="BV529" s="135">
        <v>0</v>
      </c>
      <c r="BW529" s="135">
        <v>0</v>
      </c>
      <c r="BX529" s="135">
        <v>0</v>
      </c>
      <c r="BY529" s="135">
        <v>0</v>
      </c>
      <c r="BZ529" s="135">
        <v>0</v>
      </c>
      <c r="CA529" s="135">
        <v>0</v>
      </c>
      <c r="CB529" s="135">
        <v>0</v>
      </c>
      <c r="CC529" s="135">
        <v>0</v>
      </c>
      <c r="CD529" s="135">
        <v>0</v>
      </c>
      <c r="CE529" s="135">
        <v>0</v>
      </c>
      <c r="CF529" s="135">
        <v>0</v>
      </c>
      <c r="CG529" s="135">
        <v>0</v>
      </c>
      <c r="CH529" s="135">
        <v>0</v>
      </c>
      <c r="CI529" s="135">
        <v>1</v>
      </c>
      <c r="CJ529" s="135">
        <v>0</v>
      </c>
      <c r="CK529" s="135">
        <v>0</v>
      </c>
      <c r="CL529" s="135">
        <v>0</v>
      </c>
      <c r="CM529" s="135">
        <v>0</v>
      </c>
      <c r="CN529" s="135">
        <v>0</v>
      </c>
      <c r="CO529" s="135">
        <v>0</v>
      </c>
      <c r="CP529" s="135">
        <v>0</v>
      </c>
      <c r="CQ529" s="135">
        <v>0</v>
      </c>
      <c r="CR529" s="135">
        <v>1</v>
      </c>
      <c r="CS529" s="135">
        <v>0</v>
      </c>
      <c r="CT529" s="135">
        <v>0</v>
      </c>
      <c r="CU529" s="135">
        <v>1</v>
      </c>
      <c r="CV529" s="135">
        <v>1</v>
      </c>
      <c r="CW529" s="135">
        <v>0</v>
      </c>
      <c r="CX529" s="135"/>
    </row>
    <row r="530" spans="1:102" x14ac:dyDescent="0.35">
      <c r="A530" s="135">
        <v>529</v>
      </c>
      <c r="B530" s="135">
        <v>1</v>
      </c>
      <c r="C530" s="135">
        <v>1</v>
      </c>
      <c r="D530" s="135">
        <v>0</v>
      </c>
      <c r="E530" s="135">
        <v>1</v>
      </c>
      <c r="F530" s="135">
        <v>1</v>
      </c>
      <c r="G530" s="135">
        <v>0</v>
      </c>
      <c r="H530" s="135">
        <v>0</v>
      </c>
      <c r="I530" s="135">
        <v>0</v>
      </c>
      <c r="J530" s="135">
        <v>0</v>
      </c>
      <c r="K530" s="135">
        <v>0</v>
      </c>
      <c r="L530" s="135">
        <v>0</v>
      </c>
      <c r="M530" s="135">
        <v>0</v>
      </c>
      <c r="N530" s="135">
        <v>0</v>
      </c>
      <c r="O530" s="135">
        <v>0</v>
      </c>
      <c r="P530" s="135">
        <v>1</v>
      </c>
      <c r="Q530" s="135">
        <v>0</v>
      </c>
      <c r="R530" s="135">
        <v>0</v>
      </c>
      <c r="S530" s="135">
        <v>0</v>
      </c>
      <c r="T530" s="135">
        <v>1</v>
      </c>
      <c r="U530" s="135">
        <v>0</v>
      </c>
      <c r="V530" s="135">
        <v>0</v>
      </c>
      <c r="W530" s="135">
        <v>0</v>
      </c>
      <c r="X530" s="135">
        <v>1</v>
      </c>
      <c r="Y530" s="135">
        <v>0</v>
      </c>
      <c r="Z530" s="135">
        <v>0</v>
      </c>
      <c r="AA530" s="135">
        <v>0</v>
      </c>
      <c r="AB530" s="135">
        <v>0</v>
      </c>
      <c r="AC530" s="135">
        <v>0</v>
      </c>
      <c r="AD530" s="135">
        <v>0</v>
      </c>
      <c r="AE530" s="135">
        <v>0</v>
      </c>
      <c r="AF530" s="135">
        <v>0</v>
      </c>
      <c r="AG530" s="135">
        <v>0</v>
      </c>
      <c r="AH530" s="135">
        <v>0</v>
      </c>
      <c r="AI530" s="135">
        <v>0</v>
      </c>
      <c r="AJ530" s="135">
        <v>0</v>
      </c>
      <c r="AK530" s="135">
        <v>0</v>
      </c>
      <c r="AL530" s="135">
        <v>0</v>
      </c>
      <c r="AM530" s="135">
        <v>0</v>
      </c>
      <c r="AN530" s="135">
        <v>0</v>
      </c>
      <c r="AO530" s="135">
        <v>0</v>
      </c>
      <c r="AP530" s="135">
        <v>0</v>
      </c>
      <c r="AQ530" s="135">
        <v>0</v>
      </c>
      <c r="AR530" s="135">
        <v>0</v>
      </c>
      <c r="AS530" s="135">
        <v>0</v>
      </c>
      <c r="AT530" s="135">
        <v>0</v>
      </c>
      <c r="AU530" s="135">
        <v>0</v>
      </c>
      <c r="AV530" s="135">
        <v>0</v>
      </c>
      <c r="AW530" s="135">
        <v>0</v>
      </c>
      <c r="AX530" s="135">
        <v>0</v>
      </c>
      <c r="AY530" s="135">
        <v>0</v>
      </c>
      <c r="AZ530" s="135">
        <v>0</v>
      </c>
      <c r="BA530" s="135">
        <v>0</v>
      </c>
      <c r="BB530" s="135">
        <v>1</v>
      </c>
      <c r="BC530" s="135">
        <v>0</v>
      </c>
      <c r="BD530" s="135">
        <v>0</v>
      </c>
      <c r="BE530" s="135">
        <v>0</v>
      </c>
      <c r="BF530" s="135">
        <v>0</v>
      </c>
      <c r="BG530" s="135">
        <v>0</v>
      </c>
      <c r="BH530" s="135">
        <v>0</v>
      </c>
      <c r="BI530" s="135">
        <v>0</v>
      </c>
      <c r="BJ530" s="135">
        <v>0</v>
      </c>
      <c r="BK530" s="135">
        <v>0</v>
      </c>
      <c r="BL530" s="135">
        <v>0</v>
      </c>
      <c r="BM530" s="135">
        <v>0</v>
      </c>
      <c r="BN530" s="135">
        <v>0</v>
      </c>
      <c r="BO530" s="135">
        <v>1</v>
      </c>
      <c r="BP530" s="135">
        <v>0</v>
      </c>
      <c r="BQ530" s="135">
        <v>0</v>
      </c>
      <c r="BR530" s="135">
        <v>0</v>
      </c>
      <c r="BS530" s="135">
        <v>0</v>
      </c>
      <c r="BT530" s="135">
        <v>0</v>
      </c>
      <c r="BU530" s="135">
        <v>0</v>
      </c>
      <c r="BV530" s="135">
        <v>0</v>
      </c>
      <c r="BW530" s="135">
        <v>0</v>
      </c>
      <c r="BX530" s="135">
        <v>0</v>
      </c>
      <c r="BY530" s="135">
        <v>0</v>
      </c>
      <c r="BZ530" s="135">
        <v>0</v>
      </c>
      <c r="CA530" s="135">
        <v>0</v>
      </c>
      <c r="CB530" s="135">
        <v>0</v>
      </c>
      <c r="CC530" s="135">
        <v>0</v>
      </c>
      <c r="CD530" s="135">
        <v>1</v>
      </c>
      <c r="CE530" s="135">
        <v>0</v>
      </c>
      <c r="CF530" s="135">
        <v>0</v>
      </c>
      <c r="CG530" s="135">
        <v>1</v>
      </c>
      <c r="CH530" s="135">
        <v>1</v>
      </c>
      <c r="CI530" s="135">
        <v>0</v>
      </c>
      <c r="CJ530" s="135">
        <v>0</v>
      </c>
      <c r="CK530" s="135">
        <v>0</v>
      </c>
      <c r="CL530" s="135">
        <v>0</v>
      </c>
      <c r="CM530" s="135">
        <v>0</v>
      </c>
      <c r="CN530" s="135">
        <v>0</v>
      </c>
      <c r="CO530" s="135">
        <v>0</v>
      </c>
      <c r="CP530" s="135">
        <v>0</v>
      </c>
      <c r="CQ530" s="135">
        <v>0</v>
      </c>
      <c r="CR530" s="135">
        <v>0</v>
      </c>
      <c r="CS530" s="135">
        <v>0</v>
      </c>
      <c r="CT530" s="135">
        <v>0</v>
      </c>
      <c r="CU530" s="135">
        <v>0</v>
      </c>
      <c r="CV530" s="135">
        <v>1</v>
      </c>
      <c r="CW530" s="135">
        <v>0</v>
      </c>
      <c r="CX530" s="135"/>
    </row>
    <row r="531" spans="1:102" x14ac:dyDescent="0.35">
      <c r="A531" s="135">
        <v>530</v>
      </c>
      <c r="B531" s="135">
        <v>0</v>
      </c>
      <c r="C531" s="135">
        <v>0</v>
      </c>
      <c r="D531" s="135">
        <v>0</v>
      </c>
      <c r="E531" s="135">
        <v>0</v>
      </c>
      <c r="F531" s="135">
        <v>0</v>
      </c>
      <c r="G531" s="135">
        <v>0</v>
      </c>
      <c r="H531" s="135">
        <v>0</v>
      </c>
      <c r="I531" s="135">
        <v>0</v>
      </c>
      <c r="J531" s="135">
        <v>0</v>
      </c>
      <c r="K531" s="135">
        <v>0</v>
      </c>
      <c r="L531" s="135">
        <v>0</v>
      </c>
      <c r="M531" s="135">
        <v>0</v>
      </c>
      <c r="N531" s="135">
        <v>0</v>
      </c>
      <c r="O531" s="135">
        <v>0</v>
      </c>
      <c r="P531" s="135">
        <v>0</v>
      </c>
      <c r="Q531" s="135">
        <v>0</v>
      </c>
      <c r="R531" s="135">
        <v>0</v>
      </c>
      <c r="S531" s="135">
        <v>0</v>
      </c>
      <c r="T531" s="135">
        <v>0</v>
      </c>
      <c r="U531" s="135">
        <v>0</v>
      </c>
      <c r="V531" s="135">
        <v>1</v>
      </c>
      <c r="W531" s="135">
        <v>0</v>
      </c>
      <c r="X531" s="135">
        <v>1</v>
      </c>
      <c r="Y531" s="135">
        <v>0</v>
      </c>
      <c r="Z531" s="135">
        <v>0</v>
      </c>
      <c r="AA531" s="135">
        <v>1</v>
      </c>
      <c r="AB531" s="135">
        <v>0</v>
      </c>
      <c r="AC531" s="135">
        <v>0</v>
      </c>
      <c r="AD531" s="135">
        <v>0</v>
      </c>
      <c r="AE531" s="135">
        <v>0</v>
      </c>
      <c r="AF531" s="135">
        <v>0</v>
      </c>
      <c r="AG531" s="135">
        <v>0</v>
      </c>
      <c r="AH531" s="135">
        <v>0</v>
      </c>
      <c r="AI531" s="135">
        <v>0</v>
      </c>
      <c r="AJ531" s="135">
        <v>0</v>
      </c>
      <c r="AK531" s="135">
        <v>0</v>
      </c>
      <c r="AL531" s="135">
        <v>0</v>
      </c>
      <c r="AM531" s="135">
        <v>0</v>
      </c>
      <c r="AN531" s="135">
        <v>1</v>
      </c>
      <c r="AO531" s="135">
        <v>0</v>
      </c>
      <c r="AP531" s="135">
        <v>0</v>
      </c>
      <c r="AQ531" s="135">
        <v>0</v>
      </c>
      <c r="AR531" s="135">
        <v>0</v>
      </c>
      <c r="AS531" s="135">
        <v>0</v>
      </c>
      <c r="AT531" s="135">
        <v>0</v>
      </c>
      <c r="AU531" s="135">
        <v>0</v>
      </c>
      <c r="AV531" s="135">
        <v>0</v>
      </c>
      <c r="AW531" s="135">
        <v>1</v>
      </c>
      <c r="AX531" s="135">
        <v>0</v>
      </c>
      <c r="AY531" s="135">
        <v>0</v>
      </c>
      <c r="AZ531" s="135">
        <v>0</v>
      </c>
      <c r="BA531" s="135">
        <v>0</v>
      </c>
      <c r="BB531" s="135">
        <v>1</v>
      </c>
      <c r="BC531" s="135">
        <v>0</v>
      </c>
      <c r="BD531" s="135">
        <v>0</v>
      </c>
      <c r="BE531" s="135">
        <v>0</v>
      </c>
      <c r="BF531" s="135">
        <v>0</v>
      </c>
      <c r="BG531" s="135">
        <v>0</v>
      </c>
      <c r="BH531" s="135">
        <v>0</v>
      </c>
      <c r="BI531" s="135">
        <v>0</v>
      </c>
      <c r="BJ531" s="135">
        <v>1</v>
      </c>
      <c r="BK531" s="135">
        <v>0</v>
      </c>
      <c r="BL531" s="135">
        <v>0</v>
      </c>
      <c r="BM531" s="135">
        <v>0</v>
      </c>
      <c r="BN531" s="135">
        <v>0</v>
      </c>
      <c r="BO531" s="135">
        <v>1</v>
      </c>
      <c r="BP531" s="135">
        <v>0</v>
      </c>
      <c r="BQ531" s="135">
        <v>0</v>
      </c>
      <c r="BR531" s="135">
        <v>0</v>
      </c>
      <c r="BS531" s="135">
        <v>0</v>
      </c>
      <c r="BT531" s="135">
        <v>0</v>
      </c>
      <c r="BU531" s="135">
        <v>0</v>
      </c>
      <c r="BV531" s="135">
        <v>0</v>
      </c>
      <c r="BW531" s="135">
        <v>0</v>
      </c>
      <c r="BX531" s="135">
        <v>0</v>
      </c>
      <c r="BY531" s="135">
        <v>0</v>
      </c>
      <c r="BZ531" s="135">
        <v>0</v>
      </c>
      <c r="CA531" s="135">
        <v>0</v>
      </c>
      <c r="CB531" s="135">
        <v>1</v>
      </c>
      <c r="CC531" s="135">
        <v>0</v>
      </c>
      <c r="CD531" s="135">
        <v>0</v>
      </c>
      <c r="CE531" s="135">
        <v>0</v>
      </c>
      <c r="CF531" s="135">
        <v>0</v>
      </c>
      <c r="CG531" s="135">
        <v>0</v>
      </c>
      <c r="CH531" s="135">
        <v>0</v>
      </c>
      <c r="CI531" s="135">
        <v>0</v>
      </c>
      <c r="CJ531" s="135">
        <v>0</v>
      </c>
      <c r="CK531" s="135">
        <v>1</v>
      </c>
      <c r="CL531" s="135">
        <v>0</v>
      </c>
      <c r="CM531" s="135">
        <v>0</v>
      </c>
      <c r="CN531" s="135">
        <v>0</v>
      </c>
      <c r="CO531" s="135">
        <v>0</v>
      </c>
      <c r="CP531" s="135">
        <v>0</v>
      </c>
      <c r="CQ531" s="135">
        <v>0</v>
      </c>
      <c r="CR531" s="135">
        <v>0</v>
      </c>
      <c r="CS531" s="135">
        <v>0</v>
      </c>
      <c r="CT531" s="135">
        <v>0</v>
      </c>
      <c r="CU531" s="135">
        <v>0</v>
      </c>
      <c r="CV531" s="135">
        <v>1</v>
      </c>
      <c r="CW531" s="135">
        <v>0</v>
      </c>
      <c r="CX531" s="135"/>
    </row>
    <row r="532" spans="1:102" x14ac:dyDescent="0.35">
      <c r="A532" s="135">
        <v>531</v>
      </c>
      <c r="B532" s="135">
        <v>0</v>
      </c>
      <c r="C532" s="135">
        <v>0</v>
      </c>
      <c r="D532" s="135">
        <v>1</v>
      </c>
      <c r="E532" s="135">
        <v>0</v>
      </c>
      <c r="F532" s="135">
        <v>0</v>
      </c>
      <c r="G532" s="135">
        <v>1</v>
      </c>
      <c r="H532" s="135">
        <v>0</v>
      </c>
      <c r="I532" s="135">
        <v>0</v>
      </c>
      <c r="J532" s="135">
        <v>0</v>
      </c>
      <c r="K532" s="135">
        <v>0</v>
      </c>
      <c r="L532" s="135">
        <v>0</v>
      </c>
      <c r="M532" s="135">
        <v>0</v>
      </c>
      <c r="N532" s="135">
        <v>0</v>
      </c>
      <c r="O532" s="135">
        <v>0</v>
      </c>
      <c r="P532" s="135">
        <v>1</v>
      </c>
      <c r="Q532" s="135">
        <v>0</v>
      </c>
      <c r="R532" s="135">
        <v>2</v>
      </c>
      <c r="S532" s="135">
        <v>1</v>
      </c>
      <c r="T532" s="135">
        <v>1</v>
      </c>
      <c r="U532" s="135">
        <v>0</v>
      </c>
      <c r="V532" s="135">
        <v>0</v>
      </c>
      <c r="W532" s="135">
        <v>1</v>
      </c>
      <c r="X532" s="135">
        <v>0</v>
      </c>
      <c r="Y532" s="135">
        <v>1</v>
      </c>
      <c r="Z532" s="135">
        <v>0</v>
      </c>
      <c r="AA532" s="135">
        <v>0</v>
      </c>
      <c r="AB532" s="135">
        <v>0</v>
      </c>
      <c r="AC532" s="135">
        <v>0</v>
      </c>
      <c r="AD532" s="135">
        <v>1</v>
      </c>
      <c r="AE532" s="135">
        <v>0</v>
      </c>
      <c r="AF532" s="135">
        <v>1</v>
      </c>
      <c r="AG532" s="135">
        <v>0</v>
      </c>
      <c r="AH532" s="135">
        <v>0</v>
      </c>
      <c r="AI532" s="135">
        <v>0</v>
      </c>
      <c r="AJ532" s="135">
        <v>1</v>
      </c>
      <c r="AK532" s="135">
        <v>0</v>
      </c>
      <c r="AL532" s="135">
        <v>0</v>
      </c>
      <c r="AM532" s="135">
        <v>0</v>
      </c>
      <c r="AN532" s="135">
        <v>0</v>
      </c>
      <c r="AO532" s="135">
        <v>0</v>
      </c>
      <c r="AP532" s="135">
        <v>0</v>
      </c>
      <c r="AQ532" s="135">
        <v>0</v>
      </c>
      <c r="AR532" s="135">
        <v>0</v>
      </c>
      <c r="AS532" s="135">
        <v>0</v>
      </c>
      <c r="AT532" s="135">
        <v>0</v>
      </c>
      <c r="AU532" s="135">
        <v>0</v>
      </c>
      <c r="AV532" s="135">
        <v>0</v>
      </c>
      <c r="AW532" s="135">
        <v>0</v>
      </c>
      <c r="AX532" s="135">
        <v>0</v>
      </c>
      <c r="AY532" s="135">
        <v>0</v>
      </c>
      <c r="AZ532" s="135">
        <v>0</v>
      </c>
      <c r="BA532" s="135">
        <v>0</v>
      </c>
      <c r="BB532" s="135">
        <v>1</v>
      </c>
      <c r="BC532" s="135">
        <v>0</v>
      </c>
      <c r="BD532" s="135">
        <v>0</v>
      </c>
      <c r="BE532" s="135">
        <v>0</v>
      </c>
      <c r="BF532" s="135">
        <v>0</v>
      </c>
      <c r="BG532" s="135">
        <v>0</v>
      </c>
      <c r="BH532" s="135">
        <v>0</v>
      </c>
      <c r="BI532" s="135">
        <v>0</v>
      </c>
      <c r="BJ532" s="135">
        <v>0</v>
      </c>
      <c r="BK532" s="135">
        <v>0</v>
      </c>
      <c r="BL532" s="135">
        <v>1</v>
      </c>
      <c r="BM532" s="135">
        <v>0</v>
      </c>
      <c r="BN532" s="135">
        <v>0</v>
      </c>
      <c r="BO532" s="135">
        <v>0</v>
      </c>
      <c r="BP532" s="135">
        <v>0</v>
      </c>
      <c r="BQ532" s="135">
        <v>0</v>
      </c>
      <c r="BR532" s="135">
        <v>0</v>
      </c>
      <c r="BS532" s="135">
        <v>0</v>
      </c>
      <c r="BT532" s="135">
        <v>0</v>
      </c>
      <c r="BU532" s="135">
        <v>0</v>
      </c>
      <c r="BV532" s="135">
        <v>0</v>
      </c>
      <c r="BW532" s="135">
        <v>0</v>
      </c>
      <c r="BX532" s="135">
        <v>1</v>
      </c>
      <c r="BY532" s="135">
        <v>0</v>
      </c>
      <c r="BZ532" s="135">
        <v>1</v>
      </c>
      <c r="CA532" s="135">
        <v>0</v>
      </c>
      <c r="CB532" s="135">
        <v>0</v>
      </c>
      <c r="CC532" s="135">
        <v>1</v>
      </c>
      <c r="CD532" s="135">
        <v>1</v>
      </c>
      <c r="CE532" s="135">
        <v>0</v>
      </c>
      <c r="CF532" s="135">
        <v>0</v>
      </c>
      <c r="CG532" s="135">
        <v>0</v>
      </c>
      <c r="CH532" s="135">
        <v>1</v>
      </c>
      <c r="CI532" s="135">
        <v>1</v>
      </c>
      <c r="CJ532" s="135">
        <v>0</v>
      </c>
      <c r="CK532" s="135">
        <v>0</v>
      </c>
      <c r="CL532" s="135">
        <v>0</v>
      </c>
      <c r="CM532" s="135">
        <v>0</v>
      </c>
      <c r="CN532" s="135">
        <v>0</v>
      </c>
      <c r="CO532" s="135">
        <v>0</v>
      </c>
      <c r="CP532" s="135">
        <v>0</v>
      </c>
      <c r="CQ532" s="135">
        <v>0</v>
      </c>
      <c r="CR532" s="135">
        <v>0</v>
      </c>
      <c r="CS532" s="135">
        <v>0</v>
      </c>
      <c r="CT532" s="135">
        <v>0</v>
      </c>
      <c r="CU532" s="135">
        <v>0</v>
      </c>
      <c r="CV532" s="135">
        <v>0</v>
      </c>
      <c r="CW532" s="135">
        <v>0</v>
      </c>
      <c r="CX532" s="135"/>
    </row>
    <row r="533" spans="1:102" x14ac:dyDescent="0.35">
      <c r="A533" s="135">
        <v>532</v>
      </c>
      <c r="B533" s="135">
        <v>0</v>
      </c>
      <c r="C533" s="135">
        <v>0</v>
      </c>
      <c r="D533" s="135">
        <v>0</v>
      </c>
      <c r="E533" s="135">
        <v>0</v>
      </c>
      <c r="F533" s="135">
        <v>0</v>
      </c>
      <c r="G533" s="135">
        <v>0</v>
      </c>
      <c r="H533" s="135">
        <v>0</v>
      </c>
      <c r="I533" s="135">
        <v>0</v>
      </c>
      <c r="J533" s="135">
        <v>0</v>
      </c>
      <c r="K533" s="135">
        <v>0</v>
      </c>
      <c r="L533" s="135">
        <v>0</v>
      </c>
      <c r="M533" s="135">
        <v>0</v>
      </c>
      <c r="N533" s="135">
        <v>0</v>
      </c>
      <c r="O533" s="135">
        <v>0</v>
      </c>
      <c r="P533" s="135">
        <v>0</v>
      </c>
      <c r="Q533" s="135">
        <v>0</v>
      </c>
      <c r="R533" s="135">
        <v>0</v>
      </c>
      <c r="S533" s="135">
        <v>0</v>
      </c>
      <c r="T533" s="135">
        <v>0</v>
      </c>
      <c r="U533" s="135">
        <v>0</v>
      </c>
      <c r="V533" s="135">
        <v>0</v>
      </c>
      <c r="W533" s="135">
        <v>0</v>
      </c>
      <c r="X533" s="135">
        <v>1</v>
      </c>
      <c r="Y533" s="135">
        <v>0</v>
      </c>
      <c r="Z533" s="135">
        <v>0</v>
      </c>
      <c r="AA533" s="135">
        <v>0</v>
      </c>
      <c r="AB533" s="135">
        <v>0</v>
      </c>
      <c r="AC533" s="135">
        <v>0</v>
      </c>
      <c r="AD533" s="135">
        <v>0</v>
      </c>
      <c r="AE533" s="135">
        <v>0</v>
      </c>
      <c r="AF533" s="135">
        <v>0</v>
      </c>
      <c r="AG533" s="135">
        <v>0</v>
      </c>
      <c r="AH533" s="135">
        <v>0</v>
      </c>
      <c r="AI533" s="135">
        <v>1</v>
      </c>
      <c r="AJ533" s="135">
        <v>1</v>
      </c>
      <c r="AK533" s="135">
        <v>0</v>
      </c>
      <c r="AL533" s="135">
        <v>0</v>
      </c>
      <c r="AM533" s="135">
        <v>0</v>
      </c>
      <c r="AN533" s="135">
        <v>0</v>
      </c>
      <c r="AO533" s="135">
        <v>0</v>
      </c>
      <c r="AP533" s="135">
        <v>0</v>
      </c>
      <c r="AQ533" s="135">
        <v>0</v>
      </c>
      <c r="AR533" s="135">
        <v>0</v>
      </c>
      <c r="AS533" s="135">
        <v>0</v>
      </c>
      <c r="AT533" s="135">
        <v>0</v>
      </c>
      <c r="AU533" s="135">
        <v>1</v>
      </c>
      <c r="AV533" s="135">
        <v>0</v>
      </c>
      <c r="AW533" s="135">
        <v>0</v>
      </c>
      <c r="AX533" s="135">
        <v>0</v>
      </c>
      <c r="AY533" s="135">
        <v>0</v>
      </c>
      <c r="AZ533" s="135">
        <v>0</v>
      </c>
      <c r="BA533" s="135">
        <v>1</v>
      </c>
      <c r="BB533" s="135">
        <v>0</v>
      </c>
      <c r="BC533" s="135">
        <v>1</v>
      </c>
      <c r="BD533" s="135">
        <v>0</v>
      </c>
      <c r="BE533" s="135">
        <v>0</v>
      </c>
      <c r="BF533" s="135">
        <v>1</v>
      </c>
      <c r="BG533" s="135">
        <v>0</v>
      </c>
      <c r="BH533" s="135">
        <v>0</v>
      </c>
      <c r="BI533" s="135">
        <v>0</v>
      </c>
      <c r="BJ533" s="135">
        <v>0</v>
      </c>
      <c r="BK533" s="135">
        <v>0</v>
      </c>
      <c r="BL533" s="135">
        <v>0</v>
      </c>
      <c r="BM533" s="135">
        <v>0</v>
      </c>
      <c r="BN533" s="135">
        <v>0</v>
      </c>
      <c r="BO533" s="135">
        <v>0</v>
      </c>
      <c r="BP533" s="135">
        <v>0</v>
      </c>
      <c r="BQ533" s="135">
        <v>0</v>
      </c>
      <c r="BR533" s="135">
        <v>0</v>
      </c>
      <c r="BS533" s="135">
        <v>0</v>
      </c>
      <c r="BT533" s="135">
        <v>0</v>
      </c>
      <c r="BU533" s="135">
        <v>0</v>
      </c>
      <c r="BV533" s="135">
        <v>0</v>
      </c>
      <c r="BW533" s="135">
        <v>0</v>
      </c>
      <c r="BX533" s="135">
        <v>0</v>
      </c>
      <c r="BY533" s="135">
        <v>0</v>
      </c>
      <c r="BZ533" s="135">
        <v>0</v>
      </c>
      <c r="CA533" s="135">
        <v>0</v>
      </c>
      <c r="CB533" s="135">
        <v>0</v>
      </c>
      <c r="CC533" s="135">
        <v>1</v>
      </c>
      <c r="CD533" s="135">
        <v>0</v>
      </c>
      <c r="CE533" s="135">
        <v>0</v>
      </c>
      <c r="CF533" s="135">
        <v>0</v>
      </c>
      <c r="CG533" s="135">
        <v>0</v>
      </c>
      <c r="CH533" s="135">
        <v>1</v>
      </c>
      <c r="CI533" s="135">
        <v>0</v>
      </c>
      <c r="CJ533" s="135">
        <v>0</v>
      </c>
      <c r="CK533" s="135">
        <v>0</v>
      </c>
      <c r="CL533" s="135">
        <v>0</v>
      </c>
      <c r="CM533" s="135">
        <v>0</v>
      </c>
      <c r="CN533" s="135">
        <v>0</v>
      </c>
      <c r="CO533" s="135">
        <v>0</v>
      </c>
      <c r="CP533" s="135">
        <v>0</v>
      </c>
      <c r="CQ533" s="135">
        <v>1</v>
      </c>
      <c r="CR533" s="135">
        <v>0</v>
      </c>
      <c r="CS533" s="135">
        <v>0</v>
      </c>
      <c r="CT533" s="135">
        <v>0</v>
      </c>
      <c r="CU533" s="135">
        <v>1</v>
      </c>
      <c r="CV533" s="135">
        <v>1</v>
      </c>
      <c r="CW533" s="135">
        <v>0</v>
      </c>
      <c r="CX533" s="135"/>
    </row>
    <row r="534" spans="1:102" x14ac:dyDescent="0.35">
      <c r="A534" s="135">
        <v>533</v>
      </c>
      <c r="B534" s="135">
        <v>0</v>
      </c>
      <c r="C534" s="135">
        <v>0</v>
      </c>
      <c r="D534" s="135">
        <v>0</v>
      </c>
      <c r="E534" s="135">
        <v>1</v>
      </c>
      <c r="F534" s="135">
        <v>0</v>
      </c>
      <c r="G534" s="135">
        <v>0</v>
      </c>
      <c r="H534" s="135">
        <v>0</v>
      </c>
      <c r="I534" s="135">
        <v>0</v>
      </c>
      <c r="J534" s="135">
        <v>0</v>
      </c>
      <c r="K534" s="135">
        <v>0</v>
      </c>
      <c r="L534" s="135">
        <v>0</v>
      </c>
      <c r="M534" s="135">
        <v>0</v>
      </c>
      <c r="N534" s="135">
        <v>0</v>
      </c>
      <c r="O534" s="135">
        <v>0</v>
      </c>
      <c r="P534" s="135">
        <v>0</v>
      </c>
      <c r="Q534" s="135">
        <v>0</v>
      </c>
      <c r="R534" s="135">
        <v>0</v>
      </c>
      <c r="S534" s="135">
        <v>0</v>
      </c>
      <c r="T534" s="135">
        <v>1</v>
      </c>
      <c r="U534" s="135">
        <v>0</v>
      </c>
      <c r="V534" s="135">
        <v>0</v>
      </c>
      <c r="W534" s="135">
        <v>0</v>
      </c>
      <c r="X534" s="135">
        <v>0</v>
      </c>
      <c r="Y534" s="135">
        <v>0</v>
      </c>
      <c r="Z534" s="135">
        <v>0</v>
      </c>
      <c r="AA534" s="135">
        <v>0</v>
      </c>
      <c r="AB534" s="135">
        <v>1</v>
      </c>
      <c r="AC534" s="135">
        <v>0</v>
      </c>
      <c r="AD534" s="135">
        <v>0</v>
      </c>
      <c r="AE534" s="135">
        <v>0</v>
      </c>
      <c r="AF534" s="135">
        <v>0</v>
      </c>
      <c r="AG534" s="135">
        <v>0</v>
      </c>
      <c r="AH534" s="135">
        <v>0</v>
      </c>
      <c r="AI534" s="135">
        <v>0</v>
      </c>
      <c r="AJ534" s="135">
        <v>0</v>
      </c>
      <c r="AK534" s="135">
        <v>0</v>
      </c>
      <c r="AL534" s="135">
        <v>1</v>
      </c>
      <c r="AM534" s="135">
        <v>0</v>
      </c>
      <c r="AN534" s="135">
        <v>0</v>
      </c>
      <c r="AO534" s="135">
        <v>1</v>
      </c>
      <c r="AP534" s="135">
        <v>0</v>
      </c>
      <c r="AQ534" s="135">
        <v>1</v>
      </c>
      <c r="AR534" s="135">
        <v>0</v>
      </c>
      <c r="AS534" s="135">
        <v>0</v>
      </c>
      <c r="AT534" s="135">
        <v>0</v>
      </c>
      <c r="AU534" s="135">
        <v>1</v>
      </c>
      <c r="AV534" s="135">
        <v>0</v>
      </c>
      <c r="AW534" s="135">
        <v>1</v>
      </c>
      <c r="AX534" s="135">
        <v>0</v>
      </c>
      <c r="AY534" s="135">
        <v>0</v>
      </c>
      <c r="AZ534" s="135">
        <v>0</v>
      </c>
      <c r="BA534" s="135">
        <v>0</v>
      </c>
      <c r="BB534" s="135">
        <v>0</v>
      </c>
      <c r="BC534" s="135">
        <v>0</v>
      </c>
      <c r="BD534" s="135">
        <v>0</v>
      </c>
      <c r="BE534" s="135">
        <v>0</v>
      </c>
      <c r="BF534" s="135">
        <v>0</v>
      </c>
      <c r="BG534" s="135">
        <v>0</v>
      </c>
      <c r="BH534" s="135">
        <v>0</v>
      </c>
      <c r="BI534" s="135">
        <v>0</v>
      </c>
      <c r="BJ534" s="135">
        <v>0</v>
      </c>
      <c r="BK534" s="135">
        <v>0</v>
      </c>
      <c r="BL534" s="135">
        <v>0</v>
      </c>
      <c r="BM534" s="135">
        <v>0</v>
      </c>
      <c r="BN534" s="135">
        <v>0</v>
      </c>
      <c r="BO534" s="135">
        <v>0</v>
      </c>
      <c r="BP534" s="135">
        <v>0</v>
      </c>
      <c r="BQ534" s="135">
        <v>0</v>
      </c>
      <c r="BR534" s="135">
        <v>0</v>
      </c>
      <c r="BS534" s="135">
        <v>0</v>
      </c>
      <c r="BT534" s="135">
        <v>0</v>
      </c>
      <c r="BU534" s="135">
        <v>1</v>
      </c>
      <c r="BV534" s="135">
        <v>0</v>
      </c>
      <c r="BW534" s="135">
        <v>0</v>
      </c>
      <c r="BX534" s="135">
        <v>0</v>
      </c>
      <c r="BY534" s="135">
        <v>0</v>
      </c>
      <c r="BZ534" s="135">
        <v>1</v>
      </c>
      <c r="CA534" s="135">
        <v>0</v>
      </c>
      <c r="CB534" s="135">
        <v>0</v>
      </c>
      <c r="CC534" s="135">
        <v>1</v>
      </c>
      <c r="CD534" s="135">
        <v>0</v>
      </c>
      <c r="CE534" s="135">
        <v>0</v>
      </c>
      <c r="CF534" s="135">
        <v>1</v>
      </c>
      <c r="CG534" s="135">
        <v>0</v>
      </c>
      <c r="CH534" s="135">
        <v>0</v>
      </c>
      <c r="CI534" s="135">
        <v>0</v>
      </c>
      <c r="CJ534" s="135">
        <v>0</v>
      </c>
      <c r="CK534" s="135">
        <v>0</v>
      </c>
      <c r="CL534" s="135">
        <v>0</v>
      </c>
      <c r="CM534" s="135">
        <v>0</v>
      </c>
      <c r="CN534" s="135">
        <v>1</v>
      </c>
      <c r="CO534" s="135">
        <v>0</v>
      </c>
      <c r="CP534" s="135">
        <v>0</v>
      </c>
      <c r="CQ534" s="135">
        <v>0</v>
      </c>
      <c r="CR534" s="135">
        <v>1</v>
      </c>
      <c r="CS534" s="135">
        <v>1</v>
      </c>
      <c r="CT534" s="135">
        <v>0</v>
      </c>
      <c r="CU534" s="135">
        <v>1</v>
      </c>
      <c r="CV534" s="135">
        <v>0</v>
      </c>
      <c r="CW534" s="135">
        <v>0</v>
      </c>
      <c r="CX534" s="135"/>
    </row>
    <row r="535" spans="1:102" x14ac:dyDescent="0.35">
      <c r="A535" s="135">
        <v>534</v>
      </c>
      <c r="B535" s="135">
        <v>0</v>
      </c>
      <c r="C535" s="135">
        <v>0</v>
      </c>
      <c r="D535" s="135">
        <v>0</v>
      </c>
      <c r="E535" s="135">
        <v>0</v>
      </c>
      <c r="F535" s="135">
        <v>0</v>
      </c>
      <c r="G535" s="135">
        <v>0</v>
      </c>
      <c r="H535" s="135">
        <v>0</v>
      </c>
      <c r="I535" s="135">
        <v>0</v>
      </c>
      <c r="J535" s="135">
        <v>0</v>
      </c>
      <c r="K535" s="135">
        <v>0</v>
      </c>
      <c r="L535" s="135">
        <v>0</v>
      </c>
      <c r="M535" s="135">
        <v>0</v>
      </c>
      <c r="N535" s="135">
        <v>0</v>
      </c>
      <c r="O535" s="135">
        <v>0</v>
      </c>
      <c r="P535" s="135">
        <v>0</v>
      </c>
      <c r="Q535" s="135">
        <v>0</v>
      </c>
      <c r="R535" s="135">
        <v>0</v>
      </c>
      <c r="S535" s="135">
        <v>0</v>
      </c>
      <c r="T535" s="135">
        <v>0</v>
      </c>
      <c r="U535" s="135">
        <v>0</v>
      </c>
      <c r="V535" s="135">
        <v>0</v>
      </c>
      <c r="W535" s="135">
        <v>0</v>
      </c>
      <c r="X535" s="135">
        <v>1</v>
      </c>
      <c r="Y535" s="135">
        <v>1</v>
      </c>
      <c r="Z535" s="135">
        <v>0</v>
      </c>
      <c r="AA535" s="135">
        <v>1</v>
      </c>
      <c r="AB535" s="135">
        <v>1</v>
      </c>
      <c r="AC535" s="135">
        <v>0</v>
      </c>
      <c r="AD535" s="135">
        <v>0</v>
      </c>
      <c r="AE535" s="135">
        <v>0</v>
      </c>
      <c r="AF535" s="135">
        <v>1</v>
      </c>
      <c r="AG535" s="135">
        <v>0</v>
      </c>
      <c r="AH535" s="135">
        <v>1</v>
      </c>
      <c r="AI535" s="135">
        <v>0</v>
      </c>
      <c r="AJ535" s="135">
        <v>0</v>
      </c>
      <c r="AK535" s="135">
        <v>0</v>
      </c>
      <c r="AL535" s="135">
        <v>1</v>
      </c>
      <c r="AM535" s="135">
        <v>0</v>
      </c>
      <c r="AN535" s="135">
        <v>0</v>
      </c>
      <c r="AO535" s="135">
        <v>0</v>
      </c>
      <c r="AP535" s="135">
        <v>0</v>
      </c>
      <c r="AQ535" s="135">
        <v>0</v>
      </c>
      <c r="AR535" s="135">
        <v>0</v>
      </c>
      <c r="AS535" s="135">
        <v>0</v>
      </c>
      <c r="AT535" s="135">
        <v>1</v>
      </c>
      <c r="AU535" s="135">
        <v>0</v>
      </c>
      <c r="AV535" s="135">
        <v>0</v>
      </c>
      <c r="AW535" s="135">
        <v>1</v>
      </c>
      <c r="AX535" s="135">
        <v>1</v>
      </c>
      <c r="AY535" s="135">
        <v>0</v>
      </c>
      <c r="AZ535" s="135">
        <v>0</v>
      </c>
      <c r="BA535" s="135">
        <v>0</v>
      </c>
      <c r="BB535" s="135">
        <v>0</v>
      </c>
      <c r="BC535" s="135">
        <v>0</v>
      </c>
      <c r="BD535" s="135">
        <v>0</v>
      </c>
      <c r="BE535" s="135">
        <v>0</v>
      </c>
      <c r="BF535" s="135">
        <v>0</v>
      </c>
      <c r="BG535" s="135">
        <v>0</v>
      </c>
      <c r="BH535" s="135">
        <v>0</v>
      </c>
      <c r="BI535" s="135">
        <v>0</v>
      </c>
      <c r="BJ535" s="135">
        <v>0</v>
      </c>
      <c r="BK535" s="135">
        <v>0</v>
      </c>
      <c r="BL535" s="135">
        <v>0</v>
      </c>
      <c r="BM535" s="135">
        <v>0</v>
      </c>
      <c r="BN535" s="135">
        <v>0</v>
      </c>
      <c r="BO535" s="135">
        <v>0</v>
      </c>
      <c r="BP535" s="135">
        <v>0</v>
      </c>
      <c r="BQ535" s="135">
        <v>1</v>
      </c>
      <c r="BR535" s="135">
        <v>0</v>
      </c>
      <c r="BS535" s="135">
        <v>0</v>
      </c>
      <c r="BT535" s="135">
        <v>0</v>
      </c>
      <c r="BU535" s="135">
        <v>1</v>
      </c>
      <c r="BV535" s="135">
        <v>0</v>
      </c>
      <c r="BW535" s="135">
        <v>0</v>
      </c>
      <c r="BX535" s="135">
        <v>2</v>
      </c>
      <c r="BY535" s="135">
        <v>0</v>
      </c>
      <c r="BZ535" s="135">
        <v>0</v>
      </c>
      <c r="CA535" s="135">
        <v>0</v>
      </c>
      <c r="CB535" s="135">
        <v>1</v>
      </c>
      <c r="CC535" s="135">
        <v>0</v>
      </c>
      <c r="CD535" s="135">
        <v>0</v>
      </c>
      <c r="CE535" s="135">
        <v>0</v>
      </c>
      <c r="CF535" s="135">
        <v>0</v>
      </c>
      <c r="CG535" s="135">
        <v>0</v>
      </c>
      <c r="CH535" s="135">
        <v>0</v>
      </c>
      <c r="CI535" s="135">
        <v>0</v>
      </c>
      <c r="CJ535" s="135">
        <v>0</v>
      </c>
      <c r="CK535" s="135">
        <v>0</v>
      </c>
      <c r="CL535" s="135">
        <v>1</v>
      </c>
      <c r="CM535" s="135">
        <v>0</v>
      </c>
      <c r="CN535" s="135">
        <v>0</v>
      </c>
      <c r="CO535" s="135">
        <v>0</v>
      </c>
      <c r="CP535" s="135">
        <v>0</v>
      </c>
      <c r="CQ535" s="135">
        <v>0</v>
      </c>
      <c r="CR535" s="135">
        <v>0</v>
      </c>
      <c r="CS535" s="135">
        <v>0</v>
      </c>
      <c r="CT535" s="135">
        <v>1</v>
      </c>
      <c r="CU535" s="135">
        <v>1</v>
      </c>
      <c r="CV535" s="135">
        <v>0</v>
      </c>
      <c r="CW535" s="135">
        <v>0</v>
      </c>
      <c r="CX535" s="135"/>
    </row>
    <row r="536" spans="1:102" x14ac:dyDescent="0.35">
      <c r="A536" s="135">
        <v>535</v>
      </c>
      <c r="B536" s="135">
        <v>1</v>
      </c>
      <c r="C536" s="135">
        <v>0</v>
      </c>
      <c r="D536" s="135">
        <v>0</v>
      </c>
      <c r="E536" s="135">
        <v>0</v>
      </c>
      <c r="F536" s="135">
        <v>0</v>
      </c>
      <c r="G536" s="135">
        <v>0</v>
      </c>
      <c r="H536" s="135">
        <v>0</v>
      </c>
      <c r="I536" s="135">
        <v>0</v>
      </c>
      <c r="J536" s="135">
        <v>0</v>
      </c>
      <c r="K536" s="135">
        <v>0</v>
      </c>
      <c r="L536" s="135">
        <v>0</v>
      </c>
      <c r="M536" s="135">
        <v>0</v>
      </c>
      <c r="N536" s="135">
        <v>0</v>
      </c>
      <c r="O536" s="135">
        <v>0</v>
      </c>
      <c r="P536" s="135">
        <v>0</v>
      </c>
      <c r="Q536" s="135">
        <v>0</v>
      </c>
      <c r="R536" s="135">
        <v>0</v>
      </c>
      <c r="S536" s="135">
        <v>0</v>
      </c>
      <c r="T536" s="135">
        <v>0</v>
      </c>
      <c r="U536" s="135">
        <v>0</v>
      </c>
      <c r="V536" s="135">
        <v>0</v>
      </c>
      <c r="W536" s="135">
        <v>0</v>
      </c>
      <c r="X536" s="135">
        <v>0</v>
      </c>
      <c r="Y536" s="135">
        <v>0</v>
      </c>
      <c r="Z536" s="135">
        <v>0</v>
      </c>
      <c r="AA536" s="135">
        <v>1</v>
      </c>
      <c r="AB536" s="135">
        <v>0</v>
      </c>
      <c r="AC536" s="135">
        <v>0</v>
      </c>
      <c r="AD536" s="135">
        <v>0</v>
      </c>
      <c r="AE536" s="135">
        <v>0</v>
      </c>
      <c r="AF536" s="135">
        <v>0</v>
      </c>
      <c r="AG536" s="135">
        <v>0</v>
      </c>
      <c r="AH536" s="135">
        <v>0</v>
      </c>
      <c r="AI536" s="135">
        <v>1</v>
      </c>
      <c r="AJ536" s="135">
        <v>0</v>
      </c>
      <c r="AK536" s="135">
        <v>0</v>
      </c>
      <c r="AL536" s="135">
        <v>0</v>
      </c>
      <c r="AM536" s="135">
        <v>1</v>
      </c>
      <c r="AN536" s="135">
        <v>0</v>
      </c>
      <c r="AO536" s="135">
        <v>1</v>
      </c>
      <c r="AP536" s="135">
        <v>0</v>
      </c>
      <c r="AQ536" s="135">
        <v>0</v>
      </c>
      <c r="AR536" s="135">
        <v>0</v>
      </c>
      <c r="AS536" s="135">
        <v>0</v>
      </c>
      <c r="AT536" s="135">
        <v>0</v>
      </c>
      <c r="AU536" s="135">
        <v>0</v>
      </c>
      <c r="AV536" s="135">
        <v>0</v>
      </c>
      <c r="AW536" s="135">
        <v>0</v>
      </c>
      <c r="AX536" s="135">
        <v>0</v>
      </c>
      <c r="AY536" s="135">
        <v>0</v>
      </c>
      <c r="AZ536" s="135">
        <v>0</v>
      </c>
      <c r="BA536" s="135">
        <v>0</v>
      </c>
      <c r="BB536" s="135">
        <v>0</v>
      </c>
      <c r="BC536" s="135">
        <v>0</v>
      </c>
      <c r="BD536" s="135">
        <v>0</v>
      </c>
      <c r="BE536" s="135">
        <v>0</v>
      </c>
      <c r="BF536" s="135">
        <v>0</v>
      </c>
      <c r="BG536" s="135">
        <v>0</v>
      </c>
      <c r="BH536" s="135">
        <v>0</v>
      </c>
      <c r="BI536" s="135">
        <v>0</v>
      </c>
      <c r="BJ536" s="135">
        <v>0</v>
      </c>
      <c r="BK536" s="135">
        <v>0</v>
      </c>
      <c r="BL536" s="135">
        <v>0</v>
      </c>
      <c r="BM536" s="135">
        <v>0</v>
      </c>
      <c r="BN536" s="135">
        <v>0</v>
      </c>
      <c r="BO536" s="135">
        <v>0</v>
      </c>
      <c r="BP536" s="135">
        <v>0</v>
      </c>
      <c r="BQ536" s="135">
        <v>0</v>
      </c>
      <c r="BR536" s="135">
        <v>0</v>
      </c>
      <c r="BS536" s="135">
        <v>0</v>
      </c>
      <c r="BT536" s="135">
        <v>1</v>
      </c>
      <c r="BU536" s="135">
        <v>1</v>
      </c>
      <c r="BV536" s="135">
        <v>0</v>
      </c>
      <c r="BW536" s="135">
        <v>0</v>
      </c>
      <c r="BX536" s="135">
        <v>1</v>
      </c>
      <c r="BY536" s="135">
        <v>0</v>
      </c>
      <c r="BZ536" s="135">
        <v>0</v>
      </c>
      <c r="CA536" s="135">
        <v>0</v>
      </c>
      <c r="CB536" s="135">
        <v>0</v>
      </c>
      <c r="CC536" s="135">
        <v>0</v>
      </c>
      <c r="CD536" s="135">
        <v>0</v>
      </c>
      <c r="CE536" s="135">
        <v>0</v>
      </c>
      <c r="CF536" s="135">
        <v>0</v>
      </c>
      <c r="CG536" s="135">
        <v>0</v>
      </c>
      <c r="CH536" s="135">
        <v>0</v>
      </c>
      <c r="CI536" s="135">
        <v>0</v>
      </c>
      <c r="CJ536" s="135">
        <v>1</v>
      </c>
      <c r="CK536" s="135">
        <v>0</v>
      </c>
      <c r="CL536" s="135">
        <v>0</v>
      </c>
      <c r="CM536" s="135">
        <v>0</v>
      </c>
      <c r="CN536" s="135">
        <v>0</v>
      </c>
      <c r="CO536" s="135">
        <v>0</v>
      </c>
      <c r="CP536" s="135">
        <v>0</v>
      </c>
      <c r="CQ536" s="135">
        <v>0</v>
      </c>
      <c r="CR536" s="135">
        <v>0</v>
      </c>
      <c r="CS536" s="135">
        <v>0</v>
      </c>
      <c r="CT536" s="135">
        <v>1</v>
      </c>
      <c r="CU536" s="135">
        <v>1</v>
      </c>
      <c r="CV536" s="135">
        <v>0</v>
      </c>
      <c r="CW536" s="135">
        <v>0</v>
      </c>
      <c r="CX536" s="135"/>
    </row>
    <row r="537" spans="1:102" x14ac:dyDescent="0.35">
      <c r="A537" s="135">
        <v>536</v>
      </c>
      <c r="B537" s="135">
        <v>0</v>
      </c>
      <c r="C537" s="135">
        <v>0</v>
      </c>
      <c r="D537" s="135">
        <v>0</v>
      </c>
      <c r="E537" s="135">
        <v>0</v>
      </c>
      <c r="F537" s="135">
        <v>1</v>
      </c>
      <c r="G537" s="135">
        <v>0</v>
      </c>
      <c r="H537" s="135">
        <v>0</v>
      </c>
      <c r="I537" s="135">
        <v>0</v>
      </c>
      <c r="J537" s="135">
        <v>0</v>
      </c>
      <c r="K537" s="135">
        <v>0</v>
      </c>
      <c r="L537" s="135">
        <v>0</v>
      </c>
      <c r="M537" s="135">
        <v>0</v>
      </c>
      <c r="N537" s="135">
        <v>0</v>
      </c>
      <c r="O537" s="135">
        <v>0</v>
      </c>
      <c r="P537" s="135">
        <v>0</v>
      </c>
      <c r="Q537" s="135">
        <v>0</v>
      </c>
      <c r="R537" s="135">
        <v>0</v>
      </c>
      <c r="S537" s="135">
        <v>0</v>
      </c>
      <c r="T537" s="135">
        <v>0</v>
      </c>
      <c r="U537" s="135">
        <v>0</v>
      </c>
      <c r="V537" s="135">
        <v>0</v>
      </c>
      <c r="W537" s="135">
        <v>0</v>
      </c>
      <c r="X537" s="135">
        <v>0</v>
      </c>
      <c r="Y537" s="135">
        <v>0</v>
      </c>
      <c r="Z537" s="135">
        <v>0</v>
      </c>
      <c r="AA537" s="135">
        <v>0</v>
      </c>
      <c r="AB537" s="135">
        <v>0</v>
      </c>
      <c r="AC537" s="135">
        <v>0</v>
      </c>
      <c r="AD537" s="135">
        <v>0</v>
      </c>
      <c r="AE537" s="135">
        <v>0</v>
      </c>
      <c r="AF537" s="135">
        <v>0</v>
      </c>
      <c r="AG537" s="135">
        <v>1</v>
      </c>
      <c r="AH537" s="135">
        <v>0</v>
      </c>
      <c r="AI537" s="135">
        <v>0</v>
      </c>
      <c r="AJ537" s="135">
        <v>0</v>
      </c>
      <c r="AK537" s="135">
        <v>0</v>
      </c>
      <c r="AL537" s="135">
        <v>0</v>
      </c>
      <c r="AM537" s="135">
        <v>0</v>
      </c>
      <c r="AN537" s="135">
        <v>0</v>
      </c>
      <c r="AO537" s="135">
        <v>0</v>
      </c>
      <c r="AP537" s="135">
        <v>1</v>
      </c>
      <c r="AQ537" s="135">
        <v>1</v>
      </c>
      <c r="AR537" s="135">
        <v>0</v>
      </c>
      <c r="AS537" s="135">
        <v>0</v>
      </c>
      <c r="AT537" s="135">
        <v>0</v>
      </c>
      <c r="AU537" s="135">
        <v>0</v>
      </c>
      <c r="AV537" s="135">
        <v>0</v>
      </c>
      <c r="AW537" s="135">
        <v>0</v>
      </c>
      <c r="AX537" s="135">
        <v>1</v>
      </c>
      <c r="AY537" s="135">
        <v>0</v>
      </c>
      <c r="AZ537" s="135">
        <v>0</v>
      </c>
      <c r="BA537" s="135">
        <v>0</v>
      </c>
      <c r="BB537" s="135">
        <v>0</v>
      </c>
      <c r="BC537" s="135">
        <v>0</v>
      </c>
      <c r="BD537" s="135">
        <v>0</v>
      </c>
      <c r="BE537" s="135">
        <v>0</v>
      </c>
      <c r="BF537" s="135">
        <v>0</v>
      </c>
      <c r="BG537" s="135">
        <v>0</v>
      </c>
      <c r="BH537" s="135">
        <v>0</v>
      </c>
      <c r="BI537" s="135">
        <v>0</v>
      </c>
      <c r="BJ537" s="135">
        <v>1</v>
      </c>
      <c r="BK537" s="135">
        <v>0</v>
      </c>
      <c r="BL537" s="135">
        <v>0</v>
      </c>
      <c r="BM537" s="135">
        <v>0</v>
      </c>
      <c r="BN537" s="135">
        <v>0</v>
      </c>
      <c r="BO537" s="135">
        <v>0</v>
      </c>
      <c r="BP537" s="135">
        <v>1</v>
      </c>
      <c r="BQ537" s="135">
        <v>0</v>
      </c>
      <c r="BR537" s="135">
        <v>0</v>
      </c>
      <c r="BS537" s="135">
        <v>0</v>
      </c>
      <c r="BT537" s="135">
        <v>0</v>
      </c>
      <c r="BU537" s="135">
        <v>0</v>
      </c>
      <c r="BV537" s="135">
        <v>1</v>
      </c>
      <c r="BW537" s="135">
        <v>0</v>
      </c>
      <c r="BX537" s="135">
        <v>0</v>
      </c>
      <c r="BY537" s="135">
        <v>0</v>
      </c>
      <c r="BZ537" s="135">
        <v>0</v>
      </c>
      <c r="CA537" s="135">
        <v>0</v>
      </c>
      <c r="CB537" s="135">
        <v>0</v>
      </c>
      <c r="CC537" s="135">
        <v>1</v>
      </c>
      <c r="CD537" s="135">
        <v>1</v>
      </c>
      <c r="CE537" s="135">
        <v>0</v>
      </c>
      <c r="CF537" s="135">
        <v>0</v>
      </c>
      <c r="CG537" s="135">
        <v>0</v>
      </c>
      <c r="CH537" s="135">
        <v>0</v>
      </c>
      <c r="CI537" s="135">
        <v>0</v>
      </c>
      <c r="CJ537" s="135">
        <v>0</v>
      </c>
      <c r="CK537" s="135">
        <v>0</v>
      </c>
      <c r="CL537" s="135">
        <v>0</v>
      </c>
      <c r="CM537" s="135">
        <v>0</v>
      </c>
      <c r="CN537" s="135">
        <v>0</v>
      </c>
      <c r="CO537" s="135">
        <v>1</v>
      </c>
      <c r="CP537" s="135">
        <v>1</v>
      </c>
      <c r="CQ537" s="135">
        <v>0</v>
      </c>
      <c r="CR537" s="135">
        <v>0</v>
      </c>
      <c r="CS537" s="135">
        <v>0</v>
      </c>
      <c r="CT537" s="135">
        <v>0</v>
      </c>
      <c r="CU537" s="135">
        <v>0</v>
      </c>
      <c r="CV537" s="135">
        <v>1</v>
      </c>
      <c r="CW537" s="135">
        <v>0</v>
      </c>
      <c r="CX537" s="135"/>
    </row>
    <row r="538" spans="1:102" x14ac:dyDescent="0.35">
      <c r="A538" s="135">
        <v>537</v>
      </c>
      <c r="B538" s="135">
        <v>0</v>
      </c>
      <c r="C538" s="135">
        <v>0</v>
      </c>
      <c r="D538" s="135">
        <v>0</v>
      </c>
      <c r="E538" s="135">
        <v>0</v>
      </c>
      <c r="F538" s="135">
        <v>0</v>
      </c>
      <c r="G538" s="135">
        <v>0</v>
      </c>
      <c r="H538" s="135">
        <v>0</v>
      </c>
      <c r="I538" s="135">
        <v>0</v>
      </c>
      <c r="J538" s="135">
        <v>0</v>
      </c>
      <c r="K538" s="135">
        <v>0</v>
      </c>
      <c r="L538" s="135">
        <v>0</v>
      </c>
      <c r="M538" s="135">
        <v>0</v>
      </c>
      <c r="N538" s="135">
        <v>0</v>
      </c>
      <c r="O538" s="135">
        <v>0</v>
      </c>
      <c r="P538" s="135">
        <v>0</v>
      </c>
      <c r="Q538" s="135">
        <v>0</v>
      </c>
      <c r="R538" s="135">
        <v>0</v>
      </c>
      <c r="S538" s="135">
        <v>0</v>
      </c>
      <c r="T538" s="135">
        <v>0</v>
      </c>
      <c r="U538" s="135">
        <v>1</v>
      </c>
      <c r="V538" s="135">
        <v>0</v>
      </c>
      <c r="W538" s="135">
        <v>0</v>
      </c>
      <c r="X538" s="135">
        <v>0</v>
      </c>
      <c r="Y538" s="135">
        <v>0</v>
      </c>
      <c r="Z538" s="135">
        <v>0</v>
      </c>
      <c r="AA538" s="135">
        <v>0</v>
      </c>
      <c r="AB538" s="135">
        <v>0</v>
      </c>
      <c r="AC538" s="135">
        <v>0</v>
      </c>
      <c r="AD538" s="135">
        <v>0</v>
      </c>
      <c r="AE538" s="135">
        <v>0</v>
      </c>
      <c r="AF538" s="135">
        <v>1</v>
      </c>
      <c r="AG538" s="135">
        <v>0</v>
      </c>
      <c r="AH538" s="135">
        <v>0</v>
      </c>
      <c r="AI538" s="135">
        <v>0</v>
      </c>
      <c r="AJ538" s="135">
        <v>0</v>
      </c>
      <c r="AK538" s="135">
        <v>0</v>
      </c>
      <c r="AL538" s="135">
        <v>0</v>
      </c>
      <c r="AM538" s="135">
        <v>0</v>
      </c>
      <c r="AN538" s="135">
        <v>0</v>
      </c>
      <c r="AO538" s="135">
        <v>0</v>
      </c>
      <c r="AP538" s="135">
        <v>0</v>
      </c>
      <c r="AQ538" s="135">
        <v>0</v>
      </c>
      <c r="AR538" s="135">
        <v>0</v>
      </c>
      <c r="AS538" s="135">
        <v>0</v>
      </c>
      <c r="AT538" s="135">
        <v>1</v>
      </c>
      <c r="AU538" s="135">
        <v>0</v>
      </c>
      <c r="AV538" s="135">
        <v>0</v>
      </c>
      <c r="AW538" s="135">
        <v>0</v>
      </c>
      <c r="AX538" s="135">
        <v>0</v>
      </c>
      <c r="AY538" s="135">
        <v>0</v>
      </c>
      <c r="AZ538" s="135">
        <v>0</v>
      </c>
      <c r="BA538" s="135">
        <v>0</v>
      </c>
      <c r="BB538" s="135">
        <v>0</v>
      </c>
      <c r="BC538" s="135">
        <v>0</v>
      </c>
      <c r="BD538" s="135">
        <v>0</v>
      </c>
      <c r="BE538" s="135">
        <v>0</v>
      </c>
      <c r="BF538" s="135">
        <v>0</v>
      </c>
      <c r="BG538" s="135">
        <v>0</v>
      </c>
      <c r="BH538" s="135">
        <v>0</v>
      </c>
      <c r="BI538" s="135">
        <v>0</v>
      </c>
      <c r="BJ538" s="135">
        <v>0</v>
      </c>
      <c r="BK538" s="135">
        <v>0</v>
      </c>
      <c r="BL538" s="135">
        <v>0</v>
      </c>
      <c r="BM538" s="135">
        <v>1</v>
      </c>
      <c r="BN538" s="135">
        <v>0</v>
      </c>
      <c r="BO538" s="135">
        <v>0</v>
      </c>
      <c r="BP538" s="135">
        <v>0</v>
      </c>
      <c r="BQ538" s="135">
        <v>0</v>
      </c>
      <c r="BR538" s="135">
        <v>0</v>
      </c>
      <c r="BS538" s="135">
        <v>0</v>
      </c>
      <c r="BT538" s="135">
        <v>0</v>
      </c>
      <c r="BU538" s="135">
        <v>1</v>
      </c>
      <c r="BV538" s="135">
        <v>1</v>
      </c>
      <c r="BW538" s="135">
        <v>0</v>
      </c>
      <c r="BX538" s="135">
        <v>0</v>
      </c>
      <c r="BY538" s="135">
        <v>0</v>
      </c>
      <c r="BZ538" s="135">
        <v>0</v>
      </c>
      <c r="CA538" s="135">
        <v>0</v>
      </c>
      <c r="CB538" s="135">
        <v>0</v>
      </c>
      <c r="CC538" s="135">
        <v>2</v>
      </c>
      <c r="CD538" s="135">
        <v>0</v>
      </c>
      <c r="CE538" s="135">
        <v>0</v>
      </c>
      <c r="CF538" s="135">
        <v>0</v>
      </c>
      <c r="CG538" s="135">
        <v>0</v>
      </c>
      <c r="CH538" s="135">
        <v>0</v>
      </c>
      <c r="CI538" s="135">
        <v>0</v>
      </c>
      <c r="CJ538" s="135">
        <v>0</v>
      </c>
      <c r="CK538" s="135">
        <v>0</v>
      </c>
      <c r="CL538" s="135">
        <v>0</v>
      </c>
      <c r="CM538" s="135">
        <v>0</v>
      </c>
      <c r="CN538" s="135">
        <v>0</v>
      </c>
      <c r="CO538" s="135">
        <v>0</v>
      </c>
      <c r="CP538" s="135">
        <v>0</v>
      </c>
      <c r="CQ538" s="135">
        <v>0</v>
      </c>
      <c r="CR538" s="135">
        <v>0</v>
      </c>
      <c r="CS538" s="135">
        <v>0</v>
      </c>
      <c r="CT538" s="135">
        <v>0</v>
      </c>
      <c r="CU538" s="135">
        <v>2</v>
      </c>
      <c r="CV538" s="135">
        <v>0</v>
      </c>
      <c r="CW538" s="135">
        <v>0</v>
      </c>
      <c r="CX538" s="135"/>
    </row>
    <row r="539" spans="1:102" x14ac:dyDescent="0.35">
      <c r="A539" s="135">
        <v>538</v>
      </c>
      <c r="B539" s="135">
        <v>0</v>
      </c>
      <c r="C539" s="135">
        <v>0</v>
      </c>
      <c r="D539" s="135">
        <v>0</v>
      </c>
      <c r="E539" s="135">
        <v>0</v>
      </c>
      <c r="F539" s="135">
        <v>0</v>
      </c>
      <c r="G539" s="135">
        <v>0</v>
      </c>
      <c r="H539" s="135">
        <v>0</v>
      </c>
      <c r="I539" s="135">
        <v>0</v>
      </c>
      <c r="J539" s="135">
        <v>0</v>
      </c>
      <c r="K539" s="135">
        <v>0</v>
      </c>
      <c r="L539" s="135">
        <v>0</v>
      </c>
      <c r="M539" s="135">
        <v>0</v>
      </c>
      <c r="N539" s="135">
        <v>0</v>
      </c>
      <c r="O539" s="135">
        <v>0</v>
      </c>
      <c r="P539" s="135">
        <v>0</v>
      </c>
      <c r="Q539" s="135">
        <v>0</v>
      </c>
      <c r="R539" s="135">
        <v>0</v>
      </c>
      <c r="S539" s="135">
        <v>0</v>
      </c>
      <c r="T539" s="135">
        <v>0</v>
      </c>
      <c r="U539" s="135">
        <v>0</v>
      </c>
      <c r="V539" s="135">
        <v>0</v>
      </c>
      <c r="W539" s="135">
        <v>0</v>
      </c>
      <c r="X539" s="135">
        <v>0</v>
      </c>
      <c r="Y539" s="135">
        <v>0</v>
      </c>
      <c r="Z539" s="135">
        <v>0</v>
      </c>
      <c r="AA539" s="135">
        <v>0</v>
      </c>
      <c r="AB539" s="135">
        <v>0</v>
      </c>
      <c r="AC539" s="135">
        <v>1</v>
      </c>
      <c r="AD539" s="135">
        <v>0</v>
      </c>
      <c r="AE539" s="135">
        <v>0</v>
      </c>
      <c r="AF539" s="135">
        <v>0</v>
      </c>
      <c r="AG539" s="135">
        <v>1</v>
      </c>
      <c r="AH539" s="135">
        <v>0</v>
      </c>
      <c r="AI539" s="135">
        <v>0</v>
      </c>
      <c r="AJ539" s="135">
        <v>0</v>
      </c>
      <c r="AK539" s="135">
        <v>1</v>
      </c>
      <c r="AL539" s="135">
        <v>0</v>
      </c>
      <c r="AM539" s="135">
        <v>0</v>
      </c>
      <c r="AN539" s="135">
        <v>0</v>
      </c>
      <c r="AO539" s="135">
        <v>0</v>
      </c>
      <c r="AP539" s="135">
        <v>0</v>
      </c>
      <c r="AQ539" s="135">
        <v>0</v>
      </c>
      <c r="AR539" s="135">
        <v>0</v>
      </c>
      <c r="AS539" s="135">
        <v>0</v>
      </c>
      <c r="AT539" s="135">
        <v>0</v>
      </c>
      <c r="AU539" s="135">
        <v>0</v>
      </c>
      <c r="AV539" s="135">
        <v>0</v>
      </c>
      <c r="AW539" s="135">
        <v>1</v>
      </c>
      <c r="AX539" s="135">
        <v>0</v>
      </c>
      <c r="AY539" s="135">
        <v>1</v>
      </c>
      <c r="AZ539" s="135">
        <v>0</v>
      </c>
      <c r="BA539" s="135">
        <v>0</v>
      </c>
      <c r="BB539" s="135">
        <v>0</v>
      </c>
      <c r="BC539" s="135">
        <v>0</v>
      </c>
      <c r="BD539" s="135">
        <v>0</v>
      </c>
      <c r="BE539" s="135">
        <v>0</v>
      </c>
      <c r="BF539" s="135">
        <v>0</v>
      </c>
      <c r="BG539" s="135">
        <v>0</v>
      </c>
      <c r="BH539" s="135">
        <v>0</v>
      </c>
      <c r="BI539" s="135">
        <v>0</v>
      </c>
      <c r="BJ539" s="135">
        <v>0</v>
      </c>
      <c r="BK539" s="135">
        <v>0</v>
      </c>
      <c r="BL539" s="135">
        <v>1</v>
      </c>
      <c r="BM539" s="135">
        <v>0</v>
      </c>
      <c r="BN539" s="135">
        <v>0</v>
      </c>
      <c r="BO539" s="135">
        <v>0</v>
      </c>
      <c r="BP539" s="135">
        <v>0</v>
      </c>
      <c r="BQ539" s="135">
        <v>1</v>
      </c>
      <c r="BR539" s="135">
        <v>0</v>
      </c>
      <c r="BS539" s="135">
        <v>0</v>
      </c>
      <c r="BT539" s="135">
        <v>1</v>
      </c>
      <c r="BU539" s="135">
        <v>0</v>
      </c>
      <c r="BV539" s="135">
        <v>0</v>
      </c>
      <c r="BW539" s="135">
        <v>0</v>
      </c>
      <c r="BX539" s="135">
        <v>1</v>
      </c>
      <c r="BY539" s="135">
        <v>0</v>
      </c>
      <c r="BZ539" s="135">
        <v>0</v>
      </c>
      <c r="CA539" s="135">
        <v>0</v>
      </c>
      <c r="CB539" s="135">
        <v>0</v>
      </c>
      <c r="CC539" s="135">
        <v>1</v>
      </c>
      <c r="CD539" s="135">
        <v>0</v>
      </c>
      <c r="CE539" s="135">
        <v>0</v>
      </c>
      <c r="CF539" s="135">
        <v>1</v>
      </c>
      <c r="CG539" s="135">
        <v>0</v>
      </c>
      <c r="CH539" s="135">
        <v>0</v>
      </c>
      <c r="CI539" s="135">
        <v>0</v>
      </c>
      <c r="CJ539" s="135">
        <v>0</v>
      </c>
      <c r="CK539" s="135">
        <v>1</v>
      </c>
      <c r="CL539" s="135">
        <v>0</v>
      </c>
      <c r="CM539" s="135">
        <v>0</v>
      </c>
      <c r="CN539" s="135">
        <v>0</v>
      </c>
      <c r="CO539" s="135">
        <v>0</v>
      </c>
      <c r="CP539" s="135">
        <v>0</v>
      </c>
      <c r="CQ539" s="135">
        <v>0</v>
      </c>
      <c r="CR539" s="135">
        <v>0</v>
      </c>
      <c r="CS539" s="135">
        <v>0</v>
      </c>
      <c r="CT539" s="135">
        <v>1</v>
      </c>
      <c r="CU539" s="135">
        <v>0</v>
      </c>
      <c r="CV539" s="135">
        <v>0</v>
      </c>
      <c r="CW539" s="135">
        <v>1</v>
      </c>
      <c r="CX539" s="135"/>
    </row>
    <row r="540" spans="1:102" x14ac:dyDescent="0.35">
      <c r="A540" s="135">
        <v>539</v>
      </c>
      <c r="B540" s="135">
        <v>0</v>
      </c>
      <c r="C540" s="135">
        <v>0</v>
      </c>
      <c r="D540" s="135">
        <v>0</v>
      </c>
      <c r="E540" s="135">
        <v>0</v>
      </c>
      <c r="F540" s="135">
        <v>0</v>
      </c>
      <c r="G540" s="135">
        <v>0</v>
      </c>
      <c r="H540" s="135">
        <v>0</v>
      </c>
      <c r="I540" s="135">
        <v>0</v>
      </c>
      <c r="J540" s="135">
        <v>0</v>
      </c>
      <c r="K540" s="135">
        <v>0</v>
      </c>
      <c r="L540" s="135">
        <v>0</v>
      </c>
      <c r="M540" s="135">
        <v>0</v>
      </c>
      <c r="N540" s="135">
        <v>0</v>
      </c>
      <c r="O540" s="135">
        <v>0</v>
      </c>
      <c r="P540" s="135">
        <v>0</v>
      </c>
      <c r="Q540" s="135">
        <v>0</v>
      </c>
      <c r="R540" s="135">
        <v>0</v>
      </c>
      <c r="S540" s="135">
        <v>0</v>
      </c>
      <c r="T540" s="135">
        <v>0</v>
      </c>
      <c r="U540" s="135">
        <v>0</v>
      </c>
      <c r="V540" s="135">
        <v>0</v>
      </c>
      <c r="W540" s="135">
        <v>0</v>
      </c>
      <c r="X540" s="135">
        <v>0</v>
      </c>
      <c r="Y540" s="135">
        <v>0</v>
      </c>
      <c r="Z540" s="135">
        <v>0</v>
      </c>
      <c r="AA540" s="135">
        <v>1</v>
      </c>
      <c r="AB540" s="135">
        <v>0</v>
      </c>
      <c r="AC540" s="135">
        <v>0</v>
      </c>
      <c r="AD540" s="135">
        <v>0</v>
      </c>
      <c r="AE540" s="135">
        <v>0</v>
      </c>
      <c r="AF540" s="135">
        <v>0</v>
      </c>
      <c r="AG540" s="135">
        <v>0</v>
      </c>
      <c r="AH540" s="135">
        <v>0</v>
      </c>
      <c r="AI540" s="135">
        <v>0</v>
      </c>
      <c r="AJ540" s="135">
        <v>0</v>
      </c>
      <c r="AK540" s="135">
        <v>0</v>
      </c>
      <c r="AL540" s="135">
        <v>0</v>
      </c>
      <c r="AM540" s="135">
        <v>0</v>
      </c>
      <c r="AN540" s="135">
        <v>1</v>
      </c>
      <c r="AO540" s="135">
        <v>0</v>
      </c>
      <c r="AP540" s="135">
        <v>0</v>
      </c>
      <c r="AQ540" s="135">
        <v>0</v>
      </c>
      <c r="AR540" s="135">
        <v>0</v>
      </c>
      <c r="AS540" s="135">
        <v>0</v>
      </c>
      <c r="AT540" s="135">
        <v>0</v>
      </c>
      <c r="AU540" s="135">
        <v>0</v>
      </c>
      <c r="AV540" s="135">
        <v>0</v>
      </c>
      <c r="AW540" s="135">
        <v>0</v>
      </c>
      <c r="AX540" s="135">
        <v>1</v>
      </c>
      <c r="AY540" s="135">
        <v>0</v>
      </c>
      <c r="AZ540" s="135">
        <v>0</v>
      </c>
      <c r="BA540" s="135">
        <v>0</v>
      </c>
      <c r="BB540" s="135">
        <v>1</v>
      </c>
      <c r="BC540" s="135">
        <v>0</v>
      </c>
      <c r="BD540" s="135">
        <v>0</v>
      </c>
      <c r="BE540" s="135">
        <v>0</v>
      </c>
      <c r="BF540" s="135">
        <v>0</v>
      </c>
      <c r="BG540" s="135">
        <v>0</v>
      </c>
      <c r="BH540" s="135">
        <v>0</v>
      </c>
      <c r="BI540" s="135">
        <v>0</v>
      </c>
      <c r="BJ540" s="135">
        <v>0</v>
      </c>
      <c r="BK540" s="135">
        <v>0</v>
      </c>
      <c r="BL540" s="135">
        <v>0</v>
      </c>
      <c r="BM540" s="135">
        <v>0</v>
      </c>
      <c r="BN540" s="135">
        <v>0</v>
      </c>
      <c r="BO540" s="135">
        <v>0</v>
      </c>
      <c r="BP540" s="135">
        <v>0</v>
      </c>
      <c r="BQ540" s="135">
        <v>0</v>
      </c>
      <c r="BR540" s="135">
        <v>0</v>
      </c>
      <c r="BS540" s="135">
        <v>1</v>
      </c>
      <c r="BT540" s="135">
        <v>0</v>
      </c>
      <c r="BU540" s="135">
        <v>0</v>
      </c>
      <c r="BV540" s="135">
        <v>0</v>
      </c>
      <c r="BW540" s="135">
        <v>1</v>
      </c>
      <c r="BX540" s="135">
        <v>0</v>
      </c>
      <c r="BY540" s="135">
        <v>0</v>
      </c>
      <c r="BZ540" s="135">
        <v>0</v>
      </c>
      <c r="CA540" s="135">
        <v>0</v>
      </c>
      <c r="CB540" s="135">
        <v>1</v>
      </c>
      <c r="CC540" s="135">
        <v>0</v>
      </c>
      <c r="CD540" s="135">
        <v>0</v>
      </c>
      <c r="CE540" s="135">
        <v>1</v>
      </c>
      <c r="CF540" s="135">
        <v>0</v>
      </c>
      <c r="CG540" s="135">
        <v>0</v>
      </c>
      <c r="CH540" s="135">
        <v>0</v>
      </c>
      <c r="CI540" s="135">
        <v>0</v>
      </c>
      <c r="CJ540" s="135">
        <v>0</v>
      </c>
      <c r="CK540" s="135">
        <v>0</v>
      </c>
      <c r="CL540" s="135">
        <v>0</v>
      </c>
      <c r="CM540" s="135">
        <v>0</v>
      </c>
      <c r="CN540" s="135">
        <v>0</v>
      </c>
      <c r="CO540" s="135">
        <v>0</v>
      </c>
      <c r="CP540" s="135">
        <v>0</v>
      </c>
      <c r="CQ540" s="135">
        <v>0</v>
      </c>
      <c r="CR540" s="135">
        <v>0</v>
      </c>
      <c r="CS540" s="135">
        <v>0</v>
      </c>
      <c r="CT540" s="135">
        <v>0</v>
      </c>
      <c r="CU540" s="135">
        <v>0</v>
      </c>
      <c r="CV540" s="135">
        <v>0</v>
      </c>
      <c r="CW540" s="135">
        <v>0</v>
      </c>
      <c r="CX540" s="135"/>
    </row>
    <row r="541" spans="1:102" x14ac:dyDescent="0.35">
      <c r="A541" s="135">
        <v>540</v>
      </c>
      <c r="B541" s="135">
        <v>0</v>
      </c>
      <c r="C541" s="135">
        <v>0</v>
      </c>
      <c r="D541" s="135">
        <v>0</v>
      </c>
      <c r="E541" s="135">
        <v>0</v>
      </c>
      <c r="F541" s="135">
        <v>0</v>
      </c>
      <c r="G541" s="135">
        <v>0</v>
      </c>
      <c r="H541" s="135">
        <v>0</v>
      </c>
      <c r="I541" s="135">
        <v>0</v>
      </c>
      <c r="J541" s="135">
        <v>0</v>
      </c>
      <c r="K541" s="135">
        <v>0</v>
      </c>
      <c r="L541" s="135">
        <v>0</v>
      </c>
      <c r="M541" s="135">
        <v>0</v>
      </c>
      <c r="N541" s="135">
        <v>0</v>
      </c>
      <c r="O541" s="135">
        <v>1</v>
      </c>
      <c r="P541" s="135">
        <v>0</v>
      </c>
      <c r="Q541" s="135">
        <v>0</v>
      </c>
      <c r="R541" s="135">
        <v>0</v>
      </c>
      <c r="S541" s="135">
        <v>0</v>
      </c>
      <c r="T541" s="135">
        <v>1</v>
      </c>
      <c r="U541" s="135">
        <v>0</v>
      </c>
      <c r="V541" s="135">
        <v>0</v>
      </c>
      <c r="W541" s="135">
        <v>1</v>
      </c>
      <c r="X541" s="135">
        <v>0</v>
      </c>
      <c r="Y541" s="135">
        <v>0</v>
      </c>
      <c r="Z541" s="135">
        <v>1</v>
      </c>
      <c r="AA541" s="135">
        <v>0</v>
      </c>
      <c r="AB541" s="135">
        <v>0</v>
      </c>
      <c r="AC541" s="135">
        <v>0</v>
      </c>
      <c r="AD541" s="135">
        <v>0</v>
      </c>
      <c r="AE541" s="135">
        <v>0</v>
      </c>
      <c r="AF541" s="135">
        <v>0</v>
      </c>
      <c r="AG541" s="135">
        <v>1</v>
      </c>
      <c r="AH541" s="135">
        <v>0</v>
      </c>
      <c r="AI541" s="135">
        <v>0</v>
      </c>
      <c r="AJ541" s="135">
        <v>0</v>
      </c>
      <c r="AK541" s="135">
        <v>0</v>
      </c>
      <c r="AL541" s="135">
        <v>0</v>
      </c>
      <c r="AM541" s="135">
        <v>0</v>
      </c>
      <c r="AN541" s="135">
        <v>0</v>
      </c>
      <c r="AO541" s="135">
        <v>0</v>
      </c>
      <c r="AP541" s="135">
        <v>0</v>
      </c>
      <c r="AQ541" s="135">
        <v>0</v>
      </c>
      <c r="AR541" s="135">
        <v>0</v>
      </c>
      <c r="AS541" s="135">
        <v>0</v>
      </c>
      <c r="AT541" s="135">
        <v>0</v>
      </c>
      <c r="AU541" s="135">
        <v>0</v>
      </c>
      <c r="AV541" s="135">
        <v>1</v>
      </c>
      <c r="AW541" s="135">
        <v>0</v>
      </c>
      <c r="AX541" s="135">
        <v>1</v>
      </c>
      <c r="AY541" s="135">
        <v>0</v>
      </c>
      <c r="AZ541" s="135">
        <v>0</v>
      </c>
      <c r="BA541" s="135">
        <v>0</v>
      </c>
      <c r="BB541" s="135">
        <v>0</v>
      </c>
      <c r="BC541" s="135">
        <v>0</v>
      </c>
      <c r="BD541" s="135">
        <v>0</v>
      </c>
      <c r="BE541" s="135">
        <v>1</v>
      </c>
      <c r="BF541" s="135">
        <v>0</v>
      </c>
      <c r="BG541" s="135">
        <v>0</v>
      </c>
      <c r="BH541" s="135">
        <v>0</v>
      </c>
      <c r="BI541" s="135">
        <v>0</v>
      </c>
      <c r="BJ541" s="135">
        <v>0</v>
      </c>
      <c r="BK541" s="135">
        <v>0</v>
      </c>
      <c r="BL541" s="135">
        <v>0</v>
      </c>
      <c r="BM541" s="135">
        <v>0</v>
      </c>
      <c r="BN541" s="135">
        <v>0</v>
      </c>
      <c r="BO541" s="135">
        <v>0</v>
      </c>
      <c r="BP541" s="135">
        <v>0</v>
      </c>
      <c r="BQ541" s="135">
        <v>1</v>
      </c>
      <c r="BR541" s="135">
        <v>0</v>
      </c>
      <c r="BS541" s="135">
        <v>0</v>
      </c>
      <c r="BT541" s="135">
        <v>1</v>
      </c>
      <c r="BU541" s="135">
        <v>0</v>
      </c>
      <c r="BV541" s="135">
        <v>0</v>
      </c>
      <c r="BW541" s="135">
        <v>1</v>
      </c>
      <c r="BX541" s="135">
        <v>0</v>
      </c>
      <c r="BY541" s="135">
        <v>0</v>
      </c>
      <c r="BZ541" s="135">
        <v>1</v>
      </c>
      <c r="CA541" s="135">
        <v>0</v>
      </c>
      <c r="CB541" s="135">
        <v>0</v>
      </c>
      <c r="CC541" s="135">
        <v>0</v>
      </c>
      <c r="CD541" s="135">
        <v>0</v>
      </c>
      <c r="CE541" s="135">
        <v>0</v>
      </c>
      <c r="CF541" s="135">
        <v>0</v>
      </c>
      <c r="CG541" s="135">
        <v>0</v>
      </c>
      <c r="CH541" s="135">
        <v>0</v>
      </c>
      <c r="CI541" s="135">
        <v>0</v>
      </c>
      <c r="CJ541" s="135">
        <v>0</v>
      </c>
      <c r="CK541" s="135">
        <v>1</v>
      </c>
      <c r="CL541" s="135">
        <v>0</v>
      </c>
      <c r="CM541" s="135">
        <v>0</v>
      </c>
      <c r="CN541" s="135">
        <v>0</v>
      </c>
      <c r="CO541" s="135">
        <v>0</v>
      </c>
      <c r="CP541" s="135">
        <v>0</v>
      </c>
      <c r="CQ541" s="135">
        <v>0</v>
      </c>
      <c r="CR541" s="135">
        <v>0</v>
      </c>
      <c r="CS541" s="135">
        <v>0</v>
      </c>
      <c r="CT541" s="135">
        <v>0</v>
      </c>
      <c r="CU541" s="135">
        <v>0</v>
      </c>
      <c r="CV541" s="135">
        <v>0</v>
      </c>
      <c r="CW541" s="135">
        <v>0</v>
      </c>
      <c r="CX541" s="135"/>
    </row>
    <row r="542" spans="1:102" x14ac:dyDescent="0.35">
      <c r="A542" s="135">
        <v>541</v>
      </c>
      <c r="B542" s="135">
        <v>0</v>
      </c>
      <c r="C542" s="135">
        <v>0</v>
      </c>
      <c r="D542" s="135">
        <v>0</v>
      </c>
      <c r="E542" s="135">
        <v>0</v>
      </c>
      <c r="F542" s="135">
        <v>0</v>
      </c>
      <c r="G542" s="135">
        <v>0</v>
      </c>
      <c r="H542" s="135">
        <v>0</v>
      </c>
      <c r="I542" s="135">
        <v>0</v>
      </c>
      <c r="J542" s="135">
        <v>0</v>
      </c>
      <c r="K542" s="135">
        <v>0</v>
      </c>
      <c r="L542" s="135">
        <v>0</v>
      </c>
      <c r="M542" s="135">
        <v>0</v>
      </c>
      <c r="N542" s="135">
        <v>0</v>
      </c>
      <c r="O542" s="135">
        <v>0</v>
      </c>
      <c r="P542" s="135">
        <v>0</v>
      </c>
      <c r="Q542" s="135">
        <v>0</v>
      </c>
      <c r="R542" s="135">
        <v>0</v>
      </c>
      <c r="S542" s="135">
        <v>0</v>
      </c>
      <c r="T542" s="135">
        <v>1</v>
      </c>
      <c r="U542" s="135">
        <v>0</v>
      </c>
      <c r="V542" s="135">
        <v>0</v>
      </c>
      <c r="W542" s="135">
        <v>1</v>
      </c>
      <c r="X542" s="135">
        <v>0</v>
      </c>
      <c r="Y542" s="135">
        <v>0</v>
      </c>
      <c r="Z542" s="135">
        <v>0</v>
      </c>
      <c r="AA542" s="135">
        <v>0</v>
      </c>
      <c r="AB542" s="135">
        <v>0</v>
      </c>
      <c r="AC542" s="135">
        <v>0</v>
      </c>
      <c r="AD542" s="135">
        <v>0</v>
      </c>
      <c r="AE542" s="135">
        <v>1</v>
      </c>
      <c r="AF542" s="135">
        <v>1</v>
      </c>
      <c r="AG542" s="135">
        <v>0</v>
      </c>
      <c r="AH542" s="135">
        <v>0</v>
      </c>
      <c r="AI542" s="135">
        <v>0</v>
      </c>
      <c r="AJ542" s="135">
        <v>0</v>
      </c>
      <c r="AK542" s="135">
        <v>0</v>
      </c>
      <c r="AL542" s="135">
        <v>0</v>
      </c>
      <c r="AM542" s="135">
        <v>0</v>
      </c>
      <c r="AN542" s="135">
        <v>0</v>
      </c>
      <c r="AO542" s="135">
        <v>0</v>
      </c>
      <c r="AP542" s="135">
        <v>0</v>
      </c>
      <c r="AQ542" s="135">
        <v>0</v>
      </c>
      <c r="AR542" s="135">
        <v>0</v>
      </c>
      <c r="AS542" s="135">
        <v>0</v>
      </c>
      <c r="AT542" s="135">
        <v>1</v>
      </c>
      <c r="AU542" s="135">
        <v>0</v>
      </c>
      <c r="AV542" s="135">
        <v>0</v>
      </c>
      <c r="AW542" s="135">
        <v>0</v>
      </c>
      <c r="AX542" s="135">
        <v>0</v>
      </c>
      <c r="AY542" s="135">
        <v>0</v>
      </c>
      <c r="AZ542" s="135">
        <v>0</v>
      </c>
      <c r="BA542" s="135">
        <v>0</v>
      </c>
      <c r="BB542" s="135">
        <v>0</v>
      </c>
      <c r="BC542" s="135">
        <v>0</v>
      </c>
      <c r="BD542" s="135">
        <v>0</v>
      </c>
      <c r="BE542" s="135">
        <v>0</v>
      </c>
      <c r="BF542" s="135">
        <v>0</v>
      </c>
      <c r="BG542" s="135">
        <v>0</v>
      </c>
      <c r="BH542" s="135">
        <v>0</v>
      </c>
      <c r="BI542" s="135">
        <v>0</v>
      </c>
      <c r="BJ542" s="135">
        <v>1</v>
      </c>
      <c r="BK542" s="135">
        <v>0</v>
      </c>
      <c r="BL542" s="135">
        <v>0</v>
      </c>
      <c r="BM542" s="135">
        <v>0</v>
      </c>
      <c r="BN542" s="135">
        <v>0</v>
      </c>
      <c r="BO542" s="135">
        <v>0</v>
      </c>
      <c r="BP542" s="135">
        <v>0</v>
      </c>
      <c r="BQ542" s="135">
        <v>0</v>
      </c>
      <c r="BR542" s="135">
        <v>0</v>
      </c>
      <c r="BS542" s="135">
        <v>0</v>
      </c>
      <c r="BT542" s="135">
        <v>0</v>
      </c>
      <c r="BU542" s="135">
        <v>0</v>
      </c>
      <c r="BV542" s="135">
        <v>0</v>
      </c>
      <c r="BW542" s="135">
        <v>0</v>
      </c>
      <c r="BX542" s="135">
        <v>0</v>
      </c>
      <c r="BY542" s="135">
        <v>0</v>
      </c>
      <c r="BZ542" s="135">
        <v>0</v>
      </c>
      <c r="CA542" s="135">
        <v>0</v>
      </c>
      <c r="CB542" s="135">
        <v>0</v>
      </c>
      <c r="CC542" s="135">
        <v>1</v>
      </c>
      <c r="CD542" s="135">
        <v>0</v>
      </c>
      <c r="CE542" s="135">
        <v>0</v>
      </c>
      <c r="CF542" s="135">
        <v>1</v>
      </c>
      <c r="CG542" s="135">
        <v>0</v>
      </c>
      <c r="CH542" s="135">
        <v>0</v>
      </c>
      <c r="CI542" s="135">
        <v>1</v>
      </c>
      <c r="CJ542" s="135">
        <v>0</v>
      </c>
      <c r="CK542" s="135">
        <v>0</v>
      </c>
      <c r="CL542" s="135">
        <v>1</v>
      </c>
      <c r="CM542" s="135">
        <v>1</v>
      </c>
      <c r="CN542" s="135">
        <v>1</v>
      </c>
      <c r="CO542" s="135">
        <v>1</v>
      </c>
      <c r="CP542" s="135">
        <v>0</v>
      </c>
      <c r="CQ542" s="135">
        <v>0</v>
      </c>
      <c r="CR542" s="135">
        <v>0</v>
      </c>
      <c r="CS542" s="135">
        <v>0</v>
      </c>
      <c r="CT542" s="135">
        <v>0</v>
      </c>
      <c r="CU542" s="135">
        <v>0</v>
      </c>
      <c r="CV542" s="135">
        <v>1</v>
      </c>
      <c r="CW542" s="135">
        <v>0</v>
      </c>
      <c r="CX542" s="135"/>
    </row>
    <row r="543" spans="1:102" x14ac:dyDescent="0.35">
      <c r="A543" s="135">
        <v>542</v>
      </c>
      <c r="B543" s="135">
        <v>0</v>
      </c>
      <c r="C543" s="135">
        <v>0</v>
      </c>
      <c r="D543" s="135">
        <v>0</v>
      </c>
      <c r="E543" s="135">
        <v>0</v>
      </c>
      <c r="F543" s="135">
        <v>0</v>
      </c>
      <c r="G543" s="135">
        <v>1</v>
      </c>
      <c r="H543" s="135">
        <v>0</v>
      </c>
      <c r="I543" s="135">
        <v>0</v>
      </c>
      <c r="J543" s="135">
        <v>0</v>
      </c>
      <c r="K543" s="135">
        <v>0</v>
      </c>
      <c r="L543" s="135">
        <v>0</v>
      </c>
      <c r="M543" s="135">
        <v>0</v>
      </c>
      <c r="N543" s="135">
        <v>0</v>
      </c>
      <c r="O543" s="135">
        <v>0</v>
      </c>
      <c r="P543" s="135">
        <v>0</v>
      </c>
      <c r="Q543" s="135">
        <v>0</v>
      </c>
      <c r="R543" s="135">
        <v>1</v>
      </c>
      <c r="S543" s="135">
        <v>0</v>
      </c>
      <c r="T543" s="135">
        <v>0</v>
      </c>
      <c r="U543" s="135">
        <v>0</v>
      </c>
      <c r="V543" s="135">
        <v>0</v>
      </c>
      <c r="W543" s="135">
        <v>0</v>
      </c>
      <c r="X543" s="135">
        <v>0</v>
      </c>
      <c r="Y543" s="135">
        <v>0</v>
      </c>
      <c r="Z543" s="135">
        <v>0</v>
      </c>
      <c r="AA543" s="135">
        <v>0</v>
      </c>
      <c r="AB543" s="135">
        <v>0</v>
      </c>
      <c r="AC543" s="135">
        <v>1</v>
      </c>
      <c r="AD543" s="135">
        <v>0</v>
      </c>
      <c r="AE543" s="135">
        <v>0</v>
      </c>
      <c r="AF543" s="135">
        <v>0</v>
      </c>
      <c r="AG543" s="135">
        <v>0</v>
      </c>
      <c r="AH543" s="135">
        <v>0</v>
      </c>
      <c r="AI543" s="135">
        <v>0</v>
      </c>
      <c r="AJ543" s="135">
        <v>0</v>
      </c>
      <c r="AK543" s="135">
        <v>0</v>
      </c>
      <c r="AL543" s="135">
        <v>0</v>
      </c>
      <c r="AM543" s="135">
        <v>0</v>
      </c>
      <c r="AN543" s="135">
        <v>0</v>
      </c>
      <c r="AO543" s="135">
        <v>1</v>
      </c>
      <c r="AP543" s="135">
        <v>0</v>
      </c>
      <c r="AQ543" s="135">
        <v>0</v>
      </c>
      <c r="AR543" s="135">
        <v>0</v>
      </c>
      <c r="AS543" s="135">
        <v>0</v>
      </c>
      <c r="AT543" s="135">
        <v>0</v>
      </c>
      <c r="AU543" s="135">
        <v>0</v>
      </c>
      <c r="AV543" s="135">
        <v>1</v>
      </c>
      <c r="AW543" s="135">
        <v>0</v>
      </c>
      <c r="AX543" s="135">
        <v>0</v>
      </c>
      <c r="AY543" s="135">
        <v>0</v>
      </c>
      <c r="AZ543" s="135">
        <v>0</v>
      </c>
      <c r="BA543" s="135">
        <v>0</v>
      </c>
      <c r="BB543" s="135">
        <v>0</v>
      </c>
      <c r="BC543" s="135">
        <v>0</v>
      </c>
      <c r="BD543" s="135">
        <v>0</v>
      </c>
      <c r="BE543" s="135">
        <v>0</v>
      </c>
      <c r="BF543" s="135">
        <v>0</v>
      </c>
      <c r="BG543" s="135">
        <v>1</v>
      </c>
      <c r="BH543" s="135">
        <v>0</v>
      </c>
      <c r="BI543" s="135">
        <v>1</v>
      </c>
      <c r="BJ543" s="135">
        <v>0</v>
      </c>
      <c r="BK543" s="135">
        <v>0</v>
      </c>
      <c r="BL543" s="135">
        <v>0</v>
      </c>
      <c r="BM543" s="135">
        <v>0</v>
      </c>
      <c r="BN543" s="135">
        <v>1</v>
      </c>
      <c r="BO543" s="135">
        <v>0</v>
      </c>
      <c r="BP543" s="135">
        <v>0</v>
      </c>
      <c r="BQ543" s="135">
        <v>0</v>
      </c>
      <c r="BR543" s="135">
        <v>0</v>
      </c>
      <c r="BS543" s="135">
        <v>0</v>
      </c>
      <c r="BT543" s="135">
        <v>0</v>
      </c>
      <c r="BU543" s="135">
        <v>0</v>
      </c>
      <c r="BV543" s="135">
        <v>1</v>
      </c>
      <c r="BW543" s="135">
        <v>0</v>
      </c>
      <c r="BX543" s="135">
        <v>0</v>
      </c>
      <c r="BY543" s="135">
        <v>0</v>
      </c>
      <c r="BZ543" s="135">
        <v>0</v>
      </c>
      <c r="CA543" s="135">
        <v>0</v>
      </c>
      <c r="CB543" s="135">
        <v>0</v>
      </c>
      <c r="CC543" s="135">
        <v>0</v>
      </c>
      <c r="CD543" s="135">
        <v>0</v>
      </c>
      <c r="CE543" s="135">
        <v>0</v>
      </c>
      <c r="CF543" s="135">
        <v>0</v>
      </c>
      <c r="CG543" s="135">
        <v>0</v>
      </c>
      <c r="CH543" s="135">
        <v>0</v>
      </c>
      <c r="CI543" s="135">
        <v>0</v>
      </c>
      <c r="CJ543" s="135">
        <v>0</v>
      </c>
      <c r="CK543" s="135">
        <v>0</v>
      </c>
      <c r="CL543" s="135">
        <v>0</v>
      </c>
      <c r="CM543" s="135">
        <v>0</v>
      </c>
      <c r="CN543" s="135">
        <v>0</v>
      </c>
      <c r="CO543" s="135">
        <v>0</v>
      </c>
      <c r="CP543" s="135">
        <v>0</v>
      </c>
      <c r="CQ543" s="135">
        <v>0</v>
      </c>
      <c r="CR543" s="135">
        <v>0</v>
      </c>
      <c r="CS543" s="135">
        <v>0</v>
      </c>
      <c r="CT543" s="135">
        <v>1</v>
      </c>
      <c r="CU543" s="135">
        <v>1</v>
      </c>
      <c r="CV543" s="135">
        <v>0</v>
      </c>
      <c r="CW543" s="135">
        <v>0</v>
      </c>
      <c r="CX543" s="135"/>
    </row>
    <row r="544" spans="1:102" x14ac:dyDescent="0.35">
      <c r="A544" s="135">
        <v>543</v>
      </c>
      <c r="B544" s="135">
        <v>0</v>
      </c>
      <c r="C544" s="135">
        <v>0</v>
      </c>
      <c r="D544" s="135">
        <v>0</v>
      </c>
      <c r="E544" s="135">
        <v>0</v>
      </c>
      <c r="F544" s="135">
        <v>0</v>
      </c>
      <c r="G544" s="135">
        <v>0</v>
      </c>
      <c r="H544" s="135">
        <v>0</v>
      </c>
      <c r="I544" s="135">
        <v>0</v>
      </c>
      <c r="J544" s="135">
        <v>0</v>
      </c>
      <c r="K544" s="135">
        <v>1</v>
      </c>
      <c r="L544" s="135">
        <v>0</v>
      </c>
      <c r="M544" s="135">
        <v>0</v>
      </c>
      <c r="N544" s="135">
        <v>0</v>
      </c>
      <c r="O544" s="135">
        <v>0</v>
      </c>
      <c r="P544" s="135">
        <v>0</v>
      </c>
      <c r="Q544" s="135">
        <v>1</v>
      </c>
      <c r="R544" s="135">
        <v>0</v>
      </c>
      <c r="S544" s="135">
        <v>0</v>
      </c>
      <c r="T544" s="135">
        <v>0</v>
      </c>
      <c r="U544" s="135">
        <v>1</v>
      </c>
      <c r="V544" s="135">
        <v>0</v>
      </c>
      <c r="W544" s="135">
        <v>0</v>
      </c>
      <c r="X544" s="135">
        <v>1</v>
      </c>
      <c r="Y544" s="135">
        <v>0</v>
      </c>
      <c r="Z544" s="135">
        <v>0</v>
      </c>
      <c r="AA544" s="135">
        <v>0</v>
      </c>
      <c r="AB544" s="135">
        <v>1</v>
      </c>
      <c r="AC544" s="135">
        <v>0</v>
      </c>
      <c r="AD544" s="135">
        <v>0</v>
      </c>
      <c r="AE544" s="135">
        <v>0</v>
      </c>
      <c r="AF544" s="135">
        <v>0</v>
      </c>
      <c r="AG544" s="135">
        <v>0</v>
      </c>
      <c r="AH544" s="135">
        <v>1</v>
      </c>
      <c r="AI544" s="135">
        <v>0</v>
      </c>
      <c r="AJ544" s="135">
        <v>0</v>
      </c>
      <c r="AK544" s="135">
        <v>1</v>
      </c>
      <c r="AL544" s="135">
        <v>0</v>
      </c>
      <c r="AM544" s="135">
        <v>0</v>
      </c>
      <c r="AN544" s="135">
        <v>0</v>
      </c>
      <c r="AO544" s="135">
        <v>0</v>
      </c>
      <c r="AP544" s="135">
        <v>1</v>
      </c>
      <c r="AQ544" s="135">
        <v>0</v>
      </c>
      <c r="AR544" s="135">
        <v>0</v>
      </c>
      <c r="AS544" s="135">
        <v>0</v>
      </c>
      <c r="AT544" s="135">
        <v>0</v>
      </c>
      <c r="AU544" s="135">
        <v>0</v>
      </c>
      <c r="AV544" s="135">
        <v>0</v>
      </c>
      <c r="AW544" s="135">
        <v>1</v>
      </c>
      <c r="AX544" s="135">
        <v>1</v>
      </c>
      <c r="AY544" s="135">
        <v>0</v>
      </c>
      <c r="AZ544" s="135">
        <v>0</v>
      </c>
      <c r="BA544" s="135">
        <v>0</v>
      </c>
      <c r="BB544" s="135">
        <v>0</v>
      </c>
      <c r="BC544" s="135">
        <v>0</v>
      </c>
      <c r="BD544" s="135">
        <v>1</v>
      </c>
      <c r="BE544" s="135">
        <v>0</v>
      </c>
      <c r="BF544" s="135">
        <v>0</v>
      </c>
      <c r="BG544" s="135">
        <v>0</v>
      </c>
      <c r="BH544" s="135">
        <v>0</v>
      </c>
      <c r="BI544" s="135">
        <v>0</v>
      </c>
      <c r="BJ544" s="135">
        <v>0</v>
      </c>
      <c r="BK544" s="135">
        <v>0</v>
      </c>
      <c r="BL544" s="135">
        <v>1</v>
      </c>
      <c r="BM544" s="135">
        <v>0</v>
      </c>
      <c r="BN544" s="135">
        <v>0</v>
      </c>
      <c r="BO544" s="135">
        <v>0</v>
      </c>
      <c r="BP544" s="135">
        <v>0</v>
      </c>
      <c r="BQ544" s="135">
        <v>0</v>
      </c>
      <c r="BR544" s="135">
        <v>0</v>
      </c>
      <c r="BS544" s="135">
        <v>1</v>
      </c>
      <c r="BT544" s="135">
        <v>0</v>
      </c>
      <c r="BU544" s="135">
        <v>0</v>
      </c>
      <c r="BV544" s="135">
        <v>1</v>
      </c>
      <c r="BW544" s="135">
        <v>0</v>
      </c>
      <c r="BX544" s="135">
        <v>0</v>
      </c>
      <c r="BY544" s="135">
        <v>0</v>
      </c>
      <c r="BZ544" s="135">
        <v>0</v>
      </c>
      <c r="CA544" s="135">
        <v>0</v>
      </c>
      <c r="CB544" s="135">
        <v>0</v>
      </c>
      <c r="CC544" s="135">
        <v>0</v>
      </c>
      <c r="CD544" s="135">
        <v>1</v>
      </c>
      <c r="CE544" s="135">
        <v>0</v>
      </c>
      <c r="CF544" s="135">
        <v>0</v>
      </c>
      <c r="CG544" s="135">
        <v>1</v>
      </c>
      <c r="CH544" s="135">
        <v>1</v>
      </c>
      <c r="CI544" s="135">
        <v>0</v>
      </c>
      <c r="CJ544" s="135">
        <v>1</v>
      </c>
      <c r="CK544" s="135">
        <v>0</v>
      </c>
      <c r="CL544" s="135">
        <v>0</v>
      </c>
      <c r="CM544" s="135">
        <v>1</v>
      </c>
      <c r="CN544" s="135">
        <v>0</v>
      </c>
      <c r="CO544" s="135">
        <v>0</v>
      </c>
      <c r="CP544" s="135">
        <v>0</v>
      </c>
      <c r="CQ544" s="135">
        <v>0</v>
      </c>
      <c r="CR544" s="135">
        <v>0</v>
      </c>
      <c r="CS544" s="135">
        <v>0</v>
      </c>
      <c r="CT544" s="135">
        <v>1</v>
      </c>
      <c r="CU544" s="135">
        <v>0</v>
      </c>
      <c r="CV544" s="135">
        <v>0</v>
      </c>
      <c r="CW544" s="135">
        <v>0</v>
      </c>
      <c r="CX544" s="135"/>
    </row>
    <row r="545" spans="1:102" x14ac:dyDescent="0.35">
      <c r="A545" s="135">
        <v>544</v>
      </c>
      <c r="B545" s="135">
        <v>1</v>
      </c>
      <c r="C545" s="135">
        <v>0</v>
      </c>
      <c r="D545" s="135">
        <v>0</v>
      </c>
      <c r="E545" s="135">
        <v>1</v>
      </c>
      <c r="F545" s="135">
        <v>0</v>
      </c>
      <c r="G545" s="135">
        <v>1</v>
      </c>
      <c r="H545" s="135">
        <v>0</v>
      </c>
      <c r="I545" s="135">
        <v>0</v>
      </c>
      <c r="J545" s="135">
        <v>0</v>
      </c>
      <c r="K545" s="135">
        <v>0</v>
      </c>
      <c r="L545" s="135">
        <v>0</v>
      </c>
      <c r="M545" s="135">
        <v>1</v>
      </c>
      <c r="N545" s="135">
        <v>0</v>
      </c>
      <c r="O545" s="135">
        <v>0</v>
      </c>
      <c r="P545" s="135">
        <v>0</v>
      </c>
      <c r="Q545" s="135">
        <v>1</v>
      </c>
      <c r="R545" s="135">
        <v>1</v>
      </c>
      <c r="S545" s="135">
        <v>0</v>
      </c>
      <c r="T545" s="135">
        <v>0</v>
      </c>
      <c r="U545" s="135">
        <v>0</v>
      </c>
      <c r="V545" s="135">
        <v>0</v>
      </c>
      <c r="W545" s="135">
        <v>0</v>
      </c>
      <c r="X545" s="135">
        <v>0</v>
      </c>
      <c r="Y545" s="135">
        <v>0</v>
      </c>
      <c r="Z545" s="135">
        <v>0</v>
      </c>
      <c r="AA545" s="135">
        <v>0</v>
      </c>
      <c r="AB545" s="135">
        <v>1</v>
      </c>
      <c r="AC545" s="135">
        <v>0</v>
      </c>
      <c r="AD545" s="135">
        <v>0</v>
      </c>
      <c r="AE545" s="135">
        <v>0</v>
      </c>
      <c r="AF545" s="135">
        <v>0</v>
      </c>
      <c r="AG545" s="135">
        <v>0</v>
      </c>
      <c r="AH545" s="135">
        <v>0</v>
      </c>
      <c r="AI545" s="135">
        <v>0</v>
      </c>
      <c r="AJ545" s="135">
        <v>0</v>
      </c>
      <c r="AK545" s="135">
        <v>0</v>
      </c>
      <c r="AL545" s="135">
        <v>0</v>
      </c>
      <c r="AM545" s="135">
        <v>0</v>
      </c>
      <c r="AN545" s="135">
        <v>0</v>
      </c>
      <c r="AO545" s="135">
        <v>0</v>
      </c>
      <c r="AP545" s="135">
        <v>0</v>
      </c>
      <c r="AQ545" s="135">
        <v>0</v>
      </c>
      <c r="AR545" s="135">
        <v>0</v>
      </c>
      <c r="AS545" s="135">
        <v>0</v>
      </c>
      <c r="AT545" s="135">
        <v>1</v>
      </c>
      <c r="AU545" s="135">
        <v>0</v>
      </c>
      <c r="AV545" s="135">
        <v>0</v>
      </c>
      <c r="AW545" s="135">
        <v>0</v>
      </c>
      <c r="AX545" s="135">
        <v>0</v>
      </c>
      <c r="AY545" s="135">
        <v>1</v>
      </c>
      <c r="AZ545" s="135">
        <v>0</v>
      </c>
      <c r="BA545" s="135">
        <v>0</v>
      </c>
      <c r="BB545" s="135">
        <v>0</v>
      </c>
      <c r="BC545" s="135">
        <v>1</v>
      </c>
      <c r="BD545" s="135">
        <v>0</v>
      </c>
      <c r="BE545" s="135">
        <v>0</v>
      </c>
      <c r="BF545" s="135">
        <v>0</v>
      </c>
      <c r="BG545" s="135">
        <v>0</v>
      </c>
      <c r="BH545" s="135">
        <v>0</v>
      </c>
      <c r="BI545" s="135">
        <v>0</v>
      </c>
      <c r="BJ545" s="135">
        <v>0</v>
      </c>
      <c r="BK545" s="135">
        <v>0</v>
      </c>
      <c r="BL545" s="135">
        <v>0</v>
      </c>
      <c r="BM545" s="135">
        <v>0</v>
      </c>
      <c r="BN545" s="135">
        <v>0</v>
      </c>
      <c r="BO545" s="135">
        <v>0</v>
      </c>
      <c r="BP545" s="135">
        <v>0</v>
      </c>
      <c r="BQ545" s="135">
        <v>1</v>
      </c>
      <c r="BR545" s="135">
        <v>0</v>
      </c>
      <c r="BS545" s="135">
        <v>0</v>
      </c>
      <c r="BT545" s="135">
        <v>1</v>
      </c>
      <c r="BU545" s="135">
        <v>0</v>
      </c>
      <c r="BV545" s="135">
        <v>0</v>
      </c>
      <c r="BW545" s="135">
        <v>0</v>
      </c>
      <c r="BX545" s="135">
        <v>0</v>
      </c>
      <c r="BY545" s="135">
        <v>0</v>
      </c>
      <c r="BZ545" s="135">
        <v>0</v>
      </c>
      <c r="CA545" s="135">
        <v>1</v>
      </c>
      <c r="CB545" s="135">
        <v>0</v>
      </c>
      <c r="CC545" s="135">
        <v>0</v>
      </c>
      <c r="CD545" s="135">
        <v>1</v>
      </c>
      <c r="CE545" s="135">
        <v>0</v>
      </c>
      <c r="CF545" s="135">
        <v>0</v>
      </c>
      <c r="CG545" s="135">
        <v>0</v>
      </c>
      <c r="CH545" s="135">
        <v>1</v>
      </c>
      <c r="CI545" s="135">
        <v>1</v>
      </c>
      <c r="CJ545" s="135">
        <v>0</v>
      </c>
      <c r="CK545" s="135">
        <v>0</v>
      </c>
      <c r="CL545" s="135">
        <v>0</v>
      </c>
      <c r="CM545" s="135">
        <v>1</v>
      </c>
      <c r="CN545" s="135">
        <v>0</v>
      </c>
      <c r="CO545" s="135">
        <v>0</v>
      </c>
      <c r="CP545" s="135">
        <v>0</v>
      </c>
      <c r="CQ545" s="135">
        <v>1</v>
      </c>
      <c r="CR545" s="135">
        <v>0</v>
      </c>
      <c r="CS545" s="135">
        <v>0</v>
      </c>
      <c r="CT545" s="135">
        <v>0</v>
      </c>
      <c r="CU545" s="135">
        <v>0</v>
      </c>
      <c r="CV545" s="135">
        <v>2</v>
      </c>
      <c r="CW545" s="135">
        <v>0</v>
      </c>
      <c r="CX545" s="135"/>
    </row>
    <row r="546" spans="1:102" x14ac:dyDescent="0.35">
      <c r="A546" s="135">
        <v>545</v>
      </c>
      <c r="B546" s="135">
        <v>0</v>
      </c>
      <c r="C546" s="135">
        <v>0</v>
      </c>
      <c r="D546" s="135">
        <v>0</v>
      </c>
      <c r="E546" s="135">
        <v>1</v>
      </c>
      <c r="F546" s="135">
        <v>1</v>
      </c>
      <c r="G546" s="135">
        <v>0</v>
      </c>
      <c r="H546" s="135">
        <v>0</v>
      </c>
      <c r="I546" s="135">
        <v>0</v>
      </c>
      <c r="J546" s="135">
        <v>0</v>
      </c>
      <c r="K546" s="135">
        <v>1</v>
      </c>
      <c r="L546" s="135">
        <v>0</v>
      </c>
      <c r="M546" s="135">
        <v>0</v>
      </c>
      <c r="N546" s="135">
        <v>1</v>
      </c>
      <c r="O546" s="135">
        <v>0</v>
      </c>
      <c r="P546" s="135">
        <v>0</v>
      </c>
      <c r="Q546" s="135">
        <v>0</v>
      </c>
      <c r="R546" s="135">
        <v>0</v>
      </c>
      <c r="S546" s="135">
        <v>0</v>
      </c>
      <c r="T546" s="135">
        <v>0</v>
      </c>
      <c r="U546" s="135">
        <v>0</v>
      </c>
      <c r="V546" s="135">
        <v>0</v>
      </c>
      <c r="W546" s="135">
        <v>0</v>
      </c>
      <c r="X546" s="135">
        <v>0</v>
      </c>
      <c r="Y546" s="135">
        <v>0</v>
      </c>
      <c r="Z546" s="135">
        <v>0</v>
      </c>
      <c r="AA546" s="135">
        <v>1</v>
      </c>
      <c r="AB546" s="135">
        <v>0</v>
      </c>
      <c r="AC546" s="135">
        <v>0</v>
      </c>
      <c r="AD546" s="135">
        <v>0</v>
      </c>
      <c r="AE546" s="135">
        <v>0</v>
      </c>
      <c r="AF546" s="135">
        <v>0</v>
      </c>
      <c r="AG546" s="135">
        <v>1</v>
      </c>
      <c r="AH546" s="135">
        <v>0</v>
      </c>
      <c r="AI546" s="135">
        <v>0</v>
      </c>
      <c r="AJ546" s="135">
        <v>0</v>
      </c>
      <c r="AK546" s="135">
        <v>0</v>
      </c>
      <c r="AL546" s="135">
        <v>1</v>
      </c>
      <c r="AM546" s="135">
        <v>0</v>
      </c>
      <c r="AN546" s="135">
        <v>0</v>
      </c>
      <c r="AO546" s="135">
        <v>0</v>
      </c>
      <c r="AP546" s="135">
        <v>0</v>
      </c>
      <c r="AQ546" s="135">
        <v>0</v>
      </c>
      <c r="AR546" s="135">
        <v>0</v>
      </c>
      <c r="AS546" s="135">
        <v>0</v>
      </c>
      <c r="AT546" s="135">
        <v>0</v>
      </c>
      <c r="AU546" s="135">
        <v>0</v>
      </c>
      <c r="AV546" s="135">
        <v>0</v>
      </c>
      <c r="AW546" s="135">
        <v>0</v>
      </c>
      <c r="AX546" s="135">
        <v>0</v>
      </c>
      <c r="AY546" s="135">
        <v>0</v>
      </c>
      <c r="AZ546" s="135">
        <v>1</v>
      </c>
      <c r="BA546" s="135">
        <v>1</v>
      </c>
      <c r="BB546" s="135">
        <v>0</v>
      </c>
      <c r="BC546" s="135">
        <v>0</v>
      </c>
      <c r="BD546" s="135">
        <v>1</v>
      </c>
      <c r="BE546" s="135">
        <v>0</v>
      </c>
      <c r="BF546" s="135">
        <v>0</v>
      </c>
      <c r="BG546" s="135">
        <v>0</v>
      </c>
      <c r="BH546" s="135">
        <v>0</v>
      </c>
      <c r="BI546" s="135">
        <v>0</v>
      </c>
      <c r="BJ546" s="135">
        <v>0</v>
      </c>
      <c r="BK546" s="135">
        <v>0</v>
      </c>
      <c r="BL546" s="135">
        <v>0</v>
      </c>
      <c r="BM546" s="135">
        <v>0</v>
      </c>
      <c r="BN546" s="135">
        <v>0</v>
      </c>
      <c r="BO546" s="135">
        <v>0</v>
      </c>
      <c r="BP546" s="135">
        <v>0</v>
      </c>
      <c r="BQ546" s="135">
        <v>0</v>
      </c>
      <c r="BR546" s="135">
        <v>0</v>
      </c>
      <c r="BS546" s="135">
        <v>0</v>
      </c>
      <c r="BT546" s="135">
        <v>0</v>
      </c>
      <c r="BU546" s="135">
        <v>0</v>
      </c>
      <c r="BV546" s="135">
        <v>0</v>
      </c>
      <c r="BW546" s="135">
        <v>0</v>
      </c>
      <c r="BX546" s="135">
        <v>0</v>
      </c>
      <c r="BY546" s="135">
        <v>0</v>
      </c>
      <c r="BZ546" s="135">
        <v>0</v>
      </c>
      <c r="CA546" s="135">
        <v>0</v>
      </c>
      <c r="CB546" s="135">
        <v>0</v>
      </c>
      <c r="CC546" s="135">
        <v>0</v>
      </c>
      <c r="CD546" s="135">
        <v>1</v>
      </c>
      <c r="CE546" s="135">
        <v>0</v>
      </c>
      <c r="CF546" s="135">
        <v>0</v>
      </c>
      <c r="CG546" s="135">
        <v>1</v>
      </c>
      <c r="CH546" s="135">
        <v>0</v>
      </c>
      <c r="CI546" s="135">
        <v>0</v>
      </c>
      <c r="CJ546" s="135">
        <v>0</v>
      </c>
      <c r="CK546" s="135">
        <v>0</v>
      </c>
      <c r="CL546" s="135">
        <v>0</v>
      </c>
      <c r="CM546" s="135">
        <v>0</v>
      </c>
      <c r="CN546" s="135">
        <v>0</v>
      </c>
      <c r="CO546" s="135">
        <v>0</v>
      </c>
      <c r="CP546" s="135">
        <v>1</v>
      </c>
      <c r="CQ546" s="135">
        <v>1</v>
      </c>
      <c r="CR546" s="135">
        <v>0</v>
      </c>
      <c r="CS546" s="135">
        <v>0</v>
      </c>
      <c r="CT546" s="135">
        <v>0</v>
      </c>
      <c r="CU546" s="135">
        <v>0</v>
      </c>
      <c r="CV546" s="135">
        <v>0</v>
      </c>
      <c r="CW546" s="135">
        <v>0</v>
      </c>
      <c r="CX546" s="135"/>
    </row>
    <row r="547" spans="1:102" x14ac:dyDescent="0.35">
      <c r="A547" s="135">
        <v>546</v>
      </c>
      <c r="B547" s="135">
        <v>0</v>
      </c>
      <c r="C547" s="135">
        <v>0</v>
      </c>
      <c r="D547" s="135">
        <v>0</v>
      </c>
      <c r="E547" s="135">
        <v>1</v>
      </c>
      <c r="F547" s="135">
        <v>0</v>
      </c>
      <c r="G547" s="135">
        <v>0</v>
      </c>
      <c r="H547" s="135">
        <v>0</v>
      </c>
      <c r="I547" s="135">
        <v>0</v>
      </c>
      <c r="J547" s="135">
        <v>0</v>
      </c>
      <c r="K547" s="135">
        <v>0</v>
      </c>
      <c r="L547" s="135">
        <v>1</v>
      </c>
      <c r="M547" s="135">
        <v>0</v>
      </c>
      <c r="N547" s="135">
        <v>0</v>
      </c>
      <c r="O547" s="135">
        <v>0</v>
      </c>
      <c r="P547" s="135">
        <v>0</v>
      </c>
      <c r="Q547" s="135">
        <v>0</v>
      </c>
      <c r="R547" s="135">
        <v>1</v>
      </c>
      <c r="S547" s="135">
        <v>1</v>
      </c>
      <c r="T547" s="135">
        <v>0</v>
      </c>
      <c r="U547" s="135">
        <v>0</v>
      </c>
      <c r="V547" s="135">
        <v>0</v>
      </c>
      <c r="W547" s="135">
        <v>2</v>
      </c>
      <c r="X547" s="135">
        <v>0</v>
      </c>
      <c r="Y547" s="135">
        <v>0</v>
      </c>
      <c r="Z547" s="135">
        <v>0</v>
      </c>
      <c r="AA547" s="135">
        <v>0</v>
      </c>
      <c r="AB547" s="135">
        <v>0</v>
      </c>
      <c r="AC547" s="135">
        <v>0</v>
      </c>
      <c r="AD547" s="135">
        <v>0</v>
      </c>
      <c r="AE547" s="135">
        <v>0</v>
      </c>
      <c r="AF547" s="135">
        <v>1</v>
      </c>
      <c r="AG547" s="135">
        <v>0</v>
      </c>
      <c r="AH547" s="135">
        <v>0</v>
      </c>
      <c r="AI547" s="135">
        <v>0</v>
      </c>
      <c r="AJ547" s="135">
        <v>1</v>
      </c>
      <c r="AK547" s="135">
        <v>0</v>
      </c>
      <c r="AL547" s="135">
        <v>0</v>
      </c>
      <c r="AM547" s="135">
        <v>0</v>
      </c>
      <c r="AN547" s="135">
        <v>0</v>
      </c>
      <c r="AO547" s="135">
        <v>0</v>
      </c>
      <c r="AP547" s="135">
        <v>0</v>
      </c>
      <c r="AQ547" s="135">
        <v>0</v>
      </c>
      <c r="AR547" s="135">
        <v>0</v>
      </c>
      <c r="AS547" s="135">
        <v>1</v>
      </c>
      <c r="AT547" s="135">
        <v>0</v>
      </c>
      <c r="AU547" s="135">
        <v>0</v>
      </c>
      <c r="AV547" s="135">
        <v>0</v>
      </c>
      <c r="AW547" s="135">
        <v>0</v>
      </c>
      <c r="AX547" s="135">
        <v>0</v>
      </c>
      <c r="AY547" s="135">
        <v>0</v>
      </c>
      <c r="AZ547" s="135">
        <v>0</v>
      </c>
      <c r="BA547" s="135">
        <v>0</v>
      </c>
      <c r="BB547" s="135">
        <v>0</v>
      </c>
      <c r="BC547" s="135">
        <v>0</v>
      </c>
      <c r="BD547" s="135">
        <v>1</v>
      </c>
      <c r="BE547" s="135">
        <v>0</v>
      </c>
      <c r="BF547" s="135">
        <v>0</v>
      </c>
      <c r="BG547" s="135">
        <v>0</v>
      </c>
      <c r="BH547" s="135">
        <v>0</v>
      </c>
      <c r="BI547" s="135">
        <v>0</v>
      </c>
      <c r="BJ547" s="135">
        <v>0</v>
      </c>
      <c r="BK547" s="135">
        <v>0</v>
      </c>
      <c r="BL547" s="135">
        <v>0</v>
      </c>
      <c r="BM547" s="135">
        <v>0</v>
      </c>
      <c r="BN547" s="135">
        <v>1</v>
      </c>
      <c r="BO547" s="135">
        <v>0</v>
      </c>
      <c r="BP547" s="135">
        <v>0</v>
      </c>
      <c r="BQ547" s="135">
        <v>0</v>
      </c>
      <c r="BR547" s="135">
        <v>0</v>
      </c>
      <c r="BS547" s="135">
        <v>1</v>
      </c>
      <c r="BT547" s="135">
        <v>1</v>
      </c>
      <c r="BU547" s="135">
        <v>0</v>
      </c>
      <c r="BV547" s="135">
        <v>0</v>
      </c>
      <c r="BW547" s="135">
        <v>0</v>
      </c>
      <c r="BX547" s="135">
        <v>0</v>
      </c>
      <c r="BY547" s="135">
        <v>0</v>
      </c>
      <c r="BZ547" s="135">
        <v>0</v>
      </c>
      <c r="CA547" s="135">
        <v>0</v>
      </c>
      <c r="CB547" s="135">
        <v>0</v>
      </c>
      <c r="CC547" s="135">
        <v>0</v>
      </c>
      <c r="CD547" s="135">
        <v>0</v>
      </c>
      <c r="CE547" s="135">
        <v>0</v>
      </c>
      <c r="CF547" s="135">
        <v>0</v>
      </c>
      <c r="CG547" s="135">
        <v>0</v>
      </c>
      <c r="CH547" s="135">
        <v>0</v>
      </c>
      <c r="CI547" s="135">
        <v>0</v>
      </c>
      <c r="CJ547" s="135">
        <v>0</v>
      </c>
      <c r="CK547" s="135">
        <v>0</v>
      </c>
      <c r="CL547" s="135">
        <v>1</v>
      </c>
      <c r="CM547" s="135">
        <v>0</v>
      </c>
      <c r="CN547" s="135">
        <v>0</v>
      </c>
      <c r="CO547" s="135">
        <v>0</v>
      </c>
      <c r="CP547" s="135">
        <v>0</v>
      </c>
      <c r="CQ547" s="135">
        <v>0</v>
      </c>
      <c r="CR547" s="135">
        <v>0</v>
      </c>
      <c r="CS547" s="135">
        <v>0</v>
      </c>
      <c r="CT547" s="135">
        <v>0</v>
      </c>
      <c r="CU547" s="135">
        <v>0</v>
      </c>
      <c r="CV547" s="135">
        <v>1</v>
      </c>
      <c r="CW547" s="135">
        <v>0</v>
      </c>
      <c r="CX547" s="135"/>
    </row>
    <row r="548" spans="1:102" x14ac:dyDescent="0.35">
      <c r="A548" s="135">
        <v>547</v>
      </c>
      <c r="B548" s="135">
        <v>0</v>
      </c>
      <c r="C548" s="135">
        <v>0</v>
      </c>
      <c r="D548" s="135">
        <v>0</v>
      </c>
      <c r="E548" s="135">
        <v>0</v>
      </c>
      <c r="F548" s="135">
        <v>0</v>
      </c>
      <c r="G548" s="135">
        <v>0</v>
      </c>
      <c r="H548" s="135">
        <v>0</v>
      </c>
      <c r="I548" s="135">
        <v>0</v>
      </c>
      <c r="J548" s="135">
        <v>0</v>
      </c>
      <c r="K548" s="135">
        <v>1</v>
      </c>
      <c r="L548" s="135">
        <v>0</v>
      </c>
      <c r="M548" s="135">
        <v>1</v>
      </c>
      <c r="N548" s="135">
        <v>0</v>
      </c>
      <c r="O548" s="135">
        <v>1</v>
      </c>
      <c r="P548" s="135">
        <v>1</v>
      </c>
      <c r="Q548" s="135">
        <v>0</v>
      </c>
      <c r="R548" s="135">
        <v>0</v>
      </c>
      <c r="S548" s="135">
        <v>0</v>
      </c>
      <c r="T548" s="135">
        <v>0</v>
      </c>
      <c r="U548" s="135">
        <v>0</v>
      </c>
      <c r="V548" s="135">
        <v>0</v>
      </c>
      <c r="W548" s="135">
        <v>1</v>
      </c>
      <c r="X548" s="135">
        <v>0</v>
      </c>
      <c r="Y548" s="135">
        <v>0</v>
      </c>
      <c r="Z548" s="135">
        <v>0</v>
      </c>
      <c r="AA548" s="135">
        <v>0</v>
      </c>
      <c r="AB548" s="135">
        <v>0</v>
      </c>
      <c r="AC548" s="135">
        <v>0</v>
      </c>
      <c r="AD548" s="135">
        <v>0</v>
      </c>
      <c r="AE548" s="135">
        <v>0</v>
      </c>
      <c r="AF548" s="135">
        <v>0</v>
      </c>
      <c r="AG548" s="135">
        <v>1</v>
      </c>
      <c r="AH548" s="135">
        <v>1</v>
      </c>
      <c r="AI548" s="135">
        <v>0</v>
      </c>
      <c r="AJ548" s="135">
        <v>1</v>
      </c>
      <c r="AK548" s="135">
        <v>0</v>
      </c>
      <c r="AL548" s="135">
        <v>0</v>
      </c>
      <c r="AM548" s="135">
        <v>0</v>
      </c>
      <c r="AN548" s="135">
        <v>1</v>
      </c>
      <c r="AO548" s="135">
        <v>0</v>
      </c>
      <c r="AP548" s="135">
        <v>0</v>
      </c>
      <c r="AQ548" s="135">
        <v>1</v>
      </c>
      <c r="AR548" s="135">
        <v>0</v>
      </c>
      <c r="AS548" s="135">
        <v>0</v>
      </c>
      <c r="AT548" s="135">
        <v>0</v>
      </c>
      <c r="AU548" s="135">
        <v>0</v>
      </c>
      <c r="AV548" s="135">
        <v>1</v>
      </c>
      <c r="AW548" s="135">
        <v>0</v>
      </c>
      <c r="AX548" s="135">
        <v>1</v>
      </c>
      <c r="AY548" s="135">
        <v>0</v>
      </c>
      <c r="AZ548" s="135">
        <v>0</v>
      </c>
      <c r="BA548" s="135">
        <v>0</v>
      </c>
      <c r="BB548" s="135">
        <v>0</v>
      </c>
      <c r="BC548" s="135">
        <v>0</v>
      </c>
      <c r="BD548" s="135">
        <v>0</v>
      </c>
      <c r="BE548" s="135">
        <v>0</v>
      </c>
      <c r="BF548" s="135">
        <v>0</v>
      </c>
      <c r="BG548" s="135">
        <v>0</v>
      </c>
      <c r="BH548" s="135">
        <v>0</v>
      </c>
      <c r="BI548" s="135">
        <v>0</v>
      </c>
      <c r="BJ548" s="135">
        <v>0</v>
      </c>
      <c r="BK548" s="135">
        <v>0</v>
      </c>
      <c r="BL548" s="135">
        <v>0</v>
      </c>
      <c r="BM548" s="135">
        <v>0</v>
      </c>
      <c r="BN548" s="135">
        <v>0</v>
      </c>
      <c r="BO548" s="135">
        <v>0</v>
      </c>
      <c r="BP548" s="135">
        <v>0</v>
      </c>
      <c r="BQ548" s="135">
        <v>0</v>
      </c>
      <c r="BR548" s="135">
        <v>0</v>
      </c>
      <c r="BS548" s="135">
        <v>0</v>
      </c>
      <c r="BT548" s="135">
        <v>0</v>
      </c>
      <c r="BU548" s="135">
        <v>0</v>
      </c>
      <c r="BV548" s="135">
        <v>0</v>
      </c>
      <c r="BW548" s="135">
        <v>1</v>
      </c>
      <c r="BX548" s="135">
        <v>1</v>
      </c>
      <c r="BY548" s="135">
        <v>0</v>
      </c>
      <c r="BZ548" s="135">
        <v>0</v>
      </c>
      <c r="CA548" s="135">
        <v>0</v>
      </c>
      <c r="CB548" s="135">
        <v>0</v>
      </c>
      <c r="CC548" s="135">
        <v>0</v>
      </c>
      <c r="CD548" s="135">
        <v>0</v>
      </c>
      <c r="CE548" s="135">
        <v>0</v>
      </c>
      <c r="CF548" s="135">
        <v>1</v>
      </c>
      <c r="CG548" s="135">
        <v>0</v>
      </c>
      <c r="CH548" s="135">
        <v>0</v>
      </c>
      <c r="CI548" s="135">
        <v>0</v>
      </c>
      <c r="CJ548" s="135">
        <v>0</v>
      </c>
      <c r="CK548" s="135">
        <v>0</v>
      </c>
      <c r="CL548" s="135">
        <v>0</v>
      </c>
      <c r="CM548" s="135">
        <v>0</v>
      </c>
      <c r="CN548" s="135">
        <v>1</v>
      </c>
      <c r="CO548" s="135">
        <v>0</v>
      </c>
      <c r="CP548" s="135">
        <v>0</v>
      </c>
      <c r="CQ548" s="135">
        <v>0</v>
      </c>
      <c r="CR548" s="135">
        <v>0</v>
      </c>
      <c r="CS548" s="135">
        <v>0</v>
      </c>
      <c r="CT548" s="135">
        <v>0</v>
      </c>
      <c r="CU548" s="135">
        <v>1</v>
      </c>
      <c r="CV548" s="135">
        <v>0</v>
      </c>
      <c r="CW548" s="135">
        <v>0</v>
      </c>
      <c r="CX548" s="135"/>
    </row>
    <row r="549" spans="1:102" x14ac:dyDescent="0.35">
      <c r="A549" s="135">
        <v>548</v>
      </c>
      <c r="B549" s="135">
        <v>0</v>
      </c>
      <c r="C549" s="135">
        <v>0</v>
      </c>
      <c r="D549" s="135">
        <v>0</v>
      </c>
      <c r="E549" s="135">
        <v>0</v>
      </c>
      <c r="F549" s="135">
        <v>1</v>
      </c>
      <c r="G549" s="135">
        <v>0</v>
      </c>
      <c r="H549" s="135">
        <v>1</v>
      </c>
      <c r="I549" s="135">
        <v>0</v>
      </c>
      <c r="J549" s="135">
        <v>0</v>
      </c>
      <c r="K549" s="135">
        <v>0</v>
      </c>
      <c r="L549" s="135">
        <v>0</v>
      </c>
      <c r="M549" s="135">
        <v>0</v>
      </c>
      <c r="N549" s="135">
        <v>0</v>
      </c>
      <c r="O549" s="135">
        <v>0</v>
      </c>
      <c r="P549" s="135">
        <v>0</v>
      </c>
      <c r="Q549" s="135">
        <v>0</v>
      </c>
      <c r="R549" s="135">
        <v>0</v>
      </c>
      <c r="S549" s="135">
        <v>0</v>
      </c>
      <c r="T549" s="135">
        <v>0</v>
      </c>
      <c r="U549" s="135">
        <v>0</v>
      </c>
      <c r="V549" s="135">
        <v>0</v>
      </c>
      <c r="W549" s="135">
        <v>0</v>
      </c>
      <c r="X549" s="135">
        <v>0</v>
      </c>
      <c r="Y549" s="135">
        <v>1</v>
      </c>
      <c r="Z549" s="135">
        <v>0</v>
      </c>
      <c r="AA549" s="135">
        <v>0</v>
      </c>
      <c r="AB549" s="135">
        <v>0</v>
      </c>
      <c r="AC549" s="135">
        <v>1</v>
      </c>
      <c r="AD549" s="135">
        <v>0</v>
      </c>
      <c r="AE549" s="135">
        <v>0</v>
      </c>
      <c r="AF549" s="135">
        <v>1</v>
      </c>
      <c r="AG549" s="135">
        <v>1</v>
      </c>
      <c r="AH549" s="135">
        <v>0</v>
      </c>
      <c r="AI549" s="135">
        <v>0</v>
      </c>
      <c r="AJ549" s="135">
        <v>1</v>
      </c>
      <c r="AK549" s="135">
        <v>0</v>
      </c>
      <c r="AL549" s="135">
        <v>0</v>
      </c>
      <c r="AM549" s="135">
        <v>0</v>
      </c>
      <c r="AN549" s="135">
        <v>1</v>
      </c>
      <c r="AO549" s="135">
        <v>0</v>
      </c>
      <c r="AP549" s="135">
        <v>0</v>
      </c>
      <c r="AQ549" s="135">
        <v>1</v>
      </c>
      <c r="AR549" s="135">
        <v>0</v>
      </c>
      <c r="AS549" s="135">
        <v>1</v>
      </c>
      <c r="AT549" s="135">
        <v>0</v>
      </c>
      <c r="AU549" s="135">
        <v>0</v>
      </c>
      <c r="AV549" s="135">
        <v>1</v>
      </c>
      <c r="AW549" s="135">
        <v>1</v>
      </c>
      <c r="AX549" s="135">
        <v>0</v>
      </c>
      <c r="AY549" s="135">
        <v>0</v>
      </c>
      <c r="AZ549" s="135">
        <v>0</v>
      </c>
      <c r="BA549" s="135">
        <v>0</v>
      </c>
      <c r="BB549" s="135">
        <v>0</v>
      </c>
      <c r="BC549" s="135">
        <v>0</v>
      </c>
      <c r="BD549" s="135">
        <v>0</v>
      </c>
      <c r="BE549" s="135">
        <v>0</v>
      </c>
      <c r="BF549" s="135">
        <v>0</v>
      </c>
      <c r="BG549" s="135">
        <v>0</v>
      </c>
      <c r="BH549" s="135">
        <v>0</v>
      </c>
      <c r="BI549" s="135">
        <v>0</v>
      </c>
      <c r="BJ549" s="135">
        <v>0</v>
      </c>
      <c r="BK549" s="135">
        <v>0</v>
      </c>
      <c r="BL549" s="135">
        <v>0</v>
      </c>
      <c r="BM549" s="135">
        <v>0</v>
      </c>
      <c r="BN549" s="135">
        <v>0</v>
      </c>
      <c r="BO549" s="135">
        <v>0</v>
      </c>
      <c r="BP549" s="135">
        <v>0</v>
      </c>
      <c r="BQ549" s="135">
        <v>0</v>
      </c>
      <c r="BR549" s="135">
        <v>0</v>
      </c>
      <c r="BS549" s="135">
        <v>0</v>
      </c>
      <c r="BT549" s="135">
        <v>0</v>
      </c>
      <c r="BU549" s="135">
        <v>0</v>
      </c>
      <c r="BV549" s="135">
        <v>0</v>
      </c>
      <c r="BW549" s="135">
        <v>0</v>
      </c>
      <c r="BX549" s="135">
        <v>0</v>
      </c>
      <c r="BY549" s="135">
        <v>0</v>
      </c>
      <c r="BZ549" s="135">
        <v>1</v>
      </c>
      <c r="CA549" s="135">
        <v>0</v>
      </c>
      <c r="CB549" s="135">
        <v>0</v>
      </c>
      <c r="CC549" s="135">
        <v>0</v>
      </c>
      <c r="CD549" s="135">
        <v>0</v>
      </c>
      <c r="CE549" s="135">
        <v>0</v>
      </c>
      <c r="CF549" s="135">
        <v>0</v>
      </c>
      <c r="CG549" s="135">
        <v>0</v>
      </c>
      <c r="CH549" s="135">
        <v>0</v>
      </c>
      <c r="CI549" s="135">
        <v>0</v>
      </c>
      <c r="CJ549" s="135">
        <v>0</v>
      </c>
      <c r="CK549" s="135">
        <v>0</v>
      </c>
      <c r="CL549" s="135">
        <v>0</v>
      </c>
      <c r="CM549" s="135">
        <v>0</v>
      </c>
      <c r="CN549" s="135">
        <v>0</v>
      </c>
      <c r="CO549" s="135">
        <v>0</v>
      </c>
      <c r="CP549" s="135">
        <v>0</v>
      </c>
      <c r="CQ549" s="135">
        <v>0</v>
      </c>
      <c r="CR549" s="135">
        <v>0</v>
      </c>
      <c r="CS549" s="135">
        <v>0</v>
      </c>
      <c r="CT549" s="135">
        <v>1</v>
      </c>
      <c r="CU549" s="135">
        <v>0</v>
      </c>
      <c r="CV549" s="135">
        <v>0</v>
      </c>
      <c r="CW549" s="135">
        <v>0</v>
      </c>
      <c r="CX549" s="135"/>
    </row>
    <row r="550" spans="1:102" x14ac:dyDescent="0.35">
      <c r="A550" s="135">
        <v>549</v>
      </c>
      <c r="B550" s="135">
        <v>0</v>
      </c>
      <c r="C550" s="135">
        <v>0</v>
      </c>
      <c r="D550" s="135">
        <v>0</v>
      </c>
      <c r="E550" s="135">
        <v>0</v>
      </c>
      <c r="F550" s="135">
        <v>1</v>
      </c>
      <c r="G550" s="135">
        <v>0</v>
      </c>
      <c r="H550" s="135">
        <v>0</v>
      </c>
      <c r="I550" s="135">
        <v>0</v>
      </c>
      <c r="J550" s="135">
        <v>0</v>
      </c>
      <c r="K550" s="135">
        <v>0</v>
      </c>
      <c r="L550" s="135">
        <v>1</v>
      </c>
      <c r="M550" s="135">
        <v>0</v>
      </c>
      <c r="N550" s="135">
        <v>0</v>
      </c>
      <c r="O550" s="135">
        <v>1</v>
      </c>
      <c r="P550" s="135">
        <v>1</v>
      </c>
      <c r="Q550" s="135">
        <v>0</v>
      </c>
      <c r="R550" s="135">
        <v>0</v>
      </c>
      <c r="S550" s="135">
        <v>1</v>
      </c>
      <c r="T550" s="135">
        <v>0</v>
      </c>
      <c r="U550" s="135">
        <v>0</v>
      </c>
      <c r="V550" s="135">
        <v>1</v>
      </c>
      <c r="W550" s="135">
        <v>2</v>
      </c>
      <c r="X550" s="135">
        <v>0</v>
      </c>
      <c r="Y550" s="135">
        <v>0</v>
      </c>
      <c r="Z550" s="135">
        <v>1</v>
      </c>
      <c r="AA550" s="135">
        <v>0</v>
      </c>
      <c r="AB550" s="135">
        <v>0</v>
      </c>
      <c r="AC550" s="135">
        <v>0</v>
      </c>
      <c r="AD550" s="135">
        <v>0</v>
      </c>
      <c r="AE550" s="135">
        <v>1</v>
      </c>
      <c r="AF550" s="135">
        <v>0</v>
      </c>
      <c r="AG550" s="135">
        <v>0</v>
      </c>
      <c r="AH550" s="135">
        <v>0</v>
      </c>
      <c r="AI550" s="135">
        <v>0</v>
      </c>
      <c r="AJ550" s="135">
        <v>0</v>
      </c>
      <c r="AK550" s="135">
        <v>0</v>
      </c>
      <c r="AL550" s="135">
        <v>0</v>
      </c>
      <c r="AM550" s="135">
        <v>0</v>
      </c>
      <c r="AN550" s="135">
        <v>0</v>
      </c>
      <c r="AO550" s="135">
        <v>1</v>
      </c>
      <c r="AP550" s="135">
        <v>0</v>
      </c>
      <c r="AQ550" s="135">
        <v>0</v>
      </c>
      <c r="AR550" s="135">
        <v>1</v>
      </c>
      <c r="AS550" s="135">
        <v>0</v>
      </c>
      <c r="AT550" s="135">
        <v>0</v>
      </c>
      <c r="AU550" s="135">
        <v>0</v>
      </c>
      <c r="AV550" s="135">
        <v>0</v>
      </c>
      <c r="AW550" s="135">
        <v>0</v>
      </c>
      <c r="AX550" s="135">
        <v>0</v>
      </c>
      <c r="AY550" s="135">
        <v>0</v>
      </c>
      <c r="AZ550" s="135">
        <v>0</v>
      </c>
      <c r="BA550" s="135">
        <v>0</v>
      </c>
      <c r="BB550" s="135">
        <v>0</v>
      </c>
      <c r="BC550" s="135">
        <v>0</v>
      </c>
      <c r="BD550" s="135">
        <v>0</v>
      </c>
      <c r="BE550" s="135">
        <v>0</v>
      </c>
      <c r="BF550" s="135">
        <v>0</v>
      </c>
      <c r="BG550" s="135">
        <v>0</v>
      </c>
      <c r="BH550" s="135">
        <v>0</v>
      </c>
      <c r="BI550" s="135">
        <v>0</v>
      </c>
      <c r="BJ550" s="135">
        <v>0</v>
      </c>
      <c r="BK550" s="135">
        <v>0</v>
      </c>
      <c r="BL550" s="135">
        <v>0</v>
      </c>
      <c r="BM550" s="135">
        <v>0</v>
      </c>
      <c r="BN550" s="135">
        <v>0</v>
      </c>
      <c r="BO550" s="135">
        <v>0</v>
      </c>
      <c r="BP550" s="135">
        <v>0</v>
      </c>
      <c r="BQ550" s="135">
        <v>0</v>
      </c>
      <c r="BR550" s="135">
        <v>0</v>
      </c>
      <c r="BS550" s="135">
        <v>0</v>
      </c>
      <c r="BT550" s="135">
        <v>0</v>
      </c>
      <c r="BU550" s="135">
        <v>0</v>
      </c>
      <c r="BV550" s="135">
        <v>0</v>
      </c>
      <c r="BW550" s="135">
        <v>0</v>
      </c>
      <c r="BX550" s="135">
        <v>0</v>
      </c>
      <c r="BY550" s="135">
        <v>0</v>
      </c>
      <c r="BZ550" s="135">
        <v>0</v>
      </c>
      <c r="CA550" s="135">
        <v>0</v>
      </c>
      <c r="CB550" s="135">
        <v>0</v>
      </c>
      <c r="CC550" s="135">
        <v>0</v>
      </c>
      <c r="CD550" s="135">
        <v>1</v>
      </c>
      <c r="CE550" s="135">
        <v>0</v>
      </c>
      <c r="CF550" s="135">
        <v>1</v>
      </c>
      <c r="CG550" s="135">
        <v>0</v>
      </c>
      <c r="CH550" s="135">
        <v>0</v>
      </c>
      <c r="CI550" s="135">
        <v>0</v>
      </c>
      <c r="CJ550" s="135">
        <v>0</v>
      </c>
      <c r="CK550" s="135">
        <v>1</v>
      </c>
      <c r="CL550" s="135">
        <v>0</v>
      </c>
      <c r="CM550" s="135">
        <v>0</v>
      </c>
      <c r="CN550" s="135">
        <v>0</v>
      </c>
      <c r="CO550" s="135">
        <v>0</v>
      </c>
      <c r="CP550" s="135">
        <v>0</v>
      </c>
      <c r="CQ550" s="135">
        <v>0</v>
      </c>
      <c r="CR550" s="135">
        <v>0</v>
      </c>
      <c r="CS550" s="135">
        <v>0</v>
      </c>
      <c r="CT550" s="135">
        <v>0</v>
      </c>
      <c r="CU550" s="135">
        <v>1</v>
      </c>
      <c r="CV550" s="135">
        <v>1</v>
      </c>
      <c r="CW550" s="135">
        <v>0</v>
      </c>
      <c r="CX550" s="135"/>
    </row>
    <row r="551" spans="1:102" x14ac:dyDescent="0.35">
      <c r="A551" s="135">
        <v>550</v>
      </c>
      <c r="B551" s="135">
        <v>0</v>
      </c>
      <c r="C551" s="135">
        <v>0</v>
      </c>
      <c r="D551" s="135">
        <v>0</v>
      </c>
      <c r="E551" s="135">
        <v>0</v>
      </c>
      <c r="F551" s="135">
        <v>0</v>
      </c>
      <c r="G551" s="135">
        <v>0</v>
      </c>
      <c r="H551" s="135">
        <v>0</v>
      </c>
      <c r="I551" s="135">
        <v>0</v>
      </c>
      <c r="J551" s="135">
        <v>0</v>
      </c>
      <c r="K551" s="135">
        <v>0</v>
      </c>
      <c r="L551" s="135">
        <v>0</v>
      </c>
      <c r="M551" s="135">
        <v>0</v>
      </c>
      <c r="N551" s="135">
        <v>0</v>
      </c>
      <c r="O551" s="135">
        <v>0</v>
      </c>
      <c r="P551" s="135">
        <v>0</v>
      </c>
      <c r="Q551" s="135">
        <v>0</v>
      </c>
      <c r="R551" s="135">
        <v>0</v>
      </c>
      <c r="S551" s="135">
        <v>0</v>
      </c>
      <c r="T551" s="135">
        <v>0</v>
      </c>
      <c r="U551" s="135">
        <v>1</v>
      </c>
      <c r="V551" s="135">
        <v>0</v>
      </c>
      <c r="W551" s="135">
        <v>1</v>
      </c>
      <c r="X551" s="135">
        <v>0</v>
      </c>
      <c r="Y551" s="135">
        <v>0</v>
      </c>
      <c r="Z551" s="135">
        <v>0</v>
      </c>
      <c r="AA551" s="135">
        <v>0</v>
      </c>
      <c r="AB551" s="135">
        <v>0</v>
      </c>
      <c r="AC551" s="135">
        <v>0</v>
      </c>
      <c r="AD551" s="135">
        <v>0</v>
      </c>
      <c r="AE551" s="135">
        <v>0</v>
      </c>
      <c r="AF551" s="135">
        <v>0</v>
      </c>
      <c r="AG551" s="135">
        <v>0</v>
      </c>
      <c r="AH551" s="135">
        <v>0</v>
      </c>
      <c r="AI551" s="135">
        <v>0</v>
      </c>
      <c r="AJ551" s="135">
        <v>1</v>
      </c>
      <c r="AK551" s="135">
        <v>0</v>
      </c>
      <c r="AL551" s="135">
        <v>0</v>
      </c>
      <c r="AM551" s="135">
        <v>0</v>
      </c>
      <c r="AN551" s="135">
        <v>0</v>
      </c>
      <c r="AO551" s="135">
        <v>1</v>
      </c>
      <c r="AP551" s="135">
        <v>0</v>
      </c>
      <c r="AQ551" s="135">
        <v>0</v>
      </c>
      <c r="AR551" s="135">
        <v>0</v>
      </c>
      <c r="AS551" s="135">
        <v>0</v>
      </c>
      <c r="AT551" s="135">
        <v>0</v>
      </c>
      <c r="AU551" s="135">
        <v>1</v>
      </c>
      <c r="AV551" s="135">
        <v>1</v>
      </c>
      <c r="AW551" s="135">
        <v>0</v>
      </c>
      <c r="AX551" s="135">
        <v>0</v>
      </c>
      <c r="AY551" s="135">
        <v>0</v>
      </c>
      <c r="AZ551" s="135">
        <v>0</v>
      </c>
      <c r="BA551" s="135">
        <v>0</v>
      </c>
      <c r="BB551" s="135">
        <v>0</v>
      </c>
      <c r="BC551" s="135">
        <v>0</v>
      </c>
      <c r="BD551" s="135">
        <v>0</v>
      </c>
      <c r="BE551" s="135">
        <v>0</v>
      </c>
      <c r="BF551" s="135">
        <v>1</v>
      </c>
      <c r="BG551" s="135">
        <v>0</v>
      </c>
      <c r="BH551" s="135">
        <v>0</v>
      </c>
      <c r="BI551" s="135">
        <v>0</v>
      </c>
      <c r="BJ551" s="135">
        <v>0</v>
      </c>
      <c r="BK551" s="135">
        <v>0</v>
      </c>
      <c r="BL551" s="135">
        <v>1</v>
      </c>
      <c r="BM551" s="135">
        <v>0</v>
      </c>
      <c r="BN551" s="135">
        <v>0</v>
      </c>
      <c r="BO551" s="135">
        <v>0</v>
      </c>
      <c r="BP551" s="135">
        <v>0</v>
      </c>
      <c r="BQ551" s="135">
        <v>0</v>
      </c>
      <c r="BR551" s="135">
        <v>0</v>
      </c>
      <c r="BS551" s="135">
        <v>0</v>
      </c>
      <c r="BT551" s="135">
        <v>0</v>
      </c>
      <c r="BU551" s="135">
        <v>0</v>
      </c>
      <c r="BV551" s="135">
        <v>1</v>
      </c>
      <c r="BW551" s="135">
        <v>0</v>
      </c>
      <c r="BX551" s="135">
        <v>1</v>
      </c>
      <c r="BY551" s="135">
        <v>0</v>
      </c>
      <c r="BZ551" s="135">
        <v>1</v>
      </c>
      <c r="CA551" s="135">
        <v>0</v>
      </c>
      <c r="CB551" s="135">
        <v>0</v>
      </c>
      <c r="CC551" s="135">
        <v>0</v>
      </c>
      <c r="CD551" s="135">
        <v>0</v>
      </c>
      <c r="CE551" s="135">
        <v>0</v>
      </c>
      <c r="CF551" s="135">
        <v>0</v>
      </c>
      <c r="CG551" s="135">
        <v>0</v>
      </c>
      <c r="CH551" s="135">
        <v>0</v>
      </c>
      <c r="CI551" s="135">
        <v>0</v>
      </c>
      <c r="CJ551" s="135">
        <v>0</v>
      </c>
      <c r="CK551" s="135">
        <v>0</v>
      </c>
      <c r="CL551" s="135">
        <v>0</v>
      </c>
      <c r="CM551" s="135">
        <v>0</v>
      </c>
      <c r="CN551" s="135">
        <v>0</v>
      </c>
      <c r="CO551" s="135">
        <v>0</v>
      </c>
      <c r="CP551" s="135">
        <v>0</v>
      </c>
      <c r="CQ551" s="135">
        <v>0</v>
      </c>
      <c r="CR551" s="135">
        <v>0</v>
      </c>
      <c r="CS551" s="135">
        <v>1</v>
      </c>
      <c r="CT551" s="135">
        <v>0</v>
      </c>
      <c r="CU551" s="135">
        <v>1</v>
      </c>
      <c r="CV551" s="135">
        <v>0</v>
      </c>
      <c r="CW551" s="135">
        <v>0</v>
      </c>
      <c r="CX551" s="135"/>
    </row>
    <row r="552" spans="1:102" x14ac:dyDescent="0.35">
      <c r="A552" s="135">
        <v>551</v>
      </c>
      <c r="B552" s="135">
        <v>0</v>
      </c>
      <c r="C552" s="135">
        <v>0</v>
      </c>
      <c r="D552" s="135">
        <v>0</v>
      </c>
      <c r="E552" s="135">
        <v>0</v>
      </c>
      <c r="F552" s="135">
        <v>0</v>
      </c>
      <c r="G552" s="135">
        <v>0</v>
      </c>
      <c r="H552" s="135">
        <v>0</v>
      </c>
      <c r="I552" s="135">
        <v>0</v>
      </c>
      <c r="J552" s="135">
        <v>0</v>
      </c>
      <c r="K552" s="135">
        <v>0</v>
      </c>
      <c r="L552" s="135">
        <v>1</v>
      </c>
      <c r="M552" s="135">
        <v>1</v>
      </c>
      <c r="N552" s="135">
        <v>0</v>
      </c>
      <c r="O552" s="135">
        <v>0</v>
      </c>
      <c r="P552" s="135">
        <v>0</v>
      </c>
      <c r="Q552" s="135">
        <v>1</v>
      </c>
      <c r="R552" s="135">
        <v>0</v>
      </c>
      <c r="S552" s="135">
        <v>0</v>
      </c>
      <c r="T552" s="135">
        <v>1</v>
      </c>
      <c r="U552" s="135">
        <v>0</v>
      </c>
      <c r="V552" s="135">
        <v>0</v>
      </c>
      <c r="W552" s="135">
        <v>0</v>
      </c>
      <c r="X552" s="135">
        <v>0</v>
      </c>
      <c r="Y552" s="135">
        <v>0</v>
      </c>
      <c r="Z552" s="135">
        <v>0</v>
      </c>
      <c r="AA552" s="135">
        <v>0</v>
      </c>
      <c r="AB552" s="135">
        <v>0</v>
      </c>
      <c r="AC552" s="135">
        <v>0</v>
      </c>
      <c r="AD552" s="135">
        <v>0</v>
      </c>
      <c r="AE552" s="135">
        <v>0</v>
      </c>
      <c r="AF552" s="135">
        <v>0</v>
      </c>
      <c r="AG552" s="135">
        <v>0</v>
      </c>
      <c r="AH552" s="135">
        <v>0</v>
      </c>
      <c r="AI552" s="135">
        <v>0</v>
      </c>
      <c r="AJ552" s="135">
        <v>0</v>
      </c>
      <c r="AK552" s="135">
        <v>0</v>
      </c>
      <c r="AL552" s="135">
        <v>0</v>
      </c>
      <c r="AM552" s="135">
        <v>0</v>
      </c>
      <c r="AN552" s="135">
        <v>0</v>
      </c>
      <c r="AO552" s="135">
        <v>0</v>
      </c>
      <c r="AP552" s="135">
        <v>0</v>
      </c>
      <c r="AQ552" s="135">
        <v>0</v>
      </c>
      <c r="AR552" s="135">
        <v>0</v>
      </c>
      <c r="AS552" s="135">
        <v>1</v>
      </c>
      <c r="AT552" s="135">
        <v>0</v>
      </c>
      <c r="AU552" s="135">
        <v>1</v>
      </c>
      <c r="AV552" s="135">
        <v>1</v>
      </c>
      <c r="AW552" s="135">
        <v>0</v>
      </c>
      <c r="AX552" s="135">
        <v>0</v>
      </c>
      <c r="AY552" s="135">
        <v>0</v>
      </c>
      <c r="AZ552" s="135">
        <v>0</v>
      </c>
      <c r="BA552" s="135">
        <v>0</v>
      </c>
      <c r="BB552" s="135">
        <v>0</v>
      </c>
      <c r="BC552" s="135">
        <v>0</v>
      </c>
      <c r="BD552" s="135">
        <v>0</v>
      </c>
      <c r="BE552" s="135">
        <v>0</v>
      </c>
      <c r="BF552" s="135">
        <v>0</v>
      </c>
      <c r="BG552" s="135">
        <v>0</v>
      </c>
      <c r="BH552" s="135">
        <v>0</v>
      </c>
      <c r="BI552" s="135">
        <v>0</v>
      </c>
      <c r="BJ552" s="135">
        <v>0</v>
      </c>
      <c r="BK552" s="135">
        <v>0</v>
      </c>
      <c r="BL552" s="135">
        <v>0</v>
      </c>
      <c r="BM552" s="135">
        <v>0</v>
      </c>
      <c r="BN552" s="135">
        <v>0</v>
      </c>
      <c r="BO552" s="135">
        <v>0</v>
      </c>
      <c r="BP552" s="135">
        <v>0</v>
      </c>
      <c r="BQ552" s="135">
        <v>0</v>
      </c>
      <c r="BR552" s="135">
        <v>0</v>
      </c>
      <c r="BS552" s="135">
        <v>0</v>
      </c>
      <c r="BT552" s="135">
        <v>0</v>
      </c>
      <c r="BU552" s="135">
        <v>0</v>
      </c>
      <c r="BV552" s="135">
        <v>0</v>
      </c>
      <c r="BW552" s="135">
        <v>0</v>
      </c>
      <c r="BX552" s="135">
        <v>0</v>
      </c>
      <c r="BY552" s="135">
        <v>0</v>
      </c>
      <c r="BZ552" s="135">
        <v>0</v>
      </c>
      <c r="CA552" s="135">
        <v>0</v>
      </c>
      <c r="CB552" s="135">
        <v>0</v>
      </c>
      <c r="CC552" s="135">
        <v>1</v>
      </c>
      <c r="CD552" s="135">
        <v>0</v>
      </c>
      <c r="CE552" s="135">
        <v>0</v>
      </c>
      <c r="CF552" s="135">
        <v>0</v>
      </c>
      <c r="CG552" s="135">
        <v>0</v>
      </c>
      <c r="CH552" s="135">
        <v>0</v>
      </c>
      <c r="CI552" s="135">
        <v>0</v>
      </c>
      <c r="CJ552" s="135">
        <v>1</v>
      </c>
      <c r="CK552" s="135">
        <v>0</v>
      </c>
      <c r="CL552" s="135">
        <v>0</v>
      </c>
      <c r="CM552" s="135">
        <v>0</v>
      </c>
      <c r="CN552" s="135">
        <v>0</v>
      </c>
      <c r="CO552" s="135">
        <v>0</v>
      </c>
      <c r="CP552" s="135">
        <v>0</v>
      </c>
      <c r="CQ552" s="135">
        <v>0</v>
      </c>
      <c r="CR552" s="135">
        <v>0</v>
      </c>
      <c r="CS552" s="135">
        <v>0</v>
      </c>
      <c r="CT552" s="135">
        <v>1</v>
      </c>
      <c r="CU552" s="135">
        <v>1</v>
      </c>
      <c r="CV552" s="135">
        <v>0</v>
      </c>
      <c r="CW552" s="135">
        <v>0</v>
      </c>
      <c r="CX552" s="135"/>
    </row>
    <row r="553" spans="1:102" x14ac:dyDescent="0.35">
      <c r="A553" s="135">
        <v>552</v>
      </c>
      <c r="B553" s="135">
        <v>0</v>
      </c>
      <c r="C553" s="135">
        <v>0</v>
      </c>
      <c r="D553" s="135">
        <v>0</v>
      </c>
      <c r="E553" s="135">
        <v>0</v>
      </c>
      <c r="F553" s="135">
        <v>0</v>
      </c>
      <c r="G553" s="135">
        <v>0</v>
      </c>
      <c r="H553" s="135">
        <v>1</v>
      </c>
      <c r="I553" s="135">
        <v>0</v>
      </c>
      <c r="J553" s="135">
        <v>0</v>
      </c>
      <c r="K553" s="135">
        <v>0</v>
      </c>
      <c r="L553" s="135">
        <v>0</v>
      </c>
      <c r="M553" s="135">
        <v>0</v>
      </c>
      <c r="N553" s="135">
        <v>0</v>
      </c>
      <c r="O553" s="135">
        <v>0</v>
      </c>
      <c r="P553" s="135">
        <v>0</v>
      </c>
      <c r="Q553" s="135">
        <v>0</v>
      </c>
      <c r="R553" s="135">
        <v>0</v>
      </c>
      <c r="S553" s="135">
        <v>0</v>
      </c>
      <c r="T553" s="135">
        <v>0</v>
      </c>
      <c r="U553" s="135">
        <v>0</v>
      </c>
      <c r="V553" s="135">
        <v>0</v>
      </c>
      <c r="W553" s="135">
        <v>0</v>
      </c>
      <c r="X553" s="135">
        <v>0</v>
      </c>
      <c r="Y553" s="135">
        <v>0</v>
      </c>
      <c r="Z553" s="135">
        <v>0</v>
      </c>
      <c r="AA553" s="135">
        <v>0</v>
      </c>
      <c r="AB553" s="135">
        <v>0</v>
      </c>
      <c r="AC553" s="135">
        <v>0</v>
      </c>
      <c r="AD553" s="135">
        <v>0</v>
      </c>
      <c r="AE553" s="135">
        <v>0</v>
      </c>
      <c r="AF553" s="135">
        <v>1</v>
      </c>
      <c r="AG553" s="135">
        <v>0</v>
      </c>
      <c r="AH553" s="135">
        <v>0</v>
      </c>
      <c r="AI553" s="135">
        <v>0</v>
      </c>
      <c r="AJ553" s="135">
        <v>1</v>
      </c>
      <c r="AK553" s="135">
        <v>0</v>
      </c>
      <c r="AL553" s="135">
        <v>0</v>
      </c>
      <c r="AM553" s="135">
        <v>0</v>
      </c>
      <c r="AN553" s="135">
        <v>0</v>
      </c>
      <c r="AO553" s="135">
        <v>1</v>
      </c>
      <c r="AP553" s="135">
        <v>0</v>
      </c>
      <c r="AQ553" s="135">
        <v>1</v>
      </c>
      <c r="AR553" s="135">
        <v>0</v>
      </c>
      <c r="AS553" s="135">
        <v>0</v>
      </c>
      <c r="AT553" s="135">
        <v>0</v>
      </c>
      <c r="AU553" s="135">
        <v>1</v>
      </c>
      <c r="AV553" s="135">
        <v>0</v>
      </c>
      <c r="AW553" s="135">
        <v>0</v>
      </c>
      <c r="AX553" s="135">
        <v>0</v>
      </c>
      <c r="AY553" s="135">
        <v>0</v>
      </c>
      <c r="AZ553" s="135">
        <v>0</v>
      </c>
      <c r="BA553" s="135">
        <v>0</v>
      </c>
      <c r="BB553" s="135">
        <v>0</v>
      </c>
      <c r="BC553" s="135">
        <v>0</v>
      </c>
      <c r="BD553" s="135">
        <v>0</v>
      </c>
      <c r="BE553" s="135">
        <v>0</v>
      </c>
      <c r="BF553" s="135">
        <v>0</v>
      </c>
      <c r="BG553" s="135">
        <v>0</v>
      </c>
      <c r="BH553" s="135">
        <v>1</v>
      </c>
      <c r="BI553" s="135">
        <v>0</v>
      </c>
      <c r="BJ553" s="135">
        <v>0</v>
      </c>
      <c r="BK553" s="135">
        <v>0</v>
      </c>
      <c r="BL553" s="135">
        <v>0</v>
      </c>
      <c r="BM553" s="135">
        <v>0</v>
      </c>
      <c r="BN553" s="135">
        <v>0</v>
      </c>
      <c r="BO553" s="135">
        <v>0</v>
      </c>
      <c r="BP553" s="135">
        <v>0</v>
      </c>
      <c r="BQ553" s="135">
        <v>1</v>
      </c>
      <c r="BR553" s="135">
        <v>0</v>
      </c>
      <c r="BS553" s="135">
        <v>0</v>
      </c>
      <c r="BT553" s="135">
        <v>0</v>
      </c>
      <c r="BU553" s="135">
        <v>0</v>
      </c>
      <c r="BV553" s="135">
        <v>0</v>
      </c>
      <c r="BW553" s="135">
        <v>0</v>
      </c>
      <c r="BX553" s="135">
        <v>1</v>
      </c>
      <c r="BY553" s="135">
        <v>0</v>
      </c>
      <c r="BZ553" s="135">
        <v>1</v>
      </c>
      <c r="CA553" s="135">
        <v>0</v>
      </c>
      <c r="CB553" s="135">
        <v>0</v>
      </c>
      <c r="CC553" s="135">
        <v>0</v>
      </c>
      <c r="CD553" s="135">
        <v>2</v>
      </c>
      <c r="CE553" s="135">
        <v>0</v>
      </c>
      <c r="CF553" s="135">
        <v>0</v>
      </c>
      <c r="CG553" s="135">
        <v>1</v>
      </c>
      <c r="CH553" s="135">
        <v>1</v>
      </c>
      <c r="CI553" s="135">
        <v>1</v>
      </c>
      <c r="CJ553" s="135">
        <v>0</v>
      </c>
      <c r="CK553" s="135">
        <v>0</v>
      </c>
      <c r="CL553" s="135">
        <v>0</v>
      </c>
      <c r="CM553" s="135">
        <v>0</v>
      </c>
      <c r="CN553" s="135">
        <v>0</v>
      </c>
      <c r="CO553" s="135">
        <v>0</v>
      </c>
      <c r="CP553" s="135">
        <v>0</v>
      </c>
      <c r="CQ553" s="135">
        <v>0</v>
      </c>
      <c r="CR553" s="135">
        <v>0</v>
      </c>
      <c r="CS553" s="135">
        <v>0</v>
      </c>
      <c r="CT553" s="135">
        <v>0</v>
      </c>
      <c r="CU553" s="135">
        <v>0</v>
      </c>
      <c r="CV553" s="135">
        <v>1</v>
      </c>
      <c r="CW553" s="135">
        <v>1</v>
      </c>
      <c r="CX553" s="135"/>
    </row>
    <row r="554" spans="1:102" x14ac:dyDescent="0.35">
      <c r="A554" s="135">
        <v>553</v>
      </c>
      <c r="B554" s="135">
        <v>0</v>
      </c>
      <c r="C554" s="135">
        <v>0</v>
      </c>
      <c r="D554" s="135">
        <v>0</v>
      </c>
      <c r="E554" s="135">
        <v>0</v>
      </c>
      <c r="F554" s="135">
        <v>0</v>
      </c>
      <c r="G554" s="135">
        <v>0</v>
      </c>
      <c r="H554" s="135">
        <v>0</v>
      </c>
      <c r="I554" s="135">
        <v>1</v>
      </c>
      <c r="J554" s="135">
        <v>0</v>
      </c>
      <c r="K554" s="135">
        <v>0</v>
      </c>
      <c r="L554" s="135">
        <v>0</v>
      </c>
      <c r="M554" s="135">
        <v>1</v>
      </c>
      <c r="N554" s="135">
        <v>1</v>
      </c>
      <c r="O554" s="135">
        <v>0</v>
      </c>
      <c r="P554" s="135">
        <v>1</v>
      </c>
      <c r="Q554" s="135">
        <v>0</v>
      </c>
      <c r="R554" s="135">
        <v>0</v>
      </c>
      <c r="S554" s="135">
        <v>0</v>
      </c>
      <c r="T554" s="135">
        <v>1</v>
      </c>
      <c r="U554" s="135">
        <v>0</v>
      </c>
      <c r="V554" s="135">
        <v>0</v>
      </c>
      <c r="W554" s="135">
        <v>1</v>
      </c>
      <c r="X554" s="135">
        <v>1</v>
      </c>
      <c r="Y554" s="135">
        <v>0</v>
      </c>
      <c r="Z554" s="135">
        <v>1</v>
      </c>
      <c r="AA554" s="135">
        <v>0</v>
      </c>
      <c r="AB554" s="135">
        <v>0</v>
      </c>
      <c r="AC554" s="135">
        <v>0</v>
      </c>
      <c r="AD554" s="135">
        <v>0</v>
      </c>
      <c r="AE554" s="135">
        <v>0</v>
      </c>
      <c r="AF554" s="135">
        <v>0</v>
      </c>
      <c r="AG554" s="135">
        <v>0</v>
      </c>
      <c r="AH554" s="135">
        <v>0</v>
      </c>
      <c r="AI554" s="135">
        <v>1</v>
      </c>
      <c r="AJ554" s="135">
        <v>0</v>
      </c>
      <c r="AK554" s="135">
        <v>0</v>
      </c>
      <c r="AL554" s="135">
        <v>0</v>
      </c>
      <c r="AM554" s="135">
        <v>0</v>
      </c>
      <c r="AN554" s="135">
        <v>0</v>
      </c>
      <c r="AO554" s="135">
        <v>0</v>
      </c>
      <c r="AP554" s="135">
        <v>0</v>
      </c>
      <c r="AQ554" s="135">
        <v>0</v>
      </c>
      <c r="AR554" s="135">
        <v>0</v>
      </c>
      <c r="AS554" s="135">
        <v>0</v>
      </c>
      <c r="AT554" s="135">
        <v>0</v>
      </c>
      <c r="AU554" s="135">
        <v>0</v>
      </c>
      <c r="AV554" s="135">
        <v>1</v>
      </c>
      <c r="AW554" s="135">
        <v>0</v>
      </c>
      <c r="AX554" s="135">
        <v>0</v>
      </c>
      <c r="AY554" s="135">
        <v>0</v>
      </c>
      <c r="AZ554" s="135">
        <v>0</v>
      </c>
      <c r="BA554" s="135">
        <v>0</v>
      </c>
      <c r="BB554" s="135">
        <v>0</v>
      </c>
      <c r="BC554" s="135">
        <v>0</v>
      </c>
      <c r="BD554" s="135">
        <v>0</v>
      </c>
      <c r="BE554" s="135">
        <v>0</v>
      </c>
      <c r="BF554" s="135">
        <v>0</v>
      </c>
      <c r="BG554" s="135">
        <v>0</v>
      </c>
      <c r="BH554" s="135">
        <v>0</v>
      </c>
      <c r="BI554" s="135">
        <v>0</v>
      </c>
      <c r="BJ554" s="135">
        <v>0</v>
      </c>
      <c r="BK554" s="135">
        <v>0</v>
      </c>
      <c r="BL554" s="135">
        <v>1</v>
      </c>
      <c r="BM554" s="135">
        <v>0</v>
      </c>
      <c r="BN554" s="135">
        <v>0</v>
      </c>
      <c r="BO554" s="135">
        <v>0</v>
      </c>
      <c r="BP554" s="135">
        <v>0</v>
      </c>
      <c r="BQ554" s="135">
        <v>1</v>
      </c>
      <c r="BR554" s="135">
        <v>0</v>
      </c>
      <c r="BS554" s="135">
        <v>1</v>
      </c>
      <c r="BT554" s="135">
        <v>0</v>
      </c>
      <c r="BU554" s="135">
        <v>0</v>
      </c>
      <c r="BV554" s="135">
        <v>1</v>
      </c>
      <c r="BW554" s="135">
        <v>0</v>
      </c>
      <c r="BX554" s="135">
        <v>0</v>
      </c>
      <c r="BY554" s="135">
        <v>0</v>
      </c>
      <c r="BZ554" s="135">
        <v>0</v>
      </c>
      <c r="CA554" s="135">
        <v>0</v>
      </c>
      <c r="CB554" s="135">
        <v>0</v>
      </c>
      <c r="CC554" s="135">
        <v>0</v>
      </c>
      <c r="CD554" s="135">
        <v>0</v>
      </c>
      <c r="CE554" s="135">
        <v>0</v>
      </c>
      <c r="CF554" s="135">
        <v>0</v>
      </c>
      <c r="CG554" s="135">
        <v>0</v>
      </c>
      <c r="CH554" s="135">
        <v>0</v>
      </c>
      <c r="CI554" s="135">
        <v>0</v>
      </c>
      <c r="CJ554" s="135">
        <v>0</v>
      </c>
      <c r="CK554" s="135">
        <v>0</v>
      </c>
      <c r="CL554" s="135">
        <v>0</v>
      </c>
      <c r="CM554" s="135">
        <v>0</v>
      </c>
      <c r="CN554" s="135">
        <v>0</v>
      </c>
      <c r="CO554" s="135">
        <v>0</v>
      </c>
      <c r="CP554" s="135">
        <v>0</v>
      </c>
      <c r="CQ554" s="135">
        <v>0</v>
      </c>
      <c r="CR554" s="135">
        <v>0</v>
      </c>
      <c r="CS554" s="135">
        <v>0</v>
      </c>
      <c r="CT554" s="135">
        <v>1</v>
      </c>
      <c r="CU554" s="135">
        <v>1</v>
      </c>
      <c r="CV554" s="135">
        <v>0</v>
      </c>
      <c r="CW554" s="135">
        <v>1</v>
      </c>
      <c r="CX554" s="135"/>
    </row>
    <row r="555" spans="1:102" x14ac:dyDescent="0.35">
      <c r="A555" s="135">
        <v>554</v>
      </c>
      <c r="B555" s="135">
        <v>1</v>
      </c>
      <c r="C555" s="135">
        <v>0</v>
      </c>
      <c r="D555" s="135">
        <v>0</v>
      </c>
      <c r="E555" s="135">
        <v>1</v>
      </c>
      <c r="F555" s="135">
        <v>0</v>
      </c>
      <c r="G555" s="135">
        <v>0</v>
      </c>
      <c r="H555" s="135">
        <v>0</v>
      </c>
      <c r="I555" s="135">
        <v>0</v>
      </c>
      <c r="J555" s="135">
        <v>0</v>
      </c>
      <c r="K555" s="135">
        <v>0</v>
      </c>
      <c r="L555" s="135">
        <v>0</v>
      </c>
      <c r="M555" s="135">
        <v>0</v>
      </c>
      <c r="N555" s="135">
        <v>1</v>
      </c>
      <c r="O555" s="135">
        <v>0</v>
      </c>
      <c r="P555" s="135">
        <v>0</v>
      </c>
      <c r="Q555" s="135">
        <v>0</v>
      </c>
      <c r="R555" s="135">
        <v>0</v>
      </c>
      <c r="S555" s="135">
        <v>1</v>
      </c>
      <c r="T555" s="135">
        <v>0</v>
      </c>
      <c r="U555" s="135">
        <v>0</v>
      </c>
      <c r="V555" s="135">
        <v>0</v>
      </c>
      <c r="W555" s="135">
        <v>1</v>
      </c>
      <c r="X555" s="135">
        <v>0</v>
      </c>
      <c r="Y555" s="135">
        <v>0</v>
      </c>
      <c r="Z555" s="135">
        <v>1</v>
      </c>
      <c r="AA555" s="135">
        <v>0</v>
      </c>
      <c r="AB555" s="135">
        <v>0</v>
      </c>
      <c r="AC555" s="135">
        <v>0</v>
      </c>
      <c r="AD555" s="135">
        <v>0</v>
      </c>
      <c r="AE555" s="135">
        <v>0</v>
      </c>
      <c r="AF555" s="135">
        <v>0</v>
      </c>
      <c r="AG555" s="135">
        <v>0</v>
      </c>
      <c r="AH555" s="135">
        <v>0</v>
      </c>
      <c r="AI555" s="135">
        <v>0</v>
      </c>
      <c r="AJ555" s="135">
        <v>0</v>
      </c>
      <c r="AK555" s="135">
        <v>1</v>
      </c>
      <c r="AL555" s="135">
        <v>1</v>
      </c>
      <c r="AM555" s="135">
        <v>0</v>
      </c>
      <c r="AN555" s="135">
        <v>0</v>
      </c>
      <c r="AO555" s="135">
        <v>0</v>
      </c>
      <c r="AP555" s="135">
        <v>0</v>
      </c>
      <c r="AQ555" s="135">
        <v>0</v>
      </c>
      <c r="AR555" s="135">
        <v>0</v>
      </c>
      <c r="AS555" s="135">
        <v>0</v>
      </c>
      <c r="AT555" s="135">
        <v>0</v>
      </c>
      <c r="AU555" s="135">
        <v>0</v>
      </c>
      <c r="AV555" s="135">
        <v>0</v>
      </c>
      <c r="AW555" s="135">
        <v>0</v>
      </c>
      <c r="AX555" s="135">
        <v>0</v>
      </c>
      <c r="AY555" s="135">
        <v>0</v>
      </c>
      <c r="AZ555" s="135">
        <v>0</v>
      </c>
      <c r="BA555" s="135">
        <v>0</v>
      </c>
      <c r="BB555" s="135">
        <v>0</v>
      </c>
      <c r="BC555" s="135">
        <v>0</v>
      </c>
      <c r="BD555" s="135">
        <v>0</v>
      </c>
      <c r="BE555" s="135">
        <v>0</v>
      </c>
      <c r="BF555" s="135">
        <v>0</v>
      </c>
      <c r="BG555" s="135">
        <v>0</v>
      </c>
      <c r="BH555" s="135">
        <v>0</v>
      </c>
      <c r="BI555" s="135">
        <v>1</v>
      </c>
      <c r="BJ555" s="135">
        <v>0</v>
      </c>
      <c r="BK555" s="135">
        <v>0</v>
      </c>
      <c r="BL555" s="135">
        <v>0</v>
      </c>
      <c r="BM555" s="135">
        <v>0</v>
      </c>
      <c r="BN555" s="135">
        <v>0</v>
      </c>
      <c r="BO555" s="135">
        <v>0</v>
      </c>
      <c r="BP555" s="135">
        <v>0</v>
      </c>
      <c r="BQ555" s="135">
        <v>0</v>
      </c>
      <c r="BR555" s="135">
        <v>1</v>
      </c>
      <c r="BS555" s="135">
        <v>0</v>
      </c>
      <c r="BT555" s="135">
        <v>0</v>
      </c>
      <c r="BU555" s="135">
        <v>1</v>
      </c>
      <c r="BV555" s="135">
        <v>0</v>
      </c>
      <c r="BW555" s="135">
        <v>1</v>
      </c>
      <c r="BX555" s="135">
        <v>0</v>
      </c>
      <c r="BY555" s="135">
        <v>0</v>
      </c>
      <c r="BZ555" s="135">
        <v>0</v>
      </c>
      <c r="CA555" s="135">
        <v>0</v>
      </c>
      <c r="CB555" s="135">
        <v>0</v>
      </c>
      <c r="CC555" s="135">
        <v>0</v>
      </c>
      <c r="CD555" s="135">
        <v>0</v>
      </c>
      <c r="CE555" s="135">
        <v>0</v>
      </c>
      <c r="CF555" s="135">
        <v>0</v>
      </c>
      <c r="CG555" s="135">
        <v>0</v>
      </c>
      <c r="CH555" s="135">
        <v>0</v>
      </c>
      <c r="CI555" s="135">
        <v>0</v>
      </c>
      <c r="CJ555" s="135">
        <v>0</v>
      </c>
      <c r="CK555" s="135">
        <v>0</v>
      </c>
      <c r="CL555" s="135">
        <v>0</v>
      </c>
      <c r="CM555" s="135">
        <v>0</v>
      </c>
      <c r="CN555" s="135">
        <v>0</v>
      </c>
      <c r="CO555" s="135">
        <v>0</v>
      </c>
      <c r="CP555" s="135">
        <v>0</v>
      </c>
      <c r="CQ555" s="135">
        <v>0</v>
      </c>
      <c r="CR555" s="135">
        <v>0</v>
      </c>
      <c r="CS555" s="135">
        <v>0</v>
      </c>
      <c r="CT555" s="135">
        <v>0</v>
      </c>
      <c r="CU555" s="135">
        <v>0</v>
      </c>
      <c r="CV555" s="135">
        <v>0</v>
      </c>
      <c r="CW555" s="135">
        <v>0</v>
      </c>
      <c r="CX555" s="135"/>
    </row>
    <row r="556" spans="1:102" x14ac:dyDescent="0.35">
      <c r="A556" s="135">
        <v>555</v>
      </c>
      <c r="B556" s="135">
        <v>0</v>
      </c>
      <c r="C556" s="135">
        <v>0</v>
      </c>
      <c r="D556" s="135">
        <v>1</v>
      </c>
      <c r="E556" s="135">
        <v>0</v>
      </c>
      <c r="F556" s="135">
        <v>0</v>
      </c>
      <c r="G556" s="135">
        <v>0</v>
      </c>
      <c r="H556" s="135">
        <v>1</v>
      </c>
      <c r="I556" s="135">
        <v>1</v>
      </c>
      <c r="J556" s="135">
        <v>0</v>
      </c>
      <c r="K556" s="135">
        <v>0</v>
      </c>
      <c r="L556" s="135">
        <v>0</v>
      </c>
      <c r="M556" s="135">
        <v>1</v>
      </c>
      <c r="N556" s="135">
        <v>1</v>
      </c>
      <c r="O556" s="135">
        <v>0</v>
      </c>
      <c r="P556" s="135">
        <v>0</v>
      </c>
      <c r="Q556" s="135">
        <v>0</v>
      </c>
      <c r="R556" s="135">
        <v>0</v>
      </c>
      <c r="S556" s="135">
        <v>0</v>
      </c>
      <c r="T556" s="135">
        <v>0</v>
      </c>
      <c r="U556" s="135">
        <v>0</v>
      </c>
      <c r="V556" s="135">
        <v>0</v>
      </c>
      <c r="W556" s="135">
        <v>0</v>
      </c>
      <c r="X556" s="135">
        <v>0</v>
      </c>
      <c r="Y556" s="135">
        <v>0</v>
      </c>
      <c r="Z556" s="135">
        <v>0</v>
      </c>
      <c r="AA556" s="135">
        <v>0</v>
      </c>
      <c r="AB556" s="135">
        <v>0</v>
      </c>
      <c r="AC556" s="135">
        <v>1</v>
      </c>
      <c r="AD556" s="135">
        <v>0</v>
      </c>
      <c r="AE556" s="135">
        <v>0</v>
      </c>
      <c r="AF556" s="135">
        <v>0</v>
      </c>
      <c r="AG556" s="135">
        <v>0</v>
      </c>
      <c r="AH556" s="135">
        <v>0</v>
      </c>
      <c r="AI556" s="135">
        <v>0</v>
      </c>
      <c r="AJ556" s="135">
        <v>1</v>
      </c>
      <c r="AK556" s="135">
        <v>0</v>
      </c>
      <c r="AL556" s="135">
        <v>0</v>
      </c>
      <c r="AM556" s="135">
        <v>0</v>
      </c>
      <c r="AN556" s="135">
        <v>0</v>
      </c>
      <c r="AO556" s="135">
        <v>0</v>
      </c>
      <c r="AP556" s="135">
        <v>0</v>
      </c>
      <c r="AQ556" s="135">
        <v>1</v>
      </c>
      <c r="AR556" s="135">
        <v>0</v>
      </c>
      <c r="AS556" s="135">
        <v>0</v>
      </c>
      <c r="AT556" s="135">
        <v>0</v>
      </c>
      <c r="AU556" s="135">
        <v>1</v>
      </c>
      <c r="AV556" s="135">
        <v>0</v>
      </c>
      <c r="AW556" s="135">
        <v>1</v>
      </c>
      <c r="AX556" s="135">
        <v>0</v>
      </c>
      <c r="AY556" s="135">
        <v>0</v>
      </c>
      <c r="AZ556" s="135">
        <v>0</v>
      </c>
      <c r="BA556" s="135">
        <v>0</v>
      </c>
      <c r="BB556" s="135">
        <v>0</v>
      </c>
      <c r="BC556" s="135">
        <v>0</v>
      </c>
      <c r="BD556" s="135">
        <v>0</v>
      </c>
      <c r="BE556" s="135">
        <v>0</v>
      </c>
      <c r="BF556" s="135">
        <v>0</v>
      </c>
      <c r="BG556" s="135">
        <v>0</v>
      </c>
      <c r="BH556" s="135">
        <v>0</v>
      </c>
      <c r="BI556" s="135">
        <v>0</v>
      </c>
      <c r="BJ556" s="135">
        <v>0</v>
      </c>
      <c r="BK556" s="135">
        <v>0</v>
      </c>
      <c r="BL556" s="135">
        <v>0</v>
      </c>
      <c r="BM556" s="135">
        <v>0</v>
      </c>
      <c r="BN556" s="135">
        <v>0</v>
      </c>
      <c r="BO556" s="135">
        <v>0</v>
      </c>
      <c r="BP556" s="135">
        <v>0</v>
      </c>
      <c r="BQ556" s="135">
        <v>0</v>
      </c>
      <c r="BR556" s="135">
        <v>0</v>
      </c>
      <c r="BS556" s="135">
        <v>1</v>
      </c>
      <c r="BT556" s="135">
        <v>0</v>
      </c>
      <c r="BU556" s="135">
        <v>0</v>
      </c>
      <c r="BV556" s="135">
        <v>1</v>
      </c>
      <c r="BW556" s="135">
        <v>1</v>
      </c>
      <c r="BX556" s="135">
        <v>0</v>
      </c>
      <c r="BY556" s="135">
        <v>0</v>
      </c>
      <c r="BZ556" s="135">
        <v>0</v>
      </c>
      <c r="CA556" s="135">
        <v>0</v>
      </c>
      <c r="CB556" s="135">
        <v>0</v>
      </c>
      <c r="CC556" s="135">
        <v>0</v>
      </c>
      <c r="CD556" s="135">
        <v>0</v>
      </c>
      <c r="CE556" s="135">
        <v>0</v>
      </c>
      <c r="CF556" s="135">
        <v>0</v>
      </c>
      <c r="CG556" s="135">
        <v>0</v>
      </c>
      <c r="CH556" s="135">
        <v>0</v>
      </c>
      <c r="CI556" s="135">
        <v>0</v>
      </c>
      <c r="CJ556" s="135">
        <v>0</v>
      </c>
      <c r="CK556" s="135">
        <v>0</v>
      </c>
      <c r="CL556" s="135">
        <v>0</v>
      </c>
      <c r="CM556" s="135">
        <v>0</v>
      </c>
      <c r="CN556" s="135">
        <v>1</v>
      </c>
      <c r="CO556" s="135">
        <v>0</v>
      </c>
      <c r="CP556" s="135">
        <v>0</v>
      </c>
      <c r="CQ556" s="135">
        <v>0</v>
      </c>
      <c r="CR556" s="135">
        <v>0</v>
      </c>
      <c r="CS556" s="135">
        <v>0</v>
      </c>
      <c r="CT556" s="135">
        <v>0</v>
      </c>
      <c r="CU556" s="135">
        <v>0</v>
      </c>
      <c r="CV556" s="135">
        <v>0</v>
      </c>
      <c r="CW556" s="135">
        <v>0</v>
      </c>
      <c r="CX556" s="135"/>
    </row>
    <row r="557" spans="1:102" x14ac:dyDescent="0.35">
      <c r="A557" s="135">
        <v>556</v>
      </c>
      <c r="B557" s="135">
        <v>0</v>
      </c>
      <c r="C557" s="135">
        <v>1</v>
      </c>
      <c r="D557" s="135">
        <v>0</v>
      </c>
      <c r="E557" s="135">
        <v>0</v>
      </c>
      <c r="F557" s="135">
        <v>0</v>
      </c>
      <c r="G557" s="135">
        <v>0</v>
      </c>
      <c r="H557" s="135">
        <v>1</v>
      </c>
      <c r="I557" s="135">
        <v>0</v>
      </c>
      <c r="J557" s="135">
        <v>0</v>
      </c>
      <c r="K557" s="135">
        <v>1</v>
      </c>
      <c r="L557" s="135">
        <v>0</v>
      </c>
      <c r="M557" s="135">
        <v>1</v>
      </c>
      <c r="N557" s="135">
        <v>0</v>
      </c>
      <c r="O557" s="135">
        <v>0</v>
      </c>
      <c r="P557" s="135">
        <v>2</v>
      </c>
      <c r="Q557" s="135">
        <v>0</v>
      </c>
      <c r="R557" s="135">
        <v>0</v>
      </c>
      <c r="S557" s="135">
        <v>0</v>
      </c>
      <c r="T557" s="135">
        <v>0</v>
      </c>
      <c r="U557" s="135">
        <v>0</v>
      </c>
      <c r="V557" s="135">
        <v>0</v>
      </c>
      <c r="W557" s="135">
        <v>0</v>
      </c>
      <c r="X557" s="135">
        <v>0</v>
      </c>
      <c r="Y557" s="135">
        <v>0</v>
      </c>
      <c r="Z557" s="135">
        <v>0</v>
      </c>
      <c r="AA557" s="135">
        <v>0</v>
      </c>
      <c r="AB557" s="135">
        <v>0</v>
      </c>
      <c r="AC557" s="135">
        <v>0</v>
      </c>
      <c r="AD557" s="135">
        <v>0</v>
      </c>
      <c r="AE557" s="135">
        <v>0</v>
      </c>
      <c r="AF557" s="135">
        <v>0</v>
      </c>
      <c r="AG557" s="135">
        <v>0</v>
      </c>
      <c r="AH557" s="135">
        <v>0</v>
      </c>
      <c r="AI557" s="135">
        <v>1</v>
      </c>
      <c r="AJ557" s="135">
        <v>0</v>
      </c>
      <c r="AK557" s="135">
        <v>0</v>
      </c>
      <c r="AL557" s="135">
        <v>1</v>
      </c>
      <c r="AM557" s="135">
        <v>0</v>
      </c>
      <c r="AN557" s="135">
        <v>0</v>
      </c>
      <c r="AO557" s="135">
        <v>0</v>
      </c>
      <c r="AP557" s="135">
        <v>0</v>
      </c>
      <c r="AQ557" s="135">
        <v>0</v>
      </c>
      <c r="AR557" s="135">
        <v>0</v>
      </c>
      <c r="AS557" s="135">
        <v>0</v>
      </c>
      <c r="AT557" s="135">
        <v>0</v>
      </c>
      <c r="AU557" s="135">
        <v>0</v>
      </c>
      <c r="AV557" s="135">
        <v>1</v>
      </c>
      <c r="AW557" s="135">
        <v>0</v>
      </c>
      <c r="AX557" s="135">
        <v>0</v>
      </c>
      <c r="AY557" s="135">
        <v>0</v>
      </c>
      <c r="AZ557" s="135">
        <v>0</v>
      </c>
      <c r="BA557" s="135">
        <v>0</v>
      </c>
      <c r="BB557" s="135">
        <v>0</v>
      </c>
      <c r="BC557" s="135">
        <v>0</v>
      </c>
      <c r="BD557" s="135">
        <v>0</v>
      </c>
      <c r="BE557" s="135">
        <v>0</v>
      </c>
      <c r="BF557" s="135">
        <v>0</v>
      </c>
      <c r="BG557" s="135">
        <v>0</v>
      </c>
      <c r="BH557" s="135">
        <v>0</v>
      </c>
      <c r="BI557" s="135">
        <v>0</v>
      </c>
      <c r="BJ557" s="135">
        <v>0</v>
      </c>
      <c r="BK557" s="135">
        <v>0</v>
      </c>
      <c r="BL557" s="135">
        <v>0</v>
      </c>
      <c r="BM557" s="135">
        <v>0</v>
      </c>
      <c r="BN557" s="135">
        <v>0</v>
      </c>
      <c r="BO557" s="135">
        <v>0</v>
      </c>
      <c r="BP557" s="135">
        <v>0</v>
      </c>
      <c r="BQ557" s="135">
        <v>0</v>
      </c>
      <c r="BR557" s="135">
        <v>0</v>
      </c>
      <c r="BS557" s="135">
        <v>0</v>
      </c>
      <c r="BT557" s="135">
        <v>0</v>
      </c>
      <c r="BU557" s="135">
        <v>0</v>
      </c>
      <c r="BV557" s="135">
        <v>1</v>
      </c>
      <c r="BW557" s="135">
        <v>0</v>
      </c>
      <c r="BX557" s="135">
        <v>0</v>
      </c>
      <c r="BY557" s="135">
        <v>0</v>
      </c>
      <c r="BZ557" s="135">
        <v>0</v>
      </c>
      <c r="CA557" s="135">
        <v>1</v>
      </c>
      <c r="CB557" s="135">
        <v>0</v>
      </c>
      <c r="CC557" s="135">
        <v>0</v>
      </c>
      <c r="CD557" s="135">
        <v>0</v>
      </c>
      <c r="CE557" s="135">
        <v>0</v>
      </c>
      <c r="CF557" s="135">
        <v>0</v>
      </c>
      <c r="CG557" s="135">
        <v>0</v>
      </c>
      <c r="CH557" s="135">
        <v>0</v>
      </c>
      <c r="CI557" s="135">
        <v>0</v>
      </c>
      <c r="CJ557" s="135">
        <v>1</v>
      </c>
      <c r="CK557" s="135">
        <v>0</v>
      </c>
      <c r="CL557" s="135">
        <v>0</v>
      </c>
      <c r="CM557" s="135">
        <v>0</v>
      </c>
      <c r="CN557" s="135">
        <v>0</v>
      </c>
      <c r="CO557" s="135">
        <v>0</v>
      </c>
      <c r="CP557" s="135">
        <v>1</v>
      </c>
      <c r="CQ557" s="135">
        <v>0</v>
      </c>
      <c r="CR557" s="135">
        <v>0</v>
      </c>
      <c r="CS557" s="135">
        <v>0</v>
      </c>
      <c r="CT557" s="135">
        <v>0</v>
      </c>
      <c r="CU557" s="135">
        <v>0</v>
      </c>
      <c r="CV557" s="135">
        <v>0</v>
      </c>
      <c r="CW557" s="135">
        <v>0</v>
      </c>
      <c r="CX557" s="135"/>
    </row>
    <row r="558" spans="1:102" x14ac:dyDescent="0.35">
      <c r="A558" s="135">
        <v>557</v>
      </c>
      <c r="B558" s="135">
        <v>0</v>
      </c>
      <c r="C558" s="135">
        <v>1</v>
      </c>
      <c r="D558" s="135">
        <v>0</v>
      </c>
      <c r="E558" s="135">
        <v>0</v>
      </c>
      <c r="F558" s="135">
        <v>0</v>
      </c>
      <c r="G558" s="135">
        <v>0</v>
      </c>
      <c r="H558" s="135">
        <v>0</v>
      </c>
      <c r="I558" s="135">
        <v>0</v>
      </c>
      <c r="J558" s="135">
        <v>0</v>
      </c>
      <c r="K558" s="135">
        <v>0</v>
      </c>
      <c r="L558" s="135">
        <v>0</v>
      </c>
      <c r="M558" s="135">
        <v>0</v>
      </c>
      <c r="N558" s="135">
        <v>0</v>
      </c>
      <c r="O558" s="135">
        <v>0</v>
      </c>
      <c r="P558" s="135">
        <v>1</v>
      </c>
      <c r="Q558" s="135">
        <v>0</v>
      </c>
      <c r="R558" s="135">
        <v>0</v>
      </c>
      <c r="S558" s="135">
        <v>0</v>
      </c>
      <c r="T558" s="135">
        <v>0</v>
      </c>
      <c r="U558" s="135">
        <v>0</v>
      </c>
      <c r="V558" s="135">
        <v>0</v>
      </c>
      <c r="W558" s="135">
        <v>0</v>
      </c>
      <c r="X558" s="135">
        <v>0</v>
      </c>
      <c r="Y558" s="135">
        <v>0</v>
      </c>
      <c r="Z558" s="135">
        <v>0</v>
      </c>
      <c r="AA558" s="135">
        <v>0</v>
      </c>
      <c r="AB558" s="135">
        <v>1</v>
      </c>
      <c r="AC558" s="135">
        <v>0</v>
      </c>
      <c r="AD558" s="135">
        <v>0</v>
      </c>
      <c r="AE558" s="135">
        <v>0</v>
      </c>
      <c r="AF558" s="135">
        <v>0</v>
      </c>
      <c r="AG558" s="135">
        <v>0</v>
      </c>
      <c r="AH558" s="135">
        <v>0</v>
      </c>
      <c r="AI558" s="135">
        <v>0</v>
      </c>
      <c r="AJ558" s="135">
        <v>0</v>
      </c>
      <c r="AK558" s="135">
        <v>0</v>
      </c>
      <c r="AL558" s="135">
        <v>0</v>
      </c>
      <c r="AM558" s="135">
        <v>0</v>
      </c>
      <c r="AN558" s="135">
        <v>0</v>
      </c>
      <c r="AO558" s="135">
        <v>0</v>
      </c>
      <c r="AP558" s="135">
        <v>1</v>
      </c>
      <c r="AQ558" s="135">
        <v>1</v>
      </c>
      <c r="AR558" s="135">
        <v>0</v>
      </c>
      <c r="AS558" s="135">
        <v>0</v>
      </c>
      <c r="AT558" s="135">
        <v>0</v>
      </c>
      <c r="AU558" s="135">
        <v>0</v>
      </c>
      <c r="AV558" s="135">
        <v>0</v>
      </c>
      <c r="AW558" s="135">
        <v>0</v>
      </c>
      <c r="AX558" s="135">
        <v>0</v>
      </c>
      <c r="AY558" s="135">
        <v>1</v>
      </c>
      <c r="AZ558" s="135">
        <v>0</v>
      </c>
      <c r="BA558" s="135">
        <v>0</v>
      </c>
      <c r="BB558" s="135">
        <v>0</v>
      </c>
      <c r="BC558" s="135">
        <v>0</v>
      </c>
      <c r="BD558" s="135">
        <v>1</v>
      </c>
      <c r="BE558" s="135">
        <v>1</v>
      </c>
      <c r="BF558" s="135">
        <v>0</v>
      </c>
      <c r="BG558" s="135">
        <v>1</v>
      </c>
      <c r="BH558" s="135">
        <v>0</v>
      </c>
      <c r="BI558" s="135">
        <v>0</v>
      </c>
      <c r="BJ558" s="135">
        <v>0</v>
      </c>
      <c r="BK558" s="135">
        <v>0</v>
      </c>
      <c r="BL558" s="135">
        <v>0</v>
      </c>
      <c r="BM558" s="135">
        <v>0</v>
      </c>
      <c r="BN558" s="135">
        <v>0</v>
      </c>
      <c r="BO558" s="135">
        <v>0</v>
      </c>
      <c r="BP558" s="135">
        <v>0</v>
      </c>
      <c r="BQ558" s="135">
        <v>0</v>
      </c>
      <c r="BR558" s="135">
        <v>0</v>
      </c>
      <c r="BS558" s="135">
        <v>0</v>
      </c>
      <c r="BT558" s="135">
        <v>0</v>
      </c>
      <c r="BU558" s="135">
        <v>0</v>
      </c>
      <c r="BV558" s="135">
        <v>0</v>
      </c>
      <c r="BW558" s="135">
        <v>0</v>
      </c>
      <c r="BX558" s="135">
        <v>0</v>
      </c>
      <c r="BY558" s="135">
        <v>0</v>
      </c>
      <c r="BZ558" s="135">
        <v>0</v>
      </c>
      <c r="CA558" s="135">
        <v>0</v>
      </c>
      <c r="CB558" s="135">
        <v>0</v>
      </c>
      <c r="CC558" s="135">
        <v>0</v>
      </c>
      <c r="CD558" s="135">
        <v>1</v>
      </c>
      <c r="CE558" s="135">
        <v>0</v>
      </c>
      <c r="CF558" s="135">
        <v>0</v>
      </c>
      <c r="CG558" s="135">
        <v>1</v>
      </c>
      <c r="CH558" s="135">
        <v>0</v>
      </c>
      <c r="CI558" s="135">
        <v>0</v>
      </c>
      <c r="CJ558" s="135">
        <v>0</v>
      </c>
      <c r="CK558" s="135">
        <v>0</v>
      </c>
      <c r="CL558" s="135">
        <v>0</v>
      </c>
      <c r="CM558" s="135">
        <v>0</v>
      </c>
      <c r="CN558" s="135">
        <v>0</v>
      </c>
      <c r="CO558" s="135">
        <v>0</v>
      </c>
      <c r="CP558" s="135">
        <v>0</v>
      </c>
      <c r="CQ558" s="135">
        <v>0</v>
      </c>
      <c r="CR558" s="135">
        <v>0</v>
      </c>
      <c r="CS558" s="135">
        <v>0</v>
      </c>
      <c r="CT558" s="135">
        <v>0</v>
      </c>
      <c r="CU558" s="135">
        <v>0</v>
      </c>
      <c r="CV558" s="135">
        <v>1</v>
      </c>
      <c r="CW558" s="135">
        <v>0</v>
      </c>
      <c r="CX558" s="135"/>
    </row>
    <row r="559" spans="1:102" x14ac:dyDescent="0.35">
      <c r="A559" s="135">
        <v>558</v>
      </c>
      <c r="B559" s="135">
        <v>0</v>
      </c>
      <c r="C559" s="135">
        <v>0</v>
      </c>
      <c r="D559" s="135">
        <v>0</v>
      </c>
      <c r="E559" s="135">
        <v>0</v>
      </c>
      <c r="F559" s="135">
        <v>0</v>
      </c>
      <c r="G559" s="135">
        <v>0</v>
      </c>
      <c r="H559" s="135">
        <v>0</v>
      </c>
      <c r="I559" s="135">
        <v>0</v>
      </c>
      <c r="J559" s="135">
        <v>0</v>
      </c>
      <c r="K559" s="135">
        <v>0</v>
      </c>
      <c r="L559" s="135">
        <v>0</v>
      </c>
      <c r="M559" s="135">
        <v>0</v>
      </c>
      <c r="N559" s="135">
        <v>0</v>
      </c>
      <c r="O559" s="135">
        <v>0</v>
      </c>
      <c r="P559" s="135">
        <v>1</v>
      </c>
      <c r="Q559" s="135">
        <v>1</v>
      </c>
      <c r="R559" s="135">
        <v>0</v>
      </c>
      <c r="S559" s="135">
        <v>0</v>
      </c>
      <c r="T559" s="135">
        <v>0</v>
      </c>
      <c r="U559" s="135">
        <v>0</v>
      </c>
      <c r="V559" s="135">
        <v>0</v>
      </c>
      <c r="W559" s="135">
        <v>1</v>
      </c>
      <c r="X559" s="135">
        <v>0</v>
      </c>
      <c r="Y559" s="135">
        <v>0</v>
      </c>
      <c r="Z559" s="135">
        <v>0</v>
      </c>
      <c r="AA559" s="135">
        <v>0</v>
      </c>
      <c r="AB559" s="135">
        <v>0</v>
      </c>
      <c r="AC559" s="135">
        <v>0</v>
      </c>
      <c r="AD559" s="135">
        <v>1</v>
      </c>
      <c r="AE559" s="135">
        <v>0</v>
      </c>
      <c r="AF559" s="135">
        <v>1</v>
      </c>
      <c r="AG559" s="135">
        <v>0</v>
      </c>
      <c r="AH559" s="135">
        <v>0</v>
      </c>
      <c r="AI559" s="135">
        <v>0</v>
      </c>
      <c r="AJ559" s="135">
        <v>0</v>
      </c>
      <c r="AK559" s="135">
        <v>1</v>
      </c>
      <c r="AL559" s="135">
        <v>0</v>
      </c>
      <c r="AM559" s="135">
        <v>0</v>
      </c>
      <c r="AN559" s="135">
        <v>0</v>
      </c>
      <c r="AO559" s="135">
        <v>0</v>
      </c>
      <c r="AP559" s="135">
        <v>0</v>
      </c>
      <c r="AQ559" s="135">
        <v>0</v>
      </c>
      <c r="AR559" s="135">
        <v>1</v>
      </c>
      <c r="AS559" s="135">
        <v>0</v>
      </c>
      <c r="AT559" s="135">
        <v>1</v>
      </c>
      <c r="AU559" s="135">
        <v>0</v>
      </c>
      <c r="AV559" s="135">
        <v>0</v>
      </c>
      <c r="AW559" s="135">
        <v>0</v>
      </c>
      <c r="AX559" s="135">
        <v>0</v>
      </c>
      <c r="AY559" s="135">
        <v>0</v>
      </c>
      <c r="AZ559" s="135">
        <v>0</v>
      </c>
      <c r="BA559" s="135">
        <v>0</v>
      </c>
      <c r="BB559" s="135">
        <v>0</v>
      </c>
      <c r="BC559" s="135">
        <v>0</v>
      </c>
      <c r="BD559" s="135">
        <v>0</v>
      </c>
      <c r="BE559" s="135">
        <v>0</v>
      </c>
      <c r="BF559" s="135">
        <v>0</v>
      </c>
      <c r="BG559" s="135">
        <v>0</v>
      </c>
      <c r="BH559" s="135">
        <v>0</v>
      </c>
      <c r="BI559" s="135">
        <v>0</v>
      </c>
      <c r="BJ559" s="135">
        <v>0</v>
      </c>
      <c r="BK559" s="135">
        <v>0</v>
      </c>
      <c r="BL559" s="135">
        <v>0</v>
      </c>
      <c r="BM559" s="135">
        <v>0</v>
      </c>
      <c r="BN559" s="135">
        <v>0</v>
      </c>
      <c r="BO559" s="135">
        <v>0</v>
      </c>
      <c r="BP559" s="135">
        <v>0</v>
      </c>
      <c r="BQ559" s="135">
        <v>0</v>
      </c>
      <c r="BR559" s="135">
        <v>0</v>
      </c>
      <c r="BS559" s="135">
        <v>0</v>
      </c>
      <c r="BT559" s="135">
        <v>1</v>
      </c>
      <c r="BU559" s="135">
        <v>0</v>
      </c>
      <c r="BV559" s="135">
        <v>0</v>
      </c>
      <c r="BW559" s="135">
        <v>0</v>
      </c>
      <c r="BX559" s="135">
        <v>0</v>
      </c>
      <c r="BY559" s="135">
        <v>0</v>
      </c>
      <c r="BZ559" s="135">
        <v>0</v>
      </c>
      <c r="CA559" s="135">
        <v>0</v>
      </c>
      <c r="CB559" s="135">
        <v>0</v>
      </c>
      <c r="CC559" s="135">
        <v>0</v>
      </c>
      <c r="CD559" s="135">
        <v>0</v>
      </c>
      <c r="CE559" s="135">
        <v>0</v>
      </c>
      <c r="CF559" s="135">
        <v>0</v>
      </c>
      <c r="CG559" s="135">
        <v>0</v>
      </c>
      <c r="CH559" s="135">
        <v>0</v>
      </c>
      <c r="CI559" s="135">
        <v>0</v>
      </c>
      <c r="CJ559" s="135">
        <v>0</v>
      </c>
      <c r="CK559" s="135">
        <v>0</v>
      </c>
      <c r="CL559" s="135">
        <v>0</v>
      </c>
      <c r="CM559" s="135">
        <v>0</v>
      </c>
      <c r="CN559" s="135">
        <v>0</v>
      </c>
      <c r="CO559" s="135">
        <v>0</v>
      </c>
      <c r="CP559" s="135">
        <v>0</v>
      </c>
      <c r="CQ559" s="135">
        <v>0</v>
      </c>
      <c r="CR559" s="135">
        <v>0</v>
      </c>
      <c r="CS559" s="135">
        <v>0</v>
      </c>
      <c r="CT559" s="135">
        <v>1</v>
      </c>
      <c r="CU559" s="135">
        <v>0</v>
      </c>
      <c r="CV559" s="135">
        <v>0</v>
      </c>
      <c r="CW559" s="135">
        <v>0</v>
      </c>
      <c r="CX559" s="135"/>
    </row>
    <row r="560" spans="1:102" x14ac:dyDescent="0.35">
      <c r="A560" s="135">
        <v>559</v>
      </c>
      <c r="B560" s="135">
        <v>1</v>
      </c>
      <c r="C560" s="135">
        <v>0</v>
      </c>
      <c r="D560" s="135">
        <v>0</v>
      </c>
      <c r="E560" s="135">
        <v>0</v>
      </c>
      <c r="F560" s="135">
        <v>1</v>
      </c>
      <c r="G560" s="135">
        <v>0</v>
      </c>
      <c r="H560" s="135">
        <v>0</v>
      </c>
      <c r="I560" s="135">
        <v>0</v>
      </c>
      <c r="J560" s="135">
        <v>0</v>
      </c>
      <c r="K560" s="135">
        <v>0</v>
      </c>
      <c r="L560" s="135">
        <v>0</v>
      </c>
      <c r="M560" s="135">
        <v>1</v>
      </c>
      <c r="N560" s="135">
        <v>0</v>
      </c>
      <c r="O560" s="135">
        <v>1</v>
      </c>
      <c r="P560" s="135">
        <v>0</v>
      </c>
      <c r="Q560" s="135">
        <v>0</v>
      </c>
      <c r="R560" s="135">
        <v>0</v>
      </c>
      <c r="S560" s="135">
        <v>1</v>
      </c>
      <c r="T560" s="135">
        <v>0</v>
      </c>
      <c r="U560" s="135">
        <v>0</v>
      </c>
      <c r="V560" s="135">
        <v>1</v>
      </c>
      <c r="W560" s="135">
        <v>0</v>
      </c>
      <c r="X560" s="135">
        <v>0</v>
      </c>
      <c r="Y560" s="135">
        <v>0</v>
      </c>
      <c r="Z560" s="135">
        <v>0</v>
      </c>
      <c r="AA560" s="135">
        <v>0</v>
      </c>
      <c r="AB560" s="135">
        <v>0</v>
      </c>
      <c r="AC560" s="135">
        <v>0</v>
      </c>
      <c r="AD560" s="135">
        <v>0</v>
      </c>
      <c r="AE560" s="135">
        <v>0</v>
      </c>
      <c r="AF560" s="135">
        <v>0</v>
      </c>
      <c r="AG560" s="135">
        <v>0</v>
      </c>
      <c r="AH560" s="135">
        <v>0</v>
      </c>
      <c r="AI560" s="135">
        <v>0</v>
      </c>
      <c r="AJ560" s="135">
        <v>1</v>
      </c>
      <c r="AK560" s="135">
        <v>0</v>
      </c>
      <c r="AL560" s="135">
        <v>0</v>
      </c>
      <c r="AM560" s="135">
        <v>0</v>
      </c>
      <c r="AN560" s="135">
        <v>0</v>
      </c>
      <c r="AO560" s="135">
        <v>0</v>
      </c>
      <c r="AP560" s="135">
        <v>0</v>
      </c>
      <c r="AQ560" s="135">
        <v>0</v>
      </c>
      <c r="AR560" s="135">
        <v>0</v>
      </c>
      <c r="AS560" s="135">
        <v>0</v>
      </c>
      <c r="AT560" s="135">
        <v>0</v>
      </c>
      <c r="AU560" s="135">
        <v>0</v>
      </c>
      <c r="AV560" s="135">
        <v>1</v>
      </c>
      <c r="AW560" s="135">
        <v>0</v>
      </c>
      <c r="AX560" s="135">
        <v>0</v>
      </c>
      <c r="AY560" s="135">
        <v>0</v>
      </c>
      <c r="AZ560" s="135">
        <v>0</v>
      </c>
      <c r="BA560" s="135">
        <v>0</v>
      </c>
      <c r="BB560" s="135">
        <v>0</v>
      </c>
      <c r="BC560" s="135">
        <v>0</v>
      </c>
      <c r="BD560" s="135">
        <v>0</v>
      </c>
      <c r="BE560" s="135">
        <v>0</v>
      </c>
      <c r="BF560" s="135">
        <v>0</v>
      </c>
      <c r="BG560" s="135">
        <v>0</v>
      </c>
      <c r="BH560" s="135">
        <v>0</v>
      </c>
      <c r="BI560" s="135">
        <v>0</v>
      </c>
      <c r="BJ560" s="135">
        <v>1</v>
      </c>
      <c r="BK560" s="135">
        <v>0</v>
      </c>
      <c r="BL560" s="135">
        <v>0</v>
      </c>
      <c r="BM560" s="135">
        <v>0</v>
      </c>
      <c r="BN560" s="135">
        <v>1</v>
      </c>
      <c r="BO560" s="135">
        <v>0</v>
      </c>
      <c r="BP560" s="135">
        <v>0</v>
      </c>
      <c r="BQ560" s="135">
        <v>0</v>
      </c>
      <c r="BR560" s="135">
        <v>0</v>
      </c>
      <c r="BS560" s="135">
        <v>0</v>
      </c>
      <c r="BT560" s="135">
        <v>0</v>
      </c>
      <c r="BU560" s="135">
        <v>0</v>
      </c>
      <c r="BV560" s="135">
        <v>0</v>
      </c>
      <c r="BW560" s="135">
        <v>0</v>
      </c>
      <c r="BX560" s="135">
        <v>1</v>
      </c>
      <c r="BY560" s="135">
        <v>0</v>
      </c>
      <c r="BZ560" s="135">
        <v>0</v>
      </c>
      <c r="CA560" s="135">
        <v>0</v>
      </c>
      <c r="CB560" s="135">
        <v>0</v>
      </c>
      <c r="CC560" s="135">
        <v>0</v>
      </c>
      <c r="CD560" s="135">
        <v>0</v>
      </c>
      <c r="CE560" s="135">
        <v>0</v>
      </c>
      <c r="CF560" s="135">
        <v>0</v>
      </c>
      <c r="CG560" s="135">
        <v>1</v>
      </c>
      <c r="CH560" s="135">
        <v>0</v>
      </c>
      <c r="CI560" s="135">
        <v>0</v>
      </c>
      <c r="CJ560" s="135">
        <v>0</v>
      </c>
      <c r="CK560" s="135">
        <v>0</v>
      </c>
      <c r="CL560" s="135">
        <v>0</v>
      </c>
      <c r="CM560" s="135">
        <v>0</v>
      </c>
      <c r="CN560" s="135">
        <v>0</v>
      </c>
      <c r="CO560" s="135">
        <v>0</v>
      </c>
      <c r="CP560" s="135">
        <v>0</v>
      </c>
      <c r="CQ560" s="135">
        <v>0</v>
      </c>
      <c r="CR560" s="135">
        <v>0</v>
      </c>
      <c r="CS560" s="135">
        <v>0</v>
      </c>
      <c r="CT560" s="135">
        <v>0</v>
      </c>
      <c r="CU560" s="135">
        <v>1</v>
      </c>
      <c r="CV560" s="135">
        <v>0</v>
      </c>
      <c r="CW560" s="135">
        <v>0</v>
      </c>
      <c r="CX560" s="135"/>
    </row>
    <row r="561" spans="1:102" x14ac:dyDescent="0.35">
      <c r="A561" s="135">
        <v>560</v>
      </c>
      <c r="B561" s="135">
        <v>1</v>
      </c>
      <c r="C561" s="135">
        <v>0</v>
      </c>
      <c r="D561" s="135">
        <v>0</v>
      </c>
      <c r="E561" s="135">
        <v>0</v>
      </c>
      <c r="F561" s="135">
        <v>0</v>
      </c>
      <c r="G561" s="135">
        <v>0</v>
      </c>
      <c r="H561" s="135">
        <v>0</v>
      </c>
      <c r="I561" s="135">
        <v>0</v>
      </c>
      <c r="J561" s="135">
        <v>0</v>
      </c>
      <c r="K561" s="135">
        <v>0</v>
      </c>
      <c r="L561" s="135">
        <v>1</v>
      </c>
      <c r="M561" s="135">
        <v>0</v>
      </c>
      <c r="N561" s="135">
        <v>0</v>
      </c>
      <c r="O561" s="135">
        <v>0</v>
      </c>
      <c r="P561" s="135">
        <v>0</v>
      </c>
      <c r="Q561" s="135">
        <v>0</v>
      </c>
      <c r="R561" s="135">
        <v>0</v>
      </c>
      <c r="S561" s="135">
        <v>0</v>
      </c>
      <c r="T561" s="135">
        <v>1</v>
      </c>
      <c r="U561" s="135">
        <v>1</v>
      </c>
      <c r="V561" s="135">
        <v>0</v>
      </c>
      <c r="W561" s="135">
        <v>0</v>
      </c>
      <c r="X561" s="135">
        <v>0</v>
      </c>
      <c r="Y561" s="135">
        <v>0</v>
      </c>
      <c r="Z561" s="135">
        <v>0</v>
      </c>
      <c r="AA561" s="135">
        <v>0</v>
      </c>
      <c r="AB561" s="135">
        <v>0</v>
      </c>
      <c r="AC561" s="135">
        <v>0</v>
      </c>
      <c r="AD561" s="135">
        <v>0</v>
      </c>
      <c r="AE561" s="135">
        <v>0</v>
      </c>
      <c r="AF561" s="135">
        <v>0</v>
      </c>
      <c r="AG561" s="135">
        <v>0</v>
      </c>
      <c r="AH561" s="135">
        <v>1</v>
      </c>
      <c r="AI561" s="135">
        <v>0</v>
      </c>
      <c r="AJ561" s="135">
        <v>0</v>
      </c>
      <c r="AK561" s="135">
        <v>0</v>
      </c>
      <c r="AL561" s="135">
        <v>0</v>
      </c>
      <c r="AM561" s="135">
        <v>0</v>
      </c>
      <c r="AN561" s="135">
        <v>0</v>
      </c>
      <c r="AO561" s="135">
        <v>0</v>
      </c>
      <c r="AP561" s="135">
        <v>1</v>
      </c>
      <c r="AQ561" s="135">
        <v>1</v>
      </c>
      <c r="AR561" s="135">
        <v>0</v>
      </c>
      <c r="AS561" s="135">
        <v>0</v>
      </c>
      <c r="AT561" s="135">
        <v>1</v>
      </c>
      <c r="AU561" s="135">
        <v>0</v>
      </c>
      <c r="AV561" s="135">
        <v>0</v>
      </c>
      <c r="AW561" s="135">
        <v>0</v>
      </c>
      <c r="AX561" s="135">
        <v>0</v>
      </c>
      <c r="AY561" s="135">
        <v>0</v>
      </c>
      <c r="AZ561" s="135">
        <v>1</v>
      </c>
      <c r="BA561" s="135">
        <v>0</v>
      </c>
      <c r="BB561" s="135">
        <v>0</v>
      </c>
      <c r="BC561" s="135">
        <v>1</v>
      </c>
      <c r="BD561" s="135">
        <v>0</v>
      </c>
      <c r="BE561" s="135">
        <v>0</v>
      </c>
      <c r="BF561" s="135">
        <v>0</v>
      </c>
      <c r="BG561" s="135">
        <v>0</v>
      </c>
      <c r="BH561" s="135">
        <v>0</v>
      </c>
      <c r="BI561" s="135">
        <v>0</v>
      </c>
      <c r="BJ561" s="135">
        <v>0</v>
      </c>
      <c r="BK561" s="135">
        <v>0</v>
      </c>
      <c r="BL561" s="135">
        <v>0</v>
      </c>
      <c r="BM561" s="135">
        <v>0</v>
      </c>
      <c r="BN561" s="135">
        <v>1</v>
      </c>
      <c r="BO561" s="135">
        <v>1</v>
      </c>
      <c r="BP561" s="135">
        <v>0</v>
      </c>
      <c r="BQ561" s="135">
        <v>0</v>
      </c>
      <c r="BR561" s="135">
        <v>0</v>
      </c>
      <c r="BS561" s="135">
        <v>0</v>
      </c>
      <c r="BT561" s="135">
        <v>0</v>
      </c>
      <c r="BU561" s="135">
        <v>0</v>
      </c>
      <c r="BV561" s="135">
        <v>0</v>
      </c>
      <c r="BW561" s="135">
        <v>0</v>
      </c>
      <c r="BX561" s="135">
        <v>0</v>
      </c>
      <c r="BY561" s="135">
        <v>0</v>
      </c>
      <c r="BZ561" s="135">
        <v>0</v>
      </c>
      <c r="CA561" s="135">
        <v>0</v>
      </c>
      <c r="CB561" s="135">
        <v>0</v>
      </c>
      <c r="CC561" s="135">
        <v>1</v>
      </c>
      <c r="CD561" s="135">
        <v>0</v>
      </c>
      <c r="CE561" s="135">
        <v>0</v>
      </c>
      <c r="CF561" s="135">
        <v>1</v>
      </c>
      <c r="CG561" s="135">
        <v>0</v>
      </c>
      <c r="CH561" s="135">
        <v>0</v>
      </c>
      <c r="CI561" s="135">
        <v>0</v>
      </c>
      <c r="CJ561" s="135">
        <v>0</v>
      </c>
      <c r="CK561" s="135">
        <v>0</v>
      </c>
      <c r="CL561" s="135">
        <v>0</v>
      </c>
      <c r="CM561" s="135">
        <v>0</v>
      </c>
      <c r="CN561" s="135">
        <v>1</v>
      </c>
      <c r="CO561" s="135">
        <v>0</v>
      </c>
      <c r="CP561" s="135">
        <v>0</v>
      </c>
      <c r="CQ561" s="135">
        <v>0</v>
      </c>
      <c r="CR561" s="135">
        <v>0</v>
      </c>
      <c r="CS561" s="135">
        <v>0</v>
      </c>
      <c r="CT561" s="135">
        <v>0</v>
      </c>
      <c r="CU561" s="135">
        <v>0</v>
      </c>
      <c r="CV561" s="135">
        <v>0</v>
      </c>
      <c r="CW561" s="135">
        <v>0</v>
      </c>
      <c r="CX561" s="135"/>
    </row>
    <row r="562" spans="1:102" x14ac:dyDescent="0.35">
      <c r="A562" s="135">
        <v>561</v>
      </c>
      <c r="B562" s="135">
        <v>0</v>
      </c>
      <c r="C562" s="135">
        <v>0</v>
      </c>
      <c r="D562" s="135">
        <v>0</v>
      </c>
      <c r="E562" s="135">
        <v>0</v>
      </c>
      <c r="F562" s="135">
        <v>0</v>
      </c>
      <c r="G562" s="135">
        <v>0</v>
      </c>
      <c r="H562" s="135">
        <v>0</v>
      </c>
      <c r="I562" s="135">
        <v>0</v>
      </c>
      <c r="J562" s="135">
        <v>0</v>
      </c>
      <c r="K562" s="135">
        <v>0</v>
      </c>
      <c r="L562" s="135">
        <v>0</v>
      </c>
      <c r="M562" s="135">
        <v>0</v>
      </c>
      <c r="N562" s="135">
        <v>0</v>
      </c>
      <c r="O562" s="135">
        <v>0</v>
      </c>
      <c r="P562" s="135">
        <v>0</v>
      </c>
      <c r="Q562" s="135">
        <v>0</v>
      </c>
      <c r="R562" s="135">
        <v>0</v>
      </c>
      <c r="S562" s="135">
        <v>0</v>
      </c>
      <c r="T562" s="135">
        <v>0</v>
      </c>
      <c r="U562" s="135">
        <v>0</v>
      </c>
      <c r="V562" s="135">
        <v>0</v>
      </c>
      <c r="W562" s="135">
        <v>0</v>
      </c>
      <c r="X562" s="135">
        <v>0</v>
      </c>
      <c r="Y562" s="135">
        <v>0</v>
      </c>
      <c r="Z562" s="135">
        <v>0</v>
      </c>
      <c r="AA562" s="135">
        <v>0</v>
      </c>
      <c r="AB562" s="135">
        <v>0</v>
      </c>
      <c r="AC562" s="135">
        <v>0</v>
      </c>
      <c r="AD562" s="135">
        <v>0</v>
      </c>
      <c r="AE562" s="135">
        <v>0</v>
      </c>
      <c r="AF562" s="135">
        <v>0</v>
      </c>
      <c r="AG562" s="135">
        <v>1</v>
      </c>
      <c r="AH562" s="135">
        <v>0</v>
      </c>
      <c r="AI562" s="135">
        <v>0</v>
      </c>
      <c r="AJ562" s="135">
        <v>0</v>
      </c>
      <c r="AK562" s="135">
        <v>0</v>
      </c>
      <c r="AL562" s="135">
        <v>1</v>
      </c>
      <c r="AM562" s="135">
        <v>0</v>
      </c>
      <c r="AN562" s="135">
        <v>0</v>
      </c>
      <c r="AO562" s="135">
        <v>0</v>
      </c>
      <c r="AP562" s="135">
        <v>1</v>
      </c>
      <c r="AQ562" s="135">
        <v>0</v>
      </c>
      <c r="AR562" s="135">
        <v>0</v>
      </c>
      <c r="AS562" s="135">
        <v>0</v>
      </c>
      <c r="AT562" s="135">
        <v>0</v>
      </c>
      <c r="AU562" s="135">
        <v>0</v>
      </c>
      <c r="AV562" s="135">
        <v>0</v>
      </c>
      <c r="AW562" s="135">
        <v>0</v>
      </c>
      <c r="AX562" s="135">
        <v>0</v>
      </c>
      <c r="AY562" s="135">
        <v>0</v>
      </c>
      <c r="AZ562" s="135">
        <v>0</v>
      </c>
      <c r="BA562" s="135">
        <v>0</v>
      </c>
      <c r="BB562" s="135">
        <v>1</v>
      </c>
      <c r="BC562" s="135">
        <v>0</v>
      </c>
      <c r="BD562" s="135">
        <v>0</v>
      </c>
      <c r="BE562" s="135">
        <v>0</v>
      </c>
      <c r="BF562" s="135">
        <v>0</v>
      </c>
      <c r="BG562" s="135">
        <v>0</v>
      </c>
      <c r="BH562" s="135">
        <v>0</v>
      </c>
      <c r="BI562" s="135">
        <v>0</v>
      </c>
      <c r="BJ562" s="135">
        <v>0</v>
      </c>
      <c r="BK562" s="135">
        <v>0</v>
      </c>
      <c r="BL562" s="135">
        <v>0</v>
      </c>
      <c r="BM562" s="135">
        <v>0</v>
      </c>
      <c r="BN562" s="135">
        <v>1</v>
      </c>
      <c r="BO562" s="135">
        <v>0</v>
      </c>
      <c r="BP562" s="135">
        <v>0</v>
      </c>
      <c r="BQ562" s="135">
        <v>0</v>
      </c>
      <c r="BR562" s="135">
        <v>0</v>
      </c>
      <c r="BS562" s="135">
        <v>0</v>
      </c>
      <c r="BT562" s="135">
        <v>0</v>
      </c>
      <c r="BU562" s="135">
        <v>0</v>
      </c>
      <c r="BV562" s="135">
        <v>0</v>
      </c>
      <c r="BW562" s="135">
        <v>0</v>
      </c>
      <c r="BX562" s="135">
        <v>0</v>
      </c>
      <c r="BY562" s="135">
        <v>0</v>
      </c>
      <c r="BZ562" s="135">
        <v>0</v>
      </c>
      <c r="CA562" s="135">
        <v>1</v>
      </c>
      <c r="CB562" s="135">
        <v>0</v>
      </c>
      <c r="CC562" s="135">
        <v>0</v>
      </c>
      <c r="CD562" s="135">
        <v>0</v>
      </c>
      <c r="CE562" s="135">
        <v>0</v>
      </c>
      <c r="CF562" s="135">
        <v>0</v>
      </c>
      <c r="CG562" s="135">
        <v>1</v>
      </c>
      <c r="CH562" s="135">
        <v>0</v>
      </c>
      <c r="CI562" s="135">
        <v>0</v>
      </c>
      <c r="CJ562" s="135">
        <v>0</v>
      </c>
      <c r="CK562" s="135">
        <v>0</v>
      </c>
      <c r="CL562" s="135">
        <v>0</v>
      </c>
      <c r="CM562" s="135">
        <v>1</v>
      </c>
      <c r="CN562" s="135">
        <v>0</v>
      </c>
      <c r="CO562" s="135">
        <v>1</v>
      </c>
      <c r="CP562" s="135">
        <v>0</v>
      </c>
      <c r="CQ562" s="135">
        <v>1</v>
      </c>
      <c r="CR562" s="135">
        <v>0</v>
      </c>
      <c r="CS562" s="135">
        <v>0</v>
      </c>
      <c r="CT562" s="135">
        <v>1</v>
      </c>
      <c r="CU562" s="135">
        <v>0</v>
      </c>
      <c r="CV562" s="135">
        <v>0</v>
      </c>
      <c r="CW562" s="135">
        <v>0</v>
      </c>
      <c r="CX562" s="135"/>
    </row>
    <row r="563" spans="1:102" x14ac:dyDescent="0.35">
      <c r="A563" s="135">
        <v>562</v>
      </c>
      <c r="B563" s="135">
        <v>0</v>
      </c>
      <c r="C563" s="135">
        <v>0</v>
      </c>
      <c r="D563" s="135">
        <v>0</v>
      </c>
      <c r="E563" s="135">
        <v>0</v>
      </c>
      <c r="F563" s="135">
        <v>0</v>
      </c>
      <c r="G563" s="135">
        <v>0</v>
      </c>
      <c r="H563" s="135">
        <v>0</v>
      </c>
      <c r="I563" s="135">
        <v>1</v>
      </c>
      <c r="J563" s="135">
        <v>1</v>
      </c>
      <c r="K563" s="135">
        <v>0</v>
      </c>
      <c r="L563" s="135">
        <v>0</v>
      </c>
      <c r="M563" s="135">
        <v>0</v>
      </c>
      <c r="N563" s="135">
        <v>0</v>
      </c>
      <c r="O563" s="135">
        <v>0</v>
      </c>
      <c r="P563" s="135">
        <v>1</v>
      </c>
      <c r="Q563" s="135">
        <v>0</v>
      </c>
      <c r="R563" s="135">
        <v>0</v>
      </c>
      <c r="S563" s="135">
        <v>0</v>
      </c>
      <c r="T563" s="135">
        <v>0</v>
      </c>
      <c r="U563" s="135">
        <v>0</v>
      </c>
      <c r="V563" s="135">
        <v>0</v>
      </c>
      <c r="W563" s="135">
        <v>0</v>
      </c>
      <c r="X563" s="135">
        <v>0</v>
      </c>
      <c r="Y563" s="135">
        <v>0</v>
      </c>
      <c r="Z563" s="135">
        <v>0</v>
      </c>
      <c r="AA563" s="135">
        <v>0</v>
      </c>
      <c r="AB563" s="135">
        <v>0</v>
      </c>
      <c r="AC563" s="135">
        <v>0</v>
      </c>
      <c r="AD563" s="135">
        <v>0</v>
      </c>
      <c r="AE563" s="135">
        <v>0</v>
      </c>
      <c r="AF563" s="135">
        <v>1</v>
      </c>
      <c r="AG563" s="135">
        <v>0</v>
      </c>
      <c r="AH563" s="135">
        <v>0</v>
      </c>
      <c r="AI563" s="135">
        <v>0</v>
      </c>
      <c r="AJ563" s="135">
        <v>1</v>
      </c>
      <c r="AK563" s="135">
        <v>1</v>
      </c>
      <c r="AL563" s="135">
        <v>0</v>
      </c>
      <c r="AM563" s="135">
        <v>0</v>
      </c>
      <c r="AN563" s="135">
        <v>0</v>
      </c>
      <c r="AO563" s="135">
        <v>0</v>
      </c>
      <c r="AP563" s="135">
        <v>0</v>
      </c>
      <c r="AQ563" s="135">
        <v>0</v>
      </c>
      <c r="AR563" s="135">
        <v>0</v>
      </c>
      <c r="AS563" s="135">
        <v>0</v>
      </c>
      <c r="AT563" s="135">
        <v>1</v>
      </c>
      <c r="AU563" s="135">
        <v>0</v>
      </c>
      <c r="AV563" s="135">
        <v>0</v>
      </c>
      <c r="AW563" s="135">
        <v>0</v>
      </c>
      <c r="AX563" s="135">
        <v>0</v>
      </c>
      <c r="AY563" s="135">
        <v>0</v>
      </c>
      <c r="AZ563" s="135">
        <v>0</v>
      </c>
      <c r="BA563" s="135">
        <v>0</v>
      </c>
      <c r="BB563" s="135">
        <v>0</v>
      </c>
      <c r="BC563" s="135">
        <v>0</v>
      </c>
      <c r="BD563" s="135">
        <v>0</v>
      </c>
      <c r="BE563" s="135">
        <v>0</v>
      </c>
      <c r="BF563" s="135">
        <v>0</v>
      </c>
      <c r="BG563" s="135">
        <v>0</v>
      </c>
      <c r="BH563" s="135">
        <v>0</v>
      </c>
      <c r="BI563" s="135">
        <v>0</v>
      </c>
      <c r="BJ563" s="135">
        <v>0</v>
      </c>
      <c r="BK563" s="135">
        <v>0</v>
      </c>
      <c r="BL563" s="135">
        <v>0</v>
      </c>
      <c r="BM563" s="135">
        <v>0</v>
      </c>
      <c r="BN563" s="135">
        <v>1</v>
      </c>
      <c r="BO563" s="135">
        <v>0</v>
      </c>
      <c r="BP563" s="135">
        <v>0</v>
      </c>
      <c r="BQ563" s="135">
        <v>0</v>
      </c>
      <c r="BR563" s="135">
        <v>0</v>
      </c>
      <c r="BS563" s="135">
        <v>0</v>
      </c>
      <c r="BT563" s="135">
        <v>0</v>
      </c>
      <c r="BU563" s="135">
        <v>1</v>
      </c>
      <c r="BV563" s="135">
        <v>0</v>
      </c>
      <c r="BW563" s="135">
        <v>0</v>
      </c>
      <c r="BX563" s="135">
        <v>0</v>
      </c>
      <c r="BY563" s="135">
        <v>0</v>
      </c>
      <c r="BZ563" s="135">
        <v>0</v>
      </c>
      <c r="CA563" s="135">
        <v>0</v>
      </c>
      <c r="CB563" s="135">
        <v>0</v>
      </c>
      <c r="CC563" s="135">
        <v>0</v>
      </c>
      <c r="CD563" s="135">
        <v>0</v>
      </c>
      <c r="CE563" s="135">
        <v>0</v>
      </c>
      <c r="CF563" s="135">
        <v>0</v>
      </c>
      <c r="CG563" s="135">
        <v>1</v>
      </c>
      <c r="CH563" s="135">
        <v>1</v>
      </c>
      <c r="CI563" s="135">
        <v>0</v>
      </c>
      <c r="CJ563" s="135">
        <v>0</v>
      </c>
      <c r="CK563" s="135">
        <v>0</v>
      </c>
      <c r="CL563" s="135">
        <v>1</v>
      </c>
      <c r="CM563" s="135">
        <v>0</v>
      </c>
      <c r="CN563" s="135">
        <v>0</v>
      </c>
      <c r="CO563" s="135">
        <v>0</v>
      </c>
      <c r="CP563" s="135">
        <v>0</v>
      </c>
      <c r="CQ563" s="135">
        <v>0</v>
      </c>
      <c r="CR563" s="135">
        <v>0</v>
      </c>
      <c r="CS563" s="135">
        <v>0</v>
      </c>
      <c r="CT563" s="135">
        <v>1</v>
      </c>
      <c r="CU563" s="135">
        <v>0</v>
      </c>
      <c r="CV563" s="135">
        <v>0</v>
      </c>
      <c r="CW563" s="135">
        <v>0</v>
      </c>
      <c r="CX563" s="135"/>
    </row>
    <row r="564" spans="1:102" x14ac:dyDescent="0.35">
      <c r="A564" s="135">
        <v>563</v>
      </c>
      <c r="B564" s="135">
        <v>0</v>
      </c>
      <c r="C564" s="135">
        <v>0</v>
      </c>
      <c r="D564" s="135">
        <v>0</v>
      </c>
      <c r="E564" s="135">
        <v>0</v>
      </c>
      <c r="F564" s="135">
        <v>1</v>
      </c>
      <c r="G564" s="135">
        <v>0</v>
      </c>
      <c r="H564" s="135">
        <v>0</v>
      </c>
      <c r="I564" s="135">
        <v>0</v>
      </c>
      <c r="J564" s="135">
        <v>0</v>
      </c>
      <c r="K564" s="135">
        <v>0</v>
      </c>
      <c r="L564" s="135">
        <v>1</v>
      </c>
      <c r="M564" s="135">
        <v>0</v>
      </c>
      <c r="N564" s="135">
        <v>0</v>
      </c>
      <c r="O564" s="135">
        <v>1</v>
      </c>
      <c r="P564" s="135">
        <v>1</v>
      </c>
      <c r="Q564" s="135">
        <v>0</v>
      </c>
      <c r="R564" s="135">
        <v>1</v>
      </c>
      <c r="S564" s="135">
        <v>0</v>
      </c>
      <c r="T564" s="135">
        <v>0</v>
      </c>
      <c r="U564" s="135">
        <v>0</v>
      </c>
      <c r="V564" s="135">
        <v>1</v>
      </c>
      <c r="W564" s="135">
        <v>0</v>
      </c>
      <c r="X564" s="135">
        <v>0</v>
      </c>
      <c r="Y564" s="135">
        <v>0</v>
      </c>
      <c r="Z564" s="135">
        <v>1</v>
      </c>
      <c r="AA564" s="135">
        <v>0</v>
      </c>
      <c r="AB564" s="135">
        <v>0</v>
      </c>
      <c r="AC564" s="135">
        <v>0</v>
      </c>
      <c r="AD564" s="135">
        <v>0</v>
      </c>
      <c r="AE564" s="135">
        <v>0</v>
      </c>
      <c r="AF564" s="135">
        <v>0</v>
      </c>
      <c r="AG564" s="135">
        <v>0</v>
      </c>
      <c r="AH564" s="135">
        <v>0</v>
      </c>
      <c r="AI564" s="135">
        <v>0</v>
      </c>
      <c r="AJ564" s="135">
        <v>1</v>
      </c>
      <c r="AK564" s="135">
        <v>0</v>
      </c>
      <c r="AL564" s="135">
        <v>0</v>
      </c>
      <c r="AM564" s="135">
        <v>0</v>
      </c>
      <c r="AN564" s="135">
        <v>0</v>
      </c>
      <c r="AO564" s="135">
        <v>0</v>
      </c>
      <c r="AP564" s="135">
        <v>0</v>
      </c>
      <c r="AQ564" s="135">
        <v>0</v>
      </c>
      <c r="AR564" s="135">
        <v>0</v>
      </c>
      <c r="AS564" s="135">
        <v>0</v>
      </c>
      <c r="AT564" s="135">
        <v>0</v>
      </c>
      <c r="AU564" s="135">
        <v>0</v>
      </c>
      <c r="AV564" s="135">
        <v>0</v>
      </c>
      <c r="AW564" s="135">
        <v>0</v>
      </c>
      <c r="AX564" s="135">
        <v>0</v>
      </c>
      <c r="AY564" s="135">
        <v>0</v>
      </c>
      <c r="AZ564" s="135">
        <v>0</v>
      </c>
      <c r="BA564" s="135">
        <v>0</v>
      </c>
      <c r="BB564" s="135">
        <v>0</v>
      </c>
      <c r="BC564" s="135">
        <v>0</v>
      </c>
      <c r="BD564" s="135">
        <v>0</v>
      </c>
      <c r="BE564" s="135">
        <v>0</v>
      </c>
      <c r="BF564" s="135">
        <v>0</v>
      </c>
      <c r="BG564" s="135">
        <v>0</v>
      </c>
      <c r="BH564" s="135">
        <v>0</v>
      </c>
      <c r="BI564" s="135">
        <v>0</v>
      </c>
      <c r="BJ564" s="135">
        <v>1</v>
      </c>
      <c r="BK564" s="135">
        <v>0</v>
      </c>
      <c r="BL564" s="135">
        <v>0</v>
      </c>
      <c r="BM564" s="135">
        <v>0</v>
      </c>
      <c r="BN564" s="135">
        <v>0</v>
      </c>
      <c r="BO564" s="135">
        <v>0</v>
      </c>
      <c r="BP564" s="135">
        <v>0</v>
      </c>
      <c r="BQ564" s="135">
        <v>0</v>
      </c>
      <c r="BR564" s="135">
        <v>0</v>
      </c>
      <c r="BS564" s="135">
        <v>0</v>
      </c>
      <c r="BT564" s="135">
        <v>0</v>
      </c>
      <c r="BU564" s="135">
        <v>0</v>
      </c>
      <c r="BV564" s="135">
        <v>0</v>
      </c>
      <c r="BW564" s="135">
        <v>0</v>
      </c>
      <c r="BX564" s="135">
        <v>0</v>
      </c>
      <c r="BY564" s="135">
        <v>0</v>
      </c>
      <c r="BZ564" s="135">
        <v>0</v>
      </c>
      <c r="CA564" s="135">
        <v>0</v>
      </c>
      <c r="CB564" s="135">
        <v>0</v>
      </c>
      <c r="CC564" s="135">
        <v>0</v>
      </c>
      <c r="CD564" s="135">
        <v>0</v>
      </c>
      <c r="CE564" s="135">
        <v>0</v>
      </c>
      <c r="CF564" s="135">
        <v>0</v>
      </c>
      <c r="CG564" s="135">
        <v>0</v>
      </c>
      <c r="CH564" s="135">
        <v>0</v>
      </c>
      <c r="CI564" s="135">
        <v>0</v>
      </c>
      <c r="CJ564" s="135">
        <v>0</v>
      </c>
      <c r="CK564" s="135">
        <v>0</v>
      </c>
      <c r="CL564" s="135">
        <v>0</v>
      </c>
      <c r="CM564" s="135">
        <v>0</v>
      </c>
      <c r="CN564" s="135">
        <v>0</v>
      </c>
      <c r="CO564" s="135">
        <v>0</v>
      </c>
      <c r="CP564" s="135">
        <v>0</v>
      </c>
      <c r="CQ564" s="135">
        <v>0</v>
      </c>
      <c r="CR564" s="135">
        <v>0</v>
      </c>
      <c r="CS564" s="135">
        <v>0</v>
      </c>
      <c r="CT564" s="135">
        <v>1</v>
      </c>
      <c r="CU564" s="135">
        <v>1</v>
      </c>
      <c r="CV564" s="135">
        <v>0</v>
      </c>
      <c r="CW564" s="135">
        <v>0</v>
      </c>
      <c r="CX564" s="135"/>
    </row>
    <row r="565" spans="1:102" x14ac:dyDescent="0.35">
      <c r="A565" s="135">
        <v>564</v>
      </c>
      <c r="B565" s="135">
        <v>0</v>
      </c>
      <c r="C565" s="135">
        <v>0</v>
      </c>
      <c r="D565" s="135">
        <v>0</v>
      </c>
      <c r="E565" s="135">
        <v>0</v>
      </c>
      <c r="F565" s="135">
        <v>0</v>
      </c>
      <c r="G565" s="135">
        <v>1</v>
      </c>
      <c r="H565" s="135">
        <v>1</v>
      </c>
      <c r="I565" s="135">
        <v>1</v>
      </c>
      <c r="J565" s="135">
        <v>0</v>
      </c>
      <c r="K565" s="135">
        <v>0</v>
      </c>
      <c r="L565" s="135">
        <v>0</v>
      </c>
      <c r="M565" s="135">
        <v>0</v>
      </c>
      <c r="N565" s="135">
        <v>0</v>
      </c>
      <c r="O565" s="135">
        <v>0</v>
      </c>
      <c r="P565" s="135">
        <v>0</v>
      </c>
      <c r="Q565" s="135">
        <v>0</v>
      </c>
      <c r="R565" s="135">
        <v>0</v>
      </c>
      <c r="S565" s="135">
        <v>1</v>
      </c>
      <c r="T565" s="135">
        <v>0</v>
      </c>
      <c r="U565" s="135">
        <v>0</v>
      </c>
      <c r="V565" s="135">
        <v>0</v>
      </c>
      <c r="W565" s="135">
        <v>0</v>
      </c>
      <c r="X565" s="135">
        <v>0</v>
      </c>
      <c r="Y565" s="135">
        <v>0</v>
      </c>
      <c r="Z565" s="135">
        <v>0</v>
      </c>
      <c r="AA565" s="135">
        <v>0</v>
      </c>
      <c r="AB565" s="135">
        <v>0</v>
      </c>
      <c r="AC565" s="135">
        <v>0</v>
      </c>
      <c r="AD565" s="135">
        <v>0</v>
      </c>
      <c r="AE565" s="135">
        <v>1</v>
      </c>
      <c r="AF565" s="135">
        <v>1</v>
      </c>
      <c r="AG565" s="135">
        <v>0</v>
      </c>
      <c r="AH565" s="135">
        <v>0</v>
      </c>
      <c r="AI565" s="135">
        <v>0</v>
      </c>
      <c r="AJ565" s="135">
        <v>0</v>
      </c>
      <c r="AK565" s="135">
        <v>1</v>
      </c>
      <c r="AL565" s="135">
        <v>0</v>
      </c>
      <c r="AM565" s="135">
        <v>0</v>
      </c>
      <c r="AN565" s="135">
        <v>0</v>
      </c>
      <c r="AO565" s="135">
        <v>0</v>
      </c>
      <c r="AP565" s="135">
        <v>1</v>
      </c>
      <c r="AQ565" s="135">
        <v>0</v>
      </c>
      <c r="AR565" s="135">
        <v>0</v>
      </c>
      <c r="AS565" s="135">
        <v>0</v>
      </c>
      <c r="AT565" s="135">
        <v>0</v>
      </c>
      <c r="AU565" s="135">
        <v>0</v>
      </c>
      <c r="AV565" s="135">
        <v>0</v>
      </c>
      <c r="AW565" s="135">
        <v>0</v>
      </c>
      <c r="AX565" s="135">
        <v>0</v>
      </c>
      <c r="AY565" s="135">
        <v>0</v>
      </c>
      <c r="AZ565" s="135">
        <v>0</v>
      </c>
      <c r="BA565" s="135">
        <v>1</v>
      </c>
      <c r="BB565" s="135">
        <v>0</v>
      </c>
      <c r="BC565" s="135">
        <v>0</v>
      </c>
      <c r="BD565" s="135">
        <v>0</v>
      </c>
      <c r="BE565" s="135">
        <v>0</v>
      </c>
      <c r="BF565" s="135">
        <v>0</v>
      </c>
      <c r="BG565" s="135">
        <v>1</v>
      </c>
      <c r="BH565" s="135">
        <v>1</v>
      </c>
      <c r="BI565" s="135">
        <v>0</v>
      </c>
      <c r="BJ565" s="135">
        <v>0</v>
      </c>
      <c r="BK565" s="135">
        <v>0</v>
      </c>
      <c r="BL565" s="135">
        <v>0</v>
      </c>
      <c r="BM565" s="135">
        <v>1</v>
      </c>
      <c r="BN565" s="135">
        <v>0</v>
      </c>
      <c r="BO565" s="135">
        <v>0</v>
      </c>
      <c r="BP565" s="135">
        <v>0</v>
      </c>
      <c r="BQ565" s="135">
        <v>1</v>
      </c>
      <c r="BR565" s="135">
        <v>1</v>
      </c>
      <c r="BS565" s="135">
        <v>0</v>
      </c>
      <c r="BT565" s="135">
        <v>0</v>
      </c>
      <c r="BU565" s="135">
        <v>0</v>
      </c>
      <c r="BV565" s="135">
        <v>0</v>
      </c>
      <c r="BW565" s="135">
        <v>0</v>
      </c>
      <c r="BX565" s="135">
        <v>0</v>
      </c>
      <c r="BY565" s="135">
        <v>0</v>
      </c>
      <c r="BZ565" s="135">
        <v>0</v>
      </c>
      <c r="CA565" s="135">
        <v>0</v>
      </c>
      <c r="CB565" s="135">
        <v>0</v>
      </c>
      <c r="CC565" s="135">
        <v>0</v>
      </c>
      <c r="CD565" s="135">
        <v>0</v>
      </c>
      <c r="CE565" s="135">
        <v>0</v>
      </c>
      <c r="CF565" s="135">
        <v>0</v>
      </c>
      <c r="CG565" s="135">
        <v>0</v>
      </c>
      <c r="CH565" s="135">
        <v>1</v>
      </c>
      <c r="CI565" s="135">
        <v>0</v>
      </c>
      <c r="CJ565" s="135">
        <v>0</v>
      </c>
      <c r="CK565" s="135">
        <v>0</v>
      </c>
      <c r="CL565" s="135">
        <v>0</v>
      </c>
      <c r="CM565" s="135">
        <v>1</v>
      </c>
      <c r="CN565" s="135">
        <v>0</v>
      </c>
      <c r="CO565" s="135">
        <v>0</v>
      </c>
      <c r="CP565" s="135">
        <v>0</v>
      </c>
      <c r="CQ565" s="135">
        <v>0</v>
      </c>
      <c r="CR565" s="135">
        <v>0</v>
      </c>
      <c r="CS565" s="135">
        <v>1</v>
      </c>
      <c r="CT565" s="135">
        <v>0</v>
      </c>
      <c r="CU565" s="135">
        <v>0</v>
      </c>
      <c r="CV565" s="135">
        <v>0</v>
      </c>
      <c r="CW565" s="135">
        <v>0</v>
      </c>
      <c r="CX565" s="135"/>
    </row>
    <row r="566" spans="1:102" x14ac:dyDescent="0.35">
      <c r="A566" s="135">
        <v>565</v>
      </c>
      <c r="B566" s="135">
        <v>0</v>
      </c>
      <c r="C566" s="135">
        <v>0</v>
      </c>
      <c r="D566" s="135">
        <v>0</v>
      </c>
      <c r="E566" s="135">
        <v>0</v>
      </c>
      <c r="F566" s="135">
        <v>0</v>
      </c>
      <c r="G566" s="135">
        <v>0</v>
      </c>
      <c r="H566" s="135">
        <v>0</v>
      </c>
      <c r="I566" s="135">
        <v>0</v>
      </c>
      <c r="J566" s="135">
        <v>0</v>
      </c>
      <c r="K566" s="135">
        <v>0</v>
      </c>
      <c r="L566" s="135">
        <v>0</v>
      </c>
      <c r="M566" s="135">
        <v>1</v>
      </c>
      <c r="N566" s="135">
        <v>0</v>
      </c>
      <c r="O566" s="135">
        <v>0</v>
      </c>
      <c r="P566" s="135">
        <v>0</v>
      </c>
      <c r="Q566" s="135">
        <v>0</v>
      </c>
      <c r="R566" s="135">
        <v>0</v>
      </c>
      <c r="S566" s="135">
        <v>0</v>
      </c>
      <c r="T566" s="135">
        <v>1</v>
      </c>
      <c r="U566" s="135">
        <v>0</v>
      </c>
      <c r="V566" s="135">
        <v>0</v>
      </c>
      <c r="W566" s="135">
        <v>0</v>
      </c>
      <c r="X566" s="135">
        <v>0</v>
      </c>
      <c r="Y566" s="135">
        <v>0</v>
      </c>
      <c r="Z566" s="135">
        <v>0</v>
      </c>
      <c r="AA566" s="135">
        <v>0</v>
      </c>
      <c r="AB566" s="135">
        <v>0</v>
      </c>
      <c r="AC566" s="135">
        <v>0</v>
      </c>
      <c r="AD566" s="135">
        <v>0</v>
      </c>
      <c r="AE566" s="135">
        <v>0</v>
      </c>
      <c r="AF566" s="135">
        <v>0</v>
      </c>
      <c r="AG566" s="135">
        <v>0</v>
      </c>
      <c r="AH566" s="135">
        <v>0</v>
      </c>
      <c r="AI566" s="135">
        <v>0</v>
      </c>
      <c r="AJ566" s="135">
        <v>0</v>
      </c>
      <c r="AK566" s="135">
        <v>0</v>
      </c>
      <c r="AL566" s="135">
        <v>0</v>
      </c>
      <c r="AM566" s="135">
        <v>0</v>
      </c>
      <c r="AN566" s="135">
        <v>0</v>
      </c>
      <c r="AO566" s="135">
        <v>1</v>
      </c>
      <c r="AP566" s="135">
        <v>0</v>
      </c>
      <c r="AQ566" s="135">
        <v>0</v>
      </c>
      <c r="AR566" s="135">
        <v>0</v>
      </c>
      <c r="AS566" s="135">
        <v>0</v>
      </c>
      <c r="AT566" s="135">
        <v>0</v>
      </c>
      <c r="AU566" s="135">
        <v>0</v>
      </c>
      <c r="AV566" s="135">
        <v>0</v>
      </c>
      <c r="AW566" s="135">
        <v>1</v>
      </c>
      <c r="AX566" s="135">
        <v>0</v>
      </c>
      <c r="AY566" s="135">
        <v>0</v>
      </c>
      <c r="AZ566" s="135">
        <v>0</v>
      </c>
      <c r="BA566" s="135">
        <v>0</v>
      </c>
      <c r="BB566" s="135">
        <v>0</v>
      </c>
      <c r="BC566" s="135">
        <v>0</v>
      </c>
      <c r="BD566" s="135">
        <v>0</v>
      </c>
      <c r="BE566" s="135">
        <v>0</v>
      </c>
      <c r="BF566" s="135">
        <v>0</v>
      </c>
      <c r="BG566" s="135">
        <v>0</v>
      </c>
      <c r="BH566" s="135">
        <v>0</v>
      </c>
      <c r="BI566" s="135">
        <v>0</v>
      </c>
      <c r="BJ566" s="135">
        <v>0</v>
      </c>
      <c r="BK566" s="135">
        <v>0</v>
      </c>
      <c r="BL566" s="135">
        <v>0</v>
      </c>
      <c r="BM566" s="135">
        <v>0</v>
      </c>
      <c r="BN566" s="135">
        <v>0</v>
      </c>
      <c r="BO566" s="135">
        <v>0</v>
      </c>
      <c r="BP566" s="135">
        <v>0</v>
      </c>
      <c r="BQ566" s="135">
        <v>1</v>
      </c>
      <c r="BR566" s="135">
        <v>0</v>
      </c>
      <c r="BS566" s="135">
        <v>0</v>
      </c>
      <c r="BT566" s="135">
        <v>0</v>
      </c>
      <c r="BU566" s="135">
        <v>0</v>
      </c>
      <c r="BV566" s="135">
        <v>0</v>
      </c>
      <c r="BW566" s="135">
        <v>0</v>
      </c>
      <c r="BX566" s="135">
        <v>0</v>
      </c>
      <c r="BY566" s="135">
        <v>0</v>
      </c>
      <c r="BZ566" s="135">
        <v>1</v>
      </c>
      <c r="CA566" s="135">
        <v>0</v>
      </c>
      <c r="CB566" s="135">
        <v>0</v>
      </c>
      <c r="CC566" s="135">
        <v>0</v>
      </c>
      <c r="CD566" s="135">
        <v>0</v>
      </c>
      <c r="CE566" s="135">
        <v>1</v>
      </c>
      <c r="CF566" s="135">
        <v>0</v>
      </c>
      <c r="CG566" s="135">
        <v>0</v>
      </c>
      <c r="CH566" s="135">
        <v>0</v>
      </c>
      <c r="CI566" s="135">
        <v>0</v>
      </c>
      <c r="CJ566" s="135">
        <v>0</v>
      </c>
      <c r="CK566" s="135">
        <v>0</v>
      </c>
      <c r="CL566" s="135">
        <v>0</v>
      </c>
      <c r="CM566" s="135">
        <v>0</v>
      </c>
      <c r="CN566" s="135">
        <v>0</v>
      </c>
      <c r="CO566" s="135">
        <v>0</v>
      </c>
      <c r="CP566" s="135">
        <v>0</v>
      </c>
      <c r="CQ566" s="135">
        <v>0</v>
      </c>
      <c r="CR566" s="135">
        <v>0</v>
      </c>
      <c r="CS566" s="135">
        <v>0</v>
      </c>
      <c r="CT566" s="135">
        <v>1</v>
      </c>
      <c r="CU566" s="135">
        <v>0</v>
      </c>
      <c r="CV566" s="135">
        <v>0</v>
      </c>
      <c r="CW566" s="135">
        <v>0</v>
      </c>
      <c r="CX566" s="135"/>
    </row>
    <row r="567" spans="1:102" x14ac:dyDescent="0.35">
      <c r="A567" s="135">
        <v>566</v>
      </c>
      <c r="B567" s="135">
        <v>0</v>
      </c>
      <c r="C567" s="135">
        <v>0</v>
      </c>
      <c r="D567" s="135">
        <v>0</v>
      </c>
      <c r="E567" s="135">
        <v>0</v>
      </c>
      <c r="F567" s="135">
        <v>0</v>
      </c>
      <c r="G567" s="135">
        <v>0</v>
      </c>
      <c r="H567" s="135">
        <v>0</v>
      </c>
      <c r="I567" s="135">
        <v>1</v>
      </c>
      <c r="J567" s="135">
        <v>1</v>
      </c>
      <c r="K567" s="135">
        <v>0</v>
      </c>
      <c r="L567" s="135">
        <v>0</v>
      </c>
      <c r="M567" s="135">
        <v>0</v>
      </c>
      <c r="N567" s="135">
        <v>1</v>
      </c>
      <c r="O567" s="135">
        <v>0</v>
      </c>
      <c r="P567" s="135">
        <v>0</v>
      </c>
      <c r="Q567" s="135">
        <v>0</v>
      </c>
      <c r="R567" s="135">
        <v>1</v>
      </c>
      <c r="S567" s="135">
        <v>0</v>
      </c>
      <c r="T567" s="135">
        <v>0</v>
      </c>
      <c r="U567" s="135">
        <v>1</v>
      </c>
      <c r="V567" s="135">
        <v>0</v>
      </c>
      <c r="W567" s="135">
        <v>0</v>
      </c>
      <c r="X567" s="135">
        <v>0</v>
      </c>
      <c r="Y567" s="135">
        <v>0</v>
      </c>
      <c r="Z567" s="135">
        <v>0</v>
      </c>
      <c r="AA567" s="135">
        <v>0</v>
      </c>
      <c r="AB567" s="135">
        <v>0</v>
      </c>
      <c r="AC567" s="135">
        <v>0</v>
      </c>
      <c r="AD567" s="135">
        <v>0</v>
      </c>
      <c r="AE567" s="135">
        <v>0</v>
      </c>
      <c r="AF567" s="135">
        <v>0</v>
      </c>
      <c r="AG567" s="135">
        <v>1</v>
      </c>
      <c r="AH567" s="135">
        <v>2</v>
      </c>
      <c r="AI567" s="135">
        <v>0</v>
      </c>
      <c r="AJ567" s="135">
        <v>0</v>
      </c>
      <c r="AK567" s="135">
        <v>0</v>
      </c>
      <c r="AL567" s="135">
        <v>0</v>
      </c>
      <c r="AM567" s="135">
        <v>0</v>
      </c>
      <c r="AN567" s="135">
        <v>0</v>
      </c>
      <c r="AO567" s="135">
        <v>0</v>
      </c>
      <c r="AP567" s="135">
        <v>0</v>
      </c>
      <c r="AQ567" s="135">
        <v>0</v>
      </c>
      <c r="AR567" s="135">
        <v>1</v>
      </c>
      <c r="AS567" s="135">
        <v>0</v>
      </c>
      <c r="AT567" s="135">
        <v>1</v>
      </c>
      <c r="AU567" s="135">
        <v>0</v>
      </c>
      <c r="AV567" s="135">
        <v>0</v>
      </c>
      <c r="AW567" s="135">
        <v>0</v>
      </c>
      <c r="AX567" s="135">
        <v>1</v>
      </c>
      <c r="AY567" s="135">
        <v>1</v>
      </c>
      <c r="AZ567" s="135">
        <v>0</v>
      </c>
      <c r="BA567" s="135">
        <v>0</v>
      </c>
      <c r="BB567" s="135">
        <v>1</v>
      </c>
      <c r="BC567" s="135">
        <v>0</v>
      </c>
      <c r="BD567" s="135">
        <v>0</v>
      </c>
      <c r="BE567" s="135">
        <v>1</v>
      </c>
      <c r="BF567" s="135">
        <v>0</v>
      </c>
      <c r="BG567" s="135">
        <v>0</v>
      </c>
      <c r="BH567" s="135">
        <v>0</v>
      </c>
      <c r="BI567" s="135">
        <v>0</v>
      </c>
      <c r="BJ567" s="135">
        <v>0</v>
      </c>
      <c r="BK567" s="135">
        <v>0</v>
      </c>
      <c r="BL567" s="135">
        <v>0</v>
      </c>
      <c r="BM567" s="135">
        <v>0</v>
      </c>
      <c r="BN567" s="135">
        <v>0</v>
      </c>
      <c r="BO567" s="135">
        <v>0</v>
      </c>
      <c r="BP567" s="135">
        <v>0</v>
      </c>
      <c r="BQ567" s="135">
        <v>0</v>
      </c>
      <c r="BR567" s="135">
        <v>0</v>
      </c>
      <c r="BS567" s="135">
        <v>0</v>
      </c>
      <c r="BT567" s="135">
        <v>0</v>
      </c>
      <c r="BU567" s="135">
        <v>0</v>
      </c>
      <c r="BV567" s="135">
        <v>0</v>
      </c>
      <c r="BW567" s="135">
        <v>0</v>
      </c>
      <c r="BX567" s="135">
        <v>0</v>
      </c>
      <c r="BY567" s="135">
        <v>0</v>
      </c>
      <c r="BZ567" s="135">
        <v>1</v>
      </c>
      <c r="CA567" s="135">
        <v>0</v>
      </c>
      <c r="CB567" s="135">
        <v>0</v>
      </c>
      <c r="CC567" s="135">
        <v>0</v>
      </c>
      <c r="CD567" s="135">
        <v>0</v>
      </c>
      <c r="CE567" s="135">
        <v>0</v>
      </c>
      <c r="CF567" s="135">
        <v>0</v>
      </c>
      <c r="CG567" s="135">
        <v>0</v>
      </c>
      <c r="CH567" s="135">
        <v>1</v>
      </c>
      <c r="CI567" s="135">
        <v>0</v>
      </c>
      <c r="CJ567" s="135">
        <v>0</v>
      </c>
      <c r="CK567" s="135">
        <v>0</v>
      </c>
      <c r="CL567" s="135">
        <v>0</v>
      </c>
      <c r="CM567" s="135">
        <v>0</v>
      </c>
      <c r="CN567" s="135">
        <v>0</v>
      </c>
      <c r="CO567" s="135">
        <v>0</v>
      </c>
      <c r="CP567" s="135">
        <v>1</v>
      </c>
      <c r="CQ567" s="135">
        <v>0</v>
      </c>
      <c r="CR567" s="135">
        <v>0</v>
      </c>
      <c r="CS567" s="135">
        <v>0</v>
      </c>
      <c r="CT567" s="135">
        <v>0</v>
      </c>
      <c r="CU567" s="135">
        <v>0</v>
      </c>
      <c r="CV567" s="135">
        <v>0</v>
      </c>
      <c r="CW567" s="135">
        <v>0</v>
      </c>
      <c r="CX567" s="135"/>
    </row>
    <row r="568" spans="1:102" x14ac:dyDescent="0.35">
      <c r="A568" s="135">
        <v>567</v>
      </c>
      <c r="B568" s="135">
        <v>0</v>
      </c>
      <c r="C568" s="135">
        <v>0</v>
      </c>
      <c r="D568" s="135">
        <v>0</v>
      </c>
      <c r="E568" s="135">
        <v>0</v>
      </c>
      <c r="F568" s="135">
        <v>0</v>
      </c>
      <c r="G568" s="135">
        <v>1</v>
      </c>
      <c r="H568" s="135">
        <v>0</v>
      </c>
      <c r="I568" s="135">
        <v>0</v>
      </c>
      <c r="J568" s="135">
        <v>0</v>
      </c>
      <c r="K568" s="135">
        <v>0</v>
      </c>
      <c r="L568" s="135">
        <v>1</v>
      </c>
      <c r="M568" s="135">
        <v>0</v>
      </c>
      <c r="N568" s="135">
        <v>0</v>
      </c>
      <c r="O568" s="135">
        <v>0</v>
      </c>
      <c r="P568" s="135">
        <v>0</v>
      </c>
      <c r="Q568" s="135">
        <v>0</v>
      </c>
      <c r="R568" s="135">
        <v>0</v>
      </c>
      <c r="S568" s="135">
        <v>0</v>
      </c>
      <c r="T568" s="135">
        <v>0</v>
      </c>
      <c r="U568" s="135">
        <v>0</v>
      </c>
      <c r="V568" s="135">
        <v>0</v>
      </c>
      <c r="W568" s="135">
        <v>0</v>
      </c>
      <c r="X568" s="135">
        <v>0</v>
      </c>
      <c r="Y568" s="135">
        <v>0</v>
      </c>
      <c r="Z568" s="135">
        <v>0</v>
      </c>
      <c r="AA568" s="135">
        <v>0</v>
      </c>
      <c r="AB568" s="135">
        <v>0</v>
      </c>
      <c r="AC568" s="135">
        <v>0</v>
      </c>
      <c r="AD568" s="135">
        <v>0</v>
      </c>
      <c r="AE568" s="135">
        <v>0</v>
      </c>
      <c r="AF568" s="135">
        <v>0</v>
      </c>
      <c r="AG568" s="135">
        <v>1</v>
      </c>
      <c r="AH568" s="135">
        <v>1</v>
      </c>
      <c r="AI568" s="135">
        <v>1</v>
      </c>
      <c r="AJ568" s="135">
        <v>0</v>
      </c>
      <c r="AK568" s="135">
        <v>0</v>
      </c>
      <c r="AL568" s="135">
        <v>1</v>
      </c>
      <c r="AM568" s="135">
        <v>0</v>
      </c>
      <c r="AN568" s="135">
        <v>0</v>
      </c>
      <c r="AO568" s="135">
        <v>0</v>
      </c>
      <c r="AP568" s="135">
        <v>0</v>
      </c>
      <c r="AQ568" s="135">
        <v>0</v>
      </c>
      <c r="AR568" s="135">
        <v>0</v>
      </c>
      <c r="AS568" s="135">
        <v>0</v>
      </c>
      <c r="AT568" s="135">
        <v>0</v>
      </c>
      <c r="AU568" s="135">
        <v>0</v>
      </c>
      <c r="AV568" s="135">
        <v>0</v>
      </c>
      <c r="AW568" s="135">
        <v>0</v>
      </c>
      <c r="AX568" s="135">
        <v>0</v>
      </c>
      <c r="AY568" s="135">
        <v>0</v>
      </c>
      <c r="AZ568" s="135">
        <v>0</v>
      </c>
      <c r="BA568" s="135">
        <v>0</v>
      </c>
      <c r="BB568" s="135">
        <v>0</v>
      </c>
      <c r="BC568" s="135">
        <v>0</v>
      </c>
      <c r="BD568" s="135">
        <v>0</v>
      </c>
      <c r="BE568" s="135">
        <v>0</v>
      </c>
      <c r="BF568" s="135">
        <v>0</v>
      </c>
      <c r="BG568" s="135">
        <v>0</v>
      </c>
      <c r="BH568" s="135">
        <v>0</v>
      </c>
      <c r="BI568" s="135">
        <v>0</v>
      </c>
      <c r="BJ568" s="135">
        <v>0</v>
      </c>
      <c r="BK568" s="135">
        <v>0</v>
      </c>
      <c r="BL568" s="135">
        <v>0</v>
      </c>
      <c r="BM568" s="135">
        <v>0</v>
      </c>
      <c r="BN568" s="135">
        <v>0</v>
      </c>
      <c r="BO568" s="135">
        <v>0</v>
      </c>
      <c r="BP568" s="135">
        <v>0</v>
      </c>
      <c r="BQ568" s="135">
        <v>1</v>
      </c>
      <c r="BR568" s="135">
        <v>0</v>
      </c>
      <c r="BS568" s="135">
        <v>0</v>
      </c>
      <c r="BT568" s="135">
        <v>0</v>
      </c>
      <c r="BU568" s="135">
        <v>0</v>
      </c>
      <c r="BV568" s="135">
        <v>0</v>
      </c>
      <c r="BW568" s="135">
        <v>0</v>
      </c>
      <c r="BX568" s="135">
        <v>0</v>
      </c>
      <c r="BY568" s="135">
        <v>0</v>
      </c>
      <c r="BZ568" s="135">
        <v>0</v>
      </c>
      <c r="CA568" s="135">
        <v>0</v>
      </c>
      <c r="CB568" s="135">
        <v>0</v>
      </c>
      <c r="CC568" s="135">
        <v>0</v>
      </c>
      <c r="CD568" s="135">
        <v>0</v>
      </c>
      <c r="CE568" s="135">
        <v>0</v>
      </c>
      <c r="CF568" s="135">
        <v>0</v>
      </c>
      <c r="CG568" s="135">
        <v>0</v>
      </c>
      <c r="CH568" s="135">
        <v>0</v>
      </c>
      <c r="CI568" s="135">
        <v>0</v>
      </c>
      <c r="CJ568" s="135">
        <v>0</v>
      </c>
      <c r="CK568" s="135">
        <v>1</v>
      </c>
      <c r="CL568" s="135">
        <v>0</v>
      </c>
      <c r="CM568" s="135">
        <v>0</v>
      </c>
      <c r="CN568" s="135">
        <v>0</v>
      </c>
      <c r="CO568" s="135">
        <v>0</v>
      </c>
      <c r="CP568" s="135">
        <v>0</v>
      </c>
      <c r="CQ568" s="135">
        <v>0</v>
      </c>
      <c r="CR568" s="135">
        <v>0</v>
      </c>
      <c r="CS568" s="135">
        <v>0</v>
      </c>
      <c r="CT568" s="135">
        <v>0</v>
      </c>
      <c r="CU568" s="135">
        <v>1</v>
      </c>
      <c r="CV568" s="135">
        <v>0</v>
      </c>
      <c r="CW568" s="135">
        <v>0</v>
      </c>
      <c r="CX568" s="135"/>
    </row>
    <row r="569" spans="1:102" x14ac:dyDescent="0.35">
      <c r="A569" s="135">
        <v>568</v>
      </c>
      <c r="B569" s="135">
        <v>0</v>
      </c>
      <c r="C569" s="135">
        <v>0</v>
      </c>
      <c r="D569" s="135">
        <v>0</v>
      </c>
      <c r="E569" s="135">
        <v>0</v>
      </c>
      <c r="F569" s="135">
        <v>0</v>
      </c>
      <c r="G569" s="135">
        <v>0</v>
      </c>
      <c r="H569" s="135">
        <v>0</v>
      </c>
      <c r="I569" s="135">
        <v>0</v>
      </c>
      <c r="J569" s="135">
        <v>0</v>
      </c>
      <c r="K569" s="135">
        <v>0</v>
      </c>
      <c r="L569" s="135">
        <v>0</v>
      </c>
      <c r="M569" s="135">
        <v>0</v>
      </c>
      <c r="N569" s="135">
        <v>0</v>
      </c>
      <c r="O569" s="135">
        <v>0</v>
      </c>
      <c r="P569" s="135">
        <v>0</v>
      </c>
      <c r="Q569" s="135">
        <v>0</v>
      </c>
      <c r="R569" s="135">
        <v>0</v>
      </c>
      <c r="S569" s="135">
        <v>0</v>
      </c>
      <c r="T569" s="135">
        <v>0</v>
      </c>
      <c r="U569" s="135">
        <v>1</v>
      </c>
      <c r="V569" s="135">
        <v>0</v>
      </c>
      <c r="W569" s="135">
        <v>0</v>
      </c>
      <c r="X569" s="135">
        <v>1</v>
      </c>
      <c r="Y569" s="135">
        <v>1</v>
      </c>
      <c r="Z569" s="135">
        <v>0</v>
      </c>
      <c r="AA569" s="135">
        <v>1</v>
      </c>
      <c r="AB569" s="135">
        <v>1</v>
      </c>
      <c r="AC569" s="135">
        <v>0</v>
      </c>
      <c r="AD569" s="135">
        <v>0</v>
      </c>
      <c r="AE569" s="135">
        <v>0</v>
      </c>
      <c r="AF569" s="135">
        <v>1</v>
      </c>
      <c r="AG569" s="135">
        <v>1</v>
      </c>
      <c r="AH569" s="135">
        <v>1</v>
      </c>
      <c r="AI569" s="135">
        <v>0</v>
      </c>
      <c r="AJ569" s="135">
        <v>0</v>
      </c>
      <c r="AK569" s="135">
        <v>0</v>
      </c>
      <c r="AL569" s="135">
        <v>0</v>
      </c>
      <c r="AM569" s="135">
        <v>0</v>
      </c>
      <c r="AN569" s="135">
        <v>0</v>
      </c>
      <c r="AO569" s="135">
        <v>0</v>
      </c>
      <c r="AP569" s="135">
        <v>0</v>
      </c>
      <c r="AQ569" s="135">
        <v>1</v>
      </c>
      <c r="AR569" s="135">
        <v>0</v>
      </c>
      <c r="AS569" s="135">
        <v>0</v>
      </c>
      <c r="AT569" s="135">
        <v>0</v>
      </c>
      <c r="AU569" s="135">
        <v>0</v>
      </c>
      <c r="AV569" s="135">
        <v>0</v>
      </c>
      <c r="AW569" s="135">
        <v>0</v>
      </c>
      <c r="AX569" s="135">
        <v>0</v>
      </c>
      <c r="AY569" s="135">
        <v>0</v>
      </c>
      <c r="AZ569" s="135">
        <v>0</v>
      </c>
      <c r="BA569" s="135">
        <v>0</v>
      </c>
      <c r="BB569" s="135">
        <v>0</v>
      </c>
      <c r="BC569" s="135">
        <v>0</v>
      </c>
      <c r="BD569" s="135">
        <v>0</v>
      </c>
      <c r="BE569" s="135">
        <v>0</v>
      </c>
      <c r="BF569" s="135">
        <v>0</v>
      </c>
      <c r="BG569" s="135">
        <v>0</v>
      </c>
      <c r="BH569" s="135">
        <v>0</v>
      </c>
      <c r="BI569" s="135">
        <v>0</v>
      </c>
      <c r="BJ569" s="135">
        <v>0</v>
      </c>
      <c r="BK569" s="135">
        <v>0</v>
      </c>
      <c r="BL569" s="135">
        <v>1</v>
      </c>
      <c r="BM569" s="135">
        <v>0</v>
      </c>
      <c r="BN569" s="135">
        <v>0</v>
      </c>
      <c r="BO569" s="135">
        <v>1</v>
      </c>
      <c r="BP569" s="135">
        <v>0</v>
      </c>
      <c r="BQ569" s="135">
        <v>1</v>
      </c>
      <c r="BR569" s="135">
        <v>0</v>
      </c>
      <c r="BS569" s="135">
        <v>0</v>
      </c>
      <c r="BT569" s="135">
        <v>0</v>
      </c>
      <c r="BU569" s="135">
        <v>0</v>
      </c>
      <c r="BV569" s="135">
        <v>0</v>
      </c>
      <c r="BW569" s="135">
        <v>0</v>
      </c>
      <c r="BX569" s="135">
        <v>0</v>
      </c>
      <c r="BY569" s="135">
        <v>0</v>
      </c>
      <c r="BZ569" s="135">
        <v>0</v>
      </c>
      <c r="CA569" s="135">
        <v>0</v>
      </c>
      <c r="CB569" s="135">
        <v>0</v>
      </c>
      <c r="CC569" s="135">
        <v>0</v>
      </c>
      <c r="CD569" s="135">
        <v>1</v>
      </c>
      <c r="CE569" s="135">
        <v>0</v>
      </c>
      <c r="CF569" s="135">
        <v>0</v>
      </c>
      <c r="CG569" s="135">
        <v>0</v>
      </c>
      <c r="CH569" s="135">
        <v>0</v>
      </c>
      <c r="CI569" s="135">
        <v>1</v>
      </c>
      <c r="CJ569" s="135">
        <v>0</v>
      </c>
      <c r="CK569" s="135">
        <v>0</v>
      </c>
      <c r="CL569" s="135">
        <v>0</v>
      </c>
      <c r="CM569" s="135">
        <v>0</v>
      </c>
      <c r="CN569" s="135">
        <v>0</v>
      </c>
      <c r="CO569" s="135">
        <v>0</v>
      </c>
      <c r="CP569" s="135">
        <v>0</v>
      </c>
      <c r="CQ569" s="135">
        <v>0</v>
      </c>
      <c r="CR569" s="135">
        <v>0</v>
      </c>
      <c r="CS569" s="135">
        <v>0</v>
      </c>
      <c r="CT569" s="135">
        <v>1</v>
      </c>
      <c r="CU569" s="135">
        <v>0</v>
      </c>
      <c r="CV569" s="135">
        <v>0</v>
      </c>
      <c r="CW569" s="135">
        <v>0</v>
      </c>
      <c r="CX569" s="135"/>
    </row>
    <row r="570" spans="1:102" x14ac:dyDescent="0.35">
      <c r="A570" s="135">
        <v>569</v>
      </c>
      <c r="B570" s="135">
        <v>0</v>
      </c>
      <c r="C570" s="135">
        <v>0</v>
      </c>
      <c r="D570" s="135">
        <v>0</v>
      </c>
      <c r="E570" s="135">
        <v>0</v>
      </c>
      <c r="F570" s="135">
        <v>0</v>
      </c>
      <c r="G570" s="135">
        <v>0</v>
      </c>
      <c r="H570" s="135">
        <v>1</v>
      </c>
      <c r="I570" s="135">
        <v>0</v>
      </c>
      <c r="J570" s="135">
        <v>0</v>
      </c>
      <c r="K570" s="135">
        <v>0</v>
      </c>
      <c r="L570" s="135">
        <v>0</v>
      </c>
      <c r="M570" s="135">
        <v>0</v>
      </c>
      <c r="N570" s="135">
        <v>0</v>
      </c>
      <c r="O570" s="135">
        <v>0</v>
      </c>
      <c r="P570" s="135">
        <v>0</v>
      </c>
      <c r="Q570" s="135">
        <v>0</v>
      </c>
      <c r="R570" s="135">
        <v>1</v>
      </c>
      <c r="S570" s="135">
        <v>0</v>
      </c>
      <c r="T570" s="135">
        <v>0</v>
      </c>
      <c r="U570" s="135">
        <v>0</v>
      </c>
      <c r="V570" s="135">
        <v>0</v>
      </c>
      <c r="W570" s="135">
        <v>0</v>
      </c>
      <c r="X570" s="135">
        <v>0</v>
      </c>
      <c r="Y570" s="135">
        <v>0</v>
      </c>
      <c r="Z570" s="135">
        <v>0</v>
      </c>
      <c r="AA570" s="135">
        <v>0</v>
      </c>
      <c r="AB570" s="135">
        <v>0</v>
      </c>
      <c r="AC570" s="135">
        <v>0</v>
      </c>
      <c r="AD570" s="135">
        <v>1</v>
      </c>
      <c r="AE570" s="135">
        <v>0</v>
      </c>
      <c r="AF570" s="135">
        <v>0</v>
      </c>
      <c r="AG570" s="135">
        <v>0</v>
      </c>
      <c r="AH570" s="135">
        <v>0</v>
      </c>
      <c r="AI570" s="135">
        <v>0</v>
      </c>
      <c r="AJ570" s="135">
        <v>0</v>
      </c>
      <c r="AK570" s="135">
        <v>0</v>
      </c>
      <c r="AL570" s="135">
        <v>0</v>
      </c>
      <c r="AM570" s="135">
        <v>0</v>
      </c>
      <c r="AN570" s="135">
        <v>0</v>
      </c>
      <c r="AO570" s="135">
        <v>0</v>
      </c>
      <c r="AP570" s="135">
        <v>1</v>
      </c>
      <c r="AQ570" s="135">
        <v>0</v>
      </c>
      <c r="AR570" s="135">
        <v>0</v>
      </c>
      <c r="AS570" s="135">
        <v>0</v>
      </c>
      <c r="AT570" s="135">
        <v>0</v>
      </c>
      <c r="AU570" s="135">
        <v>0</v>
      </c>
      <c r="AV570" s="135">
        <v>0</v>
      </c>
      <c r="AW570" s="135">
        <v>0</v>
      </c>
      <c r="AX570" s="135">
        <v>0</v>
      </c>
      <c r="AY570" s="135">
        <v>0</v>
      </c>
      <c r="AZ570" s="135">
        <v>0</v>
      </c>
      <c r="BA570" s="135">
        <v>0</v>
      </c>
      <c r="BB570" s="135">
        <v>0</v>
      </c>
      <c r="BC570" s="135">
        <v>0</v>
      </c>
      <c r="BD570" s="135">
        <v>0</v>
      </c>
      <c r="BE570" s="135">
        <v>0</v>
      </c>
      <c r="BF570" s="135">
        <v>0</v>
      </c>
      <c r="BG570" s="135">
        <v>0</v>
      </c>
      <c r="BH570" s="135">
        <v>0</v>
      </c>
      <c r="BI570" s="135">
        <v>0</v>
      </c>
      <c r="BJ570" s="135">
        <v>0</v>
      </c>
      <c r="BK570" s="135">
        <v>0</v>
      </c>
      <c r="BL570" s="135">
        <v>0</v>
      </c>
      <c r="BM570" s="135">
        <v>0</v>
      </c>
      <c r="BN570" s="135">
        <v>0</v>
      </c>
      <c r="BO570" s="135">
        <v>0</v>
      </c>
      <c r="BP570" s="135">
        <v>0</v>
      </c>
      <c r="BQ570" s="135">
        <v>0</v>
      </c>
      <c r="BR570" s="135">
        <v>0</v>
      </c>
      <c r="BS570" s="135">
        <v>0</v>
      </c>
      <c r="BT570" s="135">
        <v>1</v>
      </c>
      <c r="BU570" s="135">
        <v>0</v>
      </c>
      <c r="BV570" s="135">
        <v>0</v>
      </c>
      <c r="BW570" s="135">
        <v>0</v>
      </c>
      <c r="BX570" s="135">
        <v>1</v>
      </c>
      <c r="BY570" s="135">
        <v>0</v>
      </c>
      <c r="BZ570" s="135">
        <v>0</v>
      </c>
      <c r="CA570" s="135">
        <v>0</v>
      </c>
      <c r="CB570" s="135">
        <v>0</v>
      </c>
      <c r="CC570" s="135">
        <v>0</v>
      </c>
      <c r="CD570" s="135">
        <v>0</v>
      </c>
      <c r="CE570" s="135">
        <v>0</v>
      </c>
      <c r="CF570" s="135">
        <v>0</v>
      </c>
      <c r="CG570" s="135">
        <v>0</v>
      </c>
      <c r="CH570" s="135">
        <v>1</v>
      </c>
      <c r="CI570" s="135">
        <v>0</v>
      </c>
      <c r="CJ570" s="135">
        <v>0</v>
      </c>
      <c r="CK570" s="135">
        <v>0</v>
      </c>
      <c r="CL570" s="135">
        <v>0</v>
      </c>
      <c r="CM570" s="135">
        <v>1</v>
      </c>
      <c r="CN570" s="135">
        <v>0</v>
      </c>
      <c r="CO570" s="135">
        <v>0</v>
      </c>
      <c r="CP570" s="135">
        <v>1</v>
      </c>
      <c r="CQ570" s="135">
        <v>0</v>
      </c>
      <c r="CR570" s="135">
        <v>0</v>
      </c>
      <c r="CS570" s="135">
        <v>0</v>
      </c>
      <c r="CT570" s="135">
        <v>0</v>
      </c>
      <c r="CU570" s="135">
        <v>1</v>
      </c>
      <c r="CV570" s="135">
        <v>0</v>
      </c>
      <c r="CW570" s="135">
        <v>0</v>
      </c>
      <c r="CX570" s="135"/>
    </row>
    <row r="571" spans="1:102" x14ac:dyDescent="0.35">
      <c r="A571" s="135">
        <v>570</v>
      </c>
      <c r="B571" s="135">
        <v>1</v>
      </c>
      <c r="C571" s="135">
        <v>0</v>
      </c>
      <c r="D571" s="135">
        <v>0</v>
      </c>
      <c r="E571" s="135">
        <v>0</v>
      </c>
      <c r="F571" s="135">
        <v>0</v>
      </c>
      <c r="G571" s="135">
        <v>0</v>
      </c>
      <c r="H571" s="135">
        <v>1</v>
      </c>
      <c r="I571" s="135">
        <v>0</v>
      </c>
      <c r="J571" s="135">
        <v>0</v>
      </c>
      <c r="K571" s="135">
        <v>0</v>
      </c>
      <c r="L571" s="135">
        <v>0</v>
      </c>
      <c r="M571" s="135">
        <v>0</v>
      </c>
      <c r="N571" s="135">
        <v>1</v>
      </c>
      <c r="O571" s="135">
        <v>0</v>
      </c>
      <c r="P571" s="135">
        <v>0</v>
      </c>
      <c r="Q571" s="135">
        <v>0</v>
      </c>
      <c r="R571" s="135">
        <v>0</v>
      </c>
      <c r="S571" s="135">
        <v>0</v>
      </c>
      <c r="T571" s="135">
        <v>0</v>
      </c>
      <c r="U571" s="135">
        <v>0</v>
      </c>
      <c r="V571" s="135">
        <v>0</v>
      </c>
      <c r="W571" s="135">
        <v>1</v>
      </c>
      <c r="X571" s="135">
        <v>0</v>
      </c>
      <c r="Y571" s="135">
        <v>0</v>
      </c>
      <c r="Z571" s="135">
        <v>0</v>
      </c>
      <c r="AA571" s="135">
        <v>0</v>
      </c>
      <c r="AB571" s="135">
        <v>1</v>
      </c>
      <c r="AC571" s="135">
        <v>1</v>
      </c>
      <c r="AD571" s="135">
        <v>0</v>
      </c>
      <c r="AE571" s="135">
        <v>0</v>
      </c>
      <c r="AF571" s="135">
        <v>0</v>
      </c>
      <c r="AG571" s="135">
        <v>0</v>
      </c>
      <c r="AH571" s="135">
        <v>0</v>
      </c>
      <c r="AI571" s="135">
        <v>0</v>
      </c>
      <c r="AJ571" s="135">
        <v>1</v>
      </c>
      <c r="AK571" s="135">
        <v>0</v>
      </c>
      <c r="AL571" s="135">
        <v>0</v>
      </c>
      <c r="AM571" s="135">
        <v>0</v>
      </c>
      <c r="AN571" s="135">
        <v>1</v>
      </c>
      <c r="AO571" s="135">
        <v>0</v>
      </c>
      <c r="AP571" s="135">
        <v>0</v>
      </c>
      <c r="AQ571" s="135">
        <v>1</v>
      </c>
      <c r="AR571" s="135">
        <v>0</v>
      </c>
      <c r="AS571" s="135">
        <v>0</v>
      </c>
      <c r="AT571" s="135">
        <v>0</v>
      </c>
      <c r="AU571" s="135">
        <v>0</v>
      </c>
      <c r="AV571" s="135">
        <v>0</v>
      </c>
      <c r="AW571" s="135">
        <v>0</v>
      </c>
      <c r="AX571" s="135">
        <v>1</v>
      </c>
      <c r="AY571" s="135">
        <v>0</v>
      </c>
      <c r="AZ571" s="135">
        <v>0</v>
      </c>
      <c r="BA571" s="135">
        <v>0</v>
      </c>
      <c r="BB571" s="135">
        <v>0</v>
      </c>
      <c r="BC571" s="135">
        <v>0</v>
      </c>
      <c r="BD571" s="135">
        <v>0</v>
      </c>
      <c r="BE571" s="135">
        <v>0</v>
      </c>
      <c r="BF571" s="135">
        <v>0</v>
      </c>
      <c r="BG571" s="135">
        <v>0</v>
      </c>
      <c r="BH571" s="135">
        <v>0</v>
      </c>
      <c r="BI571" s="135">
        <v>0</v>
      </c>
      <c r="BJ571" s="135">
        <v>0</v>
      </c>
      <c r="BK571" s="135">
        <v>0</v>
      </c>
      <c r="BL571" s="135">
        <v>1</v>
      </c>
      <c r="BM571" s="135">
        <v>0</v>
      </c>
      <c r="BN571" s="135">
        <v>0</v>
      </c>
      <c r="BO571" s="135">
        <v>0</v>
      </c>
      <c r="BP571" s="135">
        <v>0</v>
      </c>
      <c r="BQ571" s="135">
        <v>0</v>
      </c>
      <c r="BR571" s="135">
        <v>0</v>
      </c>
      <c r="BS571" s="135">
        <v>1</v>
      </c>
      <c r="BT571" s="135">
        <v>0</v>
      </c>
      <c r="BU571" s="135">
        <v>1</v>
      </c>
      <c r="BV571" s="135">
        <v>0</v>
      </c>
      <c r="BW571" s="135">
        <v>0</v>
      </c>
      <c r="BX571" s="135">
        <v>0</v>
      </c>
      <c r="BY571" s="135">
        <v>0</v>
      </c>
      <c r="BZ571" s="135">
        <v>0</v>
      </c>
      <c r="CA571" s="135">
        <v>0</v>
      </c>
      <c r="CB571" s="135">
        <v>0</v>
      </c>
      <c r="CC571" s="135">
        <v>1</v>
      </c>
      <c r="CD571" s="135">
        <v>1</v>
      </c>
      <c r="CE571" s="135">
        <v>0</v>
      </c>
      <c r="CF571" s="135">
        <v>0</v>
      </c>
      <c r="CG571" s="135">
        <v>0</v>
      </c>
      <c r="CH571" s="135">
        <v>0</v>
      </c>
      <c r="CI571" s="135">
        <v>0</v>
      </c>
      <c r="CJ571" s="135">
        <v>0</v>
      </c>
      <c r="CK571" s="135">
        <v>0</v>
      </c>
      <c r="CL571" s="135">
        <v>0</v>
      </c>
      <c r="CM571" s="135">
        <v>0</v>
      </c>
      <c r="CN571" s="135">
        <v>0</v>
      </c>
      <c r="CO571" s="135">
        <v>0</v>
      </c>
      <c r="CP571" s="135">
        <v>0</v>
      </c>
      <c r="CQ571" s="135">
        <v>0</v>
      </c>
      <c r="CR571" s="135">
        <v>0</v>
      </c>
      <c r="CS571" s="135">
        <v>0</v>
      </c>
      <c r="CT571" s="135">
        <v>0</v>
      </c>
      <c r="CU571" s="135">
        <v>0</v>
      </c>
      <c r="CV571" s="135">
        <v>0</v>
      </c>
      <c r="CW571" s="135">
        <v>0</v>
      </c>
      <c r="CX571" s="135"/>
    </row>
    <row r="572" spans="1:102" x14ac:dyDescent="0.35">
      <c r="A572" s="135">
        <v>571</v>
      </c>
      <c r="B572" s="135">
        <v>0</v>
      </c>
      <c r="C572" s="135">
        <v>0</v>
      </c>
      <c r="D572" s="135">
        <v>1</v>
      </c>
      <c r="E572" s="135">
        <v>0</v>
      </c>
      <c r="F572" s="135">
        <v>0</v>
      </c>
      <c r="G572" s="135">
        <v>0</v>
      </c>
      <c r="H572" s="135">
        <v>0</v>
      </c>
      <c r="I572" s="135">
        <v>1</v>
      </c>
      <c r="J572" s="135">
        <v>0</v>
      </c>
      <c r="K572" s="135">
        <v>0</v>
      </c>
      <c r="L572" s="135">
        <v>0</v>
      </c>
      <c r="M572" s="135">
        <v>0</v>
      </c>
      <c r="N572" s="135">
        <v>0</v>
      </c>
      <c r="O572" s="135">
        <v>0</v>
      </c>
      <c r="P572" s="135">
        <v>0</v>
      </c>
      <c r="Q572" s="135">
        <v>0</v>
      </c>
      <c r="R572" s="135">
        <v>1</v>
      </c>
      <c r="S572" s="135">
        <v>0</v>
      </c>
      <c r="T572" s="135">
        <v>0</v>
      </c>
      <c r="U572" s="135">
        <v>0</v>
      </c>
      <c r="V572" s="135">
        <v>0</v>
      </c>
      <c r="W572" s="135">
        <v>0</v>
      </c>
      <c r="X572" s="135">
        <v>0</v>
      </c>
      <c r="Y572" s="135">
        <v>1</v>
      </c>
      <c r="Z572" s="135">
        <v>0</v>
      </c>
      <c r="AA572" s="135">
        <v>0</v>
      </c>
      <c r="AB572" s="135">
        <v>1</v>
      </c>
      <c r="AC572" s="135">
        <v>1</v>
      </c>
      <c r="AD572" s="135">
        <v>0</v>
      </c>
      <c r="AE572" s="135">
        <v>0</v>
      </c>
      <c r="AF572" s="135">
        <v>0</v>
      </c>
      <c r="AG572" s="135">
        <v>0</v>
      </c>
      <c r="AH572" s="135">
        <v>0</v>
      </c>
      <c r="AI572" s="135">
        <v>0</v>
      </c>
      <c r="AJ572" s="135">
        <v>0</v>
      </c>
      <c r="AK572" s="135">
        <v>0</v>
      </c>
      <c r="AL572" s="135">
        <v>0</v>
      </c>
      <c r="AM572" s="135">
        <v>0</v>
      </c>
      <c r="AN572" s="135">
        <v>0</v>
      </c>
      <c r="AO572" s="135">
        <v>1</v>
      </c>
      <c r="AP572" s="135">
        <v>0</v>
      </c>
      <c r="AQ572" s="135">
        <v>1</v>
      </c>
      <c r="AR572" s="135">
        <v>0</v>
      </c>
      <c r="AS572" s="135">
        <v>0</v>
      </c>
      <c r="AT572" s="135">
        <v>0</v>
      </c>
      <c r="AU572" s="135">
        <v>0</v>
      </c>
      <c r="AV572" s="135">
        <v>0</v>
      </c>
      <c r="AW572" s="135">
        <v>1</v>
      </c>
      <c r="AX572" s="135">
        <v>0</v>
      </c>
      <c r="AY572" s="135">
        <v>1</v>
      </c>
      <c r="AZ572" s="135">
        <v>0</v>
      </c>
      <c r="BA572" s="135">
        <v>1</v>
      </c>
      <c r="BB572" s="135">
        <v>0</v>
      </c>
      <c r="BC572" s="135">
        <v>0</v>
      </c>
      <c r="BD572" s="135">
        <v>0</v>
      </c>
      <c r="BE572" s="135">
        <v>0</v>
      </c>
      <c r="BF572" s="135">
        <v>0</v>
      </c>
      <c r="BG572" s="135">
        <v>0</v>
      </c>
      <c r="BH572" s="135">
        <v>0</v>
      </c>
      <c r="BI572" s="135">
        <v>0</v>
      </c>
      <c r="BJ572" s="135">
        <v>1</v>
      </c>
      <c r="BK572" s="135">
        <v>1</v>
      </c>
      <c r="BL572" s="135">
        <v>0</v>
      </c>
      <c r="BM572" s="135">
        <v>0</v>
      </c>
      <c r="BN572" s="135">
        <v>0</v>
      </c>
      <c r="BO572" s="135">
        <v>0</v>
      </c>
      <c r="BP572" s="135">
        <v>0</v>
      </c>
      <c r="BQ572" s="135">
        <v>0</v>
      </c>
      <c r="BR572" s="135">
        <v>0</v>
      </c>
      <c r="BS572" s="135">
        <v>0</v>
      </c>
      <c r="BT572" s="135">
        <v>0</v>
      </c>
      <c r="BU572" s="135">
        <v>0</v>
      </c>
      <c r="BV572" s="135">
        <v>0</v>
      </c>
      <c r="BW572" s="135">
        <v>0</v>
      </c>
      <c r="BX572" s="135">
        <v>0</v>
      </c>
      <c r="BY572" s="135">
        <v>0</v>
      </c>
      <c r="BZ572" s="135">
        <v>0</v>
      </c>
      <c r="CA572" s="135">
        <v>0</v>
      </c>
      <c r="CB572" s="135">
        <v>0</v>
      </c>
      <c r="CC572" s="135">
        <v>0</v>
      </c>
      <c r="CD572" s="135">
        <v>0</v>
      </c>
      <c r="CE572" s="135">
        <v>0</v>
      </c>
      <c r="CF572" s="135">
        <v>0</v>
      </c>
      <c r="CG572" s="135">
        <v>1</v>
      </c>
      <c r="CH572" s="135">
        <v>0</v>
      </c>
      <c r="CI572" s="135">
        <v>0</v>
      </c>
      <c r="CJ572" s="135">
        <v>0</v>
      </c>
      <c r="CK572" s="135">
        <v>0</v>
      </c>
      <c r="CL572" s="135">
        <v>0</v>
      </c>
      <c r="CM572" s="135">
        <v>0</v>
      </c>
      <c r="CN572" s="135">
        <v>0</v>
      </c>
      <c r="CO572" s="135">
        <v>0</v>
      </c>
      <c r="CP572" s="135">
        <v>0</v>
      </c>
      <c r="CQ572" s="135">
        <v>0</v>
      </c>
      <c r="CR572" s="135">
        <v>0</v>
      </c>
      <c r="CS572" s="135">
        <v>0</v>
      </c>
      <c r="CT572" s="135">
        <v>0</v>
      </c>
      <c r="CU572" s="135">
        <v>0</v>
      </c>
      <c r="CV572" s="135">
        <v>0</v>
      </c>
      <c r="CW572" s="135">
        <v>1</v>
      </c>
      <c r="CX572" s="135"/>
    </row>
    <row r="573" spans="1:102" x14ac:dyDescent="0.35">
      <c r="A573" s="135">
        <v>572</v>
      </c>
      <c r="B573" s="135">
        <v>0</v>
      </c>
      <c r="C573" s="135">
        <v>0</v>
      </c>
      <c r="D573" s="135">
        <v>0</v>
      </c>
      <c r="E573" s="135">
        <v>0</v>
      </c>
      <c r="F573" s="135">
        <v>0</v>
      </c>
      <c r="G573" s="135">
        <v>0</v>
      </c>
      <c r="H573" s="135">
        <v>0</v>
      </c>
      <c r="I573" s="135">
        <v>0</v>
      </c>
      <c r="J573" s="135">
        <v>0</v>
      </c>
      <c r="K573" s="135">
        <v>0</v>
      </c>
      <c r="L573" s="135">
        <v>0</v>
      </c>
      <c r="M573" s="135">
        <v>0</v>
      </c>
      <c r="N573" s="135">
        <v>0</v>
      </c>
      <c r="O573" s="135">
        <v>0</v>
      </c>
      <c r="P573" s="135">
        <v>0</v>
      </c>
      <c r="Q573" s="135">
        <v>0</v>
      </c>
      <c r="R573" s="135">
        <v>1</v>
      </c>
      <c r="S573" s="135">
        <v>0</v>
      </c>
      <c r="T573" s="135">
        <v>0</v>
      </c>
      <c r="U573" s="135">
        <v>0</v>
      </c>
      <c r="V573" s="135">
        <v>0</v>
      </c>
      <c r="W573" s="135">
        <v>0</v>
      </c>
      <c r="X573" s="135">
        <v>0</v>
      </c>
      <c r="Y573" s="135">
        <v>0</v>
      </c>
      <c r="Z573" s="135">
        <v>0</v>
      </c>
      <c r="AA573" s="135">
        <v>0</v>
      </c>
      <c r="AB573" s="135">
        <v>0</v>
      </c>
      <c r="AC573" s="135">
        <v>1</v>
      </c>
      <c r="AD573" s="135">
        <v>1</v>
      </c>
      <c r="AE573" s="135">
        <v>0</v>
      </c>
      <c r="AF573" s="135">
        <v>0</v>
      </c>
      <c r="AG573" s="135">
        <v>0</v>
      </c>
      <c r="AH573" s="135">
        <v>1</v>
      </c>
      <c r="AI573" s="135">
        <v>0</v>
      </c>
      <c r="AJ573" s="135">
        <v>0</v>
      </c>
      <c r="AK573" s="135">
        <v>0</v>
      </c>
      <c r="AL573" s="135">
        <v>0</v>
      </c>
      <c r="AM573" s="135">
        <v>0</v>
      </c>
      <c r="AN573" s="135">
        <v>0</v>
      </c>
      <c r="AO573" s="135">
        <v>0</v>
      </c>
      <c r="AP573" s="135">
        <v>0</v>
      </c>
      <c r="AQ573" s="135">
        <v>0</v>
      </c>
      <c r="AR573" s="135">
        <v>0</v>
      </c>
      <c r="AS573" s="135">
        <v>0</v>
      </c>
      <c r="AT573" s="135">
        <v>0</v>
      </c>
      <c r="AU573" s="135">
        <v>0</v>
      </c>
      <c r="AV573" s="135">
        <v>0</v>
      </c>
      <c r="AW573" s="135">
        <v>0</v>
      </c>
      <c r="AX573" s="135">
        <v>0</v>
      </c>
      <c r="AY573" s="135">
        <v>0</v>
      </c>
      <c r="AZ573" s="135">
        <v>0</v>
      </c>
      <c r="BA573" s="135">
        <v>1</v>
      </c>
      <c r="BB573" s="135">
        <v>0</v>
      </c>
      <c r="BC573" s="135">
        <v>0</v>
      </c>
      <c r="BD573" s="135">
        <v>0</v>
      </c>
      <c r="BE573" s="135">
        <v>0</v>
      </c>
      <c r="BF573" s="135">
        <v>0</v>
      </c>
      <c r="BG573" s="135">
        <v>0</v>
      </c>
      <c r="BH573" s="135">
        <v>0</v>
      </c>
      <c r="BI573" s="135">
        <v>0</v>
      </c>
      <c r="BJ573" s="135">
        <v>0</v>
      </c>
      <c r="BK573" s="135">
        <v>0</v>
      </c>
      <c r="BL573" s="135">
        <v>0</v>
      </c>
      <c r="BM573" s="135">
        <v>1</v>
      </c>
      <c r="BN573" s="135">
        <v>0</v>
      </c>
      <c r="BO573" s="135">
        <v>0</v>
      </c>
      <c r="BP573" s="135">
        <v>1</v>
      </c>
      <c r="BQ573" s="135">
        <v>0</v>
      </c>
      <c r="BR573" s="135">
        <v>0</v>
      </c>
      <c r="BS573" s="135">
        <v>0</v>
      </c>
      <c r="BT573" s="135">
        <v>0</v>
      </c>
      <c r="BU573" s="135">
        <v>1</v>
      </c>
      <c r="BV573" s="135">
        <v>0</v>
      </c>
      <c r="BW573" s="135">
        <v>0</v>
      </c>
      <c r="BX573" s="135">
        <v>0</v>
      </c>
      <c r="BY573" s="135">
        <v>1</v>
      </c>
      <c r="BZ573" s="135">
        <v>0</v>
      </c>
      <c r="CA573" s="135">
        <v>0</v>
      </c>
      <c r="CB573" s="135">
        <v>1</v>
      </c>
      <c r="CC573" s="135">
        <v>0</v>
      </c>
      <c r="CD573" s="135">
        <v>0</v>
      </c>
      <c r="CE573" s="135">
        <v>0</v>
      </c>
      <c r="CF573" s="135">
        <v>0</v>
      </c>
      <c r="CG573" s="135">
        <v>0</v>
      </c>
      <c r="CH573" s="135">
        <v>0</v>
      </c>
      <c r="CI573" s="135">
        <v>0</v>
      </c>
      <c r="CJ573" s="135">
        <v>0</v>
      </c>
      <c r="CK573" s="135">
        <v>0</v>
      </c>
      <c r="CL573" s="135">
        <v>0</v>
      </c>
      <c r="CM573" s="135">
        <v>0</v>
      </c>
      <c r="CN573" s="135">
        <v>0</v>
      </c>
      <c r="CO573" s="135">
        <v>0</v>
      </c>
      <c r="CP573" s="135">
        <v>0</v>
      </c>
      <c r="CQ573" s="135">
        <v>0</v>
      </c>
      <c r="CR573" s="135">
        <v>1</v>
      </c>
      <c r="CS573" s="135">
        <v>0</v>
      </c>
      <c r="CT573" s="135">
        <v>1</v>
      </c>
      <c r="CU573" s="135">
        <v>0</v>
      </c>
      <c r="CV573" s="135">
        <v>0</v>
      </c>
      <c r="CW573" s="135">
        <v>1</v>
      </c>
      <c r="CX573" s="135"/>
    </row>
    <row r="574" spans="1:102" x14ac:dyDescent="0.35">
      <c r="A574" s="135">
        <v>573</v>
      </c>
      <c r="B574" s="135">
        <v>0</v>
      </c>
      <c r="C574" s="135">
        <v>1</v>
      </c>
      <c r="D574" s="135">
        <v>0</v>
      </c>
      <c r="E574" s="135">
        <v>0</v>
      </c>
      <c r="F574" s="135">
        <v>0</v>
      </c>
      <c r="G574" s="135">
        <v>0</v>
      </c>
      <c r="H574" s="135">
        <v>0</v>
      </c>
      <c r="I574" s="135">
        <v>0</v>
      </c>
      <c r="J574" s="135">
        <v>0</v>
      </c>
      <c r="K574" s="135">
        <v>0</v>
      </c>
      <c r="L574" s="135">
        <v>0</v>
      </c>
      <c r="M574" s="135">
        <v>0</v>
      </c>
      <c r="N574" s="135">
        <v>0</v>
      </c>
      <c r="O574" s="135">
        <v>0</v>
      </c>
      <c r="P574" s="135">
        <v>0</v>
      </c>
      <c r="Q574" s="135">
        <v>0</v>
      </c>
      <c r="R574" s="135">
        <v>0</v>
      </c>
      <c r="S574" s="135">
        <v>0</v>
      </c>
      <c r="T574" s="135">
        <v>0</v>
      </c>
      <c r="U574" s="135">
        <v>0</v>
      </c>
      <c r="V574" s="135">
        <v>0</v>
      </c>
      <c r="W574" s="135">
        <v>0</v>
      </c>
      <c r="X574" s="135">
        <v>0</v>
      </c>
      <c r="Y574" s="135">
        <v>0</v>
      </c>
      <c r="Z574" s="135">
        <v>0</v>
      </c>
      <c r="AA574" s="135">
        <v>0</v>
      </c>
      <c r="AB574" s="135">
        <v>0</v>
      </c>
      <c r="AC574" s="135">
        <v>1</v>
      </c>
      <c r="AD574" s="135">
        <v>0</v>
      </c>
      <c r="AE574" s="135">
        <v>0</v>
      </c>
      <c r="AF574" s="135">
        <v>0</v>
      </c>
      <c r="AG574" s="135">
        <v>0</v>
      </c>
      <c r="AH574" s="135">
        <v>1</v>
      </c>
      <c r="AI574" s="135">
        <v>0</v>
      </c>
      <c r="AJ574" s="135">
        <v>0</v>
      </c>
      <c r="AK574" s="135">
        <v>0</v>
      </c>
      <c r="AL574" s="135">
        <v>0</v>
      </c>
      <c r="AM574" s="135">
        <v>0</v>
      </c>
      <c r="AN574" s="135">
        <v>0</v>
      </c>
      <c r="AO574" s="135">
        <v>0</v>
      </c>
      <c r="AP574" s="135">
        <v>1</v>
      </c>
      <c r="AQ574" s="135">
        <v>0</v>
      </c>
      <c r="AR574" s="135">
        <v>0</v>
      </c>
      <c r="AS574" s="135">
        <v>0</v>
      </c>
      <c r="AT574" s="135">
        <v>0</v>
      </c>
      <c r="AU574" s="135">
        <v>1</v>
      </c>
      <c r="AV574" s="135">
        <v>0</v>
      </c>
      <c r="AW574" s="135">
        <v>0</v>
      </c>
      <c r="AX574" s="135">
        <v>0</v>
      </c>
      <c r="AY574" s="135">
        <v>1</v>
      </c>
      <c r="AZ574" s="135">
        <v>0</v>
      </c>
      <c r="BA574" s="135">
        <v>0</v>
      </c>
      <c r="BB574" s="135">
        <v>0</v>
      </c>
      <c r="BC574" s="135">
        <v>1</v>
      </c>
      <c r="BD574" s="135">
        <v>1</v>
      </c>
      <c r="BE574" s="135">
        <v>0</v>
      </c>
      <c r="BF574" s="135">
        <v>0</v>
      </c>
      <c r="BG574" s="135">
        <v>0</v>
      </c>
      <c r="BH574" s="135">
        <v>0</v>
      </c>
      <c r="BI574" s="135">
        <v>0</v>
      </c>
      <c r="BJ574" s="135">
        <v>0</v>
      </c>
      <c r="BK574" s="135">
        <v>0</v>
      </c>
      <c r="BL574" s="135">
        <v>0</v>
      </c>
      <c r="BM574" s="135">
        <v>0</v>
      </c>
      <c r="BN574" s="135">
        <v>0</v>
      </c>
      <c r="BO574" s="135">
        <v>0</v>
      </c>
      <c r="BP574" s="135">
        <v>0</v>
      </c>
      <c r="BQ574" s="135">
        <v>0</v>
      </c>
      <c r="BR574" s="135">
        <v>0</v>
      </c>
      <c r="BS574" s="135">
        <v>0</v>
      </c>
      <c r="BT574" s="135">
        <v>0</v>
      </c>
      <c r="BU574" s="135">
        <v>0</v>
      </c>
      <c r="BV574" s="135">
        <v>0</v>
      </c>
      <c r="BW574" s="135">
        <v>0</v>
      </c>
      <c r="BX574" s="135">
        <v>0</v>
      </c>
      <c r="BY574" s="135">
        <v>0</v>
      </c>
      <c r="BZ574" s="135">
        <v>0</v>
      </c>
      <c r="CA574" s="135">
        <v>0</v>
      </c>
      <c r="CB574" s="135">
        <v>0</v>
      </c>
      <c r="CC574" s="135">
        <v>0</v>
      </c>
      <c r="CD574" s="135">
        <v>0</v>
      </c>
      <c r="CE574" s="135">
        <v>0</v>
      </c>
      <c r="CF574" s="135">
        <v>0</v>
      </c>
      <c r="CG574" s="135">
        <v>0</v>
      </c>
      <c r="CH574" s="135">
        <v>0</v>
      </c>
      <c r="CI574" s="135">
        <v>0</v>
      </c>
      <c r="CJ574" s="135">
        <v>0</v>
      </c>
      <c r="CK574" s="135">
        <v>0</v>
      </c>
      <c r="CL574" s="135">
        <v>0</v>
      </c>
      <c r="CM574" s="135">
        <v>0</v>
      </c>
      <c r="CN574" s="135">
        <v>0</v>
      </c>
      <c r="CO574" s="135">
        <v>0</v>
      </c>
      <c r="CP574" s="135">
        <v>1</v>
      </c>
      <c r="CQ574" s="135">
        <v>0</v>
      </c>
      <c r="CR574" s="135">
        <v>0</v>
      </c>
      <c r="CS574" s="135">
        <v>0</v>
      </c>
      <c r="CT574" s="135">
        <v>0</v>
      </c>
      <c r="CU574" s="135">
        <v>0</v>
      </c>
      <c r="CV574" s="135">
        <v>0</v>
      </c>
      <c r="CW574" s="135">
        <v>1</v>
      </c>
      <c r="CX574" s="135"/>
    </row>
    <row r="575" spans="1:102" x14ac:dyDescent="0.35">
      <c r="A575" s="135">
        <v>574</v>
      </c>
      <c r="B575" s="135">
        <v>0</v>
      </c>
      <c r="C575" s="135">
        <v>0</v>
      </c>
      <c r="D575" s="135">
        <v>1</v>
      </c>
      <c r="E575" s="135">
        <v>0</v>
      </c>
      <c r="F575" s="135">
        <v>1</v>
      </c>
      <c r="G575" s="135">
        <v>0</v>
      </c>
      <c r="H575" s="135">
        <v>0</v>
      </c>
      <c r="I575" s="135">
        <v>0</v>
      </c>
      <c r="J575" s="135">
        <v>0</v>
      </c>
      <c r="K575" s="135">
        <v>0</v>
      </c>
      <c r="L575" s="135">
        <v>0</v>
      </c>
      <c r="M575" s="135">
        <v>0</v>
      </c>
      <c r="N575" s="135">
        <v>0</v>
      </c>
      <c r="O575" s="135">
        <v>1</v>
      </c>
      <c r="P575" s="135">
        <v>0</v>
      </c>
      <c r="Q575" s="135">
        <v>1</v>
      </c>
      <c r="R575" s="135">
        <v>0</v>
      </c>
      <c r="S575" s="135">
        <v>0</v>
      </c>
      <c r="T575" s="135">
        <v>0</v>
      </c>
      <c r="U575" s="135">
        <v>1</v>
      </c>
      <c r="V575" s="135">
        <v>1</v>
      </c>
      <c r="W575" s="135">
        <v>1</v>
      </c>
      <c r="X575" s="135">
        <v>0</v>
      </c>
      <c r="Y575" s="135">
        <v>0</v>
      </c>
      <c r="Z575" s="135">
        <v>0</v>
      </c>
      <c r="AA575" s="135">
        <v>0</v>
      </c>
      <c r="AB575" s="135">
        <v>0</v>
      </c>
      <c r="AC575" s="135">
        <v>1</v>
      </c>
      <c r="AD575" s="135">
        <v>0</v>
      </c>
      <c r="AE575" s="135">
        <v>1</v>
      </c>
      <c r="AF575" s="135">
        <v>0</v>
      </c>
      <c r="AG575" s="135">
        <v>0</v>
      </c>
      <c r="AH575" s="135">
        <v>1</v>
      </c>
      <c r="AI575" s="135">
        <v>1</v>
      </c>
      <c r="AJ575" s="135">
        <v>0</v>
      </c>
      <c r="AK575" s="135">
        <v>0</v>
      </c>
      <c r="AL575" s="135">
        <v>0</v>
      </c>
      <c r="AM575" s="135">
        <v>0</v>
      </c>
      <c r="AN575" s="135">
        <v>0</v>
      </c>
      <c r="AO575" s="135">
        <v>0</v>
      </c>
      <c r="AP575" s="135">
        <v>0</v>
      </c>
      <c r="AQ575" s="135">
        <v>0</v>
      </c>
      <c r="AR575" s="135">
        <v>0</v>
      </c>
      <c r="AS575" s="135">
        <v>0</v>
      </c>
      <c r="AT575" s="135">
        <v>0</v>
      </c>
      <c r="AU575" s="135">
        <v>0</v>
      </c>
      <c r="AV575" s="135">
        <v>0</v>
      </c>
      <c r="AW575" s="135">
        <v>0</v>
      </c>
      <c r="AX575" s="135">
        <v>0</v>
      </c>
      <c r="AY575" s="135">
        <v>0</v>
      </c>
      <c r="AZ575" s="135">
        <v>0</v>
      </c>
      <c r="BA575" s="135">
        <v>0</v>
      </c>
      <c r="BB575" s="135">
        <v>0</v>
      </c>
      <c r="BC575" s="135">
        <v>0</v>
      </c>
      <c r="BD575" s="135">
        <v>0</v>
      </c>
      <c r="BE575" s="135">
        <v>0</v>
      </c>
      <c r="BF575" s="135">
        <v>0</v>
      </c>
      <c r="BG575" s="135">
        <v>0</v>
      </c>
      <c r="BH575" s="135">
        <v>0</v>
      </c>
      <c r="BI575" s="135">
        <v>0</v>
      </c>
      <c r="BJ575" s="135">
        <v>0</v>
      </c>
      <c r="BK575" s="135">
        <v>1</v>
      </c>
      <c r="BL575" s="135">
        <v>0</v>
      </c>
      <c r="BM575" s="135">
        <v>0</v>
      </c>
      <c r="BN575" s="135">
        <v>0</v>
      </c>
      <c r="BO575" s="135">
        <v>0</v>
      </c>
      <c r="BP575" s="135">
        <v>0</v>
      </c>
      <c r="BQ575" s="135">
        <v>0</v>
      </c>
      <c r="BR575" s="135">
        <v>0</v>
      </c>
      <c r="BS575" s="135">
        <v>0</v>
      </c>
      <c r="BT575" s="135">
        <v>0</v>
      </c>
      <c r="BU575" s="135">
        <v>0</v>
      </c>
      <c r="BV575" s="135">
        <v>0</v>
      </c>
      <c r="BW575" s="135">
        <v>1</v>
      </c>
      <c r="BX575" s="135">
        <v>0</v>
      </c>
      <c r="BY575" s="135">
        <v>0</v>
      </c>
      <c r="BZ575" s="135">
        <v>0</v>
      </c>
      <c r="CA575" s="135">
        <v>0</v>
      </c>
      <c r="CB575" s="135">
        <v>0</v>
      </c>
      <c r="CC575" s="135">
        <v>0</v>
      </c>
      <c r="CD575" s="135">
        <v>0</v>
      </c>
      <c r="CE575" s="135">
        <v>0</v>
      </c>
      <c r="CF575" s="135">
        <v>0</v>
      </c>
      <c r="CG575" s="135">
        <v>0</v>
      </c>
      <c r="CH575" s="135">
        <v>0</v>
      </c>
      <c r="CI575" s="135">
        <v>0</v>
      </c>
      <c r="CJ575" s="135">
        <v>0</v>
      </c>
      <c r="CK575" s="135">
        <v>1</v>
      </c>
      <c r="CL575" s="135">
        <v>0</v>
      </c>
      <c r="CM575" s="135">
        <v>0</v>
      </c>
      <c r="CN575" s="135">
        <v>0</v>
      </c>
      <c r="CO575" s="135">
        <v>0</v>
      </c>
      <c r="CP575" s="135">
        <v>0</v>
      </c>
      <c r="CQ575" s="135">
        <v>0</v>
      </c>
      <c r="CR575" s="135">
        <v>0</v>
      </c>
      <c r="CS575" s="135">
        <v>0</v>
      </c>
      <c r="CT575" s="135">
        <v>0</v>
      </c>
      <c r="CU575" s="135">
        <v>0</v>
      </c>
      <c r="CV575" s="135">
        <v>0</v>
      </c>
      <c r="CW575" s="135">
        <v>0</v>
      </c>
      <c r="CX575" s="135"/>
    </row>
    <row r="576" spans="1:102" x14ac:dyDescent="0.35">
      <c r="A576" s="135">
        <v>575</v>
      </c>
      <c r="B576" s="135">
        <v>0</v>
      </c>
      <c r="C576" s="135">
        <v>0</v>
      </c>
      <c r="D576" s="135">
        <v>0</v>
      </c>
      <c r="E576" s="135">
        <v>0</v>
      </c>
      <c r="F576" s="135">
        <v>0</v>
      </c>
      <c r="G576" s="135">
        <v>0</v>
      </c>
      <c r="H576" s="135">
        <v>0</v>
      </c>
      <c r="I576" s="135">
        <v>0</v>
      </c>
      <c r="J576" s="135">
        <v>0</v>
      </c>
      <c r="K576" s="135">
        <v>1</v>
      </c>
      <c r="L576" s="135">
        <v>0</v>
      </c>
      <c r="M576" s="135">
        <v>0</v>
      </c>
      <c r="N576" s="135">
        <v>0</v>
      </c>
      <c r="O576" s="135">
        <v>1</v>
      </c>
      <c r="P576" s="135">
        <v>0</v>
      </c>
      <c r="Q576" s="135">
        <v>0</v>
      </c>
      <c r="R576" s="135">
        <v>0</v>
      </c>
      <c r="S576" s="135">
        <v>0</v>
      </c>
      <c r="T576" s="135">
        <v>0</v>
      </c>
      <c r="U576" s="135">
        <v>1</v>
      </c>
      <c r="V576" s="135">
        <v>0</v>
      </c>
      <c r="W576" s="135">
        <v>1</v>
      </c>
      <c r="X576" s="135">
        <v>0</v>
      </c>
      <c r="Y576" s="135">
        <v>0</v>
      </c>
      <c r="Z576" s="135">
        <v>0</v>
      </c>
      <c r="AA576" s="135">
        <v>0</v>
      </c>
      <c r="AB576" s="135">
        <v>3</v>
      </c>
      <c r="AC576" s="135">
        <v>0</v>
      </c>
      <c r="AD576" s="135">
        <v>1</v>
      </c>
      <c r="AE576" s="135">
        <v>1</v>
      </c>
      <c r="AF576" s="135">
        <v>0</v>
      </c>
      <c r="AG576" s="135">
        <v>1</v>
      </c>
      <c r="AH576" s="135">
        <v>0</v>
      </c>
      <c r="AI576" s="135">
        <v>1</v>
      </c>
      <c r="AJ576" s="135">
        <v>1</v>
      </c>
      <c r="AK576" s="135">
        <v>0</v>
      </c>
      <c r="AL576" s="135">
        <v>1</v>
      </c>
      <c r="AM576" s="135">
        <v>1</v>
      </c>
      <c r="AN576" s="135">
        <v>0</v>
      </c>
      <c r="AO576" s="135">
        <v>0</v>
      </c>
      <c r="AP576" s="135">
        <v>0</v>
      </c>
      <c r="AQ576" s="135">
        <v>0</v>
      </c>
      <c r="AR576" s="135">
        <v>0</v>
      </c>
      <c r="AS576" s="135">
        <v>0</v>
      </c>
      <c r="AT576" s="135">
        <v>0</v>
      </c>
      <c r="AU576" s="135">
        <v>0</v>
      </c>
      <c r="AV576" s="135">
        <v>1</v>
      </c>
      <c r="AW576" s="135">
        <v>1</v>
      </c>
      <c r="AX576" s="135">
        <v>0</v>
      </c>
      <c r="AY576" s="135">
        <v>0</v>
      </c>
      <c r="AZ576" s="135">
        <v>0</v>
      </c>
      <c r="BA576" s="135">
        <v>0</v>
      </c>
      <c r="BB576" s="135">
        <v>0</v>
      </c>
      <c r="BC576" s="135">
        <v>0</v>
      </c>
      <c r="BD576" s="135">
        <v>0</v>
      </c>
      <c r="BE576" s="135">
        <v>0</v>
      </c>
      <c r="BF576" s="135">
        <v>0</v>
      </c>
      <c r="BG576" s="135">
        <v>0</v>
      </c>
      <c r="BH576" s="135">
        <v>0</v>
      </c>
      <c r="BI576" s="135">
        <v>0</v>
      </c>
      <c r="BJ576" s="135">
        <v>0</v>
      </c>
      <c r="BK576" s="135">
        <v>1</v>
      </c>
      <c r="BL576" s="135">
        <v>0</v>
      </c>
      <c r="BM576" s="135">
        <v>0</v>
      </c>
      <c r="BN576" s="135">
        <v>0</v>
      </c>
      <c r="BO576" s="135">
        <v>0</v>
      </c>
      <c r="BP576" s="135">
        <v>0</v>
      </c>
      <c r="BQ576" s="135">
        <v>0</v>
      </c>
      <c r="BR576" s="135">
        <v>0</v>
      </c>
      <c r="BS576" s="135">
        <v>0</v>
      </c>
      <c r="BT576" s="135">
        <v>1</v>
      </c>
      <c r="BU576" s="135">
        <v>1</v>
      </c>
      <c r="BV576" s="135">
        <v>0</v>
      </c>
      <c r="BW576" s="135">
        <v>0</v>
      </c>
      <c r="BX576" s="135">
        <v>1</v>
      </c>
      <c r="BY576" s="135">
        <v>0</v>
      </c>
      <c r="BZ576" s="135">
        <v>1</v>
      </c>
      <c r="CA576" s="135">
        <v>0</v>
      </c>
      <c r="CB576" s="135">
        <v>0</v>
      </c>
      <c r="CC576" s="135">
        <v>0</v>
      </c>
      <c r="CD576" s="135">
        <v>0</v>
      </c>
      <c r="CE576" s="135">
        <v>0</v>
      </c>
      <c r="CF576" s="135">
        <v>0</v>
      </c>
      <c r="CG576" s="135">
        <v>0</v>
      </c>
      <c r="CH576" s="135">
        <v>0</v>
      </c>
      <c r="CI576" s="135">
        <v>0</v>
      </c>
      <c r="CJ576" s="135">
        <v>0</v>
      </c>
      <c r="CK576" s="135">
        <v>0</v>
      </c>
      <c r="CL576" s="135">
        <v>0</v>
      </c>
      <c r="CM576" s="135">
        <v>1</v>
      </c>
      <c r="CN576" s="135">
        <v>0</v>
      </c>
      <c r="CO576" s="135">
        <v>0</v>
      </c>
      <c r="CP576" s="135">
        <v>0</v>
      </c>
      <c r="CQ576" s="135">
        <v>0</v>
      </c>
      <c r="CR576" s="135">
        <v>0</v>
      </c>
      <c r="CS576" s="135">
        <v>0</v>
      </c>
      <c r="CT576" s="135">
        <v>0</v>
      </c>
      <c r="CU576" s="135">
        <v>0</v>
      </c>
      <c r="CV576" s="135">
        <v>0</v>
      </c>
      <c r="CW576" s="135">
        <v>0</v>
      </c>
      <c r="CX576" s="135"/>
    </row>
    <row r="577" spans="1:102" x14ac:dyDescent="0.35">
      <c r="A577" s="135">
        <v>576</v>
      </c>
      <c r="B577" s="135">
        <v>1</v>
      </c>
      <c r="C577" s="135">
        <v>0</v>
      </c>
      <c r="D577" s="135">
        <v>0</v>
      </c>
      <c r="E577" s="135">
        <v>0</v>
      </c>
      <c r="F577" s="135">
        <v>1</v>
      </c>
      <c r="G577" s="135">
        <v>0</v>
      </c>
      <c r="H577" s="135">
        <v>1</v>
      </c>
      <c r="I577" s="135">
        <v>0</v>
      </c>
      <c r="J577" s="135">
        <v>0</v>
      </c>
      <c r="K577" s="135">
        <v>0</v>
      </c>
      <c r="L577" s="135">
        <v>0</v>
      </c>
      <c r="M577" s="135">
        <v>0</v>
      </c>
      <c r="N577" s="135">
        <v>0</v>
      </c>
      <c r="O577" s="135">
        <v>0</v>
      </c>
      <c r="P577" s="135">
        <v>1</v>
      </c>
      <c r="Q577" s="135">
        <v>0</v>
      </c>
      <c r="R577" s="135">
        <v>0</v>
      </c>
      <c r="S577" s="135">
        <v>0</v>
      </c>
      <c r="T577" s="135">
        <v>0</v>
      </c>
      <c r="U577" s="135">
        <v>0</v>
      </c>
      <c r="V577" s="135">
        <v>0</v>
      </c>
      <c r="W577" s="135">
        <v>0</v>
      </c>
      <c r="X577" s="135">
        <v>1</v>
      </c>
      <c r="Y577" s="135">
        <v>0</v>
      </c>
      <c r="Z577" s="135">
        <v>1</v>
      </c>
      <c r="AA577" s="135">
        <v>0</v>
      </c>
      <c r="AB577" s="135">
        <v>0</v>
      </c>
      <c r="AC577" s="135">
        <v>0</v>
      </c>
      <c r="AD577" s="135">
        <v>0</v>
      </c>
      <c r="AE577" s="135">
        <v>0</v>
      </c>
      <c r="AF577" s="135">
        <v>0</v>
      </c>
      <c r="AG577" s="135">
        <v>0</v>
      </c>
      <c r="AH577" s="135">
        <v>0</v>
      </c>
      <c r="AI577" s="135">
        <v>0</v>
      </c>
      <c r="AJ577" s="135">
        <v>0</v>
      </c>
      <c r="AK577" s="135">
        <v>0</v>
      </c>
      <c r="AL577" s="135">
        <v>1</v>
      </c>
      <c r="AM577" s="135">
        <v>0</v>
      </c>
      <c r="AN577" s="135">
        <v>1</v>
      </c>
      <c r="AO577" s="135">
        <v>0</v>
      </c>
      <c r="AP577" s="135">
        <v>0</v>
      </c>
      <c r="AQ577" s="135">
        <v>0</v>
      </c>
      <c r="AR577" s="135">
        <v>0</v>
      </c>
      <c r="AS577" s="135">
        <v>0</v>
      </c>
      <c r="AT577" s="135">
        <v>0</v>
      </c>
      <c r="AU577" s="135">
        <v>0</v>
      </c>
      <c r="AV577" s="135">
        <v>1</v>
      </c>
      <c r="AW577" s="135">
        <v>0</v>
      </c>
      <c r="AX577" s="135">
        <v>0</v>
      </c>
      <c r="AY577" s="135">
        <v>0</v>
      </c>
      <c r="AZ577" s="135">
        <v>0</v>
      </c>
      <c r="BA577" s="135">
        <v>1</v>
      </c>
      <c r="BB577" s="135">
        <v>0</v>
      </c>
      <c r="BC577" s="135">
        <v>0</v>
      </c>
      <c r="BD577" s="135">
        <v>0</v>
      </c>
      <c r="BE577" s="135">
        <v>0</v>
      </c>
      <c r="BF577" s="135">
        <v>0</v>
      </c>
      <c r="BG577" s="135">
        <v>0</v>
      </c>
      <c r="BH577" s="135">
        <v>0</v>
      </c>
      <c r="BI577" s="135">
        <v>0</v>
      </c>
      <c r="BJ577" s="135">
        <v>0</v>
      </c>
      <c r="BK577" s="135">
        <v>1</v>
      </c>
      <c r="BL577" s="135">
        <v>0</v>
      </c>
      <c r="BM577" s="135">
        <v>0</v>
      </c>
      <c r="BN577" s="135">
        <v>0</v>
      </c>
      <c r="BO577" s="135">
        <v>0</v>
      </c>
      <c r="BP577" s="135">
        <v>1</v>
      </c>
      <c r="BQ577" s="135">
        <v>0</v>
      </c>
      <c r="BR577" s="135">
        <v>0</v>
      </c>
      <c r="BS577" s="135">
        <v>0</v>
      </c>
      <c r="BT577" s="135">
        <v>0</v>
      </c>
      <c r="BU577" s="135">
        <v>0</v>
      </c>
      <c r="BV577" s="135">
        <v>0</v>
      </c>
      <c r="BW577" s="135">
        <v>0</v>
      </c>
      <c r="BX577" s="135">
        <v>0</v>
      </c>
      <c r="BY577" s="135">
        <v>1</v>
      </c>
      <c r="BZ577" s="135">
        <v>0</v>
      </c>
      <c r="CA577" s="135">
        <v>0</v>
      </c>
      <c r="CB577" s="135">
        <v>0</v>
      </c>
      <c r="CC577" s="135">
        <v>0</v>
      </c>
      <c r="CD577" s="135">
        <v>0</v>
      </c>
      <c r="CE577" s="135">
        <v>0</v>
      </c>
      <c r="CF577" s="135">
        <v>0</v>
      </c>
      <c r="CG577" s="135">
        <v>0</v>
      </c>
      <c r="CH577" s="135">
        <v>0</v>
      </c>
      <c r="CI577" s="135">
        <v>0</v>
      </c>
      <c r="CJ577" s="135">
        <v>0</v>
      </c>
      <c r="CK577" s="135">
        <v>1</v>
      </c>
      <c r="CL577" s="135">
        <v>0</v>
      </c>
      <c r="CM577" s="135">
        <v>0</v>
      </c>
      <c r="CN577" s="135">
        <v>0</v>
      </c>
      <c r="CO577" s="135">
        <v>1</v>
      </c>
      <c r="CP577" s="135">
        <v>0</v>
      </c>
      <c r="CQ577" s="135">
        <v>0</v>
      </c>
      <c r="CR577" s="135">
        <v>0</v>
      </c>
      <c r="CS577" s="135">
        <v>1</v>
      </c>
      <c r="CT577" s="135">
        <v>1</v>
      </c>
      <c r="CU577" s="135">
        <v>0</v>
      </c>
      <c r="CV577" s="135">
        <v>0</v>
      </c>
      <c r="CW577" s="135">
        <v>0</v>
      </c>
      <c r="CX577" s="135"/>
    </row>
    <row r="578" spans="1:102" x14ac:dyDescent="0.35">
      <c r="A578" s="135">
        <v>577</v>
      </c>
      <c r="B578" s="135">
        <v>0</v>
      </c>
      <c r="C578" s="135">
        <v>0</v>
      </c>
      <c r="D578" s="135">
        <v>1</v>
      </c>
      <c r="E578" s="135">
        <v>0</v>
      </c>
      <c r="F578" s="135">
        <v>0</v>
      </c>
      <c r="G578" s="135">
        <v>0</v>
      </c>
      <c r="H578" s="135">
        <v>0</v>
      </c>
      <c r="I578" s="135">
        <v>0</v>
      </c>
      <c r="J578" s="135">
        <v>0</v>
      </c>
      <c r="K578" s="135">
        <v>0</v>
      </c>
      <c r="L578" s="135">
        <v>1</v>
      </c>
      <c r="M578" s="135">
        <v>0</v>
      </c>
      <c r="N578" s="135">
        <v>0</v>
      </c>
      <c r="O578" s="135">
        <v>0</v>
      </c>
      <c r="P578" s="135">
        <v>0</v>
      </c>
      <c r="Q578" s="135">
        <v>0</v>
      </c>
      <c r="R578" s="135">
        <v>0</v>
      </c>
      <c r="S578" s="135">
        <v>0</v>
      </c>
      <c r="T578" s="135">
        <v>0</v>
      </c>
      <c r="U578" s="135">
        <v>0</v>
      </c>
      <c r="V578" s="135">
        <v>0</v>
      </c>
      <c r="W578" s="135">
        <v>0</v>
      </c>
      <c r="X578" s="135">
        <v>0</v>
      </c>
      <c r="Y578" s="135">
        <v>0</v>
      </c>
      <c r="Z578" s="135">
        <v>0</v>
      </c>
      <c r="AA578" s="135">
        <v>0</v>
      </c>
      <c r="AB578" s="135">
        <v>0</v>
      </c>
      <c r="AC578" s="135">
        <v>0</v>
      </c>
      <c r="AD578" s="135">
        <v>0</v>
      </c>
      <c r="AE578" s="135">
        <v>0</v>
      </c>
      <c r="AF578" s="135">
        <v>0</v>
      </c>
      <c r="AG578" s="135">
        <v>0</v>
      </c>
      <c r="AH578" s="135">
        <v>0</v>
      </c>
      <c r="AI578" s="135">
        <v>1</v>
      </c>
      <c r="AJ578" s="135">
        <v>1</v>
      </c>
      <c r="AK578" s="135">
        <v>0</v>
      </c>
      <c r="AL578" s="135">
        <v>0</v>
      </c>
      <c r="AM578" s="135">
        <v>0</v>
      </c>
      <c r="AN578" s="135">
        <v>0</v>
      </c>
      <c r="AO578" s="135">
        <v>0</v>
      </c>
      <c r="AP578" s="135">
        <v>0</v>
      </c>
      <c r="AQ578" s="135">
        <v>0</v>
      </c>
      <c r="AR578" s="135">
        <v>1</v>
      </c>
      <c r="AS578" s="135">
        <v>0</v>
      </c>
      <c r="AT578" s="135">
        <v>0</v>
      </c>
      <c r="AU578" s="135">
        <v>0</v>
      </c>
      <c r="AV578" s="135">
        <v>0</v>
      </c>
      <c r="AW578" s="135">
        <v>0</v>
      </c>
      <c r="AX578" s="135">
        <v>0</v>
      </c>
      <c r="AY578" s="135">
        <v>1</v>
      </c>
      <c r="AZ578" s="135">
        <v>0</v>
      </c>
      <c r="BA578" s="135">
        <v>1</v>
      </c>
      <c r="BB578" s="135">
        <v>0</v>
      </c>
      <c r="BC578" s="135">
        <v>0</v>
      </c>
      <c r="BD578" s="135">
        <v>0</v>
      </c>
      <c r="BE578" s="135">
        <v>1</v>
      </c>
      <c r="BF578" s="135">
        <v>0</v>
      </c>
      <c r="BG578" s="135">
        <v>0</v>
      </c>
      <c r="BH578" s="135">
        <v>0</v>
      </c>
      <c r="BI578" s="135">
        <v>0</v>
      </c>
      <c r="BJ578" s="135">
        <v>1</v>
      </c>
      <c r="BK578" s="135">
        <v>0</v>
      </c>
      <c r="BL578" s="135">
        <v>0</v>
      </c>
      <c r="BM578" s="135">
        <v>0</v>
      </c>
      <c r="BN578" s="135">
        <v>0</v>
      </c>
      <c r="BO578" s="135">
        <v>0</v>
      </c>
      <c r="BP578" s="135">
        <v>0</v>
      </c>
      <c r="BQ578" s="135">
        <v>0</v>
      </c>
      <c r="BR578" s="135">
        <v>0</v>
      </c>
      <c r="BS578" s="135">
        <v>0</v>
      </c>
      <c r="BT578" s="135">
        <v>1</v>
      </c>
      <c r="BU578" s="135">
        <v>0</v>
      </c>
      <c r="BV578" s="135">
        <v>0</v>
      </c>
      <c r="BW578" s="135">
        <v>0</v>
      </c>
      <c r="BX578" s="135">
        <v>0</v>
      </c>
      <c r="BY578" s="135">
        <v>0</v>
      </c>
      <c r="BZ578" s="135">
        <v>1</v>
      </c>
      <c r="CA578" s="135">
        <v>0</v>
      </c>
      <c r="CB578" s="135">
        <v>0</v>
      </c>
      <c r="CC578" s="135">
        <v>0</v>
      </c>
      <c r="CD578" s="135">
        <v>1</v>
      </c>
      <c r="CE578" s="135">
        <v>0</v>
      </c>
      <c r="CF578" s="135">
        <v>1</v>
      </c>
      <c r="CG578" s="135">
        <v>0</v>
      </c>
      <c r="CH578" s="135">
        <v>1</v>
      </c>
      <c r="CI578" s="135">
        <v>0</v>
      </c>
      <c r="CJ578" s="135">
        <v>0</v>
      </c>
      <c r="CK578" s="135">
        <v>0</v>
      </c>
      <c r="CL578" s="135">
        <v>0</v>
      </c>
      <c r="CM578" s="135">
        <v>0</v>
      </c>
      <c r="CN578" s="135">
        <v>0</v>
      </c>
      <c r="CO578" s="135">
        <v>0</v>
      </c>
      <c r="CP578" s="135">
        <v>0</v>
      </c>
      <c r="CQ578" s="135">
        <v>0</v>
      </c>
      <c r="CR578" s="135">
        <v>1</v>
      </c>
      <c r="CS578" s="135">
        <v>0</v>
      </c>
      <c r="CT578" s="135">
        <v>1</v>
      </c>
      <c r="CU578" s="135">
        <v>0</v>
      </c>
      <c r="CV578" s="135">
        <v>0</v>
      </c>
      <c r="CW578" s="135">
        <v>1</v>
      </c>
      <c r="CX578" s="135"/>
    </row>
    <row r="579" spans="1:102" x14ac:dyDescent="0.35">
      <c r="A579" s="135">
        <v>578</v>
      </c>
      <c r="B579" s="135">
        <v>0</v>
      </c>
      <c r="C579" s="135">
        <v>0</v>
      </c>
      <c r="D579" s="135">
        <v>0</v>
      </c>
      <c r="E579" s="135">
        <v>1</v>
      </c>
      <c r="F579" s="135">
        <v>0</v>
      </c>
      <c r="G579" s="135">
        <v>0</v>
      </c>
      <c r="H579" s="135">
        <v>0</v>
      </c>
      <c r="I579" s="135">
        <v>0</v>
      </c>
      <c r="J579" s="135">
        <v>0</v>
      </c>
      <c r="K579" s="135">
        <v>0</v>
      </c>
      <c r="L579" s="135">
        <v>0</v>
      </c>
      <c r="M579" s="135">
        <v>0</v>
      </c>
      <c r="N579" s="135">
        <v>0</v>
      </c>
      <c r="O579" s="135">
        <v>0</v>
      </c>
      <c r="P579" s="135">
        <v>0</v>
      </c>
      <c r="Q579" s="135">
        <v>0</v>
      </c>
      <c r="R579" s="135">
        <v>0</v>
      </c>
      <c r="S579" s="135">
        <v>0</v>
      </c>
      <c r="T579" s="135">
        <v>1</v>
      </c>
      <c r="U579" s="135">
        <v>1</v>
      </c>
      <c r="V579" s="135">
        <v>0</v>
      </c>
      <c r="W579" s="135">
        <v>0</v>
      </c>
      <c r="X579" s="135">
        <v>0</v>
      </c>
      <c r="Y579" s="135">
        <v>0</v>
      </c>
      <c r="Z579" s="135">
        <v>0</v>
      </c>
      <c r="AA579" s="135">
        <v>0</v>
      </c>
      <c r="AB579" s="135">
        <v>0</v>
      </c>
      <c r="AC579" s="135">
        <v>0</v>
      </c>
      <c r="AD579" s="135">
        <v>0</v>
      </c>
      <c r="AE579" s="135">
        <v>0</v>
      </c>
      <c r="AF579" s="135">
        <v>0</v>
      </c>
      <c r="AG579" s="135">
        <v>0</v>
      </c>
      <c r="AH579" s="135">
        <v>0</v>
      </c>
      <c r="AI579" s="135">
        <v>0</v>
      </c>
      <c r="AJ579" s="135">
        <v>0</v>
      </c>
      <c r="AK579" s="135">
        <v>0</v>
      </c>
      <c r="AL579" s="135">
        <v>0</v>
      </c>
      <c r="AM579" s="135">
        <v>0</v>
      </c>
      <c r="AN579" s="135">
        <v>0</v>
      </c>
      <c r="AO579" s="135">
        <v>0</v>
      </c>
      <c r="AP579" s="135">
        <v>0</v>
      </c>
      <c r="AQ579" s="135">
        <v>0</v>
      </c>
      <c r="AR579" s="135">
        <v>0</v>
      </c>
      <c r="AS579" s="135">
        <v>0</v>
      </c>
      <c r="AT579" s="135">
        <v>0</v>
      </c>
      <c r="AU579" s="135">
        <v>0</v>
      </c>
      <c r="AV579" s="135">
        <v>0</v>
      </c>
      <c r="AW579" s="135">
        <v>0</v>
      </c>
      <c r="AX579" s="135">
        <v>0</v>
      </c>
      <c r="AY579" s="135">
        <v>0</v>
      </c>
      <c r="AZ579" s="135">
        <v>0</v>
      </c>
      <c r="BA579" s="135">
        <v>1</v>
      </c>
      <c r="BB579" s="135">
        <v>0</v>
      </c>
      <c r="BC579" s="135">
        <v>0</v>
      </c>
      <c r="BD579" s="135">
        <v>0</v>
      </c>
      <c r="BE579" s="135">
        <v>0</v>
      </c>
      <c r="BF579" s="135">
        <v>0</v>
      </c>
      <c r="BG579" s="135">
        <v>0</v>
      </c>
      <c r="BH579" s="135">
        <v>0</v>
      </c>
      <c r="BI579" s="135">
        <v>0</v>
      </c>
      <c r="BJ579" s="135">
        <v>0</v>
      </c>
      <c r="BK579" s="135">
        <v>0</v>
      </c>
      <c r="BL579" s="135">
        <v>1</v>
      </c>
      <c r="BM579" s="135">
        <v>0</v>
      </c>
      <c r="BN579" s="135">
        <v>0</v>
      </c>
      <c r="BO579" s="135">
        <v>0</v>
      </c>
      <c r="BP579" s="135">
        <v>0</v>
      </c>
      <c r="BQ579" s="135">
        <v>0</v>
      </c>
      <c r="BR579" s="135">
        <v>0</v>
      </c>
      <c r="BS579" s="135">
        <v>1</v>
      </c>
      <c r="BT579" s="135">
        <v>0</v>
      </c>
      <c r="BU579" s="135">
        <v>1</v>
      </c>
      <c r="BV579" s="135">
        <v>0</v>
      </c>
      <c r="BW579" s="135">
        <v>0</v>
      </c>
      <c r="BX579" s="135">
        <v>1</v>
      </c>
      <c r="BY579" s="135">
        <v>1</v>
      </c>
      <c r="BZ579" s="135">
        <v>0</v>
      </c>
      <c r="CA579" s="135">
        <v>0</v>
      </c>
      <c r="CB579" s="135">
        <v>0</v>
      </c>
      <c r="CC579" s="135">
        <v>0</v>
      </c>
      <c r="CD579" s="135">
        <v>0</v>
      </c>
      <c r="CE579" s="135">
        <v>0</v>
      </c>
      <c r="CF579" s="135">
        <v>0</v>
      </c>
      <c r="CG579" s="135">
        <v>0</v>
      </c>
      <c r="CH579" s="135">
        <v>0</v>
      </c>
      <c r="CI579" s="135">
        <v>0</v>
      </c>
      <c r="CJ579" s="135">
        <v>1</v>
      </c>
      <c r="CK579" s="135">
        <v>0</v>
      </c>
      <c r="CL579" s="135">
        <v>1</v>
      </c>
      <c r="CM579" s="135">
        <v>1</v>
      </c>
      <c r="CN579" s="135">
        <v>0</v>
      </c>
      <c r="CO579" s="135">
        <v>1</v>
      </c>
      <c r="CP579" s="135">
        <v>0</v>
      </c>
      <c r="CQ579" s="135">
        <v>1</v>
      </c>
      <c r="CR579" s="135">
        <v>0</v>
      </c>
      <c r="CS579" s="135">
        <v>0</v>
      </c>
      <c r="CT579" s="135">
        <v>0</v>
      </c>
      <c r="CU579" s="135">
        <v>0</v>
      </c>
      <c r="CV579" s="135">
        <v>0</v>
      </c>
      <c r="CW579" s="135">
        <v>0</v>
      </c>
      <c r="CX579" s="135"/>
    </row>
    <row r="580" spans="1:102" x14ac:dyDescent="0.35">
      <c r="A580" s="135">
        <v>579</v>
      </c>
      <c r="B580" s="135">
        <v>0</v>
      </c>
      <c r="C580" s="135">
        <v>0</v>
      </c>
      <c r="D580" s="135">
        <v>0</v>
      </c>
      <c r="E580" s="135">
        <v>0</v>
      </c>
      <c r="F580" s="135">
        <v>1</v>
      </c>
      <c r="G580" s="135">
        <v>0</v>
      </c>
      <c r="H580" s="135">
        <v>0</v>
      </c>
      <c r="I580" s="135">
        <v>0</v>
      </c>
      <c r="J580" s="135">
        <v>0</v>
      </c>
      <c r="K580" s="135">
        <v>0</v>
      </c>
      <c r="L580" s="135">
        <v>0</v>
      </c>
      <c r="M580" s="135">
        <v>1</v>
      </c>
      <c r="N580" s="135">
        <v>0</v>
      </c>
      <c r="O580" s="135">
        <v>0</v>
      </c>
      <c r="P580" s="135">
        <v>0</v>
      </c>
      <c r="Q580" s="135">
        <v>0</v>
      </c>
      <c r="R580" s="135">
        <v>0</v>
      </c>
      <c r="S580" s="135">
        <v>0</v>
      </c>
      <c r="T580" s="135">
        <v>0</v>
      </c>
      <c r="U580" s="135">
        <v>1</v>
      </c>
      <c r="V580" s="135">
        <v>0</v>
      </c>
      <c r="W580" s="135">
        <v>0</v>
      </c>
      <c r="X580" s="135">
        <v>0</v>
      </c>
      <c r="Y580" s="135">
        <v>0</v>
      </c>
      <c r="Z580" s="135">
        <v>0</v>
      </c>
      <c r="AA580" s="135">
        <v>0</v>
      </c>
      <c r="AB580" s="135">
        <v>0</v>
      </c>
      <c r="AC580" s="135">
        <v>0</v>
      </c>
      <c r="AD580" s="135">
        <v>0</v>
      </c>
      <c r="AE580" s="135">
        <v>0</v>
      </c>
      <c r="AF580" s="135">
        <v>0</v>
      </c>
      <c r="AG580" s="135">
        <v>0</v>
      </c>
      <c r="AH580" s="135">
        <v>0</v>
      </c>
      <c r="AI580" s="135">
        <v>0</v>
      </c>
      <c r="AJ580" s="135">
        <v>1</v>
      </c>
      <c r="AK580" s="135">
        <v>0</v>
      </c>
      <c r="AL580" s="135">
        <v>0</v>
      </c>
      <c r="AM580" s="135">
        <v>0</v>
      </c>
      <c r="AN580" s="135">
        <v>0</v>
      </c>
      <c r="AO580" s="135">
        <v>0</v>
      </c>
      <c r="AP580" s="135">
        <v>0</v>
      </c>
      <c r="AQ580" s="135">
        <v>1</v>
      </c>
      <c r="AR580" s="135">
        <v>0</v>
      </c>
      <c r="AS580" s="135">
        <v>0</v>
      </c>
      <c r="AT580" s="135">
        <v>0</v>
      </c>
      <c r="AU580" s="135">
        <v>0</v>
      </c>
      <c r="AV580" s="135">
        <v>0</v>
      </c>
      <c r="AW580" s="135">
        <v>0</v>
      </c>
      <c r="AX580" s="135">
        <v>0</v>
      </c>
      <c r="AY580" s="135">
        <v>1</v>
      </c>
      <c r="AZ580" s="135">
        <v>1</v>
      </c>
      <c r="BA580" s="135">
        <v>0</v>
      </c>
      <c r="BB580" s="135">
        <v>0</v>
      </c>
      <c r="BC580" s="135">
        <v>0</v>
      </c>
      <c r="BD580" s="135">
        <v>0</v>
      </c>
      <c r="BE580" s="135">
        <v>1</v>
      </c>
      <c r="BF580" s="135">
        <v>1</v>
      </c>
      <c r="BG580" s="135">
        <v>0</v>
      </c>
      <c r="BH580" s="135">
        <v>1</v>
      </c>
      <c r="BI580" s="135">
        <v>0</v>
      </c>
      <c r="BJ580" s="135">
        <v>0</v>
      </c>
      <c r="BK580" s="135">
        <v>0</v>
      </c>
      <c r="BL580" s="135">
        <v>0</v>
      </c>
      <c r="BM580" s="135">
        <v>0</v>
      </c>
      <c r="BN580" s="135">
        <v>0</v>
      </c>
      <c r="BO580" s="135">
        <v>0</v>
      </c>
      <c r="BP580" s="135">
        <v>1</v>
      </c>
      <c r="BQ580" s="135">
        <v>0</v>
      </c>
      <c r="BR580" s="135">
        <v>0</v>
      </c>
      <c r="BS580" s="135">
        <v>0</v>
      </c>
      <c r="BT580" s="135">
        <v>0</v>
      </c>
      <c r="BU580" s="135">
        <v>0</v>
      </c>
      <c r="BV580" s="135">
        <v>0</v>
      </c>
      <c r="BW580" s="135">
        <v>1</v>
      </c>
      <c r="BX580" s="135">
        <v>0</v>
      </c>
      <c r="BY580" s="135">
        <v>0</v>
      </c>
      <c r="BZ580" s="135">
        <v>0</v>
      </c>
      <c r="CA580" s="135">
        <v>1</v>
      </c>
      <c r="CB580" s="135">
        <v>0</v>
      </c>
      <c r="CC580" s="135">
        <v>0</v>
      </c>
      <c r="CD580" s="135">
        <v>1</v>
      </c>
      <c r="CE580" s="135">
        <v>0</v>
      </c>
      <c r="CF580" s="135">
        <v>0</v>
      </c>
      <c r="CG580" s="135">
        <v>0</v>
      </c>
      <c r="CH580" s="135">
        <v>0</v>
      </c>
      <c r="CI580" s="135">
        <v>0</v>
      </c>
      <c r="CJ580" s="135">
        <v>0</v>
      </c>
      <c r="CK580" s="135">
        <v>0</v>
      </c>
      <c r="CL580" s="135">
        <v>0</v>
      </c>
      <c r="CM580" s="135">
        <v>0</v>
      </c>
      <c r="CN580" s="135">
        <v>0</v>
      </c>
      <c r="CO580" s="135">
        <v>0</v>
      </c>
      <c r="CP580" s="135">
        <v>0</v>
      </c>
      <c r="CQ580" s="135">
        <v>0</v>
      </c>
      <c r="CR580" s="135">
        <v>0</v>
      </c>
      <c r="CS580" s="135">
        <v>0</v>
      </c>
      <c r="CT580" s="135">
        <v>0</v>
      </c>
      <c r="CU580" s="135">
        <v>0</v>
      </c>
      <c r="CV580" s="135">
        <v>0</v>
      </c>
      <c r="CW580" s="135">
        <v>0</v>
      </c>
      <c r="CX580" s="135"/>
    </row>
    <row r="581" spans="1:102" x14ac:dyDescent="0.35">
      <c r="A581" s="135">
        <v>580</v>
      </c>
      <c r="B581" s="135">
        <v>0</v>
      </c>
      <c r="C581" s="135">
        <v>0</v>
      </c>
      <c r="D581" s="135">
        <v>0</v>
      </c>
      <c r="E581" s="135">
        <v>0</v>
      </c>
      <c r="F581" s="135">
        <v>0</v>
      </c>
      <c r="G581" s="135">
        <v>0</v>
      </c>
      <c r="H581" s="135">
        <v>0</v>
      </c>
      <c r="I581" s="135">
        <v>0</v>
      </c>
      <c r="J581" s="135">
        <v>0</v>
      </c>
      <c r="K581" s="135">
        <v>0</v>
      </c>
      <c r="L581" s="135">
        <v>0</v>
      </c>
      <c r="M581" s="135">
        <v>1</v>
      </c>
      <c r="N581" s="135">
        <v>0</v>
      </c>
      <c r="O581" s="135">
        <v>0</v>
      </c>
      <c r="P581" s="135">
        <v>1</v>
      </c>
      <c r="Q581" s="135">
        <v>0</v>
      </c>
      <c r="R581" s="135">
        <v>0</v>
      </c>
      <c r="S581" s="135">
        <v>1</v>
      </c>
      <c r="T581" s="135">
        <v>0</v>
      </c>
      <c r="U581" s="135">
        <v>0</v>
      </c>
      <c r="V581" s="135">
        <v>0</v>
      </c>
      <c r="W581" s="135">
        <v>0</v>
      </c>
      <c r="X581" s="135">
        <v>0</v>
      </c>
      <c r="Y581" s="135">
        <v>0</v>
      </c>
      <c r="Z581" s="135">
        <v>0</v>
      </c>
      <c r="AA581" s="135">
        <v>0</v>
      </c>
      <c r="AB581" s="135">
        <v>0</v>
      </c>
      <c r="AC581" s="135">
        <v>0</v>
      </c>
      <c r="AD581" s="135">
        <v>0</v>
      </c>
      <c r="AE581" s="135">
        <v>0</v>
      </c>
      <c r="AF581" s="135">
        <v>1</v>
      </c>
      <c r="AG581" s="135">
        <v>1</v>
      </c>
      <c r="AH581" s="135">
        <v>0</v>
      </c>
      <c r="AI581" s="135">
        <v>0</v>
      </c>
      <c r="AJ581" s="135">
        <v>0</v>
      </c>
      <c r="AK581" s="135">
        <v>0</v>
      </c>
      <c r="AL581" s="135">
        <v>0</v>
      </c>
      <c r="AM581" s="135">
        <v>0</v>
      </c>
      <c r="AN581" s="135">
        <v>1</v>
      </c>
      <c r="AO581" s="135">
        <v>0</v>
      </c>
      <c r="AP581" s="135">
        <v>0</v>
      </c>
      <c r="AQ581" s="135">
        <v>0</v>
      </c>
      <c r="AR581" s="135">
        <v>0</v>
      </c>
      <c r="AS581" s="135">
        <v>0</v>
      </c>
      <c r="AT581" s="135">
        <v>0</v>
      </c>
      <c r="AU581" s="135">
        <v>0</v>
      </c>
      <c r="AV581" s="135">
        <v>0</v>
      </c>
      <c r="AW581" s="135">
        <v>0</v>
      </c>
      <c r="AX581" s="135">
        <v>0</v>
      </c>
      <c r="AY581" s="135">
        <v>0</v>
      </c>
      <c r="AZ581" s="135">
        <v>0</v>
      </c>
      <c r="BA581" s="135">
        <v>0</v>
      </c>
      <c r="BB581" s="135">
        <v>1</v>
      </c>
      <c r="BC581" s="135">
        <v>1</v>
      </c>
      <c r="BD581" s="135">
        <v>1</v>
      </c>
      <c r="BE581" s="135">
        <v>1</v>
      </c>
      <c r="BF581" s="135">
        <v>0</v>
      </c>
      <c r="BG581" s="135">
        <v>0</v>
      </c>
      <c r="BH581" s="135">
        <v>0</v>
      </c>
      <c r="BI581" s="135">
        <v>0</v>
      </c>
      <c r="BJ581" s="135">
        <v>0</v>
      </c>
      <c r="BK581" s="135">
        <v>0</v>
      </c>
      <c r="BL581" s="135">
        <v>0</v>
      </c>
      <c r="BM581" s="135">
        <v>0</v>
      </c>
      <c r="BN581" s="135">
        <v>1</v>
      </c>
      <c r="BO581" s="135">
        <v>0</v>
      </c>
      <c r="BP581" s="135">
        <v>0</v>
      </c>
      <c r="BQ581" s="135">
        <v>0</v>
      </c>
      <c r="BR581" s="135">
        <v>0</v>
      </c>
      <c r="BS581" s="135">
        <v>0</v>
      </c>
      <c r="BT581" s="135">
        <v>0</v>
      </c>
      <c r="BU581" s="135">
        <v>0</v>
      </c>
      <c r="BV581" s="135">
        <v>0</v>
      </c>
      <c r="BW581" s="135">
        <v>0</v>
      </c>
      <c r="BX581" s="135">
        <v>0</v>
      </c>
      <c r="BY581" s="135">
        <v>0</v>
      </c>
      <c r="BZ581" s="135">
        <v>0</v>
      </c>
      <c r="CA581" s="135">
        <v>0</v>
      </c>
      <c r="CB581" s="135">
        <v>0</v>
      </c>
      <c r="CC581" s="135">
        <v>0</v>
      </c>
      <c r="CD581" s="135">
        <v>1</v>
      </c>
      <c r="CE581" s="135">
        <v>0</v>
      </c>
      <c r="CF581" s="135">
        <v>0</v>
      </c>
      <c r="CG581" s="135">
        <v>1</v>
      </c>
      <c r="CH581" s="135">
        <v>1</v>
      </c>
      <c r="CI581" s="135">
        <v>0</v>
      </c>
      <c r="CJ581" s="135">
        <v>0</v>
      </c>
      <c r="CK581" s="135">
        <v>0</v>
      </c>
      <c r="CL581" s="135">
        <v>0</v>
      </c>
      <c r="CM581" s="135">
        <v>0</v>
      </c>
      <c r="CN581" s="135">
        <v>0</v>
      </c>
      <c r="CO581" s="135">
        <v>0</v>
      </c>
      <c r="CP581" s="135">
        <v>0</v>
      </c>
      <c r="CQ581" s="135">
        <v>0</v>
      </c>
      <c r="CR581" s="135">
        <v>0</v>
      </c>
      <c r="CS581" s="135">
        <v>0</v>
      </c>
      <c r="CT581" s="135">
        <v>0</v>
      </c>
      <c r="CU581" s="135">
        <v>0</v>
      </c>
      <c r="CV581" s="135">
        <v>0</v>
      </c>
      <c r="CW581" s="135">
        <v>1</v>
      </c>
      <c r="CX581" s="135"/>
    </row>
    <row r="582" spans="1:102" x14ac:dyDescent="0.35">
      <c r="A582" s="135">
        <v>581</v>
      </c>
      <c r="B582" s="135">
        <v>1</v>
      </c>
      <c r="C582" s="135">
        <v>0</v>
      </c>
      <c r="D582" s="135">
        <v>1</v>
      </c>
      <c r="E582" s="135">
        <v>0</v>
      </c>
      <c r="F582" s="135">
        <v>0</v>
      </c>
      <c r="G582" s="135">
        <v>0</v>
      </c>
      <c r="H582" s="135">
        <v>0</v>
      </c>
      <c r="I582" s="135">
        <v>0</v>
      </c>
      <c r="J582" s="135">
        <v>0</v>
      </c>
      <c r="K582" s="135">
        <v>1</v>
      </c>
      <c r="L582" s="135">
        <v>0</v>
      </c>
      <c r="M582" s="135">
        <v>0</v>
      </c>
      <c r="N582" s="135">
        <v>0</v>
      </c>
      <c r="O582" s="135">
        <v>0</v>
      </c>
      <c r="P582" s="135">
        <v>0</v>
      </c>
      <c r="Q582" s="135">
        <v>1</v>
      </c>
      <c r="R582" s="135">
        <v>0</v>
      </c>
      <c r="S582" s="135">
        <v>0</v>
      </c>
      <c r="T582" s="135">
        <v>0</v>
      </c>
      <c r="U582" s="135">
        <v>1</v>
      </c>
      <c r="V582" s="135">
        <v>0</v>
      </c>
      <c r="W582" s="135">
        <v>0</v>
      </c>
      <c r="X582" s="135">
        <v>0</v>
      </c>
      <c r="Y582" s="135">
        <v>0</v>
      </c>
      <c r="Z582" s="135">
        <v>1</v>
      </c>
      <c r="AA582" s="135">
        <v>0</v>
      </c>
      <c r="AB582" s="135">
        <v>0</v>
      </c>
      <c r="AC582" s="135">
        <v>0</v>
      </c>
      <c r="AD582" s="135">
        <v>0</v>
      </c>
      <c r="AE582" s="135">
        <v>0</v>
      </c>
      <c r="AF582" s="135">
        <v>0</v>
      </c>
      <c r="AG582" s="135">
        <v>1</v>
      </c>
      <c r="AH582" s="135">
        <v>0</v>
      </c>
      <c r="AI582" s="135">
        <v>0</v>
      </c>
      <c r="AJ582" s="135">
        <v>0</v>
      </c>
      <c r="AK582" s="135">
        <v>1</v>
      </c>
      <c r="AL582" s="135">
        <v>0</v>
      </c>
      <c r="AM582" s="135">
        <v>0</v>
      </c>
      <c r="AN582" s="135">
        <v>0</v>
      </c>
      <c r="AO582" s="135">
        <v>1</v>
      </c>
      <c r="AP582" s="135">
        <v>0</v>
      </c>
      <c r="AQ582" s="135">
        <v>0</v>
      </c>
      <c r="AR582" s="135">
        <v>0</v>
      </c>
      <c r="AS582" s="135">
        <v>0</v>
      </c>
      <c r="AT582" s="135">
        <v>0</v>
      </c>
      <c r="AU582" s="135">
        <v>2</v>
      </c>
      <c r="AV582" s="135">
        <v>1</v>
      </c>
      <c r="AW582" s="135">
        <v>1</v>
      </c>
      <c r="AX582" s="135">
        <v>0</v>
      </c>
      <c r="AY582" s="135">
        <v>1</v>
      </c>
      <c r="AZ582" s="135">
        <v>0</v>
      </c>
      <c r="BA582" s="135">
        <v>1</v>
      </c>
      <c r="BB582" s="135">
        <v>0</v>
      </c>
      <c r="BC582" s="135">
        <v>0</v>
      </c>
      <c r="BD582" s="135">
        <v>0</v>
      </c>
      <c r="BE582" s="135">
        <v>0</v>
      </c>
      <c r="BF582" s="135">
        <v>0</v>
      </c>
      <c r="BG582" s="135">
        <v>0</v>
      </c>
      <c r="BH582" s="135">
        <v>0</v>
      </c>
      <c r="BI582" s="135">
        <v>1</v>
      </c>
      <c r="BJ582" s="135">
        <v>0</v>
      </c>
      <c r="BK582" s="135">
        <v>0</v>
      </c>
      <c r="BL582" s="135">
        <v>0</v>
      </c>
      <c r="BM582" s="135">
        <v>0</v>
      </c>
      <c r="BN582" s="135">
        <v>0</v>
      </c>
      <c r="BO582" s="135">
        <v>0</v>
      </c>
      <c r="BP582" s="135">
        <v>0</v>
      </c>
      <c r="BQ582" s="135">
        <v>0</v>
      </c>
      <c r="BR582" s="135">
        <v>0</v>
      </c>
      <c r="BS582" s="135">
        <v>0</v>
      </c>
      <c r="BT582" s="135">
        <v>0</v>
      </c>
      <c r="BU582" s="135">
        <v>1</v>
      </c>
      <c r="BV582" s="135">
        <v>0</v>
      </c>
      <c r="BW582" s="135">
        <v>0</v>
      </c>
      <c r="BX582" s="135">
        <v>0</v>
      </c>
      <c r="BY582" s="135">
        <v>0</v>
      </c>
      <c r="BZ582" s="135">
        <v>0</v>
      </c>
      <c r="CA582" s="135">
        <v>0</v>
      </c>
      <c r="CB582" s="135">
        <v>0</v>
      </c>
      <c r="CC582" s="135">
        <v>0</v>
      </c>
      <c r="CD582" s="135">
        <v>0</v>
      </c>
      <c r="CE582" s="135">
        <v>0</v>
      </c>
      <c r="CF582" s="135">
        <v>0</v>
      </c>
      <c r="CG582" s="135">
        <v>0</v>
      </c>
      <c r="CH582" s="135">
        <v>1</v>
      </c>
      <c r="CI582" s="135">
        <v>0</v>
      </c>
      <c r="CJ582" s="135">
        <v>0</v>
      </c>
      <c r="CK582" s="135">
        <v>0</v>
      </c>
      <c r="CL582" s="135">
        <v>0</v>
      </c>
      <c r="CM582" s="135">
        <v>0</v>
      </c>
      <c r="CN582" s="135">
        <v>0</v>
      </c>
      <c r="CO582" s="135">
        <v>0</v>
      </c>
      <c r="CP582" s="135">
        <v>0</v>
      </c>
      <c r="CQ582" s="135">
        <v>0</v>
      </c>
      <c r="CR582" s="135">
        <v>0</v>
      </c>
      <c r="CS582" s="135">
        <v>0</v>
      </c>
      <c r="CT582" s="135">
        <v>0</v>
      </c>
      <c r="CU582" s="135">
        <v>0</v>
      </c>
      <c r="CV582" s="135">
        <v>0</v>
      </c>
      <c r="CW582" s="135">
        <v>0</v>
      </c>
      <c r="CX582" s="135"/>
    </row>
    <row r="583" spans="1:102" x14ac:dyDescent="0.35">
      <c r="A583" s="135">
        <v>582</v>
      </c>
      <c r="B583" s="135">
        <v>0</v>
      </c>
      <c r="C583" s="135">
        <v>0</v>
      </c>
      <c r="D583" s="135">
        <v>1</v>
      </c>
      <c r="E583" s="135">
        <v>0</v>
      </c>
      <c r="F583" s="135">
        <v>0</v>
      </c>
      <c r="G583" s="135">
        <v>0</v>
      </c>
      <c r="H583" s="135">
        <v>0</v>
      </c>
      <c r="I583" s="135">
        <v>0</v>
      </c>
      <c r="J583" s="135">
        <v>0</v>
      </c>
      <c r="K583" s="135">
        <v>0</v>
      </c>
      <c r="L583" s="135">
        <v>0</v>
      </c>
      <c r="M583" s="135">
        <v>0</v>
      </c>
      <c r="N583" s="135">
        <v>0</v>
      </c>
      <c r="O583" s="135">
        <v>0</v>
      </c>
      <c r="P583" s="135">
        <v>0</v>
      </c>
      <c r="Q583" s="135">
        <v>0</v>
      </c>
      <c r="R583" s="135">
        <v>0</v>
      </c>
      <c r="S583" s="135">
        <v>0</v>
      </c>
      <c r="T583" s="135">
        <v>0</v>
      </c>
      <c r="U583" s="135">
        <v>0</v>
      </c>
      <c r="V583" s="135">
        <v>0</v>
      </c>
      <c r="W583" s="135">
        <v>0</v>
      </c>
      <c r="X583" s="135">
        <v>0</v>
      </c>
      <c r="Y583" s="135">
        <v>0</v>
      </c>
      <c r="Z583" s="135">
        <v>0</v>
      </c>
      <c r="AA583" s="135">
        <v>0</v>
      </c>
      <c r="AB583" s="135">
        <v>0</v>
      </c>
      <c r="AC583" s="135">
        <v>0</v>
      </c>
      <c r="AD583" s="135">
        <v>0</v>
      </c>
      <c r="AE583" s="135">
        <v>0</v>
      </c>
      <c r="AF583" s="135">
        <v>0</v>
      </c>
      <c r="AG583" s="135">
        <v>0</v>
      </c>
      <c r="AH583" s="135">
        <v>0</v>
      </c>
      <c r="AI583" s="135">
        <v>0</v>
      </c>
      <c r="AJ583" s="135">
        <v>0</v>
      </c>
      <c r="AK583" s="135">
        <v>0</v>
      </c>
      <c r="AL583" s="135">
        <v>0</v>
      </c>
      <c r="AM583" s="135">
        <v>1</v>
      </c>
      <c r="AN583" s="135">
        <v>0</v>
      </c>
      <c r="AO583" s="135">
        <v>0</v>
      </c>
      <c r="AP583" s="135">
        <v>1</v>
      </c>
      <c r="AQ583" s="135">
        <v>0</v>
      </c>
      <c r="AR583" s="135">
        <v>0</v>
      </c>
      <c r="AS583" s="135">
        <v>0</v>
      </c>
      <c r="AT583" s="135">
        <v>0</v>
      </c>
      <c r="AU583" s="135">
        <v>1</v>
      </c>
      <c r="AV583" s="135">
        <v>0</v>
      </c>
      <c r="AW583" s="135">
        <v>0</v>
      </c>
      <c r="AX583" s="135">
        <v>0</v>
      </c>
      <c r="AY583" s="135">
        <v>0</v>
      </c>
      <c r="AZ583" s="135">
        <v>0</v>
      </c>
      <c r="BA583" s="135">
        <v>0</v>
      </c>
      <c r="BB583" s="135">
        <v>0</v>
      </c>
      <c r="BC583" s="135">
        <v>0</v>
      </c>
      <c r="BD583" s="135">
        <v>0</v>
      </c>
      <c r="BE583" s="135">
        <v>0</v>
      </c>
      <c r="BF583" s="135">
        <v>0</v>
      </c>
      <c r="BG583" s="135">
        <v>1</v>
      </c>
      <c r="BH583" s="135">
        <v>1</v>
      </c>
      <c r="BI583" s="135">
        <v>1</v>
      </c>
      <c r="BJ583" s="135">
        <v>0</v>
      </c>
      <c r="BK583" s="135">
        <v>0</v>
      </c>
      <c r="BL583" s="135">
        <v>0</v>
      </c>
      <c r="BM583" s="135">
        <v>0</v>
      </c>
      <c r="BN583" s="135">
        <v>0</v>
      </c>
      <c r="BO583" s="135">
        <v>0</v>
      </c>
      <c r="BP583" s="135">
        <v>0</v>
      </c>
      <c r="BQ583" s="135">
        <v>0</v>
      </c>
      <c r="BR583" s="135">
        <v>0</v>
      </c>
      <c r="BS583" s="135">
        <v>0</v>
      </c>
      <c r="BT583" s="135">
        <v>0</v>
      </c>
      <c r="BU583" s="135">
        <v>1</v>
      </c>
      <c r="BV583" s="135">
        <v>0</v>
      </c>
      <c r="BW583" s="135">
        <v>0</v>
      </c>
      <c r="BX583" s="135">
        <v>0</v>
      </c>
      <c r="BY583" s="135">
        <v>0</v>
      </c>
      <c r="BZ583" s="135">
        <v>0</v>
      </c>
      <c r="CA583" s="135">
        <v>0</v>
      </c>
      <c r="CB583" s="135">
        <v>0</v>
      </c>
      <c r="CC583" s="135">
        <v>1</v>
      </c>
      <c r="CD583" s="135">
        <v>1</v>
      </c>
      <c r="CE583" s="135">
        <v>0</v>
      </c>
      <c r="CF583" s="135">
        <v>0</v>
      </c>
      <c r="CG583" s="135">
        <v>0</v>
      </c>
      <c r="CH583" s="135">
        <v>0</v>
      </c>
      <c r="CI583" s="135">
        <v>0</v>
      </c>
      <c r="CJ583" s="135">
        <v>0</v>
      </c>
      <c r="CK583" s="135">
        <v>0</v>
      </c>
      <c r="CL583" s="135">
        <v>0</v>
      </c>
      <c r="CM583" s="135">
        <v>0</v>
      </c>
      <c r="CN583" s="135">
        <v>1</v>
      </c>
      <c r="CO583" s="135">
        <v>0</v>
      </c>
      <c r="CP583" s="135">
        <v>0</v>
      </c>
      <c r="CQ583" s="135">
        <v>0</v>
      </c>
      <c r="CR583" s="135">
        <v>0</v>
      </c>
      <c r="CS583" s="135">
        <v>0</v>
      </c>
      <c r="CT583" s="135">
        <v>0</v>
      </c>
      <c r="CU583" s="135">
        <v>1</v>
      </c>
      <c r="CV583" s="135">
        <v>0</v>
      </c>
      <c r="CW583" s="135">
        <v>0</v>
      </c>
      <c r="CX583" s="135"/>
    </row>
    <row r="584" spans="1:102" x14ac:dyDescent="0.35">
      <c r="A584" s="135">
        <v>583</v>
      </c>
      <c r="B584" s="135">
        <v>0</v>
      </c>
      <c r="C584" s="135">
        <v>0</v>
      </c>
      <c r="D584" s="135">
        <v>0</v>
      </c>
      <c r="E584" s="135">
        <v>0</v>
      </c>
      <c r="F584" s="135">
        <v>0</v>
      </c>
      <c r="G584" s="135">
        <v>0</v>
      </c>
      <c r="H584" s="135">
        <v>0</v>
      </c>
      <c r="I584" s="135">
        <v>0</v>
      </c>
      <c r="J584" s="135">
        <v>0</v>
      </c>
      <c r="K584" s="135">
        <v>0</v>
      </c>
      <c r="L584" s="135">
        <v>0</v>
      </c>
      <c r="M584" s="135">
        <v>0</v>
      </c>
      <c r="N584" s="135">
        <v>0</v>
      </c>
      <c r="O584" s="135">
        <v>0</v>
      </c>
      <c r="P584" s="135">
        <v>0</v>
      </c>
      <c r="Q584" s="135">
        <v>0</v>
      </c>
      <c r="R584" s="135">
        <v>0</v>
      </c>
      <c r="S584" s="135">
        <v>0</v>
      </c>
      <c r="T584" s="135">
        <v>0</v>
      </c>
      <c r="U584" s="135">
        <v>0</v>
      </c>
      <c r="V584" s="135">
        <v>0</v>
      </c>
      <c r="W584" s="135">
        <v>0</v>
      </c>
      <c r="X584" s="135">
        <v>0</v>
      </c>
      <c r="Y584" s="135">
        <v>0</v>
      </c>
      <c r="Z584" s="135">
        <v>0</v>
      </c>
      <c r="AA584" s="135">
        <v>0</v>
      </c>
      <c r="AB584" s="135">
        <v>0</v>
      </c>
      <c r="AC584" s="135">
        <v>0</v>
      </c>
      <c r="AD584" s="135">
        <v>0</v>
      </c>
      <c r="AE584" s="135">
        <v>0</v>
      </c>
      <c r="AF584" s="135">
        <v>0</v>
      </c>
      <c r="AG584" s="135">
        <v>0</v>
      </c>
      <c r="AH584" s="135">
        <v>0</v>
      </c>
      <c r="AI584" s="135">
        <v>0</v>
      </c>
      <c r="AJ584" s="135">
        <v>0</v>
      </c>
      <c r="AK584" s="135">
        <v>0</v>
      </c>
      <c r="AL584" s="135">
        <v>0</v>
      </c>
      <c r="AM584" s="135">
        <v>1</v>
      </c>
      <c r="AN584" s="135">
        <v>0</v>
      </c>
      <c r="AO584" s="135">
        <v>0</v>
      </c>
      <c r="AP584" s="135">
        <v>0</v>
      </c>
      <c r="AQ584" s="135">
        <v>0</v>
      </c>
      <c r="AR584" s="135">
        <v>0</v>
      </c>
      <c r="AS584" s="135">
        <v>0</v>
      </c>
      <c r="AT584" s="135">
        <v>0</v>
      </c>
      <c r="AU584" s="135">
        <v>0</v>
      </c>
      <c r="AV584" s="135">
        <v>0</v>
      </c>
      <c r="AW584" s="135">
        <v>0</v>
      </c>
      <c r="AX584" s="135">
        <v>0</v>
      </c>
      <c r="AY584" s="135">
        <v>0</v>
      </c>
      <c r="AZ584" s="135">
        <v>0</v>
      </c>
      <c r="BA584" s="135">
        <v>0</v>
      </c>
      <c r="BB584" s="135">
        <v>1</v>
      </c>
      <c r="BC584" s="135">
        <v>0</v>
      </c>
      <c r="BD584" s="135">
        <v>0</v>
      </c>
      <c r="BE584" s="135">
        <v>0</v>
      </c>
      <c r="BF584" s="135">
        <v>0</v>
      </c>
      <c r="BG584" s="135">
        <v>0</v>
      </c>
      <c r="BH584" s="135">
        <v>0</v>
      </c>
      <c r="BI584" s="135">
        <v>0</v>
      </c>
      <c r="BJ584" s="135">
        <v>1</v>
      </c>
      <c r="BK584" s="135">
        <v>0</v>
      </c>
      <c r="BL584" s="135">
        <v>0</v>
      </c>
      <c r="BM584" s="135">
        <v>0</v>
      </c>
      <c r="BN584" s="135">
        <v>0</v>
      </c>
      <c r="BO584" s="135">
        <v>0</v>
      </c>
      <c r="BP584" s="135">
        <v>0</v>
      </c>
      <c r="BQ584" s="135">
        <v>0</v>
      </c>
      <c r="BR584" s="135">
        <v>0</v>
      </c>
      <c r="BS584" s="135">
        <v>0</v>
      </c>
      <c r="BT584" s="135">
        <v>0</v>
      </c>
      <c r="BU584" s="135">
        <v>0</v>
      </c>
      <c r="BV584" s="135">
        <v>0</v>
      </c>
      <c r="BW584" s="135">
        <v>0</v>
      </c>
      <c r="BX584" s="135">
        <v>0</v>
      </c>
      <c r="BY584" s="135">
        <v>1</v>
      </c>
      <c r="BZ584" s="135">
        <v>0</v>
      </c>
      <c r="CA584" s="135">
        <v>0</v>
      </c>
      <c r="CB584" s="135">
        <v>0</v>
      </c>
      <c r="CC584" s="135">
        <v>0</v>
      </c>
      <c r="CD584" s="135">
        <v>0</v>
      </c>
      <c r="CE584" s="135">
        <v>0</v>
      </c>
      <c r="CF584" s="135">
        <v>0</v>
      </c>
      <c r="CG584" s="135">
        <v>0</v>
      </c>
      <c r="CH584" s="135">
        <v>0</v>
      </c>
      <c r="CI584" s="135">
        <v>1</v>
      </c>
      <c r="CJ584" s="135">
        <v>0</v>
      </c>
      <c r="CK584" s="135">
        <v>0</v>
      </c>
      <c r="CL584" s="135">
        <v>0</v>
      </c>
      <c r="CM584" s="135">
        <v>0</v>
      </c>
      <c r="CN584" s="135">
        <v>0</v>
      </c>
      <c r="CO584" s="135">
        <v>0</v>
      </c>
      <c r="CP584" s="135">
        <v>0</v>
      </c>
      <c r="CQ584" s="135">
        <v>0</v>
      </c>
      <c r="CR584" s="135">
        <v>0</v>
      </c>
      <c r="CS584" s="135">
        <v>1</v>
      </c>
      <c r="CT584" s="135">
        <v>0</v>
      </c>
      <c r="CU584" s="135">
        <v>0</v>
      </c>
      <c r="CV584" s="135">
        <v>0</v>
      </c>
      <c r="CW584" s="135">
        <v>1</v>
      </c>
      <c r="CX584" s="135"/>
    </row>
    <row r="585" spans="1:102" x14ac:dyDescent="0.35">
      <c r="A585" s="135">
        <v>584</v>
      </c>
      <c r="B585" s="135">
        <v>0</v>
      </c>
      <c r="C585" s="135">
        <v>0</v>
      </c>
      <c r="D585" s="135">
        <v>1</v>
      </c>
      <c r="E585" s="135">
        <v>0</v>
      </c>
      <c r="F585" s="135">
        <v>0</v>
      </c>
      <c r="G585" s="135">
        <v>0</v>
      </c>
      <c r="H585" s="135">
        <v>0</v>
      </c>
      <c r="I585" s="135">
        <v>0</v>
      </c>
      <c r="J585" s="135">
        <v>0</v>
      </c>
      <c r="K585" s="135">
        <v>0</v>
      </c>
      <c r="L585" s="135">
        <v>1</v>
      </c>
      <c r="M585" s="135">
        <v>0</v>
      </c>
      <c r="N585" s="135">
        <v>0</v>
      </c>
      <c r="O585" s="135">
        <v>0</v>
      </c>
      <c r="P585" s="135">
        <v>1</v>
      </c>
      <c r="Q585" s="135">
        <v>0</v>
      </c>
      <c r="R585" s="135">
        <v>0</v>
      </c>
      <c r="S585" s="135">
        <v>0</v>
      </c>
      <c r="T585" s="135">
        <v>0</v>
      </c>
      <c r="U585" s="135">
        <v>0</v>
      </c>
      <c r="V585" s="135">
        <v>0</v>
      </c>
      <c r="W585" s="135">
        <v>0</v>
      </c>
      <c r="X585" s="135">
        <v>0</v>
      </c>
      <c r="Y585" s="135">
        <v>0</v>
      </c>
      <c r="Z585" s="135">
        <v>0</v>
      </c>
      <c r="AA585" s="135">
        <v>0</v>
      </c>
      <c r="AB585" s="135">
        <v>0</v>
      </c>
      <c r="AC585" s="135">
        <v>1</v>
      </c>
      <c r="AD585" s="135">
        <v>0</v>
      </c>
      <c r="AE585" s="135">
        <v>0</v>
      </c>
      <c r="AF585" s="135">
        <v>0</v>
      </c>
      <c r="AG585" s="135">
        <v>0</v>
      </c>
      <c r="AH585" s="135">
        <v>0</v>
      </c>
      <c r="AI585" s="135">
        <v>0</v>
      </c>
      <c r="AJ585" s="135">
        <v>0</v>
      </c>
      <c r="AK585" s="135">
        <v>0</v>
      </c>
      <c r="AL585" s="135">
        <v>0</v>
      </c>
      <c r="AM585" s="135">
        <v>0</v>
      </c>
      <c r="AN585" s="135">
        <v>0</v>
      </c>
      <c r="AO585" s="135">
        <v>0</v>
      </c>
      <c r="AP585" s="135">
        <v>0</v>
      </c>
      <c r="AQ585" s="135">
        <v>0</v>
      </c>
      <c r="AR585" s="135">
        <v>0</v>
      </c>
      <c r="AS585" s="135">
        <v>0</v>
      </c>
      <c r="AT585" s="135">
        <v>0</v>
      </c>
      <c r="AU585" s="135">
        <v>0</v>
      </c>
      <c r="AV585" s="135">
        <v>1</v>
      </c>
      <c r="AW585" s="135">
        <v>1</v>
      </c>
      <c r="AX585" s="135">
        <v>0</v>
      </c>
      <c r="AY585" s="135">
        <v>0</v>
      </c>
      <c r="AZ585" s="135">
        <v>0</v>
      </c>
      <c r="BA585" s="135">
        <v>0</v>
      </c>
      <c r="BB585" s="135">
        <v>1</v>
      </c>
      <c r="BC585" s="135">
        <v>0</v>
      </c>
      <c r="BD585" s="135">
        <v>0</v>
      </c>
      <c r="BE585" s="135">
        <v>0</v>
      </c>
      <c r="BF585" s="135">
        <v>0</v>
      </c>
      <c r="BG585" s="135">
        <v>0</v>
      </c>
      <c r="BH585" s="135">
        <v>0</v>
      </c>
      <c r="BI585" s="135">
        <v>0</v>
      </c>
      <c r="BJ585" s="135">
        <v>0</v>
      </c>
      <c r="BK585" s="135">
        <v>0</v>
      </c>
      <c r="BL585" s="135">
        <v>0</v>
      </c>
      <c r="BM585" s="135">
        <v>0</v>
      </c>
      <c r="BN585" s="135">
        <v>1</v>
      </c>
      <c r="BO585" s="135">
        <v>0</v>
      </c>
      <c r="BP585" s="135">
        <v>1</v>
      </c>
      <c r="BQ585" s="135">
        <v>0</v>
      </c>
      <c r="BR585" s="135">
        <v>0</v>
      </c>
      <c r="BS585" s="135">
        <v>0</v>
      </c>
      <c r="BT585" s="135">
        <v>0</v>
      </c>
      <c r="BU585" s="135">
        <v>0</v>
      </c>
      <c r="BV585" s="135">
        <v>0</v>
      </c>
      <c r="BW585" s="135">
        <v>0</v>
      </c>
      <c r="BX585" s="135">
        <v>0</v>
      </c>
      <c r="BY585" s="135">
        <v>0</v>
      </c>
      <c r="BZ585" s="135">
        <v>0</v>
      </c>
      <c r="CA585" s="135">
        <v>0</v>
      </c>
      <c r="CB585" s="135">
        <v>0</v>
      </c>
      <c r="CC585" s="135">
        <v>0</v>
      </c>
      <c r="CD585" s="135">
        <v>0</v>
      </c>
      <c r="CE585" s="135">
        <v>0</v>
      </c>
      <c r="CF585" s="135">
        <v>0</v>
      </c>
      <c r="CG585" s="135">
        <v>0</v>
      </c>
      <c r="CH585" s="135">
        <v>0</v>
      </c>
      <c r="CI585" s="135">
        <v>0</v>
      </c>
      <c r="CJ585" s="135">
        <v>0</v>
      </c>
      <c r="CK585" s="135">
        <v>0</v>
      </c>
      <c r="CL585" s="135">
        <v>0</v>
      </c>
      <c r="CM585" s="135">
        <v>0</v>
      </c>
      <c r="CN585" s="135">
        <v>0</v>
      </c>
      <c r="CO585" s="135">
        <v>0</v>
      </c>
      <c r="CP585" s="135">
        <v>0</v>
      </c>
      <c r="CQ585" s="135">
        <v>2</v>
      </c>
      <c r="CR585" s="135">
        <v>0</v>
      </c>
      <c r="CS585" s="135">
        <v>0</v>
      </c>
      <c r="CT585" s="135">
        <v>0</v>
      </c>
      <c r="CU585" s="135">
        <v>0</v>
      </c>
      <c r="CV585" s="135">
        <v>0</v>
      </c>
      <c r="CW585" s="135">
        <v>0</v>
      </c>
      <c r="CX585" s="135"/>
    </row>
    <row r="586" spans="1:102" x14ac:dyDescent="0.35">
      <c r="A586" s="135">
        <v>585</v>
      </c>
      <c r="B586" s="135">
        <v>0</v>
      </c>
      <c r="C586" s="135">
        <v>0</v>
      </c>
      <c r="D586" s="135">
        <v>0</v>
      </c>
      <c r="E586" s="135">
        <v>0</v>
      </c>
      <c r="F586" s="135">
        <v>0</v>
      </c>
      <c r="G586" s="135">
        <v>0</v>
      </c>
      <c r="H586" s="135">
        <v>0</v>
      </c>
      <c r="I586" s="135">
        <v>0</v>
      </c>
      <c r="J586" s="135">
        <v>0</v>
      </c>
      <c r="K586" s="135">
        <v>0</v>
      </c>
      <c r="L586" s="135">
        <v>0</v>
      </c>
      <c r="M586" s="135">
        <v>0</v>
      </c>
      <c r="N586" s="135">
        <v>0</v>
      </c>
      <c r="O586" s="135">
        <v>0</v>
      </c>
      <c r="P586" s="135">
        <v>0</v>
      </c>
      <c r="Q586" s="135">
        <v>0</v>
      </c>
      <c r="R586" s="135">
        <v>0</v>
      </c>
      <c r="S586" s="135">
        <v>1</v>
      </c>
      <c r="T586" s="135">
        <v>0</v>
      </c>
      <c r="U586" s="135">
        <v>0</v>
      </c>
      <c r="V586" s="135">
        <v>0</v>
      </c>
      <c r="W586" s="135">
        <v>0</v>
      </c>
      <c r="X586" s="135">
        <v>1</v>
      </c>
      <c r="Y586" s="135">
        <v>1</v>
      </c>
      <c r="Z586" s="135">
        <v>0</v>
      </c>
      <c r="AA586" s="135">
        <v>0</v>
      </c>
      <c r="AB586" s="135">
        <v>0</v>
      </c>
      <c r="AC586" s="135">
        <v>0</v>
      </c>
      <c r="AD586" s="135">
        <v>1</v>
      </c>
      <c r="AE586" s="135">
        <v>0</v>
      </c>
      <c r="AF586" s="135">
        <v>0</v>
      </c>
      <c r="AG586" s="135">
        <v>1</v>
      </c>
      <c r="AH586" s="135">
        <v>0</v>
      </c>
      <c r="AI586" s="135">
        <v>1</v>
      </c>
      <c r="AJ586" s="135">
        <v>0</v>
      </c>
      <c r="AK586" s="135">
        <v>0</v>
      </c>
      <c r="AL586" s="135">
        <v>0</v>
      </c>
      <c r="AM586" s="135">
        <v>0</v>
      </c>
      <c r="AN586" s="135">
        <v>0</v>
      </c>
      <c r="AO586" s="135">
        <v>0</v>
      </c>
      <c r="AP586" s="135">
        <v>0</v>
      </c>
      <c r="AQ586" s="135">
        <v>0</v>
      </c>
      <c r="AR586" s="135">
        <v>0</v>
      </c>
      <c r="AS586" s="135">
        <v>0</v>
      </c>
      <c r="AT586" s="135">
        <v>0</v>
      </c>
      <c r="AU586" s="135">
        <v>0</v>
      </c>
      <c r="AV586" s="135">
        <v>0</v>
      </c>
      <c r="AW586" s="135">
        <v>0</v>
      </c>
      <c r="AX586" s="135">
        <v>1</v>
      </c>
      <c r="AY586" s="135">
        <v>0</v>
      </c>
      <c r="AZ586" s="135">
        <v>0</v>
      </c>
      <c r="BA586" s="135">
        <v>0</v>
      </c>
      <c r="BB586" s="135">
        <v>0</v>
      </c>
      <c r="BC586" s="135">
        <v>0</v>
      </c>
      <c r="BD586" s="135">
        <v>0</v>
      </c>
      <c r="BE586" s="135">
        <v>1</v>
      </c>
      <c r="BF586" s="135">
        <v>0</v>
      </c>
      <c r="BG586" s="135">
        <v>1</v>
      </c>
      <c r="BH586" s="135">
        <v>0</v>
      </c>
      <c r="BI586" s="135">
        <v>0</v>
      </c>
      <c r="BJ586" s="135">
        <v>0</v>
      </c>
      <c r="BK586" s="135">
        <v>0</v>
      </c>
      <c r="BL586" s="135">
        <v>0</v>
      </c>
      <c r="BM586" s="135">
        <v>0</v>
      </c>
      <c r="BN586" s="135">
        <v>0</v>
      </c>
      <c r="BO586" s="135">
        <v>0</v>
      </c>
      <c r="BP586" s="135">
        <v>0</v>
      </c>
      <c r="BQ586" s="135">
        <v>0</v>
      </c>
      <c r="BR586" s="135">
        <v>0</v>
      </c>
      <c r="BS586" s="135">
        <v>0</v>
      </c>
      <c r="BT586" s="135">
        <v>0</v>
      </c>
      <c r="BU586" s="135">
        <v>0</v>
      </c>
      <c r="BV586" s="135">
        <v>0</v>
      </c>
      <c r="BW586" s="135">
        <v>0</v>
      </c>
      <c r="BX586" s="135">
        <v>0</v>
      </c>
      <c r="BY586" s="135">
        <v>1</v>
      </c>
      <c r="BZ586" s="135">
        <v>0</v>
      </c>
      <c r="CA586" s="135">
        <v>0</v>
      </c>
      <c r="CB586" s="135">
        <v>0</v>
      </c>
      <c r="CC586" s="135">
        <v>0</v>
      </c>
      <c r="CD586" s="135">
        <v>0</v>
      </c>
      <c r="CE586" s="135">
        <v>0</v>
      </c>
      <c r="CF586" s="135">
        <v>0</v>
      </c>
      <c r="CG586" s="135">
        <v>0</v>
      </c>
      <c r="CH586" s="135">
        <v>0</v>
      </c>
      <c r="CI586" s="135">
        <v>0</v>
      </c>
      <c r="CJ586" s="135">
        <v>0</v>
      </c>
      <c r="CK586" s="135">
        <v>0</v>
      </c>
      <c r="CL586" s="135">
        <v>0</v>
      </c>
      <c r="CM586" s="135">
        <v>0</v>
      </c>
      <c r="CN586" s="135">
        <v>0</v>
      </c>
      <c r="CO586" s="135">
        <v>0</v>
      </c>
      <c r="CP586" s="135">
        <v>0</v>
      </c>
      <c r="CQ586" s="135">
        <v>1</v>
      </c>
      <c r="CR586" s="135">
        <v>0</v>
      </c>
      <c r="CS586" s="135">
        <v>0</v>
      </c>
      <c r="CT586" s="135">
        <v>0</v>
      </c>
      <c r="CU586" s="135">
        <v>0</v>
      </c>
      <c r="CV586" s="135">
        <v>0</v>
      </c>
      <c r="CW586" s="135">
        <v>1</v>
      </c>
      <c r="CX586" s="135"/>
    </row>
    <row r="587" spans="1:102" x14ac:dyDescent="0.35">
      <c r="A587" s="135">
        <v>586</v>
      </c>
      <c r="B587" s="135">
        <v>0</v>
      </c>
      <c r="C587" s="135">
        <v>0</v>
      </c>
      <c r="D587" s="135">
        <v>1</v>
      </c>
      <c r="E587" s="135">
        <v>0</v>
      </c>
      <c r="F587" s="135">
        <v>0</v>
      </c>
      <c r="G587" s="135">
        <v>0</v>
      </c>
      <c r="H587" s="135">
        <v>0</v>
      </c>
      <c r="I587" s="135">
        <v>0</v>
      </c>
      <c r="J587" s="135">
        <v>0</v>
      </c>
      <c r="K587" s="135">
        <v>0</v>
      </c>
      <c r="L587" s="135">
        <v>0</v>
      </c>
      <c r="M587" s="135">
        <v>0</v>
      </c>
      <c r="N587" s="135">
        <v>0</v>
      </c>
      <c r="O587" s="135">
        <v>0</v>
      </c>
      <c r="P587" s="135">
        <v>1</v>
      </c>
      <c r="Q587" s="135">
        <v>0</v>
      </c>
      <c r="R587" s="135">
        <v>1</v>
      </c>
      <c r="S587" s="135">
        <v>0</v>
      </c>
      <c r="T587" s="135">
        <v>0</v>
      </c>
      <c r="U587" s="135">
        <v>0</v>
      </c>
      <c r="V587" s="135">
        <v>0</v>
      </c>
      <c r="W587" s="135">
        <v>0</v>
      </c>
      <c r="X587" s="135">
        <v>0</v>
      </c>
      <c r="Y587" s="135">
        <v>0</v>
      </c>
      <c r="Z587" s="135">
        <v>0</v>
      </c>
      <c r="AA587" s="135">
        <v>1</v>
      </c>
      <c r="AB587" s="135">
        <v>1</v>
      </c>
      <c r="AC587" s="135">
        <v>0</v>
      </c>
      <c r="AD587" s="135">
        <v>0</v>
      </c>
      <c r="AE587" s="135">
        <v>0</v>
      </c>
      <c r="AF587" s="135">
        <v>0</v>
      </c>
      <c r="AG587" s="135">
        <v>0</v>
      </c>
      <c r="AH587" s="135">
        <v>1</v>
      </c>
      <c r="AI587" s="135">
        <v>0</v>
      </c>
      <c r="AJ587" s="135">
        <v>0</v>
      </c>
      <c r="AK587" s="135">
        <v>0</v>
      </c>
      <c r="AL587" s="135">
        <v>0</v>
      </c>
      <c r="AM587" s="135">
        <v>1</v>
      </c>
      <c r="AN587" s="135">
        <v>1</v>
      </c>
      <c r="AO587" s="135">
        <v>1</v>
      </c>
      <c r="AP587" s="135">
        <v>0</v>
      </c>
      <c r="AQ587" s="135">
        <v>0</v>
      </c>
      <c r="AR587" s="135">
        <v>0</v>
      </c>
      <c r="AS587" s="135">
        <v>0</v>
      </c>
      <c r="AT587" s="135">
        <v>0</v>
      </c>
      <c r="AU587" s="135">
        <v>0</v>
      </c>
      <c r="AV587" s="135">
        <v>0</v>
      </c>
      <c r="AW587" s="135">
        <v>0</v>
      </c>
      <c r="AX587" s="135">
        <v>0</v>
      </c>
      <c r="AY587" s="135">
        <v>0</v>
      </c>
      <c r="AZ587" s="135">
        <v>0</v>
      </c>
      <c r="BA587" s="135">
        <v>0</v>
      </c>
      <c r="BB587" s="135">
        <v>1</v>
      </c>
      <c r="BC587" s="135">
        <v>1</v>
      </c>
      <c r="BD587" s="135">
        <v>0</v>
      </c>
      <c r="BE587" s="135">
        <v>1</v>
      </c>
      <c r="BF587" s="135">
        <v>0</v>
      </c>
      <c r="BG587" s="135">
        <v>0</v>
      </c>
      <c r="BH587" s="135">
        <v>0</v>
      </c>
      <c r="BI587" s="135">
        <v>2</v>
      </c>
      <c r="BJ587" s="135">
        <v>1</v>
      </c>
      <c r="BK587" s="135">
        <v>0</v>
      </c>
      <c r="BL587" s="135">
        <v>0</v>
      </c>
      <c r="BM587" s="135">
        <v>0</v>
      </c>
      <c r="BN587" s="135">
        <v>0</v>
      </c>
      <c r="BO587" s="135">
        <v>0</v>
      </c>
      <c r="BP587" s="135">
        <v>0</v>
      </c>
      <c r="BQ587" s="135">
        <v>1</v>
      </c>
      <c r="BR587" s="135">
        <v>0</v>
      </c>
      <c r="BS587" s="135">
        <v>0</v>
      </c>
      <c r="BT587" s="135">
        <v>0</v>
      </c>
      <c r="BU587" s="135">
        <v>0</v>
      </c>
      <c r="BV587" s="135">
        <v>0</v>
      </c>
      <c r="BW587" s="135">
        <v>1</v>
      </c>
      <c r="BX587" s="135">
        <v>1</v>
      </c>
      <c r="BY587" s="135">
        <v>0</v>
      </c>
      <c r="BZ587" s="135">
        <v>0</v>
      </c>
      <c r="CA587" s="135">
        <v>0</v>
      </c>
      <c r="CB587" s="135">
        <v>0</v>
      </c>
      <c r="CC587" s="135">
        <v>0</v>
      </c>
      <c r="CD587" s="135">
        <v>1</v>
      </c>
      <c r="CE587" s="135">
        <v>0</v>
      </c>
      <c r="CF587" s="135">
        <v>0</v>
      </c>
      <c r="CG587" s="135">
        <v>0</v>
      </c>
      <c r="CH587" s="135">
        <v>0</v>
      </c>
      <c r="CI587" s="135">
        <v>0</v>
      </c>
      <c r="CJ587" s="135">
        <v>0</v>
      </c>
      <c r="CK587" s="135">
        <v>0</v>
      </c>
      <c r="CL587" s="135">
        <v>0</v>
      </c>
      <c r="CM587" s="135">
        <v>1</v>
      </c>
      <c r="CN587" s="135">
        <v>0</v>
      </c>
      <c r="CO587" s="135">
        <v>0</v>
      </c>
      <c r="CP587" s="135">
        <v>0</v>
      </c>
      <c r="CQ587" s="135">
        <v>1</v>
      </c>
      <c r="CR587" s="135">
        <v>0</v>
      </c>
      <c r="CS587" s="135">
        <v>0</v>
      </c>
      <c r="CT587" s="135">
        <v>0</v>
      </c>
      <c r="CU587" s="135">
        <v>0</v>
      </c>
      <c r="CV587" s="135">
        <v>0</v>
      </c>
      <c r="CW587" s="135">
        <v>0</v>
      </c>
      <c r="CX587" s="135"/>
    </row>
    <row r="588" spans="1:102" x14ac:dyDescent="0.35">
      <c r="A588" s="135">
        <v>587</v>
      </c>
      <c r="B588" s="135">
        <v>1</v>
      </c>
      <c r="C588" s="135">
        <v>0</v>
      </c>
      <c r="D588" s="135">
        <v>0</v>
      </c>
      <c r="E588" s="135">
        <v>0</v>
      </c>
      <c r="F588" s="135">
        <v>0</v>
      </c>
      <c r="G588" s="135">
        <v>0</v>
      </c>
      <c r="H588" s="135">
        <v>0</v>
      </c>
      <c r="I588" s="135">
        <v>1</v>
      </c>
      <c r="J588" s="135">
        <v>0</v>
      </c>
      <c r="K588" s="135">
        <v>1</v>
      </c>
      <c r="L588" s="135">
        <v>0</v>
      </c>
      <c r="M588" s="135">
        <v>0</v>
      </c>
      <c r="N588" s="135">
        <v>0</v>
      </c>
      <c r="O588" s="135">
        <v>1</v>
      </c>
      <c r="P588" s="135">
        <v>0</v>
      </c>
      <c r="Q588" s="135">
        <v>0</v>
      </c>
      <c r="R588" s="135">
        <v>0</v>
      </c>
      <c r="S588" s="135">
        <v>0</v>
      </c>
      <c r="T588" s="135">
        <v>0</v>
      </c>
      <c r="U588" s="135">
        <v>0</v>
      </c>
      <c r="V588" s="135">
        <v>0</v>
      </c>
      <c r="W588" s="135">
        <v>0</v>
      </c>
      <c r="X588" s="135">
        <v>0</v>
      </c>
      <c r="Y588" s="135">
        <v>0</v>
      </c>
      <c r="Z588" s="135">
        <v>0</v>
      </c>
      <c r="AA588" s="135">
        <v>0</v>
      </c>
      <c r="AB588" s="135">
        <v>0</v>
      </c>
      <c r="AC588" s="135">
        <v>0</v>
      </c>
      <c r="AD588" s="135">
        <v>1</v>
      </c>
      <c r="AE588" s="135">
        <v>0</v>
      </c>
      <c r="AF588" s="135">
        <v>0</v>
      </c>
      <c r="AG588" s="135">
        <v>0</v>
      </c>
      <c r="AH588" s="135">
        <v>0</v>
      </c>
      <c r="AI588" s="135">
        <v>0</v>
      </c>
      <c r="AJ588" s="135">
        <v>1</v>
      </c>
      <c r="AK588" s="135">
        <v>0</v>
      </c>
      <c r="AL588" s="135">
        <v>0</v>
      </c>
      <c r="AM588" s="135">
        <v>0</v>
      </c>
      <c r="AN588" s="135">
        <v>0</v>
      </c>
      <c r="AO588" s="135">
        <v>0</v>
      </c>
      <c r="AP588" s="135">
        <v>2</v>
      </c>
      <c r="AQ588" s="135">
        <v>0</v>
      </c>
      <c r="AR588" s="135">
        <v>0</v>
      </c>
      <c r="AS588" s="135">
        <v>0</v>
      </c>
      <c r="AT588" s="135">
        <v>1</v>
      </c>
      <c r="AU588" s="135">
        <v>0</v>
      </c>
      <c r="AV588" s="135">
        <v>0</v>
      </c>
      <c r="AW588" s="135">
        <v>1</v>
      </c>
      <c r="AX588" s="135">
        <v>0</v>
      </c>
      <c r="AY588" s="135">
        <v>0</v>
      </c>
      <c r="AZ588" s="135">
        <v>0</v>
      </c>
      <c r="BA588" s="135">
        <v>0</v>
      </c>
      <c r="BB588" s="135">
        <v>0</v>
      </c>
      <c r="BC588" s="135">
        <v>0</v>
      </c>
      <c r="BD588" s="135">
        <v>0</v>
      </c>
      <c r="BE588" s="135">
        <v>0</v>
      </c>
      <c r="BF588" s="135">
        <v>0</v>
      </c>
      <c r="BG588" s="135">
        <v>0</v>
      </c>
      <c r="BH588" s="135">
        <v>0</v>
      </c>
      <c r="BI588" s="135">
        <v>0</v>
      </c>
      <c r="BJ588" s="135">
        <v>1</v>
      </c>
      <c r="BK588" s="135">
        <v>0</v>
      </c>
      <c r="BL588" s="135">
        <v>0</v>
      </c>
      <c r="BM588" s="135">
        <v>0</v>
      </c>
      <c r="BN588" s="135">
        <v>0</v>
      </c>
      <c r="BO588" s="135">
        <v>0</v>
      </c>
      <c r="BP588" s="135">
        <v>0</v>
      </c>
      <c r="BQ588" s="135">
        <v>1</v>
      </c>
      <c r="BR588" s="135">
        <v>0</v>
      </c>
      <c r="BS588" s="135">
        <v>0</v>
      </c>
      <c r="BT588" s="135">
        <v>0</v>
      </c>
      <c r="BU588" s="135">
        <v>0</v>
      </c>
      <c r="BV588" s="135">
        <v>0</v>
      </c>
      <c r="BW588" s="135">
        <v>0</v>
      </c>
      <c r="BX588" s="135">
        <v>0</v>
      </c>
      <c r="BY588" s="135">
        <v>0</v>
      </c>
      <c r="BZ588" s="135">
        <v>0</v>
      </c>
      <c r="CA588" s="135">
        <v>0</v>
      </c>
      <c r="CB588" s="135">
        <v>0</v>
      </c>
      <c r="CC588" s="135">
        <v>0</v>
      </c>
      <c r="CD588" s="135">
        <v>0</v>
      </c>
      <c r="CE588" s="135">
        <v>0</v>
      </c>
      <c r="CF588" s="135">
        <v>0</v>
      </c>
      <c r="CG588" s="135">
        <v>0</v>
      </c>
      <c r="CH588" s="135">
        <v>0</v>
      </c>
      <c r="CI588" s="135">
        <v>0</v>
      </c>
      <c r="CJ588" s="135">
        <v>0</v>
      </c>
      <c r="CK588" s="135">
        <v>0</v>
      </c>
      <c r="CL588" s="135">
        <v>0</v>
      </c>
      <c r="CM588" s="135">
        <v>1</v>
      </c>
      <c r="CN588" s="135">
        <v>1</v>
      </c>
      <c r="CO588" s="135">
        <v>1</v>
      </c>
      <c r="CP588" s="135">
        <v>1</v>
      </c>
      <c r="CQ588" s="135">
        <v>1</v>
      </c>
      <c r="CR588" s="135">
        <v>0</v>
      </c>
      <c r="CS588" s="135">
        <v>0</v>
      </c>
      <c r="CT588" s="135">
        <v>0</v>
      </c>
      <c r="CU588" s="135">
        <v>0</v>
      </c>
      <c r="CV588" s="135">
        <v>0</v>
      </c>
      <c r="CW588" s="135">
        <v>0</v>
      </c>
      <c r="CX588" s="135"/>
    </row>
    <row r="589" spans="1:102" x14ac:dyDescent="0.35">
      <c r="A589" s="135">
        <v>588</v>
      </c>
      <c r="B589" s="135">
        <v>1</v>
      </c>
      <c r="C589" s="135">
        <v>0</v>
      </c>
      <c r="D589" s="135">
        <v>0</v>
      </c>
      <c r="E589" s="135">
        <v>0</v>
      </c>
      <c r="F589" s="135">
        <v>0</v>
      </c>
      <c r="G589" s="135">
        <v>0</v>
      </c>
      <c r="H589" s="135">
        <v>0</v>
      </c>
      <c r="I589" s="135">
        <v>0</v>
      </c>
      <c r="J589" s="135">
        <v>0</v>
      </c>
      <c r="K589" s="135">
        <v>0</v>
      </c>
      <c r="L589" s="135">
        <v>0</v>
      </c>
      <c r="M589" s="135">
        <v>1</v>
      </c>
      <c r="N589" s="135">
        <v>0</v>
      </c>
      <c r="O589" s="135">
        <v>0</v>
      </c>
      <c r="P589" s="135">
        <v>0</v>
      </c>
      <c r="Q589" s="135">
        <v>0</v>
      </c>
      <c r="R589" s="135">
        <v>0</v>
      </c>
      <c r="S589" s="135">
        <v>1</v>
      </c>
      <c r="T589" s="135">
        <v>1</v>
      </c>
      <c r="U589" s="135">
        <v>0</v>
      </c>
      <c r="V589" s="135">
        <v>0</v>
      </c>
      <c r="W589" s="135">
        <v>0</v>
      </c>
      <c r="X589" s="135">
        <v>0</v>
      </c>
      <c r="Y589" s="135">
        <v>0</v>
      </c>
      <c r="Z589" s="135">
        <v>1</v>
      </c>
      <c r="AA589" s="135">
        <v>0</v>
      </c>
      <c r="AB589" s="135">
        <v>0</v>
      </c>
      <c r="AC589" s="135">
        <v>0</v>
      </c>
      <c r="AD589" s="135">
        <v>0</v>
      </c>
      <c r="AE589" s="135">
        <v>0</v>
      </c>
      <c r="AF589" s="135">
        <v>0</v>
      </c>
      <c r="AG589" s="135">
        <v>0</v>
      </c>
      <c r="AH589" s="135">
        <v>0</v>
      </c>
      <c r="AI589" s="135">
        <v>0</v>
      </c>
      <c r="AJ589" s="135">
        <v>0</v>
      </c>
      <c r="AK589" s="135">
        <v>0</v>
      </c>
      <c r="AL589" s="135">
        <v>0</v>
      </c>
      <c r="AM589" s="135">
        <v>0</v>
      </c>
      <c r="AN589" s="135">
        <v>1</v>
      </c>
      <c r="AO589" s="135">
        <v>0</v>
      </c>
      <c r="AP589" s="135">
        <v>0</v>
      </c>
      <c r="AQ589" s="135">
        <v>0</v>
      </c>
      <c r="AR589" s="135">
        <v>0</v>
      </c>
      <c r="AS589" s="135">
        <v>0</v>
      </c>
      <c r="AT589" s="135">
        <v>0</v>
      </c>
      <c r="AU589" s="135">
        <v>0</v>
      </c>
      <c r="AV589" s="135">
        <v>1</v>
      </c>
      <c r="AW589" s="135">
        <v>1</v>
      </c>
      <c r="AX589" s="135">
        <v>1</v>
      </c>
      <c r="AY589" s="135">
        <v>0</v>
      </c>
      <c r="AZ589" s="135">
        <v>1</v>
      </c>
      <c r="BA589" s="135">
        <v>0</v>
      </c>
      <c r="BB589" s="135">
        <v>1</v>
      </c>
      <c r="BC589" s="135">
        <v>0</v>
      </c>
      <c r="BD589" s="135">
        <v>1</v>
      </c>
      <c r="BE589" s="135">
        <v>1</v>
      </c>
      <c r="BF589" s="135">
        <v>0</v>
      </c>
      <c r="BG589" s="135">
        <v>0</v>
      </c>
      <c r="BH589" s="135">
        <v>1</v>
      </c>
      <c r="BI589" s="135">
        <v>0</v>
      </c>
      <c r="BJ589" s="135">
        <v>1</v>
      </c>
      <c r="BK589" s="135">
        <v>0</v>
      </c>
      <c r="BL589" s="135">
        <v>0</v>
      </c>
      <c r="BM589" s="135">
        <v>0</v>
      </c>
      <c r="BN589" s="135">
        <v>0</v>
      </c>
      <c r="BO589" s="135">
        <v>0</v>
      </c>
      <c r="BP589" s="135">
        <v>0</v>
      </c>
      <c r="BQ589" s="135">
        <v>0</v>
      </c>
      <c r="BR589" s="135">
        <v>0</v>
      </c>
      <c r="BS589" s="135">
        <v>0</v>
      </c>
      <c r="BT589" s="135">
        <v>0</v>
      </c>
      <c r="BU589" s="135">
        <v>0</v>
      </c>
      <c r="BV589" s="135">
        <v>0</v>
      </c>
      <c r="BW589" s="135">
        <v>0</v>
      </c>
      <c r="BX589" s="135">
        <v>0</v>
      </c>
      <c r="BY589" s="135">
        <v>0</v>
      </c>
      <c r="BZ589" s="135">
        <v>1</v>
      </c>
      <c r="CA589" s="135">
        <v>0</v>
      </c>
      <c r="CB589" s="135">
        <v>0</v>
      </c>
      <c r="CC589" s="135">
        <v>1</v>
      </c>
      <c r="CD589" s="135">
        <v>0</v>
      </c>
      <c r="CE589" s="135">
        <v>0</v>
      </c>
      <c r="CF589" s="135">
        <v>0</v>
      </c>
      <c r="CG589" s="135">
        <v>0</v>
      </c>
      <c r="CH589" s="135">
        <v>0</v>
      </c>
      <c r="CI589" s="135">
        <v>0</v>
      </c>
      <c r="CJ589" s="135">
        <v>0</v>
      </c>
      <c r="CK589" s="135">
        <v>1</v>
      </c>
      <c r="CL589" s="135">
        <v>0</v>
      </c>
      <c r="CM589" s="135">
        <v>0</v>
      </c>
      <c r="CN589" s="135">
        <v>0</v>
      </c>
      <c r="CO589" s="135">
        <v>0</v>
      </c>
      <c r="CP589" s="135">
        <v>0</v>
      </c>
      <c r="CQ589" s="135">
        <v>0</v>
      </c>
      <c r="CR589" s="135">
        <v>0</v>
      </c>
      <c r="CS589" s="135">
        <v>0</v>
      </c>
      <c r="CT589" s="135">
        <v>0</v>
      </c>
      <c r="CU589" s="135">
        <v>0</v>
      </c>
      <c r="CV589" s="135">
        <v>0</v>
      </c>
      <c r="CW589" s="135">
        <v>0</v>
      </c>
      <c r="CX589" s="135"/>
    </row>
    <row r="590" spans="1:102" x14ac:dyDescent="0.35">
      <c r="A590" s="135">
        <v>589</v>
      </c>
      <c r="B590" s="135">
        <v>0</v>
      </c>
      <c r="C590" s="135">
        <v>0</v>
      </c>
      <c r="D590" s="135">
        <v>0</v>
      </c>
      <c r="E590" s="135">
        <v>0</v>
      </c>
      <c r="F590" s="135">
        <v>0</v>
      </c>
      <c r="G590" s="135">
        <v>0</v>
      </c>
      <c r="H590" s="135">
        <v>0</v>
      </c>
      <c r="I590" s="135">
        <v>0</v>
      </c>
      <c r="J590" s="135">
        <v>0</v>
      </c>
      <c r="K590" s="135">
        <v>0</v>
      </c>
      <c r="L590" s="135">
        <v>0</v>
      </c>
      <c r="M590" s="135">
        <v>0</v>
      </c>
      <c r="N590" s="135">
        <v>0</v>
      </c>
      <c r="O590" s="135">
        <v>0</v>
      </c>
      <c r="P590" s="135">
        <v>0</v>
      </c>
      <c r="Q590" s="135">
        <v>0</v>
      </c>
      <c r="R590" s="135">
        <v>0</v>
      </c>
      <c r="S590" s="135">
        <v>0</v>
      </c>
      <c r="T590" s="135">
        <v>0</v>
      </c>
      <c r="U590" s="135">
        <v>0</v>
      </c>
      <c r="V590" s="135">
        <v>0</v>
      </c>
      <c r="W590" s="135">
        <v>0</v>
      </c>
      <c r="X590" s="135">
        <v>0</v>
      </c>
      <c r="Y590" s="135">
        <v>0</v>
      </c>
      <c r="Z590" s="135">
        <v>0</v>
      </c>
      <c r="AA590" s="135">
        <v>0</v>
      </c>
      <c r="AB590" s="135">
        <v>0</v>
      </c>
      <c r="AC590" s="135">
        <v>0</v>
      </c>
      <c r="AD590" s="135">
        <v>0</v>
      </c>
      <c r="AE590" s="135">
        <v>0</v>
      </c>
      <c r="AF590" s="135">
        <v>0</v>
      </c>
      <c r="AG590" s="135">
        <v>0</v>
      </c>
      <c r="AH590" s="135">
        <v>0</v>
      </c>
      <c r="AI590" s="135">
        <v>0</v>
      </c>
      <c r="AJ590" s="135">
        <v>0</v>
      </c>
      <c r="AK590" s="135">
        <v>0</v>
      </c>
      <c r="AL590" s="135">
        <v>0</v>
      </c>
      <c r="AM590" s="135">
        <v>0</v>
      </c>
      <c r="AN590" s="135">
        <v>0</v>
      </c>
      <c r="AO590" s="135">
        <v>0</v>
      </c>
      <c r="AP590" s="135">
        <v>0</v>
      </c>
      <c r="AQ590" s="135">
        <v>0</v>
      </c>
      <c r="AR590" s="135">
        <v>0</v>
      </c>
      <c r="AS590" s="135">
        <v>0</v>
      </c>
      <c r="AT590" s="135">
        <v>0</v>
      </c>
      <c r="AU590" s="135">
        <v>0</v>
      </c>
      <c r="AV590" s="135">
        <v>0</v>
      </c>
      <c r="AW590" s="135">
        <v>0</v>
      </c>
      <c r="AX590" s="135">
        <v>0</v>
      </c>
      <c r="AY590" s="135">
        <v>0</v>
      </c>
      <c r="AZ590" s="135">
        <v>0</v>
      </c>
      <c r="BA590" s="135">
        <v>0</v>
      </c>
      <c r="BB590" s="135">
        <v>1</v>
      </c>
      <c r="BC590" s="135">
        <v>0</v>
      </c>
      <c r="BD590" s="135">
        <v>0</v>
      </c>
      <c r="BE590" s="135">
        <v>1</v>
      </c>
      <c r="BF590" s="135">
        <v>0</v>
      </c>
      <c r="BG590" s="135">
        <v>0</v>
      </c>
      <c r="BH590" s="135">
        <v>0</v>
      </c>
      <c r="BI590" s="135">
        <v>0</v>
      </c>
      <c r="BJ590" s="135">
        <v>0</v>
      </c>
      <c r="BK590" s="135">
        <v>0</v>
      </c>
      <c r="BL590" s="135">
        <v>0</v>
      </c>
      <c r="BM590" s="135">
        <v>0</v>
      </c>
      <c r="BN590" s="135">
        <v>1</v>
      </c>
      <c r="BO590" s="135">
        <v>0</v>
      </c>
      <c r="BP590" s="135">
        <v>0</v>
      </c>
      <c r="BQ590" s="135">
        <v>0</v>
      </c>
      <c r="BR590" s="135">
        <v>0</v>
      </c>
      <c r="BS590" s="135">
        <v>0</v>
      </c>
      <c r="BT590" s="135">
        <v>1</v>
      </c>
      <c r="BU590" s="135">
        <v>0</v>
      </c>
      <c r="BV590" s="135">
        <v>0</v>
      </c>
      <c r="BW590" s="135">
        <v>0</v>
      </c>
      <c r="BX590" s="135">
        <v>0</v>
      </c>
      <c r="BY590" s="135">
        <v>0</v>
      </c>
      <c r="BZ590" s="135">
        <v>1</v>
      </c>
      <c r="CA590" s="135">
        <v>0</v>
      </c>
      <c r="CB590" s="135">
        <v>0</v>
      </c>
      <c r="CC590" s="135">
        <v>0</v>
      </c>
      <c r="CD590" s="135">
        <v>0</v>
      </c>
      <c r="CE590" s="135">
        <v>0</v>
      </c>
      <c r="CF590" s="135">
        <v>0</v>
      </c>
      <c r="CG590" s="135">
        <v>0</v>
      </c>
      <c r="CH590" s="135">
        <v>1</v>
      </c>
      <c r="CI590" s="135">
        <v>0</v>
      </c>
      <c r="CJ590" s="135">
        <v>0</v>
      </c>
      <c r="CK590" s="135">
        <v>0</v>
      </c>
      <c r="CL590" s="135">
        <v>0</v>
      </c>
      <c r="CM590" s="135">
        <v>0</v>
      </c>
      <c r="CN590" s="135">
        <v>0</v>
      </c>
      <c r="CO590" s="135">
        <v>0</v>
      </c>
      <c r="CP590" s="135">
        <v>0</v>
      </c>
      <c r="CQ590" s="135">
        <v>0</v>
      </c>
      <c r="CR590" s="135">
        <v>0</v>
      </c>
      <c r="CS590" s="135">
        <v>0</v>
      </c>
      <c r="CT590" s="135">
        <v>0</v>
      </c>
      <c r="CU590" s="135">
        <v>0</v>
      </c>
      <c r="CV590" s="135">
        <v>0</v>
      </c>
      <c r="CW590" s="135">
        <v>0</v>
      </c>
      <c r="CX590" s="135"/>
    </row>
    <row r="591" spans="1:102" x14ac:dyDescent="0.35">
      <c r="A591" s="135">
        <v>590</v>
      </c>
      <c r="B591" s="135">
        <v>0</v>
      </c>
      <c r="C591" s="135">
        <v>0</v>
      </c>
      <c r="D591" s="135">
        <v>0</v>
      </c>
      <c r="E591" s="135">
        <v>0</v>
      </c>
      <c r="F591" s="135">
        <v>0</v>
      </c>
      <c r="G591" s="135">
        <v>0</v>
      </c>
      <c r="H591" s="135">
        <v>0</v>
      </c>
      <c r="I591" s="135">
        <v>0</v>
      </c>
      <c r="J591" s="135">
        <v>0</v>
      </c>
      <c r="K591" s="135">
        <v>0</v>
      </c>
      <c r="L591" s="135">
        <v>0</v>
      </c>
      <c r="M591" s="135">
        <v>0</v>
      </c>
      <c r="N591" s="135">
        <v>0</v>
      </c>
      <c r="O591" s="135">
        <v>0</v>
      </c>
      <c r="P591" s="135">
        <v>0</v>
      </c>
      <c r="Q591" s="135">
        <v>0</v>
      </c>
      <c r="R591" s="135">
        <v>1</v>
      </c>
      <c r="S591" s="135">
        <v>0</v>
      </c>
      <c r="T591" s="135">
        <v>0</v>
      </c>
      <c r="U591" s="135">
        <v>0</v>
      </c>
      <c r="V591" s="135">
        <v>0</v>
      </c>
      <c r="W591" s="135">
        <v>0</v>
      </c>
      <c r="X591" s="135">
        <v>0</v>
      </c>
      <c r="Y591" s="135">
        <v>0</v>
      </c>
      <c r="Z591" s="135">
        <v>0</v>
      </c>
      <c r="AA591" s="135">
        <v>0</v>
      </c>
      <c r="AB591" s="135">
        <v>0</v>
      </c>
      <c r="AC591" s="135">
        <v>0</v>
      </c>
      <c r="AD591" s="135">
        <v>0</v>
      </c>
      <c r="AE591" s="135">
        <v>0</v>
      </c>
      <c r="AF591" s="135">
        <v>0</v>
      </c>
      <c r="AG591" s="135">
        <v>0</v>
      </c>
      <c r="AH591" s="135">
        <v>0</v>
      </c>
      <c r="AI591" s="135">
        <v>0</v>
      </c>
      <c r="AJ591" s="135">
        <v>0</v>
      </c>
      <c r="AK591" s="135">
        <v>0</v>
      </c>
      <c r="AL591" s="135">
        <v>0</v>
      </c>
      <c r="AM591" s="135">
        <v>0</v>
      </c>
      <c r="AN591" s="135">
        <v>0</v>
      </c>
      <c r="AO591" s="135">
        <v>0</v>
      </c>
      <c r="AP591" s="135">
        <v>0</v>
      </c>
      <c r="AQ591" s="135">
        <v>1</v>
      </c>
      <c r="AR591" s="135">
        <v>0</v>
      </c>
      <c r="AS591" s="135">
        <v>0</v>
      </c>
      <c r="AT591" s="135">
        <v>0</v>
      </c>
      <c r="AU591" s="135">
        <v>0</v>
      </c>
      <c r="AV591" s="135">
        <v>0</v>
      </c>
      <c r="AW591" s="135">
        <v>1</v>
      </c>
      <c r="AX591" s="135">
        <v>0</v>
      </c>
      <c r="AY591" s="135">
        <v>0</v>
      </c>
      <c r="AZ591" s="135">
        <v>0</v>
      </c>
      <c r="BA591" s="135">
        <v>1</v>
      </c>
      <c r="BB591" s="135">
        <v>0</v>
      </c>
      <c r="BC591" s="135">
        <v>0</v>
      </c>
      <c r="BD591" s="135">
        <v>0</v>
      </c>
      <c r="BE591" s="135">
        <v>0</v>
      </c>
      <c r="BF591" s="135">
        <v>0</v>
      </c>
      <c r="BG591" s="135">
        <v>0</v>
      </c>
      <c r="BH591" s="135">
        <v>0</v>
      </c>
      <c r="BI591" s="135">
        <v>0</v>
      </c>
      <c r="BJ591" s="135">
        <v>0</v>
      </c>
      <c r="BK591" s="135">
        <v>0</v>
      </c>
      <c r="BL591" s="135">
        <v>1</v>
      </c>
      <c r="BM591" s="135">
        <v>0</v>
      </c>
      <c r="BN591" s="135">
        <v>0</v>
      </c>
      <c r="BO591" s="135">
        <v>1</v>
      </c>
      <c r="BP591" s="135">
        <v>0</v>
      </c>
      <c r="BQ591" s="135">
        <v>0</v>
      </c>
      <c r="BR591" s="135">
        <v>0</v>
      </c>
      <c r="BS591" s="135">
        <v>1</v>
      </c>
      <c r="BT591" s="135">
        <v>0</v>
      </c>
      <c r="BU591" s="135">
        <v>0</v>
      </c>
      <c r="BV591" s="135">
        <v>0</v>
      </c>
      <c r="BW591" s="135">
        <v>1</v>
      </c>
      <c r="BX591" s="135">
        <v>0</v>
      </c>
      <c r="BY591" s="135">
        <v>0</v>
      </c>
      <c r="BZ591" s="135">
        <v>0</v>
      </c>
      <c r="CA591" s="135">
        <v>0</v>
      </c>
      <c r="CB591" s="135">
        <v>0</v>
      </c>
      <c r="CC591" s="135">
        <v>0</v>
      </c>
      <c r="CD591" s="135">
        <v>0</v>
      </c>
      <c r="CE591" s="135">
        <v>0</v>
      </c>
      <c r="CF591" s="135">
        <v>0</v>
      </c>
      <c r="CG591" s="135">
        <v>0</v>
      </c>
      <c r="CH591" s="135">
        <v>0</v>
      </c>
      <c r="CI591" s="135">
        <v>0</v>
      </c>
      <c r="CJ591" s="135">
        <v>0</v>
      </c>
      <c r="CK591" s="135">
        <v>0</v>
      </c>
      <c r="CL591" s="135">
        <v>0</v>
      </c>
      <c r="CM591" s="135">
        <v>0</v>
      </c>
      <c r="CN591" s="135">
        <v>0</v>
      </c>
      <c r="CO591" s="135">
        <v>1</v>
      </c>
      <c r="CP591" s="135">
        <v>0</v>
      </c>
      <c r="CQ591" s="135">
        <v>0</v>
      </c>
      <c r="CR591" s="135">
        <v>0</v>
      </c>
      <c r="CS591" s="135">
        <v>0</v>
      </c>
      <c r="CT591" s="135">
        <v>0</v>
      </c>
      <c r="CU591" s="135">
        <v>1</v>
      </c>
      <c r="CV591" s="135">
        <v>0</v>
      </c>
      <c r="CW591" s="135">
        <v>0</v>
      </c>
      <c r="CX591" s="135"/>
    </row>
    <row r="592" spans="1:102" x14ac:dyDescent="0.35">
      <c r="A592" s="135">
        <v>591</v>
      </c>
      <c r="B592" s="135">
        <v>0</v>
      </c>
      <c r="C592" s="135">
        <v>0</v>
      </c>
      <c r="D592" s="135">
        <v>1</v>
      </c>
      <c r="E592" s="135">
        <v>0</v>
      </c>
      <c r="F592" s="135">
        <v>0</v>
      </c>
      <c r="G592" s="135">
        <v>0</v>
      </c>
      <c r="H592" s="135">
        <v>0</v>
      </c>
      <c r="I592" s="135">
        <v>0</v>
      </c>
      <c r="J592" s="135">
        <v>0</v>
      </c>
      <c r="K592" s="135">
        <v>0</v>
      </c>
      <c r="L592" s="135">
        <v>0</v>
      </c>
      <c r="M592" s="135">
        <v>0</v>
      </c>
      <c r="N592" s="135">
        <v>0</v>
      </c>
      <c r="O592" s="135">
        <v>1</v>
      </c>
      <c r="P592" s="135">
        <v>0</v>
      </c>
      <c r="Q592" s="135">
        <v>0</v>
      </c>
      <c r="R592" s="135">
        <v>1</v>
      </c>
      <c r="S592" s="135">
        <v>0</v>
      </c>
      <c r="T592" s="135">
        <v>0</v>
      </c>
      <c r="U592" s="135">
        <v>0</v>
      </c>
      <c r="V592" s="135">
        <v>0</v>
      </c>
      <c r="W592" s="135">
        <v>0</v>
      </c>
      <c r="X592" s="135">
        <v>0</v>
      </c>
      <c r="Y592" s="135">
        <v>0</v>
      </c>
      <c r="Z592" s="135">
        <v>0</v>
      </c>
      <c r="AA592" s="135">
        <v>0</v>
      </c>
      <c r="AB592" s="135">
        <v>0</v>
      </c>
      <c r="AC592" s="135">
        <v>0</v>
      </c>
      <c r="AD592" s="135">
        <v>0</v>
      </c>
      <c r="AE592" s="135">
        <v>0</v>
      </c>
      <c r="AF592" s="135">
        <v>0</v>
      </c>
      <c r="AG592" s="135">
        <v>0</v>
      </c>
      <c r="AH592" s="135">
        <v>0</v>
      </c>
      <c r="AI592" s="135">
        <v>0</v>
      </c>
      <c r="AJ592" s="135">
        <v>1</v>
      </c>
      <c r="AK592" s="135">
        <v>0</v>
      </c>
      <c r="AL592" s="135">
        <v>0</v>
      </c>
      <c r="AM592" s="135">
        <v>0</v>
      </c>
      <c r="AN592" s="135">
        <v>0</v>
      </c>
      <c r="AO592" s="135">
        <v>0</v>
      </c>
      <c r="AP592" s="135">
        <v>0</v>
      </c>
      <c r="AQ592" s="135">
        <v>1</v>
      </c>
      <c r="AR592" s="135">
        <v>0</v>
      </c>
      <c r="AS592" s="135">
        <v>0</v>
      </c>
      <c r="AT592" s="135">
        <v>0</v>
      </c>
      <c r="AU592" s="135">
        <v>0</v>
      </c>
      <c r="AV592" s="135">
        <v>0</v>
      </c>
      <c r="AW592" s="135">
        <v>0</v>
      </c>
      <c r="AX592" s="135">
        <v>0</v>
      </c>
      <c r="AY592" s="135">
        <v>0</v>
      </c>
      <c r="AZ592" s="135">
        <v>0</v>
      </c>
      <c r="BA592" s="135">
        <v>0</v>
      </c>
      <c r="BB592" s="135">
        <v>0</v>
      </c>
      <c r="BC592" s="135">
        <v>0</v>
      </c>
      <c r="BD592" s="135">
        <v>0</v>
      </c>
      <c r="BE592" s="135">
        <v>0</v>
      </c>
      <c r="BF592" s="135">
        <v>0</v>
      </c>
      <c r="BG592" s="135">
        <v>0</v>
      </c>
      <c r="BH592" s="135">
        <v>0</v>
      </c>
      <c r="BI592" s="135">
        <v>1</v>
      </c>
      <c r="BJ592" s="135">
        <v>0</v>
      </c>
      <c r="BK592" s="135">
        <v>0</v>
      </c>
      <c r="BL592" s="135">
        <v>0</v>
      </c>
      <c r="BM592" s="135">
        <v>0</v>
      </c>
      <c r="BN592" s="135">
        <v>0</v>
      </c>
      <c r="BO592" s="135">
        <v>0</v>
      </c>
      <c r="BP592" s="135">
        <v>1</v>
      </c>
      <c r="BQ592" s="135">
        <v>0</v>
      </c>
      <c r="BR592" s="135">
        <v>0</v>
      </c>
      <c r="BS592" s="135">
        <v>0</v>
      </c>
      <c r="BT592" s="135">
        <v>0</v>
      </c>
      <c r="BU592" s="135">
        <v>0</v>
      </c>
      <c r="BV592" s="135">
        <v>0</v>
      </c>
      <c r="BW592" s="135">
        <v>0</v>
      </c>
      <c r="BX592" s="135">
        <v>0</v>
      </c>
      <c r="BY592" s="135">
        <v>0</v>
      </c>
      <c r="BZ592" s="135">
        <v>0</v>
      </c>
      <c r="CA592" s="135">
        <v>0</v>
      </c>
      <c r="CB592" s="135">
        <v>1</v>
      </c>
      <c r="CC592" s="135">
        <v>1</v>
      </c>
      <c r="CD592" s="135">
        <v>0</v>
      </c>
      <c r="CE592" s="135">
        <v>1</v>
      </c>
      <c r="CF592" s="135">
        <v>0</v>
      </c>
      <c r="CG592" s="135">
        <v>0</v>
      </c>
      <c r="CH592" s="135">
        <v>0</v>
      </c>
      <c r="CI592" s="135">
        <v>0</v>
      </c>
      <c r="CJ592" s="135">
        <v>0</v>
      </c>
      <c r="CK592" s="135">
        <v>0</v>
      </c>
      <c r="CL592" s="135">
        <v>0</v>
      </c>
      <c r="CM592" s="135">
        <v>0</v>
      </c>
      <c r="CN592" s="135">
        <v>0</v>
      </c>
      <c r="CO592" s="135">
        <v>1</v>
      </c>
      <c r="CP592" s="135">
        <v>0</v>
      </c>
      <c r="CQ592" s="135">
        <v>0</v>
      </c>
      <c r="CR592" s="135">
        <v>1</v>
      </c>
      <c r="CS592" s="135">
        <v>0</v>
      </c>
      <c r="CT592" s="135">
        <v>0</v>
      </c>
      <c r="CU592" s="135">
        <v>0</v>
      </c>
      <c r="CV592" s="135">
        <v>0</v>
      </c>
      <c r="CW592" s="135">
        <v>0</v>
      </c>
      <c r="CX592" s="135"/>
    </row>
    <row r="593" spans="1:102" x14ac:dyDescent="0.35">
      <c r="A593" s="135">
        <v>592</v>
      </c>
      <c r="B593" s="135">
        <v>0</v>
      </c>
      <c r="C593" s="135">
        <v>0</v>
      </c>
      <c r="D593" s="135">
        <v>0</v>
      </c>
      <c r="E593" s="135">
        <v>0</v>
      </c>
      <c r="F593" s="135">
        <v>0</v>
      </c>
      <c r="G593" s="135">
        <v>0</v>
      </c>
      <c r="H593" s="135">
        <v>0</v>
      </c>
      <c r="I593" s="135">
        <v>0</v>
      </c>
      <c r="J593" s="135">
        <v>0</v>
      </c>
      <c r="K593" s="135">
        <v>1</v>
      </c>
      <c r="L593" s="135">
        <v>0</v>
      </c>
      <c r="M593" s="135">
        <v>0</v>
      </c>
      <c r="N593" s="135">
        <v>1</v>
      </c>
      <c r="O593" s="135">
        <v>0</v>
      </c>
      <c r="P593" s="135">
        <v>0</v>
      </c>
      <c r="Q593" s="135">
        <v>0</v>
      </c>
      <c r="R593" s="135">
        <v>0</v>
      </c>
      <c r="S593" s="135">
        <v>0</v>
      </c>
      <c r="T593" s="135">
        <v>0</v>
      </c>
      <c r="U593" s="135">
        <v>0</v>
      </c>
      <c r="V593" s="135">
        <v>0</v>
      </c>
      <c r="W593" s="135">
        <v>0</v>
      </c>
      <c r="X593" s="135">
        <v>0</v>
      </c>
      <c r="Y593" s="135">
        <v>0</v>
      </c>
      <c r="Z593" s="135">
        <v>0</v>
      </c>
      <c r="AA593" s="135">
        <v>0</v>
      </c>
      <c r="AB593" s="135">
        <v>0</v>
      </c>
      <c r="AC593" s="135">
        <v>0</v>
      </c>
      <c r="AD593" s="135">
        <v>0</v>
      </c>
      <c r="AE593" s="135">
        <v>0</v>
      </c>
      <c r="AF593" s="135">
        <v>0</v>
      </c>
      <c r="AG593" s="135">
        <v>0</v>
      </c>
      <c r="AH593" s="135">
        <v>0</v>
      </c>
      <c r="AI593" s="135">
        <v>0</v>
      </c>
      <c r="AJ593" s="135">
        <v>1</v>
      </c>
      <c r="AK593" s="135">
        <v>1</v>
      </c>
      <c r="AL593" s="135">
        <v>0</v>
      </c>
      <c r="AM593" s="135">
        <v>0</v>
      </c>
      <c r="AN593" s="135">
        <v>0</v>
      </c>
      <c r="AO593" s="135">
        <v>0</v>
      </c>
      <c r="AP593" s="135">
        <v>1</v>
      </c>
      <c r="AQ593" s="135">
        <v>0</v>
      </c>
      <c r="AR593" s="135">
        <v>0</v>
      </c>
      <c r="AS593" s="135">
        <v>1</v>
      </c>
      <c r="AT593" s="135">
        <v>0</v>
      </c>
      <c r="AU593" s="135">
        <v>0</v>
      </c>
      <c r="AV593" s="135">
        <v>0</v>
      </c>
      <c r="AW593" s="135">
        <v>0</v>
      </c>
      <c r="AX593" s="135">
        <v>0</v>
      </c>
      <c r="AY593" s="135">
        <v>1</v>
      </c>
      <c r="AZ593" s="135">
        <v>0</v>
      </c>
      <c r="BA593" s="135">
        <v>0</v>
      </c>
      <c r="BB593" s="135">
        <v>0</v>
      </c>
      <c r="BC593" s="135">
        <v>0</v>
      </c>
      <c r="BD593" s="135">
        <v>0</v>
      </c>
      <c r="BE593" s="135">
        <v>0</v>
      </c>
      <c r="BF593" s="135">
        <v>1</v>
      </c>
      <c r="BG593" s="135">
        <v>0</v>
      </c>
      <c r="BH593" s="135">
        <v>0</v>
      </c>
      <c r="BI593" s="135">
        <v>0</v>
      </c>
      <c r="BJ593" s="135">
        <v>0</v>
      </c>
      <c r="BK593" s="135">
        <v>0</v>
      </c>
      <c r="BL593" s="135">
        <v>0</v>
      </c>
      <c r="BM593" s="135">
        <v>0</v>
      </c>
      <c r="BN593" s="135">
        <v>0</v>
      </c>
      <c r="BO593" s="135">
        <v>0</v>
      </c>
      <c r="BP593" s="135">
        <v>0</v>
      </c>
      <c r="BQ593" s="135">
        <v>1</v>
      </c>
      <c r="BR593" s="135">
        <v>0</v>
      </c>
      <c r="BS593" s="135">
        <v>1</v>
      </c>
      <c r="BT593" s="135">
        <v>0</v>
      </c>
      <c r="BU593" s="135">
        <v>0</v>
      </c>
      <c r="BV593" s="135">
        <v>0</v>
      </c>
      <c r="BW593" s="135">
        <v>0</v>
      </c>
      <c r="BX593" s="135">
        <v>0</v>
      </c>
      <c r="BY593" s="135">
        <v>0</v>
      </c>
      <c r="BZ593" s="135">
        <v>1</v>
      </c>
      <c r="CA593" s="135">
        <v>0</v>
      </c>
      <c r="CB593" s="135">
        <v>0</v>
      </c>
      <c r="CC593" s="135">
        <v>0</v>
      </c>
      <c r="CD593" s="135">
        <v>1</v>
      </c>
      <c r="CE593" s="135">
        <v>0</v>
      </c>
      <c r="CF593" s="135">
        <v>0</v>
      </c>
      <c r="CG593" s="135">
        <v>0</v>
      </c>
      <c r="CH593" s="135">
        <v>0</v>
      </c>
      <c r="CI593" s="135">
        <v>0</v>
      </c>
      <c r="CJ593" s="135">
        <v>0</v>
      </c>
      <c r="CK593" s="135">
        <v>0</v>
      </c>
      <c r="CL593" s="135">
        <v>0</v>
      </c>
      <c r="CM593" s="135">
        <v>0</v>
      </c>
      <c r="CN593" s="135">
        <v>0</v>
      </c>
      <c r="CO593" s="135">
        <v>0</v>
      </c>
      <c r="CP593" s="135">
        <v>0</v>
      </c>
      <c r="CQ593" s="135">
        <v>0</v>
      </c>
      <c r="CR593" s="135">
        <v>0</v>
      </c>
      <c r="CS593" s="135">
        <v>0</v>
      </c>
      <c r="CT593" s="135">
        <v>0</v>
      </c>
      <c r="CU593" s="135">
        <v>0</v>
      </c>
      <c r="CV593" s="135">
        <v>0</v>
      </c>
      <c r="CW593" s="135">
        <v>0</v>
      </c>
      <c r="CX593" s="135"/>
    </row>
    <row r="594" spans="1:102" x14ac:dyDescent="0.35">
      <c r="A594" s="135">
        <v>593</v>
      </c>
      <c r="B594" s="135">
        <v>0</v>
      </c>
      <c r="C594" s="135">
        <v>0</v>
      </c>
      <c r="D594" s="135">
        <v>0</v>
      </c>
      <c r="E594" s="135">
        <v>0</v>
      </c>
      <c r="F594" s="135">
        <v>0</v>
      </c>
      <c r="G594" s="135">
        <v>0</v>
      </c>
      <c r="H594" s="135">
        <v>0</v>
      </c>
      <c r="I594" s="135">
        <v>0</v>
      </c>
      <c r="J594" s="135">
        <v>0</v>
      </c>
      <c r="K594" s="135">
        <v>1</v>
      </c>
      <c r="L594" s="135">
        <v>0</v>
      </c>
      <c r="M594" s="135">
        <v>0</v>
      </c>
      <c r="N594" s="135">
        <v>1</v>
      </c>
      <c r="O594" s="135">
        <v>0</v>
      </c>
      <c r="P594" s="135">
        <v>1</v>
      </c>
      <c r="Q594" s="135">
        <v>0</v>
      </c>
      <c r="R594" s="135">
        <v>0</v>
      </c>
      <c r="S594" s="135">
        <v>0</v>
      </c>
      <c r="T594" s="135">
        <v>0</v>
      </c>
      <c r="U594" s="135">
        <v>0</v>
      </c>
      <c r="V594" s="135">
        <v>0</v>
      </c>
      <c r="W594" s="135">
        <v>0</v>
      </c>
      <c r="X594" s="135">
        <v>0</v>
      </c>
      <c r="Y594" s="135">
        <v>0</v>
      </c>
      <c r="Z594" s="135">
        <v>0</v>
      </c>
      <c r="AA594" s="135">
        <v>1</v>
      </c>
      <c r="AB594" s="135">
        <v>0</v>
      </c>
      <c r="AC594" s="135">
        <v>1</v>
      </c>
      <c r="AD594" s="135">
        <v>0</v>
      </c>
      <c r="AE594" s="135">
        <v>0</v>
      </c>
      <c r="AF594" s="135">
        <v>0</v>
      </c>
      <c r="AG594" s="135">
        <v>0</v>
      </c>
      <c r="AH594" s="135">
        <v>0</v>
      </c>
      <c r="AI594" s="135">
        <v>0</v>
      </c>
      <c r="AJ594" s="135">
        <v>0</v>
      </c>
      <c r="AK594" s="135">
        <v>0</v>
      </c>
      <c r="AL594" s="135">
        <v>0</v>
      </c>
      <c r="AM594" s="135">
        <v>0</v>
      </c>
      <c r="AN594" s="135">
        <v>0</v>
      </c>
      <c r="AO594" s="135">
        <v>0</v>
      </c>
      <c r="AP594" s="135">
        <v>0</v>
      </c>
      <c r="AQ594" s="135">
        <v>0</v>
      </c>
      <c r="AR594" s="135">
        <v>0</v>
      </c>
      <c r="AS594" s="135">
        <v>0</v>
      </c>
      <c r="AT594" s="135">
        <v>0</v>
      </c>
      <c r="AU594" s="135">
        <v>0</v>
      </c>
      <c r="AV594" s="135">
        <v>0</v>
      </c>
      <c r="AW594" s="135">
        <v>0</v>
      </c>
      <c r="AX594" s="135">
        <v>0</v>
      </c>
      <c r="AY594" s="135">
        <v>1</v>
      </c>
      <c r="AZ594" s="135">
        <v>1</v>
      </c>
      <c r="BA594" s="135">
        <v>0</v>
      </c>
      <c r="BB594" s="135">
        <v>1</v>
      </c>
      <c r="BC594" s="135">
        <v>0</v>
      </c>
      <c r="BD594" s="135">
        <v>0</v>
      </c>
      <c r="BE594" s="135">
        <v>0</v>
      </c>
      <c r="BF594" s="135">
        <v>0</v>
      </c>
      <c r="BG594" s="135">
        <v>0</v>
      </c>
      <c r="BH594" s="135">
        <v>0</v>
      </c>
      <c r="BI594" s="135">
        <v>0</v>
      </c>
      <c r="BJ594" s="135">
        <v>0</v>
      </c>
      <c r="BK594" s="135">
        <v>0</v>
      </c>
      <c r="BL594" s="135">
        <v>0</v>
      </c>
      <c r="BM594" s="135">
        <v>0</v>
      </c>
      <c r="BN594" s="135">
        <v>0</v>
      </c>
      <c r="BO594" s="135">
        <v>1</v>
      </c>
      <c r="BP594" s="135">
        <v>0</v>
      </c>
      <c r="BQ594" s="135">
        <v>0</v>
      </c>
      <c r="BR594" s="135">
        <v>0</v>
      </c>
      <c r="BS594" s="135">
        <v>0</v>
      </c>
      <c r="BT594" s="135">
        <v>0</v>
      </c>
      <c r="BU594" s="135">
        <v>0</v>
      </c>
      <c r="BV594" s="135">
        <v>0</v>
      </c>
      <c r="BW594" s="135">
        <v>0</v>
      </c>
      <c r="BX594" s="135">
        <v>0</v>
      </c>
      <c r="BY594" s="135">
        <v>0</v>
      </c>
      <c r="BZ594" s="135">
        <v>0</v>
      </c>
      <c r="CA594" s="135">
        <v>1</v>
      </c>
      <c r="CB594" s="135">
        <v>0</v>
      </c>
      <c r="CC594" s="135">
        <v>0</v>
      </c>
      <c r="CD594" s="135">
        <v>0</v>
      </c>
      <c r="CE594" s="135">
        <v>0</v>
      </c>
      <c r="CF594" s="135">
        <v>1</v>
      </c>
      <c r="CG594" s="135">
        <v>1</v>
      </c>
      <c r="CH594" s="135">
        <v>1</v>
      </c>
      <c r="CI594" s="135">
        <v>0</v>
      </c>
      <c r="CJ594" s="135">
        <v>0</v>
      </c>
      <c r="CK594" s="135">
        <v>0</v>
      </c>
      <c r="CL594" s="135">
        <v>0</v>
      </c>
      <c r="CM594" s="135">
        <v>1</v>
      </c>
      <c r="CN594" s="135">
        <v>0</v>
      </c>
      <c r="CO594" s="135">
        <v>0</v>
      </c>
      <c r="CP594" s="135">
        <v>0</v>
      </c>
      <c r="CQ594" s="135">
        <v>0</v>
      </c>
      <c r="CR594" s="135">
        <v>1</v>
      </c>
      <c r="CS594" s="135">
        <v>0</v>
      </c>
      <c r="CT594" s="135">
        <v>1</v>
      </c>
      <c r="CU594" s="135">
        <v>0</v>
      </c>
      <c r="CV594" s="135">
        <v>0</v>
      </c>
      <c r="CW594" s="135">
        <v>0</v>
      </c>
      <c r="CX594" s="135"/>
    </row>
    <row r="595" spans="1:102" x14ac:dyDescent="0.35">
      <c r="A595" s="135">
        <v>594</v>
      </c>
      <c r="B595" s="135">
        <v>0</v>
      </c>
      <c r="C595" s="135">
        <v>0</v>
      </c>
      <c r="D595" s="135">
        <v>0</v>
      </c>
      <c r="E595" s="135">
        <v>0</v>
      </c>
      <c r="F595" s="135">
        <v>1</v>
      </c>
      <c r="G595" s="135">
        <v>0</v>
      </c>
      <c r="H595" s="135">
        <v>0</v>
      </c>
      <c r="I595" s="135">
        <v>0</v>
      </c>
      <c r="J595" s="135">
        <v>1</v>
      </c>
      <c r="K595" s="135">
        <v>1</v>
      </c>
      <c r="L595" s="135">
        <v>0</v>
      </c>
      <c r="M595" s="135">
        <v>0</v>
      </c>
      <c r="N595" s="135">
        <v>1</v>
      </c>
      <c r="O595" s="135">
        <v>0</v>
      </c>
      <c r="P595" s="135">
        <v>0</v>
      </c>
      <c r="Q595" s="135">
        <v>0</v>
      </c>
      <c r="R595" s="135">
        <v>1</v>
      </c>
      <c r="S595" s="135">
        <v>1</v>
      </c>
      <c r="T595" s="135">
        <v>0</v>
      </c>
      <c r="U595" s="135">
        <v>0</v>
      </c>
      <c r="V595" s="135">
        <v>0</v>
      </c>
      <c r="W595" s="135">
        <v>0</v>
      </c>
      <c r="X595" s="135">
        <v>0</v>
      </c>
      <c r="Y595" s="135">
        <v>0</v>
      </c>
      <c r="Z595" s="135">
        <v>0</v>
      </c>
      <c r="AA595" s="135">
        <v>0</v>
      </c>
      <c r="AB595" s="135">
        <v>0</v>
      </c>
      <c r="AC595" s="135">
        <v>0</v>
      </c>
      <c r="AD595" s="135">
        <v>0</v>
      </c>
      <c r="AE595" s="135">
        <v>0</v>
      </c>
      <c r="AF595" s="135">
        <v>0</v>
      </c>
      <c r="AG595" s="135">
        <v>0</v>
      </c>
      <c r="AH595" s="135">
        <v>0</v>
      </c>
      <c r="AI595" s="135">
        <v>1</v>
      </c>
      <c r="AJ595" s="135">
        <v>0</v>
      </c>
      <c r="AK595" s="135">
        <v>1</v>
      </c>
      <c r="AL595" s="135">
        <v>0</v>
      </c>
      <c r="AM595" s="135">
        <v>0</v>
      </c>
      <c r="AN595" s="135">
        <v>0</v>
      </c>
      <c r="AO595" s="135">
        <v>0</v>
      </c>
      <c r="AP595" s="135">
        <v>0</v>
      </c>
      <c r="AQ595" s="135">
        <v>0</v>
      </c>
      <c r="AR595" s="135">
        <v>0</v>
      </c>
      <c r="AS595" s="135">
        <v>0</v>
      </c>
      <c r="AT595" s="135">
        <v>0</v>
      </c>
      <c r="AU595" s="135">
        <v>1</v>
      </c>
      <c r="AV595" s="135">
        <v>0</v>
      </c>
      <c r="AW595" s="135">
        <v>0</v>
      </c>
      <c r="AX595" s="135">
        <v>0</v>
      </c>
      <c r="AY595" s="135">
        <v>0</v>
      </c>
      <c r="AZ595" s="135">
        <v>0</v>
      </c>
      <c r="BA595" s="135">
        <v>0</v>
      </c>
      <c r="BB595" s="135">
        <v>0</v>
      </c>
      <c r="BC595" s="135">
        <v>1</v>
      </c>
      <c r="BD595" s="135">
        <v>0</v>
      </c>
      <c r="BE595" s="135">
        <v>0</v>
      </c>
      <c r="BF595" s="135">
        <v>0</v>
      </c>
      <c r="BG595" s="135">
        <v>0</v>
      </c>
      <c r="BH595" s="135">
        <v>0</v>
      </c>
      <c r="BI595" s="135">
        <v>0</v>
      </c>
      <c r="BJ595" s="135">
        <v>0</v>
      </c>
      <c r="BK595" s="135">
        <v>0</v>
      </c>
      <c r="BL595" s="135">
        <v>1</v>
      </c>
      <c r="BM595" s="135">
        <v>0</v>
      </c>
      <c r="BN595" s="135">
        <v>0</v>
      </c>
      <c r="BO595" s="135">
        <v>0</v>
      </c>
      <c r="BP595" s="135">
        <v>1</v>
      </c>
      <c r="BQ595" s="135">
        <v>0</v>
      </c>
      <c r="BR595" s="135">
        <v>0</v>
      </c>
      <c r="BS595" s="135">
        <v>0</v>
      </c>
      <c r="BT595" s="135">
        <v>0</v>
      </c>
      <c r="BU595" s="135">
        <v>1</v>
      </c>
      <c r="BV595" s="135">
        <v>0</v>
      </c>
      <c r="BW595" s="135">
        <v>1</v>
      </c>
      <c r="BX595" s="135">
        <v>0</v>
      </c>
      <c r="BY595" s="135">
        <v>0</v>
      </c>
      <c r="BZ595" s="135">
        <v>0</v>
      </c>
      <c r="CA595" s="135">
        <v>0</v>
      </c>
      <c r="CB595" s="135">
        <v>0</v>
      </c>
      <c r="CC595" s="135">
        <v>0</v>
      </c>
      <c r="CD595" s="135">
        <v>0</v>
      </c>
      <c r="CE595" s="135">
        <v>1</v>
      </c>
      <c r="CF595" s="135">
        <v>0</v>
      </c>
      <c r="CG595" s="135">
        <v>0</v>
      </c>
      <c r="CH595" s="135">
        <v>0</v>
      </c>
      <c r="CI595" s="135">
        <v>0</v>
      </c>
      <c r="CJ595" s="135">
        <v>0</v>
      </c>
      <c r="CK595" s="135">
        <v>0</v>
      </c>
      <c r="CL595" s="135">
        <v>1</v>
      </c>
      <c r="CM595" s="135">
        <v>0</v>
      </c>
      <c r="CN595" s="135">
        <v>0</v>
      </c>
      <c r="CO595" s="135">
        <v>0</v>
      </c>
      <c r="CP595" s="135">
        <v>0</v>
      </c>
      <c r="CQ595" s="135">
        <v>0</v>
      </c>
      <c r="CR595" s="135">
        <v>0</v>
      </c>
      <c r="CS595" s="135">
        <v>1</v>
      </c>
      <c r="CT595" s="135">
        <v>0</v>
      </c>
      <c r="CU595" s="135">
        <v>2</v>
      </c>
      <c r="CV595" s="135">
        <v>0</v>
      </c>
      <c r="CW595" s="135">
        <v>0</v>
      </c>
      <c r="CX595" s="135"/>
    </row>
    <row r="596" spans="1:102" x14ac:dyDescent="0.35">
      <c r="A596" s="135">
        <v>595</v>
      </c>
      <c r="B596" s="135">
        <v>0</v>
      </c>
      <c r="C596" s="135">
        <v>0</v>
      </c>
      <c r="D596" s="135">
        <v>0</v>
      </c>
      <c r="E596" s="135">
        <v>0</v>
      </c>
      <c r="F596" s="135">
        <v>0</v>
      </c>
      <c r="G596" s="135">
        <v>0</v>
      </c>
      <c r="H596" s="135">
        <v>1</v>
      </c>
      <c r="I596" s="135">
        <v>0</v>
      </c>
      <c r="J596" s="135">
        <v>0</v>
      </c>
      <c r="K596" s="135">
        <v>0</v>
      </c>
      <c r="L596" s="135">
        <v>0</v>
      </c>
      <c r="M596" s="135">
        <v>0</v>
      </c>
      <c r="N596" s="135">
        <v>0</v>
      </c>
      <c r="O596" s="135">
        <v>0</v>
      </c>
      <c r="P596" s="135">
        <v>0</v>
      </c>
      <c r="Q596" s="135">
        <v>0</v>
      </c>
      <c r="R596" s="135">
        <v>0</v>
      </c>
      <c r="S596" s="135">
        <v>0</v>
      </c>
      <c r="T596" s="135">
        <v>0</v>
      </c>
      <c r="U596" s="135">
        <v>0</v>
      </c>
      <c r="V596" s="135">
        <v>0</v>
      </c>
      <c r="W596" s="135">
        <v>0</v>
      </c>
      <c r="X596" s="135">
        <v>1</v>
      </c>
      <c r="Y596" s="135">
        <v>0</v>
      </c>
      <c r="Z596" s="135">
        <v>0</v>
      </c>
      <c r="AA596" s="135">
        <v>0</v>
      </c>
      <c r="AB596" s="135">
        <v>0</v>
      </c>
      <c r="AC596" s="135">
        <v>0</v>
      </c>
      <c r="AD596" s="135">
        <v>0</v>
      </c>
      <c r="AE596" s="135">
        <v>0</v>
      </c>
      <c r="AF596" s="135">
        <v>1</v>
      </c>
      <c r="AG596" s="135">
        <v>0</v>
      </c>
      <c r="AH596" s="135">
        <v>0</v>
      </c>
      <c r="AI596" s="135">
        <v>0</v>
      </c>
      <c r="AJ596" s="135">
        <v>0</v>
      </c>
      <c r="AK596" s="135">
        <v>0</v>
      </c>
      <c r="AL596" s="135">
        <v>0</v>
      </c>
      <c r="AM596" s="135">
        <v>0</v>
      </c>
      <c r="AN596" s="135">
        <v>0</v>
      </c>
      <c r="AO596" s="135">
        <v>0</v>
      </c>
      <c r="AP596" s="135">
        <v>0</v>
      </c>
      <c r="AQ596" s="135">
        <v>0</v>
      </c>
      <c r="AR596" s="135">
        <v>0</v>
      </c>
      <c r="AS596" s="135">
        <v>1</v>
      </c>
      <c r="AT596" s="135">
        <v>0</v>
      </c>
      <c r="AU596" s="135">
        <v>0</v>
      </c>
      <c r="AV596" s="135">
        <v>0</v>
      </c>
      <c r="AW596" s="135">
        <v>0</v>
      </c>
      <c r="AX596" s="135">
        <v>0</v>
      </c>
      <c r="AY596" s="135">
        <v>0</v>
      </c>
      <c r="AZ596" s="135">
        <v>0</v>
      </c>
      <c r="BA596" s="135">
        <v>0</v>
      </c>
      <c r="BB596" s="135">
        <v>1</v>
      </c>
      <c r="BC596" s="135">
        <v>0</v>
      </c>
      <c r="BD596" s="135">
        <v>0</v>
      </c>
      <c r="BE596" s="135">
        <v>0</v>
      </c>
      <c r="BF596" s="135">
        <v>0</v>
      </c>
      <c r="BG596" s="135">
        <v>1</v>
      </c>
      <c r="BH596" s="135">
        <v>0</v>
      </c>
      <c r="BI596" s="135">
        <v>0</v>
      </c>
      <c r="BJ596" s="135">
        <v>1</v>
      </c>
      <c r="BK596" s="135">
        <v>0</v>
      </c>
      <c r="BL596" s="135">
        <v>0</v>
      </c>
      <c r="BM596" s="135">
        <v>0</v>
      </c>
      <c r="BN596" s="135">
        <v>0</v>
      </c>
      <c r="BO596" s="135">
        <v>0</v>
      </c>
      <c r="BP596" s="135">
        <v>0</v>
      </c>
      <c r="BQ596" s="135">
        <v>0</v>
      </c>
      <c r="BR596" s="135">
        <v>0</v>
      </c>
      <c r="BS596" s="135">
        <v>0</v>
      </c>
      <c r="BT596" s="135">
        <v>0</v>
      </c>
      <c r="BU596" s="135">
        <v>0</v>
      </c>
      <c r="BV596" s="135">
        <v>0</v>
      </c>
      <c r="BW596" s="135">
        <v>0</v>
      </c>
      <c r="BX596" s="135">
        <v>0</v>
      </c>
      <c r="BY596" s="135">
        <v>0</v>
      </c>
      <c r="BZ596" s="135">
        <v>0</v>
      </c>
      <c r="CA596" s="135">
        <v>0</v>
      </c>
      <c r="CB596" s="135">
        <v>1</v>
      </c>
      <c r="CC596" s="135">
        <v>0</v>
      </c>
      <c r="CD596" s="135">
        <v>0</v>
      </c>
      <c r="CE596" s="135">
        <v>0</v>
      </c>
      <c r="CF596" s="135">
        <v>0</v>
      </c>
      <c r="CG596" s="135">
        <v>0</v>
      </c>
      <c r="CH596" s="135">
        <v>0</v>
      </c>
      <c r="CI596" s="135">
        <v>0</v>
      </c>
      <c r="CJ596" s="135">
        <v>0</v>
      </c>
      <c r="CK596" s="135">
        <v>0</v>
      </c>
      <c r="CL596" s="135">
        <v>0</v>
      </c>
      <c r="CM596" s="135">
        <v>0</v>
      </c>
      <c r="CN596" s="135">
        <v>0</v>
      </c>
      <c r="CO596" s="135">
        <v>0</v>
      </c>
      <c r="CP596" s="135">
        <v>0</v>
      </c>
      <c r="CQ596" s="135">
        <v>1</v>
      </c>
      <c r="CR596" s="135">
        <v>0</v>
      </c>
      <c r="CS596" s="135">
        <v>0</v>
      </c>
      <c r="CT596" s="135">
        <v>1</v>
      </c>
      <c r="CU596" s="135">
        <v>1</v>
      </c>
      <c r="CV596" s="135">
        <v>0</v>
      </c>
      <c r="CW596" s="135">
        <v>1</v>
      </c>
      <c r="CX596" s="135"/>
    </row>
    <row r="597" spans="1:102" x14ac:dyDescent="0.35">
      <c r="A597" s="135">
        <v>596</v>
      </c>
      <c r="B597" s="135">
        <v>0</v>
      </c>
      <c r="C597" s="135">
        <v>0</v>
      </c>
      <c r="D597" s="135">
        <v>0</v>
      </c>
      <c r="E597" s="135">
        <v>0</v>
      </c>
      <c r="F597" s="135">
        <v>0</v>
      </c>
      <c r="G597" s="135">
        <v>0</v>
      </c>
      <c r="H597" s="135">
        <v>0</v>
      </c>
      <c r="I597" s="135">
        <v>0</v>
      </c>
      <c r="J597" s="135">
        <v>0</v>
      </c>
      <c r="K597" s="135">
        <v>0</v>
      </c>
      <c r="L597" s="135">
        <v>0</v>
      </c>
      <c r="M597" s="135">
        <v>0</v>
      </c>
      <c r="N597" s="135">
        <v>0</v>
      </c>
      <c r="O597" s="135">
        <v>0</v>
      </c>
      <c r="P597" s="135">
        <v>0</v>
      </c>
      <c r="Q597" s="135">
        <v>0</v>
      </c>
      <c r="R597" s="135">
        <v>0</v>
      </c>
      <c r="S597" s="135">
        <v>0</v>
      </c>
      <c r="T597" s="135">
        <v>0</v>
      </c>
      <c r="U597" s="135">
        <v>1</v>
      </c>
      <c r="V597" s="135">
        <v>0</v>
      </c>
      <c r="W597" s="135">
        <v>0</v>
      </c>
      <c r="X597" s="135">
        <v>0</v>
      </c>
      <c r="Y597" s="135">
        <v>0</v>
      </c>
      <c r="Z597" s="135">
        <v>1</v>
      </c>
      <c r="AA597" s="135">
        <v>0</v>
      </c>
      <c r="AB597" s="135">
        <v>0</v>
      </c>
      <c r="AC597" s="135">
        <v>0</v>
      </c>
      <c r="AD597" s="135">
        <v>0</v>
      </c>
      <c r="AE597" s="135">
        <v>0</v>
      </c>
      <c r="AF597" s="135">
        <v>1</v>
      </c>
      <c r="AG597" s="135">
        <v>0</v>
      </c>
      <c r="AH597" s="135">
        <v>0</v>
      </c>
      <c r="AI597" s="135">
        <v>0</v>
      </c>
      <c r="AJ597" s="135">
        <v>0</v>
      </c>
      <c r="AK597" s="135">
        <v>0</v>
      </c>
      <c r="AL597" s="135">
        <v>0</v>
      </c>
      <c r="AM597" s="135">
        <v>0</v>
      </c>
      <c r="AN597" s="135">
        <v>0</v>
      </c>
      <c r="AO597" s="135">
        <v>0</v>
      </c>
      <c r="AP597" s="135">
        <v>0</v>
      </c>
      <c r="AQ597" s="135">
        <v>0</v>
      </c>
      <c r="AR597" s="135">
        <v>0</v>
      </c>
      <c r="AS597" s="135">
        <v>0</v>
      </c>
      <c r="AT597" s="135">
        <v>1</v>
      </c>
      <c r="AU597" s="135">
        <v>0</v>
      </c>
      <c r="AV597" s="135">
        <v>0</v>
      </c>
      <c r="AW597" s="135">
        <v>1</v>
      </c>
      <c r="AX597" s="135">
        <v>0</v>
      </c>
      <c r="AY597" s="135">
        <v>0</v>
      </c>
      <c r="AZ597" s="135">
        <v>0</v>
      </c>
      <c r="BA597" s="135">
        <v>0</v>
      </c>
      <c r="BB597" s="135">
        <v>0</v>
      </c>
      <c r="BC597" s="135">
        <v>0</v>
      </c>
      <c r="BD597" s="135">
        <v>0</v>
      </c>
      <c r="BE597" s="135">
        <v>0</v>
      </c>
      <c r="BF597" s="135">
        <v>0</v>
      </c>
      <c r="BG597" s="135">
        <v>0</v>
      </c>
      <c r="BH597" s="135">
        <v>0</v>
      </c>
      <c r="BI597" s="135">
        <v>0</v>
      </c>
      <c r="BJ597" s="135">
        <v>1</v>
      </c>
      <c r="BK597" s="135">
        <v>0</v>
      </c>
      <c r="BL597" s="135">
        <v>0</v>
      </c>
      <c r="BM597" s="135">
        <v>0</v>
      </c>
      <c r="BN597" s="135">
        <v>1</v>
      </c>
      <c r="BO597" s="135">
        <v>0</v>
      </c>
      <c r="BP597" s="135">
        <v>0</v>
      </c>
      <c r="BQ597" s="135">
        <v>1</v>
      </c>
      <c r="BR597" s="135">
        <v>0</v>
      </c>
      <c r="BS597" s="135">
        <v>0</v>
      </c>
      <c r="BT597" s="135">
        <v>0</v>
      </c>
      <c r="BU597" s="135">
        <v>0</v>
      </c>
      <c r="BV597" s="135">
        <v>0</v>
      </c>
      <c r="BW597" s="135">
        <v>0</v>
      </c>
      <c r="BX597" s="135">
        <v>0</v>
      </c>
      <c r="BY597" s="135">
        <v>0</v>
      </c>
      <c r="BZ597" s="135">
        <v>0</v>
      </c>
      <c r="CA597" s="135">
        <v>0</v>
      </c>
      <c r="CB597" s="135">
        <v>0</v>
      </c>
      <c r="CC597" s="135">
        <v>0</v>
      </c>
      <c r="CD597" s="135">
        <v>0</v>
      </c>
      <c r="CE597" s="135">
        <v>0</v>
      </c>
      <c r="CF597" s="135">
        <v>1</v>
      </c>
      <c r="CG597" s="135">
        <v>0</v>
      </c>
      <c r="CH597" s="135">
        <v>0</v>
      </c>
      <c r="CI597" s="135">
        <v>0</v>
      </c>
      <c r="CJ597" s="135">
        <v>0</v>
      </c>
      <c r="CK597" s="135">
        <v>0</v>
      </c>
      <c r="CL597" s="135">
        <v>1</v>
      </c>
      <c r="CM597" s="135">
        <v>0</v>
      </c>
      <c r="CN597" s="135">
        <v>0</v>
      </c>
      <c r="CO597" s="135">
        <v>0</v>
      </c>
      <c r="CP597" s="135">
        <v>0</v>
      </c>
      <c r="CQ597" s="135">
        <v>0</v>
      </c>
      <c r="CR597" s="135">
        <v>0</v>
      </c>
      <c r="CS597" s="135">
        <v>1</v>
      </c>
      <c r="CT597" s="135">
        <v>0</v>
      </c>
      <c r="CU597" s="135">
        <v>0</v>
      </c>
      <c r="CV597" s="135">
        <v>0</v>
      </c>
      <c r="CW597" s="135">
        <v>1</v>
      </c>
      <c r="CX597" s="135"/>
    </row>
    <row r="598" spans="1:102" x14ac:dyDescent="0.35">
      <c r="A598" s="135">
        <v>597</v>
      </c>
      <c r="B598" s="135">
        <v>1</v>
      </c>
      <c r="C598" s="135">
        <v>0</v>
      </c>
      <c r="D598" s="135">
        <v>0</v>
      </c>
      <c r="E598" s="135">
        <v>0</v>
      </c>
      <c r="F598" s="135">
        <v>0</v>
      </c>
      <c r="G598" s="135">
        <v>0</v>
      </c>
      <c r="H598" s="135">
        <v>0</v>
      </c>
      <c r="I598" s="135">
        <v>0</v>
      </c>
      <c r="J598" s="135">
        <v>0</v>
      </c>
      <c r="K598" s="135">
        <v>0</v>
      </c>
      <c r="L598" s="135">
        <v>0</v>
      </c>
      <c r="M598" s="135">
        <v>1</v>
      </c>
      <c r="N598" s="135">
        <v>0</v>
      </c>
      <c r="O598" s="135">
        <v>0</v>
      </c>
      <c r="P598" s="135">
        <v>1</v>
      </c>
      <c r="Q598" s="135">
        <v>1</v>
      </c>
      <c r="R598" s="135">
        <v>1</v>
      </c>
      <c r="S598" s="135">
        <v>0</v>
      </c>
      <c r="T598" s="135">
        <v>0</v>
      </c>
      <c r="U598" s="135">
        <v>0</v>
      </c>
      <c r="V598" s="135">
        <v>0</v>
      </c>
      <c r="W598" s="135">
        <v>0</v>
      </c>
      <c r="X598" s="135">
        <v>0</v>
      </c>
      <c r="Y598" s="135">
        <v>0</v>
      </c>
      <c r="Z598" s="135">
        <v>0</v>
      </c>
      <c r="AA598" s="135">
        <v>0</v>
      </c>
      <c r="AB598" s="135">
        <v>1</v>
      </c>
      <c r="AC598" s="135">
        <v>0</v>
      </c>
      <c r="AD598" s="135">
        <v>0</v>
      </c>
      <c r="AE598" s="135">
        <v>1</v>
      </c>
      <c r="AF598" s="135">
        <v>0</v>
      </c>
      <c r="AG598" s="135">
        <v>1</v>
      </c>
      <c r="AH598" s="135">
        <v>1</v>
      </c>
      <c r="AI598" s="135">
        <v>0</v>
      </c>
      <c r="AJ598" s="135">
        <v>0</v>
      </c>
      <c r="AK598" s="135">
        <v>0</v>
      </c>
      <c r="AL598" s="135">
        <v>0</v>
      </c>
      <c r="AM598" s="135">
        <v>1</v>
      </c>
      <c r="AN598" s="135">
        <v>0</v>
      </c>
      <c r="AO598" s="135">
        <v>1</v>
      </c>
      <c r="AP598" s="135">
        <v>0</v>
      </c>
      <c r="AQ598" s="135">
        <v>0</v>
      </c>
      <c r="AR598" s="135">
        <v>0</v>
      </c>
      <c r="AS598" s="135">
        <v>0</v>
      </c>
      <c r="AT598" s="135">
        <v>0</v>
      </c>
      <c r="AU598" s="135">
        <v>0</v>
      </c>
      <c r="AV598" s="135">
        <v>0</v>
      </c>
      <c r="AW598" s="135">
        <v>0</v>
      </c>
      <c r="AX598" s="135">
        <v>0</v>
      </c>
      <c r="AY598" s="135">
        <v>0</v>
      </c>
      <c r="AZ598" s="135">
        <v>0</v>
      </c>
      <c r="BA598" s="135">
        <v>0</v>
      </c>
      <c r="BB598" s="135">
        <v>0</v>
      </c>
      <c r="BC598" s="135">
        <v>0</v>
      </c>
      <c r="BD598" s="135">
        <v>0</v>
      </c>
      <c r="BE598" s="135">
        <v>0</v>
      </c>
      <c r="BF598" s="135">
        <v>0</v>
      </c>
      <c r="BG598" s="135">
        <v>0</v>
      </c>
      <c r="BH598" s="135">
        <v>0</v>
      </c>
      <c r="BI598" s="135">
        <v>0</v>
      </c>
      <c r="BJ598" s="135">
        <v>0</v>
      </c>
      <c r="BK598" s="135">
        <v>0</v>
      </c>
      <c r="BL598" s="135">
        <v>0</v>
      </c>
      <c r="BM598" s="135">
        <v>0</v>
      </c>
      <c r="BN598" s="135">
        <v>0</v>
      </c>
      <c r="BO598" s="135">
        <v>0</v>
      </c>
      <c r="BP598" s="135">
        <v>0</v>
      </c>
      <c r="BQ598" s="135">
        <v>0</v>
      </c>
      <c r="BR598" s="135">
        <v>0</v>
      </c>
      <c r="BS598" s="135">
        <v>0</v>
      </c>
      <c r="BT598" s="135">
        <v>0</v>
      </c>
      <c r="BU598" s="135">
        <v>0</v>
      </c>
      <c r="BV598" s="135">
        <v>0</v>
      </c>
      <c r="BW598" s="135">
        <v>0</v>
      </c>
      <c r="BX598" s="135">
        <v>0</v>
      </c>
      <c r="BY598" s="135">
        <v>0</v>
      </c>
      <c r="BZ598" s="135">
        <v>0</v>
      </c>
      <c r="CA598" s="135">
        <v>0</v>
      </c>
      <c r="CB598" s="135">
        <v>0</v>
      </c>
      <c r="CC598" s="135">
        <v>0</v>
      </c>
      <c r="CD598" s="135">
        <v>0</v>
      </c>
      <c r="CE598" s="135">
        <v>0</v>
      </c>
      <c r="CF598" s="135">
        <v>0</v>
      </c>
      <c r="CG598" s="135">
        <v>0</v>
      </c>
      <c r="CH598" s="135">
        <v>1</v>
      </c>
      <c r="CI598" s="135">
        <v>0</v>
      </c>
      <c r="CJ598" s="135">
        <v>0</v>
      </c>
      <c r="CK598" s="135">
        <v>0</v>
      </c>
      <c r="CL598" s="135">
        <v>0</v>
      </c>
      <c r="CM598" s="135">
        <v>0</v>
      </c>
      <c r="CN598" s="135">
        <v>0</v>
      </c>
      <c r="CO598" s="135">
        <v>0</v>
      </c>
      <c r="CP598" s="135">
        <v>0</v>
      </c>
      <c r="CQ598" s="135">
        <v>0</v>
      </c>
      <c r="CR598" s="135">
        <v>0</v>
      </c>
      <c r="CS598" s="135">
        <v>0</v>
      </c>
      <c r="CT598" s="135">
        <v>0</v>
      </c>
      <c r="CU598" s="135">
        <v>1</v>
      </c>
      <c r="CV598" s="135">
        <v>0</v>
      </c>
      <c r="CW598" s="135">
        <v>1</v>
      </c>
      <c r="CX598" s="135"/>
    </row>
    <row r="599" spans="1:102" x14ac:dyDescent="0.35">
      <c r="A599" s="135">
        <v>598</v>
      </c>
      <c r="B599" s="135">
        <v>0</v>
      </c>
      <c r="C599" s="135">
        <v>0</v>
      </c>
      <c r="D599" s="135">
        <v>0</v>
      </c>
      <c r="E599" s="135">
        <v>0</v>
      </c>
      <c r="F599" s="135">
        <v>0</v>
      </c>
      <c r="G599" s="135">
        <v>0</v>
      </c>
      <c r="H599" s="135">
        <v>0</v>
      </c>
      <c r="I599" s="135">
        <v>0</v>
      </c>
      <c r="J599" s="135">
        <v>0</v>
      </c>
      <c r="K599" s="135">
        <v>0</v>
      </c>
      <c r="L599" s="135">
        <v>0</v>
      </c>
      <c r="M599" s="135">
        <v>0</v>
      </c>
      <c r="N599" s="135">
        <v>0</v>
      </c>
      <c r="O599" s="135">
        <v>0</v>
      </c>
      <c r="P599" s="135">
        <v>0</v>
      </c>
      <c r="Q599" s="135">
        <v>0</v>
      </c>
      <c r="R599" s="135">
        <v>0</v>
      </c>
      <c r="S599" s="135">
        <v>0</v>
      </c>
      <c r="T599" s="135">
        <v>0</v>
      </c>
      <c r="U599" s="135">
        <v>0</v>
      </c>
      <c r="V599" s="135">
        <v>0</v>
      </c>
      <c r="W599" s="135">
        <v>0</v>
      </c>
      <c r="X599" s="135">
        <v>0</v>
      </c>
      <c r="Y599" s="135">
        <v>0</v>
      </c>
      <c r="Z599" s="135">
        <v>1</v>
      </c>
      <c r="AA599" s="135">
        <v>0</v>
      </c>
      <c r="AB599" s="135">
        <v>0</v>
      </c>
      <c r="AC599" s="135">
        <v>0</v>
      </c>
      <c r="AD599" s="135">
        <v>0</v>
      </c>
      <c r="AE599" s="135">
        <v>0</v>
      </c>
      <c r="AF599" s="135">
        <v>0</v>
      </c>
      <c r="AG599" s="135">
        <v>0</v>
      </c>
      <c r="AH599" s="135">
        <v>0</v>
      </c>
      <c r="AI599" s="135">
        <v>0</v>
      </c>
      <c r="AJ599" s="135">
        <v>2</v>
      </c>
      <c r="AK599" s="135">
        <v>0</v>
      </c>
      <c r="AL599" s="135">
        <v>0</v>
      </c>
      <c r="AM599" s="135">
        <v>0</v>
      </c>
      <c r="AN599" s="135">
        <v>0</v>
      </c>
      <c r="AO599" s="135">
        <v>1</v>
      </c>
      <c r="AP599" s="135">
        <v>0</v>
      </c>
      <c r="AQ599" s="135">
        <v>0</v>
      </c>
      <c r="AR599" s="135">
        <v>0</v>
      </c>
      <c r="AS599" s="135">
        <v>0</v>
      </c>
      <c r="AT599" s="135">
        <v>0</v>
      </c>
      <c r="AU599" s="135">
        <v>0</v>
      </c>
      <c r="AV599" s="135">
        <v>0</v>
      </c>
      <c r="AW599" s="135">
        <v>0</v>
      </c>
      <c r="AX599" s="135">
        <v>0</v>
      </c>
      <c r="AY599" s="135">
        <v>0</v>
      </c>
      <c r="AZ599" s="135">
        <v>0</v>
      </c>
      <c r="BA599" s="135">
        <v>0</v>
      </c>
      <c r="BB599" s="135">
        <v>0</v>
      </c>
      <c r="BC599" s="135">
        <v>0</v>
      </c>
      <c r="BD599" s="135">
        <v>0</v>
      </c>
      <c r="BE599" s="135">
        <v>0</v>
      </c>
      <c r="BF599" s="135">
        <v>0</v>
      </c>
      <c r="BG599" s="135">
        <v>0</v>
      </c>
      <c r="BH599" s="135">
        <v>0</v>
      </c>
      <c r="BI599" s="135">
        <v>1</v>
      </c>
      <c r="BJ599" s="135">
        <v>0</v>
      </c>
      <c r="BK599" s="135">
        <v>0</v>
      </c>
      <c r="BL599" s="135">
        <v>1</v>
      </c>
      <c r="BM599" s="135">
        <v>0</v>
      </c>
      <c r="BN599" s="135">
        <v>0</v>
      </c>
      <c r="BO599" s="135">
        <v>0</v>
      </c>
      <c r="BP599" s="135">
        <v>0</v>
      </c>
      <c r="BQ599" s="135">
        <v>0</v>
      </c>
      <c r="BR599" s="135">
        <v>1</v>
      </c>
      <c r="BS599" s="135">
        <v>0</v>
      </c>
      <c r="BT599" s="135">
        <v>1</v>
      </c>
      <c r="BU599" s="135">
        <v>0</v>
      </c>
      <c r="BV599" s="135">
        <v>0</v>
      </c>
      <c r="BW599" s="135">
        <v>0</v>
      </c>
      <c r="BX599" s="135">
        <v>0</v>
      </c>
      <c r="BY599" s="135">
        <v>0</v>
      </c>
      <c r="BZ599" s="135">
        <v>0</v>
      </c>
      <c r="CA599" s="135">
        <v>0</v>
      </c>
      <c r="CB599" s="135">
        <v>0</v>
      </c>
      <c r="CC599" s="135">
        <v>0</v>
      </c>
      <c r="CD599" s="135">
        <v>0</v>
      </c>
      <c r="CE599" s="135">
        <v>0</v>
      </c>
      <c r="CF599" s="135">
        <v>0</v>
      </c>
      <c r="CG599" s="135">
        <v>0</v>
      </c>
      <c r="CH599" s="135">
        <v>0</v>
      </c>
      <c r="CI599" s="135">
        <v>0</v>
      </c>
      <c r="CJ599" s="135">
        <v>0</v>
      </c>
      <c r="CK599" s="135">
        <v>0</v>
      </c>
      <c r="CL599" s="135">
        <v>0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35">
        <v>1</v>
      </c>
      <c r="CT599" s="135">
        <v>0</v>
      </c>
      <c r="CU599" s="135">
        <v>0</v>
      </c>
      <c r="CV599" s="135">
        <v>0</v>
      </c>
      <c r="CW599" s="135">
        <v>0</v>
      </c>
      <c r="CX599" s="135"/>
    </row>
    <row r="600" spans="1:102" x14ac:dyDescent="0.35">
      <c r="A600" s="135">
        <v>599</v>
      </c>
      <c r="B600" s="135">
        <v>0</v>
      </c>
      <c r="C600" s="135">
        <v>0</v>
      </c>
      <c r="D600" s="135">
        <v>0</v>
      </c>
      <c r="E600" s="135">
        <v>0</v>
      </c>
      <c r="F600" s="135">
        <v>0</v>
      </c>
      <c r="G600" s="135">
        <v>0</v>
      </c>
      <c r="H600" s="135">
        <v>0</v>
      </c>
      <c r="I600" s="135">
        <v>0</v>
      </c>
      <c r="J600" s="135">
        <v>0</v>
      </c>
      <c r="K600" s="135">
        <v>0</v>
      </c>
      <c r="L600" s="135">
        <v>0</v>
      </c>
      <c r="M600" s="135">
        <v>0</v>
      </c>
      <c r="N600" s="135">
        <v>0</v>
      </c>
      <c r="O600" s="135">
        <v>0</v>
      </c>
      <c r="P600" s="135">
        <v>0</v>
      </c>
      <c r="Q600" s="135">
        <v>0</v>
      </c>
      <c r="R600" s="135">
        <v>1</v>
      </c>
      <c r="S600" s="135">
        <v>0</v>
      </c>
      <c r="T600" s="135">
        <v>0</v>
      </c>
      <c r="U600" s="135">
        <v>0</v>
      </c>
      <c r="V600" s="135">
        <v>0</v>
      </c>
      <c r="W600" s="135">
        <v>0</v>
      </c>
      <c r="X600" s="135">
        <v>0</v>
      </c>
      <c r="Y600" s="135">
        <v>0</v>
      </c>
      <c r="Z600" s="135">
        <v>0</v>
      </c>
      <c r="AA600" s="135">
        <v>0</v>
      </c>
      <c r="AB600" s="135">
        <v>0</v>
      </c>
      <c r="AC600" s="135">
        <v>0</v>
      </c>
      <c r="AD600" s="135">
        <v>0</v>
      </c>
      <c r="AE600" s="135">
        <v>0</v>
      </c>
      <c r="AF600" s="135">
        <v>0</v>
      </c>
      <c r="AG600" s="135">
        <v>0</v>
      </c>
      <c r="AH600" s="135">
        <v>0</v>
      </c>
      <c r="AI600" s="135">
        <v>0</v>
      </c>
      <c r="AJ600" s="135">
        <v>1</v>
      </c>
      <c r="AK600" s="135">
        <v>0</v>
      </c>
      <c r="AL600" s="135">
        <v>0</v>
      </c>
      <c r="AM600" s="135">
        <v>0</v>
      </c>
      <c r="AN600" s="135">
        <v>0</v>
      </c>
      <c r="AO600" s="135">
        <v>1</v>
      </c>
      <c r="AP600" s="135">
        <v>1</v>
      </c>
      <c r="AQ600" s="135">
        <v>1</v>
      </c>
      <c r="AR600" s="135">
        <v>0</v>
      </c>
      <c r="AS600" s="135">
        <v>0</v>
      </c>
      <c r="AT600" s="135">
        <v>0</v>
      </c>
      <c r="AU600" s="135">
        <v>1</v>
      </c>
      <c r="AV600" s="135">
        <v>0</v>
      </c>
      <c r="AW600" s="135">
        <v>0</v>
      </c>
      <c r="AX600" s="135">
        <v>0</v>
      </c>
      <c r="AY600" s="135">
        <v>0</v>
      </c>
      <c r="AZ600" s="135">
        <v>0</v>
      </c>
      <c r="BA600" s="135">
        <v>0</v>
      </c>
      <c r="BB600" s="135">
        <v>0</v>
      </c>
      <c r="BC600" s="135">
        <v>0</v>
      </c>
      <c r="BD600" s="135">
        <v>0</v>
      </c>
      <c r="BE600" s="135">
        <v>0</v>
      </c>
      <c r="BF600" s="135">
        <v>0</v>
      </c>
      <c r="BG600" s="135">
        <v>0</v>
      </c>
      <c r="BH600" s="135">
        <v>0</v>
      </c>
      <c r="BI600" s="135">
        <v>0</v>
      </c>
      <c r="BJ600" s="135">
        <v>0</v>
      </c>
      <c r="BK600" s="135">
        <v>0</v>
      </c>
      <c r="BL600" s="135">
        <v>0</v>
      </c>
      <c r="BM600" s="135">
        <v>0</v>
      </c>
      <c r="BN600" s="135">
        <v>0</v>
      </c>
      <c r="BO600" s="135">
        <v>1</v>
      </c>
      <c r="BP600" s="135">
        <v>0</v>
      </c>
      <c r="BQ600" s="135">
        <v>0</v>
      </c>
      <c r="BR600" s="135">
        <v>0</v>
      </c>
      <c r="BS600" s="135">
        <v>0</v>
      </c>
      <c r="BT600" s="135">
        <v>1</v>
      </c>
      <c r="BU600" s="135">
        <v>0</v>
      </c>
      <c r="BV600" s="135">
        <v>0</v>
      </c>
      <c r="BW600" s="135">
        <v>0</v>
      </c>
      <c r="BX600" s="135">
        <v>1</v>
      </c>
      <c r="BY600" s="135">
        <v>0</v>
      </c>
      <c r="BZ600" s="135">
        <v>0</v>
      </c>
      <c r="CA600" s="135">
        <v>0</v>
      </c>
      <c r="CB600" s="135">
        <v>0</v>
      </c>
      <c r="CC600" s="135">
        <v>0</v>
      </c>
      <c r="CD600" s="135">
        <v>0</v>
      </c>
      <c r="CE600" s="135">
        <v>1</v>
      </c>
      <c r="CF600" s="135">
        <v>1</v>
      </c>
      <c r="CG600" s="135">
        <v>0</v>
      </c>
      <c r="CH600" s="135">
        <v>0</v>
      </c>
      <c r="CI600" s="135">
        <v>1</v>
      </c>
      <c r="CJ600" s="135">
        <v>0</v>
      </c>
      <c r="CK600" s="135">
        <v>0</v>
      </c>
      <c r="CL600" s="135">
        <v>0</v>
      </c>
      <c r="CM600" s="135">
        <v>0</v>
      </c>
      <c r="CN600" s="135">
        <v>0</v>
      </c>
      <c r="CO600" s="135">
        <v>1</v>
      </c>
      <c r="CP600" s="135">
        <v>0</v>
      </c>
      <c r="CQ600" s="135">
        <v>0</v>
      </c>
      <c r="CR600" s="135">
        <v>0</v>
      </c>
      <c r="CS600" s="135">
        <v>0</v>
      </c>
      <c r="CT600" s="135">
        <v>1</v>
      </c>
      <c r="CU600" s="135">
        <v>0</v>
      </c>
      <c r="CV600" s="135">
        <v>0</v>
      </c>
      <c r="CW600" s="135">
        <v>0</v>
      </c>
      <c r="CX600" s="135"/>
    </row>
    <row r="601" spans="1:102" x14ac:dyDescent="0.35">
      <c r="A601" s="135">
        <v>600</v>
      </c>
      <c r="B601" s="135">
        <v>0</v>
      </c>
      <c r="C601" s="135">
        <v>0</v>
      </c>
      <c r="D601" s="135">
        <v>0</v>
      </c>
      <c r="E601" s="135">
        <v>0</v>
      </c>
      <c r="F601" s="135">
        <v>1</v>
      </c>
      <c r="G601" s="135">
        <v>0</v>
      </c>
      <c r="H601" s="135">
        <v>0</v>
      </c>
      <c r="I601" s="135">
        <v>0</v>
      </c>
      <c r="J601" s="135">
        <v>0</v>
      </c>
      <c r="K601" s="135">
        <v>0</v>
      </c>
      <c r="L601" s="135">
        <v>0</v>
      </c>
      <c r="M601" s="135">
        <v>0</v>
      </c>
      <c r="N601" s="135">
        <v>0</v>
      </c>
      <c r="O601" s="135">
        <v>0</v>
      </c>
      <c r="P601" s="135">
        <v>1</v>
      </c>
      <c r="Q601" s="135">
        <v>0</v>
      </c>
      <c r="R601" s="135">
        <v>0</v>
      </c>
      <c r="S601" s="135">
        <v>0</v>
      </c>
      <c r="T601" s="135">
        <v>0</v>
      </c>
      <c r="U601" s="135">
        <v>0</v>
      </c>
      <c r="V601" s="135">
        <v>0</v>
      </c>
      <c r="W601" s="135">
        <v>0</v>
      </c>
      <c r="X601" s="135">
        <v>0</v>
      </c>
      <c r="Y601" s="135">
        <v>0</v>
      </c>
      <c r="Z601" s="135">
        <v>0</v>
      </c>
      <c r="AA601" s="135">
        <v>0</v>
      </c>
      <c r="AB601" s="135">
        <v>0</v>
      </c>
      <c r="AC601" s="135">
        <v>1</v>
      </c>
      <c r="AD601" s="135">
        <v>0</v>
      </c>
      <c r="AE601" s="135">
        <v>0</v>
      </c>
      <c r="AF601" s="135">
        <v>0</v>
      </c>
      <c r="AG601" s="135">
        <v>0</v>
      </c>
      <c r="AH601" s="135">
        <v>0</v>
      </c>
      <c r="AI601" s="135">
        <v>0</v>
      </c>
      <c r="AJ601" s="135">
        <v>0</v>
      </c>
      <c r="AK601" s="135">
        <v>1</v>
      </c>
      <c r="AL601" s="135">
        <v>0</v>
      </c>
      <c r="AM601" s="135">
        <v>1</v>
      </c>
      <c r="AN601" s="135">
        <v>0</v>
      </c>
      <c r="AO601" s="135">
        <v>0</v>
      </c>
      <c r="AP601" s="135">
        <v>0</v>
      </c>
      <c r="AQ601" s="135">
        <v>0</v>
      </c>
      <c r="AR601" s="135">
        <v>0</v>
      </c>
      <c r="AS601" s="135">
        <v>0</v>
      </c>
      <c r="AT601" s="135">
        <v>0</v>
      </c>
      <c r="AU601" s="135">
        <v>0</v>
      </c>
      <c r="AV601" s="135">
        <v>0</v>
      </c>
      <c r="AW601" s="135">
        <v>0</v>
      </c>
      <c r="AX601" s="135">
        <v>0</v>
      </c>
      <c r="AY601" s="135">
        <v>0</v>
      </c>
      <c r="AZ601" s="135">
        <v>0</v>
      </c>
      <c r="BA601" s="135">
        <v>0</v>
      </c>
      <c r="BB601" s="135">
        <v>0</v>
      </c>
      <c r="BC601" s="135">
        <v>0</v>
      </c>
      <c r="BD601" s="135">
        <v>1</v>
      </c>
      <c r="BE601" s="135">
        <v>0</v>
      </c>
      <c r="BF601" s="135">
        <v>1</v>
      </c>
      <c r="BG601" s="135">
        <v>0</v>
      </c>
      <c r="BH601" s="135">
        <v>0</v>
      </c>
      <c r="BI601" s="135">
        <v>0</v>
      </c>
      <c r="BJ601" s="135">
        <v>0</v>
      </c>
      <c r="BK601" s="135">
        <v>0</v>
      </c>
      <c r="BL601" s="135">
        <v>0</v>
      </c>
      <c r="BM601" s="135">
        <v>0</v>
      </c>
      <c r="BN601" s="135">
        <v>1</v>
      </c>
      <c r="BO601" s="135">
        <v>0</v>
      </c>
      <c r="BP601" s="135">
        <v>0</v>
      </c>
      <c r="BQ601" s="135">
        <v>1</v>
      </c>
      <c r="BR601" s="135">
        <v>1</v>
      </c>
      <c r="BS601" s="135">
        <v>0</v>
      </c>
      <c r="BT601" s="135">
        <v>0</v>
      </c>
      <c r="BU601" s="135">
        <v>0</v>
      </c>
      <c r="BV601" s="135">
        <v>0</v>
      </c>
      <c r="BW601" s="135">
        <v>0</v>
      </c>
      <c r="BX601" s="135">
        <v>1</v>
      </c>
      <c r="BY601" s="135">
        <v>0</v>
      </c>
      <c r="BZ601" s="135">
        <v>0</v>
      </c>
      <c r="CA601" s="135">
        <v>0</v>
      </c>
      <c r="CB601" s="135">
        <v>0</v>
      </c>
      <c r="CC601" s="135">
        <v>0</v>
      </c>
      <c r="CD601" s="135">
        <v>0</v>
      </c>
      <c r="CE601" s="135">
        <v>0</v>
      </c>
      <c r="CF601" s="135">
        <v>1</v>
      </c>
      <c r="CG601" s="135">
        <v>1</v>
      </c>
      <c r="CH601" s="135">
        <v>0</v>
      </c>
      <c r="CI601" s="135">
        <v>0</v>
      </c>
      <c r="CJ601" s="135">
        <v>1</v>
      </c>
      <c r="CK601" s="135">
        <v>0</v>
      </c>
      <c r="CL601" s="135">
        <v>0</v>
      </c>
      <c r="CM601" s="135">
        <v>0</v>
      </c>
      <c r="CN601" s="135">
        <v>0</v>
      </c>
      <c r="CO601" s="135">
        <v>0</v>
      </c>
      <c r="CP601" s="135">
        <v>0</v>
      </c>
      <c r="CQ601" s="135">
        <v>0</v>
      </c>
      <c r="CR601" s="135">
        <v>0</v>
      </c>
      <c r="CS601" s="135">
        <v>0</v>
      </c>
      <c r="CT601" s="135">
        <v>0</v>
      </c>
      <c r="CU601" s="135">
        <v>1</v>
      </c>
      <c r="CV601" s="135">
        <v>0</v>
      </c>
      <c r="CW601" s="135">
        <v>0</v>
      </c>
      <c r="CX601" s="135"/>
    </row>
    <row r="602" spans="1:102" x14ac:dyDescent="0.35">
      <c r="A602" s="135">
        <v>601</v>
      </c>
      <c r="B602" s="135">
        <v>0</v>
      </c>
      <c r="C602" s="135">
        <v>0</v>
      </c>
      <c r="D602" s="135">
        <v>0</v>
      </c>
      <c r="E602" s="135">
        <v>0</v>
      </c>
      <c r="F602" s="135">
        <v>1</v>
      </c>
      <c r="G602" s="135">
        <v>0</v>
      </c>
      <c r="H602" s="135">
        <v>1</v>
      </c>
      <c r="I602" s="135">
        <v>0</v>
      </c>
      <c r="J602" s="135">
        <v>0</v>
      </c>
      <c r="K602" s="135">
        <v>1</v>
      </c>
      <c r="L602" s="135">
        <v>0</v>
      </c>
      <c r="M602" s="135">
        <v>0</v>
      </c>
      <c r="N602" s="135">
        <v>0</v>
      </c>
      <c r="O602" s="135">
        <v>0</v>
      </c>
      <c r="P602" s="135">
        <v>0</v>
      </c>
      <c r="Q602" s="135">
        <v>0</v>
      </c>
      <c r="R602" s="135">
        <v>1</v>
      </c>
      <c r="S602" s="135">
        <v>0</v>
      </c>
      <c r="T602" s="135">
        <v>0</v>
      </c>
      <c r="U602" s="135">
        <v>0</v>
      </c>
      <c r="V602" s="135">
        <v>1</v>
      </c>
      <c r="W602" s="135">
        <v>1</v>
      </c>
      <c r="X602" s="135">
        <v>0</v>
      </c>
      <c r="Y602" s="135">
        <v>0</v>
      </c>
      <c r="Z602" s="135">
        <v>0</v>
      </c>
      <c r="AA602" s="135">
        <v>0</v>
      </c>
      <c r="AB602" s="135">
        <v>0</v>
      </c>
      <c r="AC602" s="135">
        <v>0</v>
      </c>
      <c r="AD602" s="135">
        <v>0</v>
      </c>
      <c r="AE602" s="135">
        <v>0</v>
      </c>
      <c r="AF602" s="135">
        <v>0</v>
      </c>
      <c r="AG602" s="135">
        <v>1</v>
      </c>
      <c r="AH602" s="135">
        <v>0</v>
      </c>
      <c r="AI602" s="135">
        <v>0</v>
      </c>
      <c r="AJ602" s="135">
        <v>0</v>
      </c>
      <c r="AK602" s="135">
        <v>0</v>
      </c>
      <c r="AL602" s="135">
        <v>0</v>
      </c>
      <c r="AM602" s="135">
        <v>0</v>
      </c>
      <c r="AN602" s="135">
        <v>0</v>
      </c>
      <c r="AO602" s="135">
        <v>0</v>
      </c>
      <c r="AP602" s="135">
        <v>0</v>
      </c>
      <c r="AQ602" s="135">
        <v>0</v>
      </c>
      <c r="AR602" s="135">
        <v>0</v>
      </c>
      <c r="AS602" s="135">
        <v>0</v>
      </c>
      <c r="AT602" s="135">
        <v>0</v>
      </c>
      <c r="AU602" s="135">
        <v>0</v>
      </c>
      <c r="AV602" s="135">
        <v>0</v>
      </c>
      <c r="AW602" s="135">
        <v>0</v>
      </c>
      <c r="AX602" s="135">
        <v>0</v>
      </c>
      <c r="AY602" s="135">
        <v>0</v>
      </c>
      <c r="AZ602" s="135">
        <v>1</v>
      </c>
      <c r="BA602" s="135">
        <v>0</v>
      </c>
      <c r="BB602" s="135">
        <v>0</v>
      </c>
      <c r="BC602" s="135">
        <v>0</v>
      </c>
      <c r="BD602" s="135">
        <v>0</v>
      </c>
      <c r="BE602" s="135">
        <v>0</v>
      </c>
      <c r="BF602" s="135">
        <v>0</v>
      </c>
      <c r="BG602" s="135">
        <v>0</v>
      </c>
      <c r="BH602" s="135">
        <v>0</v>
      </c>
      <c r="BI602" s="135">
        <v>0</v>
      </c>
      <c r="BJ602" s="135">
        <v>1</v>
      </c>
      <c r="BK602" s="135">
        <v>0</v>
      </c>
      <c r="BL602" s="135">
        <v>0</v>
      </c>
      <c r="BM602" s="135">
        <v>0</v>
      </c>
      <c r="BN602" s="135">
        <v>1</v>
      </c>
      <c r="BO602" s="135">
        <v>0</v>
      </c>
      <c r="BP602" s="135">
        <v>1</v>
      </c>
      <c r="BQ602" s="135">
        <v>1</v>
      </c>
      <c r="BR602" s="135">
        <v>0</v>
      </c>
      <c r="BS602" s="135">
        <v>0</v>
      </c>
      <c r="BT602" s="135">
        <v>0</v>
      </c>
      <c r="BU602" s="135">
        <v>0</v>
      </c>
      <c r="BV602" s="135">
        <v>0</v>
      </c>
      <c r="BW602" s="135">
        <v>0</v>
      </c>
      <c r="BX602" s="135">
        <v>0</v>
      </c>
      <c r="BY602" s="135">
        <v>0</v>
      </c>
      <c r="BZ602" s="135">
        <v>0</v>
      </c>
      <c r="CA602" s="135">
        <v>0</v>
      </c>
      <c r="CB602" s="135">
        <v>0</v>
      </c>
      <c r="CC602" s="135">
        <v>0</v>
      </c>
      <c r="CD602" s="135">
        <v>1</v>
      </c>
      <c r="CE602" s="135">
        <v>0</v>
      </c>
      <c r="CF602" s="135">
        <v>0</v>
      </c>
      <c r="CG602" s="135">
        <v>0</v>
      </c>
      <c r="CH602" s="135">
        <v>0</v>
      </c>
      <c r="CI602" s="135">
        <v>0</v>
      </c>
      <c r="CJ602" s="135">
        <v>0</v>
      </c>
      <c r="CK602" s="135">
        <v>1</v>
      </c>
      <c r="CL602" s="135">
        <v>0</v>
      </c>
      <c r="CM602" s="135">
        <v>0</v>
      </c>
      <c r="CN602" s="135">
        <v>0</v>
      </c>
      <c r="CO602" s="135">
        <v>0</v>
      </c>
      <c r="CP602" s="135">
        <v>0</v>
      </c>
      <c r="CQ602" s="135">
        <v>1</v>
      </c>
      <c r="CR602" s="135">
        <v>0</v>
      </c>
      <c r="CS602" s="135">
        <v>0</v>
      </c>
      <c r="CT602" s="135">
        <v>0</v>
      </c>
      <c r="CU602" s="135">
        <v>0</v>
      </c>
      <c r="CV602" s="135">
        <v>0</v>
      </c>
      <c r="CW602" s="135">
        <v>0</v>
      </c>
      <c r="CX602" s="135"/>
    </row>
    <row r="603" spans="1:102" x14ac:dyDescent="0.35">
      <c r="A603" s="135">
        <v>602</v>
      </c>
      <c r="B603" s="135">
        <v>0</v>
      </c>
      <c r="C603" s="135">
        <v>0</v>
      </c>
      <c r="D603" s="135">
        <v>0</v>
      </c>
      <c r="E603" s="135">
        <v>1</v>
      </c>
      <c r="F603" s="135">
        <v>0</v>
      </c>
      <c r="G603" s="135">
        <v>0</v>
      </c>
      <c r="H603" s="135">
        <v>0</v>
      </c>
      <c r="I603" s="135">
        <v>0</v>
      </c>
      <c r="J603" s="135">
        <v>0</v>
      </c>
      <c r="K603" s="135">
        <v>0</v>
      </c>
      <c r="L603" s="135">
        <v>0</v>
      </c>
      <c r="M603" s="135">
        <v>0</v>
      </c>
      <c r="N603" s="135">
        <v>1</v>
      </c>
      <c r="O603" s="135">
        <v>0</v>
      </c>
      <c r="P603" s="135">
        <v>0</v>
      </c>
      <c r="Q603" s="135">
        <v>0</v>
      </c>
      <c r="R603" s="135">
        <v>1</v>
      </c>
      <c r="S603" s="135">
        <v>1</v>
      </c>
      <c r="T603" s="135">
        <v>0</v>
      </c>
      <c r="U603" s="135">
        <v>0</v>
      </c>
      <c r="V603" s="135">
        <v>0</v>
      </c>
      <c r="W603" s="135">
        <v>0</v>
      </c>
      <c r="X603" s="135">
        <v>1</v>
      </c>
      <c r="Y603" s="135">
        <v>0</v>
      </c>
      <c r="Z603" s="135">
        <v>0</v>
      </c>
      <c r="AA603" s="135">
        <v>0</v>
      </c>
      <c r="AB603" s="135">
        <v>0</v>
      </c>
      <c r="AC603" s="135">
        <v>0</v>
      </c>
      <c r="AD603" s="135">
        <v>0</v>
      </c>
      <c r="AE603" s="135">
        <v>0</v>
      </c>
      <c r="AF603" s="135">
        <v>0</v>
      </c>
      <c r="AG603" s="135">
        <v>0</v>
      </c>
      <c r="AH603" s="135">
        <v>0</v>
      </c>
      <c r="AI603" s="135">
        <v>0</v>
      </c>
      <c r="AJ603" s="135">
        <v>0</v>
      </c>
      <c r="AK603" s="135">
        <v>0</v>
      </c>
      <c r="AL603" s="135">
        <v>0</v>
      </c>
      <c r="AM603" s="135">
        <v>0</v>
      </c>
      <c r="AN603" s="135">
        <v>0</v>
      </c>
      <c r="AO603" s="135">
        <v>0</v>
      </c>
      <c r="AP603" s="135">
        <v>1</v>
      </c>
      <c r="AQ603" s="135">
        <v>0</v>
      </c>
      <c r="AR603" s="135">
        <v>0</v>
      </c>
      <c r="AS603" s="135">
        <v>0</v>
      </c>
      <c r="AT603" s="135">
        <v>0</v>
      </c>
      <c r="AU603" s="135">
        <v>0</v>
      </c>
      <c r="AV603" s="135">
        <v>0</v>
      </c>
      <c r="AW603" s="135">
        <v>0</v>
      </c>
      <c r="AX603" s="135">
        <v>0</v>
      </c>
      <c r="AY603" s="135">
        <v>0</v>
      </c>
      <c r="AZ603" s="135">
        <v>0</v>
      </c>
      <c r="BA603" s="135">
        <v>0</v>
      </c>
      <c r="BB603" s="135">
        <v>1</v>
      </c>
      <c r="BC603" s="135">
        <v>1</v>
      </c>
      <c r="BD603" s="135">
        <v>0</v>
      </c>
      <c r="BE603" s="135">
        <v>0</v>
      </c>
      <c r="BF603" s="135">
        <v>0</v>
      </c>
      <c r="BG603" s="135">
        <v>0</v>
      </c>
      <c r="BH603" s="135">
        <v>1</v>
      </c>
      <c r="BI603" s="135">
        <v>0</v>
      </c>
      <c r="BJ603" s="135">
        <v>0</v>
      </c>
      <c r="BK603" s="135">
        <v>0</v>
      </c>
      <c r="BL603" s="135">
        <v>1</v>
      </c>
      <c r="BM603" s="135">
        <v>0</v>
      </c>
      <c r="BN603" s="135">
        <v>1</v>
      </c>
      <c r="BO603" s="135">
        <v>0</v>
      </c>
      <c r="BP603" s="135">
        <v>0</v>
      </c>
      <c r="BQ603" s="135">
        <v>0</v>
      </c>
      <c r="BR603" s="135">
        <v>0</v>
      </c>
      <c r="BS603" s="135">
        <v>0</v>
      </c>
      <c r="BT603" s="135">
        <v>0</v>
      </c>
      <c r="BU603" s="135">
        <v>0</v>
      </c>
      <c r="BV603" s="135">
        <v>0</v>
      </c>
      <c r="BW603" s="135">
        <v>0</v>
      </c>
      <c r="BX603" s="135">
        <v>0</v>
      </c>
      <c r="BY603" s="135">
        <v>0</v>
      </c>
      <c r="BZ603" s="135">
        <v>0</v>
      </c>
      <c r="CA603" s="135">
        <v>1</v>
      </c>
      <c r="CB603" s="135">
        <v>0</v>
      </c>
      <c r="CC603" s="135">
        <v>0</v>
      </c>
      <c r="CD603" s="135">
        <v>0</v>
      </c>
      <c r="CE603" s="135">
        <v>0</v>
      </c>
      <c r="CF603" s="135">
        <v>0</v>
      </c>
      <c r="CG603" s="135">
        <v>1</v>
      </c>
      <c r="CH603" s="135">
        <v>0</v>
      </c>
      <c r="CI603" s="135">
        <v>0</v>
      </c>
      <c r="CJ603" s="135">
        <v>0</v>
      </c>
      <c r="CK603" s="135">
        <v>1</v>
      </c>
      <c r="CL603" s="135">
        <v>0</v>
      </c>
      <c r="CM603" s="135">
        <v>0</v>
      </c>
      <c r="CN603" s="135">
        <v>0</v>
      </c>
      <c r="CO603" s="135">
        <v>0</v>
      </c>
      <c r="CP603" s="135">
        <v>0</v>
      </c>
      <c r="CQ603" s="135">
        <v>0</v>
      </c>
      <c r="CR603" s="135">
        <v>0</v>
      </c>
      <c r="CS603" s="135">
        <v>0</v>
      </c>
      <c r="CT603" s="135">
        <v>0</v>
      </c>
      <c r="CU603" s="135">
        <v>1</v>
      </c>
      <c r="CV603" s="135">
        <v>0</v>
      </c>
      <c r="CW603" s="135">
        <v>0</v>
      </c>
      <c r="CX603" s="135"/>
    </row>
    <row r="604" spans="1:102" x14ac:dyDescent="0.35">
      <c r="A604" s="135">
        <v>603</v>
      </c>
      <c r="B604" s="135">
        <v>0</v>
      </c>
      <c r="C604" s="135">
        <v>0</v>
      </c>
      <c r="D604" s="135">
        <v>1</v>
      </c>
      <c r="E604" s="135">
        <v>0</v>
      </c>
      <c r="F604" s="135">
        <v>0</v>
      </c>
      <c r="G604" s="135">
        <v>0</v>
      </c>
      <c r="H604" s="135">
        <v>0</v>
      </c>
      <c r="I604" s="135">
        <v>0</v>
      </c>
      <c r="J604" s="135">
        <v>0</v>
      </c>
      <c r="K604" s="135">
        <v>0</v>
      </c>
      <c r="L604" s="135">
        <v>0</v>
      </c>
      <c r="M604" s="135">
        <v>1</v>
      </c>
      <c r="N604" s="135">
        <v>0</v>
      </c>
      <c r="O604" s="135">
        <v>0</v>
      </c>
      <c r="P604" s="135">
        <v>0</v>
      </c>
      <c r="Q604" s="135">
        <v>0</v>
      </c>
      <c r="R604" s="135">
        <v>1</v>
      </c>
      <c r="S604" s="135">
        <v>0</v>
      </c>
      <c r="T604" s="135">
        <v>0</v>
      </c>
      <c r="U604" s="135">
        <v>1</v>
      </c>
      <c r="V604" s="135">
        <v>1</v>
      </c>
      <c r="W604" s="135">
        <v>0</v>
      </c>
      <c r="X604" s="135">
        <v>0</v>
      </c>
      <c r="Y604" s="135">
        <v>0</v>
      </c>
      <c r="Z604" s="135">
        <v>0</v>
      </c>
      <c r="AA604" s="135">
        <v>0</v>
      </c>
      <c r="AB604" s="135">
        <v>0</v>
      </c>
      <c r="AC604" s="135">
        <v>0</v>
      </c>
      <c r="AD604" s="135">
        <v>1</v>
      </c>
      <c r="AE604" s="135">
        <v>0</v>
      </c>
      <c r="AF604" s="135">
        <v>0</v>
      </c>
      <c r="AG604" s="135">
        <v>0</v>
      </c>
      <c r="AH604" s="135">
        <v>0</v>
      </c>
      <c r="AI604" s="135">
        <v>0</v>
      </c>
      <c r="AJ604" s="135">
        <v>0</v>
      </c>
      <c r="AK604" s="135">
        <v>0</v>
      </c>
      <c r="AL604" s="135">
        <v>0</v>
      </c>
      <c r="AM604" s="135">
        <v>0</v>
      </c>
      <c r="AN604" s="135">
        <v>0</v>
      </c>
      <c r="AO604" s="135">
        <v>0</v>
      </c>
      <c r="AP604" s="135">
        <v>1</v>
      </c>
      <c r="AQ604" s="135">
        <v>0</v>
      </c>
      <c r="AR604" s="135">
        <v>0</v>
      </c>
      <c r="AS604" s="135">
        <v>0</v>
      </c>
      <c r="AT604" s="135">
        <v>0</v>
      </c>
      <c r="AU604" s="135">
        <v>0</v>
      </c>
      <c r="AV604" s="135">
        <v>0</v>
      </c>
      <c r="AW604" s="135">
        <v>1</v>
      </c>
      <c r="AX604" s="135">
        <v>0</v>
      </c>
      <c r="AY604" s="135">
        <v>0</v>
      </c>
      <c r="AZ604" s="135">
        <v>0</v>
      </c>
      <c r="BA604" s="135">
        <v>1</v>
      </c>
      <c r="BB604" s="135">
        <v>0</v>
      </c>
      <c r="BC604" s="135">
        <v>0</v>
      </c>
      <c r="BD604" s="135">
        <v>0</v>
      </c>
      <c r="BE604" s="135">
        <v>0</v>
      </c>
      <c r="BF604" s="135">
        <v>0</v>
      </c>
      <c r="BG604" s="135">
        <v>1</v>
      </c>
      <c r="BH604" s="135">
        <v>1</v>
      </c>
      <c r="BI604" s="135">
        <v>1</v>
      </c>
      <c r="BJ604" s="135">
        <v>0</v>
      </c>
      <c r="BK604" s="135">
        <v>0</v>
      </c>
      <c r="BL604" s="135">
        <v>1</v>
      </c>
      <c r="BM604" s="135">
        <v>0</v>
      </c>
      <c r="BN604" s="135">
        <v>0</v>
      </c>
      <c r="BO604" s="135">
        <v>0</v>
      </c>
      <c r="BP604" s="135">
        <v>1</v>
      </c>
      <c r="BQ604" s="135">
        <v>0</v>
      </c>
      <c r="BR604" s="135">
        <v>0</v>
      </c>
      <c r="BS604" s="135">
        <v>0</v>
      </c>
      <c r="BT604" s="135">
        <v>0</v>
      </c>
      <c r="BU604" s="135">
        <v>0</v>
      </c>
      <c r="BV604" s="135">
        <v>0</v>
      </c>
      <c r="BW604" s="135">
        <v>0</v>
      </c>
      <c r="BX604" s="135">
        <v>0</v>
      </c>
      <c r="BY604" s="135">
        <v>0</v>
      </c>
      <c r="BZ604" s="135">
        <v>0</v>
      </c>
      <c r="CA604" s="135">
        <v>0</v>
      </c>
      <c r="CB604" s="135">
        <v>0</v>
      </c>
      <c r="CC604" s="135">
        <v>1</v>
      </c>
      <c r="CD604" s="135">
        <v>0</v>
      </c>
      <c r="CE604" s="135">
        <v>0</v>
      </c>
      <c r="CF604" s="135">
        <v>0</v>
      </c>
      <c r="CG604" s="135">
        <v>0</v>
      </c>
      <c r="CH604" s="135">
        <v>1</v>
      </c>
      <c r="CI604" s="135">
        <v>0</v>
      </c>
      <c r="CJ604" s="135">
        <v>0</v>
      </c>
      <c r="CK604" s="135">
        <v>0</v>
      </c>
      <c r="CL604" s="135">
        <v>0</v>
      </c>
      <c r="CM604" s="135">
        <v>0</v>
      </c>
      <c r="CN604" s="135">
        <v>0</v>
      </c>
      <c r="CO604" s="135">
        <v>0</v>
      </c>
      <c r="CP604" s="135">
        <v>0</v>
      </c>
      <c r="CQ604" s="135">
        <v>1</v>
      </c>
      <c r="CR604" s="135">
        <v>0</v>
      </c>
      <c r="CS604" s="135">
        <v>0</v>
      </c>
      <c r="CT604" s="135">
        <v>0</v>
      </c>
      <c r="CU604" s="135">
        <v>0</v>
      </c>
      <c r="CV604" s="135">
        <v>1</v>
      </c>
      <c r="CW604" s="135">
        <v>0</v>
      </c>
      <c r="CX604" s="135"/>
    </row>
    <row r="605" spans="1:102" x14ac:dyDescent="0.35">
      <c r="A605" s="135">
        <v>604</v>
      </c>
      <c r="B605" s="135">
        <v>1</v>
      </c>
      <c r="C605" s="135">
        <v>0</v>
      </c>
      <c r="D605" s="135">
        <v>0</v>
      </c>
      <c r="E605" s="135">
        <v>0</v>
      </c>
      <c r="F605" s="135">
        <v>0</v>
      </c>
      <c r="G605" s="135">
        <v>0</v>
      </c>
      <c r="H605" s="135">
        <v>0</v>
      </c>
      <c r="I605" s="135">
        <v>0</v>
      </c>
      <c r="J605" s="135">
        <v>0</v>
      </c>
      <c r="K605" s="135">
        <v>0</v>
      </c>
      <c r="L605" s="135">
        <v>0</v>
      </c>
      <c r="M605" s="135">
        <v>0</v>
      </c>
      <c r="N605" s="135">
        <v>0</v>
      </c>
      <c r="O605" s="135">
        <v>0</v>
      </c>
      <c r="P605" s="135">
        <v>0</v>
      </c>
      <c r="Q605" s="135">
        <v>0</v>
      </c>
      <c r="R605" s="135">
        <v>0</v>
      </c>
      <c r="S605" s="135">
        <v>1</v>
      </c>
      <c r="T605" s="135">
        <v>0</v>
      </c>
      <c r="U605" s="135">
        <v>0</v>
      </c>
      <c r="V605" s="135">
        <v>0</v>
      </c>
      <c r="W605" s="135">
        <v>0</v>
      </c>
      <c r="X605" s="135">
        <v>0</v>
      </c>
      <c r="Y605" s="135">
        <v>0</v>
      </c>
      <c r="Z605" s="135">
        <v>0</v>
      </c>
      <c r="AA605" s="135">
        <v>0</v>
      </c>
      <c r="AB605" s="135">
        <v>0</v>
      </c>
      <c r="AC605" s="135">
        <v>0</v>
      </c>
      <c r="AD605" s="135">
        <v>0</v>
      </c>
      <c r="AE605" s="135">
        <v>0</v>
      </c>
      <c r="AF605" s="135">
        <v>0</v>
      </c>
      <c r="AG605" s="135">
        <v>0</v>
      </c>
      <c r="AH605" s="135">
        <v>0</v>
      </c>
      <c r="AI605" s="135">
        <v>0</v>
      </c>
      <c r="AJ605" s="135">
        <v>0</v>
      </c>
      <c r="AK605" s="135">
        <v>1</v>
      </c>
      <c r="AL605" s="135">
        <v>0</v>
      </c>
      <c r="AM605" s="135">
        <v>1</v>
      </c>
      <c r="AN605" s="135">
        <v>0</v>
      </c>
      <c r="AO605" s="135">
        <v>0</v>
      </c>
      <c r="AP605" s="135">
        <v>0</v>
      </c>
      <c r="AQ605" s="135">
        <v>0</v>
      </c>
      <c r="AR605" s="135">
        <v>0</v>
      </c>
      <c r="AS605" s="135">
        <v>0</v>
      </c>
      <c r="AT605" s="135">
        <v>0</v>
      </c>
      <c r="AU605" s="135">
        <v>0</v>
      </c>
      <c r="AV605" s="135">
        <v>0</v>
      </c>
      <c r="AW605" s="135">
        <v>0</v>
      </c>
      <c r="AX605" s="135">
        <v>1</v>
      </c>
      <c r="AY605" s="135">
        <v>2</v>
      </c>
      <c r="AZ605" s="135">
        <v>0</v>
      </c>
      <c r="BA605" s="135">
        <v>0</v>
      </c>
      <c r="BB605" s="135">
        <v>0</v>
      </c>
      <c r="BC605" s="135">
        <v>0</v>
      </c>
      <c r="BD605" s="135">
        <v>0</v>
      </c>
      <c r="BE605" s="135">
        <v>0</v>
      </c>
      <c r="BF605" s="135">
        <v>1</v>
      </c>
      <c r="BG605" s="135">
        <v>0</v>
      </c>
      <c r="BH605" s="135">
        <v>0</v>
      </c>
      <c r="BI605" s="135">
        <v>0</v>
      </c>
      <c r="BJ605" s="135">
        <v>0</v>
      </c>
      <c r="BK605" s="135">
        <v>0</v>
      </c>
      <c r="BL605" s="135">
        <v>1</v>
      </c>
      <c r="BM605" s="135">
        <v>1</v>
      </c>
      <c r="BN605" s="135">
        <v>0</v>
      </c>
      <c r="BO605" s="135">
        <v>0</v>
      </c>
      <c r="BP605" s="135">
        <v>0</v>
      </c>
      <c r="BQ605" s="135">
        <v>1</v>
      </c>
      <c r="BR605" s="135">
        <v>1</v>
      </c>
      <c r="BS605" s="135">
        <v>0</v>
      </c>
      <c r="BT605" s="135">
        <v>0</v>
      </c>
      <c r="BU605" s="135">
        <v>0</v>
      </c>
      <c r="BV605" s="135">
        <v>0</v>
      </c>
      <c r="BW605" s="135">
        <v>1</v>
      </c>
      <c r="BX605" s="135">
        <v>0</v>
      </c>
      <c r="BY605" s="135">
        <v>0</v>
      </c>
      <c r="BZ605" s="135">
        <v>0</v>
      </c>
      <c r="CA605" s="135">
        <v>0</v>
      </c>
      <c r="CB605" s="135">
        <v>0</v>
      </c>
      <c r="CC605" s="135">
        <v>0</v>
      </c>
      <c r="CD605" s="135">
        <v>0</v>
      </c>
      <c r="CE605" s="135">
        <v>1</v>
      </c>
      <c r="CF605" s="135">
        <v>0</v>
      </c>
      <c r="CG605" s="135">
        <v>0</v>
      </c>
      <c r="CH605" s="135">
        <v>0</v>
      </c>
      <c r="CI605" s="135">
        <v>0</v>
      </c>
      <c r="CJ605" s="135">
        <v>0</v>
      </c>
      <c r="CK605" s="135">
        <v>0</v>
      </c>
      <c r="CL605" s="135">
        <v>0</v>
      </c>
      <c r="CM605" s="135">
        <v>0</v>
      </c>
      <c r="CN605" s="135">
        <v>0</v>
      </c>
      <c r="CO605" s="135">
        <v>0</v>
      </c>
      <c r="CP605" s="135">
        <v>0</v>
      </c>
      <c r="CQ605" s="135">
        <v>0</v>
      </c>
      <c r="CR605" s="135">
        <v>0</v>
      </c>
      <c r="CS605" s="135">
        <v>0</v>
      </c>
      <c r="CT605" s="135">
        <v>0</v>
      </c>
      <c r="CU605" s="135">
        <v>0</v>
      </c>
      <c r="CV605" s="135">
        <v>0</v>
      </c>
      <c r="CW605" s="135">
        <v>0</v>
      </c>
      <c r="CX605" s="135"/>
    </row>
    <row r="606" spans="1:102" x14ac:dyDescent="0.35">
      <c r="A606" s="135">
        <v>605</v>
      </c>
      <c r="B606" s="135">
        <v>0</v>
      </c>
      <c r="C606" s="135">
        <v>0</v>
      </c>
      <c r="D606" s="135">
        <v>0</v>
      </c>
      <c r="E606" s="135">
        <v>0</v>
      </c>
      <c r="F606" s="135">
        <v>0</v>
      </c>
      <c r="G606" s="135">
        <v>0</v>
      </c>
      <c r="H606" s="135">
        <v>0</v>
      </c>
      <c r="I606" s="135">
        <v>0</v>
      </c>
      <c r="J606" s="135">
        <v>0</v>
      </c>
      <c r="K606" s="135">
        <v>0</v>
      </c>
      <c r="L606" s="135">
        <v>0</v>
      </c>
      <c r="M606" s="135">
        <v>0</v>
      </c>
      <c r="N606" s="135">
        <v>0</v>
      </c>
      <c r="O606" s="135">
        <v>0</v>
      </c>
      <c r="P606" s="135">
        <v>0</v>
      </c>
      <c r="Q606" s="135">
        <v>0</v>
      </c>
      <c r="R606" s="135">
        <v>0</v>
      </c>
      <c r="S606" s="135">
        <v>0</v>
      </c>
      <c r="T606" s="135">
        <v>0</v>
      </c>
      <c r="U606" s="135">
        <v>0</v>
      </c>
      <c r="V606" s="135">
        <v>0</v>
      </c>
      <c r="W606" s="135">
        <v>0</v>
      </c>
      <c r="X606" s="135">
        <v>0</v>
      </c>
      <c r="Y606" s="135">
        <v>0</v>
      </c>
      <c r="Z606" s="135">
        <v>0</v>
      </c>
      <c r="AA606" s="135">
        <v>1</v>
      </c>
      <c r="AB606" s="135">
        <v>0</v>
      </c>
      <c r="AC606" s="135">
        <v>1</v>
      </c>
      <c r="AD606" s="135">
        <v>0</v>
      </c>
      <c r="AE606" s="135">
        <v>1</v>
      </c>
      <c r="AF606" s="135">
        <v>0</v>
      </c>
      <c r="AG606" s="135">
        <v>0</v>
      </c>
      <c r="AH606" s="135">
        <v>0</v>
      </c>
      <c r="AI606" s="135">
        <v>0</v>
      </c>
      <c r="AJ606" s="135">
        <v>0</v>
      </c>
      <c r="AK606" s="135">
        <v>0</v>
      </c>
      <c r="AL606" s="135">
        <v>0</v>
      </c>
      <c r="AM606" s="135">
        <v>0</v>
      </c>
      <c r="AN606" s="135">
        <v>0</v>
      </c>
      <c r="AO606" s="135">
        <v>0</v>
      </c>
      <c r="AP606" s="135">
        <v>0</v>
      </c>
      <c r="AQ606" s="135">
        <v>0</v>
      </c>
      <c r="AR606" s="135">
        <v>0</v>
      </c>
      <c r="AS606" s="135">
        <v>0</v>
      </c>
      <c r="AT606" s="135">
        <v>0</v>
      </c>
      <c r="AU606" s="135">
        <v>1</v>
      </c>
      <c r="AV606" s="135">
        <v>1</v>
      </c>
      <c r="AW606" s="135">
        <v>0</v>
      </c>
      <c r="AX606" s="135">
        <v>0</v>
      </c>
      <c r="AY606" s="135">
        <v>0</v>
      </c>
      <c r="AZ606" s="135">
        <v>0</v>
      </c>
      <c r="BA606" s="135">
        <v>0</v>
      </c>
      <c r="BB606" s="135">
        <v>0</v>
      </c>
      <c r="BC606" s="135">
        <v>0</v>
      </c>
      <c r="BD606" s="135">
        <v>0</v>
      </c>
      <c r="BE606" s="135">
        <v>1</v>
      </c>
      <c r="BF606" s="135">
        <v>0</v>
      </c>
      <c r="BG606" s="135">
        <v>0</v>
      </c>
      <c r="BH606" s="135">
        <v>0</v>
      </c>
      <c r="BI606" s="135">
        <v>0</v>
      </c>
      <c r="BJ606" s="135">
        <v>0</v>
      </c>
      <c r="BK606" s="135">
        <v>0</v>
      </c>
      <c r="BL606" s="135">
        <v>0</v>
      </c>
      <c r="BM606" s="135">
        <v>0</v>
      </c>
      <c r="BN606" s="135">
        <v>0</v>
      </c>
      <c r="BO606" s="135">
        <v>0</v>
      </c>
      <c r="BP606" s="135">
        <v>0</v>
      </c>
      <c r="BQ606" s="135">
        <v>0</v>
      </c>
      <c r="BR606" s="135">
        <v>0</v>
      </c>
      <c r="BS606" s="135">
        <v>0</v>
      </c>
      <c r="BT606" s="135">
        <v>0</v>
      </c>
      <c r="BU606" s="135">
        <v>0</v>
      </c>
      <c r="BV606" s="135">
        <v>0</v>
      </c>
      <c r="BW606" s="135">
        <v>0</v>
      </c>
      <c r="BX606" s="135">
        <v>0</v>
      </c>
      <c r="BY606" s="135">
        <v>0</v>
      </c>
      <c r="BZ606" s="135">
        <v>1</v>
      </c>
      <c r="CA606" s="135">
        <v>1</v>
      </c>
      <c r="CB606" s="135">
        <v>0</v>
      </c>
      <c r="CC606" s="135">
        <v>1</v>
      </c>
      <c r="CD606" s="135">
        <v>0</v>
      </c>
      <c r="CE606" s="135">
        <v>0</v>
      </c>
      <c r="CF606" s="135">
        <v>0</v>
      </c>
      <c r="CG606" s="135">
        <v>0</v>
      </c>
      <c r="CH606" s="135">
        <v>0</v>
      </c>
      <c r="CI606" s="135">
        <v>0</v>
      </c>
      <c r="CJ606" s="135">
        <v>0</v>
      </c>
      <c r="CK606" s="135">
        <v>0</v>
      </c>
      <c r="CL606" s="135">
        <v>0</v>
      </c>
      <c r="CM606" s="135">
        <v>0</v>
      </c>
      <c r="CN606" s="135">
        <v>1</v>
      </c>
      <c r="CO606" s="135">
        <v>0</v>
      </c>
      <c r="CP606" s="135">
        <v>0</v>
      </c>
      <c r="CQ606" s="135">
        <v>0</v>
      </c>
      <c r="CR606" s="135">
        <v>0</v>
      </c>
      <c r="CS606" s="135">
        <v>0</v>
      </c>
      <c r="CT606" s="135">
        <v>0</v>
      </c>
      <c r="CU606" s="135">
        <v>0</v>
      </c>
      <c r="CV606" s="135">
        <v>1</v>
      </c>
      <c r="CW606" s="135">
        <v>0</v>
      </c>
      <c r="CX606" s="135"/>
    </row>
    <row r="607" spans="1:102" x14ac:dyDescent="0.35">
      <c r="A607" s="135">
        <v>606</v>
      </c>
      <c r="B607" s="135">
        <v>0</v>
      </c>
      <c r="C607" s="135">
        <v>0</v>
      </c>
      <c r="D607" s="135">
        <v>0</v>
      </c>
      <c r="E607" s="135">
        <v>0</v>
      </c>
      <c r="F607" s="135">
        <v>1</v>
      </c>
      <c r="G607" s="135">
        <v>0</v>
      </c>
      <c r="H607" s="135">
        <v>0</v>
      </c>
      <c r="I607" s="135">
        <v>0</v>
      </c>
      <c r="J607" s="135">
        <v>0</v>
      </c>
      <c r="K607" s="135">
        <v>0</v>
      </c>
      <c r="L607" s="135">
        <v>0</v>
      </c>
      <c r="M607" s="135">
        <v>1</v>
      </c>
      <c r="N607" s="135">
        <v>0</v>
      </c>
      <c r="O607" s="135">
        <v>0</v>
      </c>
      <c r="P607" s="135">
        <v>0</v>
      </c>
      <c r="Q607" s="135">
        <v>0</v>
      </c>
      <c r="R607" s="135">
        <v>0</v>
      </c>
      <c r="S607" s="135">
        <v>0</v>
      </c>
      <c r="T607" s="135">
        <v>0</v>
      </c>
      <c r="U607" s="135">
        <v>0</v>
      </c>
      <c r="V607" s="135">
        <v>1</v>
      </c>
      <c r="W607" s="135">
        <v>0</v>
      </c>
      <c r="X607" s="135">
        <v>0</v>
      </c>
      <c r="Y607" s="135">
        <v>0</v>
      </c>
      <c r="Z607" s="135">
        <v>0</v>
      </c>
      <c r="AA607" s="135">
        <v>0</v>
      </c>
      <c r="AB607" s="135">
        <v>0</v>
      </c>
      <c r="AC607" s="135">
        <v>0</v>
      </c>
      <c r="AD607" s="135">
        <v>0</v>
      </c>
      <c r="AE607" s="135">
        <v>1</v>
      </c>
      <c r="AF607" s="135">
        <v>0</v>
      </c>
      <c r="AG607" s="135">
        <v>0</v>
      </c>
      <c r="AH607" s="135">
        <v>1</v>
      </c>
      <c r="AI607" s="135">
        <v>1</v>
      </c>
      <c r="AJ607" s="135">
        <v>0</v>
      </c>
      <c r="AK607" s="135">
        <v>0</v>
      </c>
      <c r="AL607" s="135">
        <v>0</v>
      </c>
      <c r="AM607" s="135">
        <v>0</v>
      </c>
      <c r="AN607" s="135">
        <v>0</v>
      </c>
      <c r="AO607" s="135">
        <v>0</v>
      </c>
      <c r="AP607" s="135">
        <v>0</v>
      </c>
      <c r="AQ607" s="135">
        <v>0</v>
      </c>
      <c r="AR607" s="135">
        <v>0</v>
      </c>
      <c r="AS607" s="135">
        <v>0</v>
      </c>
      <c r="AT607" s="135">
        <v>0</v>
      </c>
      <c r="AU607" s="135">
        <v>1</v>
      </c>
      <c r="AV607" s="135">
        <v>0</v>
      </c>
      <c r="AW607" s="135">
        <v>1</v>
      </c>
      <c r="AX607" s="135">
        <v>0</v>
      </c>
      <c r="AY607" s="135">
        <v>0</v>
      </c>
      <c r="AZ607" s="135">
        <v>0</v>
      </c>
      <c r="BA607" s="135">
        <v>1</v>
      </c>
      <c r="BB607" s="135">
        <v>0</v>
      </c>
      <c r="BC607" s="135">
        <v>0</v>
      </c>
      <c r="BD607" s="135">
        <v>0</v>
      </c>
      <c r="BE607" s="135">
        <v>0</v>
      </c>
      <c r="BF607" s="135">
        <v>0</v>
      </c>
      <c r="BG607" s="135">
        <v>0</v>
      </c>
      <c r="BH607" s="135">
        <v>0</v>
      </c>
      <c r="BI607" s="135">
        <v>0</v>
      </c>
      <c r="BJ607" s="135">
        <v>0</v>
      </c>
      <c r="BK607" s="135">
        <v>0</v>
      </c>
      <c r="BL607" s="135">
        <v>0</v>
      </c>
      <c r="BM607" s="135">
        <v>0</v>
      </c>
      <c r="BN607" s="135">
        <v>0</v>
      </c>
      <c r="BO607" s="135">
        <v>1</v>
      </c>
      <c r="BP607" s="135">
        <v>0</v>
      </c>
      <c r="BQ607" s="135">
        <v>0</v>
      </c>
      <c r="BR607" s="135">
        <v>0</v>
      </c>
      <c r="BS607" s="135">
        <v>0</v>
      </c>
      <c r="BT607" s="135">
        <v>0</v>
      </c>
      <c r="BU607" s="135">
        <v>0</v>
      </c>
      <c r="BV607" s="135">
        <v>0</v>
      </c>
      <c r="BW607" s="135">
        <v>0</v>
      </c>
      <c r="BX607" s="135">
        <v>0</v>
      </c>
      <c r="BY607" s="135">
        <v>0</v>
      </c>
      <c r="BZ607" s="135">
        <v>0</v>
      </c>
      <c r="CA607" s="135">
        <v>0</v>
      </c>
      <c r="CB607" s="135">
        <v>0</v>
      </c>
      <c r="CC607" s="135">
        <v>0</v>
      </c>
      <c r="CD607" s="135">
        <v>0</v>
      </c>
      <c r="CE607" s="135">
        <v>0</v>
      </c>
      <c r="CF607" s="135">
        <v>0</v>
      </c>
      <c r="CG607" s="135">
        <v>0</v>
      </c>
      <c r="CH607" s="135">
        <v>0</v>
      </c>
      <c r="CI607" s="135">
        <v>0</v>
      </c>
      <c r="CJ607" s="135">
        <v>0</v>
      </c>
      <c r="CK607" s="135">
        <v>0</v>
      </c>
      <c r="CL607" s="135">
        <v>0</v>
      </c>
      <c r="CM607" s="135">
        <v>0</v>
      </c>
      <c r="CN607" s="135">
        <v>1</v>
      </c>
      <c r="CO607" s="135">
        <v>0</v>
      </c>
      <c r="CP607" s="135">
        <v>0</v>
      </c>
      <c r="CQ607" s="135">
        <v>0</v>
      </c>
      <c r="CR607" s="135">
        <v>0</v>
      </c>
      <c r="CS607" s="135">
        <v>0</v>
      </c>
      <c r="CT607" s="135">
        <v>0</v>
      </c>
      <c r="CU607" s="135">
        <v>0</v>
      </c>
      <c r="CV607" s="135">
        <v>0</v>
      </c>
      <c r="CW607" s="135">
        <v>0</v>
      </c>
      <c r="CX607" s="135"/>
    </row>
    <row r="608" spans="1:102" x14ac:dyDescent="0.35">
      <c r="A608" s="135">
        <v>607</v>
      </c>
      <c r="B608" s="135">
        <v>0</v>
      </c>
      <c r="C608" s="135">
        <v>0</v>
      </c>
      <c r="D608" s="135">
        <v>0</v>
      </c>
      <c r="E608" s="135">
        <v>0</v>
      </c>
      <c r="F608" s="135">
        <v>0</v>
      </c>
      <c r="G608" s="135">
        <v>0</v>
      </c>
      <c r="H608" s="135">
        <v>0</v>
      </c>
      <c r="I608" s="135">
        <v>1</v>
      </c>
      <c r="J608" s="135">
        <v>0</v>
      </c>
      <c r="K608" s="135">
        <v>0</v>
      </c>
      <c r="L608" s="135">
        <v>0</v>
      </c>
      <c r="M608" s="135">
        <v>0</v>
      </c>
      <c r="N608" s="135">
        <v>0</v>
      </c>
      <c r="O608" s="135">
        <v>0</v>
      </c>
      <c r="P608" s="135">
        <v>0</v>
      </c>
      <c r="Q608" s="135">
        <v>0</v>
      </c>
      <c r="R608" s="135">
        <v>1</v>
      </c>
      <c r="S608" s="135">
        <v>1</v>
      </c>
      <c r="T608" s="135">
        <v>0</v>
      </c>
      <c r="U608" s="135">
        <v>2</v>
      </c>
      <c r="V608" s="135">
        <v>0</v>
      </c>
      <c r="W608" s="135">
        <v>0</v>
      </c>
      <c r="X608" s="135">
        <v>0</v>
      </c>
      <c r="Y608" s="135">
        <v>0</v>
      </c>
      <c r="Z608" s="135">
        <v>0</v>
      </c>
      <c r="AA608" s="135">
        <v>1</v>
      </c>
      <c r="AB608" s="135">
        <v>0</v>
      </c>
      <c r="AC608" s="135">
        <v>0</v>
      </c>
      <c r="AD608" s="135">
        <v>0</v>
      </c>
      <c r="AE608" s="135">
        <v>0</v>
      </c>
      <c r="AF608" s="135">
        <v>0</v>
      </c>
      <c r="AG608" s="135">
        <v>0</v>
      </c>
      <c r="AH608" s="135">
        <v>0</v>
      </c>
      <c r="AI608" s="135">
        <v>0</v>
      </c>
      <c r="AJ608" s="135">
        <v>0</v>
      </c>
      <c r="AK608" s="135">
        <v>0</v>
      </c>
      <c r="AL608" s="135">
        <v>0</v>
      </c>
      <c r="AM608" s="135">
        <v>0</v>
      </c>
      <c r="AN608" s="135">
        <v>0</v>
      </c>
      <c r="AO608" s="135">
        <v>0</v>
      </c>
      <c r="AP608" s="135">
        <v>1</v>
      </c>
      <c r="AQ608" s="135">
        <v>0</v>
      </c>
      <c r="AR608" s="135">
        <v>0</v>
      </c>
      <c r="AS608" s="135">
        <v>0</v>
      </c>
      <c r="AT608" s="135">
        <v>1</v>
      </c>
      <c r="AU608" s="135">
        <v>1</v>
      </c>
      <c r="AV608" s="135">
        <v>0</v>
      </c>
      <c r="AW608" s="135">
        <v>0</v>
      </c>
      <c r="AX608" s="135">
        <v>0</v>
      </c>
      <c r="AY608" s="135">
        <v>0</v>
      </c>
      <c r="AZ608" s="135">
        <v>0</v>
      </c>
      <c r="BA608" s="135">
        <v>2</v>
      </c>
      <c r="BB608" s="135">
        <v>0</v>
      </c>
      <c r="BC608" s="135">
        <v>0</v>
      </c>
      <c r="BD608" s="135">
        <v>0</v>
      </c>
      <c r="BE608" s="135">
        <v>0</v>
      </c>
      <c r="BF608" s="135">
        <v>0</v>
      </c>
      <c r="BG608" s="135">
        <v>0</v>
      </c>
      <c r="BH608" s="135">
        <v>1</v>
      </c>
      <c r="BI608" s="135">
        <v>0</v>
      </c>
      <c r="BJ608" s="135">
        <v>0</v>
      </c>
      <c r="BK608" s="135">
        <v>1</v>
      </c>
      <c r="BL608" s="135">
        <v>0</v>
      </c>
      <c r="BM608" s="135">
        <v>0</v>
      </c>
      <c r="BN608" s="135">
        <v>0</v>
      </c>
      <c r="BO608" s="135">
        <v>0</v>
      </c>
      <c r="BP608" s="135">
        <v>0</v>
      </c>
      <c r="BQ608" s="135">
        <v>0</v>
      </c>
      <c r="BR608" s="135">
        <v>0</v>
      </c>
      <c r="BS608" s="135">
        <v>0</v>
      </c>
      <c r="BT608" s="135">
        <v>0</v>
      </c>
      <c r="BU608" s="135">
        <v>0</v>
      </c>
      <c r="BV608" s="135">
        <v>1</v>
      </c>
      <c r="BW608" s="135">
        <v>0</v>
      </c>
      <c r="BX608" s="135">
        <v>0</v>
      </c>
      <c r="BY608" s="135">
        <v>0</v>
      </c>
      <c r="BZ608" s="135">
        <v>0</v>
      </c>
      <c r="CA608" s="135">
        <v>0</v>
      </c>
      <c r="CB608" s="135">
        <v>0</v>
      </c>
      <c r="CC608" s="135">
        <v>1</v>
      </c>
      <c r="CD608" s="135">
        <v>0</v>
      </c>
      <c r="CE608" s="135">
        <v>0</v>
      </c>
      <c r="CF608" s="135">
        <v>0</v>
      </c>
      <c r="CG608" s="135">
        <v>0</v>
      </c>
      <c r="CH608" s="135">
        <v>0</v>
      </c>
      <c r="CI608" s="135">
        <v>0</v>
      </c>
      <c r="CJ608" s="135">
        <v>0</v>
      </c>
      <c r="CK608" s="135">
        <v>0</v>
      </c>
      <c r="CL608" s="135">
        <v>0</v>
      </c>
      <c r="CM608" s="135">
        <v>0</v>
      </c>
      <c r="CN608" s="135">
        <v>0</v>
      </c>
      <c r="CO608" s="135">
        <v>0</v>
      </c>
      <c r="CP608" s="135">
        <v>0</v>
      </c>
      <c r="CQ608" s="135">
        <v>0</v>
      </c>
      <c r="CR608" s="135">
        <v>0</v>
      </c>
      <c r="CS608" s="135">
        <v>1</v>
      </c>
      <c r="CT608" s="135">
        <v>1</v>
      </c>
      <c r="CU608" s="135">
        <v>0</v>
      </c>
      <c r="CV608" s="135">
        <v>0</v>
      </c>
      <c r="CW608" s="135">
        <v>1</v>
      </c>
      <c r="CX608" s="135"/>
    </row>
    <row r="609" spans="1:102" x14ac:dyDescent="0.35">
      <c r="A609" s="135">
        <v>608</v>
      </c>
      <c r="B609" s="135">
        <v>0</v>
      </c>
      <c r="C609" s="135">
        <v>0</v>
      </c>
      <c r="D609" s="135">
        <v>0</v>
      </c>
      <c r="E609" s="135">
        <v>0</v>
      </c>
      <c r="F609" s="135">
        <v>1</v>
      </c>
      <c r="G609" s="135">
        <v>0</v>
      </c>
      <c r="H609" s="135">
        <v>0</v>
      </c>
      <c r="I609" s="135">
        <v>0</v>
      </c>
      <c r="J609" s="135">
        <v>0</v>
      </c>
      <c r="K609" s="135">
        <v>0</v>
      </c>
      <c r="L609" s="135">
        <v>0</v>
      </c>
      <c r="M609" s="135">
        <v>1</v>
      </c>
      <c r="N609" s="135">
        <v>0</v>
      </c>
      <c r="O609" s="135">
        <v>0</v>
      </c>
      <c r="P609" s="135">
        <v>0</v>
      </c>
      <c r="Q609" s="135">
        <v>0</v>
      </c>
      <c r="R609" s="135">
        <v>0</v>
      </c>
      <c r="S609" s="135">
        <v>0</v>
      </c>
      <c r="T609" s="135">
        <v>0</v>
      </c>
      <c r="U609" s="135">
        <v>0</v>
      </c>
      <c r="V609" s="135">
        <v>0</v>
      </c>
      <c r="W609" s="135">
        <v>0</v>
      </c>
      <c r="X609" s="135">
        <v>0</v>
      </c>
      <c r="Y609" s="135">
        <v>0</v>
      </c>
      <c r="Z609" s="135">
        <v>0</v>
      </c>
      <c r="AA609" s="135">
        <v>0</v>
      </c>
      <c r="AB609" s="135">
        <v>1</v>
      </c>
      <c r="AC609" s="135">
        <v>0</v>
      </c>
      <c r="AD609" s="135">
        <v>0</v>
      </c>
      <c r="AE609" s="135">
        <v>0</v>
      </c>
      <c r="AF609" s="135">
        <v>0</v>
      </c>
      <c r="AG609" s="135">
        <v>0</v>
      </c>
      <c r="AH609" s="135">
        <v>0</v>
      </c>
      <c r="AI609" s="135">
        <v>0</v>
      </c>
      <c r="AJ609" s="135">
        <v>1</v>
      </c>
      <c r="AK609" s="135">
        <v>0</v>
      </c>
      <c r="AL609" s="135">
        <v>1</v>
      </c>
      <c r="AM609" s="135">
        <v>0</v>
      </c>
      <c r="AN609" s="135">
        <v>0</v>
      </c>
      <c r="AO609" s="135">
        <v>0</v>
      </c>
      <c r="AP609" s="135">
        <v>0</v>
      </c>
      <c r="AQ609" s="135">
        <v>0</v>
      </c>
      <c r="AR609" s="135">
        <v>0</v>
      </c>
      <c r="AS609" s="135">
        <v>0</v>
      </c>
      <c r="AT609" s="135">
        <v>0</v>
      </c>
      <c r="AU609" s="135">
        <v>0</v>
      </c>
      <c r="AV609" s="135">
        <v>0</v>
      </c>
      <c r="AW609" s="135">
        <v>0</v>
      </c>
      <c r="AX609" s="135">
        <v>0</v>
      </c>
      <c r="AY609" s="135">
        <v>1</v>
      </c>
      <c r="AZ609" s="135">
        <v>0</v>
      </c>
      <c r="BA609" s="135">
        <v>0</v>
      </c>
      <c r="BB609" s="135">
        <v>0</v>
      </c>
      <c r="BC609" s="135">
        <v>0</v>
      </c>
      <c r="BD609" s="135">
        <v>0</v>
      </c>
      <c r="BE609" s="135">
        <v>0</v>
      </c>
      <c r="BF609" s="135">
        <v>0</v>
      </c>
      <c r="BG609" s="135">
        <v>0</v>
      </c>
      <c r="BH609" s="135">
        <v>0</v>
      </c>
      <c r="BI609" s="135">
        <v>1</v>
      </c>
      <c r="BJ609" s="135">
        <v>0</v>
      </c>
      <c r="BK609" s="135">
        <v>0</v>
      </c>
      <c r="BL609" s="135">
        <v>0</v>
      </c>
      <c r="BM609" s="135">
        <v>0</v>
      </c>
      <c r="BN609" s="135">
        <v>0</v>
      </c>
      <c r="BO609" s="135">
        <v>0</v>
      </c>
      <c r="BP609" s="135">
        <v>0</v>
      </c>
      <c r="BQ609" s="135">
        <v>0</v>
      </c>
      <c r="BR609" s="135">
        <v>0</v>
      </c>
      <c r="BS609" s="135">
        <v>1</v>
      </c>
      <c r="BT609" s="135">
        <v>0</v>
      </c>
      <c r="BU609" s="135">
        <v>0</v>
      </c>
      <c r="BV609" s="135">
        <v>0</v>
      </c>
      <c r="BW609" s="135">
        <v>0</v>
      </c>
      <c r="BX609" s="135">
        <v>0</v>
      </c>
      <c r="BY609" s="135">
        <v>0</v>
      </c>
      <c r="BZ609" s="135">
        <v>0</v>
      </c>
      <c r="CA609" s="135">
        <v>0</v>
      </c>
      <c r="CB609" s="135">
        <v>0</v>
      </c>
      <c r="CC609" s="135">
        <v>1</v>
      </c>
      <c r="CD609" s="135">
        <v>1</v>
      </c>
      <c r="CE609" s="135">
        <v>0</v>
      </c>
      <c r="CF609" s="135">
        <v>0</v>
      </c>
      <c r="CG609" s="135">
        <v>0</v>
      </c>
      <c r="CH609" s="135">
        <v>2</v>
      </c>
      <c r="CI609" s="135">
        <v>0</v>
      </c>
      <c r="CJ609" s="135">
        <v>1</v>
      </c>
      <c r="CK609" s="135">
        <v>0</v>
      </c>
      <c r="CL609" s="135">
        <v>0</v>
      </c>
      <c r="CM609" s="135">
        <v>1</v>
      </c>
      <c r="CN609" s="135">
        <v>0</v>
      </c>
      <c r="CO609" s="135">
        <v>0</v>
      </c>
      <c r="CP609" s="135">
        <v>0</v>
      </c>
      <c r="CQ609" s="135">
        <v>0</v>
      </c>
      <c r="CR609" s="135">
        <v>0</v>
      </c>
      <c r="CS609" s="135">
        <v>0</v>
      </c>
      <c r="CT609" s="135">
        <v>0</v>
      </c>
      <c r="CU609" s="135">
        <v>0</v>
      </c>
      <c r="CV609" s="135">
        <v>0</v>
      </c>
      <c r="CW609" s="135">
        <v>0</v>
      </c>
      <c r="CX609" s="135"/>
    </row>
    <row r="610" spans="1:102" x14ac:dyDescent="0.35">
      <c r="A610" s="135">
        <v>609</v>
      </c>
      <c r="B610" s="135">
        <v>1</v>
      </c>
      <c r="C610" s="135">
        <v>0</v>
      </c>
      <c r="D610" s="135">
        <v>0</v>
      </c>
      <c r="E610" s="135">
        <v>0</v>
      </c>
      <c r="F610" s="135">
        <v>0</v>
      </c>
      <c r="G610" s="135">
        <v>0</v>
      </c>
      <c r="H610" s="135">
        <v>0</v>
      </c>
      <c r="I610" s="135">
        <v>0</v>
      </c>
      <c r="J610" s="135">
        <v>0</v>
      </c>
      <c r="K610" s="135">
        <v>0</v>
      </c>
      <c r="L610" s="135">
        <v>2</v>
      </c>
      <c r="M610" s="135">
        <v>1</v>
      </c>
      <c r="N610" s="135">
        <v>0</v>
      </c>
      <c r="O610" s="135">
        <v>1</v>
      </c>
      <c r="P610" s="135">
        <v>0</v>
      </c>
      <c r="Q610" s="135">
        <v>0</v>
      </c>
      <c r="R610" s="135">
        <v>0</v>
      </c>
      <c r="S610" s="135">
        <v>1</v>
      </c>
      <c r="T610" s="135">
        <v>0</v>
      </c>
      <c r="U610" s="135">
        <v>0</v>
      </c>
      <c r="V610" s="135">
        <v>0</v>
      </c>
      <c r="W610" s="135">
        <v>1</v>
      </c>
      <c r="X610" s="135">
        <v>0</v>
      </c>
      <c r="Y610" s="135">
        <v>0</v>
      </c>
      <c r="Z610" s="135">
        <v>0</v>
      </c>
      <c r="AA610" s="135">
        <v>0</v>
      </c>
      <c r="AB610" s="135">
        <v>0</v>
      </c>
      <c r="AC610" s="135">
        <v>0</v>
      </c>
      <c r="AD610" s="135">
        <v>1</v>
      </c>
      <c r="AE610" s="135">
        <v>0</v>
      </c>
      <c r="AF610" s="135">
        <v>1</v>
      </c>
      <c r="AG610" s="135">
        <v>0</v>
      </c>
      <c r="AH610" s="135">
        <v>0</v>
      </c>
      <c r="AI610" s="135">
        <v>0</v>
      </c>
      <c r="AJ610" s="135">
        <v>0</v>
      </c>
      <c r="AK610" s="135">
        <v>1</v>
      </c>
      <c r="AL610" s="135">
        <v>0</v>
      </c>
      <c r="AM610" s="135">
        <v>0</v>
      </c>
      <c r="AN610" s="135">
        <v>0</v>
      </c>
      <c r="AO610" s="135">
        <v>0</v>
      </c>
      <c r="AP610" s="135">
        <v>0</v>
      </c>
      <c r="AQ610" s="135">
        <v>0</v>
      </c>
      <c r="AR610" s="135">
        <v>0</v>
      </c>
      <c r="AS610" s="135">
        <v>0</v>
      </c>
      <c r="AT610" s="135">
        <v>1</v>
      </c>
      <c r="AU610" s="135">
        <v>1</v>
      </c>
      <c r="AV610" s="135">
        <v>0</v>
      </c>
      <c r="AW610" s="135">
        <v>1</v>
      </c>
      <c r="AX610" s="135">
        <v>0</v>
      </c>
      <c r="AY610" s="135">
        <v>0</v>
      </c>
      <c r="AZ610" s="135">
        <v>0</v>
      </c>
      <c r="BA610" s="135">
        <v>0</v>
      </c>
      <c r="BB610" s="135">
        <v>1</v>
      </c>
      <c r="BC610" s="135">
        <v>1</v>
      </c>
      <c r="BD610" s="135">
        <v>1</v>
      </c>
      <c r="BE610" s="135">
        <v>0</v>
      </c>
      <c r="BF610" s="135">
        <v>0</v>
      </c>
      <c r="BG610" s="135">
        <v>0</v>
      </c>
      <c r="BH610" s="135">
        <v>0</v>
      </c>
      <c r="BI610" s="135">
        <v>1</v>
      </c>
      <c r="BJ610" s="135">
        <v>1</v>
      </c>
      <c r="BK610" s="135">
        <v>0</v>
      </c>
      <c r="BL610" s="135">
        <v>0</v>
      </c>
      <c r="BM610" s="135">
        <v>0</v>
      </c>
      <c r="BN610" s="135">
        <v>1</v>
      </c>
      <c r="BO610" s="135">
        <v>0</v>
      </c>
      <c r="BP610" s="135">
        <v>1</v>
      </c>
      <c r="BQ610" s="135">
        <v>0</v>
      </c>
      <c r="BR610" s="135">
        <v>0</v>
      </c>
      <c r="BS610" s="135">
        <v>0</v>
      </c>
      <c r="BT610" s="135">
        <v>1</v>
      </c>
      <c r="BU610" s="135">
        <v>0</v>
      </c>
      <c r="BV610" s="135">
        <v>0</v>
      </c>
      <c r="BW610" s="135">
        <v>0</v>
      </c>
      <c r="BX610" s="135">
        <v>0</v>
      </c>
      <c r="BY610" s="135">
        <v>0</v>
      </c>
      <c r="BZ610" s="135">
        <v>0</v>
      </c>
      <c r="CA610" s="135">
        <v>0</v>
      </c>
      <c r="CB610" s="135">
        <v>0</v>
      </c>
      <c r="CC610" s="135">
        <v>1</v>
      </c>
      <c r="CD610" s="135">
        <v>1</v>
      </c>
      <c r="CE610" s="135">
        <v>0</v>
      </c>
      <c r="CF610" s="135">
        <v>0</v>
      </c>
      <c r="CG610" s="135">
        <v>1</v>
      </c>
      <c r="CH610" s="135">
        <v>0</v>
      </c>
      <c r="CI610" s="135">
        <v>0</v>
      </c>
      <c r="CJ610" s="135">
        <v>0</v>
      </c>
      <c r="CK610" s="135">
        <v>0</v>
      </c>
      <c r="CL610" s="135">
        <v>0</v>
      </c>
      <c r="CM610" s="135">
        <v>1</v>
      </c>
      <c r="CN610" s="135">
        <v>0</v>
      </c>
      <c r="CO610" s="135">
        <v>0</v>
      </c>
      <c r="CP610" s="135">
        <v>0</v>
      </c>
      <c r="CQ610" s="135">
        <v>0</v>
      </c>
      <c r="CR610" s="135">
        <v>0</v>
      </c>
      <c r="CS610" s="135">
        <v>0</v>
      </c>
      <c r="CT610" s="135">
        <v>0</v>
      </c>
      <c r="CU610" s="135">
        <v>0</v>
      </c>
      <c r="CV610" s="135">
        <v>0</v>
      </c>
      <c r="CW610" s="135">
        <v>1</v>
      </c>
      <c r="CX610" s="135"/>
    </row>
    <row r="611" spans="1:102" x14ac:dyDescent="0.35">
      <c r="A611" s="135">
        <v>610</v>
      </c>
      <c r="B611" s="135">
        <v>0</v>
      </c>
      <c r="C611" s="135">
        <v>0</v>
      </c>
      <c r="D611" s="135">
        <v>0</v>
      </c>
      <c r="E611" s="135">
        <v>0</v>
      </c>
      <c r="F611" s="135">
        <v>0</v>
      </c>
      <c r="G611" s="135">
        <v>0</v>
      </c>
      <c r="H611" s="135">
        <v>1</v>
      </c>
      <c r="I611" s="135">
        <v>1</v>
      </c>
      <c r="J611" s="135">
        <v>0</v>
      </c>
      <c r="K611" s="135">
        <v>0</v>
      </c>
      <c r="L611" s="135">
        <v>0</v>
      </c>
      <c r="M611" s="135">
        <v>1</v>
      </c>
      <c r="N611" s="135">
        <v>0</v>
      </c>
      <c r="O611" s="135">
        <v>1</v>
      </c>
      <c r="P611" s="135">
        <v>0</v>
      </c>
      <c r="Q611" s="135">
        <v>0</v>
      </c>
      <c r="R611" s="135">
        <v>0</v>
      </c>
      <c r="S611" s="135">
        <v>0</v>
      </c>
      <c r="T611" s="135">
        <v>0</v>
      </c>
      <c r="U611" s="135">
        <v>0</v>
      </c>
      <c r="V611" s="135">
        <v>0</v>
      </c>
      <c r="W611" s="135">
        <v>0</v>
      </c>
      <c r="X611" s="135">
        <v>0</v>
      </c>
      <c r="Y611" s="135">
        <v>0</v>
      </c>
      <c r="Z611" s="135">
        <v>0</v>
      </c>
      <c r="AA611" s="135">
        <v>0</v>
      </c>
      <c r="AB611" s="135">
        <v>1</v>
      </c>
      <c r="AC611" s="135">
        <v>0</v>
      </c>
      <c r="AD611" s="135">
        <v>0</v>
      </c>
      <c r="AE611" s="135">
        <v>0</v>
      </c>
      <c r="AF611" s="135">
        <v>0</v>
      </c>
      <c r="AG611" s="135">
        <v>1</v>
      </c>
      <c r="AH611" s="135">
        <v>0</v>
      </c>
      <c r="AI611" s="135">
        <v>0</v>
      </c>
      <c r="AJ611" s="135">
        <v>0</v>
      </c>
      <c r="AK611" s="135">
        <v>0</v>
      </c>
      <c r="AL611" s="135">
        <v>0</v>
      </c>
      <c r="AM611" s="135">
        <v>0</v>
      </c>
      <c r="AN611" s="135">
        <v>0</v>
      </c>
      <c r="AO611" s="135">
        <v>1</v>
      </c>
      <c r="AP611" s="135">
        <v>0</v>
      </c>
      <c r="AQ611" s="135">
        <v>0</v>
      </c>
      <c r="AR611" s="135">
        <v>0</v>
      </c>
      <c r="AS611" s="135">
        <v>0</v>
      </c>
      <c r="AT611" s="135">
        <v>0</v>
      </c>
      <c r="AU611" s="135">
        <v>1</v>
      </c>
      <c r="AV611" s="135">
        <v>1</v>
      </c>
      <c r="AW611" s="135">
        <v>0</v>
      </c>
      <c r="AX611" s="135">
        <v>0</v>
      </c>
      <c r="AY611" s="135">
        <v>0</v>
      </c>
      <c r="AZ611" s="135">
        <v>0</v>
      </c>
      <c r="BA611" s="135">
        <v>0</v>
      </c>
      <c r="BB611" s="135">
        <v>0</v>
      </c>
      <c r="BC611" s="135">
        <v>1</v>
      </c>
      <c r="BD611" s="135">
        <v>0</v>
      </c>
      <c r="BE611" s="135">
        <v>0</v>
      </c>
      <c r="BF611" s="135">
        <v>0</v>
      </c>
      <c r="BG611" s="135">
        <v>0</v>
      </c>
      <c r="BH611" s="135">
        <v>0</v>
      </c>
      <c r="BI611" s="135">
        <v>0</v>
      </c>
      <c r="BJ611" s="135">
        <v>0</v>
      </c>
      <c r="BK611" s="135">
        <v>1</v>
      </c>
      <c r="BL611" s="135">
        <v>0</v>
      </c>
      <c r="BM611" s="135">
        <v>0</v>
      </c>
      <c r="BN611" s="135">
        <v>0</v>
      </c>
      <c r="BO611" s="135">
        <v>0</v>
      </c>
      <c r="BP611" s="135">
        <v>0</v>
      </c>
      <c r="BQ611" s="135">
        <v>0</v>
      </c>
      <c r="BR611" s="135">
        <v>0</v>
      </c>
      <c r="BS611" s="135">
        <v>1</v>
      </c>
      <c r="BT611" s="135">
        <v>0</v>
      </c>
      <c r="BU611" s="135">
        <v>0</v>
      </c>
      <c r="BV611" s="135">
        <v>0</v>
      </c>
      <c r="BW611" s="135">
        <v>0</v>
      </c>
      <c r="BX611" s="135">
        <v>0</v>
      </c>
      <c r="BY611" s="135">
        <v>0</v>
      </c>
      <c r="BZ611" s="135">
        <v>1</v>
      </c>
      <c r="CA611" s="135">
        <v>0</v>
      </c>
      <c r="CB611" s="135">
        <v>0</v>
      </c>
      <c r="CC611" s="135">
        <v>1</v>
      </c>
      <c r="CD611" s="135">
        <v>0</v>
      </c>
      <c r="CE611" s="135">
        <v>0</v>
      </c>
      <c r="CF611" s="135">
        <v>0</v>
      </c>
      <c r="CG611" s="135">
        <v>0</v>
      </c>
      <c r="CH611" s="135">
        <v>0</v>
      </c>
      <c r="CI611" s="135">
        <v>0</v>
      </c>
      <c r="CJ611" s="135">
        <v>0</v>
      </c>
      <c r="CK611" s="135">
        <v>0</v>
      </c>
      <c r="CL611" s="135">
        <v>0</v>
      </c>
      <c r="CM611" s="135">
        <v>0</v>
      </c>
      <c r="CN611" s="135">
        <v>0</v>
      </c>
      <c r="CO611" s="135">
        <v>0</v>
      </c>
      <c r="CP611" s="135">
        <v>1</v>
      </c>
      <c r="CQ611" s="135">
        <v>0</v>
      </c>
      <c r="CR611" s="135">
        <v>0</v>
      </c>
      <c r="CS611" s="135">
        <v>1</v>
      </c>
      <c r="CT611" s="135">
        <v>0</v>
      </c>
      <c r="CU611" s="135">
        <v>0</v>
      </c>
      <c r="CV611" s="135">
        <v>0</v>
      </c>
      <c r="CW611" s="135">
        <v>0</v>
      </c>
      <c r="CX611" s="135"/>
    </row>
    <row r="612" spans="1:102" x14ac:dyDescent="0.35">
      <c r="A612" s="135">
        <v>611</v>
      </c>
      <c r="B612" s="135">
        <v>0</v>
      </c>
      <c r="C612" s="135">
        <v>0</v>
      </c>
      <c r="D612" s="135">
        <v>1</v>
      </c>
      <c r="E612" s="135">
        <v>1</v>
      </c>
      <c r="F612" s="135">
        <v>0</v>
      </c>
      <c r="G612" s="135">
        <v>0</v>
      </c>
      <c r="H612" s="135">
        <v>0</v>
      </c>
      <c r="I612" s="135">
        <v>0</v>
      </c>
      <c r="J612" s="135">
        <v>0</v>
      </c>
      <c r="K612" s="135">
        <v>0</v>
      </c>
      <c r="L612" s="135">
        <v>0</v>
      </c>
      <c r="M612" s="135">
        <v>0</v>
      </c>
      <c r="N612" s="135">
        <v>0</v>
      </c>
      <c r="O612" s="135">
        <v>0</v>
      </c>
      <c r="P612" s="135">
        <v>1</v>
      </c>
      <c r="Q612" s="135">
        <v>0</v>
      </c>
      <c r="R612" s="135">
        <v>0</v>
      </c>
      <c r="S612" s="135">
        <v>0</v>
      </c>
      <c r="T612" s="135">
        <v>1</v>
      </c>
      <c r="U612" s="135">
        <v>0</v>
      </c>
      <c r="V612" s="135">
        <v>0</v>
      </c>
      <c r="W612" s="135">
        <v>0</v>
      </c>
      <c r="X612" s="135">
        <v>0</v>
      </c>
      <c r="Y612" s="135">
        <v>0</v>
      </c>
      <c r="Z612" s="135">
        <v>0</v>
      </c>
      <c r="AA612" s="135">
        <v>0</v>
      </c>
      <c r="AB612" s="135">
        <v>0</v>
      </c>
      <c r="AC612" s="135">
        <v>0</v>
      </c>
      <c r="AD612" s="135">
        <v>0</v>
      </c>
      <c r="AE612" s="135">
        <v>0</v>
      </c>
      <c r="AF612" s="135">
        <v>1</v>
      </c>
      <c r="AG612" s="135">
        <v>1</v>
      </c>
      <c r="AH612" s="135">
        <v>1</v>
      </c>
      <c r="AI612" s="135">
        <v>0</v>
      </c>
      <c r="AJ612" s="135">
        <v>1</v>
      </c>
      <c r="AK612" s="135">
        <v>1</v>
      </c>
      <c r="AL612" s="135">
        <v>0</v>
      </c>
      <c r="AM612" s="135">
        <v>1</v>
      </c>
      <c r="AN612" s="135">
        <v>0</v>
      </c>
      <c r="AO612" s="135">
        <v>1</v>
      </c>
      <c r="AP612" s="135">
        <v>0</v>
      </c>
      <c r="AQ612" s="135">
        <v>0</v>
      </c>
      <c r="AR612" s="135">
        <v>1</v>
      </c>
      <c r="AS612" s="135">
        <v>0</v>
      </c>
      <c r="AT612" s="135">
        <v>0</v>
      </c>
      <c r="AU612" s="135">
        <v>0</v>
      </c>
      <c r="AV612" s="135">
        <v>0</v>
      </c>
      <c r="AW612" s="135">
        <v>0</v>
      </c>
      <c r="AX612" s="135">
        <v>0</v>
      </c>
      <c r="AY612" s="135">
        <v>0</v>
      </c>
      <c r="AZ612" s="135">
        <v>1</v>
      </c>
      <c r="BA612" s="135">
        <v>0</v>
      </c>
      <c r="BB612" s="135">
        <v>0</v>
      </c>
      <c r="BC612" s="135">
        <v>0</v>
      </c>
      <c r="BD612" s="135">
        <v>0</v>
      </c>
      <c r="BE612" s="135">
        <v>0</v>
      </c>
      <c r="BF612" s="135">
        <v>1</v>
      </c>
      <c r="BG612" s="135">
        <v>0</v>
      </c>
      <c r="BH612" s="135">
        <v>0</v>
      </c>
      <c r="BI612" s="135">
        <v>1</v>
      </c>
      <c r="BJ612" s="135">
        <v>0</v>
      </c>
      <c r="BK612" s="135">
        <v>1</v>
      </c>
      <c r="BL612" s="135">
        <v>0</v>
      </c>
      <c r="BM612" s="135">
        <v>0</v>
      </c>
      <c r="BN612" s="135">
        <v>0</v>
      </c>
      <c r="BO612" s="135">
        <v>0</v>
      </c>
      <c r="BP612" s="135">
        <v>0</v>
      </c>
      <c r="BQ612" s="135">
        <v>0</v>
      </c>
      <c r="BR612" s="135">
        <v>0</v>
      </c>
      <c r="BS612" s="135">
        <v>0</v>
      </c>
      <c r="BT612" s="135">
        <v>0</v>
      </c>
      <c r="BU612" s="135">
        <v>0</v>
      </c>
      <c r="BV612" s="135">
        <v>0</v>
      </c>
      <c r="BW612" s="135">
        <v>0</v>
      </c>
      <c r="BX612" s="135">
        <v>0</v>
      </c>
      <c r="BY612" s="135">
        <v>0</v>
      </c>
      <c r="BZ612" s="135">
        <v>0</v>
      </c>
      <c r="CA612" s="135">
        <v>0</v>
      </c>
      <c r="CB612" s="135">
        <v>0</v>
      </c>
      <c r="CC612" s="135">
        <v>0</v>
      </c>
      <c r="CD612" s="135">
        <v>0</v>
      </c>
      <c r="CE612" s="135">
        <v>0</v>
      </c>
      <c r="CF612" s="135">
        <v>0</v>
      </c>
      <c r="CG612" s="135">
        <v>1</v>
      </c>
      <c r="CH612" s="135">
        <v>0</v>
      </c>
      <c r="CI612" s="135">
        <v>0</v>
      </c>
      <c r="CJ612" s="135">
        <v>0</v>
      </c>
      <c r="CK612" s="135">
        <v>0</v>
      </c>
      <c r="CL612" s="135">
        <v>0</v>
      </c>
      <c r="CM612" s="135">
        <v>0</v>
      </c>
      <c r="CN612" s="135">
        <v>0</v>
      </c>
      <c r="CO612" s="135">
        <v>0</v>
      </c>
      <c r="CP612" s="135">
        <v>0</v>
      </c>
      <c r="CQ612" s="135">
        <v>0</v>
      </c>
      <c r="CR612" s="135">
        <v>0</v>
      </c>
      <c r="CS612" s="135">
        <v>0</v>
      </c>
      <c r="CT612" s="135">
        <v>0</v>
      </c>
      <c r="CU612" s="135">
        <v>0</v>
      </c>
      <c r="CV612" s="135">
        <v>0</v>
      </c>
      <c r="CW612" s="135">
        <v>0</v>
      </c>
      <c r="CX612" s="135"/>
    </row>
    <row r="613" spans="1:102" x14ac:dyDescent="0.35">
      <c r="A613" s="135">
        <v>612</v>
      </c>
      <c r="B613" s="135">
        <v>0</v>
      </c>
      <c r="C613" s="135">
        <v>0</v>
      </c>
      <c r="D613" s="135">
        <v>0</v>
      </c>
      <c r="E613" s="135">
        <v>0</v>
      </c>
      <c r="F613" s="135">
        <v>0</v>
      </c>
      <c r="G613" s="135">
        <v>0</v>
      </c>
      <c r="H613" s="135">
        <v>0</v>
      </c>
      <c r="I613" s="135">
        <v>0</v>
      </c>
      <c r="J613" s="135">
        <v>0</v>
      </c>
      <c r="K613" s="135">
        <v>0</v>
      </c>
      <c r="L613" s="135">
        <v>0</v>
      </c>
      <c r="M613" s="135">
        <v>0</v>
      </c>
      <c r="N613" s="135">
        <v>1</v>
      </c>
      <c r="O613" s="135">
        <v>0</v>
      </c>
      <c r="P613" s="135">
        <v>0</v>
      </c>
      <c r="Q613" s="135">
        <v>0</v>
      </c>
      <c r="R613" s="135">
        <v>1</v>
      </c>
      <c r="S613" s="135">
        <v>0</v>
      </c>
      <c r="T613" s="135">
        <v>0</v>
      </c>
      <c r="U613" s="135">
        <v>0</v>
      </c>
      <c r="V613" s="135">
        <v>0</v>
      </c>
      <c r="W613" s="135">
        <v>0</v>
      </c>
      <c r="X613" s="135">
        <v>0</v>
      </c>
      <c r="Y613" s="135">
        <v>0</v>
      </c>
      <c r="Z613" s="135">
        <v>1</v>
      </c>
      <c r="AA613" s="135">
        <v>0</v>
      </c>
      <c r="AB613" s="135">
        <v>0</v>
      </c>
      <c r="AC613" s="135">
        <v>0</v>
      </c>
      <c r="AD613" s="135">
        <v>0</v>
      </c>
      <c r="AE613" s="135">
        <v>0</v>
      </c>
      <c r="AF613" s="135">
        <v>0</v>
      </c>
      <c r="AG613" s="135">
        <v>0</v>
      </c>
      <c r="AH613" s="135">
        <v>1</v>
      </c>
      <c r="AI613" s="135">
        <v>1</v>
      </c>
      <c r="AJ613" s="135">
        <v>0</v>
      </c>
      <c r="AK613" s="135">
        <v>2</v>
      </c>
      <c r="AL613" s="135">
        <v>0</v>
      </c>
      <c r="AM613" s="135">
        <v>1</v>
      </c>
      <c r="AN613" s="135">
        <v>0</v>
      </c>
      <c r="AO613" s="135">
        <v>0</v>
      </c>
      <c r="AP613" s="135">
        <v>0</v>
      </c>
      <c r="AQ613" s="135">
        <v>1</v>
      </c>
      <c r="AR613" s="135">
        <v>0</v>
      </c>
      <c r="AS613" s="135">
        <v>0</v>
      </c>
      <c r="AT613" s="135">
        <v>1</v>
      </c>
      <c r="AU613" s="135">
        <v>0</v>
      </c>
      <c r="AV613" s="135">
        <v>0</v>
      </c>
      <c r="AW613" s="135">
        <v>0</v>
      </c>
      <c r="AX613" s="135">
        <v>0</v>
      </c>
      <c r="AY613" s="135">
        <v>0</v>
      </c>
      <c r="AZ613" s="135">
        <v>0</v>
      </c>
      <c r="BA613" s="135">
        <v>0</v>
      </c>
      <c r="BB613" s="135">
        <v>0</v>
      </c>
      <c r="BC613" s="135">
        <v>0</v>
      </c>
      <c r="BD613" s="135">
        <v>0</v>
      </c>
      <c r="BE613" s="135">
        <v>0</v>
      </c>
      <c r="BF613" s="135">
        <v>0</v>
      </c>
      <c r="BG613" s="135">
        <v>0</v>
      </c>
      <c r="BH613" s="135">
        <v>0</v>
      </c>
      <c r="BI613" s="135">
        <v>0</v>
      </c>
      <c r="BJ613" s="135">
        <v>0</v>
      </c>
      <c r="BK613" s="135">
        <v>0</v>
      </c>
      <c r="BL613" s="135">
        <v>0</v>
      </c>
      <c r="BM613" s="135">
        <v>0</v>
      </c>
      <c r="BN613" s="135">
        <v>0</v>
      </c>
      <c r="BO613" s="135">
        <v>0</v>
      </c>
      <c r="BP613" s="135">
        <v>0</v>
      </c>
      <c r="BQ613" s="135">
        <v>1</v>
      </c>
      <c r="BR613" s="135">
        <v>0</v>
      </c>
      <c r="BS613" s="135">
        <v>0</v>
      </c>
      <c r="BT613" s="135">
        <v>0</v>
      </c>
      <c r="BU613" s="135">
        <v>0</v>
      </c>
      <c r="BV613" s="135">
        <v>0</v>
      </c>
      <c r="BW613" s="135">
        <v>0</v>
      </c>
      <c r="BX613" s="135">
        <v>0</v>
      </c>
      <c r="BY613" s="135">
        <v>0</v>
      </c>
      <c r="BZ613" s="135">
        <v>0</v>
      </c>
      <c r="CA613" s="135">
        <v>0</v>
      </c>
      <c r="CB613" s="135">
        <v>0</v>
      </c>
      <c r="CC613" s="135">
        <v>0</v>
      </c>
      <c r="CD613" s="135">
        <v>0</v>
      </c>
      <c r="CE613" s="135">
        <v>0</v>
      </c>
      <c r="CF613" s="135">
        <v>0</v>
      </c>
      <c r="CG613" s="135">
        <v>1</v>
      </c>
      <c r="CH613" s="135">
        <v>0</v>
      </c>
      <c r="CI613" s="135">
        <v>0</v>
      </c>
      <c r="CJ613" s="135">
        <v>0</v>
      </c>
      <c r="CK613" s="135">
        <v>0</v>
      </c>
      <c r="CL613" s="135">
        <v>0</v>
      </c>
      <c r="CM613" s="135">
        <v>1</v>
      </c>
      <c r="CN613" s="135">
        <v>1</v>
      </c>
      <c r="CO613" s="135">
        <v>0</v>
      </c>
      <c r="CP613" s="135">
        <v>1</v>
      </c>
      <c r="CQ613" s="135">
        <v>0</v>
      </c>
      <c r="CR613" s="135">
        <v>0</v>
      </c>
      <c r="CS613" s="135">
        <v>0</v>
      </c>
      <c r="CT613" s="135">
        <v>1</v>
      </c>
      <c r="CU613" s="135">
        <v>0</v>
      </c>
      <c r="CV613" s="135">
        <v>0</v>
      </c>
      <c r="CW613" s="135">
        <v>0</v>
      </c>
      <c r="CX613" s="135"/>
    </row>
    <row r="614" spans="1:102" x14ac:dyDescent="0.35">
      <c r="A614" s="135">
        <v>613</v>
      </c>
      <c r="B614" s="135">
        <v>0</v>
      </c>
      <c r="C614" s="135">
        <v>0</v>
      </c>
      <c r="D614" s="135">
        <v>0</v>
      </c>
      <c r="E614" s="135">
        <v>0</v>
      </c>
      <c r="F614" s="135">
        <v>1</v>
      </c>
      <c r="G614" s="135">
        <v>1</v>
      </c>
      <c r="H614" s="135">
        <v>1</v>
      </c>
      <c r="I614" s="135">
        <v>0</v>
      </c>
      <c r="J614" s="135">
        <v>1</v>
      </c>
      <c r="K614" s="135">
        <v>0</v>
      </c>
      <c r="L614" s="135">
        <v>0</v>
      </c>
      <c r="M614" s="135">
        <v>1</v>
      </c>
      <c r="N614" s="135">
        <v>0</v>
      </c>
      <c r="O614" s="135">
        <v>0</v>
      </c>
      <c r="P614" s="135">
        <v>0</v>
      </c>
      <c r="Q614" s="135">
        <v>0</v>
      </c>
      <c r="R614" s="135">
        <v>0</v>
      </c>
      <c r="S614" s="135">
        <v>0</v>
      </c>
      <c r="T614" s="135">
        <v>0</v>
      </c>
      <c r="U614" s="135">
        <v>1</v>
      </c>
      <c r="V614" s="135">
        <v>0</v>
      </c>
      <c r="W614" s="135">
        <v>1</v>
      </c>
      <c r="X614" s="135">
        <v>0</v>
      </c>
      <c r="Y614" s="135">
        <v>0</v>
      </c>
      <c r="Z614" s="135">
        <v>0</v>
      </c>
      <c r="AA614" s="135">
        <v>1</v>
      </c>
      <c r="AB614" s="135">
        <v>0</v>
      </c>
      <c r="AC614" s="135">
        <v>0</v>
      </c>
      <c r="AD614" s="135">
        <v>0</v>
      </c>
      <c r="AE614" s="135">
        <v>1</v>
      </c>
      <c r="AF614" s="135">
        <v>0</v>
      </c>
      <c r="AG614" s="135">
        <v>0</v>
      </c>
      <c r="AH614" s="135">
        <v>0</v>
      </c>
      <c r="AI614" s="135">
        <v>0</v>
      </c>
      <c r="AJ614" s="135">
        <v>1</v>
      </c>
      <c r="AK614" s="135">
        <v>1</v>
      </c>
      <c r="AL614" s="135">
        <v>0</v>
      </c>
      <c r="AM614" s="135">
        <v>0</v>
      </c>
      <c r="AN614" s="135">
        <v>0</v>
      </c>
      <c r="AO614" s="135">
        <v>0</v>
      </c>
      <c r="AP614" s="135">
        <v>1</v>
      </c>
      <c r="AQ614" s="135">
        <v>1</v>
      </c>
      <c r="AR614" s="135">
        <v>0</v>
      </c>
      <c r="AS614" s="135">
        <v>0</v>
      </c>
      <c r="AT614" s="135">
        <v>0</v>
      </c>
      <c r="AU614" s="135">
        <v>0</v>
      </c>
      <c r="AV614" s="135">
        <v>0</v>
      </c>
      <c r="AW614" s="135">
        <v>0</v>
      </c>
      <c r="AX614" s="135">
        <v>0</v>
      </c>
      <c r="AY614" s="135">
        <v>0</v>
      </c>
      <c r="AZ614" s="135">
        <v>0</v>
      </c>
      <c r="BA614" s="135">
        <v>0</v>
      </c>
      <c r="BB614" s="135">
        <v>0</v>
      </c>
      <c r="BC614" s="135">
        <v>0</v>
      </c>
      <c r="BD614" s="135">
        <v>0</v>
      </c>
      <c r="BE614" s="135">
        <v>0</v>
      </c>
      <c r="BF614" s="135">
        <v>0</v>
      </c>
      <c r="BG614" s="135">
        <v>1</v>
      </c>
      <c r="BH614" s="135">
        <v>0</v>
      </c>
      <c r="BI614" s="135">
        <v>1</v>
      </c>
      <c r="BJ614" s="135">
        <v>0</v>
      </c>
      <c r="BK614" s="135">
        <v>0</v>
      </c>
      <c r="BL614" s="135">
        <v>0</v>
      </c>
      <c r="BM614" s="135">
        <v>0</v>
      </c>
      <c r="BN614" s="135">
        <v>0</v>
      </c>
      <c r="BO614" s="135">
        <v>0</v>
      </c>
      <c r="BP614" s="135">
        <v>0</v>
      </c>
      <c r="BQ614" s="135">
        <v>1</v>
      </c>
      <c r="BR614" s="135">
        <v>0</v>
      </c>
      <c r="BS614" s="135">
        <v>0</v>
      </c>
      <c r="BT614" s="135">
        <v>0</v>
      </c>
      <c r="BU614" s="135">
        <v>0</v>
      </c>
      <c r="BV614" s="135">
        <v>0</v>
      </c>
      <c r="BW614" s="135">
        <v>0</v>
      </c>
      <c r="BX614" s="135">
        <v>0</v>
      </c>
      <c r="BY614" s="135">
        <v>0</v>
      </c>
      <c r="BZ614" s="135">
        <v>0</v>
      </c>
      <c r="CA614" s="135">
        <v>0</v>
      </c>
      <c r="CB614" s="135">
        <v>0</v>
      </c>
      <c r="CC614" s="135">
        <v>0</v>
      </c>
      <c r="CD614" s="135">
        <v>0</v>
      </c>
      <c r="CE614" s="135">
        <v>1</v>
      </c>
      <c r="CF614" s="135">
        <v>0</v>
      </c>
      <c r="CG614" s="135">
        <v>0</v>
      </c>
      <c r="CH614" s="135">
        <v>0</v>
      </c>
      <c r="CI614" s="135">
        <v>0</v>
      </c>
      <c r="CJ614" s="135">
        <v>0</v>
      </c>
      <c r="CK614" s="135">
        <v>0</v>
      </c>
      <c r="CL614" s="135">
        <v>0</v>
      </c>
      <c r="CM614" s="135">
        <v>0</v>
      </c>
      <c r="CN614" s="135">
        <v>0</v>
      </c>
      <c r="CO614" s="135">
        <v>0</v>
      </c>
      <c r="CP614" s="135">
        <v>0</v>
      </c>
      <c r="CQ614" s="135">
        <v>0</v>
      </c>
      <c r="CR614" s="135">
        <v>1</v>
      </c>
      <c r="CS614" s="135">
        <v>0</v>
      </c>
      <c r="CT614" s="135">
        <v>0</v>
      </c>
      <c r="CU614" s="135">
        <v>0</v>
      </c>
      <c r="CV614" s="135">
        <v>0</v>
      </c>
      <c r="CW614" s="135">
        <v>0</v>
      </c>
      <c r="CX614" s="135"/>
    </row>
    <row r="615" spans="1:102" x14ac:dyDescent="0.35">
      <c r="A615" s="135">
        <v>614</v>
      </c>
      <c r="B615" s="135">
        <v>0</v>
      </c>
      <c r="C615" s="135">
        <v>0</v>
      </c>
      <c r="D615" s="135">
        <v>0</v>
      </c>
      <c r="E615" s="135">
        <v>1</v>
      </c>
      <c r="F615" s="135">
        <v>0</v>
      </c>
      <c r="G615" s="135">
        <v>0</v>
      </c>
      <c r="H615" s="135">
        <v>0</v>
      </c>
      <c r="I615" s="135">
        <v>0</v>
      </c>
      <c r="J615" s="135">
        <v>0</v>
      </c>
      <c r="K615" s="135">
        <v>0</v>
      </c>
      <c r="L615" s="135">
        <v>0</v>
      </c>
      <c r="M615" s="135">
        <v>1</v>
      </c>
      <c r="N615" s="135">
        <v>0</v>
      </c>
      <c r="O615" s="135">
        <v>1</v>
      </c>
      <c r="P615" s="135">
        <v>0</v>
      </c>
      <c r="Q615" s="135">
        <v>0</v>
      </c>
      <c r="R615" s="135">
        <v>0</v>
      </c>
      <c r="S615" s="135">
        <v>1</v>
      </c>
      <c r="T615" s="135">
        <v>0</v>
      </c>
      <c r="U615" s="135">
        <v>0</v>
      </c>
      <c r="V615" s="135">
        <v>0</v>
      </c>
      <c r="W615" s="135">
        <v>0</v>
      </c>
      <c r="X615" s="135">
        <v>1</v>
      </c>
      <c r="Y615" s="135">
        <v>0</v>
      </c>
      <c r="Z615" s="135">
        <v>0</v>
      </c>
      <c r="AA615" s="135">
        <v>0</v>
      </c>
      <c r="AB615" s="135">
        <v>0</v>
      </c>
      <c r="AC615" s="135">
        <v>0</v>
      </c>
      <c r="AD615" s="135">
        <v>0</v>
      </c>
      <c r="AE615" s="135">
        <v>0</v>
      </c>
      <c r="AF615" s="135">
        <v>0</v>
      </c>
      <c r="AG615" s="135">
        <v>0</v>
      </c>
      <c r="AH615" s="135">
        <v>0</v>
      </c>
      <c r="AI615" s="135">
        <v>0</v>
      </c>
      <c r="AJ615" s="135">
        <v>0</v>
      </c>
      <c r="AK615" s="135">
        <v>0</v>
      </c>
      <c r="AL615" s="135">
        <v>0</v>
      </c>
      <c r="AM615" s="135">
        <v>1</v>
      </c>
      <c r="AN615" s="135">
        <v>1</v>
      </c>
      <c r="AO615" s="135">
        <v>1</v>
      </c>
      <c r="AP615" s="135">
        <v>0</v>
      </c>
      <c r="AQ615" s="135">
        <v>0</v>
      </c>
      <c r="AR615" s="135">
        <v>0</v>
      </c>
      <c r="AS615" s="135">
        <v>0</v>
      </c>
      <c r="AT615" s="135">
        <v>0</v>
      </c>
      <c r="AU615" s="135">
        <v>0</v>
      </c>
      <c r="AV615" s="135">
        <v>0</v>
      </c>
      <c r="AW615" s="135">
        <v>0</v>
      </c>
      <c r="AX615" s="135">
        <v>0</v>
      </c>
      <c r="AY615" s="135">
        <v>0</v>
      </c>
      <c r="AZ615" s="135">
        <v>0</v>
      </c>
      <c r="BA615" s="135">
        <v>0</v>
      </c>
      <c r="BB615" s="135">
        <v>0</v>
      </c>
      <c r="BC615" s="135">
        <v>1</v>
      </c>
      <c r="BD615" s="135">
        <v>0</v>
      </c>
      <c r="BE615" s="135">
        <v>0</v>
      </c>
      <c r="BF615" s="135">
        <v>1</v>
      </c>
      <c r="BG615" s="135">
        <v>0</v>
      </c>
      <c r="BH615" s="135">
        <v>0</v>
      </c>
      <c r="BI615" s="135">
        <v>0</v>
      </c>
      <c r="BJ615" s="135">
        <v>0</v>
      </c>
      <c r="BK615" s="135">
        <v>0</v>
      </c>
      <c r="BL615" s="135">
        <v>0</v>
      </c>
      <c r="BM615" s="135">
        <v>0</v>
      </c>
      <c r="BN615" s="135">
        <v>0</v>
      </c>
      <c r="BO615" s="135">
        <v>0</v>
      </c>
      <c r="BP615" s="135">
        <v>0</v>
      </c>
      <c r="BQ615" s="135">
        <v>1</v>
      </c>
      <c r="BR615" s="135">
        <v>1</v>
      </c>
      <c r="BS615" s="135">
        <v>0</v>
      </c>
      <c r="BT615" s="135">
        <v>0</v>
      </c>
      <c r="BU615" s="135">
        <v>0</v>
      </c>
      <c r="BV615" s="135">
        <v>0</v>
      </c>
      <c r="BW615" s="135">
        <v>0</v>
      </c>
      <c r="BX615" s="135">
        <v>0</v>
      </c>
      <c r="BY615" s="135">
        <v>0</v>
      </c>
      <c r="BZ615" s="135">
        <v>0</v>
      </c>
      <c r="CA615" s="135">
        <v>0</v>
      </c>
      <c r="CB615" s="135">
        <v>0</v>
      </c>
      <c r="CC615" s="135">
        <v>0</v>
      </c>
      <c r="CD615" s="135">
        <v>0</v>
      </c>
      <c r="CE615" s="135">
        <v>0</v>
      </c>
      <c r="CF615" s="135">
        <v>0</v>
      </c>
      <c r="CG615" s="135">
        <v>0</v>
      </c>
      <c r="CH615" s="135">
        <v>0</v>
      </c>
      <c r="CI615" s="135">
        <v>0</v>
      </c>
      <c r="CJ615" s="135">
        <v>1</v>
      </c>
      <c r="CK615" s="135">
        <v>0</v>
      </c>
      <c r="CL615" s="135">
        <v>0</v>
      </c>
      <c r="CM615" s="135">
        <v>0</v>
      </c>
      <c r="CN615" s="135">
        <v>0</v>
      </c>
      <c r="CO615" s="135">
        <v>0</v>
      </c>
      <c r="CP615" s="135">
        <v>0</v>
      </c>
      <c r="CQ615" s="135">
        <v>0</v>
      </c>
      <c r="CR615" s="135">
        <v>0</v>
      </c>
      <c r="CS615" s="135">
        <v>0</v>
      </c>
      <c r="CT615" s="135">
        <v>0</v>
      </c>
      <c r="CU615" s="135">
        <v>1</v>
      </c>
      <c r="CV615" s="135">
        <v>0</v>
      </c>
      <c r="CW615" s="135">
        <v>0</v>
      </c>
      <c r="CX615" s="135"/>
    </row>
    <row r="616" spans="1:102" x14ac:dyDescent="0.35">
      <c r="A616" s="135">
        <v>615</v>
      </c>
      <c r="B616" s="135">
        <v>0</v>
      </c>
      <c r="C616" s="135">
        <v>0</v>
      </c>
      <c r="D616" s="135">
        <v>0</v>
      </c>
      <c r="E616" s="135">
        <v>1</v>
      </c>
      <c r="F616" s="135">
        <v>0</v>
      </c>
      <c r="G616" s="135">
        <v>0</v>
      </c>
      <c r="H616" s="135">
        <v>0</v>
      </c>
      <c r="I616" s="135">
        <v>0</v>
      </c>
      <c r="J616" s="135">
        <v>0</v>
      </c>
      <c r="K616" s="135">
        <v>0</v>
      </c>
      <c r="L616" s="135">
        <v>0</v>
      </c>
      <c r="M616" s="135">
        <v>0</v>
      </c>
      <c r="N616" s="135">
        <v>0</v>
      </c>
      <c r="O616" s="135">
        <v>0</v>
      </c>
      <c r="P616" s="135">
        <v>0</v>
      </c>
      <c r="Q616" s="135">
        <v>0</v>
      </c>
      <c r="R616" s="135">
        <v>1</v>
      </c>
      <c r="S616" s="135">
        <v>0</v>
      </c>
      <c r="T616" s="135">
        <v>0</v>
      </c>
      <c r="U616" s="135">
        <v>0</v>
      </c>
      <c r="V616" s="135">
        <v>0</v>
      </c>
      <c r="W616" s="135">
        <v>1</v>
      </c>
      <c r="X616" s="135">
        <v>0</v>
      </c>
      <c r="Y616" s="135">
        <v>0</v>
      </c>
      <c r="Z616" s="135">
        <v>0</v>
      </c>
      <c r="AA616" s="135">
        <v>0</v>
      </c>
      <c r="AB616" s="135">
        <v>0</v>
      </c>
      <c r="AC616" s="135">
        <v>0</v>
      </c>
      <c r="AD616" s="135">
        <v>0</v>
      </c>
      <c r="AE616" s="135">
        <v>0</v>
      </c>
      <c r="AF616" s="135">
        <v>0</v>
      </c>
      <c r="AG616" s="135">
        <v>1</v>
      </c>
      <c r="AH616" s="135">
        <v>1</v>
      </c>
      <c r="AI616" s="135">
        <v>0</v>
      </c>
      <c r="AJ616" s="135">
        <v>0</v>
      </c>
      <c r="AK616" s="135">
        <v>1</v>
      </c>
      <c r="AL616" s="135">
        <v>0</v>
      </c>
      <c r="AM616" s="135">
        <v>0</v>
      </c>
      <c r="AN616" s="135">
        <v>0</v>
      </c>
      <c r="AO616" s="135">
        <v>0</v>
      </c>
      <c r="AP616" s="135">
        <v>0</v>
      </c>
      <c r="AQ616" s="135">
        <v>0</v>
      </c>
      <c r="AR616" s="135">
        <v>0</v>
      </c>
      <c r="AS616" s="135">
        <v>0</v>
      </c>
      <c r="AT616" s="135">
        <v>0</v>
      </c>
      <c r="AU616" s="135">
        <v>0</v>
      </c>
      <c r="AV616" s="135">
        <v>0</v>
      </c>
      <c r="AW616" s="135">
        <v>1</v>
      </c>
      <c r="AX616" s="135">
        <v>0</v>
      </c>
      <c r="AY616" s="135">
        <v>0</v>
      </c>
      <c r="AZ616" s="135">
        <v>0</v>
      </c>
      <c r="BA616" s="135">
        <v>0</v>
      </c>
      <c r="BB616" s="135">
        <v>0</v>
      </c>
      <c r="BC616" s="135">
        <v>0</v>
      </c>
      <c r="BD616" s="135">
        <v>0</v>
      </c>
      <c r="BE616" s="135">
        <v>0</v>
      </c>
      <c r="BF616" s="135">
        <v>0</v>
      </c>
      <c r="BG616" s="135">
        <v>0</v>
      </c>
      <c r="BH616" s="135">
        <v>0</v>
      </c>
      <c r="BI616" s="135">
        <v>0</v>
      </c>
      <c r="BJ616" s="135">
        <v>0</v>
      </c>
      <c r="BK616" s="135">
        <v>0</v>
      </c>
      <c r="BL616" s="135">
        <v>0</v>
      </c>
      <c r="BM616" s="135">
        <v>0</v>
      </c>
      <c r="BN616" s="135">
        <v>0</v>
      </c>
      <c r="BO616" s="135">
        <v>0</v>
      </c>
      <c r="BP616" s="135">
        <v>0</v>
      </c>
      <c r="BQ616" s="135">
        <v>0</v>
      </c>
      <c r="BR616" s="135">
        <v>0</v>
      </c>
      <c r="BS616" s="135">
        <v>0</v>
      </c>
      <c r="BT616" s="135">
        <v>0</v>
      </c>
      <c r="BU616" s="135">
        <v>1</v>
      </c>
      <c r="BV616" s="135">
        <v>0</v>
      </c>
      <c r="BW616" s="135">
        <v>0</v>
      </c>
      <c r="BX616" s="135">
        <v>0</v>
      </c>
      <c r="BY616" s="135">
        <v>0</v>
      </c>
      <c r="BZ616" s="135">
        <v>0</v>
      </c>
      <c r="CA616" s="135">
        <v>0</v>
      </c>
      <c r="CB616" s="135">
        <v>0</v>
      </c>
      <c r="CC616" s="135">
        <v>0</v>
      </c>
      <c r="CD616" s="135">
        <v>1</v>
      </c>
      <c r="CE616" s="135">
        <v>0</v>
      </c>
      <c r="CF616" s="135">
        <v>0</v>
      </c>
      <c r="CG616" s="135">
        <v>0</v>
      </c>
      <c r="CH616" s="135">
        <v>1</v>
      </c>
      <c r="CI616" s="135">
        <v>0</v>
      </c>
      <c r="CJ616" s="135">
        <v>0</v>
      </c>
      <c r="CK616" s="135">
        <v>0</v>
      </c>
      <c r="CL616" s="135">
        <v>0</v>
      </c>
      <c r="CM616" s="135">
        <v>0</v>
      </c>
      <c r="CN616" s="135">
        <v>0</v>
      </c>
      <c r="CO616" s="135">
        <v>1</v>
      </c>
      <c r="CP616" s="135">
        <v>0</v>
      </c>
      <c r="CQ616" s="135">
        <v>0</v>
      </c>
      <c r="CR616" s="135">
        <v>1</v>
      </c>
      <c r="CS616" s="135">
        <v>0</v>
      </c>
      <c r="CT616" s="135">
        <v>1</v>
      </c>
      <c r="CU616" s="135">
        <v>0</v>
      </c>
      <c r="CV616" s="135">
        <v>0</v>
      </c>
      <c r="CW616" s="135">
        <v>0</v>
      </c>
      <c r="CX616" s="135"/>
    </row>
    <row r="617" spans="1:102" x14ac:dyDescent="0.35">
      <c r="A617" s="135">
        <v>616</v>
      </c>
      <c r="B617" s="135">
        <v>0</v>
      </c>
      <c r="C617" s="135">
        <v>0</v>
      </c>
      <c r="D617" s="135">
        <v>0</v>
      </c>
      <c r="E617" s="135">
        <v>0</v>
      </c>
      <c r="F617" s="135">
        <v>0</v>
      </c>
      <c r="G617" s="135">
        <v>0</v>
      </c>
      <c r="H617" s="135">
        <v>0</v>
      </c>
      <c r="I617" s="135">
        <v>0</v>
      </c>
      <c r="J617" s="135">
        <v>0</v>
      </c>
      <c r="K617" s="135">
        <v>0</v>
      </c>
      <c r="L617" s="135">
        <v>0</v>
      </c>
      <c r="M617" s="135">
        <v>1</v>
      </c>
      <c r="N617" s="135">
        <v>0</v>
      </c>
      <c r="O617" s="135">
        <v>0</v>
      </c>
      <c r="P617" s="135">
        <v>0</v>
      </c>
      <c r="Q617" s="135">
        <v>0</v>
      </c>
      <c r="R617" s="135">
        <v>0</v>
      </c>
      <c r="S617" s="135">
        <v>0</v>
      </c>
      <c r="T617" s="135">
        <v>0</v>
      </c>
      <c r="U617" s="135">
        <v>0</v>
      </c>
      <c r="V617" s="135">
        <v>0</v>
      </c>
      <c r="W617" s="135">
        <v>0</v>
      </c>
      <c r="X617" s="135">
        <v>0</v>
      </c>
      <c r="Y617" s="135">
        <v>0</v>
      </c>
      <c r="Z617" s="135">
        <v>0</v>
      </c>
      <c r="AA617" s="135">
        <v>0</v>
      </c>
      <c r="AB617" s="135">
        <v>0</v>
      </c>
      <c r="AC617" s="135">
        <v>0</v>
      </c>
      <c r="AD617" s="135">
        <v>0</v>
      </c>
      <c r="AE617" s="135">
        <v>1</v>
      </c>
      <c r="AF617" s="135">
        <v>0</v>
      </c>
      <c r="AG617" s="135">
        <v>0</v>
      </c>
      <c r="AH617" s="135">
        <v>0</v>
      </c>
      <c r="AI617" s="135">
        <v>0</v>
      </c>
      <c r="AJ617" s="135">
        <v>1</v>
      </c>
      <c r="AK617" s="135">
        <v>0</v>
      </c>
      <c r="AL617" s="135">
        <v>0</v>
      </c>
      <c r="AM617" s="135">
        <v>1</v>
      </c>
      <c r="AN617" s="135">
        <v>0</v>
      </c>
      <c r="AO617" s="135">
        <v>1</v>
      </c>
      <c r="AP617" s="135">
        <v>1</v>
      </c>
      <c r="AQ617" s="135">
        <v>0</v>
      </c>
      <c r="AR617" s="135">
        <v>0</v>
      </c>
      <c r="AS617" s="135">
        <v>0</v>
      </c>
      <c r="AT617" s="135">
        <v>0</v>
      </c>
      <c r="AU617" s="135">
        <v>0</v>
      </c>
      <c r="AV617" s="135">
        <v>0</v>
      </c>
      <c r="AW617" s="135">
        <v>0</v>
      </c>
      <c r="AX617" s="135">
        <v>0</v>
      </c>
      <c r="AY617" s="135">
        <v>1</v>
      </c>
      <c r="AZ617" s="135">
        <v>0</v>
      </c>
      <c r="BA617" s="135">
        <v>0</v>
      </c>
      <c r="BB617" s="135">
        <v>0</v>
      </c>
      <c r="BC617" s="135">
        <v>0</v>
      </c>
      <c r="BD617" s="135">
        <v>0</v>
      </c>
      <c r="BE617" s="135">
        <v>0</v>
      </c>
      <c r="BF617" s="135">
        <v>0</v>
      </c>
      <c r="BG617" s="135">
        <v>0</v>
      </c>
      <c r="BH617" s="135">
        <v>0</v>
      </c>
      <c r="BI617" s="135">
        <v>0</v>
      </c>
      <c r="BJ617" s="135">
        <v>0</v>
      </c>
      <c r="BK617" s="135">
        <v>0</v>
      </c>
      <c r="BL617" s="135">
        <v>0</v>
      </c>
      <c r="BM617" s="135">
        <v>0</v>
      </c>
      <c r="BN617" s="135">
        <v>1</v>
      </c>
      <c r="BO617" s="135">
        <v>1</v>
      </c>
      <c r="BP617" s="135">
        <v>0</v>
      </c>
      <c r="BQ617" s="135">
        <v>0</v>
      </c>
      <c r="BR617" s="135">
        <v>0</v>
      </c>
      <c r="BS617" s="135">
        <v>0</v>
      </c>
      <c r="BT617" s="135">
        <v>0</v>
      </c>
      <c r="BU617" s="135">
        <v>0</v>
      </c>
      <c r="BV617" s="135">
        <v>0</v>
      </c>
      <c r="BW617" s="135">
        <v>0</v>
      </c>
      <c r="BX617" s="135">
        <v>0</v>
      </c>
      <c r="BY617" s="135">
        <v>0</v>
      </c>
      <c r="BZ617" s="135">
        <v>0</v>
      </c>
      <c r="CA617" s="135">
        <v>0</v>
      </c>
      <c r="CB617" s="135">
        <v>0</v>
      </c>
      <c r="CC617" s="135">
        <v>0</v>
      </c>
      <c r="CD617" s="135">
        <v>0</v>
      </c>
      <c r="CE617" s="135">
        <v>1</v>
      </c>
      <c r="CF617" s="135">
        <v>1</v>
      </c>
      <c r="CG617" s="135">
        <v>1</v>
      </c>
      <c r="CH617" s="135">
        <v>0</v>
      </c>
      <c r="CI617" s="135">
        <v>0</v>
      </c>
      <c r="CJ617" s="135">
        <v>0</v>
      </c>
      <c r="CK617" s="135">
        <v>0</v>
      </c>
      <c r="CL617" s="135">
        <v>0</v>
      </c>
      <c r="CM617" s="135">
        <v>1</v>
      </c>
      <c r="CN617" s="135">
        <v>0</v>
      </c>
      <c r="CO617" s="135">
        <v>0</v>
      </c>
      <c r="CP617" s="135">
        <v>0</v>
      </c>
      <c r="CQ617" s="135">
        <v>0</v>
      </c>
      <c r="CR617" s="135">
        <v>0</v>
      </c>
      <c r="CS617" s="135">
        <v>1</v>
      </c>
      <c r="CT617" s="135">
        <v>0</v>
      </c>
      <c r="CU617" s="135">
        <v>0</v>
      </c>
      <c r="CV617" s="135">
        <v>0</v>
      </c>
      <c r="CW617" s="135">
        <v>0</v>
      </c>
      <c r="CX617" s="135"/>
    </row>
    <row r="618" spans="1:102" x14ac:dyDescent="0.35">
      <c r="A618" s="135">
        <v>617</v>
      </c>
      <c r="B618" s="135">
        <v>0</v>
      </c>
      <c r="C618" s="135">
        <v>0</v>
      </c>
      <c r="D618" s="135">
        <v>0</v>
      </c>
      <c r="E618" s="135">
        <v>0</v>
      </c>
      <c r="F618" s="135">
        <v>0</v>
      </c>
      <c r="G618" s="135">
        <v>0</v>
      </c>
      <c r="H618" s="135">
        <v>1</v>
      </c>
      <c r="I618" s="135">
        <v>1</v>
      </c>
      <c r="J618" s="135">
        <v>0</v>
      </c>
      <c r="K618" s="135">
        <v>0</v>
      </c>
      <c r="L618" s="135">
        <v>0</v>
      </c>
      <c r="M618" s="135">
        <v>0</v>
      </c>
      <c r="N618" s="135">
        <v>0</v>
      </c>
      <c r="O618" s="135">
        <v>0</v>
      </c>
      <c r="P618" s="135">
        <v>0</v>
      </c>
      <c r="Q618" s="135">
        <v>0</v>
      </c>
      <c r="R618" s="135">
        <v>0</v>
      </c>
      <c r="S618" s="135">
        <v>0</v>
      </c>
      <c r="T618" s="135">
        <v>1</v>
      </c>
      <c r="U618" s="135">
        <v>1</v>
      </c>
      <c r="V618" s="135">
        <v>0</v>
      </c>
      <c r="W618" s="135">
        <v>1</v>
      </c>
      <c r="X618" s="135">
        <v>0</v>
      </c>
      <c r="Y618" s="135">
        <v>1</v>
      </c>
      <c r="Z618" s="135">
        <v>0</v>
      </c>
      <c r="AA618" s="135">
        <v>1</v>
      </c>
      <c r="AB618" s="135">
        <v>0</v>
      </c>
      <c r="AC618" s="135">
        <v>0</v>
      </c>
      <c r="AD618" s="135">
        <v>0</v>
      </c>
      <c r="AE618" s="135">
        <v>0</v>
      </c>
      <c r="AF618" s="135">
        <v>0</v>
      </c>
      <c r="AG618" s="135">
        <v>0</v>
      </c>
      <c r="AH618" s="135">
        <v>0</v>
      </c>
      <c r="AI618" s="135">
        <v>1</v>
      </c>
      <c r="AJ618" s="135">
        <v>0</v>
      </c>
      <c r="AK618" s="135">
        <v>0</v>
      </c>
      <c r="AL618" s="135">
        <v>0</v>
      </c>
      <c r="AM618" s="135">
        <v>0</v>
      </c>
      <c r="AN618" s="135">
        <v>0</v>
      </c>
      <c r="AO618" s="135">
        <v>0</v>
      </c>
      <c r="AP618" s="135">
        <v>0</v>
      </c>
      <c r="AQ618" s="135">
        <v>0</v>
      </c>
      <c r="AR618" s="135">
        <v>0</v>
      </c>
      <c r="AS618" s="135">
        <v>0</v>
      </c>
      <c r="AT618" s="135">
        <v>0</v>
      </c>
      <c r="AU618" s="135">
        <v>0</v>
      </c>
      <c r="AV618" s="135">
        <v>0</v>
      </c>
      <c r="AW618" s="135">
        <v>0</v>
      </c>
      <c r="AX618" s="135">
        <v>0</v>
      </c>
      <c r="AY618" s="135">
        <v>0</v>
      </c>
      <c r="AZ618" s="135">
        <v>0</v>
      </c>
      <c r="BA618" s="135">
        <v>0</v>
      </c>
      <c r="BB618" s="135">
        <v>1</v>
      </c>
      <c r="BC618" s="135">
        <v>0</v>
      </c>
      <c r="BD618" s="135">
        <v>0</v>
      </c>
      <c r="BE618" s="135">
        <v>0</v>
      </c>
      <c r="BF618" s="135">
        <v>0</v>
      </c>
      <c r="BG618" s="135">
        <v>0</v>
      </c>
      <c r="BH618" s="135">
        <v>0</v>
      </c>
      <c r="BI618" s="135">
        <v>0</v>
      </c>
      <c r="BJ618" s="135">
        <v>0</v>
      </c>
      <c r="BK618" s="135">
        <v>0</v>
      </c>
      <c r="BL618" s="135">
        <v>0</v>
      </c>
      <c r="BM618" s="135">
        <v>0</v>
      </c>
      <c r="BN618" s="135">
        <v>0</v>
      </c>
      <c r="BO618" s="135">
        <v>0</v>
      </c>
      <c r="BP618" s="135">
        <v>1</v>
      </c>
      <c r="BQ618" s="135">
        <v>1</v>
      </c>
      <c r="BR618" s="135">
        <v>0</v>
      </c>
      <c r="BS618" s="135">
        <v>0</v>
      </c>
      <c r="BT618" s="135">
        <v>0</v>
      </c>
      <c r="BU618" s="135">
        <v>0</v>
      </c>
      <c r="BV618" s="135">
        <v>0</v>
      </c>
      <c r="BW618" s="135">
        <v>0</v>
      </c>
      <c r="BX618" s="135">
        <v>1</v>
      </c>
      <c r="BY618" s="135">
        <v>0</v>
      </c>
      <c r="BZ618" s="135">
        <v>0</v>
      </c>
      <c r="CA618" s="135">
        <v>0</v>
      </c>
      <c r="CB618" s="135">
        <v>0</v>
      </c>
      <c r="CC618" s="135">
        <v>0</v>
      </c>
      <c r="CD618" s="135">
        <v>0</v>
      </c>
      <c r="CE618" s="135">
        <v>0</v>
      </c>
      <c r="CF618" s="135">
        <v>0</v>
      </c>
      <c r="CG618" s="135">
        <v>0</v>
      </c>
      <c r="CH618" s="135">
        <v>1</v>
      </c>
      <c r="CI618" s="135">
        <v>0</v>
      </c>
      <c r="CJ618" s="135">
        <v>0</v>
      </c>
      <c r="CK618" s="135">
        <v>0</v>
      </c>
      <c r="CL618" s="135">
        <v>0</v>
      </c>
      <c r="CM618" s="135">
        <v>0</v>
      </c>
      <c r="CN618" s="135">
        <v>0</v>
      </c>
      <c r="CO618" s="135">
        <v>0</v>
      </c>
      <c r="CP618" s="135">
        <v>0</v>
      </c>
      <c r="CQ618" s="135">
        <v>0</v>
      </c>
      <c r="CR618" s="135">
        <v>0</v>
      </c>
      <c r="CS618" s="135">
        <v>1</v>
      </c>
      <c r="CT618" s="135">
        <v>0</v>
      </c>
      <c r="CU618" s="135">
        <v>0</v>
      </c>
      <c r="CV618" s="135">
        <v>0</v>
      </c>
      <c r="CW618" s="135">
        <v>0</v>
      </c>
      <c r="CX618" s="135"/>
    </row>
    <row r="619" spans="1:102" x14ac:dyDescent="0.35">
      <c r="A619" s="135">
        <v>618</v>
      </c>
      <c r="B619" s="135">
        <v>0</v>
      </c>
      <c r="C619" s="135">
        <v>0</v>
      </c>
      <c r="D619" s="135">
        <v>0</v>
      </c>
      <c r="E619" s="135">
        <v>1</v>
      </c>
      <c r="F619" s="135">
        <v>0</v>
      </c>
      <c r="G619" s="135">
        <v>0</v>
      </c>
      <c r="H619" s="135">
        <v>0</v>
      </c>
      <c r="I619" s="135">
        <v>0</v>
      </c>
      <c r="J619" s="135">
        <v>0</v>
      </c>
      <c r="K619" s="135">
        <v>0</v>
      </c>
      <c r="L619" s="135">
        <v>0</v>
      </c>
      <c r="M619" s="135">
        <v>1</v>
      </c>
      <c r="N619" s="135">
        <v>0</v>
      </c>
      <c r="O619" s="135">
        <v>1</v>
      </c>
      <c r="P619" s="135">
        <v>0</v>
      </c>
      <c r="Q619" s="135">
        <v>0</v>
      </c>
      <c r="R619" s="135">
        <v>0</v>
      </c>
      <c r="S619" s="135">
        <v>0</v>
      </c>
      <c r="T619" s="135">
        <v>0</v>
      </c>
      <c r="U619" s="135">
        <v>0</v>
      </c>
      <c r="V619" s="135">
        <v>0</v>
      </c>
      <c r="W619" s="135">
        <v>1</v>
      </c>
      <c r="X619" s="135">
        <v>1</v>
      </c>
      <c r="Y619" s="135">
        <v>0</v>
      </c>
      <c r="Z619" s="135">
        <v>0</v>
      </c>
      <c r="AA619" s="135">
        <v>0</v>
      </c>
      <c r="AB619" s="135">
        <v>1</v>
      </c>
      <c r="AC619" s="135">
        <v>0</v>
      </c>
      <c r="AD619" s="135">
        <v>0</v>
      </c>
      <c r="AE619" s="135">
        <v>0</v>
      </c>
      <c r="AF619" s="135">
        <v>0</v>
      </c>
      <c r="AG619" s="135">
        <v>1</v>
      </c>
      <c r="AH619" s="135">
        <v>0</v>
      </c>
      <c r="AI619" s="135">
        <v>0</v>
      </c>
      <c r="AJ619" s="135">
        <v>0</v>
      </c>
      <c r="AK619" s="135">
        <v>0</v>
      </c>
      <c r="AL619" s="135">
        <v>0</v>
      </c>
      <c r="AM619" s="135">
        <v>0</v>
      </c>
      <c r="AN619" s="135">
        <v>1</v>
      </c>
      <c r="AO619" s="135">
        <v>0</v>
      </c>
      <c r="AP619" s="135">
        <v>0</v>
      </c>
      <c r="AQ619" s="135">
        <v>0</v>
      </c>
      <c r="AR619" s="135">
        <v>0</v>
      </c>
      <c r="AS619" s="135">
        <v>0</v>
      </c>
      <c r="AT619" s="135">
        <v>0</v>
      </c>
      <c r="AU619" s="135">
        <v>0</v>
      </c>
      <c r="AV619" s="135">
        <v>0</v>
      </c>
      <c r="AW619" s="135">
        <v>1</v>
      </c>
      <c r="AX619" s="135">
        <v>0</v>
      </c>
      <c r="AY619" s="135">
        <v>0</v>
      </c>
      <c r="AZ619" s="135">
        <v>0</v>
      </c>
      <c r="BA619" s="135">
        <v>0</v>
      </c>
      <c r="BB619" s="135">
        <v>1</v>
      </c>
      <c r="BC619" s="135">
        <v>0</v>
      </c>
      <c r="BD619" s="135">
        <v>0</v>
      </c>
      <c r="BE619" s="135">
        <v>0</v>
      </c>
      <c r="BF619" s="135">
        <v>0</v>
      </c>
      <c r="BG619" s="135">
        <v>0</v>
      </c>
      <c r="BH619" s="135">
        <v>0</v>
      </c>
      <c r="BI619" s="135">
        <v>0</v>
      </c>
      <c r="BJ619" s="135">
        <v>0</v>
      </c>
      <c r="BK619" s="135">
        <v>0</v>
      </c>
      <c r="BL619" s="135">
        <v>0</v>
      </c>
      <c r="BM619" s="135">
        <v>0</v>
      </c>
      <c r="BN619" s="135">
        <v>0</v>
      </c>
      <c r="BO619" s="135">
        <v>0</v>
      </c>
      <c r="BP619" s="135">
        <v>0</v>
      </c>
      <c r="BQ619" s="135">
        <v>0</v>
      </c>
      <c r="BR619" s="135">
        <v>0</v>
      </c>
      <c r="BS619" s="135">
        <v>0</v>
      </c>
      <c r="BT619" s="135">
        <v>0</v>
      </c>
      <c r="BU619" s="135">
        <v>0</v>
      </c>
      <c r="BV619" s="135">
        <v>0</v>
      </c>
      <c r="BW619" s="135">
        <v>0</v>
      </c>
      <c r="BX619" s="135">
        <v>0</v>
      </c>
      <c r="BY619" s="135">
        <v>1</v>
      </c>
      <c r="BZ619" s="135">
        <v>0</v>
      </c>
      <c r="CA619" s="135">
        <v>0</v>
      </c>
      <c r="CB619" s="135">
        <v>0</v>
      </c>
      <c r="CC619" s="135">
        <v>0</v>
      </c>
      <c r="CD619" s="135">
        <v>0</v>
      </c>
      <c r="CE619" s="135">
        <v>0</v>
      </c>
      <c r="CF619" s="135">
        <v>0</v>
      </c>
      <c r="CG619" s="135">
        <v>0</v>
      </c>
      <c r="CH619" s="135">
        <v>0</v>
      </c>
      <c r="CI619" s="135">
        <v>1</v>
      </c>
      <c r="CJ619" s="135">
        <v>0</v>
      </c>
      <c r="CK619" s="135">
        <v>1</v>
      </c>
      <c r="CL619" s="135">
        <v>0</v>
      </c>
      <c r="CM619" s="135">
        <v>0</v>
      </c>
      <c r="CN619" s="135">
        <v>0</v>
      </c>
      <c r="CO619" s="135">
        <v>0</v>
      </c>
      <c r="CP619" s="135">
        <v>0</v>
      </c>
      <c r="CQ619" s="135">
        <v>0</v>
      </c>
      <c r="CR619" s="135">
        <v>0</v>
      </c>
      <c r="CS619" s="135">
        <v>0</v>
      </c>
      <c r="CT619" s="135">
        <v>1</v>
      </c>
      <c r="CU619" s="135">
        <v>0</v>
      </c>
      <c r="CV619" s="135">
        <v>0</v>
      </c>
      <c r="CW619" s="135">
        <v>0</v>
      </c>
      <c r="CX619" s="135"/>
    </row>
    <row r="620" spans="1:102" x14ac:dyDescent="0.35">
      <c r="A620" s="135">
        <v>619</v>
      </c>
      <c r="B620" s="135">
        <v>1</v>
      </c>
      <c r="C620" s="135">
        <v>0</v>
      </c>
      <c r="D620" s="135">
        <v>1</v>
      </c>
      <c r="E620" s="135">
        <v>0</v>
      </c>
      <c r="F620" s="135">
        <v>0</v>
      </c>
      <c r="G620" s="135">
        <v>0</v>
      </c>
      <c r="H620" s="135">
        <v>0</v>
      </c>
      <c r="I620" s="135">
        <v>0</v>
      </c>
      <c r="J620" s="135">
        <v>1</v>
      </c>
      <c r="K620" s="135">
        <v>0</v>
      </c>
      <c r="L620" s="135">
        <v>0</v>
      </c>
      <c r="M620" s="135">
        <v>0</v>
      </c>
      <c r="N620" s="135">
        <v>0</v>
      </c>
      <c r="O620" s="135">
        <v>0</v>
      </c>
      <c r="P620" s="135">
        <v>1</v>
      </c>
      <c r="Q620" s="135">
        <v>0</v>
      </c>
      <c r="R620" s="135">
        <v>0</v>
      </c>
      <c r="S620" s="135">
        <v>0</v>
      </c>
      <c r="T620" s="135">
        <v>0</v>
      </c>
      <c r="U620" s="135">
        <v>0</v>
      </c>
      <c r="V620" s="135">
        <v>0</v>
      </c>
      <c r="W620" s="135">
        <v>0</v>
      </c>
      <c r="X620" s="135">
        <v>0</v>
      </c>
      <c r="Y620" s="135">
        <v>0</v>
      </c>
      <c r="Z620" s="135">
        <v>0</v>
      </c>
      <c r="AA620" s="135">
        <v>0</v>
      </c>
      <c r="AB620" s="135">
        <v>0</v>
      </c>
      <c r="AC620" s="135">
        <v>0</v>
      </c>
      <c r="AD620" s="135">
        <v>0</v>
      </c>
      <c r="AE620" s="135">
        <v>0</v>
      </c>
      <c r="AF620" s="135">
        <v>0</v>
      </c>
      <c r="AG620" s="135">
        <v>0</v>
      </c>
      <c r="AH620" s="135">
        <v>0</v>
      </c>
      <c r="AI620" s="135">
        <v>0</v>
      </c>
      <c r="AJ620" s="135">
        <v>0</v>
      </c>
      <c r="AK620" s="135">
        <v>0</v>
      </c>
      <c r="AL620" s="135">
        <v>0</v>
      </c>
      <c r="AM620" s="135">
        <v>0</v>
      </c>
      <c r="AN620" s="135">
        <v>0</v>
      </c>
      <c r="AO620" s="135">
        <v>0</v>
      </c>
      <c r="AP620" s="135">
        <v>0</v>
      </c>
      <c r="AQ620" s="135">
        <v>0</v>
      </c>
      <c r="AR620" s="135">
        <v>0</v>
      </c>
      <c r="AS620" s="135">
        <v>1</v>
      </c>
      <c r="AT620" s="135">
        <v>0</v>
      </c>
      <c r="AU620" s="135">
        <v>0</v>
      </c>
      <c r="AV620" s="135">
        <v>1</v>
      </c>
      <c r="AW620" s="135">
        <v>0</v>
      </c>
      <c r="AX620" s="135">
        <v>0</v>
      </c>
      <c r="AY620" s="135">
        <v>1</v>
      </c>
      <c r="AZ620" s="135">
        <v>0</v>
      </c>
      <c r="BA620" s="135">
        <v>0</v>
      </c>
      <c r="BB620" s="135">
        <v>0</v>
      </c>
      <c r="BC620" s="135">
        <v>0</v>
      </c>
      <c r="BD620" s="135">
        <v>0</v>
      </c>
      <c r="BE620" s="135">
        <v>1</v>
      </c>
      <c r="BF620" s="135">
        <v>0</v>
      </c>
      <c r="BG620" s="135">
        <v>0</v>
      </c>
      <c r="BH620" s="135">
        <v>0</v>
      </c>
      <c r="BI620" s="135">
        <v>0</v>
      </c>
      <c r="BJ620" s="135">
        <v>1</v>
      </c>
      <c r="BK620" s="135">
        <v>0</v>
      </c>
      <c r="BL620" s="135">
        <v>0</v>
      </c>
      <c r="BM620" s="135">
        <v>0</v>
      </c>
      <c r="BN620" s="135">
        <v>0</v>
      </c>
      <c r="BO620" s="135">
        <v>1</v>
      </c>
      <c r="BP620" s="135">
        <v>0</v>
      </c>
      <c r="BQ620" s="135">
        <v>0</v>
      </c>
      <c r="BR620" s="135">
        <v>0</v>
      </c>
      <c r="BS620" s="135">
        <v>0</v>
      </c>
      <c r="BT620" s="135">
        <v>0</v>
      </c>
      <c r="BU620" s="135">
        <v>0</v>
      </c>
      <c r="BV620" s="135">
        <v>0</v>
      </c>
      <c r="BW620" s="135">
        <v>0</v>
      </c>
      <c r="BX620" s="135">
        <v>0</v>
      </c>
      <c r="BY620" s="135">
        <v>0</v>
      </c>
      <c r="BZ620" s="135">
        <v>0</v>
      </c>
      <c r="CA620" s="135">
        <v>0</v>
      </c>
      <c r="CB620" s="135">
        <v>0</v>
      </c>
      <c r="CC620" s="135">
        <v>0</v>
      </c>
      <c r="CD620" s="135">
        <v>0</v>
      </c>
      <c r="CE620" s="135">
        <v>0</v>
      </c>
      <c r="CF620" s="135">
        <v>1</v>
      </c>
      <c r="CG620" s="135">
        <v>1</v>
      </c>
      <c r="CH620" s="135">
        <v>0</v>
      </c>
      <c r="CI620" s="135">
        <v>0</v>
      </c>
      <c r="CJ620" s="135">
        <v>0</v>
      </c>
      <c r="CK620" s="135">
        <v>0</v>
      </c>
      <c r="CL620" s="135">
        <v>0</v>
      </c>
      <c r="CM620" s="135">
        <v>0</v>
      </c>
      <c r="CN620" s="135">
        <v>0</v>
      </c>
      <c r="CO620" s="135">
        <v>0</v>
      </c>
      <c r="CP620" s="135">
        <v>0</v>
      </c>
      <c r="CQ620" s="135">
        <v>0</v>
      </c>
      <c r="CR620" s="135">
        <v>0</v>
      </c>
      <c r="CS620" s="135">
        <v>1</v>
      </c>
      <c r="CT620" s="135">
        <v>0</v>
      </c>
      <c r="CU620" s="135">
        <v>0</v>
      </c>
      <c r="CV620" s="135">
        <v>0</v>
      </c>
      <c r="CW620" s="135">
        <v>1</v>
      </c>
      <c r="CX620" s="135"/>
    </row>
    <row r="621" spans="1:102" x14ac:dyDescent="0.35">
      <c r="A621" s="135">
        <v>620</v>
      </c>
      <c r="B621" s="135">
        <v>0</v>
      </c>
      <c r="C621" s="135">
        <v>1</v>
      </c>
      <c r="D621" s="135">
        <v>0</v>
      </c>
      <c r="E621" s="135">
        <v>1</v>
      </c>
      <c r="F621" s="135">
        <v>0</v>
      </c>
      <c r="G621" s="135">
        <v>0</v>
      </c>
      <c r="H621" s="135">
        <v>0</v>
      </c>
      <c r="I621" s="135">
        <v>0</v>
      </c>
      <c r="J621" s="135">
        <v>0</v>
      </c>
      <c r="K621" s="135">
        <v>0</v>
      </c>
      <c r="L621" s="135">
        <v>1</v>
      </c>
      <c r="M621" s="135">
        <v>1</v>
      </c>
      <c r="N621" s="135">
        <v>0</v>
      </c>
      <c r="O621" s="135">
        <v>0</v>
      </c>
      <c r="P621" s="135">
        <v>0</v>
      </c>
      <c r="Q621" s="135">
        <v>0</v>
      </c>
      <c r="R621" s="135">
        <v>0</v>
      </c>
      <c r="S621" s="135">
        <v>0</v>
      </c>
      <c r="T621" s="135">
        <v>0</v>
      </c>
      <c r="U621" s="135">
        <v>0</v>
      </c>
      <c r="V621" s="135">
        <v>0</v>
      </c>
      <c r="W621" s="135">
        <v>0</v>
      </c>
      <c r="X621" s="135">
        <v>0</v>
      </c>
      <c r="Y621" s="135">
        <v>0</v>
      </c>
      <c r="Z621" s="135">
        <v>0</v>
      </c>
      <c r="AA621" s="135">
        <v>0</v>
      </c>
      <c r="AB621" s="135">
        <v>0</v>
      </c>
      <c r="AC621" s="135">
        <v>1</v>
      </c>
      <c r="AD621" s="135">
        <v>1</v>
      </c>
      <c r="AE621" s="135">
        <v>0</v>
      </c>
      <c r="AF621" s="135">
        <v>0</v>
      </c>
      <c r="AG621" s="135">
        <v>0</v>
      </c>
      <c r="AH621" s="135">
        <v>0</v>
      </c>
      <c r="AI621" s="135">
        <v>1</v>
      </c>
      <c r="AJ621" s="135">
        <v>0</v>
      </c>
      <c r="AK621" s="135">
        <v>0</v>
      </c>
      <c r="AL621" s="135">
        <v>0</v>
      </c>
      <c r="AM621" s="135">
        <v>0</v>
      </c>
      <c r="AN621" s="135">
        <v>0</v>
      </c>
      <c r="AO621" s="135">
        <v>0</v>
      </c>
      <c r="AP621" s="135">
        <v>0</v>
      </c>
      <c r="AQ621" s="135">
        <v>1</v>
      </c>
      <c r="AR621" s="135">
        <v>0</v>
      </c>
      <c r="AS621" s="135">
        <v>0</v>
      </c>
      <c r="AT621" s="135">
        <v>0</v>
      </c>
      <c r="AU621" s="135">
        <v>0</v>
      </c>
      <c r="AV621" s="135">
        <v>0</v>
      </c>
      <c r="AW621" s="135">
        <v>0</v>
      </c>
      <c r="AX621" s="135">
        <v>0</v>
      </c>
      <c r="AY621" s="135">
        <v>0</v>
      </c>
      <c r="AZ621" s="135">
        <v>0</v>
      </c>
      <c r="BA621" s="135">
        <v>0</v>
      </c>
      <c r="BB621" s="135">
        <v>0</v>
      </c>
      <c r="BC621" s="135">
        <v>0</v>
      </c>
      <c r="BD621" s="135">
        <v>0</v>
      </c>
      <c r="BE621" s="135">
        <v>0</v>
      </c>
      <c r="BF621" s="135">
        <v>0</v>
      </c>
      <c r="BG621" s="135">
        <v>0</v>
      </c>
      <c r="BH621" s="135">
        <v>0</v>
      </c>
      <c r="BI621" s="135">
        <v>0</v>
      </c>
      <c r="BJ621" s="135">
        <v>0</v>
      </c>
      <c r="BK621" s="135">
        <v>0</v>
      </c>
      <c r="BL621" s="135">
        <v>0</v>
      </c>
      <c r="BM621" s="135">
        <v>0</v>
      </c>
      <c r="BN621" s="135">
        <v>0</v>
      </c>
      <c r="BO621" s="135">
        <v>0</v>
      </c>
      <c r="BP621" s="135">
        <v>0</v>
      </c>
      <c r="BQ621" s="135">
        <v>0</v>
      </c>
      <c r="BR621" s="135">
        <v>0</v>
      </c>
      <c r="BS621" s="135">
        <v>0</v>
      </c>
      <c r="BT621" s="135">
        <v>0</v>
      </c>
      <c r="BU621" s="135">
        <v>0</v>
      </c>
      <c r="BV621" s="135">
        <v>0</v>
      </c>
      <c r="BW621" s="135">
        <v>0</v>
      </c>
      <c r="BX621" s="135">
        <v>0</v>
      </c>
      <c r="BY621" s="135">
        <v>0</v>
      </c>
      <c r="BZ621" s="135">
        <v>0</v>
      </c>
      <c r="CA621" s="135">
        <v>0</v>
      </c>
      <c r="CB621" s="135">
        <v>0</v>
      </c>
      <c r="CC621" s="135">
        <v>0</v>
      </c>
      <c r="CD621" s="135">
        <v>0</v>
      </c>
      <c r="CE621" s="135">
        <v>0</v>
      </c>
      <c r="CF621" s="135">
        <v>0</v>
      </c>
      <c r="CG621" s="135">
        <v>0</v>
      </c>
      <c r="CH621" s="135">
        <v>0</v>
      </c>
      <c r="CI621" s="135">
        <v>0</v>
      </c>
      <c r="CJ621" s="135">
        <v>0</v>
      </c>
      <c r="CK621" s="135">
        <v>0</v>
      </c>
      <c r="CL621" s="135">
        <v>0</v>
      </c>
      <c r="CM621" s="135">
        <v>0</v>
      </c>
      <c r="CN621" s="135">
        <v>0</v>
      </c>
      <c r="CO621" s="135">
        <v>0</v>
      </c>
      <c r="CP621" s="135">
        <v>0</v>
      </c>
      <c r="CQ621" s="135">
        <v>0</v>
      </c>
      <c r="CR621" s="135">
        <v>0</v>
      </c>
      <c r="CS621" s="135">
        <v>0</v>
      </c>
      <c r="CT621" s="135">
        <v>0</v>
      </c>
      <c r="CU621" s="135">
        <v>0</v>
      </c>
      <c r="CV621" s="135">
        <v>0</v>
      </c>
      <c r="CW621" s="135">
        <v>0</v>
      </c>
      <c r="CX621" s="135"/>
    </row>
    <row r="622" spans="1:102" x14ac:dyDescent="0.35">
      <c r="A622" s="135">
        <v>621</v>
      </c>
      <c r="B622" s="135">
        <v>0</v>
      </c>
      <c r="C622" s="135">
        <v>0</v>
      </c>
      <c r="D622" s="135">
        <v>1</v>
      </c>
      <c r="E622" s="135">
        <v>0</v>
      </c>
      <c r="F622" s="135">
        <v>0</v>
      </c>
      <c r="G622" s="135">
        <v>0</v>
      </c>
      <c r="H622" s="135">
        <v>0</v>
      </c>
      <c r="I622" s="135">
        <v>0</v>
      </c>
      <c r="J622" s="135">
        <v>0</v>
      </c>
      <c r="K622" s="135">
        <v>1</v>
      </c>
      <c r="L622" s="135">
        <v>0</v>
      </c>
      <c r="M622" s="135">
        <v>1</v>
      </c>
      <c r="N622" s="135">
        <v>1</v>
      </c>
      <c r="O622" s="135">
        <v>0</v>
      </c>
      <c r="P622" s="135">
        <v>0</v>
      </c>
      <c r="Q622" s="135">
        <v>0</v>
      </c>
      <c r="R622" s="135">
        <v>0</v>
      </c>
      <c r="S622" s="135">
        <v>0</v>
      </c>
      <c r="T622" s="135">
        <v>0</v>
      </c>
      <c r="U622" s="135">
        <v>1</v>
      </c>
      <c r="V622" s="135">
        <v>0</v>
      </c>
      <c r="W622" s="135">
        <v>0</v>
      </c>
      <c r="X622" s="135">
        <v>0</v>
      </c>
      <c r="Y622" s="135">
        <v>0</v>
      </c>
      <c r="Z622" s="135">
        <v>0</v>
      </c>
      <c r="AA622" s="135">
        <v>0</v>
      </c>
      <c r="AB622" s="135">
        <v>0</v>
      </c>
      <c r="AC622" s="135">
        <v>0</v>
      </c>
      <c r="AD622" s="135">
        <v>0</v>
      </c>
      <c r="AE622" s="135">
        <v>0</v>
      </c>
      <c r="AF622" s="135">
        <v>1</v>
      </c>
      <c r="AG622" s="135">
        <v>0</v>
      </c>
      <c r="AH622" s="135">
        <v>0</v>
      </c>
      <c r="AI622" s="135">
        <v>0</v>
      </c>
      <c r="AJ622" s="135">
        <v>0</v>
      </c>
      <c r="AK622" s="135">
        <v>0</v>
      </c>
      <c r="AL622" s="135">
        <v>0</v>
      </c>
      <c r="AM622" s="135">
        <v>0</v>
      </c>
      <c r="AN622" s="135">
        <v>1</v>
      </c>
      <c r="AO622" s="135">
        <v>0</v>
      </c>
      <c r="AP622" s="135">
        <v>0</v>
      </c>
      <c r="AQ622" s="135">
        <v>2</v>
      </c>
      <c r="AR622" s="135">
        <v>0</v>
      </c>
      <c r="AS622" s="135">
        <v>0</v>
      </c>
      <c r="AT622" s="135">
        <v>0</v>
      </c>
      <c r="AU622" s="135">
        <v>0</v>
      </c>
      <c r="AV622" s="135">
        <v>0</v>
      </c>
      <c r="AW622" s="135">
        <v>1</v>
      </c>
      <c r="AX622" s="135">
        <v>0</v>
      </c>
      <c r="AY622" s="135">
        <v>0</v>
      </c>
      <c r="AZ622" s="135">
        <v>1</v>
      </c>
      <c r="BA622" s="135">
        <v>0</v>
      </c>
      <c r="BB622" s="135">
        <v>0</v>
      </c>
      <c r="BC622" s="135">
        <v>0</v>
      </c>
      <c r="BD622" s="135">
        <v>0</v>
      </c>
      <c r="BE622" s="135">
        <v>0</v>
      </c>
      <c r="BF622" s="135">
        <v>0</v>
      </c>
      <c r="BG622" s="135">
        <v>0</v>
      </c>
      <c r="BH622" s="135">
        <v>0</v>
      </c>
      <c r="BI622" s="135">
        <v>1</v>
      </c>
      <c r="BJ622" s="135">
        <v>0</v>
      </c>
      <c r="BK622" s="135">
        <v>0</v>
      </c>
      <c r="BL622" s="135">
        <v>0</v>
      </c>
      <c r="BM622" s="135">
        <v>0</v>
      </c>
      <c r="BN622" s="135">
        <v>0</v>
      </c>
      <c r="BO622" s="135">
        <v>0</v>
      </c>
      <c r="BP622" s="135">
        <v>0</v>
      </c>
      <c r="BQ622" s="135">
        <v>0</v>
      </c>
      <c r="BR622" s="135">
        <v>0</v>
      </c>
      <c r="BS622" s="135">
        <v>0</v>
      </c>
      <c r="BT622" s="135">
        <v>0</v>
      </c>
      <c r="BU622" s="135">
        <v>0</v>
      </c>
      <c r="BV622" s="135">
        <v>0</v>
      </c>
      <c r="BW622" s="135">
        <v>0</v>
      </c>
      <c r="BX622" s="135">
        <v>0</v>
      </c>
      <c r="BY622" s="135">
        <v>0</v>
      </c>
      <c r="BZ622" s="135">
        <v>0</v>
      </c>
      <c r="CA622" s="135">
        <v>0</v>
      </c>
      <c r="CB622" s="135">
        <v>0</v>
      </c>
      <c r="CC622" s="135">
        <v>0</v>
      </c>
      <c r="CD622" s="135">
        <v>0</v>
      </c>
      <c r="CE622" s="135">
        <v>1</v>
      </c>
      <c r="CF622" s="135">
        <v>0</v>
      </c>
      <c r="CG622" s="135">
        <v>0</v>
      </c>
      <c r="CH622" s="135">
        <v>0</v>
      </c>
      <c r="CI622" s="135">
        <v>0</v>
      </c>
      <c r="CJ622" s="135">
        <v>1</v>
      </c>
      <c r="CK622" s="135">
        <v>0</v>
      </c>
      <c r="CL622" s="135">
        <v>0</v>
      </c>
      <c r="CM622" s="135">
        <v>0</v>
      </c>
      <c r="CN622" s="135">
        <v>0</v>
      </c>
      <c r="CO622" s="135">
        <v>0</v>
      </c>
      <c r="CP622" s="135">
        <v>0</v>
      </c>
      <c r="CQ622" s="135">
        <v>0</v>
      </c>
      <c r="CR622" s="135">
        <v>0</v>
      </c>
      <c r="CS622" s="135">
        <v>0</v>
      </c>
      <c r="CT622" s="135">
        <v>1</v>
      </c>
      <c r="CU622" s="135">
        <v>0</v>
      </c>
      <c r="CV622" s="135">
        <v>0</v>
      </c>
      <c r="CW622" s="135">
        <v>0</v>
      </c>
      <c r="CX622" s="135"/>
    </row>
    <row r="623" spans="1:102" x14ac:dyDescent="0.35">
      <c r="A623" s="135">
        <v>622</v>
      </c>
      <c r="B623" s="135">
        <v>0</v>
      </c>
      <c r="C623" s="135">
        <v>0</v>
      </c>
      <c r="D623" s="135">
        <v>1</v>
      </c>
      <c r="E623" s="135">
        <v>0</v>
      </c>
      <c r="F623" s="135">
        <v>0</v>
      </c>
      <c r="G623" s="135">
        <v>0</v>
      </c>
      <c r="H623" s="135">
        <v>1</v>
      </c>
      <c r="I623" s="135">
        <v>0</v>
      </c>
      <c r="J623" s="135">
        <v>0</v>
      </c>
      <c r="K623" s="135">
        <v>0</v>
      </c>
      <c r="L623" s="135">
        <v>0</v>
      </c>
      <c r="M623" s="135">
        <v>0</v>
      </c>
      <c r="N623" s="135">
        <v>0</v>
      </c>
      <c r="O623" s="135">
        <v>0</v>
      </c>
      <c r="P623" s="135">
        <v>0</v>
      </c>
      <c r="Q623" s="135">
        <v>0</v>
      </c>
      <c r="R623" s="135">
        <v>0</v>
      </c>
      <c r="S623" s="135">
        <v>0</v>
      </c>
      <c r="T623" s="135">
        <v>0</v>
      </c>
      <c r="U623" s="135">
        <v>0</v>
      </c>
      <c r="V623" s="135">
        <v>0</v>
      </c>
      <c r="W623" s="135">
        <v>0</v>
      </c>
      <c r="X623" s="135">
        <v>0</v>
      </c>
      <c r="Y623" s="135">
        <v>0</v>
      </c>
      <c r="Z623" s="135">
        <v>0</v>
      </c>
      <c r="AA623" s="135">
        <v>0</v>
      </c>
      <c r="AB623" s="135">
        <v>0</v>
      </c>
      <c r="AC623" s="135">
        <v>0</v>
      </c>
      <c r="AD623" s="135">
        <v>0</v>
      </c>
      <c r="AE623" s="135">
        <v>1</v>
      </c>
      <c r="AF623" s="135">
        <v>0</v>
      </c>
      <c r="AG623" s="135">
        <v>0</v>
      </c>
      <c r="AH623" s="135">
        <v>0</v>
      </c>
      <c r="AI623" s="135">
        <v>0</v>
      </c>
      <c r="AJ623" s="135">
        <v>0</v>
      </c>
      <c r="AK623" s="135">
        <v>0</v>
      </c>
      <c r="AL623" s="135">
        <v>1</v>
      </c>
      <c r="AM623" s="135">
        <v>1</v>
      </c>
      <c r="AN623" s="135">
        <v>0</v>
      </c>
      <c r="AO623" s="135">
        <v>0</v>
      </c>
      <c r="AP623" s="135">
        <v>0</v>
      </c>
      <c r="AQ623" s="135">
        <v>0</v>
      </c>
      <c r="AR623" s="135">
        <v>0</v>
      </c>
      <c r="AS623" s="135">
        <v>0</v>
      </c>
      <c r="AT623" s="135">
        <v>0</v>
      </c>
      <c r="AU623" s="135">
        <v>0</v>
      </c>
      <c r="AV623" s="135">
        <v>0</v>
      </c>
      <c r="AW623" s="135">
        <v>0</v>
      </c>
      <c r="AX623" s="135">
        <v>0</v>
      </c>
      <c r="AY623" s="135">
        <v>0</v>
      </c>
      <c r="AZ623" s="135">
        <v>0</v>
      </c>
      <c r="BA623" s="135">
        <v>0</v>
      </c>
      <c r="BB623" s="135">
        <v>0</v>
      </c>
      <c r="BC623" s="135">
        <v>0</v>
      </c>
      <c r="BD623" s="135">
        <v>0</v>
      </c>
      <c r="BE623" s="135">
        <v>0</v>
      </c>
      <c r="BF623" s="135">
        <v>0</v>
      </c>
      <c r="BG623" s="135">
        <v>0</v>
      </c>
      <c r="BH623" s="135">
        <v>0</v>
      </c>
      <c r="BI623" s="135">
        <v>0</v>
      </c>
      <c r="BJ623" s="135">
        <v>0</v>
      </c>
      <c r="BK623" s="135">
        <v>0</v>
      </c>
      <c r="BL623" s="135">
        <v>0</v>
      </c>
      <c r="BM623" s="135">
        <v>0</v>
      </c>
      <c r="BN623" s="135">
        <v>0</v>
      </c>
      <c r="BO623" s="135">
        <v>0</v>
      </c>
      <c r="BP623" s="135">
        <v>0</v>
      </c>
      <c r="BQ623" s="135">
        <v>0</v>
      </c>
      <c r="BR623" s="135">
        <v>0</v>
      </c>
      <c r="BS623" s="135">
        <v>0</v>
      </c>
      <c r="BT623" s="135">
        <v>0</v>
      </c>
      <c r="BU623" s="135">
        <v>1</v>
      </c>
      <c r="BV623" s="135">
        <v>1</v>
      </c>
      <c r="BW623" s="135">
        <v>0</v>
      </c>
      <c r="BX623" s="135">
        <v>0</v>
      </c>
      <c r="BY623" s="135">
        <v>0</v>
      </c>
      <c r="BZ623" s="135">
        <v>0</v>
      </c>
      <c r="CA623" s="135">
        <v>1</v>
      </c>
      <c r="CB623" s="135">
        <v>0</v>
      </c>
      <c r="CC623" s="135">
        <v>1</v>
      </c>
      <c r="CD623" s="135">
        <v>0</v>
      </c>
      <c r="CE623" s="135">
        <v>0</v>
      </c>
      <c r="CF623" s="135">
        <v>0</v>
      </c>
      <c r="CG623" s="135">
        <v>0</v>
      </c>
      <c r="CH623" s="135">
        <v>0</v>
      </c>
      <c r="CI623" s="135">
        <v>0</v>
      </c>
      <c r="CJ623" s="135">
        <v>1</v>
      </c>
      <c r="CK623" s="135">
        <v>0</v>
      </c>
      <c r="CL623" s="135">
        <v>0</v>
      </c>
      <c r="CM623" s="135">
        <v>0</v>
      </c>
      <c r="CN623" s="135">
        <v>0</v>
      </c>
      <c r="CO623" s="135">
        <v>0</v>
      </c>
      <c r="CP623" s="135">
        <v>0</v>
      </c>
      <c r="CQ623" s="135">
        <v>0</v>
      </c>
      <c r="CR623" s="135">
        <v>0</v>
      </c>
      <c r="CS623" s="135">
        <v>0</v>
      </c>
      <c r="CT623" s="135">
        <v>0</v>
      </c>
      <c r="CU623" s="135">
        <v>0</v>
      </c>
      <c r="CV623" s="135">
        <v>0</v>
      </c>
      <c r="CW623" s="135">
        <v>0</v>
      </c>
      <c r="CX623" s="135"/>
    </row>
    <row r="624" spans="1:102" x14ac:dyDescent="0.35">
      <c r="A624" s="135">
        <v>623</v>
      </c>
      <c r="B624" s="135">
        <v>0</v>
      </c>
      <c r="C624" s="135">
        <v>0</v>
      </c>
      <c r="D624" s="135">
        <v>0</v>
      </c>
      <c r="E624" s="135">
        <v>0</v>
      </c>
      <c r="F624" s="135">
        <v>0</v>
      </c>
      <c r="G624" s="135">
        <v>1</v>
      </c>
      <c r="H624" s="135">
        <v>0</v>
      </c>
      <c r="I624" s="135">
        <v>0</v>
      </c>
      <c r="J624" s="135">
        <v>1</v>
      </c>
      <c r="K624" s="135">
        <v>0</v>
      </c>
      <c r="L624" s="135">
        <v>0</v>
      </c>
      <c r="M624" s="135">
        <v>0</v>
      </c>
      <c r="N624" s="135">
        <v>0</v>
      </c>
      <c r="O624" s="135">
        <v>0</v>
      </c>
      <c r="P624" s="135">
        <v>2</v>
      </c>
      <c r="Q624" s="135">
        <v>0</v>
      </c>
      <c r="R624" s="135">
        <v>0</v>
      </c>
      <c r="S624" s="135">
        <v>0</v>
      </c>
      <c r="T624" s="135">
        <v>0</v>
      </c>
      <c r="U624" s="135">
        <v>0</v>
      </c>
      <c r="V624" s="135">
        <v>0</v>
      </c>
      <c r="W624" s="135">
        <v>0</v>
      </c>
      <c r="X624" s="135">
        <v>0</v>
      </c>
      <c r="Y624" s="135">
        <v>0</v>
      </c>
      <c r="Z624" s="135">
        <v>0</v>
      </c>
      <c r="AA624" s="135">
        <v>0</v>
      </c>
      <c r="AB624" s="135">
        <v>0</v>
      </c>
      <c r="AC624" s="135">
        <v>0</v>
      </c>
      <c r="AD624" s="135">
        <v>0</v>
      </c>
      <c r="AE624" s="135">
        <v>0</v>
      </c>
      <c r="AF624" s="135">
        <v>1</v>
      </c>
      <c r="AG624" s="135">
        <v>0</v>
      </c>
      <c r="AH624" s="135">
        <v>0</v>
      </c>
      <c r="AI624" s="135">
        <v>0</v>
      </c>
      <c r="AJ624" s="135">
        <v>0</v>
      </c>
      <c r="AK624" s="135">
        <v>0</v>
      </c>
      <c r="AL624" s="135">
        <v>0</v>
      </c>
      <c r="AM624" s="135">
        <v>0</v>
      </c>
      <c r="AN624" s="135">
        <v>0</v>
      </c>
      <c r="AO624" s="135">
        <v>0</v>
      </c>
      <c r="AP624" s="135">
        <v>1</v>
      </c>
      <c r="AQ624" s="135">
        <v>0</v>
      </c>
      <c r="AR624" s="135">
        <v>0</v>
      </c>
      <c r="AS624" s="135">
        <v>0</v>
      </c>
      <c r="AT624" s="135">
        <v>0</v>
      </c>
      <c r="AU624" s="135">
        <v>0</v>
      </c>
      <c r="AV624" s="135">
        <v>0</v>
      </c>
      <c r="AW624" s="135">
        <v>0</v>
      </c>
      <c r="AX624" s="135">
        <v>0</v>
      </c>
      <c r="AY624" s="135">
        <v>0</v>
      </c>
      <c r="AZ624" s="135">
        <v>1</v>
      </c>
      <c r="BA624" s="135">
        <v>1</v>
      </c>
      <c r="BB624" s="135">
        <v>0</v>
      </c>
      <c r="BC624" s="135">
        <v>1</v>
      </c>
      <c r="BD624" s="135">
        <v>0</v>
      </c>
      <c r="BE624" s="135">
        <v>0</v>
      </c>
      <c r="BF624" s="135">
        <v>0</v>
      </c>
      <c r="BG624" s="135">
        <v>0</v>
      </c>
      <c r="BH624" s="135">
        <v>0</v>
      </c>
      <c r="BI624" s="135">
        <v>0</v>
      </c>
      <c r="BJ624" s="135">
        <v>0</v>
      </c>
      <c r="BK624" s="135">
        <v>0</v>
      </c>
      <c r="BL624" s="135">
        <v>0</v>
      </c>
      <c r="BM624" s="135">
        <v>0</v>
      </c>
      <c r="BN624" s="135">
        <v>0</v>
      </c>
      <c r="BO624" s="135">
        <v>0</v>
      </c>
      <c r="BP624" s="135">
        <v>0</v>
      </c>
      <c r="BQ624" s="135">
        <v>0</v>
      </c>
      <c r="BR624" s="135">
        <v>0</v>
      </c>
      <c r="BS624" s="135">
        <v>0</v>
      </c>
      <c r="BT624" s="135">
        <v>0</v>
      </c>
      <c r="BU624" s="135">
        <v>0</v>
      </c>
      <c r="BV624" s="135">
        <v>1</v>
      </c>
      <c r="BW624" s="135">
        <v>0</v>
      </c>
      <c r="BX624" s="135">
        <v>0</v>
      </c>
      <c r="BY624" s="135">
        <v>0</v>
      </c>
      <c r="BZ624" s="135">
        <v>0</v>
      </c>
      <c r="CA624" s="135">
        <v>0</v>
      </c>
      <c r="CB624" s="135">
        <v>0</v>
      </c>
      <c r="CC624" s="135">
        <v>0</v>
      </c>
      <c r="CD624" s="135">
        <v>0</v>
      </c>
      <c r="CE624" s="135">
        <v>0</v>
      </c>
      <c r="CF624" s="135">
        <v>0</v>
      </c>
      <c r="CG624" s="135">
        <v>1</v>
      </c>
      <c r="CH624" s="135">
        <v>0</v>
      </c>
      <c r="CI624" s="135">
        <v>0</v>
      </c>
      <c r="CJ624" s="135">
        <v>0</v>
      </c>
      <c r="CK624" s="135">
        <v>0</v>
      </c>
      <c r="CL624" s="135">
        <v>0</v>
      </c>
      <c r="CM624" s="135">
        <v>0</v>
      </c>
      <c r="CN624" s="135">
        <v>0</v>
      </c>
      <c r="CO624" s="135">
        <v>0</v>
      </c>
      <c r="CP624" s="135">
        <v>0</v>
      </c>
      <c r="CQ624" s="135">
        <v>0</v>
      </c>
      <c r="CR624" s="135">
        <v>0</v>
      </c>
      <c r="CS624" s="135">
        <v>0</v>
      </c>
      <c r="CT624" s="135">
        <v>0</v>
      </c>
      <c r="CU624" s="135">
        <v>0</v>
      </c>
      <c r="CV624" s="135">
        <v>0</v>
      </c>
      <c r="CW624" s="135">
        <v>0</v>
      </c>
      <c r="CX624" s="135"/>
    </row>
    <row r="625" spans="1:102" x14ac:dyDescent="0.35">
      <c r="A625" s="135">
        <v>624</v>
      </c>
      <c r="B625" s="135">
        <v>0</v>
      </c>
      <c r="C625" s="135">
        <v>1</v>
      </c>
      <c r="D625" s="135">
        <v>0</v>
      </c>
      <c r="E625" s="135">
        <v>0</v>
      </c>
      <c r="F625" s="135">
        <v>0</v>
      </c>
      <c r="G625" s="135">
        <v>0</v>
      </c>
      <c r="H625" s="135">
        <v>1</v>
      </c>
      <c r="I625" s="135">
        <v>0</v>
      </c>
      <c r="J625" s="135">
        <v>0</v>
      </c>
      <c r="K625" s="135">
        <v>0</v>
      </c>
      <c r="L625" s="135">
        <v>1</v>
      </c>
      <c r="M625" s="135">
        <v>1</v>
      </c>
      <c r="N625" s="135">
        <v>0</v>
      </c>
      <c r="O625" s="135">
        <v>0</v>
      </c>
      <c r="P625" s="135">
        <v>0</v>
      </c>
      <c r="Q625" s="135">
        <v>1</v>
      </c>
      <c r="R625" s="135">
        <v>0</v>
      </c>
      <c r="S625" s="135">
        <v>0</v>
      </c>
      <c r="T625" s="135">
        <v>0</v>
      </c>
      <c r="U625" s="135">
        <v>0</v>
      </c>
      <c r="V625" s="135">
        <v>1</v>
      </c>
      <c r="W625" s="135">
        <v>0</v>
      </c>
      <c r="X625" s="135">
        <v>1</v>
      </c>
      <c r="Y625" s="135">
        <v>1</v>
      </c>
      <c r="Z625" s="135">
        <v>0</v>
      </c>
      <c r="AA625" s="135">
        <v>0</v>
      </c>
      <c r="AB625" s="135">
        <v>1</v>
      </c>
      <c r="AC625" s="135">
        <v>0</v>
      </c>
      <c r="AD625" s="135">
        <v>0</v>
      </c>
      <c r="AE625" s="135">
        <v>0</v>
      </c>
      <c r="AF625" s="135">
        <v>0</v>
      </c>
      <c r="AG625" s="135">
        <v>0</v>
      </c>
      <c r="AH625" s="135">
        <v>1</v>
      </c>
      <c r="AI625" s="135">
        <v>0</v>
      </c>
      <c r="AJ625" s="135">
        <v>0</v>
      </c>
      <c r="AK625" s="135">
        <v>0</v>
      </c>
      <c r="AL625" s="135">
        <v>0</v>
      </c>
      <c r="AM625" s="135">
        <v>0</v>
      </c>
      <c r="AN625" s="135">
        <v>0</v>
      </c>
      <c r="AO625" s="135">
        <v>0</v>
      </c>
      <c r="AP625" s="135">
        <v>0</v>
      </c>
      <c r="AQ625" s="135">
        <v>0</v>
      </c>
      <c r="AR625" s="135">
        <v>0</v>
      </c>
      <c r="AS625" s="135">
        <v>0</v>
      </c>
      <c r="AT625" s="135">
        <v>0</v>
      </c>
      <c r="AU625" s="135">
        <v>0</v>
      </c>
      <c r="AV625" s="135">
        <v>0</v>
      </c>
      <c r="AW625" s="135">
        <v>0</v>
      </c>
      <c r="AX625" s="135">
        <v>1</v>
      </c>
      <c r="AY625" s="135">
        <v>0</v>
      </c>
      <c r="AZ625" s="135">
        <v>0</v>
      </c>
      <c r="BA625" s="135">
        <v>0</v>
      </c>
      <c r="BB625" s="135">
        <v>0</v>
      </c>
      <c r="BC625" s="135">
        <v>0</v>
      </c>
      <c r="BD625" s="135">
        <v>0</v>
      </c>
      <c r="BE625" s="135">
        <v>0</v>
      </c>
      <c r="BF625" s="135">
        <v>1</v>
      </c>
      <c r="BG625" s="135">
        <v>0</v>
      </c>
      <c r="BH625" s="135">
        <v>0</v>
      </c>
      <c r="BI625" s="135">
        <v>0</v>
      </c>
      <c r="BJ625" s="135">
        <v>0</v>
      </c>
      <c r="BK625" s="135">
        <v>0</v>
      </c>
      <c r="BL625" s="135">
        <v>1</v>
      </c>
      <c r="BM625" s="135">
        <v>0</v>
      </c>
      <c r="BN625" s="135">
        <v>0</v>
      </c>
      <c r="BO625" s="135">
        <v>0</v>
      </c>
      <c r="BP625" s="135">
        <v>0</v>
      </c>
      <c r="BQ625" s="135">
        <v>1</v>
      </c>
      <c r="BR625" s="135">
        <v>0</v>
      </c>
      <c r="BS625" s="135">
        <v>0</v>
      </c>
      <c r="BT625" s="135">
        <v>0</v>
      </c>
      <c r="BU625" s="135">
        <v>0</v>
      </c>
      <c r="BV625" s="135">
        <v>1</v>
      </c>
      <c r="BW625" s="135">
        <v>0</v>
      </c>
      <c r="BX625" s="135">
        <v>0</v>
      </c>
      <c r="BY625" s="135">
        <v>0</v>
      </c>
      <c r="BZ625" s="135">
        <v>0</v>
      </c>
      <c r="CA625" s="135">
        <v>0</v>
      </c>
      <c r="CB625" s="135">
        <v>0</v>
      </c>
      <c r="CC625" s="135">
        <v>0</v>
      </c>
      <c r="CD625" s="135">
        <v>0</v>
      </c>
      <c r="CE625" s="135">
        <v>1</v>
      </c>
      <c r="CF625" s="135">
        <v>0</v>
      </c>
      <c r="CG625" s="135">
        <v>0</v>
      </c>
      <c r="CH625" s="135">
        <v>0</v>
      </c>
      <c r="CI625" s="135">
        <v>0</v>
      </c>
      <c r="CJ625" s="135">
        <v>0</v>
      </c>
      <c r="CK625" s="135">
        <v>0</v>
      </c>
      <c r="CL625" s="135">
        <v>0</v>
      </c>
      <c r="CM625" s="135">
        <v>0</v>
      </c>
      <c r="CN625" s="135">
        <v>0</v>
      </c>
      <c r="CO625" s="135">
        <v>0</v>
      </c>
      <c r="CP625" s="135">
        <v>0</v>
      </c>
      <c r="CQ625" s="135">
        <v>0</v>
      </c>
      <c r="CR625" s="135">
        <v>1</v>
      </c>
      <c r="CS625" s="135">
        <v>0</v>
      </c>
      <c r="CT625" s="135">
        <v>0</v>
      </c>
      <c r="CU625" s="135">
        <v>1</v>
      </c>
      <c r="CV625" s="135">
        <v>0</v>
      </c>
      <c r="CW625" s="135">
        <v>0</v>
      </c>
      <c r="CX625" s="135"/>
    </row>
    <row r="626" spans="1:102" x14ac:dyDescent="0.35">
      <c r="A626" s="135">
        <v>625</v>
      </c>
      <c r="B626" s="135">
        <v>0</v>
      </c>
      <c r="C626" s="135">
        <v>0</v>
      </c>
      <c r="D626" s="135">
        <v>0</v>
      </c>
      <c r="E626" s="135">
        <v>0</v>
      </c>
      <c r="F626" s="135">
        <v>0</v>
      </c>
      <c r="G626" s="135">
        <v>0</v>
      </c>
      <c r="H626" s="135">
        <v>0</v>
      </c>
      <c r="I626" s="135">
        <v>0</v>
      </c>
      <c r="J626" s="135">
        <v>1</v>
      </c>
      <c r="K626" s="135">
        <v>0</v>
      </c>
      <c r="L626" s="135">
        <v>0</v>
      </c>
      <c r="M626" s="135">
        <v>1</v>
      </c>
      <c r="N626" s="135">
        <v>0</v>
      </c>
      <c r="O626" s="135">
        <v>1</v>
      </c>
      <c r="P626" s="135">
        <v>0</v>
      </c>
      <c r="Q626" s="135">
        <v>0</v>
      </c>
      <c r="R626" s="135">
        <v>1</v>
      </c>
      <c r="S626" s="135">
        <v>0</v>
      </c>
      <c r="T626" s="135">
        <v>0</v>
      </c>
      <c r="U626" s="135">
        <v>0</v>
      </c>
      <c r="V626" s="135">
        <v>0</v>
      </c>
      <c r="W626" s="135">
        <v>0</v>
      </c>
      <c r="X626" s="135">
        <v>0</v>
      </c>
      <c r="Y626" s="135">
        <v>0</v>
      </c>
      <c r="Z626" s="135">
        <v>0</v>
      </c>
      <c r="AA626" s="135">
        <v>0</v>
      </c>
      <c r="AB626" s="135">
        <v>1</v>
      </c>
      <c r="AC626" s="135">
        <v>0</v>
      </c>
      <c r="AD626" s="135">
        <v>0</v>
      </c>
      <c r="AE626" s="135">
        <v>0</v>
      </c>
      <c r="AF626" s="135">
        <v>0</v>
      </c>
      <c r="AG626" s="135">
        <v>0</v>
      </c>
      <c r="AH626" s="135">
        <v>0</v>
      </c>
      <c r="AI626" s="135">
        <v>0</v>
      </c>
      <c r="AJ626" s="135">
        <v>0</v>
      </c>
      <c r="AK626" s="135">
        <v>0</v>
      </c>
      <c r="AL626" s="135">
        <v>0</v>
      </c>
      <c r="AM626" s="135">
        <v>0</v>
      </c>
      <c r="AN626" s="135">
        <v>0</v>
      </c>
      <c r="AO626" s="135">
        <v>0</v>
      </c>
      <c r="AP626" s="135">
        <v>0</v>
      </c>
      <c r="AQ626" s="135">
        <v>0</v>
      </c>
      <c r="AR626" s="135">
        <v>1</v>
      </c>
      <c r="AS626" s="135">
        <v>0</v>
      </c>
      <c r="AT626" s="135">
        <v>0</v>
      </c>
      <c r="AU626" s="135">
        <v>0</v>
      </c>
      <c r="AV626" s="135">
        <v>0</v>
      </c>
      <c r="AW626" s="135">
        <v>1</v>
      </c>
      <c r="AX626" s="135">
        <v>0</v>
      </c>
      <c r="AY626" s="135">
        <v>0</v>
      </c>
      <c r="AZ626" s="135">
        <v>0</v>
      </c>
      <c r="BA626" s="135">
        <v>0</v>
      </c>
      <c r="BB626" s="135">
        <v>0</v>
      </c>
      <c r="BC626" s="135">
        <v>0</v>
      </c>
      <c r="BD626" s="135">
        <v>1</v>
      </c>
      <c r="BE626" s="135">
        <v>2</v>
      </c>
      <c r="BF626" s="135">
        <v>0</v>
      </c>
      <c r="BG626" s="135">
        <v>0</v>
      </c>
      <c r="BH626" s="135">
        <v>0</v>
      </c>
      <c r="BI626" s="135">
        <v>0</v>
      </c>
      <c r="BJ626" s="135">
        <v>1</v>
      </c>
      <c r="BK626" s="135">
        <v>0</v>
      </c>
      <c r="BL626" s="135">
        <v>0</v>
      </c>
      <c r="BM626" s="135">
        <v>0</v>
      </c>
      <c r="BN626" s="135">
        <v>0</v>
      </c>
      <c r="BO626" s="135">
        <v>0</v>
      </c>
      <c r="BP626" s="135">
        <v>0</v>
      </c>
      <c r="BQ626" s="135">
        <v>0</v>
      </c>
      <c r="BR626" s="135">
        <v>0</v>
      </c>
      <c r="BS626" s="135">
        <v>1</v>
      </c>
      <c r="BT626" s="135">
        <v>1</v>
      </c>
      <c r="BU626" s="135">
        <v>1</v>
      </c>
      <c r="BV626" s="135">
        <v>0</v>
      </c>
      <c r="BW626" s="135">
        <v>1</v>
      </c>
      <c r="BX626" s="135">
        <v>0</v>
      </c>
      <c r="BY626" s="135">
        <v>0</v>
      </c>
      <c r="BZ626" s="135">
        <v>0</v>
      </c>
      <c r="CA626" s="135">
        <v>0</v>
      </c>
      <c r="CB626" s="135">
        <v>0</v>
      </c>
      <c r="CC626" s="135">
        <v>0</v>
      </c>
      <c r="CD626" s="135">
        <v>1</v>
      </c>
      <c r="CE626" s="135">
        <v>0</v>
      </c>
      <c r="CF626" s="135">
        <v>0</v>
      </c>
      <c r="CG626" s="135">
        <v>0</v>
      </c>
      <c r="CH626" s="135">
        <v>0</v>
      </c>
      <c r="CI626" s="135">
        <v>0</v>
      </c>
      <c r="CJ626" s="135">
        <v>0</v>
      </c>
      <c r="CK626" s="135">
        <v>0</v>
      </c>
      <c r="CL626" s="135">
        <v>0</v>
      </c>
      <c r="CM626" s="135">
        <v>0</v>
      </c>
      <c r="CN626" s="135">
        <v>0</v>
      </c>
      <c r="CO626" s="135">
        <v>0</v>
      </c>
      <c r="CP626" s="135">
        <v>0</v>
      </c>
      <c r="CQ626" s="135">
        <v>0</v>
      </c>
      <c r="CR626" s="135">
        <v>0</v>
      </c>
      <c r="CS626" s="135">
        <v>0</v>
      </c>
      <c r="CT626" s="135">
        <v>0</v>
      </c>
      <c r="CU626" s="135">
        <v>1</v>
      </c>
      <c r="CV626" s="135">
        <v>0</v>
      </c>
      <c r="CW626" s="135">
        <v>0</v>
      </c>
      <c r="CX626" s="135"/>
    </row>
    <row r="627" spans="1:102" x14ac:dyDescent="0.35">
      <c r="A627" s="135">
        <v>626</v>
      </c>
      <c r="B627" s="135">
        <v>0</v>
      </c>
      <c r="C627" s="135">
        <v>1</v>
      </c>
      <c r="D627" s="135">
        <v>0</v>
      </c>
      <c r="E627" s="135">
        <v>0</v>
      </c>
      <c r="F627" s="135">
        <v>1</v>
      </c>
      <c r="G627" s="135">
        <v>0</v>
      </c>
      <c r="H627" s="135">
        <v>0</v>
      </c>
      <c r="I627" s="135">
        <v>0</v>
      </c>
      <c r="J627" s="135">
        <v>0</v>
      </c>
      <c r="K627" s="135">
        <v>0</v>
      </c>
      <c r="L627" s="135">
        <v>0</v>
      </c>
      <c r="M627" s="135">
        <v>0</v>
      </c>
      <c r="N627" s="135">
        <v>0</v>
      </c>
      <c r="O627" s="135">
        <v>0</v>
      </c>
      <c r="P627" s="135">
        <v>0</v>
      </c>
      <c r="Q627" s="135">
        <v>0</v>
      </c>
      <c r="R627" s="135">
        <v>1</v>
      </c>
      <c r="S627" s="135">
        <v>1</v>
      </c>
      <c r="T627" s="135">
        <v>0</v>
      </c>
      <c r="U627" s="135">
        <v>0</v>
      </c>
      <c r="V627" s="135">
        <v>0</v>
      </c>
      <c r="W627" s="135">
        <v>0</v>
      </c>
      <c r="X627" s="135">
        <v>0</v>
      </c>
      <c r="Y627" s="135">
        <v>0</v>
      </c>
      <c r="Z627" s="135">
        <v>0</v>
      </c>
      <c r="AA627" s="135">
        <v>0</v>
      </c>
      <c r="AB627" s="135">
        <v>0</v>
      </c>
      <c r="AC627" s="135">
        <v>0</v>
      </c>
      <c r="AD627" s="135">
        <v>0</v>
      </c>
      <c r="AE627" s="135">
        <v>1</v>
      </c>
      <c r="AF627" s="135">
        <v>0</v>
      </c>
      <c r="AG627" s="135">
        <v>0</v>
      </c>
      <c r="AH627" s="135">
        <v>0</v>
      </c>
      <c r="AI627" s="135">
        <v>0</v>
      </c>
      <c r="AJ627" s="135">
        <v>0</v>
      </c>
      <c r="AK627" s="135">
        <v>0</v>
      </c>
      <c r="AL627" s="135">
        <v>0</v>
      </c>
      <c r="AM627" s="135">
        <v>0</v>
      </c>
      <c r="AN627" s="135">
        <v>0</v>
      </c>
      <c r="AO627" s="135">
        <v>0</v>
      </c>
      <c r="AP627" s="135">
        <v>1</v>
      </c>
      <c r="AQ627" s="135">
        <v>0</v>
      </c>
      <c r="AR627" s="135">
        <v>1</v>
      </c>
      <c r="AS627" s="135">
        <v>0</v>
      </c>
      <c r="AT627" s="135">
        <v>1</v>
      </c>
      <c r="AU627" s="135">
        <v>0</v>
      </c>
      <c r="AV627" s="135">
        <v>1</v>
      </c>
      <c r="AW627" s="135">
        <v>1</v>
      </c>
      <c r="AX627" s="135">
        <v>0</v>
      </c>
      <c r="AY627" s="135">
        <v>0</v>
      </c>
      <c r="AZ627" s="135">
        <v>1</v>
      </c>
      <c r="BA627" s="135">
        <v>0</v>
      </c>
      <c r="BB627" s="135">
        <v>0</v>
      </c>
      <c r="BC627" s="135">
        <v>0</v>
      </c>
      <c r="BD627" s="135">
        <v>0</v>
      </c>
      <c r="BE627" s="135">
        <v>0</v>
      </c>
      <c r="BF627" s="135">
        <v>0</v>
      </c>
      <c r="BG627" s="135">
        <v>1</v>
      </c>
      <c r="BH627" s="135">
        <v>0</v>
      </c>
      <c r="BI627" s="135">
        <v>0</v>
      </c>
      <c r="BJ627" s="135">
        <v>1</v>
      </c>
      <c r="BK627" s="135">
        <v>1</v>
      </c>
      <c r="BL627" s="135">
        <v>0</v>
      </c>
      <c r="BM627" s="135">
        <v>0</v>
      </c>
      <c r="BN627" s="135">
        <v>0</v>
      </c>
      <c r="BO627" s="135">
        <v>0</v>
      </c>
      <c r="BP627" s="135">
        <v>0</v>
      </c>
      <c r="BQ627" s="135">
        <v>0</v>
      </c>
      <c r="BR627" s="135">
        <v>0</v>
      </c>
      <c r="BS627" s="135">
        <v>0</v>
      </c>
      <c r="BT627" s="135">
        <v>0</v>
      </c>
      <c r="BU627" s="135">
        <v>0</v>
      </c>
      <c r="BV627" s="135">
        <v>0</v>
      </c>
      <c r="BW627" s="135">
        <v>1</v>
      </c>
      <c r="BX627" s="135">
        <v>0</v>
      </c>
      <c r="BY627" s="135">
        <v>0</v>
      </c>
      <c r="BZ627" s="135">
        <v>1</v>
      </c>
      <c r="CA627" s="135">
        <v>1</v>
      </c>
      <c r="CB627" s="135">
        <v>1</v>
      </c>
      <c r="CC627" s="135">
        <v>0</v>
      </c>
      <c r="CD627" s="135">
        <v>0</v>
      </c>
      <c r="CE627" s="135">
        <v>0</v>
      </c>
      <c r="CF627" s="135">
        <v>0</v>
      </c>
      <c r="CG627" s="135">
        <v>0</v>
      </c>
      <c r="CH627" s="135">
        <v>0</v>
      </c>
      <c r="CI627" s="135">
        <v>0</v>
      </c>
      <c r="CJ627" s="135">
        <v>0</v>
      </c>
      <c r="CK627" s="135">
        <v>0</v>
      </c>
      <c r="CL627" s="135">
        <v>0</v>
      </c>
      <c r="CM627" s="135">
        <v>0</v>
      </c>
      <c r="CN627" s="135">
        <v>0</v>
      </c>
      <c r="CO627" s="135">
        <v>0</v>
      </c>
      <c r="CP627" s="135">
        <v>0</v>
      </c>
      <c r="CQ627" s="135">
        <v>0</v>
      </c>
      <c r="CR627" s="135">
        <v>0</v>
      </c>
      <c r="CS627" s="135">
        <v>1</v>
      </c>
      <c r="CT627" s="135">
        <v>0</v>
      </c>
      <c r="CU627" s="135">
        <v>0</v>
      </c>
      <c r="CV627" s="135">
        <v>0</v>
      </c>
      <c r="CW627" s="135">
        <v>0</v>
      </c>
      <c r="CX627" s="135"/>
    </row>
    <row r="628" spans="1:102" x14ac:dyDescent="0.35">
      <c r="A628" s="135">
        <v>627</v>
      </c>
      <c r="B628" s="135">
        <v>0</v>
      </c>
      <c r="C628" s="135">
        <v>0</v>
      </c>
      <c r="D628" s="135">
        <v>0</v>
      </c>
      <c r="E628" s="135">
        <v>0</v>
      </c>
      <c r="F628" s="135">
        <v>0</v>
      </c>
      <c r="G628" s="135">
        <v>0</v>
      </c>
      <c r="H628" s="135">
        <v>0</v>
      </c>
      <c r="I628" s="135">
        <v>0</v>
      </c>
      <c r="J628" s="135">
        <v>0</v>
      </c>
      <c r="K628" s="135">
        <v>0</v>
      </c>
      <c r="L628" s="135">
        <v>0</v>
      </c>
      <c r="M628" s="135">
        <v>0</v>
      </c>
      <c r="N628" s="135">
        <v>0</v>
      </c>
      <c r="O628" s="135">
        <v>0</v>
      </c>
      <c r="P628" s="135">
        <v>0</v>
      </c>
      <c r="Q628" s="135">
        <v>0</v>
      </c>
      <c r="R628" s="135">
        <v>0</v>
      </c>
      <c r="S628" s="135">
        <v>0</v>
      </c>
      <c r="T628" s="135">
        <v>0</v>
      </c>
      <c r="U628" s="135">
        <v>0</v>
      </c>
      <c r="V628" s="135">
        <v>0</v>
      </c>
      <c r="W628" s="135">
        <v>0</v>
      </c>
      <c r="X628" s="135">
        <v>0</v>
      </c>
      <c r="Y628" s="135">
        <v>0</v>
      </c>
      <c r="Z628" s="135">
        <v>1</v>
      </c>
      <c r="AA628" s="135">
        <v>1</v>
      </c>
      <c r="AB628" s="135">
        <v>0</v>
      </c>
      <c r="AC628" s="135">
        <v>0</v>
      </c>
      <c r="AD628" s="135">
        <v>0</v>
      </c>
      <c r="AE628" s="135">
        <v>0</v>
      </c>
      <c r="AF628" s="135">
        <v>0</v>
      </c>
      <c r="AG628" s="135">
        <v>0</v>
      </c>
      <c r="AH628" s="135">
        <v>0</v>
      </c>
      <c r="AI628" s="135">
        <v>0</v>
      </c>
      <c r="AJ628" s="135">
        <v>1</v>
      </c>
      <c r="AK628" s="135">
        <v>0</v>
      </c>
      <c r="AL628" s="135">
        <v>0</v>
      </c>
      <c r="AM628" s="135">
        <v>0</v>
      </c>
      <c r="AN628" s="135">
        <v>0</v>
      </c>
      <c r="AO628" s="135">
        <v>0</v>
      </c>
      <c r="AP628" s="135">
        <v>0</v>
      </c>
      <c r="AQ628" s="135">
        <v>0</v>
      </c>
      <c r="AR628" s="135">
        <v>0</v>
      </c>
      <c r="AS628" s="135">
        <v>0</v>
      </c>
      <c r="AT628" s="135">
        <v>0</v>
      </c>
      <c r="AU628" s="135">
        <v>1</v>
      </c>
      <c r="AV628" s="135">
        <v>0</v>
      </c>
      <c r="AW628" s="135">
        <v>0</v>
      </c>
      <c r="AX628" s="135">
        <v>1</v>
      </c>
      <c r="AY628" s="135">
        <v>0</v>
      </c>
      <c r="AZ628" s="135">
        <v>0</v>
      </c>
      <c r="BA628" s="135">
        <v>0</v>
      </c>
      <c r="BB628" s="135">
        <v>0</v>
      </c>
      <c r="BC628" s="135">
        <v>0</v>
      </c>
      <c r="BD628" s="135">
        <v>0</v>
      </c>
      <c r="BE628" s="135">
        <v>0</v>
      </c>
      <c r="BF628" s="135">
        <v>0</v>
      </c>
      <c r="BG628" s="135">
        <v>0</v>
      </c>
      <c r="BH628" s="135">
        <v>0</v>
      </c>
      <c r="BI628" s="135">
        <v>0</v>
      </c>
      <c r="BJ628" s="135">
        <v>0</v>
      </c>
      <c r="BK628" s="135">
        <v>0</v>
      </c>
      <c r="BL628" s="135">
        <v>0</v>
      </c>
      <c r="BM628" s="135">
        <v>0</v>
      </c>
      <c r="BN628" s="135">
        <v>0</v>
      </c>
      <c r="BO628" s="135">
        <v>0</v>
      </c>
      <c r="BP628" s="135">
        <v>0</v>
      </c>
      <c r="BQ628" s="135">
        <v>0</v>
      </c>
      <c r="BR628" s="135">
        <v>0</v>
      </c>
      <c r="BS628" s="135">
        <v>0</v>
      </c>
      <c r="BT628" s="135">
        <v>0</v>
      </c>
      <c r="BU628" s="135">
        <v>0</v>
      </c>
      <c r="BV628" s="135">
        <v>0</v>
      </c>
      <c r="BW628" s="135">
        <v>0</v>
      </c>
      <c r="BX628" s="135">
        <v>0</v>
      </c>
      <c r="BY628" s="135">
        <v>1</v>
      </c>
      <c r="BZ628" s="135">
        <v>0</v>
      </c>
      <c r="CA628" s="135">
        <v>0</v>
      </c>
      <c r="CB628" s="135">
        <v>0</v>
      </c>
      <c r="CC628" s="135">
        <v>0</v>
      </c>
      <c r="CD628" s="135">
        <v>0</v>
      </c>
      <c r="CE628" s="135">
        <v>0</v>
      </c>
      <c r="CF628" s="135">
        <v>0</v>
      </c>
      <c r="CG628" s="135">
        <v>0</v>
      </c>
      <c r="CH628" s="135">
        <v>0</v>
      </c>
      <c r="CI628" s="135">
        <v>0</v>
      </c>
      <c r="CJ628" s="135">
        <v>1</v>
      </c>
      <c r="CK628" s="135">
        <v>0</v>
      </c>
      <c r="CL628" s="135">
        <v>0</v>
      </c>
      <c r="CM628" s="135">
        <v>0</v>
      </c>
      <c r="CN628" s="135">
        <v>0</v>
      </c>
      <c r="CO628" s="135">
        <v>0</v>
      </c>
      <c r="CP628" s="135">
        <v>1</v>
      </c>
      <c r="CQ628" s="135">
        <v>0</v>
      </c>
      <c r="CR628" s="135">
        <v>0</v>
      </c>
      <c r="CS628" s="135">
        <v>0</v>
      </c>
      <c r="CT628" s="135">
        <v>0</v>
      </c>
      <c r="CU628" s="135">
        <v>0</v>
      </c>
      <c r="CV628" s="135">
        <v>0</v>
      </c>
      <c r="CW628" s="135">
        <v>0</v>
      </c>
      <c r="CX628" s="135"/>
    </row>
    <row r="629" spans="1:102" x14ac:dyDescent="0.35">
      <c r="A629" s="135">
        <v>628</v>
      </c>
      <c r="B629" s="135">
        <v>0</v>
      </c>
      <c r="C629" s="135">
        <v>0</v>
      </c>
      <c r="D629" s="135">
        <v>0</v>
      </c>
      <c r="E629" s="135">
        <v>0</v>
      </c>
      <c r="F629" s="135">
        <v>0</v>
      </c>
      <c r="G629" s="135">
        <v>0</v>
      </c>
      <c r="H629" s="135">
        <v>0</v>
      </c>
      <c r="I629" s="135">
        <v>0</v>
      </c>
      <c r="J629" s="135">
        <v>0</v>
      </c>
      <c r="K629" s="135">
        <v>0</v>
      </c>
      <c r="L629" s="135">
        <v>0</v>
      </c>
      <c r="M629" s="135">
        <v>0</v>
      </c>
      <c r="N629" s="135">
        <v>0</v>
      </c>
      <c r="O629" s="135">
        <v>0</v>
      </c>
      <c r="P629" s="135">
        <v>0</v>
      </c>
      <c r="Q629" s="135">
        <v>0</v>
      </c>
      <c r="R629" s="135">
        <v>0</v>
      </c>
      <c r="S629" s="135">
        <v>0</v>
      </c>
      <c r="T629" s="135">
        <v>0</v>
      </c>
      <c r="U629" s="135">
        <v>0</v>
      </c>
      <c r="V629" s="135">
        <v>0</v>
      </c>
      <c r="W629" s="135">
        <v>0</v>
      </c>
      <c r="X629" s="135">
        <v>0</v>
      </c>
      <c r="Y629" s="135">
        <v>0</v>
      </c>
      <c r="Z629" s="135">
        <v>0</v>
      </c>
      <c r="AA629" s="135">
        <v>0</v>
      </c>
      <c r="AB629" s="135">
        <v>0</v>
      </c>
      <c r="AC629" s="135">
        <v>0</v>
      </c>
      <c r="AD629" s="135">
        <v>0</v>
      </c>
      <c r="AE629" s="135">
        <v>0</v>
      </c>
      <c r="AF629" s="135">
        <v>1</v>
      </c>
      <c r="AG629" s="135">
        <v>0</v>
      </c>
      <c r="AH629" s="135">
        <v>1</v>
      </c>
      <c r="AI629" s="135">
        <v>1</v>
      </c>
      <c r="AJ629" s="135">
        <v>1</v>
      </c>
      <c r="AK629" s="135">
        <v>0</v>
      </c>
      <c r="AL629" s="135">
        <v>0</v>
      </c>
      <c r="AM629" s="135">
        <v>0</v>
      </c>
      <c r="AN629" s="135">
        <v>1</v>
      </c>
      <c r="AO629" s="135">
        <v>0</v>
      </c>
      <c r="AP629" s="135">
        <v>0</v>
      </c>
      <c r="AQ629" s="135">
        <v>0</v>
      </c>
      <c r="AR629" s="135">
        <v>0</v>
      </c>
      <c r="AS629" s="135">
        <v>0</v>
      </c>
      <c r="AT629" s="135">
        <v>0</v>
      </c>
      <c r="AU629" s="135">
        <v>0</v>
      </c>
      <c r="AV629" s="135">
        <v>0</v>
      </c>
      <c r="AW629" s="135">
        <v>0</v>
      </c>
      <c r="AX629" s="135">
        <v>0</v>
      </c>
      <c r="AY629" s="135">
        <v>0</v>
      </c>
      <c r="AZ629" s="135">
        <v>0</v>
      </c>
      <c r="BA629" s="135">
        <v>0</v>
      </c>
      <c r="BB629" s="135">
        <v>1</v>
      </c>
      <c r="BC629" s="135">
        <v>0</v>
      </c>
      <c r="BD629" s="135">
        <v>0</v>
      </c>
      <c r="BE629" s="135">
        <v>1</v>
      </c>
      <c r="BF629" s="135">
        <v>0</v>
      </c>
      <c r="BG629" s="135">
        <v>0</v>
      </c>
      <c r="BH629" s="135">
        <v>1</v>
      </c>
      <c r="BI629" s="135">
        <v>1</v>
      </c>
      <c r="BJ629" s="135">
        <v>1</v>
      </c>
      <c r="BK629" s="135">
        <v>0</v>
      </c>
      <c r="BL629" s="135">
        <v>0</v>
      </c>
      <c r="BM629" s="135">
        <v>0</v>
      </c>
      <c r="BN629" s="135">
        <v>0</v>
      </c>
      <c r="BO629" s="135">
        <v>1</v>
      </c>
      <c r="BP629" s="135">
        <v>1</v>
      </c>
      <c r="BQ629" s="135">
        <v>1</v>
      </c>
      <c r="BR629" s="135">
        <v>0</v>
      </c>
      <c r="BS629" s="135">
        <v>0</v>
      </c>
      <c r="BT629" s="135">
        <v>0</v>
      </c>
      <c r="BU629" s="135">
        <v>0</v>
      </c>
      <c r="BV629" s="135">
        <v>0</v>
      </c>
      <c r="BW629" s="135">
        <v>0</v>
      </c>
      <c r="BX629" s="135">
        <v>0</v>
      </c>
      <c r="BY629" s="135">
        <v>0</v>
      </c>
      <c r="BZ629" s="135">
        <v>0</v>
      </c>
      <c r="CA629" s="135">
        <v>0</v>
      </c>
      <c r="CB629" s="135">
        <v>1</v>
      </c>
      <c r="CC629" s="135">
        <v>0</v>
      </c>
      <c r="CD629" s="135">
        <v>0</v>
      </c>
      <c r="CE629" s="135">
        <v>0</v>
      </c>
      <c r="CF629" s="135">
        <v>0</v>
      </c>
      <c r="CG629" s="135">
        <v>0</v>
      </c>
      <c r="CH629" s="135">
        <v>0</v>
      </c>
      <c r="CI629" s="135">
        <v>0</v>
      </c>
      <c r="CJ629" s="135">
        <v>1</v>
      </c>
      <c r="CK629" s="135">
        <v>0</v>
      </c>
      <c r="CL629" s="135">
        <v>0</v>
      </c>
      <c r="CM629" s="135">
        <v>0</v>
      </c>
      <c r="CN629" s="135">
        <v>0</v>
      </c>
      <c r="CO629" s="135">
        <v>1</v>
      </c>
      <c r="CP629" s="135">
        <v>0</v>
      </c>
      <c r="CQ629" s="135">
        <v>0</v>
      </c>
      <c r="CR629" s="135">
        <v>0</v>
      </c>
      <c r="CS629" s="135">
        <v>0</v>
      </c>
      <c r="CT629" s="135">
        <v>1</v>
      </c>
      <c r="CU629" s="135">
        <v>0</v>
      </c>
      <c r="CV629" s="135">
        <v>0</v>
      </c>
      <c r="CW629" s="135">
        <v>0</v>
      </c>
      <c r="CX629" s="135"/>
    </row>
    <row r="630" spans="1:102" x14ac:dyDescent="0.35">
      <c r="A630" s="135">
        <v>629</v>
      </c>
      <c r="B630" s="135">
        <v>0</v>
      </c>
      <c r="C630" s="135">
        <v>1</v>
      </c>
      <c r="D630" s="135">
        <v>0</v>
      </c>
      <c r="E630" s="135">
        <v>0</v>
      </c>
      <c r="F630" s="135">
        <v>0</v>
      </c>
      <c r="G630" s="135">
        <v>0</v>
      </c>
      <c r="H630" s="135">
        <v>0</v>
      </c>
      <c r="I630" s="135">
        <v>0</v>
      </c>
      <c r="J630" s="135">
        <v>0</v>
      </c>
      <c r="K630" s="135">
        <v>0</v>
      </c>
      <c r="L630" s="135">
        <v>0</v>
      </c>
      <c r="M630" s="135">
        <v>0</v>
      </c>
      <c r="N630" s="135">
        <v>0</v>
      </c>
      <c r="O630" s="135">
        <v>0</v>
      </c>
      <c r="P630" s="135">
        <v>0</v>
      </c>
      <c r="Q630" s="135">
        <v>0</v>
      </c>
      <c r="R630" s="135">
        <v>0</v>
      </c>
      <c r="S630" s="135">
        <v>0</v>
      </c>
      <c r="T630" s="135">
        <v>0</v>
      </c>
      <c r="U630" s="135">
        <v>0</v>
      </c>
      <c r="V630" s="135">
        <v>0</v>
      </c>
      <c r="W630" s="135">
        <v>0</v>
      </c>
      <c r="X630" s="135">
        <v>0</v>
      </c>
      <c r="Y630" s="135">
        <v>0</v>
      </c>
      <c r="Z630" s="135">
        <v>0</v>
      </c>
      <c r="AA630" s="135">
        <v>0</v>
      </c>
      <c r="AB630" s="135">
        <v>1</v>
      </c>
      <c r="AC630" s="135">
        <v>0</v>
      </c>
      <c r="AD630" s="135">
        <v>0</v>
      </c>
      <c r="AE630" s="135">
        <v>0</v>
      </c>
      <c r="AF630" s="135">
        <v>0</v>
      </c>
      <c r="AG630" s="135">
        <v>0</v>
      </c>
      <c r="AH630" s="135">
        <v>1</v>
      </c>
      <c r="AI630" s="135">
        <v>0</v>
      </c>
      <c r="AJ630" s="135">
        <v>0</v>
      </c>
      <c r="AK630" s="135">
        <v>0</v>
      </c>
      <c r="AL630" s="135">
        <v>0</v>
      </c>
      <c r="AM630" s="135">
        <v>0</v>
      </c>
      <c r="AN630" s="135">
        <v>1</v>
      </c>
      <c r="AO630" s="135">
        <v>0</v>
      </c>
      <c r="AP630" s="135">
        <v>0</v>
      </c>
      <c r="AQ630" s="135">
        <v>0</v>
      </c>
      <c r="AR630" s="135">
        <v>0</v>
      </c>
      <c r="AS630" s="135">
        <v>0</v>
      </c>
      <c r="AT630" s="135">
        <v>0</v>
      </c>
      <c r="AU630" s="135">
        <v>0</v>
      </c>
      <c r="AV630" s="135">
        <v>0</v>
      </c>
      <c r="AW630" s="135">
        <v>0</v>
      </c>
      <c r="AX630" s="135">
        <v>0</v>
      </c>
      <c r="AY630" s="135">
        <v>0</v>
      </c>
      <c r="AZ630" s="135">
        <v>0</v>
      </c>
      <c r="BA630" s="135">
        <v>1</v>
      </c>
      <c r="BB630" s="135">
        <v>0</v>
      </c>
      <c r="BC630" s="135">
        <v>0</v>
      </c>
      <c r="BD630" s="135">
        <v>1</v>
      </c>
      <c r="BE630" s="135">
        <v>0</v>
      </c>
      <c r="BF630" s="135">
        <v>0</v>
      </c>
      <c r="BG630" s="135">
        <v>0</v>
      </c>
      <c r="BH630" s="135">
        <v>0</v>
      </c>
      <c r="BI630" s="135">
        <v>0</v>
      </c>
      <c r="BJ630" s="135">
        <v>0</v>
      </c>
      <c r="BK630" s="135">
        <v>0</v>
      </c>
      <c r="BL630" s="135">
        <v>0</v>
      </c>
      <c r="BM630" s="135">
        <v>1</v>
      </c>
      <c r="BN630" s="135">
        <v>0</v>
      </c>
      <c r="BO630" s="135">
        <v>0</v>
      </c>
      <c r="BP630" s="135">
        <v>0</v>
      </c>
      <c r="BQ630" s="135">
        <v>0</v>
      </c>
      <c r="BR630" s="135">
        <v>1</v>
      </c>
      <c r="BS630" s="135">
        <v>0</v>
      </c>
      <c r="BT630" s="135">
        <v>0</v>
      </c>
      <c r="BU630" s="135">
        <v>0</v>
      </c>
      <c r="BV630" s="135">
        <v>0</v>
      </c>
      <c r="BW630" s="135">
        <v>0</v>
      </c>
      <c r="BX630" s="135">
        <v>0</v>
      </c>
      <c r="BY630" s="135">
        <v>0</v>
      </c>
      <c r="BZ630" s="135">
        <v>0</v>
      </c>
      <c r="CA630" s="135">
        <v>0</v>
      </c>
      <c r="CB630" s="135">
        <v>0</v>
      </c>
      <c r="CC630" s="135">
        <v>0</v>
      </c>
      <c r="CD630" s="135">
        <v>0</v>
      </c>
      <c r="CE630" s="135">
        <v>0</v>
      </c>
      <c r="CF630" s="135">
        <v>0</v>
      </c>
      <c r="CG630" s="135">
        <v>0</v>
      </c>
      <c r="CH630" s="135">
        <v>0</v>
      </c>
      <c r="CI630" s="135">
        <v>0</v>
      </c>
      <c r="CJ630" s="135">
        <v>0</v>
      </c>
      <c r="CK630" s="135">
        <v>0</v>
      </c>
      <c r="CL630" s="135">
        <v>0</v>
      </c>
      <c r="CM630" s="135">
        <v>0</v>
      </c>
      <c r="CN630" s="135">
        <v>0</v>
      </c>
      <c r="CO630" s="135">
        <v>0</v>
      </c>
      <c r="CP630" s="135">
        <v>0</v>
      </c>
      <c r="CQ630" s="135">
        <v>0</v>
      </c>
      <c r="CR630" s="135">
        <v>0</v>
      </c>
      <c r="CS630" s="135">
        <v>0</v>
      </c>
      <c r="CT630" s="135">
        <v>0</v>
      </c>
      <c r="CU630" s="135">
        <v>0</v>
      </c>
      <c r="CV630" s="135">
        <v>0</v>
      </c>
      <c r="CW630" s="135">
        <v>0</v>
      </c>
      <c r="CX630" s="135"/>
    </row>
    <row r="631" spans="1:102" x14ac:dyDescent="0.35">
      <c r="A631" s="135">
        <v>630</v>
      </c>
      <c r="B631" s="135">
        <v>0</v>
      </c>
      <c r="C631" s="135">
        <v>1</v>
      </c>
      <c r="D631" s="135">
        <v>0</v>
      </c>
      <c r="E631" s="135">
        <v>0</v>
      </c>
      <c r="F631" s="135">
        <v>2</v>
      </c>
      <c r="G631" s="135">
        <v>0</v>
      </c>
      <c r="H631" s="135">
        <v>0</v>
      </c>
      <c r="I631" s="135">
        <v>0</v>
      </c>
      <c r="J631" s="135">
        <v>0</v>
      </c>
      <c r="K631" s="135">
        <v>0</v>
      </c>
      <c r="L631" s="135">
        <v>0</v>
      </c>
      <c r="M631" s="135">
        <v>0</v>
      </c>
      <c r="N631" s="135">
        <v>0</v>
      </c>
      <c r="O631" s="135">
        <v>0</v>
      </c>
      <c r="P631" s="135">
        <v>0</v>
      </c>
      <c r="Q631" s="135">
        <v>0</v>
      </c>
      <c r="R631" s="135">
        <v>1</v>
      </c>
      <c r="S631" s="135">
        <v>0</v>
      </c>
      <c r="T631" s="135">
        <v>0</v>
      </c>
      <c r="U631" s="135">
        <v>0</v>
      </c>
      <c r="V631" s="135">
        <v>0</v>
      </c>
      <c r="W631" s="135">
        <v>0</v>
      </c>
      <c r="X631" s="135">
        <v>0</v>
      </c>
      <c r="Y631" s="135">
        <v>0</v>
      </c>
      <c r="Z631" s="135">
        <v>0</v>
      </c>
      <c r="AA631" s="135">
        <v>0</v>
      </c>
      <c r="AB631" s="135">
        <v>0</v>
      </c>
      <c r="AC631" s="135">
        <v>0</v>
      </c>
      <c r="AD631" s="135">
        <v>0</v>
      </c>
      <c r="AE631" s="135">
        <v>0</v>
      </c>
      <c r="AF631" s="135">
        <v>0</v>
      </c>
      <c r="AG631" s="135">
        <v>0</v>
      </c>
      <c r="AH631" s="135">
        <v>0</v>
      </c>
      <c r="AI631" s="135">
        <v>0</v>
      </c>
      <c r="AJ631" s="135">
        <v>0</v>
      </c>
      <c r="AK631" s="135">
        <v>0</v>
      </c>
      <c r="AL631" s="135">
        <v>0</v>
      </c>
      <c r="AM631" s="135">
        <v>0</v>
      </c>
      <c r="AN631" s="135">
        <v>0</v>
      </c>
      <c r="AO631" s="135">
        <v>0</v>
      </c>
      <c r="AP631" s="135">
        <v>0</v>
      </c>
      <c r="AQ631" s="135">
        <v>0</v>
      </c>
      <c r="AR631" s="135">
        <v>0</v>
      </c>
      <c r="AS631" s="135">
        <v>0</v>
      </c>
      <c r="AT631" s="135">
        <v>0</v>
      </c>
      <c r="AU631" s="135">
        <v>0</v>
      </c>
      <c r="AV631" s="135">
        <v>0</v>
      </c>
      <c r="AW631" s="135">
        <v>1</v>
      </c>
      <c r="AX631" s="135">
        <v>0</v>
      </c>
      <c r="AY631" s="135">
        <v>0</v>
      </c>
      <c r="AZ631" s="135">
        <v>0</v>
      </c>
      <c r="BA631" s="135">
        <v>0</v>
      </c>
      <c r="BB631" s="135">
        <v>0</v>
      </c>
      <c r="BC631" s="135">
        <v>1</v>
      </c>
      <c r="BD631" s="135">
        <v>1</v>
      </c>
      <c r="BE631" s="135">
        <v>0</v>
      </c>
      <c r="BF631" s="135">
        <v>0</v>
      </c>
      <c r="BG631" s="135">
        <v>0</v>
      </c>
      <c r="BH631" s="135">
        <v>1</v>
      </c>
      <c r="BI631" s="135">
        <v>0</v>
      </c>
      <c r="BJ631" s="135">
        <v>0</v>
      </c>
      <c r="BK631" s="135">
        <v>0</v>
      </c>
      <c r="BL631" s="135">
        <v>0</v>
      </c>
      <c r="BM631" s="135">
        <v>0</v>
      </c>
      <c r="BN631" s="135">
        <v>0</v>
      </c>
      <c r="BO631" s="135">
        <v>0</v>
      </c>
      <c r="BP631" s="135">
        <v>0</v>
      </c>
      <c r="BQ631" s="135">
        <v>0</v>
      </c>
      <c r="BR631" s="135">
        <v>0</v>
      </c>
      <c r="BS631" s="135">
        <v>0</v>
      </c>
      <c r="BT631" s="135">
        <v>0</v>
      </c>
      <c r="BU631" s="135">
        <v>0</v>
      </c>
      <c r="BV631" s="135">
        <v>0</v>
      </c>
      <c r="BW631" s="135">
        <v>0</v>
      </c>
      <c r="BX631" s="135">
        <v>1</v>
      </c>
      <c r="BY631" s="135">
        <v>1</v>
      </c>
      <c r="BZ631" s="135">
        <v>1</v>
      </c>
      <c r="CA631" s="135">
        <v>0</v>
      </c>
      <c r="CB631" s="135">
        <v>0</v>
      </c>
      <c r="CC631" s="135">
        <v>0</v>
      </c>
      <c r="CD631" s="135">
        <v>1</v>
      </c>
      <c r="CE631" s="135">
        <v>0</v>
      </c>
      <c r="CF631" s="135">
        <v>0</v>
      </c>
      <c r="CG631" s="135">
        <v>0</v>
      </c>
      <c r="CH631" s="135">
        <v>0</v>
      </c>
      <c r="CI631" s="135">
        <v>0</v>
      </c>
      <c r="CJ631" s="135">
        <v>1</v>
      </c>
      <c r="CK631" s="135">
        <v>0</v>
      </c>
      <c r="CL631" s="135">
        <v>0</v>
      </c>
      <c r="CM631" s="135">
        <v>0</v>
      </c>
      <c r="CN631" s="135">
        <v>1</v>
      </c>
      <c r="CO631" s="135">
        <v>0</v>
      </c>
      <c r="CP631" s="135">
        <v>0</v>
      </c>
      <c r="CQ631" s="135">
        <v>0</v>
      </c>
      <c r="CR631" s="135">
        <v>0</v>
      </c>
      <c r="CS631" s="135">
        <v>0</v>
      </c>
      <c r="CT631" s="135">
        <v>1</v>
      </c>
      <c r="CU631" s="135">
        <v>0</v>
      </c>
      <c r="CV631" s="135">
        <v>0</v>
      </c>
      <c r="CW631" s="135">
        <v>0</v>
      </c>
      <c r="CX631" s="135"/>
    </row>
    <row r="632" spans="1:102" x14ac:dyDescent="0.35">
      <c r="A632" s="135">
        <v>631</v>
      </c>
      <c r="B632" s="135">
        <v>0</v>
      </c>
      <c r="C632" s="135">
        <v>0</v>
      </c>
      <c r="D632" s="135">
        <v>0</v>
      </c>
      <c r="E632" s="135">
        <v>0</v>
      </c>
      <c r="F632" s="135">
        <v>0</v>
      </c>
      <c r="G632" s="135">
        <v>0</v>
      </c>
      <c r="H632" s="135">
        <v>0</v>
      </c>
      <c r="I632" s="135">
        <v>0</v>
      </c>
      <c r="J632" s="135">
        <v>0</v>
      </c>
      <c r="K632" s="135">
        <v>0</v>
      </c>
      <c r="L632" s="135">
        <v>0</v>
      </c>
      <c r="M632" s="135">
        <v>0</v>
      </c>
      <c r="N632" s="135">
        <v>0</v>
      </c>
      <c r="O632" s="135">
        <v>0</v>
      </c>
      <c r="P632" s="135">
        <v>0</v>
      </c>
      <c r="Q632" s="135">
        <v>0</v>
      </c>
      <c r="R632" s="135">
        <v>0</v>
      </c>
      <c r="S632" s="135">
        <v>0</v>
      </c>
      <c r="T632" s="135">
        <v>0</v>
      </c>
      <c r="U632" s="135">
        <v>0</v>
      </c>
      <c r="V632" s="135">
        <v>0</v>
      </c>
      <c r="W632" s="135">
        <v>0</v>
      </c>
      <c r="X632" s="135">
        <v>1</v>
      </c>
      <c r="Y632" s="135">
        <v>0</v>
      </c>
      <c r="Z632" s="135">
        <v>0</v>
      </c>
      <c r="AA632" s="135">
        <v>0</v>
      </c>
      <c r="AB632" s="135">
        <v>0</v>
      </c>
      <c r="AC632" s="135">
        <v>1</v>
      </c>
      <c r="AD632" s="135">
        <v>0</v>
      </c>
      <c r="AE632" s="135">
        <v>0</v>
      </c>
      <c r="AF632" s="135">
        <v>0</v>
      </c>
      <c r="AG632" s="135">
        <v>0</v>
      </c>
      <c r="AH632" s="135">
        <v>0</v>
      </c>
      <c r="AI632" s="135">
        <v>0</v>
      </c>
      <c r="AJ632" s="135">
        <v>1</v>
      </c>
      <c r="AK632" s="135">
        <v>0</v>
      </c>
      <c r="AL632" s="135">
        <v>0</v>
      </c>
      <c r="AM632" s="135">
        <v>0</v>
      </c>
      <c r="AN632" s="135">
        <v>0</v>
      </c>
      <c r="AO632" s="135">
        <v>1</v>
      </c>
      <c r="AP632" s="135">
        <v>0</v>
      </c>
      <c r="AQ632" s="135">
        <v>0</v>
      </c>
      <c r="AR632" s="135">
        <v>1</v>
      </c>
      <c r="AS632" s="135">
        <v>0</v>
      </c>
      <c r="AT632" s="135">
        <v>0</v>
      </c>
      <c r="AU632" s="135">
        <v>0</v>
      </c>
      <c r="AV632" s="135">
        <v>0</v>
      </c>
      <c r="AW632" s="135">
        <v>0</v>
      </c>
      <c r="AX632" s="135">
        <v>1</v>
      </c>
      <c r="AY632" s="135">
        <v>0</v>
      </c>
      <c r="AZ632" s="135">
        <v>0</v>
      </c>
      <c r="BA632" s="135">
        <v>1</v>
      </c>
      <c r="BB632" s="135">
        <v>0</v>
      </c>
      <c r="BC632" s="135">
        <v>1</v>
      </c>
      <c r="BD632" s="135">
        <v>0</v>
      </c>
      <c r="BE632" s="135">
        <v>0</v>
      </c>
      <c r="BF632" s="135">
        <v>1</v>
      </c>
      <c r="BG632" s="135">
        <v>0</v>
      </c>
      <c r="BH632" s="135">
        <v>1</v>
      </c>
      <c r="BI632" s="135">
        <v>0</v>
      </c>
      <c r="BJ632" s="135">
        <v>0</v>
      </c>
      <c r="BK632" s="135">
        <v>0</v>
      </c>
      <c r="BL632" s="135">
        <v>0</v>
      </c>
      <c r="BM632" s="135">
        <v>0</v>
      </c>
      <c r="BN632" s="135">
        <v>0</v>
      </c>
      <c r="BO632" s="135">
        <v>0</v>
      </c>
      <c r="BP632" s="135">
        <v>0</v>
      </c>
      <c r="BQ632" s="135">
        <v>0</v>
      </c>
      <c r="BR632" s="135">
        <v>0</v>
      </c>
      <c r="BS632" s="135">
        <v>0</v>
      </c>
      <c r="BT632" s="135">
        <v>0</v>
      </c>
      <c r="BU632" s="135">
        <v>0</v>
      </c>
      <c r="BV632" s="135">
        <v>0</v>
      </c>
      <c r="BW632" s="135">
        <v>0</v>
      </c>
      <c r="BX632" s="135">
        <v>1</v>
      </c>
      <c r="BY632" s="135">
        <v>0</v>
      </c>
      <c r="BZ632" s="135">
        <v>1</v>
      </c>
      <c r="CA632" s="135">
        <v>0</v>
      </c>
      <c r="CB632" s="135">
        <v>0</v>
      </c>
      <c r="CC632" s="135">
        <v>0</v>
      </c>
      <c r="CD632" s="135">
        <v>0</v>
      </c>
      <c r="CE632" s="135">
        <v>0</v>
      </c>
      <c r="CF632" s="135">
        <v>0</v>
      </c>
      <c r="CG632" s="135">
        <v>1</v>
      </c>
      <c r="CH632" s="135">
        <v>0</v>
      </c>
      <c r="CI632" s="135">
        <v>0</v>
      </c>
      <c r="CJ632" s="135">
        <v>0</v>
      </c>
      <c r="CK632" s="135">
        <v>0</v>
      </c>
      <c r="CL632" s="135">
        <v>0</v>
      </c>
      <c r="CM632" s="135">
        <v>0</v>
      </c>
      <c r="CN632" s="135">
        <v>0</v>
      </c>
      <c r="CO632" s="135">
        <v>0</v>
      </c>
      <c r="CP632" s="135">
        <v>0</v>
      </c>
      <c r="CQ632" s="135">
        <v>0</v>
      </c>
      <c r="CR632" s="135">
        <v>0</v>
      </c>
      <c r="CS632" s="135">
        <v>0</v>
      </c>
      <c r="CT632" s="135">
        <v>0</v>
      </c>
      <c r="CU632" s="135">
        <v>0</v>
      </c>
      <c r="CV632" s="135">
        <v>0</v>
      </c>
      <c r="CW632" s="135">
        <v>1</v>
      </c>
      <c r="CX632" s="135"/>
    </row>
    <row r="633" spans="1:102" x14ac:dyDescent="0.35">
      <c r="A633" s="135">
        <v>632</v>
      </c>
      <c r="B633" s="135">
        <v>1</v>
      </c>
      <c r="C633" s="135">
        <v>0</v>
      </c>
      <c r="D633" s="135">
        <v>0</v>
      </c>
      <c r="E633" s="135">
        <v>1</v>
      </c>
      <c r="F633" s="135">
        <v>0</v>
      </c>
      <c r="G633" s="135">
        <v>0</v>
      </c>
      <c r="H633" s="135">
        <v>0</v>
      </c>
      <c r="I633" s="135">
        <v>0</v>
      </c>
      <c r="J633" s="135">
        <v>0</v>
      </c>
      <c r="K633" s="135">
        <v>0</v>
      </c>
      <c r="L633" s="135">
        <v>0</v>
      </c>
      <c r="M633" s="135">
        <v>0</v>
      </c>
      <c r="N633" s="135">
        <v>0</v>
      </c>
      <c r="O633" s="135">
        <v>0</v>
      </c>
      <c r="P633" s="135">
        <v>1</v>
      </c>
      <c r="Q633" s="135">
        <v>0</v>
      </c>
      <c r="R633" s="135">
        <v>1</v>
      </c>
      <c r="S633" s="135">
        <v>0</v>
      </c>
      <c r="T633" s="135">
        <v>0</v>
      </c>
      <c r="U633" s="135">
        <v>0</v>
      </c>
      <c r="V633" s="135">
        <v>0</v>
      </c>
      <c r="W633" s="135">
        <v>0</v>
      </c>
      <c r="X633" s="135">
        <v>0</v>
      </c>
      <c r="Y633" s="135">
        <v>0</v>
      </c>
      <c r="Z633" s="135">
        <v>0</v>
      </c>
      <c r="AA633" s="135">
        <v>0</v>
      </c>
      <c r="AB633" s="135">
        <v>0</v>
      </c>
      <c r="AC633" s="135">
        <v>0</v>
      </c>
      <c r="AD633" s="135">
        <v>0</v>
      </c>
      <c r="AE633" s="135">
        <v>0</v>
      </c>
      <c r="AF633" s="135">
        <v>0</v>
      </c>
      <c r="AG633" s="135">
        <v>1</v>
      </c>
      <c r="AH633" s="135">
        <v>0</v>
      </c>
      <c r="AI633" s="135">
        <v>0</v>
      </c>
      <c r="AJ633" s="135">
        <v>0</v>
      </c>
      <c r="AK633" s="135">
        <v>0</v>
      </c>
      <c r="AL633" s="135">
        <v>0</v>
      </c>
      <c r="AM633" s="135">
        <v>0</v>
      </c>
      <c r="AN633" s="135">
        <v>0</v>
      </c>
      <c r="AO633" s="135">
        <v>1</v>
      </c>
      <c r="AP633" s="135">
        <v>0</v>
      </c>
      <c r="AQ633" s="135">
        <v>0</v>
      </c>
      <c r="AR633" s="135">
        <v>1</v>
      </c>
      <c r="AS633" s="135">
        <v>0</v>
      </c>
      <c r="AT633" s="135">
        <v>0</v>
      </c>
      <c r="AU633" s="135">
        <v>0</v>
      </c>
      <c r="AV633" s="135">
        <v>1</v>
      </c>
      <c r="AW633" s="135">
        <v>1</v>
      </c>
      <c r="AX633" s="135">
        <v>0</v>
      </c>
      <c r="AY633" s="135">
        <v>0</v>
      </c>
      <c r="AZ633" s="135">
        <v>0</v>
      </c>
      <c r="BA633" s="135">
        <v>0</v>
      </c>
      <c r="BB633" s="135">
        <v>0</v>
      </c>
      <c r="BC633" s="135">
        <v>0</v>
      </c>
      <c r="BD633" s="135">
        <v>0</v>
      </c>
      <c r="BE633" s="135">
        <v>0</v>
      </c>
      <c r="BF633" s="135">
        <v>0</v>
      </c>
      <c r="BG633" s="135">
        <v>0</v>
      </c>
      <c r="BH633" s="135">
        <v>0</v>
      </c>
      <c r="BI633" s="135">
        <v>0</v>
      </c>
      <c r="BJ633" s="135">
        <v>0</v>
      </c>
      <c r="BK633" s="135">
        <v>0</v>
      </c>
      <c r="BL633" s="135">
        <v>0</v>
      </c>
      <c r="BM633" s="135">
        <v>0</v>
      </c>
      <c r="BN633" s="135">
        <v>0</v>
      </c>
      <c r="BO633" s="135">
        <v>0</v>
      </c>
      <c r="BP633" s="135">
        <v>1</v>
      </c>
      <c r="BQ633" s="135">
        <v>0</v>
      </c>
      <c r="BR633" s="135">
        <v>0</v>
      </c>
      <c r="BS633" s="135">
        <v>0</v>
      </c>
      <c r="BT633" s="135">
        <v>0</v>
      </c>
      <c r="BU633" s="135">
        <v>0</v>
      </c>
      <c r="BV633" s="135">
        <v>0</v>
      </c>
      <c r="BW633" s="135">
        <v>0</v>
      </c>
      <c r="BX633" s="135">
        <v>0</v>
      </c>
      <c r="BY633" s="135">
        <v>0</v>
      </c>
      <c r="BZ633" s="135">
        <v>0</v>
      </c>
      <c r="CA633" s="135">
        <v>0</v>
      </c>
      <c r="CB633" s="135">
        <v>1</v>
      </c>
      <c r="CC633" s="135">
        <v>1</v>
      </c>
      <c r="CD633" s="135">
        <v>0</v>
      </c>
      <c r="CE633" s="135">
        <v>1</v>
      </c>
      <c r="CF633" s="135">
        <v>0</v>
      </c>
      <c r="CG633" s="135">
        <v>0</v>
      </c>
      <c r="CH633" s="135">
        <v>0</v>
      </c>
      <c r="CI633" s="135">
        <v>0</v>
      </c>
      <c r="CJ633" s="135">
        <v>0</v>
      </c>
      <c r="CK633" s="135">
        <v>0</v>
      </c>
      <c r="CL633" s="135">
        <v>0</v>
      </c>
      <c r="CM633" s="135">
        <v>0</v>
      </c>
      <c r="CN633" s="135">
        <v>0</v>
      </c>
      <c r="CO633" s="135">
        <v>0</v>
      </c>
      <c r="CP633" s="135">
        <v>0</v>
      </c>
      <c r="CQ633" s="135">
        <v>0</v>
      </c>
      <c r="CR633" s="135">
        <v>0</v>
      </c>
      <c r="CS633" s="135">
        <v>0</v>
      </c>
      <c r="CT633" s="135">
        <v>0</v>
      </c>
      <c r="CU633" s="135">
        <v>0</v>
      </c>
      <c r="CV633" s="135">
        <v>1</v>
      </c>
      <c r="CW633" s="135">
        <v>0</v>
      </c>
      <c r="CX633" s="135"/>
    </row>
    <row r="634" spans="1:102" x14ac:dyDescent="0.35">
      <c r="A634" s="135">
        <v>633</v>
      </c>
      <c r="B634" s="135">
        <v>0</v>
      </c>
      <c r="C634" s="135">
        <v>1</v>
      </c>
      <c r="D634" s="135">
        <v>0</v>
      </c>
      <c r="E634" s="135">
        <v>0</v>
      </c>
      <c r="F634" s="135">
        <v>0</v>
      </c>
      <c r="G634" s="135">
        <v>0</v>
      </c>
      <c r="H634" s="135">
        <v>0</v>
      </c>
      <c r="I634" s="135">
        <v>0</v>
      </c>
      <c r="J634" s="135">
        <v>0</v>
      </c>
      <c r="K634" s="135">
        <v>0</v>
      </c>
      <c r="L634" s="135">
        <v>0</v>
      </c>
      <c r="M634" s="135">
        <v>0</v>
      </c>
      <c r="N634" s="135">
        <v>0</v>
      </c>
      <c r="O634" s="135">
        <v>0</v>
      </c>
      <c r="P634" s="135">
        <v>0</v>
      </c>
      <c r="Q634" s="135">
        <v>0</v>
      </c>
      <c r="R634" s="135">
        <v>0</v>
      </c>
      <c r="S634" s="135">
        <v>0</v>
      </c>
      <c r="T634" s="135">
        <v>0</v>
      </c>
      <c r="U634" s="135">
        <v>1</v>
      </c>
      <c r="V634" s="135">
        <v>0</v>
      </c>
      <c r="W634" s="135">
        <v>0</v>
      </c>
      <c r="X634" s="135">
        <v>0</v>
      </c>
      <c r="Y634" s="135">
        <v>1</v>
      </c>
      <c r="Z634" s="135">
        <v>0</v>
      </c>
      <c r="AA634" s="135">
        <v>0</v>
      </c>
      <c r="AB634" s="135">
        <v>0</v>
      </c>
      <c r="AC634" s="135">
        <v>0</v>
      </c>
      <c r="AD634" s="135">
        <v>0</v>
      </c>
      <c r="AE634" s="135">
        <v>0</v>
      </c>
      <c r="AF634" s="135">
        <v>0</v>
      </c>
      <c r="AG634" s="135">
        <v>0</v>
      </c>
      <c r="AH634" s="135">
        <v>0</v>
      </c>
      <c r="AI634" s="135">
        <v>1</v>
      </c>
      <c r="AJ634" s="135">
        <v>0</v>
      </c>
      <c r="AK634" s="135">
        <v>1</v>
      </c>
      <c r="AL634" s="135">
        <v>0</v>
      </c>
      <c r="AM634" s="135">
        <v>0</v>
      </c>
      <c r="AN634" s="135">
        <v>0</v>
      </c>
      <c r="AO634" s="135">
        <v>0</v>
      </c>
      <c r="AP634" s="135">
        <v>0</v>
      </c>
      <c r="AQ634" s="135">
        <v>0</v>
      </c>
      <c r="AR634" s="135">
        <v>0</v>
      </c>
      <c r="AS634" s="135">
        <v>0</v>
      </c>
      <c r="AT634" s="135">
        <v>0</v>
      </c>
      <c r="AU634" s="135">
        <v>1</v>
      </c>
      <c r="AV634" s="135">
        <v>0</v>
      </c>
      <c r="AW634" s="135">
        <v>0</v>
      </c>
      <c r="AX634" s="135">
        <v>1</v>
      </c>
      <c r="AY634" s="135">
        <v>1</v>
      </c>
      <c r="AZ634" s="135">
        <v>0</v>
      </c>
      <c r="BA634" s="135">
        <v>0</v>
      </c>
      <c r="BB634" s="135">
        <v>0</v>
      </c>
      <c r="BC634" s="135">
        <v>0</v>
      </c>
      <c r="BD634" s="135">
        <v>0</v>
      </c>
      <c r="BE634" s="135">
        <v>1</v>
      </c>
      <c r="BF634" s="135">
        <v>0</v>
      </c>
      <c r="BG634" s="135">
        <v>1</v>
      </c>
      <c r="BH634" s="135">
        <v>0</v>
      </c>
      <c r="BI634" s="135">
        <v>0</v>
      </c>
      <c r="BJ634" s="135">
        <v>0</v>
      </c>
      <c r="BK634" s="135">
        <v>0</v>
      </c>
      <c r="BL634" s="135">
        <v>0</v>
      </c>
      <c r="BM634" s="135">
        <v>0</v>
      </c>
      <c r="BN634" s="135">
        <v>0</v>
      </c>
      <c r="BO634" s="135">
        <v>0</v>
      </c>
      <c r="BP634" s="135">
        <v>0</v>
      </c>
      <c r="BQ634" s="135">
        <v>0</v>
      </c>
      <c r="BR634" s="135">
        <v>0</v>
      </c>
      <c r="BS634" s="135">
        <v>0</v>
      </c>
      <c r="BT634" s="135">
        <v>0</v>
      </c>
      <c r="BU634" s="135">
        <v>0</v>
      </c>
      <c r="BV634" s="135">
        <v>0</v>
      </c>
      <c r="BW634" s="135">
        <v>0</v>
      </c>
      <c r="BX634" s="135">
        <v>0</v>
      </c>
      <c r="BY634" s="135">
        <v>0</v>
      </c>
      <c r="BZ634" s="135">
        <v>0</v>
      </c>
      <c r="CA634" s="135">
        <v>0</v>
      </c>
      <c r="CB634" s="135">
        <v>0</v>
      </c>
      <c r="CC634" s="135">
        <v>0</v>
      </c>
      <c r="CD634" s="135">
        <v>0</v>
      </c>
      <c r="CE634" s="135">
        <v>0</v>
      </c>
      <c r="CF634" s="135">
        <v>0</v>
      </c>
      <c r="CG634" s="135">
        <v>0</v>
      </c>
      <c r="CH634" s="135">
        <v>0</v>
      </c>
      <c r="CI634" s="135">
        <v>0</v>
      </c>
      <c r="CJ634" s="135">
        <v>0</v>
      </c>
      <c r="CK634" s="135">
        <v>1</v>
      </c>
      <c r="CL634" s="135">
        <v>0</v>
      </c>
      <c r="CM634" s="135">
        <v>0</v>
      </c>
      <c r="CN634" s="135">
        <v>0</v>
      </c>
      <c r="CO634" s="135">
        <v>0</v>
      </c>
      <c r="CP634" s="135">
        <v>1</v>
      </c>
      <c r="CQ634" s="135">
        <v>1</v>
      </c>
      <c r="CR634" s="135">
        <v>0</v>
      </c>
      <c r="CS634" s="135">
        <v>0</v>
      </c>
      <c r="CT634" s="135">
        <v>0</v>
      </c>
      <c r="CU634" s="135">
        <v>0</v>
      </c>
      <c r="CV634" s="135">
        <v>0</v>
      </c>
      <c r="CW634" s="135">
        <v>0</v>
      </c>
      <c r="CX634" s="135"/>
    </row>
    <row r="635" spans="1:102" x14ac:dyDescent="0.35">
      <c r="A635" s="135">
        <v>634</v>
      </c>
      <c r="B635" s="135">
        <v>0</v>
      </c>
      <c r="C635" s="135">
        <v>0</v>
      </c>
      <c r="D635" s="135">
        <v>0</v>
      </c>
      <c r="E635" s="135">
        <v>0</v>
      </c>
      <c r="F635" s="135">
        <v>0</v>
      </c>
      <c r="G635" s="135">
        <v>0</v>
      </c>
      <c r="H635" s="135">
        <v>1</v>
      </c>
      <c r="I635" s="135">
        <v>0</v>
      </c>
      <c r="J635" s="135">
        <v>0</v>
      </c>
      <c r="K635" s="135">
        <v>0</v>
      </c>
      <c r="L635" s="135">
        <v>0</v>
      </c>
      <c r="M635" s="135">
        <v>0</v>
      </c>
      <c r="N635" s="135">
        <v>0</v>
      </c>
      <c r="O635" s="135">
        <v>0</v>
      </c>
      <c r="P635" s="135">
        <v>1</v>
      </c>
      <c r="Q635" s="135">
        <v>0</v>
      </c>
      <c r="R635" s="135">
        <v>1</v>
      </c>
      <c r="S635" s="135">
        <v>0</v>
      </c>
      <c r="T635" s="135">
        <v>0</v>
      </c>
      <c r="U635" s="135">
        <v>1</v>
      </c>
      <c r="V635" s="135">
        <v>0</v>
      </c>
      <c r="W635" s="135">
        <v>0</v>
      </c>
      <c r="X635" s="135">
        <v>0</v>
      </c>
      <c r="Y635" s="135">
        <v>0</v>
      </c>
      <c r="Z635" s="135">
        <v>0</v>
      </c>
      <c r="AA635" s="135">
        <v>0</v>
      </c>
      <c r="AB635" s="135">
        <v>1</v>
      </c>
      <c r="AC635" s="135">
        <v>0</v>
      </c>
      <c r="AD635" s="135">
        <v>0</v>
      </c>
      <c r="AE635" s="135">
        <v>1</v>
      </c>
      <c r="AF635" s="135">
        <v>0</v>
      </c>
      <c r="AG635" s="135">
        <v>0</v>
      </c>
      <c r="AH635" s="135">
        <v>0</v>
      </c>
      <c r="AI635" s="135">
        <v>0</v>
      </c>
      <c r="AJ635" s="135">
        <v>0</v>
      </c>
      <c r="AK635" s="135">
        <v>0</v>
      </c>
      <c r="AL635" s="135">
        <v>0</v>
      </c>
      <c r="AM635" s="135">
        <v>0</v>
      </c>
      <c r="AN635" s="135">
        <v>0</v>
      </c>
      <c r="AO635" s="135">
        <v>0</v>
      </c>
      <c r="AP635" s="135">
        <v>0</v>
      </c>
      <c r="AQ635" s="135">
        <v>0</v>
      </c>
      <c r="AR635" s="135">
        <v>1</v>
      </c>
      <c r="AS635" s="135">
        <v>0</v>
      </c>
      <c r="AT635" s="135">
        <v>0</v>
      </c>
      <c r="AU635" s="135">
        <v>0</v>
      </c>
      <c r="AV635" s="135">
        <v>0</v>
      </c>
      <c r="AW635" s="135">
        <v>0</v>
      </c>
      <c r="AX635" s="135">
        <v>0</v>
      </c>
      <c r="AY635" s="135">
        <v>0</v>
      </c>
      <c r="AZ635" s="135">
        <v>0</v>
      </c>
      <c r="BA635" s="135">
        <v>1</v>
      </c>
      <c r="BB635" s="135">
        <v>0</v>
      </c>
      <c r="BC635" s="135">
        <v>0</v>
      </c>
      <c r="BD635" s="135">
        <v>0</v>
      </c>
      <c r="BE635" s="135">
        <v>1</v>
      </c>
      <c r="BF635" s="135">
        <v>1</v>
      </c>
      <c r="BG635" s="135">
        <v>0</v>
      </c>
      <c r="BH635" s="135">
        <v>0</v>
      </c>
      <c r="BI635" s="135">
        <v>0</v>
      </c>
      <c r="BJ635" s="135">
        <v>0</v>
      </c>
      <c r="BK635" s="135">
        <v>1</v>
      </c>
      <c r="BL635" s="135">
        <v>0</v>
      </c>
      <c r="BM635" s="135">
        <v>0</v>
      </c>
      <c r="BN635" s="135">
        <v>1</v>
      </c>
      <c r="BO635" s="135">
        <v>0</v>
      </c>
      <c r="BP635" s="135">
        <v>0</v>
      </c>
      <c r="BQ635" s="135">
        <v>0</v>
      </c>
      <c r="BR635" s="135">
        <v>1</v>
      </c>
      <c r="BS635" s="135">
        <v>0</v>
      </c>
      <c r="BT635" s="135">
        <v>0</v>
      </c>
      <c r="BU635" s="135">
        <v>0</v>
      </c>
      <c r="BV635" s="135">
        <v>0</v>
      </c>
      <c r="BW635" s="135">
        <v>0</v>
      </c>
      <c r="BX635" s="135">
        <v>0</v>
      </c>
      <c r="BY635" s="135">
        <v>0</v>
      </c>
      <c r="BZ635" s="135">
        <v>0</v>
      </c>
      <c r="CA635" s="135">
        <v>0</v>
      </c>
      <c r="CB635" s="135">
        <v>0</v>
      </c>
      <c r="CC635" s="135">
        <v>0</v>
      </c>
      <c r="CD635" s="135">
        <v>0</v>
      </c>
      <c r="CE635" s="135">
        <v>0</v>
      </c>
      <c r="CF635" s="135">
        <v>0</v>
      </c>
      <c r="CG635" s="135">
        <v>0</v>
      </c>
      <c r="CH635" s="135">
        <v>0</v>
      </c>
      <c r="CI635" s="135">
        <v>0</v>
      </c>
      <c r="CJ635" s="135">
        <v>0</v>
      </c>
      <c r="CK635" s="135">
        <v>0</v>
      </c>
      <c r="CL635" s="135">
        <v>0</v>
      </c>
      <c r="CM635" s="135">
        <v>0</v>
      </c>
      <c r="CN635" s="135">
        <v>0</v>
      </c>
      <c r="CO635" s="135">
        <v>0</v>
      </c>
      <c r="CP635" s="135">
        <v>0</v>
      </c>
      <c r="CQ635" s="135">
        <v>0</v>
      </c>
      <c r="CR635" s="135">
        <v>0</v>
      </c>
      <c r="CS635" s="135">
        <v>0</v>
      </c>
      <c r="CT635" s="135">
        <v>0</v>
      </c>
      <c r="CU635" s="135">
        <v>0</v>
      </c>
      <c r="CV635" s="135">
        <v>0</v>
      </c>
      <c r="CW635" s="135">
        <v>1</v>
      </c>
      <c r="CX635" s="135"/>
    </row>
    <row r="636" spans="1:102" x14ac:dyDescent="0.35">
      <c r="A636" s="135">
        <v>635</v>
      </c>
      <c r="B636" s="135">
        <v>0</v>
      </c>
      <c r="C636" s="135">
        <v>0</v>
      </c>
      <c r="D636" s="135">
        <v>0</v>
      </c>
      <c r="E636" s="135">
        <v>0</v>
      </c>
      <c r="F636" s="135">
        <v>0</v>
      </c>
      <c r="G636" s="135">
        <v>0</v>
      </c>
      <c r="H636" s="135">
        <v>0</v>
      </c>
      <c r="I636" s="135">
        <v>1</v>
      </c>
      <c r="J636" s="135">
        <v>0</v>
      </c>
      <c r="K636" s="135">
        <v>0</v>
      </c>
      <c r="L636" s="135">
        <v>0</v>
      </c>
      <c r="M636" s="135">
        <v>0</v>
      </c>
      <c r="N636" s="135">
        <v>0</v>
      </c>
      <c r="O636" s="135">
        <v>0</v>
      </c>
      <c r="P636" s="135">
        <v>0</v>
      </c>
      <c r="Q636" s="135">
        <v>1</v>
      </c>
      <c r="R636" s="135">
        <v>0</v>
      </c>
      <c r="S636" s="135">
        <v>0</v>
      </c>
      <c r="T636" s="135">
        <v>0</v>
      </c>
      <c r="U636" s="135">
        <v>0</v>
      </c>
      <c r="V636" s="135">
        <v>0</v>
      </c>
      <c r="W636" s="135">
        <v>0</v>
      </c>
      <c r="X636" s="135">
        <v>0</v>
      </c>
      <c r="Y636" s="135">
        <v>0</v>
      </c>
      <c r="Z636" s="135">
        <v>0</v>
      </c>
      <c r="AA636" s="135">
        <v>0</v>
      </c>
      <c r="AB636" s="135">
        <v>0</v>
      </c>
      <c r="AC636" s="135">
        <v>0</v>
      </c>
      <c r="AD636" s="135">
        <v>0</v>
      </c>
      <c r="AE636" s="135">
        <v>0</v>
      </c>
      <c r="AF636" s="135">
        <v>0</v>
      </c>
      <c r="AG636" s="135">
        <v>0</v>
      </c>
      <c r="AH636" s="135">
        <v>0</v>
      </c>
      <c r="AI636" s="135">
        <v>0</v>
      </c>
      <c r="AJ636" s="135">
        <v>1</v>
      </c>
      <c r="AK636" s="135">
        <v>0</v>
      </c>
      <c r="AL636" s="135">
        <v>0</v>
      </c>
      <c r="AM636" s="135">
        <v>0</v>
      </c>
      <c r="AN636" s="135">
        <v>0</v>
      </c>
      <c r="AO636" s="135">
        <v>0</v>
      </c>
      <c r="AP636" s="135">
        <v>0</v>
      </c>
      <c r="AQ636" s="135">
        <v>0</v>
      </c>
      <c r="AR636" s="135">
        <v>1</v>
      </c>
      <c r="AS636" s="135">
        <v>0</v>
      </c>
      <c r="AT636" s="135">
        <v>0</v>
      </c>
      <c r="AU636" s="135">
        <v>0</v>
      </c>
      <c r="AV636" s="135">
        <v>0</v>
      </c>
      <c r="AW636" s="135">
        <v>0</v>
      </c>
      <c r="AX636" s="135">
        <v>0</v>
      </c>
      <c r="AY636" s="135">
        <v>0</v>
      </c>
      <c r="AZ636" s="135">
        <v>0</v>
      </c>
      <c r="BA636" s="135">
        <v>0</v>
      </c>
      <c r="BB636" s="135">
        <v>0</v>
      </c>
      <c r="BC636" s="135">
        <v>0</v>
      </c>
      <c r="BD636" s="135">
        <v>0</v>
      </c>
      <c r="BE636" s="135">
        <v>1</v>
      </c>
      <c r="BF636" s="135">
        <v>0</v>
      </c>
      <c r="BG636" s="135">
        <v>0</v>
      </c>
      <c r="BH636" s="135">
        <v>0</v>
      </c>
      <c r="BI636" s="135">
        <v>0</v>
      </c>
      <c r="BJ636" s="135">
        <v>0</v>
      </c>
      <c r="BK636" s="135">
        <v>0</v>
      </c>
      <c r="BL636" s="135">
        <v>0</v>
      </c>
      <c r="BM636" s="135">
        <v>0</v>
      </c>
      <c r="BN636" s="135">
        <v>0</v>
      </c>
      <c r="BO636" s="135">
        <v>0</v>
      </c>
      <c r="BP636" s="135">
        <v>0</v>
      </c>
      <c r="BQ636" s="135">
        <v>0</v>
      </c>
      <c r="BR636" s="135">
        <v>0</v>
      </c>
      <c r="BS636" s="135">
        <v>0</v>
      </c>
      <c r="BT636" s="135">
        <v>0</v>
      </c>
      <c r="BU636" s="135">
        <v>0</v>
      </c>
      <c r="BV636" s="135">
        <v>0</v>
      </c>
      <c r="BW636" s="135">
        <v>0</v>
      </c>
      <c r="BX636" s="135">
        <v>0</v>
      </c>
      <c r="BY636" s="135">
        <v>0</v>
      </c>
      <c r="BZ636" s="135">
        <v>0</v>
      </c>
      <c r="CA636" s="135">
        <v>0</v>
      </c>
      <c r="CB636" s="135">
        <v>0</v>
      </c>
      <c r="CC636" s="135">
        <v>0</v>
      </c>
      <c r="CD636" s="135">
        <v>0</v>
      </c>
      <c r="CE636" s="135">
        <v>1</v>
      </c>
      <c r="CF636" s="135">
        <v>0</v>
      </c>
      <c r="CG636" s="135">
        <v>0</v>
      </c>
      <c r="CH636" s="135">
        <v>0</v>
      </c>
      <c r="CI636" s="135">
        <v>0</v>
      </c>
      <c r="CJ636" s="135">
        <v>0</v>
      </c>
      <c r="CK636" s="135">
        <v>0</v>
      </c>
      <c r="CL636" s="135">
        <v>0</v>
      </c>
      <c r="CM636" s="135">
        <v>1</v>
      </c>
      <c r="CN636" s="135">
        <v>0</v>
      </c>
      <c r="CO636" s="135">
        <v>0</v>
      </c>
      <c r="CP636" s="135">
        <v>0</v>
      </c>
      <c r="CQ636" s="135">
        <v>0</v>
      </c>
      <c r="CR636" s="135">
        <v>0</v>
      </c>
      <c r="CS636" s="135">
        <v>1</v>
      </c>
      <c r="CT636" s="135">
        <v>0</v>
      </c>
      <c r="CU636" s="135">
        <v>1</v>
      </c>
      <c r="CV636" s="135">
        <v>0</v>
      </c>
      <c r="CW636" s="135">
        <v>0</v>
      </c>
      <c r="CX636" s="135"/>
    </row>
    <row r="637" spans="1:102" x14ac:dyDescent="0.35">
      <c r="A637" s="135">
        <v>636</v>
      </c>
      <c r="B637" s="135">
        <v>0</v>
      </c>
      <c r="C637" s="135">
        <v>0</v>
      </c>
      <c r="D637" s="135">
        <v>0</v>
      </c>
      <c r="E637" s="135">
        <v>1</v>
      </c>
      <c r="F637" s="135">
        <v>0</v>
      </c>
      <c r="G637" s="135">
        <v>0</v>
      </c>
      <c r="H637" s="135">
        <v>0</v>
      </c>
      <c r="I637" s="135">
        <v>0</v>
      </c>
      <c r="J637" s="135">
        <v>0</v>
      </c>
      <c r="K637" s="135">
        <v>0</v>
      </c>
      <c r="L637" s="135">
        <v>0</v>
      </c>
      <c r="M637" s="135">
        <v>0</v>
      </c>
      <c r="N637" s="135">
        <v>0</v>
      </c>
      <c r="O637" s="135">
        <v>1</v>
      </c>
      <c r="P637" s="135">
        <v>0</v>
      </c>
      <c r="Q637" s="135">
        <v>0</v>
      </c>
      <c r="R637" s="135">
        <v>0</v>
      </c>
      <c r="S637" s="135">
        <v>0</v>
      </c>
      <c r="T637" s="135">
        <v>0</v>
      </c>
      <c r="U637" s="135">
        <v>0</v>
      </c>
      <c r="V637" s="135">
        <v>0</v>
      </c>
      <c r="W637" s="135">
        <v>0</v>
      </c>
      <c r="X637" s="135">
        <v>0</v>
      </c>
      <c r="Y637" s="135">
        <v>0</v>
      </c>
      <c r="Z637" s="135">
        <v>0</v>
      </c>
      <c r="AA637" s="135">
        <v>0</v>
      </c>
      <c r="AB637" s="135">
        <v>0</v>
      </c>
      <c r="AC637" s="135">
        <v>0</v>
      </c>
      <c r="AD637" s="135">
        <v>0</v>
      </c>
      <c r="AE637" s="135">
        <v>0</v>
      </c>
      <c r="AF637" s="135">
        <v>0</v>
      </c>
      <c r="AG637" s="135">
        <v>0</v>
      </c>
      <c r="AH637" s="135">
        <v>0</v>
      </c>
      <c r="AI637" s="135">
        <v>1</v>
      </c>
      <c r="AJ637" s="135">
        <v>0</v>
      </c>
      <c r="AK637" s="135">
        <v>0</v>
      </c>
      <c r="AL637" s="135">
        <v>0</v>
      </c>
      <c r="AM637" s="135">
        <v>0</v>
      </c>
      <c r="AN637" s="135">
        <v>0</v>
      </c>
      <c r="AO637" s="135">
        <v>0</v>
      </c>
      <c r="AP637" s="135">
        <v>0</v>
      </c>
      <c r="AQ637" s="135">
        <v>0</v>
      </c>
      <c r="AR637" s="135">
        <v>0</v>
      </c>
      <c r="AS637" s="135">
        <v>0</v>
      </c>
      <c r="AT637" s="135">
        <v>0</v>
      </c>
      <c r="AU637" s="135">
        <v>0</v>
      </c>
      <c r="AV637" s="135">
        <v>0</v>
      </c>
      <c r="AW637" s="135">
        <v>1</v>
      </c>
      <c r="AX637" s="135">
        <v>0</v>
      </c>
      <c r="AY637" s="135">
        <v>0</v>
      </c>
      <c r="AZ637" s="135">
        <v>0</v>
      </c>
      <c r="BA637" s="135">
        <v>0</v>
      </c>
      <c r="BB637" s="135">
        <v>0</v>
      </c>
      <c r="BC637" s="135">
        <v>0</v>
      </c>
      <c r="BD637" s="135">
        <v>0</v>
      </c>
      <c r="BE637" s="135">
        <v>0</v>
      </c>
      <c r="BF637" s="135">
        <v>0</v>
      </c>
      <c r="BG637" s="135">
        <v>0</v>
      </c>
      <c r="BH637" s="135">
        <v>0</v>
      </c>
      <c r="BI637" s="135">
        <v>0</v>
      </c>
      <c r="BJ637" s="135">
        <v>0</v>
      </c>
      <c r="BK637" s="135">
        <v>0</v>
      </c>
      <c r="BL637" s="135">
        <v>0</v>
      </c>
      <c r="BM637" s="135">
        <v>0</v>
      </c>
      <c r="BN637" s="135">
        <v>0</v>
      </c>
      <c r="BO637" s="135">
        <v>0</v>
      </c>
      <c r="BP637" s="135">
        <v>0</v>
      </c>
      <c r="BQ637" s="135">
        <v>0</v>
      </c>
      <c r="BR637" s="135">
        <v>1</v>
      </c>
      <c r="BS637" s="135">
        <v>0</v>
      </c>
      <c r="BT637" s="135">
        <v>0</v>
      </c>
      <c r="BU637" s="135">
        <v>0</v>
      </c>
      <c r="BV637" s="135">
        <v>1</v>
      </c>
      <c r="BW637" s="135">
        <v>0</v>
      </c>
      <c r="BX637" s="135">
        <v>0</v>
      </c>
      <c r="BY637" s="135">
        <v>0</v>
      </c>
      <c r="BZ637" s="135">
        <v>0</v>
      </c>
      <c r="CA637" s="135">
        <v>1</v>
      </c>
      <c r="CB637" s="135">
        <v>0</v>
      </c>
      <c r="CC637" s="135">
        <v>0</v>
      </c>
      <c r="CD637" s="135">
        <v>0</v>
      </c>
      <c r="CE637" s="135">
        <v>0</v>
      </c>
      <c r="CF637" s="135">
        <v>0</v>
      </c>
      <c r="CG637" s="135">
        <v>0</v>
      </c>
      <c r="CH637" s="135">
        <v>1</v>
      </c>
      <c r="CI637" s="135">
        <v>0</v>
      </c>
      <c r="CJ637" s="135">
        <v>0</v>
      </c>
      <c r="CK637" s="135">
        <v>0</v>
      </c>
      <c r="CL637" s="135">
        <v>1</v>
      </c>
      <c r="CM637" s="135">
        <v>0</v>
      </c>
      <c r="CN637" s="135">
        <v>0</v>
      </c>
      <c r="CO637" s="135">
        <v>0</v>
      </c>
      <c r="CP637" s="135">
        <v>0</v>
      </c>
      <c r="CQ637" s="135">
        <v>0</v>
      </c>
      <c r="CR637" s="135">
        <v>0</v>
      </c>
      <c r="CS637" s="135">
        <v>0</v>
      </c>
      <c r="CT637" s="135">
        <v>0</v>
      </c>
      <c r="CU637" s="135">
        <v>1</v>
      </c>
      <c r="CV637" s="135">
        <v>0</v>
      </c>
      <c r="CW637" s="135">
        <v>0</v>
      </c>
      <c r="CX637" s="135"/>
    </row>
    <row r="638" spans="1:102" x14ac:dyDescent="0.35">
      <c r="A638" s="135">
        <v>637</v>
      </c>
      <c r="B638" s="135">
        <v>0</v>
      </c>
      <c r="C638" s="135">
        <v>0</v>
      </c>
      <c r="D638" s="135">
        <v>1</v>
      </c>
      <c r="E638" s="135">
        <v>0</v>
      </c>
      <c r="F638" s="135">
        <v>0</v>
      </c>
      <c r="G638" s="135">
        <v>0</v>
      </c>
      <c r="H638" s="135">
        <v>0</v>
      </c>
      <c r="I638" s="135">
        <v>0</v>
      </c>
      <c r="J638" s="135">
        <v>1</v>
      </c>
      <c r="K638" s="135">
        <v>0</v>
      </c>
      <c r="L638" s="135">
        <v>0</v>
      </c>
      <c r="M638" s="135">
        <v>0</v>
      </c>
      <c r="N638" s="135">
        <v>0</v>
      </c>
      <c r="O638" s="135">
        <v>1</v>
      </c>
      <c r="P638" s="135">
        <v>0</v>
      </c>
      <c r="Q638" s="135">
        <v>0</v>
      </c>
      <c r="R638" s="135">
        <v>0</v>
      </c>
      <c r="S638" s="135">
        <v>1</v>
      </c>
      <c r="T638" s="135">
        <v>1</v>
      </c>
      <c r="U638" s="135">
        <v>0</v>
      </c>
      <c r="V638" s="135">
        <v>0</v>
      </c>
      <c r="W638" s="135">
        <v>0</v>
      </c>
      <c r="X638" s="135">
        <v>0</v>
      </c>
      <c r="Y638" s="135">
        <v>0</v>
      </c>
      <c r="Z638" s="135">
        <v>0</v>
      </c>
      <c r="AA638" s="135">
        <v>0</v>
      </c>
      <c r="AB638" s="135">
        <v>0</v>
      </c>
      <c r="AC638" s="135">
        <v>0</v>
      </c>
      <c r="AD638" s="135">
        <v>0</v>
      </c>
      <c r="AE638" s="135">
        <v>0</v>
      </c>
      <c r="AF638" s="135">
        <v>0</v>
      </c>
      <c r="AG638" s="135">
        <v>0</v>
      </c>
      <c r="AH638" s="135">
        <v>0</v>
      </c>
      <c r="AI638" s="135">
        <v>0</v>
      </c>
      <c r="AJ638" s="135">
        <v>0</v>
      </c>
      <c r="AK638" s="135">
        <v>0</v>
      </c>
      <c r="AL638" s="135">
        <v>0</v>
      </c>
      <c r="AM638" s="135">
        <v>0</v>
      </c>
      <c r="AN638" s="135">
        <v>0</v>
      </c>
      <c r="AO638" s="135">
        <v>0</v>
      </c>
      <c r="AP638" s="135">
        <v>0</v>
      </c>
      <c r="AQ638" s="135">
        <v>0</v>
      </c>
      <c r="AR638" s="135">
        <v>0</v>
      </c>
      <c r="AS638" s="135">
        <v>0</v>
      </c>
      <c r="AT638" s="135">
        <v>0</v>
      </c>
      <c r="AU638" s="135">
        <v>0</v>
      </c>
      <c r="AV638" s="135">
        <v>0</v>
      </c>
      <c r="AW638" s="135">
        <v>1</v>
      </c>
      <c r="AX638" s="135">
        <v>0</v>
      </c>
      <c r="AY638" s="135">
        <v>0</v>
      </c>
      <c r="AZ638" s="135">
        <v>0</v>
      </c>
      <c r="BA638" s="135">
        <v>0</v>
      </c>
      <c r="BB638" s="135">
        <v>0</v>
      </c>
      <c r="BC638" s="135">
        <v>0</v>
      </c>
      <c r="BD638" s="135">
        <v>1</v>
      </c>
      <c r="BE638" s="135">
        <v>0</v>
      </c>
      <c r="BF638" s="135">
        <v>0</v>
      </c>
      <c r="BG638" s="135">
        <v>0</v>
      </c>
      <c r="BH638" s="135">
        <v>0</v>
      </c>
      <c r="BI638" s="135">
        <v>0</v>
      </c>
      <c r="BJ638" s="135">
        <v>1</v>
      </c>
      <c r="BK638" s="135">
        <v>0</v>
      </c>
      <c r="BL638" s="135">
        <v>0</v>
      </c>
      <c r="BM638" s="135">
        <v>0</v>
      </c>
      <c r="BN638" s="135">
        <v>0</v>
      </c>
      <c r="BO638" s="135">
        <v>0</v>
      </c>
      <c r="BP638" s="135">
        <v>0</v>
      </c>
      <c r="BQ638" s="135">
        <v>0</v>
      </c>
      <c r="BR638" s="135">
        <v>0</v>
      </c>
      <c r="BS638" s="135">
        <v>0</v>
      </c>
      <c r="BT638" s="135">
        <v>0</v>
      </c>
      <c r="BU638" s="135">
        <v>0</v>
      </c>
      <c r="BV638" s="135">
        <v>0</v>
      </c>
      <c r="BW638" s="135">
        <v>0</v>
      </c>
      <c r="BX638" s="135">
        <v>0</v>
      </c>
      <c r="BY638" s="135">
        <v>0</v>
      </c>
      <c r="BZ638" s="135">
        <v>0</v>
      </c>
      <c r="CA638" s="135">
        <v>0</v>
      </c>
      <c r="CB638" s="135">
        <v>0</v>
      </c>
      <c r="CC638" s="135">
        <v>0</v>
      </c>
      <c r="CD638" s="135">
        <v>0</v>
      </c>
      <c r="CE638" s="135">
        <v>0</v>
      </c>
      <c r="CF638" s="135">
        <v>0</v>
      </c>
      <c r="CG638" s="135">
        <v>0</v>
      </c>
      <c r="CH638" s="135">
        <v>0</v>
      </c>
      <c r="CI638" s="135">
        <v>0</v>
      </c>
      <c r="CJ638" s="135">
        <v>0</v>
      </c>
      <c r="CK638" s="135">
        <v>0</v>
      </c>
      <c r="CL638" s="135">
        <v>0</v>
      </c>
      <c r="CM638" s="135">
        <v>0</v>
      </c>
      <c r="CN638" s="135">
        <v>0</v>
      </c>
      <c r="CO638" s="135">
        <v>0</v>
      </c>
      <c r="CP638" s="135">
        <v>0</v>
      </c>
      <c r="CQ638" s="135">
        <v>0</v>
      </c>
      <c r="CR638" s="135">
        <v>0</v>
      </c>
      <c r="CS638" s="135">
        <v>1</v>
      </c>
      <c r="CT638" s="135">
        <v>0</v>
      </c>
      <c r="CU638" s="135">
        <v>0</v>
      </c>
      <c r="CV638" s="135">
        <v>0</v>
      </c>
      <c r="CW638" s="135">
        <v>0</v>
      </c>
      <c r="CX638" s="135"/>
    </row>
    <row r="639" spans="1:102" x14ac:dyDescent="0.35">
      <c r="A639" s="135">
        <v>638</v>
      </c>
      <c r="B639" s="135">
        <v>0</v>
      </c>
      <c r="C639" s="135">
        <v>0</v>
      </c>
      <c r="D639" s="135">
        <v>0</v>
      </c>
      <c r="E639" s="135">
        <v>0</v>
      </c>
      <c r="F639" s="135">
        <v>0</v>
      </c>
      <c r="G639" s="135">
        <v>0</v>
      </c>
      <c r="H639" s="135">
        <v>0</v>
      </c>
      <c r="I639" s="135">
        <v>0</v>
      </c>
      <c r="J639" s="135">
        <v>0</v>
      </c>
      <c r="K639" s="135">
        <v>0</v>
      </c>
      <c r="L639" s="135">
        <v>0</v>
      </c>
      <c r="M639" s="135">
        <v>0</v>
      </c>
      <c r="N639" s="135">
        <v>0</v>
      </c>
      <c r="O639" s="135">
        <v>1</v>
      </c>
      <c r="P639" s="135">
        <v>1</v>
      </c>
      <c r="Q639" s="135">
        <v>0</v>
      </c>
      <c r="R639" s="135">
        <v>0</v>
      </c>
      <c r="S639" s="135">
        <v>0</v>
      </c>
      <c r="T639" s="135">
        <v>0</v>
      </c>
      <c r="U639" s="135">
        <v>0</v>
      </c>
      <c r="V639" s="135">
        <v>0</v>
      </c>
      <c r="W639" s="135">
        <v>1</v>
      </c>
      <c r="X639" s="135">
        <v>0</v>
      </c>
      <c r="Y639" s="135">
        <v>0</v>
      </c>
      <c r="Z639" s="135">
        <v>0</v>
      </c>
      <c r="AA639" s="135">
        <v>1</v>
      </c>
      <c r="AB639" s="135">
        <v>0</v>
      </c>
      <c r="AC639" s="135">
        <v>0</v>
      </c>
      <c r="AD639" s="135">
        <v>0</v>
      </c>
      <c r="AE639" s="135">
        <v>0</v>
      </c>
      <c r="AF639" s="135">
        <v>0</v>
      </c>
      <c r="AG639" s="135">
        <v>0</v>
      </c>
      <c r="AH639" s="135">
        <v>0</v>
      </c>
      <c r="AI639" s="135">
        <v>0</v>
      </c>
      <c r="AJ639" s="135">
        <v>0</v>
      </c>
      <c r="AK639" s="135">
        <v>0</v>
      </c>
      <c r="AL639" s="135">
        <v>0</v>
      </c>
      <c r="AM639" s="135">
        <v>0</v>
      </c>
      <c r="AN639" s="135">
        <v>0</v>
      </c>
      <c r="AO639" s="135">
        <v>1</v>
      </c>
      <c r="AP639" s="135">
        <v>0</v>
      </c>
      <c r="AQ639" s="135">
        <v>0</v>
      </c>
      <c r="AR639" s="135">
        <v>0</v>
      </c>
      <c r="AS639" s="135">
        <v>0</v>
      </c>
      <c r="AT639" s="135">
        <v>0</v>
      </c>
      <c r="AU639" s="135">
        <v>0</v>
      </c>
      <c r="AV639" s="135">
        <v>0</v>
      </c>
      <c r="AW639" s="135">
        <v>0</v>
      </c>
      <c r="AX639" s="135">
        <v>0</v>
      </c>
      <c r="AY639" s="135">
        <v>0</v>
      </c>
      <c r="AZ639" s="135">
        <v>0</v>
      </c>
      <c r="BA639" s="135">
        <v>0</v>
      </c>
      <c r="BB639" s="135">
        <v>0</v>
      </c>
      <c r="BC639" s="135">
        <v>0</v>
      </c>
      <c r="BD639" s="135">
        <v>0</v>
      </c>
      <c r="BE639" s="135">
        <v>0</v>
      </c>
      <c r="BF639" s="135">
        <v>0</v>
      </c>
      <c r="BG639" s="135">
        <v>0</v>
      </c>
      <c r="BH639" s="135">
        <v>0</v>
      </c>
      <c r="BI639" s="135">
        <v>0</v>
      </c>
      <c r="BJ639" s="135">
        <v>0</v>
      </c>
      <c r="BK639" s="135">
        <v>0</v>
      </c>
      <c r="BL639" s="135">
        <v>0</v>
      </c>
      <c r="BM639" s="135">
        <v>0</v>
      </c>
      <c r="BN639" s="135">
        <v>0</v>
      </c>
      <c r="BO639" s="135">
        <v>0</v>
      </c>
      <c r="BP639" s="135">
        <v>0</v>
      </c>
      <c r="BQ639" s="135">
        <v>0</v>
      </c>
      <c r="BR639" s="135">
        <v>0</v>
      </c>
      <c r="BS639" s="135">
        <v>0</v>
      </c>
      <c r="BT639" s="135">
        <v>0</v>
      </c>
      <c r="BU639" s="135">
        <v>0</v>
      </c>
      <c r="BV639" s="135">
        <v>0</v>
      </c>
      <c r="BW639" s="135">
        <v>0</v>
      </c>
      <c r="BX639" s="135">
        <v>0</v>
      </c>
      <c r="BY639" s="135">
        <v>0</v>
      </c>
      <c r="BZ639" s="135">
        <v>0</v>
      </c>
      <c r="CA639" s="135">
        <v>0</v>
      </c>
      <c r="CB639" s="135">
        <v>0</v>
      </c>
      <c r="CC639" s="135">
        <v>1</v>
      </c>
      <c r="CD639" s="135">
        <v>1</v>
      </c>
      <c r="CE639" s="135">
        <v>0</v>
      </c>
      <c r="CF639" s="135">
        <v>0</v>
      </c>
      <c r="CG639" s="135">
        <v>0</v>
      </c>
      <c r="CH639" s="135">
        <v>0</v>
      </c>
      <c r="CI639" s="135">
        <v>0</v>
      </c>
      <c r="CJ639" s="135">
        <v>0</v>
      </c>
      <c r="CK639" s="135">
        <v>0</v>
      </c>
      <c r="CL639" s="135">
        <v>1</v>
      </c>
      <c r="CM639" s="135">
        <v>0</v>
      </c>
      <c r="CN639" s="135">
        <v>0</v>
      </c>
      <c r="CO639" s="135">
        <v>0</v>
      </c>
      <c r="CP639" s="135">
        <v>0</v>
      </c>
      <c r="CQ639" s="135">
        <v>0</v>
      </c>
      <c r="CR639" s="135">
        <v>1</v>
      </c>
      <c r="CS639" s="135">
        <v>0</v>
      </c>
      <c r="CT639" s="135">
        <v>0</v>
      </c>
      <c r="CU639" s="135">
        <v>0</v>
      </c>
      <c r="CV639" s="135">
        <v>0</v>
      </c>
      <c r="CW639" s="135">
        <v>1</v>
      </c>
      <c r="CX639" s="135"/>
    </row>
    <row r="640" spans="1:102" x14ac:dyDescent="0.35">
      <c r="A640" s="135">
        <v>639</v>
      </c>
      <c r="B640" s="135">
        <v>0</v>
      </c>
      <c r="C640" s="135">
        <v>0</v>
      </c>
      <c r="D640" s="135">
        <v>0</v>
      </c>
      <c r="E640" s="135">
        <v>0</v>
      </c>
      <c r="F640" s="135">
        <v>0</v>
      </c>
      <c r="G640" s="135">
        <v>0</v>
      </c>
      <c r="H640" s="135">
        <v>0</v>
      </c>
      <c r="I640" s="135">
        <v>0</v>
      </c>
      <c r="J640" s="135">
        <v>0</v>
      </c>
      <c r="K640" s="135">
        <v>1</v>
      </c>
      <c r="L640" s="135">
        <v>0</v>
      </c>
      <c r="M640" s="135">
        <v>0</v>
      </c>
      <c r="N640" s="135">
        <v>0</v>
      </c>
      <c r="O640" s="135">
        <v>1</v>
      </c>
      <c r="P640" s="135">
        <v>0</v>
      </c>
      <c r="Q640" s="135">
        <v>0</v>
      </c>
      <c r="R640" s="135">
        <v>0</v>
      </c>
      <c r="S640" s="135">
        <v>0</v>
      </c>
      <c r="T640" s="135">
        <v>1</v>
      </c>
      <c r="U640" s="135">
        <v>0</v>
      </c>
      <c r="V640" s="135">
        <v>0</v>
      </c>
      <c r="W640" s="135">
        <v>0</v>
      </c>
      <c r="X640" s="135">
        <v>0</v>
      </c>
      <c r="Y640" s="135">
        <v>0</v>
      </c>
      <c r="Z640" s="135">
        <v>0</v>
      </c>
      <c r="AA640" s="135">
        <v>0</v>
      </c>
      <c r="AB640" s="135">
        <v>0</v>
      </c>
      <c r="AC640" s="135">
        <v>1</v>
      </c>
      <c r="AD640" s="135">
        <v>0</v>
      </c>
      <c r="AE640" s="135">
        <v>0</v>
      </c>
      <c r="AF640" s="135">
        <v>0</v>
      </c>
      <c r="AG640" s="135">
        <v>0</v>
      </c>
      <c r="AH640" s="135">
        <v>0</v>
      </c>
      <c r="AI640" s="135">
        <v>0</v>
      </c>
      <c r="AJ640" s="135">
        <v>0</v>
      </c>
      <c r="AK640" s="135">
        <v>0</v>
      </c>
      <c r="AL640" s="135">
        <v>0</v>
      </c>
      <c r="AM640" s="135">
        <v>0</v>
      </c>
      <c r="AN640" s="135">
        <v>0</v>
      </c>
      <c r="AO640" s="135">
        <v>0</v>
      </c>
      <c r="AP640" s="135">
        <v>0</v>
      </c>
      <c r="AQ640" s="135">
        <v>0</v>
      </c>
      <c r="AR640" s="135">
        <v>0</v>
      </c>
      <c r="AS640" s="135">
        <v>0</v>
      </c>
      <c r="AT640" s="135">
        <v>0</v>
      </c>
      <c r="AU640" s="135">
        <v>0</v>
      </c>
      <c r="AV640" s="135">
        <v>0</v>
      </c>
      <c r="AW640" s="135">
        <v>1</v>
      </c>
      <c r="AX640" s="135">
        <v>0</v>
      </c>
      <c r="AY640" s="135">
        <v>0</v>
      </c>
      <c r="AZ640" s="135">
        <v>0</v>
      </c>
      <c r="BA640" s="135">
        <v>0</v>
      </c>
      <c r="BB640" s="135">
        <v>1</v>
      </c>
      <c r="BC640" s="135">
        <v>0</v>
      </c>
      <c r="BD640" s="135">
        <v>0</v>
      </c>
      <c r="BE640" s="135">
        <v>0</v>
      </c>
      <c r="BF640" s="135">
        <v>0</v>
      </c>
      <c r="BG640" s="135">
        <v>0</v>
      </c>
      <c r="BH640" s="135">
        <v>0</v>
      </c>
      <c r="BI640" s="135">
        <v>0</v>
      </c>
      <c r="BJ640" s="135">
        <v>0</v>
      </c>
      <c r="BK640" s="135">
        <v>1</v>
      </c>
      <c r="BL640" s="135">
        <v>0</v>
      </c>
      <c r="BM640" s="135">
        <v>0</v>
      </c>
      <c r="BN640" s="135">
        <v>0</v>
      </c>
      <c r="BO640" s="135">
        <v>0</v>
      </c>
      <c r="BP640" s="135">
        <v>1</v>
      </c>
      <c r="BQ640" s="135">
        <v>0</v>
      </c>
      <c r="BR640" s="135">
        <v>0</v>
      </c>
      <c r="BS640" s="135">
        <v>0</v>
      </c>
      <c r="BT640" s="135">
        <v>0</v>
      </c>
      <c r="BU640" s="135">
        <v>0</v>
      </c>
      <c r="BV640" s="135">
        <v>0</v>
      </c>
      <c r="BW640" s="135">
        <v>1</v>
      </c>
      <c r="BX640" s="135">
        <v>0</v>
      </c>
      <c r="BY640" s="135">
        <v>0</v>
      </c>
      <c r="BZ640" s="135">
        <v>0</v>
      </c>
      <c r="CA640" s="135">
        <v>0</v>
      </c>
      <c r="CB640" s="135">
        <v>0</v>
      </c>
      <c r="CC640" s="135">
        <v>0</v>
      </c>
      <c r="CD640" s="135">
        <v>1</v>
      </c>
      <c r="CE640" s="135">
        <v>0</v>
      </c>
      <c r="CF640" s="135">
        <v>0</v>
      </c>
      <c r="CG640" s="135">
        <v>0</v>
      </c>
      <c r="CH640" s="135">
        <v>0</v>
      </c>
      <c r="CI640" s="135">
        <v>0</v>
      </c>
      <c r="CJ640" s="135">
        <v>1</v>
      </c>
      <c r="CK640" s="135">
        <v>0</v>
      </c>
      <c r="CL640" s="135">
        <v>0</v>
      </c>
      <c r="CM640" s="135">
        <v>0</v>
      </c>
      <c r="CN640" s="135">
        <v>0</v>
      </c>
      <c r="CO640" s="135">
        <v>0</v>
      </c>
      <c r="CP640" s="135">
        <v>0</v>
      </c>
      <c r="CQ640" s="135">
        <v>0</v>
      </c>
      <c r="CR640" s="135">
        <v>1</v>
      </c>
      <c r="CS640" s="135">
        <v>0</v>
      </c>
      <c r="CT640" s="135">
        <v>0</v>
      </c>
      <c r="CU640" s="135">
        <v>0</v>
      </c>
      <c r="CV640" s="135">
        <v>0</v>
      </c>
      <c r="CW640" s="135">
        <v>0</v>
      </c>
      <c r="CX640" s="135"/>
    </row>
    <row r="641" spans="1:102" x14ac:dyDescent="0.35">
      <c r="A641" s="135">
        <v>640</v>
      </c>
      <c r="B641" s="135">
        <v>1</v>
      </c>
      <c r="C641" s="135">
        <v>1</v>
      </c>
      <c r="D641" s="135">
        <v>0</v>
      </c>
      <c r="E641" s="135">
        <v>0</v>
      </c>
      <c r="F641" s="135">
        <v>0</v>
      </c>
      <c r="G641" s="135">
        <v>0</v>
      </c>
      <c r="H641" s="135">
        <v>0</v>
      </c>
      <c r="I641" s="135">
        <v>1</v>
      </c>
      <c r="J641" s="135">
        <v>1</v>
      </c>
      <c r="K641" s="135">
        <v>0</v>
      </c>
      <c r="L641" s="135">
        <v>1</v>
      </c>
      <c r="M641" s="135">
        <v>0</v>
      </c>
      <c r="N641" s="135">
        <v>0</v>
      </c>
      <c r="O641" s="135">
        <v>0</v>
      </c>
      <c r="P641" s="135">
        <v>0</v>
      </c>
      <c r="Q641" s="135">
        <v>0</v>
      </c>
      <c r="R641" s="135">
        <v>0</v>
      </c>
      <c r="S641" s="135">
        <v>1</v>
      </c>
      <c r="T641" s="135">
        <v>1</v>
      </c>
      <c r="U641" s="135">
        <v>0</v>
      </c>
      <c r="V641" s="135">
        <v>0</v>
      </c>
      <c r="W641" s="135">
        <v>1</v>
      </c>
      <c r="X641" s="135">
        <v>0</v>
      </c>
      <c r="Y641" s="135">
        <v>0</v>
      </c>
      <c r="Z641" s="135">
        <v>0</v>
      </c>
      <c r="AA641" s="135">
        <v>0</v>
      </c>
      <c r="AB641" s="135">
        <v>1</v>
      </c>
      <c r="AC641" s="135">
        <v>0</v>
      </c>
      <c r="AD641" s="135">
        <v>0</v>
      </c>
      <c r="AE641" s="135">
        <v>0</v>
      </c>
      <c r="AF641" s="135">
        <v>2</v>
      </c>
      <c r="AG641" s="135">
        <v>0</v>
      </c>
      <c r="AH641" s="135">
        <v>0</v>
      </c>
      <c r="AI641" s="135">
        <v>0</v>
      </c>
      <c r="AJ641" s="135">
        <v>0</v>
      </c>
      <c r="AK641" s="135">
        <v>0</v>
      </c>
      <c r="AL641" s="135">
        <v>0</v>
      </c>
      <c r="AM641" s="135">
        <v>0</v>
      </c>
      <c r="AN641" s="135">
        <v>0</v>
      </c>
      <c r="AO641" s="135">
        <v>0</v>
      </c>
      <c r="AP641" s="135">
        <v>0</v>
      </c>
      <c r="AQ641" s="135">
        <v>0</v>
      </c>
      <c r="AR641" s="135">
        <v>0</v>
      </c>
      <c r="AS641" s="135">
        <v>0</v>
      </c>
      <c r="AT641" s="135">
        <v>0</v>
      </c>
      <c r="AU641" s="135">
        <v>0</v>
      </c>
      <c r="AV641" s="135">
        <v>0</v>
      </c>
      <c r="AW641" s="135">
        <v>0</v>
      </c>
      <c r="AX641" s="135">
        <v>0</v>
      </c>
      <c r="AY641" s="135">
        <v>0</v>
      </c>
      <c r="AZ641" s="135">
        <v>0</v>
      </c>
      <c r="BA641" s="135">
        <v>0</v>
      </c>
      <c r="BB641" s="135">
        <v>0</v>
      </c>
      <c r="BC641" s="135">
        <v>0</v>
      </c>
      <c r="BD641" s="135">
        <v>0</v>
      </c>
      <c r="BE641" s="135">
        <v>0</v>
      </c>
      <c r="BF641" s="135">
        <v>0</v>
      </c>
      <c r="BG641" s="135">
        <v>0</v>
      </c>
      <c r="BH641" s="135">
        <v>0</v>
      </c>
      <c r="BI641" s="135">
        <v>0</v>
      </c>
      <c r="BJ641" s="135">
        <v>0</v>
      </c>
      <c r="BK641" s="135">
        <v>0</v>
      </c>
      <c r="BL641" s="135">
        <v>0</v>
      </c>
      <c r="BM641" s="135">
        <v>0</v>
      </c>
      <c r="BN641" s="135">
        <v>0</v>
      </c>
      <c r="BO641" s="135">
        <v>0</v>
      </c>
      <c r="BP641" s="135">
        <v>0</v>
      </c>
      <c r="BQ641" s="135">
        <v>1</v>
      </c>
      <c r="BR641" s="135">
        <v>1</v>
      </c>
      <c r="BS641" s="135">
        <v>0</v>
      </c>
      <c r="BT641" s="135">
        <v>0</v>
      </c>
      <c r="BU641" s="135">
        <v>1</v>
      </c>
      <c r="BV641" s="135">
        <v>0</v>
      </c>
      <c r="BW641" s="135">
        <v>0</v>
      </c>
      <c r="BX641" s="135">
        <v>0</v>
      </c>
      <c r="BY641" s="135">
        <v>1</v>
      </c>
      <c r="BZ641" s="135">
        <v>0</v>
      </c>
      <c r="CA641" s="135">
        <v>0</v>
      </c>
      <c r="CB641" s="135">
        <v>0</v>
      </c>
      <c r="CC641" s="135">
        <v>0</v>
      </c>
      <c r="CD641" s="135">
        <v>0</v>
      </c>
      <c r="CE641" s="135">
        <v>1</v>
      </c>
      <c r="CF641" s="135">
        <v>0</v>
      </c>
      <c r="CG641" s="135">
        <v>0</v>
      </c>
      <c r="CH641" s="135">
        <v>2</v>
      </c>
      <c r="CI641" s="135">
        <v>1</v>
      </c>
      <c r="CJ641" s="135">
        <v>0</v>
      </c>
      <c r="CK641" s="135">
        <v>0</v>
      </c>
      <c r="CL641" s="135">
        <v>1</v>
      </c>
      <c r="CM641" s="135">
        <v>1</v>
      </c>
      <c r="CN641" s="135">
        <v>0</v>
      </c>
      <c r="CO641" s="135">
        <v>0</v>
      </c>
      <c r="CP641" s="135">
        <v>0</v>
      </c>
      <c r="CQ641" s="135">
        <v>0</v>
      </c>
      <c r="CR641" s="135">
        <v>0</v>
      </c>
      <c r="CS641" s="135">
        <v>0</v>
      </c>
      <c r="CT641" s="135">
        <v>0</v>
      </c>
      <c r="CU641" s="135">
        <v>0</v>
      </c>
      <c r="CV641" s="135">
        <v>0</v>
      </c>
      <c r="CW641" s="135">
        <v>0</v>
      </c>
      <c r="CX641" s="135"/>
    </row>
    <row r="642" spans="1:102" x14ac:dyDescent="0.35">
      <c r="A642" s="135">
        <v>641</v>
      </c>
      <c r="B642" s="135">
        <v>0</v>
      </c>
      <c r="C642" s="135">
        <v>0</v>
      </c>
      <c r="D642" s="135">
        <v>0</v>
      </c>
      <c r="E642" s="135">
        <v>0</v>
      </c>
      <c r="F642" s="135">
        <v>0</v>
      </c>
      <c r="G642" s="135">
        <v>0</v>
      </c>
      <c r="H642" s="135">
        <v>0</v>
      </c>
      <c r="I642" s="135">
        <v>0</v>
      </c>
      <c r="J642" s="135">
        <v>0</v>
      </c>
      <c r="K642" s="135">
        <v>0</v>
      </c>
      <c r="L642" s="135">
        <v>1</v>
      </c>
      <c r="M642" s="135">
        <v>0</v>
      </c>
      <c r="N642" s="135">
        <v>1</v>
      </c>
      <c r="O642" s="135">
        <v>0</v>
      </c>
      <c r="P642" s="135">
        <v>1</v>
      </c>
      <c r="Q642" s="135">
        <v>0</v>
      </c>
      <c r="R642" s="135">
        <v>1</v>
      </c>
      <c r="S642" s="135">
        <v>1</v>
      </c>
      <c r="T642" s="135">
        <v>0</v>
      </c>
      <c r="U642" s="135">
        <v>0</v>
      </c>
      <c r="V642" s="135">
        <v>0</v>
      </c>
      <c r="W642" s="135">
        <v>0</v>
      </c>
      <c r="X642" s="135">
        <v>0</v>
      </c>
      <c r="Y642" s="135">
        <v>0</v>
      </c>
      <c r="Z642" s="135">
        <v>0</v>
      </c>
      <c r="AA642" s="135">
        <v>0</v>
      </c>
      <c r="AB642" s="135">
        <v>0</v>
      </c>
      <c r="AC642" s="135">
        <v>0</v>
      </c>
      <c r="AD642" s="135">
        <v>0</v>
      </c>
      <c r="AE642" s="135">
        <v>0</v>
      </c>
      <c r="AF642" s="135">
        <v>1</v>
      </c>
      <c r="AG642" s="135">
        <v>0</v>
      </c>
      <c r="AH642" s="135">
        <v>1</v>
      </c>
      <c r="AI642" s="135">
        <v>0</v>
      </c>
      <c r="AJ642" s="135">
        <v>0</v>
      </c>
      <c r="AK642" s="135">
        <v>0</v>
      </c>
      <c r="AL642" s="135">
        <v>0</v>
      </c>
      <c r="AM642" s="135">
        <v>0</v>
      </c>
      <c r="AN642" s="135">
        <v>0</v>
      </c>
      <c r="AO642" s="135">
        <v>0</v>
      </c>
      <c r="AP642" s="135">
        <v>0</v>
      </c>
      <c r="AQ642" s="135">
        <v>0</v>
      </c>
      <c r="AR642" s="135">
        <v>0</v>
      </c>
      <c r="AS642" s="135">
        <v>0</v>
      </c>
      <c r="AT642" s="135">
        <v>1</v>
      </c>
      <c r="AU642" s="135">
        <v>1</v>
      </c>
      <c r="AV642" s="135">
        <v>1</v>
      </c>
      <c r="AW642" s="135">
        <v>0</v>
      </c>
      <c r="AX642" s="135">
        <v>0</v>
      </c>
      <c r="AY642" s="135">
        <v>0</v>
      </c>
      <c r="AZ642" s="135">
        <v>0</v>
      </c>
      <c r="BA642" s="135">
        <v>0</v>
      </c>
      <c r="BB642" s="135">
        <v>0</v>
      </c>
      <c r="BC642" s="135">
        <v>0</v>
      </c>
      <c r="BD642" s="135">
        <v>0</v>
      </c>
      <c r="BE642" s="135">
        <v>1</v>
      </c>
      <c r="BF642" s="135">
        <v>0</v>
      </c>
      <c r="BG642" s="135">
        <v>0</v>
      </c>
      <c r="BH642" s="135">
        <v>0</v>
      </c>
      <c r="BI642" s="135">
        <v>0</v>
      </c>
      <c r="BJ642" s="135">
        <v>0</v>
      </c>
      <c r="BK642" s="135">
        <v>0</v>
      </c>
      <c r="BL642" s="135">
        <v>0</v>
      </c>
      <c r="BM642" s="135">
        <v>0</v>
      </c>
      <c r="BN642" s="135">
        <v>1</v>
      </c>
      <c r="BO642" s="135">
        <v>0</v>
      </c>
      <c r="BP642" s="135">
        <v>0</v>
      </c>
      <c r="BQ642" s="135">
        <v>0</v>
      </c>
      <c r="BR642" s="135">
        <v>0</v>
      </c>
      <c r="BS642" s="135">
        <v>0</v>
      </c>
      <c r="BT642" s="135">
        <v>1</v>
      </c>
      <c r="BU642" s="135">
        <v>0</v>
      </c>
      <c r="BV642" s="135">
        <v>0</v>
      </c>
      <c r="BW642" s="135">
        <v>0</v>
      </c>
      <c r="BX642" s="135">
        <v>0</v>
      </c>
      <c r="BY642" s="135">
        <v>0</v>
      </c>
      <c r="BZ642" s="135">
        <v>0</v>
      </c>
      <c r="CA642" s="135">
        <v>0</v>
      </c>
      <c r="CB642" s="135">
        <v>0</v>
      </c>
      <c r="CC642" s="135">
        <v>0</v>
      </c>
      <c r="CD642" s="135">
        <v>0</v>
      </c>
      <c r="CE642" s="135">
        <v>0</v>
      </c>
      <c r="CF642" s="135">
        <v>0</v>
      </c>
      <c r="CG642" s="135">
        <v>0</v>
      </c>
      <c r="CH642" s="135">
        <v>0</v>
      </c>
      <c r="CI642" s="135">
        <v>0</v>
      </c>
      <c r="CJ642" s="135">
        <v>0</v>
      </c>
      <c r="CK642" s="135">
        <v>1</v>
      </c>
      <c r="CL642" s="135">
        <v>0</v>
      </c>
      <c r="CM642" s="135">
        <v>1</v>
      </c>
      <c r="CN642" s="135">
        <v>0</v>
      </c>
      <c r="CO642" s="135">
        <v>0</v>
      </c>
      <c r="CP642" s="135">
        <v>0</v>
      </c>
      <c r="CQ642" s="135">
        <v>0</v>
      </c>
      <c r="CR642" s="135">
        <v>0</v>
      </c>
      <c r="CS642" s="135">
        <v>0</v>
      </c>
      <c r="CT642" s="135">
        <v>1</v>
      </c>
      <c r="CU642" s="135">
        <v>0</v>
      </c>
      <c r="CV642" s="135">
        <v>1</v>
      </c>
      <c r="CW642" s="135">
        <v>0</v>
      </c>
      <c r="CX642" s="135"/>
    </row>
    <row r="643" spans="1:102" x14ac:dyDescent="0.35">
      <c r="A643" s="135">
        <v>642</v>
      </c>
      <c r="B643" s="135">
        <v>0</v>
      </c>
      <c r="C643" s="135">
        <v>0</v>
      </c>
      <c r="D643" s="135">
        <v>1</v>
      </c>
      <c r="E643" s="135">
        <v>0</v>
      </c>
      <c r="F643" s="135">
        <v>1</v>
      </c>
      <c r="G643" s="135">
        <v>0</v>
      </c>
      <c r="H643" s="135">
        <v>0</v>
      </c>
      <c r="I643" s="135">
        <v>0</v>
      </c>
      <c r="J643" s="135">
        <v>0</v>
      </c>
      <c r="K643" s="135">
        <v>0</v>
      </c>
      <c r="L643" s="135">
        <v>0</v>
      </c>
      <c r="M643" s="135">
        <v>0</v>
      </c>
      <c r="N643" s="135">
        <v>0</v>
      </c>
      <c r="O643" s="135">
        <v>0</v>
      </c>
      <c r="P643" s="135">
        <v>0</v>
      </c>
      <c r="Q643" s="135">
        <v>0</v>
      </c>
      <c r="R643" s="135">
        <v>0</v>
      </c>
      <c r="S643" s="135">
        <v>0</v>
      </c>
      <c r="T643" s="135">
        <v>1</v>
      </c>
      <c r="U643" s="135">
        <v>0</v>
      </c>
      <c r="V643" s="135">
        <v>0</v>
      </c>
      <c r="W643" s="135">
        <v>0</v>
      </c>
      <c r="X643" s="135">
        <v>0</v>
      </c>
      <c r="Y643" s="135">
        <v>0</v>
      </c>
      <c r="Z643" s="135">
        <v>0</v>
      </c>
      <c r="AA643" s="135">
        <v>0</v>
      </c>
      <c r="AB643" s="135">
        <v>0</v>
      </c>
      <c r="AC643" s="135">
        <v>0</v>
      </c>
      <c r="AD643" s="135">
        <v>0</v>
      </c>
      <c r="AE643" s="135">
        <v>0</v>
      </c>
      <c r="AF643" s="135">
        <v>0</v>
      </c>
      <c r="AG643" s="135">
        <v>0</v>
      </c>
      <c r="AH643" s="135">
        <v>0</v>
      </c>
      <c r="AI643" s="135">
        <v>0</v>
      </c>
      <c r="AJ643" s="135">
        <v>0</v>
      </c>
      <c r="AK643" s="135">
        <v>0</v>
      </c>
      <c r="AL643" s="135">
        <v>0</v>
      </c>
      <c r="AM643" s="135">
        <v>1</v>
      </c>
      <c r="AN643" s="135">
        <v>0</v>
      </c>
      <c r="AO643" s="135">
        <v>1</v>
      </c>
      <c r="AP643" s="135">
        <v>0</v>
      </c>
      <c r="AQ643" s="135">
        <v>1</v>
      </c>
      <c r="AR643" s="135">
        <v>1</v>
      </c>
      <c r="AS643" s="135">
        <v>0</v>
      </c>
      <c r="AT643" s="135">
        <v>0</v>
      </c>
      <c r="AU643" s="135">
        <v>0</v>
      </c>
      <c r="AV643" s="135">
        <v>0</v>
      </c>
      <c r="AW643" s="135">
        <v>0</v>
      </c>
      <c r="AX643" s="135">
        <v>0</v>
      </c>
      <c r="AY643" s="135">
        <v>0</v>
      </c>
      <c r="AZ643" s="135">
        <v>0</v>
      </c>
      <c r="BA643" s="135">
        <v>0</v>
      </c>
      <c r="BB643" s="135">
        <v>0</v>
      </c>
      <c r="BC643" s="135">
        <v>0</v>
      </c>
      <c r="BD643" s="135">
        <v>0</v>
      </c>
      <c r="BE643" s="135">
        <v>1</v>
      </c>
      <c r="BF643" s="135">
        <v>0</v>
      </c>
      <c r="BG643" s="135">
        <v>1</v>
      </c>
      <c r="BH643" s="135">
        <v>0</v>
      </c>
      <c r="BI643" s="135">
        <v>0</v>
      </c>
      <c r="BJ643" s="135">
        <v>0</v>
      </c>
      <c r="BK643" s="135">
        <v>1</v>
      </c>
      <c r="BL643" s="135">
        <v>0</v>
      </c>
      <c r="BM643" s="135">
        <v>0</v>
      </c>
      <c r="BN643" s="135">
        <v>0</v>
      </c>
      <c r="BO643" s="135">
        <v>0</v>
      </c>
      <c r="BP643" s="135">
        <v>0</v>
      </c>
      <c r="BQ643" s="135">
        <v>0</v>
      </c>
      <c r="BR643" s="135">
        <v>1</v>
      </c>
      <c r="BS643" s="135">
        <v>1</v>
      </c>
      <c r="BT643" s="135">
        <v>1</v>
      </c>
      <c r="BU643" s="135">
        <v>0</v>
      </c>
      <c r="BV643" s="135">
        <v>0</v>
      </c>
      <c r="BW643" s="135">
        <v>0</v>
      </c>
      <c r="BX643" s="135">
        <v>0</v>
      </c>
      <c r="BY643" s="135">
        <v>0</v>
      </c>
      <c r="BZ643" s="135">
        <v>0</v>
      </c>
      <c r="CA643" s="135">
        <v>0</v>
      </c>
      <c r="CB643" s="135">
        <v>0</v>
      </c>
      <c r="CC643" s="135">
        <v>0</v>
      </c>
      <c r="CD643" s="135">
        <v>0</v>
      </c>
      <c r="CE643" s="135">
        <v>0</v>
      </c>
      <c r="CF643" s="135">
        <v>0</v>
      </c>
      <c r="CG643" s="135">
        <v>0</v>
      </c>
      <c r="CH643" s="135">
        <v>0</v>
      </c>
      <c r="CI643" s="135">
        <v>0</v>
      </c>
      <c r="CJ643" s="135">
        <v>1</v>
      </c>
      <c r="CK643" s="135">
        <v>0</v>
      </c>
      <c r="CL643" s="135">
        <v>0</v>
      </c>
      <c r="CM643" s="135">
        <v>0</v>
      </c>
      <c r="CN643" s="135">
        <v>0</v>
      </c>
      <c r="CO643" s="135">
        <v>0</v>
      </c>
      <c r="CP643" s="135">
        <v>0</v>
      </c>
      <c r="CQ643" s="135">
        <v>1</v>
      </c>
      <c r="CR643" s="135">
        <v>0</v>
      </c>
      <c r="CS643" s="135">
        <v>0</v>
      </c>
      <c r="CT643" s="135">
        <v>1</v>
      </c>
      <c r="CU643" s="135">
        <v>0</v>
      </c>
      <c r="CV643" s="135">
        <v>0</v>
      </c>
      <c r="CW643" s="135">
        <v>0</v>
      </c>
      <c r="CX643" s="135"/>
    </row>
    <row r="644" spans="1:102" x14ac:dyDescent="0.35">
      <c r="A644" s="135">
        <v>643</v>
      </c>
      <c r="B644" s="135">
        <v>0</v>
      </c>
      <c r="C644" s="135">
        <v>1</v>
      </c>
      <c r="D644" s="135">
        <v>0</v>
      </c>
      <c r="E644" s="135">
        <v>0</v>
      </c>
      <c r="F644" s="135">
        <v>0</v>
      </c>
      <c r="G644" s="135">
        <v>0</v>
      </c>
      <c r="H644" s="135">
        <v>0</v>
      </c>
      <c r="I644" s="135">
        <v>0</v>
      </c>
      <c r="J644" s="135">
        <v>0</v>
      </c>
      <c r="K644" s="135">
        <v>0</v>
      </c>
      <c r="L644" s="135">
        <v>0</v>
      </c>
      <c r="M644" s="135">
        <v>0</v>
      </c>
      <c r="N644" s="135">
        <v>1</v>
      </c>
      <c r="O644" s="135">
        <v>0</v>
      </c>
      <c r="P644" s="135">
        <v>0</v>
      </c>
      <c r="Q644" s="135">
        <v>0</v>
      </c>
      <c r="R644" s="135">
        <v>0</v>
      </c>
      <c r="S644" s="135">
        <v>0</v>
      </c>
      <c r="T644" s="135">
        <v>0</v>
      </c>
      <c r="U644" s="135">
        <v>0</v>
      </c>
      <c r="V644" s="135">
        <v>0</v>
      </c>
      <c r="W644" s="135">
        <v>0</v>
      </c>
      <c r="X644" s="135">
        <v>0</v>
      </c>
      <c r="Y644" s="135">
        <v>0</v>
      </c>
      <c r="Z644" s="135">
        <v>1</v>
      </c>
      <c r="AA644" s="135">
        <v>0</v>
      </c>
      <c r="AB644" s="135">
        <v>0</v>
      </c>
      <c r="AC644" s="135">
        <v>0</v>
      </c>
      <c r="AD644" s="135">
        <v>1</v>
      </c>
      <c r="AE644" s="135">
        <v>1</v>
      </c>
      <c r="AF644" s="135">
        <v>0</v>
      </c>
      <c r="AG644" s="135">
        <v>0</v>
      </c>
      <c r="AH644" s="135">
        <v>1</v>
      </c>
      <c r="AI644" s="135">
        <v>0</v>
      </c>
      <c r="AJ644" s="135">
        <v>0</v>
      </c>
      <c r="AK644" s="135">
        <v>0</v>
      </c>
      <c r="AL644" s="135">
        <v>0</v>
      </c>
      <c r="AM644" s="135">
        <v>0</v>
      </c>
      <c r="AN644" s="135">
        <v>0</v>
      </c>
      <c r="AO644" s="135">
        <v>1</v>
      </c>
      <c r="AP644" s="135">
        <v>0</v>
      </c>
      <c r="AQ644" s="135">
        <v>0</v>
      </c>
      <c r="AR644" s="135">
        <v>0</v>
      </c>
      <c r="AS644" s="135">
        <v>0</v>
      </c>
      <c r="AT644" s="135">
        <v>0</v>
      </c>
      <c r="AU644" s="135">
        <v>0</v>
      </c>
      <c r="AV644" s="135">
        <v>1</v>
      </c>
      <c r="AW644" s="135">
        <v>0</v>
      </c>
      <c r="AX644" s="135">
        <v>0</v>
      </c>
      <c r="AY644" s="135">
        <v>0</v>
      </c>
      <c r="AZ644" s="135">
        <v>0</v>
      </c>
      <c r="BA644" s="135">
        <v>0</v>
      </c>
      <c r="BB644" s="135">
        <v>0</v>
      </c>
      <c r="BC644" s="135">
        <v>0</v>
      </c>
      <c r="BD644" s="135">
        <v>0</v>
      </c>
      <c r="BE644" s="135">
        <v>0</v>
      </c>
      <c r="BF644" s="135">
        <v>1</v>
      </c>
      <c r="BG644" s="135">
        <v>0</v>
      </c>
      <c r="BH644" s="135">
        <v>0</v>
      </c>
      <c r="BI644" s="135">
        <v>0</v>
      </c>
      <c r="BJ644" s="135">
        <v>0</v>
      </c>
      <c r="BK644" s="135">
        <v>0</v>
      </c>
      <c r="BL644" s="135">
        <v>0</v>
      </c>
      <c r="BM644" s="135">
        <v>0</v>
      </c>
      <c r="BN644" s="135">
        <v>0</v>
      </c>
      <c r="BO644" s="135">
        <v>0</v>
      </c>
      <c r="BP644" s="135">
        <v>0</v>
      </c>
      <c r="BQ644" s="135">
        <v>0</v>
      </c>
      <c r="BR644" s="135">
        <v>0</v>
      </c>
      <c r="BS644" s="135">
        <v>0</v>
      </c>
      <c r="BT644" s="135">
        <v>0</v>
      </c>
      <c r="BU644" s="135">
        <v>1</v>
      </c>
      <c r="BV644" s="135">
        <v>1</v>
      </c>
      <c r="BW644" s="135">
        <v>1</v>
      </c>
      <c r="BX644" s="135">
        <v>1</v>
      </c>
      <c r="BY644" s="135">
        <v>0</v>
      </c>
      <c r="BZ644" s="135">
        <v>0</v>
      </c>
      <c r="CA644" s="135">
        <v>0</v>
      </c>
      <c r="CB644" s="135">
        <v>0</v>
      </c>
      <c r="CC644" s="135">
        <v>0</v>
      </c>
      <c r="CD644" s="135">
        <v>0</v>
      </c>
      <c r="CE644" s="135">
        <v>0</v>
      </c>
      <c r="CF644" s="135">
        <v>0</v>
      </c>
      <c r="CG644" s="135">
        <v>0</v>
      </c>
      <c r="CH644" s="135">
        <v>1</v>
      </c>
      <c r="CI644" s="135">
        <v>0</v>
      </c>
      <c r="CJ644" s="135">
        <v>0</v>
      </c>
      <c r="CK644" s="135">
        <v>0</v>
      </c>
      <c r="CL644" s="135">
        <v>1</v>
      </c>
      <c r="CM644" s="135">
        <v>0</v>
      </c>
      <c r="CN644" s="135">
        <v>0</v>
      </c>
      <c r="CO644" s="135">
        <v>0</v>
      </c>
      <c r="CP644" s="135">
        <v>0</v>
      </c>
      <c r="CQ644" s="135">
        <v>0</v>
      </c>
      <c r="CR644" s="135">
        <v>0</v>
      </c>
      <c r="CS644" s="135">
        <v>0</v>
      </c>
      <c r="CT644" s="135">
        <v>1</v>
      </c>
      <c r="CU644" s="135">
        <v>0</v>
      </c>
      <c r="CV644" s="135">
        <v>0</v>
      </c>
      <c r="CW644" s="135">
        <v>0</v>
      </c>
      <c r="CX644" s="135"/>
    </row>
    <row r="645" spans="1:102" x14ac:dyDescent="0.35">
      <c r="A645" s="135">
        <v>644</v>
      </c>
      <c r="B645" s="135">
        <v>0</v>
      </c>
      <c r="C645" s="135">
        <v>0</v>
      </c>
      <c r="D645" s="135">
        <v>0</v>
      </c>
      <c r="E645" s="135">
        <v>0</v>
      </c>
      <c r="F645" s="135">
        <v>1</v>
      </c>
      <c r="G645" s="135">
        <v>0</v>
      </c>
      <c r="H645" s="135">
        <v>0</v>
      </c>
      <c r="I645" s="135">
        <v>0</v>
      </c>
      <c r="J645" s="135">
        <v>1</v>
      </c>
      <c r="K645" s="135">
        <v>0</v>
      </c>
      <c r="L645" s="135">
        <v>0</v>
      </c>
      <c r="M645" s="135">
        <v>0</v>
      </c>
      <c r="N645" s="135">
        <v>1</v>
      </c>
      <c r="O645" s="135">
        <v>0</v>
      </c>
      <c r="P645" s="135">
        <v>0</v>
      </c>
      <c r="Q645" s="135">
        <v>0</v>
      </c>
      <c r="R645" s="135">
        <v>0</v>
      </c>
      <c r="S645" s="135">
        <v>0</v>
      </c>
      <c r="T645" s="135">
        <v>0</v>
      </c>
      <c r="U645" s="135">
        <v>0</v>
      </c>
      <c r="V645" s="135">
        <v>0</v>
      </c>
      <c r="W645" s="135">
        <v>0</v>
      </c>
      <c r="X645" s="135">
        <v>0</v>
      </c>
      <c r="Y645" s="135">
        <v>0</v>
      </c>
      <c r="Z645" s="135">
        <v>0</v>
      </c>
      <c r="AA645" s="135">
        <v>0</v>
      </c>
      <c r="AB645" s="135">
        <v>0</v>
      </c>
      <c r="AC645" s="135">
        <v>0</v>
      </c>
      <c r="AD645" s="135">
        <v>0</v>
      </c>
      <c r="AE645" s="135">
        <v>0</v>
      </c>
      <c r="AF645" s="135">
        <v>0</v>
      </c>
      <c r="AG645" s="135">
        <v>0</v>
      </c>
      <c r="AH645" s="135">
        <v>1</v>
      </c>
      <c r="AI645" s="135">
        <v>0</v>
      </c>
      <c r="AJ645" s="135">
        <v>0</v>
      </c>
      <c r="AK645" s="135">
        <v>0</v>
      </c>
      <c r="AL645" s="135">
        <v>0</v>
      </c>
      <c r="AM645" s="135">
        <v>0</v>
      </c>
      <c r="AN645" s="135">
        <v>0</v>
      </c>
      <c r="AO645" s="135">
        <v>0</v>
      </c>
      <c r="AP645" s="135">
        <v>0</v>
      </c>
      <c r="AQ645" s="135">
        <v>1</v>
      </c>
      <c r="AR645" s="135">
        <v>0</v>
      </c>
      <c r="AS645" s="135">
        <v>0</v>
      </c>
      <c r="AT645" s="135">
        <v>0</v>
      </c>
      <c r="AU645" s="135">
        <v>0</v>
      </c>
      <c r="AV645" s="135">
        <v>1</v>
      </c>
      <c r="AW645" s="135">
        <v>0</v>
      </c>
      <c r="AX645" s="135">
        <v>0</v>
      </c>
      <c r="AY645" s="135">
        <v>0</v>
      </c>
      <c r="AZ645" s="135">
        <v>0</v>
      </c>
      <c r="BA645" s="135">
        <v>0</v>
      </c>
      <c r="BB645" s="135">
        <v>1</v>
      </c>
      <c r="BC645" s="135">
        <v>0</v>
      </c>
      <c r="BD645" s="135">
        <v>0</v>
      </c>
      <c r="BE645" s="135">
        <v>0</v>
      </c>
      <c r="BF645" s="135">
        <v>0</v>
      </c>
      <c r="BG645" s="135">
        <v>0</v>
      </c>
      <c r="BH645" s="135">
        <v>0</v>
      </c>
      <c r="BI645" s="135">
        <v>0</v>
      </c>
      <c r="BJ645" s="135">
        <v>0</v>
      </c>
      <c r="BK645" s="135">
        <v>0</v>
      </c>
      <c r="BL645" s="135">
        <v>0</v>
      </c>
      <c r="BM645" s="135">
        <v>0</v>
      </c>
      <c r="BN645" s="135">
        <v>0</v>
      </c>
      <c r="BO645" s="135">
        <v>0</v>
      </c>
      <c r="BP645" s="135">
        <v>0</v>
      </c>
      <c r="BQ645" s="135">
        <v>1</v>
      </c>
      <c r="BR645" s="135">
        <v>0</v>
      </c>
      <c r="BS645" s="135">
        <v>0</v>
      </c>
      <c r="BT645" s="135">
        <v>0</v>
      </c>
      <c r="BU645" s="135">
        <v>0</v>
      </c>
      <c r="BV645" s="135">
        <v>0</v>
      </c>
      <c r="BW645" s="135">
        <v>0</v>
      </c>
      <c r="BX645" s="135">
        <v>0</v>
      </c>
      <c r="BY645" s="135">
        <v>1</v>
      </c>
      <c r="BZ645" s="135">
        <v>0</v>
      </c>
      <c r="CA645" s="135">
        <v>1</v>
      </c>
      <c r="CB645" s="135">
        <v>0</v>
      </c>
      <c r="CC645" s="135">
        <v>0</v>
      </c>
      <c r="CD645" s="135">
        <v>0</v>
      </c>
      <c r="CE645" s="135">
        <v>1</v>
      </c>
      <c r="CF645" s="135">
        <v>0</v>
      </c>
      <c r="CG645" s="135">
        <v>0</v>
      </c>
      <c r="CH645" s="135">
        <v>0</v>
      </c>
      <c r="CI645" s="135">
        <v>0</v>
      </c>
      <c r="CJ645" s="135">
        <v>1</v>
      </c>
      <c r="CK645" s="135">
        <v>0</v>
      </c>
      <c r="CL645" s="135">
        <v>0</v>
      </c>
      <c r="CM645" s="135">
        <v>0</v>
      </c>
      <c r="CN645" s="135">
        <v>0</v>
      </c>
      <c r="CO645" s="135">
        <v>0</v>
      </c>
      <c r="CP645" s="135">
        <v>0</v>
      </c>
      <c r="CQ645" s="135">
        <v>0</v>
      </c>
      <c r="CR645" s="135">
        <v>0</v>
      </c>
      <c r="CS645" s="135">
        <v>0</v>
      </c>
      <c r="CT645" s="135">
        <v>0</v>
      </c>
      <c r="CU645" s="135">
        <v>0</v>
      </c>
      <c r="CV645" s="135">
        <v>0</v>
      </c>
      <c r="CW645" s="135">
        <v>0</v>
      </c>
      <c r="CX645" s="135"/>
    </row>
    <row r="646" spans="1:102" x14ac:dyDescent="0.35">
      <c r="A646" s="135">
        <v>645</v>
      </c>
      <c r="B646" s="135">
        <v>0</v>
      </c>
      <c r="C646" s="135">
        <v>0</v>
      </c>
      <c r="D646" s="135">
        <v>0</v>
      </c>
      <c r="E646" s="135">
        <v>0</v>
      </c>
      <c r="F646" s="135">
        <v>0</v>
      </c>
      <c r="G646" s="135">
        <v>0</v>
      </c>
      <c r="H646" s="135">
        <v>1</v>
      </c>
      <c r="I646" s="135">
        <v>0</v>
      </c>
      <c r="J646" s="135">
        <v>0</v>
      </c>
      <c r="K646" s="135">
        <v>0</v>
      </c>
      <c r="L646" s="135">
        <v>0</v>
      </c>
      <c r="M646" s="135">
        <v>0</v>
      </c>
      <c r="N646" s="135">
        <v>0</v>
      </c>
      <c r="O646" s="135">
        <v>1</v>
      </c>
      <c r="P646" s="135">
        <v>1</v>
      </c>
      <c r="Q646" s="135">
        <v>0</v>
      </c>
      <c r="R646" s="135">
        <v>0</v>
      </c>
      <c r="S646" s="135">
        <v>1</v>
      </c>
      <c r="T646" s="135">
        <v>0</v>
      </c>
      <c r="U646" s="135">
        <v>1</v>
      </c>
      <c r="V646" s="135">
        <v>0</v>
      </c>
      <c r="W646" s="135">
        <v>0</v>
      </c>
      <c r="X646" s="135">
        <v>0</v>
      </c>
      <c r="Y646" s="135">
        <v>0</v>
      </c>
      <c r="Z646" s="135">
        <v>0</v>
      </c>
      <c r="AA646" s="135">
        <v>0</v>
      </c>
      <c r="AB646" s="135">
        <v>0</v>
      </c>
      <c r="AC646" s="135">
        <v>0</v>
      </c>
      <c r="AD646" s="135">
        <v>0</v>
      </c>
      <c r="AE646" s="135">
        <v>0</v>
      </c>
      <c r="AF646" s="135">
        <v>0</v>
      </c>
      <c r="AG646" s="135">
        <v>0</v>
      </c>
      <c r="AH646" s="135">
        <v>0</v>
      </c>
      <c r="AI646" s="135">
        <v>0</v>
      </c>
      <c r="AJ646" s="135">
        <v>2</v>
      </c>
      <c r="AK646" s="135">
        <v>0</v>
      </c>
      <c r="AL646" s="135">
        <v>0</v>
      </c>
      <c r="AM646" s="135">
        <v>0</v>
      </c>
      <c r="AN646" s="135">
        <v>0</v>
      </c>
      <c r="AO646" s="135">
        <v>1</v>
      </c>
      <c r="AP646" s="135">
        <v>0</v>
      </c>
      <c r="AQ646" s="135">
        <v>0</v>
      </c>
      <c r="AR646" s="135">
        <v>0</v>
      </c>
      <c r="AS646" s="135">
        <v>0</v>
      </c>
      <c r="AT646" s="135">
        <v>1</v>
      </c>
      <c r="AU646" s="135">
        <v>0</v>
      </c>
      <c r="AV646" s="135">
        <v>0</v>
      </c>
      <c r="AW646" s="135">
        <v>0</v>
      </c>
      <c r="AX646" s="135">
        <v>0</v>
      </c>
      <c r="AY646" s="135">
        <v>0</v>
      </c>
      <c r="AZ646" s="135">
        <v>1</v>
      </c>
      <c r="BA646" s="135">
        <v>0</v>
      </c>
      <c r="BB646" s="135">
        <v>0</v>
      </c>
      <c r="BC646" s="135">
        <v>1</v>
      </c>
      <c r="BD646" s="135">
        <v>0</v>
      </c>
      <c r="BE646" s="135">
        <v>0</v>
      </c>
      <c r="BF646" s="135">
        <v>0</v>
      </c>
      <c r="BG646" s="135">
        <v>0</v>
      </c>
      <c r="BH646" s="135">
        <v>0</v>
      </c>
      <c r="BI646" s="135">
        <v>0</v>
      </c>
      <c r="BJ646" s="135">
        <v>1</v>
      </c>
      <c r="BK646" s="135">
        <v>0</v>
      </c>
      <c r="BL646" s="135">
        <v>0</v>
      </c>
      <c r="BM646" s="135">
        <v>0</v>
      </c>
      <c r="BN646" s="135">
        <v>0</v>
      </c>
      <c r="BO646" s="135">
        <v>0</v>
      </c>
      <c r="BP646" s="135">
        <v>0</v>
      </c>
      <c r="BQ646" s="135">
        <v>0</v>
      </c>
      <c r="BR646" s="135">
        <v>0</v>
      </c>
      <c r="BS646" s="135">
        <v>0</v>
      </c>
      <c r="BT646" s="135">
        <v>0</v>
      </c>
      <c r="BU646" s="135">
        <v>0</v>
      </c>
      <c r="BV646" s="135">
        <v>0</v>
      </c>
      <c r="BW646" s="135">
        <v>0</v>
      </c>
      <c r="BX646" s="135">
        <v>0</v>
      </c>
      <c r="BY646" s="135">
        <v>0</v>
      </c>
      <c r="BZ646" s="135">
        <v>0</v>
      </c>
      <c r="CA646" s="135">
        <v>0</v>
      </c>
      <c r="CB646" s="135">
        <v>1</v>
      </c>
      <c r="CC646" s="135">
        <v>0</v>
      </c>
      <c r="CD646" s="135">
        <v>0</v>
      </c>
      <c r="CE646" s="135">
        <v>0</v>
      </c>
      <c r="CF646" s="135">
        <v>0</v>
      </c>
      <c r="CG646" s="135">
        <v>0</v>
      </c>
      <c r="CH646" s="135">
        <v>0</v>
      </c>
      <c r="CI646" s="135">
        <v>0</v>
      </c>
      <c r="CJ646" s="135">
        <v>0</v>
      </c>
      <c r="CK646" s="135">
        <v>0</v>
      </c>
      <c r="CL646" s="135">
        <v>0</v>
      </c>
      <c r="CM646" s="135">
        <v>0</v>
      </c>
      <c r="CN646" s="135">
        <v>0</v>
      </c>
      <c r="CO646" s="135">
        <v>0</v>
      </c>
      <c r="CP646" s="135">
        <v>0</v>
      </c>
      <c r="CQ646" s="135">
        <v>0</v>
      </c>
      <c r="CR646" s="135">
        <v>0</v>
      </c>
      <c r="CS646" s="135">
        <v>0</v>
      </c>
      <c r="CT646" s="135">
        <v>0</v>
      </c>
      <c r="CU646" s="135">
        <v>1</v>
      </c>
      <c r="CV646" s="135">
        <v>0</v>
      </c>
      <c r="CW646" s="135">
        <v>0</v>
      </c>
      <c r="CX646" s="135"/>
    </row>
    <row r="647" spans="1:102" x14ac:dyDescent="0.35">
      <c r="A647" s="135">
        <v>646</v>
      </c>
      <c r="B647" s="135">
        <v>0</v>
      </c>
      <c r="C647" s="135">
        <v>0</v>
      </c>
      <c r="D647" s="135">
        <v>0</v>
      </c>
      <c r="E647" s="135">
        <v>0</v>
      </c>
      <c r="F647" s="135">
        <v>0</v>
      </c>
      <c r="G647" s="135">
        <v>0</v>
      </c>
      <c r="H647" s="135">
        <v>0</v>
      </c>
      <c r="I647" s="135">
        <v>0</v>
      </c>
      <c r="J647" s="135">
        <v>0</v>
      </c>
      <c r="K647" s="135">
        <v>0</v>
      </c>
      <c r="L647" s="135">
        <v>0</v>
      </c>
      <c r="M647" s="135">
        <v>0</v>
      </c>
      <c r="N647" s="135">
        <v>0</v>
      </c>
      <c r="O647" s="135">
        <v>0</v>
      </c>
      <c r="P647" s="135">
        <v>0</v>
      </c>
      <c r="Q647" s="135">
        <v>0</v>
      </c>
      <c r="R647" s="135">
        <v>0</v>
      </c>
      <c r="S647" s="135">
        <v>0</v>
      </c>
      <c r="T647" s="135">
        <v>0</v>
      </c>
      <c r="U647" s="135">
        <v>0</v>
      </c>
      <c r="V647" s="135">
        <v>0</v>
      </c>
      <c r="W647" s="135">
        <v>1</v>
      </c>
      <c r="X647" s="135">
        <v>0</v>
      </c>
      <c r="Y647" s="135">
        <v>0</v>
      </c>
      <c r="Z647" s="135">
        <v>0</v>
      </c>
      <c r="AA647" s="135">
        <v>0</v>
      </c>
      <c r="AB647" s="135">
        <v>0</v>
      </c>
      <c r="AC647" s="135">
        <v>0</v>
      </c>
      <c r="AD647" s="135">
        <v>1</v>
      </c>
      <c r="AE647" s="135">
        <v>0</v>
      </c>
      <c r="AF647" s="135">
        <v>0</v>
      </c>
      <c r="AG647" s="135">
        <v>0</v>
      </c>
      <c r="AH647" s="135">
        <v>0</v>
      </c>
      <c r="AI647" s="135">
        <v>0</v>
      </c>
      <c r="AJ647" s="135">
        <v>0</v>
      </c>
      <c r="AK647" s="135">
        <v>0</v>
      </c>
      <c r="AL647" s="135">
        <v>0</v>
      </c>
      <c r="AM647" s="135">
        <v>1</v>
      </c>
      <c r="AN647" s="135">
        <v>0</v>
      </c>
      <c r="AO647" s="135">
        <v>0</v>
      </c>
      <c r="AP647" s="135">
        <v>0</v>
      </c>
      <c r="AQ647" s="135">
        <v>0</v>
      </c>
      <c r="AR647" s="135">
        <v>0</v>
      </c>
      <c r="AS647" s="135">
        <v>0</v>
      </c>
      <c r="AT647" s="135">
        <v>0</v>
      </c>
      <c r="AU647" s="135">
        <v>0</v>
      </c>
      <c r="AV647" s="135">
        <v>0</v>
      </c>
      <c r="AW647" s="135">
        <v>1</v>
      </c>
      <c r="AX647" s="135">
        <v>0</v>
      </c>
      <c r="AY647" s="135">
        <v>0</v>
      </c>
      <c r="AZ647" s="135">
        <v>0</v>
      </c>
      <c r="BA647" s="135">
        <v>0</v>
      </c>
      <c r="BB647" s="135">
        <v>0</v>
      </c>
      <c r="BC647" s="135">
        <v>0</v>
      </c>
      <c r="BD647" s="135">
        <v>0</v>
      </c>
      <c r="BE647" s="135">
        <v>0</v>
      </c>
      <c r="BF647" s="135">
        <v>0</v>
      </c>
      <c r="BG647" s="135">
        <v>0</v>
      </c>
      <c r="BH647" s="135">
        <v>0</v>
      </c>
      <c r="BI647" s="135">
        <v>0</v>
      </c>
      <c r="BJ647" s="135">
        <v>0</v>
      </c>
      <c r="BK647" s="135">
        <v>0</v>
      </c>
      <c r="BL647" s="135">
        <v>0</v>
      </c>
      <c r="BM647" s="135">
        <v>0</v>
      </c>
      <c r="BN647" s="135">
        <v>0</v>
      </c>
      <c r="BO647" s="135">
        <v>0</v>
      </c>
      <c r="BP647" s="135">
        <v>1</v>
      </c>
      <c r="BQ647" s="135">
        <v>0</v>
      </c>
      <c r="BR647" s="135">
        <v>0</v>
      </c>
      <c r="BS647" s="135">
        <v>0</v>
      </c>
      <c r="BT647" s="135">
        <v>0</v>
      </c>
      <c r="BU647" s="135">
        <v>0</v>
      </c>
      <c r="BV647" s="135">
        <v>0</v>
      </c>
      <c r="BW647" s="135">
        <v>1</v>
      </c>
      <c r="BX647" s="135">
        <v>0</v>
      </c>
      <c r="BY647" s="135">
        <v>0</v>
      </c>
      <c r="BZ647" s="135">
        <v>1</v>
      </c>
      <c r="CA647" s="135">
        <v>0</v>
      </c>
      <c r="CB647" s="135">
        <v>0</v>
      </c>
      <c r="CC647" s="135">
        <v>0</v>
      </c>
      <c r="CD647" s="135">
        <v>0</v>
      </c>
      <c r="CE647" s="135">
        <v>1</v>
      </c>
      <c r="CF647" s="135">
        <v>1</v>
      </c>
      <c r="CG647" s="135">
        <v>0</v>
      </c>
      <c r="CH647" s="135">
        <v>0</v>
      </c>
      <c r="CI647" s="135">
        <v>1</v>
      </c>
      <c r="CJ647" s="135">
        <v>0</v>
      </c>
      <c r="CK647" s="135">
        <v>0</v>
      </c>
      <c r="CL647" s="135">
        <v>0</v>
      </c>
      <c r="CM647" s="135">
        <v>0</v>
      </c>
      <c r="CN647" s="135">
        <v>0</v>
      </c>
      <c r="CO647" s="135">
        <v>0</v>
      </c>
      <c r="CP647" s="135">
        <v>1</v>
      </c>
      <c r="CQ647" s="135">
        <v>0</v>
      </c>
      <c r="CR647" s="135">
        <v>0</v>
      </c>
      <c r="CS647" s="135">
        <v>0</v>
      </c>
      <c r="CT647" s="135">
        <v>1</v>
      </c>
      <c r="CU647" s="135">
        <v>0</v>
      </c>
      <c r="CV647" s="135">
        <v>0</v>
      </c>
      <c r="CW647" s="135">
        <v>0</v>
      </c>
      <c r="CX647" s="135"/>
    </row>
    <row r="648" spans="1:102" x14ac:dyDescent="0.35">
      <c r="A648" s="135">
        <v>647</v>
      </c>
      <c r="B648" s="135">
        <v>0</v>
      </c>
      <c r="C648" s="135">
        <v>0</v>
      </c>
      <c r="D648" s="135">
        <v>0</v>
      </c>
      <c r="E648" s="135">
        <v>1</v>
      </c>
      <c r="F648" s="135">
        <v>0</v>
      </c>
      <c r="G648" s="135">
        <v>0</v>
      </c>
      <c r="H648" s="135">
        <v>1</v>
      </c>
      <c r="I648" s="135">
        <v>0</v>
      </c>
      <c r="J648" s="135">
        <v>1</v>
      </c>
      <c r="K648" s="135">
        <v>0</v>
      </c>
      <c r="L648" s="135">
        <v>0</v>
      </c>
      <c r="M648" s="135">
        <v>0</v>
      </c>
      <c r="N648" s="135">
        <v>0</v>
      </c>
      <c r="O648" s="135">
        <v>0</v>
      </c>
      <c r="P648" s="135">
        <v>0</v>
      </c>
      <c r="Q648" s="135">
        <v>0</v>
      </c>
      <c r="R648" s="135">
        <v>0</v>
      </c>
      <c r="S648" s="135">
        <v>0</v>
      </c>
      <c r="T648" s="135">
        <v>0</v>
      </c>
      <c r="U648" s="135">
        <v>1</v>
      </c>
      <c r="V648" s="135">
        <v>0</v>
      </c>
      <c r="W648" s="135">
        <v>0</v>
      </c>
      <c r="X648" s="135">
        <v>0</v>
      </c>
      <c r="Y648" s="135">
        <v>1</v>
      </c>
      <c r="Z648" s="135">
        <v>0</v>
      </c>
      <c r="AA648" s="135">
        <v>0</v>
      </c>
      <c r="AB648" s="135">
        <v>0</v>
      </c>
      <c r="AC648" s="135">
        <v>0</v>
      </c>
      <c r="AD648" s="135">
        <v>0</v>
      </c>
      <c r="AE648" s="135">
        <v>0</v>
      </c>
      <c r="AF648" s="135">
        <v>1</v>
      </c>
      <c r="AG648" s="135">
        <v>0</v>
      </c>
      <c r="AH648" s="135">
        <v>0</v>
      </c>
      <c r="AI648" s="135">
        <v>1</v>
      </c>
      <c r="AJ648" s="135">
        <v>0</v>
      </c>
      <c r="AK648" s="135">
        <v>0</v>
      </c>
      <c r="AL648" s="135">
        <v>0</v>
      </c>
      <c r="AM648" s="135">
        <v>0</v>
      </c>
      <c r="AN648" s="135">
        <v>0</v>
      </c>
      <c r="AO648" s="135">
        <v>0</v>
      </c>
      <c r="AP648" s="135">
        <v>0</v>
      </c>
      <c r="AQ648" s="135">
        <v>0</v>
      </c>
      <c r="AR648" s="135">
        <v>0</v>
      </c>
      <c r="AS648" s="135">
        <v>0</v>
      </c>
      <c r="AT648" s="135">
        <v>0</v>
      </c>
      <c r="AU648" s="135">
        <v>0</v>
      </c>
      <c r="AV648" s="135">
        <v>0</v>
      </c>
      <c r="AW648" s="135">
        <v>0</v>
      </c>
      <c r="AX648" s="135">
        <v>0</v>
      </c>
      <c r="AY648" s="135">
        <v>0</v>
      </c>
      <c r="AZ648" s="135">
        <v>0</v>
      </c>
      <c r="BA648" s="135">
        <v>0</v>
      </c>
      <c r="BB648" s="135">
        <v>0</v>
      </c>
      <c r="BC648" s="135">
        <v>0</v>
      </c>
      <c r="BD648" s="135">
        <v>0</v>
      </c>
      <c r="BE648" s="135">
        <v>0</v>
      </c>
      <c r="BF648" s="135">
        <v>0</v>
      </c>
      <c r="BG648" s="135">
        <v>0</v>
      </c>
      <c r="BH648" s="135">
        <v>0</v>
      </c>
      <c r="BI648" s="135">
        <v>0</v>
      </c>
      <c r="BJ648" s="135">
        <v>0</v>
      </c>
      <c r="BK648" s="135">
        <v>0</v>
      </c>
      <c r="BL648" s="135">
        <v>0</v>
      </c>
      <c r="BM648" s="135">
        <v>0</v>
      </c>
      <c r="BN648" s="135">
        <v>0</v>
      </c>
      <c r="BO648" s="135">
        <v>0</v>
      </c>
      <c r="BP648" s="135">
        <v>0</v>
      </c>
      <c r="BQ648" s="135">
        <v>0</v>
      </c>
      <c r="BR648" s="135">
        <v>0</v>
      </c>
      <c r="BS648" s="135">
        <v>0</v>
      </c>
      <c r="BT648" s="135">
        <v>0</v>
      </c>
      <c r="BU648" s="135">
        <v>0</v>
      </c>
      <c r="BV648" s="135">
        <v>0</v>
      </c>
      <c r="BW648" s="135">
        <v>0</v>
      </c>
      <c r="BX648" s="135">
        <v>1</v>
      </c>
      <c r="BY648" s="135">
        <v>0</v>
      </c>
      <c r="BZ648" s="135">
        <v>0</v>
      </c>
      <c r="CA648" s="135">
        <v>0</v>
      </c>
      <c r="CB648" s="135">
        <v>0</v>
      </c>
      <c r="CC648" s="135">
        <v>0</v>
      </c>
      <c r="CD648" s="135">
        <v>0</v>
      </c>
      <c r="CE648" s="135">
        <v>0</v>
      </c>
      <c r="CF648" s="135">
        <v>0</v>
      </c>
      <c r="CG648" s="135">
        <v>1</v>
      </c>
      <c r="CH648" s="135">
        <v>0</v>
      </c>
      <c r="CI648" s="135">
        <v>0</v>
      </c>
      <c r="CJ648" s="135">
        <v>0</v>
      </c>
      <c r="CK648" s="135">
        <v>0</v>
      </c>
      <c r="CL648" s="135">
        <v>0</v>
      </c>
      <c r="CM648" s="135">
        <v>0</v>
      </c>
      <c r="CN648" s="135">
        <v>0</v>
      </c>
      <c r="CO648" s="135">
        <v>0</v>
      </c>
      <c r="CP648" s="135">
        <v>1</v>
      </c>
      <c r="CQ648" s="135">
        <v>0</v>
      </c>
      <c r="CR648" s="135">
        <v>0</v>
      </c>
      <c r="CS648" s="135">
        <v>0</v>
      </c>
      <c r="CT648" s="135">
        <v>0</v>
      </c>
      <c r="CU648" s="135">
        <v>1</v>
      </c>
      <c r="CV648" s="135">
        <v>0</v>
      </c>
      <c r="CW648" s="135">
        <v>0</v>
      </c>
      <c r="CX648" s="135"/>
    </row>
    <row r="649" spans="1:102" x14ac:dyDescent="0.35">
      <c r="A649" s="135">
        <v>648</v>
      </c>
      <c r="B649" s="135">
        <v>1</v>
      </c>
      <c r="C649" s="135">
        <v>0</v>
      </c>
      <c r="D649" s="135">
        <v>0</v>
      </c>
      <c r="E649" s="135">
        <v>0</v>
      </c>
      <c r="F649" s="135">
        <v>0</v>
      </c>
      <c r="G649" s="135">
        <v>0</v>
      </c>
      <c r="H649" s="135">
        <v>0</v>
      </c>
      <c r="I649" s="135">
        <v>0</v>
      </c>
      <c r="J649" s="135">
        <v>0</v>
      </c>
      <c r="K649" s="135">
        <v>0</v>
      </c>
      <c r="L649" s="135">
        <v>0</v>
      </c>
      <c r="M649" s="135">
        <v>0</v>
      </c>
      <c r="N649" s="135">
        <v>0</v>
      </c>
      <c r="O649" s="135">
        <v>0</v>
      </c>
      <c r="P649" s="135">
        <v>0</v>
      </c>
      <c r="Q649" s="135">
        <v>0</v>
      </c>
      <c r="R649" s="135">
        <v>0</v>
      </c>
      <c r="S649" s="135">
        <v>0</v>
      </c>
      <c r="T649" s="135">
        <v>0</v>
      </c>
      <c r="U649" s="135">
        <v>0</v>
      </c>
      <c r="V649" s="135">
        <v>1</v>
      </c>
      <c r="W649" s="135">
        <v>0</v>
      </c>
      <c r="X649" s="135">
        <v>0</v>
      </c>
      <c r="Y649" s="135">
        <v>0</v>
      </c>
      <c r="Z649" s="135">
        <v>0</v>
      </c>
      <c r="AA649" s="135">
        <v>1</v>
      </c>
      <c r="AB649" s="135">
        <v>1</v>
      </c>
      <c r="AC649" s="135">
        <v>0</v>
      </c>
      <c r="AD649" s="135">
        <v>0</v>
      </c>
      <c r="AE649" s="135">
        <v>0</v>
      </c>
      <c r="AF649" s="135">
        <v>1</v>
      </c>
      <c r="AG649" s="135">
        <v>0</v>
      </c>
      <c r="AH649" s="135">
        <v>1</v>
      </c>
      <c r="AI649" s="135">
        <v>0</v>
      </c>
      <c r="AJ649" s="135">
        <v>0</v>
      </c>
      <c r="AK649" s="135">
        <v>0</v>
      </c>
      <c r="AL649" s="135">
        <v>0</v>
      </c>
      <c r="AM649" s="135">
        <v>0</v>
      </c>
      <c r="AN649" s="135">
        <v>0</v>
      </c>
      <c r="AO649" s="135">
        <v>0</v>
      </c>
      <c r="AP649" s="135">
        <v>1</v>
      </c>
      <c r="AQ649" s="135">
        <v>1</v>
      </c>
      <c r="AR649" s="135">
        <v>0</v>
      </c>
      <c r="AS649" s="135">
        <v>0</v>
      </c>
      <c r="AT649" s="135">
        <v>0</v>
      </c>
      <c r="AU649" s="135">
        <v>0</v>
      </c>
      <c r="AV649" s="135">
        <v>0</v>
      </c>
      <c r="AW649" s="135">
        <v>0</v>
      </c>
      <c r="AX649" s="135">
        <v>0</v>
      </c>
      <c r="AY649" s="135">
        <v>0</v>
      </c>
      <c r="AZ649" s="135">
        <v>0</v>
      </c>
      <c r="BA649" s="135">
        <v>0</v>
      </c>
      <c r="BB649" s="135">
        <v>1</v>
      </c>
      <c r="BC649" s="135">
        <v>0</v>
      </c>
      <c r="BD649" s="135">
        <v>0</v>
      </c>
      <c r="BE649" s="135">
        <v>0</v>
      </c>
      <c r="BF649" s="135">
        <v>0</v>
      </c>
      <c r="BG649" s="135">
        <v>0</v>
      </c>
      <c r="BH649" s="135">
        <v>0</v>
      </c>
      <c r="BI649" s="135">
        <v>1</v>
      </c>
      <c r="BJ649" s="135">
        <v>0</v>
      </c>
      <c r="BK649" s="135">
        <v>0</v>
      </c>
      <c r="BL649" s="135">
        <v>0</v>
      </c>
      <c r="BM649" s="135">
        <v>0</v>
      </c>
      <c r="BN649" s="135">
        <v>0</v>
      </c>
      <c r="BO649" s="135">
        <v>1</v>
      </c>
      <c r="BP649" s="135">
        <v>1</v>
      </c>
      <c r="BQ649" s="135">
        <v>0</v>
      </c>
      <c r="BR649" s="135">
        <v>0</v>
      </c>
      <c r="BS649" s="135">
        <v>0</v>
      </c>
      <c r="BT649" s="135">
        <v>0</v>
      </c>
      <c r="BU649" s="135">
        <v>0</v>
      </c>
      <c r="BV649" s="135">
        <v>0</v>
      </c>
      <c r="BW649" s="135">
        <v>0</v>
      </c>
      <c r="BX649" s="135">
        <v>0</v>
      </c>
      <c r="BY649" s="135">
        <v>0</v>
      </c>
      <c r="BZ649" s="135">
        <v>0</v>
      </c>
      <c r="CA649" s="135">
        <v>0</v>
      </c>
      <c r="CB649" s="135">
        <v>1</v>
      </c>
      <c r="CC649" s="135">
        <v>0</v>
      </c>
      <c r="CD649" s="135">
        <v>0</v>
      </c>
      <c r="CE649" s="135">
        <v>0</v>
      </c>
      <c r="CF649" s="135">
        <v>0</v>
      </c>
      <c r="CG649" s="135">
        <v>0</v>
      </c>
      <c r="CH649" s="135">
        <v>0</v>
      </c>
      <c r="CI649" s="135">
        <v>0</v>
      </c>
      <c r="CJ649" s="135">
        <v>1</v>
      </c>
      <c r="CK649" s="135">
        <v>0</v>
      </c>
      <c r="CL649" s="135">
        <v>0</v>
      </c>
      <c r="CM649" s="135">
        <v>0</v>
      </c>
      <c r="CN649" s="135">
        <v>0</v>
      </c>
      <c r="CO649" s="135">
        <v>0</v>
      </c>
      <c r="CP649" s="135">
        <v>0</v>
      </c>
      <c r="CQ649" s="135">
        <v>0</v>
      </c>
      <c r="CR649" s="135">
        <v>0</v>
      </c>
      <c r="CS649" s="135">
        <v>1</v>
      </c>
      <c r="CT649" s="135">
        <v>0</v>
      </c>
      <c r="CU649" s="135">
        <v>0</v>
      </c>
      <c r="CV649" s="135">
        <v>0</v>
      </c>
      <c r="CW649" s="135">
        <v>0</v>
      </c>
      <c r="CX649" s="135"/>
    </row>
    <row r="650" spans="1:102" x14ac:dyDescent="0.35">
      <c r="A650" s="135">
        <v>649</v>
      </c>
      <c r="B650" s="135">
        <v>0</v>
      </c>
      <c r="C650" s="135">
        <v>0</v>
      </c>
      <c r="D650" s="135">
        <v>0</v>
      </c>
      <c r="E650" s="135">
        <v>0</v>
      </c>
      <c r="F650" s="135">
        <v>0</v>
      </c>
      <c r="G650" s="135">
        <v>0</v>
      </c>
      <c r="H650" s="135">
        <v>0</v>
      </c>
      <c r="I650" s="135">
        <v>0</v>
      </c>
      <c r="J650" s="135">
        <v>0</v>
      </c>
      <c r="K650" s="135">
        <v>0</v>
      </c>
      <c r="L650" s="135">
        <v>0</v>
      </c>
      <c r="M650" s="135">
        <v>1</v>
      </c>
      <c r="N650" s="135">
        <v>0</v>
      </c>
      <c r="O650" s="135">
        <v>0</v>
      </c>
      <c r="P650" s="135">
        <v>0</v>
      </c>
      <c r="Q650" s="135">
        <v>0</v>
      </c>
      <c r="R650" s="135">
        <v>0</v>
      </c>
      <c r="S650" s="135">
        <v>0</v>
      </c>
      <c r="T650" s="135">
        <v>0</v>
      </c>
      <c r="U650" s="135">
        <v>1</v>
      </c>
      <c r="V650" s="135">
        <v>0</v>
      </c>
      <c r="W650" s="135">
        <v>0</v>
      </c>
      <c r="X650" s="135">
        <v>0</v>
      </c>
      <c r="Y650" s="135">
        <v>0</v>
      </c>
      <c r="Z650" s="135">
        <v>0</v>
      </c>
      <c r="AA650" s="135">
        <v>0</v>
      </c>
      <c r="AB650" s="135">
        <v>0</v>
      </c>
      <c r="AC650" s="135">
        <v>0</v>
      </c>
      <c r="AD650" s="135">
        <v>0</v>
      </c>
      <c r="AE650" s="135">
        <v>0</v>
      </c>
      <c r="AF650" s="135">
        <v>0</v>
      </c>
      <c r="AG650" s="135">
        <v>0</v>
      </c>
      <c r="AH650" s="135">
        <v>0</v>
      </c>
      <c r="AI650" s="135">
        <v>0</v>
      </c>
      <c r="AJ650" s="135">
        <v>0</v>
      </c>
      <c r="AK650" s="135">
        <v>0</v>
      </c>
      <c r="AL650" s="135">
        <v>0</v>
      </c>
      <c r="AM650" s="135">
        <v>0</v>
      </c>
      <c r="AN650" s="135">
        <v>0</v>
      </c>
      <c r="AO650" s="135">
        <v>0</v>
      </c>
      <c r="AP650" s="135">
        <v>0</v>
      </c>
      <c r="AQ650" s="135">
        <v>0</v>
      </c>
      <c r="AR650" s="135">
        <v>1</v>
      </c>
      <c r="AS650" s="135">
        <v>0</v>
      </c>
      <c r="AT650" s="135">
        <v>0</v>
      </c>
      <c r="AU650" s="135">
        <v>1</v>
      </c>
      <c r="AV650" s="135">
        <v>0</v>
      </c>
      <c r="AW650" s="135">
        <v>0</v>
      </c>
      <c r="AX650" s="135">
        <v>0</v>
      </c>
      <c r="AY650" s="135">
        <v>0</v>
      </c>
      <c r="AZ650" s="135">
        <v>1</v>
      </c>
      <c r="BA650" s="135">
        <v>0</v>
      </c>
      <c r="BB650" s="135">
        <v>0</v>
      </c>
      <c r="BC650" s="135">
        <v>0</v>
      </c>
      <c r="BD650" s="135">
        <v>0</v>
      </c>
      <c r="BE650" s="135">
        <v>0</v>
      </c>
      <c r="BF650" s="135">
        <v>0</v>
      </c>
      <c r="BG650" s="135">
        <v>0</v>
      </c>
      <c r="BH650" s="135">
        <v>0</v>
      </c>
      <c r="BI650" s="135">
        <v>0</v>
      </c>
      <c r="BJ650" s="135">
        <v>0</v>
      </c>
      <c r="BK650" s="135">
        <v>1</v>
      </c>
      <c r="BL650" s="135">
        <v>0</v>
      </c>
      <c r="BM650" s="135">
        <v>0</v>
      </c>
      <c r="BN650" s="135">
        <v>0</v>
      </c>
      <c r="BO650" s="135">
        <v>0</v>
      </c>
      <c r="BP650" s="135">
        <v>0</v>
      </c>
      <c r="BQ650" s="135">
        <v>0</v>
      </c>
      <c r="BR650" s="135">
        <v>0</v>
      </c>
      <c r="BS650" s="135">
        <v>0</v>
      </c>
      <c r="BT650" s="135">
        <v>1</v>
      </c>
      <c r="BU650" s="135">
        <v>0</v>
      </c>
      <c r="BV650" s="135">
        <v>0</v>
      </c>
      <c r="BW650" s="135">
        <v>0</v>
      </c>
      <c r="BX650" s="135">
        <v>1</v>
      </c>
      <c r="BY650" s="135">
        <v>0</v>
      </c>
      <c r="BZ650" s="135">
        <v>0</v>
      </c>
      <c r="CA650" s="135">
        <v>0</v>
      </c>
      <c r="CB650" s="135">
        <v>0</v>
      </c>
      <c r="CC650" s="135">
        <v>0</v>
      </c>
      <c r="CD650" s="135">
        <v>0</v>
      </c>
      <c r="CE650" s="135">
        <v>0</v>
      </c>
      <c r="CF650" s="135">
        <v>0</v>
      </c>
      <c r="CG650" s="135">
        <v>0</v>
      </c>
      <c r="CH650" s="135">
        <v>0</v>
      </c>
      <c r="CI650" s="135">
        <v>0</v>
      </c>
      <c r="CJ650" s="135">
        <v>0</v>
      </c>
      <c r="CK650" s="135">
        <v>0</v>
      </c>
      <c r="CL650" s="135">
        <v>0</v>
      </c>
      <c r="CM650" s="135">
        <v>0</v>
      </c>
      <c r="CN650" s="135">
        <v>1</v>
      </c>
      <c r="CO650" s="135">
        <v>0</v>
      </c>
      <c r="CP650" s="135">
        <v>0</v>
      </c>
      <c r="CQ650" s="135">
        <v>0</v>
      </c>
      <c r="CR650" s="135">
        <v>0</v>
      </c>
      <c r="CS650" s="135">
        <v>0</v>
      </c>
      <c r="CT650" s="135">
        <v>1</v>
      </c>
      <c r="CU650" s="135">
        <v>0</v>
      </c>
      <c r="CV650" s="135">
        <v>1</v>
      </c>
      <c r="CW650" s="135">
        <v>0</v>
      </c>
      <c r="CX650" s="135"/>
    </row>
    <row r="651" spans="1:102" x14ac:dyDescent="0.35">
      <c r="A651" s="135">
        <v>650</v>
      </c>
      <c r="B651" s="135">
        <v>0</v>
      </c>
      <c r="C651" s="135">
        <v>0</v>
      </c>
      <c r="D651" s="135">
        <v>0</v>
      </c>
      <c r="E651" s="135">
        <v>0</v>
      </c>
      <c r="F651" s="135">
        <v>1</v>
      </c>
      <c r="G651" s="135">
        <v>1</v>
      </c>
      <c r="H651" s="135">
        <v>0</v>
      </c>
      <c r="I651" s="135">
        <v>0</v>
      </c>
      <c r="J651" s="135">
        <v>0</v>
      </c>
      <c r="K651" s="135">
        <v>0</v>
      </c>
      <c r="L651" s="135">
        <v>0</v>
      </c>
      <c r="M651" s="135">
        <v>0</v>
      </c>
      <c r="N651" s="135">
        <v>0</v>
      </c>
      <c r="O651" s="135">
        <v>0</v>
      </c>
      <c r="P651" s="135">
        <v>0</v>
      </c>
      <c r="Q651" s="135">
        <v>0</v>
      </c>
      <c r="R651" s="135">
        <v>0</v>
      </c>
      <c r="S651" s="135">
        <v>0</v>
      </c>
      <c r="T651" s="135">
        <v>0</v>
      </c>
      <c r="U651" s="135">
        <v>0</v>
      </c>
      <c r="V651" s="135">
        <v>0</v>
      </c>
      <c r="W651" s="135">
        <v>1</v>
      </c>
      <c r="X651" s="135">
        <v>0</v>
      </c>
      <c r="Y651" s="135">
        <v>0</v>
      </c>
      <c r="Z651" s="135">
        <v>0</v>
      </c>
      <c r="AA651" s="135">
        <v>0</v>
      </c>
      <c r="AB651" s="135">
        <v>0</v>
      </c>
      <c r="AC651" s="135">
        <v>1</v>
      </c>
      <c r="AD651" s="135">
        <v>0</v>
      </c>
      <c r="AE651" s="135">
        <v>1</v>
      </c>
      <c r="AF651" s="135">
        <v>0</v>
      </c>
      <c r="AG651" s="135">
        <v>0</v>
      </c>
      <c r="AH651" s="135">
        <v>0</v>
      </c>
      <c r="AI651" s="135">
        <v>0</v>
      </c>
      <c r="AJ651" s="135">
        <v>0</v>
      </c>
      <c r="AK651" s="135">
        <v>0</v>
      </c>
      <c r="AL651" s="135">
        <v>0</v>
      </c>
      <c r="AM651" s="135">
        <v>0</v>
      </c>
      <c r="AN651" s="135">
        <v>1</v>
      </c>
      <c r="AO651" s="135">
        <v>0</v>
      </c>
      <c r="AP651" s="135">
        <v>0</v>
      </c>
      <c r="AQ651" s="135">
        <v>0</v>
      </c>
      <c r="AR651" s="135">
        <v>1</v>
      </c>
      <c r="AS651" s="135">
        <v>1</v>
      </c>
      <c r="AT651" s="135">
        <v>0</v>
      </c>
      <c r="AU651" s="135">
        <v>0</v>
      </c>
      <c r="AV651" s="135">
        <v>0</v>
      </c>
      <c r="AW651" s="135">
        <v>0</v>
      </c>
      <c r="AX651" s="135">
        <v>0</v>
      </c>
      <c r="AY651" s="135">
        <v>0</v>
      </c>
      <c r="AZ651" s="135">
        <v>0</v>
      </c>
      <c r="BA651" s="135">
        <v>0</v>
      </c>
      <c r="BB651" s="135">
        <v>0</v>
      </c>
      <c r="BC651" s="135">
        <v>0</v>
      </c>
      <c r="BD651" s="135">
        <v>0</v>
      </c>
      <c r="BE651" s="135">
        <v>0</v>
      </c>
      <c r="BF651" s="135">
        <v>0</v>
      </c>
      <c r="BG651" s="135">
        <v>0</v>
      </c>
      <c r="BH651" s="135">
        <v>0</v>
      </c>
      <c r="BI651" s="135">
        <v>0</v>
      </c>
      <c r="BJ651" s="135">
        <v>0</v>
      </c>
      <c r="BK651" s="135">
        <v>0</v>
      </c>
      <c r="BL651" s="135">
        <v>0</v>
      </c>
      <c r="BM651" s="135">
        <v>0</v>
      </c>
      <c r="BN651" s="135">
        <v>0</v>
      </c>
      <c r="BO651" s="135">
        <v>0</v>
      </c>
      <c r="BP651" s="135">
        <v>0</v>
      </c>
      <c r="BQ651" s="135">
        <v>0</v>
      </c>
      <c r="BR651" s="135">
        <v>0</v>
      </c>
      <c r="BS651" s="135">
        <v>0</v>
      </c>
      <c r="BT651" s="135">
        <v>0</v>
      </c>
      <c r="BU651" s="135">
        <v>0</v>
      </c>
      <c r="BV651" s="135">
        <v>0</v>
      </c>
      <c r="BW651" s="135">
        <v>0</v>
      </c>
      <c r="BX651" s="135">
        <v>0</v>
      </c>
      <c r="BY651" s="135">
        <v>0</v>
      </c>
      <c r="BZ651" s="135">
        <v>0</v>
      </c>
      <c r="CA651" s="135">
        <v>0</v>
      </c>
      <c r="CB651" s="135">
        <v>0</v>
      </c>
      <c r="CC651" s="135">
        <v>1</v>
      </c>
      <c r="CD651" s="135">
        <v>0</v>
      </c>
      <c r="CE651" s="135">
        <v>0</v>
      </c>
      <c r="CF651" s="135">
        <v>0</v>
      </c>
      <c r="CG651" s="135">
        <v>0</v>
      </c>
      <c r="CH651" s="135">
        <v>0</v>
      </c>
      <c r="CI651" s="135">
        <v>1</v>
      </c>
      <c r="CJ651" s="135">
        <v>0</v>
      </c>
      <c r="CK651" s="135">
        <v>0</v>
      </c>
      <c r="CL651" s="135">
        <v>0</v>
      </c>
      <c r="CM651" s="135">
        <v>0</v>
      </c>
      <c r="CN651" s="135">
        <v>0</v>
      </c>
      <c r="CO651" s="135">
        <v>0</v>
      </c>
      <c r="CP651" s="135">
        <v>0</v>
      </c>
      <c r="CQ651" s="135">
        <v>0</v>
      </c>
      <c r="CR651" s="135">
        <v>1</v>
      </c>
      <c r="CS651" s="135">
        <v>0</v>
      </c>
      <c r="CT651" s="135">
        <v>0</v>
      </c>
      <c r="CU651" s="135">
        <v>1</v>
      </c>
      <c r="CV651" s="135">
        <v>0</v>
      </c>
      <c r="CW651" s="135">
        <v>0</v>
      </c>
      <c r="CX651" s="135"/>
    </row>
    <row r="652" spans="1:102" x14ac:dyDescent="0.35">
      <c r="A652" s="135">
        <v>651</v>
      </c>
      <c r="B652" s="135">
        <v>0</v>
      </c>
      <c r="C652" s="135">
        <v>0</v>
      </c>
      <c r="D652" s="135">
        <v>0</v>
      </c>
      <c r="E652" s="135">
        <v>1</v>
      </c>
      <c r="F652" s="135">
        <v>0</v>
      </c>
      <c r="G652" s="135">
        <v>0</v>
      </c>
      <c r="H652" s="135">
        <v>1</v>
      </c>
      <c r="I652" s="135">
        <v>0</v>
      </c>
      <c r="J652" s="135">
        <v>0</v>
      </c>
      <c r="K652" s="135">
        <v>0</v>
      </c>
      <c r="L652" s="135">
        <v>0</v>
      </c>
      <c r="M652" s="135">
        <v>0</v>
      </c>
      <c r="N652" s="135">
        <v>0</v>
      </c>
      <c r="O652" s="135">
        <v>0</v>
      </c>
      <c r="P652" s="135">
        <v>0</v>
      </c>
      <c r="Q652" s="135">
        <v>0</v>
      </c>
      <c r="R652" s="135">
        <v>1</v>
      </c>
      <c r="S652" s="135">
        <v>0</v>
      </c>
      <c r="T652" s="135">
        <v>0</v>
      </c>
      <c r="U652" s="135">
        <v>0</v>
      </c>
      <c r="V652" s="135">
        <v>0</v>
      </c>
      <c r="W652" s="135">
        <v>0</v>
      </c>
      <c r="X652" s="135">
        <v>1</v>
      </c>
      <c r="Y652" s="135">
        <v>0</v>
      </c>
      <c r="Z652" s="135">
        <v>0</v>
      </c>
      <c r="AA652" s="135">
        <v>0</v>
      </c>
      <c r="AB652" s="135">
        <v>0</v>
      </c>
      <c r="AC652" s="135">
        <v>0</v>
      </c>
      <c r="AD652" s="135">
        <v>0</v>
      </c>
      <c r="AE652" s="135">
        <v>1</v>
      </c>
      <c r="AF652" s="135">
        <v>0</v>
      </c>
      <c r="AG652" s="135">
        <v>0</v>
      </c>
      <c r="AH652" s="135">
        <v>0</v>
      </c>
      <c r="AI652" s="135">
        <v>0</v>
      </c>
      <c r="AJ652" s="135">
        <v>0</v>
      </c>
      <c r="AK652" s="135">
        <v>1</v>
      </c>
      <c r="AL652" s="135">
        <v>0</v>
      </c>
      <c r="AM652" s="135">
        <v>0</v>
      </c>
      <c r="AN652" s="135">
        <v>0</v>
      </c>
      <c r="AO652" s="135">
        <v>1</v>
      </c>
      <c r="AP652" s="135">
        <v>1</v>
      </c>
      <c r="AQ652" s="135">
        <v>0</v>
      </c>
      <c r="AR652" s="135">
        <v>0</v>
      </c>
      <c r="AS652" s="135">
        <v>0</v>
      </c>
      <c r="AT652" s="135">
        <v>0</v>
      </c>
      <c r="AU652" s="135">
        <v>0</v>
      </c>
      <c r="AV652" s="135">
        <v>1</v>
      </c>
      <c r="AW652" s="135">
        <v>0</v>
      </c>
      <c r="AX652" s="135">
        <v>0</v>
      </c>
      <c r="AY652" s="135">
        <v>0</v>
      </c>
      <c r="AZ652" s="135">
        <v>0</v>
      </c>
      <c r="BA652" s="135">
        <v>0</v>
      </c>
      <c r="BB652" s="135">
        <v>0</v>
      </c>
      <c r="BC652" s="135">
        <v>0</v>
      </c>
      <c r="BD652" s="135">
        <v>0</v>
      </c>
      <c r="BE652" s="135">
        <v>0</v>
      </c>
      <c r="BF652" s="135">
        <v>0</v>
      </c>
      <c r="BG652" s="135">
        <v>0</v>
      </c>
      <c r="BH652" s="135">
        <v>0</v>
      </c>
      <c r="BI652" s="135">
        <v>0</v>
      </c>
      <c r="BJ652" s="135">
        <v>0</v>
      </c>
      <c r="BK652" s="135">
        <v>0</v>
      </c>
      <c r="BL652" s="135">
        <v>0</v>
      </c>
      <c r="BM652" s="135">
        <v>1</v>
      </c>
      <c r="BN652" s="135">
        <v>0</v>
      </c>
      <c r="BO652" s="135">
        <v>0</v>
      </c>
      <c r="BP652" s="135">
        <v>0</v>
      </c>
      <c r="BQ652" s="135">
        <v>0</v>
      </c>
      <c r="BR652" s="135">
        <v>0</v>
      </c>
      <c r="BS652" s="135">
        <v>0</v>
      </c>
      <c r="BT652" s="135">
        <v>0</v>
      </c>
      <c r="BU652" s="135">
        <v>0</v>
      </c>
      <c r="BV652" s="135">
        <v>0</v>
      </c>
      <c r="BW652" s="135">
        <v>0</v>
      </c>
      <c r="BX652" s="135">
        <v>0</v>
      </c>
      <c r="BY652" s="135">
        <v>0</v>
      </c>
      <c r="BZ652" s="135">
        <v>0</v>
      </c>
      <c r="CA652" s="135">
        <v>0</v>
      </c>
      <c r="CB652" s="135">
        <v>0</v>
      </c>
      <c r="CC652" s="135">
        <v>0</v>
      </c>
      <c r="CD652" s="135">
        <v>0</v>
      </c>
      <c r="CE652" s="135">
        <v>0</v>
      </c>
      <c r="CF652" s="135">
        <v>0</v>
      </c>
      <c r="CG652" s="135">
        <v>1</v>
      </c>
      <c r="CH652" s="135">
        <v>0</v>
      </c>
      <c r="CI652" s="135">
        <v>0</v>
      </c>
      <c r="CJ652" s="135">
        <v>0</v>
      </c>
      <c r="CK652" s="135">
        <v>0</v>
      </c>
      <c r="CL652" s="135">
        <v>0</v>
      </c>
      <c r="CM652" s="135">
        <v>0</v>
      </c>
      <c r="CN652" s="135">
        <v>0</v>
      </c>
      <c r="CO652" s="135">
        <v>0</v>
      </c>
      <c r="CP652" s="135">
        <v>0</v>
      </c>
      <c r="CQ652" s="135">
        <v>0</v>
      </c>
      <c r="CR652" s="135">
        <v>0</v>
      </c>
      <c r="CS652" s="135">
        <v>0</v>
      </c>
      <c r="CT652" s="135">
        <v>0</v>
      </c>
      <c r="CU652" s="135">
        <v>1</v>
      </c>
      <c r="CV652" s="135">
        <v>0</v>
      </c>
      <c r="CW652" s="135">
        <v>0</v>
      </c>
      <c r="CX652" s="135"/>
    </row>
    <row r="653" spans="1:102" x14ac:dyDescent="0.35">
      <c r="A653" s="135">
        <v>652</v>
      </c>
      <c r="B653" s="135">
        <v>0</v>
      </c>
      <c r="C653" s="135">
        <v>0</v>
      </c>
      <c r="D653" s="135">
        <v>0</v>
      </c>
      <c r="E653" s="135">
        <v>0</v>
      </c>
      <c r="F653" s="135">
        <v>0</v>
      </c>
      <c r="G653" s="135">
        <v>0</v>
      </c>
      <c r="H653" s="135">
        <v>0</v>
      </c>
      <c r="I653" s="135">
        <v>0</v>
      </c>
      <c r="J653" s="135">
        <v>0</v>
      </c>
      <c r="K653" s="135">
        <v>0</v>
      </c>
      <c r="L653" s="135">
        <v>0</v>
      </c>
      <c r="M653" s="135">
        <v>1</v>
      </c>
      <c r="N653" s="135">
        <v>0</v>
      </c>
      <c r="O653" s="135">
        <v>0</v>
      </c>
      <c r="P653" s="135">
        <v>0</v>
      </c>
      <c r="Q653" s="135">
        <v>0</v>
      </c>
      <c r="R653" s="135">
        <v>0</v>
      </c>
      <c r="S653" s="135">
        <v>0</v>
      </c>
      <c r="T653" s="135">
        <v>0</v>
      </c>
      <c r="U653" s="135">
        <v>1</v>
      </c>
      <c r="V653" s="135">
        <v>0</v>
      </c>
      <c r="W653" s="135">
        <v>0</v>
      </c>
      <c r="X653" s="135">
        <v>0</v>
      </c>
      <c r="Y653" s="135">
        <v>0</v>
      </c>
      <c r="Z653" s="135">
        <v>1</v>
      </c>
      <c r="AA653" s="135">
        <v>1</v>
      </c>
      <c r="AB653" s="135">
        <v>0</v>
      </c>
      <c r="AC653" s="135">
        <v>0</v>
      </c>
      <c r="AD653" s="135">
        <v>0</v>
      </c>
      <c r="AE653" s="135">
        <v>0</v>
      </c>
      <c r="AF653" s="135">
        <v>0</v>
      </c>
      <c r="AG653" s="135">
        <v>0</v>
      </c>
      <c r="AH653" s="135">
        <v>0</v>
      </c>
      <c r="AI653" s="135">
        <v>0</v>
      </c>
      <c r="AJ653" s="135">
        <v>0</v>
      </c>
      <c r="AK653" s="135">
        <v>0</v>
      </c>
      <c r="AL653" s="135">
        <v>1</v>
      </c>
      <c r="AM653" s="135">
        <v>1</v>
      </c>
      <c r="AN653" s="135">
        <v>0</v>
      </c>
      <c r="AO653" s="135">
        <v>0</v>
      </c>
      <c r="AP653" s="135">
        <v>0</v>
      </c>
      <c r="AQ653" s="135">
        <v>0</v>
      </c>
      <c r="AR653" s="135">
        <v>0</v>
      </c>
      <c r="AS653" s="135">
        <v>0</v>
      </c>
      <c r="AT653" s="135">
        <v>0</v>
      </c>
      <c r="AU653" s="135">
        <v>0</v>
      </c>
      <c r="AV653" s="135">
        <v>0</v>
      </c>
      <c r="AW653" s="135">
        <v>0</v>
      </c>
      <c r="AX653" s="135">
        <v>0</v>
      </c>
      <c r="AY653" s="135">
        <v>0</v>
      </c>
      <c r="AZ653" s="135">
        <v>0</v>
      </c>
      <c r="BA653" s="135">
        <v>0</v>
      </c>
      <c r="BB653" s="135">
        <v>1</v>
      </c>
      <c r="BC653" s="135">
        <v>0</v>
      </c>
      <c r="BD653" s="135">
        <v>0</v>
      </c>
      <c r="BE653" s="135">
        <v>0</v>
      </c>
      <c r="BF653" s="135">
        <v>0</v>
      </c>
      <c r="BG653" s="135">
        <v>0</v>
      </c>
      <c r="BH653" s="135">
        <v>0</v>
      </c>
      <c r="BI653" s="135">
        <v>0</v>
      </c>
      <c r="BJ653" s="135">
        <v>0</v>
      </c>
      <c r="BK653" s="135">
        <v>0</v>
      </c>
      <c r="BL653" s="135">
        <v>0</v>
      </c>
      <c r="BM653" s="135">
        <v>0</v>
      </c>
      <c r="BN653" s="135">
        <v>0</v>
      </c>
      <c r="BO653" s="135">
        <v>0</v>
      </c>
      <c r="BP653" s="135">
        <v>0</v>
      </c>
      <c r="BQ653" s="135">
        <v>0</v>
      </c>
      <c r="BR653" s="135">
        <v>1</v>
      </c>
      <c r="BS653" s="135">
        <v>0</v>
      </c>
      <c r="BT653" s="135">
        <v>0</v>
      </c>
      <c r="BU653" s="135">
        <v>0</v>
      </c>
      <c r="BV653" s="135">
        <v>1</v>
      </c>
      <c r="BW653" s="135">
        <v>0</v>
      </c>
      <c r="BX653" s="135">
        <v>0</v>
      </c>
      <c r="BY653" s="135">
        <v>0</v>
      </c>
      <c r="BZ653" s="135">
        <v>0</v>
      </c>
      <c r="CA653" s="135">
        <v>0</v>
      </c>
      <c r="CB653" s="135">
        <v>1</v>
      </c>
      <c r="CC653" s="135">
        <v>0</v>
      </c>
      <c r="CD653" s="135">
        <v>1</v>
      </c>
      <c r="CE653" s="135">
        <v>0</v>
      </c>
      <c r="CF653" s="135">
        <v>0</v>
      </c>
      <c r="CG653" s="135">
        <v>0</v>
      </c>
      <c r="CH653" s="135">
        <v>1</v>
      </c>
      <c r="CI653" s="135">
        <v>1</v>
      </c>
      <c r="CJ653" s="135">
        <v>0</v>
      </c>
      <c r="CK653" s="135">
        <v>0</v>
      </c>
      <c r="CL653" s="135">
        <v>0</v>
      </c>
      <c r="CM653" s="135">
        <v>1</v>
      </c>
      <c r="CN653" s="135">
        <v>0</v>
      </c>
      <c r="CO653" s="135">
        <v>0</v>
      </c>
      <c r="CP653" s="135">
        <v>0</v>
      </c>
      <c r="CQ653" s="135">
        <v>1</v>
      </c>
      <c r="CR653" s="135">
        <v>0</v>
      </c>
      <c r="CS653" s="135">
        <v>1</v>
      </c>
      <c r="CT653" s="135">
        <v>0</v>
      </c>
      <c r="CU653" s="135">
        <v>0</v>
      </c>
      <c r="CV653" s="135">
        <v>0</v>
      </c>
      <c r="CW653" s="135">
        <v>0</v>
      </c>
      <c r="CX653" s="135"/>
    </row>
    <row r="654" spans="1:102" x14ac:dyDescent="0.35">
      <c r="A654" s="135">
        <v>653</v>
      </c>
      <c r="B654" s="135">
        <v>0</v>
      </c>
      <c r="C654" s="135">
        <v>0</v>
      </c>
      <c r="D654" s="135">
        <v>0</v>
      </c>
      <c r="E654" s="135">
        <v>0</v>
      </c>
      <c r="F654" s="135">
        <v>0</v>
      </c>
      <c r="G654" s="135">
        <v>0</v>
      </c>
      <c r="H654" s="135">
        <v>1</v>
      </c>
      <c r="I654" s="135">
        <v>0</v>
      </c>
      <c r="J654" s="135">
        <v>1</v>
      </c>
      <c r="K654" s="135">
        <v>1</v>
      </c>
      <c r="L654" s="135">
        <v>0</v>
      </c>
      <c r="M654" s="135">
        <v>0</v>
      </c>
      <c r="N654" s="135">
        <v>0</v>
      </c>
      <c r="O654" s="135">
        <v>0</v>
      </c>
      <c r="P654" s="135">
        <v>0</v>
      </c>
      <c r="Q654" s="135">
        <v>0</v>
      </c>
      <c r="R654" s="135">
        <v>0</v>
      </c>
      <c r="S654" s="135">
        <v>0</v>
      </c>
      <c r="T654" s="135">
        <v>0</v>
      </c>
      <c r="U654" s="135">
        <v>1</v>
      </c>
      <c r="V654" s="135">
        <v>0</v>
      </c>
      <c r="W654" s="135">
        <v>0</v>
      </c>
      <c r="X654" s="135">
        <v>0</v>
      </c>
      <c r="Y654" s="135">
        <v>0</v>
      </c>
      <c r="Z654" s="135">
        <v>0</v>
      </c>
      <c r="AA654" s="135">
        <v>1</v>
      </c>
      <c r="AB654" s="135">
        <v>1</v>
      </c>
      <c r="AC654" s="135">
        <v>0</v>
      </c>
      <c r="AD654" s="135">
        <v>0</v>
      </c>
      <c r="AE654" s="135">
        <v>0</v>
      </c>
      <c r="AF654" s="135">
        <v>0</v>
      </c>
      <c r="AG654" s="135">
        <v>0</v>
      </c>
      <c r="AH654" s="135">
        <v>0</v>
      </c>
      <c r="AI654" s="135">
        <v>0</v>
      </c>
      <c r="AJ654" s="135">
        <v>1</v>
      </c>
      <c r="AK654" s="135">
        <v>0</v>
      </c>
      <c r="AL654" s="135">
        <v>0</v>
      </c>
      <c r="AM654" s="135">
        <v>0</v>
      </c>
      <c r="AN654" s="135">
        <v>0</v>
      </c>
      <c r="AO654" s="135">
        <v>0</v>
      </c>
      <c r="AP654" s="135">
        <v>0</v>
      </c>
      <c r="AQ654" s="135">
        <v>0</v>
      </c>
      <c r="AR654" s="135">
        <v>0</v>
      </c>
      <c r="AS654" s="135">
        <v>0</v>
      </c>
      <c r="AT654" s="135">
        <v>0</v>
      </c>
      <c r="AU654" s="135">
        <v>0</v>
      </c>
      <c r="AV654" s="135">
        <v>1</v>
      </c>
      <c r="AW654" s="135">
        <v>0</v>
      </c>
      <c r="AX654" s="135">
        <v>0</v>
      </c>
      <c r="AY654" s="135">
        <v>0</v>
      </c>
      <c r="AZ654" s="135">
        <v>0</v>
      </c>
      <c r="BA654" s="135">
        <v>0</v>
      </c>
      <c r="BB654" s="135">
        <v>0</v>
      </c>
      <c r="BC654" s="135">
        <v>0</v>
      </c>
      <c r="BD654" s="135">
        <v>0</v>
      </c>
      <c r="BE654" s="135">
        <v>0</v>
      </c>
      <c r="BF654" s="135">
        <v>0</v>
      </c>
      <c r="BG654" s="135">
        <v>0</v>
      </c>
      <c r="BH654" s="135">
        <v>0</v>
      </c>
      <c r="BI654" s="135">
        <v>0</v>
      </c>
      <c r="BJ654" s="135">
        <v>1</v>
      </c>
      <c r="BK654" s="135">
        <v>0</v>
      </c>
      <c r="BL654" s="135">
        <v>0</v>
      </c>
      <c r="BM654" s="135">
        <v>0</v>
      </c>
      <c r="BN654" s="135">
        <v>0</v>
      </c>
      <c r="BO654" s="135">
        <v>0</v>
      </c>
      <c r="BP654" s="135">
        <v>0</v>
      </c>
      <c r="BQ654" s="135">
        <v>1</v>
      </c>
      <c r="BR654" s="135">
        <v>0</v>
      </c>
      <c r="BS654" s="135">
        <v>0</v>
      </c>
      <c r="BT654" s="135">
        <v>0</v>
      </c>
      <c r="BU654" s="135">
        <v>1</v>
      </c>
      <c r="BV654" s="135">
        <v>0</v>
      </c>
      <c r="BW654" s="135">
        <v>0</v>
      </c>
      <c r="BX654" s="135">
        <v>0</v>
      </c>
      <c r="BY654" s="135">
        <v>1</v>
      </c>
      <c r="BZ654" s="135">
        <v>0</v>
      </c>
      <c r="CA654" s="135">
        <v>1</v>
      </c>
      <c r="CB654" s="135">
        <v>0</v>
      </c>
      <c r="CC654" s="135">
        <v>0</v>
      </c>
      <c r="CD654" s="135">
        <v>0</v>
      </c>
      <c r="CE654" s="135">
        <v>0</v>
      </c>
      <c r="CF654" s="135">
        <v>1</v>
      </c>
      <c r="CG654" s="135">
        <v>0</v>
      </c>
      <c r="CH654" s="135">
        <v>0</v>
      </c>
      <c r="CI654" s="135">
        <v>0</v>
      </c>
      <c r="CJ654" s="135">
        <v>0</v>
      </c>
      <c r="CK654" s="135">
        <v>0</v>
      </c>
      <c r="CL654" s="135">
        <v>0</v>
      </c>
      <c r="CM654" s="135">
        <v>0</v>
      </c>
      <c r="CN654" s="135">
        <v>0</v>
      </c>
      <c r="CO654" s="135">
        <v>0</v>
      </c>
      <c r="CP654" s="135">
        <v>1</v>
      </c>
      <c r="CQ654" s="135">
        <v>0</v>
      </c>
      <c r="CR654" s="135">
        <v>0</v>
      </c>
      <c r="CS654" s="135">
        <v>2</v>
      </c>
      <c r="CT654" s="135">
        <v>0</v>
      </c>
      <c r="CU654" s="135">
        <v>0</v>
      </c>
      <c r="CV654" s="135">
        <v>0</v>
      </c>
      <c r="CW654" s="135">
        <v>0</v>
      </c>
      <c r="CX654" s="135"/>
    </row>
    <row r="655" spans="1:102" x14ac:dyDescent="0.35">
      <c r="A655" s="135">
        <v>654</v>
      </c>
      <c r="B655" s="135">
        <v>0</v>
      </c>
      <c r="C655" s="135">
        <v>1</v>
      </c>
      <c r="D655" s="135">
        <v>0</v>
      </c>
      <c r="E655" s="135">
        <v>0</v>
      </c>
      <c r="F655" s="135">
        <v>2</v>
      </c>
      <c r="G655" s="135">
        <v>0</v>
      </c>
      <c r="H655" s="135">
        <v>0</v>
      </c>
      <c r="I655" s="135">
        <v>0</v>
      </c>
      <c r="J655" s="135">
        <v>0</v>
      </c>
      <c r="K655" s="135">
        <v>1</v>
      </c>
      <c r="L655" s="135">
        <v>0</v>
      </c>
      <c r="M655" s="135">
        <v>0</v>
      </c>
      <c r="N655" s="135">
        <v>0</v>
      </c>
      <c r="O655" s="135">
        <v>1</v>
      </c>
      <c r="P655" s="135">
        <v>1</v>
      </c>
      <c r="Q655" s="135">
        <v>0</v>
      </c>
      <c r="R655" s="135">
        <v>0</v>
      </c>
      <c r="S655" s="135">
        <v>0</v>
      </c>
      <c r="T655" s="135">
        <v>0</v>
      </c>
      <c r="U655" s="135">
        <v>1</v>
      </c>
      <c r="V655" s="135">
        <v>0</v>
      </c>
      <c r="W655" s="135">
        <v>0</v>
      </c>
      <c r="X655" s="135">
        <v>1</v>
      </c>
      <c r="Y655" s="135">
        <v>0</v>
      </c>
      <c r="Z655" s="135">
        <v>1</v>
      </c>
      <c r="AA655" s="135">
        <v>0</v>
      </c>
      <c r="AB655" s="135">
        <v>0</v>
      </c>
      <c r="AC655" s="135">
        <v>0</v>
      </c>
      <c r="AD655" s="135">
        <v>0</v>
      </c>
      <c r="AE655" s="135">
        <v>0</v>
      </c>
      <c r="AF655" s="135">
        <v>0</v>
      </c>
      <c r="AG655" s="135">
        <v>0</v>
      </c>
      <c r="AH655" s="135">
        <v>0</v>
      </c>
      <c r="AI655" s="135">
        <v>0</v>
      </c>
      <c r="AJ655" s="135">
        <v>1</v>
      </c>
      <c r="AK655" s="135">
        <v>0</v>
      </c>
      <c r="AL655" s="135">
        <v>0</v>
      </c>
      <c r="AM655" s="135">
        <v>0</v>
      </c>
      <c r="AN655" s="135">
        <v>0</v>
      </c>
      <c r="AO655" s="135">
        <v>1</v>
      </c>
      <c r="AP655" s="135">
        <v>0</v>
      </c>
      <c r="AQ655" s="135">
        <v>0</v>
      </c>
      <c r="AR655" s="135">
        <v>0</v>
      </c>
      <c r="AS655" s="135">
        <v>0</v>
      </c>
      <c r="AT655" s="135">
        <v>0</v>
      </c>
      <c r="AU655" s="135">
        <v>0</v>
      </c>
      <c r="AV655" s="135">
        <v>0</v>
      </c>
      <c r="AW655" s="135">
        <v>0</v>
      </c>
      <c r="AX655" s="135">
        <v>0</v>
      </c>
      <c r="AY655" s="135">
        <v>0</v>
      </c>
      <c r="AZ655" s="135">
        <v>0</v>
      </c>
      <c r="BA655" s="135">
        <v>0</v>
      </c>
      <c r="BB655" s="135">
        <v>0</v>
      </c>
      <c r="BC655" s="135">
        <v>0</v>
      </c>
      <c r="BD655" s="135">
        <v>0</v>
      </c>
      <c r="BE655" s="135">
        <v>1</v>
      </c>
      <c r="BF655" s="135">
        <v>0</v>
      </c>
      <c r="BG655" s="135">
        <v>0</v>
      </c>
      <c r="BH655" s="135">
        <v>0</v>
      </c>
      <c r="BI655" s="135">
        <v>1</v>
      </c>
      <c r="BJ655" s="135">
        <v>0</v>
      </c>
      <c r="BK655" s="135">
        <v>0</v>
      </c>
      <c r="BL655" s="135">
        <v>0</v>
      </c>
      <c r="BM655" s="135">
        <v>1</v>
      </c>
      <c r="BN655" s="135">
        <v>0</v>
      </c>
      <c r="BO655" s="135">
        <v>0</v>
      </c>
      <c r="BP655" s="135">
        <v>1</v>
      </c>
      <c r="BQ655" s="135">
        <v>0</v>
      </c>
      <c r="BR655" s="135">
        <v>0</v>
      </c>
      <c r="BS655" s="135">
        <v>0</v>
      </c>
      <c r="BT655" s="135">
        <v>1</v>
      </c>
      <c r="BU655" s="135">
        <v>0</v>
      </c>
      <c r="BV655" s="135">
        <v>1</v>
      </c>
      <c r="BW655" s="135">
        <v>0</v>
      </c>
      <c r="BX655" s="135">
        <v>0</v>
      </c>
      <c r="BY655" s="135">
        <v>0</v>
      </c>
      <c r="BZ655" s="135">
        <v>0</v>
      </c>
      <c r="CA655" s="135">
        <v>0</v>
      </c>
      <c r="CB655" s="135">
        <v>0</v>
      </c>
      <c r="CC655" s="135">
        <v>0</v>
      </c>
      <c r="CD655" s="135">
        <v>1</v>
      </c>
      <c r="CE655" s="135">
        <v>0</v>
      </c>
      <c r="CF655" s="135">
        <v>0</v>
      </c>
      <c r="CG655" s="135">
        <v>0</v>
      </c>
      <c r="CH655" s="135">
        <v>0</v>
      </c>
      <c r="CI655" s="135">
        <v>1</v>
      </c>
      <c r="CJ655" s="135">
        <v>0</v>
      </c>
      <c r="CK655" s="135">
        <v>0</v>
      </c>
      <c r="CL655" s="135">
        <v>0</v>
      </c>
      <c r="CM655" s="135">
        <v>1</v>
      </c>
      <c r="CN655" s="135">
        <v>0</v>
      </c>
      <c r="CO655" s="135">
        <v>0</v>
      </c>
      <c r="CP655" s="135">
        <v>0</v>
      </c>
      <c r="CQ655" s="135">
        <v>0</v>
      </c>
      <c r="CR655" s="135">
        <v>1</v>
      </c>
      <c r="CS655" s="135">
        <v>0</v>
      </c>
      <c r="CT655" s="135">
        <v>0</v>
      </c>
      <c r="CU655" s="135">
        <v>0</v>
      </c>
      <c r="CV655" s="135">
        <v>0</v>
      </c>
      <c r="CW655" s="135">
        <v>0</v>
      </c>
      <c r="CX655" s="135"/>
    </row>
    <row r="656" spans="1:102" x14ac:dyDescent="0.35">
      <c r="A656" s="135">
        <v>655</v>
      </c>
      <c r="B656" s="135">
        <v>0</v>
      </c>
      <c r="C656" s="135">
        <v>0</v>
      </c>
      <c r="D656" s="135">
        <v>0</v>
      </c>
      <c r="E656" s="135">
        <v>0</v>
      </c>
      <c r="F656" s="135">
        <v>0</v>
      </c>
      <c r="G656" s="135">
        <v>0</v>
      </c>
      <c r="H656" s="135">
        <v>0</v>
      </c>
      <c r="I656" s="135">
        <v>0</v>
      </c>
      <c r="J656" s="135">
        <v>0</v>
      </c>
      <c r="K656" s="135">
        <v>1</v>
      </c>
      <c r="L656" s="135">
        <v>0</v>
      </c>
      <c r="M656" s="135">
        <v>0</v>
      </c>
      <c r="N656" s="135">
        <v>0</v>
      </c>
      <c r="O656" s="135">
        <v>0</v>
      </c>
      <c r="P656" s="135">
        <v>0</v>
      </c>
      <c r="Q656" s="135">
        <v>0</v>
      </c>
      <c r="R656" s="135">
        <v>0</v>
      </c>
      <c r="S656" s="135">
        <v>0</v>
      </c>
      <c r="T656" s="135">
        <v>0</v>
      </c>
      <c r="U656" s="135">
        <v>0</v>
      </c>
      <c r="V656" s="135">
        <v>0</v>
      </c>
      <c r="W656" s="135">
        <v>0</v>
      </c>
      <c r="X656" s="135">
        <v>0</v>
      </c>
      <c r="Y656" s="135">
        <v>0</v>
      </c>
      <c r="Z656" s="135">
        <v>0</v>
      </c>
      <c r="AA656" s="135">
        <v>0</v>
      </c>
      <c r="AB656" s="135">
        <v>1</v>
      </c>
      <c r="AC656" s="135">
        <v>1</v>
      </c>
      <c r="AD656" s="135">
        <v>0</v>
      </c>
      <c r="AE656" s="135">
        <v>1</v>
      </c>
      <c r="AF656" s="135">
        <v>0</v>
      </c>
      <c r="AG656" s="135">
        <v>0</v>
      </c>
      <c r="AH656" s="135">
        <v>0</v>
      </c>
      <c r="AI656" s="135">
        <v>0</v>
      </c>
      <c r="AJ656" s="135">
        <v>0</v>
      </c>
      <c r="AK656" s="135">
        <v>0</v>
      </c>
      <c r="AL656" s="135">
        <v>0</v>
      </c>
      <c r="AM656" s="135">
        <v>0</v>
      </c>
      <c r="AN656" s="135">
        <v>0</v>
      </c>
      <c r="AO656" s="135">
        <v>0</v>
      </c>
      <c r="AP656" s="135">
        <v>1</v>
      </c>
      <c r="AQ656" s="135">
        <v>0</v>
      </c>
      <c r="AR656" s="135">
        <v>0</v>
      </c>
      <c r="AS656" s="135">
        <v>1</v>
      </c>
      <c r="AT656" s="135">
        <v>0</v>
      </c>
      <c r="AU656" s="135">
        <v>0</v>
      </c>
      <c r="AV656" s="135">
        <v>0</v>
      </c>
      <c r="AW656" s="135">
        <v>0</v>
      </c>
      <c r="AX656" s="135">
        <v>1</v>
      </c>
      <c r="AY656" s="135">
        <v>0</v>
      </c>
      <c r="AZ656" s="135">
        <v>0</v>
      </c>
      <c r="BA656" s="135">
        <v>0</v>
      </c>
      <c r="BB656" s="135">
        <v>0</v>
      </c>
      <c r="BC656" s="135">
        <v>0</v>
      </c>
      <c r="BD656" s="135">
        <v>0</v>
      </c>
      <c r="BE656" s="135">
        <v>0</v>
      </c>
      <c r="BF656" s="135">
        <v>0</v>
      </c>
      <c r="BG656" s="135">
        <v>0</v>
      </c>
      <c r="BH656" s="135">
        <v>1</v>
      </c>
      <c r="BI656" s="135">
        <v>0</v>
      </c>
      <c r="BJ656" s="135">
        <v>0</v>
      </c>
      <c r="BK656" s="135">
        <v>0</v>
      </c>
      <c r="BL656" s="135">
        <v>0</v>
      </c>
      <c r="BM656" s="135">
        <v>0</v>
      </c>
      <c r="BN656" s="135">
        <v>0</v>
      </c>
      <c r="BO656" s="135">
        <v>0</v>
      </c>
      <c r="BP656" s="135">
        <v>0</v>
      </c>
      <c r="BQ656" s="135">
        <v>0</v>
      </c>
      <c r="BR656" s="135">
        <v>0</v>
      </c>
      <c r="BS656" s="135">
        <v>0</v>
      </c>
      <c r="BT656" s="135">
        <v>0</v>
      </c>
      <c r="BU656" s="135">
        <v>0</v>
      </c>
      <c r="BV656" s="135">
        <v>0</v>
      </c>
      <c r="BW656" s="135">
        <v>0</v>
      </c>
      <c r="BX656" s="135">
        <v>1</v>
      </c>
      <c r="BY656" s="135">
        <v>0</v>
      </c>
      <c r="BZ656" s="135">
        <v>0</v>
      </c>
      <c r="CA656" s="135">
        <v>1</v>
      </c>
      <c r="CB656" s="135">
        <v>0</v>
      </c>
      <c r="CC656" s="135">
        <v>0</v>
      </c>
      <c r="CD656" s="135">
        <v>0</v>
      </c>
      <c r="CE656" s="135">
        <v>0</v>
      </c>
      <c r="CF656" s="135">
        <v>1</v>
      </c>
      <c r="CG656" s="135">
        <v>0</v>
      </c>
      <c r="CH656" s="135">
        <v>1</v>
      </c>
      <c r="CI656" s="135">
        <v>0</v>
      </c>
      <c r="CJ656" s="135">
        <v>0</v>
      </c>
      <c r="CK656" s="135">
        <v>0</v>
      </c>
      <c r="CL656" s="135">
        <v>0</v>
      </c>
      <c r="CM656" s="135">
        <v>1</v>
      </c>
      <c r="CN656" s="135">
        <v>0</v>
      </c>
      <c r="CO656" s="135">
        <v>0</v>
      </c>
      <c r="CP656" s="135">
        <v>0</v>
      </c>
      <c r="CQ656" s="135">
        <v>0</v>
      </c>
      <c r="CR656" s="135">
        <v>0</v>
      </c>
      <c r="CS656" s="135">
        <v>0</v>
      </c>
      <c r="CT656" s="135">
        <v>0</v>
      </c>
      <c r="CU656" s="135">
        <v>0</v>
      </c>
      <c r="CV656" s="135">
        <v>0</v>
      </c>
      <c r="CW656" s="135">
        <v>1</v>
      </c>
      <c r="CX656" s="135"/>
    </row>
    <row r="657" spans="1:102" x14ac:dyDescent="0.35">
      <c r="A657" s="135">
        <v>656</v>
      </c>
      <c r="B657" s="135">
        <v>0</v>
      </c>
      <c r="C657" s="135">
        <v>0</v>
      </c>
      <c r="D657" s="135">
        <v>0</v>
      </c>
      <c r="E657" s="135">
        <v>0</v>
      </c>
      <c r="F657" s="135">
        <v>1</v>
      </c>
      <c r="G657" s="135">
        <v>0</v>
      </c>
      <c r="H657" s="135">
        <v>0</v>
      </c>
      <c r="I657" s="135">
        <v>0</v>
      </c>
      <c r="J657" s="135">
        <v>0</v>
      </c>
      <c r="K657" s="135">
        <v>0</v>
      </c>
      <c r="L657" s="135">
        <v>0</v>
      </c>
      <c r="M657" s="135">
        <v>0</v>
      </c>
      <c r="N657" s="135">
        <v>0</v>
      </c>
      <c r="O657" s="135">
        <v>0</v>
      </c>
      <c r="P657" s="135">
        <v>1</v>
      </c>
      <c r="Q657" s="135">
        <v>0</v>
      </c>
      <c r="R657" s="135">
        <v>0</v>
      </c>
      <c r="S657" s="135">
        <v>0</v>
      </c>
      <c r="T657" s="135">
        <v>0</v>
      </c>
      <c r="U657" s="135">
        <v>0</v>
      </c>
      <c r="V657" s="135">
        <v>0</v>
      </c>
      <c r="W657" s="135">
        <v>0</v>
      </c>
      <c r="X657" s="135">
        <v>0</v>
      </c>
      <c r="Y657" s="135">
        <v>0</v>
      </c>
      <c r="Z657" s="135">
        <v>0</v>
      </c>
      <c r="AA657" s="135">
        <v>0</v>
      </c>
      <c r="AB657" s="135">
        <v>0</v>
      </c>
      <c r="AC657" s="135">
        <v>0</v>
      </c>
      <c r="AD657" s="135">
        <v>0</v>
      </c>
      <c r="AE657" s="135">
        <v>0</v>
      </c>
      <c r="AF657" s="135">
        <v>0</v>
      </c>
      <c r="AG657" s="135">
        <v>0</v>
      </c>
      <c r="AH657" s="135">
        <v>1</v>
      </c>
      <c r="AI657" s="135">
        <v>0</v>
      </c>
      <c r="AJ657" s="135">
        <v>0</v>
      </c>
      <c r="AK657" s="135">
        <v>0</v>
      </c>
      <c r="AL657" s="135">
        <v>0</v>
      </c>
      <c r="AM657" s="135">
        <v>1</v>
      </c>
      <c r="AN657" s="135">
        <v>0</v>
      </c>
      <c r="AO657" s="135">
        <v>0</v>
      </c>
      <c r="AP657" s="135">
        <v>1</v>
      </c>
      <c r="AQ657" s="135">
        <v>0</v>
      </c>
      <c r="AR657" s="135">
        <v>0</v>
      </c>
      <c r="AS657" s="135">
        <v>1</v>
      </c>
      <c r="AT657" s="135">
        <v>0</v>
      </c>
      <c r="AU657" s="135">
        <v>0</v>
      </c>
      <c r="AV657" s="135">
        <v>1</v>
      </c>
      <c r="AW657" s="135">
        <v>0</v>
      </c>
      <c r="AX657" s="135">
        <v>1</v>
      </c>
      <c r="AY657" s="135">
        <v>0</v>
      </c>
      <c r="AZ657" s="135">
        <v>0</v>
      </c>
      <c r="BA657" s="135">
        <v>1</v>
      </c>
      <c r="BB657" s="135">
        <v>1</v>
      </c>
      <c r="BC657" s="135">
        <v>1</v>
      </c>
      <c r="BD657" s="135">
        <v>0</v>
      </c>
      <c r="BE657" s="135">
        <v>0</v>
      </c>
      <c r="BF657" s="135">
        <v>0</v>
      </c>
      <c r="BG657" s="135">
        <v>0</v>
      </c>
      <c r="BH657" s="135">
        <v>0</v>
      </c>
      <c r="BI657" s="135">
        <v>0</v>
      </c>
      <c r="BJ657" s="135">
        <v>0</v>
      </c>
      <c r="BK657" s="135">
        <v>0</v>
      </c>
      <c r="BL657" s="135">
        <v>0</v>
      </c>
      <c r="BM657" s="135">
        <v>0</v>
      </c>
      <c r="BN657" s="135">
        <v>0</v>
      </c>
      <c r="BO657" s="135">
        <v>0</v>
      </c>
      <c r="BP657" s="135">
        <v>0</v>
      </c>
      <c r="BQ657" s="135">
        <v>0</v>
      </c>
      <c r="BR657" s="135">
        <v>1</v>
      </c>
      <c r="BS657" s="135">
        <v>0</v>
      </c>
      <c r="BT657" s="135">
        <v>0</v>
      </c>
      <c r="BU657" s="135">
        <v>0</v>
      </c>
      <c r="BV657" s="135">
        <v>0</v>
      </c>
      <c r="BW657" s="135">
        <v>0</v>
      </c>
      <c r="BX657" s="135">
        <v>0</v>
      </c>
      <c r="BY657" s="135">
        <v>0</v>
      </c>
      <c r="BZ657" s="135">
        <v>0</v>
      </c>
      <c r="CA657" s="135">
        <v>0</v>
      </c>
      <c r="CB657" s="135">
        <v>0</v>
      </c>
      <c r="CC657" s="135">
        <v>0</v>
      </c>
      <c r="CD657" s="135">
        <v>0</v>
      </c>
      <c r="CE657" s="135">
        <v>0</v>
      </c>
      <c r="CF657" s="135">
        <v>0</v>
      </c>
      <c r="CG657" s="135">
        <v>0</v>
      </c>
      <c r="CH657" s="135">
        <v>0</v>
      </c>
      <c r="CI657" s="135">
        <v>1</v>
      </c>
      <c r="CJ657" s="135">
        <v>0</v>
      </c>
      <c r="CK657" s="135">
        <v>0</v>
      </c>
      <c r="CL657" s="135">
        <v>0</v>
      </c>
      <c r="CM657" s="135">
        <v>1</v>
      </c>
      <c r="CN657" s="135">
        <v>0</v>
      </c>
      <c r="CO657" s="135">
        <v>0</v>
      </c>
      <c r="CP657" s="135">
        <v>0</v>
      </c>
      <c r="CQ657" s="135">
        <v>0</v>
      </c>
      <c r="CR657" s="135">
        <v>1</v>
      </c>
      <c r="CS657" s="135">
        <v>0</v>
      </c>
      <c r="CT657" s="135">
        <v>0</v>
      </c>
      <c r="CU657" s="135">
        <v>0</v>
      </c>
      <c r="CV657" s="135">
        <v>0</v>
      </c>
      <c r="CW657" s="135">
        <v>1</v>
      </c>
      <c r="CX657" s="135"/>
    </row>
    <row r="658" spans="1:102" x14ac:dyDescent="0.35">
      <c r="A658" s="135">
        <v>657</v>
      </c>
      <c r="B658" s="135">
        <v>1</v>
      </c>
      <c r="C658" s="135">
        <v>0</v>
      </c>
      <c r="D658" s="135">
        <v>0</v>
      </c>
      <c r="E658" s="135">
        <v>1</v>
      </c>
      <c r="F658" s="135">
        <v>0</v>
      </c>
      <c r="G658" s="135">
        <v>0</v>
      </c>
      <c r="H658" s="135">
        <v>0</v>
      </c>
      <c r="I658" s="135">
        <v>0</v>
      </c>
      <c r="J658" s="135">
        <v>0</v>
      </c>
      <c r="K658" s="135">
        <v>0</v>
      </c>
      <c r="L658" s="135">
        <v>0</v>
      </c>
      <c r="M658" s="135">
        <v>1</v>
      </c>
      <c r="N658" s="135">
        <v>0</v>
      </c>
      <c r="O658" s="135">
        <v>0</v>
      </c>
      <c r="P658" s="135">
        <v>0</v>
      </c>
      <c r="Q658" s="135">
        <v>0</v>
      </c>
      <c r="R658" s="135">
        <v>0</v>
      </c>
      <c r="S658" s="135">
        <v>0</v>
      </c>
      <c r="T658" s="135">
        <v>0</v>
      </c>
      <c r="U658" s="135">
        <v>0</v>
      </c>
      <c r="V658" s="135">
        <v>0</v>
      </c>
      <c r="W658" s="135">
        <v>0</v>
      </c>
      <c r="X658" s="135">
        <v>0</v>
      </c>
      <c r="Y658" s="135">
        <v>0</v>
      </c>
      <c r="Z658" s="135">
        <v>0</v>
      </c>
      <c r="AA658" s="135">
        <v>0</v>
      </c>
      <c r="AB658" s="135">
        <v>0</v>
      </c>
      <c r="AC658" s="135">
        <v>0</v>
      </c>
      <c r="AD658" s="135">
        <v>0</v>
      </c>
      <c r="AE658" s="135">
        <v>0</v>
      </c>
      <c r="AF658" s="135">
        <v>0</v>
      </c>
      <c r="AG658" s="135">
        <v>0</v>
      </c>
      <c r="AH658" s="135">
        <v>0</v>
      </c>
      <c r="AI658" s="135">
        <v>0</v>
      </c>
      <c r="AJ658" s="135">
        <v>0</v>
      </c>
      <c r="AK658" s="135">
        <v>0</v>
      </c>
      <c r="AL658" s="135">
        <v>0</v>
      </c>
      <c r="AM658" s="135">
        <v>0</v>
      </c>
      <c r="AN658" s="135">
        <v>0</v>
      </c>
      <c r="AO658" s="135">
        <v>0</v>
      </c>
      <c r="AP658" s="135">
        <v>1</v>
      </c>
      <c r="AQ658" s="135">
        <v>0</v>
      </c>
      <c r="AR658" s="135">
        <v>0</v>
      </c>
      <c r="AS658" s="135">
        <v>0</v>
      </c>
      <c r="AT658" s="135">
        <v>0</v>
      </c>
      <c r="AU658" s="135">
        <v>0</v>
      </c>
      <c r="AV658" s="135">
        <v>0</v>
      </c>
      <c r="AW658" s="135">
        <v>1</v>
      </c>
      <c r="AX658" s="135">
        <v>0</v>
      </c>
      <c r="AY658" s="135">
        <v>0</v>
      </c>
      <c r="AZ658" s="135">
        <v>0</v>
      </c>
      <c r="BA658" s="135">
        <v>0</v>
      </c>
      <c r="BB658" s="135">
        <v>0</v>
      </c>
      <c r="BC658" s="135">
        <v>0</v>
      </c>
      <c r="BD658" s="135">
        <v>0</v>
      </c>
      <c r="BE658" s="135">
        <v>0</v>
      </c>
      <c r="BF658" s="135">
        <v>0</v>
      </c>
      <c r="BG658" s="135">
        <v>0</v>
      </c>
      <c r="BH658" s="135">
        <v>0</v>
      </c>
      <c r="BI658" s="135">
        <v>0</v>
      </c>
      <c r="BJ658" s="135">
        <v>0</v>
      </c>
      <c r="BK658" s="135">
        <v>0</v>
      </c>
      <c r="BL658" s="135">
        <v>0</v>
      </c>
      <c r="BM658" s="135">
        <v>0</v>
      </c>
      <c r="BN658" s="135">
        <v>1</v>
      </c>
      <c r="BO658" s="135">
        <v>0</v>
      </c>
      <c r="BP658" s="135">
        <v>0</v>
      </c>
      <c r="BQ658" s="135">
        <v>0</v>
      </c>
      <c r="BR658" s="135">
        <v>1</v>
      </c>
      <c r="BS658" s="135">
        <v>0</v>
      </c>
      <c r="BT658" s="135">
        <v>0</v>
      </c>
      <c r="BU658" s="135">
        <v>0</v>
      </c>
      <c r="BV658" s="135">
        <v>0</v>
      </c>
      <c r="BW658" s="135">
        <v>0</v>
      </c>
      <c r="BX658" s="135">
        <v>0</v>
      </c>
      <c r="BY658" s="135">
        <v>0</v>
      </c>
      <c r="BZ658" s="135">
        <v>0</v>
      </c>
      <c r="CA658" s="135">
        <v>0</v>
      </c>
      <c r="CB658" s="135">
        <v>0</v>
      </c>
      <c r="CC658" s="135">
        <v>0</v>
      </c>
      <c r="CD658" s="135">
        <v>1</v>
      </c>
      <c r="CE658" s="135">
        <v>0</v>
      </c>
      <c r="CF658" s="135">
        <v>0</v>
      </c>
      <c r="CG658" s="135">
        <v>0</v>
      </c>
      <c r="CH658" s="135">
        <v>0</v>
      </c>
      <c r="CI658" s="135">
        <v>0</v>
      </c>
      <c r="CJ658" s="135">
        <v>0</v>
      </c>
      <c r="CK658" s="135">
        <v>0</v>
      </c>
      <c r="CL658" s="135">
        <v>0</v>
      </c>
      <c r="CM658" s="135">
        <v>0</v>
      </c>
      <c r="CN658" s="135">
        <v>0</v>
      </c>
      <c r="CO658" s="135">
        <v>0</v>
      </c>
      <c r="CP658" s="135">
        <v>1</v>
      </c>
      <c r="CQ658" s="135">
        <v>0</v>
      </c>
      <c r="CR658" s="135">
        <v>0</v>
      </c>
      <c r="CS658" s="135">
        <v>0</v>
      </c>
      <c r="CT658" s="135">
        <v>0</v>
      </c>
      <c r="CU658" s="135">
        <v>0</v>
      </c>
      <c r="CV658" s="135">
        <v>0</v>
      </c>
      <c r="CW658" s="135">
        <v>0</v>
      </c>
      <c r="CX658" s="135"/>
    </row>
    <row r="659" spans="1:102" x14ac:dyDescent="0.35">
      <c r="A659" s="135">
        <v>658</v>
      </c>
      <c r="B659" s="135">
        <v>0</v>
      </c>
      <c r="C659" s="135">
        <v>0</v>
      </c>
      <c r="D659" s="135">
        <v>0</v>
      </c>
      <c r="E659" s="135">
        <v>1</v>
      </c>
      <c r="F659" s="135">
        <v>0</v>
      </c>
      <c r="G659" s="135">
        <v>0</v>
      </c>
      <c r="H659" s="135">
        <v>0</v>
      </c>
      <c r="I659" s="135">
        <v>1</v>
      </c>
      <c r="J659" s="135">
        <v>0</v>
      </c>
      <c r="K659" s="135">
        <v>0</v>
      </c>
      <c r="L659" s="135">
        <v>0</v>
      </c>
      <c r="M659" s="135">
        <v>0</v>
      </c>
      <c r="N659" s="135">
        <v>0</v>
      </c>
      <c r="O659" s="135">
        <v>0</v>
      </c>
      <c r="P659" s="135">
        <v>0</v>
      </c>
      <c r="Q659" s="135">
        <v>0</v>
      </c>
      <c r="R659" s="135">
        <v>0</v>
      </c>
      <c r="S659" s="135">
        <v>0</v>
      </c>
      <c r="T659" s="135">
        <v>0</v>
      </c>
      <c r="U659" s="135">
        <v>0</v>
      </c>
      <c r="V659" s="135">
        <v>0</v>
      </c>
      <c r="W659" s="135">
        <v>1</v>
      </c>
      <c r="X659" s="135">
        <v>0</v>
      </c>
      <c r="Y659" s="135">
        <v>0</v>
      </c>
      <c r="Z659" s="135">
        <v>0</v>
      </c>
      <c r="AA659" s="135">
        <v>0</v>
      </c>
      <c r="AB659" s="135">
        <v>0</v>
      </c>
      <c r="AC659" s="135">
        <v>0</v>
      </c>
      <c r="AD659" s="135">
        <v>0</v>
      </c>
      <c r="AE659" s="135">
        <v>0</v>
      </c>
      <c r="AF659" s="135">
        <v>0</v>
      </c>
      <c r="AG659" s="135">
        <v>0</v>
      </c>
      <c r="AH659" s="135">
        <v>0</v>
      </c>
      <c r="AI659" s="135">
        <v>0</v>
      </c>
      <c r="AJ659" s="135">
        <v>1</v>
      </c>
      <c r="AK659" s="135">
        <v>0</v>
      </c>
      <c r="AL659" s="135">
        <v>1</v>
      </c>
      <c r="AM659" s="135">
        <v>1</v>
      </c>
      <c r="AN659" s="135">
        <v>0</v>
      </c>
      <c r="AO659" s="135">
        <v>1</v>
      </c>
      <c r="AP659" s="135">
        <v>0</v>
      </c>
      <c r="AQ659" s="135">
        <v>0</v>
      </c>
      <c r="AR659" s="135">
        <v>0</v>
      </c>
      <c r="AS659" s="135">
        <v>0</v>
      </c>
      <c r="AT659" s="135">
        <v>0</v>
      </c>
      <c r="AU659" s="135">
        <v>1</v>
      </c>
      <c r="AV659" s="135">
        <v>0</v>
      </c>
      <c r="AW659" s="135">
        <v>0</v>
      </c>
      <c r="AX659" s="135">
        <v>0</v>
      </c>
      <c r="AY659" s="135">
        <v>0</v>
      </c>
      <c r="AZ659" s="135">
        <v>0</v>
      </c>
      <c r="BA659" s="135">
        <v>1</v>
      </c>
      <c r="BB659" s="135">
        <v>0</v>
      </c>
      <c r="BC659" s="135">
        <v>0</v>
      </c>
      <c r="BD659" s="135">
        <v>0</v>
      </c>
      <c r="BE659" s="135">
        <v>1</v>
      </c>
      <c r="BF659" s="135">
        <v>0</v>
      </c>
      <c r="BG659" s="135">
        <v>0</v>
      </c>
      <c r="BH659" s="135">
        <v>1</v>
      </c>
      <c r="BI659" s="135">
        <v>0</v>
      </c>
      <c r="BJ659" s="135">
        <v>0</v>
      </c>
      <c r="BK659" s="135">
        <v>0</v>
      </c>
      <c r="BL659" s="135">
        <v>0</v>
      </c>
      <c r="BM659" s="135">
        <v>0</v>
      </c>
      <c r="BN659" s="135">
        <v>0</v>
      </c>
      <c r="BO659" s="135">
        <v>0</v>
      </c>
      <c r="BP659" s="135">
        <v>0</v>
      </c>
      <c r="BQ659" s="135">
        <v>0</v>
      </c>
      <c r="BR659" s="135">
        <v>0</v>
      </c>
      <c r="BS659" s="135">
        <v>0</v>
      </c>
      <c r="BT659" s="135">
        <v>0</v>
      </c>
      <c r="BU659" s="135">
        <v>0</v>
      </c>
      <c r="BV659" s="135">
        <v>0</v>
      </c>
      <c r="BW659" s="135">
        <v>0</v>
      </c>
      <c r="BX659" s="135">
        <v>1</v>
      </c>
      <c r="BY659" s="135">
        <v>1</v>
      </c>
      <c r="BZ659" s="135">
        <v>0</v>
      </c>
      <c r="CA659" s="135">
        <v>0</v>
      </c>
      <c r="CB659" s="135">
        <v>0</v>
      </c>
      <c r="CC659" s="135">
        <v>0</v>
      </c>
      <c r="CD659" s="135">
        <v>0</v>
      </c>
      <c r="CE659" s="135">
        <v>0</v>
      </c>
      <c r="CF659" s="135">
        <v>0</v>
      </c>
      <c r="CG659" s="135">
        <v>1</v>
      </c>
      <c r="CH659" s="135">
        <v>0</v>
      </c>
      <c r="CI659" s="135">
        <v>0</v>
      </c>
      <c r="CJ659" s="135">
        <v>0</v>
      </c>
      <c r="CK659" s="135">
        <v>0</v>
      </c>
      <c r="CL659" s="135">
        <v>0</v>
      </c>
      <c r="CM659" s="135">
        <v>1</v>
      </c>
      <c r="CN659" s="135">
        <v>0</v>
      </c>
      <c r="CO659" s="135">
        <v>0</v>
      </c>
      <c r="CP659" s="135">
        <v>0</v>
      </c>
      <c r="CQ659" s="135">
        <v>0</v>
      </c>
      <c r="CR659" s="135">
        <v>0</v>
      </c>
      <c r="CS659" s="135">
        <v>0</v>
      </c>
      <c r="CT659" s="135">
        <v>0</v>
      </c>
      <c r="CU659" s="135">
        <v>0</v>
      </c>
      <c r="CV659" s="135">
        <v>0</v>
      </c>
      <c r="CW659" s="135">
        <v>0</v>
      </c>
      <c r="CX659" s="135"/>
    </row>
    <row r="660" spans="1:102" x14ac:dyDescent="0.35">
      <c r="A660" s="135">
        <v>659</v>
      </c>
      <c r="B660" s="135">
        <v>0</v>
      </c>
      <c r="C660" s="135">
        <v>0</v>
      </c>
      <c r="D660" s="135">
        <v>0</v>
      </c>
      <c r="E660" s="135">
        <v>1</v>
      </c>
      <c r="F660" s="135">
        <v>0</v>
      </c>
      <c r="G660" s="135">
        <v>0</v>
      </c>
      <c r="H660" s="135">
        <v>0</v>
      </c>
      <c r="I660" s="135">
        <v>0</v>
      </c>
      <c r="J660" s="135">
        <v>0</v>
      </c>
      <c r="K660" s="135">
        <v>1</v>
      </c>
      <c r="L660" s="135">
        <v>0</v>
      </c>
      <c r="M660" s="135">
        <v>0</v>
      </c>
      <c r="N660" s="135">
        <v>0</v>
      </c>
      <c r="O660" s="135">
        <v>0</v>
      </c>
      <c r="P660" s="135">
        <v>0</v>
      </c>
      <c r="Q660" s="135">
        <v>0</v>
      </c>
      <c r="R660" s="135">
        <v>0</v>
      </c>
      <c r="S660" s="135">
        <v>0</v>
      </c>
      <c r="T660" s="135">
        <v>1</v>
      </c>
      <c r="U660" s="135">
        <v>1</v>
      </c>
      <c r="V660" s="135">
        <v>0</v>
      </c>
      <c r="W660" s="135">
        <v>0</v>
      </c>
      <c r="X660" s="135">
        <v>0</v>
      </c>
      <c r="Y660" s="135">
        <v>0</v>
      </c>
      <c r="Z660" s="135">
        <v>0</v>
      </c>
      <c r="AA660" s="135">
        <v>0</v>
      </c>
      <c r="AB660" s="135">
        <v>0</v>
      </c>
      <c r="AC660" s="135">
        <v>0</v>
      </c>
      <c r="AD660" s="135">
        <v>1</v>
      </c>
      <c r="AE660" s="135">
        <v>0</v>
      </c>
      <c r="AF660" s="135">
        <v>0</v>
      </c>
      <c r="AG660" s="135">
        <v>0</v>
      </c>
      <c r="AH660" s="135">
        <v>0</v>
      </c>
      <c r="AI660" s="135">
        <v>0</v>
      </c>
      <c r="AJ660" s="135">
        <v>0</v>
      </c>
      <c r="AK660" s="135">
        <v>0</v>
      </c>
      <c r="AL660" s="135">
        <v>0</v>
      </c>
      <c r="AM660" s="135">
        <v>0</v>
      </c>
      <c r="AN660" s="135">
        <v>0</v>
      </c>
      <c r="AO660" s="135">
        <v>0</v>
      </c>
      <c r="AP660" s="135">
        <v>0</v>
      </c>
      <c r="AQ660" s="135">
        <v>0</v>
      </c>
      <c r="AR660" s="135">
        <v>0</v>
      </c>
      <c r="AS660" s="135">
        <v>0</v>
      </c>
      <c r="AT660" s="135">
        <v>0</v>
      </c>
      <c r="AU660" s="135">
        <v>0</v>
      </c>
      <c r="AV660" s="135">
        <v>0</v>
      </c>
      <c r="AW660" s="135">
        <v>0</v>
      </c>
      <c r="AX660" s="135">
        <v>0</v>
      </c>
      <c r="AY660" s="135">
        <v>0</v>
      </c>
      <c r="AZ660" s="135">
        <v>0</v>
      </c>
      <c r="BA660" s="135">
        <v>0</v>
      </c>
      <c r="BB660" s="135">
        <v>1</v>
      </c>
      <c r="BC660" s="135">
        <v>1</v>
      </c>
      <c r="BD660" s="135">
        <v>0</v>
      </c>
      <c r="BE660" s="135">
        <v>0</v>
      </c>
      <c r="BF660" s="135">
        <v>0</v>
      </c>
      <c r="BG660" s="135">
        <v>0</v>
      </c>
      <c r="BH660" s="135">
        <v>0</v>
      </c>
      <c r="BI660" s="135">
        <v>0</v>
      </c>
      <c r="BJ660" s="135">
        <v>0</v>
      </c>
      <c r="BK660" s="135">
        <v>1</v>
      </c>
      <c r="BL660" s="135">
        <v>0</v>
      </c>
      <c r="BM660" s="135">
        <v>1</v>
      </c>
      <c r="BN660" s="135">
        <v>0</v>
      </c>
      <c r="BO660" s="135">
        <v>0</v>
      </c>
      <c r="BP660" s="135">
        <v>0</v>
      </c>
      <c r="BQ660" s="135">
        <v>0</v>
      </c>
      <c r="BR660" s="135">
        <v>0</v>
      </c>
      <c r="BS660" s="135">
        <v>0</v>
      </c>
      <c r="BT660" s="135">
        <v>0</v>
      </c>
      <c r="BU660" s="135">
        <v>0</v>
      </c>
      <c r="BV660" s="135">
        <v>0</v>
      </c>
      <c r="BW660" s="135">
        <v>0</v>
      </c>
      <c r="BX660" s="135">
        <v>0</v>
      </c>
      <c r="BY660" s="135">
        <v>0</v>
      </c>
      <c r="BZ660" s="135">
        <v>0</v>
      </c>
      <c r="CA660" s="135">
        <v>0</v>
      </c>
      <c r="CB660" s="135">
        <v>1</v>
      </c>
      <c r="CC660" s="135">
        <v>0</v>
      </c>
      <c r="CD660" s="135">
        <v>0</v>
      </c>
      <c r="CE660" s="135">
        <v>0</v>
      </c>
      <c r="CF660" s="135">
        <v>0</v>
      </c>
      <c r="CG660" s="135">
        <v>0</v>
      </c>
      <c r="CH660" s="135">
        <v>0</v>
      </c>
      <c r="CI660" s="135">
        <v>1</v>
      </c>
      <c r="CJ660" s="135">
        <v>1</v>
      </c>
      <c r="CK660" s="135">
        <v>0</v>
      </c>
      <c r="CL660" s="135">
        <v>0</v>
      </c>
      <c r="CM660" s="135">
        <v>0</v>
      </c>
      <c r="CN660" s="135">
        <v>0</v>
      </c>
      <c r="CO660" s="135">
        <v>0</v>
      </c>
      <c r="CP660" s="135">
        <v>0</v>
      </c>
      <c r="CQ660" s="135">
        <v>0</v>
      </c>
      <c r="CR660" s="135">
        <v>0</v>
      </c>
      <c r="CS660" s="135">
        <v>0</v>
      </c>
      <c r="CT660" s="135">
        <v>0</v>
      </c>
      <c r="CU660" s="135">
        <v>0</v>
      </c>
      <c r="CV660" s="135">
        <v>0</v>
      </c>
      <c r="CW660" s="135">
        <v>0</v>
      </c>
      <c r="CX660" s="135"/>
    </row>
    <row r="661" spans="1:102" x14ac:dyDescent="0.35">
      <c r="A661" s="135">
        <v>660</v>
      </c>
      <c r="B661" s="135">
        <v>0</v>
      </c>
      <c r="C661" s="135">
        <v>0</v>
      </c>
      <c r="D661" s="135">
        <v>0</v>
      </c>
      <c r="E661" s="135">
        <v>0</v>
      </c>
      <c r="F661" s="135">
        <v>0</v>
      </c>
      <c r="G661" s="135">
        <v>0</v>
      </c>
      <c r="H661" s="135">
        <v>0</v>
      </c>
      <c r="I661" s="135">
        <v>0</v>
      </c>
      <c r="J661" s="135">
        <v>0</v>
      </c>
      <c r="K661" s="135">
        <v>0</v>
      </c>
      <c r="L661" s="135">
        <v>0</v>
      </c>
      <c r="M661" s="135">
        <v>0</v>
      </c>
      <c r="N661" s="135">
        <v>0</v>
      </c>
      <c r="O661" s="135">
        <v>0</v>
      </c>
      <c r="P661" s="135">
        <v>0</v>
      </c>
      <c r="Q661" s="135">
        <v>0</v>
      </c>
      <c r="R661" s="135">
        <v>0</v>
      </c>
      <c r="S661" s="135">
        <v>0</v>
      </c>
      <c r="T661" s="135">
        <v>0</v>
      </c>
      <c r="U661" s="135">
        <v>0</v>
      </c>
      <c r="V661" s="135">
        <v>1</v>
      </c>
      <c r="W661" s="135">
        <v>0</v>
      </c>
      <c r="X661" s="135">
        <v>0</v>
      </c>
      <c r="Y661" s="135">
        <v>0</v>
      </c>
      <c r="Z661" s="135">
        <v>0</v>
      </c>
      <c r="AA661" s="135">
        <v>0</v>
      </c>
      <c r="AB661" s="135">
        <v>1</v>
      </c>
      <c r="AC661" s="135">
        <v>0</v>
      </c>
      <c r="AD661" s="135">
        <v>0</v>
      </c>
      <c r="AE661" s="135">
        <v>1</v>
      </c>
      <c r="AF661" s="135">
        <v>0</v>
      </c>
      <c r="AG661" s="135">
        <v>0</v>
      </c>
      <c r="AH661" s="135">
        <v>0</v>
      </c>
      <c r="AI661" s="135">
        <v>0</v>
      </c>
      <c r="AJ661" s="135">
        <v>0</v>
      </c>
      <c r="AK661" s="135">
        <v>0</v>
      </c>
      <c r="AL661" s="135">
        <v>0</v>
      </c>
      <c r="AM661" s="135">
        <v>0</v>
      </c>
      <c r="AN661" s="135">
        <v>0</v>
      </c>
      <c r="AO661" s="135">
        <v>0</v>
      </c>
      <c r="AP661" s="135">
        <v>0</v>
      </c>
      <c r="AQ661" s="135">
        <v>0</v>
      </c>
      <c r="AR661" s="135">
        <v>0</v>
      </c>
      <c r="AS661" s="135">
        <v>0</v>
      </c>
      <c r="AT661" s="135">
        <v>0</v>
      </c>
      <c r="AU661" s="135">
        <v>0</v>
      </c>
      <c r="AV661" s="135">
        <v>0</v>
      </c>
      <c r="AW661" s="135">
        <v>1</v>
      </c>
      <c r="AX661" s="135">
        <v>1</v>
      </c>
      <c r="AY661" s="135">
        <v>0</v>
      </c>
      <c r="AZ661" s="135">
        <v>1</v>
      </c>
      <c r="BA661" s="135">
        <v>1</v>
      </c>
      <c r="BB661" s="135">
        <v>0</v>
      </c>
      <c r="BC661" s="135">
        <v>1</v>
      </c>
      <c r="BD661" s="135">
        <v>0</v>
      </c>
      <c r="BE661" s="135">
        <v>0</v>
      </c>
      <c r="BF661" s="135">
        <v>0</v>
      </c>
      <c r="BG661" s="135">
        <v>0</v>
      </c>
      <c r="BH661" s="135">
        <v>1</v>
      </c>
      <c r="BI661" s="135">
        <v>0</v>
      </c>
      <c r="BJ661" s="135">
        <v>0</v>
      </c>
      <c r="BK661" s="135">
        <v>1</v>
      </c>
      <c r="BL661" s="135">
        <v>0</v>
      </c>
      <c r="BM661" s="135">
        <v>0</v>
      </c>
      <c r="BN661" s="135">
        <v>0</v>
      </c>
      <c r="BO661" s="135">
        <v>0</v>
      </c>
      <c r="BP661" s="135">
        <v>0</v>
      </c>
      <c r="BQ661" s="135">
        <v>0</v>
      </c>
      <c r="BR661" s="135">
        <v>0</v>
      </c>
      <c r="BS661" s="135">
        <v>0</v>
      </c>
      <c r="BT661" s="135">
        <v>0</v>
      </c>
      <c r="BU661" s="135">
        <v>0</v>
      </c>
      <c r="BV661" s="135">
        <v>0</v>
      </c>
      <c r="BW661" s="135">
        <v>0</v>
      </c>
      <c r="BX661" s="135">
        <v>0</v>
      </c>
      <c r="BY661" s="135">
        <v>0</v>
      </c>
      <c r="BZ661" s="135">
        <v>1</v>
      </c>
      <c r="CA661" s="135">
        <v>0</v>
      </c>
      <c r="CB661" s="135">
        <v>0</v>
      </c>
      <c r="CC661" s="135">
        <v>0</v>
      </c>
      <c r="CD661" s="135">
        <v>0</v>
      </c>
      <c r="CE661" s="135">
        <v>0</v>
      </c>
      <c r="CF661" s="135">
        <v>0</v>
      </c>
      <c r="CG661" s="135">
        <v>0</v>
      </c>
      <c r="CH661" s="135">
        <v>0</v>
      </c>
      <c r="CI661" s="135">
        <v>0</v>
      </c>
      <c r="CJ661" s="135">
        <v>0</v>
      </c>
      <c r="CK661" s="135">
        <v>0</v>
      </c>
      <c r="CL661" s="135">
        <v>0</v>
      </c>
      <c r="CM661" s="135">
        <v>0</v>
      </c>
      <c r="CN661" s="135">
        <v>0</v>
      </c>
      <c r="CO661" s="135">
        <v>0</v>
      </c>
      <c r="CP661" s="135">
        <v>0</v>
      </c>
      <c r="CQ661" s="135">
        <v>0</v>
      </c>
      <c r="CR661" s="135">
        <v>0</v>
      </c>
      <c r="CS661" s="135">
        <v>0</v>
      </c>
      <c r="CT661" s="135">
        <v>0</v>
      </c>
      <c r="CU661" s="135">
        <v>0</v>
      </c>
      <c r="CV661" s="135">
        <v>0</v>
      </c>
      <c r="CW661" s="135">
        <v>2</v>
      </c>
      <c r="CX661" s="135"/>
    </row>
    <row r="662" spans="1:102" x14ac:dyDescent="0.35">
      <c r="A662" s="135">
        <v>661</v>
      </c>
      <c r="B662" s="135">
        <v>0</v>
      </c>
      <c r="C662" s="135">
        <v>0</v>
      </c>
      <c r="D662" s="135">
        <v>0</v>
      </c>
      <c r="E662" s="135">
        <v>1</v>
      </c>
      <c r="F662" s="135">
        <v>0</v>
      </c>
      <c r="G662" s="135">
        <v>0</v>
      </c>
      <c r="H662" s="135">
        <v>0</v>
      </c>
      <c r="I662" s="135">
        <v>0</v>
      </c>
      <c r="J662" s="135">
        <v>0</v>
      </c>
      <c r="K662" s="135">
        <v>0</v>
      </c>
      <c r="L662" s="135">
        <v>0</v>
      </c>
      <c r="M662" s="135">
        <v>0</v>
      </c>
      <c r="N662" s="135">
        <v>0</v>
      </c>
      <c r="O662" s="135">
        <v>0</v>
      </c>
      <c r="P662" s="135">
        <v>0</v>
      </c>
      <c r="Q662" s="135">
        <v>0</v>
      </c>
      <c r="R662" s="135">
        <v>0</v>
      </c>
      <c r="S662" s="135">
        <v>0</v>
      </c>
      <c r="T662" s="135">
        <v>0</v>
      </c>
      <c r="U662" s="135">
        <v>1</v>
      </c>
      <c r="V662" s="135">
        <v>0</v>
      </c>
      <c r="W662" s="135">
        <v>0</v>
      </c>
      <c r="X662" s="135">
        <v>0</v>
      </c>
      <c r="Y662" s="135">
        <v>0</v>
      </c>
      <c r="Z662" s="135">
        <v>0</v>
      </c>
      <c r="AA662" s="135">
        <v>0</v>
      </c>
      <c r="AB662" s="135">
        <v>0</v>
      </c>
      <c r="AC662" s="135">
        <v>0</v>
      </c>
      <c r="AD662" s="135">
        <v>1</v>
      </c>
      <c r="AE662" s="135">
        <v>0</v>
      </c>
      <c r="AF662" s="135">
        <v>0</v>
      </c>
      <c r="AG662" s="135">
        <v>0</v>
      </c>
      <c r="AH662" s="135">
        <v>0</v>
      </c>
      <c r="AI662" s="135">
        <v>0</v>
      </c>
      <c r="AJ662" s="135">
        <v>0</v>
      </c>
      <c r="AK662" s="135">
        <v>0</v>
      </c>
      <c r="AL662" s="135">
        <v>0</v>
      </c>
      <c r="AM662" s="135">
        <v>0</v>
      </c>
      <c r="AN662" s="135">
        <v>0</v>
      </c>
      <c r="AO662" s="135">
        <v>0</v>
      </c>
      <c r="AP662" s="135">
        <v>0</v>
      </c>
      <c r="AQ662" s="135">
        <v>0</v>
      </c>
      <c r="AR662" s="135">
        <v>0</v>
      </c>
      <c r="AS662" s="135">
        <v>0</v>
      </c>
      <c r="AT662" s="135">
        <v>0</v>
      </c>
      <c r="AU662" s="135">
        <v>0</v>
      </c>
      <c r="AV662" s="135">
        <v>0</v>
      </c>
      <c r="AW662" s="135">
        <v>0</v>
      </c>
      <c r="AX662" s="135">
        <v>0</v>
      </c>
      <c r="AY662" s="135">
        <v>0</v>
      </c>
      <c r="AZ662" s="135">
        <v>0</v>
      </c>
      <c r="BA662" s="135">
        <v>1</v>
      </c>
      <c r="BB662" s="135">
        <v>0</v>
      </c>
      <c r="BC662" s="135">
        <v>0</v>
      </c>
      <c r="BD662" s="135">
        <v>0</v>
      </c>
      <c r="BE662" s="135">
        <v>1</v>
      </c>
      <c r="BF662" s="135">
        <v>0</v>
      </c>
      <c r="BG662" s="135">
        <v>0</v>
      </c>
      <c r="BH662" s="135">
        <v>0</v>
      </c>
      <c r="BI662" s="135">
        <v>0</v>
      </c>
      <c r="BJ662" s="135">
        <v>1</v>
      </c>
      <c r="BK662" s="135">
        <v>0</v>
      </c>
      <c r="BL662" s="135">
        <v>0</v>
      </c>
      <c r="BM662" s="135">
        <v>0</v>
      </c>
      <c r="BN662" s="135">
        <v>1</v>
      </c>
      <c r="BO662" s="135">
        <v>0</v>
      </c>
      <c r="BP662" s="135">
        <v>0</v>
      </c>
      <c r="BQ662" s="135">
        <v>0</v>
      </c>
      <c r="BR662" s="135">
        <v>0</v>
      </c>
      <c r="BS662" s="135">
        <v>0</v>
      </c>
      <c r="BT662" s="135">
        <v>0</v>
      </c>
      <c r="BU662" s="135">
        <v>0</v>
      </c>
      <c r="BV662" s="135">
        <v>0</v>
      </c>
      <c r="BW662" s="135">
        <v>1</v>
      </c>
      <c r="BX662" s="135">
        <v>0</v>
      </c>
      <c r="BY662" s="135">
        <v>0</v>
      </c>
      <c r="BZ662" s="135">
        <v>0</v>
      </c>
      <c r="CA662" s="135">
        <v>0</v>
      </c>
      <c r="CB662" s="135">
        <v>1</v>
      </c>
      <c r="CC662" s="135">
        <v>0</v>
      </c>
      <c r="CD662" s="135">
        <v>1</v>
      </c>
      <c r="CE662" s="135">
        <v>1</v>
      </c>
      <c r="CF662" s="135">
        <v>0</v>
      </c>
      <c r="CG662" s="135">
        <v>0</v>
      </c>
      <c r="CH662" s="135">
        <v>0</v>
      </c>
      <c r="CI662" s="135">
        <v>0</v>
      </c>
      <c r="CJ662" s="135">
        <v>0</v>
      </c>
      <c r="CK662" s="135">
        <v>0</v>
      </c>
      <c r="CL662" s="135">
        <v>0</v>
      </c>
      <c r="CM662" s="135">
        <v>0</v>
      </c>
      <c r="CN662" s="135">
        <v>1</v>
      </c>
      <c r="CO662" s="135">
        <v>0</v>
      </c>
      <c r="CP662" s="135">
        <v>0</v>
      </c>
      <c r="CQ662" s="135">
        <v>0</v>
      </c>
      <c r="CR662" s="135">
        <v>0</v>
      </c>
      <c r="CS662" s="135">
        <v>0</v>
      </c>
      <c r="CT662" s="135">
        <v>0</v>
      </c>
      <c r="CU662" s="135">
        <v>0</v>
      </c>
      <c r="CV662" s="135">
        <v>0</v>
      </c>
      <c r="CW662" s="135">
        <v>0</v>
      </c>
      <c r="CX662" s="135"/>
    </row>
    <row r="663" spans="1:102" x14ac:dyDescent="0.35">
      <c r="A663" s="135">
        <v>662</v>
      </c>
      <c r="B663" s="135">
        <v>0</v>
      </c>
      <c r="C663" s="135">
        <v>0</v>
      </c>
      <c r="D663" s="135">
        <v>0</v>
      </c>
      <c r="E663" s="135">
        <v>0</v>
      </c>
      <c r="F663" s="135">
        <v>2</v>
      </c>
      <c r="G663" s="135">
        <v>0</v>
      </c>
      <c r="H663" s="135">
        <v>0</v>
      </c>
      <c r="I663" s="135">
        <v>0</v>
      </c>
      <c r="J663" s="135">
        <v>0</v>
      </c>
      <c r="K663" s="135">
        <v>0</v>
      </c>
      <c r="L663" s="135">
        <v>0</v>
      </c>
      <c r="M663" s="135">
        <v>0</v>
      </c>
      <c r="N663" s="135">
        <v>0</v>
      </c>
      <c r="O663" s="135">
        <v>1</v>
      </c>
      <c r="P663" s="135">
        <v>0</v>
      </c>
      <c r="Q663" s="135">
        <v>0</v>
      </c>
      <c r="R663" s="135">
        <v>0</v>
      </c>
      <c r="S663" s="135">
        <v>1</v>
      </c>
      <c r="T663" s="135">
        <v>0</v>
      </c>
      <c r="U663" s="135">
        <v>0</v>
      </c>
      <c r="V663" s="135">
        <v>1</v>
      </c>
      <c r="W663" s="135">
        <v>0</v>
      </c>
      <c r="X663" s="135">
        <v>0</v>
      </c>
      <c r="Y663" s="135">
        <v>0</v>
      </c>
      <c r="Z663" s="135">
        <v>1</v>
      </c>
      <c r="AA663" s="135">
        <v>0</v>
      </c>
      <c r="AB663" s="135">
        <v>1</v>
      </c>
      <c r="AC663" s="135">
        <v>0</v>
      </c>
      <c r="AD663" s="135">
        <v>0</v>
      </c>
      <c r="AE663" s="135">
        <v>0</v>
      </c>
      <c r="AF663" s="135">
        <v>0</v>
      </c>
      <c r="AG663" s="135">
        <v>1</v>
      </c>
      <c r="AH663" s="135">
        <v>0</v>
      </c>
      <c r="AI663" s="135">
        <v>0</v>
      </c>
      <c r="AJ663" s="135">
        <v>0</v>
      </c>
      <c r="AK663" s="135">
        <v>0</v>
      </c>
      <c r="AL663" s="135">
        <v>0</v>
      </c>
      <c r="AM663" s="135">
        <v>0</v>
      </c>
      <c r="AN663" s="135">
        <v>0</v>
      </c>
      <c r="AO663" s="135">
        <v>0</v>
      </c>
      <c r="AP663" s="135">
        <v>0</v>
      </c>
      <c r="AQ663" s="135">
        <v>0</v>
      </c>
      <c r="AR663" s="135">
        <v>0</v>
      </c>
      <c r="AS663" s="135">
        <v>0</v>
      </c>
      <c r="AT663" s="135">
        <v>0</v>
      </c>
      <c r="AU663" s="135">
        <v>0</v>
      </c>
      <c r="AV663" s="135">
        <v>0</v>
      </c>
      <c r="AW663" s="135">
        <v>0</v>
      </c>
      <c r="AX663" s="135">
        <v>0</v>
      </c>
      <c r="AY663" s="135">
        <v>0</v>
      </c>
      <c r="AZ663" s="135">
        <v>0</v>
      </c>
      <c r="BA663" s="135">
        <v>1</v>
      </c>
      <c r="BB663" s="135">
        <v>0</v>
      </c>
      <c r="BC663" s="135">
        <v>0</v>
      </c>
      <c r="BD663" s="135">
        <v>0</v>
      </c>
      <c r="BE663" s="135">
        <v>0</v>
      </c>
      <c r="BF663" s="135">
        <v>0</v>
      </c>
      <c r="BG663" s="135">
        <v>0</v>
      </c>
      <c r="BH663" s="135">
        <v>0</v>
      </c>
      <c r="BI663" s="135">
        <v>0</v>
      </c>
      <c r="BJ663" s="135">
        <v>0</v>
      </c>
      <c r="BK663" s="135">
        <v>0</v>
      </c>
      <c r="BL663" s="135">
        <v>0</v>
      </c>
      <c r="BM663" s="135">
        <v>0</v>
      </c>
      <c r="BN663" s="135">
        <v>1</v>
      </c>
      <c r="BO663" s="135">
        <v>0</v>
      </c>
      <c r="BP663" s="135">
        <v>0</v>
      </c>
      <c r="BQ663" s="135">
        <v>0</v>
      </c>
      <c r="BR663" s="135">
        <v>0</v>
      </c>
      <c r="BS663" s="135">
        <v>0</v>
      </c>
      <c r="BT663" s="135">
        <v>0</v>
      </c>
      <c r="BU663" s="135">
        <v>0</v>
      </c>
      <c r="BV663" s="135">
        <v>1</v>
      </c>
      <c r="BW663" s="135">
        <v>0</v>
      </c>
      <c r="BX663" s="135">
        <v>0</v>
      </c>
      <c r="BY663" s="135">
        <v>0</v>
      </c>
      <c r="BZ663" s="135">
        <v>0</v>
      </c>
      <c r="CA663" s="135">
        <v>0</v>
      </c>
      <c r="CB663" s="135">
        <v>0</v>
      </c>
      <c r="CC663" s="135">
        <v>0</v>
      </c>
      <c r="CD663" s="135">
        <v>0</v>
      </c>
      <c r="CE663" s="135">
        <v>0</v>
      </c>
      <c r="CF663" s="135">
        <v>0</v>
      </c>
      <c r="CG663" s="135">
        <v>0</v>
      </c>
      <c r="CH663" s="135">
        <v>0</v>
      </c>
      <c r="CI663" s="135">
        <v>0</v>
      </c>
      <c r="CJ663" s="135">
        <v>0</v>
      </c>
      <c r="CK663" s="135">
        <v>0</v>
      </c>
      <c r="CL663" s="135">
        <v>0</v>
      </c>
      <c r="CM663" s="135">
        <v>0</v>
      </c>
      <c r="CN663" s="135">
        <v>1</v>
      </c>
      <c r="CO663" s="135">
        <v>0</v>
      </c>
      <c r="CP663" s="135">
        <v>0</v>
      </c>
      <c r="CQ663" s="135">
        <v>0</v>
      </c>
      <c r="CR663" s="135">
        <v>0</v>
      </c>
      <c r="CS663" s="135">
        <v>0</v>
      </c>
      <c r="CT663" s="135">
        <v>0</v>
      </c>
      <c r="CU663" s="135">
        <v>0</v>
      </c>
      <c r="CV663" s="135">
        <v>0</v>
      </c>
      <c r="CW663" s="135">
        <v>0</v>
      </c>
      <c r="CX663" s="135"/>
    </row>
    <row r="664" spans="1:102" x14ac:dyDescent="0.35">
      <c r="A664" s="135">
        <v>663</v>
      </c>
      <c r="B664" s="135">
        <v>0</v>
      </c>
      <c r="C664" s="135">
        <v>0</v>
      </c>
      <c r="D664" s="135">
        <v>0</v>
      </c>
      <c r="E664" s="135">
        <v>0</v>
      </c>
      <c r="F664" s="135">
        <v>0</v>
      </c>
      <c r="G664" s="135">
        <v>0</v>
      </c>
      <c r="H664" s="135">
        <v>0</v>
      </c>
      <c r="I664" s="135">
        <v>0</v>
      </c>
      <c r="J664" s="135">
        <v>0</v>
      </c>
      <c r="K664" s="135">
        <v>0</v>
      </c>
      <c r="L664" s="135">
        <v>0</v>
      </c>
      <c r="M664" s="135">
        <v>1</v>
      </c>
      <c r="N664" s="135">
        <v>0</v>
      </c>
      <c r="O664" s="135">
        <v>0</v>
      </c>
      <c r="P664" s="135">
        <v>0</v>
      </c>
      <c r="Q664" s="135">
        <v>0</v>
      </c>
      <c r="R664" s="135">
        <v>1</v>
      </c>
      <c r="S664" s="135">
        <v>0</v>
      </c>
      <c r="T664" s="135">
        <v>0</v>
      </c>
      <c r="U664" s="135">
        <v>0</v>
      </c>
      <c r="V664" s="135">
        <v>0</v>
      </c>
      <c r="W664" s="135">
        <v>0</v>
      </c>
      <c r="X664" s="135">
        <v>0</v>
      </c>
      <c r="Y664" s="135">
        <v>0</v>
      </c>
      <c r="Z664" s="135">
        <v>0</v>
      </c>
      <c r="AA664" s="135">
        <v>0</v>
      </c>
      <c r="AB664" s="135">
        <v>0</v>
      </c>
      <c r="AC664" s="135">
        <v>1</v>
      </c>
      <c r="AD664" s="135">
        <v>0</v>
      </c>
      <c r="AE664" s="135">
        <v>0</v>
      </c>
      <c r="AF664" s="135">
        <v>0</v>
      </c>
      <c r="AG664" s="135">
        <v>0</v>
      </c>
      <c r="AH664" s="135">
        <v>0</v>
      </c>
      <c r="AI664" s="135">
        <v>1</v>
      </c>
      <c r="AJ664" s="135">
        <v>0</v>
      </c>
      <c r="AK664" s="135">
        <v>0</v>
      </c>
      <c r="AL664" s="135">
        <v>1</v>
      </c>
      <c r="AM664" s="135">
        <v>0</v>
      </c>
      <c r="AN664" s="135">
        <v>0</v>
      </c>
      <c r="AO664" s="135">
        <v>0</v>
      </c>
      <c r="AP664" s="135">
        <v>0</v>
      </c>
      <c r="AQ664" s="135">
        <v>0</v>
      </c>
      <c r="AR664" s="135">
        <v>1</v>
      </c>
      <c r="AS664" s="135">
        <v>0</v>
      </c>
      <c r="AT664" s="135">
        <v>0</v>
      </c>
      <c r="AU664" s="135">
        <v>0</v>
      </c>
      <c r="AV664" s="135">
        <v>0</v>
      </c>
      <c r="AW664" s="135">
        <v>0</v>
      </c>
      <c r="AX664" s="135">
        <v>0</v>
      </c>
      <c r="AY664" s="135">
        <v>0</v>
      </c>
      <c r="AZ664" s="135">
        <v>0</v>
      </c>
      <c r="BA664" s="135">
        <v>0</v>
      </c>
      <c r="BB664" s="135">
        <v>1</v>
      </c>
      <c r="BC664" s="135">
        <v>0</v>
      </c>
      <c r="BD664" s="135">
        <v>0</v>
      </c>
      <c r="BE664" s="135">
        <v>0</v>
      </c>
      <c r="BF664" s="135">
        <v>1</v>
      </c>
      <c r="BG664" s="135">
        <v>0</v>
      </c>
      <c r="BH664" s="135">
        <v>0</v>
      </c>
      <c r="BI664" s="135">
        <v>0</v>
      </c>
      <c r="BJ664" s="135">
        <v>0</v>
      </c>
      <c r="BK664" s="135">
        <v>1</v>
      </c>
      <c r="BL664" s="135">
        <v>0</v>
      </c>
      <c r="BM664" s="135">
        <v>0</v>
      </c>
      <c r="BN664" s="135">
        <v>0</v>
      </c>
      <c r="BO664" s="135">
        <v>1</v>
      </c>
      <c r="BP664" s="135">
        <v>0</v>
      </c>
      <c r="BQ664" s="135">
        <v>0</v>
      </c>
      <c r="BR664" s="135">
        <v>0</v>
      </c>
      <c r="BS664" s="135">
        <v>0</v>
      </c>
      <c r="BT664" s="135">
        <v>0</v>
      </c>
      <c r="BU664" s="135">
        <v>1</v>
      </c>
      <c r="BV664" s="135">
        <v>1</v>
      </c>
      <c r="BW664" s="135">
        <v>0</v>
      </c>
      <c r="BX664" s="135">
        <v>0</v>
      </c>
      <c r="BY664" s="135">
        <v>0</v>
      </c>
      <c r="BZ664" s="135">
        <v>0</v>
      </c>
      <c r="CA664" s="135">
        <v>0</v>
      </c>
      <c r="CB664" s="135">
        <v>0</v>
      </c>
      <c r="CC664" s="135">
        <v>0</v>
      </c>
      <c r="CD664" s="135">
        <v>0</v>
      </c>
      <c r="CE664" s="135">
        <v>0</v>
      </c>
      <c r="CF664" s="135">
        <v>0</v>
      </c>
      <c r="CG664" s="135">
        <v>0</v>
      </c>
      <c r="CH664" s="135">
        <v>0</v>
      </c>
      <c r="CI664" s="135">
        <v>0</v>
      </c>
      <c r="CJ664" s="135">
        <v>0</v>
      </c>
      <c r="CK664" s="135">
        <v>0</v>
      </c>
      <c r="CL664" s="135">
        <v>0</v>
      </c>
      <c r="CM664" s="135">
        <v>0</v>
      </c>
      <c r="CN664" s="135">
        <v>0</v>
      </c>
      <c r="CO664" s="135">
        <v>0</v>
      </c>
      <c r="CP664" s="135">
        <v>0</v>
      </c>
      <c r="CQ664" s="135">
        <v>0</v>
      </c>
      <c r="CR664" s="135">
        <v>0</v>
      </c>
      <c r="CS664" s="135">
        <v>1</v>
      </c>
      <c r="CT664" s="135">
        <v>1</v>
      </c>
      <c r="CU664" s="135">
        <v>1</v>
      </c>
      <c r="CV664" s="135">
        <v>0</v>
      </c>
      <c r="CW664" s="135">
        <v>1</v>
      </c>
      <c r="CX664" s="135"/>
    </row>
    <row r="665" spans="1:102" x14ac:dyDescent="0.35">
      <c r="A665" s="135">
        <v>664</v>
      </c>
      <c r="B665" s="135">
        <v>0</v>
      </c>
      <c r="C665" s="135">
        <v>0</v>
      </c>
      <c r="D665" s="135">
        <v>0</v>
      </c>
      <c r="E665" s="135">
        <v>1</v>
      </c>
      <c r="F665" s="135">
        <v>0</v>
      </c>
      <c r="G665" s="135">
        <v>0</v>
      </c>
      <c r="H665" s="135">
        <v>1</v>
      </c>
      <c r="I665" s="135">
        <v>0</v>
      </c>
      <c r="J665" s="135">
        <v>0</v>
      </c>
      <c r="K665" s="135">
        <v>0</v>
      </c>
      <c r="L665" s="135">
        <v>0</v>
      </c>
      <c r="M665" s="135">
        <v>0</v>
      </c>
      <c r="N665" s="135">
        <v>0</v>
      </c>
      <c r="O665" s="135">
        <v>0</v>
      </c>
      <c r="P665" s="135">
        <v>0</v>
      </c>
      <c r="Q665" s="135">
        <v>0</v>
      </c>
      <c r="R665" s="135">
        <v>1</v>
      </c>
      <c r="S665" s="135">
        <v>0</v>
      </c>
      <c r="T665" s="135">
        <v>0</v>
      </c>
      <c r="U665" s="135">
        <v>0</v>
      </c>
      <c r="V665" s="135">
        <v>0</v>
      </c>
      <c r="W665" s="135">
        <v>0</v>
      </c>
      <c r="X665" s="135">
        <v>1</v>
      </c>
      <c r="Y665" s="135">
        <v>0</v>
      </c>
      <c r="Z665" s="135">
        <v>0</v>
      </c>
      <c r="AA665" s="135">
        <v>0</v>
      </c>
      <c r="AB665" s="135">
        <v>1</v>
      </c>
      <c r="AC665" s="135">
        <v>0</v>
      </c>
      <c r="AD665" s="135">
        <v>0</v>
      </c>
      <c r="AE665" s="135">
        <v>0</v>
      </c>
      <c r="AF665" s="135">
        <v>0</v>
      </c>
      <c r="AG665" s="135">
        <v>0</v>
      </c>
      <c r="AH665" s="135">
        <v>1</v>
      </c>
      <c r="AI665" s="135">
        <v>0</v>
      </c>
      <c r="AJ665" s="135">
        <v>0</v>
      </c>
      <c r="AK665" s="135">
        <v>0</v>
      </c>
      <c r="AL665" s="135">
        <v>0</v>
      </c>
      <c r="AM665" s="135">
        <v>1</v>
      </c>
      <c r="AN665" s="135">
        <v>1</v>
      </c>
      <c r="AO665" s="135">
        <v>1</v>
      </c>
      <c r="AP665" s="135">
        <v>0</v>
      </c>
      <c r="AQ665" s="135">
        <v>0</v>
      </c>
      <c r="AR665" s="135">
        <v>0</v>
      </c>
      <c r="AS665" s="135">
        <v>0</v>
      </c>
      <c r="AT665" s="135">
        <v>0</v>
      </c>
      <c r="AU665" s="135">
        <v>0</v>
      </c>
      <c r="AV665" s="135">
        <v>1</v>
      </c>
      <c r="AW665" s="135">
        <v>0</v>
      </c>
      <c r="AX665" s="135">
        <v>0</v>
      </c>
      <c r="AY665" s="135">
        <v>0</v>
      </c>
      <c r="AZ665" s="135">
        <v>0</v>
      </c>
      <c r="BA665" s="135">
        <v>0</v>
      </c>
      <c r="BB665" s="135">
        <v>0</v>
      </c>
      <c r="BC665" s="135">
        <v>0</v>
      </c>
      <c r="BD665" s="135">
        <v>0</v>
      </c>
      <c r="BE665" s="135">
        <v>0</v>
      </c>
      <c r="BF665" s="135">
        <v>1</v>
      </c>
      <c r="BG665" s="135">
        <v>0</v>
      </c>
      <c r="BH665" s="135">
        <v>0</v>
      </c>
      <c r="BI665" s="135">
        <v>0</v>
      </c>
      <c r="BJ665" s="135">
        <v>0</v>
      </c>
      <c r="BK665" s="135">
        <v>0</v>
      </c>
      <c r="BL665" s="135">
        <v>1</v>
      </c>
      <c r="BM665" s="135">
        <v>0</v>
      </c>
      <c r="BN665" s="135">
        <v>0</v>
      </c>
      <c r="BO665" s="135">
        <v>0</v>
      </c>
      <c r="BP665" s="135">
        <v>0</v>
      </c>
      <c r="BQ665" s="135">
        <v>0</v>
      </c>
      <c r="BR665" s="135">
        <v>1</v>
      </c>
      <c r="BS665" s="135">
        <v>0</v>
      </c>
      <c r="BT665" s="135">
        <v>0</v>
      </c>
      <c r="BU665" s="135">
        <v>1</v>
      </c>
      <c r="BV665" s="135">
        <v>0</v>
      </c>
      <c r="BW665" s="135">
        <v>1</v>
      </c>
      <c r="BX665" s="135">
        <v>0</v>
      </c>
      <c r="BY665" s="135">
        <v>0</v>
      </c>
      <c r="BZ665" s="135">
        <v>0</v>
      </c>
      <c r="CA665" s="135">
        <v>0</v>
      </c>
      <c r="CB665" s="135">
        <v>0</v>
      </c>
      <c r="CC665" s="135">
        <v>0</v>
      </c>
      <c r="CD665" s="135">
        <v>0</v>
      </c>
      <c r="CE665" s="135">
        <v>0</v>
      </c>
      <c r="CF665" s="135">
        <v>0</v>
      </c>
      <c r="CG665" s="135">
        <v>1</v>
      </c>
      <c r="CH665" s="135">
        <v>0</v>
      </c>
      <c r="CI665" s="135">
        <v>0</v>
      </c>
      <c r="CJ665" s="135">
        <v>0</v>
      </c>
      <c r="CK665" s="135">
        <v>0</v>
      </c>
      <c r="CL665" s="135">
        <v>0</v>
      </c>
      <c r="CM665" s="135">
        <v>0</v>
      </c>
      <c r="CN665" s="135">
        <v>0</v>
      </c>
      <c r="CO665" s="135">
        <v>0</v>
      </c>
      <c r="CP665" s="135">
        <v>0</v>
      </c>
      <c r="CQ665" s="135">
        <v>0</v>
      </c>
      <c r="CR665" s="135">
        <v>0</v>
      </c>
      <c r="CS665" s="135">
        <v>0</v>
      </c>
      <c r="CT665" s="135">
        <v>0</v>
      </c>
      <c r="CU665" s="135">
        <v>0</v>
      </c>
      <c r="CV665" s="135">
        <v>0</v>
      </c>
      <c r="CW665" s="135">
        <v>0</v>
      </c>
      <c r="CX665" s="135"/>
    </row>
    <row r="666" spans="1:102" x14ac:dyDescent="0.35">
      <c r="A666" s="135">
        <v>665</v>
      </c>
      <c r="B666" s="135">
        <v>0</v>
      </c>
      <c r="C666" s="135">
        <v>0</v>
      </c>
      <c r="D666" s="135">
        <v>0</v>
      </c>
      <c r="E666" s="135">
        <v>0</v>
      </c>
      <c r="F666" s="135">
        <v>0</v>
      </c>
      <c r="G666" s="135">
        <v>0</v>
      </c>
      <c r="H666" s="135">
        <v>1</v>
      </c>
      <c r="I666" s="135">
        <v>0</v>
      </c>
      <c r="J666" s="135">
        <v>0</v>
      </c>
      <c r="K666" s="135">
        <v>0</v>
      </c>
      <c r="L666" s="135">
        <v>0</v>
      </c>
      <c r="M666" s="135">
        <v>0</v>
      </c>
      <c r="N666" s="135">
        <v>0</v>
      </c>
      <c r="O666" s="135">
        <v>0</v>
      </c>
      <c r="P666" s="135">
        <v>0</v>
      </c>
      <c r="Q666" s="135">
        <v>0</v>
      </c>
      <c r="R666" s="135">
        <v>0</v>
      </c>
      <c r="S666" s="135">
        <v>0</v>
      </c>
      <c r="T666" s="135">
        <v>0</v>
      </c>
      <c r="U666" s="135">
        <v>0</v>
      </c>
      <c r="V666" s="135">
        <v>0</v>
      </c>
      <c r="W666" s="135">
        <v>0</v>
      </c>
      <c r="X666" s="135">
        <v>0</v>
      </c>
      <c r="Y666" s="135">
        <v>0</v>
      </c>
      <c r="Z666" s="135">
        <v>0</v>
      </c>
      <c r="AA666" s="135">
        <v>0</v>
      </c>
      <c r="AB666" s="135">
        <v>0</v>
      </c>
      <c r="AC666" s="135">
        <v>0</v>
      </c>
      <c r="AD666" s="135">
        <v>0</v>
      </c>
      <c r="AE666" s="135">
        <v>0</v>
      </c>
      <c r="AF666" s="135">
        <v>0</v>
      </c>
      <c r="AG666" s="135">
        <v>0</v>
      </c>
      <c r="AH666" s="135">
        <v>0</v>
      </c>
      <c r="AI666" s="135">
        <v>0</v>
      </c>
      <c r="AJ666" s="135">
        <v>0</v>
      </c>
      <c r="AK666" s="135">
        <v>0</v>
      </c>
      <c r="AL666" s="135">
        <v>0</v>
      </c>
      <c r="AM666" s="135">
        <v>0</v>
      </c>
      <c r="AN666" s="135">
        <v>0</v>
      </c>
      <c r="AO666" s="135">
        <v>1</v>
      </c>
      <c r="AP666" s="135">
        <v>0</v>
      </c>
      <c r="AQ666" s="135">
        <v>0</v>
      </c>
      <c r="AR666" s="135">
        <v>0</v>
      </c>
      <c r="AS666" s="135">
        <v>0</v>
      </c>
      <c r="AT666" s="135">
        <v>0</v>
      </c>
      <c r="AU666" s="135">
        <v>0</v>
      </c>
      <c r="AV666" s="135">
        <v>0</v>
      </c>
      <c r="AW666" s="135">
        <v>0</v>
      </c>
      <c r="AX666" s="135">
        <v>0</v>
      </c>
      <c r="AY666" s="135">
        <v>0</v>
      </c>
      <c r="AZ666" s="135">
        <v>0</v>
      </c>
      <c r="BA666" s="135">
        <v>0</v>
      </c>
      <c r="BB666" s="135">
        <v>0</v>
      </c>
      <c r="BC666" s="135">
        <v>0</v>
      </c>
      <c r="BD666" s="135">
        <v>0</v>
      </c>
      <c r="BE666" s="135">
        <v>0</v>
      </c>
      <c r="BF666" s="135">
        <v>1</v>
      </c>
      <c r="BG666" s="135">
        <v>0</v>
      </c>
      <c r="BH666" s="135">
        <v>0</v>
      </c>
      <c r="BI666" s="135">
        <v>0</v>
      </c>
      <c r="BJ666" s="135">
        <v>0</v>
      </c>
      <c r="BK666" s="135">
        <v>0</v>
      </c>
      <c r="BL666" s="135">
        <v>1</v>
      </c>
      <c r="BM666" s="135">
        <v>0</v>
      </c>
      <c r="BN666" s="135">
        <v>0</v>
      </c>
      <c r="BO666" s="135">
        <v>0</v>
      </c>
      <c r="BP666" s="135">
        <v>0</v>
      </c>
      <c r="BQ666" s="135">
        <v>0</v>
      </c>
      <c r="BR666" s="135">
        <v>0</v>
      </c>
      <c r="BS666" s="135">
        <v>0</v>
      </c>
      <c r="BT666" s="135">
        <v>0</v>
      </c>
      <c r="BU666" s="135">
        <v>1</v>
      </c>
      <c r="BV666" s="135">
        <v>0</v>
      </c>
      <c r="BW666" s="135">
        <v>0</v>
      </c>
      <c r="BX666" s="135">
        <v>0</v>
      </c>
      <c r="BY666" s="135">
        <v>0</v>
      </c>
      <c r="BZ666" s="135">
        <v>0</v>
      </c>
      <c r="CA666" s="135">
        <v>0</v>
      </c>
      <c r="CB666" s="135">
        <v>0</v>
      </c>
      <c r="CC666" s="135">
        <v>0</v>
      </c>
      <c r="CD666" s="135">
        <v>1</v>
      </c>
      <c r="CE666" s="135">
        <v>0</v>
      </c>
      <c r="CF666" s="135">
        <v>0</v>
      </c>
      <c r="CG666" s="135">
        <v>0</v>
      </c>
      <c r="CH666" s="135">
        <v>0</v>
      </c>
      <c r="CI666" s="135">
        <v>0</v>
      </c>
      <c r="CJ666" s="135">
        <v>0</v>
      </c>
      <c r="CK666" s="135">
        <v>1</v>
      </c>
      <c r="CL666" s="135">
        <v>0</v>
      </c>
      <c r="CM666" s="135">
        <v>0</v>
      </c>
      <c r="CN666" s="135">
        <v>0</v>
      </c>
      <c r="CO666" s="135">
        <v>0</v>
      </c>
      <c r="CP666" s="135">
        <v>0</v>
      </c>
      <c r="CQ666" s="135">
        <v>0</v>
      </c>
      <c r="CR666" s="135">
        <v>0</v>
      </c>
      <c r="CS666" s="135">
        <v>0</v>
      </c>
      <c r="CT666" s="135">
        <v>0</v>
      </c>
      <c r="CU666" s="135">
        <v>0</v>
      </c>
      <c r="CV666" s="135">
        <v>0</v>
      </c>
      <c r="CW666" s="135">
        <v>0</v>
      </c>
      <c r="CX666" s="135"/>
    </row>
    <row r="667" spans="1:102" x14ac:dyDescent="0.35">
      <c r="A667" s="135">
        <v>666</v>
      </c>
      <c r="B667" s="135">
        <v>0</v>
      </c>
      <c r="C667" s="135">
        <v>0</v>
      </c>
      <c r="D667" s="135">
        <v>0</v>
      </c>
      <c r="E667" s="135">
        <v>1</v>
      </c>
      <c r="F667" s="135">
        <v>0</v>
      </c>
      <c r="G667" s="135">
        <v>0</v>
      </c>
      <c r="H667" s="135">
        <v>0</v>
      </c>
      <c r="I667" s="135">
        <v>0</v>
      </c>
      <c r="J667" s="135">
        <v>0</v>
      </c>
      <c r="K667" s="135">
        <v>0</v>
      </c>
      <c r="L667" s="135">
        <v>0</v>
      </c>
      <c r="M667" s="135">
        <v>0</v>
      </c>
      <c r="N667" s="135">
        <v>0</v>
      </c>
      <c r="O667" s="135">
        <v>0</v>
      </c>
      <c r="P667" s="135">
        <v>0</v>
      </c>
      <c r="Q667" s="135">
        <v>0</v>
      </c>
      <c r="R667" s="135">
        <v>1</v>
      </c>
      <c r="S667" s="135">
        <v>0</v>
      </c>
      <c r="T667" s="135">
        <v>0</v>
      </c>
      <c r="U667" s="135">
        <v>0</v>
      </c>
      <c r="V667" s="135">
        <v>1</v>
      </c>
      <c r="W667" s="135">
        <v>0</v>
      </c>
      <c r="X667" s="135">
        <v>1</v>
      </c>
      <c r="Y667" s="135">
        <v>0</v>
      </c>
      <c r="Z667" s="135">
        <v>0</v>
      </c>
      <c r="AA667" s="135">
        <v>0</v>
      </c>
      <c r="AB667" s="135">
        <v>0</v>
      </c>
      <c r="AC667" s="135">
        <v>0</v>
      </c>
      <c r="AD667" s="135">
        <v>1</v>
      </c>
      <c r="AE667" s="135">
        <v>0</v>
      </c>
      <c r="AF667" s="135">
        <v>0</v>
      </c>
      <c r="AG667" s="135">
        <v>0</v>
      </c>
      <c r="AH667" s="135">
        <v>0</v>
      </c>
      <c r="AI667" s="135">
        <v>1</v>
      </c>
      <c r="AJ667" s="135">
        <v>0</v>
      </c>
      <c r="AK667" s="135">
        <v>0</v>
      </c>
      <c r="AL667" s="135">
        <v>0</v>
      </c>
      <c r="AM667" s="135">
        <v>0</v>
      </c>
      <c r="AN667" s="135">
        <v>0</v>
      </c>
      <c r="AO667" s="135">
        <v>0</v>
      </c>
      <c r="AP667" s="135">
        <v>0</v>
      </c>
      <c r="AQ667" s="135">
        <v>0</v>
      </c>
      <c r="AR667" s="135">
        <v>0</v>
      </c>
      <c r="AS667" s="135">
        <v>0</v>
      </c>
      <c r="AT667" s="135">
        <v>0</v>
      </c>
      <c r="AU667" s="135">
        <v>0</v>
      </c>
      <c r="AV667" s="135">
        <v>0</v>
      </c>
      <c r="AW667" s="135">
        <v>0</v>
      </c>
      <c r="AX667" s="135">
        <v>0</v>
      </c>
      <c r="AY667" s="135">
        <v>0</v>
      </c>
      <c r="AZ667" s="135">
        <v>0</v>
      </c>
      <c r="BA667" s="135">
        <v>0</v>
      </c>
      <c r="BB667" s="135">
        <v>1</v>
      </c>
      <c r="BC667" s="135">
        <v>0</v>
      </c>
      <c r="BD667" s="135">
        <v>0</v>
      </c>
      <c r="BE667" s="135">
        <v>0</v>
      </c>
      <c r="BF667" s="135">
        <v>0</v>
      </c>
      <c r="BG667" s="135">
        <v>0</v>
      </c>
      <c r="BH667" s="135">
        <v>1</v>
      </c>
      <c r="BI667" s="135">
        <v>1</v>
      </c>
      <c r="BJ667" s="135">
        <v>0</v>
      </c>
      <c r="BK667" s="135">
        <v>0</v>
      </c>
      <c r="BL667" s="135">
        <v>0</v>
      </c>
      <c r="BM667" s="135">
        <v>0</v>
      </c>
      <c r="BN667" s="135">
        <v>0</v>
      </c>
      <c r="BO667" s="135">
        <v>0</v>
      </c>
      <c r="BP667" s="135">
        <v>0</v>
      </c>
      <c r="BQ667" s="135">
        <v>1</v>
      </c>
      <c r="BR667" s="135">
        <v>0</v>
      </c>
      <c r="BS667" s="135">
        <v>0</v>
      </c>
      <c r="BT667" s="135">
        <v>0</v>
      </c>
      <c r="BU667" s="135">
        <v>0</v>
      </c>
      <c r="BV667" s="135">
        <v>0</v>
      </c>
      <c r="BW667" s="135">
        <v>0</v>
      </c>
      <c r="BX667" s="135">
        <v>0</v>
      </c>
      <c r="BY667" s="135">
        <v>0</v>
      </c>
      <c r="BZ667" s="135">
        <v>1</v>
      </c>
      <c r="CA667" s="135">
        <v>0</v>
      </c>
      <c r="CB667" s="135">
        <v>0</v>
      </c>
      <c r="CC667" s="135">
        <v>0</v>
      </c>
      <c r="CD667" s="135">
        <v>0</v>
      </c>
      <c r="CE667" s="135">
        <v>1</v>
      </c>
      <c r="CF667" s="135">
        <v>0</v>
      </c>
      <c r="CG667" s="135">
        <v>0</v>
      </c>
      <c r="CH667" s="135">
        <v>0</v>
      </c>
      <c r="CI667" s="135">
        <v>0</v>
      </c>
      <c r="CJ667" s="135">
        <v>0</v>
      </c>
      <c r="CK667" s="135">
        <v>0</v>
      </c>
      <c r="CL667" s="135">
        <v>0</v>
      </c>
      <c r="CM667" s="135">
        <v>0</v>
      </c>
      <c r="CN667" s="135">
        <v>0</v>
      </c>
      <c r="CO667" s="135">
        <v>1</v>
      </c>
      <c r="CP667" s="135">
        <v>1</v>
      </c>
      <c r="CQ667" s="135">
        <v>0</v>
      </c>
      <c r="CR667" s="135">
        <v>0</v>
      </c>
      <c r="CS667" s="135">
        <v>0</v>
      </c>
      <c r="CT667" s="135">
        <v>0</v>
      </c>
      <c r="CU667" s="135">
        <v>0</v>
      </c>
      <c r="CV667" s="135">
        <v>0</v>
      </c>
      <c r="CW667" s="135">
        <v>0</v>
      </c>
      <c r="CX667" s="135"/>
    </row>
    <row r="668" spans="1:102" x14ac:dyDescent="0.35">
      <c r="A668" s="135">
        <v>667</v>
      </c>
      <c r="B668" s="135">
        <v>0</v>
      </c>
      <c r="C668" s="135">
        <v>0</v>
      </c>
      <c r="D668" s="135">
        <v>0</v>
      </c>
      <c r="E668" s="135">
        <v>0</v>
      </c>
      <c r="F668" s="135">
        <v>1</v>
      </c>
      <c r="G668" s="135">
        <v>0</v>
      </c>
      <c r="H668" s="135">
        <v>0</v>
      </c>
      <c r="I668" s="135">
        <v>1</v>
      </c>
      <c r="J668" s="135">
        <v>0</v>
      </c>
      <c r="K668" s="135">
        <v>0</v>
      </c>
      <c r="L668" s="135">
        <v>0</v>
      </c>
      <c r="M668" s="135">
        <v>0</v>
      </c>
      <c r="N668" s="135">
        <v>0</v>
      </c>
      <c r="O668" s="135">
        <v>0</v>
      </c>
      <c r="P668" s="135">
        <v>1</v>
      </c>
      <c r="Q668" s="135">
        <v>0</v>
      </c>
      <c r="R668" s="135">
        <v>0</v>
      </c>
      <c r="S668" s="135">
        <v>0</v>
      </c>
      <c r="T668" s="135">
        <v>0</v>
      </c>
      <c r="U668" s="135">
        <v>0</v>
      </c>
      <c r="V668" s="135">
        <v>0</v>
      </c>
      <c r="W668" s="135">
        <v>0</v>
      </c>
      <c r="X668" s="135">
        <v>0</v>
      </c>
      <c r="Y668" s="135">
        <v>0</v>
      </c>
      <c r="Z668" s="135">
        <v>0</v>
      </c>
      <c r="AA668" s="135">
        <v>0</v>
      </c>
      <c r="AB668" s="135">
        <v>0</v>
      </c>
      <c r="AC668" s="135">
        <v>0</v>
      </c>
      <c r="AD668" s="135">
        <v>0</v>
      </c>
      <c r="AE668" s="135">
        <v>0</v>
      </c>
      <c r="AF668" s="135">
        <v>0</v>
      </c>
      <c r="AG668" s="135">
        <v>0</v>
      </c>
      <c r="AH668" s="135">
        <v>0</v>
      </c>
      <c r="AI668" s="135">
        <v>0</v>
      </c>
      <c r="AJ668" s="135">
        <v>0</v>
      </c>
      <c r="AK668" s="135">
        <v>0</v>
      </c>
      <c r="AL668" s="135">
        <v>0</v>
      </c>
      <c r="AM668" s="135">
        <v>0</v>
      </c>
      <c r="AN668" s="135">
        <v>0</v>
      </c>
      <c r="AO668" s="135">
        <v>0</v>
      </c>
      <c r="AP668" s="135">
        <v>0</v>
      </c>
      <c r="AQ668" s="135">
        <v>0</v>
      </c>
      <c r="AR668" s="135">
        <v>0</v>
      </c>
      <c r="AS668" s="135">
        <v>0</v>
      </c>
      <c r="AT668" s="135">
        <v>0</v>
      </c>
      <c r="AU668" s="135">
        <v>0</v>
      </c>
      <c r="AV668" s="135">
        <v>0</v>
      </c>
      <c r="AW668" s="135">
        <v>0</v>
      </c>
      <c r="AX668" s="135">
        <v>0</v>
      </c>
      <c r="AY668" s="135">
        <v>0</v>
      </c>
      <c r="AZ668" s="135">
        <v>0</v>
      </c>
      <c r="BA668" s="135">
        <v>0</v>
      </c>
      <c r="BB668" s="135">
        <v>0</v>
      </c>
      <c r="BC668" s="135">
        <v>0</v>
      </c>
      <c r="BD668" s="135">
        <v>0</v>
      </c>
      <c r="BE668" s="135">
        <v>0</v>
      </c>
      <c r="BF668" s="135">
        <v>0</v>
      </c>
      <c r="BG668" s="135">
        <v>0</v>
      </c>
      <c r="BH668" s="135">
        <v>0</v>
      </c>
      <c r="BI668" s="135">
        <v>0</v>
      </c>
      <c r="BJ668" s="135">
        <v>0</v>
      </c>
      <c r="BK668" s="135">
        <v>0</v>
      </c>
      <c r="BL668" s="135">
        <v>0</v>
      </c>
      <c r="BM668" s="135">
        <v>0</v>
      </c>
      <c r="BN668" s="135">
        <v>0</v>
      </c>
      <c r="BO668" s="135">
        <v>0</v>
      </c>
      <c r="BP668" s="135">
        <v>0</v>
      </c>
      <c r="BQ668" s="135">
        <v>0</v>
      </c>
      <c r="BR668" s="135">
        <v>0</v>
      </c>
      <c r="BS668" s="135">
        <v>0</v>
      </c>
      <c r="BT668" s="135">
        <v>1</v>
      </c>
      <c r="BU668" s="135">
        <v>0</v>
      </c>
      <c r="BV668" s="135">
        <v>0</v>
      </c>
      <c r="BW668" s="135">
        <v>0</v>
      </c>
      <c r="BX668" s="135">
        <v>0</v>
      </c>
      <c r="BY668" s="135">
        <v>0</v>
      </c>
      <c r="BZ668" s="135">
        <v>0</v>
      </c>
      <c r="CA668" s="135">
        <v>0</v>
      </c>
      <c r="CB668" s="135">
        <v>0</v>
      </c>
      <c r="CC668" s="135">
        <v>0</v>
      </c>
      <c r="CD668" s="135">
        <v>0</v>
      </c>
      <c r="CE668" s="135">
        <v>0</v>
      </c>
      <c r="CF668" s="135">
        <v>0</v>
      </c>
      <c r="CG668" s="135">
        <v>0</v>
      </c>
      <c r="CH668" s="135">
        <v>0</v>
      </c>
      <c r="CI668" s="135">
        <v>0</v>
      </c>
      <c r="CJ668" s="135">
        <v>0</v>
      </c>
      <c r="CK668" s="135">
        <v>0</v>
      </c>
      <c r="CL668" s="135">
        <v>0</v>
      </c>
      <c r="CM668" s="135">
        <v>0</v>
      </c>
      <c r="CN668" s="135">
        <v>0</v>
      </c>
      <c r="CO668" s="135">
        <v>1</v>
      </c>
      <c r="CP668" s="135">
        <v>0</v>
      </c>
      <c r="CQ668" s="135">
        <v>0</v>
      </c>
      <c r="CR668" s="135">
        <v>0</v>
      </c>
      <c r="CS668" s="135">
        <v>0</v>
      </c>
      <c r="CT668" s="135">
        <v>1</v>
      </c>
      <c r="CU668" s="135">
        <v>0</v>
      </c>
      <c r="CV668" s="135">
        <v>0</v>
      </c>
      <c r="CW668" s="135">
        <v>0</v>
      </c>
      <c r="CX668" s="135"/>
    </row>
    <row r="669" spans="1:102" x14ac:dyDescent="0.35">
      <c r="A669" s="135">
        <v>668</v>
      </c>
      <c r="B669" s="135">
        <v>0</v>
      </c>
      <c r="C669" s="135">
        <v>0</v>
      </c>
      <c r="D669" s="135">
        <v>0</v>
      </c>
      <c r="E669" s="135">
        <v>1</v>
      </c>
      <c r="F669" s="135">
        <v>0</v>
      </c>
      <c r="G669" s="135">
        <v>1</v>
      </c>
      <c r="H669" s="135">
        <v>0</v>
      </c>
      <c r="I669" s="135">
        <v>0</v>
      </c>
      <c r="J669" s="135">
        <v>0</v>
      </c>
      <c r="K669" s="135">
        <v>1</v>
      </c>
      <c r="L669" s="135">
        <v>0</v>
      </c>
      <c r="M669" s="135">
        <v>1</v>
      </c>
      <c r="N669" s="135">
        <v>0</v>
      </c>
      <c r="O669" s="135">
        <v>0</v>
      </c>
      <c r="P669" s="135">
        <v>0</v>
      </c>
      <c r="Q669" s="135">
        <v>0</v>
      </c>
      <c r="R669" s="135">
        <v>0</v>
      </c>
      <c r="S669" s="135">
        <v>0</v>
      </c>
      <c r="T669" s="135">
        <v>0</v>
      </c>
      <c r="U669" s="135">
        <v>0</v>
      </c>
      <c r="V669" s="135">
        <v>0</v>
      </c>
      <c r="W669" s="135">
        <v>0</v>
      </c>
      <c r="X669" s="135">
        <v>0</v>
      </c>
      <c r="Y669" s="135">
        <v>0</v>
      </c>
      <c r="Z669" s="135">
        <v>0</v>
      </c>
      <c r="AA669" s="135">
        <v>0</v>
      </c>
      <c r="AB669" s="135">
        <v>0</v>
      </c>
      <c r="AC669" s="135">
        <v>0</v>
      </c>
      <c r="AD669" s="135">
        <v>0</v>
      </c>
      <c r="AE669" s="135">
        <v>1</v>
      </c>
      <c r="AF669" s="135">
        <v>0</v>
      </c>
      <c r="AG669" s="135">
        <v>0</v>
      </c>
      <c r="AH669" s="135">
        <v>0</v>
      </c>
      <c r="AI669" s="135">
        <v>0</v>
      </c>
      <c r="AJ669" s="135">
        <v>0</v>
      </c>
      <c r="AK669" s="135">
        <v>1</v>
      </c>
      <c r="AL669" s="135">
        <v>0</v>
      </c>
      <c r="AM669" s="135">
        <v>1</v>
      </c>
      <c r="AN669" s="135">
        <v>0</v>
      </c>
      <c r="AO669" s="135">
        <v>0</v>
      </c>
      <c r="AP669" s="135">
        <v>1</v>
      </c>
      <c r="AQ669" s="135">
        <v>0</v>
      </c>
      <c r="AR669" s="135">
        <v>0</v>
      </c>
      <c r="AS669" s="135">
        <v>0</v>
      </c>
      <c r="AT669" s="135">
        <v>0</v>
      </c>
      <c r="AU669" s="135">
        <v>0</v>
      </c>
      <c r="AV669" s="135">
        <v>0</v>
      </c>
      <c r="AW669" s="135">
        <v>1</v>
      </c>
      <c r="AX669" s="135">
        <v>0</v>
      </c>
      <c r="AY669" s="135">
        <v>1</v>
      </c>
      <c r="AZ669" s="135">
        <v>0</v>
      </c>
      <c r="BA669" s="135">
        <v>1</v>
      </c>
      <c r="BB669" s="135">
        <v>0</v>
      </c>
      <c r="BC669" s="135">
        <v>0</v>
      </c>
      <c r="BD669" s="135">
        <v>0</v>
      </c>
      <c r="BE669" s="135">
        <v>0</v>
      </c>
      <c r="BF669" s="135">
        <v>0</v>
      </c>
      <c r="BG669" s="135">
        <v>1</v>
      </c>
      <c r="BH669" s="135">
        <v>0</v>
      </c>
      <c r="BI669" s="135">
        <v>1</v>
      </c>
      <c r="BJ669" s="135">
        <v>0</v>
      </c>
      <c r="BK669" s="135">
        <v>0</v>
      </c>
      <c r="BL669" s="135">
        <v>0</v>
      </c>
      <c r="BM669" s="135">
        <v>0</v>
      </c>
      <c r="BN669" s="135">
        <v>0</v>
      </c>
      <c r="BO669" s="135">
        <v>0</v>
      </c>
      <c r="BP669" s="135">
        <v>0</v>
      </c>
      <c r="BQ669" s="135">
        <v>0</v>
      </c>
      <c r="BR669" s="135">
        <v>0</v>
      </c>
      <c r="BS669" s="135">
        <v>0</v>
      </c>
      <c r="BT669" s="135">
        <v>0</v>
      </c>
      <c r="BU669" s="135">
        <v>0</v>
      </c>
      <c r="BV669" s="135">
        <v>0</v>
      </c>
      <c r="BW669" s="135">
        <v>0</v>
      </c>
      <c r="BX669" s="135">
        <v>1</v>
      </c>
      <c r="BY669" s="135">
        <v>0</v>
      </c>
      <c r="BZ669" s="135">
        <v>0</v>
      </c>
      <c r="CA669" s="135">
        <v>1</v>
      </c>
      <c r="CB669" s="135">
        <v>0</v>
      </c>
      <c r="CC669" s="135">
        <v>0</v>
      </c>
      <c r="CD669" s="135">
        <v>0</v>
      </c>
      <c r="CE669" s="135">
        <v>0</v>
      </c>
      <c r="CF669" s="135">
        <v>0</v>
      </c>
      <c r="CG669" s="135">
        <v>0</v>
      </c>
      <c r="CH669" s="135">
        <v>0</v>
      </c>
      <c r="CI669" s="135">
        <v>0</v>
      </c>
      <c r="CJ669" s="135">
        <v>0</v>
      </c>
      <c r="CK669" s="135">
        <v>0</v>
      </c>
      <c r="CL669" s="135">
        <v>0</v>
      </c>
      <c r="CM669" s="135">
        <v>0</v>
      </c>
      <c r="CN669" s="135">
        <v>0</v>
      </c>
      <c r="CO669" s="135">
        <v>0</v>
      </c>
      <c r="CP669" s="135">
        <v>0</v>
      </c>
      <c r="CQ669" s="135">
        <v>0</v>
      </c>
      <c r="CR669" s="135">
        <v>1</v>
      </c>
      <c r="CS669" s="135">
        <v>0</v>
      </c>
      <c r="CT669" s="135">
        <v>0</v>
      </c>
      <c r="CU669" s="135">
        <v>0</v>
      </c>
      <c r="CV669" s="135">
        <v>1</v>
      </c>
      <c r="CW669" s="135">
        <v>1</v>
      </c>
      <c r="CX669" s="135"/>
    </row>
    <row r="670" spans="1:102" x14ac:dyDescent="0.35">
      <c r="A670" s="135">
        <v>669</v>
      </c>
      <c r="B670" s="135">
        <v>0</v>
      </c>
      <c r="C670" s="135">
        <v>1</v>
      </c>
      <c r="D670" s="135">
        <v>1</v>
      </c>
      <c r="E670" s="135">
        <v>0</v>
      </c>
      <c r="F670" s="135">
        <v>0</v>
      </c>
      <c r="G670" s="135">
        <v>0</v>
      </c>
      <c r="H670" s="135">
        <v>1</v>
      </c>
      <c r="I670" s="135">
        <v>0</v>
      </c>
      <c r="J670" s="135">
        <v>0</v>
      </c>
      <c r="K670" s="135">
        <v>0</v>
      </c>
      <c r="L670" s="135">
        <v>0</v>
      </c>
      <c r="M670" s="135">
        <v>0</v>
      </c>
      <c r="N670" s="135">
        <v>0</v>
      </c>
      <c r="O670" s="135">
        <v>0</v>
      </c>
      <c r="P670" s="135">
        <v>0</v>
      </c>
      <c r="Q670" s="135">
        <v>0</v>
      </c>
      <c r="R670" s="135">
        <v>0</v>
      </c>
      <c r="S670" s="135">
        <v>0</v>
      </c>
      <c r="T670" s="135">
        <v>0</v>
      </c>
      <c r="U670" s="135">
        <v>0</v>
      </c>
      <c r="V670" s="135">
        <v>0</v>
      </c>
      <c r="W670" s="135">
        <v>0</v>
      </c>
      <c r="X670" s="135">
        <v>0</v>
      </c>
      <c r="Y670" s="135">
        <v>0</v>
      </c>
      <c r="Z670" s="135">
        <v>0</v>
      </c>
      <c r="AA670" s="135">
        <v>0</v>
      </c>
      <c r="AB670" s="135">
        <v>0</v>
      </c>
      <c r="AC670" s="135">
        <v>0</v>
      </c>
      <c r="AD670" s="135">
        <v>0</v>
      </c>
      <c r="AE670" s="135">
        <v>0</v>
      </c>
      <c r="AF670" s="135">
        <v>0</v>
      </c>
      <c r="AG670" s="135">
        <v>1</v>
      </c>
      <c r="AH670" s="135">
        <v>1</v>
      </c>
      <c r="AI670" s="135">
        <v>0</v>
      </c>
      <c r="AJ670" s="135">
        <v>1</v>
      </c>
      <c r="AK670" s="135">
        <v>0</v>
      </c>
      <c r="AL670" s="135">
        <v>0</v>
      </c>
      <c r="AM670" s="135">
        <v>0</v>
      </c>
      <c r="AN670" s="135">
        <v>0</v>
      </c>
      <c r="AO670" s="135">
        <v>0</v>
      </c>
      <c r="AP670" s="135">
        <v>0</v>
      </c>
      <c r="AQ670" s="135">
        <v>1</v>
      </c>
      <c r="AR670" s="135">
        <v>0</v>
      </c>
      <c r="AS670" s="135">
        <v>0</v>
      </c>
      <c r="AT670" s="135">
        <v>0</v>
      </c>
      <c r="AU670" s="135">
        <v>0</v>
      </c>
      <c r="AV670" s="135">
        <v>0</v>
      </c>
      <c r="AW670" s="135">
        <v>1</v>
      </c>
      <c r="AX670" s="135">
        <v>0</v>
      </c>
      <c r="AY670" s="135">
        <v>0</v>
      </c>
      <c r="AZ670" s="135">
        <v>0</v>
      </c>
      <c r="BA670" s="135">
        <v>0</v>
      </c>
      <c r="BB670" s="135">
        <v>0</v>
      </c>
      <c r="BC670" s="135">
        <v>0</v>
      </c>
      <c r="BD670" s="135">
        <v>0</v>
      </c>
      <c r="BE670" s="135">
        <v>0</v>
      </c>
      <c r="BF670" s="135">
        <v>1</v>
      </c>
      <c r="BG670" s="135">
        <v>0</v>
      </c>
      <c r="BH670" s="135">
        <v>0</v>
      </c>
      <c r="BI670" s="135">
        <v>0</v>
      </c>
      <c r="BJ670" s="135">
        <v>0</v>
      </c>
      <c r="BK670" s="135">
        <v>0</v>
      </c>
      <c r="BL670" s="135">
        <v>0</v>
      </c>
      <c r="BM670" s="135">
        <v>0</v>
      </c>
      <c r="BN670" s="135">
        <v>0</v>
      </c>
      <c r="BO670" s="135">
        <v>0</v>
      </c>
      <c r="BP670" s="135">
        <v>0</v>
      </c>
      <c r="BQ670" s="135">
        <v>0</v>
      </c>
      <c r="BR670" s="135">
        <v>0</v>
      </c>
      <c r="BS670" s="135">
        <v>1</v>
      </c>
      <c r="BT670" s="135">
        <v>0</v>
      </c>
      <c r="BU670" s="135">
        <v>1</v>
      </c>
      <c r="BV670" s="135">
        <v>1</v>
      </c>
      <c r="BW670" s="135">
        <v>0</v>
      </c>
      <c r="BX670" s="135">
        <v>0</v>
      </c>
      <c r="BY670" s="135">
        <v>0</v>
      </c>
      <c r="BZ670" s="135">
        <v>0</v>
      </c>
      <c r="CA670" s="135">
        <v>0</v>
      </c>
      <c r="CB670" s="135">
        <v>0</v>
      </c>
      <c r="CC670" s="135">
        <v>0</v>
      </c>
      <c r="CD670" s="135">
        <v>0</v>
      </c>
      <c r="CE670" s="135">
        <v>0</v>
      </c>
      <c r="CF670" s="135">
        <v>1</v>
      </c>
      <c r="CG670" s="135">
        <v>0</v>
      </c>
      <c r="CH670" s="135">
        <v>0</v>
      </c>
      <c r="CI670" s="135">
        <v>0</v>
      </c>
      <c r="CJ670" s="135">
        <v>1</v>
      </c>
      <c r="CK670" s="135">
        <v>0</v>
      </c>
      <c r="CL670" s="135">
        <v>0</v>
      </c>
      <c r="CM670" s="135">
        <v>0</v>
      </c>
      <c r="CN670" s="135">
        <v>0</v>
      </c>
      <c r="CO670" s="135">
        <v>0</v>
      </c>
      <c r="CP670" s="135">
        <v>0</v>
      </c>
      <c r="CQ670" s="135">
        <v>1</v>
      </c>
      <c r="CR670" s="135">
        <v>0</v>
      </c>
      <c r="CS670" s="135">
        <v>0</v>
      </c>
      <c r="CT670" s="135">
        <v>0</v>
      </c>
      <c r="CU670" s="135">
        <v>0</v>
      </c>
      <c r="CV670" s="135">
        <v>0</v>
      </c>
      <c r="CW670" s="135">
        <v>0</v>
      </c>
      <c r="CX670" s="135"/>
    </row>
    <row r="671" spans="1:102" x14ac:dyDescent="0.35">
      <c r="A671" s="135">
        <v>670</v>
      </c>
      <c r="B671" s="135">
        <v>1</v>
      </c>
      <c r="C671" s="135">
        <v>0</v>
      </c>
      <c r="D671" s="135">
        <v>0</v>
      </c>
      <c r="E671" s="135">
        <v>0</v>
      </c>
      <c r="F671" s="135">
        <v>0</v>
      </c>
      <c r="G671" s="135">
        <v>0</v>
      </c>
      <c r="H671" s="135">
        <v>0</v>
      </c>
      <c r="I671" s="135">
        <v>0</v>
      </c>
      <c r="J671" s="135">
        <v>0</v>
      </c>
      <c r="K671" s="135">
        <v>0</v>
      </c>
      <c r="L671" s="135">
        <v>0</v>
      </c>
      <c r="M671" s="135">
        <v>0</v>
      </c>
      <c r="N671" s="135">
        <v>0</v>
      </c>
      <c r="O671" s="135">
        <v>0</v>
      </c>
      <c r="P671" s="135">
        <v>0</v>
      </c>
      <c r="Q671" s="135">
        <v>0</v>
      </c>
      <c r="R671" s="135">
        <v>0</v>
      </c>
      <c r="S671" s="135">
        <v>0</v>
      </c>
      <c r="T671" s="135">
        <v>0</v>
      </c>
      <c r="U671" s="135">
        <v>0</v>
      </c>
      <c r="V671" s="135">
        <v>0</v>
      </c>
      <c r="W671" s="135">
        <v>0</v>
      </c>
      <c r="X671" s="135">
        <v>0</v>
      </c>
      <c r="Y671" s="135">
        <v>0</v>
      </c>
      <c r="Z671" s="135">
        <v>0</v>
      </c>
      <c r="AA671" s="135">
        <v>0</v>
      </c>
      <c r="AB671" s="135">
        <v>1</v>
      </c>
      <c r="AC671" s="135">
        <v>0</v>
      </c>
      <c r="AD671" s="135">
        <v>0</v>
      </c>
      <c r="AE671" s="135">
        <v>0</v>
      </c>
      <c r="AF671" s="135">
        <v>0</v>
      </c>
      <c r="AG671" s="135">
        <v>0</v>
      </c>
      <c r="AH671" s="135">
        <v>0</v>
      </c>
      <c r="AI671" s="135">
        <v>0</v>
      </c>
      <c r="AJ671" s="135">
        <v>1</v>
      </c>
      <c r="AK671" s="135">
        <v>1</v>
      </c>
      <c r="AL671" s="135">
        <v>0</v>
      </c>
      <c r="AM671" s="135">
        <v>0</v>
      </c>
      <c r="AN671" s="135">
        <v>0</v>
      </c>
      <c r="AO671" s="135">
        <v>1</v>
      </c>
      <c r="AP671" s="135">
        <v>0</v>
      </c>
      <c r="AQ671" s="135">
        <v>0</v>
      </c>
      <c r="AR671" s="135">
        <v>0</v>
      </c>
      <c r="AS671" s="135">
        <v>0</v>
      </c>
      <c r="AT671" s="135">
        <v>0</v>
      </c>
      <c r="AU671" s="135">
        <v>0</v>
      </c>
      <c r="AV671" s="135">
        <v>0</v>
      </c>
      <c r="AW671" s="135">
        <v>0</v>
      </c>
      <c r="AX671" s="135">
        <v>0</v>
      </c>
      <c r="AY671" s="135">
        <v>0</v>
      </c>
      <c r="AZ671" s="135">
        <v>0</v>
      </c>
      <c r="BA671" s="135">
        <v>1</v>
      </c>
      <c r="BB671" s="135">
        <v>0</v>
      </c>
      <c r="BC671" s="135">
        <v>0</v>
      </c>
      <c r="BD671" s="135">
        <v>0</v>
      </c>
      <c r="BE671" s="135">
        <v>0</v>
      </c>
      <c r="BF671" s="135">
        <v>0</v>
      </c>
      <c r="BG671" s="135">
        <v>1</v>
      </c>
      <c r="BH671" s="135">
        <v>0</v>
      </c>
      <c r="BI671" s="135">
        <v>0</v>
      </c>
      <c r="BJ671" s="135">
        <v>0</v>
      </c>
      <c r="BK671" s="135">
        <v>0</v>
      </c>
      <c r="BL671" s="135">
        <v>1</v>
      </c>
      <c r="BM671" s="135">
        <v>1</v>
      </c>
      <c r="BN671" s="135">
        <v>0</v>
      </c>
      <c r="BO671" s="135">
        <v>0</v>
      </c>
      <c r="BP671" s="135">
        <v>0</v>
      </c>
      <c r="BQ671" s="135">
        <v>0</v>
      </c>
      <c r="BR671" s="135">
        <v>0</v>
      </c>
      <c r="BS671" s="135">
        <v>1</v>
      </c>
      <c r="BT671" s="135">
        <v>0</v>
      </c>
      <c r="BU671" s="135">
        <v>0</v>
      </c>
      <c r="BV671" s="135">
        <v>0</v>
      </c>
      <c r="BW671" s="135">
        <v>0</v>
      </c>
      <c r="BX671" s="135">
        <v>0</v>
      </c>
      <c r="BY671" s="135">
        <v>0</v>
      </c>
      <c r="BZ671" s="135">
        <v>1</v>
      </c>
      <c r="CA671" s="135">
        <v>0</v>
      </c>
      <c r="CB671" s="135">
        <v>0</v>
      </c>
      <c r="CC671" s="135">
        <v>0</v>
      </c>
      <c r="CD671" s="135">
        <v>0</v>
      </c>
      <c r="CE671" s="135">
        <v>0</v>
      </c>
      <c r="CF671" s="135">
        <v>0</v>
      </c>
      <c r="CG671" s="135">
        <v>0</v>
      </c>
      <c r="CH671" s="135">
        <v>0</v>
      </c>
      <c r="CI671" s="135">
        <v>0</v>
      </c>
      <c r="CJ671" s="135">
        <v>0</v>
      </c>
      <c r="CK671" s="135">
        <v>0</v>
      </c>
      <c r="CL671" s="135">
        <v>0</v>
      </c>
      <c r="CM671" s="135">
        <v>0</v>
      </c>
      <c r="CN671" s="135">
        <v>0</v>
      </c>
      <c r="CO671" s="135">
        <v>1</v>
      </c>
      <c r="CP671" s="135">
        <v>0</v>
      </c>
      <c r="CQ671" s="135">
        <v>0</v>
      </c>
      <c r="CR671" s="135">
        <v>0</v>
      </c>
      <c r="CS671" s="135">
        <v>2</v>
      </c>
      <c r="CT671" s="135">
        <v>0</v>
      </c>
      <c r="CU671" s="135">
        <v>0</v>
      </c>
      <c r="CV671" s="135">
        <v>1</v>
      </c>
      <c r="CW671" s="135">
        <v>0</v>
      </c>
      <c r="CX671" s="135"/>
    </row>
    <row r="672" spans="1:102" x14ac:dyDescent="0.35">
      <c r="A672" s="135">
        <v>671</v>
      </c>
      <c r="B672" s="135">
        <v>0</v>
      </c>
      <c r="C672" s="135">
        <v>0</v>
      </c>
      <c r="D672" s="135">
        <v>0</v>
      </c>
      <c r="E672" s="135">
        <v>0</v>
      </c>
      <c r="F672" s="135">
        <v>0</v>
      </c>
      <c r="G672" s="135">
        <v>0</v>
      </c>
      <c r="H672" s="135">
        <v>0</v>
      </c>
      <c r="I672" s="135">
        <v>0</v>
      </c>
      <c r="J672" s="135">
        <v>0</v>
      </c>
      <c r="K672" s="135">
        <v>0</v>
      </c>
      <c r="L672" s="135">
        <v>0</v>
      </c>
      <c r="M672" s="135">
        <v>0</v>
      </c>
      <c r="N672" s="135">
        <v>0</v>
      </c>
      <c r="O672" s="135">
        <v>0</v>
      </c>
      <c r="P672" s="135">
        <v>1</v>
      </c>
      <c r="Q672" s="135">
        <v>1</v>
      </c>
      <c r="R672" s="135">
        <v>0</v>
      </c>
      <c r="S672" s="135">
        <v>0</v>
      </c>
      <c r="T672" s="135">
        <v>0</v>
      </c>
      <c r="U672" s="135">
        <v>0</v>
      </c>
      <c r="V672" s="135">
        <v>0</v>
      </c>
      <c r="W672" s="135">
        <v>1</v>
      </c>
      <c r="X672" s="135">
        <v>0</v>
      </c>
      <c r="Y672" s="135">
        <v>0</v>
      </c>
      <c r="Z672" s="135">
        <v>0</v>
      </c>
      <c r="AA672" s="135">
        <v>0</v>
      </c>
      <c r="AB672" s="135">
        <v>0</v>
      </c>
      <c r="AC672" s="135">
        <v>1</v>
      </c>
      <c r="AD672" s="135">
        <v>0</v>
      </c>
      <c r="AE672" s="135">
        <v>0</v>
      </c>
      <c r="AF672" s="135">
        <v>0</v>
      </c>
      <c r="AG672" s="135">
        <v>0</v>
      </c>
      <c r="AH672" s="135">
        <v>0</v>
      </c>
      <c r="AI672" s="135">
        <v>0</v>
      </c>
      <c r="AJ672" s="135">
        <v>0</v>
      </c>
      <c r="AK672" s="135">
        <v>0</v>
      </c>
      <c r="AL672" s="135">
        <v>1</v>
      </c>
      <c r="AM672" s="135">
        <v>1</v>
      </c>
      <c r="AN672" s="135">
        <v>1</v>
      </c>
      <c r="AO672" s="135">
        <v>0</v>
      </c>
      <c r="AP672" s="135">
        <v>1</v>
      </c>
      <c r="AQ672" s="135">
        <v>0</v>
      </c>
      <c r="AR672" s="135">
        <v>0</v>
      </c>
      <c r="AS672" s="135">
        <v>0</v>
      </c>
      <c r="AT672" s="135">
        <v>0</v>
      </c>
      <c r="AU672" s="135">
        <v>0</v>
      </c>
      <c r="AV672" s="135">
        <v>0</v>
      </c>
      <c r="AW672" s="135">
        <v>1</v>
      </c>
      <c r="AX672" s="135">
        <v>0</v>
      </c>
      <c r="AY672" s="135">
        <v>0</v>
      </c>
      <c r="AZ672" s="135">
        <v>0</v>
      </c>
      <c r="BA672" s="135">
        <v>0</v>
      </c>
      <c r="BB672" s="135">
        <v>0</v>
      </c>
      <c r="BC672" s="135">
        <v>0</v>
      </c>
      <c r="BD672" s="135">
        <v>0</v>
      </c>
      <c r="BE672" s="135">
        <v>0</v>
      </c>
      <c r="BF672" s="135">
        <v>0</v>
      </c>
      <c r="BG672" s="135">
        <v>0</v>
      </c>
      <c r="BH672" s="135">
        <v>0</v>
      </c>
      <c r="BI672" s="135">
        <v>0</v>
      </c>
      <c r="BJ672" s="135">
        <v>0</v>
      </c>
      <c r="BK672" s="135">
        <v>0</v>
      </c>
      <c r="BL672" s="135">
        <v>0</v>
      </c>
      <c r="BM672" s="135">
        <v>0</v>
      </c>
      <c r="BN672" s="135">
        <v>0</v>
      </c>
      <c r="BO672" s="135">
        <v>0</v>
      </c>
      <c r="BP672" s="135">
        <v>0</v>
      </c>
      <c r="BQ672" s="135">
        <v>0</v>
      </c>
      <c r="BR672" s="135">
        <v>0</v>
      </c>
      <c r="BS672" s="135">
        <v>0</v>
      </c>
      <c r="BT672" s="135">
        <v>0</v>
      </c>
      <c r="BU672" s="135">
        <v>0</v>
      </c>
      <c r="BV672" s="135">
        <v>0</v>
      </c>
      <c r="BW672" s="135">
        <v>0</v>
      </c>
      <c r="BX672" s="135">
        <v>0</v>
      </c>
      <c r="BY672" s="135">
        <v>0</v>
      </c>
      <c r="BZ672" s="135">
        <v>0</v>
      </c>
      <c r="CA672" s="135">
        <v>0</v>
      </c>
      <c r="CB672" s="135">
        <v>0</v>
      </c>
      <c r="CC672" s="135">
        <v>0</v>
      </c>
      <c r="CD672" s="135">
        <v>1</v>
      </c>
      <c r="CE672" s="135">
        <v>0</v>
      </c>
      <c r="CF672" s="135">
        <v>0</v>
      </c>
      <c r="CG672" s="135">
        <v>0</v>
      </c>
      <c r="CH672" s="135">
        <v>0</v>
      </c>
      <c r="CI672" s="135">
        <v>0</v>
      </c>
      <c r="CJ672" s="135">
        <v>0</v>
      </c>
      <c r="CK672" s="135">
        <v>0</v>
      </c>
      <c r="CL672" s="135">
        <v>0</v>
      </c>
      <c r="CM672" s="135">
        <v>0</v>
      </c>
      <c r="CN672" s="135">
        <v>1</v>
      </c>
      <c r="CO672" s="135">
        <v>0</v>
      </c>
      <c r="CP672" s="135">
        <v>0</v>
      </c>
      <c r="CQ672" s="135">
        <v>0</v>
      </c>
      <c r="CR672" s="135">
        <v>1</v>
      </c>
      <c r="CS672" s="135">
        <v>0</v>
      </c>
      <c r="CT672" s="135">
        <v>0</v>
      </c>
      <c r="CU672" s="135">
        <v>1</v>
      </c>
      <c r="CV672" s="135">
        <v>0</v>
      </c>
      <c r="CW672" s="135">
        <v>0</v>
      </c>
      <c r="CX672" s="135"/>
    </row>
    <row r="673" spans="1:102" x14ac:dyDescent="0.35">
      <c r="A673" s="135">
        <v>672</v>
      </c>
      <c r="B673" s="135">
        <v>0</v>
      </c>
      <c r="C673" s="135">
        <v>0</v>
      </c>
      <c r="D673" s="135">
        <v>0</v>
      </c>
      <c r="E673" s="135">
        <v>0</v>
      </c>
      <c r="F673" s="135">
        <v>0</v>
      </c>
      <c r="G673" s="135">
        <v>1</v>
      </c>
      <c r="H673" s="135">
        <v>0</v>
      </c>
      <c r="I673" s="135">
        <v>0</v>
      </c>
      <c r="J673" s="135">
        <v>0</v>
      </c>
      <c r="K673" s="135">
        <v>0</v>
      </c>
      <c r="L673" s="135">
        <v>0</v>
      </c>
      <c r="M673" s="135">
        <v>0</v>
      </c>
      <c r="N673" s="135">
        <v>0</v>
      </c>
      <c r="O673" s="135">
        <v>0</v>
      </c>
      <c r="P673" s="135">
        <v>0</v>
      </c>
      <c r="Q673" s="135">
        <v>0</v>
      </c>
      <c r="R673" s="135">
        <v>0</v>
      </c>
      <c r="S673" s="135">
        <v>0</v>
      </c>
      <c r="T673" s="135">
        <v>1</v>
      </c>
      <c r="U673" s="135">
        <v>1</v>
      </c>
      <c r="V673" s="135">
        <v>0</v>
      </c>
      <c r="W673" s="135">
        <v>0</v>
      </c>
      <c r="X673" s="135">
        <v>1</v>
      </c>
      <c r="Y673" s="135">
        <v>0</v>
      </c>
      <c r="Z673" s="135">
        <v>0</v>
      </c>
      <c r="AA673" s="135">
        <v>0</v>
      </c>
      <c r="AB673" s="135">
        <v>0</v>
      </c>
      <c r="AC673" s="135">
        <v>0</v>
      </c>
      <c r="AD673" s="135">
        <v>0</v>
      </c>
      <c r="AE673" s="135">
        <v>0</v>
      </c>
      <c r="AF673" s="135">
        <v>1</v>
      </c>
      <c r="AG673" s="135">
        <v>0</v>
      </c>
      <c r="AH673" s="135">
        <v>0</v>
      </c>
      <c r="AI673" s="135">
        <v>0</v>
      </c>
      <c r="AJ673" s="135">
        <v>0</v>
      </c>
      <c r="AK673" s="135">
        <v>0</v>
      </c>
      <c r="AL673" s="135">
        <v>0</v>
      </c>
      <c r="AM673" s="135">
        <v>1</v>
      </c>
      <c r="AN673" s="135">
        <v>0</v>
      </c>
      <c r="AO673" s="135">
        <v>0</v>
      </c>
      <c r="AP673" s="135">
        <v>1</v>
      </c>
      <c r="AQ673" s="135">
        <v>0</v>
      </c>
      <c r="AR673" s="135">
        <v>0</v>
      </c>
      <c r="AS673" s="135">
        <v>0</v>
      </c>
      <c r="AT673" s="135">
        <v>0</v>
      </c>
      <c r="AU673" s="135">
        <v>0</v>
      </c>
      <c r="AV673" s="135">
        <v>0</v>
      </c>
      <c r="AW673" s="135">
        <v>0</v>
      </c>
      <c r="AX673" s="135">
        <v>0</v>
      </c>
      <c r="AY673" s="135">
        <v>0</v>
      </c>
      <c r="AZ673" s="135">
        <v>0</v>
      </c>
      <c r="BA673" s="135">
        <v>0</v>
      </c>
      <c r="BB673" s="135">
        <v>0</v>
      </c>
      <c r="BC673" s="135">
        <v>0</v>
      </c>
      <c r="BD673" s="135">
        <v>0</v>
      </c>
      <c r="BE673" s="135">
        <v>0</v>
      </c>
      <c r="BF673" s="135">
        <v>0</v>
      </c>
      <c r="BG673" s="135">
        <v>0</v>
      </c>
      <c r="BH673" s="135">
        <v>0</v>
      </c>
      <c r="BI673" s="135">
        <v>0</v>
      </c>
      <c r="BJ673" s="135">
        <v>0</v>
      </c>
      <c r="BK673" s="135">
        <v>0</v>
      </c>
      <c r="BL673" s="135">
        <v>0</v>
      </c>
      <c r="BM673" s="135">
        <v>1</v>
      </c>
      <c r="BN673" s="135">
        <v>0</v>
      </c>
      <c r="BO673" s="135">
        <v>0</v>
      </c>
      <c r="BP673" s="135">
        <v>0</v>
      </c>
      <c r="BQ673" s="135">
        <v>0</v>
      </c>
      <c r="BR673" s="135">
        <v>0</v>
      </c>
      <c r="BS673" s="135">
        <v>0</v>
      </c>
      <c r="BT673" s="135">
        <v>0</v>
      </c>
      <c r="BU673" s="135">
        <v>1</v>
      </c>
      <c r="BV673" s="135">
        <v>0</v>
      </c>
      <c r="BW673" s="135">
        <v>1</v>
      </c>
      <c r="BX673" s="135">
        <v>0</v>
      </c>
      <c r="BY673" s="135">
        <v>0</v>
      </c>
      <c r="BZ673" s="135">
        <v>0</v>
      </c>
      <c r="CA673" s="135">
        <v>0</v>
      </c>
      <c r="CB673" s="135">
        <v>0</v>
      </c>
      <c r="CC673" s="135">
        <v>1</v>
      </c>
      <c r="CD673" s="135">
        <v>0</v>
      </c>
      <c r="CE673" s="135">
        <v>1</v>
      </c>
      <c r="CF673" s="135">
        <v>0</v>
      </c>
      <c r="CG673" s="135">
        <v>0</v>
      </c>
      <c r="CH673" s="135">
        <v>0</v>
      </c>
      <c r="CI673" s="135">
        <v>0</v>
      </c>
      <c r="CJ673" s="135">
        <v>0</v>
      </c>
      <c r="CK673" s="135">
        <v>0</v>
      </c>
      <c r="CL673" s="135">
        <v>0</v>
      </c>
      <c r="CM673" s="135">
        <v>0</v>
      </c>
      <c r="CN673" s="135">
        <v>0</v>
      </c>
      <c r="CO673" s="135">
        <v>0</v>
      </c>
      <c r="CP673" s="135">
        <v>0</v>
      </c>
      <c r="CQ673" s="135">
        <v>0</v>
      </c>
      <c r="CR673" s="135">
        <v>0</v>
      </c>
      <c r="CS673" s="135">
        <v>0</v>
      </c>
      <c r="CT673" s="135">
        <v>1</v>
      </c>
      <c r="CU673" s="135">
        <v>1</v>
      </c>
      <c r="CV673" s="135">
        <v>0</v>
      </c>
      <c r="CW673" s="135">
        <v>0</v>
      </c>
      <c r="CX673" s="135"/>
    </row>
    <row r="674" spans="1:102" x14ac:dyDescent="0.35">
      <c r="A674" s="135">
        <v>673</v>
      </c>
      <c r="B674" s="135">
        <v>1</v>
      </c>
      <c r="C674" s="135">
        <v>0</v>
      </c>
      <c r="D674" s="135">
        <v>0</v>
      </c>
      <c r="E674" s="135">
        <v>0</v>
      </c>
      <c r="F674" s="135">
        <v>0</v>
      </c>
      <c r="G674" s="135">
        <v>0</v>
      </c>
      <c r="H674" s="135">
        <v>0</v>
      </c>
      <c r="I674" s="135">
        <v>0</v>
      </c>
      <c r="J674" s="135">
        <v>0</v>
      </c>
      <c r="K674" s="135">
        <v>0</v>
      </c>
      <c r="L674" s="135">
        <v>0</v>
      </c>
      <c r="M674" s="135">
        <v>0</v>
      </c>
      <c r="N674" s="135">
        <v>0</v>
      </c>
      <c r="O674" s="135">
        <v>0</v>
      </c>
      <c r="P674" s="135">
        <v>0</v>
      </c>
      <c r="Q674" s="135">
        <v>1</v>
      </c>
      <c r="R674" s="135">
        <v>0</v>
      </c>
      <c r="S674" s="135">
        <v>0</v>
      </c>
      <c r="T674" s="135">
        <v>0</v>
      </c>
      <c r="U674" s="135">
        <v>1</v>
      </c>
      <c r="V674" s="135">
        <v>0</v>
      </c>
      <c r="W674" s="135">
        <v>0</v>
      </c>
      <c r="X674" s="135">
        <v>0</v>
      </c>
      <c r="Y674" s="135">
        <v>0</v>
      </c>
      <c r="Z674" s="135">
        <v>0</v>
      </c>
      <c r="AA674" s="135">
        <v>0</v>
      </c>
      <c r="AB674" s="135">
        <v>1</v>
      </c>
      <c r="AC674" s="135">
        <v>0</v>
      </c>
      <c r="AD674" s="135">
        <v>1</v>
      </c>
      <c r="AE674" s="135">
        <v>0</v>
      </c>
      <c r="AF674" s="135">
        <v>0</v>
      </c>
      <c r="AG674" s="135">
        <v>0</v>
      </c>
      <c r="AH674" s="135">
        <v>0</v>
      </c>
      <c r="AI674" s="135">
        <v>0</v>
      </c>
      <c r="AJ674" s="135">
        <v>0</v>
      </c>
      <c r="AK674" s="135">
        <v>1</v>
      </c>
      <c r="AL674" s="135">
        <v>0</v>
      </c>
      <c r="AM674" s="135">
        <v>0</v>
      </c>
      <c r="AN674" s="135">
        <v>0</v>
      </c>
      <c r="AO674" s="135">
        <v>0</v>
      </c>
      <c r="AP674" s="135">
        <v>0</v>
      </c>
      <c r="AQ674" s="135">
        <v>0</v>
      </c>
      <c r="AR674" s="135">
        <v>0</v>
      </c>
      <c r="AS674" s="135">
        <v>0</v>
      </c>
      <c r="AT674" s="135">
        <v>0</v>
      </c>
      <c r="AU674" s="135">
        <v>0</v>
      </c>
      <c r="AV674" s="135">
        <v>0</v>
      </c>
      <c r="AW674" s="135">
        <v>0</v>
      </c>
      <c r="AX674" s="135">
        <v>0</v>
      </c>
      <c r="AY674" s="135">
        <v>0</v>
      </c>
      <c r="AZ674" s="135">
        <v>1</v>
      </c>
      <c r="BA674" s="135">
        <v>0</v>
      </c>
      <c r="BB674" s="135">
        <v>0</v>
      </c>
      <c r="BC674" s="135">
        <v>0</v>
      </c>
      <c r="BD674" s="135">
        <v>1</v>
      </c>
      <c r="BE674" s="135">
        <v>0</v>
      </c>
      <c r="BF674" s="135">
        <v>0</v>
      </c>
      <c r="BG674" s="135">
        <v>1</v>
      </c>
      <c r="BH674" s="135">
        <v>0</v>
      </c>
      <c r="BI674" s="135">
        <v>0</v>
      </c>
      <c r="BJ674" s="135">
        <v>0</v>
      </c>
      <c r="BK674" s="135">
        <v>0</v>
      </c>
      <c r="BL674" s="135">
        <v>0</v>
      </c>
      <c r="BM674" s="135">
        <v>1</v>
      </c>
      <c r="BN674" s="135">
        <v>0</v>
      </c>
      <c r="BO674" s="135">
        <v>0</v>
      </c>
      <c r="BP674" s="135">
        <v>0</v>
      </c>
      <c r="BQ674" s="135">
        <v>0</v>
      </c>
      <c r="BR674" s="135">
        <v>0</v>
      </c>
      <c r="BS674" s="135">
        <v>0</v>
      </c>
      <c r="BT674" s="135">
        <v>0</v>
      </c>
      <c r="BU674" s="135">
        <v>0</v>
      </c>
      <c r="BV674" s="135">
        <v>0</v>
      </c>
      <c r="BW674" s="135">
        <v>0</v>
      </c>
      <c r="BX674" s="135">
        <v>0</v>
      </c>
      <c r="BY674" s="135">
        <v>0</v>
      </c>
      <c r="BZ674" s="135">
        <v>0</v>
      </c>
      <c r="CA674" s="135">
        <v>0</v>
      </c>
      <c r="CB674" s="135">
        <v>0</v>
      </c>
      <c r="CC674" s="135">
        <v>0</v>
      </c>
      <c r="CD674" s="135">
        <v>1</v>
      </c>
      <c r="CE674" s="135">
        <v>0</v>
      </c>
      <c r="CF674" s="135">
        <v>0</v>
      </c>
      <c r="CG674" s="135">
        <v>0</v>
      </c>
      <c r="CH674" s="135">
        <v>0</v>
      </c>
      <c r="CI674" s="135">
        <v>0</v>
      </c>
      <c r="CJ674" s="135">
        <v>0</v>
      </c>
      <c r="CK674" s="135">
        <v>1</v>
      </c>
      <c r="CL674" s="135">
        <v>0</v>
      </c>
      <c r="CM674" s="135">
        <v>0</v>
      </c>
      <c r="CN674" s="135">
        <v>0</v>
      </c>
      <c r="CO674" s="135">
        <v>1</v>
      </c>
      <c r="CP674" s="135">
        <v>0</v>
      </c>
      <c r="CQ674" s="135">
        <v>1</v>
      </c>
      <c r="CR674" s="135">
        <v>0</v>
      </c>
      <c r="CS674" s="135">
        <v>0</v>
      </c>
      <c r="CT674" s="135">
        <v>2</v>
      </c>
      <c r="CU674" s="135">
        <v>0</v>
      </c>
      <c r="CV674" s="135">
        <v>0</v>
      </c>
      <c r="CW674" s="135">
        <v>0</v>
      </c>
      <c r="CX674" s="135"/>
    </row>
    <row r="675" spans="1:102" x14ac:dyDescent="0.35">
      <c r="A675" s="135">
        <v>674</v>
      </c>
      <c r="B675" s="135">
        <v>0</v>
      </c>
      <c r="C675" s="135">
        <v>0</v>
      </c>
      <c r="D675" s="135">
        <v>0</v>
      </c>
      <c r="E675" s="135">
        <v>1</v>
      </c>
      <c r="F675" s="135">
        <v>0</v>
      </c>
      <c r="G675" s="135">
        <v>0</v>
      </c>
      <c r="H675" s="135">
        <v>0</v>
      </c>
      <c r="I675" s="135">
        <v>0</v>
      </c>
      <c r="J675" s="135">
        <v>0</v>
      </c>
      <c r="K675" s="135">
        <v>0</v>
      </c>
      <c r="L675" s="135">
        <v>0</v>
      </c>
      <c r="M675" s="135">
        <v>0</v>
      </c>
      <c r="N675" s="135">
        <v>0</v>
      </c>
      <c r="O675" s="135">
        <v>0</v>
      </c>
      <c r="P675" s="135">
        <v>0</v>
      </c>
      <c r="Q675" s="135">
        <v>0</v>
      </c>
      <c r="R675" s="135">
        <v>0</v>
      </c>
      <c r="S675" s="135">
        <v>0</v>
      </c>
      <c r="T675" s="135">
        <v>0</v>
      </c>
      <c r="U675" s="135">
        <v>0</v>
      </c>
      <c r="V675" s="135">
        <v>0</v>
      </c>
      <c r="W675" s="135">
        <v>0</v>
      </c>
      <c r="X675" s="135">
        <v>0</v>
      </c>
      <c r="Y675" s="135">
        <v>0</v>
      </c>
      <c r="Z675" s="135">
        <v>0</v>
      </c>
      <c r="AA675" s="135">
        <v>0</v>
      </c>
      <c r="AB675" s="135">
        <v>0</v>
      </c>
      <c r="AC675" s="135">
        <v>0</v>
      </c>
      <c r="AD675" s="135">
        <v>0</v>
      </c>
      <c r="AE675" s="135">
        <v>0</v>
      </c>
      <c r="AF675" s="135">
        <v>0</v>
      </c>
      <c r="AG675" s="135">
        <v>0</v>
      </c>
      <c r="AH675" s="135">
        <v>0</v>
      </c>
      <c r="AI675" s="135">
        <v>0</v>
      </c>
      <c r="AJ675" s="135">
        <v>0</v>
      </c>
      <c r="AK675" s="135">
        <v>0</v>
      </c>
      <c r="AL675" s="135">
        <v>0</v>
      </c>
      <c r="AM675" s="135">
        <v>1</v>
      </c>
      <c r="AN675" s="135">
        <v>0</v>
      </c>
      <c r="AO675" s="135">
        <v>0</v>
      </c>
      <c r="AP675" s="135">
        <v>2</v>
      </c>
      <c r="AQ675" s="135">
        <v>0</v>
      </c>
      <c r="AR675" s="135">
        <v>0</v>
      </c>
      <c r="AS675" s="135">
        <v>1</v>
      </c>
      <c r="AT675" s="135">
        <v>0</v>
      </c>
      <c r="AU675" s="135">
        <v>0</v>
      </c>
      <c r="AV675" s="135">
        <v>0</v>
      </c>
      <c r="AW675" s="135">
        <v>1</v>
      </c>
      <c r="AX675" s="135">
        <v>0</v>
      </c>
      <c r="AY675" s="135">
        <v>0</v>
      </c>
      <c r="AZ675" s="135">
        <v>0</v>
      </c>
      <c r="BA675" s="135">
        <v>0</v>
      </c>
      <c r="BB675" s="135">
        <v>1</v>
      </c>
      <c r="BC675" s="135">
        <v>0</v>
      </c>
      <c r="BD675" s="135">
        <v>0</v>
      </c>
      <c r="BE675" s="135">
        <v>0</v>
      </c>
      <c r="BF675" s="135">
        <v>0</v>
      </c>
      <c r="BG675" s="135">
        <v>0</v>
      </c>
      <c r="BH675" s="135">
        <v>0</v>
      </c>
      <c r="BI675" s="135">
        <v>0</v>
      </c>
      <c r="BJ675" s="135">
        <v>0</v>
      </c>
      <c r="BK675" s="135">
        <v>0</v>
      </c>
      <c r="BL675" s="135">
        <v>0</v>
      </c>
      <c r="BM675" s="135">
        <v>1</v>
      </c>
      <c r="BN675" s="135">
        <v>0</v>
      </c>
      <c r="BO675" s="135">
        <v>0</v>
      </c>
      <c r="BP675" s="135">
        <v>0</v>
      </c>
      <c r="BQ675" s="135">
        <v>0</v>
      </c>
      <c r="BR675" s="135">
        <v>0</v>
      </c>
      <c r="BS675" s="135">
        <v>0</v>
      </c>
      <c r="BT675" s="135">
        <v>1</v>
      </c>
      <c r="BU675" s="135">
        <v>0</v>
      </c>
      <c r="BV675" s="135">
        <v>0</v>
      </c>
      <c r="BW675" s="135">
        <v>0</v>
      </c>
      <c r="BX675" s="135">
        <v>1</v>
      </c>
      <c r="BY675" s="135">
        <v>0</v>
      </c>
      <c r="BZ675" s="135">
        <v>0</v>
      </c>
      <c r="CA675" s="135">
        <v>0</v>
      </c>
      <c r="CB675" s="135">
        <v>0</v>
      </c>
      <c r="CC675" s="135">
        <v>1</v>
      </c>
      <c r="CD675" s="135">
        <v>0</v>
      </c>
      <c r="CE675" s="135">
        <v>0</v>
      </c>
      <c r="CF675" s="135">
        <v>0</v>
      </c>
      <c r="CG675" s="135">
        <v>0</v>
      </c>
      <c r="CH675" s="135">
        <v>1</v>
      </c>
      <c r="CI675" s="135">
        <v>0</v>
      </c>
      <c r="CJ675" s="135">
        <v>1</v>
      </c>
      <c r="CK675" s="135">
        <v>0</v>
      </c>
      <c r="CL675" s="135">
        <v>1</v>
      </c>
      <c r="CM675" s="135">
        <v>0</v>
      </c>
      <c r="CN675" s="135">
        <v>1</v>
      </c>
      <c r="CO675" s="135">
        <v>0</v>
      </c>
      <c r="CP675" s="135">
        <v>0</v>
      </c>
      <c r="CQ675" s="135">
        <v>1</v>
      </c>
      <c r="CR675" s="135">
        <v>0</v>
      </c>
      <c r="CS675" s="135">
        <v>0</v>
      </c>
      <c r="CT675" s="135">
        <v>0</v>
      </c>
      <c r="CU675" s="135">
        <v>0</v>
      </c>
      <c r="CV675" s="135">
        <v>0</v>
      </c>
      <c r="CW675" s="135">
        <v>0</v>
      </c>
      <c r="CX675" s="135"/>
    </row>
    <row r="676" spans="1:102" x14ac:dyDescent="0.35">
      <c r="A676" s="135">
        <v>675</v>
      </c>
      <c r="B676" s="135">
        <v>0</v>
      </c>
      <c r="C676" s="135">
        <v>0</v>
      </c>
      <c r="D676" s="135">
        <v>0</v>
      </c>
      <c r="E676" s="135">
        <v>1</v>
      </c>
      <c r="F676" s="135">
        <v>0</v>
      </c>
      <c r="G676" s="135">
        <v>0</v>
      </c>
      <c r="H676" s="135">
        <v>1</v>
      </c>
      <c r="I676" s="135">
        <v>0</v>
      </c>
      <c r="J676" s="135">
        <v>0</v>
      </c>
      <c r="K676" s="135">
        <v>0</v>
      </c>
      <c r="L676" s="135">
        <v>0</v>
      </c>
      <c r="M676" s="135">
        <v>0</v>
      </c>
      <c r="N676" s="135">
        <v>1</v>
      </c>
      <c r="O676" s="135">
        <v>0</v>
      </c>
      <c r="P676" s="135">
        <v>0</v>
      </c>
      <c r="Q676" s="135">
        <v>0</v>
      </c>
      <c r="R676" s="135">
        <v>1</v>
      </c>
      <c r="S676" s="135">
        <v>0</v>
      </c>
      <c r="T676" s="135">
        <v>0</v>
      </c>
      <c r="U676" s="135">
        <v>1</v>
      </c>
      <c r="V676" s="135">
        <v>0</v>
      </c>
      <c r="W676" s="135">
        <v>1</v>
      </c>
      <c r="X676" s="135">
        <v>0</v>
      </c>
      <c r="Y676" s="135">
        <v>0</v>
      </c>
      <c r="Z676" s="135">
        <v>0</v>
      </c>
      <c r="AA676" s="135">
        <v>1</v>
      </c>
      <c r="AB676" s="135">
        <v>0</v>
      </c>
      <c r="AC676" s="135">
        <v>0</v>
      </c>
      <c r="AD676" s="135">
        <v>0</v>
      </c>
      <c r="AE676" s="135">
        <v>0</v>
      </c>
      <c r="AF676" s="135">
        <v>0</v>
      </c>
      <c r="AG676" s="135">
        <v>1</v>
      </c>
      <c r="AH676" s="135">
        <v>0</v>
      </c>
      <c r="AI676" s="135">
        <v>0</v>
      </c>
      <c r="AJ676" s="135">
        <v>0</v>
      </c>
      <c r="AK676" s="135">
        <v>0</v>
      </c>
      <c r="AL676" s="135">
        <v>0</v>
      </c>
      <c r="AM676" s="135">
        <v>0</v>
      </c>
      <c r="AN676" s="135">
        <v>0</v>
      </c>
      <c r="AO676" s="135">
        <v>0</v>
      </c>
      <c r="AP676" s="135">
        <v>0</v>
      </c>
      <c r="AQ676" s="135">
        <v>1</v>
      </c>
      <c r="AR676" s="135">
        <v>0</v>
      </c>
      <c r="AS676" s="135">
        <v>0</v>
      </c>
      <c r="AT676" s="135">
        <v>0</v>
      </c>
      <c r="AU676" s="135">
        <v>1</v>
      </c>
      <c r="AV676" s="135">
        <v>1</v>
      </c>
      <c r="AW676" s="135">
        <v>0</v>
      </c>
      <c r="AX676" s="135">
        <v>0</v>
      </c>
      <c r="AY676" s="135">
        <v>0</v>
      </c>
      <c r="AZ676" s="135">
        <v>0</v>
      </c>
      <c r="BA676" s="135">
        <v>0</v>
      </c>
      <c r="BB676" s="135">
        <v>0</v>
      </c>
      <c r="BC676" s="135">
        <v>0</v>
      </c>
      <c r="BD676" s="135">
        <v>0</v>
      </c>
      <c r="BE676" s="135">
        <v>0</v>
      </c>
      <c r="BF676" s="135">
        <v>0</v>
      </c>
      <c r="BG676" s="135">
        <v>0</v>
      </c>
      <c r="BH676" s="135">
        <v>0</v>
      </c>
      <c r="BI676" s="135">
        <v>1</v>
      </c>
      <c r="BJ676" s="135">
        <v>1</v>
      </c>
      <c r="BK676" s="135">
        <v>0</v>
      </c>
      <c r="BL676" s="135">
        <v>0</v>
      </c>
      <c r="BM676" s="135">
        <v>0</v>
      </c>
      <c r="BN676" s="135">
        <v>0</v>
      </c>
      <c r="BO676" s="135">
        <v>0</v>
      </c>
      <c r="BP676" s="135">
        <v>0</v>
      </c>
      <c r="BQ676" s="135">
        <v>0</v>
      </c>
      <c r="BR676" s="135">
        <v>0</v>
      </c>
      <c r="BS676" s="135">
        <v>0</v>
      </c>
      <c r="BT676" s="135">
        <v>0</v>
      </c>
      <c r="BU676" s="135">
        <v>0</v>
      </c>
      <c r="BV676" s="135">
        <v>0</v>
      </c>
      <c r="BW676" s="135">
        <v>0</v>
      </c>
      <c r="BX676" s="135">
        <v>0</v>
      </c>
      <c r="BY676" s="135">
        <v>0</v>
      </c>
      <c r="BZ676" s="135">
        <v>0</v>
      </c>
      <c r="CA676" s="135">
        <v>1</v>
      </c>
      <c r="CB676" s="135">
        <v>0</v>
      </c>
      <c r="CC676" s="135">
        <v>1</v>
      </c>
      <c r="CD676" s="135">
        <v>0</v>
      </c>
      <c r="CE676" s="135">
        <v>0</v>
      </c>
      <c r="CF676" s="135">
        <v>1</v>
      </c>
      <c r="CG676" s="135">
        <v>0</v>
      </c>
      <c r="CH676" s="135">
        <v>0</v>
      </c>
      <c r="CI676" s="135">
        <v>0</v>
      </c>
      <c r="CJ676" s="135">
        <v>0</v>
      </c>
      <c r="CK676" s="135">
        <v>0</v>
      </c>
      <c r="CL676" s="135">
        <v>0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35">
        <v>0</v>
      </c>
      <c r="CT676" s="135">
        <v>0</v>
      </c>
      <c r="CU676" s="135">
        <v>1</v>
      </c>
      <c r="CV676" s="135">
        <v>0</v>
      </c>
      <c r="CW676" s="135">
        <v>0</v>
      </c>
      <c r="CX676" s="135"/>
    </row>
    <row r="677" spans="1:102" x14ac:dyDescent="0.35">
      <c r="A677" s="135">
        <v>676</v>
      </c>
      <c r="B677" s="135">
        <v>0</v>
      </c>
      <c r="C677" s="135">
        <v>0</v>
      </c>
      <c r="D677" s="135">
        <v>1</v>
      </c>
      <c r="E677" s="135">
        <v>0</v>
      </c>
      <c r="F677" s="135">
        <v>0</v>
      </c>
      <c r="G677" s="135">
        <v>0</v>
      </c>
      <c r="H677" s="135">
        <v>0</v>
      </c>
      <c r="I677" s="135">
        <v>0</v>
      </c>
      <c r="J677" s="135">
        <v>0</v>
      </c>
      <c r="K677" s="135">
        <v>0</v>
      </c>
      <c r="L677" s="135">
        <v>0</v>
      </c>
      <c r="M677" s="135">
        <v>0</v>
      </c>
      <c r="N677" s="135">
        <v>1</v>
      </c>
      <c r="O677" s="135">
        <v>0</v>
      </c>
      <c r="P677" s="135">
        <v>0</v>
      </c>
      <c r="Q677" s="135">
        <v>0</v>
      </c>
      <c r="R677" s="135">
        <v>0</v>
      </c>
      <c r="S677" s="135">
        <v>0</v>
      </c>
      <c r="T677" s="135">
        <v>0</v>
      </c>
      <c r="U677" s="135">
        <v>0</v>
      </c>
      <c r="V677" s="135">
        <v>0</v>
      </c>
      <c r="W677" s="135">
        <v>0</v>
      </c>
      <c r="X677" s="135">
        <v>0</v>
      </c>
      <c r="Y677" s="135">
        <v>0</v>
      </c>
      <c r="Z677" s="135">
        <v>0</v>
      </c>
      <c r="AA677" s="135">
        <v>0</v>
      </c>
      <c r="AB677" s="135">
        <v>1</v>
      </c>
      <c r="AC677" s="135">
        <v>1</v>
      </c>
      <c r="AD677" s="135">
        <v>0</v>
      </c>
      <c r="AE677" s="135">
        <v>0</v>
      </c>
      <c r="AF677" s="135">
        <v>0</v>
      </c>
      <c r="AG677" s="135">
        <v>1</v>
      </c>
      <c r="AH677" s="135">
        <v>0</v>
      </c>
      <c r="AI677" s="135">
        <v>0</v>
      </c>
      <c r="AJ677" s="135">
        <v>0</v>
      </c>
      <c r="AK677" s="135">
        <v>0</v>
      </c>
      <c r="AL677" s="135">
        <v>0</v>
      </c>
      <c r="AM677" s="135">
        <v>0</v>
      </c>
      <c r="AN677" s="135">
        <v>0</v>
      </c>
      <c r="AO677" s="135">
        <v>1</v>
      </c>
      <c r="AP677" s="135">
        <v>0</v>
      </c>
      <c r="AQ677" s="135">
        <v>0</v>
      </c>
      <c r="AR677" s="135">
        <v>0</v>
      </c>
      <c r="AS677" s="135">
        <v>0</v>
      </c>
      <c r="AT677" s="135">
        <v>1</v>
      </c>
      <c r="AU677" s="135">
        <v>1</v>
      </c>
      <c r="AV677" s="135">
        <v>0</v>
      </c>
      <c r="AW677" s="135">
        <v>0</v>
      </c>
      <c r="AX677" s="135">
        <v>0</v>
      </c>
      <c r="AY677" s="135">
        <v>0</v>
      </c>
      <c r="AZ677" s="135">
        <v>0</v>
      </c>
      <c r="BA677" s="135">
        <v>0</v>
      </c>
      <c r="BB677" s="135">
        <v>0</v>
      </c>
      <c r="BC677" s="135">
        <v>0</v>
      </c>
      <c r="BD677" s="135">
        <v>0</v>
      </c>
      <c r="BE677" s="135">
        <v>0</v>
      </c>
      <c r="BF677" s="135">
        <v>0</v>
      </c>
      <c r="BG677" s="135">
        <v>0</v>
      </c>
      <c r="BH677" s="135">
        <v>0</v>
      </c>
      <c r="BI677" s="135">
        <v>0</v>
      </c>
      <c r="BJ677" s="135">
        <v>0</v>
      </c>
      <c r="BK677" s="135">
        <v>0</v>
      </c>
      <c r="BL677" s="135">
        <v>0</v>
      </c>
      <c r="BM677" s="135">
        <v>0</v>
      </c>
      <c r="BN677" s="135">
        <v>0</v>
      </c>
      <c r="BO677" s="135">
        <v>0</v>
      </c>
      <c r="BP677" s="135">
        <v>0</v>
      </c>
      <c r="BQ677" s="135">
        <v>1</v>
      </c>
      <c r="BR677" s="135">
        <v>0</v>
      </c>
      <c r="BS677" s="135">
        <v>0</v>
      </c>
      <c r="BT677" s="135">
        <v>0</v>
      </c>
      <c r="BU677" s="135">
        <v>0</v>
      </c>
      <c r="BV677" s="135">
        <v>0</v>
      </c>
      <c r="BW677" s="135">
        <v>0</v>
      </c>
      <c r="BX677" s="135">
        <v>0</v>
      </c>
      <c r="BY677" s="135">
        <v>0</v>
      </c>
      <c r="BZ677" s="135">
        <v>0</v>
      </c>
      <c r="CA677" s="135">
        <v>0</v>
      </c>
      <c r="CB677" s="135">
        <v>0</v>
      </c>
      <c r="CC677" s="135">
        <v>0</v>
      </c>
      <c r="CD677" s="135">
        <v>0</v>
      </c>
      <c r="CE677" s="135">
        <v>0</v>
      </c>
      <c r="CF677" s="135">
        <v>1</v>
      </c>
      <c r="CG677" s="135">
        <v>0</v>
      </c>
      <c r="CH677" s="135">
        <v>2</v>
      </c>
      <c r="CI677" s="135">
        <v>1</v>
      </c>
      <c r="CJ677" s="135">
        <v>0</v>
      </c>
      <c r="CK677" s="135">
        <v>0</v>
      </c>
      <c r="CL677" s="135">
        <v>0</v>
      </c>
      <c r="CM677" s="135">
        <v>0</v>
      </c>
      <c r="CN677" s="135">
        <v>1</v>
      </c>
      <c r="CO677" s="135">
        <v>0</v>
      </c>
      <c r="CP677" s="135">
        <v>0</v>
      </c>
      <c r="CQ677" s="135">
        <v>0</v>
      </c>
      <c r="CR677" s="135">
        <v>0</v>
      </c>
      <c r="CS677" s="135">
        <v>0</v>
      </c>
      <c r="CT677" s="135">
        <v>0</v>
      </c>
      <c r="CU677" s="135">
        <v>0</v>
      </c>
      <c r="CV677" s="135">
        <v>0</v>
      </c>
      <c r="CW677" s="135">
        <v>0</v>
      </c>
      <c r="CX677" s="135"/>
    </row>
    <row r="678" spans="1:102" x14ac:dyDescent="0.35">
      <c r="A678" s="135">
        <v>677</v>
      </c>
      <c r="B678" s="135">
        <v>0</v>
      </c>
      <c r="C678" s="135">
        <v>0</v>
      </c>
      <c r="D678" s="135">
        <v>0</v>
      </c>
      <c r="E678" s="135">
        <v>0</v>
      </c>
      <c r="F678" s="135">
        <v>0</v>
      </c>
      <c r="G678" s="135">
        <v>0</v>
      </c>
      <c r="H678" s="135">
        <v>0</v>
      </c>
      <c r="I678" s="135">
        <v>0</v>
      </c>
      <c r="J678" s="135">
        <v>0</v>
      </c>
      <c r="K678" s="135">
        <v>0</v>
      </c>
      <c r="L678" s="135">
        <v>0</v>
      </c>
      <c r="M678" s="135">
        <v>0</v>
      </c>
      <c r="N678" s="135">
        <v>0</v>
      </c>
      <c r="O678" s="135">
        <v>0</v>
      </c>
      <c r="P678" s="135">
        <v>0</v>
      </c>
      <c r="Q678" s="135">
        <v>0</v>
      </c>
      <c r="R678" s="135">
        <v>0</v>
      </c>
      <c r="S678" s="135">
        <v>1</v>
      </c>
      <c r="T678" s="135">
        <v>0</v>
      </c>
      <c r="U678" s="135">
        <v>0</v>
      </c>
      <c r="V678" s="135">
        <v>0</v>
      </c>
      <c r="W678" s="135">
        <v>0</v>
      </c>
      <c r="X678" s="135">
        <v>0</v>
      </c>
      <c r="Y678" s="135">
        <v>0</v>
      </c>
      <c r="Z678" s="135">
        <v>0</v>
      </c>
      <c r="AA678" s="135">
        <v>0</v>
      </c>
      <c r="AB678" s="135">
        <v>0</v>
      </c>
      <c r="AC678" s="135">
        <v>1</v>
      </c>
      <c r="AD678" s="135">
        <v>0</v>
      </c>
      <c r="AE678" s="135">
        <v>0</v>
      </c>
      <c r="AF678" s="135">
        <v>0</v>
      </c>
      <c r="AG678" s="135">
        <v>0</v>
      </c>
      <c r="AH678" s="135">
        <v>0</v>
      </c>
      <c r="AI678" s="135">
        <v>0</v>
      </c>
      <c r="AJ678" s="135">
        <v>1</v>
      </c>
      <c r="AK678" s="135">
        <v>0</v>
      </c>
      <c r="AL678" s="135">
        <v>0</v>
      </c>
      <c r="AM678" s="135">
        <v>0</v>
      </c>
      <c r="AN678" s="135">
        <v>0</v>
      </c>
      <c r="AO678" s="135">
        <v>0</v>
      </c>
      <c r="AP678" s="135">
        <v>0</v>
      </c>
      <c r="AQ678" s="135">
        <v>0</v>
      </c>
      <c r="AR678" s="135">
        <v>0</v>
      </c>
      <c r="AS678" s="135">
        <v>0</v>
      </c>
      <c r="AT678" s="135">
        <v>0</v>
      </c>
      <c r="AU678" s="135">
        <v>0</v>
      </c>
      <c r="AV678" s="135">
        <v>0</v>
      </c>
      <c r="AW678" s="135">
        <v>0</v>
      </c>
      <c r="AX678" s="135">
        <v>0</v>
      </c>
      <c r="AY678" s="135">
        <v>1</v>
      </c>
      <c r="AZ678" s="135">
        <v>0</v>
      </c>
      <c r="BA678" s="135">
        <v>0</v>
      </c>
      <c r="BB678" s="135">
        <v>0</v>
      </c>
      <c r="BC678" s="135">
        <v>1</v>
      </c>
      <c r="BD678" s="135">
        <v>1</v>
      </c>
      <c r="BE678" s="135">
        <v>0</v>
      </c>
      <c r="BF678" s="135">
        <v>0</v>
      </c>
      <c r="BG678" s="135">
        <v>0</v>
      </c>
      <c r="BH678" s="135">
        <v>0</v>
      </c>
      <c r="BI678" s="135">
        <v>0</v>
      </c>
      <c r="BJ678" s="135">
        <v>1</v>
      </c>
      <c r="BK678" s="135">
        <v>0</v>
      </c>
      <c r="BL678" s="135">
        <v>0</v>
      </c>
      <c r="BM678" s="135">
        <v>0</v>
      </c>
      <c r="BN678" s="135">
        <v>0</v>
      </c>
      <c r="BO678" s="135">
        <v>0</v>
      </c>
      <c r="BP678" s="135">
        <v>0</v>
      </c>
      <c r="BQ678" s="135">
        <v>0</v>
      </c>
      <c r="BR678" s="135">
        <v>0</v>
      </c>
      <c r="BS678" s="135">
        <v>0</v>
      </c>
      <c r="BT678" s="135">
        <v>0</v>
      </c>
      <c r="BU678" s="135">
        <v>0</v>
      </c>
      <c r="BV678" s="135">
        <v>0</v>
      </c>
      <c r="BW678" s="135">
        <v>0</v>
      </c>
      <c r="BX678" s="135">
        <v>0</v>
      </c>
      <c r="BY678" s="135">
        <v>0</v>
      </c>
      <c r="BZ678" s="135">
        <v>0</v>
      </c>
      <c r="CA678" s="135">
        <v>0</v>
      </c>
      <c r="CB678" s="135">
        <v>0</v>
      </c>
      <c r="CC678" s="135">
        <v>0</v>
      </c>
      <c r="CD678" s="135">
        <v>0</v>
      </c>
      <c r="CE678" s="135">
        <v>0</v>
      </c>
      <c r="CF678" s="135">
        <v>1</v>
      </c>
      <c r="CG678" s="135">
        <v>0</v>
      </c>
      <c r="CH678" s="135">
        <v>0</v>
      </c>
      <c r="CI678" s="135">
        <v>0</v>
      </c>
      <c r="CJ678" s="135">
        <v>0</v>
      </c>
      <c r="CK678" s="135">
        <v>0</v>
      </c>
      <c r="CL678" s="135">
        <v>0</v>
      </c>
      <c r="CM678" s="135">
        <v>1</v>
      </c>
      <c r="CN678" s="135">
        <v>0</v>
      </c>
      <c r="CO678" s="135">
        <v>0</v>
      </c>
      <c r="CP678" s="135">
        <v>0</v>
      </c>
      <c r="CQ678" s="135">
        <v>0</v>
      </c>
      <c r="CR678" s="135">
        <v>1</v>
      </c>
      <c r="CS678" s="135">
        <v>0</v>
      </c>
      <c r="CT678" s="135">
        <v>0</v>
      </c>
      <c r="CU678" s="135">
        <v>0</v>
      </c>
      <c r="CV678" s="135">
        <v>0</v>
      </c>
      <c r="CW678" s="135">
        <v>0</v>
      </c>
      <c r="CX678" s="135"/>
    </row>
    <row r="679" spans="1:102" x14ac:dyDescent="0.35">
      <c r="A679" s="135">
        <v>678</v>
      </c>
      <c r="B679" s="135">
        <v>1</v>
      </c>
      <c r="C679" s="135">
        <v>0</v>
      </c>
      <c r="D679" s="135">
        <v>0</v>
      </c>
      <c r="E679" s="135">
        <v>0</v>
      </c>
      <c r="F679" s="135">
        <v>0</v>
      </c>
      <c r="G679" s="135">
        <v>0</v>
      </c>
      <c r="H679" s="135">
        <v>0</v>
      </c>
      <c r="I679" s="135">
        <v>1</v>
      </c>
      <c r="J679" s="135">
        <v>0</v>
      </c>
      <c r="K679" s="135">
        <v>0</v>
      </c>
      <c r="L679" s="135">
        <v>0</v>
      </c>
      <c r="M679" s="135">
        <v>0</v>
      </c>
      <c r="N679" s="135">
        <v>0</v>
      </c>
      <c r="O679" s="135">
        <v>0</v>
      </c>
      <c r="P679" s="135">
        <v>0</v>
      </c>
      <c r="Q679" s="135">
        <v>0</v>
      </c>
      <c r="R679" s="135">
        <v>0</v>
      </c>
      <c r="S679" s="135">
        <v>0</v>
      </c>
      <c r="T679" s="135">
        <v>0</v>
      </c>
      <c r="U679" s="135">
        <v>0</v>
      </c>
      <c r="V679" s="135">
        <v>0</v>
      </c>
      <c r="W679" s="135">
        <v>0</v>
      </c>
      <c r="X679" s="135">
        <v>1</v>
      </c>
      <c r="Y679" s="135">
        <v>0</v>
      </c>
      <c r="Z679" s="135">
        <v>0</v>
      </c>
      <c r="AA679" s="135">
        <v>0</v>
      </c>
      <c r="AB679" s="135">
        <v>0</v>
      </c>
      <c r="AC679" s="135">
        <v>0</v>
      </c>
      <c r="AD679" s="135">
        <v>0</v>
      </c>
      <c r="AE679" s="135">
        <v>0</v>
      </c>
      <c r="AF679" s="135">
        <v>0</v>
      </c>
      <c r="AG679" s="135">
        <v>0</v>
      </c>
      <c r="AH679" s="135">
        <v>0</v>
      </c>
      <c r="AI679" s="135">
        <v>0</v>
      </c>
      <c r="AJ679" s="135">
        <v>0</v>
      </c>
      <c r="AK679" s="135">
        <v>1</v>
      </c>
      <c r="AL679" s="135">
        <v>0</v>
      </c>
      <c r="AM679" s="135">
        <v>0</v>
      </c>
      <c r="AN679" s="135">
        <v>0</v>
      </c>
      <c r="AO679" s="135">
        <v>0</v>
      </c>
      <c r="AP679" s="135">
        <v>0</v>
      </c>
      <c r="AQ679" s="135">
        <v>1</v>
      </c>
      <c r="AR679" s="135">
        <v>0</v>
      </c>
      <c r="AS679" s="135">
        <v>0</v>
      </c>
      <c r="AT679" s="135">
        <v>0</v>
      </c>
      <c r="AU679" s="135">
        <v>1</v>
      </c>
      <c r="AV679" s="135">
        <v>0</v>
      </c>
      <c r="AW679" s="135">
        <v>0</v>
      </c>
      <c r="AX679" s="135">
        <v>0</v>
      </c>
      <c r="AY679" s="135">
        <v>0</v>
      </c>
      <c r="AZ679" s="135">
        <v>0</v>
      </c>
      <c r="BA679" s="135">
        <v>0</v>
      </c>
      <c r="BB679" s="135">
        <v>0</v>
      </c>
      <c r="BC679" s="135">
        <v>0</v>
      </c>
      <c r="BD679" s="135">
        <v>0</v>
      </c>
      <c r="BE679" s="135">
        <v>0</v>
      </c>
      <c r="BF679" s="135">
        <v>0</v>
      </c>
      <c r="BG679" s="135">
        <v>0</v>
      </c>
      <c r="BH679" s="135">
        <v>0</v>
      </c>
      <c r="BI679" s="135">
        <v>0</v>
      </c>
      <c r="BJ679" s="135">
        <v>0</v>
      </c>
      <c r="BK679" s="135">
        <v>0</v>
      </c>
      <c r="BL679" s="135">
        <v>0</v>
      </c>
      <c r="BM679" s="135">
        <v>0</v>
      </c>
      <c r="BN679" s="135">
        <v>0</v>
      </c>
      <c r="BO679" s="135">
        <v>0</v>
      </c>
      <c r="BP679" s="135">
        <v>0</v>
      </c>
      <c r="BQ679" s="135">
        <v>0</v>
      </c>
      <c r="BR679" s="135">
        <v>0</v>
      </c>
      <c r="BS679" s="135">
        <v>0</v>
      </c>
      <c r="BT679" s="135">
        <v>0</v>
      </c>
      <c r="BU679" s="135">
        <v>0</v>
      </c>
      <c r="BV679" s="135">
        <v>0</v>
      </c>
      <c r="BW679" s="135">
        <v>0</v>
      </c>
      <c r="BX679" s="135">
        <v>0</v>
      </c>
      <c r="BY679" s="135">
        <v>0</v>
      </c>
      <c r="BZ679" s="135">
        <v>0</v>
      </c>
      <c r="CA679" s="135">
        <v>0</v>
      </c>
      <c r="CB679" s="135">
        <v>0</v>
      </c>
      <c r="CC679" s="135">
        <v>0</v>
      </c>
      <c r="CD679" s="135">
        <v>0</v>
      </c>
      <c r="CE679" s="135">
        <v>0</v>
      </c>
      <c r="CF679" s="135">
        <v>0</v>
      </c>
      <c r="CG679" s="135">
        <v>0</v>
      </c>
      <c r="CH679" s="135">
        <v>0</v>
      </c>
      <c r="CI679" s="135">
        <v>0</v>
      </c>
      <c r="CJ679" s="135">
        <v>0</v>
      </c>
      <c r="CK679" s="135">
        <v>0</v>
      </c>
      <c r="CL679" s="135">
        <v>0</v>
      </c>
      <c r="CM679" s="135">
        <v>0</v>
      </c>
      <c r="CN679" s="135">
        <v>0</v>
      </c>
      <c r="CO679" s="135">
        <v>0</v>
      </c>
      <c r="CP679" s="135">
        <v>0</v>
      </c>
      <c r="CQ679" s="135">
        <v>0</v>
      </c>
      <c r="CR679" s="135">
        <v>0</v>
      </c>
      <c r="CS679" s="135">
        <v>0</v>
      </c>
      <c r="CT679" s="135">
        <v>0</v>
      </c>
      <c r="CU679" s="135">
        <v>1</v>
      </c>
      <c r="CV679" s="135">
        <v>0</v>
      </c>
      <c r="CW679" s="135">
        <v>0</v>
      </c>
      <c r="CX679" s="135"/>
    </row>
    <row r="680" spans="1:102" x14ac:dyDescent="0.35">
      <c r="A680" s="135">
        <v>679</v>
      </c>
      <c r="B680" s="135">
        <v>0</v>
      </c>
      <c r="C680" s="135">
        <v>0</v>
      </c>
      <c r="D680" s="135">
        <v>0</v>
      </c>
      <c r="E680" s="135">
        <v>1</v>
      </c>
      <c r="F680" s="135">
        <v>0</v>
      </c>
      <c r="G680" s="135">
        <v>1</v>
      </c>
      <c r="H680" s="135">
        <v>0</v>
      </c>
      <c r="I680" s="135">
        <v>0</v>
      </c>
      <c r="J680" s="135">
        <v>0</v>
      </c>
      <c r="K680" s="135">
        <v>0</v>
      </c>
      <c r="L680" s="135">
        <v>0</v>
      </c>
      <c r="M680" s="135">
        <v>0</v>
      </c>
      <c r="N680" s="135">
        <v>0</v>
      </c>
      <c r="O680" s="135">
        <v>0</v>
      </c>
      <c r="P680" s="135">
        <v>0</v>
      </c>
      <c r="Q680" s="135">
        <v>0</v>
      </c>
      <c r="R680" s="135">
        <v>0</v>
      </c>
      <c r="S680" s="135">
        <v>0</v>
      </c>
      <c r="T680" s="135">
        <v>0</v>
      </c>
      <c r="U680" s="135">
        <v>0</v>
      </c>
      <c r="V680" s="135">
        <v>1</v>
      </c>
      <c r="W680" s="135">
        <v>1</v>
      </c>
      <c r="X680" s="135">
        <v>0</v>
      </c>
      <c r="Y680" s="135">
        <v>0</v>
      </c>
      <c r="Z680" s="135">
        <v>0</v>
      </c>
      <c r="AA680" s="135">
        <v>0</v>
      </c>
      <c r="AB680" s="135">
        <v>0</v>
      </c>
      <c r="AC680" s="135">
        <v>1</v>
      </c>
      <c r="AD680" s="135">
        <v>0</v>
      </c>
      <c r="AE680" s="135">
        <v>0</v>
      </c>
      <c r="AF680" s="135">
        <v>0</v>
      </c>
      <c r="AG680" s="135">
        <v>0</v>
      </c>
      <c r="AH680" s="135">
        <v>0</v>
      </c>
      <c r="AI680" s="135">
        <v>1</v>
      </c>
      <c r="AJ680" s="135">
        <v>0</v>
      </c>
      <c r="AK680" s="135">
        <v>0</v>
      </c>
      <c r="AL680" s="135">
        <v>0</v>
      </c>
      <c r="AM680" s="135">
        <v>1</v>
      </c>
      <c r="AN680" s="135">
        <v>0</v>
      </c>
      <c r="AO680" s="135">
        <v>0</v>
      </c>
      <c r="AP680" s="135">
        <v>0</v>
      </c>
      <c r="AQ680" s="135">
        <v>0</v>
      </c>
      <c r="AR680" s="135">
        <v>1</v>
      </c>
      <c r="AS680" s="135">
        <v>0</v>
      </c>
      <c r="AT680" s="135">
        <v>0</v>
      </c>
      <c r="AU680" s="135">
        <v>1</v>
      </c>
      <c r="AV680" s="135">
        <v>0</v>
      </c>
      <c r="AW680" s="135">
        <v>0</v>
      </c>
      <c r="AX680" s="135">
        <v>0</v>
      </c>
      <c r="AY680" s="135">
        <v>0</v>
      </c>
      <c r="AZ680" s="135">
        <v>0</v>
      </c>
      <c r="BA680" s="135">
        <v>1</v>
      </c>
      <c r="BB680" s="135">
        <v>0</v>
      </c>
      <c r="BC680" s="135">
        <v>0</v>
      </c>
      <c r="BD680" s="135">
        <v>0</v>
      </c>
      <c r="BE680" s="135">
        <v>0</v>
      </c>
      <c r="BF680" s="135">
        <v>0</v>
      </c>
      <c r="BG680" s="135">
        <v>0</v>
      </c>
      <c r="BH680" s="135">
        <v>0</v>
      </c>
      <c r="BI680" s="135">
        <v>1</v>
      </c>
      <c r="BJ680" s="135">
        <v>1</v>
      </c>
      <c r="BK680" s="135">
        <v>0</v>
      </c>
      <c r="BL680" s="135">
        <v>0</v>
      </c>
      <c r="BM680" s="135">
        <v>0</v>
      </c>
      <c r="BN680" s="135">
        <v>0</v>
      </c>
      <c r="BO680" s="135">
        <v>0</v>
      </c>
      <c r="BP680" s="135">
        <v>0</v>
      </c>
      <c r="BQ680" s="135">
        <v>0</v>
      </c>
      <c r="BR680" s="135">
        <v>0</v>
      </c>
      <c r="BS680" s="135">
        <v>0</v>
      </c>
      <c r="BT680" s="135">
        <v>1</v>
      </c>
      <c r="BU680" s="135">
        <v>0</v>
      </c>
      <c r="BV680" s="135">
        <v>0</v>
      </c>
      <c r="BW680" s="135">
        <v>0</v>
      </c>
      <c r="BX680" s="135">
        <v>0</v>
      </c>
      <c r="BY680" s="135">
        <v>0</v>
      </c>
      <c r="BZ680" s="135">
        <v>0</v>
      </c>
      <c r="CA680" s="135">
        <v>0</v>
      </c>
      <c r="CB680" s="135">
        <v>0</v>
      </c>
      <c r="CC680" s="135">
        <v>0</v>
      </c>
      <c r="CD680" s="135">
        <v>0</v>
      </c>
      <c r="CE680" s="135">
        <v>0</v>
      </c>
      <c r="CF680" s="135">
        <v>0</v>
      </c>
      <c r="CG680" s="135">
        <v>0</v>
      </c>
      <c r="CH680" s="135">
        <v>0</v>
      </c>
      <c r="CI680" s="135">
        <v>1</v>
      </c>
      <c r="CJ680" s="135">
        <v>0</v>
      </c>
      <c r="CK680" s="135">
        <v>0</v>
      </c>
      <c r="CL680" s="135">
        <v>0</v>
      </c>
      <c r="CM680" s="135">
        <v>0</v>
      </c>
      <c r="CN680" s="135">
        <v>0</v>
      </c>
      <c r="CO680" s="135">
        <v>0</v>
      </c>
      <c r="CP680" s="135">
        <v>0</v>
      </c>
      <c r="CQ680" s="135">
        <v>0</v>
      </c>
      <c r="CR680" s="135">
        <v>0</v>
      </c>
      <c r="CS680" s="135">
        <v>0</v>
      </c>
      <c r="CT680" s="135">
        <v>0</v>
      </c>
      <c r="CU680" s="135">
        <v>0</v>
      </c>
      <c r="CV680" s="135">
        <v>0</v>
      </c>
      <c r="CW680" s="135">
        <v>0</v>
      </c>
      <c r="CX680" s="135"/>
    </row>
    <row r="681" spans="1:102" x14ac:dyDescent="0.35">
      <c r="A681" s="135">
        <v>680</v>
      </c>
      <c r="B681" s="135">
        <v>0</v>
      </c>
      <c r="C681" s="135">
        <v>0</v>
      </c>
      <c r="D681" s="135">
        <v>0</v>
      </c>
      <c r="E681" s="135">
        <v>0</v>
      </c>
      <c r="F681" s="135">
        <v>0</v>
      </c>
      <c r="G681" s="135">
        <v>0</v>
      </c>
      <c r="H681" s="135">
        <v>0</v>
      </c>
      <c r="I681" s="135">
        <v>0</v>
      </c>
      <c r="J681" s="135">
        <v>0</v>
      </c>
      <c r="K681" s="135">
        <v>0</v>
      </c>
      <c r="L681" s="135">
        <v>0</v>
      </c>
      <c r="M681" s="135">
        <v>0</v>
      </c>
      <c r="N681" s="135">
        <v>0</v>
      </c>
      <c r="O681" s="135">
        <v>0</v>
      </c>
      <c r="P681" s="135">
        <v>0</v>
      </c>
      <c r="Q681" s="135">
        <v>0</v>
      </c>
      <c r="R681" s="135">
        <v>0</v>
      </c>
      <c r="S681" s="135">
        <v>0</v>
      </c>
      <c r="T681" s="135">
        <v>0</v>
      </c>
      <c r="U681" s="135">
        <v>0</v>
      </c>
      <c r="V681" s="135">
        <v>0</v>
      </c>
      <c r="W681" s="135">
        <v>1</v>
      </c>
      <c r="X681" s="135">
        <v>2</v>
      </c>
      <c r="Y681" s="135">
        <v>0</v>
      </c>
      <c r="Z681" s="135">
        <v>0</v>
      </c>
      <c r="AA681" s="135">
        <v>1</v>
      </c>
      <c r="AB681" s="135">
        <v>0</v>
      </c>
      <c r="AC681" s="135">
        <v>1</v>
      </c>
      <c r="AD681" s="135">
        <v>0</v>
      </c>
      <c r="AE681" s="135">
        <v>0</v>
      </c>
      <c r="AF681" s="135">
        <v>1</v>
      </c>
      <c r="AG681" s="135">
        <v>0</v>
      </c>
      <c r="AH681" s="135">
        <v>0</v>
      </c>
      <c r="AI681" s="135">
        <v>0</v>
      </c>
      <c r="AJ681" s="135">
        <v>1</v>
      </c>
      <c r="AK681" s="135">
        <v>0</v>
      </c>
      <c r="AL681" s="135">
        <v>0</v>
      </c>
      <c r="AM681" s="135">
        <v>0</v>
      </c>
      <c r="AN681" s="135">
        <v>0</v>
      </c>
      <c r="AO681" s="135">
        <v>0</v>
      </c>
      <c r="AP681" s="135">
        <v>0</v>
      </c>
      <c r="AQ681" s="135">
        <v>1</v>
      </c>
      <c r="AR681" s="135">
        <v>0</v>
      </c>
      <c r="AS681" s="135">
        <v>0</v>
      </c>
      <c r="AT681" s="135">
        <v>0</v>
      </c>
      <c r="AU681" s="135">
        <v>0</v>
      </c>
      <c r="AV681" s="135">
        <v>0</v>
      </c>
      <c r="AW681" s="135">
        <v>0</v>
      </c>
      <c r="AX681" s="135">
        <v>1</v>
      </c>
      <c r="AY681" s="135">
        <v>0</v>
      </c>
      <c r="AZ681" s="135">
        <v>0</v>
      </c>
      <c r="BA681" s="135">
        <v>0</v>
      </c>
      <c r="BB681" s="135">
        <v>0</v>
      </c>
      <c r="BC681" s="135">
        <v>0</v>
      </c>
      <c r="BD681" s="135">
        <v>0</v>
      </c>
      <c r="BE681" s="135">
        <v>1</v>
      </c>
      <c r="BF681" s="135">
        <v>0</v>
      </c>
      <c r="BG681" s="135">
        <v>0</v>
      </c>
      <c r="BH681" s="135">
        <v>0</v>
      </c>
      <c r="BI681" s="135">
        <v>0</v>
      </c>
      <c r="BJ681" s="135">
        <v>0</v>
      </c>
      <c r="BK681" s="135">
        <v>0</v>
      </c>
      <c r="BL681" s="135">
        <v>0</v>
      </c>
      <c r="BM681" s="135">
        <v>0</v>
      </c>
      <c r="BN681" s="135">
        <v>0</v>
      </c>
      <c r="BO681" s="135">
        <v>0</v>
      </c>
      <c r="BP681" s="135">
        <v>0</v>
      </c>
      <c r="BQ681" s="135">
        <v>0</v>
      </c>
      <c r="BR681" s="135">
        <v>0</v>
      </c>
      <c r="BS681" s="135">
        <v>0</v>
      </c>
      <c r="BT681" s="135">
        <v>0</v>
      </c>
      <c r="BU681" s="135">
        <v>1</v>
      </c>
      <c r="BV681" s="135">
        <v>0</v>
      </c>
      <c r="BW681" s="135">
        <v>0</v>
      </c>
      <c r="BX681" s="135">
        <v>0</v>
      </c>
      <c r="BY681" s="135">
        <v>0</v>
      </c>
      <c r="BZ681" s="135">
        <v>0</v>
      </c>
      <c r="CA681" s="135">
        <v>0</v>
      </c>
      <c r="CB681" s="135">
        <v>0</v>
      </c>
      <c r="CC681" s="135">
        <v>0</v>
      </c>
      <c r="CD681" s="135">
        <v>0</v>
      </c>
      <c r="CE681" s="135">
        <v>0</v>
      </c>
      <c r="CF681" s="135">
        <v>0</v>
      </c>
      <c r="CG681" s="135">
        <v>0</v>
      </c>
      <c r="CH681" s="135">
        <v>0</v>
      </c>
      <c r="CI681" s="135">
        <v>0</v>
      </c>
      <c r="CJ681" s="135">
        <v>0</v>
      </c>
      <c r="CK681" s="135">
        <v>1</v>
      </c>
      <c r="CL681" s="135">
        <v>0</v>
      </c>
      <c r="CM681" s="135">
        <v>0</v>
      </c>
      <c r="CN681" s="135">
        <v>0</v>
      </c>
      <c r="CO681" s="135">
        <v>1</v>
      </c>
      <c r="CP681" s="135">
        <v>0</v>
      </c>
      <c r="CQ681" s="135">
        <v>0</v>
      </c>
      <c r="CR681" s="135">
        <v>0</v>
      </c>
      <c r="CS681" s="135">
        <v>0</v>
      </c>
      <c r="CT681" s="135">
        <v>0</v>
      </c>
      <c r="CU681" s="135">
        <v>0</v>
      </c>
      <c r="CV681" s="135">
        <v>0</v>
      </c>
      <c r="CW681" s="135">
        <v>0</v>
      </c>
      <c r="CX681" s="135"/>
    </row>
    <row r="682" spans="1:102" x14ac:dyDescent="0.35">
      <c r="A682" s="135">
        <v>681</v>
      </c>
      <c r="B682" s="135">
        <v>0</v>
      </c>
      <c r="C682" s="135">
        <v>0</v>
      </c>
      <c r="D682" s="135">
        <v>0</v>
      </c>
      <c r="E682" s="135">
        <v>0</v>
      </c>
      <c r="F682" s="135">
        <v>1</v>
      </c>
      <c r="G682" s="135">
        <v>1</v>
      </c>
      <c r="H682" s="135">
        <v>0</v>
      </c>
      <c r="I682" s="135">
        <v>0</v>
      </c>
      <c r="J682" s="135">
        <v>0</v>
      </c>
      <c r="K682" s="135">
        <v>0</v>
      </c>
      <c r="L682" s="135">
        <v>0</v>
      </c>
      <c r="M682" s="135">
        <v>1</v>
      </c>
      <c r="N682" s="135">
        <v>0</v>
      </c>
      <c r="O682" s="135">
        <v>0</v>
      </c>
      <c r="P682" s="135">
        <v>1</v>
      </c>
      <c r="Q682" s="135">
        <v>0</v>
      </c>
      <c r="R682" s="135">
        <v>0</v>
      </c>
      <c r="S682" s="135">
        <v>0</v>
      </c>
      <c r="T682" s="135">
        <v>0</v>
      </c>
      <c r="U682" s="135">
        <v>0</v>
      </c>
      <c r="V682" s="135">
        <v>0</v>
      </c>
      <c r="W682" s="135">
        <v>0</v>
      </c>
      <c r="X682" s="135">
        <v>0</v>
      </c>
      <c r="Y682" s="135">
        <v>0</v>
      </c>
      <c r="Z682" s="135">
        <v>0</v>
      </c>
      <c r="AA682" s="135">
        <v>0</v>
      </c>
      <c r="AB682" s="135">
        <v>0</v>
      </c>
      <c r="AC682" s="135">
        <v>0</v>
      </c>
      <c r="AD682" s="135">
        <v>0</v>
      </c>
      <c r="AE682" s="135">
        <v>0</v>
      </c>
      <c r="AF682" s="135">
        <v>1</v>
      </c>
      <c r="AG682" s="135">
        <v>1</v>
      </c>
      <c r="AH682" s="135">
        <v>0</v>
      </c>
      <c r="AI682" s="135">
        <v>0</v>
      </c>
      <c r="AJ682" s="135">
        <v>0</v>
      </c>
      <c r="AK682" s="135">
        <v>0</v>
      </c>
      <c r="AL682" s="135">
        <v>0</v>
      </c>
      <c r="AM682" s="135">
        <v>0</v>
      </c>
      <c r="AN682" s="135">
        <v>0</v>
      </c>
      <c r="AO682" s="135">
        <v>0</v>
      </c>
      <c r="AP682" s="135">
        <v>0</v>
      </c>
      <c r="AQ682" s="135">
        <v>0</v>
      </c>
      <c r="AR682" s="135">
        <v>0</v>
      </c>
      <c r="AS682" s="135">
        <v>0</v>
      </c>
      <c r="AT682" s="135">
        <v>1</v>
      </c>
      <c r="AU682" s="135">
        <v>0</v>
      </c>
      <c r="AV682" s="135">
        <v>0</v>
      </c>
      <c r="AW682" s="135">
        <v>1</v>
      </c>
      <c r="AX682" s="135">
        <v>0</v>
      </c>
      <c r="AY682" s="135">
        <v>0</v>
      </c>
      <c r="AZ682" s="135">
        <v>1</v>
      </c>
      <c r="BA682" s="135">
        <v>0</v>
      </c>
      <c r="BB682" s="135">
        <v>0</v>
      </c>
      <c r="BC682" s="135">
        <v>1</v>
      </c>
      <c r="BD682" s="135">
        <v>0</v>
      </c>
      <c r="BE682" s="135">
        <v>0</v>
      </c>
      <c r="BF682" s="135">
        <v>0</v>
      </c>
      <c r="BG682" s="135">
        <v>1</v>
      </c>
      <c r="BH682" s="135">
        <v>0</v>
      </c>
      <c r="BI682" s="135">
        <v>0</v>
      </c>
      <c r="BJ682" s="135">
        <v>1</v>
      </c>
      <c r="BK682" s="135">
        <v>0</v>
      </c>
      <c r="BL682" s="135">
        <v>0</v>
      </c>
      <c r="BM682" s="135">
        <v>0</v>
      </c>
      <c r="BN682" s="135">
        <v>0</v>
      </c>
      <c r="BO682" s="135">
        <v>0</v>
      </c>
      <c r="BP682" s="135">
        <v>0</v>
      </c>
      <c r="BQ682" s="135">
        <v>0</v>
      </c>
      <c r="BR682" s="135">
        <v>0</v>
      </c>
      <c r="BS682" s="135">
        <v>0</v>
      </c>
      <c r="BT682" s="135">
        <v>0</v>
      </c>
      <c r="BU682" s="135">
        <v>0</v>
      </c>
      <c r="BV682" s="135">
        <v>0</v>
      </c>
      <c r="BW682" s="135">
        <v>0</v>
      </c>
      <c r="BX682" s="135">
        <v>0</v>
      </c>
      <c r="BY682" s="135">
        <v>0</v>
      </c>
      <c r="BZ682" s="135">
        <v>0</v>
      </c>
      <c r="CA682" s="135">
        <v>0</v>
      </c>
      <c r="CB682" s="135">
        <v>0</v>
      </c>
      <c r="CC682" s="135">
        <v>0</v>
      </c>
      <c r="CD682" s="135">
        <v>0</v>
      </c>
      <c r="CE682" s="135">
        <v>0</v>
      </c>
      <c r="CF682" s="135">
        <v>0</v>
      </c>
      <c r="CG682" s="135">
        <v>0</v>
      </c>
      <c r="CH682" s="135">
        <v>0</v>
      </c>
      <c r="CI682" s="135">
        <v>0</v>
      </c>
      <c r="CJ682" s="135">
        <v>0</v>
      </c>
      <c r="CK682" s="135">
        <v>0</v>
      </c>
      <c r="CL682" s="135">
        <v>0</v>
      </c>
      <c r="CM682" s="135">
        <v>0</v>
      </c>
      <c r="CN682" s="135">
        <v>0</v>
      </c>
      <c r="CO682" s="135">
        <v>0</v>
      </c>
      <c r="CP682" s="135">
        <v>0</v>
      </c>
      <c r="CQ682" s="135">
        <v>0</v>
      </c>
      <c r="CR682" s="135">
        <v>0</v>
      </c>
      <c r="CS682" s="135">
        <v>0</v>
      </c>
      <c r="CT682" s="135">
        <v>0</v>
      </c>
      <c r="CU682" s="135">
        <v>0</v>
      </c>
      <c r="CV682" s="135">
        <v>0</v>
      </c>
      <c r="CW682" s="135">
        <v>0</v>
      </c>
      <c r="CX682" s="135"/>
    </row>
    <row r="683" spans="1:102" x14ac:dyDescent="0.35">
      <c r="A683" s="135">
        <v>682</v>
      </c>
      <c r="B683" s="135">
        <v>0</v>
      </c>
      <c r="C683" s="135">
        <v>0</v>
      </c>
      <c r="D683" s="135">
        <v>1</v>
      </c>
      <c r="E683" s="135">
        <v>0</v>
      </c>
      <c r="F683" s="135">
        <v>0</v>
      </c>
      <c r="G683" s="135">
        <v>0</v>
      </c>
      <c r="H683" s="135">
        <v>0</v>
      </c>
      <c r="I683" s="135">
        <v>0</v>
      </c>
      <c r="J683" s="135">
        <v>0</v>
      </c>
      <c r="K683" s="135">
        <v>0</v>
      </c>
      <c r="L683" s="135">
        <v>0</v>
      </c>
      <c r="M683" s="135">
        <v>0</v>
      </c>
      <c r="N683" s="135">
        <v>0</v>
      </c>
      <c r="O683" s="135">
        <v>0</v>
      </c>
      <c r="P683" s="135">
        <v>0</v>
      </c>
      <c r="Q683" s="135">
        <v>0</v>
      </c>
      <c r="R683" s="135">
        <v>1</v>
      </c>
      <c r="S683" s="135">
        <v>0</v>
      </c>
      <c r="T683" s="135">
        <v>0</v>
      </c>
      <c r="U683" s="135">
        <v>0</v>
      </c>
      <c r="V683" s="135">
        <v>0</v>
      </c>
      <c r="W683" s="135">
        <v>0</v>
      </c>
      <c r="X683" s="135">
        <v>0</v>
      </c>
      <c r="Y683" s="135">
        <v>0</v>
      </c>
      <c r="Z683" s="135">
        <v>0</v>
      </c>
      <c r="AA683" s="135">
        <v>0</v>
      </c>
      <c r="AB683" s="135">
        <v>0</v>
      </c>
      <c r="AC683" s="135">
        <v>0</v>
      </c>
      <c r="AD683" s="135">
        <v>0</v>
      </c>
      <c r="AE683" s="135">
        <v>0</v>
      </c>
      <c r="AF683" s="135">
        <v>0</v>
      </c>
      <c r="AG683" s="135">
        <v>0</v>
      </c>
      <c r="AH683" s="135">
        <v>0</v>
      </c>
      <c r="AI683" s="135">
        <v>0</v>
      </c>
      <c r="AJ683" s="135">
        <v>0</v>
      </c>
      <c r="AK683" s="135">
        <v>0</v>
      </c>
      <c r="AL683" s="135">
        <v>0</v>
      </c>
      <c r="AM683" s="135">
        <v>1</v>
      </c>
      <c r="AN683" s="135">
        <v>0</v>
      </c>
      <c r="AO683" s="135">
        <v>1</v>
      </c>
      <c r="AP683" s="135">
        <v>0</v>
      </c>
      <c r="AQ683" s="135">
        <v>0</v>
      </c>
      <c r="AR683" s="135">
        <v>0</v>
      </c>
      <c r="AS683" s="135">
        <v>0</v>
      </c>
      <c r="AT683" s="135">
        <v>0</v>
      </c>
      <c r="AU683" s="135">
        <v>1</v>
      </c>
      <c r="AV683" s="135">
        <v>1</v>
      </c>
      <c r="AW683" s="135">
        <v>1</v>
      </c>
      <c r="AX683" s="135">
        <v>0</v>
      </c>
      <c r="AY683" s="135">
        <v>0</v>
      </c>
      <c r="AZ683" s="135">
        <v>1</v>
      </c>
      <c r="BA683" s="135">
        <v>1</v>
      </c>
      <c r="BB683" s="135">
        <v>1</v>
      </c>
      <c r="BC683" s="135">
        <v>0</v>
      </c>
      <c r="BD683" s="135">
        <v>0</v>
      </c>
      <c r="BE683" s="135">
        <v>1</v>
      </c>
      <c r="BF683" s="135">
        <v>0</v>
      </c>
      <c r="BG683" s="135">
        <v>0</v>
      </c>
      <c r="BH683" s="135">
        <v>0</v>
      </c>
      <c r="BI683" s="135">
        <v>2</v>
      </c>
      <c r="BJ683" s="135">
        <v>0</v>
      </c>
      <c r="BK683" s="135">
        <v>0</v>
      </c>
      <c r="BL683" s="135">
        <v>0</v>
      </c>
      <c r="BM683" s="135">
        <v>0</v>
      </c>
      <c r="BN683" s="135">
        <v>0</v>
      </c>
      <c r="BO683" s="135">
        <v>1</v>
      </c>
      <c r="BP683" s="135">
        <v>0</v>
      </c>
      <c r="BQ683" s="135">
        <v>0</v>
      </c>
      <c r="BR683" s="135">
        <v>0</v>
      </c>
      <c r="BS683" s="135">
        <v>0</v>
      </c>
      <c r="BT683" s="135">
        <v>0</v>
      </c>
      <c r="BU683" s="135">
        <v>0</v>
      </c>
      <c r="BV683" s="135">
        <v>0</v>
      </c>
      <c r="BW683" s="135">
        <v>0</v>
      </c>
      <c r="BX683" s="135">
        <v>0</v>
      </c>
      <c r="BY683" s="135">
        <v>0</v>
      </c>
      <c r="BZ683" s="135">
        <v>1</v>
      </c>
      <c r="CA683" s="135">
        <v>0</v>
      </c>
      <c r="CB683" s="135">
        <v>0</v>
      </c>
      <c r="CC683" s="135">
        <v>0</v>
      </c>
      <c r="CD683" s="135">
        <v>0</v>
      </c>
      <c r="CE683" s="135">
        <v>0</v>
      </c>
      <c r="CF683" s="135">
        <v>0</v>
      </c>
      <c r="CG683" s="135">
        <v>0</v>
      </c>
      <c r="CH683" s="135">
        <v>0</v>
      </c>
      <c r="CI683" s="135">
        <v>0</v>
      </c>
      <c r="CJ683" s="135">
        <v>0</v>
      </c>
      <c r="CK683" s="135">
        <v>0</v>
      </c>
      <c r="CL683" s="135">
        <v>0</v>
      </c>
      <c r="CM683" s="135">
        <v>0</v>
      </c>
      <c r="CN683" s="135">
        <v>0</v>
      </c>
      <c r="CO683" s="135">
        <v>1</v>
      </c>
      <c r="CP683" s="135">
        <v>0</v>
      </c>
      <c r="CQ683" s="135">
        <v>0</v>
      </c>
      <c r="CR683" s="135">
        <v>0</v>
      </c>
      <c r="CS683" s="135">
        <v>0</v>
      </c>
      <c r="CT683" s="135">
        <v>1</v>
      </c>
      <c r="CU683" s="135">
        <v>0</v>
      </c>
      <c r="CV683" s="135">
        <v>0</v>
      </c>
      <c r="CW683" s="135">
        <v>0</v>
      </c>
      <c r="CX683" s="135"/>
    </row>
    <row r="684" spans="1:102" x14ac:dyDescent="0.35">
      <c r="A684" s="135">
        <v>683</v>
      </c>
      <c r="B684" s="135">
        <v>0</v>
      </c>
      <c r="C684" s="135">
        <v>0</v>
      </c>
      <c r="D684" s="135">
        <v>0</v>
      </c>
      <c r="E684" s="135">
        <v>0</v>
      </c>
      <c r="F684" s="135">
        <v>0</v>
      </c>
      <c r="G684" s="135">
        <v>0</v>
      </c>
      <c r="H684" s="135">
        <v>0</v>
      </c>
      <c r="I684" s="135">
        <v>0</v>
      </c>
      <c r="J684" s="135">
        <v>0</v>
      </c>
      <c r="K684" s="135">
        <v>0</v>
      </c>
      <c r="L684" s="135">
        <v>0</v>
      </c>
      <c r="M684" s="135">
        <v>0</v>
      </c>
      <c r="N684" s="135">
        <v>1</v>
      </c>
      <c r="O684" s="135">
        <v>0</v>
      </c>
      <c r="P684" s="135">
        <v>0</v>
      </c>
      <c r="Q684" s="135">
        <v>0</v>
      </c>
      <c r="R684" s="135">
        <v>0</v>
      </c>
      <c r="S684" s="135">
        <v>0</v>
      </c>
      <c r="T684" s="135">
        <v>1</v>
      </c>
      <c r="U684" s="135">
        <v>1</v>
      </c>
      <c r="V684" s="135">
        <v>0</v>
      </c>
      <c r="W684" s="135">
        <v>0</v>
      </c>
      <c r="X684" s="135">
        <v>1</v>
      </c>
      <c r="Y684" s="135">
        <v>1</v>
      </c>
      <c r="Z684" s="135">
        <v>0</v>
      </c>
      <c r="AA684" s="135">
        <v>0</v>
      </c>
      <c r="AB684" s="135">
        <v>0</v>
      </c>
      <c r="AC684" s="135">
        <v>0</v>
      </c>
      <c r="AD684" s="135">
        <v>0</v>
      </c>
      <c r="AE684" s="135">
        <v>0</v>
      </c>
      <c r="AF684" s="135">
        <v>0</v>
      </c>
      <c r="AG684" s="135">
        <v>0</v>
      </c>
      <c r="AH684" s="135">
        <v>0</v>
      </c>
      <c r="AI684" s="135">
        <v>0</v>
      </c>
      <c r="AJ684" s="135">
        <v>0</v>
      </c>
      <c r="AK684" s="135">
        <v>0</v>
      </c>
      <c r="AL684" s="135">
        <v>0</v>
      </c>
      <c r="AM684" s="135">
        <v>0</v>
      </c>
      <c r="AN684" s="135">
        <v>0</v>
      </c>
      <c r="AO684" s="135">
        <v>0</v>
      </c>
      <c r="AP684" s="135">
        <v>1</v>
      </c>
      <c r="AQ684" s="135">
        <v>0</v>
      </c>
      <c r="AR684" s="135">
        <v>0</v>
      </c>
      <c r="AS684" s="135">
        <v>0</v>
      </c>
      <c r="AT684" s="135">
        <v>0</v>
      </c>
      <c r="AU684" s="135">
        <v>0</v>
      </c>
      <c r="AV684" s="135">
        <v>0</v>
      </c>
      <c r="AW684" s="135">
        <v>2</v>
      </c>
      <c r="AX684" s="135">
        <v>0</v>
      </c>
      <c r="AY684" s="135">
        <v>0</v>
      </c>
      <c r="AZ684" s="135">
        <v>0</v>
      </c>
      <c r="BA684" s="135">
        <v>0</v>
      </c>
      <c r="BB684" s="135">
        <v>0</v>
      </c>
      <c r="BC684" s="135">
        <v>0</v>
      </c>
      <c r="BD684" s="135">
        <v>0</v>
      </c>
      <c r="BE684" s="135">
        <v>0</v>
      </c>
      <c r="BF684" s="135">
        <v>0</v>
      </c>
      <c r="BG684" s="135">
        <v>0</v>
      </c>
      <c r="BH684" s="135">
        <v>0</v>
      </c>
      <c r="BI684" s="135">
        <v>0</v>
      </c>
      <c r="BJ684" s="135">
        <v>1</v>
      </c>
      <c r="BK684" s="135">
        <v>0</v>
      </c>
      <c r="BL684" s="135">
        <v>0</v>
      </c>
      <c r="BM684" s="135">
        <v>0</v>
      </c>
      <c r="BN684" s="135">
        <v>0</v>
      </c>
      <c r="BO684" s="135">
        <v>0</v>
      </c>
      <c r="BP684" s="135">
        <v>0</v>
      </c>
      <c r="BQ684" s="135">
        <v>0</v>
      </c>
      <c r="BR684" s="135">
        <v>1</v>
      </c>
      <c r="BS684" s="135">
        <v>0</v>
      </c>
      <c r="BT684" s="135">
        <v>0</v>
      </c>
      <c r="BU684" s="135">
        <v>0</v>
      </c>
      <c r="BV684" s="135">
        <v>1</v>
      </c>
      <c r="BW684" s="135">
        <v>0</v>
      </c>
      <c r="BX684" s="135">
        <v>0</v>
      </c>
      <c r="BY684" s="135">
        <v>0</v>
      </c>
      <c r="BZ684" s="135">
        <v>0</v>
      </c>
      <c r="CA684" s="135">
        <v>0</v>
      </c>
      <c r="CB684" s="135">
        <v>0</v>
      </c>
      <c r="CC684" s="135">
        <v>0</v>
      </c>
      <c r="CD684" s="135">
        <v>1</v>
      </c>
      <c r="CE684" s="135">
        <v>0</v>
      </c>
      <c r="CF684" s="135">
        <v>0</v>
      </c>
      <c r="CG684" s="135">
        <v>0</v>
      </c>
      <c r="CH684" s="135">
        <v>0</v>
      </c>
      <c r="CI684" s="135">
        <v>0</v>
      </c>
      <c r="CJ684" s="135">
        <v>0</v>
      </c>
      <c r="CK684" s="135">
        <v>0</v>
      </c>
      <c r="CL684" s="135">
        <v>0</v>
      </c>
      <c r="CM684" s="135">
        <v>0</v>
      </c>
      <c r="CN684" s="135">
        <v>0</v>
      </c>
      <c r="CO684" s="135">
        <v>0</v>
      </c>
      <c r="CP684" s="135">
        <v>0</v>
      </c>
      <c r="CQ684" s="135">
        <v>0</v>
      </c>
      <c r="CR684" s="135">
        <v>0</v>
      </c>
      <c r="CS684" s="135">
        <v>0</v>
      </c>
      <c r="CT684" s="135">
        <v>0</v>
      </c>
      <c r="CU684" s="135">
        <v>1</v>
      </c>
      <c r="CV684" s="135">
        <v>1</v>
      </c>
      <c r="CW684" s="135">
        <v>1</v>
      </c>
      <c r="CX684" s="135"/>
    </row>
    <row r="685" spans="1:102" x14ac:dyDescent="0.35">
      <c r="A685" s="135">
        <v>684</v>
      </c>
      <c r="B685" s="135">
        <v>0</v>
      </c>
      <c r="C685" s="135">
        <v>0</v>
      </c>
      <c r="D685" s="135">
        <v>0</v>
      </c>
      <c r="E685" s="135">
        <v>0</v>
      </c>
      <c r="F685" s="135">
        <v>1</v>
      </c>
      <c r="G685" s="135">
        <v>0</v>
      </c>
      <c r="H685" s="135">
        <v>0</v>
      </c>
      <c r="I685" s="135">
        <v>0</v>
      </c>
      <c r="J685" s="135">
        <v>0</v>
      </c>
      <c r="K685" s="135">
        <v>0</v>
      </c>
      <c r="L685" s="135">
        <v>0</v>
      </c>
      <c r="M685" s="135">
        <v>0</v>
      </c>
      <c r="N685" s="135">
        <v>0</v>
      </c>
      <c r="O685" s="135">
        <v>0</v>
      </c>
      <c r="P685" s="135">
        <v>1</v>
      </c>
      <c r="Q685" s="135">
        <v>0</v>
      </c>
      <c r="R685" s="135">
        <v>0</v>
      </c>
      <c r="S685" s="135">
        <v>0</v>
      </c>
      <c r="T685" s="135">
        <v>0</v>
      </c>
      <c r="U685" s="135">
        <v>0</v>
      </c>
      <c r="V685" s="135">
        <v>0</v>
      </c>
      <c r="W685" s="135">
        <v>1</v>
      </c>
      <c r="X685" s="135">
        <v>1</v>
      </c>
      <c r="Y685" s="135">
        <v>0</v>
      </c>
      <c r="Z685" s="135">
        <v>0</v>
      </c>
      <c r="AA685" s="135">
        <v>0</v>
      </c>
      <c r="AB685" s="135">
        <v>0</v>
      </c>
      <c r="AC685" s="135">
        <v>1</v>
      </c>
      <c r="AD685" s="135">
        <v>0</v>
      </c>
      <c r="AE685" s="135">
        <v>0</v>
      </c>
      <c r="AF685" s="135">
        <v>0</v>
      </c>
      <c r="AG685" s="135">
        <v>1</v>
      </c>
      <c r="AH685" s="135">
        <v>0</v>
      </c>
      <c r="AI685" s="135">
        <v>1</v>
      </c>
      <c r="AJ685" s="135">
        <v>0</v>
      </c>
      <c r="AK685" s="135">
        <v>0</v>
      </c>
      <c r="AL685" s="135">
        <v>0</v>
      </c>
      <c r="AM685" s="135">
        <v>0</v>
      </c>
      <c r="AN685" s="135">
        <v>0</v>
      </c>
      <c r="AO685" s="135">
        <v>0</v>
      </c>
      <c r="AP685" s="135">
        <v>0</v>
      </c>
      <c r="AQ685" s="135">
        <v>0</v>
      </c>
      <c r="AR685" s="135">
        <v>1</v>
      </c>
      <c r="AS685" s="135">
        <v>0</v>
      </c>
      <c r="AT685" s="135">
        <v>0</v>
      </c>
      <c r="AU685" s="135">
        <v>0</v>
      </c>
      <c r="AV685" s="135">
        <v>1</v>
      </c>
      <c r="AW685" s="135">
        <v>1</v>
      </c>
      <c r="AX685" s="135">
        <v>0</v>
      </c>
      <c r="AY685" s="135">
        <v>0</v>
      </c>
      <c r="AZ685" s="135">
        <v>0</v>
      </c>
      <c r="BA685" s="135">
        <v>0</v>
      </c>
      <c r="BB685" s="135">
        <v>1</v>
      </c>
      <c r="BC685" s="135">
        <v>0</v>
      </c>
      <c r="BD685" s="135">
        <v>0</v>
      </c>
      <c r="BE685" s="135">
        <v>0</v>
      </c>
      <c r="BF685" s="135">
        <v>0</v>
      </c>
      <c r="BG685" s="135">
        <v>0</v>
      </c>
      <c r="BH685" s="135">
        <v>0</v>
      </c>
      <c r="BI685" s="135">
        <v>0</v>
      </c>
      <c r="BJ685" s="135">
        <v>0</v>
      </c>
      <c r="BK685" s="135">
        <v>0</v>
      </c>
      <c r="BL685" s="135">
        <v>0</v>
      </c>
      <c r="BM685" s="135">
        <v>0</v>
      </c>
      <c r="BN685" s="135">
        <v>0</v>
      </c>
      <c r="BO685" s="135">
        <v>0</v>
      </c>
      <c r="BP685" s="135">
        <v>0</v>
      </c>
      <c r="BQ685" s="135">
        <v>1</v>
      </c>
      <c r="BR685" s="135">
        <v>0</v>
      </c>
      <c r="BS685" s="135">
        <v>0</v>
      </c>
      <c r="BT685" s="135">
        <v>0</v>
      </c>
      <c r="BU685" s="135">
        <v>0</v>
      </c>
      <c r="BV685" s="135">
        <v>0</v>
      </c>
      <c r="BW685" s="135">
        <v>0</v>
      </c>
      <c r="BX685" s="135">
        <v>0</v>
      </c>
      <c r="BY685" s="135">
        <v>1</v>
      </c>
      <c r="BZ685" s="135">
        <v>0</v>
      </c>
      <c r="CA685" s="135">
        <v>0</v>
      </c>
      <c r="CB685" s="135">
        <v>0</v>
      </c>
      <c r="CC685" s="135">
        <v>0</v>
      </c>
      <c r="CD685" s="135">
        <v>0</v>
      </c>
      <c r="CE685" s="135">
        <v>0</v>
      </c>
      <c r="CF685" s="135">
        <v>1</v>
      </c>
      <c r="CG685" s="135">
        <v>1</v>
      </c>
      <c r="CH685" s="135">
        <v>0</v>
      </c>
      <c r="CI685" s="135">
        <v>0</v>
      </c>
      <c r="CJ685" s="135">
        <v>0</v>
      </c>
      <c r="CK685" s="135">
        <v>0</v>
      </c>
      <c r="CL685" s="135">
        <v>0</v>
      </c>
      <c r="CM685" s="135">
        <v>0</v>
      </c>
      <c r="CN685" s="135">
        <v>1</v>
      </c>
      <c r="CO685" s="135">
        <v>0</v>
      </c>
      <c r="CP685" s="135">
        <v>0</v>
      </c>
      <c r="CQ685" s="135">
        <v>0</v>
      </c>
      <c r="CR685" s="135">
        <v>0</v>
      </c>
      <c r="CS685" s="135">
        <v>0</v>
      </c>
      <c r="CT685" s="135">
        <v>0</v>
      </c>
      <c r="CU685" s="135">
        <v>0</v>
      </c>
      <c r="CV685" s="135">
        <v>0</v>
      </c>
      <c r="CW685" s="135">
        <v>0</v>
      </c>
      <c r="CX685" s="135"/>
    </row>
    <row r="686" spans="1:102" x14ac:dyDescent="0.35">
      <c r="A686" s="135">
        <v>685</v>
      </c>
      <c r="B686" s="135">
        <v>0</v>
      </c>
      <c r="C686" s="135">
        <v>0</v>
      </c>
      <c r="D686" s="135">
        <v>0</v>
      </c>
      <c r="E686" s="135">
        <v>0</v>
      </c>
      <c r="F686" s="135">
        <v>0</v>
      </c>
      <c r="G686" s="135">
        <v>0</v>
      </c>
      <c r="H686" s="135">
        <v>0</v>
      </c>
      <c r="I686" s="135">
        <v>0</v>
      </c>
      <c r="J686" s="135">
        <v>0</v>
      </c>
      <c r="K686" s="135">
        <v>0</v>
      </c>
      <c r="L686" s="135">
        <v>0</v>
      </c>
      <c r="M686" s="135">
        <v>0</v>
      </c>
      <c r="N686" s="135">
        <v>0</v>
      </c>
      <c r="O686" s="135">
        <v>0</v>
      </c>
      <c r="P686" s="135">
        <v>0</v>
      </c>
      <c r="Q686" s="135">
        <v>0</v>
      </c>
      <c r="R686" s="135">
        <v>0</v>
      </c>
      <c r="S686" s="135">
        <v>0</v>
      </c>
      <c r="T686" s="135">
        <v>0</v>
      </c>
      <c r="U686" s="135">
        <v>1</v>
      </c>
      <c r="V686" s="135">
        <v>0</v>
      </c>
      <c r="W686" s="135">
        <v>0</v>
      </c>
      <c r="X686" s="135">
        <v>0</v>
      </c>
      <c r="Y686" s="135">
        <v>0</v>
      </c>
      <c r="Z686" s="135">
        <v>0</v>
      </c>
      <c r="AA686" s="135">
        <v>0</v>
      </c>
      <c r="AB686" s="135">
        <v>1</v>
      </c>
      <c r="AC686" s="135">
        <v>0</v>
      </c>
      <c r="AD686" s="135">
        <v>0</v>
      </c>
      <c r="AE686" s="135">
        <v>0</v>
      </c>
      <c r="AF686" s="135">
        <v>0</v>
      </c>
      <c r="AG686" s="135">
        <v>1</v>
      </c>
      <c r="AH686" s="135">
        <v>1</v>
      </c>
      <c r="AI686" s="135">
        <v>0</v>
      </c>
      <c r="AJ686" s="135">
        <v>0</v>
      </c>
      <c r="AK686" s="135">
        <v>0</v>
      </c>
      <c r="AL686" s="135">
        <v>0</v>
      </c>
      <c r="AM686" s="135">
        <v>0</v>
      </c>
      <c r="AN686" s="135">
        <v>0</v>
      </c>
      <c r="AO686" s="135">
        <v>0</v>
      </c>
      <c r="AP686" s="135">
        <v>0</v>
      </c>
      <c r="AQ686" s="135">
        <v>0</v>
      </c>
      <c r="AR686" s="135">
        <v>0</v>
      </c>
      <c r="AS686" s="135">
        <v>0</v>
      </c>
      <c r="AT686" s="135">
        <v>0</v>
      </c>
      <c r="AU686" s="135">
        <v>0</v>
      </c>
      <c r="AV686" s="135">
        <v>0</v>
      </c>
      <c r="AW686" s="135">
        <v>0</v>
      </c>
      <c r="AX686" s="135">
        <v>0</v>
      </c>
      <c r="AY686" s="135">
        <v>0</v>
      </c>
      <c r="AZ686" s="135">
        <v>1</v>
      </c>
      <c r="BA686" s="135">
        <v>0</v>
      </c>
      <c r="BB686" s="135">
        <v>0</v>
      </c>
      <c r="BC686" s="135">
        <v>1</v>
      </c>
      <c r="BD686" s="135">
        <v>0</v>
      </c>
      <c r="BE686" s="135">
        <v>1</v>
      </c>
      <c r="BF686" s="135">
        <v>0</v>
      </c>
      <c r="BG686" s="135">
        <v>0</v>
      </c>
      <c r="BH686" s="135">
        <v>0</v>
      </c>
      <c r="BI686" s="135">
        <v>0</v>
      </c>
      <c r="BJ686" s="135">
        <v>0</v>
      </c>
      <c r="BK686" s="135">
        <v>0</v>
      </c>
      <c r="BL686" s="135">
        <v>0</v>
      </c>
      <c r="BM686" s="135">
        <v>0</v>
      </c>
      <c r="BN686" s="135">
        <v>1</v>
      </c>
      <c r="BO686" s="135">
        <v>0</v>
      </c>
      <c r="BP686" s="135">
        <v>1</v>
      </c>
      <c r="BQ686" s="135">
        <v>0</v>
      </c>
      <c r="BR686" s="135">
        <v>0</v>
      </c>
      <c r="BS686" s="135">
        <v>0</v>
      </c>
      <c r="BT686" s="135">
        <v>0</v>
      </c>
      <c r="BU686" s="135">
        <v>0</v>
      </c>
      <c r="BV686" s="135">
        <v>0</v>
      </c>
      <c r="BW686" s="135">
        <v>0</v>
      </c>
      <c r="BX686" s="135">
        <v>0</v>
      </c>
      <c r="BY686" s="135">
        <v>0</v>
      </c>
      <c r="BZ686" s="135">
        <v>0</v>
      </c>
      <c r="CA686" s="135">
        <v>0</v>
      </c>
      <c r="CB686" s="135">
        <v>0</v>
      </c>
      <c r="CC686" s="135">
        <v>0</v>
      </c>
      <c r="CD686" s="135">
        <v>0</v>
      </c>
      <c r="CE686" s="135">
        <v>1</v>
      </c>
      <c r="CF686" s="135">
        <v>0</v>
      </c>
      <c r="CG686" s="135">
        <v>0</v>
      </c>
      <c r="CH686" s="135">
        <v>0</v>
      </c>
      <c r="CI686" s="135">
        <v>0</v>
      </c>
      <c r="CJ686" s="135">
        <v>0</v>
      </c>
      <c r="CK686" s="135">
        <v>0</v>
      </c>
      <c r="CL686" s="135">
        <v>0</v>
      </c>
      <c r="CM686" s="135">
        <v>0</v>
      </c>
      <c r="CN686" s="135">
        <v>0</v>
      </c>
      <c r="CO686" s="135">
        <v>0</v>
      </c>
      <c r="CP686" s="135">
        <v>0</v>
      </c>
      <c r="CQ686" s="135">
        <v>1</v>
      </c>
      <c r="CR686" s="135">
        <v>0</v>
      </c>
      <c r="CS686" s="135">
        <v>0</v>
      </c>
      <c r="CT686" s="135">
        <v>0</v>
      </c>
      <c r="CU686" s="135">
        <v>0</v>
      </c>
      <c r="CV686" s="135">
        <v>0</v>
      </c>
      <c r="CW686" s="135">
        <v>0</v>
      </c>
      <c r="CX686" s="135"/>
    </row>
    <row r="687" spans="1:102" x14ac:dyDescent="0.35">
      <c r="A687" s="135">
        <v>686</v>
      </c>
      <c r="B687" s="135">
        <v>0</v>
      </c>
      <c r="C687" s="135">
        <v>0</v>
      </c>
      <c r="D687" s="135">
        <v>0</v>
      </c>
      <c r="E687" s="135">
        <v>0</v>
      </c>
      <c r="F687" s="135">
        <v>1</v>
      </c>
      <c r="G687" s="135">
        <v>0</v>
      </c>
      <c r="H687" s="135">
        <v>0</v>
      </c>
      <c r="I687" s="135">
        <v>2</v>
      </c>
      <c r="J687" s="135">
        <v>0</v>
      </c>
      <c r="K687" s="135">
        <v>0</v>
      </c>
      <c r="L687" s="135">
        <v>0</v>
      </c>
      <c r="M687" s="135">
        <v>1</v>
      </c>
      <c r="N687" s="135">
        <v>0</v>
      </c>
      <c r="O687" s="135">
        <v>0</v>
      </c>
      <c r="P687" s="135">
        <v>0</v>
      </c>
      <c r="Q687" s="135">
        <v>0</v>
      </c>
      <c r="R687" s="135">
        <v>0</v>
      </c>
      <c r="S687" s="135">
        <v>1</v>
      </c>
      <c r="T687" s="135">
        <v>1</v>
      </c>
      <c r="U687" s="135">
        <v>0</v>
      </c>
      <c r="V687" s="135">
        <v>0</v>
      </c>
      <c r="W687" s="135">
        <v>0</v>
      </c>
      <c r="X687" s="135">
        <v>0</v>
      </c>
      <c r="Y687" s="135">
        <v>0</v>
      </c>
      <c r="Z687" s="135">
        <v>0</v>
      </c>
      <c r="AA687" s="135">
        <v>0</v>
      </c>
      <c r="AB687" s="135">
        <v>0</v>
      </c>
      <c r="AC687" s="135">
        <v>0</v>
      </c>
      <c r="AD687" s="135">
        <v>0</v>
      </c>
      <c r="AE687" s="135">
        <v>0</v>
      </c>
      <c r="AF687" s="135">
        <v>0</v>
      </c>
      <c r="AG687" s="135">
        <v>0</v>
      </c>
      <c r="AH687" s="135">
        <v>0</v>
      </c>
      <c r="AI687" s="135">
        <v>0</v>
      </c>
      <c r="AJ687" s="135">
        <v>0</v>
      </c>
      <c r="AK687" s="135">
        <v>0</v>
      </c>
      <c r="AL687" s="135">
        <v>0</v>
      </c>
      <c r="AM687" s="135">
        <v>1</v>
      </c>
      <c r="AN687" s="135">
        <v>0</v>
      </c>
      <c r="AO687" s="135">
        <v>0</v>
      </c>
      <c r="AP687" s="135">
        <v>0</v>
      </c>
      <c r="AQ687" s="135">
        <v>0</v>
      </c>
      <c r="AR687" s="135">
        <v>0</v>
      </c>
      <c r="AS687" s="135">
        <v>0</v>
      </c>
      <c r="AT687" s="135">
        <v>0</v>
      </c>
      <c r="AU687" s="135">
        <v>1</v>
      </c>
      <c r="AV687" s="135">
        <v>0</v>
      </c>
      <c r="AW687" s="135">
        <v>0</v>
      </c>
      <c r="AX687" s="135">
        <v>0</v>
      </c>
      <c r="AY687" s="135">
        <v>0</v>
      </c>
      <c r="AZ687" s="135">
        <v>0</v>
      </c>
      <c r="BA687" s="135">
        <v>0</v>
      </c>
      <c r="BB687" s="135">
        <v>0</v>
      </c>
      <c r="BC687" s="135">
        <v>0</v>
      </c>
      <c r="BD687" s="135">
        <v>0</v>
      </c>
      <c r="BE687" s="135">
        <v>0</v>
      </c>
      <c r="BF687" s="135">
        <v>1</v>
      </c>
      <c r="BG687" s="135">
        <v>0</v>
      </c>
      <c r="BH687" s="135">
        <v>0</v>
      </c>
      <c r="BI687" s="135">
        <v>0</v>
      </c>
      <c r="BJ687" s="135">
        <v>0</v>
      </c>
      <c r="BK687" s="135">
        <v>0</v>
      </c>
      <c r="BL687" s="135">
        <v>0</v>
      </c>
      <c r="BM687" s="135">
        <v>0</v>
      </c>
      <c r="BN687" s="135">
        <v>0</v>
      </c>
      <c r="BO687" s="135">
        <v>0</v>
      </c>
      <c r="BP687" s="135">
        <v>1</v>
      </c>
      <c r="BQ687" s="135">
        <v>0</v>
      </c>
      <c r="BR687" s="135">
        <v>0</v>
      </c>
      <c r="BS687" s="135">
        <v>0</v>
      </c>
      <c r="BT687" s="135">
        <v>0</v>
      </c>
      <c r="BU687" s="135">
        <v>0</v>
      </c>
      <c r="BV687" s="135">
        <v>0</v>
      </c>
      <c r="BW687" s="135">
        <v>0</v>
      </c>
      <c r="BX687" s="135">
        <v>0</v>
      </c>
      <c r="BY687" s="135">
        <v>0</v>
      </c>
      <c r="BZ687" s="135">
        <v>1</v>
      </c>
      <c r="CA687" s="135">
        <v>1</v>
      </c>
      <c r="CB687" s="135">
        <v>0</v>
      </c>
      <c r="CC687" s="135">
        <v>0</v>
      </c>
      <c r="CD687" s="135">
        <v>0</v>
      </c>
      <c r="CE687" s="135">
        <v>0</v>
      </c>
      <c r="CF687" s="135">
        <v>0</v>
      </c>
      <c r="CG687" s="135">
        <v>0</v>
      </c>
      <c r="CH687" s="135">
        <v>0</v>
      </c>
      <c r="CI687" s="135">
        <v>0</v>
      </c>
      <c r="CJ687" s="135">
        <v>0</v>
      </c>
      <c r="CK687" s="135">
        <v>0</v>
      </c>
      <c r="CL687" s="135">
        <v>0</v>
      </c>
      <c r="CM687" s="135">
        <v>0</v>
      </c>
      <c r="CN687" s="135">
        <v>0</v>
      </c>
      <c r="CO687" s="135">
        <v>1</v>
      </c>
      <c r="CP687" s="135">
        <v>0</v>
      </c>
      <c r="CQ687" s="135">
        <v>0</v>
      </c>
      <c r="CR687" s="135">
        <v>0</v>
      </c>
      <c r="CS687" s="135">
        <v>0</v>
      </c>
      <c r="CT687" s="135">
        <v>0</v>
      </c>
      <c r="CU687" s="135">
        <v>0</v>
      </c>
      <c r="CV687" s="135">
        <v>0</v>
      </c>
      <c r="CW687" s="135">
        <v>0</v>
      </c>
      <c r="CX687" s="135"/>
    </row>
    <row r="688" spans="1:102" x14ac:dyDescent="0.35">
      <c r="A688" s="135">
        <v>687</v>
      </c>
      <c r="B688" s="135">
        <v>0</v>
      </c>
      <c r="C688" s="135">
        <v>0</v>
      </c>
      <c r="D688" s="135">
        <v>0</v>
      </c>
      <c r="E688" s="135">
        <v>1</v>
      </c>
      <c r="F688" s="135">
        <v>0</v>
      </c>
      <c r="G688" s="135">
        <v>0</v>
      </c>
      <c r="H688" s="135">
        <v>0</v>
      </c>
      <c r="I688" s="135">
        <v>0</v>
      </c>
      <c r="J688" s="135">
        <v>1</v>
      </c>
      <c r="K688" s="135">
        <v>0</v>
      </c>
      <c r="L688" s="135">
        <v>0</v>
      </c>
      <c r="M688" s="135">
        <v>0</v>
      </c>
      <c r="N688" s="135">
        <v>0</v>
      </c>
      <c r="O688" s="135">
        <v>0</v>
      </c>
      <c r="P688" s="135">
        <v>0</v>
      </c>
      <c r="Q688" s="135">
        <v>0</v>
      </c>
      <c r="R688" s="135">
        <v>1</v>
      </c>
      <c r="S688" s="135">
        <v>0</v>
      </c>
      <c r="T688" s="135">
        <v>0</v>
      </c>
      <c r="U688" s="135">
        <v>0</v>
      </c>
      <c r="V688" s="135">
        <v>0</v>
      </c>
      <c r="W688" s="135">
        <v>0</v>
      </c>
      <c r="X688" s="135">
        <v>0</v>
      </c>
      <c r="Y688" s="135">
        <v>0</v>
      </c>
      <c r="Z688" s="135">
        <v>0</v>
      </c>
      <c r="AA688" s="135">
        <v>0</v>
      </c>
      <c r="AB688" s="135">
        <v>0</v>
      </c>
      <c r="AC688" s="135">
        <v>0</v>
      </c>
      <c r="AD688" s="135">
        <v>0</v>
      </c>
      <c r="AE688" s="135">
        <v>0</v>
      </c>
      <c r="AF688" s="135">
        <v>1</v>
      </c>
      <c r="AG688" s="135">
        <v>1</v>
      </c>
      <c r="AH688" s="135">
        <v>1</v>
      </c>
      <c r="AI688" s="135">
        <v>0</v>
      </c>
      <c r="AJ688" s="135">
        <v>0</v>
      </c>
      <c r="AK688" s="135">
        <v>0</v>
      </c>
      <c r="AL688" s="135">
        <v>0</v>
      </c>
      <c r="AM688" s="135">
        <v>1</v>
      </c>
      <c r="AN688" s="135">
        <v>0</v>
      </c>
      <c r="AO688" s="135">
        <v>0</v>
      </c>
      <c r="AP688" s="135">
        <v>0</v>
      </c>
      <c r="AQ688" s="135">
        <v>0</v>
      </c>
      <c r="AR688" s="135">
        <v>0</v>
      </c>
      <c r="AS688" s="135">
        <v>0</v>
      </c>
      <c r="AT688" s="135">
        <v>0</v>
      </c>
      <c r="AU688" s="135">
        <v>0</v>
      </c>
      <c r="AV688" s="135">
        <v>0</v>
      </c>
      <c r="AW688" s="135">
        <v>0</v>
      </c>
      <c r="AX688" s="135">
        <v>1</v>
      </c>
      <c r="AY688" s="135">
        <v>0</v>
      </c>
      <c r="AZ688" s="135">
        <v>0</v>
      </c>
      <c r="BA688" s="135">
        <v>0</v>
      </c>
      <c r="BB688" s="135">
        <v>0</v>
      </c>
      <c r="BC688" s="135">
        <v>0</v>
      </c>
      <c r="BD688" s="135">
        <v>0</v>
      </c>
      <c r="BE688" s="135">
        <v>0</v>
      </c>
      <c r="BF688" s="135">
        <v>1</v>
      </c>
      <c r="BG688" s="135">
        <v>0</v>
      </c>
      <c r="BH688" s="135">
        <v>1</v>
      </c>
      <c r="BI688" s="135">
        <v>0</v>
      </c>
      <c r="BJ688" s="135">
        <v>0</v>
      </c>
      <c r="BK688" s="135">
        <v>0</v>
      </c>
      <c r="BL688" s="135">
        <v>1</v>
      </c>
      <c r="BM688" s="135">
        <v>1</v>
      </c>
      <c r="BN688" s="135">
        <v>0</v>
      </c>
      <c r="BO688" s="135">
        <v>0</v>
      </c>
      <c r="BP688" s="135">
        <v>0</v>
      </c>
      <c r="BQ688" s="135">
        <v>0</v>
      </c>
      <c r="BR688" s="135">
        <v>0</v>
      </c>
      <c r="BS688" s="135">
        <v>0</v>
      </c>
      <c r="BT688" s="135">
        <v>0</v>
      </c>
      <c r="BU688" s="135">
        <v>0</v>
      </c>
      <c r="BV688" s="135">
        <v>0</v>
      </c>
      <c r="BW688" s="135">
        <v>0</v>
      </c>
      <c r="BX688" s="135">
        <v>0</v>
      </c>
      <c r="BY688" s="135">
        <v>0</v>
      </c>
      <c r="BZ688" s="135">
        <v>0</v>
      </c>
      <c r="CA688" s="135">
        <v>0</v>
      </c>
      <c r="CB688" s="135">
        <v>0</v>
      </c>
      <c r="CC688" s="135">
        <v>0</v>
      </c>
      <c r="CD688" s="135">
        <v>0</v>
      </c>
      <c r="CE688" s="135">
        <v>0</v>
      </c>
      <c r="CF688" s="135">
        <v>0</v>
      </c>
      <c r="CG688" s="135">
        <v>0</v>
      </c>
      <c r="CH688" s="135">
        <v>0</v>
      </c>
      <c r="CI688" s="135">
        <v>0</v>
      </c>
      <c r="CJ688" s="135">
        <v>0</v>
      </c>
      <c r="CK688" s="135">
        <v>0</v>
      </c>
      <c r="CL688" s="135">
        <v>1</v>
      </c>
      <c r="CM688" s="135">
        <v>0</v>
      </c>
      <c r="CN688" s="135">
        <v>0</v>
      </c>
      <c r="CO688" s="135">
        <v>0</v>
      </c>
      <c r="CP688" s="135">
        <v>0</v>
      </c>
      <c r="CQ688" s="135">
        <v>1</v>
      </c>
      <c r="CR688" s="135">
        <v>0</v>
      </c>
      <c r="CS688" s="135">
        <v>0</v>
      </c>
      <c r="CT688" s="135">
        <v>1</v>
      </c>
      <c r="CU688" s="135">
        <v>0</v>
      </c>
      <c r="CV688" s="135">
        <v>0</v>
      </c>
      <c r="CW688" s="135">
        <v>0</v>
      </c>
      <c r="CX688" s="135"/>
    </row>
    <row r="689" spans="1:102" x14ac:dyDescent="0.35">
      <c r="A689" s="135">
        <v>688</v>
      </c>
      <c r="B689" s="135">
        <v>1</v>
      </c>
      <c r="C689" s="135">
        <v>1</v>
      </c>
      <c r="D689" s="135">
        <v>0</v>
      </c>
      <c r="E689" s="135">
        <v>0</v>
      </c>
      <c r="F689" s="135">
        <v>0</v>
      </c>
      <c r="G689" s="135">
        <v>0</v>
      </c>
      <c r="H689" s="135">
        <v>0</v>
      </c>
      <c r="I689" s="135">
        <v>0</v>
      </c>
      <c r="J689" s="135">
        <v>0</v>
      </c>
      <c r="K689" s="135">
        <v>0</v>
      </c>
      <c r="L689" s="135">
        <v>0</v>
      </c>
      <c r="M689" s="135">
        <v>0</v>
      </c>
      <c r="N689" s="135">
        <v>0</v>
      </c>
      <c r="O689" s="135">
        <v>0</v>
      </c>
      <c r="P689" s="135">
        <v>0</v>
      </c>
      <c r="Q689" s="135">
        <v>0</v>
      </c>
      <c r="R689" s="135">
        <v>0</v>
      </c>
      <c r="S689" s="135">
        <v>0</v>
      </c>
      <c r="T689" s="135">
        <v>0</v>
      </c>
      <c r="U689" s="135">
        <v>1</v>
      </c>
      <c r="V689" s="135">
        <v>0</v>
      </c>
      <c r="W689" s="135">
        <v>0</v>
      </c>
      <c r="X689" s="135">
        <v>0</v>
      </c>
      <c r="Y689" s="135">
        <v>0</v>
      </c>
      <c r="Z689" s="135">
        <v>0</v>
      </c>
      <c r="AA689" s="135">
        <v>0</v>
      </c>
      <c r="AB689" s="135">
        <v>0</v>
      </c>
      <c r="AC689" s="135">
        <v>0</v>
      </c>
      <c r="AD689" s="135">
        <v>0</v>
      </c>
      <c r="AE689" s="135">
        <v>1</v>
      </c>
      <c r="AF689" s="135">
        <v>0</v>
      </c>
      <c r="AG689" s="135">
        <v>0</v>
      </c>
      <c r="AH689" s="135">
        <v>0</v>
      </c>
      <c r="AI689" s="135">
        <v>0</v>
      </c>
      <c r="AJ689" s="135">
        <v>0</v>
      </c>
      <c r="AK689" s="135">
        <v>0</v>
      </c>
      <c r="AL689" s="135">
        <v>0</v>
      </c>
      <c r="AM689" s="135">
        <v>0</v>
      </c>
      <c r="AN689" s="135">
        <v>0</v>
      </c>
      <c r="AO689" s="135">
        <v>0</v>
      </c>
      <c r="AP689" s="135">
        <v>0</v>
      </c>
      <c r="AQ689" s="135">
        <v>0</v>
      </c>
      <c r="AR689" s="135">
        <v>0</v>
      </c>
      <c r="AS689" s="135">
        <v>0</v>
      </c>
      <c r="AT689" s="135">
        <v>0</v>
      </c>
      <c r="AU689" s="135">
        <v>0</v>
      </c>
      <c r="AV689" s="135">
        <v>0</v>
      </c>
      <c r="AW689" s="135">
        <v>1</v>
      </c>
      <c r="AX689" s="135">
        <v>0</v>
      </c>
      <c r="AY689" s="135">
        <v>0</v>
      </c>
      <c r="AZ689" s="135">
        <v>0</v>
      </c>
      <c r="BA689" s="135">
        <v>0</v>
      </c>
      <c r="BB689" s="135">
        <v>0</v>
      </c>
      <c r="BC689" s="135">
        <v>0</v>
      </c>
      <c r="BD689" s="135">
        <v>0</v>
      </c>
      <c r="BE689" s="135">
        <v>0</v>
      </c>
      <c r="BF689" s="135">
        <v>0</v>
      </c>
      <c r="BG689" s="135">
        <v>1</v>
      </c>
      <c r="BH689" s="135">
        <v>0</v>
      </c>
      <c r="BI689" s="135">
        <v>1</v>
      </c>
      <c r="BJ689" s="135">
        <v>0</v>
      </c>
      <c r="BK689" s="135">
        <v>0</v>
      </c>
      <c r="BL689" s="135">
        <v>1</v>
      </c>
      <c r="BM689" s="135">
        <v>0</v>
      </c>
      <c r="BN689" s="135">
        <v>0</v>
      </c>
      <c r="BO689" s="135">
        <v>1</v>
      </c>
      <c r="BP689" s="135">
        <v>0</v>
      </c>
      <c r="BQ689" s="135">
        <v>1</v>
      </c>
      <c r="BR689" s="135">
        <v>0</v>
      </c>
      <c r="BS689" s="135">
        <v>0</v>
      </c>
      <c r="BT689" s="135">
        <v>0</v>
      </c>
      <c r="BU689" s="135">
        <v>0</v>
      </c>
      <c r="BV689" s="135">
        <v>0</v>
      </c>
      <c r="BW689" s="135">
        <v>0</v>
      </c>
      <c r="BX689" s="135">
        <v>0</v>
      </c>
      <c r="BY689" s="135">
        <v>0</v>
      </c>
      <c r="BZ689" s="135">
        <v>0</v>
      </c>
      <c r="CA689" s="135">
        <v>0</v>
      </c>
      <c r="CB689" s="135">
        <v>0</v>
      </c>
      <c r="CC689" s="135">
        <v>0</v>
      </c>
      <c r="CD689" s="135">
        <v>1</v>
      </c>
      <c r="CE689" s="135">
        <v>0</v>
      </c>
      <c r="CF689" s="135">
        <v>0</v>
      </c>
      <c r="CG689" s="135">
        <v>0</v>
      </c>
      <c r="CH689" s="135">
        <v>0</v>
      </c>
      <c r="CI689" s="135">
        <v>0</v>
      </c>
      <c r="CJ689" s="135">
        <v>0</v>
      </c>
      <c r="CK689" s="135">
        <v>0</v>
      </c>
      <c r="CL689" s="135">
        <v>0</v>
      </c>
      <c r="CM689" s="135">
        <v>1</v>
      </c>
      <c r="CN689" s="135">
        <v>0</v>
      </c>
      <c r="CO689" s="135">
        <v>0</v>
      </c>
      <c r="CP689" s="135">
        <v>0</v>
      </c>
      <c r="CQ689" s="135">
        <v>0</v>
      </c>
      <c r="CR689" s="135">
        <v>0</v>
      </c>
      <c r="CS689" s="135">
        <v>0</v>
      </c>
      <c r="CT689" s="135">
        <v>0</v>
      </c>
      <c r="CU689" s="135">
        <v>0</v>
      </c>
      <c r="CV689" s="135">
        <v>0</v>
      </c>
      <c r="CW689" s="135">
        <v>0</v>
      </c>
      <c r="CX689" s="135"/>
    </row>
    <row r="690" spans="1:102" x14ac:dyDescent="0.35">
      <c r="A690" s="135">
        <v>689</v>
      </c>
      <c r="B690" s="135">
        <v>0</v>
      </c>
      <c r="C690" s="135">
        <v>0</v>
      </c>
      <c r="D690" s="135">
        <v>0</v>
      </c>
      <c r="E690" s="135">
        <v>0</v>
      </c>
      <c r="F690" s="135">
        <v>1</v>
      </c>
      <c r="G690" s="135">
        <v>1</v>
      </c>
      <c r="H690" s="135">
        <v>0</v>
      </c>
      <c r="I690" s="135">
        <v>0</v>
      </c>
      <c r="J690" s="135">
        <v>0</v>
      </c>
      <c r="K690" s="135">
        <v>0</v>
      </c>
      <c r="L690" s="135">
        <v>0</v>
      </c>
      <c r="M690" s="135">
        <v>0</v>
      </c>
      <c r="N690" s="135">
        <v>0</v>
      </c>
      <c r="O690" s="135">
        <v>0</v>
      </c>
      <c r="P690" s="135">
        <v>0</v>
      </c>
      <c r="Q690" s="135">
        <v>0</v>
      </c>
      <c r="R690" s="135">
        <v>0</v>
      </c>
      <c r="S690" s="135">
        <v>0</v>
      </c>
      <c r="T690" s="135">
        <v>0</v>
      </c>
      <c r="U690" s="135">
        <v>0</v>
      </c>
      <c r="V690" s="135">
        <v>0</v>
      </c>
      <c r="W690" s="135">
        <v>0</v>
      </c>
      <c r="X690" s="135">
        <v>0</v>
      </c>
      <c r="Y690" s="135">
        <v>1</v>
      </c>
      <c r="Z690" s="135">
        <v>0</v>
      </c>
      <c r="AA690" s="135">
        <v>0</v>
      </c>
      <c r="AB690" s="135">
        <v>0</v>
      </c>
      <c r="AC690" s="135">
        <v>0</v>
      </c>
      <c r="AD690" s="135">
        <v>0</v>
      </c>
      <c r="AE690" s="135">
        <v>0</v>
      </c>
      <c r="AF690" s="135">
        <v>1</v>
      </c>
      <c r="AG690" s="135">
        <v>0</v>
      </c>
      <c r="AH690" s="135">
        <v>0</v>
      </c>
      <c r="AI690" s="135">
        <v>0</v>
      </c>
      <c r="AJ690" s="135">
        <v>0</v>
      </c>
      <c r="AK690" s="135">
        <v>0</v>
      </c>
      <c r="AL690" s="135">
        <v>0</v>
      </c>
      <c r="AM690" s="135">
        <v>0</v>
      </c>
      <c r="AN690" s="135">
        <v>0</v>
      </c>
      <c r="AO690" s="135">
        <v>0</v>
      </c>
      <c r="AP690" s="135">
        <v>1</v>
      </c>
      <c r="AQ690" s="135">
        <v>0</v>
      </c>
      <c r="AR690" s="135">
        <v>0</v>
      </c>
      <c r="AS690" s="135">
        <v>0</v>
      </c>
      <c r="AT690" s="135">
        <v>0</v>
      </c>
      <c r="AU690" s="135">
        <v>0</v>
      </c>
      <c r="AV690" s="135">
        <v>0</v>
      </c>
      <c r="AW690" s="135">
        <v>0</v>
      </c>
      <c r="AX690" s="135">
        <v>0</v>
      </c>
      <c r="AY690" s="135">
        <v>0</v>
      </c>
      <c r="AZ690" s="135">
        <v>0</v>
      </c>
      <c r="BA690" s="135">
        <v>0</v>
      </c>
      <c r="BB690" s="135">
        <v>0</v>
      </c>
      <c r="BC690" s="135">
        <v>1</v>
      </c>
      <c r="BD690" s="135">
        <v>0</v>
      </c>
      <c r="BE690" s="135">
        <v>0</v>
      </c>
      <c r="BF690" s="135">
        <v>0</v>
      </c>
      <c r="BG690" s="135">
        <v>0</v>
      </c>
      <c r="BH690" s="135">
        <v>0</v>
      </c>
      <c r="BI690" s="135">
        <v>0</v>
      </c>
      <c r="BJ690" s="135">
        <v>1</v>
      </c>
      <c r="BK690" s="135">
        <v>0</v>
      </c>
      <c r="BL690" s="135">
        <v>0</v>
      </c>
      <c r="BM690" s="135">
        <v>0</v>
      </c>
      <c r="BN690" s="135">
        <v>0</v>
      </c>
      <c r="BO690" s="135">
        <v>0</v>
      </c>
      <c r="BP690" s="135">
        <v>0</v>
      </c>
      <c r="BQ690" s="135">
        <v>0</v>
      </c>
      <c r="BR690" s="135">
        <v>0</v>
      </c>
      <c r="BS690" s="135">
        <v>0</v>
      </c>
      <c r="BT690" s="135">
        <v>0</v>
      </c>
      <c r="BU690" s="135">
        <v>0</v>
      </c>
      <c r="BV690" s="135">
        <v>0</v>
      </c>
      <c r="BW690" s="135">
        <v>0</v>
      </c>
      <c r="BX690" s="135">
        <v>0</v>
      </c>
      <c r="BY690" s="135">
        <v>1</v>
      </c>
      <c r="BZ690" s="135">
        <v>0</v>
      </c>
      <c r="CA690" s="135">
        <v>0</v>
      </c>
      <c r="CB690" s="135">
        <v>0</v>
      </c>
      <c r="CC690" s="135">
        <v>0</v>
      </c>
      <c r="CD690" s="135">
        <v>0</v>
      </c>
      <c r="CE690" s="135">
        <v>1</v>
      </c>
      <c r="CF690" s="135">
        <v>0</v>
      </c>
      <c r="CG690" s="135">
        <v>0</v>
      </c>
      <c r="CH690" s="135">
        <v>0</v>
      </c>
      <c r="CI690" s="135">
        <v>0</v>
      </c>
      <c r="CJ690" s="135">
        <v>0</v>
      </c>
      <c r="CK690" s="135">
        <v>0</v>
      </c>
      <c r="CL690" s="135">
        <v>0</v>
      </c>
      <c r="CM690" s="135">
        <v>0</v>
      </c>
      <c r="CN690" s="135">
        <v>0</v>
      </c>
      <c r="CO690" s="135">
        <v>0</v>
      </c>
      <c r="CP690" s="135">
        <v>0</v>
      </c>
      <c r="CQ690" s="135">
        <v>0</v>
      </c>
      <c r="CR690" s="135">
        <v>0</v>
      </c>
      <c r="CS690" s="135">
        <v>0</v>
      </c>
      <c r="CT690" s="135">
        <v>0</v>
      </c>
      <c r="CU690" s="135">
        <v>0</v>
      </c>
      <c r="CV690" s="135">
        <v>0</v>
      </c>
      <c r="CW690" s="135">
        <v>0</v>
      </c>
      <c r="CX690" s="135"/>
    </row>
    <row r="691" spans="1:102" x14ac:dyDescent="0.35">
      <c r="A691" s="135">
        <v>690</v>
      </c>
      <c r="B691" s="135">
        <v>0</v>
      </c>
      <c r="C691" s="135">
        <v>0</v>
      </c>
      <c r="D691" s="135">
        <v>0</v>
      </c>
      <c r="E691" s="135">
        <v>0</v>
      </c>
      <c r="F691" s="135">
        <v>0</v>
      </c>
      <c r="G691" s="135">
        <v>1</v>
      </c>
      <c r="H691" s="135">
        <v>0</v>
      </c>
      <c r="I691" s="135">
        <v>0</v>
      </c>
      <c r="J691" s="135">
        <v>0</v>
      </c>
      <c r="K691" s="135">
        <v>0</v>
      </c>
      <c r="L691" s="135">
        <v>0</v>
      </c>
      <c r="M691" s="135">
        <v>2</v>
      </c>
      <c r="N691" s="135">
        <v>0</v>
      </c>
      <c r="O691" s="135">
        <v>0</v>
      </c>
      <c r="P691" s="135">
        <v>1</v>
      </c>
      <c r="Q691" s="135">
        <v>0</v>
      </c>
      <c r="R691" s="135">
        <v>0</v>
      </c>
      <c r="S691" s="135">
        <v>0</v>
      </c>
      <c r="T691" s="135">
        <v>0</v>
      </c>
      <c r="U691" s="135">
        <v>0</v>
      </c>
      <c r="V691" s="135">
        <v>0</v>
      </c>
      <c r="W691" s="135">
        <v>0</v>
      </c>
      <c r="X691" s="135">
        <v>0</v>
      </c>
      <c r="Y691" s="135">
        <v>0</v>
      </c>
      <c r="Z691" s="135">
        <v>1</v>
      </c>
      <c r="AA691" s="135">
        <v>0</v>
      </c>
      <c r="AB691" s="135">
        <v>0</v>
      </c>
      <c r="AC691" s="135">
        <v>1</v>
      </c>
      <c r="AD691" s="135">
        <v>0</v>
      </c>
      <c r="AE691" s="135">
        <v>0</v>
      </c>
      <c r="AF691" s="135">
        <v>0</v>
      </c>
      <c r="AG691" s="135">
        <v>0</v>
      </c>
      <c r="AH691" s="135">
        <v>0</v>
      </c>
      <c r="AI691" s="135">
        <v>0</v>
      </c>
      <c r="AJ691" s="135">
        <v>1</v>
      </c>
      <c r="AK691" s="135">
        <v>0</v>
      </c>
      <c r="AL691" s="135">
        <v>0</v>
      </c>
      <c r="AM691" s="135">
        <v>0</v>
      </c>
      <c r="AN691" s="135">
        <v>0</v>
      </c>
      <c r="AO691" s="135">
        <v>1</v>
      </c>
      <c r="AP691" s="135">
        <v>0</v>
      </c>
      <c r="AQ691" s="135">
        <v>0</v>
      </c>
      <c r="AR691" s="135">
        <v>1</v>
      </c>
      <c r="AS691" s="135">
        <v>0</v>
      </c>
      <c r="AT691" s="135">
        <v>0</v>
      </c>
      <c r="AU691" s="135">
        <v>1</v>
      </c>
      <c r="AV691" s="135">
        <v>0</v>
      </c>
      <c r="AW691" s="135">
        <v>0</v>
      </c>
      <c r="AX691" s="135">
        <v>0</v>
      </c>
      <c r="AY691" s="135">
        <v>0</v>
      </c>
      <c r="AZ691" s="135">
        <v>1</v>
      </c>
      <c r="BA691" s="135">
        <v>0</v>
      </c>
      <c r="BB691" s="135">
        <v>0</v>
      </c>
      <c r="BC691" s="135">
        <v>0</v>
      </c>
      <c r="BD691" s="135">
        <v>0</v>
      </c>
      <c r="BE691" s="135">
        <v>0</v>
      </c>
      <c r="BF691" s="135">
        <v>0</v>
      </c>
      <c r="BG691" s="135">
        <v>0</v>
      </c>
      <c r="BH691" s="135">
        <v>1</v>
      </c>
      <c r="BI691" s="135">
        <v>0</v>
      </c>
      <c r="BJ691" s="135">
        <v>0</v>
      </c>
      <c r="BK691" s="135">
        <v>0</v>
      </c>
      <c r="BL691" s="135">
        <v>0</v>
      </c>
      <c r="BM691" s="135">
        <v>1</v>
      </c>
      <c r="BN691" s="135">
        <v>0</v>
      </c>
      <c r="BO691" s="135">
        <v>1</v>
      </c>
      <c r="BP691" s="135">
        <v>0</v>
      </c>
      <c r="BQ691" s="135">
        <v>1</v>
      </c>
      <c r="BR691" s="135">
        <v>0</v>
      </c>
      <c r="BS691" s="135">
        <v>0</v>
      </c>
      <c r="BT691" s="135">
        <v>0</v>
      </c>
      <c r="BU691" s="135">
        <v>0</v>
      </c>
      <c r="BV691" s="135">
        <v>0</v>
      </c>
      <c r="BW691" s="135">
        <v>0</v>
      </c>
      <c r="BX691" s="135">
        <v>0</v>
      </c>
      <c r="BY691" s="135">
        <v>0</v>
      </c>
      <c r="BZ691" s="135">
        <v>0</v>
      </c>
      <c r="CA691" s="135">
        <v>0</v>
      </c>
      <c r="CB691" s="135">
        <v>0</v>
      </c>
      <c r="CC691" s="135">
        <v>0</v>
      </c>
      <c r="CD691" s="135">
        <v>1</v>
      </c>
      <c r="CE691" s="135">
        <v>0</v>
      </c>
      <c r="CF691" s="135">
        <v>1</v>
      </c>
      <c r="CG691" s="135">
        <v>0</v>
      </c>
      <c r="CH691" s="135">
        <v>0</v>
      </c>
      <c r="CI691" s="135">
        <v>0</v>
      </c>
      <c r="CJ691" s="135">
        <v>0</v>
      </c>
      <c r="CK691" s="135">
        <v>0</v>
      </c>
      <c r="CL691" s="135">
        <v>0</v>
      </c>
      <c r="CM691" s="135">
        <v>0</v>
      </c>
      <c r="CN691" s="135">
        <v>1</v>
      </c>
      <c r="CO691" s="135">
        <v>0</v>
      </c>
      <c r="CP691" s="135">
        <v>0</v>
      </c>
      <c r="CQ691" s="135">
        <v>0</v>
      </c>
      <c r="CR691" s="135">
        <v>0</v>
      </c>
      <c r="CS691" s="135">
        <v>0</v>
      </c>
      <c r="CT691" s="135">
        <v>0</v>
      </c>
      <c r="CU691" s="135">
        <v>0</v>
      </c>
      <c r="CV691" s="135">
        <v>0</v>
      </c>
      <c r="CW691" s="135">
        <v>0</v>
      </c>
      <c r="CX691" s="135"/>
    </row>
    <row r="692" spans="1:102" x14ac:dyDescent="0.35">
      <c r="A692" s="135">
        <v>691</v>
      </c>
      <c r="B692" s="135">
        <v>0</v>
      </c>
      <c r="C692" s="135">
        <v>0</v>
      </c>
      <c r="D692" s="135">
        <v>0</v>
      </c>
      <c r="E692" s="135">
        <v>0</v>
      </c>
      <c r="F692" s="135">
        <v>0</v>
      </c>
      <c r="G692" s="135">
        <v>0</v>
      </c>
      <c r="H692" s="135">
        <v>0</v>
      </c>
      <c r="I692" s="135">
        <v>0</v>
      </c>
      <c r="J692" s="135">
        <v>1</v>
      </c>
      <c r="K692" s="135">
        <v>0</v>
      </c>
      <c r="L692" s="135">
        <v>0</v>
      </c>
      <c r="M692" s="135">
        <v>0</v>
      </c>
      <c r="N692" s="135">
        <v>0</v>
      </c>
      <c r="O692" s="135">
        <v>1</v>
      </c>
      <c r="P692" s="135">
        <v>0</v>
      </c>
      <c r="Q692" s="135">
        <v>0</v>
      </c>
      <c r="R692" s="135">
        <v>0</v>
      </c>
      <c r="S692" s="135">
        <v>0</v>
      </c>
      <c r="T692" s="135">
        <v>0</v>
      </c>
      <c r="U692" s="135">
        <v>0</v>
      </c>
      <c r="V692" s="135">
        <v>0</v>
      </c>
      <c r="W692" s="135">
        <v>0</v>
      </c>
      <c r="X692" s="135">
        <v>0</v>
      </c>
      <c r="Y692" s="135">
        <v>0</v>
      </c>
      <c r="Z692" s="135">
        <v>1</v>
      </c>
      <c r="AA692" s="135">
        <v>0</v>
      </c>
      <c r="AB692" s="135">
        <v>0</v>
      </c>
      <c r="AC692" s="135">
        <v>0</v>
      </c>
      <c r="AD692" s="135">
        <v>0</v>
      </c>
      <c r="AE692" s="135">
        <v>0</v>
      </c>
      <c r="AF692" s="135">
        <v>0</v>
      </c>
      <c r="AG692" s="135">
        <v>0</v>
      </c>
      <c r="AH692" s="135">
        <v>0</v>
      </c>
      <c r="AI692" s="135">
        <v>0</v>
      </c>
      <c r="AJ692" s="135">
        <v>0</v>
      </c>
      <c r="AK692" s="135">
        <v>0</v>
      </c>
      <c r="AL692" s="135">
        <v>0</v>
      </c>
      <c r="AM692" s="135">
        <v>1</v>
      </c>
      <c r="AN692" s="135">
        <v>0</v>
      </c>
      <c r="AO692" s="135">
        <v>0</v>
      </c>
      <c r="AP692" s="135">
        <v>0</v>
      </c>
      <c r="AQ692" s="135">
        <v>0</v>
      </c>
      <c r="AR692" s="135">
        <v>0</v>
      </c>
      <c r="AS692" s="135">
        <v>0</v>
      </c>
      <c r="AT692" s="135">
        <v>0</v>
      </c>
      <c r="AU692" s="135">
        <v>0</v>
      </c>
      <c r="AV692" s="135">
        <v>0</v>
      </c>
      <c r="AW692" s="135">
        <v>0</v>
      </c>
      <c r="AX692" s="135">
        <v>0</v>
      </c>
      <c r="AY692" s="135">
        <v>0</v>
      </c>
      <c r="AZ692" s="135">
        <v>0</v>
      </c>
      <c r="BA692" s="135">
        <v>0</v>
      </c>
      <c r="BB692" s="135">
        <v>0</v>
      </c>
      <c r="BC692" s="135">
        <v>0</v>
      </c>
      <c r="BD692" s="135">
        <v>0</v>
      </c>
      <c r="BE692" s="135">
        <v>0</v>
      </c>
      <c r="BF692" s="135">
        <v>0</v>
      </c>
      <c r="BG692" s="135">
        <v>0</v>
      </c>
      <c r="BH692" s="135">
        <v>0</v>
      </c>
      <c r="BI692" s="135">
        <v>0</v>
      </c>
      <c r="BJ692" s="135">
        <v>0</v>
      </c>
      <c r="BK692" s="135">
        <v>0</v>
      </c>
      <c r="BL692" s="135">
        <v>0</v>
      </c>
      <c r="BM692" s="135">
        <v>1</v>
      </c>
      <c r="BN692" s="135">
        <v>0</v>
      </c>
      <c r="BO692" s="135">
        <v>1</v>
      </c>
      <c r="BP692" s="135">
        <v>0</v>
      </c>
      <c r="BQ692" s="135">
        <v>0</v>
      </c>
      <c r="BR692" s="135">
        <v>0</v>
      </c>
      <c r="BS692" s="135">
        <v>0</v>
      </c>
      <c r="BT692" s="135">
        <v>0</v>
      </c>
      <c r="BU692" s="135">
        <v>1</v>
      </c>
      <c r="BV692" s="135">
        <v>0</v>
      </c>
      <c r="BW692" s="135">
        <v>0</v>
      </c>
      <c r="BX692" s="135">
        <v>0</v>
      </c>
      <c r="BY692" s="135">
        <v>0</v>
      </c>
      <c r="BZ692" s="135">
        <v>0</v>
      </c>
      <c r="CA692" s="135">
        <v>0</v>
      </c>
      <c r="CB692" s="135">
        <v>0</v>
      </c>
      <c r="CC692" s="135">
        <v>0</v>
      </c>
      <c r="CD692" s="135">
        <v>0</v>
      </c>
      <c r="CE692" s="135">
        <v>1</v>
      </c>
      <c r="CF692" s="135">
        <v>0</v>
      </c>
      <c r="CG692" s="135">
        <v>0</v>
      </c>
      <c r="CH692" s="135">
        <v>0</v>
      </c>
      <c r="CI692" s="135">
        <v>0</v>
      </c>
      <c r="CJ692" s="135">
        <v>0</v>
      </c>
      <c r="CK692" s="135">
        <v>0</v>
      </c>
      <c r="CL692" s="135">
        <v>0</v>
      </c>
      <c r="CM692" s="135">
        <v>0</v>
      </c>
      <c r="CN692" s="135">
        <v>0</v>
      </c>
      <c r="CO692" s="135">
        <v>0</v>
      </c>
      <c r="CP692" s="135">
        <v>0</v>
      </c>
      <c r="CQ692" s="135">
        <v>0</v>
      </c>
      <c r="CR692" s="135">
        <v>0</v>
      </c>
      <c r="CS692" s="135">
        <v>0</v>
      </c>
      <c r="CT692" s="135">
        <v>0</v>
      </c>
      <c r="CU692" s="135">
        <v>1</v>
      </c>
      <c r="CV692" s="135">
        <v>0</v>
      </c>
      <c r="CW692" s="135">
        <v>0</v>
      </c>
      <c r="CX692" s="135"/>
    </row>
    <row r="693" spans="1:102" x14ac:dyDescent="0.35">
      <c r="A693" s="135">
        <v>692</v>
      </c>
      <c r="B693" s="135">
        <v>0</v>
      </c>
      <c r="C693" s="135">
        <v>0</v>
      </c>
      <c r="D693" s="135">
        <v>0</v>
      </c>
      <c r="E693" s="135">
        <v>0</v>
      </c>
      <c r="F693" s="135">
        <v>0</v>
      </c>
      <c r="G693" s="135">
        <v>0</v>
      </c>
      <c r="H693" s="135">
        <v>0</v>
      </c>
      <c r="I693" s="135">
        <v>0</v>
      </c>
      <c r="J693" s="135">
        <v>0</v>
      </c>
      <c r="K693" s="135">
        <v>0</v>
      </c>
      <c r="L693" s="135">
        <v>0</v>
      </c>
      <c r="M693" s="135">
        <v>0</v>
      </c>
      <c r="N693" s="135">
        <v>0</v>
      </c>
      <c r="O693" s="135">
        <v>0</v>
      </c>
      <c r="P693" s="135">
        <v>0</v>
      </c>
      <c r="Q693" s="135">
        <v>1</v>
      </c>
      <c r="R693" s="135">
        <v>0</v>
      </c>
      <c r="S693" s="135">
        <v>0</v>
      </c>
      <c r="T693" s="135">
        <v>0</v>
      </c>
      <c r="U693" s="135">
        <v>0</v>
      </c>
      <c r="V693" s="135">
        <v>0</v>
      </c>
      <c r="W693" s="135">
        <v>0</v>
      </c>
      <c r="X693" s="135">
        <v>1</v>
      </c>
      <c r="Y693" s="135">
        <v>0</v>
      </c>
      <c r="Z693" s="135">
        <v>0</v>
      </c>
      <c r="AA693" s="135">
        <v>0</v>
      </c>
      <c r="AB693" s="135">
        <v>0</v>
      </c>
      <c r="AC693" s="135">
        <v>1</v>
      </c>
      <c r="AD693" s="135">
        <v>0</v>
      </c>
      <c r="AE693" s="135">
        <v>0</v>
      </c>
      <c r="AF693" s="135">
        <v>0</v>
      </c>
      <c r="AG693" s="135">
        <v>0</v>
      </c>
      <c r="AH693" s="135">
        <v>0</v>
      </c>
      <c r="AI693" s="135">
        <v>0</v>
      </c>
      <c r="AJ693" s="135">
        <v>0</v>
      </c>
      <c r="AK693" s="135">
        <v>0</v>
      </c>
      <c r="AL693" s="135">
        <v>0</v>
      </c>
      <c r="AM693" s="135">
        <v>0</v>
      </c>
      <c r="AN693" s="135">
        <v>1</v>
      </c>
      <c r="AO693" s="135">
        <v>0</v>
      </c>
      <c r="AP693" s="135">
        <v>1</v>
      </c>
      <c r="AQ693" s="135">
        <v>0</v>
      </c>
      <c r="AR693" s="135">
        <v>0</v>
      </c>
      <c r="AS693" s="135">
        <v>0</v>
      </c>
      <c r="AT693" s="135">
        <v>0</v>
      </c>
      <c r="AU693" s="135">
        <v>0</v>
      </c>
      <c r="AV693" s="135">
        <v>0</v>
      </c>
      <c r="AW693" s="135">
        <v>0</v>
      </c>
      <c r="AX693" s="135">
        <v>0</v>
      </c>
      <c r="AY693" s="135">
        <v>1</v>
      </c>
      <c r="AZ693" s="135">
        <v>0</v>
      </c>
      <c r="BA693" s="135">
        <v>0</v>
      </c>
      <c r="BB693" s="135">
        <v>0</v>
      </c>
      <c r="BC693" s="135">
        <v>0</v>
      </c>
      <c r="BD693" s="135">
        <v>0</v>
      </c>
      <c r="BE693" s="135">
        <v>0</v>
      </c>
      <c r="BF693" s="135">
        <v>1</v>
      </c>
      <c r="BG693" s="135">
        <v>0</v>
      </c>
      <c r="BH693" s="135">
        <v>0</v>
      </c>
      <c r="BI693" s="135">
        <v>0</v>
      </c>
      <c r="BJ693" s="135">
        <v>0</v>
      </c>
      <c r="BK693" s="135">
        <v>0</v>
      </c>
      <c r="BL693" s="135">
        <v>0</v>
      </c>
      <c r="BM693" s="135">
        <v>0</v>
      </c>
      <c r="BN693" s="135">
        <v>0</v>
      </c>
      <c r="BO693" s="135">
        <v>0</v>
      </c>
      <c r="BP693" s="135">
        <v>0</v>
      </c>
      <c r="BQ693" s="135">
        <v>0</v>
      </c>
      <c r="BR693" s="135">
        <v>0</v>
      </c>
      <c r="BS693" s="135">
        <v>0</v>
      </c>
      <c r="BT693" s="135">
        <v>0</v>
      </c>
      <c r="BU693" s="135">
        <v>0</v>
      </c>
      <c r="BV693" s="135">
        <v>0</v>
      </c>
      <c r="BW693" s="135">
        <v>0</v>
      </c>
      <c r="BX693" s="135">
        <v>1</v>
      </c>
      <c r="BY693" s="135">
        <v>0</v>
      </c>
      <c r="BZ693" s="135">
        <v>0</v>
      </c>
      <c r="CA693" s="135">
        <v>0</v>
      </c>
      <c r="CB693" s="135">
        <v>0</v>
      </c>
      <c r="CC693" s="135">
        <v>0</v>
      </c>
      <c r="CD693" s="135">
        <v>0</v>
      </c>
      <c r="CE693" s="135">
        <v>0</v>
      </c>
      <c r="CF693" s="135">
        <v>0</v>
      </c>
      <c r="CG693" s="135">
        <v>0</v>
      </c>
      <c r="CH693" s="135">
        <v>0</v>
      </c>
      <c r="CI693" s="135">
        <v>0</v>
      </c>
      <c r="CJ693" s="135">
        <v>0</v>
      </c>
      <c r="CK693" s="135">
        <v>0</v>
      </c>
      <c r="CL693" s="135">
        <v>0</v>
      </c>
      <c r="CM693" s="135">
        <v>0</v>
      </c>
      <c r="CN693" s="135">
        <v>1</v>
      </c>
      <c r="CO693" s="135">
        <v>0</v>
      </c>
      <c r="CP693" s="135">
        <v>0</v>
      </c>
      <c r="CQ693" s="135">
        <v>0</v>
      </c>
      <c r="CR693" s="135">
        <v>0</v>
      </c>
      <c r="CS693" s="135">
        <v>1</v>
      </c>
      <c r="CT693" s="135">
        <v>1</v>
      </c>
      <c r="CU693" s="135">
        <v>0</v>
      </c>
      <c r="CV693" s="135">
        <v>0</v>
      </c>
      <c r="CW693" s="135">
        <v>0</v>
      </c>
      <c r="CX693" s="135"/>
    </row>
    <row r="694" spans="1:102" x14ac:dyDescent="0.35">
      <c r="A694" s="135">
        <v>693</v>
      </c>
      <c r="B694" s="135">
        <v>0</v>
      </c>
      <c r="C694" s="135">
        <v>0</v>
      </c>
      <c r="D694" s="135">
        <v>0</v>
      </c>
      <c r="E694" s="135">
        <v>0</v>
      </c>
      <c r="F694" s="135">
        <v>1</v>
      </c>
      <c r="G694" s="135">
        <v>0</v>
      </c>
      <c r="H694" s="135">
        <v>0</v>
      </c>
      <c r="I694" s="135">
        <v>0</v>
      </c>
      <c r="J694" s="135">
        <v>0</v>
      </c>
      <c r="K694" s="135">
        <v>1</v>
      </c>
      <c r="L694" s="135">
        <v>0</v>
      </c>
      <c r="M694" s="135">
        <v>0</v>
      </c>
      <c r="N694" s="135">
        <v>0</v>
      </c>
      <c r="O694" s="135">
        <v>1</v>
      </c>
      <c r="P694" s="135">
        <v>0</v>
      </c>
      <c r="Q694" s="135">
        <v>1</v>
      </c>
      <c r="R694" s="135">
        <v>0</v>
      </c>
      <c r="S694" s="135">
        <v>0</v>
      </c>
      <c r="T694" s="135">
        <v>0</v>
      </c>
      <c r="U694" s="135">
        <v>0</v>
      </c>
      <c r="V694" s="135">
        <v>0</v>
      </c>
      <c r="W694" s="135">
        <v>0</v>
      </c>
      <c r="X694" s="135">
        <v>0</v>
      </c>
      <c r="Y694" s="135">
        <v>0</v>
      </c>
      <c r="Z694" s="135">
        <v>0</v>
      </c>
      <c r="AA694" s="135">
        <v>0</v>
      </c>
      <c r="AB694" s="135">
        <v>0</v>
      </c>
      <c r="AC694" s="135">
        <v>0</v>
      </c>
      <c r="AD694" s="135">
        <v>1</v>
      </c>
      <c r="AE694" s="135">
        <v>0</v>
      </c>
      <c r="AF694" s="135">
        <v>0</v>
      </c>
      <c r="AG694" s="135">
        <v>0</v>
      </c>
      <c r="AH694" s="135">
        <v>0</v>
      </c>
      <c r="AI694" s="135">
        <v>0</v>
      </c>
      <c r="AJ694" s="135">
        <v>0</v>
      </c>
      <c r="AK694" s="135">
        <v>0</v>
      </c>
      <c r="AL694" s="135">
        <v>0</v>
      </c>
      <c r="AM694" s="135">
        <v>0</v>
      </c>
      <c r="AN694" s="135">
        <v>0</v>
      </c>
      <c r="AO694" s="135">
        <v>1</v>
      </c>
      <c r="AP694" s="135">
        <v>1</v>
      </c>
      <c r="AQ694" s="135">
        <v>0</v>
      </c>
      <c r="AR694" s="135">
        <v>0</v>
      </c>
      <c r="AS694" s="135">
        <v>0</v>
      </c>
      <c r="AT694" s="135">
        <v>0</v>
      </c>
      <c r="AU694" s="135">
        <v>0</v>
      </c>
      <c r="AV694" s="135">
        <v>0</v>
      </c>
      <c r="AW694" s="135">
        <v>0</v>
      </c>
      <c r="AX694" s="135">
        <v>0</v>
      </c>
      <c r="AY694" s="135">
        <v>0</v>
      </c>
      <c r="AZ694" s="135">
        <v>0</v>
      </c>
      <c r="BA694" s="135">
        <v>0</v>
      </c>
      <c r="BB694" s="135">
        <v>0</v>
      </c>
      <c r="BC694" s="135">
        <v>1</v>
      </c>
      <c r="BD694" s="135">
        <v>0</v>
      </c>
      <c r="BE694" s="135">
        <v>0</v>
      </c>
      <c r="BF694" s="135">
        <v>0</v>
      </c>
      <c r="BG694" s="135">
        <v>0</v>
      </c>
      <c r="BH694" s="135">
        <v>0</v>
      </c>
      <c r="BI694" s="135">
        <v>0</v>
      </c>
      <c r="BJ694" s="135">
        <v>0</v>
      </c>
      <c r="BK694" s="135">
        <v>0</v>
      </c>
      <c r="BL694" s="135">
        <v>0</v>
      </c>
      <c r="BM694" s="135">
        <v>0</v>
      </c>
      <c r="BN694" s="135">
        <v>0</v>
      </c>
      <c r="BO694" s="135">
        <v>0</v>
      </c>
      <c r="BP694" s="135">
        <v>0</v>
      </c>
      <c r="BQ694" s="135">
        <v>0</v>
      </c>
      <c r="BR694" s="135">
        <v>0</v>
      </c>
      <c r="BS694" s="135">
        <v>0</v>
      </c>
      <c r="BT694" s="135">
        <v>0</v>
      </c>
      <c r="BU694" s="135">
        <v>0</v>
      </c>
      <c r="BV694" s="135">
        <v>0</v>
      </c>
      <c r="BW694" s="135">
        <v>0</v>
      </c>
      <c r="BX694" s="135">
        <v>0</v>
      </c>
      <c r="BY694" s="135">
        <v>0</v>
      </c>
      <c r="BZ694" s="135">
        <v>0</v>
      </c>
      <c r="CA694" s="135">
        <v>0</v>
      </c>
      <c r="CB694" s="135">
        <v>1</v>
      </c>
      <c r="CC694" s="135">
        <v>0</v>
      </c>
      <c r="CD694" s="135">
        <v>0</v>
      </c>
      <c r="CE694" s="135">
        <v>0</v>
      </c>
      <c r="CF694" s="135">
        <v>0</v>
      </c>
      <c r="CG694" s="135">
        <v>0</v>
      </c>
      <c r="CH694" s="135">
        <v>0</v>
      </c>
      <c r="CI694" s="135">
        <v>0</v>
      </c>
      <c r="CJ694" s="135">
        <v>0</v>
      </c>
      <c r="CK694" s="135">
        <v>0</v>
      </c>
      <c r="CL694" s="135">
        <v>0</v>
      </c>
      <c r="CM694" s="135">
        <v>0</v>
      </c>
      <c r="CN694" s="135">
        <v>1</v>
      </c>
      <c r="CO694" s="135">
        <v>0</v>
      </c>
      <c r="CP694" s="135">
        <v>0</v>
      </c>
      <c r="CQ694" s="135">
        <v>0</v>
      </c>
      <c r="CR694" s="135">
        <v>0</v>
      </c>
      <c r="CS694" s="135">
        <v>0</v>
      </c>
      <c r="CT694" s="135">
        <v>0</v>
      </c>
      <c r="CU694" s="135">
        <v>0</v>
      </c>
      <c r="CV694" s="135">
        <v>1</v>
      </c>
      <c r="CW694" s="135">
        <v>0</v>
      </c>
      <c r="CX694" s="135"/>
    </row>
    <row r="695" spans="1:102" x14ac:dyDescent="0.35">
      <c r="A695" s="135">
        <v>694</v>
      </c>
      <c r="B695" s="135">
        <v>0</v>
      </c>
      <c r="C695" s="135">
        <v>0</v>
      </c>
      <c r="D695" s="135">
        <v>1</v>
      </c>
      <c r="E695" s="135">
        <v>0</v>
      </c>
      <c r="F695" s="135">
        <v>0</v>
      </c>
      <c r="G695" s="135">
        <v>1</v>
      </c>
      <c r="H695" s="135">
        <v>0</v>
      </c>
      <c r="I695" s="135">
        <v>0</v>
      </c>
      <c r="J695" s="135">
        <v>0</v>
      </c>
      <c r="K695" s="135">
        <v>0</v>
      </c>
      <c r="L695" s="135">
        <v>0</v>
      </c>
      <c r="M695" s="135">
        <v>0</v>
      </c>
      <c r="N695" s="135">
        <v>0</v>
      </c>
      <c r="O695" s="135">
        <v>1</v>
      </c>
      <c r="P695" s="135">
        <v>0</v>
      </c>
      <c r="Q695" s="135">
        <v>0</v>
      </c>
      <c r="R695" s="135">
        <v>0</v>
      </c>
      <c r="S695" s="135">
        <v>0</v>
      </c>
      <c r="T695" s="135">
        <v>0</v>
      </c>
      <c r="U695" s="135">
        <v>0</v>
      </c>
      <c r="V695" s="135">
        <v>0</v>
      </c>
      <c r="W695" s="135">
        <v>0</v>
      </c>
      <c r="X695" s="135">
        <v>0</v>
      </c>
      <c r="Y695" s="135">
        <v>0</v>
      </c>
      <c r="Z695" s="135">
        <v>0</v>
      </c>
      <c r="AA695" s="135">
        <v>0</v>
      </c>
      <c r="AB695" s="135">
        <v>0</v>
      </c>
      <c r="AC695" s="135">
        <v>1</v>
      </c>
      <c r="AD695" s="135">
        <v>0</v>
      </c>
      <c r="AE695" s="135">
        <v>0</v>
      </c>
      <c r="AF695" s="135">
        <v>0</v>
      </c>
      <c r="AG695" s="135">
        <v>1</v>
      </c>
      <c r="AH695" s="135">
        <v>1</v>
      </c>
      <c r="AI695" s="135">
        <v>0</v>
      </c>
      <c r="AJ695" s="135">
        <v>0</v>
      </c>
      <c r="AK695" s="135">
        <v>1</v>
      </c>
      <c r="AL695" s="135">
        <v>0</v>
      </c>
      <c r="AM695" s="135">
        <v>0</v>
      </c>
      <c r="AN695" s="135">
        <v>0</v>
      </c>
      <c r="AO695" s="135">
        <v>0</v>
      </c>
      <c r="AP695" s="135">
        <v>0</v>
      </c>
      <c r="AQ695" s="135">
        <v>0</v>
      </c>
      <c r="AR695" s="135">
        <v>0</v>
      </c>
      <c r="AS695" s="135">
        <v>0</v>
      </c>
      <c r="AT695" s="135">
        <v>0</v>
      </c>
      <c r="AU695" s="135">
        <v>0</v>
      </c>
      <c r="AV695" s="135">
        <v>0</v>
      </c>
      <c r="AW695" s="135">
        <v>0</v>
      </c>
      <c r="AX695" s="135">
        <v>0</v>
      </c>
      <c r="AY695" s="135">
        <v>0</v>
      </c>
      <c r="AZ695" s="135">
        <v>0</v>
      </c>
      <c r="BA695" s="135">
        <v>0</v>
      </c>
      <c r="BB695" s="135">
        <v>0</v>
      </c>
      <c r="BC695" s="135">
        <v>1</v>
      </c>
      <c r="BD695" s="135">
        <v>0</v>
      </c>
      <c r="BE695" s="135">
        <v>0</v>
      </c>
      <c r="BF695" s="135">
        <v>0</v>
      </c>
      <c r="BG695" s="135">
        <v>0</v>
      </c>
      <c r="BH695" s="135">
        <v>0</v>
      </c>
      <c r="BI695" s="135">
        <v>0</v>
      </c>
      <c r="BJ695" s="135">
        <v>0</v>
      </c>
      <c r="BK695" s="135">
        <v>0</v>
      </c>
      <c r="BL695" s="135">
        <v>0</v>
      </c>
      <c r="BM695" s="135">
        <v>0</v>
      </c>
      <c r="BN695" s="135">
        <v>1</v>
      </c>
      <c r="BO695" s="135">
        <v>0</v>
      </c>
      <c r="BP695" s="135">
        <v>0</v>
      </c>
      <c r="BQ695" s="135">
        <v>0</v>
      </c>
      <c r="BR695" s="135">
        <v>0</v>
      </c>
      <c r="BS695" s="135">
        <v>0</v>
      </c>
      <c r="BT695" s="135">
        <v>0</v>
      </c>
      <c r="BU695" s="135">
        <v>0</v>
      </c>
      <c r="BV695" s="135">
        <v>0</v>
      </c>
      <c r="BW695" s="135">
        <v>0</v>
      </c>
      <c r="BX695" s="135">
        <v>0</v>
      </c>
      <c r="BY695" s="135">
        <v>0</v>
      </c>
      <c r="BZ695" s="135">
        <v>0</v>
      </c>
      <c r="CA695" s="135">
        <v>0</v>
      </c>
      <c r="CB695" s="135">
        <v>0</v>
      </c>
      <c r="CC695" s="135">
        <v>0</v>
      </c>
      <c r="CD695" s="135">
        <v>0</v>
      </c>
      <c r="CE695" s="135">
        <v>0</v>
      </c>
      <c r="CF695" s="135">
        <v>0</v>
      </c>
      <c r="CG695" s="135">
        <v>0</v>
      </c>
      <c r="CH695" s="135">
        <v>0</v>
      </c>
      <c r="CI695" s="135">
        <v>0</v>
      </c>
      <c r="CJ695" s="135">
        <v>0</v>
      </c>
      <c r="CK695" s="135">
        <v>1</v>
      </c>
      <c r="CL695" s="135">
        <v>0</v>
      </c>
      <c r="CM695" s="135">
        <v>0</v>
      </c>
      <c r="CN695" s="135">
        <v>0</v>
      </c>
      <c r="CO695" s="135">
        <v>1</v>
      </c>
      <c r="CP695" s="135">
        <v>0</v>
      </c>
      <c r="CQ695" s="135">
        <v>0</v>
      </c>
      <c r="CR695" s="135">
        <v>0</v>
      </c>
      <c r="CS695" s="135">
        <v>0</v>
      </c>
      <c r="CT695" s="135">
        <v>0</v>
      </c>
      <c r="CU695" s="135">
        <v>0</v>
      </c>
      <c r="CV695" s="135">
        <v>1</v>
      </c>
      <c r="CW695" s="135">
        <v>0</v>
      </c>
      <c r="CX695" s="135"/>
    </row>
    <row r="696" spans="1:102" x14ac:dyDescent="0.35">
      <c r="A696" s="135">
        <v>695</v>
      </c>
      <c r="B696" s="135">
        <v>0</v>
      </c>
      <c r="C696" s="135">
        <v>0</v>
      </c>
      <c r="D696" s="135">
        <v>1</v>
      </c>
      <c r="E696" s="135">
        <v>0</v>
      </c>
      <c r="F696" s="135">
        <v>0</v>
      </c>
      <c r="G696" s="135">
        <v>0</v>
      </c>
      <c r="H696" s="135">
        <v>1</v>
      </c>
      <c r="I696" s="135">
        <v>1</v>
      </c>
      <c r="J696" s="135">
        <v>0</v>
      </c>
      <c r="K696" s="135">
        <v>0</v>
      </c>
      <c r="L696" s="135">
        <v>1</v>
      </c>
      <c r="M696" s="135">
        <v>0</v>
      </c>
      <c r="N696" s="135">
        <v>0</v>
      </c>
      <c r="O696" s="135">
        <v>0</v>
      </c>
      <c r="P696" s="135">
        <v>1</v>
      </c>
      <c r="Q696" s="135">
        <v>0</v>
      </c>
      <c r="R696" s="135">
        <v>0</v>
      </c>
      <c r="S696" s="135">
        <v>1</v>
      </c>
      <c r="T696" s="135">
        <v>0</v>
      </c>
      <c r="U696" s="135">
        <v>0</v>
      </c>
      <c r="V696" s="135">
        <v>1</v>
      </c>
      <c r="W696" s="135">
        <v>0</v>
      </c>
      <c r="X696" s="135">
        <v>0</v>
      </c>
      <c r="Y696" s="135">
        <v>0</v>
      </c>
      <c r="Z696" s="135">
        <v>0</v>
      </c>
      <c r="AA696" s="135">
        <v>0</v>
      </c>
      <c r="AB696" s="135">
        <v>0</v>
      </c>
      <c r="AC696" s="135">
        <v>0</v>
      </c>
      <c r="AD696" s="135">
        <v>0</v>
      </c>
      <c r="AE696" s="135">
        <v>0</v>
      </c>
      <c r="AF696" s="135">
        <v>0</v>
      </c>
      <c r="AG696" s="135">
        <v>0</v>
      </c>
      <c r="AH696" s="135">
        <v>0</v>
      </c>
      <c r="AI696" s="135">
        <v>0</v>
      </c>
      <c r="AJ696" s="135">
        <v>0</v>
      </c>
      <c r="AK696" s="135">
        <v>0</v>
      </c>
      <c r="AL696" s="135">
        <v>0</v>
      </c>
      <c r="AM696" s="135">
        <v>1</v>
      </c>
      <c r="AN696" s="135">
        <v>0</v>
      </c>
      <c r="AO696" s="135">
        <v>0</v>
      </c>
      <c r="AP696" s="135">
        <v>1</v>
      </c>
      <c r="AQ696" s="135">
        <v>0</v>
      </c>
      <c r="AR696" s="135">
        <v>1</v>
      </c>
      <c r="AS696" s="135">
        <v>0</v>
      </c>
      <c r="AT696" s="135">
        <v>0</v>
      </c>
      <c r="AU696" s="135">
        <v>0</v>
      </c>
      <c r="AV696" s="135">
        <v>0</v>
      </c>
      <c r="AW696" s="135">
        <v>0</v>
      </c>
      <c r="AX696" s="135">
        <v>0</v>
      </c>
      <c r="AY696" s="135">
        <v>0</v>
      </c>
      <c r="AZ696" s="135">
        <v>0</v>
      </c>
      <c r="BA696" s="135">
        <v>0</v>
      </c>
      <c r="BB696" s="135">
        <v>0</v>
      </c>
      <c r="BC696" s="135">
        <v>0</v>
      </c>
      <c r="BD696" s="135">
        <v>0</v>
      </c>
      <c r="BE696" s="135">
        <v>0</v>
      </c>
      <c r="BF696" s="135">
        <v>0</v>
      </c>
      <c r="BG696" s="135">
        <v>0</v>
      </c>
      <c r="BH696" s="135">
        <v>0</v>
      </c>
      <c r="BI696" s="135">
        <v>0</v>
      </c>
      <c r="BJ696" s="135">
        <v>0</v>
      </c>
      <c r="BK696" s="135">
        <v>0</v>
      </c>
      <c r="BL696" s="135">
        <v>0</v>
      </c>
      <c r="BM696" s="135">
        <v>0</v>
      </c>
      <c r="BN696" s="135">
        <v>0</v>
      </c>
      <c r="BO696" s="135">
        <v>0</v>
      </c>
      <c r="BP696" s="135">
        <v>0</v>
      </c>
      <c r="BQ696" s="135">
        <v>0</v>
      </c>
      <c r="BR696" s="135">
        <v>1</v>
      </c>
      <c r="BS696" s="135">
        <v>0</v>
      </c>
      <c r="BT696" s="135">
        <v>0</v>
      </c>
      <c r="BU696" s="135">
        <v>1</v>
      </c>
      <c r="BV696" s="135">
        <v>0</v>
      </c>
      <c r="BW696" s="135">
        <v>0</v>
      </c>
      <c r="BX696" s="135">
        <v>0</v>
      </c>
      <c r="BY696" s="135">
        <v>0</v>
      </c>
      <c r="BZ696" s="135">
        <v>0</v>
      </c>
      <c r="CA696" s="135">
        <v>0</v>
      </c>
      <c r="CB696" s="135">
        <v>0</v>
      </c>
      <c r="CC696" s="135">
        <v>0</v>
      </c>
      <c r="CD696" s="135">
        <v>0</v>
      </c>
      <c r="CE696" s="135">
        <v>0</v>
      </c>
      <c r="CF696" s="135">
        <v>1</v>
      </c>
      <c r="CG696" s="135">
        <v>0</v>
      </c>
      <c r="CH696" s="135">
        <v>0</v>
      </c>
      <c r="CI696" s="135">
        <v>0</v>
      </c>
      <c r="CJ696" s="135">
        <v>0</v>
      </c>
      <c r="CK696" s="135">
        <v>0</v>
      </c>
      <c r="CL696" s="135">
        <v>0</v>
      </c>
      <c r="CM696" s="135">
        <v>0</v>
      </c>
      <c r="CN696" s="135">
        <v>0</v>
      </c>
      <c r="CO696" s="135">
        <v>1</v>
      </c>
      <c r="CP696" s="135">
        <v>0</v>
      </c>
      <c r="CQ696" s="135">
        <v>0</v>
      </c>
      <c r="CR696" s="135">
        <v>0</v>
      </c>
      <c r="CS696" s="135">
        <v>0</v>
      </c>
      <c r="CT696" s="135">
        <v>1</v>
      </c>
      <c r="CU696" s="135">
        <v>0</v>
      </c>
      <c r="CV696" s="135">
        <v>0</v>
      </c>
      <c r="CW696" s="135">
        <v>0</v>
      </c>
      <c r="CX696" s="135"/>
    </row>
    <row r="697" spans="1:102" x14ac:dyDescent="0.35">
      <c r="A697" s="135">
        <v>696</v>
      </c>
      <c r="B697" s="135">
        <v>0</v>
      </c>
      <c r="C697" s="135">
        <v>0</v>
      </c>
      <c r="D697" s="135">
        <v>0</v>
      </c>
      <c r="E697" s="135">
        <v>0</v>
      </c>
      <c r="F697" s="135">
        <v>0</v>
      </c>
      <c r="G697" s="135">
        <v>0</v>
      </c>
      <c r="H697" s="135">
        <v>1</v>
      </c>
      <c r="I697" s="135">
        <v>0</v>
      </c>
      <c r="J697" s="135">
        <v>1</v>
      </c>
      <c r="K697" s="135">
        <v>0</v>
      </c>
      <c r="L697" s="135">
        <v>0</v>
      </c>
      <c r="M697" s="135">
        <v>1</v>
      </c>
      <c r="N697" s="135">
        <v>1</v>
      </c>
      <c r="O697" s="135">
        <v>0</v>
      </c>
      <c r="P697" s="135">
        <v>0</v>
      </c>
      <c r="Q697" s="135">
        <v>1</v>
      </c>
      <c r="R697" s="135">
        <v>0</v>
      </c>
      <c r="S697" s="135">
        <v>0</v>
      </c>
      <c r="T697" s="135">
        <v>0</v>
      </c>
      <c r="U697" s="135">
        <v>0</v>
      </c>
      <c r="V697" s="135">
        <v>1</v>
      </c>
      <c r="W697" s="135">
        <v>0</v>
      </c>
      <c r="X697" s="135">
        <v>0</v>
      </c>
      <c r="Y697" s="135">
        <v>0</v>
      </c>
      <c r="Z697" s="135">
        <v>0</v>
      </c>
      <c r="AA697" s="135">
        <v>0</v>
      </c>
      <c r="AB697" s="135">
        <v>0</v>
      </c>
      <c r="AC697" s="135">
        <v>1</v>
      </c>
      <c r="AD697" s="135">
        <v>0</v>
      </c>
      <c r="AE697" s="135">
        <v>0</v>
      </c>
      <c r="AF697" s="135">
        <v>0</v>
      </c>
      <c r="AG697" s="135">
        <v>0</v>
      </c>
      <c r="AH697" s="135">
        <v>0</v>
      </c>
      <c r="AI697" s="135">
        <v>0</v>
      </c>
      <c r="AJ697" s="135">
        <v>1</v>
      </c>
      <c r="AK697" s="135">
        <v>0</v>
      </c>
      <c r="AL697" s="135">
        <v>0</v>
      </c>
      <c r="AM697" s="135">
        <v>0</v>
      </c>
      <c r="AN697" s="135">
        <v>0</v>
      </c>
      <c r="AO697" s="135">
        <v>0</v>
      </c>
      <c r="AP697" s="135">
        <v>1</v>
      </c>
      <c r="AQ697" s="135">
        <v>0</v>
      </c>
      <c r="AR697" s="135">
        <v>0</v>
      </c>
      <c r="AS697" s="135">
        <v>0</v>
      </c>
      <c r="AT697" s="135">
        <v>0</v>
      </c>
      <c r="AU697" s="135">
        <v>1</v>
      </c>
      <c r="AV697" s="135">
        <v>0</v>
      </c>
      <c r="AW697" s="135">
        <v>1</v>
      </c>
      <c r="AX697" s="135">
        <v>0</v>
      </c>
      <c r="AY697" s="135">
        <v>0</v>
      </c>
      <c r="AZ697" s="135">
        <v>0</v>
      </c>
      <c r="BA697" s="135">
        <v>0</v>
      </c>
      <c r="BB697" s="135">
        <v>1</v>
      </c>
      <c r="BC697" s="135">
        <v>1</v>
      </c>
      <c r="BD697" s="135">
        <v>0</v>
      </c>
      <c r="BE697" s="135">
        <v>1</v>
      </c>
      <c r="BF697" s="135">
        <v>0</v>
      </c>
      <c r="BG697" s="135">
        <v>0</v>
      </c>
      <c r="BH697" s="135">
        <v>1</v>
      </c>
      <c r="BI697" s="135">
        <v>0</v>
      </c>
      <c r="BJ697" s="135">
        <v>0</v>
      </c>
      <c r="BK697" s="135">
        <v>0</v>
      </c>
      <c r="BL697" s="135">
        <v>0</v>
      </c>
      <c r="BM697" s="135">
        <v>0</v>
      </c>
      <c r="BN697" s="135">
        <v>0</v>
      </c>
      <c r="BO697" s="135">
        <v>0</v>
      </c>
      <c r="BP697" s="135">
        <v>0</v>
      </c>
      <c r="BQ697" s="135">
        <v>0</v>
      </c>
      <c r="BR697" s="135">
        <v>0</v>
      </c>
      <c r="BS697" s="135">
        <v>0</v>
      </c>
      <c r="BT697" s="135">
        <v>1</v>
      </c>
      <c r="BU697" s="135">
        <v>0</v>
      </c>
      <c r="BV697" s="135">
        <v>0</v>
      </c>
      <c r="BW697" s="135">
        <v>0</v>
      </c>
      <c r="BX697" s="135">
        <v>0</v>
      </c>
      <c r="BY697" s="135">
        <v>0</v>
      </c>
      <c r="BZ697" s="135">
        <v>0</v>
      </c>
      <c r="CA697" s="135">
        <v>1</v>
      </c>
      <c r="CB697" s="135">
        <v>0</v>
      </c>
      <c r="CC697" s="135">
        <v>1</v>
      </c>
      <c r="CD697" s="135">
        <v>0</v>
      </c>
      <c r="CE697" s="135">
        <v>0</v>
      </c>
      <c r="CF697" s="135">
        <v>0</v>
      </c>
      <c r="CG697" s="135">
        <v>0</v>
      </c>
      <c r="CH697" s="135">
        <v>0</v>
      </c>
      <c r="CI697" s="135">
        <v>1</v>
      </c>
      <c r="CJ697" s="135">
        <v>0</v>
      </c>
      <c r="CK697" s="135">
        <v>0</v>
      </c>
      <c r="CL697" s="135">
        <v>0</v>
      </c>
      <c r="CM697" s="135">
        <v>1</v>
      </c>
      <c r="CN697" s="135">
        <v>0</v>
      </c>
      <c r="CO697" s="135">
        <v>0</v>
      </c>
      <c r="CP697" s="135">
        <v>0</v>
      </c>
      <c r="CQ697" s="135">
        <v>0</v>
      </c>
      <c r="CR697" s="135">
        <v>0</v>
      </c>
      <c r="CS697" s="135">
        <v>0</v>
      </c>
      <c r="CT697" s="135">
        <v>0</v>
      </c>
      <c r="CU697" s="135">
        <v>0</v>
      </c>
      <c r="CV697" s="135">
        <v>0</v>
      </c>
      <c r="CW697" s="135">
        <v>0</v>
      </c>
      <c r="CX697" s="135"/>
    </row>
    <row r="698" spans="1:102" x14ac:dyDescent="0.35">
      <c r="A698" s="135">
        <v>697</v>
      </c>
      <c r="B698" s="135">
        <v>0</v>
      </c>
      <c r="C698" s="135">
        <v>0</v>
      </c>
      <c r="D698" s="135">
        <v>0</v>
      </c>
      <c r="E698" s="135">
        <v>0</v>
      </c>
      <c r="F698" s="135">
        <v>0</v>
      </c>
      <c r="G698" s="135">
        <v>0</v>
      </c>
      <c r="H698" s="135">
        <v>1</v>
      </c>
      <c r="I698" s="135">
        <v>0</v>
      </c>
      <c r="J698" s="135">
        <v>0</v>
      </c>
      <c r="K698" s="135">
        <v>0</v>
      </c>
      <c r="L698" s="135">
        <v>0</v>
      </c>
      <c r="M698" s="135">
        <v>0</v>
      </c>
      <c r="N698" s="135">
        <v>1</v>
      </c>
      <c r="O698" s="135">
        <v>0</v>
      </c>
      <c r="P698" s="135">
        <v>0</v>
      </c>
      <c r="Q698" s="135">
        <v>0</v>
      </c>
      <c r="R698" s="135">
        <v>1</v>
      </c>
      <c r="S698" s="135">
        <v>0</v>
      </c>
      <c r="T698" s="135">
        <v>0</v>
      </c>
      <c r="U698" s="135">
        <v>1</v>
      </c>
      <c r="V698" s="135">
        <v>0</v>
      </c>
      <c r="W698" s="135">
        <v>0</v>
      </c>
      <c r="X698" s="135">
        <v>0</v>
      </c>
      <c r="Y698" s="135">
        <v>0</v>
      </c>
      <c r="Z698" s="135">
        <v>0</v>
      </c>
      <c r="AA698" s="135">
        <v>0</v>
      </c>
      <c r="AB698" s="135">
        <v>0</v>
      </c>
      <c r="AC698" s="135">
        <v>0</v>
      </c>
      <c r="AD698" s="135">
        <v>0</v>
      </c>
      <c r="AE698" s="135">
        <v>0</v>
      </c>
      <c r="AF698" s="135">
        <v>0</v>
      </c>
      <c r="AG698" s="135">
        <v>0</v>
      </c>
      <c r="AH698" s="135">
        <v>0</v>
      </c>
      <c r="AI698" s="135">
        <v>0</v>
      </c>
      <c r="AJ698" s="135">
        <v>1</v>
      </c>
      <c r="AK698" s="135">
        <v>0</v>
      </c>
      <c r="AL698" s="135">
        <v>0</v>
      </c>
      <c r="AM698" s="135">
        <v>0</v>
      </c>
      <c r="AN698" s="135">
        <v>0</v>
      </c>
      <c r="AO698" s="135">
        <v>0</v>
      </c>
      <c r="AP698" s="135">
        <v>0</v>
      </c>
      <c r="AQ698" s="135">
        <v>0</v>
      </c>
      <c r="AR698" s="135">
        <v>0</v>
      </c>
      <c r="AS698" s="135">
        <v>0</v>
      </c>
      <c r="AT698" s="135">
        <v>0</v>
      </c>
      <c r="AU698" s="135">
        <v>0</v>
      </c>
      <c r="AV698" s="135">
        <v>0</v>
      </c>
      <c r="AW698" s="135">
        <v>0</v>
      </c>
      <c r="AX698" s="135">
        <v>0</v>
      </c>
      <c r="AY698" s="135">
        <v>0</v>
      </c>
      <c r="AZ698" s="135">
        <v>0</v>
      </c>
      <c r="BA698" s="135">
        <v>0</v>
      </c>
      <c r="BB698" s="135">
        <v>0</v>
      </c>
      <c r="BC698" s="135">
        <v>0</v>
      </c>
      <c r="BD698" s="135">
        <v>0</v>
      </c>
      <c r="BE698" s="135">
        <v>1</v>
      </c>
      <c r="BF698" s="135">
        <v>0</v>
      </c>
      <c r="BG698" s="135">
        <v>0</v>
      </c>
      <c r="BH698" s="135">
        <v>0</v>
      </c>
      <c r="BI698" s="135">
        <v>0</v>
      </c>
      <c r="BJ698" s="135">
        <v>1</v>
      </c>
      <c r="BK698" s="135">
        <v>0</v>
      </c>
      <c r="BL698" s="135">
        <v>0</v>
      </c>
      <c r="BM698" s="135">
        <v>0</v>
      </c>
      <c r="BN698" s="135">
        <v>0</v>
      </c>
      <c r="BO698" s="135">
        <v>0</v>
      </c>
      <c r="BP698" s="135">
        <v>0</v>
      </c>
      <c r="BQ698" s="135">
        <v>1</v>
      </c>
      <c r="BR698" s="135">
        <v>0</v>
      </c>
      <c r="BS698" s="135">
        <v>0</v>
      </c>
      <c r="BT698" s="135">
        <v>0</v>
      </c>
      <c r="BU698" s="135">
        <v>0</v>
      </c>
      <c r="BV698" s="135">
        <v>0</v>
      </c>
      <c r="BW698" s="135">
        <v>0</v>
      </c>
      <c r="BX698" s="135">
        <v>0</v>
      </c>
      <c r="BY698" s="135">
        <v>0</v>
      </c>
      <c r="BZ698" s="135">
        <v>0</v>
      </c>
      <c r="CA698" s="135">
        <v>0</v>
      </c>
      <c r="CB698" s="135">
        <v>0</v>
      </c>
      <c r="CC698" s="135">
        <v>0</v>
      </c>
      <c r="CD698" s="135">
        <v>0</v>
      </c>
      <c r="CE698" s="135">
        <v>0</v>
      </c>
      <c r="CF698" s="135">
        <v>0</v>
      </c>
      <c r="CG698" s="135">
        <v>0</v>
      </c>
      <c r="CH698" s="135">
        <v>0</v>
      </c>
      <c r="CI698" s="135">
        <v>0</v>
      </c>
      <c r="CJ698" s="135">
        <v>0</v>
      </c>
      <c r="CK698" s="135">
        <v>0</v>
      </c>
      <c r="CL698" s="135">
        <v>0</v>
      </c>
      <c r="CM698" s="135">
        <v>0</v>
      </c>
      <c r="CN698" s="135">
        <v>0</v>
      </c>
      <c r="CO698" s="135">
        <v>0</v>
      </c>
      <c r="CP698" s="135">
        <v>0</v>
      </c>
      <c r="CQ698" s="135">
        <v>0</v>
      </c>
      <c r="CR698" s="135">
        <v>0</v>
      </c>
      <c r="CS698" s="135">
        <v>0</v>
      </c>
      <c r="CT698" s="135">
        <v>0</v>
      </c>
      <c r="CU698" s="135">
        <v>0</v>
      </c>
      <c r="CV698" s="135">
        <v>1</v>
      </c>
      <c r="CW698" s="135">
        <v>0</v>
      </c>
      <c r="CX698" s="135"/>
    </row>
    <row r="699" spans="1:102" x14ac:dyDescent="0.35">
      <c r="A699" s="135">
        <v>698</v>
      </c>
      <c r="B699" s="135">
        <v>0</v>
      </c>
      <c r="C699" s="135">
        <v>0</v>
      </c>
      <c r="D699" s="135">
        <v>0</v>
      </c>
      <c r="E699" s="135">
        <v>1</v>
      </c>
      <c r="F699" s="135">
        <v>0</v>
      </c>
      <c r="G699" s="135">
        <v>0</v>
      </c>
      <c r="H699" s="135">
        <v>0</v>
      </c>
      <c r="I699" s="135">
        <v>0</v>
      </c>
      <c r="J699" s="135">
        <v>0</v>
      </c>
      <c r="K699" s="135">
        <v>0</v>
      </c>
      <c r="L699" s="135">
        <v>0</v>
      </c>
      <c r="M699" s="135">
        <v>0</v>
      </c>
      <c r="N699" s="135">
        <v>0</v>
      </c>
      <c r="O699" s="135">
        <v>0</v>
      </c>
      <c r="P699" s="135">
        <v>0</v>
      </c>
      <c r="Q699" s="135">
        <v>0</v>
      </c>
      <c r="R699" s="135">
        <v>0</v>
      </c>
      <c r="S699" s="135">
        <v>0</v>
      </c>
      <c r="T699" s="135">
        <v>0</v>
      </c>
      <c r="U699" s="135">
        <v>0</v>
      </c>
      <c r="V699" s="135">
        <v>0</v>
      </c>
      <c r="W699" s="135">
        <v>0</v>
      </c>
      <c r="X699" s="135">
        <v>0</v>
      </c>
      <c r="Y699" s="135">
        <v>1</v>
      </c>
      <c r="Z699" s="135">
        <v>0</v>
      </c>
      <c r="AA699" s="135">
        <v>0</v>
      </c>
      <c r="AB699" s="135">
        <v>0</v>
      </c>
      <c r="AC699" s="135">
        <v>0</v>
      </c>
      <c r="AD699" s="135">
        <v>0</v>
      </c>
      <c r="AE699" s="135">
        <v>0</v>
      </c>
      <c r="AF699" s="135">
        <v>0</v>
      </c>
      <c r="AG699" s="135">
        <v>1</v>
      </c>
      <c r="AH699" s="135">
        <v>0</v>
      </c>
      <c r="AI699" s="135">
        <v>1</v>
      </c>
      <c r="AJ699" s="135">
        <v>0</v>
      </c>
      <c r="AK699" s="135">
        <v>0</v>
      </c>
      <c r="AL699" s="135">
        <v>0</v>
      </c>
      <c r="AM699" s="135">
        <v>1</v>
      </c>
      <c r="AN699" s="135">
        <v>1</v>
      </c>
      <c r="AO699" s="135">
        <v>0</v>
      </c>
      <c r="AP699" s="135">
        <v>0</v>
      </c>
      <c r="AQ699" s="135">
        <v>1</v>
      </c>
      <c r="AR699" s="135">
        <v>1</v>
      </c>
      <c r="AS699" s="135">
        <v>0</v>
      </c>
      <c r="AT699" s="135">
        <v>0</v>
      </c>
      <c r="AU699" s="135">
        <v>0</v>
      </c>
      <c r="AV699" s="135">
        <v>0</v>
      </c>
      <c r="AW699" s="135">
        <v>0</v>
      </c>
      <c r="AX699" s="135">
        <v>0</v>
      </c>
      <c r="AY699" s="135">
        <v>0</v>
      </c>
      <c r="AZ699" s="135">
        <v>1</v>
      </c>
      <c r="BA699" s="135">
        <v>0</v>
      </c>
      <c r="BB699" s="135">
        <v>0</v>
      </c>
      <c r="BC699" s="135">
        <v>0</v>
      </c>
      <c r="BD699" s="135">
        <v>1</v>
      </c>
      <c r="BE699" s="135">
        <v>0</v>
      </c>
      <c r="BF699" s="135">
        <v>0</v>
      </c>
      <c r="BG699" s="135">
        <v>0</v>
      </c>
      <c r="BH699" s="135">
        <v>0</v>
      </c>
      <c r="BI699" s="135">
        <v>0</v>
      </c>
      <c r="BJ699" s="135">
        <v>0</v>
      </c>
      <c r="BK699" s="135">
        <v>0</v>
      </c>
      <c r="BL699" s="135">
        <v>0</v>
      </c>
      <c r="BM699" s="135">
        <v>0</v>
      </c>
      <c r="BN699" s="135">
        <v>1</v>
      </c>
      <c r="BO699" s="135">
        <v>0</v>
      </c>
      <c r="BP699" s="135">
        <v>1</v>
      </c>
      <c r="BQ699" s="135">
        <v>0</v>
      </c>
      <c r="BR699" s="135">
        <v>1</v>
      </c>
      <c r="BS699" s="135">
        <v>0</v>
      </c>
      <c r="BT699" s="135">
        <v>0</v>
      </c>
      <c r="BU699" s="135">
        <v>1</v>
      </c>
      <c r="BV699" s="135">
        <v>0</v>
      </c>
      <c r="BW699" s="135">
        <v>0</v>
      </c>
      <c r="BX699" s="135">
        <v>1</v>
      </c>
      <c r="BY699" s="135">
        <v>0</v>
      </c>
      <c r="BZ699" s="135">
        <v>0</v>
      </c>
      <c r="CA699" s="135">
        <v>0</v>
      </c>
      <c r="CB699" s="135">
        <v>0</v>
      </c>
      <c r="CC699" s="135">
        <v>1</v>
      </c>
      <c r="CD699" s="135">
        <v>0</v>
      </c>
      <c r="CE699" s="135">
        <v>0</v>
      </c>
      <c r="CF699" s="135">
        <v>1</v>
      </c>
      <c r="CG699" s="135">
        <v>0</v>
      </c>
      <c r="CH699" s="135">
        <v>0</v>
      </c>
      <c r="CI699" s="135">
        <v>0</v>
      </c>
      <c r="CJ699" s="135">
        <v>1</v>
      </c>
      <c r="CK699" s="135">
        <v>1</v>
      </c>
      <c r="CL699" s="135">
        <v>0</v>
      </c>
      <c r="CM699" s="135">
        <v>0</v>
      </c>
      <c r="CN699" s="135">
        <v>0</v>
      </c>
      <c r="CO699" s="135">
        <v>0</v>
      </c>
      <c r="CP699" s="135">
        <v>1</v>
      </c>
      <c r="CQ699" s="135">
        <v>0</v>
      </c>
      <c r="CR699" s="135">
        <v>0</v>
      </c>
      <c r="CS699" s="135">
        <v>0</v>
      </c>
      <c r="CT699" s="135">
        <v>0</v>
      </c>
      <c r="CU699" s="135">
        <v>0</v>
      </c>
      <c r="CV699" s="135">
        <v>0</v>
      </c>
      <c r="CW699" s="135">
        <v>0</v>
      </c>
      <c r="CX699" s="135"/>
    </row>
    <row r="700" spans="1:102" x14ac:dyDescent="0.35">
      <c r="A700" s="135">
        <v>699</v>
      </c>
      <c r="B700" s="135">
        <v>1</v>
      </c>
      <c r="C700" s="135">
        <v>0</v>
      </c>
      <c r="D700" s="135">
        <v>1</v>
      </c>
      <c r="E700" s="135">
        <v>0</v>
      </c>
      <c r="F700" s="135">
        <v>0</v>
      </c>
      <c r="G700" s="135">
        <v>0</v>
      </c>
      <c r="H700" s="135">
        <v>0</v>
      </c>
      <c r="I700" s="135">
        <v>0</v>
      </c>
      <c r="J700" s="135">
        <v>1</v>
      </c>
      <c r="K700" s="135">
        <v>0</v>
      </c>
      <c r="L700" s="135">
        <v>0</v>
      </c>
      <c r="M700" s="135">
        <v>0</v>
      </c>
      <c r="N700" s="135">
        <v>0</v>
      </c>
      <c r="O700" s="135">
        <v>1</v>
      </c>
      <c r="P700" s="135">
        <v>0</v>
      </c>
      <c r="Q700" s="135">
        <v>1</v>
      </c>
      <c r="R700" s="135">
        <v>0</v>
      </c>
      <c r="S700" s="135">
        <v>0</v>
      </c>
      <c r="T700" s="135">
        <v>0</v>
      </c>
      <c r="U700" s="135">
        <v>0</v>
      </c>
      <c r="V700" s="135">
        <v>0</v>
      </c>
      <c r="W700" s="135">
        <v>0</v>
      </c>
      <c r="X700" s="135">
        <v>1</v>
      </c>
      <c r="Y700" s="135">
        <v>0</v>
      </c>
      <c r="Z700" s="135">
        <v>0</v>
      </c>
      <c r="AA700" s="135">
        <v>0</v>
      </c>
      <c r="AB700" s="135">
        <v>0</v>
      </c>
      <c r="AC700" s="135">
        <v>0</v>
      </c>
      <c r="AD700" s="135">
        <v>0</v>
      </c>
      <c r="AE700" s="135">
        <v>0</v>
      </c>
      <c r="AF700" s="135">
        <v>1</v>
      </c>
      <c r="AG700" s="135">
        <v>0</v>
      </c>
      <c r="AH700" s="135">
        <v>0</v>
      </c>
      <c r="AI700" s="135">
        <v>0</v>
      </c>
      <c r="AJ700" s="135">
        <v>1</v>
      </c>
      <c r="AK700" s="135">
        <v>0</v>
      </c>
      <c r="AL700" s="135">
        <v>0</v>
      </c>
      <c r="AM700" s="135">
        <v>0</v>
      </c>
      <c r="AN700" s="135">
        <v>0</v>
      </c>
      <c r="AO700" s="135">
        <v>0</v>
      </c>
      <c r="AP700" s="135">
        <v>0</v>
      </c>
      <c r="AQ700" s="135">
        <v>0</v>
      </c>
      <c r="AR700" s="135">
        <v>0</v>
      </c>
      <c r="AS700" s="135">
        <v>0</v>
      </c>
      <c r="AT700" s="135">
        <v>0</v>
      </c>
      <c r="AU700" s="135">
        <v>0</v>
      </c>
      <c r="AV700" s="135">
        <v>0</v>
      </c>
      <c r="AW700" s="135">
        <v>0</v>
      </c>
      <c r="AX700" s="135">
        <v>0</v>
      </c>
      <c r="AY700" s="135">
        <v>0</v>
      </c>
      <c r="AZ700" s="135">
        <v>0</v>
      </c>
      <c r="BA700" s="135">
        <v>0</v>
      </c>
      <c r="BB700" s="135">
        <v>0</v>
      </c>
      <c r="BC700" s="135">
        <v>0</v>
      </c>
      <c r="BD700" s="135">
        <v>1</v>
      </c>
      <c r="BE700" s="135">
        <v>0</v>
      </c>
      <c r="BF700" s="135">
        <v>0</v>
      </c>
      <c r="BG700" s="135">
        <v>0</v>
      </c>
      <c r="BH700" s="135">
        <v>0</v>
      </c>
      <c r="BI700" s="135">
        <v>0</v>
      </c>
      <c r="BJ700" s="135">
        <v>1</v>
      </c>
      <c r="BK700" s="135">
        <v>0</v>
      </c>
      <c r="BL700" s="135">
        <v>1</v>
      </c>
      <c r="BM700" s="135">
        <v>0</v>
      </c>
      <c r="BN700" s="135">
        <v>0</v>
      </c>
      <c r="BO700" s="135">
        <v>1</v>
      </c>
      <c r="BP700" s="135">
        <v>0</v>
      </c>
      <c r="BQ700" s="135">
        <v>0</v>
      </c>
      <c r="BR700" s="135">
        <v>0</v>
      </c>
      <c r="BS700" s="135">
        <v>0</v>
      </c>
      <c r="BT700" s="135">
        <v>0</v>
      </c>
      <c r="BU700" s="135">
        <v>0</v>
      </c>
      <c r="BV700" s="135">
        <v>0</v>
      </c>
      <c r="BW700" s="135">
        <v>0</v>
      </c>
      <c r="BX700" s="135">
        <v>0</v>
      </c>
      <c r="BY700" s="135">
        <v>0</v>
      </c>
      <c r="BZ700" s="135">
        <v>0</v>
      </c>
      <c r="CA700" s="135">
        <v>0</v>
      </c>
      <c r="CB700" s="135">
        <v>0</v>
      </c>
      <c r="CC700" s="135">
        <v>0</v>
      </c>
      <c r="CD700" s="135">
        <v>0</v>
      </c>
      <c r="CE700" s="135">
        <v>0</v>
      </c>
      <c r="CF700" s="135">
        <v>0</v>
      </c>
      <c r="CG700" s="135">
        <v>0</v>
      </c>
      <c r="CH700" s="135">
        <v>1</v>
      </c>
      <c r="CI700" s="135">
        <v>0</v>
      </c>
      <c r="CJ700" s="135">
        <v>0</v>
      </c>
      <c r="CK700" s="135">
        <v>0</v>
      </c>
      <c r="CL700" s="135">
        <v>0</v>
      </c>
      <c r="CM700" s="135">
        <v>0</v>
      </c>
      <c r="CN700" s="135">
        <v>0</v>
      </c>
      <c r="CO700" s="135">
        <v>0</v>
      </c>
      <c r="CP700" s="135">
        <v>0</v>
      </c>
      <c r="CQ700" s="135">
        <v>0</v>
      </c>
      <c r="CR700" s="135">
        <v>1</v>
      </c>
      <c r="CS700" s="135">
        <v>0</v>
      </c>
      <c r="CT700" s="135">
        <v>0</v>
      </c>
      <c r="CU700" s="135">
        <v>0</v>
      </c>
      <c r="CV700" s="135">
        <v>0</v>
      </c>
      <c r="CW700" s="135">
        <v>0</v>
      </c>
      <c r="CX700" s="135"/>
    </row>
    <row r="701" spans="1:102" x14ac:dyDescent="0.35">
      <c r="A701" s="135">
        <v>700</v>
      </c>
      <c r="B701" s="135">
        <v>0</v>
      </c>
      <c r="C701" s="135">
        <v>0</v>
      </c>
      <c r="D701" s="135">
        <v>0</v>
      </c>
      <c r="E701" s="135">
        <v>0</v>
      </c>
      <c r="F701" s="135">
        <v>0</v>
      </c>
      <c r="G701" s="135">
        <v>0</v>
      </c>
      <c r="H701" s="135">
        <v>0</v>
      </c>
      <c r="I701" s="135">
        <v>0</v>
      </c>
      <c r="J701" s="135">
        <v>0</v>
      </c>
      <c r="K701" s="135">
        <v>0</v>
      </c>
      <c r="L701" s="135">
        <v>0</v>
      </c>
      <c r="M701" s="135">
        <v>0</v>
      </c>
      <c r="N701" s="135">
        <v>0</v>
      </c>
      <c r="O701" s="135">
        <v>0</v>
      </c>
      <c r="P701" s="135">
        <v>0</v>
      </c>
      <c r="Q701" s="135">
        <v>1</v>
      </c>
      <c r="R701" s="135">
        <v>0</v>
      </c>
      <c r="S701" s="135">
        <v>0</v>
      </c>
      <c r="T701" s="135">
        <v>0</v>
      </c>
      <c r="U701" s="135">
        <v>0</v>
      </c>
      <c r="V701" s="135">
        <v>0</v>
      </c>
      <c r="W701" s="135">
        <v>0</v>
      </c>
      <c r="X701" s="135">
        <v>0</v>
      </c>
      <c r="Y701" s="135">
        <v>1</v>
      </c>
      <c r="Z701" s="135">
        <v>0</v>
      </c>
      <c r="AA701" s="135">
        <v>0</v>
      </c>
      <c r="AB701" s="135">
        <v>0</v>
      </c>
      <c r="AC701" s="135">
        <v>0</v>
      </c>
      <c r="AD701" s="135">
        <v>0</v>
      </c>
      <c r="AE701" s="135">
        <v>0</v>
      </c>
      <c r="AF701" s="135">
        <v>0</v>
      </c>
      <c r="AG701" s="135">
        <v>0</v>
      </c>
      <c r="AH701" s="135">
        <v>1</v>
      </c>
      <c r="AI701" s="135">
        <v>0</v>
      </c>
      <c r="AJ701" s="135">
        <v>0</v>
      </c>
      <c r="AK701" s="135">
        <v>1</v>
      </c>
      <c r="AL701" s="135">
        <v>0</v>
      </c>
      <c r="AM701" s="135">
        <v>1</v>
      </c>
      <c r="AN701" s="135">
        <v>0</v>
      </c>
      <c r="AO701" s="135">
        <v>0</v>
      </c>
      <c r="AP701" s="135">
        <v>0</v>
      </c>
      <c r="AQ701" s="135">
        <v>0</v>
      </c>
      <c r="AR701" s="135">
        <v>0</v>
      </c>
      <c r="AS701" s="135">
        <v>0</v>
      </c>
      <c r="AT701" s="135">
        <v>1</v>
      </c>
      <c r="AU701" s="135">
        <v>0</v>
      </c>
      <c r="AV701" s="135">
        <v>1</v>
      </c>
      <c r="AW701" s="135">
        <v>0</v>
      </c>
      <c r="AX701" s="135">
        <v>0</v>
      </c>
      <c r="AY701" s="135">
        <v>0</v>
      </c>
      <c r="AZ701" s="135">
        <v>0</v>
      </c>
      <c r="BA701" s="135">
        <v>0</v>
      </c>
      <c r="BB701" s="135">
        <v>0</v>
      </c>
      <c r="BC701" s="135">
        <v>0</v>
      </c>
      <c r="BD701" s="135">
        <v>1</v>
      </c>
      <c r="BE701" s="135">
        <v>0</v>
      </c>
      <c r="BF701" s="135">
        <v>0</v>
      </c>
      <c r="BG701" s="135">
        <v>0</v>
      </c>
      <c r="BH701" s="135">
        <v>0</v>
      </c>
      <c r="BI701" s="135">
        <v>0</v>
      </c>
      <c r="BJ701" s="135">
        <v>0</v>
      </c>
      <c r="BK701" s="135">
        <v>0</v>
      </c>
      <c r="BL701" s="135">
        <v>0</v>
      </c>
      <c r="BM701" s="135">
        <v>0</v>
      </c>
      <c r="BN701" s="135">
        <v>0</v>
      </c>
      <c r="BO701" s="135">
        <v>0</v>
      </c>
      <c r="BP701" s="135">
        <v>0</v>
      </c>
      <c r="BQ701" s="135">
        <v>0</v>
      </c>
      <c r="BR701" s="135">
        <v>1</v>
      </c>
      <c r="BS701" s="135">
        <v>0</v>
      </c>
      <c r="BT701" s="135">
        <v>0</v>
      </c>
      <c r="BU701" s="135">
        <v>0</v>
      </c>
      <c r="BV701" s="135">
        <v>0</v>
      </c>
      <c r="BW701" s="135">
        <v>0</v>
      </c>
      <c r="BX701" s="135">
        <v>0</v>
      </c>
      <c r="BY701" s="135">
        <v>0</v>
      </c>
      <c r="BZ701" s="135">
        <v>0</v>
      </c>
      <c r="CA701" s="135">
        <v>0</v>
      </c>
      <c r="CB701" s="135">
        <v>0</v>
      </c>
      <c r="CC701" s="135">
        <v>0</v>
      </c>
      <c r="CD701" s="135">
        <v>1</v>
      </c>
      <c r="CE701" s="135">
        <v>0</v>
      </c>
      <c r="CF701" s="135">
        <v>0</v>
      </c>
      <c r="CG701" s="135">
        <v>0</v>
      </c>
      <c r="CH701" s="135">
        <v>0</v>
      </c>
      <c r="CI701" s="135">
        <v>0</v>
      </c>
      <c r="CJ701" s="135">
        <v>0</v>
      </c>
      <c r="CK701" s="135">
        <v>0</v>
      </c>
      <c r="CL701" s="135">
        <v>0</v>
      </c>
      <c r="CM701" s="135">
        <v>1</v>
      </c>
      <c r="CN701" s="135">
        <v>0</v>
      </c>
      <c r="CO701" s="135">
        <v>0</v>
      </c>
      <c r="CP701" s="135">
        <v>0</v>
      </c>
      <c r="CQ701" s="135">
        <v>1</v>
      </c>
      <c r="CR701" s="135">
        <v>0</v>
      </c>
      <c r="CS701" s="135">
        <v>0</v>
      </c>
      <c r="CT701" s="135">
        <v>0</v>
      </c>
      <c r="CU701" s="135">
        <v>0</v>
      </c>
      <c r="CV701" s="135">
        <v>0</v>
      </c>
      <c r="CW701" s="135">
        <v>0</v>
      </c>
      <c r="CX701" s="135"/>
    </row>
    <row r="702" spans="1:102" x14ac:dyDescent="0.35">
      <c r="A702" s="135">
        <v>701</v>
      </c>
      <c r="B702" s="135">
        <v>0</v>
      </c>
      <c r="C702" s="135">
        <v>0</v>
      </c>
      <c r="D702" s="135">
        <v>0</v>
      </c>
      <c r="E702" s="135">
        <v>0</v>
      </c>
      <c r="F702" s="135">
        <v>1</v>
      </c>
      <c r="G702" s="135">
        <v>0</v>
      </c>
      <c r="H702" s="135">
        <v>0</v>
      </c>
      <c r="I702" s="135">
        <v>0</v>
      </c>
      <c r="J702" s="135">
        <v>0</v>
      </c>
      <c r="K702" s="135">
        <v>0</v>
      </c>
      <c r="L702" s="135">
        <v>0</v>
      </c>
      <c r="M702" s="135">
        <v>0</v>
      </c>
      <c r="N702" s="135">
        <v>0</v>
      </c>
      <c r="O702" s="135">
        <v>1</v>
      </c>
      <c r="P702" s="135">
        <v>0</v>
      </c>
      <c r="Q702" s="135">
        <v>0</v>
      </c>
      <c r="R702" s="135">
        <v>0</v>
      </c>
      <c r="S702" s="135">
        <v>0</v>
      </c>
      <c r="T702" s="135">
        <v>0</v>
      </c>
      <c r="U702" s="135">
        <v>0</v>
      </c>
      <c r="V702" s="135">
        <v>0</v>
      </c>
      <c r="W702" s="135">
        <v>0</v>
      </c>
      <c r="X702" s="135">
        <v>0</v>
      </c>
      <c r="Y702" s="135">
        <v>0</v>
      </c>
      <c r="Z702" s="135">
        <v>0</v>
      </c>
      <c r="AA702" s="135">
        <v>0</v>
      </c>
      <c r="AB702" s="135">
        <v>0</v>
      </c>
      <c r="AC702" s="135">
        <v>0</v>
      </c>
      <c r="AD702" s="135">
        <v>0</v>
      </c>
      <c r="AE702" s="135">
        <v>0</v>
      </c>
      <c r="AF702" s="135">
        <v>0</v>
      </c>
      <c r="AG702" s="135">
        <v>0</v>
      </c>
      <c r="AH702" s="135">
        <v>0</v>
      </c>
      <c r="AI702" s="135">
        <v>0</v>
      </c>
      <c r="AJ702" s="135">
        <v>0</v>
      </c>
      <c r="AK702" s="135">
        <v>0</v>
      </c>
      <c r="AL702" s="135">
        <v>0</v>
      </c>
      <c r="AM702" s="135">
        <v>1</v>
      </c>
      <c r="AN702" s="135">
        <v>0</v>
      </c>
      <c r="AO702" s="135">
        <v>0</v>
      </c>
      <c r="AP702" s="135">
        <v>0</v>
      </c>
      <c r="AQ702" s="135">
        <v>1</v>
      </c>
      <c r="AR702" s="135">
        <v>0</v>
      </c>
      <c r="AS702" s="135">
        <v>0</v>
      </c>
      <c r="AT702" s="135">
        <v>0</v>
      </c>
      <c r="AU702" s="135">
        <v>0</v>
      </c>
      <c r="AV702" s="135">
        <v>0</v>
      </c>
      <c r="AW702" s="135">
        <v>0</v>
      </c>
      <c r="AX702" s="135">
        <v>0</v>
      </c>
      <c r="AY702" s="135">
        <v>0</v>
      </c>
      <c r="AZ702" s="135">
        <v>0</v>
      </c>
      <c r="BA702" s="135">
        <v>0</v>
      </c>
      <c r="BB702" s="135">
        <v>0</v>
      </c>
      <c r="BC702" s="135">
        <v>0</v>
      </c>
      <c r="BD702" s="135">
        <v>1</v>
      </c>
      <c r="BE702" s="135">
        <v>0</v>
      </c>
      <c r="BF702" s="135">
        <v>0</v>
      </c>
      <c r="BG702" s="135">
        <v>0</v>
      </c>
      <c r="BH702" s="135">
        <v>0</v>
      </c>
      <c r="BI702" s="135">
        <v>0</v>
      </c>
      <c r="BJ702" s="135">
        <v>1</v>
      </c>
      <c r="BK702" s="135">
        <v>0</v>
      </c>
      <c r="BL702" s="135">
        <v>0</v>
      </c>
      <c r="BM702" s="135">
        <v>0</v>
      </c>
      <c r="BN702" s="135">
        <v>0</v>
      </c>
      <c r="BO702" s="135">
        <v>0</v>
      </c>
      <c r="BP702" s="135">
        <v>0</v>
      </c>
      <c r="BQ702" s="135">
        <v>1</v>
      </c>
      <c r="BR702" s="135">
        <v>0</v>
      </c>
      <c r="BS702" s="135">
        <v>0</v>
      </c>
      <c r="BT702" s="135">
        <v>0</v>
      </c>
      <c r="BU702" s="135">
        <v>0</v>
      </c>
      <c r="BV702" s="135">
        <v>0</v>
      </c>
      <c r="BW702" s="135">
        <v>0</v>
      </c>
      <c r="BX702" s="135">
        <v>0</v>
      </c>
      <c r="BY702" s="135">
        <v>0</v>
      </c>
      <c r="BZ702" s="135">
        <v>0</v>
      </c>
      <c r="CA702" s="135">
        <v>0</v>
      </c>
      <c r="CB702" s="135">
        <v>0</v>
      </c>
      <c r="CC702" s="135">
        <v>0</v>
      </c>
      <c r="CD702" s="135">
        <v>0</v>
      </c>
      <c r="CE702" s="135">
        <v>0</v>
      </c>
      <c r="CF702" s="135">
        <v>0</v>
      </c>
      <c r="CG702" s="135">
        <v>1</v>
      </c>
      <c r="CH702" s="135">
        <v>0</v>
      </c>
      <c r="CI702" s="135">
        <v>0</v>
      </c>
      <c r="CJ702" s="135">
        <v>0</v>
      </c>
      <c r="CK702" s="135">
        <v>0</v>
      </c>
      <c r="CL702" s="135">
        <v>0</v>
      </c>
      <c r="CM702" s="135">
        <v>0</v>
      </c>
      <c r="CN702" s="135">
        <v>0</v>
      </c>
      <c r="CO702" s="135">
        <v>0</v>
      </c>
      <c r="CP702" s="135">
        <v>0</v>
      </c>
      <c r="CQ702" s="135">
        <v>0</v>
      </c>
      <c r="CR702" s="135">
        <v>0</v>
      </c>
      <c r="CS702" s="135">
        <v>0</v>
      </c>
      <c r="CT702" s="135">
        <v>1</v>
      </c>
      <c r="CU702" s="135">
        <v>0</v>
      </c>
      <c r="CV702" s="135">
        <v>1</v>
      </c>
      <c r="CW702" s="135">
        <v>0</v>
      </c>
      <c r="CX702" s="135"/>
    </row>
    <row r="703" spans="1:102" x14ac:dyDescent="0.35">
      <c r="A703" s="135">
        <v>702</v>
      </c>
      <c r="B703" s="135">
        <v>0</v>
      </c>
      <c r="C703" s="135">
        <v>0</v>
      </c>
      <c r="D703" s="135">
        <v>0</v>
      </c>
      <c r="E703" s="135">
        <v>0</v>
      </c>
      <c r="F703" s="135">
        <v>0</v>
      </c>
      <c r="G703" s="135">
        <v>0</v>
      </c>
      <c r="H703" s="135">
        <v>0</v>
      </c>
      <c r="I703" s="135">
        <v>1</v>
      </c>
      <c r="J703" s="135">
        <v>0</v>
      </c>
      <c r="K703" s="135">
        <v>0</v>
      </c>
      <c r="L703" s="135">
        <v>0</v>
      </c>
      <c r="M703" s="135">
        <v>1</v>
      </c>
      <c r="N703" s="135">
        <v>0</v>
      </c>
      <c r="O703" s="135">
        <v>1</v>
      </c>
      <c r="P703" s="135">
        <v>0</v>
      </c>
      <c r="Q703" s="135">
        <v>1</v>
      </c>
      <c r="R703" s="135">
        <v>0</v>
      </c>
      <c r="S703" s="135">
        <v>0</v>
      </c>
      <c r="T703" s="135">
        <v>0</v>
      </c>
      <c r="U703" s="135">
        <v>0</v>
      </c>
      <c r="V703" s="135">
        <v>0</v>
      </c>
      <c r="W703" s="135">
        <v>0</v>
      </c>
      <c r="X703" s="135">
        <v>0</v>
      </c>
      <c r="Y703" s="135">
        <v>0</v>
      </c>
      <c r="Z703" s="135">
        <v>0</v>
      </c>
      <c r="AA703" s="135">
        <v>0</v>
      </c>
      <c r="AB703" s="135">
        <v>0</v>
      </c>
      <c r="AC703" s="135">
        <v>0</v>
      </c>
      <c r="AD703" s="135">
        <v>1</v>
      </c>
      <c r="AE703" s="135">
        <v>0</v>
      </c>
      <c r="AF703" s="135">
        <v>0</v>
      </c>
      <c r="AG703" s="135">
        <v>0</v>
      </c>
      <c r="AH703" s="135">
        <v>0</v>
      </c>
      <c r="AI703" s="135">
        <v>0</v>
      </c>
      <c r="AJ703" s="135">
        <v>0</v>
      </c>
      <c r="AK703" s="135">
        <v>0</v>
      </c>
      <c r="AL703" s="135">
        <v>0</v>
      </c>
      <c r="AM703" s="135">
        <v>0</v>
      </c>
      <c r="AN703" s="135">
        <v>0</v>
      </c>
      <c r="AO703" s="135">
        <v>0</v>
      </c>
      <c r="AP703" s="135">
        <v>0</v>
      </c>
      <c r="AQ703" s="135">
        <v>0</v>
      </c>
      <c r="AR703" s="135">
        <v>0</v>
      </c>
      <c r="AS703" s="135">
        <v>0</v>
      </c>
      <c r="AT703" s="135">
        <v>0</v>
      </c>
      <c r="AU703" s="135">
        <v>0</v>
      </c>
      <c r="AV703" s="135">
        <v>0</v>
      </c>
      <c r="AW703" s="135">
        <v>0</v>
      </c>
      <c r="AX703" s="135">
        <v>0</v>
      </c>
      <c r="AY703" s="135">
        <v>0</v>
      </c>
      <c r="AZ703" s="135">
        <v>0</v>
      </c>
      <c r="BA703" s="135">
        <v>0</v>
      </c>
      <c r="BB703" s="135">
        <v>0</v>
      </c>
      <c r="BC703" s="135">
        <v>0</v>
      </c>
      <c r="BD703" s="135">
        <v>0</v>
      </c>
      <c r="BE703" s="135">
        <v>0</v>
      </c>
      <c r="BF703" s="135">
        <v>1</v>
      </c>
      <c r="BG703" s="135">
        <v>0</v>
      </c>
      <c r="BH703" s="135">
        <v>0</v>
      </c>
      <c r="BI703" s="135">
        <v>0</v>
      </c>
      <c r="BJ703" s="135">
        <v>0</v>
      </c>
      <c r="BK703" s="135">
        <v>1</v>
      </c>
      <c r="BL703" s="135">
        <v>0</v>
      </c>
      <c r="BM703" s="135">
        <v>0</v>
      </c>
      <c r="BN703" s="135">
        <v>0</v>
      </c>
      <c r="BO703" s="135">
        <v>0</v>
      </c>
      <c r="BP703" s="135">
        <v>0</v>
      </c>
      <c r="BQ703" s="135">
        <v>0</v>
      </c>
      <c r="BR703" s="135">
        <v>0</v>
      </c>
      <c r="BS703" s="135">
        <v>1</v>
      </c>
      <c r="BT703" s="135">
        <v>0</v>
      </c>
      <c r="BU703" s="135">
        <v>0</v>
      </c>
      <c r="BV703" s="135">
        <v>0</v>
      </c>
      <c r="BW703" s="135">
        <v>0</v>
      </c>
      <c r="BX703" s="135">
        <v>0</v>
      </c>
      <c r="BY703" s="135">
        <v>0</v>
      </c>
      <c r="BZ703" s="135">
        <v>0</v>
      </c>
      <c r="CA703" s="135">
        <v>0</v>
      </c>
      <c r="CB703" s="135">
        <v>0</v>
      </c>
      <c r="CC703" s="135">
        <v>0</v>
      </c>
      <c r="CD703" s="135">
        <v>0</v>
      </c>
      <c r="CE703" s="135">
        <v>0</v>
      </c>
      <c r="CF703" s="135">
        <v>0</v>
      </c>
      <c r="CG703" s="135">
        <v>0</v>
      </c>
      <c r="CH703" s="135">
        <v>0</v>
      </c>
      <c r="CI703" s="135">
        <v>1</v>
      </c>
      <c r="CJ703" s="135">
        <v>1</v>
      </c>
      <c r="CK703" s="135">
        <v>0</v>
      </c>
      <c r="CL703" s="135">
        <v>0</v>
      </c>
      <c r="CM703" s="135">
        <v>0</v>
      </c>
      <c r="CN703" s="135">
        <v>0</v>
      </c>
      <c r="CO703" s="135">
        <v>1</v>
      </c>
      <c r="CP703" s="135">
        <v>0</v>
      </c>
      <c r="CQ703" s="135">
        <v>0</v>
      </c>
      <c r="CR703" s="135">
        <v>0</v>
      </c>
      <c r="CS703" s="135">
        <v>0</v>
      </c>
      <c r="CT703" s="135">
        <v>0</v>
      </c>
      <c r="CU703" s="135">
        <v>0</v>
      </c>
      <c r="CV703" s="135">
        <v>0</v>
      </c>
      <c r="CW703" s="135">
        <v>0</v>
      </c>
      <c r="CX703" s="135"/>
    </row>
    <row r="704" spans="1:102" x14ac:dyDescent="0.35">
      <c r="A704" s="135">
        <v>703</v>
      </c>
      <c r="B704" s="135">
        <v>0</v>
      </c>
      <c r="C704" s="135">
        <v>0</v>
      </c>
      <c r="D704" s="135">
        <v>0</v>
      </c>
      <c r="E704" s="135">
        <v>1</v>
      </c>
      <c r="F704" s="135">
        <v>0</v>
      </c>
      <c r="G704" s="135">
        <v>0</v>
      </c>
      <c r="H704" s="135">
        <v>0</v>
      </c>
      <c r="I704" s="135">
        <v>0</v>
      </c>
      <c r="J704" s="135">
        <v>1</v>
      </c>
      <c r="K704" s="135">
        <v>0</v>
      </c>
      <c r="L704" s="135">
        <v>0</v>
      </c>
      <c r="M704" s="135">
        <v>0</v>
      </c>
      <c r="N704" s="135">
        <v>0</v>
      </c>
      <c r="O704" s="135">
        <v>0</v>
      </c>
      <c r="P704" s="135">
        <v>0</v>
      </c>
      <c r="Q704" s="135">
        <v>0</v>
      </c>
      <c r="R704" s="135">
        <v>0</v>
      </c>
      <c r="S704" s="135">
        <v>1</v>
      </c>
      <c r="T704" s="135">
        <v>0</v>
      </c>
      <c r="U704" s="135">
        <v>0</v>
      </c>
      <c r="V704" s="135">
        <v>0</v>
      </c>
      <c r="W704" s="135">
        <v>0</v>
      </c>
      <c r="X704" s="135">
        <v>0</v>
      </c>
      <c r="Y704" s="135">
        <v>0</v>
      </c>
      <c r="Z704" s="135">
        <v>0</v>
      </c>
      <c r="AA704" s="135">
        <v>0</v>
      </c>
      <c r="AB704" s="135">
        <v>0</v>
      </c>
      <c r="AC704" s="135">
        <v>0</v>
      </c>
      <c r="AD704" s="135">
        <v>0</v>
      </c>
      <c r="AE704" s="135">
        <v>0</v>
      </c>
      <c r="AF704" s="135">
        <v>0</v>
      </c>
      <c r="AG704" s="135">
        <v>0</v>
      </c>
      <c r="AH704" s="135">
        <v>0</v>
      </c>
      <c r="AI704" s="135">
        <v>0</v>
      </c>
      <c r="AJ704" s="135">
        <v>0</v>
      </c>
      <c r="AK704" s="135">
        <v>0</v>
      </c>
      <c r="AL704" s="135">
        <v>0</v>
      </c>
      <c r="AM704" s="135">
        <v>0</v>
      </c>
      <c r="AN704" s="135">
        <v>0</v>
      </c>
      <c r="AO704" s="135">
        <v>0</v>
      </c>
      <c r="AP704" s="135">
        <v>0</v>
      </c>
      <c r="AQ704" s="135">
        <v>0</v>
      </c>
      <c r="AR704" s="135">
        <v>0</v>
      </c>
      <c r="AS704" s="135">
        <v>0</v>
      </c>
      <c r="AT704" s="135">
        <v>0</v>
      </c>
      <c r="AU704" s="135">
        <v>0</v>
      </c>
      <c r="AV704" s="135">
        <v>0</v>
      </c>
      <c r="AW704" s="135">
        <v>0</v>
      </c>
      <c r="AX704" s="135">
        <v>0</v>
      </c>
      <c r="AY704" s="135">
        <v>0</v>
      </c>
      <c r="AZ704" s="135">
        <v>1</v>
      </c>
      <c r="BA704" s="135">
        <v>0</v>
      </c>
      <c r="BB704" s="135">
        <v>0</v>
      </c>
      <c r="BC704" s="135">
        <v>0</v>
      </c>
      <c r="BD704" s="135">
        <v>0</v>
      </c>
      <c r="BE704" s="135">
        <v>0</v>
      </c>
      <c r="BF704" s="135">
        <v>0</v>
      </c>
      <c r="BG704" s="135">
        <v>0</v>
      </c>
      <c r="BH704" s="135">
        <v>0</v>
      </c>
      <c r="BI704" s="135">
        <v>0</v>
      </c>
      <c r="BJ704" s="135">
        <v>0</v>
      </c>
      <c r="BK704" s="135">
        <v>0</v>
      </c>
      <c r="BL704" s="135">
        <v>0</v>
      </c>
      <c r="BM704" s="135">
        <v>1</v>
      </c>
      <c r="BN704" s="135">
        <v>0</v>
      </c>
      <c r="BO704" s="135">
        <v>0</v>
      </c>
      <c r="BP704" s="135">
        <v>1</v>
      </c>
      <c r="BQ704" s="135">
        <v>0</v>
      </c>
      <c r="BR704" s="135">
        <v>0</v>
      </c>
      <c r="BS704" s="135">
        <v>0</v>
      </c>
      <c r="BT704" s="135">
        <v>0</v>
      </c>
      <c r="BU704" s="135">
        <v>0</v>
      </c>
      <c r="BV704" s="135">
        <v>0</v>
      </c>
      <c r="BW704" s="135">
        <v>1</v>
      </c>
      <c r="BX704" s="135">
        <v>0</v>
      </c>
      <c r="BY704" s="135">
        <v>0</v>
      </c>
      <c r="BZ704" s="135">
        <v>0</v>
      </c>
      <c r="CA704" s="135">
        <v>1</v>
      </c>
      <c r="CB704" s="135">
        <v>0</v>
      </c>
      <c r="CC704" s="135">
        <v>0</v>
      </c>
      <c r="CD704" s="135">
        <v>0</v>
      </c>
      <c r="CE704" s="135">
        <v>0</v>
      </c>
      <c r="CF704" s="135">
        <v>1</v>
      </c>
      <c r="CG704" s="135">
        <v>0</v>
      </c>
      <c r="CH704" s="135">
        <v>1</v>
      </c>
      <c r="CI704" s="135">
        <v>0</v>
      </c>
      <c r="CJ704" s="135">
        <v>0</v>
      </c>
      <c r="CK704" s="135">
        <v>0</v>
      </c>
      <c r="CL704" s="135">
        <v>0</v>
      </c>
      <c r="CM704" s="135">
        <v>0</v>
      </c>
      <c r="CN704" s="135">
        <v>0</v>
      </c>
      <c r="CO704" s="135">
        <v>0</v>
      </c>
      <c r="CP704" s="135">
        <v>0</v>
      </c>
      <c r="CQ704" s="135">
        <v>0</v>
      </c>
      <c r="CR704" s="135">
        <v>0</v>
      </c>
      <c r="CS704" s="135">
        <v>0</v>
      </c>
      <c r="CT704" s="135">
        <v>0</v>
      </c>
      <c r="CU704" s="135">
        <v>0</v>
      </c>
      <c r="CV704" s="135">
        <v>0</v>
      </c>
      <c r="CW704" s="135">
        <v>0</v>
      </c>
      <c r="CX704" s="135"/>
    </row>
    <row r="705" spans="1:102" x14ac:dyDescent="0.35">
      <c r="A705" s="135">
        <v>704</v>
      </c>
      <c r="B705" s="135">
        <v>0</v>
      </c>
      <c r="C705" s="135">
        <v>0</v>
      </c>
      <c r="D705" s="135">
        <v>0</v>
      </c>
      <c r="E705" s="135">
        <v>0</v>
      </c>
      <c r="F705" s="135">
        <v>0</v>
      </c>
      <c r="G705" s="135">
        <v>0</v>
      </c>
      <c r="H705" s="135">
        <v>0</v>
      </c>
      <c r="I705" s="135">
        <v>0</v>
      </c>
      <c r="J705" s="135">
        <v>1</v>
      </c>
      <c r="K705" s="135">
        <v>0</v>
      </c>
      <c r="L705" s="135">
        <v>0</v>
      </c>
      <c r="M705" s="135">
        <v>0</v>
      </c>
      <c r="N705" s="135">
        <v>0</v>
      </c>
      <c r="O705" s="135">
        <v>1</v>
      </c>
      <c r="P705" s="135">
        <v>0</v>
      </c>
      <c r="Q705" s="135">
        <v>0</v>
      </c>
      <c r="R705" s="135">
        <v>0</v>
      </c>
      <c r="S705" s="135">
        <v>0</v>
      </c>
      <c r="T705" s="135">
        <v>0</v>
      </c>
      <c r="U705" s="135">
        <v>0</v>
      </c>
      <c r="V705" s="135">
        <v>0</v>
      </c>
      <c r="W705" s="135">
        <v>0</v>
      </c>
      <c r="X705" s="135">
        <v>0</v>
      </c>
      <c r="Y705" s="135">
        <v>0</v>
      </c>
      <c r="Z705" s="135">
        <v>0</v>
      </c>
      <c r="AA705" s="135">
        <v>0</v>
      </c>
      <c r="AB705" s="135">
        <v>0</v>
      </c>
      <c r="AC705" s="135">
        <v>0</v>
      </c>
      <c r="AD705" s="135">
        <v>0</v>
      </c>
      <c r="AE705" s="135">
        <v>0</v>
      </c>
      <c r="AF705" s="135">
        <v>0</v>
      </c>
      <c r="AG705" s="135">
        <v>0</v>
      </c>
      <c r="AH705" s="135">
        <v>0</v>
      </c>
      <c r="AI705" s="135">
        <v>1</v>
      </c>
      <c r="AJ705" s="135">
        <v>1</v>
      </c>
      <c r="AK705" s="135">
        <v>0</v>
      </c>
      <c r="AL705" s="135">
        <v>0</v>
      </c>
      <c r="AM705" s="135">
        <v>0</v>
      </c>
      <c r="AN705" s="135">
        <v>0</v>
      </c>
      <c r="AO705" s="135">
        <v>0</v>
      </c>
      <c r="AP705" s="135">
        <v>0</v>
      </c>
      <c r="AQ705" s="135">
        <v>1</v>
      </c>
      <c r="AR705" s="135">
        <v>0</v>
      </c>
      <c r="AS705" s="135">
        <v>0</v>
      </c>
      <c r="AT705" s="135">
        <v>0</v>
      </c>
      <c r="AU705" s="135">
        <v>0</v>
      </c>
      <c r="AV705" s="135">
        <v>1</v>
      </c>
      <c r="AW705" s="135">
        <v>0</v>
      </c>
      <c r="AX705" s="135">
        <v>0</v>
      </c>
      <c r="AY705" s="135">
        <v>0</v>
      </c>
      <c r="AZ705" s="135">
        <v>0</v>
      </c>
      <c r="BA705" s="135">
        <v>0</v>
      </c>
      <c r="BB705" s="135">
        <v>0</v>
      </c>
      <c r="BC705" s="135">
        <v>0</v>
      </c>
      <c r="BD705" s="135">
        <v>0</v>
      </c>
      <c r="BE705" s="135">
        <v>0</v>
      </c>
      <c r="BF705" s="135">
        <v>1</v>
      </c>
      <c r="BG705" s="135">
        <v>0</v>
      </c>
      <c r="BH705" s="135">
        <v>0</v>
      </c>
      <c r="BI705" s="135">
        <v>0</v>
      </c>
      <c r="BJ705" s="135">
        <v>0</v>
      </c>
      <c r="BK705" s="135">
        <v>0</v>
      </c>
      <c r="BL705" s="135">
        <v>0</v>
      </c>
      <c r="BM705" s="135">
        <v>0</v>
      </c>
      <c r="BN705" s="135">
        <v>1</v>
      </c>
      <c r="BO705" s="135">
        <v>0</v>
      </c>
      <c r="BP705" s="135">
        <v>0</v>
      </c>
      <c r="BQ705" s="135">
        <v>0</v>
      </c>
      <c r="BR705" s="135">
        <v>0</v>
      </c>
      <c r="BS705" s="135">
        <v>0</v>
      </c>
      <c r="BT705" s="135">
        <v>0</v>
      </c>
      <c r="BU705" s="135">
        <v>0</v>
      </c>
      <c r="BV705" s="135">
        <v>0</v>
      </c>
      <c r="BW705" s="135">
        <v>0</v>
      </c>
      <c r="BX705" s="135">
        <v>0</v>
      </c>
      <c r="BY705" s="135">
        <v>0</v>
      </c>
      <c r="BZ705" s="135">
        <v>0</v>
      </c>
      <c r="CA705" s="135">
        <v>0</v>
      </c>
      <c r="CB705" s="135">
        <v>0</v>
      </c>
      <c r="CC705" s="135">
        <v>0</v>
      </c>
      <c r="CD705" s="135">
        <v>0</v>
      </c>
      <c r="CE705" s="135">
        <v>0</v>
      </c>
      <c r="CF705" s="135">
        <v>0</v>
      </c>
      <c r="CG705" s="135">
        <v>0</v>
      </c>
      <c r="CH705" s="135">
        <v>0</v>
      </c>
      <c r="CI705" s="135">
        <v>0</v>
      </c>
      <c r="CJ705" s="135">
        <v>0</v>
      </c>
      <c r="CK705" s="135">
        <v>1</v>
      </c>
      <c r="CL705" s="135">
        <v>0</v>
      </c>
      <c r="CM705" s="135">
        <v>1</v>
      </c>
      <c r="CN705" s="135">
        <v>0</v>
      </c>
      <c r="CO705" s="135">
        <v>0</v>
      </c>
      <c r="CP705" s="135">
        <v>1</v>
      </c>
      <c r="CQ705" s="135">
        <v>0</v>
      </c>
      <c r="CR705" s="135">
        <v>0</v>
      </c>
      <c r="CS705" s="135">
        <v>0</v>
      </c>
      <c r="CT705" s="135">
        <v>1</v>
      </c>
      <c r="CU705" s="135">
        <v>1</v>
      </c>
      <c r="CV705" s="135">
        <v>0</v>
      </c>
      <c r="CW705" s="135">
        <v>0</v>
      </c>
      <c r="CX705" s="135"/>
    </row>
    <row r="706" spans="1:102" x14ac:dyDescent="0.35">
      <c r="A706" s="135">
        <v>705</v>
      </c>
      <c r="B706" s="135">
        <v>0</v>
      </c>
      <c r="C706" s="135">
        <v>0</v>
      </c>
      <c r="D706" s="135">
        <v>1</v>
      </c>
      <c r="E706" s="135">
        <v>1</v>
      </c>
      <c r="F706" s="135">
        <v>0</v>
      </c>
      <c r="G706" s="135">
        <v>0</v>
      </c>
      <c r="H706" s="135">
        <v>0</v>
      </c>
      <c r="I706" s="135">
        <v>0</v>
      </c>
      <c r="J706" s="135">
        <v>0</v>
      </c>
      <c r="K706" s="135">
        <v>0</v>
      </c>
      <c r="L706" s="135">
        <v>0</v>
      </c>
      <c r="M706" s="135">
        <v>0</v>
      </c>
      <c r="N706" s="135">
        <v>0</v>
      </c>
      <c r="O706" s="135">
        <v>0</v>
      </c>
      <c r="P706" s="135">
        <v>0</v>
      </c>
      <c r="Q706" s="135">
        <v>0</v>
      </c>
      <c r="R706" s="135">
        <v>0</v>
      </c>
      <c r="S706" s="135">
        <v>1</v>
      </c>
      <c r="T706" s="135">
        <v>0</v>
      </c>
      <c r="U706" s="135">
        <v>0</v>
      </c>
      <c r="V706" s="135">
        <v>0</v>
      </c>
      <c r="W706" s="135">
        <v>0</v>
      </c>
      <c r="X706" s="135">
        <v>0</v>
      </c>
      <c r="Y706" s="135">
        <v>0</v>
      </c>
      <c r="Z706" s="135">
        <v>0</v>
      </c>
      <c r="AA706" s="135">
        <v>0</v>
      </c>
      <c r="AB706" s="135">
        <v>0</v>
      </c>
      <c r="AC706" s="135">
        <v>1</v>
      </c>
      <c r="AD706" s="135">
        <v>0</v>
      </c>
      <c r="AE706" s="135">
        <v>1</v>
      </c>
      <c r="AF706" s="135">
        <v>0</v>
      </c>
      <c r="AG706" s="135">
        <v>1</v>
      </c>
      <c r="AH706" s="135">
        <v>0</v>
      </c>
      <c r="AI706" s="135">
        <v>0</v>
      </c>
      <c r="AJ706" s="135">
        <v>1</v>
      </c>
      <c r="AK706" s="135">
        <v>0</v>
      </c>
      <c r="AL706" s="135">
        <v>0</v>
      </c>
      <c r="AM706" s="135">
        <v>0</v>
      </c>
      <c r="AN706" s="135">
        <v>0</v>
      </c>
      <c r="AO706" s="135">
        <v>0</v>
      </c>
      <c r="AP706" s="135">
        <v>1</v>
      </c>
      <c r="AQ706" s="135">
        <v>0</v>
      </c>
      <c r="AR706" s="135">
        <v>0</v>
      </c>
      <c r="AS706" s="135">
        <v>0</v>
      </c>
      <c r="AT706" s="135">
        <v>0</v>
      </c>
      <c r="AU706" s="135">
        <v>0</v>
      </c>
      <c r="AV706" s="135">
        <v>0</v>
      </c>
      <c r="AW706" s="135">
        <v>0</v>
      </c>
      <c r="AX706" s="135">
        <v>0</v>
      </c>
      <c r="AY706" s="135">
        <v>0</v>
      </c>
      <c r="AZ706" s="135">
        <v>1</v>
      </c>
      <c r="BA706" s="135">
        <v>0</v>
      </c>
      <c r="BB706" s="135">
        <v>1</v>
      </c>
      <c r="BC706" s="135">
        <v>0</v>
      </c>
      <c r="BD706" s="135">
        <v>0</v>
      </c>
      <c r="BE706" s="135">
        <v>0</v>
      </c>
      <c r="BF706" s="135">
        <v>0</v>
      </c>
      <c r="BG706" s="135">
        <v>0</v>
      </c>
      <c r="BH706" s="135">
        <v>1</v>
      </c>
      <c r="BI706" s="135">
        <v>0</v>
      </c>
      <c r="BJ706" s="135">
        <v>0</v>
      </c>
      <c r="BK706" s="135">
        <v>0</v>
      </c>
      <c r="BL706" s="135">
        <v>0</v>
      </c>
      <c r="BM706" s="135">
        <v>0</v>
      </c>
      <c r="BN706" s="135">
        <v>0</v>
      </c>
      <c r="BO706" s="135">
        <v>0</v>
      </c>
      <c r="BP706" s="135">
        <v>0</v>
      </c>
      <c r="BQ706" s="135">
        <v>0</v>
      </c>
      <c r="BR706" s="135">
        <v>0</v>
      </c>
      <c r="BS706" s="135">
        <v>0</v>
      </c>
      <c r="BT706" s="135">
        <v>0</v>
      </c>
      <c r="BU706" s="135">
        <v>0</v>
      </c>
      <c r="BV706" s="135">
        <v>0</v>
      </c>
      <c r="BW706" s="135">
        <v>0</v>
      </c>
      <c r="BX706" s="135">
        <v>0</v>
      </c>
      <c r="BY706" s="135">
        <v>0</v>
      </c>
      <c r="BZ706" s="135">
        <v>0</v>
      </c>
      <c r="CA706" s="135">
        <v>0</v>
      </c>
      <c r="CB706" s="135">
        <v>1</v>
      </c>
      <c r="CC706" s="135">
        <v>1</v>
      </c>
      <c r="CD706" s="135">
        <v>0</v>
      </c>
      <c r="CE706" s="135">
        <v>1</v>
      </c>
      <c r="CF706" s="135">
        <v>0</v>
      </c>
      <c r="CG706" s="135">
        <v>0</v>
      </c>
      <c r="CH706" s="135">
        <v>2</v>
      </c>
      <c r="CI706" s="135">
        <v>0</v>
      </c>
      <c r="CJ706" s="135">
        <v>0</v>
      </c>
      <c r="CK706" s="135">
        <v>0</v>
      </c>
      <c r="CL706" s="135">
        <v>1</v>
      </c>
      <c r="CM706" s="135">
        <v>0</v>
      </c>
      <c r="CN706" s="135">
        <v>0</v>
      </c>
      <c r="CO706" s="135">
        <v>1</v>
      </c>
      <c r="CP706" s="135">
        <v>0</v>
      </c>
      <c r="CQ706" s="135">
        <v>0</v>
      </c>
      <c r="CR706" s="135">
        <v>0</v>
      </c>
      <c r="CS706" s="135">
        <v>0</v>
      </c>
      <c r="CT706" s="135">
        <v>0</v>
      </c>
      <c r="CU706" s="135">
        <v>0</v>
      </c>
      <c r="CV706" s="135">
        <v>0</v>
      </c>
      <c r="CW706" s="135">
        <v>1</v>
      </c>
      <c r="CX706" s="135"/>
    </row>
    <row r="707" spans="1:102" x14ac:dyDescent="0.35">
      <c r="A707" s="135">
        <v>706</v>
      </c>
      <c r="B707" s="135">
        <v>0</v>
      </c>
      <c r="C707" s="135">
        <v>0</v>
      </c>
      <c r="D707" s="135">
        <v>0</v>
      </c>
      <c r="E707" s="135">
        <v>0</v>
      </c>
      <c r="F707" s="135">
        <v>0</v>
      </c>
      <c r="G707" s="135">
        <v>0</v>
      </c>
      <c r="H707" s="135">
        <v>0</v>
      </c>
      <c r="I707" s="135">
        <v>0</v>
      </c>
      <c r="J707" s="135">
        <v>0</v>
      </c>
      <c r="K707" s="135">
        <v>0</v>
      </c>
      <c r="L707" s="135">
        <v>0</v>
      </c>
      <c r="M707" s="135">
        <v>1</v>
      </c>
      <c r="N707" s="135">
        <v>0</v>
      </c>
      <c r="O707" s="135">
        <v>1</v>
      </c>
      <c r="P707" s="135">
        <v>0</v>
      </c>
      <c r="Q707" s="135">
        <v>0</v>
      </c>
      <c r="R707" s="135">
        <v>0</v>
      </c>
      <c r="S707" s="135">
        <v>0</v>
      </c>
      <c r="T707" s="135">
        <v>0</v>
      </c>
      <c r="U707" s="135">
        <v>0</v>
      </c>
      <c r="V707" s="135">
        <v>0</v>
      </c>
      <c r="W707" s="135">
        <v>0</v>
      </c>
      <c r="X707" s="135">
        <v>0</v>
      </c>
      <c r="Y707" s="135">
        <v>0</v>
      </c>
      <c r="Z707" s="135">
        <v>0</v>
      </c>
      <c r="AA707" s="135">
        <v>0</v>
      </c>
      <c r="AB707" s="135">
        <v>1</v>
      </c>
      <c r="AC707" s="135">
        <v>0</v>
      </c>
      <c r="AD707" s="135">
        <v>0</v>
      </c>
      <c r="AE707" s="135">
        <v>0</v>
      </c>
      <c r="AF707" s="135">
        <v>0</v>
      </c>
      <c r="AG707" s="135">
        <v>0</v>
      </c>
      <c r="AH707" s="135">
        <v>1</v>
      </c>
      <c r="AI707" s="135">
        <v>0</v>
      </c>
      <c r="AJ707" s="135">
        <v>0</v>
      </c>
      <c r="AK707" s="135">
        <v>0</v>
      </c>
      <c r="AL707" s="135">
        <v>0</v>
      </c>
      <c r="AM707" s="135">
        <v>0</v>
      </c>
      <c r="AN707" s="135">
        <v>0</v>
      </c>
      <c r="AO707" s="135">
        <v>0</v>
      </c>
      <c r="AP707" s="135">
        <v>0</v>
      </c>
      <c r="AQ707" s="135">
        <v>1</v>
      </c>
      <c r="AR707" s="135">
        <v>0</v>
      </c>
      <c r="AS707" s="135">
        <v>0</v>
      </c>
      <c r="AT707" s="135">
        <v>0</v>
      </c>
      <c r="AU707" s="135">
        <v>0</v>
      </c>
      <c r="AV707" s="135">
        <v>0</v>
      </c>
      <c r="AW707" s="135">
        <v>0</v>
      </c>
      <c r="AX707" s="135">
        <v>1</v>
      </c>
      <c r="AY707" s="135">
        <v>0</v>
      </c>
      <c r="AZ707" s="135">
        <v>0</v>
      </c>
      <c r="BA707" s="135">
        <v>0</v>
      </c>
      <c r="BB707" s="135">
        <v>0</v>
      </c>
      <c r="BC707" s="135">
        <v>0</v>
      </c>
      <c r="BD707" s="135">
        <v>0</v>
      </c>
      <c r="BE707" s="135">
        <v>0</v>
      </c>
      <c r="BF707" s="135">
        <v>1</v>
      </c>
      <c r="BG707" s="135">
        <v>0</v>
      </c>
      <c r="BH707" s="135">
        <v>0</v>
      </c>
      <c r="BI707" s="135">
        <v>0</v>
      </c>
      <c r="BJ707" s="135">
        <v>0</v>
      </c>
      <c r="BK707" s="135">
        <v>0</v>
      </c>
      <c r="BL707" s="135">
        <v>0</v>
      </c>
      <c r="BM707" s="135">
        <v>1</v>
      </c>
      <c r="BN707" s="135">
        <v>0</v>
      </c>
      <c r="BO707" s="135">
        <v>1</v>
      </c>
      <c r="BP707" s="135">
        <v>0</v>
      </c>
      <c r="BQ707" s="135">
        <v>0</v>
      </c>
      <c r="BR707" s="135">
        <v>0</v>
      </c>
      <c r="BS707" s="135">
        <v>0</v>
      </c>
      <c r="BT707" s="135">
        <v>0</v>
      </c>
      <c r="BU707" s="135">
        <v>0</v>
      </c>
      <c r="BV707" s="135">
        <v>0</v>
      </c>
      <c r="BW707" s="135">
        <v>1</v>
      </c>
      <c r="BX707" s="135">
        <v>0</v>
      </c>
      <c r="BY707" s="135">
        <v>1</v>
      </c>
      <c r="BZ707" s="135">
        <v>0</v>
      </c>
      <c r="CA707" s="135">
        <v>0</v>
      </c>
      <c r="CB707" s="135">
        <v>0</v>
      </c>
      <c r="CC707" s="135">
        <v>1</v>
      </c>
      <c r="CD707" s="135">
        <v>0</v>
      </c>
      <c r="CE707" s="135">
        <v>1</v>
      </c>
      <c r="CF707" s="135">
        <v>0</v>
      </c>
      <c r="CG707" s="135">
        <v>0</v>
      </c>
      <c r="CH707" s="135">
        <v>0</v>
      </c>
      <c r="CI707" s="135">
        <v>0</v>
      </c>
      <c r="CJ707" s="135">
        <v>0</v>
      </c>
      <c r="CK707" s="135">
        <v>0</v>
      </c>
      <c r="CL707" s="135">
        <v>0</v>
      </c>
      <c r="CM707" s="135">
        <v>0</v>
      </c>
      <c r="CN707" s="135">
        <v>0</v>
      </c>
      <c r="CO707" s="135">
        <v>0</v>
      </c>
      <c r="CP707" s="135">
        <v>0</v>
      </c>
      <c r="CQ707" s="135">
        <v>0</v>
      </c>
      <c r="CR707" s="135">
        <v>1</v>
      </c>
      <c r="CS707" s="135">
        <v>1</v>
      </c>
      <c r="CT707" s="135">
        <v>0</v>
      </c>
      <c r="CU707" s="135">
        <v>0</v>
      </c>
      <c r="CV707" s="135">
        <v>0</v>
      </c>
      <c r="CW707" s="135">
        <v>0</v>
      </c>
      <c r="CX707" s="135"/>
    </row>
    <row r="708" spans="1:102" x14ac:dyDescent="0.35">
      <c r="A708" s="135">
        <v>707</v>
      </c>
      <c r="B708" s="135">
        <v>0</v>
      </c>
      <c r="C708" s="135">
        <v>0</v>
      </c>
      <c r="D708" s="135">
        <v>0</v>
      </c>
      <c r="E708" s="135">
        <v>0</v>
      </c>
      <c r="F708" s="135">
        <v>0</v>
      </c>
      <c r="G708" s="135">
        <v>0</v>
      </c>
      <c r="H708" s="135">
        <v>1</v>
      </c>
      <c r="I708" s="135">
        <v>1</v>
      </c>
      <c r="J708" s="135">
        <v>0</v>
      </c>
      <c r="K708" s="135">
        <v>0</v>
      </c>
      <c r="L708" s="135">
        <v>0</v>
      </c>
      <c r="M708" s="135">
        <v>0</v>
      </c>
      <c r="N708" s="135">
        <v>0</v>
      </c>
      <c r="O708" s="135">
        <v>0</v>
      </c>
      <c r="P708" s="135">
        <v>0</v>
      </c>
      <c r="Q708" s="135">
        <v>0</v>
      </c>
      <c r="R708" s="135">
        <v>0</v>
      </c>
      <c r="S708" s="135">
        <v>0</v>
      </c>
      <c r="T708" s="135">
        <v>1</v>
      </c>
      <c r="U708" s="135">
        <v>0</v>
      </c>
      <c r="V708" s="135">
        <v>0</v>
      </c>
      <c r="W708" s="135">
        <v>0</v>
      </c>
      <c r="X708" s="135">
        <v>0</v>
      </c>
      <c r="Y708" s="135">
        <v>0</v>
      </c>
      <c r="Z708" s="135">
        <v>0</v>
      </c>
      <c r="AA708" s="135">
        <v>0</v>
      </c>
      <c r="AB708" s="135">
        <v>0</v>
      </c>
      <c r="AC708" s="135">
        <v>1</v>
      </c>
      <c r="AD708" s="135">
        <v>0</v>
      </c>
      <c r="AE708" s="135">
        <v>0</v>
      </c>
      <c r="AF708" s="135">
        <v>0</v>
      </c>
      <c r="AG708" s="135">
        <v>0</v>
      </c>
      <c r="AH708" s="135">
        <v>0</v>
      </c>
      <c r="AI708" s="135">
        <v>0</v>
      </c>
      <c r="AJ708" s="135">
        <v>0</v>
      </c>
      <c r="AK708" s="135">
        <v>0</v>
      </c>
      <c r="AL708" s="135">
        <v>0</v>
      </c>
      <c r="AM708" s="135">
        <v>0</v>
      </c>
      <c r="AN708" s="135">
        <v>0</v>
      </c>
      <c r="AO708" s="135">
        <v>0</v>
      </c>
      <c r="AP708" s="135">
        <v>1</v>
      </c>
      <c r="AQ708" s="135">
        <v>0</v>
      </c>
      <c r="AR708" s="135">
        <v>0</v>
      </c>
      <c r="AS708" s="135">
        <v>0</v>
      </c>
      <c r="AT708" s="135">
        <v>0</v>
      </c>
      <c r="AU708" s="135">
        <v>0</v>
      </c>
      <c r="AV708" s="135">
        <v>0</v>
      </c>
      <c r="AW708" s="135">
        <v>1</v>
      </c>
      <c r="AX708" s="135">
        <v>0</v>
      </c>
      <c r="AY708" s="135">
        <v>0</v>
      </c>
      <c r="AZ708" s="135">
        <v>0</v>
      </c>
      <c r="BA708" s="135">
        <v>0</v>
      </c>
      <c r="BB708" s="135">
        <v>0</v>
      </c>
      <c r="BC708" s="135">
        <v>0</v>
      </c>
      <c r="BD708" s="135">
        <v>0</v>
      </c>
      <c r="BE708" s="135">
        <v>0</v>
      </c>
      <c r="BF708" s="135">
        <v>0</v>
      </c>
      <c r="BG708" s="135">
        <v>0</v>
      </c>
      <c r="BH708" s="135">
        <v>0</v>
      </c>
      <c r="BI708" s="135">
        <v>0</v>
      </c>
      <c r="BJ708" s="135">
        <v>0</v>
      </c>
      <c r="BK708" s="135">
        <v>0</v>
      </c>
      <c r="BL708" s="135">
        <v>0</v>
      </c>
      <c r="BM708" s="135">
        <v>1</v>
      </c>
      <c r="BN708" s="135">
        <v>0</v>
      </c>
      <c r="BO708" s="135">
        <v>0</v>
      </c>
      <c r="BP708" s="135">
        <v>0</v>
      </c>
      <c r="BQ708" s="135">
        <v>0</v>
      </c>
      <c r="BR708" s="135">
        <v>0</v>
      </c>
      <c r="BS708" s="135">
        <v>0</v>
      </c>
      <c r="BT708" s="135">
        <v>0</v>
      </c>
      <c r="BU708" s="135">
        <v>0</v>
      </c>
      <c r="BV708" s="135">
        <v>0</v>
      </c>
      <c r="BW708" s="135">
        <v>0</v>
      </c>
      <c r="BX708" s="135">
        <v>0</v>
      </c>
      <c r="BY708" s="135">
        <v>0</v>
      </c>
      <c r="BZ708" s="135">
        <v>1</v>
      </c>
      <c r="CA708" s="135">
        <v>0</v>
      </c>
      <c r="CB708" s="135">
        <v>0</v>
      </c>
      <c r="CC708" s="135">
        <v>0</v>
      </c>
      <c r="CD708" s="135">
        <v>1</v>
      </c>
      <c r="CE708" s="135">
        <v>0</v>
      </c>
      <c r="CF708" s="135">
        <v>0</v>
      </c>
      <c r="CG708" s="135">
        <v>1</v>
      </c>
      <c r="CH708" s="135">
        <v>0</v>
      </c>
      <c r="CI708" s="135">
        <v>0</v>
      </c>
      <c r="CJ708" s="135">
        <v>0</v>
      </c>
      <c r="CK708" s="135">
        <v>0</v>
      </c>
      <c r="CL708" s="135">
        <v>0</v>
      </c>
      <c r="CM708" s="135">
        <v>0</v>
      </c>
      <c r="CN708" s="135">
        <v>0</v>
      </c>
      <c r="CO708" s="135">
        <v>0</v>
      </c>
      <c r="CP708" s="135">
        <v>1</v>
      </c>
      <c r="CQ708" s="135">
        <v>0</v>
      </c>
      <c r="CR708" s="135">
        <v>1</v>
      </c>
      <c r="CS708" s="135">
        <v>1</v>
      </c>
      <c r="CT708" s="135">
        <v>0</v>
      </c>
      <c r="CU708" s="135">
        <v>0</v>
      </c>
      <c r="CV708" s="135">
        <v>1</v>
      </c>
      <c r="CW708" s="135">
        <v>0</v>
      </c>
      <c r="CX708" s="135"/>
    </row>
    <row r="709" spans="1:102" x14ac:dyDescent="0.35">
      <c r="A709" s="135">
        <v>708</v>
      </c>
      <c r="B709" s="135">
        <v>0</v>
      </c>
      <c r="C709" s="135">
        <v>0</v>
      </c>
      <c r="D709" s="135">
        <v>0</v>
      </c>
      <c r="E709" s="135">
        <v>0</v>
      </c>
      <c r="F709" s="135">
        <v>0</v>
      </c>
      <c r="G709" s="135">
        <v>0</v>
      </c>
      <c r="H709" s="135">
        <v>0</v>
      </c>
      <c r="I709" s="135">
        <v>0</v>
      </c>
      <c r="J709" s="135">
        <v>0</v>
      </c>
      <c r="K709" s="135">
        <v>0</v>
      </c>
      <c r="L709" s="135">
        <v>0</v>
      </c>
      <c r="M709" s="135">
        <v>0</v>
      </c>
      <c r="N709" s="135">
        <v>0</v>
      </c>
      <c r="O709" s="135">
        <v>1</v>
      </c>
      <c r="P709" s="135">
        <v>1</v>
      </c>
      <c r="Q709" s="135">
        <v>1</v>
      </c>
      <c r="R709" s="135">
        <v>1</v>
      </c>
      <c r="S709" s="135">
        <v>0</v>
      </c>
      <c r="T709" s="135">
        <v>0</v>
      </c>
      <c r="U709" s="135">
        <v>0</v>
      </c>
      <c r="V709" s="135">
        <v>1</v>
      </c>
      <c r="W709" s="135">
        <v>0</v>
      </c>
      <c r="X709" s="135">
        <v>0</v>
      </c>
      <c r="Y709" s="135">
        <v>0</v>
      </c>
      <c r="Z709" s="135">
        <v>1</v>
      </c>
      <c r="AA709" s="135">
        <v>0</v>
      </c>
      <c r="AB709" s="135">
        <v>0</v>
      </c>
      <c r="AC709" s="135">
        <v>0</v>
      </c>
      <c r="AD709" s="135">
        <v>0</v>
      </c>
      <c r="AE709" s="135">
        <v>1</v>
      </c>
      <c r="AF709" s="135">
        <v>0</v>
      </c>
      <c r="AG709" s="135">
        <v>0</v>
      </c>
      <c r="AH709" s="135">
        <v>0</v>
      </c>
      <c r="AI709" s="135">
        <v>1</v>
      </c>
      <c r="AJ709" s="135">
        <v>0</v>
      </c>
      <c r="AK709" s="135">
        <v>0</v>
      </c>
      <c r="AL709" s="135">
        <v>0</v>
      </c>
      <c r="AM709" s="135">
        <v>0</v>
      </c>
      <c r="AN709" s="135">
        <v>0</v>
      </c>
      <c r="AO709" s="135">
        <v>0</v>
      </c>
      <c r="AP709" s="135">
        <v>0</v>
      </c>
      <c r="AQ709" s="135">
        <v>0</v>
      </c>
      <c r="AR709" s="135">
        <v>0</v>
      </c>
      <c r="AS709" s="135">
        <v>0</v>
      </c>
      <c r="AT709" s="135">
        <v>0</v>
      </c>
      <c r="AU709" s="135">
        <v>0</v>
      </c>
      <c r="AV709" s="135">
        <v>0</v>
      </c>
      <c r="AW709" s="135">
        <v>1</v>
      </c>
      <c r="AX709" s="135">
        <v>0</v>
      </c>
      <c r="AY709" s="135">
        <v>0</v>
      </c>
      <c r="AZ709" s="135">
        <v>1</v>
      </c>
      <c r="BA709" s="135">
        <v>0</v>
      </c>
      <c r="BB709" s="135">
        <v>0</v>
      </c>
      <c r="BC709" s="135">
        <v>0</v>
      </c>
      <c r="BD709" s="135">
        <v>1</v>
      </c>
      <c r="BE709" s="135">
        <v>0</v>
      </c>
      <c r="BF709" s="135">
        <v>0</v>
      </c>
      <c r="BG709" s="135">
        <v>0</v>
      </c>
      <c r="BH709" s="135">
        <v>0</v>
      </c>
      <c r="BI709" s="135">
        <v>0</v>
      </c>
      <c r="BJ709" s="135">
        <v>0</v>
      </c>
      <c r="BK709" s="135">
        <v>1</v>
      </c>
      <c r="BL709" s="135">
        <v>0</v>
      </c>
      <c r="BM709" s="135">
        <v>0</v>
      </c>
      <c r="BN709" s="135">
        <v>0</v>
      </c>
      <c r="BO709" s="135">
        <v>0</v>
      </c>
      <c r="BP709" s="135">
        <v>0</v>
      </c>
      <c r="BQ709" s="135">
        <v>0</v>
      </c>
      <c r="BR709" s="135">
        <v>0</v>
      </c>
      <c r="BS709" s="135">
        <v>1</v>
      </c>
      <c r="BT709" s="135">
        <v>1</v>
      </c>
      <c r="BU709" s="135">
        <v>0</v>
      </c>
      <c r="BV709" s="135">
        <v>0</v>
      </c>
      <c r="BW709" s="135">
        <v>0</v>
      </c>
      <c r="BX709" s="135">
        <v>0</v>
      </c>
      <c r="BY709" s="135">
        <v>0</v>
      </c>
      <c r="BZ709" s="135">
        <v>0</v>
      </c>
      <c r="CA709" s="135">
        <v>0</v>
      </c>
      <c r="CB709" s="135">
        <v>0</v>
      </c>
      <c r="CC709" s="135">
        <v>0</v>
      </c>
      <c r="CD709" s="135">
        <v>0</v>
      </c>
      <c r="CE709" s="135">
        <v>0</v>
      </c>
      <c r="CF709" s="135">
        <v>0</v>
      </c>
      <c r="CG709" s="135">
        <v>0</v>
      </c>
      <c r="CH709" s="135">
        <v>0</v>
      </c>
      <c r="CI709" s="135">
        <v>0</v>
      </c>
      <c r="CJ709" s="135">
        <v>0</v>
      </c>
      <c r="CK709" s="135">
        <v>0</v>
      </c>
      <c r="CL709" s="135">
        <v>0</v>
      </c>
      <c r="CM709" s="135">
        <v>1</v>
      </c>
      <c r="CN709" s="135">
        <v>0</v>
      </c>
      <c r="CO709" s="135">
        <v>1</v>
      </c>
      <c r="CP709" s="135">
        <v>0</v>
      </c>
      <c r="CQ709" s="135">
        <v>0</v>
      </c>
      <c r="CR709" s="135">
        <v>0</v>
      </c>
      <c r="CS709" s="135">
        <v>0</v>
      </c>
      <c r="CT709" s="135">
        <v>0</v>
      </c>
      <c r="CU709" s="135">
        <v>0</v>
      </c>
      <c r="CV709" s="135">
        <v>0</v>
      </c>
      <c r="CW709" s="135">
        <v>0</v>
      </c>
      <c r="CX709" s="135"/>
    </row>
    <row r="710" spans="1:102" x14ac:dyDescent="0.35">
      <c r="A710" s="135">
        <v>709</v>
      </c>
      <c r="B710" s="135">
        <v>0</v>
      </c>
      <c r="C710" s="135">
        <v>0</v>
      </c>
      <c r="D710" s="135">
        <v>0</v>
      </c>
      <c r="E710" s="135">
        <v>0</v>
      </c>
      <c r="F710" s="135">
        <v>0</v>
      </c>
      <c r="G710" s="135">
        <v>0</v>
      </c>
      <c r="H710" s="135">
        <v>0</v>
      </c>
      <c r="I710" s="135">
        <v>0</v>
      </c>
      <c r="J710" s="135">
        <v>0</v>
      </c>
      <c r="K710" s="135">
        <v>0</v>
      </c>
      <c r="L710" s="135">
        <v>0</v>
      </c>
      <c r="M710" s="135">
        <v>0</v>
      </c>
      <c r="N710" s="135">
        <v>0</v>
      </c>
      <c r="O710" s="135">
        <v>0</v>
      </c>
      <c r="P710" s="135">
        <v>0</v>
      </c>
      <c r="Q710" s="135">
        <v>0</v>
      </c>
      <c r="R710" s="135">
        <v>0</v>
      </c>
      <c r="S710" s="135">
        <v>0</v>
      </c>
      <c r="T710" s="135">
        <v>1</v>
      </c>
      <c r="U710" s="135">
        <v>1</v>
      </c>
      <c r="V710" s="135">
        <v>0</v>
      </c>
      <c r="W710" s="135">
        <v>0</v>
      </c>
      <c r="X710" s="135">
        <v>0</v>
      </c>
      <c r="Y710" s="135">
        <v>0</v>
      </c>
      <c r="Z710" s="135">
        <v>0</v>
      </c>
      <c r="AA710" s="135">
        <v>0</v>
      </c>
      <c r="AB710" s="135">
        <v>0</v>
      </c>
      <c r="AC710" s="135">
        <v>0</v>
      </c>
      <c r="AD710" s="135">
        <v>0</v>
      </c>
      <c r="AE710" s="135">
        <v>0</v>
      </c>
      <c r="AF710" s="135">
        <v>1</v>
      </c>
      <c r="AG710" s="135">
        <v>0</v>
      </c>
      <c r="AH710" s="135">
        <v>0</v>
      </c>
      <c r="AI710" s="135">
        <v>1</v>
      </c>
      <c r="AJ710" s="135">
        <v>2</v>
      </c>
      <c r="AK710" s="135">
        <v>0</v>
      </c>
      <c r="AL710" s="135">
        <v>0</v>
      </c>
      <c r="AM710" s="135">
        <v>0</v>
      </c>
      <c r="AN710" s="135">
        <v>1</v>
      </c>
      <c r="AO710" s="135">
        <v>0</v>
      </c>
      <c r="AP710" s="135">
        <v>1</v>
      </c>
      <c r="AQ710" s="135">
        <v>0</v>
      </c>
      <c r="AR710" s="135">
        <v>0</v>
      </c>
      <c r="AS710" s="135">
        <v>0</v>
      </c>
      <c r="AT710" s="135">
        <v>0</v>
      </c>
      <c r="AU710" s="135">
        <v>0</v>
      </c>
      <c r="AV710" s="135">
        <v>1</v>
      </c>
      <c r="AW710" s="135">
        <v>0</v>
      </c>
      <c r="AX710" s="135">
        <v>0</v>
      </c>
      <c r="AY710" s="135">
        <v>0</v>
      </c>
      <c r="AZ710" s="135">
        <v>0</v>
      </c>
      <c r="BA710" s="135">
        <v>1</v>
      </c>
      <c r="BB710" s="135">
        <v>0</v>
      </c>
      <c r="BC710" s="135">
        <v>0</v>
      </c>
      <c r="BD710" s="135">
        <v>0</v>
      </c>
      <c r="BE710" s="135">
        <v>0</v>
      </c>
      <c r="BF710" s="135">
        <v>0</v>
      </c>
      <c r="BG710" s="135">
        <v>0</v>
      </c>
      <c r="BH710" s="135">
        <v>0</v>
      </c>
      <c r="BI710" s="135">
        <v>0</v>
      </c>
      <c r="BJ710" s="135">
        <v>0</v>
      </c>
      <c r="BK710" s="135">
        <v>1</v>
      </c>
      <c r="BL710" s="135">
        <v>0</v>
      </c>
      <c r="BM710" s="135">
        <v>0</v>
      </c>
      <c r="BN710" s="135">
        <v>0</v>
      </c>
      <c r="BO710" s="135">
        <v>0</v>
      </c>
      <c r="BP710" s="135">
        <v>0</v>
      </c>
      <c r="BQ710" s="135">
        <v>0</v>
      </c>
      <c r="BR710" s="135">
        <v>0</v>
      </c>
      <c r="BS710" s="135">
        <v>0</v>
      </c>
      <c r="BT710" s="135">
        <v>0</v>
      </c>
      <c r="BU710" s="135">
        <v>0</v>
      </c>
      <c r="BV710" s="135">
        <v>0</v>
      </c>
      <c r="BW710" s="135">
        <v>0</v>
      </c>
      <c r="BX710" s="135">
        <v>0</v>
      </c>
      <c r="BY710" s="135">
        <v>0</v>
      </c>
      <c r="BZ710" s="135">
        <v>0</v>
      </c>
      <c r="CA710" s="135">
        <v>0</v>
      </c>
      <c r="CB710" s="135">
        <v>0</v>
      </c>
      <c r="CC710" s="135">
        <v>0</v>
      </c>
      <c r="CD710" s="135">
        <v>0</v>
      </c>
      <c r="CE710" s="135">
        <v>0</v>
      </c>
      <c r="CF710" s="135">
        <v>1</v>
      </c>
      <c r="CG710" s="135">
        <v>0</v>
      </c>
      <c r="CH710" s="135">
        <v>0</v>
      </c>
      <c r="CI710" s="135">
        <v>0</v>
      </c>
      <c r="CJ710" s="135">
        <v>1</v>
      </c>
      <c r="CK710" s="135">
        <v>0</v>
      </c>
      <c r="CL710" s="135">
        <v>0</v>
      </c>
      <c r="CM710" s="135">
        <v>0</v>
      </c>
      <c r="CN710" s="135">
        <v>0</v>
      </c>
      <c r="CO710" s="135">
        <v>0</v>
      </c>
      <c r="CP710" s="135">
        <v>0</v>
      </c>
      <c r="CQ710" s="135">
        <v>0</v>
      </c>
      <c r="CR710" s="135">
        <v>1</v>
      </c>
      <c r="CS710" s="135">
        <v>0</v>
      </c>
      <c r="CT710" s="135">
        <v>0</v>
      </c>
      <c r="CU710" s="135">
        <v>1</v>
      </c>
      <c r="CV710" s="135">
        <v>0</v>
      </c>
      <c r="CW710" s="135">
        <v>0</v>
      </c>
      <c r="CX710" s="135"/>
    </row>
    <row r="711" spans="1:102" x14ac:dyDescent="0.35">
      <c r="A711" s="135">
        <v>710</v>
      </c>
      <c r="B711" s="135">
        <v>0</v>
      </c>
      <c r="C711" s="135">
        <v>0</v>
      </c>
      <c r="D711" s="135">
        <v>1</v>
      </c>
      <c r="E711" s="135">
        <v>0</v>
      </c>
      <c r="F711" s="135">
        <v>1</v>
      </c>
      <c r="G711" s="135">
        <v>0</v>
      </c>
      <c r="H711" s="135">
        <v>1</v>
      </c>
      <c r="I711" s="135">
        <v>0</v>
      </c>
      <c r="J711" s="135">
        <v>1</v>
      </c>
      <c r="K711" s="135">
        <v>0</v>
      </c>
      <c r="L711" s="135">
        <v>0</v>
      </c>
      <c r="M711" s="135">
        <v>0</v>
      </c>
      <c r="N711" s="135">
        <v>0</v>
      </c>
      <c r="O711" s="135">
        <v>0</v>
      </c>
      <c r="P711" s="135">
        <v>0</v>
      </c>
      <c r="Q711" s="135">
        <v>0</v>
      </c>
      <c r="R711" s="135">
        <v>0</v>
      </c>
      <c r="S711" s="135">
        <v>0</v>
      </c>
      <c r="T711" s="135">
        <v>0</v>
      </c>
      <c r="U711" s="135">
        <v>0</v>
      </c>
      <c r="V711" s="135">
        <v>0</v>
      </c>
      <c r="W711" s="135">
        <v>1</v>
      </c>
      <c r="X711" s="135">
        <v>0</v>
      </c>
      <c r="Y711" s="135">
        <v>0</v>
      </c>
      <c r="Z711" s="135">
        <v>0</v>
      </c>
      <c r="AA711" s="135">
        <v>0</v>
      </c>
      <c r="AB711" s="135">
        <v>1</v>
      </c>
      <c r="AC711" s="135">
        <v>1</v>
      </c>
      <c r="AD711" s="135">
        <v>0</v>
      </c>
      <c r="AE711" s="135">
        <v>0</v>
      </c>
      <c r="AF711" s="135">
        <v>0</v>
      </c>
      <c r="AG711" s="135">
        <v>0</v>
      </c>
      <c r="AH711" s="135">
        <v>0</v>
      </c>
      <c r="AI711" s="135">
        <v>0</v>
      </c>
      <c r="AJ711" s="135">
        <v>0</v>
      </c>
      <c r="AK711" s="135">
        <v>0</v>
      </c>
      <c r="AL711" s="135">
        <v>1</v>
      </c>
      <c r="AM711" s="135">
        <v>0</v>
      </c>
      <c r="AN711" s="135">
        <v>0</v>
      </c>
      <c r="AO711" s="135">
        <v>0</v>
      </c>
      <c r="AP711" s="135">
        <v>0</v>
      </c>
      <c r="AQ711" s="135">
        <v>1</v>
      </c>
      <c r="AR711" s="135">
        <v>1</v>
      </c>
      <c r="AS711" s="135">
        <v>0</v>
      </c>
      <c r="AT711" s="135">
        <v>0</v>
      </c>
      <c r="AU711" s="135">
        <v>0</v>
      </c>
      <c r="AV711" s="135">
        <v>0</v>
      </c>
      <c r="AW711" s="135">
        <v>0</v>
      </c>
      <c r="AX711" s="135">
        <v>1</v>
      </c>
      <c r="AY711" s="135">
        <v>0</v>
      </c>
      <c r="AZ711" s="135">
        <v>0</v>
      </c>
      <c r="BA711" s="135">
        <v>0</v>
      </c>
      <c r="BB711" s="135">
        <v>0</v>
      </c>
      <c r="BC711" s="135">
        <v>0</v>
      </c>
      <c r="BD711" s="135">
        <v>0</v>
      </c>
      <c r="BE711" s="135">
        <v>0</v>
      </c>
      <c r="BF711" s="135">
        <v>0</v>
      </c>
      <c r="BG711" s="135">
        <v>0</v>
      </c>
      <c r="BH711" s="135">
        <v>0</v>
      </c>
      <c r="BI711" s="135">
        <v>0</v>
      </c>
      <c r="BJ711" s="135">
        <v>0</v>
      </c>
      <c r="BK711" s="135">
        <v>0</v>
      </c>
      <c r="BL711" s="135">
        <v>1</v>
      </c>
      <c r="BM711" s="135">
        <v>0</v>
      </c>
      <c r="BN711" s="135">
        <v>0</v>
      </c>
      <c r="BO711" s="135">
        <v>0</v>
      </c>
      <c r="BP711" s="135">
        <v>0</v>
      </c>
      <c r="BQ711" s="135">
        <v>0</v>
      </c>
      <c r="BR711" s="135">
        <v>0</v>
      </c>
      <c r="BS711" s="135">
        <v>0</v>
      </c>
      <c r="BT711" s="135">
        <v>0</v>
      </c>
      <c r="BU711" s="135">
        <v>0</v>
      </c>
      <c r="BV711" s="135">
        <v>0</v>
      </c>
      <c r="BW711" s="135">
        <v>0</v>
      </c>
      <c r="BX711" s="135">
        <v>0</v>
      </c>
      <c r="BY711" s="135">
        <v>0</v>
      </c>
      <c r="BZ711" s="135">
        <v>0</v>
      </c>
      <c r="CA711" s="135">
        <v>0</v>
      </c>
      <c r="CB711" s="135">
        <v>0</v>
      </c>
      <c r="CC711" s="135">
        <v>0</v>
      </c>
      <c r="CD711" s="135">
        <v>0</v>
      </c>
      <c r="CE711" s="135">
        <v>0</v>
      </c>
      <c r="CF711" s="135">
        <v>0</v>
      </c>
      <c r="CG711" s="135">
        <v>0</v>
      </c>
      <c r="CH711" s="135">
        <v>0</v>
      </c>
      <c r="CI711" s="135">
        <v>0</v>
      </c>
      <c r="CJ711" s="135">
        <v>0</v>
      </c>
      <c r="CK711" s="135">
        <v>0</v>
      </c>
      <c r="CL711" s="135">
        <v>0</v>
      </c>
      <c r="CM711" s="135">
        <v>0</v>
      </c>
      <c r="CN711" s="135">
        <v>0</v>
      </c>
      <c r="CO711" s="135">
        <v>0</v>
      </c>
      <c r="CP711" s="135">
        <v>0</v>
      </c>
      <c r="CQ711" s="135">
        <v>0</v>
      </c>
      <c r="CR711" s="135">
        <v>0</v>
      </c>
      <c r="CS711" s="135">
        <v>0</v>
      </c>
      <c r="CT711" s="135">
        <v>1</v>
      </c>
      <c r="CU711" s="135">
        <v>1</v>
      </c>
      <c r="CV711" s="135">
        <v>0</v>
      </c>
      <c r="CW711" s="135">
        <v>0</v>
      </c>
      <c r="CX711" s="135"/>
    </row>
    <row r="712" spans="1:102" x14ac:dyDescent="0.35">
      <c r="A712" s="135">
        <v>711</v>
      </c>
      <c r="B712" s="135">
        <v>0</v>
      </c>
      <c r="C712" s="135">
        <v>0</v>
      </c>
      <c r="D712" s="135">
        <v>0</v>
      </c>
      <c r="E712" s="135">
        <v>0</v>
      </c>
      <c r="F712" s="135">
        <v>1</v>
      </c>
      <c r="G712" s="135">
        <v>0</v>
      </c>
      <c r="H712" s="135">
        <v>0</v>
      </c>
      <c r="I712" s="135">
        <v>0</v>
      </c>
      <c r="J712" s="135">
        <v>0</v>
      </c>
      <c r="K712" s="135">
        <v>0</v>
      </c>
      <c r="L712" s="135">
        <v>0</v>
      </c>
      <c r="M712" s="135">
        <v>0</v>
      </c>
      <c r="N712" s="135">
        <v>0</v>
      </c>
      <c r="O712" s="135">
        <v>1</v>
      </c>
      <c r="P712" s="135">
        <v>0</v>
      </c>
      <c r="Q712" s="135">
        <v>0</v>
      </c>
      <c r="R712" s="135">
        <v>0</v>
      </c>
      <c r="S712" s="135">
        <v>0</v>
      </c>
      <c r="T712" s="135">
        <v>0</v>
      </c>
      <c r="U712" s="135">
        <v>0</v>
      </c>
      <c r="V712" s="135">
        <v>0</v>
      </c>
      <c r="W712" s="135">
        <v>0</v>
      </c>
      <c r="X712" s="135">
        <v>0</v>
      </c>
      <c r="Y712" s="135">
        <v>0</v>
      </c>
      <c r="Z712" s="135">
        <v>0</v>
      </c>
      <c r="AA712" s="135">
        <v>1</v>
      </c>
      <c r="AB712" s="135">
        <v>0</v>
      </c>
      <c r="AC712" s="135">
        <v>0</v>
      </c>
      <c r="AD712" s="135">
        <v>0</v>
      </c>
      <c r="AE712" s="135">
        <v>0</v>
      </c>
      <c r="AF712" s="135">
        <v>0</v>
      </c>
      <c r="AG712" s="135">
        <v>0</v>
      </c>
      <c r="AH712" s="135">
        <v>0</v>
      </c>
      <c r="AI712" s="135">
        <v>1</v>
      </c>
      <c r="AJ712" s="135">
        <v>0</v>
      </c>
      <c r="AK712" s="135">
        <v>0</v>
      </c>
      <c r="AL712" s="135">
        <v>0</v>
      </c>
      <c r="AM712" s="135">
        <v>0</v>
      </c>
      <c r="AN712" s="135">
        <v>0</v>
      </c>
      <c r="AO712" s="135">
        <v>0</v>
      </c>
      <c r="AP712" s="135">
        <v>1</v>
      </c>
      <c r="AQ712" s="135">
        <v>1</v>
      </c>
      <c r="AR712" s="135">
        <v>0</v>
      </c>
      <c r="AS712" s="135">
        <v>1</v>
      </c>
      <c r="AT712" s="135">
        <v>0</v>
      </c>
      <c r="AU712" s="135">
        <v>0</v>
      </c>
      <c r="AV712" s="135">
        <v>0</v>
      </c>
      <c r="AW712" s="135">
        <v>0</v>
      </c>
      <c r="AX712" s="135">
        <v>0</v>
      </c>
      <c r="AY712" s="135">
        <v>0</v>
      </c>
      <c r="AZ712" s="135">
        <v>0</v>
      </c>
      <c r="BA712" s="135">
        <v>0</v>
      </c>
      <c r="BB712" s="135">
        <v>0</v>
      </c>
      <c r="BC712" s="135">
        <v>1</v>
      </c>
      <c r="BD712" s="135">
        <v>0</v>
      </c>
      <c r="BE712" s="135">
        <v>0</v>
      </c>
      <c r="BF712" s="135">
        <v>0</v>
      </c>
      <c r="BG712" s="135">
        <v>0</v>
      </c>
      <c r="BH712" s="135">
        <v>0</v>
      </c>
      <c r="BI712" s="135">
        <v>0</v>
      </c>
      <c r="BJ712" s="135">
        <v>1</v>
      </c>
      <c r="BK712" s="135">
        <v>1</v>
      </c>
      <c r="BL712" s="135">
        <v>0</v>
      </c>
      <c r="BM712" s="135">
        <v>0</v>
      </c>
      <c r="BN712" s="135">
        <v>0</v>
      </c>
      <c r="BO712" s="135">
        <v>0</v>
      </c>
      <c r="BP712" s="135">
        <v>0</v>
      </c>
      <c r="BQ712" s="135">
        <v>0</v>
      </c>
      <c r="BR712" s="135">
        <v>0</v>
      </c>
      <c r="BS712" s="135">
        <v>0</v>
      </c>
      <c r="BT712" s="135">
        <v>0</v>
      </c>
      <c r="BU712" s="135">
        <v>0</v>
      </c>
      <c r="BV712" s="135">
        <v>0</v>
      </c>
      <c r="BW712" s="135">
        <v>0</v>
      </c>
      <c r="BX712" s="135">
        <v>0</v>
      </c>
      <c r="BY712" s="135">
        <v>0</v>
      </c>
      <c r="BZ712" s="135">
        <v>0</v>
      </c>
      <c r="CA712" s="135">
        <v>0</v>
      </c>
      <c r="CB712" s="135">
        <v>0</v>
      </c>
      <c r="CC712" s="135">
        <v>0</v>
      </c>
      <c r="CD712" s="135">
        <v>0</v>
      </c>
      <c r="CE712" s="135">
        <v>0</v>
      </c>
      <c r="CF712" s="135">
        <v>0</v>
      </c>
      <c r="CG712" s="135">
        <v>0</v>
      </c>
      <c r="CH712" s="135">
        <v>0</v>
      </c>
      <c r="CI712" s="135">
        <v>0</v>
      </c>
      <c r="CJ712" s="135">
        <v>0</v>
      </c>
      <c r="CK712" s="135">
        <v>0</v>
      </c>
      <c r="CL712" s="135">
        <v>0</v>
      </c>
      <c r="CM712" s="135">
        <v>0</v>
      </c>
      <c r="CN712" s="135">
        <v>0</v>
      </c>
      <c r="CO712" s="135">
        <v>0</v>
      </c>
      <c r="CP712" s="135">
        <v>0</v>
      </c>
      <c r="CQ712" s="135">
        <v>0</v>
      </c>
      <c r="CR712" s="135">
        <v>1</v>
      </c>
      <c r="CS712" s="135">
        <v>0</v>
      </c>
      <c r="CT712" s="135">
        <v>0</v>
      </c>
      <c r="CU712" s="135">
        <v>0</v>
      </c>
      <c r="CV712" s="135">
        <v>0</v>
      </c>
      <c r="CW712" s="135">
        <v>0</v>
      </c>
      <c r="CX712" s="135"/>
    </row>
    <row r="713" spans="1:102" x14ac:dyDescent="0.35">
      <c r="A713" s="135">
        <v>712</v>
      </c>
      <c r="B713" s="135">
        <v>0</v>
      </c>
      <c r="C713" s="135">
        <v>0</v>
      </c>
      <c r="D713" s="135">
        <v>0</v>
      </c>
      <c r="E713" s="135">
        <v>0</v>
      </c>
      <c r="F713" s="135">
        <v>2</v>
      </c>
      <c r="G713" s="135">
        <v>0</v>
      </c>
      <c r="H713" s="135">
        <v>0</v>
      </c>
      <c r="I713" s="135">
        <v>0</v>
      </c>
      <c r="J713" s="135">
        <v>0</v>
      </c>
      <c r="K713" s="135">
        <v>0</v>
      </c>
      <c r="L713" s="135">
        <v>0</v>
      </c>
      <c r="M713" s="135">
        <v>0</v>
      </c>
      <c r="N713" s="135">
        <v>0</v>
      </c>
      <c r="O713" s="135">
        <v>0</v>
      </c>
      <c r="P713" s="135">
        <v>0</v>
      </c>
      <c r="Q713" s="135">
        <v>0</v>
      </c>
      <c r="R713" s="135">
        <v>1</v>
      </c>
      <c r="S713" s="135">
        <v>0</v>
      </c>
      <c r="T713" s="135">
        <v>0</v>
      </c>
      <c r="U713" s="135">
        <v>0</v>
      </c>
      <c r="V713" s="135">
        <v>0</v>
      </c>
      <c r="W713" s="135">
        <v>0</v>
      </c>
      <c r="X713" s="135">
        <v>0</v>
      </c>
      <c r="Y713" s="135">
        <v>0</v>
      </c>
      <c r="Z713" s="135">
        <v>0</v>
      </c>
      <c r="AA713" s="135">
        <v>0</v>
      </c>
      <c r="AB713" s="135">
        <v>0</v>
      </c>
      <c r="AC713" s="135">
        <v>0</v>
      </c>
      <c r="AD713" s="135">
        <v>0</v>
      </c>
      <c r="AE713" s="135">
        <v>0</v>
      </c>
      <c r="AF713" s="135">
        <v>0</v>
      </c>
      <c r="AG713" s="135">
        <v>0</v>
      </c>
      <c r="AH713" s="135">
        <v>0</v>
      </c>
      <c r="AI713" s="135">
        <v>1</v>
      </c>
      <c r="AJ713" s="135">
        <v>0</v>
      </c>
      <c r="AK713" s="135">
        <v>0</v>
      </c>
      <c r="AL713" s="135">
        <v>0</v>
      </c>
      <c r="AM713" s="135">
        <v>0</v>
      </c>
      <c r="AN713" s="135">
        <v>0</v>
      </c>
      <c r="AO713" s="135">
        <v>0</v>
      </c>
      <c r="AP713" s="135">
        <v>0</v>
      </c>
      <c r="AQ713" s="135">
        <v>0</v>
      </c>
      <c r="AR713" s="135">
        <v>0</v>
      </c>
      <c r="AS713" s="135">
        <v>0</v>
      </c>
      <c r="AT713" s="135">
        <v>0</v>
      </c>
      <c r="AU713" s="135">
        <v>0</v>
      </c>
      <c r="AV713" s="135">
        <v>1</v>
      </c>
      <c r="AW713" s="135">
        <v>0</v>
      </c>
      <c r="AX713" s="135">
        <v>0</v>
      </c>
      <c r="AY713" s="135">
        <v>0</v>
      </c>
      <c r="AZ713" s="135">
        <v>0</v>
      </c>
      <c r="BA713" s="135">
        <v>0</v>
      </c>
      <c r="BB713" s="135">
        <v>1</v>
      </c>
      <c r="BC713" s="135">
        <v>0</v>
      </c>
      <c r="BD713" s="135">
        <v>0</v>
      </c>
      <c r="BE713" s="135">
        <v>0</v>
      </c>
      <c r="BF713" s="135">
        <v>0</v>
      </c>
      <c r="BG713" s="135">
        <v>0</v>
      </c>
      <c r="BH713" s="135">
        <v>1</v>
      </c>
      <c r="BI713" s="135">
        <v>0</v>
      </c>
      <c r="BJ713" s="135">
        <v>0</v>
      </c>
      <c r="BK713" s="135">
        <v>0</v>
      </c>
      <c r="BL713" s="135">
        <v>0</v>
      </c>
      <c r="BM713" s="135">
        <v>0</v>
      </c>
      <c r="BN713" s="135">
        <v>0</v>
      </c>
      <c r="BO713" s="135">
        <v>0</v>
      </c>
      <c r="BP713" s="135">
        <v>0</v>
      </c>
      <c r="BQ713" s="135">
        <v>0</v>
      </c>
      <c r="BR713" s="135">
        <v>1</v>
      </c>
      <c r="BS713" s="135">
        <v>0</v>
      </c>
      <c r="BT713" s="135">
        <v>0</v>
      </c>
      <c r="BU713" s="135">
        <v>0</v>
      </c>
      <c r="BV713" s="135">
        <v>1</v>
      </c>
      <c r="BW713" s="135">
        <v>0</v>
      </c>
      <c r="BX713" s="135">
        <v>0</v>
      </c>
      <c r="BY713" s="135">
        <v>0</v>
      </c>
      <c r="BZ713" s="135">
        <v>0</v>
      </c>
      <c r="CA713" s="135">
        <v>0</v>
      </c>
      <c r="CB713" s="135">
        <v>0</v>
      </c>
      <c r="CC713" s="135">
        <v>0</v>
      </c>
      <c r="CD713" s="135">
        <v>0</v>
      </c>
      <c r="CE713" s="135">
        <v>0</v>
      </c>
      <c r="CF713" s="135">
        <v>0</v>
      </c>
      <c r="CG713" s="135">
        <v>0</v>
      </c>
      <c r="CH713" s="135">
        <v>0</v>
      </c>
      <c r="CI713" s="135">
        <v>0</v>
      </c>
      <c r="CJ713" s="135">
        <v>0</v>
      </c>
      <c r="CK713" s="135">
        <v>0</v>
      </c>
      <c r="CL713" s="135">
        <v>0</v>
      </c>
      <c r="CM713" s="135">
        <v>0</v>
      </c>
      <c r="CN713" s="135">
        <v>0</v>
      </c>
      <c r="CO713" s="135">
        <v>0</v>
      </c>
      <c r="CP713" s="135">
        <v>1</v>
      </c>
      <c r="CQ713" s="135">
        <v>0</v>
      </c>
      <c r="CR713" s="135">
        <v>0</v>
      </c>
      <c r="CS713" s="135">
        <v>0</v>
      </c>
      <c r="CT713" s="135">
        <v>0</v>
      </c>
      <c r="CU713" s="135">
        <v>0</v>
      </c>
      <c r="CV713" s="135">
        <v>0</v>
      </c>
      <c r="CW713" s="135">
        <v>0</v>
      </c>
      <c r="CX713" s="135"/>
    </row>
    <row r="714" spans="1:102" x14ac:dyDescent="0.35">
      <c r="A714" s="135">
        <v>713</v>
      </c>
      <c r="B714" s="135">
        <v>0</v>
      </c>
      <c r="C714" s="135">
        <v>1</v>
      </c>
      <c r="D714" s="135">
        <v>0</v>
      </c>
      <c r="E714" s="135">
        <v>0</v>
      </c>
      <c r="F714" s="135">
        <v>0</v>
      </c>
      <c r="G714" s="135">
        <v>0</v>
      </c>
      <c r="H714" s="135">
        <v>0</v>
      </c>
      <c r="I714" s="135">
        <v>0</v>
      </c>
      <c r="J714" s="135">
        <v>0</v>
      </c>
      <c r="K714" s="135">
        <v>0</v>
      </c>
      <c r="L714" s="135">
        <v>0</v>
      </c>
      <c r="M714" s="135">
        <v>0</v>
      </c>
      <c r="N714" s="135">
        <v>0</v>
      </c>
      <c r="O714" s="135">
        <v>0</v>
      </c>
      <c r="P714" s="135">
        <v>0</v>
      </c>
      <c r="Q714" s="135">
        <v>0</v>
      </c>
      <c r="R714" s="135">
        <v>0</v>
      </c>
      <c r="S714" s="135">
        <v>0</v>
      </c>
      <c r="T714" s="135">
        <v>0</v>
      </c>
      <c r="U714" s="135">
        <v>0</v>
      </c>
      <c r="V714" s="135">
        <v>0</v>
      </c>
      <c r="W714" s="135">
        <v>0</v>
      </c>
      <c r="X714" s="135">
        <v>0</v>
      </c>
      <c r="Y714" s="135">
        <v>1</v>
      </c>
      <c r="Z714" s="135">
        <v>0</v>
      </c>
      <c r="AA714" s="135">
        <v>0</v>
      </c>
      <c r="AB714" s="135">
        <v>0</v>
      </c>
      <c r="AC714" s="135">
        <v>0</v>
      </c>
      <c r="AD714" s="135">
        <v>0</v>
      </c>
      <c r="AE714" s="135">
        <v>0</v>
      </c>
      <c r="AF714" s="135">
        <v>0</v>
      </c>
      <c r="AG714" s="135">
        <v>0</v>
      </c>
      <c r="AH714" s="135">
        <v>0</v>
      </c>
      <c r="AI714" s="135">
        <v>1</v>
      </c>
      <c r="AJ714" s="135">
        <v>0</v>
      </c>
      <c r="AK714" s="135">
        <v>0</v>
      </c>
      <c r="AL714" s="135">
        <v>0</v>
      </c>
      <c r="AM714" s="135">
        <v>0</v>
      </c>
      <c r="AN714" s="135">
        <v>0</v>
      </c>
      <c r="AO714" s="135">
        <v>0</v>
      </c>
      <c r="AP714" s="135">
        <v>0</v>
      </c>
      <c r="AQ714" s="135">
        <v>0</v>
      </c>
      <c r="AR714" s="135">
        <v>0</v>
      </c>
      <c r="AS714" s="135">
        <v>0</v>
      </c>
      <c r="AT714" s="135">
        <v>0</v>
      </c>
      <c r="AU714" s="135">
        <v>0</v>
      </c>
      <c r="AV714" s="135">
        <v>0</v>
      </c>
      <c r="AW714" s="135">
        <v>0</v>
      </c>
      <c r="AX714" s="135">
        <v>0</v>
      </c>
      <c r="AY714" s="135">
        <v>0</v>
      </c>
      <c r="AZ714" s="135">
        <v>0</v>
      </c>
      <c r="BA714" s="135">
        <v>0</v>
      </c>
      <c r="BB714" s="135">
        <v>0</v>
      </c>
      <c r="BC714" s="135">
        <v>0</v>
      </c>
      <c r="BD714" s="135">
        <v>0</v>
      </c>
      <c r="BE714" s="135">
        <v>0</v>
      </c>
      <c r="BF714" s="135">
        <v>0</v>
      </c>
      <c r="BG714" s="135">
        <v>0</v>
      </c>
      <c r="BH714" s="135">
        <v>0</v>
      </c>
      <c r="BI714" s="135">
        <v>0</v>
      </c>
      <c r="BJ714" s="135">
        <v>0</v>
      </c>
      <c r="BK714" s="135">
        <v>1</v>
      </c>
      <c r="BL714" s="135">
        <v>0</v>
      </c>
      <c r="BM714" s="135">
        <v>0</v>
      </c>
      <c r="BN714" s="135">
        <v>0</v>
      </c>
      <c r="BO714" s="135">
        <v>0</v>
      </c>
      <c r="BP714" s="135">
        <v>0</v>
      </c>
      <c r="BQ714" s="135">
        <v>0</v>
      </c>
      <c r="BR714" s="135">
        <v>0</v>
      </c>
      <c r="BS714" s="135">
        <v>0</v>
      </c>
      <c r="BT714" s="135">
        <v>1</v>
      </c>
      <c r="BU714" s="135">
        <v>0</v>
      </c>
      <c r="BV714" s="135">
        <v>0</v>
      </c>
      <c r="BW714" s="135">
        <v>1</v>
      </c>
      <c r="BX714" s="135">
        <v>0</v>
      </c>
      <c r="BY714" s="135">
        <v>0</v>
      </c>
      <c r="BZ714" s="135">
        <v>1</v>
      </c>
      <c r="CA714" s="135">
        <v>0</v>
      </c>
      <c r="CB714" s="135">
        <v>0</v>
      </c>
      <c r="CC714" s="135">
        <v>0</v>
      </c>
      <c r="CD714" s="135">
        <v>0</v>
      </c>
      <c r="CE714" s="135">
        <v>0</v>
      </c>
      <c r="CF714" s="135">
        <v>0</v>
      </c>
      <c r="CG714" s="135">
        <v>0</v>
      </c>
      <c r="CH714" s="135">
        <v>0</v>
      </c>
      <c r="CI714" s="135">
        <v>0</v>
      </c>
      <c r="CJ714" s="135">
        <v>0</v>
      </c>
      <c r="CK714" s="135">
        <v>0</v>
      </c>
      <c r="CL714" s="135">
        <v>0</v>
      </c>
      <c r="CM714" s="135">
        <v>0</v>
      </c>
      <c r="CN714" s="135">
        <v>0</v>
      </c>
      <c r="CO714" s="135">
        <v>0</v>
      </c>
      <c r="CP714" s="135">
        <v>0</v>
      </c>
      <c r="CQ714" s="135">
        <v>0</v>
      </c>
      <c r="CR714" s="135">
        <v>0</v>
      </c>
      <c r="CS714" s="135">
        <v>0</v>
      </c>
      <c r="CT714" s="135">
        <v>0</v>
      </c>
      <c r="CU714" s="135">
        <v>0</v>
      </c>
      <c r="CV714" s="135">
        <v>0</v>
      </c>
      <c r="CW714" s="135">
        <v>1</v>
      </c>
      <c r="CX714" s="135"/>
    </row>
    <row r="715" spans="1:102" x14ac:dyDescent="0.35">
      <c r="A715" s="135">
        <v>714</v>
      </c>
      <c r="B715" s="135">
        <v>0</v>
      </c>
      <c r="C715" s="135">
        <v>0</v>
      </c>
      <c r="D715" s="135">
        <v>0</v>
      </c>
      <c r="E715" s="135">
        <v>1</v>
      </c>
      <c r="F715" s="135">
        <v>0</v>
      </c>
      <c r="G715" s="135">
        <v>0</v>
      </c>
      <c r="H715" s="135">
        <v>0</v>
      </c>
      <c r="I715" s="135">
        <v>1</v>
      </c>
      <c r="J715" s="135">
        <v>0</v>
      </c>
      <c r="K715" s="135">
        <v>0</v>
      </c>
      <c r="L715" s="135">
        <v>0</v>
      </c>
      <c r="M715" s="135">
        <v>1</v>
      </c>
      <c r="N715" s="135">
        <v>0</v>
      </c>
      <c r="O715" s="135">
        <v>0</v>
      </c>
      <c r="P715" s="135">
        <v>0</v>
      </c>
      <c r="Q715" s="135">
        <v>0</v>
      </c>
      <c r="R715" s="135">
        <v>1</v>
      </c>
      <c r="S715" s="135">
        <v>1</v>
      </c>
      <c r="T715" s="135">
        <v>0</v>
      </c>
      <c r="U715" s="135">
        <v>0</v>
      </c>
      <c r="V715" s="135">
        <v>0</v>
      </c>
      <c r="W715" s="135">
        <v>0</v>
      </c>
      <c r="X715" s="135">
        <v>0</v>
      </c>
      <c r="Y715" s="135">
        <v>0</v>
      </c>
      <c r="Z715" s="135">
        <v>1</v>
      </c>
      <c r="AA715" s="135">
        <v>0</v>
      </c>
      <c r="AB715" s="135">
        <v>0</v>
      </c>
      <c r="AC715" s="135">
        <v>0</v>
      </c>
      <c r="AD715" s="135">
        <v>0</v>
      </c>
      <c r="AE715" s="135">
        <v>0</v>
      </c>
      <c r="AF715" s="135">
        <v>0</v>
      </c>
      <c r="AG715" s="135">
        <v>0</v>
      </c>
      <c r="AH715" s="135">
        <v>0</v>
      </c>
      <c r="AI715" s="135">
        <v>0</v>
      </c>
      <c r="AJ715" s="135">
        <v>1</v>
      </c>
      <c r="AK715" s="135">
        <v>0</v>
      </c>
      <c r="AL715" s="135">
        <v>0</v>
      </c>
      <c r="AM715" s="135">
        <v>0</v>
      </c>
      <c r="AN715" s="135">
        <v>0</v>
      </c>
      <c r="AO715" s="135">
        <v>0</v>
      </c>
      <c r="AP715" s="135">
        <v>0</v>
      </c>
      <c r="AQ715" s="135">
        <v>0</v>
      </c>
      <c r="AR715" s="135">
        <v>0</v>
      </c>
      <c r="AS715" s="135">
        <v>0</v>
      </c>
      <c r="AT715" s="135">
        <v>0</v>
      </c>
      <c r="AU715" s="135">
        <v>0</v>
      </c>
      <c r="AV715" s="135">
        <v>1</v>
      </c>
      <c r="AW715" s="135">
        <v>0</v>
      </c>
      <c r="AX715" s="135">
        <v>0</v>
      </c>
      <c r="AY715" s="135">
        <v>0</v>
      </c>
      <c r="AZ715" s="135">
        <v>0</v>
      </c>
      <c r="BA715" s="135">
        <v>0</v>
      </c>
      <c r="BB715" s="135">
        <v>0</v>
      </c>
      <c r="BC715" s="135">
        <v>0</v>
      </c>
      <c r="BD715" s="135">
        <v>0</v>
      </c>
      <c r="BE715" s="135">
        <v>0</v>
      </c>
      <c r="BF715" s="135">
        <v>0</v>
      </c>
      <c r="BG715" s="135">
        <v>0</v>
      </c>
      <c r="BH715" s="135">
        <v>0</v>
      </c>
      <c r="BI715" s="135">
        <v>0</v>
      </c>
      <c r="BJ715" s="135">
        <v>0</v>
      </c>
      <c r="BK715" s="135">
        <v>0</v>
      </c>
      <c r="BL715" s="135">
        <v>0</v>
      </c>
      <c r="BM715" s="135">
        <v>0</v>
      </c>
      <c r="BN715" s="135">
        <v>0</v>
      </c>
      <c r="BO715" s="135">
        <v>0</v>
      </c>
      <c r="BP715" s="135">
        <v>0</v>
      </c>
      <c r="BQ715" s="135">
        <v>0</v>
      </c>
      <c r="BR715" s="135">
        <v>0</v>
      </c>
      <c r="BS715" s="135">
        <v>0</v>
      </c>
      <c r="BT715" s="135">
        <v>0</v>
      </c>
      <c r="BU715" s="135">
        <v>0</v>
      </c>
      <c r="BV715" s="135">
        <v>0</v>
      </c>
      <c r="BW715" s="135">
        <v>1</v>
      </c>
      <c r="BX715" s="135">
        <v>0</v>
      </c>
      <c r="BY715" s="135">
        <v>0</v>
      </c>
      <c r="BZ715" s="135">
        <v>0</v>
      </c>
      <c r="CA715" s="135">
        <v>0</v>
      </c>
      <c r="CB715" s="135">
        <v>0</v>
      </c>
      <c r="CC715" s="135">
        <v>0</v>
      </c>
      <c r="CD715" s="135">
        <v>0</v>
      </c>
      <c r="CE715" s="135">
        <v>0</v>
      </c>
      <c r="CF715" s="135">
        <v>0</v>
      </c>
      <c r="CG715" s="135">
        <v>0</v>
      </c>
      <c r="CH715" s="135">
        <v>0</v>
      </c>
      <c r="CI715" s="135">
        <v>0</v>
      </c>
      <c r="CJ715" s="135">
        <v>0</v>
      </c>
      <c r="CK715" s="135">
        <v>0</v>
      </c>
      <c r="CL715" s="135">
        <v>0</v>
      </c>
      <c r="CM715" s="135">
        <v>0</v>
      </c>
      <c r="CN715" s="135">
        <v>1</v>
      </c>
      <c r="CO715" s="135">
        <v>1</v>
      </c>
      <c r="CP715" s="135">
        <v>0</v>
      </c>
      <c r="CQ715" s="135">
        <v>0</v>
      </c>
      <c r="CR715" s="135">
        <v>0</v>
      </c>
      <c r="CS715" s="135">
        <v>1</v>
      </c>
      <c r="CT715" s="135">
        <v>1</v>
      </c>
      <c r="CU715" s="135">
        <v>0</v>
      </c>
      <c r="CV715" s="135">
        <v>0</v>
      </c>
      <c r="CW715" s="135">
        <v>0</v>
      </c>
      <c r="CX715" s="135"/>
    </row>
    <row r="716" spans="1:102" x14ac:dyDescent="0.35">
      <c r="A716" s="135">
        <v>715</v>
      </c>
      <c r="B716" s="135">
        <v>0</v>
      </c>
      <c r="C716" s="135">
        <v>0</v>
      </c>
      <c r="D716" s="135">
        <v>0</v>
      </c>
      <c r="E716" s="135">
        <v>0</v>
      </c>
      <c r="F716" s="135">
        <v>0</v>
      </c>
      <c r="G716" s="135">
        <v>0</v>
      </c>
      <c r="H716" s="135">
        <v>0</v>
      </c>
      <c r="I716" s="135">
        <v>0</v>
      </c>
      <c r="J716" s="135">
        <v>0</v>
      </c>
      <c r="K716" s="135">
        <v>0</v>
      </c>
      <c r="L716" s="135">
        <v>0</v>
      </c>
      <c r="M716" s="135">
        <v>0</v>
      </c>
      <c r="N716" s="135">
        <v>1</v>
      </c>
      <c r="O716" s="135">
        <v>0</v>
      </c>
      <c r="P716" s="135">
        <v>0</v>
      </c>
      <c r="Q716" s="135">
        <v>0</v>
      </c>
      <c r="R716" s="135">
        <v>0</v>
      </c>
      <c r="S716" s="135">
        <v>0</v>
      </c>
      <c r="T716" s="135">
        <v>0</v>
      </c>
      <c r="U716" s="135">
        <v>0</v>
      </c>
      <c r="V716" s="135">
        <v>0</v>
      </c>
      <c r="W716" s="135">
        <v>1</v>
      </c>
      <c r="X716" s="135">
        <v>0</v>
      </c>
      <c r="Y716" s="135">
        <v>0</v>
      </c>
      <c r="Z716" s="135">
        <v>0</v>
      </c>
      <c r="AA716" s="135">
        <v>0</v>
      </c>
      <c r="AB716" s="135">
        <v>0</v>
      </c>
      <c r="AC716" s="135">
        <v>0</v>
      </c>
      <c r="AD716" s="135">
        <v>1</v>
      </c>
      <c r="AE716" s="135">
        <v>0</v>
      </c>
      <c r="AF716" s="135">
        <v>0</v>
      </c>
      <c r="AG716" s="135">
        <v>0</v>
      </c>
      <c r="AH716" s="135">
        <v>0</v>
      </c>
      <c r="AI716" s="135">
        <v>0</v>
      </c>
      <c r="AJ716" s="135">
        <v>0</v>
      </c>
      <c r="AK716" s="135">
        <v>0</v>
      </c>
      <c r="AL716" s="135">
        <v>0</v>
      </c>
      <c r="AM716" s="135">
        <v>0</v>
      </c>
      <c r="AN716" s="135">
        <v>0</v>
      </c>
      <c r="AO716" s="135">
        <v>0</v>
      </c>
      <c r="AP716" s="135">
        <v>0</v>
      </c>
      <c r="AQ716" s="135">
        <v>0</v>
      </c>
      <c r="AR716" s="135">
        <v>0</v>
      </c>
      <c r="AS716" s="135">
        <v>0</v>
      </c>
      <c r="AT716" s="135">
        <v>0</v>
      </c>
      <c r="AU716" s="135">
        <v>0</v>
      </c>
      <c r="AV716" s="135">
        <v>0</v>
      </c>
      <c r="AW716" s="135">
        <v>0</v>
      </c>
      <c r="AX716" s="135">
        <v>0</v>
      </c>
      <c r="AY716" s="135">
        <v>1</v>
      </c>
      <c r="AZ716" s="135">
        <v>0</v>
      </c>
      <c r="BA716" s="135">
        <v>0</v>
      </c>
      <c r="BB716" s="135">
        <v>0</v>
      </c>
      <c r="BC716" s="135">
        <v>0</v>
      </c>
      <c r="BD716" s="135">
        <v>0</v>
      </c>
      <c r="BE716" s="135">
        <v>0</v>
      </c>
      <c r="BF716" s="135">
        <v>0</v>
      </c>
      <c r="BG716" s="135">
        <v>0</v>
      </c>
      <c r="BH716" s="135">
        <v>0</v>
      </c>
      <c r="BI716" s="135">
        <v>1</v>
      </c>
      <c r="BJ716" s="135">
        <v>0</v>
      </c>
      <c r="BK716" s="135">
        <v>0</v>
      </c>
      <c r="BL716" s="135">
        <v>0</v>
      </c>
      <c r="BM716" s="135">
        <v>0</v>
      </c>
      <c r="BN716" s="135">
        <v>0</v>
      </c>
      <c r="BO716" s="135">
        <v>0</v>
      </c>
      <c r="BP716" s="135">
        <v>1</v>
      </c>
      <c r="BQ716" s="135">
        <v>0</v>
      </c>
      <c r="BR716" s="135">
        <v>0</v>
      </c>
      <c r="BS716" s="135">
        <v>0</v>
      </c>
      <c r="BT716" s="135">
        <v>0</v>
      </c>
      <c r="BU716" s="135">
        <v>0</v>
      </c>
      <c r="BV716" s="135">
        <v>0</v>
      </c>
      <c r="BW716" s="135">
        <v>0</v>
      </c>
      <c r="BX716" s="135">
        <v>0</v>
      </c>
      <c r="BY716" s="135">
        <v>0</v>
      </c>
      <c r="BZ716" s="135">
        <v>0</v>
      </c>
      <c r="CA716" s="135">
        <v>0</v>
      </c>
      <c r="CB716" s="135">
        <v>0</v>
      </c>
      <c r="CC716" s="135">
        <v>0</v>
      </c>
      <c r="CD716" s="135">
        <v>0</v>
      </c>
      <c r="CE716" s="135">
        <v>1</v>
      </c>
      <c r="CF716" s="135">
        <v>0</v>
      </c>
      <c r="CG716" s="135">
        <v>0</v>
      </c>
      <c r="CH716" s="135">
        <v>0</v>
      </c>
      <c r="CI716" s="135">
        <v>1</v>
      </c>
      <c r="CJ716" s="135">
        <v>0</v>
      </c>
      <c r="CK716" s="135">
        <v>0</v>
      </c>
      <c r="CL716" s="135">
        <v>0</v>
      </c>
      <c r="CM716" s="135">
        <v>1</v>
      </c>
      <c r="CN716" s="135">
        <v>0</v>
      </c>
      <c r="CO716" s="135">
        <v>0</v>
      </c>
      <c r="CP716" s="135">
        <v>0</v>
      </c>
      <c r="CQ716" s="135">
        <v>0</v>
      </c>
      <c r="CR716" s="135">
        <v>0</v>
      </c>
      <c r="CS716" s="135">
        <v>0</v>
      </c>
      <c r="CT716" s="135">
        <v>0</v>
      </c>
      <c r="CU716" s="135">
        <v>0</v>
      </c>
      <c r="CV716" s="135">
        <v>0</v>
      </c>
      <c r="CW716" s="135">
        <v>0</v>
      </c>
      <c r="CX716" s="135"/>
    </row>
    <row r="717" spans="1:102" x14ac:dyDescent="0.35">
      <c r="A717" s="135">
        <v>716</v>
      </c>
      <c r="B717" s="135">
        <v>0</v>
      </c>
      <c r="C717" s="135">
        <v>0</v>
      </c>
      <c r="D717" s="135">
        <v>0</v>
      </c>
      <c r="E717" s="135">
        <v>0</v>
      </c>
      <c r="F717" s="135">
        <v>0</v>
      </c>
      <c r="G717" s="135">
        <v>0</v>
      </c>
      <c r="H717" s="135">
        <v>0</v>
      </c>
      <c r="I717" s="135">
        <v>0</v>
      </c>
      <c r="J717" s="135">
        <v>1</v>
      </c>
      <c r="K717" s="135">
        <v>0</v>
      </c>
      <c r="L717" s="135">
        <v>0</v>
      </c>
      <c r="M717" s="135">
        <v>0</v>
      </c>
      <c r="N717" s="135">
        <v>0</v>
      </c>
      <c r="O717" s="135">
        <v>0</v>
      </c>
      <c r="P717" s="135">
        <v>0</v>
      </c>
      <c r="Q717" s="135">
        <v>1</v>
      </c>
      <c r="R717" s="135">
        <v>0</v>
      </c>
      <c r="S717" s="135">
        <v>0</v>
      </c>
      <c r="T717" s="135">
        <v>0</v>
      </c>
      <c r="U717" s="135">
        <v>0</v>
      </c>
      <c r="V717" s="135">
        <v>0</v>
      </c>
      <c r="W717" s="135">
        <v>1</v>
      </c>
      <c r="X717" s="135">
        <v>0</v>
      </c>
      <c r="Y717" s="135">
        <v>0</v>
      </c>
      <c r="Z717" s="135">
        <v>0</v>
      </c>
      <c r="AA717" s="135">
        <v>0</v>
      </c>
      <c r="AB717" s="135">
        <v>1</v>
      </c>
      <c r="AC717" s="135">
        <v>1</v>
      </c>
      <c r="AD717" s="135">
        <v>0</v>
      </c>
      <c r="AE717" s="135">
        <v>0</v>
      </c>
      <c r="AF717" s="135">
        <v>0</v>
      </c>
      <c r="AG717" s="135">
        <v>0</v>
      </c>
      <c r="AH717" s="135">
        <v>1</v>
      </c>
      <c r="AI717" s="135">
        <v>0</v>
      </c>
      <c r="AJ717" s="135">
        <v>1</v>
      </c>
      <c r="AK717" s="135">
        <v>0</v>
      </c>
      <c r="AL717" s="135">
        <v>0</v>
      </c>
      <c r="AM717" s="135">
        <v>0</v>
      </c>
      <c r="AN717" s="135">
        <v>0</v>
      </c>
      <c r="AO717" s="135">
        <v>0</v>
      </c>
      <c r="AP717" s="135">
        <v>0</v>
      </c>
      <c r="AQ717" s="135">
        <v>1</v>
      </c>
      <c r="AR717" s="135">
        <v>0</v>
      </c>
      <c r="AS717" s="135">
        <v>0</v>
      </c>
      <c r="AT717" s="135">
        <v>0</v>
      </c>
      <c r="AU717" s="135">
        <v>0</v>
      </c>
      <c r="AV717" s="135">
        <v>1</v>
      </c>
      <c r="AW717" s="135">
        <v>0</v>
      </c>
      <c r="AX717" s="135">
        <v>0</v>
      </c>
      <c r="AY717" s="135">
        <v>0</v>
      </c>
      <c r="AZ717" s="135">
        <v>1</v>
      </c>
      <c r="BA717" s="135">
        <v>0</v>
      </c>
      <c r="BB717" s="135">
        <v>0</v>
      </c>
      <c r="BC717" s="135">
        <v>0</v>
      </c>
      <c r="BD717" s="135">
        <v>0</v>
      </c>
      <c r="BE717" s="135">
        <v>0</v>
      </c>
      <c r="BF717" s="135">
        <v>0</v>
      </c>
      <c r="BG717" s="135">
        <v>0</v>
      </c>
      <c r="BH717" s="135">
        <v>0</v>
      </c>
      <c r="BI717" s="135">
        <v>1</v>
      </c>
      <c r="BJ717" s="135">
        <v>1</v>
      </c>
      <c r="BK717" s="135">
        <v>0</v>
      </c>
      <c r="BL717" s="135">
        <v>0</v>
      </c>
      <c r="BM717" s="135">
        <v>1</v>
      </c>
      <c r="BN717" s="135">
        <v>0</v>
      </c>
      <c r="BO717" s="135">
        <v>0</v>
      </c>
      <c r="BP717" s="135">
        <v>0</v>
      </c>
      <c r="BQ717" s="135">
        <v>0</v>
      </c>
      <c r="BR717" s="135">
        <v>0</v>
      </c>
      <c r="BS717" s="135">
        <v>1</v>
      </c>
      <c r="BT717" s="135">
        <v>0</v>
      </c>
      <c r="BU717" s="135">
        <v>0</v>
      </c>
      <c r="BV717" s="135">
        <v>1</v>
      </c>
      <c r="BW717" s="135">
        <v>0</v>
      </c>
      <c r="BX717" s="135">
        <v>0</v>
      </c>
      <c r="BY717" s="135">
        <v>0</v>
      </c>
      <c r="BZ717" s="135">
        <v>0</v>
      </c>
      <c r="CA717" s="135">
        <v>1</v>
      </c>
      <c r="CB717" s="135">
        <v>0</v>
      </c>
      <c r="CC717" s="135">
        <v>0</v>
      </c>
      <c r="CD717" s="135">
        <v>0</v>
      </c>
      <c r="CE717" s="135">
        <v>0</v>
      </c>
      <c r="CF717" s="135">
        <v>0</v>
      </c>
      <c r="CG717" s="135">
        <v>0</v>
      </c>
      <c r="CH717" s="135">
        <v>0</v>
      </c>
      <c r="CI717" s="135">
        <v>0</v>
      </c>
      <c r="CJ717" s="135">
        <v>0</v>
      </c>
      <c r="CK717" s="135">
        <v>0</v>
      </c>
      <c r="CL717" s="135">
        <v>0</v>
      </c>
      <c r="CM717" s="135">
        <v>0</v>
      </c>
      <c r="CN717" s="135">
        <v>0</v>
      </c>
      <c r="CO717" s="135">
        <v>0</v>
      </c>
      <c r="CP717" s="135">
        <v>0</v>
      </c>
      <c r="CQ717" s="135">
        <v>0</v>
      </c>
      <c r="CR717" s="135">
        <v>0</v>
      </c>
      <c r="CS717" s="135">
        <v>0</v>
      </c>
      <c r="CT717" s="135">
        <v>1</v>
      </c>
      <c r="CU717" s="135">
        <v>0</v>
      </c>
      <c r="CV717" s="135">
        <v>1</v>
      </c>
      <c r="CW717" s="135">
        <v>0</v>
      </c>
      <c r="CX717" s="135"/>
    </row>
    <row r="718" spans="1:102" x14ac:dyDescent="0.35">
      <c r="A718" s="135">
        <v>717</v>
      </c>
      <c r="B718" s="135">
        <v>0</v>
      </c>
      <c r="C718" s="135">
        <v>0</v>
      </c>
      <c r="D718" s="135">
        <v>0</v>
      </c>
      <c r="E718" s="135">
        <v>0</v>
      </c>
      <c r="F718" s="135">
        <v>0</v>
      </c>
      <c r="G718" s="135">
        <v>0</v>
      </c>
      <c r="H718" s="135">
        <v>1</v>
      </c>
      <c r="I718" s="135">
        <v>0</v>
      </c>
      <c r="J718" s="135">
        <v>0</v>
      </c>
      <c r="K718" s="135">
        <v>0</v>
      </c>
      <c r="L718" s="135">
        <v>1</v>
      </c>
      <c r="M718" s="135">
        <v>0</v>
      </c>
      <c r="N718" s="135">
        <v>0</v>
      </c>
      <c r="O718" s="135">
        <v>0</v>
      </c>
      <c r="P718" s="135">
        <v>0</v>
      </c>
      <c r="Q718" s="135">
        <v>0</v>
      </c>
      <c r="R718" s="135">
        <v>0</v>
      </c>
      <c r="S718" s="135">
        <v>0</v>
      </c>
      <c r="T718" s="135">
        <v>0</v>
      </c>
      <c r="U718" s="135">
        <v>0</v>
      </c>
      <c r="V718" s="135">
        <v>1</v>
      </c>
      <c r="W718" s="135">
        <v>0</v>
      </c>
      <c r="X718" s="135">
        <v>0</v>
      </c>
      <c r="Y718" s="135">
        <v>0</v>
      </c>
      <c r="Z718" s="135">
        <v>0</v>
      </c>
      <c r="AA718" s="135">
        <v>1</v>
      </c>
      <c r="AB718" s="135">
        <v>0</v>
      </c>
      <c r="AC718" s="135">
        <v>0</v>
      </c>
      <c r="AD718" s="135">
        <v>0</v>
      </c>
      <c r="AE718" s="135">
        <v>0</v>
      </c>
      <c r="AF718" s="135">
        <v>0</v>
      </c>
      <c r="AG718" s="135">
        <v>0</v>
      </c>
      <c r="AH718" s="135">
        <v>0</v>
      </c>
      <c r="AI718" s="135">
        <v>0</v>
      </c>
      <c r="AJ718" s="135">
        <v>0</v>
      </c>
      <c r="AK718" s="135">
        <v>0</v>
      </c>
      <c r="AL718" s="135">
        <v>0</v>
      </c>
      <c r="AM718" s="135">
        <v>0</v>
      </c>
      <c r="AN718" s="135">
        <v>0</v>
      </c>
      <c r="AO718" s="135">
        <v>0</v>
      </c>
      <c r="AP718" s="135">
        <v>0</v>
      </c>
      <c r="AQ718" s="135">
        <v>0</v>
      </c>
      <c r="AR718" s="135">
        <v>0</v>
      </c>
      <c r="AS718" s="135">
        <v>0</v>
      </c>
      <c r="AT718" s="135">
        <v>0</v>
      </c>
      <c r="AU718" s="135">
        <v>0</v>
      </c>
      <c r="AV718" s="135">
        <v>0</v>
      </c>
      <c r="AW718" s="135">
        <v>0</v>
      </c>
      <c r="AX718" s="135">
        <v>0</v>
      </c>
      <c r="AY718" s="135">
        <v>2</v>
      </c>
      <c r="AZ718" s="135">
        <v>0</v>
      </c>
      <c r="BA718" s="135">
        <v>0</v>
      </c>
      <c r="BB718" s="135">
        <v>0</v>
      </c>
      <c r="BC718" s="135">
        <v>0</v>
      </c>
      <c r="BD718" s="135">
        <v>1</v>
      </c>
      <c r="BE718" s="135">
        <v>0</v>
      </c>
      <c r="BF718" s="135">
        <v>0</v>
      </c>
      <c r="BG718" s="135">
        <v>0</v>
      </c>
      <c r="BH718" s="135">
        <v>0</v>
      </c>
      <c r="BI718" s="135">
        <v>0</v>
      </c>
      <c r="BJ718" s="135">
        <v>0</v>
      </c>
      <c r="BK718" s="135">
        <v>0</v>
      </c>
      <c r="BL718" s="135">
        <v>0</v>
      </c>
      <c r="BM718" s="135">
        <v>0</v>
      </c>
      <c r="BN718" s="135">
        <v>0</v>
      </c>
      <c r="BO718" s="135">
        <v>0</v>
      </c>
      <c r="BP718" s="135">
        <v>0</v>
      </c>
      <c r="BQ718" s="135">
        <v>0</v>
      </c>
      <c r="BR718" s="135">
        <v>0</v>
      </c>
      <c r="BS718" s="135">
        <v>0</v>
      </c>
      <c r="BT718" s="135">
        <v>1</v>
      </c>
      <c r="BU718" s="135">
        <v>1</v>
      </c>
      <c r="BV718" s="135">
        <v>1</v>
      </c>
      <c r="BW718" s="135">
        <v>1</v>
      </c>
      <c r="BX718" s="135">
        <v>0</v>
      </c>
      <c r="BY718" s="135">
        <v>0</v>
      </c>
      <c r="BZ718" s="135">
        <v>0</v>
      </c>
      <c r="CA718" s="135">
        <v>0</v>
      </c>
      <c r="CB718" s="135">
        <v>0</v>
      </c>
      <c r="CC718" s="135">
        <v>0</v>
      </c>
      <c r="CD718" s="135">
        <v>1</v>
      </c>
      <c r="CE718" s="135">
        <v>0</v>
      </c>
      <c r="CF718" s="135">
        <v>0</v>
      </c>
      <c r="CG718" s="135">
        <v>0</v>
      </c>
      <c r="CH718" s="135">
        <v>0</v>
      </c>
      <c r="CI718" s="135">
        <v>0</v>
      </c>
      <c r="CJ718" s="135">
        <v>0</v>
      </c>
      <c r="CK718" s="135">
        <v>0</v>
      </c>
      <c r="CL718" s="135">
        <v>1</v>
      </c>
      <c r="CM718" s="135">
        <v>0</v>
      </c>
      <c r="CN718" s="135">
        <v>0</v>
      </c>
      <c r="CO718" s="135">
        <v>0</v>
      </c>
      <c r="CP718" s="135">
        <v>0</v>
      </c>
      <c r="CQ718" s="135">
        <v>0</v>
      </c>
      <c r="CR718" s="135">
        <v>0</v>
      </c>
      <c r="CS718" s="135">
        <v>0</v>
      </c>
      <c r="CT718" s="135">
        <v>0</v>
      </c>
      <c r="CU718" s="135">
        <v>0</v>
      </c>
      <c r="CV718" s="135">
        <v>0</v>
      </c>
      <c r="CW718" s="135">
        <v>0</v>
      </c>
      <c r="CX718" s="135"/>
    </row>
    <row r="719" spans="1:102" x14ac:dyDescent="0.35">
      <c r="A719" s="135">
        <v>718</v>
      </c>
      <c r="B719" s="135">
        <v>0</v>
      </c>
      <c r="C719" s="135">
        <v>0</v>
      </c>
      <c r="D719" s="135">
        <v>0</v>
      </c>
      <c r="E719" s="135">
        <v>0</v>
      </c>
      <c r="F719" s="135">
        <v>1</v>
      </c>
      <c r="G719" s="135">
        <v>0</v>
      </c>
      <c r="H719" s="135">
        <v>0</v>
      </c>
      <c r="I719" s="135">
        <v>0</v>
      </c>
      <c r="J719" s="135">
        <v>0</v>
      </c>
      <c r="K719" s="135">
        <v>0</v>
      </c>
      <c r="L719" s="135">
        <v>0</v>
      </c>
      <c r="M719" s="135">
        <v>0</v>
      </c>
      <c r="N719" s="135">
        <v>0</v>
      </c>
      <c r="O719" s="135">
        <v>0</v>
      </c>
      <c r="P719" s="135">
        <v>0</v>
      </c>
      <c r="Q719" s="135">
        <v>0</v>
      </c>
      <c r="R719" s="135">
        <v>1</v>
      </c>
      <c r="S719" s="135">
        <v>0</v>
      </c>
      <c r="T719" s="135">
        <v>0</v>
      </c>
      <c r="U719" s="135">
        <v>0</v>
      </c>
      <c r="V719" s="135">
        <v>0</v>
      </c>
      <c r="W719" s="135">
        <v>0</v>
      </c>
      <c r="X719" s="135">
        <v>0</v>
      </c>
      <c r="Y719" s="135">
        <v>0</v>
      </c>
      <c r="Z719" s="135">
        <v>1</v>
      </c>
      <c r="AA719" s="135">
        <v>0</v>
      </c>
      <c r="AB719" s="135">
        <v>0</v>
      </c>
      <c r="AC719" s="135">
        <v>0</v>
      </c>
      <c r="AD719" s="135">
        <v>0</v>
      </c>
      <c r="AE719" s="135">
        <v>0</v>
      </c>
      <c r="AF719" s="135">
        <v>0</v>
      </c>
      <c r="AG719" s="135">
        <v>0</v>
      </c>
      <c r="AH719" s="135">
        <v>1</v>
      </c>
      <c r="AI719" s="135">
        <v>0</v>
      </c>
      <c r="AJ719" s="135">
        <v>0</v>
      </c>
      <c r="AK719" s="135">
        <v>1</v>
      </c>
      <c r="AL719" s="135">
        <v>0</v>
      </c>
      <c r="AM719" s="135">
        <v>0</v>
      </c>
      <c r="AN719" s="135">
        <v>0</v>
      </c>
      <c r="AO719" s="135">
        <v>0</v>
      </c>
      <c r="AP719" s="135">
        <v>0</v>
      </c>
      <c r="AQ719" s="135">
        <v>0</v>
      </c>
      <c r="AR719" s="135">
        <v>0</v>
      </c>
      <c r="AS719" s="135">
        <v>0</v>
      </c>
      <c r="AT719" s="135">
        <v>1</v>
      </c>
      <c r="AU719" s="135">
        <v>0</v>
      </c>
      <c r="AV719" s="135">
        <v>0</v>
      </c>
      <c r="AW719" s="135">
        <v>0</v>
      </c>
      <c r="AX719" s="135">
        <v>1</v>
      </c>
      <c r="AY719" s="135">
        <v>0</v>
      </c>
      <c r="AZ719" s="135">
        <v>0</v>
      </c>
      <c r="BA719" s="135">
        <v>1</v>
      </c>
      <c r="BB719" s="135">
        <v>0</v>
      </c>
      <c r="BC719" s="135">
        <v>0</v>
      </c>
      <c r="BD719" s="135">
        <v>0</v>
      </c>
      <c r="BE719" s="135">
        <v>0</v>
      </c>
      <c r="BF719" s="135">
        <v>0</v>
      </c>
      <c r="BG719" s="135">
        <v>0</v>
      </c>
      <c r="BH719" s="135">
        <v>0</v>
      </c>
      <c r="BI719" s="135">
        <v>0</v>
      </c>
      <c r="BJ719" s="135">
        <v>0</v>
      </c>
      <c r="BK719" s="135">
        <v>0</v>
      </c>
      <c r="BL719" s="135">
        <v>0</v>
      </c>
      <c r="BM719" s="135">
        <v>0</v>
      </c>
      <c r="BN719" s="135">
        <v>0</v>
      </c>
      <c r="BO719" s="135">
        <v>0</v>
      </c>
      <c r="BP719" s="135">
        <v>0</v>
      </c>
      <c r="BQ719" s="135">
        <v>0</v>
      </c>
      <c r="BR719" s="135">
        <v>0</v>
      </c>
      <c r="BS719" s="135">
        <v>1</v>
      </c>
      <c r="BT719" s="135">
        <v>0</v>
      </c>
      <c r="BU719" s="135">
        <v>1</v>
      </c>
      <c r="BV719" s="135">
        <v>0</v>
      </c>
      <c r="BW719" s="135">
        <v>0</v>
      </c>
      <c r="BX719" s="135">
        <v>0</v>
      </c>
      <c r="BY719" s="135">
        <v>0</v>
      </c>
      <c r="BZ719" s="135">
        <v>0</v>
      </c>
      <c r="CA719" s="135">
        <v>0</v>
      </c>
      <c r="CB719" s="135">
        <v>0</v>
      </c>
      <c r="CC719" s="135">
        <v>1</v>
      </c>
      <c r="CD719" s="135">
        <v>0</v>
      </c>
      <c r="CE719" s="135">
        <v>0</v>
      </c>
      <c r="CF719" s="135">
        <v>0</v>
      </c>
      <c r="CG719" s="135">
        <v>0</v>
      </c>
      <c r="CH719" s="135">
        <v>0</v>
      </c>
      <c r="CI719" s="135">
        <v>0</v>
      </c>
      <c r="CJ719" s="135">
        <v>0</v>
      </c>
      <c r="CK719" s="135">
        <v>1</v>
      </c>
      <c r="CL719" s="135">
        <v>0</v>
      </c>
      <c r="CM719" s="135">
        <v>0</v>
      </c>
      <c r="CN719" s="135">
        <v>0</v>
      </c>
      <c r="CO719" s="135">
        <v>0</v>
      </c>
      <c r="CP719" s="135">
        <v>0</v>
      </c>
      <c r="CQ719" s="135">
        <v>0</v>
      </c>
      <c r="CR719" s="135">
        <v>0</v>
      </c>
      <c r="CS719" s="135">
        <v>0</v>
      </c>
      <c r="CT719" s="135">
        <v>1</v>
      </c>
      <c r="CU719" s="135">
        <v>0</v>
      </c>
      <c r="CV719" s="135">
        <v>0</v>
      </c>
      <c r="CW719" s="135">
        <v>0</v>
      </c>
      <c r="CX719" s="135"/>
    </row>
    <row r="720" spans="1:102" x14ac:dyDescent="0.35">
      <c r="A720" s="135">
        <v>719</v>
      </c>
      <c r="B720" s="135">
        <v>0</v>
      </c>
      <c r="C720" s="135">
        <v>0</v>
      </c>
      <c r="D720" s="135">
        <v>0</v>
      </c>
      <c r="E720" s="135">
        <v>0</v>
      </c>
      <c r="F720" s="135">
        <v>0</v>
      </c>
      <c r="G720" s="135">
        <v>0</v>
      </c>
      <c r="H720" s="135">
        <v>0</v>
      </c>
      <c r="I720" s="135">
        <v>0</v>
      </c>
      <c r="J720" s="135">
        <v>0</v>
      </c>
      <c r="K720" s="135">
        <v>0</v>
      </c>
      <c r="L720" s="135">
        <v>0</v>
      </c>
      <c r="M720" s="135">
        <v>0</v>
      </c>
      <c r="N720" s="135">
        <v>0</v>
      </c>
      <c r="O720" s="135">
        <v>0</v>
      </c>
      <c r="P720" s="135">
        <v>0</v>
      </c>
      <c r="Q720" s="135">
        <v>0</v>
      </c>
      <c r="R720" s="135">
        <v>0</v>
      </c>
      <c r="S720" s="135">
        <v>0</v>
      </c>
      <c r="T720" s="135">
        <v>0</v>
      </c>
      <c r="U720" s="135">
        <v>0</v>
      </c>
      <c r="V720" s="135">
        <v>0</v>
      </c>
      <c r="W720" s="135">
        <v>0</v>
      </c>
      <c r="X720" s="135">
        <v>1</v>
      </c>
      <c r="Y720" s="135">
        <v>0</v>
      </c>
      <c r="Z720" s="135">
        <v>0</v>
      </c>
      <c r="AA720" s="135">
        <v>0</v>
      </c>
      <c r="AB720" s="135">
        <v>0</v>
      </c>
      <c r="AC720" s="135">
        <v>1</v>
      </c>
      <c r="AD720" s="135">
        <v>0</v>
      </c>
      <c r="AE720" s="135">
        <v>0</v>
      </c>
      <c r="AF720" s="135">
        <v>0</v>
      </c>
      <c r="AG720" s="135">
        <v>0</v>
      </c>
      <c r="AH720" s="135">
        <v>0</v>
      </c>
      <c r="AI720" s="135">
        <v>1</v>
      </c>
      <c r="AJ720" s="135">
        <v>0</v>
      </c>
      <c r="AK720" s="135">
        <v>0</v>
      </c>
      <c r="AL720" s="135">
        <v>0</v>
      </c>
      <c r="AM720" s="135">
        <v>1</v>
      </c>
      <c r="AN720" s="135">
        <v>1</v>
      </c>
      <c r="AO720" s="135">
        <v>0</v>
      </c>
      <c r="AP720" s="135">
        <v>1</v>
      </c>
      <c r="AQ720" s="135">
        <v>0</v>
      </c>
      <c r="AR720" s="135">
        <v>0</v>
      </c>
      <c r="AS720" s="135">
        <v>0</v>
      </c>
      <c r="AT720" s="135">
        <v>0</v>
      </c>
      <c r="AU720" s="135">
        <v>0</v>
      </c>
      <c r="AV720" s="135">
        <v>0</v>
      </c>
      <c r="AW720" s="135">
        <v>0</v>
      </c>
      <c r="AX720" s="135">
        <v>0</v>
      </c>
      <c r="AY720" s="135">
        <v>0</v>
      </c>
      <c r="AZ720" s="135">
        <v>0</v>
      </c>
      <c r="BA720" s="135">
        <v>0</v>
      </c>
      <c r="BB720" s="135">
        <v>0</v>
      </c>
      <c r="BC720" s="135">
        <v>0</v>
      </c>
      <c r="BD720" s="135">
        <v>0</v>
      </c>
      <c r="BE720" s="135">
        <v>0</v>
      </c>
      <c r="BF720" s="135">
        <v>0</v>
      </c>
      <c r="BG720" s="135">
        <v>0</v>
      </c>
      <c r="BH720" s="135">
        <v>0</v>
      </c>
      <c r="BI720" s="135">
        <v>0</v>
      </c>
      <c r="BJ720" s="135">
        <v>1</v>
      </c>
      <c r="BK720" s="135">
        <v>0</v>
      </c>
      <c r="BL720" s="135">
        <v>1</v>
      </c>
      <c r="BM720" s="135">
        <v>0</v>
      </c>
      <c r="BN720" s="135">
        <v>0</v>
      </c>
      <c r="BO720" s="135">
        <v>0</v>
      </c>
      <c r="BP720" s="135">
        <v>0</v>
      </c>
      <c r="BQ720" s="135">
        <v>0</v>
      </c>
      <c r="BR720" s="135">
        <v>0</v>
      </c>
      <c r="BS720" s="135">
        <v>0</v>
      </c>
      <c r="BT720" s="135">
        <v>1</v>
      </c>
      <c r="BU720" s="135">
        <v>0</v>
      </c>
      <c r="BV720" s="135">
        <v>1</v>
      </c>
      <c r="BW720" s="135">
        <v>0</v>
      </c>
      <c r="BX720" s="135">
        <v>0</v>
      </c>
      <c r="BY720" s="135">
        <v>0</v>
      </c>
      <c r="BZ720" s="135">
        <v>0</v>
      </c>
      <c r="CA720" s="135">
        <v>0</v>
      </c>
      <c r="CB720" s="135">
        <v>0</v>
      </c>
      <c r="CC720" s="135">
        <v>0</v>
      </c>
      <c r="CD720" s="135">
        <v>0</v>
      </c>
      <c r="CE720" s="135">
        <v>0</v>
      </c>
      <c r="CF720" s="135">
        <v>0</v>
      </c>
      <c r="CG720" s="135">
        <v>0</v>
      </c>
      <c r="CH720" s="135">
        <v>1</v>
      </c>
      <c r="CI720" s="135">
        <v>0</v>
      </c>
      <c r="CJ720" s="135">
        <v>0</v>
      </c>
      <c r="CK720" s="135">
        <v>0</v>
      </c>
      <c r="CL720" s="135">
        <v>0</v>
      </c>
      <c r="CM720" s="135">
        <v>0</v>
      </c>
      <c r="CN720" s="135">
        <v>0</v>
      </c>
      <c r="CO720" s="135">
        <v>0</v>
      </c>
      <c r="CP720" s="135">
        <v>0</v>
      </c>
      <c r="CQ720" s="135">
        <v>0</v>
      </c>
      <c r="CR720" s="135">
        <v>0</v>
      </c>
      <c r="CS720" s="135">
        <v>0</v>
      </c>
      <c r="CT720" s="135">
        <v>0</v>
      </c>
      <c r="CU720" s="135">
        <v>0</v>
      </c>
      <c r="CV720" s="135">
        <v>1</v>
      </c>
      <c r="CW720" s="135">
        <v>1</v>
      </c>
      <c r="CX720" s="135"/>
    </row>
    <row r="721" spans="1:102" x14ac:dyDescent="0.35">
      <c r="A721" s="135">
        <v>720</v>
      </c>
      <c r="B721" s="135">
        <v>0</v>
      </c>
      <c r="C721" s="135">
        <v>1</v>
      </c>
      <c r="D721" s="135">
        <v>0</v>
      </c>
      <c r="E721" s="135">
        <v>0</v>
      </c>
      <c r="F721" s="135">
        <v>0</v>
      </c>
      <c r="G721" s="135">
        <v>0</v>
      </c>
      <c r="H721" s="135">
        <v>0</v>
      </c>
      <c r="I721" s="135">
        <v>0</v>
      </c>
      <c r="J721" s="135">
        <v>0</v>
      </c>
      <c r="K721" s="135">
        <v>0</v>
      </c>
      <c r="L721" s="135">
        <v>0</v>
      </c>
      <c r="M721" s="135">
        <v>0</v>
      </c>
      <c r="N721" s="135">
        <v>0</v>
      </c>
      <c r="O721" s="135">
        <v>0</v>
      </c>
      <c r="P721" s="135">
        <v>0</v>
      </c>
      <c r="Q721" s="135">
        <v>0</v>
      </c>
      <c r="R721" s="135">
        <v>1</v>
      </c>
      <c r="S721" s="135">
        <v>0</v>
      </c>
      <c r="T721" s="135">
        <v>0</v>
      </c>
      <c r="U721" s="135">
        <v>1</v>
      </c>
      <c r="V721" s="135">
        <v>0</v>
      </c>
      <c r="W721" s="135">
        <v>0</v>
      </c>
      <c r="X721" s="135">
        <v>1</v>
      </c>
      <c r="Y721" s="135">
        <v>0</v>
      </c>
      <c r="Z721" s="135">
        <v>1</v>
      </c>
      <c r="AA721" s="135">
        <v>0</v>
      </c>
      <c r="AB721" s="135">
        <v>0</v>
      </c>
      <c r="AC721" s="135">
        <v>1</v>
      </c>
      <c r="AD721" s="135">
        <v>0</v>
      </c>
      <c r="AE721" s="135">
        <v>1</v>
      </c>
      <c r="AF721" s="135">
        <v>0</v>
      </c>
      <c r="AG721" s="135">
        <v>0</v>
      </c>
      <c r="AH721" s="135">
        <v>0</v>
      </c>
      <c r="AI721" s="135">
        <v>0</v>
      </c>
      <c r="AJ721" s="135">
        <v>0</v>
      </c>
      <c r="AK721" s="135">
        <v>0</v>
      </c>
      <c r="AL721" s="135">
        <v>0</v>
      </c>
      <c r="AM721" s="135">
        <v>0</v>
      </c>
      <c r="AN721" s="135">
        <v>0</v>
      </c>
      <c r="AO721" s="135">
        <v>0</v>
      </c>
      <c r="AP721" s="135">
        <v>0</v>
      </c>
      <c r="AQ721" s="135">
        <v>0</v>
      </c>
      <c r="AR721" s="135">
        <v>0</v>
      </c>
      <c r="AS721" s="135">
        <v>0</v>
      </c>
      <c r="AT721" s="135">
        <v>0</v>
      </c>
      <c r="AU721" s="135">
        <v>0</v>
      </c>
      <c r="AV721" s="135">
        <v>1</v>
      </c>
      <c r="AW721" s="135">
        <v>0</v>
      </c>
      <c r="AX721" s="135">
        <v>0</v>
      </c>
      <c r="AY721" s="135">
        <v>0</v>
      </c>
      <c r="AZ721" s="135">
        <v>0</v>
      </c>
      <c r="BA721" s="135">
        <v>0</v>
      </c>
      <c r="BB721" s="135">
        <v>0</v>
      </c>
      <c r="BC721" s="135">
        <v>0</v>
      </c>
      <c r="BD721" s="135">
        <v>0</v>
      </c>
      <c r="BE721" s="135">
        <v>0</v>
      </c>
      <c r="BF721" s="135">
        <v>0</v>
      </c>
      <c r="BG721" s="135">
        <v>0</v>
      </c>
      <c r="BH721" s="135">
        <v>0</v>
      </c>
      <c r="BI721" s="135">
        <v>0</v>
      </c>
      <c r="BJ721" s="135">
        <v>0</v>
      </c>
      <c r="BK721" s="135">
        <v>1</v>
      </c>
      <c r="BL721" s="135">
        <v>1</v>
      </c>
      <c r="BM721" s="135">
        <v>0</v>
      </c>
      <c r="BN721" s="135">
        <v>0</v>
      </c>
      <c r="BO721" s="135">
        <v>0</v>
      </c>
      <c r="BP721" s="135">
        <v>0</v>
      </c>
      <c r="BQ721" s="135">
        <v>0</v>
      </c>
      <c r="BR721" s="135">
        <v>0</v>
      </c>
      <c r="BS721" s="135">
        <v>1</v>
      </c>
      <c r="BT721" s="135">
        <v>1</v>
      </c>
      <c r="BU721" s="135">
        <v>0</v>
      </c>
      <c r="BV721" s="135">
        <v>0</v>
      </c>
      <c r="BW721" s="135">
        <v>0</v>
      </c>
      <c r="BX721" s="135">
        <v>0</v>
      </c>
      <c r="BY721" s="135">
        <v>0</v>
      </c>
      <c r="BZ721" s="135">
        <v>0</v>
      </c>
      <c r="CA721" s="135">
        <v>0</v>
      </c>
      <c r="CB721" s="135">
        <v>0</v>
      </c>
      <c r="CC721" s="135">
        <v>0</v>
      </c>
      <c r="CD721" s="135">
        <v>0</v>
      </c>
      <c r="CE721" s="135">
        <v>0</v>
      </c>
      <c r="CF721" s="135">
        <v>0</v>
      </c>
      <c r="CG721" s="135">
        <v>0</v>
      </c>
      <c r="CH721" s="135">
        <v>0</v>
      </c>
      <c r="CI721" s="135">
        <v>0</v>
      </c>
      <c r="CJ721" s="135">
        <v>0</v>
      </c>
      <c r="CK721" s="135">
        <v>0</v>
      </c>
      <c r="CL721" s="135">
        <v>0</v>
      </c>
      <c r="CM721" s="135">
        <v>0</v>
      </c>
      <c r="CN721" s="135">
        <v>0</v>
      </c>
      <c r="CO721" s="135">
        <v>0</v>
      </c>
      <c r="CP721" s="135">
        <v>1</v>
      </c>
      <c r="CQ721" s="135">
        <v>0</v>
      </c>
      <c r="CR721" s="135">
        <v>0</v>
      </c>
      <c r="CS721" s="135">
        <v>0</v>
      </c>
      <c r="CT721" s="135">
        <v>0</v>
      </c>
      <c r="CU721" s="135">
        <v>0</v>
      </c>
      <c r="CV721" s="135">
        <v>0</v>
      </c>
      <c r="CW721" s="135">
        <v>1</v>
      </c>
      <c r="CX721" s="135"/>
    </row>
    <row r="722" spans="1:102" x14ac:dyDescent="0.35">
      <c r="A722" s="135">
        <v>721</v>
      </c>
      <c r="B722" s="135">
        <v>1</v>
      </c>
      <c r="C722" s="135">
        <v>1</v>
      </c>
      <c r="D722" s="135">
        <v>0</v>
      </c>
      <c r="E722" s="135">
        <v>0</v>
      </c>
      <c r="F722" s="135">
        <v>0</v>
      </c>
      <c r="G722" s="135">
        <v>1</v>
      </c>
      <c r="H722" s="135">
        <v>0</v>
      </c>
      <c r="I722" s="135">
        <v>0</v>
      </c>
      <c r="J722" s="135">
        <v>0</v>
      </c>
      <c r="K722" s="135">
        <v>0</v>
      </c>
      <c r="L722" s="135">
        <v>1</v>
      </c>
      <c r="M722" s="135">
        <v>1</v>
      </c>
      <c r="N722" s="135">
        <v>0</v>
      </c>
      <c r="O722" s="135">
        <v>1</v>
      </c>
      <c r="P722" s="135">
        <v>0</v>
      </c>
      <c r="Q722" s="135">
        <v>0</v>
      </c>
      <c r="R722" s="135">
        <v>0</v>
      </c>
      <c r="S722" s="135">
        <v>1</v>
      </c>
      <c r="T722" s="135">
        <v>0</v>
      </c>
      <c r="U722" s="135">
        <v>0</v>
      </c>
      <c r="V722" s="135">
        <v>0</v>
      </c>
      <c r="W722" s="135">
        <v>1</v>
      </c>
      <c r="X722" s="135">
        <v>0</v>
      </c>
      <c r="Y722" s="135">
        <v>0</v>
      </c>
      <c r="Z722" s="135">
        <v>0</v>
      </c>
      <c r="AA722" s="135">
        <v>1</v>
      </c>
      <c r="AB722" s="135">
        <v>0</v>
      </c>
      <c r="AC722" s="135">
        <v>0</v>
      </c>
      <c r="AD722" s="135">
        <v>0</v>
      </c>
      <c r="AE722" s="135">
        <v>0</v>
      </c>
      <c r="AF722" s="135">
        <v>0</v>
      </c>
      <c r="AG722" s="135">
        <v>0</v>
      </c>
      <c r="AH722" s="135">
        <v>1</v>
      </c>
      <c r="AI722" s="135">
        <v>0</v>
      </c>
      <c r="AJ722" s="135">
        <v>0</v>
      </c>
      <c r="AK722" s="135">
        <v>0</v>
      </c>
      <c r="AL722" s="135">
        <v>0</v>
      </c>
      <c r="AM722" s="135">
        <v>0</v>
      </c>
      <c r="AN722" s="135">
        <v>1</v>
      </c>
      <c r="AO722" s="135">
        <v>0</v>
      </c>
      <c r="AP722" s="135">
        <v>0</v>
      </c>
      <c r="AQ722" s="135">
        <v>0</v>
      </c>
      <c r="AR722" s="135">
        <v>0</v>
      </c>
      <c r="AS722" s="135">
        <v>0</v>
      </c>
      <c r="AT722" s="135">
        <v>1</v>
      </c>
      <c r="AU722" s="135">
        <v>0</v>
      </c>
      <c r="AV722" s="135">
        <v>0</v>
      </c>
      <c r="AW722" s="135">
        <v>0</v>
      </c>
      <c r="AX722" s="135">
        <v>0</v>
      </c>
      <c r="AY722" s="135">
        <v>0</v>
      </c>
      <c r="AZ722" s="135">
        <v>0</v>
      </c>
      <c r="BA722" s="135">
        <v>0</v>
      </c>
      <c r="BB722" s="135">
        <v>0</v>
      </c>
      <c r="BC722" s="135">
        <v>1</v>
      </c>
      <c r="BD722" s="135">
        <v>0</v>
      </c>
      <c r="BE722" s="135">
        <v>0</v>
      </c>
      <c r="BF722" s="135">
        <v>0</v>
      </c>
      <c r="BG722" s="135">
        <v>0</v>
      </c>
      <c r="BH722" s="135">
        <v>1</v>
      </c>
      <c r="BI722" s="135">
        <v>0</v>
      </c>
      <c r="BJ722" s="135">
        <v>0</v>
      </c>
      <c r="BK722" s="135">
        <v>0</v>
      </c>
      <c r="BL722" s="135">
        <v>0</v>
      </c>
      <c r="BM722" s="135">
        <v>1</v>
      </c>
      <c r="BN722" s="135">
        <v>1</v>
      </c>
      <c r="BO722" s="135">
        <v>0</v>
      </c>
      <c r="BP722" s="135">
        <v>1</v>
      </c>
      <c r="BQ722" s="135">
        <v>0</v>
      </c>
      <c r="BR722" s="135">
        <v>0</v>
      </c>
      <c r="BS722" s="135">
        <v>0</v>
      </c>
      <c r="BT722" s="135">
        <v>0</v>
      </c>
      <c r="BU722" s="135">
        <v>0</v>
      </c>
      <c r="BV722" s="135">
        <v>0</v>
      </c>
      <c r="BW722" s="135">
        <v>1</v>
      </c>
      <c r="BX722" s="135">
        <v>0</v>
      </c>
      <c r="BY722" s="135">
        <v>0</v>
      </c>
      <c r="BZ722" s="135">
        <v>1</v>
      </c>
      <c r="CA722" s="135">
        <v>0</v>
      </c>
      <c r="CB722" s="135">
        <v>0</v>
      </c>
      <c r="CC722" s="135">
        <v>0</v>
      </c>
      <c r="CD722" s="135">
        <v>0</v>
      </c>
      <c r="CE722" s="135">
        <v>1</v>
      </c>
      <c r="CF722" s="135">
        <v>0</v>
      </c>
      <c r="CG722" s="135">
        <v>0</v>
      </c>
      <c r="CH722" s="135">
        <v>0</v>
      </c>
      <c r="CI722" s="135">
        <v>0</v>
      </c>
      <c r="CJ722" s="135">
        <v>1</v>
      </c>
      <c r="CK722" s="135">
        <v>0</v>
      </c>
      <c r="CL722" s="135">
        <v>0</v>
      </c>
      <c r="CM722" s="135">
        <v>0</v>
      </c>
      <c r="CN722" s="135">
        <v>0</v>
      </c>
      <c r="CO722" s="135">
        <v>0</v>
      </c>
      <c r="CP722" s="135">
        <v>0</v>
      </c>
      <c r="CQ722" s="135">
        <v>0</v>
      </c>
      <c r="CR722" s="135">
        <v>1</v>
      </c>
      <c r="CS722" s="135">
        <v>0</v>
      </c>
      <c r="CT722" s="135">
        <v>0</v>
      </c>
      <c r="CU722" s="135">
        <v>1</v>
      </c>
      <c r="CV722" s="135">
        <v>0</v>
      </c>
      <c r="CW722" s="135">
        <v>0</v>
      </c>
      <c r="CX722" s="135"/>
    </row>
    <row r="723" spans="1:102" x14ac:dyDescent="0.35">
      <c r="A723" s="135">
        <v>722</v>
      </c>
      <c r="B723" s="135">
        <v>1</v>
      </c>
      <c r="C723" s="135">
        <v>1</v>
      </c>
      <c r="D723" s="135">
        <v>0</v>
      </c>
      <c r="E723" s="135">
        <v>0</v>
      </c>
      <c r="F723" s="135">
        <v>0</v>
      </c>
      <c r="G723" s="135">
        <v>0</v>
      </c>
      <c r="H723" s="135">
        <v>0</v>
      </c>
      <c r="I723" s="135">
        <v>0</v>
      </c>
      <c r="J723" s="135">
        <v>0</v>
      </c>
      <c r="K723" s="135">
        <v>0</v>
      </c>
      <c r="L723" s="135">
        <v>0</v>
      </c>
      <c r="M723" s="135">
        <v>0</v>
      </c>
      <c r="N723" s="135">
        <v>1</v>
      </c>
      <c r="O723" s="135">
        <v>0</v>
      </c>
      <c r="P723" s="135">
        <v>1</v>
      </c>
      <c r="Q723" s="135">
        <v>1</v>
      </c>
      <c r="R723" s="135">
        <v>1</v>
      </c>
      <c r="S723" s="135">
        <v>0</v>
      </c>
      <c r="T723" s="135">
        <v>0</v>
      </c>
      <c r="U723" s="135">
        <v>0</v>
      </c>
      <c r="V723" s="135">
        <v>0</v>
      </c>
      <c r="W723" s="135">
        <v>0</v>
      </c>
      <c r="X723" s="135">
        <v>0</v>
      </c>
      <c r="Y723" s="135">
        <v>0</v>
      </c>
      <c r="Z723" s="135">
        <v>0</v>
      </c>
      <c r="AA723" s="135">
        <v>0</v>
      </c>
      <c r="AB723" s="135">
        <v>0</v>
      </c>
      <c r="AC723" s="135">
        <v>0</v>
      </c>
      <c r="AD723" s="135">
        <v>0</v>
      </c>
      <c r="AE723" s="135">
        <v>0</v>
      </c>
      <c r="AF723" s="135">
        <v>0</v>
      </c>
      <c r="AG723" s="135">
        <v>0</v>
      </c>
      <c r="AH723" s="135">
        <v>0</v>
      </c>
      <c r="AI723" s="135">
        <v>0</v>
      </c>
      <c r="AJ723" s="135">
        <v>0</v>
      </c>
      <c r="AK723" s="135">
        <v>0</v>
      </c>
      <c r="AL723" s="135">
        <v>1</v>
      </c>
      <c r="AM723" s="135">
        <v>0</v>
      </c>
      <c r="AN723" s="135">
        <v>0</v>
      </c>
      <c r="AO723" s="135">
        <v>0</v>
      </c>
      <c r="AP723" s="135">
        <v>0</v>
      </c>
      <c r="AQ723" s="135">
        <v>0</v>
      </c>
      <c r="AR723" s="135">
        <v>0</v>
      </c>
      <c r="AS723" s="135">
        <v>1</v>
      </c>
      <c r="AT723" s="135">
        <v>0</v>
      </c>
      <c r="AU723" s="135">
        <v>0</v>
      </c>
      <c r="AV723" s="135">
        <v>0</v>
      </c>
      <c r="AW723" s="135">
        <v>0</v>
      </c>
      <c r="AX723" s="135">
        <v>0</v>
      </c>
      <c r="AY723" s="135">
        <v>0</v>
      </c>
      <c r="AZ723" s="135">
        <v>0</v>
      </c>
      <c r="BA723" s="135">
        <v>0</v>
      </c>
      <c r="BB723" s="135">
        <v>1</v>
      </c>
      <c r="BC723" s="135">
        <v>1</v>
      </c>
      <c r="BD723" s="135">
        <v>0</v>
      </c>
      <c r="BE723" s="135">
        <v>0</v>
      </c>
      <c r="BF723" s="135">
        <v>1</v>
      </c>
      <c r="BG723" s="135">
        <v>0</v>
      </c>
      <c r="BH723" s="135">
        <v>0</v>
      </c>
      <c r="BI723" s="135">
        <v>0</v>
      </c>
      <c r="BJ723" s="135">
        <v>0</v>
      </c>
      <c r="BK723" s="135">
        <v>0</v>
      </c>
      <c r="BL723" s="135">
        <v>0</v>
      </c>
      <c r="BM723" s="135">
        <v>0</v>
      </c>
      <c r="BN723" s="135">
        <v>1</v>
      </c>
      <c r="BO723" s="135">
        <v>0</v>
      </c>
      <c r="BP723" s="135">
        <v>0</v>
      </c>
      <c r="BQ723" s="135">
        <v>0</v>
      </c>
      <c r="BR723" s="135">
        <v>0</v>
      </c>
      <c r="BS723" s="135">
        <v>0</v>
      </c>
      <c r="BT723" s="135">
        <v>1</v>
      </c>
      <c r="BU723" s="135">
        <v>0</v>
      </c>
      <c r="BV723" s="135">
        <v>0</v>
      </c>
      <c r="BW723" s="135">
        <v>0</v>
      </c>
      <c r="BX723" s="135">
        <v>0</v>
      </c>
      <c r="BY723" s="135">
        <v>0</v>
      </c>
      <c r="BZ723" s="135">
        <v>0</v>
      </c>
      <c r="CA723" s="135">
        <v>0</v>
      </c>
      <c r="CB723" s="135">
        <v>0</v>
      </c>
      <c r="CC723" s="135">
        <v>0</v>
      </c>
      <c r="CD723" s="135">
        <v>1</v>
      </c>
      <c r="CE723" s="135">
        <v>0</v>
      </c>
      <c r="CF723" s="135">
        <v>0</v>
      </c>
      <c r="CG723" s="135">
        <v>0</v>
      </c>
      <c r="CH723" s="135">
        <v>0</v>
      </c>
      <c r="CI723" s="135">
        <v>0</v>
      </c>
      <c r="CJ723" s="135">
        <v>0</v>
      </c>
      <c r="CK723" s="135">
        <v>0</v>
      </c>
      <c r="CL723" s="135">
        <v>0</v>
      </c>
      <c r="CM723" s="135">
        <v>0</v>
      </c>
      <c r="CN723" s="135">
        <v>0</v>
      </c>
      <c r="CO723" s="135">
        <v>0</v>
      </c>
      <c r="CP723" s="135">
        <v>0</v>
      </c>
      <c r="CQ723" s="135">
        <v>0</v>
      </c>
      <c r="CR723" s="135">
        <v>0</v>
      </c>
      <c r="CS723" s="135">
        <v>1</v>
      </c>
      <c r="CT723" s="135">
        <v>0</v>
      </c>
      <c r="CU723" s="135">
        <v>0</v>
      </c>
      <c r="CV723" s="135">
        <v>1</v>
      </c>
      <c r="CW723" s="135">
        <v>0</v>
      </c>
      <c r="CX723" s="135"/>
    </row>
    <row r="724" spans="1:102" x14ac:dyDescent="0.35">
      <c r="A724" s="135">
        <v>723</v>
      </c>
      <c r="B724" s="135">
        <v>0</v>
      </c>
      <c r="C724" s="135">
        <v>0</v>
      </c>
      <c r="D724" s="135">
        <v>0</v>
      </c>
      <c r="E724" s="135">
        <v>0</v>
      </c>
      <c r="F724" s="135">
        <v>0</v>
      </c>
      <c r="G724" s="135">
        <v>0</v>
      </c>
      <c r="H724" s="135">
        <v>0</v>
      </c>
      <c r="I724" s="135">
        <v>0</v>
      </c>
      <c r="J724" s="135">
        <v>0</v>
      </c>
      <c r="K724" s="135">
        <v>0</v>
      </c>
      <c r="L724" s="135">
        <v>0</v>
      </c>
      <c r="M724" s="135">
        <v>0</v>
      </c>
      <c r="N724" s="135">
        <v>1</v>
      </c>
      <c r="O724" s="135">
        <v>0</v>
      </c>
      <c r="P724" s="135">
        <v>0</v>
      </c>
      <c r="Q724" s="135">
        <v>0</v>
      </c>
      <c r="R724" s="135">
        <v>0</v>
      </c>
      <c r="S724" s="135">
        <v>0</v>
      </c>
      <c r="T724" s="135">
        <v>0</v>
      </c>
      <c r="U724" s="135">
        <v>1</v>
      </c>
      <c r="V724" s="135">
        <v>0</v>
      </c>
      <c r="W724" s="135">
        <v>0</v>
      </c>
      <c r="X724" s="135">
        <v>0</v>
      </c>
      <c r="Y724" s="135">
        <v>0</v>
      </c>
      <c r="Z724" s="135">
        <v>0</v>
      </c>
      <c r="AA724" s="135">
        <v>0</v>
      </c>
      <c r="AB724" s="135">
        <v>0</v>
      </c>
      <c r="AC724" s="135">
        <v>0</v>
      </c>
      <c r="AD724" s="135">
        <v>0</v>
      </c>
      <c r="AE724" s="135">
        <v>0</v>
      </c>
      <c r="AF724" s="135">
        <v>0</v>
      </c>
      <c r="AG724" s="135">
        <v>1</v>
      </c>
      <c r="AH724" s="135">
        <v>0</v>
      </c>
      <c r="AI724" s="135">
        <v>0</v>
      </c>
      <c r="AJ724" s="135">
        <v>0</v>
      </c>
      <c r="AK724" s="135">
        <v>0</v>
      </c>
      <c r="AL724" s="135">
        <v>0</v>
      </c>
      <c r="AM724" s="135">
        <v>0</v>
      </c>
      <c r="AN724" s="135">
        <v>0</v>
      </c>
      <c r="AO724" s="135">
        <v>0</v>
      </c>
      <c r="AP724" s="135">
        <v>0</v>
      </c>
      <c r="AQ724" s="135">
        <v>0</v>
      </c>
      <c r="AR724" s="135">
        <v>0</v>
      </c>
      <c r="AS724" s="135">
        <v>0</v>
      </c>
      <c r="AT724" s="135">
        <v>0</v>
      </c>
      <c r="AU724" s="135">
        <v>0</v>
      </c>
      <c r="AV724" s="135">
        <v>0</v>
      </c>
      <c r="AW724" s="135">
        <v>0</v>
      </c>
      <c r="AX724" s="135">
        <v>0</v>
      </c>
      <c r="AY724" s="135">
        <v>0</v>
      </c>
      <c r="AZ724" s="135">
        <v>0</v>
      </c>
      <c r="BA724" s="135">
        <v>0</v>
      </c>
      <c r="BB724" s="135">
        <v>0</v>
      </c>
      <c r="BC724" s="135">
        <v>0</v>
      </c>
      <c r="BD724" s="135">
        <v>0</v>
      </c>
      <c r="BE724" s="135">
        <v>0</v>
      </c>
      <c r="BF724" s="135">
        <v>0</v>
      </c>
      <c r="BG724" s="135">
        <v>0</v>
      </c>
      <c r="BH724" s="135">
        <v>0</v>
      </c>
      <c r="BI724" s="135">
        <v>1</v>
      </c>
      <c r="BJ724" s="135">
        <v>0</v>
      </c>
      <c r="BK724" s="135">
        <v>0</v>
      </c>
      <c r="BL724" s="135">
        <v>0</v>
      </c>
      <c r="BM724" s="135">
        <v>0</v>
      </c>
      <c r="BN724" s="135">
        <v>0</v>
      </c>
      <c r="BO724" s="135">
        <v>0</v>
      </c>
      <c r="BP724" s="135">
        <v>0</v>
      </c>
      <c r="BQ724" s="135">
        <v>0</v>
      </c>
      <c r="BR724" s="135">
        <v>0</v>
      </c>
      <c r="BS724" s="135">
        <v>0</v>
      </c>
      <c r="BT724" s="135">
        <v>0</v>
      </c>
      <c r="BU724" s="135">
        <v>0</v>
      </c>
      <c r="BV724" s="135">
        <v>0</v>
      </c>
      <c r="BW724" s="135">
        <v>0</v>
      </c>
      <c r="BX724" s="135">
        <v>1</v>
      </c>
      <c r="BY724" s="135">
        <v>0</v>
      </c>
      <c r="BZ724" s="135">
        <v>0</v>
      </c>
      <c r="CA724" s="135">
        <v>1</v>
      </c>
      <c r="CB724" s="135">
        <v>0</v>
      </c>
      <c r="CC724" s="135">
        <v>0</v>
      </c>
      <c r="CD724" s="135">
        <v>0</v>
      </c>
      <c r="CE724" s="135">
        <v>0</v>
      </c>
      <c r="CF724" s="135">
        <v>0</v>
      </c>
      <c r="CG724" s="135">
        <v>0</v>
      </c>
      <c r="CH724" s="135">
        <v>0</v>
      </c>
      <c r="CI724" s="135">
        <v>0</v>
      </c>
      <c r="CJ724" s="135">
        <v>1</v>
      </c>
      <c r="CK724" s="135">
        <v>0</v>
      </c>
      <c r="CL724" s="135">
        <v>0</v>
      </c>
      <c r="CM724" s="135">
        <v>0</v>
      </c>
      <c r="CN724" s="135">
        <v>0</v>
      </c>
      <c r="CO724" s="135">
        <v>0</v>
      </c>
      <c r="CP724" s="135">
        <v>0</v>
      </c>
      <c r="CQ724" s="135">
        <v>0</v>
      </c>
      <c r="CR724" s="135">
        <v>0</v>
      </c>
      <c r="CS724" s="135">
        <v>0</v>
      </c>
      <c r="CT724" s="135">
        <v>0</v>
      </c>
      <c r="CU724" s="135">
        <v>0</v>
      </c>
      <c r="CV724" s="135">
        <v>0</v>
      </c>
      <c r="CW724" s="135">
        <v>0</v>
      </c>
      <c r="CX724" s="135"/>
    </row>
    <row r="725" spans="1:102" x14ac:dyDescent="0.35">
      <c r="A725" s="135">
        <v>724</v>
      </c>
      <c r="B725" s="135">
        <v>0</v>
      </c>
      <c r="C725" s="135">
        <v>0</v>
      </c>
      <c r="D725" s="135">
        <v>0</v>
      </c>
      <c r="E725" s="135">
        <v>0</v>
      </c>
      <c r="F725" s="135">
        <v>0</v>
      </c>
      <c r="G725" s="135">
        <v>1</v>
      </c>
      <c r="H725" s="135">
        <v>1</v>
      </c>
      <c r="I725" s="135">
        <v>0</v>
      </c>
      <c r="J725" s="135">
        <v>0</v>
      </c>
      <c r="K725" s="135">
        <v>1</v>
      </c>
      <c r="L725" s="135">
        <v>0</v>
      </c>
      <c r="M725" s="135">
        <v>0</v>
      </c>
      <c r="N725" s="135">
        <v>0</v>
      </c>
      <c r="O725" s="135">
        <v>0</v>
      </c>
      <c r="P725" s="135">
        <v>0</v>
      </c>
      <c r="Q725" s="135">
        <v>0</v>
      </c>
      <c r="R725" s="135">
        <v>0</v>
      </c>
      <c r="S725" s="135">
        <v>0</v>
      </c>
      <c r="T725" s="135">
        <v>0</v>
      </c>
      <c r="U725" s="135">
        <v>0</v>
      </c>
      <c r="V725" s="135">
        <v>0</v>
      </c>
      <c r="W725" s="135">
        <v>0</v>
      </c>
      <c r="X725" s="135">
        <v>0</v>
      </c>
      <c r="Y725" s="135">
        <v>0</v>
      </c>
      <c r="Z725" s="135">
        <v>0</v>
      </c>
      <c r="AA725" s="135">
        <v>0</v>
      </c>
      <c r="AB725" s="135">
        <v>1</v>
      </c>
      <c r="AC725" s="135">
        <v>0</v>
      </c>
      <c r="AD725" s="135">
        <v>1</v>
      </c>
      <c r="AE725" s="135">
        <v>1</v>
      </c>
      <c r="AF725" s="135">
        <v>1</v>
      </c>
      <c r="AG725" s="135">
        <v>0</v>
      </c>
      <c r="AH725" s="135">
        <v>0</v>
      </c>
      <c r="AI725" s="135">
        <v>0</v>
      </c>
      <c r="AJ725" s="135">
        <v>0</v>
      </c>
      <c r="AK725" s="135">
        <v>0</v>
      </c>
      <c r="AL725" s="135">
        <v>0</v>
      </c>
      <c r="AM725" s="135">
        <v>0</v>
      </c>
      <c r="AN725" s="135">
        <v>0</v>
      </c>
      <c r="AO725" s="135">
        <v>0</v>
      </c>
      <c r="AP725" s="135">
        <v>0</v>
      </c>
      <c r="AQ725" s="135">
        <v>0</v>
      </c>
      <c r="AR725" s="135">
        <v>0</v>
      </c>
      <c r="AS725" s="135">
        <v>0</v>
      </c>
      <c r="AT725" s="135">
        <v>0</v>
      </c>
      <c r="AU725" s="135">
        <v>0</v>
      </c>
      <c r="AV725" s="135">
        <v>0</v>
      </c>
      <c r="AW725" s="135">
        <v>0</v>
      </c>
      <c r="AX725" s="135">
        <v>0</v>
      </c>
      <c r="AY725" s="135">
        <v>0</v>
      </c>
      <c r="AZ725" s="135">
        <v>0</v>
      </c>
      <c r="BA725" s="135">
        <v>0</v>
      </c>
      <c r="BB725" s="135">
        <v>0</v>
      </c>
      <c r="BC725" s="135">
        <v>0</v>
      </c>
      <c r="BD725" s="135">
        <v>0</v>
      </c>
      <c r="BE725" s="135">
        <v>0</v>
      </c>
      <c r="BF725" s="135">
        <v>0</v>
      </c>
      <c r="BG725" s="135">
        <v>0</v>
      </c>
      <c r="BH725" s="135">
        <v>0</v>
      </c>
      <c r="BI725" s="135">
        <v>0</v>
      </c>
      <c r="BJ725" s="135">
        <v>0</v>
      </c>
      <c r="BK725" s="135">
        <v>0</v>
      </c>
      <c r="BL725" s="135">
        <v>0</v>
      </c>
      <c r="BM725" s="135">
        <v>0</v>
      </c>
      <c r="BN725" s="135">
        <v>0</v>
      </c>
      <c r="BO725" s="135">
        <v>0</v>
      </c>
      <c r="BP725" s="135">
        <v>0</v>
      </c>
      <c r="BQ725" s="135">
        <v>0</v>
      </c>
      <c r="BR725" s="135">
        <v>0</v>
      </c>
      <c r="BS725" s="135">
        <v>0</v>
      </c>
      <c r="BT725" s="135">
        <v>0</v>
      </c>
      <c r="BU725" s="135">
        <v>0</v>
      </c>
      <c r="BV725" s="135">
        <v>0</v>
      </c>
      <c r="BW725" s="135">
        <v>0</v>
      </c>
      <c r="BX725" s="135">
        <v>0</v>
      </c>
      <c r="BY725" s="135">
        <v>0</v>
      </c>
      <c r="BZ725" s="135">
        <v>0</v>
      </c>
      <c r="CA725" s="135">
        <v>0</v>
      </c>
      <c r="CB725" s="135">
        <v>0</v>
      </c>
      <c r="CC725" s="135">
        <v>1</v>
      </c>
      <c r="CD725" s="135">
        <v>0</v>
      </c>
      <c r="CE725" s="135">
        <v>0</v>
      </c>
      <c r="CF725" s="135">
        <v>0</v>
      </c>
      <c r="CG725" s="135">
        <v>1</v>
      </c>
      <c r="CH725" s="135">
        <v>0</v>
      </c>
      <c r="CI725" s="135">
        <v>1</v>
      </c>
      <c r="CJ725" s="135">
        <v>0</v>
      </c>
      <c r="CK725" s="135">
        <v>0</v>
      </c>
      <c r="CL725" s="135">
        <v>1</v>
      </c>
      <c r="CM725" s="135">
        <v>0</v>
      </c>
      <c r="CN725" s="135">
        <v>0</v>
      </c>
      <c r="CO725" s="135">
        <v>0</v>
      </c>
      <c r="CP725" s="135">
        <v>0</v>
      </c>
      <c r="CQ725" s="135">
        <v>0</v>
      </c>
      <c r="CR725" s="135">
        <v>0</v>
      </c>
      <c r="CS725" s="135">
        <v>0</v>
      </c>
      <c r="CT725" s="135">
        <v>0</v>
      </c>
      <c r="CU725" s="135">
        <v>0</v>
      </c>
      <c r="CV725" s="135">
        <v>0</v>
      </c>
      <c r="CW725" s="135">
        <v>0</v>
      </c>
      <c r="CX725" s="135"/>
    </row>
    <row r="726" spans="1:102" x14ac:dyDescent="0.35">
      <c r="A726" s="135">
        <v>725</v>
      </c>
      <c r="B726" s="135">
        <v>0</v>
      </c>
      <c r="C726" s="135">
        <v>0</v>
      </c>
      <c r="D726" s="135">
        <v>0</v>
      </c>
      <c r="E726" s="135">
        <v>0</v>
      </c>
      <c r="F726" s="135">
        <v>0</v>
      </c>
      <c r="G726" s="135">
        <v>0</v>
      </c>
      <c r="H726" s="135">
        <v>0</v>
      </c>
      <c r="I726" s="135">
        <v>0</v>
      </c>
      <c r="J726" s="135">
        <v>0</v>
      </c>
      <c r="K726" s="135">
        <v>0</v>
      </c>
      <c r="L726" s="135">
        <v>0</v>
      </c>
      <c r="M726" s="135">
        <v>0</v>
      </c>
      <c r="N726" s="135">
        <v>0</v>
      </c>
      <c r="O726" s="135">
        <v>0</v>
      </c>
      <c r="P726" s="135">
        <v>1</v>
      </c>
      <c r="Q726" s="135">
        <v>0</v>
      </c>
      <c r="R726" s="135">
        <v>0</v>
      </c>
      <c r="S726" s="135">
        <v>0</v>
      </c>
      <c r="T726" s="135">
        <v>1</v>
      </c>
      <c r="U726" s="135">
        <v>0</v>
      </c>
      <c r="V726" s="135">
        <v>0</v>
      </c>
      <c r="W726" s="135">
        <v>1</v>
      </c>
      <c r="X726" s="135">
        <v>0</v>
      </c>
      <c r="Y726" s="135">
        <v>0</v>
      </c>
      <c r="Z726" s="135">
        <v>0</v>
      </c>
      <c r="AA726" s="135">
        <v>1</v>
      </c>
      <c r="AB726" s="135">
        <v>0</v>
      </c>
      <c r="AC726" s="135">
        <v>0</v>
      </c>
      <c r="AD726" s="135">
        <v>0</v>
      </c>
      <c r="AE726" s="135">
        <v>0</v>
      </c>
      <c r="AF726" s="135">
        <v>0</v>
      </c>
      <c r="AG726" s="135">
        <v>0</v>
      </c>
      <c r="AH726" s="135">
        <v>0</v>
      </c>
      <c r="AI726" s="135">
        <v>0</v>
      </c>
      <c r="AJ726" s="135">
        <v>0</v>
      </c>
      <c r="AK726" s="135">
        <v>0</v>
      </c>
      <c r="AL726" s="135">
        <v>1</v>
      </c>
      <c r="AM726" s="135">
        <v>1</v>
      </c>
      <c r="AN726" s="135">
        <v>0</v>
      </c>
      <c r="AO726" s="135">
        <v>0</v>
      </c>
      <c r="AP726" s="135">
        <v>0</v>
      </c>
      <c r="AQ726" s="135">
        <v>0</v>
      </c>
      <c r="AR726" s="135">
        <v>0</v>
      </c>
      <c r="AS726" s="135">
        <v>0</v>
      </c>
      <c r="AT726" s="135">
        <v>0</v>
      </c>
      <c r="AU726" s="135">
        <v>0</v>
      </c>
      <c r="AV726" s="135">
        <v>1</v>
      </c>
      <c r="AW726" s="135">
        <v>0</v>
      </c>
      <c r="AX726" s="135">
        <v>0</v>
      </c>
      <c r="AY726" s="135">
        <v>0</v>
      </c>
      <c r="AZ726" s="135">
        <v>0</v>
      </c>
      <c r="BA726" s="135">
        <v>0</v>
      </c>
      <c r="BB726" s="135">
        <v>0</v>
      </c>
      <c r="BC726" s="135">
        <v>0</v>
      </c>
      <c r="BD726" s="135">
        <v>0</v>
      </c>
      <c r="BE726" s="135">
        <v>0</v>
      </c>
      <c r="BF726" s="135">
        <v>1</v>
      </c>
      <c r="BG726" s="135">
        <v>0</v>
      </c>
      <c r="BH726" s="135">
        <v>0</v>
      </c>
      <c r="BI726" s="135">
        <v>0</v>
      </c>
      <c r="BJ726" s="135">
        <v>0</v>
      </c>
      <c r="BK726" s="135">
        <v>0</v>
      </c>
      <c r="BL726" s="135">
        <v>0</v>
      </c>
      <c r="BM726" s="135">
        <v>0</v>
      </c>
      <c r="BN726" s="135">
        <v>0</v>
      </c>
      <c r="BO726" s="135">
        <v>0</v>
      </c>
      <c r="BP726" s="135">
        <v>0</v>
      </c>
      <c r="BQ726" s="135">
        <v>1</v>
      </c>
      <c r="BR726" s="135">
        <v>0</v>
      </c>
      <c r="BS726" s="135">
        <v>0</v>
      </c>
      <c r="BT726" s="135">
        <v>0</v>
      </c>
      <c r="BU726" s="135">
        <v>0</v>
      </c>
      <c r="BV726" s="135">
        <v>0</v>
      </c>
      <c r="BW726" s="135">
        <v>0</v>
      </c>
      <c r="BX726" s="135">
        <v>1</v>
      </c>
      <c r="BY726" s="135">
        <v>0</v>
      </c>
      <c r="BZ726" s="135">
        <v>0</v>
      </c>
      <c r="CA726" s="135">
        <v>0</v>
      </c>
      <c r="CB726" s="135">
        <v>0</v>
      </c>
      <c r="CC726" s="135">
        <v>0</v>
      </c>
      <c r="CD726" s="135">
        <v>0</v>
      </c>
      <c r="CE726" s="135">
        <v>0</v>
      </c>
      <c r="CF726" s="135">
        <v>0</v>
      </c>
      <c r="CG726" s="135">
        <v>0</v>
      </c>
      <c r="CH726" s="135">
        <v>0</v>
      </c>
      <c r="CI726" s="135">
        <v>0</v>
      </c>
      <c r="CJ726" s="135">
        <v>0</v>
      </c>
      <c r="CK726" s="135">
        <v>0</v>
      </c>
      <c r="CL726" s="135">
        <v>0</v>
      </c>
      <c r="CM726" s="135">
        <v>0</v>
      </c>
      <c r="CN726" s="135">
        <v>0</v>
      </c>
      <c r="CO726" s="135">
        <v>0</v>
      </c>
      <c r="CP726" s="135">
        <v>0</v>
      </c>
      <c r="CQ726" s="135">
        <v>0</v>
      </c>
      <c r="CR726" s="135">
        <v>0</v>
      </c>
      <c r="CS726" s="135">
        <v>1</v>
      </c>
      <c r="CT726" s="135">
        <v>1</v>
      </c>
      <c r="CU726" s="135">
        <v>0</v>
      </c>
      <c r="CV726" s="135">
        <v>0</v>
      </c>
      <c r="CW726" s="135">
        <v>1</v>
      </c>
      <c r="CX726" s="135"/>
    </row>
    <row r="727" spans="1:102" x14ac:dyDescent="0.35">
      <c r="A727" s="135">
        <v>726</v>
      </c>
      <c r="B727" s="135">
        <v>0</v>
      </c>
      <c r="C727" s="135">
        <v>0</v>
      </c>
      <c r="D727" s="135">
        <v>0</v>
      </c>
      <c r="E727" s="135">
        <v>0</v>
      </c>
      <c r="F727" s="135">
        <v>0</v>
      </c>
      <c r="G727" s="135">
        <v>0</v>
      </c>
      <c r="H727" s="135">
        <v>0</v>
      </c>
      <c r="I727" s="135">
        <v>0</v>
      </c>
      <c r="J727" s="135">
        <v>0</v>
      </c>
      <c r="K727" s="135">
        <v>0</v>
      </c>
      <c r="L727" s="135">
        <v>0</v>
      </c>
      <c r="M727" s="135">
        <v>0</v>
      </c>
      <c r="N727" s="135">
        <v>0</v>
      </c>
      <c r="O727" s="135">
        <v>0</v>
      </c>
      <c r="P727" s="135">
        <v>1</v>
      </c>
      <c r="Q727" s="135">
        <v>0</v>
      </c>
      <c r="R727" s="135">
        <v>0</v>
      </c>
      <c r="S727" s="135">
        <v>0</v>
      </c>
      <c r="T727" s="135">
        <v>0</v>
      </c>
      <c r="U727" s="135">
        <v>0</v>
      </c>
      <c r="V727" s="135">
        <v>0</v>
      </c>
      <c r="W727" s="135">
        <v>0</v>
      </c>
      <c r="X727" s="135">
        <v>0</v>
      </c>
      <c r="Y727" s="135">
        <v>0</v>
      </c>
      <c r="Z727" s="135">
        <v>0</v>
      </c>
      <c r="AA727" s="135">
        <v>0</v>
      </c>
      <c r="AB727" s="135">
        <v>0</v>
      </c>
      <c r="AC727" s="135">
        <v>0</v>
      </c>
      <c r="AD727" s="135">
        <v>0</v>
      </c>
      <c r="AE727" s="135">
        <v>0</v>
      </c>
      <c r="AF727" s="135">
        <v>0</v>
      </c>
      <c r="AG727" s="135">
        <v>1</v>
      </c>
      <c r="AH727" s="135">
        <v>0</v>
      </c>
      <c r="AI727" s="135">
        <v>0</v>
      </c>
      <c r="AJ727" s="135">
        <v>0</v>
      </c>
      <c r="AK727" s="135">
        <v>0</v>
      </c>
      <c r="AL727" s="135">
        <v>0</v>
      </c>
      <c r="AM727" s="135">
        <v>0</v>
      </c>
      <c r="AN727" s="135">
        <v>0</v>
      </c>
      <c r="AO727" s="135">
        <v>0</v>
      </c>
      <c r="AP727" s="135">
        <v>1</v>
      </c>
      <c r="AQ727" s="135">
        <v>0</v>
      </c>
      <c r="AR727" s="135">
        <v>0</v>
      </c>
      <c r="AS727" s="135">
        <v>0</v>
      </c>
      <c r="AT727" s="135">
        <v>0</v>
      </c>
      <c r="AU727" s="135">
        <v>1</v>
      </c>
      <c r="AV727" s="135">
        <v>0</v>
      </c>
      <c r="AW727" s="135">
        <v>1</v>
      </c>
      <c r="AX727" s="135">
        <v>0</v>
      </c>
      <c r="AY727" s="135">
        <v>0</v>
      </c>
      <c r="AZ727" s="135">
        <v>0</v>
      </c>
      <c r="BA727" s="135">
        <v>0</v>
      </c>
      <c r="BB727" s="135">
        <v>0</v>
      </c>
      <c r="BC727" s="135">
        <v>0</v>
      </c>
      <c r="BD727" s="135">
        <v>0</v>
      </c>
      <c r="BE727" s="135">
        <v>0</v>
      </c>
      <c r="BF727" s="135">
        <v>0</v>
      </c>
      <c r="BG727" s="135">
        <v>0</v>
      </c>
      <c r="BH727" s="135">
        <v>1</v>
      </c>
      <c r="BI727" s="135">
        <v>0</v>
      </c>
      <c r="BJ727" s="135">
        <v>0</v>
      </c>
      <c r="BK727" s="135">
        <v>0</v>
      </c>
      <c r="BL727" s="135">
        <v>1</v>
      </c>
      <c r="BM727" s="135">
        <v>0</v>
      </c>
      <c r="BN727" s="135">
        <v>0</v>
      </c>
      <c r="BO727" s="135">
        <v>0</v>
      </c>
      <c r="BP727" s="135">
        <v>0</v>
      </c>
      <c r="BQ727" s="135">
        <v>0</v>
      </c>
      <c r="BR727" s="135">
        <v>0</v>
      </c>
      <c r="BS727" s="135">
        <v>1</v>
      </c>
      <c r="BT727" s="135">
        <v>1</v>
      </c>
      <c r="BU727" s="135">
        <v>0</v>
      </c>
      <c r="BV727" s="135">
        <v>0</v>
      </c>
      <c r="BW727" s="135">
        <v>0</v>
      </c>
      <c r="BX727" s="135">
        <v>0</v>
      </c>
      <c r="BY727" s="135">
        <v>0</v>
      </c>
      <c r="BZ727" s="135">
        <v>1</v>
      </c>
      <c r="CA727" s="135">
        <v>0</v>
      </c>
      <c r="CB727" s="135">
        <v>0</v>
      </c>
      <c r="CC727" s="135">
        <v>0</v>
      </c>
      <c r="CD727" s="135">
        <v>0</v>
      </c>
      <c r="CE727" s="135">
        <v>1</v>
      </c>
      <c r="CF727" s="135">
        <v>0</v>
      </c>
      <c r="CG727" s="135">
        <v>0</v>
      </c>
      <c r="CH727" s="135">
        <v>1</v>
      </c>
      <c r="CI727" s="135">
        <v>0</v>
      </c>
      <c r="CJ727" s="135">
        <v>0</v>
      </c>
      <c r="CK727" s="135">
        <v>0</v>
      </c>
      <c r="CL727" s="135">
        <v>0</v>
      </c>
      <c r="CM727" s="135">
        <v>0</v>
      </c>
      <c r="CN727" s="135">
        <v>0</v>
      </c>
      <c r="CO727" s="135">
        <v>0</v>
      </c>
      <c r="CP727" s="135">
        <v>0</v>
      </c>
      <c r="CQ727" s="135">
        <v>0</v>
      </c>
      <c r="CR727" s="135">
        <v>0</v>
      </c>
      <c r="CS727" s="135">
        <v>0</v>
      </c>
      <c r="CT727" s="135">
        <v>0</v>
      </c>
      <c r="CU727" s="135">
        <v>1</v>
      </c>
      <c r="CV727" s="135">
        <v>0</v>
      </c>
      <c r="CW727" s="135">
        <v>1</v>
      </c>
      <c r="CX727" s="135"/>
    </row>
    <row r="728" spans="1:102" x14ac:dyDescent="0.35">
      <c r="A728" s="135">
        <v>727</v>
      </c>
      <c r="B728" s="135">
        <v>0</v>
      </c>
      <c r="C728" s="135">
        <v>0</v>
      </c>
      <c r="D728" s="135">
        <v>0</v>
      </c>
      <c r="E728" s="135">
        <v>0</v>
      </c>
      <c r="F728" s="135">
        <v>0</v>
      </c>
      <c r="G728" s="135">
        <v>0</v>
      </c>
      <c r="H728" s="135">
        <v>0</v>
      </c>
      <c r="I728" s="135">
        <v>0</v>
      </c>
      <c r="J728" s="135">
        <v>0</v>
      </c>
      <c r="K728" s="135">
        <v>1</v>
      </c>
      <c r="L728" s="135">
        <v>0</v>
      </c>
      <c r="M728" s="135">
        <v>0</v>
      </c>
      <c r="N728" s="135">
        <v>0</v>
      </c>
      <c r="O728" s="135">
        <v>1</v>
      </c>
      <c r="P728" s="135">
        <v>1</v>
      </c>
      <c r="Q728" s="135">
        <v>0</v>
      </c>
      <c r="R728" s="135">
        <v>0</v>
      </c>
      <c r="S728" s="135">
        <v>1</v>
      </c>
      <c r="T728" s="135">
        <v>0</v>
      </c>
      <c r="U728" s="135">
        <v>0</v>
      </c>
      <c r="V728" s="135">
        <v>0</v>
      </c>
      <c r="W728" s="135">
        <v>0</v>
      </c>
      <c r="X728" s="135">
        <v>0</v>
      </c>
      <c r="Y728" s="135">
        <v>0</v>
      </c>
      <c r="Z728" s="135">
        <v>0</v>
      </c>
      <c r="AA728" s="135">
        <v>0</v>
      </c>
      <c r="AB728" s="135">
        <v>0</v>
      </c>
      <c r="AC728" s="135">
        <v>1</v>
      </c>
      <c r="AD728" s="135">
        <v>0</v>
      </c>
      <c r="AE728" s="135">
        <v>0</v>
      </c>
      <c r="AF728" s="135">
        <v>0</v>
      </c>
      <c r="AG728" s="135">
        <v>0</v>
      </c>
      <c r="AH728" s="135">
        <v>0</v>
      </c>
      <c r="AI728" s="135">
        <v>0</v>
      </c>
      <c r="AJ728" s="135">
        <v>0</v>
      </c>
      <c r="AK728" s="135">
        <v>0</v>
      </c>
      <c r="AL728" s="135">
        <v>0</v>
      </c>
      <c r="AM728" s="135">
        <v>0</v>
      </c>
      <c r="AN728" s="135">
        <v>0</v>
      </c>
      <c r="AO728" s="135">
        <v>0</v>
      </c>
      <c r="AP728" s="135">
        <v>0</v>
      </c>
      <c r="AQ728" s="135">
        <v>0</v>
      </c>
      <c r="AR728" s="135">
        <v>0</v>
      </c>
      <c r="AS728" s="135">
        <v>0</v>
      </c>
      <c r="AT728" s="135">
        <v>0</v>
      </c>
      <c r="AU728" s="135">
        <v>0</v>
      </c>
      <c r="AV728" s="135">
        <v>1</v>
      </c>
      <c r="AW728" s="135">
        <v>0</v>
      </c>
      <c r="AX728" s="135">
        <v>0</v>
      </c>
      <c r="AY728" s="135">
        <v>0</v>
      </c>
      <c r="AZ728" s="135">
        <v>0</v>
      </c>
      <c r="BA728" s="135">
        <v>0</v>
      </c>
      <c r="BB728" s="135">
        <v>1</v>
      </c>
      <c r="BC728" s="135">
        <v>0</v>
      </c>
      <c r="BD728" s="135">
        <v>0</v>
      </c>
      <c r="BE728" s="135">
        <v>1</v>
      </c>
      <c r="BF728" s="135">
        <v>0</v>
      </c>
      <c r="BG728" s="135">
        <v>0</v>
      </c>
      <c r="BH728" s="135">
        <v>0</v>
      </c>
      <c r="BI728" s="135">
        <v>0</v>
      </c>
      <c r="BJ728" s="135">
        <v>0</v>
      </c>
      <c r="BK728" s="135">
        <v>0</v>
      </c>
      <c r="BL728" s="135">
        <v>0</v>
      </c>
      <c r="BM728" s="135">
        <v>0</v>
      </c>
      <c r="BN728" s="135">
        <v>0</v>
      </c>
      <c r="BO728" s="135">
        <v>0</v>
      </c>
      <c r="BP728" s="135">
        <v>0</v>
      </c>
      <c r="BQ728" s="135">
        <v>0</v>
      </c>
      <c r="BR728" s="135">
        <v>0</v>
      </c>
      <c r="BS728" s="135">
        <v>0</v>
      </c>
      <c r="BT728" s="135">
        <v>0</v>
      </c>
      <c r="BU728" s="135">
        <v>0</v>
      </c>
      <c r="BV728" s="135">
        <v>0</v>
      </c>
      <c r="BW728" s="135">
        <v>0</v>
      </c>
      <c r="BX728" s="135">
        <v>0</v>
      </c>
      <c r="BY728" s="135">
        <v>0</v>
      </c>
      <c r="BZ728" s="135">
        <v>0</v>
      </c>
      <c r="CA728" s="135">
        <v>0</v>
      </c>
      <c r="CB728" s="135">
        <v>0</v>
      </c>
      <c r="CC728" s="135">
        <v>0</v>
      </c>
      <c r="CD728" s="135">
        <v>0</v>
      </c>
      <c r="CE728" s="135">
        <v>0</v>
      </c>
      <c r="CF728" s="135">
        <v>1</v>
      </c>
      <c r="CG728" s="135">
        <v>0</v>
      </c>
      <c r="CH728" s="135">
        <v>0</v>
      </c>
      <c r="CI728" s="135">
        <v>0</v>
      </c>
      <c r="CJ728" s="135">
        <v>0</v>
      </c>
      <c r="CK728" s="135">
        <v>0</v>
      </c>
      <c r="CL728" s="135">
        <v>0</v>
      </c>
      <c r="CM728" s="135">
        <v>0</v>
      </c>
      <c r="CN728" s="135">
        <v>0</v>
      </c>
      <c r="CO728" s="135">
        <v>0</v>
      </c>
      <c r="CP728" s="135">
        <v>0</v>
      </c>
      <c r="CQ728" s="135">
        <v>0</v>
      </c>
      <c r="CR728" s="135">
        <v>0</v>
      </c>
      <c r="CS728" s="135">
        <v>0</v>
      </c>
      <c r="CT728" s="135">
        <v>0</v>
      </c>
      <c r="CU728" s="135">
        <v>1</v>
      </c>
      <c r="CV728" s="135">
        <v>1</v>
      </c>
      <c r="CW728" s="135">
        <v>1</v>
      </c>
      <c r="CX728" s="135"/>
    </row>
    <row r="729" spans="1:102" x14ac:dyDescent="0.35">
      <c r="A729" s="135">
        <v>728</v>
      </c>
      <c r="B729" s="135">
        <v>1</v>
      </c>
      <c r="C729" s="135">
        <v>0</v>
      </c>
      <c r="D729" s="135">
        <v>0</v>
      </c>
      <c r="E729" s="135">
        <v>0</v>
      </c>
      <c r="F729" s="135">
        <v>0</v>
      </c>
      <c r="G729" s="135">
        <v>0</v>
      </c>
      <c r="H729" s="135">
        <v>0</v>
      </c>
      <c r="I729" s="135">
        <v>0</v>
      </c>
      <c r="J729" s="135">
        <v>1</v>
      </c>
      <c r="K729" s="135">
        <v>0</v>
      </c>
      <c r="L729" s="135">
        <v>0</v>
      </c>
      <c r="M729" s="135">
        <v>0</v>
      </c>
      <c r="N729" s="135">
        <v>1</v>
      </c>
      <c r="O729" s="135">
        <v>0</v>
      </c>
      <c r="P729" s="135">
        <v>0</v>
      </c>
      <c r="Q729" s="135">
        <v>0</v>
      </c>
      <c r="R729" s="135">
        <v>0</v>
      </c>
      <c r="S729" s="135">
        <v>0</v>
      </c>
      <c r="T729" s="135">
        <v>1</v>
      </c>
      <c r="U729" s="135">
        <v>0</v>
      </c>
      <c r="V729" s="135">
        <v>1</v>
      </c>
      <c r="W729" s="135">
        <v>0</v>
      </c>
      <c r="X729" s="135">
        <v>0</v>
      </c>
      <c r="Y729" s="135">
        <v>0</v>
      </c>
      <c r="Z729" s="135">
        <v>0</v>
      </c>
      <c r="AA729" s="135">
        <v>1</v>
      </c>
      <c r="AB729" s="135">
        <v>0</v>
      </c>
      <c r="AC729" s="135">
        <v>0</v>
      </c>
      <c r="AD729" s="135">
        <v>0</v>
      </c>
      <c r="AE729" s="135">
        <v>0</v>
      </c>
      <c r="AF729" s="135">
        <v>0</v>
      </c>
      <c r="AG729" s="135">
        <v>0</v>
      </c>
      <c r="AH729" s="135">
        <v>0</v>
      </c>
      <c r="AI729" s="135">
        <v>0</v>
      </c>
      <c r="AJ729" s="135">
        <v>1</v>
      </c>
      <c r="AK729" s="135">
        <v>0</v>
      </c>
      <c r="AL729" s="135">
        <v>0</v>
      </c>
      <c r="AM729" s="135">
        <v>0</v>
      </c>
      <c r="AN729" s="135">
        <v>0</v>
      </c>
      <c r="AO729" s="135">
        <v>0</v>
      </c>
      <c r="AP729" s="135">
        <v>1</v>
      </c>
      <c r="AQ729" s="135">
        <v>0</v>
      </c>
      <c r="AR729" s="135">
        <v>0</v>
      </c>
      <c r="AS729" s="135">
        <v>0</v>
      </c>
      <c r="AT729" s="135">
        <v>0</v>
      </c>
      <c r="AU729" s="135">
        <v>0</v>
      </c>
      <c r="AV729" s="135">
        <v>0</v>
      </c>
      <c r="AW729" s="135">
        <v>0</v>
      </c>
      <c r="AX729" s="135">
        <v>0</v>
      </c>
      <c r="AY729" s="135">
        <v>0</v>
      </c>
      <c r="AZ729" s="135">
        <v>0</v>
      </c>
      <c r="BA729" s="135">
        <v>0</v>
      </c>
      <c r="BB729" s="135">
        <v>0</v>
      </c>
      <c r="BC729" s="135">
        <v>0</v>
      </c>
      <c r="BD729" s="135">
        <v>0</v>
      </c>
      <c r="BE729" s="135">
        <v>0</v>
      </c>
      <c r="BF729" s="135">
        <v>0</v>
      </c>
      <c r="BG729" s="135">
        <v>0</v>
      </c>
      <c r="BH729" s="135">
        <v>0</v>
      </c>
      <c r="BI729" s="135">
        <v>0</v>
      </c>
      <c r="BJ729" s="135">
        <v>0</v>
      </c>
      <c r="BK729" s="135">
        <v>0</v>
      </c>
      <c r="BL729" s="135">
        <v>0</v>
      </c>
      <c r="BM729" s="135">
        <v>0</v>
      </c>
      <c r="BN729" s="135">
        <v>0</v>
      </c>
      <c r="BO729" s="135">
        <v>0</v>
      </c>
      <c r="BP729" s="135">
        <v>0</v>
      </c>
      <c r="BQ729" s="135">
        <v>0</v>
      </c>
      <c r="BR729" s="135">
        <v>1</v>
      </c>
      <c r="BS729" s="135">
        <v>0</v>
      </c>
      <c r="BT729" s="135">
        <v>0</v>
      </c>
      <c r="BU729" s="135">
        <v>0</v>
      </c>
      <c r="BV729" s="135">
        <v>0</v>
      </c>
      <c r="BW729" s="135">
        <v>0</v>
      </c>
      <c r="BX729" s="135">
        <v>0</v>
      </c>
      <c r="BY729" s="135">
        <v>0</v>
      </c>
      <c r="BZ729" s="135">
        <v>0</v>
      </c>
      <c r="CA729" s="135">
        <v>0</v>
      </c>
      <c r="CB729" s="135">
        <v>0</v>
      </c>
      <c r="CC729" s="135">
        <v>0</v>
      </c>
      <c r="CD729" s="135">
        <v>1</v>
      </c>
      <c r="CE729" s="135">
        <v>0</v>
      </c>
      <c r="CF729" s="135">
        <v>1</v>
      </c>
      <c r="CG729" s="135">
        <v>0</v>
      </c>
      <c r="CH729" s="135">
        <v>0</v>
      </c>
      <c r="CI729" s="135">
        <v>0</v>
      </c>
      <c r="CJ729" s="135">
        <v>0</v>
      </c>
      <c r="CK729" s="135">
        <v>0</v>
      </c>
      <c r="CL729" s="135">
        <v>0</v>
      </c>
      <c r="CM729" s="135">
        <v>0</v>
      </c>
      <c r="CN729" s="135">
        <v>0</v>
      </c>
      <c r="CO729" s="135">
        <v>0</v>
      </c>
      <c r="CP729" s="135">
        <v>0</v>
      </c>
      <c r="CQ729" s="135">
        <v>0</v>
      </c>
      <c r="CR729" s="135">
        <v>0</v>
      </c>
      <c r="CS729" s="135">
        <v>0</v>
      </c>
      <c r="CT729" s="135">
        <v>1</v>
      </c>
      <c r="CU729" s="135">
        <v>0</v>
      </c>
      <c r="CV729" s="135">
        <v>0</v>
      </c>
      <c r="CW729" s="135">
        <v>0</v>
      </c>
      <c r="CX729" s="135"/>
    </row>
    <row r="730" spans="1:102" x14ac:dyDescent="0.35">
      <c r="A730" s="135">
        <v>729</v>
      </c>
      <c r="B730" s="135">
        <v>1</v>
      </c>
      <c r="C730" s="135">
        <v>0</v>
      </c>
      <c r="D730" s="135">
        <v>0</v>
      </c>
      <c r="E730" s="135">
        <v>0</v>
      </c>
      <c r="F730" s="135">
        <v>1</v>
      </c>
      <c r="G730" s="135">
        <v>0</v>
      </c>
      <c r="H730" s="135">
        <v>0</v>
      </c>
      <c r="I730" s="135">
        <v>0</v>
      </c>
      <c r="J730" s="135">
        <v>0</v>
      </c>
      <c r="K730" s="135">
        <v>0</v>
      </c>
      <c r="L730" s="135">
        <v>0</v>
      </c>
      <c r="M730" s="135">
        <v>0</v>
      </c>
      <c r="N730" s="135">
        <v>0</v>
      </c>
      <c r="O730" s="135">
        <v>0</v>
      </c>
      <c r="P730" s="135">
        <v>0</v>
      </c>
      <c r="Q730" s="135">
        <v>0</v>
      </c>
      <c r="R730" s="135">
        <v>0</v>
      </c>
      <c r="S730" s="135">
        <v>0</v>
      </c>
      <c r="T730" s="135">
        <v>0</v>
      </c>
      <c r="U730" s="135">
        <v>1</v>
      </c>
      <c r="V730" s="135">
        <v>0</v>
      </c>
      <c r="W730" s="135">
        <v>0</v>
      </c>
      <c r="X730" s="135">
        <v>0</v>
      </c>
      <c r="Y730" s="135">
        <v>0</v>
      </c>
      <c r="Z730" s="135">
        <v>0</v>
      </c>
      <c r="AA730" s="135">
        <v>0</v>
      </c>
      <c r="AB730" s="135">
        <v>1</v>
      </c>
      <c r="AC730" s="135">
        <v>0</v>
      </c>
      <c r="AD730" s="135">
        <v>0</v>
      </c>
      <c r="AE730" s="135">
        <v>0</v>
      </c>
      <c r="AF730" s="135">
        <v>1</v>
      </c>
      <c r="AG730" s="135">
        <v>1</v>
      </c>
      <c r="AH730" s="135">
        <v>0</v>
      </c>
      <c r="AI730" s="135">
        <v>0</v>
      </c>
      <c r="AJ730" s="135">
        <v>1</v>
      </c>
      <c r="AK730" s="135">
        <v>0</v>
      </c>
      <c r="AL730" s="135">
        <v>1</v>
      </c>
      <c r="AM730" s="135">
        <v>0</v>
      </c>
      <c r="AN730" s="135">
        <v>0</v>
      </c>
      <c r="AO730" s="135">
        <v>0</v>
      </c>
      <c r="AP730" s="135">
        <v>0</v>
      </c>
      <c r="AQ730" s="135">
        <v>0</v>
      </c>
      <c r="AR730" s="135">
        <v>0</v>
      </c>
      <c r="AS730" s="135">
        <v>0</v>
      </c>
      <c r="AT730" s="135">
        <v>1</v>
      </c>
      <c r="AU730" s="135">
        <v>0</v>
      </c>
      <c r="AV730" s="135">
        <v>1</v>
      </c>
      <c r="AW730" s="135">
        <v>0</v>
      </c>
      <c r="AX730" s="135">
        <v>0</v>
      </c>
      <c r="AY730" s="135">
        <v>0</v>
      </c>
      <c r="AZ730" s="135">
        <v>0</v>
      </c>
      <c r="BA730" s="135">
        <v>1</v>
      </c>
      <c r="BB730" s="135">
        <v>1</v>
      </c>
      <c r="BC730" s="135">
        <v>0</v>
      </c>
      <c r="BD730" s="135">
        <v>0</v>
      </c>
      <c r="BE730" s="135">
        <v>0</v>
      </c>
      <c r="BF730" s="135">
        <v>0</v>
      </c>
      <c r="BG730" s="135">
        <v>0</v>
      </c>
      <c r="BH730" s="135">
        <v>0</v>
      </c>
      <c r="BI730" s="135">
        <v>0</v>
      </c>
      <c r="BJ730" s="135">
        <v>0</v>
      </c>
      <c r="BK730" s="135">
        <v>0</v>
      </c>
      <c r="BL730" s="135">
        <v>0</v>
      </c>
      <c r="BM730" s="135">
        <v>0</v>
      </c>
      <c r="BN730" s="135">
        <v>0</v>
      </c>
      <c r="BO730" s="135">
        <v>0</v>
      </c>
      <c r="BP730" s="135">
        <v>0</v>
      </c>
      <c r="BQ730" s="135">
        <v>0</v>
      </c>
      <c r="BR730" s="135">
        <v>0</v>
      </c>
      <c r="BS730" s="135">
        <v>1</v>
      </c>
      <c r="BT730" s="135">
        <v>0</v>
      </c>
      <c r="BU730" s="135">
        <v>0</v>
      </c>
      <c r="BV730" s="135">
        <v>0</v>
      </c>
      <c r="BW730" s="135">
        <v>0</v>
      </c>
      <c r="BX730" s="135">
        <v>0</v>
      </c>
      <c r="BY730" s="135">
        <v>0</v>
      </c>
      <c r="BZ730" s="135">
        <v>1</v>
      </c>
      <c r="CA730" s="135">
        <v>0</v>
      </c>
      <c r="CB730" s="135">
        <v>0</v>
      </c>
      <c r="CC730" s="135">
        <v>0</v>
      </c>
      <c r="CD730" s="135">
        <v>0</v>
      </c>
      <c r="CE730" s="135">
        <v>0</v>
      </c>
      <c r="CF730" s="135">
        <v>0</v>
      </c>
      <c r="CG730" s="135">
        <v>0</v>
      </c>
      <c r="CH730" s="135">
        <v>0</v>
      </c>
      <c r="CI730" s="135">
        <v>1</v>
      </c>
      <c r="CJ730" s="135">
        <v>0</v>
      </c>
      <c r="CK730" s="135">
        <v>0</v>
      </c>
      <c r="CL730" s="135">
        <v>0</v>
      </c>
      <c r="CM730" s="135">
        <v>0</v>
      </c>
      <c r="CN730" s="135">
        <v>0</v>
      </c>
      <c r="CO730" s="135">
        <v>0</v>
      </c>
      <c r="CP730" s="135">
        <v>0</v>
      </c>
      <c r="CQ730" s="135">
        <v>0</v>
      </c>
      <c r="CR730" s="135">
        <v>1</v>
      </c>
      <c r="CS730" s="135">
        <v>0</v>
      </c>
      <c r="CT730" s="135">
        <v>0</v>
      </c>
      <c r="CU730" s="135">
        <v>0</v>
      </c>
      <c r="CV730" s="135">
        <v>0</v>
      </c>
      <c r="CW730" s="135">
        <v>0</v>
      </c>
      <c r="CX730" s="135"/>
    </row>
    <row r="731" spans="1:102" x14ac:dyDescent="0.35">
      <c r="A731" s="135">
        <v>730</v>
      </c>
      <c r="B731" s="135">
        <v>1</v>
      </c>
      <c r="C731" s="135">
        <v>2</v>
      </c>
      <c r="D731" s="135">
        <v>0</v>
      </c>
      <c r="E731" s="135">
        <v>1</v>
      </c>
      <c r="F731" s="135">
        <v>1</v>
      </c>
      <c r="G731" s="135">
        <v>0</v>
      </c>
      <c r="H731" s="135">
        <v>0</v>
      </c>
      <c r="I731" s="135">
        <v>0</v>
      </c>
      <c r="J731" s="135">
        <v>0</v>
      </c>
      <c r="K731" s="135">
        <v>0</v>
      </c>
      <c r="L731" s="135">
        <v>0</v>
      </c>
      <c r="M731" s="135">
        <v>0</v>
      </c>
      <c r="N731" s="135">
        <v>0</v>
      </c>
      <c r="O731" s="135">
        <v>0</v>
      </c>
      <c r="P731" s="135">
        <v>0</v>
      </c>
      <c r="Q731" s="135">
        <v>0</v>
      </c>
      <c r="R731" s="135">
        <v>0</v>
      </c>
      <c r="S731" s="135">
        <v>0</v>
      </c>
      <c r="T731" s="135">
        <v>0</v>
      </c>
      <c r="U731" s="135">
        <v>0</v>
      </c>
      <c r="V731" s="135">
        <v>1</v>
      </c>
      <c r="W731" s="135">
        <v>0</v>
      </c>
      <c r="X731" s="135">
        <v>1</v>
      </c>
      <c r="Y731" s="135">
        <v>0</v>
      </c>
      <c r="Z731" s="135">
        <v>0</v>
      </c>
      <c r="AA731" s="135">
        <v>0</v>
      </c>
      <c r="AB731" s="135">
        <v>0</v>
      </c>
      <c r="AC731" s="135">
        <v>0</v>
      </c>
      <c r="AD731" s="135">
        <v>0</v>
      </c>
      <c r="AE731" s="135">
        <v>0</v>
      </c>
      <c r="AF731" s="135">
        <v>0</v>
      </c>
      <c r="AG731" s="135">
        <v>0</v>
      </c>
      <c r="AH731" s="135">
        <v>0</v>
      </c>
      <c r="AI731" s="135">
        <v>0</v>
      </c>
      <c r="AJ731" s="135">
        <v>0</v>
      </c>
      <c r="AK731" s="135">
        <v>0</v>
      </c>
      <c r="AL731" s="135">
        <v>1</v>
      </c>
      <c r="AM731" s="135">
        <v>0</v>
      </c>
      <c r="AN731" s="135">
        <v>0</v>
      </c>
      <c r="AO731" s="135">
        <v>0</v>
      </c>
      <c r="AP731" s="135">
        <v>1</v>
      </c>
      <c r="AQ731" s="135">
        <v>0</v>
      </c>
      <c r="AR731" s="135">
        <v>0</v>
      </c>
      <c r="AS731" s="135">
        <v>0</v>
      </c>
      <c r="AT731" s="135">
        <v>1</v>
      </c>
      <c r="AU731" s="135">
        <v>1</v>
      </c>
      <c r="AV731" s="135">
        <v>0</v>
      </c>
      <c r="AW731" s="135">
        <v>0</v>
      </c>
      <c r="AX731" s="135">
        <v>0</v>
      </c>
      <c r="AY731" s="135">
        <v>0</v>
      </c>
      <c r="AZ731" s="135">
        <v>1</v>
      </c>
      <c r="BA731" s="135">
        <v>1</v>
      </c>
      <c r="BB731" s="135">
        <v>0</v>
      </c>
      <c r="BC731" s="135">
        <v>1</v>
      </c>
      <c r="BD731" s="135">
        <v>1</v>
      </c>
      <c r="BE731" s="135">
        <v>0</v>
      </c>
      <c r="BF731" s="135">
        <v>0</v>
      </c>
      <c r="BG731" s="135">
        <v>0</v>
      </c>
      <c r="BH731" s="135">
        <v>0</v>
      </c>
      <c r="BI731" s="135">
        <v>1</v>
      </c>
      <c r="BJ731" s="135">
        <v>0</v>
      </c>
      <c r="BK731" s="135">
        <v>0</v>
      </c>
      <c r="BL731" s="135">
        <v>0</v>
      </c>
      <c r="BM731" s="135">
        <v>0</v>
      </c>
      <c r="BN731" s="135">
        <v>0</v>
      </c>
      <c r="BO731" s="135">
        <v>0</v>
      </c>
      <c r="BP731" s="135">
        <v>0</v>
      </c>
      <c r="BQ731" s="135">
        <v>1</v>
      </c>
      <c r="BR731" s="135">
        <v>0</v>
      </c>
      <c r="BS731" s="135">
        <v>1</v>
      </c>
      <c r="BT731" s="135">
        <v>0</v>
      </c>
      <c r="BU731" s="135">
        <v>0</v>
      </c>
      <c r="BV731" s="135">
        <v>0</v>
      </c>
      <c r="BW731" s="135">
        <v>0</v>
      </c>
      <c r="BX731" s="135">
        <v>0</v>
      </c>
      <c r="BY731" s="135">
        <v>0</v>
      </c>
      <c r="BZ731" s="135">
        <v>0</v>
      </c>
      <c r="CA731" s="135">
        <v>0</v>
      </c>
      <c r="CB731" s="135">
        <v>0</v>
      </c>
      <c r="CC731" s="135">
        <v>0</v>
      </c>
      <c r="CD731" s="135">
        <v>0</v>
      </c>
      <c r="CE731" s="135">
        <v>0</v>
      </c>
      <c r="CF731" s="135">
        <v>0</v>
      </c>
      <c r="CG731" s="135">
        <v>0</v>
      </c>
      <c r="CH731" s="135">
        <v>0</v>
      </c>
      <c r="CI731" s="135">
        <v>1</v>
      </c>
      <c r="CJ731" s="135">
        <v>0</v>
      </c>
      <c r="CK731" s="135">
        <v>0</v>
      </c>
      <c r="CL731" s="135">
        <v>0</v>
      </c>
      <c r="CM731" s="135">
        <v>1</v>
      </c>
      <c r="CN731" s="135">
        <v>0</v>
      </c>
      <c r="CO731" s="135">
        <v>0</v>
      </c>
      <c r="CP731" s="135">
        <v>1</v>
      </c>
      <c r="CQ731" s="135">
        <v>0</v>
      </c>
      <c r="CR731" s="135">
        <v>1</v>
      </c>
      <c r="CS731" s="135">
        <v>0</v>
      </c>
      <c r="CT731" s="135">
        <v>0</v>
      </c>
      <c r="CU731" s="135">
        <v>0</v>
      </c>
      <c r="CV731" s="135">
        <v>0</v>
      </c>
      <c r="CW731" s="135">
        <v>1</v>
      </c>
      <c r="CX731" s="135"/>
    </row>
    <row r="732" spans="1:102" x14ac:dyDescent="0.35">
      <c r="A732" s="135">
        <v>731</v>
      </c>
      <c r="B732" s="135">
        <v>0</v>
      </c>
      <c r="C732" s="135">
        <v>0</v>
      </c>
      <c r="D732" s="135">
        <v>0</v>
      </c>
      <c r="E732" s="135">
        <v>0</v>
      </c>
      <c r="F732" s="135">
        <v>0</v>
      </c>
      <c r="G732" s="135">
        <v>0</v>
      </c>
      <c r="H732" s="135">
        <v>0</v>
      </c>
      <c r="I732" s="135">
        <v>0</v>
      </c>
      <c r="J732" s="135">
        <v>0</v>
      </c>
      <c r="K732" s="135">
        <v>0</v>
      </c>
      <c r="L732" s="135">
        <v>0</v>
      </c>
      <c r="M732" s="135">
        <v>0</v>
      </c>
      <c r="N732" s="135">
        <v>0</v>
      </c>
      <c r="O732" s="135">
        <v>0</v>
      </c>
      <c r="P732" s="135">
        <v>0</v>
      </c>
      <c r="Q732" s="135">
        <v>0</v>
      </c>
      <c r="R732" s="135">
        <v>0</v>
      </c>
      <c r="S732" s="135">
        <v>0</v>
      </c>
      <c r="T732" s="135">
        <v>0</v>
      </c>
      <c r="U732" s="135">
        <v>0</v>
      </c>
      <c r="V732" s="135">
        <v>0</v>
      </c>
      <c r="W732" s="135">
        <v>0</v>
      </c>
      <c r="X732" s="135">
        <v>0</v>
      </c>
      <c r="Y732" s="135">
        <v>0</v>
      </c>
      <c r="Z732" s="135">
        <v>0</v>
      </c>
      <c r="AA732" s="135">
        <v>0</v>
      </c>
      <c r="AB732" s="135">
        <v>0</v>
      </c>
      <c r="AC732" s="135">
        <v>1</v>
      </c>
      <c r="AD732" s="135">
        <v>0</v>
      </c>
      <c r="AE732" s="135">
        <v>0</v>
      </c>
      <c r="AF732" s="135">
        <v>0</v>
      </c>
      <c r="AG732" s="135">
        <v>0</v>
      </c>
      <c r="AH732" s="135">
        <v>0</v>
      </c>
      <c r="AI732" s="135">
        <v>0</v>
      </c>
      <c r="AJ732" s="135">
        <v>0</v>
      </c>
      <c r="AK732" s="135">
        <v>1</v>
      </c>
      <c r="AL732" s="135">
        <v>0</v>
      </c>
      <c r="AM732" s="135">
        <v>0</v>
      </c>
      <c r="AN732" s="135">
        <v>0</v>
      </c>
      <c r="AO732" s="135">
        <v>0</v>
      </c>
      <c r="AP732" s="135">
        <v>0</v>
      </c>
      <c r="AQ732" s="135">
        <v>0</v>
      </c>
      <c r="AR732" s="135">
        <v>2</v>
      </c>
      <c r="AS732" s="135">
        <v>0</v>
      </c>
      <c r="AT732" s="135">
        <v>0</v>
      </c>
      <c r="AU732" s="135">
        <v>0</v>
      </c>
      <c r="AV732" s="135">
        <v>0</v>
      </c>
      <c r="AW732" s="135">
        <v>0</v>
      </c>
      <c r="AX732" s="135">
        <v>0</v>
      </c>
      <c r="AY732" s="135">
        <v>0</v>
      </c>
      <c r="AZ732" s="135">
        <v>0</v>
      </c>
      <c r="BA732" s="135">
        <v>1</v>
      </c>
      <c r="BB732" s="135">
        <v>0</v>
      </c>
      <c r="BC732" s="135">
        <v>0</v>
      </c>
      <c r="BD732" s="135">
        <v>0</v>
      </c>
      <c r="BE732" s="135">
        <v>0</v>
      </c>
      <c r="BF732" s="135">
        <v>1</v>
      </c>
      <c r="BG732" s="135">
        <v>0</v>
      </c>
      <c r="BH732" s="135">
        <v>0</v>
      </c>
      <c r="BI732" s="135">
        <v>0</v>
      </c>
      <c r="BJ732" s="135">
        <v>0</v>
      </c>
      <c r="BK732" s="135">
        <v>0</v>
      </c>
      <c r="BL732" s="135">
        <v>0</v>
      </c>
      <c r="BM732" s="135">
        <v>0</v>
      </c>
      <c r="BN732" s="135">
        <v>0</v>
      </c>
      <c r="BO732" s="135">
        <v>0</v>
      </c>
      <c r="BP732" s="135">
        <v>0</v>
      </c>
      <c r="BQ732" s="135">
        <v>0</v>
      </c>
      <c r="BR732" s="135">
        <v>0</v>
      </c>
      <c r="BS732" s="135">
        <v>0</v>
      </c>
      <c r="BT732" s="135">
        <v>0</v>
      </c>
      <c r="BU732" s="135">
        <v>0</v>
      </c>
      <c r="BV732" s="135">
        <v>0</v>
      </c>
      <c r="BW732" s="135">
        <v>0</v>
      </c>
      <c r="BX732" s="135">
        <v>1</v>
      </c>
      <c r="BY732" s="135">
        <v>0</v>
      </c>
      <c r="BZ732" s="135">
        <v>0</v>
      </c>
      <c r="CA732" s="135">
        <v>0</v>
      </c>
      <c r="CB732" s="135">
        <v>0</v>
      </c>
      <c r="CC732" s="135">
        <v>0</v>
      </c>
      <c r="CD732" s="135">
        <v>0</v>
      </c>
      <c r="CE732" s="135">
        <v>0</v>
      </c>
      <c r="CF732" s="135">
        <v>0</v>
      </c>
      <c r="CG732" s="135">
        <v>0</v>
      </c>
      <c r="CH732" s="135">
        <v>0</v>
      </c>
      <c r="CI732" s="135">
        <v>0</v>
      </c>
      <c r="CJ732" s="135">
        <v>0</v>
      </c>
      <c r="CK732" s="135">
        <v>0</v>
      </c>
      <c r="CL732" s="135">
        <v>0</v>
      </c>
      <c r="CM732" s="135">
        <v>0</v>
      </c>
      <c r="CN732" s="135">
        <v>0</v>
      </c>
      <c r="CO732" s="135">
        <v>0</v>
      </c>
      <c r="CP732" s="135">
        <v>1</v>
      </c>
      <c r="CQ732" s="135">
        <v>0</v>
      </c>
      <c r="CR732" s="135">
        <v>1</v>
      </c>
      <c r="CS732" s="135">
        <v>0</v>
      </c>
      <c r="CT732" s="135">
        <v>0</v>
      </c>
      <c r="CU732" s="135">
        <v>0</v>
      </c>
      <c r="CV732" s="135">
        <v>0</v>
      </c>
      <c r="CW732" s="135">
        <v>0</v>
      </c>
      <c r="CX732" s="135"/>
    </row>
    <row r="733" spans="1:102" x14ac:dyDescent="0.35">
      <c r="A733" s="135">
        <v>732</v>
      </c>
      <c r="B733" s="135">
        <v>0</v>
      </c>
      <c r="C733" s="135">
        <v>0</v>
      </c>
      <c r="D733" s="135">
        <v>0</v>
      </c>
      <c r="E733" s="135">
        <v>0</v>
      </c>
      <c r="F733" s="135">
        <v>0</v>
      </c>
      <c r="G733" s="135">
        <v>0</v>
      </c>
      <c r="H733" s="135">
        <v>0</v>
      </c>
      <c r="I733" s="135">
        <v>0</v>
      </c>
      <c r="J733" s="135">
        <v>0</v>
      </c>
      <c r="K733" s="135">
        <v>0</v>
      </c>
      <c r="L733" s="135">
        <v>0</v>
      </c>
      <c r="M733" s="135">
        <v>0</v>
      </c>
      <c r="N733" s="135">
        <v>0</v>
      </c>
      <c r="O733" s="135">
        <v>0</v>
      </c>
      <c r="P733" s="135">
        <v>0</v>
      </c>
      <c r="Q733" s="135">
        <v>1</v>
      </c>
      <c r="R733" s="135">
        <v>0</v>
      </c>
      <c r="S733" s="135">
        <v>0</v>
      </c>
      <c r="T733" s="135">
        <v>0</v>
      </c>
      <c r="U733" s="135">
        <v>0</v>
      </c>
      <c r="V733" s="135">
        <v>0</v>
      </c>
      <c r="W733" s="135">
        <v>0</v>
      </c>
      <c r="X733" s="135">
        <v>0</v>
      </c>
      <c r="Y733" s="135">
        <v>0</v>
      </c>
      <c r="Z733" s="135">
        <v>0</v>
      </c>
      <c r="AA733" s="135">
        <v>0</v>
      </c>
      <c r="AB733" s="135">
        <v>0</v>
      </c>
      <c r="AC733" s="135">
        <v>0</v>
      </c>
      <c r="AD733" s="135">
        <v>0</v>
      </c>
      <c r="AE733" s="135">
        <v>0</v>
      </c>
      <c r="AF733" s="135">
        <v>0</v>
      </c>
      <c r="AG733" s="135">
        <v>1</v>
      </c>
      <c r="AH733" s="135">
        <v>0</v>
      </c>
      <c r="AI733" s="135">
        <v>0</v>
      </c>
      <c r="AJ733" s="135">
        <v>1</v>
      </c>
      <c r="AK733" s="135">
        <v>0</v>
      </c>
      <c r="AL733" s="135">
        <v>0</v>
      </c>
      <c r="AM733" s="135">
        <v>0</v>
      </c>
      <c r="AN733" s="135">
        <v>0</v>
      </c>
      <c r="AO733" s="135">
        <v>0</v>
      </c>
      <c r="AP733" s="135">
        <v>0</v>
      </c>
      <c r="AQ733" s="135">
        <v>0</v>
      </c>
      <c r="AR733" s="135">
        <v>0</v>
      </c>
      <c r="AS733" s="135">
        <v>1</v>
      </c>
      <c r="AT733" s="135">
        <v>0</v>
      </c>
      <c r="AU733" s="135">
        <v>0</v>
      </c>
      <c r="AV733" s="135">
        <v>0</v>
      </c>
      <c r="AW733" s="135">
        <v>0</v>
      </c>
      <c r="AX733" s="135">
        <v>1</v>
      </c>
      <c r="AY733" s="135">
        <v>1</v>
      </c>
      <c r="AZ733" s="135">
        <v>1</v>
      </c>
      <c r="BA733" s="135">
        <v>0</v>
      </c>
      <c r="BB733" s="135">
        <v>0</v>
      </c>
      <c r="BC733" s="135">
        <v>1</v>
      </c>
      <c r="BD733" s="135">
        <v>0</v>
      </c>
      <c r="BE733" s="135">
        <v>0</v>
      </c>
      <c r="BF733" s="135">
        <v>0</v>
      </c>
      <c r="BG733" s="135">
        <v>0</v>
      </c>
      <c r="BH733" s="135">
        <v>0</v>
      </c>
      <c r="BI733" s="135">
        <v>1</v>
      </c>
      <c r="BJ733" s="135">
        <v>0</v>
      </c>
      <c r="BK733" s="135">
        <v>0</v>
      </c>
      <c r="BL733" s="135">
        <v>0</v>
      </c>
      <c r="BM733" s="135">
        <v>0</v>
      </c>
      <c r="BN733" s="135">
        <v>0</v>
      </c>
      <c r="BO733" s="135">
        <v>0</v>
      </c>
      <c r="BP733" s="135">
        <v>0</v>
      </c>
      <c r="BQ733" s="135">
        <v>1</v>
      </c>
      <c r="BR733" s="135">
        <v>0</v>
      </c>
      <c r="BS733" s="135">
        <v>0</v>
      </c>
      <c r="BT733" s="135">
        <v>0</v>
      </c>
      <c r="BU733" s="135">
        <v>0</v>
      </c>
      <c r="BV733" s="135">
        <v>0</v>
      </c>
      <c r="BW733" s="135">
        <v>0</v>
      </c>
      <c r="BX733" s="135">
        <v>0</v>
      </c>
      <c r="BY733" s="135">
        <v>1</v>
      </c>
      <c r="BZ733" s="135">
        <v>0</v>
      </c>
      <c r="CA733" s="135">
        <v>0</v>
      </c>
      <c r="CB733" s="135">
        <v>0</v>
      </c>
      <c r="CC733" s="135">
        <v>0</v>
      </c>
      <c r="CD733" s="135">
        <v>0</v>
      </c>
      <c r="CE733" s="135">
        <v>0</v>
      </c>
      <c r="CF733" s="135">
        <v>0</v>
      </c>
      <c r="CG733" s="135">
        <v>0</v>
      </c>
      <c r="CH733" s="135">
        <v>0</v>
      </c>
      <c r="CI733" s="135">
        <v>0</v>
      </c>
      <c r="CJ733" s="135">
        <v>0</v>
      </c>
      <c r="CK733" s="135">
        <v>0</v>
      </c>
      <c r="CL733" s="135">
        <v>0</v>
      </c>
      <c r="CM733" s="135">
        <v>0</v>
      </c>
      <c r="CN733" s="135">
        <v>0</v>
      </c>
      <c r="CO733" s="135">
        <v>0</v>
      </c>
      <c r="CP733" s="135">
        <v>0</v>
      </c>
      <c r="CQ733" s="135">
        <v>0</v>
      </c>
      <c r="CR733" s="135">
        <v>0</v>
      </c>
      <c r="CS733" s="135">
        <v>0</v>
      </c>
      <c r="CT733" s="135">
        <v>1</v>
      </c>
      <c r="CU733" s="135">
        <v>0</v>
      </c>
      <c r="CV733" s="135">
        <v>0</v>
      </c>
      <c r="CW733" s="135">
        <v>1</v>
      </c>
      <c r="CX733" s="135"/>
    </row>
    <row r="734" spans="1:102" x14ac:dyDescent="0.35">
      <c r="A734" s="135">
        <v>733</v>
      </c>
      <c r="B734" s="135">
        <v>0</v>
      </c>
      <c r="C734" s="135">
        <v>0</v>
      </c>
      <c r="D734" s="135">
        <v>1</v>
      </c>
      <c r="E734" s="135">
        <v>0</v>
      </c>
      <c r="F734" s="135">
        <v>0</v>
      </c>
      <c r="G734" s="135">
        <v>0</v>
      </c>
      <c r="H734" s="135">
        <v>0</v>
      </c>
      <c r="I734" s="135">
        <v>0</v>
      </c>
      <c r="J734" s="135">
        <v>0</v>
      </c>
      <c r="K734" s="135">
        <v>1</v>
      </c>
      <c r="L734" s="135">
        <v>0</v>
      </c>
      <c r="M734" s="135">
        <v>0</v>
      </c>
      <c r="N734" s="135">
        <v>0</v>
      </c>
      <c r="O734" s="135">
        <v>0</v>
      </c>
      <c r="P734" s="135">
        <v>1</v>
      </c>
      <c r="Q734" s="135">
        <v>0</v>
      </c>
      <c r="R734" s="135">
        <v>0</v>
      </c>
      <c r="S734" s="135">
        <v>0</v>
      </c>
      <c r="T734" s="135">
        <v>0</v>
      </c>
      <c r="U734" s="135">
        <v>0</v>
      </c>
      <c r="V734" s="135">
        <v>0</v>
      </c>
      <c r="W734" s="135">
        <v>0</v>
      </c>
      <c r="X734" s="135">
        <v>1</v>
      </c>
      <c r="Y734" s="135">
        <v>0</v>
      </c>
      <c r="Z734" s="135">
        <v>0</v>
      </c>
      <c r="AA734" s="135">
        <v>1</v>
      </c>
      <c r="AB734" s="135">
        <v>0</v>
      </c>
      <c r="AC734" s="135">
        <v>0</v>
      </c>
      <c r="AD734" s="135">
        <v>1</v>
      </c>
      <c r="AE734" s="135">
        <v>0</v>
      </c>
      <c r="AF734" s="135">
        <v>0</v>
      </c>
      <c r="AG734" s="135">
        <v>0</v>
      </c>
      <c r="AH734" s="135">
        <v>0</v>
      </c>
      <c r="AI734" s="135">
        <v>0</v>
      </c>
      <c r="AJ734" s="135">
        <v>0</v>
      </c>
      <c r="AK734" s="135">
        <v>0</v>
      </c>
      <c r="AL734" s="135">
        <v>0</v>
      </c>
      <c r="AM734" s="135">
        <v>0</v>
      </c>
      <c r="AN734" s="135">
        <v>0</v>
      </c>
      <c r="AO734" s="135">
        <v>0</v>
      </c>
      <c r="AP734" s="135">
        <v>0</v>
      </c>
      <c r="AQ734" s="135">
        <v>0</v>
      </c>
      <c r="AR734" s="135">
        <v>0</v>
      </c>
      <c r="AS734" s="135">
        <v>0</v>
      </c>
      <c r="AT734" s="135">
        <v>0</v>
      </c>
      <c r="AU734" s="135">
        <v>0</v>
      </c>
      <c r="AV734" s="135">
        <v>0</v>
      </c>
      <c r="AW734" s="135">
        <v>0</v>
      </c>
      <c r="AX734" s="135">
        <v>1</v>
      </c>
      <c r="AY734" s="135">
        <v>0</v>
      </c>
      <c r="AZ734" s="135">
        <v>0</v>
      </c>
      <c r="BA734" s="135">
        <v>0</v>
      </c>
      <c r="BB734" s="135">
        <v>0</v>
      </c>
      <c r="BC734" s="135">
        <v>0</v>
      </c>
      <c r="BD734" s="135">
        <v>0</v>
      </c>
      <c r="BE734" s="135">
        <v>0</v>
      </c>
      <c r="BF734" s="135">
        <v>0</v>
      </c>
      <c r="BG734" s="135">
        <v>0</v>
      </c>
      <c r="BH734" s="135">
        <v>0</v>
      </c>
      <c r="BI734" s="135">
        <v>0</v>
      </c>
      <c r="BJ734" s="135">
        <v>0</v>
      </c>
      <c r="BK734" s="135">
        <v>0</v>
      </c>
      <c r="BL734" s="135">
        <v>0</v>
      </c>
      <c r="BM734" s="135">
        <v>0</v>
      </c>
      <c r="BN734" s="135">
        <v>0</v>
      </c>
      <c r="BO734" s="135">
        <v>0</v>
      </c>
      <c r="BP734" s="135">
        <v>0</v>
      </c>
      <c r="BQ734" s="135">
        <v>0</v>
      </c>
      <c r="BR734" s="135">
        <v>0</v>
      </c>
      <c r="BS734" s="135">
        <v>0</v>
      </c>
      <c r="BT734" s="135">
        <v>0</v>
      </c>
      <c r="BU734" s="135">
        <v>0</v>
      </c>
      <c r="BV734" s="135">
        <v>0</v>
      </c>
      <c r="BW734" s="135">
        <v>0</v>
      </c>
      <c r="BX734" s="135">
        <v>0</v>
      </c>
      <c r="BY734" s="135">
        <v>0</v>
      </c>
      <c r="BZ734" s="135">
        <v>0</v>
      </c>
      <c r="CA734" s="135">
        <v>0</v>
      </c>
      <c r="CB734" s="135">
        <v>0</v>
      </c>
      <c r="CC734" s="135">
        <v>0</v>
      </c>
      <c r="CD734" s="135">
        <v>1</v>
      </c>
      <c r="CE734" s="135">
        <v>0</v>
      </c>
      <c r="CF734" s="135">
        <v>0</v>
      </c>
      <c r="CG734" s="135">
        <v>0</v>
      </c>
      <c r="CH734" s="135">
        <v>0</v>
      </c>
      <c r="CI734" s="135">
        <v>0</v>
      </c>
      <c r="CJ734" s="135">
        <v>0</v>
      </c>
      <c r="CK734" s="135">
        <v>0</v>
      </c>
      <c r="CL734" s="135">
        <v>0</v>
      </c>
      <c r="CM734" s="135">
        <v>0</v>
      </c>
      <c r="CN734" s="135">
        <v>0</v>
      </c>
      <c r="CO734" s="135">
        <v>0</v>
      </c>
      <c r="CP734" s="135">
        <v>0</v>
      </c>
      <c r="CQ734" s="135">
        <v>1</v>
      </c>
      <c r="CR734" s="135">
        <v>0</v>
      </c>
      <c r="CS734" s="135">
        <v>0</v>
      </c>
      <c r="CT734" s="135">
        <v>1</v>
      </c>
      <c r="CU734" s="135">
        <v>0</v>
      </c>
      <c r="CV734" s="135">
        <v>0</v>
      </c>
      <c r="CW734" s="135">
        <v>1</v>
      </c>
      <c r="CX734" s="135"/>
    </row>
    <row r="735" spans="1:102" x14ac:dyDescent="0.35">
      <c r="A735" s="135">
        <v>734</v>
      </c>
      <c r="B735" s="135">
        <v>0</v>
      </c>
      <c r="C735" s="135">
        <v>0</v>
      </c>
      <c r="D735" s="135">
        <v>0</v>
      </c>
      <c r="E735" s="135">
        <v>0</v>
      </c>
      <c r="F735" s="135">
        <v>1</v>
      </c>
      <c r="G735" s="135">
        <v>0</v>
      </c>
      <c r="H735" s="135">
        <v>0</v>
      </c>
      <c r="I735" s="135">
        <v>0</v>
      </c>
      <c r="J735" s="135">
        <v>1</v>
      </c>
      <c r="K735" s="135">
        <v>0</v>
      </c>
      <c r="L735" s="135">
        <v>0</v>
      </c>
      <c r="M735" s="135">
        <v>0</v>
      </c>
      <c r="N735" s="135">
        <v>0</v>
      </c>
      <c r="O735" s="135">
        <v>0</v>
      </c>
      <c r="P735" s="135">
        <v>0</v>
      </c>
      <c r="Q735" s="135">
        <v>0</v>
      </c>
      <c r="R735" s="135">
        <v>1</v>
      </c>
      <c r="S735" s="135">
        <v>2</v>
      </c>
      <c r="T735" s="135">
        <v>0</v>
      </c>
      <c r="U735" s="135">
        <v>0</v>
      </c>
      <c r="V735" s="135">
        <v>0</v>
      </c>
      <c r="W735" s="135">
        <v>0</v>
      </c>
      <c r="X735" s="135">
        <v>0</v>
      </c>
      <c r="Y735" s="135">
        <v>0</v>
      </c>
      <c r="Z735" s="135">
        <v>0</v>
      </c>
      <c r="AA735" s="135">
        <v>1</v>
      </c>
      <c r="AB735" s="135">
        <v>0</v>
      </c>
      <c r="AC735" s="135">
        <v>0</v>
      </c>
      <c r="AD735" s="135">
        <v>0</v>
      </c>
      <c r="AE735" s="135">
        <v>1</v>
      </c>
      <c r="AF735" s="135">
        <v>0</v>
      </c>
      <c r="AG735" s="135">
        <v>0</v>
      </c>
      <c r="AH735" s="135">
        <v>0</v>
      </c>
      <c r="AI735" s="135">
        <v>0</v>
      </c>
      <c r="AJ735" s="135">
        <v>1</v>
      </c>
      <c r="AK735" s="135">
        <v>0</v>
      </c>
      <c r="AL735" s="135">
        <v>0</v>
      </c>
      <c r="AM735" s="135">
        <v>0</v>
      </c>
      <c r="AN735" s="135">
        <v>0</v>
      </c>
      <c r="AO735" s="135">
        <v>0</v>
      </c>
      <c r="AP735" s="135">
        <v>1</v>
      </c>
      <c r="AQ735" s="135">
        <v>0</v>
      </c>
      <c r="AR735" s="135">
        <v>0</v>
      </c>
      <c r="AS735" s="135">
        <v>0</v>
      </c>
      <c r="AT735" s="135">
        <v>1</v>
      </c>
      <c r="AU735" s="135">
        <v>0</v>
      </c>
      <c r="AV735" s="135">
        <v>0</v>
      </c>
      <c r="AW735" s="135">
        <v>0</v>
      </c>
      <c r="AX735" s="135">
        <v>0</v>
      </c>
      <c r="AY735" s="135">
        <v>0</v>
      </c>
      <c r="AZ735" s="135">
        <v>0</v>
      </c>
      <c r="BA735" s="135">
        <v>0</v>
      </c>
      <c r="BB735" s="135">
        <v>1</v>
      </c>
      <c r="BC735" s="135">
        <v>0</v>
      </c>
      <c r="BD735" s="135">
        <v>0</v>
      </c>
      <c r="BE735" s="135">
        <v>0</v>
      </c>
      <c r="BF735" s="135">
        <v>0</v>
      </c>
      <c r="BG735" s="135">
        <v>0</v>
      </c>
      <c r="BH735" s="135">
        <v>0</v>
      </c>
      <c r="BI735" s="135">
        <v>2</v>
      </c>
      <c r="BJ735" s="135">
        <v>1</v>
      </c>
      <c r="BK735" s="135">
        <v>0</v>
      </c>
      <c r="BL735" s="135">
        <v>0</v>
      </c>
      <c r="BM735" s="135">
        <v>0</v>
      </c>
      <c r="BN735" s="135">
        <v>0</v>
      </c>
      <c r="BO735" s="135">
        <v>0</v>
      </c>
      <c r="BP735" s="135">
        <v>0</v>
      </c>
      <c r="BQ735" s="135">
        <v>1</v>
      </c>
      <c r="BR735" s="135">
        <v>0</v>
      </c>
      <c r="BS735" s="135">
        <v>0</v>
      </c>
      <c r="BT735" s="135">
        <v>0</v>
      </c>
      <c r="BU735" s="135">
        <v>0</v>
      </c>
      <c r="BV735" s="135">
        <v>0</v>
      </c>
      <c r="BW735" s="135">
        <v>0</v>
      </c>
      <c r="BX735" s="135">
        <v>0</v>
      </c>
      <c r="BY735" s="135">
        <v>0</v>
      </c>
      <c r="BZ735" s="135">
        <v>0</v>
      </c>
      <c r="CA735" s="135">
        <v>0</v>
      </c>
      <c r="CB735" s="135">
        <v>0</v>
      </c>
      <c r="CC735" s="135">
        <v>0</v>
      </c>
      <c r="CD735" s="135">
        <v>0</v>
      </c>
      <c r="CE735" s="135">
        <v>0</v>
      </c>
      <c r="CF735" s="135">
        <v>0</v>
      </c>
      <c r="CG735" s="135">
        <v>0</v>
      </c>
      <c r="CH735" s="135">
        <v>1</v>
      </c>
      <c r="CI735" s="135">
        <v>0</v>
      </c>
      <c r="CJ735" s="135">
        <v>0</v>
      </c>
      <c r="CK735" s="135">
        <v>0</v>
      </c>
      <c r="CL735" s="135">
        <v>0</v>
      </c>
      <c r="CM735" s="135">
        <v>1</v>
      </c>
      <c r="CN735" s="135">
        <v>0</v>
      </c>
      <c r="CO735" s="135">
        <v>0</v>
      </c>
      <c r="CP735" s="135">
        <v>0</v>
      </c>
      <c r="CQ735" s="135">
        <v>0</v>
      </c>
      <c r="CR735" s="135">
        <v>1</v>
      </c>
      <c r="CS735" s="135">
        <v>1</v>
      </c>
      <c r="CT735" s="135">
        <v>0</v>
      </c>
      <c r="CU735" s="135">
        <v>0</v>
      </c>
      <c r="CV735" s="135">
        <v>0</v>
      </c>
      <c r="CW735" s="135">
        <v>0</v>
      </c>
      <c r="CX735" s="135"/>
    </row>
    <row r="736" spans="1:102" x14ac:dyDescent="0.35">
      <c r="A736" s="135">
        <v>735</v>
      </c>
      <c r="B736" s="135">
        <v>0</v>
      </c>
      <c r="C736" s="135">
        <v>0</v>
      </c>
      <c r="D736" s="135">
        <v>0</v>
      </c>
      <c r="E736" s="135">
        <v>0</v>
      </c>
      <c r="F736" s="135">
        <v>1</v>
      </c>
      <c r="G736" s="135">
        <v>0</v>
      </c>
      <c r="H736" s="135">
        <v>0</v>
      </c>
      <c r="I736" s="135">
        <v>0</v>
      </c>
      <c r="J736" s="135">
        <v>0</v>
      </c>
      <c r="K736" s="135">
        <v>0</v>
      </c>
      <c r="L736" s="135">
        <v>1</v>
      </c>
      <c r="M736" s="135">
        <v>0</v>
      </c>
      <c r="N736" s="135">
        <v>0</v>
      </c>
      <c r="O736" s="135">
        <v>0</v>
      </c>
      <c r="P736" s="135">
        <v>0</v>
      </c>
      <c r="Q736" s="135">
        <v>0</v>
      </c>
      <c r="R736" s="135">
        <v>0</v>
      </c>
      <c r="S736" s="135">
        <v>0</v>
      </c>
      <c r="T736" s="135">
        <v>0</v>
      </c>
      <c r="U736" s="135">
        <v>1</v>
      </c>
      <c r="V736" s="135">
        <v>0</v>
      </c>
      <c r="W736" s="135">
        <v>0</v>
      </c>
      <c r="X736" s="135">
        <v>0</v>
      </c>
      <c r="Y736" s="135">
        <v>1</v>
      </c>
      <c r="Z736" s="135">
        <v>0</v>
      </c>
      <c r="AA736" s="135">
        <v>0</v>
      </c>
      <c r="AB736" s="135">
        <v>0</v>
      </c>
      <c r="AC736" s="135">
        <v>1</v>
      </c>
      <c r="AD736" s="135">
        <v>0</v>
      </c>
      <c r="AE736" s="135">
        <v>0</v>
      </c>
      <c r="AF736" s="135">
        <v>0</v>
      </c>
      <c r="AG736" s="135">
        <v>1</v>
      </c>
      <c r="AH736" s="135">
        <v>0</v>
      </c>
      <c r="AI736" s="135">
        <v>0</v>
      </c>
      <c r="AJ736" s="135">
        <v>0</v>
      </c>
      <c r="AK736" s="135">
        <v>0</v>
      </c>
      <c r="AL736" s="135">
        <v>0</v>
      </c>
      <c r="AM736" s="135">
        <v>0</v>
      </c>
      <c r="AN736" s="135">
        <v>0</v>
      </c>
      <c r="AO736" s="135">
        <v>0</v>
      </c>
      <c r="AP736" s="135">
        <v>0</v>
      </c>
      <c r="AQ736" s="135">
        <v>0</v>
      </c>
      <c r="AR736" s="135">
        <v>0</v>
      </c>
      <c r="AS736" s="135">
        <v>0</v>
      </c>
      <c r="AT736" s="135">
        <v>0</v>
      </c>
      <c r="AU736" s="135">
        <v>0</v>
      </c>
      <c r="AV736" s="135">
        <v>0</v>
      </c>
      <c r="AW736" s="135">
        <v>1</v>
      </c>
      <c r="AX736" s="135">
        <v>0</v>
      </c>
      <c r="AY736" s="135">
        <v>0</v>
      </c>
      <c r="AZ736" s="135">
        <v>0</v>
      </c>
      <c r="BA736" s="135">
        <v>0</v>
      </c>
      <c r="BB736" s="135">
        <v>0</v>
      </c>
      <c r="BC736" s="135">
        <v>0</v>
      </c>
      <c r="BD736" s="135">
        <v>0</v>
      </c>
      <c r="BE736" s="135">
        <v>0</v>
      </c>
      <c r="BF736" s="135">
        <v>0</v>
      </c>
      <c r="BG736" s="135">
        <v>0</v>
      </c>
      <c r="BH736" s="135">
        <v>0</v>
      </c>
      <c r="BI736" s="135">
        <v>0</v>
      </c>
      <c r="BJ736" s="135">
        <v>0</v>
      </c>
      <c r="BK736" s="135">
        <v>0</v>
      </c>
      <c r="BL736" s="135">
        <v>0</v>
      </c>
      <c r="BM736" s="135">
        <v>0</v>
      </c>
      <c r="BN736" s="135">
        <v>0</v>
      </c>
      <c r="BO736" s="135">
        <v>0</v>
      </c>
      <c r="BP736" s="135">
        <v>0</v>
      </c>
      <c r="BQ736" s="135">
        <v>0</v>
      </c>
      <c r="BR736" s="135">
        <v>0</v>
      </c>
      <c r="BS736" s="135">
        <v>1</v>
      </c>
      <c r="BT736" s="135">
        <v>0</v>
      </c>
      <c r="BU736" s="135">
        <v>0</v>
      </c>
      <c r="BV736" s="135">
        <v>0</v>
      </c>
      <c r="BW736" s="135">
        <v>0</v>
      </c>
      <c r="BX736" s="135">
        <v>0</v>
      </c>
      <c r="BY736" s="135">
        <v>0</v>
      </c>
      <c r="BZ736" s="135">
        <v>0</v>
      </c>
      <c r="CA736" s="135">
        <v>0</v>
      </c>
      <c r="CB736" s="135">
        <v>0</v>
      </c>
      <c r="CC736" s="135">
        <v>0</v>
      </c>
      <c r="CD736" s="135">
        <v>0</v>
      </c>
      <c r="CE736" s="135">
        <v>0</v>
      </c>
      <c r="CF736" s="135">
        <v>0</v>
      </c>
      <c r="CG736" s="135">
        <v>0</v>
      </c>
      <c r="CH736" s="135">
        <v>0</v>
      </c>
      <c r="CI736" s="135">
        <v>0</v>
      </c>
      <c r="CJ736" s="135">
        <v>0</v>
      </c>
      <c r="CK736" s="135">
        <v>0</v>
      </c>
      <c r="CL736" s="135">
        <v>0</v>
      </c>
      <c r="CM736" s="135">
        <v>0</v>
      </c>
      <c r="CN736" s="135">
        <v>1</v>
      </c>
      <c r="CO736" s="135">
        <v>0</v>
      </c>
      <c r="CP736" s="135">
        <v>0</v>
      </c>
      <c r="CQ736" s="135">
        <v>0</v>
      </c>
      <c r="CR736" s="135">
        <v>0</v>
      </c>
      <c r="CS736" s="135">
        <v>0</v>
      </c>
      <c r="CT736" s="135">
        <v>1</v>
      </c>
      <c r="CU736" s="135">
        <v>1</v>
      </c>
      <c r="CV736" s="135">
        <v>1</v>
      </c>
      <c r="CW736" s="135">
        <v>0</v>
      </c>
      <c r="CX736" s="135"/>
    </row>
    <row r="737" spans="1:102" x14ac:dyDescent="0.35">
      <c r="A737" s="135">
        <v>736</v>
      </c>
      <c r="B737" s="135">
        <v>0</v>
      </c>
      <c r="C737" s="135">
        <v>0</v>
      </c>
      <c r="D737" s="135">
        <v>0</v>
      </c>
      <c r="E737" s="135">
        <v>1</v>
      </c>
      <c r="F737" s="135">
        <v>1</v>
      </c>
      <c r="G737" s="135">
        <v>0</v>
      </c>
      <c r="H737" s="135">
        <v>0</v>
      </c>
      <c r="I737" s="135">
        <v>0</v>
      </c>
      <c r="J737" s="135">
        <v>0</v>
      </c>
      <c r="K737" s="135">
        <v>0</v>
      </c>
      <c r="L737" s="135">
        <v>0</v>
      </c>
      <c r="M737" s="135">
        <v>0</v>
      </c>
      <c r="N737" s="135">
        <v>0</v>
      </c>
      <c r="O737" s="135">
        <v>0</v>
      </c>
      <c r="P737" s="135">
        <v>0</v>
      </c>
      <c r="Q737" s="135">
        <v>0</v>
      </c>
      <c r="R737" s="135">
        <v>0</v>
      </c>
      <c r="S737" s="135">
        <v>1</v>
      </c>
      <c r="T737" s="135">
        <v>0</v>
      </c>
      <c r="U737" s="135">
        <v>0</v>
      </c>
      <c r="V737" s="135">
        <v>0</v>
      </c>
      <c r="W737" s="135">
        <v>0</v>
      </c>
      <c r="X737" s="135">
        <v>0</v>
      </c>
      <c r="Y737" s="135">
        <v>0</v>
      </c>
      <c r="Z737" s="135">
        <v>0</v>
      </c>
      <c r="AA737" s="135">
        <v>0</v>
      </c>
      <c r="AB737" s="135">
        <v>0</v>
      </c>
      <c r="AC737" s="135">
        <v>0</v>
      </c>
      <c r="AD737" s="135">
        <v>0</v>
      </c>
      <c r="AE737" s="135">
        <v>0</v>
      </c>
      <c r="AF737" s="135">
        <v>0</v>
      </c>
      <c r="AG737" s="135">
        <v>1</v>
      </c>
      <c r="AH737" s="135">
        <v>1</v>
      </c>
      <c r="AI737" s="135">
        <v>0</v>
      </c>
      <c r="AJ737" s="135">
        <v>0</v>
      </c>
      <c r="AK737" s="135">
        <v>0</v>
      </c>
      <c r="AL737" s="135">
        <v>0</v>
      </c>
      <c r="AM737" s="135">
        <v>0</v>
      </c>
      <c r="AN737" s="135">
        <v>0</v>
      </c>
      <c r="AO737" s="135">
        <v>0</v>
      </c>
      <c r="AP737" s="135">
        <v>0</v>
      </c>
      <c r="AQ737" s="135">
        <v>0</v>
      </c>
      <c r="AR737" s="135">
        <v>0</v>
      </c>
      <c r="AS737" s="135">
        <v>0</v>
      </c>
      <c r="AT737" s="135">
        <v>0</v>
      </c>
      <c r="AU737" s="135">
        <v>0</v>
      </c>
      <c r="AV737" s="135">
        <v>1</v>
      </c>
      <c r="AW737" s="135">
        <v>1</v>
      </c>
      <c r="AX737" s="135">
        <v>0</v>
      </c>
      <c r="AY737" s="135">
        <v>0</v>
      </c>
      <c r="AZ737" s="135">
        <v>0</v>
      </c>
      <c r="BA737" s="135">
        <v>0</v>
      </c>
      <c r="BB737" s="135">
        <v>0</v>
      </c>
      <c r="BC737" s="135">
        <v>0</v>
      </c>
      <c r="BD737" s="135">
        <v>0</v>
      </c>
      <c r="BE737" s="135">
        <v>0</v>
      </c>
      <c r="BF737" s="135">
        <v>0</v>
      </c>
      <c r="BG737" s="135">
        <v>0</v>
      </c>
      <c r="BH737" s="135">
        <v>0</v>
      </c>
      <c r="BI737" s="135">
        <v>0</v>
      </c>
      <c r="BJ737" s="135">
        <v>0</v>
      </c>
      <c r="BK737" s="135">
        <v>0</v>
      </c>
      <c r="BL737" s="135">
        <v>0</v>
      </c>
      <c r="BM737" s="135">
        <v>0</v>
      </c>
      <c r="BN737" s="135">
        <v>0</v>
      </c>
      <c r="BO737" s="135">
        <v>0</v>
      </c>
      <c r="BP737" s="135">
        <v>0</v>
      </c>
      <c r="BQ737" s="135">
        <v>0</v>
      </c>
      <c r="BR737" s="135">
        <v>0</v>
      </c>
      <c r="BS737" s="135">
        <v>0</v>
      </c>
      <c r="BT737" s="135">
        <v>0</v>
      </c>
      <c r="BU737" s="135">
        <v>0</v>
      </c>
      <c r="BV737" s="135">
        <v>0</v>
      </c>
      <c r="BW737" s="135">
        <v>1</v>
      </c>
      <c r="BX737" s="135">
        <v>0</v>
      </c>
      <c r="BY737" s="135">
        <v>0</v>
      </c>
      <c r="BZ737" s="135">
        <v>0</v>
      </c>
      <c r="CA737" s="135">
        <v>0</v>
      </c>
      <c r="CB737" s="135">
        <v>1</v>
      </c>
      <c r="CC737" s="135">
        <v>0</v>
      </c>
      <c r="CD737" s="135">
        <v>1</v>
      </c>
      <c r="CE737" s="135">
        <v>1</v>
      </c>
      <c r="CF737" s="135">
        <v>0</v>
      </c>
      <c r="CG737" s="135">
        <v>0</v>
      </c>
      <c r="CH737" s="135">
        <v>0</v>
      </c>
      <c r="CI737" s="135">
        <v>0</v>
      </c>
      <c r="CJ737" s="135">
        <v>0</v>
      </c>
      <c r="CK737" s="135">
        <v>0</v>
      </c>
      <c r="CL737" s="135">
        <v>0</v>
      </c>
      <c r="CM737" s="135">
        <v>0</v>
      </c>
      <c r="CN737" s="135">
        <v>0</v>
      </c>
      <c r="CO737" s="135">
        <v>0</v>
      </c>
      <c r="CP737" s="135">
        <v>0</v>
      </c>
      <c r="CQ737" s="135">
        <v>0</v>
      </c>
      <c r="CR737" s="135">
        <v>1</v>
      </c>
      <c r="CS737" s="135">
        <v>1</v>
      </c>
      <c r="CT737" s="135">
        <v>0</v>
      </c>
      <c r="CU737" s="135">
        <v>0</v>
      </c>
      <c r="CV737" s="135">
        <v>0</v>
      </c>
      <c r="CW737" s="135">
        <v>0</v>
      </c>
      <c r="CX737" s="135"/>
    </row>
    <row r="738" spans="1:102" x14ac:dyDescent="0.35">
      <c r="A738" s="135">
        <v>737</v>
      </c>
      <c r="B738" s="135">
        <v>0</v>
      </c>
      <c r="C738" s="135">
        <v>0</v>
      </c>
      <c r="D738" s="135">
        <v>0</v>
      </c>
      <c r="E738" s="135">
        <v>0</v>
      </c>
      <c r="F738" s="135">
        <v>0</v>
      </c>
      <c r="G738" s="135">
        <v>0</v>
      </c>
      <c r="H738" s="135">
        <v>0</v>
      </c>
      <c r="I738" s="135">
        <v>0</v>
      </c>
      <c r="J738" s="135">
        <v>0</v>
      </c>
      <c r="K738" s="135">
        <v>0</v>
      </c>
      <c r="L738" s="135">
        <v>0</v>
      </c>
      <c r="M738" s="135">
        <v>0</v>
      </c>
      <c r="N738" s="135">
        <v>0</v>
      </c>
      <c r="O738" s="135">
        <v>0</v>
      </c>
      <c r="P738" s="135">
        <v>1</v>
      </c>
      <c r="Q738" s="135">
        <v>0</v>
      </c>
      <c r="R738" s="135">
        <v>0</v>
      </c>
      <c r="S738" s="135">
        <v>0</v>
      </c>
      <c r="T738" s="135">
        <v>0</v>
      </c>
      <c r="U738" s="135">
        <v>0</v>
      </c>
      <c r="V738" s="135">
        <v>0</v>
      </c>
      <c r="W738" s="135">
        <v>0</v>
      </c>
      <c r="X738" s="135">
        <v>0</v>
      </c>
      <c r="Y738" s="135">
        <v>0</v>
      </c>
      <c r="Z738" s="135">
        <v>0</v>
      </c>
      <c r="AA738" s="135">
        <v>0</v>
      </c>
      <c r="AB738" s="135">
        <v>0</v>
      </c>
      <c r="AC738" s="135">
        <v>0</v>
      </c>
      <c r="AD738" s="135">
        <v>0</v>
      </c>
      <c r="AE738" s="135">
        <v>0</v>
      </c>
      <c r="AF738" s="135">
        <v>0</v>
      </c>
      <c r="AG738" s="135">
        <v>0</v>
      </c>
      <c r="AH738" s="135">
        <v>0</v>
      </c>
      <c r="AI738" s="135">
        <v>1</v>
      </c>
      <c r="AJ738" s="135">
        <v>0</v>
      </c>
      <c r="AK738" s="135">
        <v>0</v>
      </c>
      <c r="AL738" s="135">
        <v>0</v>
      </c>
      <c r="AM738" s="135">
        <v>0</v>
      </c>
      <c r="AN738" s="135">
        <v>1</v>
      </c>
      <c r="AO738" s="135">
        <v>1</v>
      </c>
      <c r="AP738" s="135">
        <v>1</v>
      </c>
      <c r="AQ738" s="135">
        <v>0</v>
      </c>
      <c r="AR738" s="135">
        <v>1</v>
      </c>
      <c r="AS738" s="135">
        <v>1</v>
      </c>
      <c r="AT738" s="135">
        <v>1</v>
      </c>
      <c r="AU738" s="135">
        <v>0</v>
      </c>
      <c r="AV738" s="135">
        <v>0</v>
      </c>
      <c r="AW738" s="135">
        <v>0</v>
      </c>
      <c r="AX738" s="135">
        <v>0</v>
      </c>
      <c r="AY738" s="135">
        <v>0</v>
      </c>
      <c r="AZ738" s="135">
        <v>1</v>
      </c>
      <c r="BA738" s="135">
        <v>0</v>
      </c>
      <c r="BB738" s="135">
        <v>0</v>
      </c>
      <c r="BC738" s="135">
        <v>0</v>
      </c>
      <c r="BD738" s="135">
        <v>0</v>
      </c>
      <c r="BE738" s="135">
        <v>0</v>
      </c>
      <c r="BF738" s="135">
        <v>0</v>
      </c>
      <c r="BG738" s="135">
        <v>0</v>
      </c>
      <c r="BH738" s="135">
        <v>0</v>
      </c>
      <c r="BI738" s="135">
        <v>0</v>
      </c>
      <c r="BJ738" s="135">
        <v>0</v>
      </c>
      <c r="BK738" s="135">
        <v>0</v>
      </c>
      <c r="BL738" s="135">
        <v>0</v>
      </c>
      <c r="BM738" s="135">
        <v>0</v>
      </c>
      <c r="BN738" s="135">
        <v>0</v>
      </c>
      <c r="BO738" s="135">
        <v>0</v>
      </c>
      <c r="BP738" s="135">
        <v>0</v>
      </c>
      <c r="BQ738" s="135">
        <v>0</v>
      </c>
      <c r="BR738" s="135">
        <v>0</v>
      </c>
      <c r="BS738" s="135">
        <v>0</v>
      </c>
      <c r="BT738" s="135">
        <v>1</v>
      </c>
      <c r="BU738" s="135">
        <v>1</v>
      </c>
      <c r="BV738" s="135">
        <v>1</v>
      </c>
      <c r="BW738" s="135">
        <v>0</v>
      </c>
      <c r="BX738" s="135">
        <v>1</v>
      </c>
      <c r="BY738" s="135">
        <v>0</v>
      </c>
      <c r="BZ738" s="135">
        <v>0</v>
      </c>
      <c r="CA738" s="135">
        <v>0</v>
      </c>
      <c r="CB738" s="135">
        <v>0</v>
      </c>
      <c r="CC738" s="135">
        <v>0</v>
      </c>
      <c r="CD738" s="135">
        <v>1</v>
      </c>
      <c r="CE738" s="135">
        <v>0</v>
      </c>
      <c r="CF738" s="135">
        <v>0</v>
      </c>
      <c r="CG738" s="135">
        <v>0</v>
      </c>
      <c r="CH738" s="135">
        <v>0</v>
      </c>
      <c r="CI738" s="135">
        <v>0</v>
      </c>
      <c r="CJ738" s="135">
        <v>0</v>
      </c>
      <c r="CK738" s="135">
        <v>0</v>
      </c>
      <c r="CL738" s="135">
        <v>1</v>
      </c>
      <c r="CM738" s="135">
        <v>0</v>
      </c>
      <c r="CN738" s="135">
        <v>0</v>
      </c>
      <c r="CO738" s="135">
        <v>1</v>
      </c>
      <c r="CP738" s="135">
        <v>0</v>
      </c>
      <c r="CQ738" s="135">
        <v>0</v>
      </c>
      <c r="CR738" s="135">
        <v>0</v>
      </c>
      <c r="CS738" s="135">
        <v>0</v>
      </c>
      <c r="CT738" s="135">
        <v>0</v>
      </c>
      <c r="CU738" s="135">
        <v>0</v>
      </c>
      <c r="CV738" s="135">
        <v>1</v>
      </c>
      <c r="CW738" s="135">
        <v>0</v>
      </c>
      <c r="CX738" s="135"/>
    </row>
    <row r="739" spans="1:102" x14ac:dyDescent="0.35">
      <c r="A739" s="135">
        <v>738</v>
      </c>
      <c r="B739" s="135">
        <v>0</v>
      </c>
      <c r="C739" s="135">
        <v>0</v>
      </c>
      <c r="D739" s="135">
        <v>0</v>
      </c>
      <c r="E739" s="135">
        <v>0</v>
      </c>
      <c r="F739" s="135">
        <v>0</v>
      </c>
      <c r="G739" s="135">
        <v>0</v>
      </c>
      <c r="H739" s="135">
        <v>0</v>
      </c>
      <c r="I739" s="135">
        <v>0</v>
      </c>
      <c r="J739" s="135">
        <v>0</v>
      </c>
      <c r="K739" s="135">
        <v>1</v>
      </c>
      <c r="L739" s="135">
        <v>0</v>
      </c>
      <c r="M739" s="135">
        <v>0</v>
      </c>
      <c r="N739" s="135">
        <v>0</v>
      </c>
      <c r="O739" s="135">
        <v>2</v>
      </c>
      <c r="P739" s="135">
        <v>0</v>
      </c>
      <c r="Q739" s="135">
        <v>0</v>
      </c>
      <c r="R739" s="135">
        <v>0</v>
      </c>
      <c r="S739" s="135">
        <v>0</v>
      </c>
      <c r="T739" s="135">
        <v>0</v>
      </c>
      <c r="U739" s="135">
        <v>0</v>
      </c>
      <c r="V739" s="135">
        <v>0</v>
      </c>
      <c r="W739" s="135">
        <v>0</v>
      </c>
      <c r="X739" s="135">
        <v>0</v>
      </c>
      <c r="Y739" s="135">
        <v>0</v>
      </c>
      <c r="Z739" s="135">
        <v>0</v>
      </c>
      <c r="AA739" s="135">
        <v>0</v>
      </c>
      <c r="AB739" s="135">
        <v>0</v>
      </c>
      <c r="AC739" s="135">
        <v>0</v>
      </c>
      <c r="AD739" s="135">
        <v>0</v>
      </c>
      <c r="AE739" s="135">
        <v>0</v>
      </c>
      <c r="AF739" s="135">
        <v>0</v>
      </c>
      <c r="AG739" s="135">
        <v>0</v>
      </c>
      <c r="AH739" s="135">
        <v>0</v>
      </c>
      <c r="AI739" s="135">
        <v>0</v>
      </c>
      <c r="AJ739" s="135">
        <v>1</v>
      </c>
      <c r="AK739" s="135">
        <v>0</v>
      </c>
      <c r="AL739" s="135">
        <v>0</v>
      </c>
      <c r="AM739" s="135">
        <v>0</v>
      </c>
      <c r="AN739" s="135">
        <v>0</v>
      </c>
      <c r="AO739" s="135">
        <v>0</v>
      </c>
      <c r="AP739" s="135">
        <v>0</v>
      </c>
      <c r="AQ739" s="135">
        <v>0</v>
      </c>
      <c r="AR739" s="135">
        <v>1</v>
      </c>
      <c r="AS739" s="135">
        <v>0</v>
      </c>
      <c r="AT739" s="135">
        <v>0</v>
      </c>
      <c r="AU739" s="135">
        <v>0</v>
      </c>
      <c r="AV739" s="135">
        <v>0</v>
      </c>
      <c r="AW739" s="135">
        <v>0</v>
      </c>
      <c r="AX739" s="135">
        <v>0</v>
      </c>
      <c r="AY739" s="135">
        <v>1</v>
      </c>
      <c r="AZ739" s="135">
        <v>0</v>
      </c>
      <c r="BA739" s="135">
        <v>0</v>
      </c>
      <c r="BB739" s="135">
        <v>0</v>
      </c>
      <c r="BC739" s="135">
        <v>0</v>
      </c>
      <c r="BD739" s="135">
        <v>0</v>
      </c>
      <c r="BE739" s="135">
        <v>0</v>
      </c>
      <c r="BF739" s="135">
        <v>0</v>
      </c>
      <c r="BG739" s="135">
        <v>0</v>
      </c>
      <c r="BH739" s="135">
        <v>0</v>
      </c>
      <c r="BI739" s="135">
        <v>0</v>
      </c>
      <c r="BJ739" s="135">
        <v>0</v>
      </c>
      <c r="BK739" s="135">
        <v>0</v>
      </c>
      <c r="BL739" s="135">
        <v>1</v>
      </c>
      <c r="BM739" s="135">
        <v>0</v>
      </c>
      <c r="BN739" s="135">
        <v>0</v>
      </c>
      <c r="BO739" s="135">
        <v>0</v>
      </c>
      <c r="BP739" s="135">
        <v>0</v>
      </c>
      <c r="BQ739" s="135">
        <v>1</v>
      </c>
      <c r="BR739" s="135">
        <v>0</v>
      </c>
      <c r="BS739" s="135">
        <v>0</v>
      </c>
      <c r="BT739" s="135">
        <v>0</v>
      </c>
      <c r="BU739" s="135">
        <v>0</v>
      </c>
      <c r="BV739" s="135">
        <v>0</v>
      </c>
      <c r="BW739" s="135">
        <v>0</v>
      </c>
      <c r="BX739" s="135">
        <v>0</v>
      </c>
      <c r="BY739" s="135">
        <v>0</v>
      </c>
      <c r="BZ739" s="135">
        <v>0</v>
      </c>
      <c r="CA739" s="135">
        <v>1</v>
      </c>
      <c r="CB739" s="135">
        <v>0</v>
      </c>
      <c r="CC739" s="135">
        <v>0</v>
      </c>
      <c r="CD739" s="135">
        <v>0</v>
      </c>
      <c r="CE739" s="135">
        <v>0</v>
      </c>
      <c r="CF739" s="135">
        <v>0</v>
      </c>
      <c r="CG739" s="135">
        <v>0</v>
      </c>
      <c r="CH739" s="135">
        <v>0</v>
      </c>
      <c r="CI739" s="135">
        <v>1</v>
      </c>
      <c r="CJ739" s="135">
        <v>1</v>
      </c>
      <c r="CK739" s="135">
        <v>0</v>
      </c>
      <c r="CL739" s="135">
        <v>0</v>
      </c>
      <c r="CM739" s="135">
        <v>0</v>
      </c>
      <c r="CN739" s="135">
        <v>0</v>
      </c>
      <c r="CO739" s="135">
        <v>0</v>
      </c>
      <c r="CP739" s="135">
        <v>1</v>
      </c>
      <c r="CQ739" s="135">
        <v>0</v>
      </c>
      <c r="CR739" s="135">
        <v>0</v>
      </c>
      <c r="CS739" s="135">
        <v>0</v>
      </c>
      <c r="CT739" s="135">
        <v>0</v>
      </c>
      <c r="CU739" s="135">
        <v>0</v>
      </c>
      <c r="CV739" s="135">
        <v>0</v>
      </c>
      <c r="CW739" s="135">
        <v>0</v>
      </c>
      <c r="CX739" s="135"/>
    </row>
    <row r="740" spans="1:102" x14ac:dyDescent="0.35">
      <c r="A740" s="135">
        <v>739</v>
      </c>
      <c r="B740" s="135">
        <v>0</v>
      </c>
      <c r="C740" s="135">
        <v>1</v>
      </c>
      <c r="D740" s="135">
        <v>0</v>
      </c>
      <c r="E740" s="135">
        <v>0</v>
      </c>
      <c r="F740" s="135">
        <v>0</v>
      </c>
      <c r="G740" s="135">
        <v>0</v>
      </c>
      <c r="H740" s="135">
        <v>0</v>
      </c>
      <c r="I740" s="135">
        <v>0</v>
      </c>
      <c r="J740" s="135">
        <v>1</v>
      </c>
      <c r="K740" s="135">
        <v>0</v>
      </c>
      <c r="L740" s="135">
        <v>0</v>
      </c>
      <c r="M740" s="135">
        <v>1</v>
      </c>
      <c r="N740" s="135">
        <v>0</v>
      </c>
      <c r="O740" s="135">
        <v>0</v>
      </c>
      <c r="P740" s="135">
        <v>0</v>
      </c>
      <c r="Q740" s="135">
        <v>0</v>
      </c>
      <c r="R740" s="135">
        <v>0</v>
      </c>
      <c r="S740" s="135">
        <v>1</v>
      </c>
      <c r="T740" s="135">
        <v>0</v>
      </c>
      <c r="U740" s="135">
        <v>0</v>
      </c>
      <c r="V740" s="135">
        <v>0</v>
      </c>
      <c r="W740" s="135">
        <v>0</v>
      </c>
      <c r="X740" s="135">
        <v>0</v>
      </c>
      <c r="Y740" s="135">
        <v>0</v>
      </c>
      <c r="Z740" s="135">
        <v>0</v>
      </c>
      <c r="AA740" s="135">
        <v>0</v>
      </c>
      <c r="AB740" s="135">
        <v>1</v>
      </c>
      <c r="AC740" s="135">
        <v>0</v>
      </c>
      <c r="AD740" s="135">
        <v>0</v>
      </c>
      <c r="AE740" s="135">
        <v>0</v>
      </c>
      <c r="AF740" s="135">
        <v>1</v>
      </c>
      <c r="AG740" s="135">
        <v>0</v>
      </c>
      <c r="AH740" s="135">
        <v>0</v>
      </c>
      <c r="AI740" s="135">
        <v>1</v>
      </c>
      <c r="AJ740" s="135">
        <v>0</v>
      </c>
      <c r="AK740" s="135">
        <v>0</v>
      </c>
      <c r="AL740" s="135">
        <v>0</v>
      </c>
      <c r="AM740" s="135">
        <v>0</v>
      </c>
      <c r="AN740" s="135">
        <v>1</v>
      </c>
      <c r="AO740" s="135">
        <v>0</v>
      </c>
      <c r="AP740" s="135">
        <v>0</v>
      </c>
      <c r="AQ740" s="135">
        <v>0</v>
      </c>
      <c r="AR740" s="135">
        <v>0</v>
      </c>
      <c r="AS740" s="135">
        <v>0</v>
      </c>
      <c r="AT740" s="135">
        <v>0</v>
      </c>
      <c r="AU740" s="135">
        <v>0</v>
      </c>
      <c r="AV740" s="135">
        <v>0</v>
      </c>
      <c r="AW740" s="135">
        <v>0</v>
      </c>
      <c r="AX740" s="135">
        <v>0</v>
      </c>
      <c r="AY740" s="135">
        <v>0</v>
      </c>
      <c r="AZ740" s="135">
        <v>0</v>
      </c>
      <c r="BA740" s="135">
        <v>0</v>
      </c>
      <c r="BB740" s="135">
        <v>0</v>
      </c>
      <c r="BC740" s="135">
        <v>0</v>
      </c>
      <c r="BD740" s="135">
        <v>0</v>
      </c>
      <c r="BE740" s="135">
        <v>0</v>
      </c>
      <c r="BF740" s="135">
        <v>0</v>
      </c>
      <c r="BG740" s="135">
        <v>0</v>
      </c>
      <c r="BH740" s="135">
        <v>0</v>
      </c>
      <c r="BI740" s="135">
        <v>0</v>
      </c>
      <c r="BJ740" s="135">
        <v>1</v>
      </c>
      <c r="BK740" s="135">
        <v>0</v>
      </c>
      <c r="BL740" s="135">
        <v>0</v>
      </c>
      <c r="BM740" s="135">
        <v>0</v>
      </c>
      <c r="BN740" s="135">
        <v>0</v>
      </c>
      <c r="BO740" s="135">
        <v>0</v>
      </c>
      <c r="BP740" s="135">
        <v>0</v>
      </c>
      <c r="BQ740" s="135">
        <v>1</v>
      </c>
      <c r="BR740" s="135">
        <v>0</v>
      </c>
      <c r="BS740" s="135">
        <v>0</v>
      </c>
      <c r="BT740" s="135">
        <v>1</v>
      </c>
      <c r="BU740" s="135">
        <v>0</v>
      </c>
      <c r="BV740" s="135">
        <v>0</v>
      </c>
      <c r="BW740" s="135">
        <v>0</v>
      </c>
      <c r="BX740" s="135">
        <v>0</v>
      </c>
      <c r="BY740" s="135">
        <v>0</v>
      </c>
      <c r="BZ740" s="135">
        <v>1</v>
      </c>
      <c r="CA740" s="135">
        <v>0</v>
      </c>
      <c r="CB740" s="135">
        <v>0</v>
      </c>
      <c r="CC740" s="135">
        <v>0</v>
      </c>
      <c r="CD740" s="135">
        <v>0</v>
      </c>
      <c r="CE740" s="135">
        <v>0</v>
      </c>
      <c r="CF740" s="135">
        <v>0</v>
      </c>
      <c r="CG740" s="135">
        <v>0</v>
      </c>
      <c r="CH740" s="135">
        <v>0</v>
      </c>
      <c r="CI740" s="135">
        <v>0</v>
      </c>
      <c r="CJ740" s="135">
        <v>0</v>
      </c>
      <c r="CK740" s="135">
        <v>0</v>
      </c>
      <c r="CL740" s="135">
        <v>0</v>
      </c>
      <c r="CM740" s="135">
        <v>0</v>
      </c>
      <c r="CN740" s="135">
        <v>0</v>
      </c>
      <c r="CO740" s="135">
        <v>0</v>
      </c>
      <c r="CP740" s="135">
        <v>0</v>
      </c>
      <c r="CQ740" s="135">
        <v>0</v>
      </c>
      <c r="CR740" s="135">
        <v>0</v>
      </c>
      <c r="CS740" s="135">
        <v>0</v>
      </c>
      <c r="CT740" s="135">
        <v>0</v>
      </c>
      <c r="CU740" s="135">
        <v>0</v>
      </c>
      <c r="CV740" s="135">
        <v>0</v>
      </c>
      <c r="CW740" s="135">
        <v>0</v>
      </c>
      <c r="CX740" s="135"/>
    </row>
    <row r="741" spans="1:102" x14ac:dyDescent="0.35">
      <c r="A741" s="135">
        <v>740</v>
      </c>
      <c r="B741" s="135">
        <v>0</v>
      </c>
      <c r="C741" s="135">
        <v>1</v>
      </c>
      <c r="D741" s="135">
        <v>0</v>
      </c>
      <c r="E741" s="135">
        <v>1</v>
      </c>
      <c r="F741" s="135">
        <v>0</v>
      </c>
      <c r="G741" s="135">
        <v>0</v>
      </c>
      <c r="H741" s="135">
        <v>0</v>
      </c>
      <c r="I741" s="135">
        <v>0</v>
      </c>
      <c r="J741" s="135">
        <v>0</v>
      </c>
      <c r="K741" s="135">
        <v>0</v>
      </c>
      <c r="L741" s="135">
        <v>0</v>
      </c>
      <c r="M741" s="135">
        <v>0</v>
      </c>
      <c r="N741" s="135">
        <v>0</v>
      </c>
      <c r="O741" s="135">
        <v>1</v>
      </c>
      <c r="P741" s="135">
        <v>0</v>
      </c>
      <c r="Q741" s="135">
        <v>0</v>
      </c>
      <c r="R741" s="135">
        <v>0</v>
      </c>
      <c r="S741" s="135">
        <v>0</v>
      </c>
      <c r="T741" s="135">
        <v>1</v>
      </c>
      <c r="U741" s="135">
        <v>0</v>
      </c>
      <c r="V741" s="135">
        <v>0</v>
      </c>
      <c r="W741" s="135">
        <v>0</v>
      </c>
      <c r="X741" s="135">
        <v>0</v>
      </c>
      <c r="Y741" s="135">
        <v>0</v>
      </c>
      <c r="Z741" s="135">
        <v>0</v>
      </c>
      <c r="AA741" s="135">
        <v>0</v>
      </c>
      <c r="AB741" s="135">
        <v>0</v>
      </c>
      <c r="AC741" s="135">
        <v>0</v>
      </c>
      <c r="AD741" s="135">
        <v>0</v>
      </c>
      <c r="AE741" s="135">
        <v>0</v>
      </c>
      <c r="AF741" s="135">
        <v>0</v>
      </c>
      <c r="AG741" s="135">
        <v>1</v>
      </c>
      <c r="AH741" s="135">
        <v>0</v>
      </c>
      <c r="AI741" s="135">
        <v>0</v>
      </c>
      <c r="AJ741" s="135">
        <v>0</v>
      </c>
      <c r="AK741" s="135">
        <v>0</v>
      </c>
      <c r="AL741" s="135">
        <v>0</v>
      </c>
      <c r="AM741" s="135">
        <v>1</v>
      </c>
      <c r="AN741" s="135">
        <v>0</v>
      </c>
      <c r="AO741" s="135">
        <v>0</v>
      </c>
      <c r="AP741" s="135">
        <v>0</v>
      </c>
      <c r="AQ741" s="135">
        <v>0</v>
      </c>
      <c r="AR741" s="135">
        <v>1</v>
      </c>
      <c r="AS741" s="135">
        <v>0</v>
      </c>
      <c r="AT741" s="135">
        <v>0</v>
      </c>
      <c r="AU741" s="135">
        <v>0</v>
      </c>
      <c r="AV741" s="135">
        <v>0</v>
      </c>
      <c r="AW741" s="135">
        <v>0</v>
      </c>
      <c r="AX741" s="135">
        <v>0</v>
      </c>
      <c r="AY741" s="135">
        <v>0</v>
      </c>
      <c r="AZ741" s="135">
        <v>0</v>
      </c>
      <c r="BA741" s="135">
        <v>0</v>
      </c>
      <c r="BB741" s="135">
        <v>0</v>
      </c>
      <c r="BC741" s="135">
        <v>1</v>
      </c>
      <c r="BD741" s="135">
        <v>0</v>
      </c>
      <c r="BE741" s="135">
        <v>0</v>
      </c>
      <c r="BF741" s="135">
        <v>0</v>
      </c>
      <c r="BG741" s="135">
        <v>0</v>
      </c>
      <c r="BH741" s="135">
        <v>0</v>
      </c>
      <c r="BI741" s="135">
        <v>0</v>
      </c>
      <c r="BJ741" s="135">
        <v>0</v>
      </c>
      <c r="BK741" s="135">
        <v>1</v>
      </c>
      <c r="BL741" s="135">
        <v>0</v>
      </c>
      <c r="BM741" s="135">
        <v>0</v>
      </c>
      <c r="BN741" s="135">
        <v>0</v>
      </c>
      <c r="BO741" s="135">
        <v>0</v>
      </c>
      <c r="BP741" s="135">
        <v>0</v>
      </c>
      <c r="BQ741" s="135">
        <v>0</v>
      </c>
      <c r="BR741" s="135">
        <v>0</v>
      </c>
      <c r="BS741" s="135">
        <v>1</v>
      </c>
      <c r="BT741" s="135">
        <v>0</v>
      </c>
      <c r="BU741" s="135">
        <v>0</v>
      </c>
      <c r="BV741" s="135">
        <v>0</v>
      </c>
      <c r="BW741" s="135">
        <v>0</v>
      </c>
      <c r="BX741" s="135">
        <v>0</v>
      </c>
      <c r="BY741" s="135">
        <v>0</v>
      </c>
      <c r="BZ741" s="135">
        <v>0</v>
      </c>
      <c r="CA741" s="135">
        <v>0</v>
      </c>
      <c r="CB741" s="135">
        <v>0</v>
      </c>
      <c r="CC741" s="135">
        <v>0</v>
      </c>
      <c r="CD741" s="135">
        <v>0</v>
      </c>
      <c r="CE741" s="135">
        <v>0</v>
      </c>
      <c r="CF741" s="135">
        <v>0</v>
      </c>
      <c r="CG741" s="135">
        <v>0</v>
      </c>
      <c r="CH741" s="135">
        <v>1</v>
      </c>
      <c r="CI741" s="135">
        <v>0</v>
      </c>
      <c r="CJ741" s="135">
        <v>0</v>
      </c>
      <c r="CK741" s="135">
        <v>0</v>
      </c>
      <c r="CL741" s="135">
        <v>0</v>
      </c>
      <c r="CM741" s="135">
        <v>0</v>
      </c>
      <c r="CN741" s="135">
        <v>0</v>
      </c>
      <c r="CO741" s="135">
        <v>1</v>
      </c>
      <c r="CP741" s="135">
        <v>0</v>
      </c>
      <c r="CQ741" s="135">
        <v>0</v>
      </c>
      <c r="CR741" s="135">
        <v>0</v>
      </c>
      <c r="CS741" s="135">
        <v>0</v>
      </c>
      <c r="CT741" s="135">
        <v>0</v>
      </c>
      <c r="CU741" s="135">
        <v>1</v>
      </c>
      <c r="CV741" s="135">
        <v>0</v>
      </c>
      <c r="CW741" s="135">
        <v>0</v>
      </c>
      <c r="CX741" s="135"/>
    </row>
    <row r="742" spans="1:102" x14ac:dyDescent="0.35">
      <c r="A742" s="135">
        <v>741</v>
      </c>
      <c r="B742" s="135">
        <v>0</v>
      </c>
      <c r="C742" s="135">
        <v>1</v>
      </c>
      <c r="D742" s="135">
        <v>0</v>
      </c>
      <c r="E742" s="135">
        <v>0</v>
      </c>
      <c r="F742" s="135">
        <v>0</v>
      </c>
      <c r="G742" s="135">
        <v>0</v>
      </c>
      <c r="H742" s="135">
        <v>0</v>
      </c>
      <c r="I742" s="135">
        <v>0</v>
      </c>
      <c r="J742" s="135">
        <v>0</v>
      </c>
      <c r="K742" s="135">
        <v>0</v>
      </c>
      <c r="L742" s="135">
        <v>0</v>
      </c>
      <c r="M742" s="135">
        <v>0</v>
      </c>
      <c r="N742" s="135">
        <v>0</v>
      </c>
      <c r="O742" s="135">
        <v>1</v>
      </c>
      <c r="P742" s="135">
        <v>0</v>
      </c>
      <c r="Q742" s="135">
        <v>0</v>
      </c>
      <c r="R742" s="135">
        <v>0</v>
      </c>
      <c r="S742" s="135">
        <v>0</v>
      </c>
      <c r="T742" s="135">
        <v>0</v>
      </c>
      <c r="U742" s="135">
        <v>1</v>
      </c>
      <c r="V742" s="135">
        <v>0</v>
      </c>
      <c r="W742" s="135">
        <v>0</v>
      </c>
      <c r="X742" s="135">
        <v>0</v>
      </c>
      <c r="Y742" s="135">
        <v>0</v>
      </c>
      <c r="Z742" s="135">
        <v>0</v>
      </c>
      <c r="AA742" s="135">
        <v>0</v>
      </c>
      <c r="AB742" s="135">
        <v>0</v>
      </c>
      <c r="AC742" s="135">
        <v>2</v>
      </c>
      <c r="AD742" s="135">
        <v>0</v>
      </c>
      <c r="AE742" s="135">
        <v>0</v>
      </c>
      <c r="AF742" s="135">
        <v>0</v>
      </c>
      <c r="AG742" s="135">
        <v>0</v>
      </c>
      <c r="AH742" s="135">
        <v>0</v>
      </c>
      <c r="AI742" s="135">
        <v>0</v>
      </c>
      <c r="AJ742" s="135">
        <v>0</v>
      </c>
      <c r="AK742" s="135">
        <v>0</v>
      </c>
      <c r="AL742" s="135">
        <v>0</v>
      </c>
      <c r="AM742" s="135">
        <v>1</v>
      </c>
      <c r="AN742" s="135">
        <v>1</v>
      </c>
      <c r="AO742" s="135">
        <v>0</v>
      </c>
      <c r="AP742" s="135">
        <v>0</v>
      </c>
      <c r="AQ742" s="135">
        <v>0</v>
      </c>
      <c r="AR742" s="135">
        <v>0</v>
      </c>
      <c r="AS742" s="135">
        <v>0</v>
      </c>
      <c r="AT742" s="135">
        <v>0</v>
      </c>
      <c r="AU742" s="135">
        <v>0</v>
      </c>
      <c r="AV742" s="135">
        <v>0</v>
      </c>
      <c r="AW742" s="135">
        <v>0</v>
      </c>
      <c r="AX742" s="135">
        <v>0</v>
      </c>
      <c r="AY742" s="135">
        <v>1</v>
      </c>
      <c r="AZ742" s="135">
        <v>0</v>
      </c>
      <c r="BA742" s="135">
        <v>0</v>
      </c>
      <c r="BB742" s="135">
        <v>0</v>
      </c>
      <c r="BC742" s="135">
        <v>0</v>
      </c>
      <c r="BD742" s="135">
        <v>0</v>
      </c>
      <c r="BE742" s="135">
        <v>0</v>
      </c>
      <c r="BF742" s="135">
        <v>0</v>
      </c>
      <c r="BG742" s="135">
        <v>1</v>
      </c>
      <c r="BH742" s="135">
        <v>1</v>
      </c>
      <c r="BI742" s="135">
        <v>1</v>
      </c>
      <c r="BJ742" s="135">
        <v>0</v>
      </c>
      <c r="BK742" s="135">
        <v>0</v>
      </c>
      <c r="BL742" s="135">
        <v>0</v>
      </c>
      <c r="BM742" s="135">
        <v>1</v>
      </c>
      <c r="BN742" s="135">
        <v>0</v>
      </c>
      <c r="BO742" s="135">
        <v>0</v>
      </c>
      <c r="BP742" s="135">
        <v>0</v>
      </c>
      <c r="BQ742" s="135">
        <v>0</v>
      </c>
      <c r="BR742" s="135">
        <v>0</v>
      </c>
      <c r="BS742" s="135">
        <v>0</v>
      </c>
      <c r="BT742" s="135">
        <v>0</v>
      </c>
      <c r="BU742" s="135">
        <v>0</v>
      </c>
      <c r="BV742" s="135">
        <v>0</v>
      </c>
      <c r="BW742" s="135">
        <v>0</v>
      </c>
      <c r="BX742" s="135">
        <v>0</v>
      </c>
      <c r="BY742" s="135">
        <v>0</v>
      </c>
      <c r="BZ742" s="135">
        <v>0</v>
      </c>
      <c r="CA742" s="135">
        <v>0</v>
      </c>
      <c r="CB742" s="135">
        <v>0</v>
      </c>
      <c r="CC742" s="135">
        <v>0</v>
      </c>
      <c r="CD742" s="135">
        <v>0</v>
      </c>
      <c r="CE742" s="135">
        <v>0</v>
      </c>
      <c r="CF742" s="135">
        <v>0</v>
      </c>
      <c r="CG742" s="135">
        <v>1</v>
      </c>
      <c r="CH742" s="135">
        <v>1</v>
      </c>
      <c r="CI742" s="135">
        <v>0</v>
      </c>
      <c r="CJ742" s="135">
        <v>0</v>
      </c>
      <c r="CK742" s="135">
        <v>0</v>
      </c>
      <c r="CL742" s="135">
        <v>0</v>
      </c>
      <c r="CM742" s="135">
        <v>0</v>
      </c>
      <c r="CN742" s="135">
        <v>0</v>
      </c>
      <c r="CO742" s="135">
        <v>0</v>
      </c>
      <c r="CP742" s="135">
        <v>0</v>
      </c>
      <c r="CQ742" s="135">
        <v>0</v>
      </c>
      <c r="CR742" s="135">
        <v>0</v>
      </c>
      <c r="CS742" s="135">
        <v>0</v>
      </c>
      <c r="CT742" s="135">
        <v>0</v>
      </c>
      <c r="CU742" s="135">
        <v>1</v>
      </c>
      <c r="CV742" s="135">
        <v>0</v>
      </c>
      <c r="CW742" s="135">
        <v>1</v>
      </c>
      <c r="CX742" s="135"/>
    </row>
    <row r="743" spans="1:102" x14ac:dyDescent="0.35">
      <c r="A743" s="135">
        <v>742</v>
      </c>
      <c r="B743" s="135">
        <v>0</v>
      </c>
      <c r="C743" s="135">
        <v>0</v>
      </c>
      <c r="D743" s="135">
        <v>0</v>
      </c>
      <c r="E743" s="135">
        <v>0</v>
      </c>
      <c r="F743" s="135">
        <v>0</v>
      </c>
      <c r="G743" s="135">
        <v>0</v>
      </c>
      <c r="H743" s="135">
        <v>1</v>
      </c>
      <c r="I743" s="135">
        <v>1</v>
      </c>
      <c r="J743" s="135">
        <v>0</v>
      </c>
      <c r="K743" s="135">
        <v>1</v>
      </c>
      <c r="L743" s="135">
        <v>0</v>
      </c>
      <c r="M743" s="135">
        <v>0</v>
      </c>
      <c r="N743" s="135">
        <v>0</v>
      </c>
      <c r="O743" s="135">
        <v>0</v>
      </c>
      <c r="P743" s="135">
        <v>0</v>
      </c>
      <c r="Q743" s="135">
        <v>1</v>
      </c>
      <c r="R743" s="135">
        <v>0</v>
      </c>
      <c r="S743" s="135">
        <v>0</v>
      </c>
      <c r="T743" s="135">
        <v>0</v>
      </c>
      <c r="U743" s="135">
        <v>0</v>
      </c>
      <c r="V743" s="135">
        <v>0</v>
      </c>
      <c r="W743" s="135">
        <v>0</v>
      </c>
      <c r="X743" s="135">
        <v>0</v>
      </c>
      <c r="Y743" s="135">
        <v>0</v>
      </c>
      <c r="Z743" s="135">
        <v>0</v>
      </c>
      <c r="AA743" s="135">
        <v>0</v>
      </c>
      <c r="AB743" s="135">
        <v>0</v>
      </c>
      <c r="AC743" s="135">
        <v>0</v>
      </c>
      <c r="AD743" s="135">
        <v>0</v>
      </c>
      <c r="AE743" s="135">
        <v>0</v>
      </c>
      <c r="AF743" s="135">
        <v>0</v>
      </c>
      <c r="AG743" s="135">
        <v>1</v>
      </c>
      <c r="AH743" s="135">
        <v>0</v>
      </c>
      <c r="AI743" s="135">
        <v>0</v>
      </c>
      <c r="AJ743" s="135">
        <v>0</v>
      </c>
      <c r="AK743" s="135">
        <v>1</v>
      </c>
      <c r="AL743" s="135">
        <v>0</v>
      </c>
      <c r="AM743" s="135">
        <v>1</v>
      </c>
      <c r="AN743" s="135">
        <v>0</v>
      </c>
      <c r="AO743" s="135">
        <v>0</v>
      </c>
      <c r="AP743" s="135">
        <v>0</v>
      </c>
      <c r="AQ743" s="135">
        <v>0</v>
      </c>
      <c r="AR743" s="135">
        <v>0</v>
      </c>
      <c r="AS743" s="135">
        <v>0</v>
      </c>
      <c r="AT743" s="135">
        <v>0</v>
      </c>
      <c r="AU743" s="135">
        <v>2</v>
      </c>
      <c r="AV743" s="135">
        <v>1</v>
      </c>
      <c r="AW743" s="135">
        <v>0</v>
      </c>
      <c r="AX743" s="135">
        <v>0</v>
      </c>
      <c r="AY743" s="135">
        <v>0</v>
      </c>
      <c r="AZ743" s="135">
        <v>0</v>
      </c>
      <c r="BA743" s="135">
        <v>0</v>
      </c>
      <c r="BB743" s="135">
        <v>0</v>
      </c>
      <c r="BC743" s="135">
        <v>0</v>
      </c>
      <c r="BD743" s="135">
        <v>0</v>
      </c>
      <c r="BE743" s="135">
        <v>0</v>
      </c>
      <c r="BF743" s="135">
        <v>0</v>
      </c>
      <c r="BG743" s="135">
        <v>0</v>
      </c>
      <c r="BH743" s="135">
        <v>0</v>
      </c>
      <c r="BI743" s="135">
        <v>0</v>
      </c>
      <c r="BJ743" s="135">
        <v>1</v>
      </c>
      <c r="BK743" s="135">
        <v>0</v>
      </c>
      <c r="BL743" s="135">
        <v>0</v>
      </c>
      <c r="BM743" s="135">
        <v>0</v>
      </c>
      <c r="BN743" s="135">
        <v>0</v>
      </c>
      <c r="BO743" s="135">
        <v>0</v>
      </c>
      <c r="BP743" s="135">
        <v>0</v>
      </c>
      <c r="BQ743" s="135">
        <v>0</v>
      </c>
      <c r="BR743" s="135">
        <v>1</v>
      </c>
      <c r="BS743" s="135">
        <v>0</v>
      </c>
      <c r="BT743" s="135">
        <v>0</v>
      </c>
      <c r="BU743" s="135">
        <v>0</v>
      </c>
      <c r="BV743" s="135">
        <v>0</v>
      </c>
      <c r="BW743" s="135">
        <v>0</v>
      </c>
      <c r="BX743" s="135">
        <v>1</v>
      </c>
      <c r="BY743" s="135">
        <v>0</v>
      </c>
      <c r="BZ743" s="135">
        <v>0</v>
      </c>
      <c r="CA743" s="135">
        <v>0</v>
      </c>
      <c r="CB743" s="135">
        <v>0</v>
      </c>
      <c r="CC743" s="135">
        <v>0</v>
      </c>
      <c r="CD743" s="135">
        <v>0</v>
      </c>
      <c r="CE743" s="135">
        <v>0</v>
      </c>
      <c r="CF743" s="135">
        <v>0</v>
      </c>
      <c r="CG743" s="135">
        <v>0</v>
      </c>
      <c r="CH743" s="135">
        <v>0</v>
      </c>
      <c r="CI743" s="135">
        <v>0</v>
      </c>
      <c r="CJ743" s="135">
        <v>0</v>
      </c>
      <c r="CK743" s="135">
        <v>0</v>
      </c>
      <c r="CL743" s="135">
        <v>0</v>
      </c>
      <c r="CM743" s="135">
        <v>1</v>
      </c>
      <c r="CN743" s="135">
        <v>0</v>
      </c>
      <c r="CO743" s="135">
        <v>0</v>
      </c>
      <c r="CP743" s="135">
        <v>0</v>
      </c>
      <c r="CQ743" s="135">
        <v>0</v>
      </c>
      <c r="CR743" s="135">
        <v>0</v>
      </c>
      <c r="CS743" s="135">
        <v>0</v>
      </c>
      <c r="CT743" s="135">
        <v>0</v>
      </c>
      <c r="CU743" s="135">
        <v>0</v>
      </c>
      <c r="CV743" s="135">
        <v>0</v>
      </c>
      <c r="CW743" s="135">
        <v>0</v>
      </c>
      <c r="CX743" s="135"/>
    </row>
    <row r="744" spans="1:102" x14ac:dyDescent="0.35">
      <c r="A744" s="135">
        <v>743</v>
      </c>
      <c r="B744" s="135">
        <v>0</v>
      </c>
      <c r="C744" s="135">
        <v>0</v>
      </c>
      <c r="D744" s="135">
        <v>0</v>
      </c>
      <c r="E744" s="135">
        <v>0</v>
      </c>
      <c r="F744" s="135">
        <v>0</v>
      </c>
      <c r="G744" s="135">
        <v>0</v>
      </c>
      <c r="H744" s="135">
        <v>0</v>
      </c>
      <c r="I744" s="135">
        <v>0</v>
      </c>
      <c r="J744" s="135">
        <v>1</v>
      </c>
      <c r="K744" s="135">
        <v>0</v>
      </c>
      <c r="L744" s="135">
        <v>0</v>
      </c>
      <c r="M744" s="135">
        <v>0</v>
      </c>
      <c r="N744" s="135">
        <v>0</v>
      </c>
      <c r="O744" s="135">
        <v>0</v>
      </c>
      <c r="P744" s="135">
        <v>0</v>
      </c>
      <c r="Q744" s="135">
        <v>0</v>
      </c>
      <c r="R744" s="135">
        <v>0</v>
      </c>
      <c r="S744" s="135">
        <v>1</v>
      </c>
      <c r="T744" s="135">
        <v>0</v>
      </c>
      <c r="U744" s="135">
        <v>0</v>
      </c>
      <c r="V744" s="135">
        <v>0</v>
      </c>
      <c r="W744" s="135">
        <v>0</v>
      </c>
      <c r="X744" s="135">
        <v>0</v>
      </c>
      <c r="Y744" s="135">
        <v>0</v>
      </c>
      <c r="Z744" s="135">
        <v>0</v>
      </c>
      <c r="AA744" s="135">
        <v>0</v>
      </c>
      <c r="AB744" s="135">
        <v>0</v>
      </c>
      <c r="AC744" s="135">
        <v>0</v>
      </c>
      <c r="AD744" s="135">
        <v>0</v>
      </c>
      <c r="AE744" s="135">
        <v>0</v>
      </c>
      <c r="AF744" s="135">
        <v>0</v>
      </c>
      <c r="AG744" s="135">
        <v>0</v>
      </c>
      <c r="AH744" s="135">
        <v>0</v>
      </c>
      <c r="AI744" s="135">
        <v>0</v>
      </c>
      <c r="AJ744" s="135">
        <v>0</v>
      </c>
      <c r="AK744" s="135">
        <v>0</v>
      </c>
      <c r="AL744" s="135">
        <v>0</v>
      </c>
      <c r="AM744" s="135">
        <v>0</v>
      </c>
      <c r="AN744" s="135">
        <v>0</v>
      </c>
      <c r="AO744" s="135">
        <v>1</v>
      </c>
      <c r="AP744" s="135">
        <v>0</v>
      </c>
      <c r="AQ744" s="135">
        <v>0</v>
      </c>
      <c r="AR744" s="135">
        <v>1</v>
      </c>
      <c r="AS744" s="135">
        <v>0</v>
      </c>
      <c r="AT744" s="135">
        <v>0</v>
      </c>
      <c r="AU744" s="135">
        <v>1</v>
      </c>
      <c r="AV744" s="135">
        <v>0</v>
      </c>
      <c r="AW744" s="135">
        <v>1</v>
      </c>
      <c r="AX744" s="135">
        <v>0</v>
      </c>
      <c r="AY744" s="135">
        <v>1</v>
      </c>
      <c r="AZ744" s="135">
        <v>0</v>
      </c>
      <c r="BA744" s="135">
        <v>0</v>
      </c>
      <c r="BB744" s="135">
        <v>0</v>
      </c>
      <c r="BC744" s="135">
        <v>0</v>
      </c>
      <c r="BD744" s="135">
        <v>0</v>
      </c>
      <c r="BE744" s="135">
        <v>1</v>
      </c>
      <c r="BF744" s="135">
        <v>0</v>
      </c>
      <c r="BG744" s="135">
        <v>0</v>
      </c>
      <c r="BH744" s="135">
        <v>0</v>
      </c>
      <c r="BI744" s="135">
        <v>0</v>
      </c>
      <c r="BJ744" s="135">
        <v>0</v>
      </c>
      <c r="BK744" s="135">
        <v>0</v>
      </c>
      <c r="BL744" s="135">
        <v>0</v>
      </c>
      <c r="BM744" s="135">
        <v>0</v>
      </c>
      <c r="BN744" s="135">
        <v>0</v>
      </c>
      <c r="BO744" s="135">
        <v>0</v>
      </c>
      <c r="BP744" s="135">
        <v>0</v>
      </c>
      <c r="BQ744" s="135">
        <v>0</v>
      </c>
      <c r="BR744" s="135">
        <v>0</v>
      </c>
      <c r="BS744" s="135">
        <v>0</v>
      </c>
      <c r="BT744" s="135">
        <v>0</v>
      </c>
      <c r="BU744" s="135">
        <v>0</v>
      </c>
      <c r="BV744" s="135">
        <v>1</v>
      </c>
      <c r="BW744" s="135">
        <v>0</v>
      </c>
      <c r="BX744" s="135">
        <v>0</v>
      </c>
      <c r="BY744" s="135">
        <v>0</v>
      </c>
      <c r="BZ744" s="135">
        <v>0</v>
      </c>
      <c r="CA744" s="135">
        <v>0</v>
      </c>
      <c r="CB744" s="135">
        <v>0</v>
      </c>
      <c r="CC744" s="135">
        <v>0</v>
      </c>
      <c r="CD744" s="135">
        <v>0</v>
      </c>
      <c r="CE744" s="135">
        <v>0</v>
      </c>
      <c r="CF744" s="135">
        <v>0</v>
      </c>
      <c r="CG744" s="135">
        <v>0</v>
      </c>
      <c r="CH744" s="135">
        <v>0</v>
      </c>
      <c r="CI744" s="135">
        <v>0</v>
      </c>
      <c r="CJ744" s="135">
        <v>0</v>
      </c>
      <c r="CK744" s="135">
        <v>1</v>
      </c>
      <c r="CL744" s="135">
        <v>0</v>
      </c>
      <c r="CM744" s="135">
        <v>0</v>
      </c>
      <c r="CN744" s="135">
        <v>0</v>
      </c>
      <c r="CO744" s="135">
        <v>0</v>
      </c>
      <c r="CP744" s="135">
        <v>0</v>
      </c>
      <c r="CQ744" s="135">
        <v>0</v>
      </c>
      <c r="CR744" s="135">
        <v>0</v>
      </c>
      <c r="CS744" s="135">
        <v>0</v>
      </c>
      <c r="CT744" s="135">
        <v>0</v>
      </c>
      <c r="CU744" s="135">
        <v>0</v>
      </c>
      <c r="CV744" s="135">
        <v>0</v>
      </c>
      <c r="CW744" s="135">
        <v>0</v>
      </c>
      <c r="CX744" s="135"/>
    </row>
    <row r="745" spans="1:102" x14ac:dyDescent="0.35">
      <c r="A745" s="135">
        <v>744</v>
      </c>
      <c r="B745" s="135">
        <v>0</v>
      </c>
      <c r="C745" s="135">
        <v>0</v>
      </c>
      <c r="D745" s="135">
        <v>0</v>
      </c>
      <c r="E745" s="135">
        <v>0</v>
      </c>
      <c r="F745" s="135">
        <v>0</v>
      </c>
      <c r="G745" s="135">
        <v>0</v>
      </c>
      <c r="H745" s="135">
        <v>1</v>
      </c>
      <c r="I745" s="135">
        <v>0</v>
      </c>
      <c r="J745" s="135">
        <v>1</v>
      </c>
      <c r="K745" s="135">
        <v>0</v>
      </c>
      <c r="L745" s="135">
        <v>1</v>
      </c>
      <c r="M745" s="135">
        <v>0</v>
      </c>
      <c r="N745" s="135">
        <v>0</v>
      </c>
      <c r="O745" s="135">
        <v>1</v>
      </c>
      <c r="P745" s="135">
        <v>0</v>
      </c>
      <c r="Q745" s="135">
        <v>0</v>
      </c>
      <c r="R745" s="135">
        <v>0</v>
      </c>
      <c r="S745" s="135">
        <v>0</v>
      </c>
      <c r="T745" s="135">
        <v>0</v>
      </c>
      <c r="U745" s="135">
        <v>0</v>
      </c>
      <c r="V745" s="135">
        <v>1</v>
      </c>
      <c r="W745" s="135">
        <v>0</v>
      </c>
      <c r="X745" s="135">
        <v>0</v>
      </c>
      <c r="Y745" s="135">
        <v>0</v>
      </c>
      <c r="Z745" s="135">
        <v>0</v>
      </c>
      <c r="AA745" s="135">
        <v>0</v>
      </c>
      <c r="AB745" s="135">
        <v>1</v>
      </c>
      <c r="AC745" s="135">
        <v>0</v>
      </c>
      <c r="AD745" s="135">
        <v>0</v>
      </c>
      <c r="AE745" s="135">
        <v>1</v>
      </c>
      <c r="AF745" s="135">
        <v>0</v>
      </c>
      <c r="AG745" s="135">
        <v>0</v>
      </c>
      <c r="AH745" s="135">
        <v>1</v>
      </c>
      <c r="AI745" s="135">
        <v>0</v>
      </c>
      <c r="AJ745" s="135">
        <v>0</v>
      </c>
      <c r="AK745" s="135">
        <v>0</v>
      </c>
      <c r="AL745" s="135">
        <v>0</v>
      </c>
      <c r="AM745" s="135">
        <v>0</v>
      </c>
      <c r="AN745" s="135">
        <v>0</v>
      </c>
      <c r="AO745" s="135">
        <v>0</v>
      </c>
      <c r="AP745" s="135">
        <v>0</v>
      </c>
      <c r="AQ745" s="135">
        <v>0</v>
      </c>
      <c r="AR745" s="135">
        <v>1</v>
      </c>
      <c r="AS745" s="135">
        <v>0</v>
      </c>
      <c r="AT745" s="135">
        <v>0</v>
      </c>
      <c r="AU745" s="135">
        <v>0</v>
      </c>
      <c r="AV745" s="135">
        <v>0</v>
      </c>
      <c r="AW745" s="135">
        <v>0</v>
      </c>
      <c r="AX745" s="135">
        <v>0</v>
      </c>
      <c r="AY745" s="135">
        <v>0</v>
      </c>
      <c r="AZ745" s="135">
        <v>0</v>
      </c>
      <c r="BA745" s="135">
        <v>0</v>
      </c>
      <c r="BB745" s="135">
        <v>1</v>
      </c>
      <c r="BC745" s="135">
        <v>0</v>
      </c>
      <c r="BD745" s="135">
        <v>1</v>
      </c>
      <c r="BE745" s="135">
        <v>0</v>
      </c>
      <c r="BF745" s="135">
        <v>0</v>
      </c>
      <c r="BG745" s="135">
        <v>0</v>
      </c>
      <c r="BH745" s="135">
        <v>0</v>
      </c>
      <c r="BI745" s="135">
        <v>0</v>
      </c>
      <c r="BJ745" s="135">
        <v>0</v>
      </c>
      <c r="BK745" s="135">
        <v>0</v>
      </c>
      <c r="BL745" s="135">
        <v>0</v>
      </c>
      <c r="BM745" s="135">
        <v>0</v>
      </c>
      <c r="BN745" s="135">
        <v>1</v>
      </c>
      <c r="BO745" s="135">
        <v>0</v>
      </c>
      <c r="BP745" s="135">
        <v>0</v>
      </c>
      <c r="BQ745" s="135">
        <v>0</v>
      </c>
      <c r="BR745" s="135">
        <v>0</v>
      </c>
      <c r="BS745" s="135">
        <v>0</v>
      </c>
      <c r="BT745" s="135">
        <v>0</v>
      </c>
      <c r="BU745" s="135">
        <v>0</v>
      </c>
      <c r="BV745" s="135">
        <v>0</v>
      </c>
      <c r="BW745" s="135">
        <v>0</v>
      </c>
      <c r="BX745" s="135">
        <v>0</v>
      </c>
      <c r="BY745" s="135">
        <v>0</v>
      </c>
      <c r="BZ745" s="135">
        <v>0</v>
      </c>
      <c r="CA745" s="135">
        <v>0</v>
      </c>
      <c r="CB745" s="135">
        <v>0</v>
      </c>
      <c r="CC745" s="135">
        <v>0</v>
      </c>
      <c r="CD745" s="135">
        <v>0</v>
      </c>
      <c r="CE745" s="135">
        <v>0</v>
      </c>
      <c r="CF745" s="135">
        <v>0</v>
      </c>
      <c r="CG745" s="135">
        <v>0</v>
      </c>
      <c r="CH745" s="135">
        <v>0</v>
      </c>
      <c r="CI745" s="135">
        <v>0</v>
      </c>
      <c r="CJ745" s="135">
        <v>0</v>
      </c>
      <c r="CK745" s="135">
        <v>0</v>
      </c>
      <c r="CL745" s="135">
        <v>0</v>
      </c>
      <c r="CM745" s="135">
        <v>0</v>
      </c>
      <c r="CN745" s="135">
        <v>0</v>
      </c>
      <c r="CO745" s="135">
        <v>0</v>
      </c>
      <c r="CP745" s="135">
        <v>0</v>
      </c>
      <c r="CQ745" s="135">
        <v>0</v>
      </c>
      <c r="CR745" s="135">
        <v>0</v>
      </c>
      <c r="CS745" s="135">
        <v>0</v>
      </c>
      <c r="CT745" s="135">
        <v>1</v>
      </c>
      <c r="CU745" s="135">
        <v>1</v>
      </c>
      <c r="CV745" s="135">
        <v>0</v>
      </c>
      <c r="CW745" s="135">
        <v>1</v>
      </c>
      <c r="CX745" s="135"/>
    </row>
    <row r="746" spans="1:102" x14ac:dyDescent="0.35">
      <c r="A746" s="135">
        <v>745</v>
      </c>
      <c r="B746" s="135">
        <v>0</v>
      </c>
      <c r="C746" s="135">
        <v>0</v>
      </c>
      <c r="D746" s="135">
        <v>0</v>
      </c>
      <c r="E746" s="135">
        <v>0</v>
      </c>
      <c r="F746" s="135">
        <v>0</v>
      </c>
      <c r="G746" s="135">
        <v>0</v>
      </c>
      <c r="H746" s="135">
        <v>1</v>
      </c>
      <c r="I746" s="135">
        <v>0</v>
      </c>
      <c r="J746" s="135">
        <v>1</v>
      </c>
      <c r="K746" s="135">
        <v>0</v>
      </c>
      <c r="L746" s="135">
        <v>0</v>
      </c>
      <c r="M746" s="135">
        <v>0</v>
      </c>
      <c r="N746" s="135">
        <v>0</v>
      </c>
      <c r="O746" s="135">
        <v>0</v>
      </c>
      <c r="P746" s="135">
        <v>1</v>
      </c>
      <c r="Q746" s="135">
        <v>0</v>
      </c>
      <c r="R746" s="135">
        <v>0</v>
      </c>
      <c r="S746" s="135">
        <v>0</v>
      </c>
      <c r="T746" s="135">
        <v>1</v>
      </c>
      <c r="U746" s="135">
        <v>0</v>
      </c>
      <c r="V746" s="135">
        <v>1</v>
      </c>
      <c r="W746" s="135">
        <v>0</v>
      </c>
      <c r="X746" s="135">
        <v>0</v>
      </c>
      <c r="Y746" s="135">
        <v>0</v>
      </c>
      <c r="Z746" s="135">
        <v>0</v>
      </c>
      <c r="AA746" s="135">
        <v>0</v>
      </c>
      <c r="AB746" s="135">
        <v>0</v>
      </c>
      <c r="AC746" s="135">
        <v>0</v>
      </c>
      <c r="AD746" s="135">
        <v>0</v>
      </c>
      <c r="AE746" s="135">
        <v>0</v>
      </c>
      <c r="AF746" s="135">
        <v>0</v>
      </c>
      <c r="AG746" s="135">
        <v>0</v>
      </c>
      <c r="AH746" s="135">
        <v>0</v>
      </c>
      <c r="AI746" s="135">
        <v>0</v>
      </c>
      <c r="AJ746" s="135">
        <v>0</v>
      </c>
      <c r="AK746" s="135">
        <v>0</v>
      </c>
      <c r="AL746" s="135">
        <v>0</v>
      </c>
      <c r="AM746" s="135">
        <v>0</v>
      </c>
      <c r="AN746" s="135">
        <v>0</v>
      </c>
      <c r="AO746" s="135">
        <v>0</v>
      </c>
      <c r="AP746" s="135">
        <v>0</v>
      </c>
      <c r="AQ746" s="135">
        <v>0</v>
      </c>
      <c r="AR746" s="135">
        <v>0</v>
      </c>
      <c r="AS746" s="135">
        <v>0</v>
      </c>
      <c r="AT746" s="135">
        <v>0</v>
      </c>
      <c r="AU746" s="135">
        <v>1</v>
      </c>
      <c r="AV746" s="135">
        <v>1</v>
      </c>
      <c r="AW746" s="135">
        <v>2</v>
      </c>
      <c r="AX746" s="135">
        <v>0</v>
      </c>
      <c r="AY746" s="135">
        <v>0</v>
      </c>
      <c r="AZ746" s="135">
        <v>0</v>
      </c>
      <c r="BA746" s="135">
        <v>0</v>
      </c>
      <c r="BB746" s="135">
        <v>0</v>
      </c>
      <c r="BC746" s="135">
        <v>0</v>
      </c>
      <c r="BD746" s="135">
        <v>0</v>
      </c>
      <c r="BE746" s="135">
        <v>0</v>
      </c>
      <c r="BF746" s="135">
        <v>0</v>
      </c>
      <c r="BG746" s="135">
        <v>0</v>
      </c>
      <c r="BH746" s="135">
        <v>0</v>
      </c>
      <c r="BI746" s="135">
        <v>1</v>
      </c>
      <c r="BJ746" s="135">
        <v>0</v>
      </c>
      <c r="BK746" s="135">
        <v>0</v>
      </c>
      <c r="BL746" s="135">
        <v>1</v>
      </c>
      <c r="BM746" s="135">
        <v>0</v>
      </c>
      <c r="BN746" s="135">
        <v>0</v>
      </c>
      <c r="BO746" s="135">
        <v>0</v>
      </c>
      <c r="BP746" s="135">
        <v>0</v>
      </c>
      <c r="BQ746" s="135">
        <v>0</v>
      </c>
      <c r="BR746" s="135">
        <v>0</v>
      </c>
      <c r="BS746" s="135">
        <v>0</v>
      </c>
      <c r="BT746" s="135">
        <v>0</v>
      </c>
      <c r="BU746" s="135">
        <v>0</v>
      </c>
      <c r="BV746" s="135">
        <v>0</v>
      </c>
      <c r="BW746" s="135">
        <v>1</v>
      </c>
      <c r="BX746" s="135">
        <v>0</v>
      </c>
      <c r="BY746" s="135">
        <v>0</v>
      </c>
      <c r="BZ746" s="135">
        <v>0</v>
      </c>
      <c r="CA746" s="135">
        <v>0</v>
      </c>
      <c r="CB746" s="135">
        <v>0</v>
      </c>
      <c r="CC746" s="135">
        <v>1</v>
      </c>
      <c r="CD746" s="135">
        <v>0</v>
      </c>
      <c r="CE746" s="135">
        <v>0</v>
      </c>
      <c r="CF746" s="135">
        <v>0</v>
      </c>
      <c r="CG746" s="135">
        <v>0</v>
      </c>
      <c r="CH746" s="135">
        <v>0</v>
      </c>
      <c r="CI746" s="135">
        <v>0</v>
      </c>
      <c r="CJ746" s="135">
        <v>1</v>
      </c>
      <c r="CK746" s="135">
        <v>0</v>
      </c>
      <c r="CL746" s="135">
        <v>0</v>
      </c>
      <c r="CM746" s="135">
        <v>0</v>
      </c>
      <c r="CN746" s="135">
        <v>0</v>
      </c>
      <c r="CO746" s="135">
        <v>0</v>
      </c>
      <c r="CP746" s="135">
        <v>0</v>
      </c>
      <c r="CQ746" s="135">
        <v>0</v>
      </c>
      <c r="CR746" s="135">
        <v>0</v>
      </c>
      <c r="CS746" s="135">
        <v>0</v>
      </c>
      <c r="CT746" s="135">
        <v>1</v>
      </c>
      <c r="CU746" s="135">
        <v>1</v>
      </c>
      <c r="CV746" s="135">
        <v>0</v>
      </c>
      <c r="CW746" s="135">
        <v>0</v>
      </c>
      <c r="CX746" s="135"/>
    </row>
    <row r="747" spans="1:102" x14ac:dyDescent="0.35">
      <c r="A747" s="135">
        <v>746</v>
      </c>
      <c r="B747" s="135">
        <v>0</v>
      </c>
      <c r="C747" s="135">
        <v>1</v>
      </c>
      <c r="D747" s="135">
        <v>0</v>
      </c>
      <c r="E747" s="135">
        <v>1</v>
      </c>
      <c r="F747" s="135">
        <v>1</v>
      </c>
      <c r="G747" s="135">
        <v>0</v>
      </c>
      <c r="H747" s="135">
        <v>0</v>
      </c>
      <c r="I747" s="135">
        <v>0</v>
      </c>
      <c r="J747" s="135">
        <v>0</v>
      </c>
      <c r="K747" s="135">
        <v>0</v>
      </c>
      <c r="L747" s="135">
        <v>0</v>
      </c>
      <c r="M747" s="135">
        <v>0</v>
      </c>
      <c r="N747" s="135">
        <v>0</v>
      </c>
      <c r="O747" s="135">
        <v>0</v>
      </c>
      <c r="P747" s="135">
        <v>0</v>
      </c>
      <c r="Q747" s="135">
        <v>0</v>
      </c>
      <c r="R747" s="135">
        <v>1</v>
      </c>
      <c r="S747" s="135">
        <v>0</v>
      </c>
      <c r="T747" s="135">
        <v>0</v>
      </c>
      <c r="U747" s="135">
        <v>1</v>
      </c>
      <c r="V747" s="135">
        <v>0</v>
      </c>
      <c r="W747" s="135">
        <v>0</v>
      </c>
      <c r="X747" s="135">
        <v>0</v>
      </c>
      <c r="Y747" s="135">
        <v>0</v>
      </c>
      <c r="Z747" s="135">
        <v>0</v>
      </c>
      <c r="AA747" s="135">
        <v>0</v>
      </c>
      <c r="AB747" s="135">
        <v>0</v>
      </c>
      <c r="AC747" s="135">
        <v>0</v>
      </c>
      <c r="AD747" s="135">
        <v>0</v>
      </c>
      <c r="AE747" s="135">
        <v>0</v>
      </c>
      <c r="AF747" s="135">
        <v>0</v>
      </c>
      <c r="AG747" s="135">
        <v>0</v>
      </c>
      <c r="AH747" s="135">
        <v>0</v>
      </c>
      <c r="AI747" s="135">
        <v>0</v>
      </c>
      <c r="AJ747" s="135">
        <v>0</v>
      </c>
      <c r="AK747" s="135">
        <v>1</v>
      </c>
      <c r="AL747" s="135">
        <v>0</v>
      </c>
      <c r="AM747" s="135">
        <v>0</v>
      </c>
      <c r="AN747" s="135">
        <v>1</v>
      </c>
      <c r="AO747" s="135">
        <v>0</v>
      </c>
      <c r="AP747" s="135">
        <v>1</v>
      </c>
      <c r="AQ747" s="135">
        <v>0</v>
      </c>
      <c r="AR747" s="135">
        <v>0</v>
      </c>
      <c r="AS747" s="135">
        <v>0</v>
      </c>
      <c r="AT747" s="135">
        <v>0</v>
      </c>
      <c r="AU747" s="135">
        <v>0</v>
      </c>
      <c r="AV747" s="135">
        <v>1</v>
      </c>
      <c r="AW747" s="135">
        <v>0</v>
      </c>
      <c r="AX747" s="135">
        <v>0</v>
      </c>
      <c r="AY747" s="135">
        <v>0</v>
      </c>
      <c r="AZ747" s="135">
        <v>0</v>
      </c>
      <c r="BA747" s="135">
        <v>0</v>
      </c>
      <c r="BB747" s="135">
        <v>1</v>
      </c>
      <c r="BC747" s="135">
        <v>0</v>
      </c>
      <c r="BD747" s="135">
        <v>0</v>
      </c>
      <c r="BE747" s="135">
        <v>0</v>
      </c>
      <c r="BF747" s="135">
        <v>0</v>
      </c>
      <c r="BG747" s="135">
        <v>0</v>
      </c>
      <c r="BH747" s="135">
        <v>0</v>
      </c>
      <c r="BI747" s="135">
        <v>0</v>
      </c>
      <c r="BJ747" s="135">
        <v>0</v>
      </c>
      <c r="BK747" s="135">
        <v>0</v>
      </c>
      <c r="BL747" s="135">
        <v>0</v>
      </c>
      <c r="BM747" s="135">
        <v>0</v>
      </c>
      <c r="BN747" s="135">
        <v>0</v>
      </c>
      <c r="BO747" s="135">
        <v>0</v>
      </c>
      <c r="BP747" s="135">
        <v>0</v>
      </c>
      <c r="BQ747" s="135">
        <v>1</v>
      </c>
      <c r="BR747" s="135">
        <v>0</v>
      </c>
      <c r="BS747" s="135">
        <v>0</v>
      </c>
      <c r="BT747" s="135">
        <v>0</v>
      </c>
      <c r="BU747" s="135">
        <v>0</v>
      </c>
      <c r="BV747" s="135">
        <v>0</v>
      </c>
      <c r="BW747" s="135">
        <v>0</v>
      </c>
      <c r="BX747" s="135">
        <v>1</v>
      </c>
      <c r="BY747" s="135">
        <v>0</v>
      </c>
      <c r="BZ747" s="135">
        <v>0</v>
      </c>
      <c r="CA747" s="135">
        <v>0</v>
      </c>
      <c r="CB747" s="135">
        <v>0</v>
      </c>
      <c r="CC747" s="135">
        <v>0</v>
      </c>
      <c r="CD747" s="135">
        <v>0</v>
      </c>
      <c r="CE747" s="135">
        <v>0</v>
      </c>
      <c r="CF747" s="135">
        <v>0</v>
      </c>
      <c r="CG747" s="135">
        <v>0</v>
      </c>
      <c r="CH747" s="135">
        <v>0</v>
      </c>
      <c r="CI747" s="135">
        <v>1</v>
      </c>
      <c r="CJ747" s="135">
        <v>0</v>
      </c>
      <c r="CK747" s="135">
        <v>0</v>
      </c>
      <c r="CL747" s="135">
        <v>0</v>
      </c>
      <c r="CM747" s="135">
        <v>0</v>
      </c>
      <c r="CN747" s="135">
        <v>0</v>
      </c>
      <c r="CO747" s="135">
        <v>0</v>
      </c>
      <c r="CP747" s="135">
        <v>0</v>
      </c>
      <c r="CQ747" s="135">
        <v>0</v>
      </c>
      <c r="CR747" s="135">
        <v>0</v>
      </c>
      <c r="CS747" s="135">
        <v>1</v>
      </c>
      <c r="CT747" s="135">
        <v>1</v>
      </c>
      <c r="CU747" s="135">
        <v>0</v>
      </c>
      <c r="CV747" s="135">
        <v>0</v>
      </c>
      <c r="CW747" s="135">
        <v>0</v>
      </c>
      <c r="CX747" s="135"/>
    </row>
    <row r="748" spans="1:102" x14ac:dyDescent="0.35">
      <c r="A748" s="135">
        <v>747</v>
      </c>
      <c r="B748" s="135">
        <v>0</v>
      </c>
      <c r="C748" s="135">
        <v>0</v>
      </c>
      <c r="D748" s="135">
        <v>0</v>
      </c>
      <c r="E748" s="135">
        <v>0</v>
      </c>
      <c r="F748" s="135">
        <v>0</v>
      </c>
      <c r="G748" s="135">
        <v>0</v>
      </c>
      <c r="H748" s="135">
        <v>0</v>
      </c>
      <c r="I748" s="135">
        <v>0</v>
      </c>
      <c r="J748" s="135">
        <v>0</v>
      </c>
      <c r="K748" s="135">
        <v>0</v>
      </c>
      <c r="L748" s="135">
        <v>0</v>
      </c>
      <c r="M748" s="135">
        <v>0</v>
      </c>
      <c r="N748" s="135">
        <v>0</v>
      </c>
      <c r="O748" s="135">
        <v>0</v>
      </c>
      <c r="P748" s="135">
        <v>1</v>
      </c>
      <c r="Q748" s="135">
        <v>0</v>
      </c>
      <c r="R748" s="135">
        <v>0</v>
      </c>
      <c r="S748" s="135">
        <v>0</v>
      </c>
      <c r="T748" s="135">
        <v>0</v>
      </c>
      <c r="U748" s="135">
        <v>0</v>
      </c>
      <c r="V748" s="135">
        <v>0</v>
      </c>
      <c r="W748" s="135">
        <v>1</v>
      </c>
      <c r="X748" s="135">
        <v>0</v>
      </c>
      <c r="Y748" s="135">
        <v>0</v>
      </c>
      <c r="Z748" s="135">
        <v>0</v>
      </c>
      <c r="AA748" s="135">
        <v>0</v>
      </c>
      <c r="AB748" s="135">
        <v>0</v>
      </c>
      <c r="AC748" s="135">
        <v>0</v>
      </c>
      <c r="AD748" s="135">
        <v>0</v>
      </c>
      <c r="AE748" s="135">
        <v>0</v>
      </c>
      <c r="AF748" s="135">
        <v>0</v>
      </c>
      <c r="AG748" s="135">
        <v>1</v>
      </c>
      <c r="AH748" s="135">
        <v>0</v>
      </c>
      <c r="AI748" s="135">
        <v>0</v>
      </c>
      <c r="AJ748" s="135">
        <v>0</v>
      </c>
      <c r="AK748" s="135">
        <v>0</v>
      </c>
      <c r="AL748" s="135">
        <v>0</v>
      </c>
      <c r="AM748" s="135">
        <v>0</v>
      </c>
      <c r="AN748" s="135">
        <v>0</v>
      </c>
      <c r="AO748" s="135">
        <v>0</v>
      </c>
      <c r="AP748" s="135">
        <v>1</v>
      </c>
      <c r="AQ748" s="135">
        <v>0</v>
      </c>
      <c r="AR748" s="135">
        <v>0</v>
      </c>
      <c r="AS748" s="135">
        <v>0</v>
      </c>
      <c r="AT748" s="135">
        <v>0</v>
      </c>
      <c r="AU748" s="135">
        <v>0</v>
      </c>
      <c r="AV748" s="135">
        <v>0</v>
      </c>
      <c r="AW748" s="135">
        <v>0</v>
      </c>
      <c r="AX748" s="135">
        <v>0</v>
      </c>
      <c r="AY748" s="135">
        <v>0</v>
      </c>
      <c r="AZ748" s="135">
        <v>0</v>
      </c>
      <c r="BA748" s="135">
        <v>0</v>
      </c>
      <c r="BB748" s="135">
        <v>0</v>
      </c>
      <c r="BC748" s="135">
        <v>0</v>
      </c>
      <c r="BD748" s="135">
        <v>0</v>
      </c>
      <c r="BE748" s="135">
        <v>0</v>
      </c>
      <c r="BF748" s="135">
        <v>0</v>
      </c>
      <c r="BG748" s="135">
        <v>0</v>
      </c>
      <c r="BH748" s="135">
        <v>0</v>
      </c>
      <c r="BI748" s="135">
        <v>0</v>
      </c>
      <c r="BJ748" s="135">
        <v>0</v>
      </c>
      <c r="BK748" s="135">
        <v>0</v>
      </c>
      <c r="BL748" s="135">
        <v>0</v>
      </c>
      <c r="BM748" s="135">
        <v>0</v>
      </c>
      <c r="BN748" s="135">
        <v>0</v>
      </c>
      <c r="BO748" s="135">
        <v>0</v>
      </c>
      <c r="BP748" s="135">
        <v>0</v>
      </c>
      <c r="BQ748" s="135">
        <v>1</v>
      </c>
      <c r="BR748" s="135">
        <v>0</v>
      </c>
      <c r="BS748" s="135">
        <v>0</v>
      </c>
      <c r="BT748" s="135">
        <v>0</v>
      </c>
      <c r="BU748" s="135">
        <v>0</v>
      </c>
      <c r="BV748" s="135">
        <v>0</v>
      </c>
      <c r="BW748" s="135">
        <v>0</v>
      </c>
      <c r="BX748" s="135">
        <v>0</v>
      </c>
      <c r="BY748" s="135">
        <v>0</v>
      </c>
      <c r="BZ748" s="135">
        <v>0</v>
      </c>
      <c r="CA748" s="135">
        <v>0</v>
      </c>
      <c r="CB748" s="135">
        <v>0</v>
      </c>
      <c r="CC748" s="135">
        <v>0</v>
      </c>
      <c r="CD748" s="135">
        <v>0</v>
      </c>
      <c r="CE748" s="135">
        <v>0</v>
      </c>
      <c r="CF748" s="135">
        <v>0</v>
      </c>
      <c r="CG748" s="135">
        <v>0</v>
      </c>
      <c r="CH748" s="135">
        <v>0</v>
      </c>
      <c r="CI748" s="135">
        <v>0</v>
      </c>
      <c r="CJ748" s="135">
        <v>0</v>
      </c>
      <c r="CK748" s="135">
        <v>0</v>
      </c>
      <c r="CL748" s="135">
        <v>0</v>
      </c>
      <c r="CM748" s="135">
        <v>1</v>
      </c>
      <c r="CN748" s="135">
        <v>0</v>
      </c>
      <c r="CO748" s="135">
        <v>1</v>
      </c>
      <c r="CP748" s="135">
        <v>1</v>
      </c>
      <c r="CQ748" s="135">
        <v>0</v>
      </c>
      <c r="CR748" s="135">
        <v>0</v>
      </c>
      <c r="CS748" s="135">
        <v>0</v>
      </c>
      <c r="CT748" s="135">
        <v>1</v>
      </c>
      <c r="CU748" s="135">
        <v>0</v>
      </c>
      <c r="CV748" s="135">
        <v>0</v>
      </c>
      <c r="CW748" s="135">
        <v>0</v>
      </c>
      <c r="CX748" s="135"/>
    </row>
    <row r="749" spans="1:102" x14ac:dyDescent="0.35">
      <c r="A749" s="135">
        <v>748</v>
      </c>
      <c r="B749" s="135">
        <v>0</v>
      </c>
      <c r="C749" s="135">
        <v>0</v>
      </c>
      <c r="D749" s="135">
        <v>0</v>
      </c>
      <c r="E749" s="135">
        <v>1</v>
      </c>
      <c r="F749" s="135">
        <v>1</v>
      </c>
      <c r="G749" s="135">
        <v>0</v>
      </c>
      <c r="H749" s="135">
        <v>0</v>
      </c>
      <c r="I749" s="135">
        <v>0</v>
      </c>
      <c r="J749" s="135">
        <v>0</v>
      </c>
      <c r="K749" s="135">
        <v>0</v>
      </c>
      <c r="L749" s="135">
        <v>0</v>
      </c>
      <c r="M749" s="135">
        <v>0</v>
      </c>
      <c r="N749" s="135">
        <v>1</v>
      </c>
      <c r="O749" s="135">
        <v>0</v>
      </c>
      <c r="P749" s="135">
        <v>1</v>
      </c>
      <c r="Q749" s="135">
        <v>0</v>
      </c>
      <c r="R749" s="135">
        <v>0</v>
      </c>
      <c r="S749" s="135">
        <v>0</v>
      </c>
      <c r="T749" s="135">
        <v>0</v>
      </c>
      <c r="U749" s="135">
        <v>0</v>
      </c>
      <c r="V749" s="135">
        <v>0</v>
      </c>
      <c r="W749" s="135">
        <v>0</v>
      </c>
      <c r="X749" s="135">
        <v>0</v>
      </c>
      <c r="Y749" s="135">
        <v>0</v>
      </c>
      <c r="Z749" s="135">
        <v>0</v>
      </c>
      <c r="AA749" s="135">
        <v>0</v>
      </c>
      <c r="AB749" s="135">
        <v>0</v>
      </c>
      <c r="AC749" s="135">
        <v>1</v>
      </c>
      <c r="AD749" s="135">
        <v>0</v>
      </c>
      <c r="AE749" s="135">
        <v>0</v>
      </c>
      <c r="AF749" s="135">
        <v>0</v>
      </c>
      <c r="AG749" s="135">
        <v>0</v>
      </c>
      <c r="AH749" s="135">
        <v>0</v>
      </c>
      <c r="AI749" s="135">
        <v>1</v>
      </c>
      <c r="AJ749" s="135">
        <v>0</v>
      </c>
      <c r="AK749" s="135">
        <v>0</v>
      </c>
      <c r="AL749" s="135">
        <v>1</v>
      </c>
      <c r="AM749" s="135">
        <v>1</v>
      </c>
      <c r="AN749" s="135">
        <v>0</v>
      </c>
      <c r="AO749" s="135">
        <v>0</v>
      </c>
      <c r="AP749" s="135">
        <v>0</v>
      </c>
      <c r="AQ749" s="135">
        <v>0</v>
      </c>
      <c r="AR749" s="135">
        <v>0</v>
      </c>
      <c r="AS749" s="135">
        <v>0</v>
      </c>
      <c r="AT749" s="135">
        <v>0</v>
      </c>
      <c r="AU749" s="135">
        <v>0</v>
      </c>
      <c r="AV749" s="135">
        <v>0</v>
      </c>
      <c r="AW749" s="135">
        <v>0</v>
      </c>
      <c r="AX749" s="135">
        <v>1</v>
      </c>
      <c r="AY749" s="135">
        <v>0</v>
      </c>
      <c r="AZ749" s="135">
        <v>1</v>
      </c>
      <c r="BA749" s="135">
        <v>0</v>
      </c>
      <c r="BB749" s="135">
        <v>0</v>
      </c>
      <c r="BC749" s="135">
        <v>0</v>
      </c>
      <c r="BD749" s="135">
        <v>0</v>
      </c>
      <c r="BE749" s="135">
        <v>0</v>
      </c>
      <c r="BF749" s="135">
        <v>0</v>
      </c>
      <c r="BG749" s="135">
        <v>0</v>
      </c>
      <c r="BH749" s="135">
        <v>0</v>
      </c>
      <c r="BI749" s="135">
        <v>0</v>
      </c>
      <c r="BJ749" s="135">
        <v>0</v>
      </c>
      <c r="BK749" s="135">
        <v>0</v>
      </c>
      <c r="BL749" s="135">
        <v>0</v>
      </c>
      <c r="BM749" s="135">
        <v>0</v>
      </c>
      <c r="BN749" s="135">
        <v>0</v>
      </c>
      <c r="BO749" s="135">
        <v>1</v>
      </c>
      <c r="BP749" s="135">
        <v>0</v>
      </c>
      <c r="BQ749" s="135">
        <v>1</v>
      </c>
      <c r="BR749" s="135">
        <v>0</v>
      </c>
      <c r="BS749" s="135">
        <v>0</v>
      </c>
      <c r="BT749" s="135">
        <v>0</v>
      </c>
      <c r="BU749" s="135">
        <v>0</v>
      </c>
      <c r="BV749" s="135">
        <v>0</v>
      </c>
      <c r="BW749" s="135">
        <v>0</v>
      </c>
      <c r="BX749" s="135">
        <v>0</v>
      </c>
      <c r="BY749" s="135">
        <v>0</v>
      </c>
      <c r="BZ749" s="135">
        <v>0</v>
      </c>
      <c r="CA749" s="135">
        <v>0</v>
      </c>
      <c r="CB749" s="135">
        <v>1</v>
      </c>
      <c r="CC749" s="135">
        <v>1</v>
      </c>
      <c r="CD749" s="135">
        <v>0</v>
      </c>
      <c r="CE749" s="135">
        <v>1</v>
      </c>
      <c r="CF749" s="135">
        <v>0</v>
      </c>
      <c r="CG749" s="135">
        <v>1</v>
      </c>
      <c r="CH749" s="135">
        <v>0</v>
      </c>
      <c r="CI749" s="135">
        <v>0</v>
      </c>
      <c r="CJ749" s="135">
        <v>1</v>
      </c>
      <c r="CK749" s="135">
        <v>0</v>
      </c>
      <c r="CL749" s="135">
        <v>0</v>
      </c>
      <c r="CM749" s="135">
        <v>0</v>
      </c>
      <c r="CN749" s="135">
        <v>0</v>
      </c>
      <c r="CO749" s="135">
        <v>0</v>
      </c>
      <c r="CP749" s="135">
        <v>1</v>
      </c>
      <c r="CQ749" s="135">
        <v>1</v>
      </c>
      <c r="CR749" s="135">
        <v>0</v>
      </c>
      <c r="CS749" s="135">
        <v>0</v>
      </c>
      <c r="CT749" s="135">
        <v>0</v>
      </c>
      <c r="CU749" s="135">
        <v>0</v>
      </c>
      <c r="CV749" s="135">
        <v>0</v>
      </c>
      <c r="CW749" s="135">
        <v>0</v>
      </c>
      <c r="CX749" s="135"/>
    </row>
    <row r="750" spans="1:102" x14ac:dyDescent="0.35">
      <c r="A750" s="135">
        <v>749</v>
      </c>
      <c r="B750" s="135">
        <v>0</v>
      </c>
      <c r="C750" s="135">
        <v>0</v>
      </c>
      <c r="D750" s="135">
        <v>0</v>
      </c>
      <c r="E750" s="135">
        <v>0</v>
      </c>
      <c r="F750" s="135">
        <v>0</v>
      </c>
      <c r="G750" s="135">
        <v>0</v>
      </c>
      <c r="H750" s="135">
        <v>0</v>
      </c>
      <c r="I750" s="135">
        <v>0</v>
      </c>
      <c r="J750" s="135">
        <v>0</v>
      </c>
      <c r="K750" s="135">
        <v>1</v>
      </c>
      <c r="L750" s="135">
        <v>0</v>
      </c>
      <c r="M750" s="135">
        <v>0</v>
      </c>
      <c r="N750" s="135">
        <v>0</v>
      </c>
      <c r="O750" s="135">
        <v>0</v>
      </c>
      <c r="P750" s="135">
        <v>0</v>
      </c>
      <c r="Q750" s="135">
        <v>0</v>
      </c>
      <c r="R750" s="135">
        <v>0</v>
      </c>
      <c r="S750" s="135">
        <v>0</v>
      </c>
      <c r="T750" s="135">
        <v>0</v>
      </c>
      <c r="U750" s="135">
        <v>0</v>
      </c>
      <c r="V750" s="135">
        <v>0</v>
      </c>
      <c r="W750" s="135">
        <v>0</v>
      </c>
      <c r="X750" s="135">
        <v>0</v>
      </c>
      <c r="Y750" s="135">
        <v>0</v>
      </c>
      <c r="Z750" s="135">
        <v>0</v>
      </c>
      <c r="AA750" s="135">
        <v>0</v>
      </c>
      <c r="AB750" s="135">
        <v>1</v>
      </c>
      <c r="AC750" s="135">
        <v>0</v>
      </c>
      <c r="AD750" s="135">
        <v>0</v>
      </c>
      <c r="AE750" s="135">
        <v>0</v>
      </c>
      <c r="AF750" s="135">
        <v>0</v>
      </c>
      <c r="AG750" s="135">
        <v>0</v>
      </c>
      <c r="AH750" s="135">
        <v>1</v>
      </c>
      <c r="AI750" s="135">
        <v>1</v>
      </c>
      <c r="AJ750" s="135">
        <v>0</v>
      </c>
      <c r="AK750" s="135">
        <v>0</v>
      </c>
      <c r="AL750" s="135">
        <v>0</v>
      </c>
      <c r="AM750" s="135">
        <v>0</v>
      </c>
      <c r="AN750" s="135">
        <v>0</v>
      </c>
      <c r="AO750" s="135">
        <v>0</v>
      </c>
      <c r="AP750" s="135">
        <v>1</v>
      </c>
      <c r="AQ750" s="135">
        <v>0</v>
      </c>
      <c r="AR750" s="135">
        <v>0</v>
      </c>
      <c r="AS750" s="135">
        <v>0</v>
      </c>
      <c r="AT750" s="135">
        <v>0</v>
      </c>
      <c r="AU750" s="135">
        <v>0</v>
      </c>
      <c r="AV750" s="135">
        <v>0</v>
      </c>
      <c r="AW750" s="135">
        <v>0</v>
      </c>
      <c r="AX750" s="135">
        <v>0</v>
      </c>
      <c r="AY750" s="135">
        <v>0</v>
      </c>
      <c r="AZ750" s="135">
        <v>0</v>
      </c>
      <c r="BA750" s="135">
        <v>0</v>
      </c>
      <c r="BB750" s="135">
        <v>0</v>
      </c>
      <c r="BC750" s="135">
        <v>0</v>
      </c>
      <c r="BD750" s="135">
        <v>0</v>
      </c>
      <c r="BE750" s="135">
        <v>0</v>
      </c>
      <c r="BF750" s="135">
        <v>0</v>
      </c>
      <c r="BG750" s="135">
        <v>0</v>
      </c>
      <c r="BH750" s="135">
        <v>0</v>
      </c>
      <c r="BI750" s="135">
        <v>0</v>
      </c>
      <c r="BJ750" s="135">
        <v>0</v>
      </c>
      <c r="BK750" s="135">
        <v>0</v>
      </c>
      <c r="BL750" s="135">
        <v>1</v>
      </c>
      <c r="BM750" s="135">
        <v>0</v>
      </c>
      <c r="BN750" s="135">
        <v>0</v>
      </c>
      <c r="BO750" s="135">
        <v>0</v>
      </c>
      <c r="BP750" s="135">
        <v>0</v>
      </c>
      <c r="BQ750" s="135">
        <v>1</v>
      </c>
      <c r="BR750" s="135">
        <v>0</v>
      </c>
      <c r="BS750" s="135">
        <v>1</v>
      </c>
      <c r="BT750" s="135">
        <v>0</v>
      </c>
      <c r="BU750" s="135">
        <v>0</v>
      </c>
      <c r="BV750" s="135">
        <v>0</v>
      </c>
      <c r="BW750" s="135">
        <v>1</v>
      </c>
      <c r="BX750" s="135">
        <v>0</v>
      </c>
      <c r="BY750" s="135">
        <v>0</v>
      </c>
      <c r="BZ750" s="135">
        <v>0</v>
      </c>
      <c r="CA750" s="135">
        <v>1</v>
      </c>
      <c r="CB750" s="135">
        <v>0</v>
      </c>
      <c r="CC750" s="135">
        <v>0</v>
      </c>
      <c r="CD750" s="135">
        <v>0</v>
      </c>
      <c r="CE750" s="135">
        <v>0</v>
      </c>
      <c r="CF750" s="135">
        <v>0</v>
      </c>
      <c r="CG750" s="135">
        <v>0</v>
      </c>
      <c r="CH750" s="135">
        <v>1</v>
      </c>
      <c r="CI750" s="135">
        <v>0</v>
      </c>
      <c r="CJ750" s="135">
        <v>1</v>
      </c>
      <c r="CK750" s="135">
        <v>0</v>
      </c>
      <c r="CL750" s="135">
        <v>0</v>
      </c>
      <c r="CM750" s="135">
        <v>0</v>
      </c>
      <c r="CN750" s="135">
        <v>0</v>
      </c>
      <c r="CO750" s="135">
        <v>0</v>
      </c>
      <c r="CP750" s="135">
        <v>0</v>
      </c>
      <c r="CQ750" s="135">
        <v>0</v>
      </c>
      <c r="CR750" s="135">
        <v>0</v>
      </c>
      <c r="CS750" s="135">
        <v>1</v>
      </c>
      <c r="CT750" s="135">
        <v>0</v>
      </c>
      <c r="CU750" s="135">
        <v>0</v>
      </c>
      <c r="CV750" s="135">
        <v>0</v>
      </c>
      <c r="CW750" s="135">
        <v>0</v>
      </c>
      <c r="CX750" s="135"/>
    </row>
    <row r="751" spans="1:102" x14ac:dyDescent="0.35">
      <c r="A751" s="135">
        <v>750</v>
      </c>
      <c r="B751" s="135">
        <v>0</v>
      </c>
      <c r="C751" s="135">
        <v>0</v>
      </c>
      <c r="D751" s="135">
        <v>0</v>
      </c>
      <c r="E751" s="135">
        <v>0</v>
      </c>
      <c r="F751" s="135">
        <v>0</v>
      </c>
      <c r="G751" s="135">
        <v>1</v>
      </c>
      <c r="H751" s="135">
        <v>0</v>
      </c>
      <c r="I751" s="135">
        <v>0</v>
      </c>
      <c r="J751" s="135">
        <v>0</v>
      </c>
      <c r="K751" s="135">
        <v>0</v>
      </c>
      <c r="L751" s="135">
        <v>0</v>
      </c>
      <c r="M751" s="135">
        <v>0</v>
      </c>
      <c r="N751" s="135">
        <v>0</v>
      </c>
      <c r="O751" s="135">
        <v>0</v>
      </c>
      <c r="P751" s="135">
        <v>0</v>
      </c>
      <c r="Q751" s="135">
        <v>0</v>
      </c>
      <c r="R751" s="135">
        <v>0</v>
      </c>
      <c r="S751" s="135">
        <v>0</v>
      </c>
      <c r="T751" s="135">
        <v>0</v>
      </c>
      <c r="U751" s="135">
        <v>0</v>
      </c>
      <c r="V751" s="135">
        <v>0</v>
      </c>
      <c r="W751" s="135">
        <v>1</v>
      </c>
      <c r="X751" s="135">
        <v>0</v>
      </c>
      <c r="Y751" s="135">
        <v>0</v>
      </c>
      <c r="Z751" s="135">
        <v>0</v>
      </c>
      <c r="AA751" s="135">
        <v>0</v>
      </c>
      <c r="AB751" s="135">
        <v>0</v>
      </c>
      <c r="AC751" s="135">
        <v>0</v>
      </c>
      <c r="AD751" s="135">
        <v>0</v>
      </c>
      <c r="AE751" s="135">
        <v>0</v>
      </c>
      <c r="AF751" s="135">
        <v>0</v>
      </c>
      <c r="AG751" s="135">
        <v>0</v>
      </c>
      <c r="AH751" s="135">
        <v>0</v>
      </c>
      <c r="AI751" s="135">
        <v>0</v>
      </c>
      <c r="AJ751" s="135">
        <v>0</v>
      </c>
      <c r="AK751" s="135">
        <v>0</v>
      </c>
      <c r="AL751" s="135">
        <v>0</v>
      </c>
      <c r="AM751" s="135">
        <v>0</v>
      </c>
      <c r="AN751" s="135">
        <v>0</v>
      </c>
      <c r="AO751" s="135">
        <v>0</v>
      </c>
      <c r="AP751" s="135">
        <v>0</v>
      </c>
      <c r="AQ751" s="135">
        <v>0</v>
      </c>
      <c r="AR751" s="135">
        <v>0</v>
      </c>
      <c r="AS751" s="135">
        <v>0</v>
      </c>
      <c r="AT751" s="135">
        <v>0</v>
      </c>
      <c r="AU751" s="135">
        <v>0</v>
      </c>
      <c r="AV751" s="135">
        <v>0</v>
      </c>
      <c r="AW751" s="135">
        <v>0</v>
      </c>
      <c r="AX751" s="135">
        <v>0</v>
      </c>
      <c r="AY751" s="135">
        <v>0</v>
      </c>
      <c r="AZ751" s="135">
        <v>0</v>
      </c>
      <c r="BA751" s="135">
        <v>0</v>
      </c>
      <c r="BB751" s="135">
        <v>1</v>
      </c>
      <c r="BC751" s="135">
        <v>1</v>
      </c>
      <c r="BD751" s="135">
        <v>0</v>
      </c>
      <c r="BE751" s="135">
        <v>0</v>
      </c>
      <c r="BF751" s="135">
        <v>0</v>
      </c>
      <c r="BG751" s="135">
        <v>0</v>
      </c>
      <c r="BH751" s="135">
        <v>0</v>
      </c>
      <c r="BI751" s="135">
        <v>0</v>
      </c>
      <c r="BJ751" s="135">
        <v>0</v>
      </c>
      <c r="BK751" s="135">
        <v>0</v>
      </c>
      <c r="BL751" s="135">
        <v>0</v>
      </c>
      <c r="BM751" s="135">
        <v>0</v>
      </c>
      <c r="BN751" s="135">
        <v>0</v>
      </c>
      <c r="BO751" s="135">
        <v>0</v>
      </c>
      <c r="BP751" s="135">
        <v>0</v>
      </c>
      <c r="BQ751" s="135">
        <v>0</v>
      </c>
      <c r="BR751" s="135">
        <v>0</v>
      </c>
      <c r="BS751" s="135">
        <v>0</v>
      </c>
      <c r="BT751" s="135">
        <v>0</v>
      </c>
      <c r="BU751" s="135">
        <v>0</v>
      </c>
      <c r="BV751" s="135">
        <v>0</v>
      </c>
      <c r="BW751" s="135">
        <v>0</v>
      </c>
      <c r="BX751" s="135">
        <v>0</v>
      </c>
      <c r="BY751" s="135">
        <v>0</v>
      </c>
      <c r="BZ751" s="135">
        <v>0</v>
      </c>
      <c r="CA751" s="135">
        <v>0</v>
      </c>
      <c r="CB751" s="135">
        <v>0</v>
      </c>
      <c r="CC751" s="135">
        <v>0</v>
      </c>
      <c r="CD751" s="135">
        <v>1</v>
      </c>
      <c r="CE751" s="135">
        <v>0</v>
      </c>
      <c r="CF751" s="135">
        <v>0</v>
      </c>
      <c r="CG751" s="135">
        <v>1</v>
      </c>
      <c r="CH751" s="135">
        <v>0</v>
      </c>
      <c r="CI751" s="135">
        <v>0</v>
      </c>
      <c r="CJ751" s="135">
        <v>0</v>
      </c>
      <c r="CK751" s="135">
        <v>1</v>
      </c>
      <c r="CL751" s="135">
        <v>0</v>
      </c>
      <c r="CM751" s="135">
        <v>0</v>
      </c>
      <c r="CN751" s="135">
        <v>0</v>
      </c>
      <c r="CO751" s="135">
        <v>0</v>
      </c>
      <c r="CP751" s="135">
        <v>1</v>
      </c>
      <c r="CQ751" s="135">
        <v>0</v>
      </c>
      <c r="CR751" s="135">
        <v>0</v>
      </c>
      <c r="CS751" s="135">
        <v>0</v>
      </c>
      <c r="CT751" s="135">
        <v>1</v>
      </c>
      <c r="CU751" s="135">
        <v>0</v>
      </c>
      <c r="CV751" s="135">
        <v>0</v>
      </c>
      <c r="CW751" s="135">
        <v>0</v>
      </c>
      <c r="CX751" s="135"/>
    </row>
    <row r="752" spans="1:102" x14ac:dyDescent="0.35">
      <c r="A752" s="135">
        <v>751</v>
      </c>
      <c r="B752" s="135">
        <v>0</v>
      </c>
      <c r="C752" s="135">
        <v>0</v>
      </c>
      <c r="D752" s="135">
        <v>0</v>
      </c>
      <c r="E752" s="135">
        <v>0</v>
      </c>
      <c r="F752" s="135">
        <v>0</v>
      </c>
      <c r="G752" s="135">
        <v>0</v>
      </c>
      <c r="H752" s="135">
        <v>0</v>
      </c>
      <c r="I752" s="135">
        <v>0</v>
      </c>
      <c r="J752" s="135">
        <v>0</v>
      </c>
      <c r="K752" s="135">
        <v>0</v>
      </c>
      <c r="L752" s="135">
        <v>0</v>
      </c>
      <c r="M752" s="135">
        <v>1</v>
      </c>
      <c r="N752" s="135">
        <v>0</v>
      </c>
      <c r="O752" s="135">
        <v>0</v>
      </c>
      <c r="P752" s="135">
        <v>0</v>
      </c>
      <c r="Q752" s="135">
        <v>0</v>
      </c>
      <c r="R752" s="135">
        <v>0</v>
      </c>
      <c r="S752" s="135">
        <v>0</v>
      </c>
      <c r="T752" s="135">
        <v>0</v>
      </c>
      <c r="U752" s="135">
        <v>0</v>
      </c>
      <c r="V752" s="135">
        <v>0</v>
      </c>
      <c r="W752" s="135">
        <v>0</v>
      </c>
      <c r="X752" s="135">
        <v>0</v>
      </c>
      <c r="Y752" s="135">
        <v>0</v>
      </c>
      <c r="Z752" s="135">
        <v>0</v>
      </c>
      <c r="AA752" s="135">
        <v>0</v>
      </c>
      <c r="AB752" s="135">
        <v>0</v>
      </c>
      <c r="AC752" s="135">
        <v>0</v>
      </c>
      <c r="AD752" s="135">
        <v>0</v>
      </c>
      <c r="AE752" s="135">
        <v>0</v>
      </c>
      <c r="AF752" s="135">
        <v>1</v>
      </c>
      <c r="AG752" s="135">
        <v>0</v>
      </c>
      <c r="AH752" s="135">
        <v>1</v>
      </c>
      <c r="AI752" s="135">
        <v>0</v>
      </c>
      <c r="AJ752" s="135">
        <v>0</v>
      </c>
      <c r="AK752" s="135">
        <v>0</v>
      </c>
      <c r="AL752" s="135">
        <v>0</v>
      </c>
      <c r="AM752" s="135">
        <v>0</v>
      </c>
      <c r="AN752" s="135">
        <v>0</v>
      </c>
      <c r="AO752" s="135">
        <v>0</v>
      </c>
      <c r="AP752" s="135">
        <v>1</v>
      </c>
      <c r="AQ752" s="135">
        <v>0</v>
      </c>
      <c r="AR752" s="135">
        <v>0</v>
      </c>
      <c r="AS752" s="135">
        <v>0</v>
      </c>
      <c r="AT752" s="135">
        <v>0</v>
      </c>
      <c r="AU752" s="135">
        <v>0</v>
      </c>
      <c r="AV752" s="135">
        <v>0</v>
      </c>
      <c r="AW752" s="135">
        <v>0</v>
      </c>
      <c r="AX752" s="135">
        <v>0</v>
      </c>
      <c r="AY752" s="135">
        <v>1</v>
      </c>
      <c r="AZ752" s="135">
        <v>0</v>
      </c>
      <c r="BA752" s="135">
        <v>0</v>
      </c>
      <c r="BB752" s="135">
        <v>0</v>
      </c>
      <c r="BC752" s="135">
        <v>0</v>
      </c>
      <c r="BD752" s="135">
        <v>0</v>
      </c>
      <c r="BE752" s="135">
        <v>0</v>
      </c>
      <c r="BF752" s="135">
        <v>0</v>
      </c>
      <c r="BG752" s="135">
        <v>0</v>
      </c>
      <c r="BH752" s="135">
        <v>0</v>
      </c>
      <c r="BI752" s="135">
        <v>0</v>
      </c>
      <c r="BJ752" s="135">
        <v>0</v>
      </c>
      <c r="BK752" s="135">
        <v>0</v>
      </c>
      <c r="BL752" s="135">
        <v>0</v>
      </c>
      <c r="BM752" s="135">
        <v>0</v>
      </c>
      <c r="BN752" s="135">
        <v>0</v>
      </c>
      <c r="BO752" s="135">
        <v>0</v>
      </c>
      <c r="BP752" s="135">
        <v>0</v>
      </c>
      <c r="BQ752" s="135">
        <v>0</v>
      </c>
      <c r="BR752" s="135">
        <v>0</v>
      </c>
      <c r="BS752" s="135">
        <v>0</v>
      </c>
      <c r="BT752" s="135">
        <v>0</v>
      </c>
      <c r="BU752" s="135">
        <v>0</v>
      </c>
      <c r="BV752" s="135">
        <v>1</v>
      </c>
      <c r="BW752" s="135">
        <v>0</v>
      </c>
      <c r="BX752" s="135">
        <v>0</v>
      </c>
      <c r="BY752" s="135">
        <v>0</v>
      </c>
      <c r="BZ752" s="135">
        <v>0</v>
      </c>
      <c r="CA752" s="135">
        <v>0</v>
      </c>
      <c r="CB752" s="135">
        <v>0</v>
      </c>
      <c r="CC752" s="135">
        <v>0</v>
      </c>
      <c r="CD752" s="135">
        <v>0</v>
      </c>
      <c r="CE752" s="135">
        <v>1</v>
      </c>
      <c r="CF752" s="135">
        <v>0</v>
      </c>
      <c r="CG752" s="135">
        <v>0</v>
      </c>
      <c r="CH752" s="135">
        <v>1</v>
      </c>
      <c r="CI752" s="135">
        <v>2</v>
      </c>
      <c r="CJ752" s="135">
        <v>0</v>
      </c>
      <c r="CK752" s="135">
        <v>0</v>
      </c>
      <c r="CL752" s="135">
        <v>0</v>
      </c>
      <c r="CM752" s="135">
        <v>0</v>
      </c>
      <c r="CN752" s="135">
        <v>1</v>
      </c>
      <c r="CO752" s="135">
        <v>0</v>
      </c>
      <c r="CP752" s="135">
        <v>0</v>
      </c>
      <c r="CQ752" s="135">
        <v>0</v>
      </c>
      <c r="CR752" s="135">
        <v>0</v>
      </c>
      <c r="CS752" s="135">
        <v>0</v>
      </c>
      <c r="CT752" s="135">
        <v>0</v>
      </c>
      <c r="CU752" s="135">
        <v>0</v>
      </c>
      <c r="CV752" s="135">
        <v>0</v>
      </c>
      <c r="CW752" s="135">
        <v>0</v>
      </c>
      <c r="CX752" s="135"/>
    </row>
    <row r="753" spans="1:102" x14ac:dyDescent="0.35">
      <c r="A753" s="135">
        <v>752</v>
      </c>
      <c r="B753" s="135">
        <v>0</v>
      </c>
      <c r="C753" s="135">
        <v>0</v>
      </c>
      <c r="D753" s="135">
        <v>0</v>
      </c>
      <c r="E753" s="135">
        <v>0</v>
      </c>
      <c r="F753" s="135">
        <v>0</v>
      </c>
      <c r="G753" s="135">
        <v>0</v>
      </c>
      <c r="H753" s="135">
        <v>0</v>
      </c>
      <c r="I753" s="135">
        <v>1</v>
      </c>
      <c r="J753" s="135">
        <v>0</v>
      </c>
      <c r="K753" s="135">
        <v>0</v>
      </c>
      <c r="L753" s="135">
        <v>0</v>
      </c>
      <c r="M753" s="135">
        <v>0</v>
      </c>
      <c r="N753" s="135">
        <v>1</v>
      </c>
      <c r="O753" s="135">
        <v>0</v>
      </c>
      <c r="P753" s="135">
        <v>1</v>
      </c>
      <c r="Q753" s="135">
        <v>0</v>
      </c>
      <c r="R753" s="135">
        <v>0</v>
      </c>
      <c r="S753" s="135">
        <v>0</v>
      </c>
      <c r="T753" s="135">
        <v>0</v>
      </c>
      <c r="U753" s="135">
        <v>1</v>
      </c>
      <c r="V753" s="135">
        <v>0</v>
      </c>
      <c r="W753" s="135">
        <v>0</v>
      </c>
      <c r="X753" s="135">
        <v>0</v>
      </c>
      <c r="Y753" s="135">
        <v>0</v>
      </c>
      <c r="Z753" s="135">
        <v>0</v>
      </c>
      <c r="AA753" s="135">
        <v>0</v>
      </c>
      <c r="AB753" s="135">
        <v>0</v>
      </c>
      <c r="AC753" s="135">
        <v>0</v>
      </c>
      <c r="AD753" s="135">
        <v>0</v>
      </c>
      <c r="AE753" s="135">
        <v>0</v>
      </c>
      <c r="AF753" s="135">
        <v>0</v>
      </c>
      <c r="AG753" s="135">
        <v>0</v>
      </c>
      <c r="AH753" s="135">
        <v>0</v>
      </c>
      <c r="AI753" s="135">
        <v>1</v>
      </c>
      <c r="AJ753" s="135">
        <v>1</v>
      </c>
      <c r="AK753" s="135">
        <v>0</v>
      </c>
      <c r="AL753" s="135">
        <v>0</v>
      </c>
      <c r="AM753" s="135">
        <v>0</v>
      </c>
      <c r="AN753" s="135">
        <v>0</v>
      </c>
      <c r="AO753" s="135">
        <v>0</v>
      </c>
      <c r="AP753" s="135">
        <v>0</v>
      </c>
      <c r="AQ753" s="135">
        <v>0</v>
      </c>
      <c r="AR753" s="135">
        <v>0</v>
      </c>
      <c r="AS753" s="135">
        <v>0</v>
      </c>
      <c r="AT753" s="135">
        <v>0</v>
      </c>
      <c r="AU753" s="135">
        <v>0</v>
      </c>
      <c r="AV753" s="135">
        <v>0</v>
      </c>
      <c r="AW753" s="135">
        <v>0</v>
      </c>
      <c r="AX753" s="135">
        <v>0</v>
      </c>
      <c r="AY753" s="135">
        <v>0</v>
      </c>
      <c r="AZ753" s="135">
        <v>0</v>
      </c>
      <c r="BA753" s="135">
        <v>1</v>
      </c>
      <c r="BB753" s="135">
        <v>0</v>
      </c>
      <c r="BC753" s="135">
        <v>0</v>
      </c>
      <c r="BD753" s="135">
        <v>0</v>
      </c>
      <c r="BE753" s="135">
        <v>0</v>
      </c>
      <c r="BF753" s="135">
        <v>0</v>
      </c>
      <c r="BG753" s="135">
        <v>0</v>
      </c>
      <c r="BH753" s="135">
        <v>0</v>
      </c>
      <c r="BI753" s="135">
        <v>0</v>
      </c>
      <c r="BJ753" s="135">
        <v>0</v>
      </c>
      <c r="BK753" s="135">
        <v>0</v>
      </c>
      <c r="BL753" s="135">
        <v>0</v>
      </c>
      <c r="BM753" s="135">
        <v>0</v>
      </c>
      <c r="BN753" s="135">
        <v>0</v>
      </c>
      <c r="BO753" s="135">
        <v>0</v>
      </c>
      <c r="BP753" s="135">
        <v>0</v>
      </c>
      <c r="BQ753" s="135">
        <v>0</v>
      </c>
      <c r="BR753" s="135">
        <v>0</v>
      </c>
      <c r="BS753" s="135">
        <v>0</v>
      </c>
      <c r="BT753" s="135">
        <v>0</v>
      </c>
      <c r="BU753" s="135">
        <v>0</v>
      </c>
      <c r="BV753" s="135">
        <v>1</v>
      </c>
      <c r="BW753" s="135">
        <v>1</v>
      </c>
      <c r="BX753" s="135">
        <v>1</v>
      </c>
      <c r="BY753" s="135">
        <v>1</v>
      </c>
      <c r="BZ753" s="135">
        <v>0</v>
      </c>
      <c r="CA753" s="135">
        <v>0</v>
      </c>
      <c r="CB753" s="135">
        <v>0</v>
      </c>
      <c r="CC753" s="135">
        <v>0</v>
      </c>
      <c r="CD753" s="135">
        <v>1</v>
      </c>
      <c r="CE753" s="135">
        <v>0</v>
      </c>
      <c r="CF753" s="135">
        <v>0</v>
      </c>
      <c r="CG753" s="135">
        <v>0</v>
      </c>
      <c r="CH753" s="135">
        <v>0</v>
      </c>
      <c r="CI753" s="135">
        <v>1</v>
      </c>
      <c r="CJ753" s="135">
        <v>0</v>
      </c>
      <c r="CK753" s="135">
        <v>0</v>
      </c>
      <c r="CL753" s="135">
        <v>0</v>
      </c>
      <c r="CM753" s="135">
        <v>0</v>
      </c>
      <c r="CN753" s="135">
        <v>0</v>
      </c>
      <c r="CO753" s="135">
        <v>0</v>
      </c>
      <c r="CP753" s="135">
        <v>0</v>
      </c>
      <c r="CQ753" s="135">
        <v>0</v>
      </c>
      <c r="CR753" s="135">
        <v>1</v>
      </c>
      <c r="CS753" s="135">
        <v>0</v>
      </c>
      <c r="CT753" s="135">
        <v>0</v>
      </c>
      <c r="CU753" s="135">
        <v>0</v>
      </c>
      <c r="CV753" s="135">
        <v>0</v>
      </c>
      <c r="CW753" s="135">
        <v>0</v>
      </c>
      <c r="CX753" s="135"/>
    </row>
    <row r="754" spans="1:102" x14ac:dyDescent="0.35">
      <c r="A754" s="135">
        <v>753</v>
      </c>
      <c r="B754" s="135">
        <v>0</v>
      </c>
      <c r="C754" s="135">
        <v>1</v>
      </c>
      <c r="D754" s="135">
        <v>1</v>
      </c>
      <c r="E754" s="135">
        <v>0</v>
      </c>
      <c r="F754" s="135">
        <v>0</v>
      </c>
      <c r="G754" s="135">
        <v>1</v>
      </c>
      <c r="H754" s="135">
        <v>1</v>
      </c>
      <c r="I754" s="135">
        <v>0</v>
      </c>
      <c r="J754" s="135">
        <v>0</v>
      </c>
      <c r="K754" s="135">
        <v>0</v>
      </c>
      <c r="L754" s="135">
        <v>0</v>
      </c>
      <c r="M754" s="135">
        <v>0</v>
      </c>
      <c r="N754" s="135">
        <v>0</v>
      </c>
      <c r="O754" s="135">
        <v>0</v>
      </c>
      <c r="P754" s="135">
        <v>1</v>
      </c>
      <c r="Q754" s="135">
        <v>0</v>
      </c>
      <c r="R754" s="135">
        <v>0</v>
      </c>
      <c r="S754" s="135">
        <v>0</v>
      </c>
      <c r="T754" s="135">
        <v>0</v>
      </c>
      <c r="U754" s="135">
        <v>0</v>
      </c>
      <c r="V754" s="135">
        <v>0</v>
      </c>
      <c r="W754" s="135">
        <v>0</v>
      </c>
      <c r="X754" s="135">
        <v>0</v>
      </c>
      <c r="Y754" s="135">
        <v>0</v>
      </c>
      <c r="Z754" s="135">
        <v>0</v>
      </c>
      <c r="AA754" s="135">
        <v>1</v>
      </c>
      <c r="AB754" s="135">
        <v>0</v>
      </c>
      <c r="AC754" s="135">
        <v>1</v>
      </c>
      <c r="AD754" s="135">
        <v>0</v>
      </c>
      <c r="AE754" s="135">
        <v>0</v>
      </c>
      <c r="AF754" s="135">
        <v>0</v>
      </c>
      <c r="AG754" s="135">
        <v>0</v>
      </c>
      <c r="AH754" s="135">
        <v>0</v>
      </c>
      <c r="AI754" s="135">
        <v>1</v>
      </c>
      <c r="AJ754" s="135">
        <v>0</v>
      </c>
      <c r="AK754" s="135">
        <v>0</v>
      </c>
      <c r="AL754" s="135">
        <v>0</v>
      </c>
      <c r="AM754" s="135">
        <v>0</v>
      </c>
      <c r="AN754" s="135">
        <v>0</v>
      </c>
      <c r="AO754" s="135">
        <v>0</v>
      </c>
      <c r="AP754" s="135">
        <v>0</v>
      </c>
      <c r="AQ754" s="135">
        <v>0</v>
      </c>
      <c r="AR754" s="135">
        <v>0</v>
      </c>
      <c r="AS754" s="135">
        <v>0</v>
      </c>
      <c r="AT754" s="135">
        <v>0</v>
      </c>
      <c r="AU754" s="135">
        <v>1</v>
      </c>
      <c r="AV754" s="135">
        <v>0</v>
      </c>
      <c r="AW754" s="135">
        <v>0</v>
      </c>
      <c r="AX754" s="135">
        <v>1</v>
      </c>
      <c r="AY754" s="135">
        <v>0</v>
      </c>
      <c r="AZ754" s="135">
        <v>0</v>
      </c>
      <c r="BA754" s="135">
        <v>1</v>
      </c>
      <c r="BB754" s="135">
        <v>0</v>
      </c>
      <c r="BC754" s="135">
        <v>0</v>
      </c>
      <c r="BD754" s="135">
        <v>1</v>
      </c>
      <c r="BE754" s="135">
        <v>0</v>
      </c>
      <c r="BF754" s="135">
        <v>0</v>
      </c>
      <c r="BG754" s="135">
        <v>0</v>
      </c>
      <c r="BH754" s="135">
        <v>0</v>
      </c>
      <c r="BI754" s="135">
        <v>0</v>
      </c>
      <c r="BJ754" s="135">
        <v>0</v>
      </c>
      <c r="BK754" s="135">
        <v>0</v>
      </c>
      <c r="BL754" s="135">
        <v>0</v>
      </c>
      <c r="BM754" s="135">
        <v>0</v>
      </c>
      <c r="BN754" s="135">
        <v>1</v>
      </c>
      <c r="BO754" s="135">
        <v>0</v>
      </c>
      <c r="BP754" s="135">
        <v>0</v>
      </c>
      <c r="BQ754" s="135">
        <v>0</v>
      </c>
      <c r="BR754" s="135">
        <v>0</v>
      </c>
      <c r="BS754" s="135">
        <v>0</v>
      </c>
      <c r="BT754" s="135">
        <v>0</v>
      </c>
      <c r="BU754" s="135">
        <v>1</v>
      </c>
      <c r="BV754" s="135">
        <v>0</v>
      </c>
      <c r="BW754" s="135">
        <v>0</v>
      </c>
      <c r="BX754" s="135">
        <v>0</v>
      </c>
      <c r="BY754" s="135">
        <v>0</v>
      </c>
      <c r="BZ754" s="135">
        <v>0</v>
      </c>
      <c r="CA754" s="135">
        <v>0</v>
      </c>
      <c r="CB754" s="135">
        <v>0</v>
      </c>
      <c r="CC754" s="135">
        <v>0</v>
      </c>
      <c r="CD754" s="135">
        <v>0</v>
      </c>
      <c r="CE754" s="135">
        <v>0</v>
      </c>
      <c r="CF754" s="135">
        <v>0</v>
      </c>
      <c r="CG754" s="135">
        <v>0</v>
      </c>
      <c r="CH754" s="135">
        <v>1</v>
      </c>
      <c r="CI754" s="135">
        <v>0</v>
      </c>
      <c r="CJ754" s="135">
        <v>0</v>
      </c>
      <c r="CK754" s="135">
        <v>0</v>
      </c>
      <c r="CL754" s="135">
        <v>0</v>
      </c>
      <c r="CM754" s="135">
        <v>1</v>
      </c>
      <c r="CN754" s="135">
        <v>0</v>
      </c>
      <c r="CO754" s="135">
        <v>0</v>
      </c>
      <c r="CP754" s="135">
        <v>0</v>
      </c>
      <c r="CQ754" s="135">
        <v>0</v>
      </c>
      <c r="CR754" s="135">
        <v>0</v>
      </c>
      <c r="CS754" s="135">
        <v>0</v>
      </c>
      <c r="CT754" s="135">
        <v>0</v>
      </c>
      <c r="CU754" s="135">
        <v>0</v>
      </c>
      <c r="CV754" s="135">
        <v>0</v>
      </c>
      <c r="CW754" s="135">
        <v>0</v>
      </c>
      <c r="CX754" s="135"/>
    </row>
    <row r="755" spans="1:102" x14ac:dyDescent="0.35">
      <c r="A755" s="135">
        <v>754</v>
      </c>
      <c r="B755" s="135">
        <v>0</v>
      </c>
      <c r="C755" s="135">
        <v>0</v>
      </c>
      <c r="D755" s="135">
        <v>0</v>
      </c>
      <c r="E755" s="135">
        <v>0</v>
      </c>
      <c r="F755" s="135">
        <v>1</v>
      </c>
      <c r="G755" s="135">
        <v>0</v>
      </c>
      <c r="H755" s="135">
        <v>0</v>
      </c>
      <c r="I755" s="135">
        <v>0</v>
      </c>
      <c r="J755" s="135">
        <v>0</v>
      </c>
      <c r="K755" s="135">
        <v>0</v>
      </c>
      <c r="L755" s="135">
        <v>0</v>
      </c>
      <c r="M755" s="135">
        <v>0</v>
      </c>
      <c r="N755" s="135">
        <v>0</v>
      </c>
      <c r="O755" s="135">
        <v>0</v>
      </c>
      <c r="P755" s="135">
        <v>0</v>
      </c>
      <c r="Q755" s="135">
        <v>1</v>
      </c>
      <c r="R755" s="135">
        <v>0</v>
      </c>
      <c r="S755" s="135">
        <v>0</v>
      </c>
      <c r="T755" s="135">
        <v>0</v>
      </c>
      <c r="U755" s="135">
        <v>0</v>
      </c>
      <c r="V755" s="135">
        <v>0</v>
      </c>
      <c r="W755" s="135">
        <v>0</v>
      </c>
      <c r="X755" s="135">
        <v>0</v>
      </c>
      <c r="Y755" s="135">
        <v>0</v>
      </c>
      <c r="Z755" s="135">
        <v>1</v>
      </c>
      <c r="AA755" s="135">
        <v>1</v>
      </c>
      <c r="AB755" s="135">
        <v>1</v>
      </c>
      <c r="AC755" s="135">
        <v>0</v>
      </c>
      <c r="AD755" s="135">
        <v>0</v>
      </c>
      <c r="AE755" s="135">
        <v>0</v>
      </c>
      <c r="AF755" s="135">
        <v>0</v>
      </c>
      <c r="AG755" s="135">
        <v>0</v>
      </c>
      <c r="AH755" s="135">
        <v>1</v>
      </c>
      <c r="AI755" s="135">
        <v>1</v>
      </c>
      <c r="AJ755" s="135">
        <v>0</v>
      </c>
      <c r="AK755" s="135">
        <v>0</v>
      </c>
      <c r="AL755" s="135">
        <v>0</v>
      </c>
      <c r="AM755" s="135">
        <v>1</v>
      </c>
      <c r="AN755" s="135">
        <v>0</v>
      </c>
      <c r="AO755" s="135">
        <v>0</v>
      </c>
      <c r="AP755" s="135">
        <v>0</v>
      </c>
      <c r="AQ755" s="135">
        <v>0</v>
      </c>
      <c r="AR755" s="135">
        <v>0</v>
      </c>
      <c r="AS755" s="135">
        <v>0</v>
      </c>
      <c r="AT755" s="135">
        <v>0</v>
      </c>
      <c r="AU755" s="135">
        <v>1</v>
      </c>
      <c r="AV755" s="135">
        <v>0</v>
      </c>
      <c r="AW755" s="135">
        <v>0</v>
      </c>
      <c r="AX755" s="135">
        <v>1</v>
      </c>
      <c r="AY755" s="135">
        <v>0</v>
      </c>
      <c r="AZ755" s="135">
        <v>0</v>
      </c>
      <c r="BA755" s="135">
        <v>0</v>
      </c>
      <c r="BB755" s="135">
        <v>0</v>
      </c>
      <c r="BC755" s="135">
        <v>1</v>
      </c>
      <c r="BD755" s="135">
        <v>0</v>
      </c>
      <c r="BE755" s="135">
        <v>0</v>
      </c>
      <c r="BF755" s="135">
        <v>0</v>
      </c>
      <c r="BG755" s="135">
        <v>0</v>
      </c>
      <c r="BH755" s="135">
        <v>0</v>
      </c>
      <c r="BI755" s="135">
        <v>0</v>
      </c>
      <c r="BJ755" s="135">
        <v>0</v>
      </c>
      <c r="BK755" s="135">
        <v>0</v>
      </c>
      <c r="BL755" s="135">
        <v>0</v>
      </c>
      <c r="BM755" s="135">
        <v>0</v>
      </c>
      <c r="BN755" s="135">
        <v>0</v>
      </c>
      <c r="BO755" s="135">
        <v>1</v>
      </c>
      <c r="BP755" s="135">
        <v>0</v>
      </c>
      <c r="BQ755" s="135">
        <v>0</v>
      </c>
      <c r="BR755" s="135">
        <v>0</v>
      </c>
      <c r="BS755" s="135">
        <v>0</v>
      </c>
      <c r="BT755" s="135">
        <v>0</v>
      </c>
      <c r="BU755" s="135">
        <v>0</v>
      </c>
      <c r="BV755" s="135">
        <v>0</v>
      </c>
      <c r="BW755" s="135">
        <v>0</v>
      </c>
      <c r="BX755" s="135">
        <v>0</v>
      </c>
      <c r="BY755" s="135">
        <v>0</v>
      </c>
      <c r="BZ755" s="135">
        <v>0</v>
      </c>
      <c r="CA755" s="135">
        <v>0</v>
      </c>
      <c r="CB755" s="135">
        <v>0</v>
      </c>
      <c r="CC755" s="135">
        <v>0</v>
      </c>
      <c r="CD755" s="135">
        <v>0</v>
      </c>
      <c r="CE755" s="135">
        <v>0</v>
      </c>
      <c r="CF755" s="135">
        <v>0</v>
      </c>
      <c r="CG755" s="135">
        <v>0</v>
      </c>
      <c r="CH755" s="135">
        <v>0</v>
      </c>
      <c r="CI755" s="135">
        <v>0</v>
      </c>
      <c r="CJ755" s="135">
        <v>0</v>
      </c>
      <c r="CK755" s="135">
        <v>0</v>
      </c>
      <c r="CL755" s="135">
        <v>0</v>
      </c>
      <c r="CM755" s="135">
        <v>0</v>
      </c>
      <c r="CN755" s="135">
        <v>0</v>
      </c>
      <c r="CO755" s="135">
        <v>0</v>
      </c>
      <c r="CP755" s="135">
        <v>1</v>
      </c>
      <c r="CQ755" s="135">
        <v>1</v>
      </c>
      <c r="CR755" s="135">
        <v>0</v>
      </c>
      <c r="CS755" s="135">
        <v>0</v>
      </c>
      <c r="CT755" s="135">
        <v>0</v>
      </c>
      <c r="CU755" s="135">
        <v>0</v>
      </c>
      <c r="CV755" s="135">
        <v>1</v>
      </c>
      <c r="CW755" s="135">
        <v>1</v>
      </c>
      <c r="CX755" s="135"/>
    </row>
    <row r="756" spans="1:102" x14ac:dyDescent="0.35">
      <c r="A756" s="135">
        <v>755</v>
      </c>
      <c r="B756" s="135">
        <v>0</v>
      </c>
      <c r="C756" s="135">
        <v>1</v>
      </c>
      <c r="D756" s="135">
        <v>0</v>
      </c>
      <c r="E756" s="135">
        <v>0</v>
      </c>
      <c r="F756" s="135">
        <v>1</v>
      </c>
      <c r="G756" s="135">
        <v>0</v>
      </c>
      <c r="H756" s="135">
        <v>0</v>
      </c>
      <c r="I756" s="135">
        <v>0</v>
      </c>
      <c r="J756" s="135">
        <v>0</v>
      </c>
      <c r="K756" s="135">
        <v>0</v>
      </c>
      <c r="L756" s="135">
        <v>0</v>
      </c>
      <c r="M756" s="135">
        <v>0</v>
      </c>
      <c r="N756" s="135">
        <v>0</v>
      </c>
      <c r="O756" s="135">
        <v>0</v>
      </c>
      <c r="P756" s="135">
        <v>1</v>
      </c>
      <c r="Q756" s="135">
        <v>1</v>
      </c>
      <c r="R756" s="135">
        <v>0</v>
      </c>
      <c r="S756" s="135">
        <v>1</v>
      </c>
      <c r="T756" s="135">
        <v>0</v>
      </c>
      <c r="U756" s="135">
        <v>0</v>
      </c>
      <c r="V756" s="135">
        <v>0</v>
      </c>
      <c r="W756" s="135">
        <v>0</v>
      </c>
      <c r="X756" s="135">
        <v>0</v>
      </c>
      <c r="Y756" s="135">
        <v>1</v>
      </c>
      <c r="Z756" s="135">
        <v>0</v>
      </c>
      <c r="AA756" s="135">
        <v>0</v>
      </c>
      <c r="AB756" s="135">
        <v>0</v>
      </c>
      <c r="AC756" s="135">
        <v>0</v>
      </c>
      <c r="AD756" s="135">
        <v>0</v>
      </c>
      <c r="AE756" s="135">
        <v>0</v>
      </c>
      <c r="AF756" s="135">
        <v>1</v>
      </c>
      <c r="AG756" s="135">
        <v>1</v>
      </c>
      <c r="AH756" s="135">
        <v>1</v>
      </c>
      <c r="AI756" s="135">
        <v>0</v>
      </c>
      <c r="AJ756" s="135">
        <v>0</v>
      </c>
      <c r="AK756" s="135">
        <v>0</v>
      </c>
      <c r="AL756" s="135">
        <v>0</v>
      </c>
      <c r="AM756" s="135">
        <v>1</v>
      </c>
      <c r="AN756" s="135">
        <v>1</v>
      </c>
      <c r="AO756" s="135">
        <v>0</v>
      </c>
      <c r="AP756" s="135">
        <v>0</v>
      </c>
      <c r="AQ756" s="135">
        <v>0</v>
      </c>
      <c r="AR756" s="135">
        <v>0</v>
      </c>
      <c r="AS756" s="135">
        <v>0</v>
      </c>
      <c r="AT756" s="135">
        <v>1</v>
      </c>
      <c r="AU756" s="135">
        <v>0</v>
      </c>
      <c r="AV756" s="135">
        <v>0</v>
      </c>
      <c r="AW756" s="135">
        <v>0</v>
      </c>
      <c r="AX756" s="135">
        <v>1</v>
      </c>
      <c r="AY756" s="135">
        <v>0</v>
      </c>
      <c r="AZ756" s="135">
        <v>0</v>
      </c>
      <c r="BA756" s="135">
        <v>1</v>
      </c>
      <c r="BB756" s="135">
        <v>0</v>
      </c>
      <c r="BC756" s="135">
        <v>0</v>
      </c>
      <c r="BD756" s="135">
        <v>0</v>
      </c>
      <c r="BE756" s="135">
        <v>1</v>
      </c>
      <c r="BF756" s="135">
        <v>0</v>
      </c>
      <c r="BG756" s="135">
        <v>0</v>
      </c>
      <c r="BH756" s="135">
        <v>1</v>
      </c>
      <c r="BI756" s="135">
        <v>0</v>
      </c>
      <c r="BJ756" s="135">
        <v>0</v>
      </c>
      <c r="BK756" s="135">
        <v>1</v>
      </c>
      <c r="BL756" s="135">
        <v>1</v>
      </c>
      <c r="BM756" s="135">
        <v>0</v>
      </c>
      <c r="BN756" s="135">
        <v>0</v>
      </c>
      <c r="BO756" s="135">
        <v>1</v>
      </c>
      <c r="BP756" s="135">
        <v>0</v>
      </c>
      <c r="BQ756" s="135">
        <v>0</v>
      </c>
      <c r="BR756" s="135">
        <v>0</v>
      </c>
      <c r="BS756" s="135">
        <v>1</v>
      </c>
      <c r="BT756" s="135">
        <v>0</v>
      </c>
      <c r="BU756" s="135">
        <v>0</v>
      </c>
      <c r="BV756" s="135">
        <v>0</v>
      </c>
      <c r="BW756" s="135">
        <v>0</v>
      </c>
      <c r="BX756" s="135">
        <v>0</v>
      </c>
      <c r="BY756" s="135">
        <v>0</v>
      </c>
      <c r="BZ756" s="135">
        <v>0</v>
      </c>
      <c r="CA756" s="135">
        <v>0</v>
      </c>
      <c r="CB756" s="135">
        <v>0</v>
      </c>
      <c r="CC756" s="135">
        <v>0</v>
      </c>
      <c r="CD756" s="135">
        <v>1</v>
      </c>
      <c r="CE756" s="135">
        <v>0</v>
      </c>
      <c r="CF756" s="135">
        <v>0</v>
      </c>
      <c r="CG756" s="135">
        <v>0</v>
      </c>
      <c r="CH756" s="135">
        <v>0</v>
      </c>
      <c r="CI756" s="135">
        <v>0</v>
      </c>
      <c r="CJ756" s="135">
        <v>0</v>
      </c>
      <c r="CK756" s="135">
        <v>0</v>
      </c>
      <c r="CL756" s="135">
        <v>0</v>
      </c>
      <c r="CM756" s="135">
        <v>0</v>
      </c>
      <c r="CN756" s="135">
        <v>0</v>
      </c>
      <c r="CO756" s="135">
        <v>0</v>
      </c>
      <c r="CP756" s="135">
        <v>0</v>
      </c>
      <c r="CQ756" s="135">
        <v>1</v>
      </c>
      <c r="CR756" s="135">
        <v>1</v>
      </c>
      <c r="CS756" s="135">
        <v>0</v>
      </c>
      <c r="CT756" s="135">
        <v>0</v>
      </c>
      <c r="CU756" s="135">
        <v>0</v>
      </c>
      <c r="CV756" s="135">
        <v>0</v>
      </c>
      <c r="CW756" s="135">
        <v>0</v>
      </c>
      <c r="CX756" s="135"/>
    </row>
    <row r="757" spans="1:102" x14ac:dyDescent="0.35">
      <c r="A757" s="135">
        <v>756</v>
      </c>
      <c r="B757" s="135">
        <v>0</v>
      </c>
      <c r="C757" s="135">
        <v>0</v>
      </c>
      <c r="D757" s="135">
        <v>0</v>
      </c>
      <c r="E757" s="135">
        <v>0</v>
      </c>
      <c r="F757" s="135">
        <v>0</v>
      </c>
      <c r="G757" s="135">
        <v>0</v>
      </c>
      <c r="H757" s="135">
        <v>1</v>
      </c>
      <c r="I757" s="135">
        <v>0</v>
      </c>
      <c r="J757" s="135">
        <v>0</v>
      </c>
      <c r="K757" s="135">
        <v>0</v>
      </c>
      <c r="L757" s="135">
        <v>0</v>
      </c>
      <c r="M757" s="135">
        <v>0</v>
      </c>
      <c r="N757" s="135">
        <v>0</v>
      </c>
      <c r="O757" s="135">
        <v>0</v>
      </c>
      <c r="P757" s="135">
        <v>0</v>
      </c>
      <c r="Q757" s="135">
        <v>0</v>
      </c>
      <c r="R757" s="135">
        <v>0</v>
      </c>
      <c r="S757" s="135">
        <v>0</v>
      </c>
      <c r="T757" s="135">
        <v>0</v>
      </c>
      <c r="U757" s="135">
        <v>0</v>
      </c>
      <c r="V757" s="135">
        <v>0</v>
      </c>
      <c r="W757" s="135">
        <v>0</v>
      </c>
      <c r="X757" s="135">
        <v>0</v>
      </c>
      <c r="Y757" s="135">
        <v>0</v>
      </c>
      <c r="Z757" s="135">
        <v>0</v>
      </c>
      <c r="AA757" s="135">
        <v>0</v>
      </c>
      <c r="AB757" s="135">
        <v>0</v>
      </c>
      <c r="AC757" s="135">
        <v>0</v>
      </c>
      <c r="AD757" s="135">
        <v>0</v>
      </c>
      <c r="AE757" s="135">
        <v>0</v>
      </c>
      <c r="AF757" s="135">
        <v>0</v>
      </c>
      <c r="AG757" s="135">
        <v>0</v>
      </c>
      <c r="AH757" s="135">
        <v>0</v>
      </c>
      <c r="AI757" s="135">
        <v>0</v>
      </c>
      <c r="AJ757" s="135">
        <v>0</v>
      </c>
      <c r="AK757" s="135">
        <v>0</v>
      </c>
      <c r="AL757" s="135">
        <v>0</v>
      </c>
      <c r="AM757" s="135">
        <v>0</v>
      </c>
      <c r="AN757" s="135">
        <v>0</v>
      </c>
      <c r="AO757" s="135">
        <v>0</v>
      </c>
      <c r="AP757" s="135">
        <v>0</v>
      </c>
      <c r="AQ757" s="135">
        <v>0</v>
      </c>
      <c r="AR757" s="135">
        <v>0</v>
      </c>
      <c r="AS757" s="135">
        <v>0</v>
      </c>
      <c r="AT757" s="135">
        <v>0</v>
      </c>
      <c r="AU757" s="135">
        <v>0</v>
      </c>
      <c r="AV757" s="135">
        <v>1</v>
      </c>
      <c r="AW757" s="135">
        <v>0</v>
      </c>
      <c r="AX757" s="135">
        <v>0</v>
      </c>
      <c r="AY757" s="135">
        <v>0</v>
      </c>
      <c r="AZ757" s="135">
        <v>0</v>
      </c>
      <c r="BA757" s="135">
        <v>0</v>
      </c>
      <c r="BB757" s="135">
        <v>0</v>
      </c>
      <c r="BC757" s="135">
        <v>0</v>
      </c>
      <c r="BD757" s="135">
        <v>0</v>
      </c>
      <c r="BE757" s="135">
        <v>0</v>
      </c>
      <c r="BF757" s="135">
        <v>0</v>
      </c>
      <c r="BG757" s="135">
        <v>0</v>
      </c>
      <c r="BH757" s="135">
        <v>0</v>
      </c>
      <c r="BI757" s="135">
        <v>0</v>
      </c>
      <c r="BJ757" s="135">
        <v>0</v>
      </c>
      <c r="BK757" s="135">
        <v>0</v>
      </c>
      <c r="BL757" s="135">
        <v>0</v>
      </c>
      <c r="BM757" s="135">
        <v>0</v>
      </c>
      <c r="BN757" s="135">
        <v>0</v>
      </c>
      <c r="BO757" s="135">
        <v>0</v>
      </c>
      <c r="BP757" s="135">
        <v>0</v>
      </c>
      <c r="BQ757" s="135">
        <v>0</v>
      </c>
      <c r="BR757" s="135">
        <v>0</v>
      </c>
      <c r="BS757" s="135">
        <v>0</v>
      </c>
      <c r="BT757" s="135">
        <v>0</v>
      </c>
      <c r="BU757" s="135">
        <v>0</v>
      </c>
      <c r="BV757" s="135">
        <v>0</v>
      </c>
      <c r="BW757" s="135">
        <v>0</v>
      </c>
      <c r="BX757" s="135">
        <v>0</v>
      </c>
      <c r="BY757" s="135">
        <v>0</v>
      </c>
      <c r="BZ757" s="135">
        <v>1</v>
      </c>
      <c r="CA757" s="135">
        <v>0</v>
      </c>
      <c r="CB757" s="135">
        <v>0</v>
      </c>
      <c r="CC757" s="135">
        <v>1</v>
      </c>
      <c r="CD757" s="135">
        <v>0</v>
      </c>
      <c r="CE757" s="135">
        <v>0</v>
      </c>
      <c r="CF757" s="135">
        <v>0</v>
      </c>
      <c r="CG757" s="135">
        <v>1</v>
      </c>
      <c r="CH757" s="135">
        <v>0</v>
      </c>
      <c r="CI757" s="135">
        <v>0</v>
      </c>
      <c r="CJ757" s="135">
        <v>1</v>
      </c>
      <c r="CK757" s="135">
        <v>0</v>
      </c>
      <c r="CL757" s="135">
        <v>0</v>
      </c>
      <c r="CM757" s="135">
        <v>0</v>
      </c>
      <c r="CN757" s="135">
        <v>0</v>
      </c>
      <c r="CO757" s="135">
        <v>0</v>
      </c>
      <c r="CP757" s="135">
        <v>0</v>
      </c>
      <c r="CQ757" s="135">
        <v>0</v>
      </c>
      <c r="CR757" s="135">
        <v>0</v>
      </c>
      <c r="CS757" s="135">
        <v>0</v>
      </c>
      <c r="CT757" s="135">
        <v>0</v>
      </c>
      <c r="CU757" s="135">
        <v>0</v>
      </c>
      <c r="CV757" s="135">
        <v>0</v>
      </c>
      <c r="CW757" s="135">
        <v>0</v>
      </c>
      <c r="CX757" s="135"/>
    </row>
    <row r="758" spans="1:102" x14ac:dyDescent="0.35">
      <c r="A758" s="135">
        <v>757</v>
      </c>
      <c r="B758" s="135">
        <v>0</v>
      </c>
      <c r="C758" s="135">
        <v>0</v>
      </c>
      <c r="D758" s="135">
        <v>0</v>
      </c>
      <c r="E758" s="135">
        <v>0</v>
      </c>
      <c r="F758" s="135">
        <v>0</v>
      </c>
      <c r="G758" s="135">
        <v>1</v>
      </c>
      <c r="H758" s="135">
        <v>1</v>
      </c>
      <c r="I758" s="135">
        <v>0</v>
      </c>
      <c r="J758" s="135">
        <v>0</v>
      </c>
      <c r="K758" s="135">
        <v>0</v>
      </c>
      <c r="L758" s="135">
        <v>0</v>
      </c>
      <c r="M758" s="135">
        <v>0</v>
      </c>
      <c r="N758" s="135">
        <v>0</v>
      </c>
      <c r="O758" s="135">
        <v>0</v>
      </c>
      <c r="P758" s="135">
        <v>1</v>
      </c>
      <c r="Q758" s="135">
        <v>0</v>
      </c>
      <c r="R758" s="135">
        <v>1</v>
      </c>
      <c r="S758" s="135">
        <v>0</v>
      </c>
      <c r="T758" s="135">
        <v>0</v>
      </c>
      <c r="U758" s="135">
        <v>0</v>
      </c>
      <c r="V758" s="135">
        <v>0</v>
      </c>
      <c r="W758" s="135">
        <v>0</v>
      </c>
      <c r="X758" s="135">
        <v>0</v>
      </c>
      <c r="Y758" s="135">
        <v>0</v>
      </c>
      <c r="Z758" s="135">
        <v>1</v>
      </c>
      <c r="AA758" s="135">
        <v>0</v>
      </c>
      <c r="AB758" s="135">
        <v>0</v>
      </c>
      <c r="AC758" s="135">
        <v>1</v>
      </c>
      <c r="AD758" s="135">
        <v>0</v>
      </c>
      <c r="AE758" s="135">
        <v>0</v>
      </c>
      <c r="AF758" s="135">
        <v>0</v>
      </c>
      <c r="AG758" s="135">
        <v>0</v>
      </c>
      <c r="AH758" s="135">
        <v>0</v>
      </c>
      <c r="AI758" s="135">
        <v>1</v>
      </c>
      <c r="AJ758" s="135">
        <v>1</v>
      </c>
      <c r="AK758" s="135">
        <v>1</v>
      </c>
      <c r="AL758" s="135">
        <v>0</v>
      </c>
      <c r="AM758" s="135">
        <v>0</v>
      </c>
      <c r="AN758" s="135">
        <v>0</v>
      </c>
      <c r="AO758" s="135">
        <v>0</v>
      </c>
      <c r="AP758" s="135">
        <v>0</v>
      </c>
      <c r="AQ758" s="135">
        <v>0</v>
      </c>
      <c r="AR758" s="135">
        <v>0</v>
      </c>
      <c r="AS758" s="135">
        <v>0</v>
      </c>
      <c r="AT758" s="135">
        <v>0</v>
      </c>
      <c r="AU758" s="135">
        <v>1</v>
      </c>
      <c r="AV758" s="135">
        <v>0</v>
      </c>
      <c r="AW758" s="135">
        <v>0</v>
      </c>
      <c r="AX758" s="135">
        <v>0</v>
      </c>
      <c r="AY758" s="135">
        <v>0</v>
      </c>
      <c r="AZ758" s="135">
        <v>0</v>
      </c>
      <c r="BA758" s="135">
        <v>0</v>
      </c>
      <c r="BB758" s="135">
        <v>0</v>
      </c>
      <c r="BC758" s="135">
        <v>0</v>
      </c>
      <c r="BD758" s="135">
        <v>0</v>
      </c>
      <c r="BE758" s="135">
        <v>0</v>
      </c>
      <c r="BF758" s="135">
        <v>0</v>
      </c>
      <c r="BG758" s="135">
        <v>0</v>
      </c>
      <c r="BH758" s="135">
        <v>0</v>
      </c>
      <c r="BI758" s="135">
        <v>0</v>
      </c>
      <c r="BJ758" s="135">
        <v>0</v>
      </c>
      <c r="BK758" s="135">
        <v>0</v>
      </c>
      <c r="BL758" s="135">
        <v>0</v>
      </c>
      <c r="BM758" s="135">
        <v>0</v>
      </c>
      <c r="BN758" s="135">
        <v>0</v>
      </c>
      <c r="BO758" s="135">
        <v>0</v>
      </c>
      <c r="BP758" s="135">
        <v>0</v>
      </c>
      <c r="BQ758" s="135">
        <v>1</v>
      </c>
      <c r="BR758" s="135">
        <v>0</v>
      </c>
      <c r="BS758" s="135">
        <v>0</v>
      </c>
      <c r="BT758" s="135">
        <v>0</v>
      </c>
      <c r="BU758" s="135">
        <v>0</v>
      </c>
      <c r="BV758" s="135">
        <v>0</v>
      </c>
      <c r="BW758" s="135">
        <v>0</v>
      </c>
      <c r="BX758" s="135">
        <v>0</v>
      </c>
      <c r="BY758" s="135">
        <v>1</v>
      </c>
      <c r="BZ758" s="135">
        <v>0</v>
      </c>
      <c r="CA758" s="135">
        <v>0</v>
      </c>
      <c r="CB758" s="135">
        <v>0</v>
      </c>
      <c r="CC758" s="135">
        <v>0</v>
      </c>
      <c r="CD758" s="135">
        <v>1</v>
      </c>
      <c r="CE758" s="135">
        <v>0</v>
      </c>
      <c r="CF758" s="135">
        <v>1</v>
      </c>
      <c r="CG758" s="135">
        <v>0</v>
      </c>
      <c r="CH758" s="135">
        <v>1</v>
      </c>
      <c r="CI758" s="135">
        <v>0</v>
      </c>
      <c r="CJ758" s="135">
        <v>1</v>
      </c>
      <c r="CK758" s="135">
        <v>0</v>
      </c>
      <c r="CL758" s="135">
        <v>0</v>
      </c>
      <c r="CM758" s="135">
        <v>0</v>
      </c>
      <c r="CN758" s="135">
        <v>1</v>
      </c>
      <c r="CO758" s="135">
        <v>0</v>
      </c>
      <c r="CP758" s="135">
        <v>0</v>
      </c>
      <c r="CQ758" s="135">
        <v>0</v>
      </c>
      <c r="CR758" s="135">
        <v>0</v>
      </c>
      <c r="CS758" s="135">
        <v>0</v>
      </c>
      <c r="CT758" s="135">
        <v>0</v>
      </c>
      <c r="CU758" s="135">
        <v>0</v>
      </c>
      <c r="CV758" s="135">
        <v>0</v>
      </c>
      <c r="CW758" s="135">
        <v>0</v>
      </c>
      <c r="CX758" s="135"/>
    </row>
    <row r="759" spans="1:102" x14ac:dyDescent="0.35">
      <c r="A759" s="135">
        <v>758</v>
      </c>
      <c r="B759" s="135">
        <v>1</v>
      </c>
      <c r="C759" s="135">
        <v>0</v>
      </c>
      <c r="D759" s="135">
        <v>0</v>
      </c>
      <c r="E759" s="135">
        <v>1</v>
      </c>
      <c r="F759" s="135">
        <v>0</v>
      </c>
      <c r="G759" s="135">
        <v>0</v>
      </c>
      <c r="H759" s="135">
        <v>1</v>
      </c>
      <c r="I759" s="135">
        <v>0</v>
      </c>
      <c r="J759" s="135">
        <v>1</v>
      </c>
      <c r="K759" s="135">
        <v>0</v>
      </c>
      <c r="L759" s="135">
        <v>0</v>
      </c>
      <c r="M759" s="135">
        <v>0</v>
      </c>
      <c r="N759" s="135">
        <v>0</v>
      </c>
      <c r="O759" s="135">
        <v>0</v>
      </c>
      <c r="P759" s="135">
        <v>0</v>
      </c>
      <c r="Q759" s="135">
        <v>0</v>
      </c>
      <c r="R759" s="135">
        <v>0</v>
      </c>
      <c r="S759" s="135">
        <v>1</v>
      </c>
      <c r="T759" s="135">
        <v>1</v>
      </c>
      <c r="U759" s="135">
        <v>0</v>
      </c>
      <c r="V759" s="135">
        <v>0</v>
      </c>
      <c r="W759" s="135">
        <v>0</v>
      </c>
      <c r="X759" s="135">
        <v>1</v>
      </c>
      <c r="Y759" s="135">
        <v>0</v>
      </c>
      <c r="Z759" s="135">
        <v>0</v>
      </c>
      <c r="AA759" s="135">
        <v>1</v>
      </c>
      <c r="AB759" s="135">
        <v>0</v>
      </c>
      <c r="AC759" s="135">
        <v>1</v>
      </c>
      <c r="AD759" s="135">
        <v>0</v>
      </c>
      <c r="AE759" s="135">
        <v>0</v>
      </c>
      <c r="AF759" s="135">
        <v>0</v>
      </c>
      <c r="AG759" s="135">
        <v>1</v>
      </c>
      <c r="AH759" s="135">
        <v>0</v>
      </c>
      <c r="AI759" s="135">
        <v>1</v>
      </c>
      <c r="AJ759" s="135">
        <v>0</v>
      </c>
      <c r="AK759" s="135">
        <v>1</v>
      </c>
      <c r="AL759" s="135">
        <v>0</v>
      </c>
      <c r="AM759" s="135">
        <v>0</v>
      </c>
      <c r="AN759" s="135">
        <v>0</v>
      </c>
      <c r="AO759" s="135">
        <v>0</v>
      </c>
      <c r="AP759" s="135">
        <v>0</v>
      </c>
      <c r="AQ759" s="135">
        <v>0</v>
      </c>
      <c r="AR759" s="135">
        <v>0</v>
      </c>
      <c r="AS759" s="135">
        <v>0</v>
      </c>
      <c r="AT759" s="135">
        <v>0</v>
      </c>
      <c r="AU759" s="135">
        <v>0</v>
      </c>
      <c r="AV759" s="135">
        <v>0</v>
      </c>
      <c r="AW759" s="135">
        <v>0</v>
      </c>
      <c r="AX759" s="135">
        <v>1</v>
      </c>
      <c r="AY759" s="135">
        <v>0</v>
      </c>
      <c r="AZ759" s="135">
        <v>0</v>
      </c>
      <c r="BA759" s="135">
        <v>1</v>
      </c>
      <c r="BB759" s="135">
        <v>1</v>
      </c>
      <c r="BC759" s="135">
        <v>0</v>
      </c>
      <c r="BD759" s="135">
        <v>0</v>
      </c>
      <c r="BE759" s="135">
        <v>0</v>
      </c>
      <c r="BF759" s="135">
        <v>0</v>
      </c>
      <c r="BG759" s="135">
        <v>0</v>
      </c>
      <c r="BH759" s="135">
        <v>1</v>
      </c>
      <c r="BI759" s="135">
        <v>1</v>
      </c>
      <c r="BJ759" s="135">
        <v>0</v>
      </c>
      <c r="BK759" s="135">
        <v>0</v>
      </c>
      <c r="BL759" s="135">
        <v>0</v>
      </c>
      <c r="BM759" s="135">
        <v>0</v>
      </c>
      <c r="BN759" s="135">
        <v>0</v>
      </c>
      <c r="BO759" s="135">
        <v>0</v>
      </c>
      <c r="BP759" s="135">
        <v>0</v>
      </c>
      <c r="BQ759" s="135">
        <v>0</v>
      </c>
      <c r="BR759" s="135">
        <v>0</v>
      </c>
      <c r="BS759" s="135">
        <v>0</v>
      </c>
      <c r="BT759" s="135">
        <v>0</v>
      </c>
      <c r="BU759" s="135">
        <v>0</v>
      </c>
      <c r="BV759" s="135">
        <v>0</v>
      </c>
      <c r="BW759" s="135">
        <v>0</v>
      </c>
      <c r="BX759" s="135">
        <v>0</v>
      </c>
      <c r="BY759" s="135">
        <v>0</v>
      </c>
      <c r="BZ759" s="135">
        <v>0</v>
      </c>
      <c r="CA759" s="135">
        <v>1</v>
      </c>
      <c r="CB759" s="135">
        <v>0</v>
      </c>
      <c r="CC759" s="135">
        <v>0</v>
      </c>
      <c r="CD759" s="135">
        <v>0</v>
      </c>
      <c r="CE759" s="135">
        <v>0</v>
      </c>
      <c r="CF759" s="135">
        <v>0</v>
      </c>
      <c r="CG759" s="135">
        <v>0</v>
      </c>
      <c r="CH759" s="135">
        <v>0</v>
      </c>
      <c r="CI759" s="135">
        <v>0</v>
      </c>
      <c r="CJ759" s="135">
        <v>1</v>
      </c>
      <c r="CK759" s="135">
        <v>0</v>
      </c>
      <c r="CL759" s="135">
        <v>0</v>
      </c>
      <c r="CM759" s="135">
        <v>0</v>
      </c>
      <c r="CN759" s="135">
        <v>0</v>
      </c>
      <c r="CO759" s="135">
        <v>0</v>
      </c>
      <c r="CP759" s="135">
        <v>0</v>
      </c>
      <c r="CQ759" s="135">
        <v>0</v>
      </c>
      <c r="CR759" s="135">
        <v>0</v>
      </c>
      <c r="CS759" s="135">
        <v>1</v>
      </c>
      <c r="CT759" s="135">
        <v>0</v>
      </c>
      <c r="CU759" s="135">
        <v>0</v>
      </c>
      <c r="CV759" s="135">
        <v>0</v>
      </c>
      <c r="CW759" s="135">
        <v>0</v>
      </c>
      <c r="CX759" s="135"/>
    </row>
    <row r="760" spans="1:102" x14ac:dyDescent="0.35">
      <c r="A760" s="135">
        <v>759</v>
      </c>
      <c r="B760" s="135">
        <v>0</v>
      </c>
      <c r="C760" s="135">
        <v>0</v>
      </c>
      <c r="D760" s="135">
        <v>0</v>
      </c>
      <c r="E760" s="135">
        <v>0</v>
      </c>
      <c r="F760" s="135">
        <v>0</v>
      </c>
      <c r="G760" s="135">
        <v>0</v>
      </c>
      <c r="H760" s="135">
        <v>0</v>
      </c>
      <c r="I760" s="135">
        <v>0</v>
      </c>
      <c r="J760" s="135">
        <v>0</v>
      </c>
      <c r="K760" s="135">
        <v>0</v>
      </c>
      <c r="L760" s="135">
        <v>0</v>
      </c>
      <c r="M760" s="135">
        <v>0</v>
      </c>
      <c r="N760" s="135">
        <v>1</v>
      </c>
      <c r="O760" s="135">
        <v>0</v>
      </c>
      <c r="P760" s="135">
        <v>1</v>
      </c>
      <c r="Q760" s="135">
        <v>0</v>
      </c>
      <c r="R760" s="135">
        <v>0</v>
      </c>
      <c r="S760" s="135">
        <v>1</v>
      </c>
      <c r="T760" s="135">
        <v>0</v>
      </c>
      <c r="U760" s="135">
        <v>0</v>
      </c>
      <c r="V760" s="135">
        <v>0</v>
      </c>
      <c r="W760" s="135">
        <v>0</v>
      </c>
      <c r="X760" s="135">
        <v>0</v>
      </c>
      <c r="Y760" s="135">
        <v>0</v>
      </c>
      <c r="Z760" s="135">
        <v>0</v>
      </c>
      <c r="AA760" s="135">
        <v>0</v>
      </c>
      <c r="AB760" s="135">
        <v>0</v>
      </c>
      <c r="AC760" s="135">
        <v>1</v>
      </c>
      <c r="AD760" s="135">
        <v>0</v>
      </c>
      <c r="AE760" s="135">
        <v>0</v>
      </c>
      <c r="AF760" s="135">
        <v>0</v>
      </c>
      <c r="AG760" s="135">
        <v>1</v>
      </c>
      <c r="AH760" s="135">
        <v>0</v>
      </c>
      <c r="AI760" s="135">
        <v>0</v>
      </c>
      <c r="AJ760" s="135">
        <v>0</v>
      </c>
      <c r="AK760" s="135">
        <v>0</v>
      </c>
      <c r="AL760" s="135">
        <v>0</v>
      </c>
      <c r="AM760" s="135">
        <v>1</v>
      </c>
      <c r="AN760" s="135">
        <v>0</v>
      </c>
      <c r="AO760" s="135">
        <v>0</v>
      </c>
      <c r="AP760" s="135">
        <v>0</v>
      </c>
      <c r="AQ760" s="135">
        <v>1</v>
      </c>
      <c r="AR760" s="135">
        <v>1</v>
      </c>
      <c r="AS760" s="135">
        <v>0</v>
      </c>
      <c r="AT760" s="135">
        <v>0</v>
      </c>
      <c r="AU760" s="135">
        <v>0</v>
      </c>
      <c r="AV760" s="135">
        <v>0</v>
      </c>
      <c r="AW760" s="135">
        <v>1</v>
      </c>
      <c r="AX760" s="135">
        <v>2</v>
      </c>
      <c r="AY760" s="135">
        <v>0</v>
      </c>
      <c r="AZ760" s="135">
        <v>1</v>
      </c>
      <c r="BA760" s="135">
        <v>0</v>
      </c>
      <c r="BB760" s="135">
        <v>0</v>
      </c>
      <c r="BC760" s="135">
        <v>0</v>
      </c>
      <c r="BD760" s="135">
        <v>0</v>
      </c>
      <c r="BE760" s="135">
        <v>0</v>
      </c>
      <c r="BF760" s="135">
        <v>0</v>
      </c>
      <c r="BG760" s="135">
        <v>0</v>
      </c>
      <c r="BH760" s="135">
        <v>0</v>
      </c>
      <c r="BI760" s="135">
        <v>0</v>
      </c>
      <c r="BJ760" s="135">
        <v>0</v>
      </c>
      <c r="BK760" s="135">
        <v>0</v>
      </c>
      <c r="BL760" s="135">
        <v>0</v>
      </c>
      <c r="BM760" s="135">
        <v>0</v>
      </c>
      <c r="BN760" s="135">
        <v>0</v>
      </c>
      <c r="BO760" s="135">
        <v>1</v>
      </c>
      <c r="BP760" s="135">
        <v>0</v>
      </c>
      <c r="BQ760" s="135">
        <v>0</v>
      </c>
      <c r="BR760" s="135">
        <v>0</v>
      </c>
      <c r="BS760" s="135">
        <v>0</v>
      </c>
      <c r="BT760" s="135">
        <v>0</v>
      </c>
      <c r="BU760" s="135">
        <v>0</v>
      </c>
      <c r="BV760" s="135">
        <v>0</v>
      </c>
      <c r="BW760" s="135">
        <v>1</v>
      </c>
      <c r="BX760" s="135">
        <v>0</v>
      </c>
      <c r="BY760" s="135">
        <v>0</v>
      </c>
      <c r="BZ760" s="135">
        <v>0</v>
      </c>
      <c r="CA760" s="135">
        <v>0</v>
      </c>
      <c r="CB760" s="135">
        <v>0</v>
      </c>
      <c r="CC760" s="135">
        <v>0</v>
      </c>
      <c r="CD760" s="135">
        <v>0</v>
      </c>
      <c r="CE760" s="135">
        <v>0</v>
      </c>
      <c r="CF760" s="135">
        <v>0</v>
      </c>
      <c r="CG760" s="135">
        <v>1</v>
      </c>
      <c r="CH760" s="135">
        <v>1</v>
      </c>
      <c r="CI760" s="135">
        <v>0</v>
      </c>
      <c r="CJ760" s="135">
        <v>0</v>
      </c>
      <c r="CK760" s="135">
        <v>0</v>
      </c>
      <c r="CL760" s="135">
        <v>0</v>
      </c>
      <c r="CM760" s="135">
        <v>0</v>
      </c>
      <c r="CN760" s="135">
        <v>0</v>
      </c>
      <c r="CO760" s="135">
        <v>0</v>
      </c>
      <c r="CP760" s="135">
        <v>0</v>
      </c>
      <c r="CQ760" s="135">
        <v>0</v>
      </c>
      <c r="CR760" s="135">
        <v>0</v>
      </c>
      <c r="CS760" s="135">
        <v>0</v>
      </c>
      <c r="CT760" s="135">
        <v>0</v>
      </c>
      <c r="CU760" s="135">
        <v>0</v>
      </c>
      <c r="CV760" s="135">
        <v>0</v>
      </c>
      <c r="CW760" s="135">
        <v>0</v>
      </c>
      <c r="CX760" s="135"/>
    </row>
    <row r="761" spans="1:102" x14ac:dyDescent="0.35">
      <c r="A761" s="135">
        <v>760</v>
      </c>
      <c r="B761" s="135">
        <v>0</v>
      </c>
      <c r="C761" s="135">
        <v>0</v>
      </c>
      <c r="D761" s="135">
        <v>0</v>
      </c>
      <c r="E761" s="135">
        <v>0</v>
      </c>
      <c r="F761" s="135">
        <v>0</v>
      </c>
      <c r="G761" s="135">
        <v>0</v>
      </c>
      <c r="H761" s="135">
        <v>0</v>
      </c>
      <c r="I761" s="135">
        <v>1</v>
      </c>
      <c r="J761" s="135">
        <v>0</v>
      </c>
      <c r="K761" s="135">
        <v>0</v>
      </c>
      <c r="L761" s="135">
        <v>0</v>
      </c>
      <c r="M761" s="135">
        <v>0</v>
      </c>
      <c r="N761" s="135">
        <v>0</v>
      </c>
      <c r="O761" s="135">
        <v>0</v>
      </c>
      <c r="P761" s="135">
        <v>1</v>
      </c>
      <c r="Q761" s="135">
        <v>0</v>
      </c>
      <c r="R761" s="135">
        <v>0</v>
      </c>
      <c r="S761" s="135">
        <v>0</v>
      </c>
      <c r="T761" s="135">
        <v>1</v>
      </c>
      <c r="U761" s="135">
        <v>0</v>
      </c>
      <c r="V761" s="135">
        <v>0</v>
      </c>
      <c r="W761" s="135">
        <v>1</v>
      </c>
      <c r="X761" s="135">
        <v>0</v>
      </c>
      <c r="Y761" s="135">
        <v>0</v>
      </c>
      <c r="Z761" s="135">
        <v>0</v>
      </c>
      <c r="AA761" s="135">
        <v>0</v>
      </c>
      <c r="AB761" s="135">
        <v>0</v>
      </c>
      <c r="AC761" s="135">
        <v>0</v>
      </c>
      <c r="AD761" s="135">
        <v>1</v>
      </c>
      <c r="AE761" s="135">
        <v>0</v>
      </c>
      <c r="AF761" s="135">
        <v>0</v>
      </c>
      <c r="AG761" s="135">
        <v>0</v>
      </c>
      <c r="AH761" s="135">
        <v>0</v>
      </c>
      <c r="AI761" s="135">
        <v>0</v>
      </c>
      <c r="AJ761" s="135">
        <v>0</v>
      </c>
      <c r="AK761" s="135">
        <v>0</v>
      </c>
      <c r="AL761" s="135">
        <v>0</v>
      </c>
      <c r="AM761" s="135">
        <v>0</v>
      </c>
      <c r="AN761" s="135">
        <v>0</v>
      </c>
      <c r="AO761" s="135">
        <v>0</v>
      </c>
      <c r="AP761" s="135">
        <v>1</v>
      </c>
      <c r="AQ761" s="135">
        <v>1</v>
      </c>
      <c r="AR761" s="135">
        <v>0</v>
      </c>
      <c r="AS761" s="135">
        <v>0</v>
      </c>
      <c r="AT761" s="135">
        <v>0</v>
      </c>
      <c r="AU761" s="135">
        <v>0</v>
      </c>
      <c r="AV761" s="135">
        <v>0</v>
      </c>
      <c r="AW761" s="135">
        <v>0</v>
      </c>
      <c r="AX761" s="135">
        <v>0</v>
      </c>
      <c r="AY761" s="135">
        <v>0</v>
      </c>
      <c r="AZ761" s="135">
        <v>0</v>
      </c>
      <c r="BA761" s="135">
        <v>0</v>
      </c>
      <c r="BB761" s="135">
        <v>0</v>
      </c>
      <c r="BC761" s="135">
        <v>1</v>
      </c>
      <c r="BD761" s="135">
        <v>0</v>
      </c>
      <c r="BE761" s="135">
        <v>0</v>
      </c>
      <c r="BF761" s="135">
        <v>0</v>
      </c>
      <c r="BG761" s="135">
        <v>0</v>
      </c>
      <c r="BH761" s="135">
        <v>0</v>
      </c>
      <c r="BI761" s="135">
        <v>1</v>
      </c>
      <c r="BJ761" s="135">
        <v>0</v>
      </c>
      <c r="BK761" s="135">
        <v>0</v>
      </c>
      <c r="BL761" s="135">
        <v>0</v>
      </c>
      <c r="BM761" s="135">
        <v>0</v>
      </c>
      <c r="BN761" s="135">
        <v>0</v>
      </c>
      <c r="BO761" s="135">
        <v>0</v>
      </c>
      <c r="BP761" s="135">
        <v>0</v>
      </c>
      <c r="BQ761" s="135">
        <v>0</v>
      </c>
      <c r="BR761" s="135">
        <v>0</v>
      </c>
      <c r="BS761" s="135">
        <v>0</v>
      </c>
      <c r="BT761" s="135">
        <v>0</v>
      </c>
      <c r="BU761" s="135">
        <v>0</v>
      </c>
      <c r="BV761" s="135">
        <v>0</v>
      </c>
      <c r="BW761" s="135">
        <v>1</v>
      </c>
      <c r="BX761" s="135">
        <v>0</v>
      </c>
      <c r="BY761" s="135">
        <v>0</v>
      </c>
      <c r="BZ761" s="135">
        <v>0</v>
      </c>
      <c r="CA761" s="135">
        <v>0</v>
      </c>
      <c r="CB761" s="135">
        <v>0</v>
      </c>
      <c r="CC761" s="135">
        <v>0</v>
      </c>
      <c r="CD761" s="135">
        <v>0</v>
      </c>
      <c r="CE761" s="135">
        <v>0</v>
      </c>
      <c r="CF761" s="135">
        <v>0</v>
      </c>
      <c r="CG761" s="135">
        <v>0</v>
      </c>
      <c r="CH761" s="135">
        <v>0</v>
      </c>
      <c r="CI761" s="135">
        <v>0</v>
      </c>
      <c r="CJ761" s="135">
        <v>1</v>
      </c>
      <c r="CK761" s="135">
        <v>1</v>
      </c>
      <c r="CL761" s="135">
        <v>0</v>
      </c>
      <c r="CM761" s="135">
        <v>0</v>
      </c>
      <c r="CN761" s="135">
        <v>0</v>
      </c>
      <c r="CO761" s="135">
        <v>0</v>
      </c>
      <c r="CP761" s="135">
        <v>0</v>
      </c>
      <c r="CQ761" s="135">
        <v>1</v>
      </c>
      <c r="CR761" s="135">
        <v>1</v>
      </c>
      <c r="CS761" s="135">
        <v>0</v>
      </c>
      <c r="CT761" s="135">
        <v>0</v>
      </c>
      <c r="CU761" s="135">
        <v>0</v>
      </c>
      <c r="CV761" s="135">
        <v>0</v>
      </c>
      <c r="CW761" s="135">
        <v>0</v>
      </c>
      <c r="CX761" s="135"/>
    </row>
    <row r="762" spans="1:102" x14ac:dyDescent="0.35">
      <c r="A762" s="135">
        <v>761</v>
      </c>
      <c r="B762" s="135">
        <v>0</v>
      </c>
      <c r="C762" s="135">
        <v>0</v>
      </c>
      <c r="D762" s="135">
        <v>0</v>
      </c>
      <c r="E762" s="135">
        <v>0</v>
      </c>
      <c r="F762" s="135">
        <v>0</v>
      </c>
      <c r="G762" s="135">
        <v>0</v>
      </c>
      <c r="H762" s="135">
        <v>0</v>
      </c>
      <c r="I762" s="135">
        <v>0</v>
      </c>
      <c r="J762" s="135">
        <v>0</v>
      </c>
      <c r="K762" s="135">
        <v>0</v>
      </c>
      <c r="L762" s="135">
        <v>0</v>
      </c>
      <c r="M762" s="135">
        <v>0</v>
      </c>
      <c r="N762" s="135">
        <v>0</v>
      </c>
      <c r="O762" s="135">
        <v>0</v>
      </c>
      <c r="P762" s="135">
        <v>0</v>
      </c>
      <c r="Q762" s="135">
        <v>0</v>
      </c>
      <c r="R762" s="135">
        <v>0</v>
      </c>
      <c r="S762" s="135">
        <v>0</v>
      </c>
      <c r="T762" s="135">
        <v>0</v>
      </c>
      <c r="U762" s="135">
        <v>0</v>
      </c>
      <c r="V762" s="135">
        <v>1</v>
      </c>
      <c r="W762" s="135">
        <v>0</v>
      </c>
      <c r="X762" s="135">
        <v>0</v>
      </c>
      <c r="Y762" s="135">
        <v>0</v>
      </c>
      <c r="Z762" s="135">
        <v>0</v>
      </c>
      <c r="AA762" s="135">
        <v>0</v>
      </c>
      <c r="AB762" s="135">
        <v>0</v>
      </c>
      <c r="AC762" s="135">
        <v>1</v>
      </c>
      <c r="AD762" s="135">
        <v>0</v>
      </c>
      <c r="AE762" s="135">
        <v>1</v>
      </c>
      <c r="AF762" s="135">
        <v>1</v>
      </c>
      <c r="AG762" s="135">
        <v>0</v>
      </c>
      <c r="AH762" s="135">
        <v>0</v>
      </c>
      <c r="AI762" s="135">
        <v>0</v>
      </c>
      <c r="AJ762" s="135">
        <v>0</v>
      </c>
      <c r="AK762" s="135">
        <v>0</v>
      </c>
      <c r="AL762" s="135">
        <v>0</v>
      </c>
      <c r="AM762" s="135">
        <v>0</v>
      </c>
      <c r="AN762" s="135">
        <v>0</v>
      </c>
      <c r="AO762" s="135">
        <v>0</v>
      </c>
      <c r="AP762" s="135">
        <v>1</v>
      </c>
      <c r="AQ762" s="135">
        <v>0</v>
      </c>
      <c r="AR762" s="135">
        <v>1</v>
      </c>
      <c r="AS762" s="135">
        <v>0</v>
      </c>
      <c r="AT762" s="135">
        <v>0</v>
      </c>
      <c r="AU762" s="135">
        <v>0</v>
      </c>
      <c r="AV762" s="135">
        <v>1</v>
      </c>
      <c r="AW762" s="135">
        <v>0</v>
      </c>
      <c r="AX762" s="135">
        <v>0</v>
      </c>
      <c r="AY762" s="135">
        <v>0</v>
      </c>
      <c r="AZ762" s="135">
        <v>0</v>
      </c>
      <c r="BA762" s="135">
        <v>0</v>
      </c>
      <c r="BB762" s="135">
        <v>0</v>
      </c>
      <c r="BC762" s="135">
        <v>0</v>
      </c>
      <c r="BD762" s="135">
        <v>0</v>
      </c>
      <c r="BE762" s="135">
        <v>1</v>
      </c>
      <c r="BF762" s="135">
        <v>0</v>
      </c>
      <c r="BG762" s="135">
        <v>0</v>
      </c>
      <c r="BH762" s="135">
        <v>0</v>
      </c>
      <c r="BI762" s="135">
        <v>0</v>
      </c>
      <c r="BJ762" s="135">
        <v>0</v>
      </c>
      <c r="BK762" s="135">
        <v>1</v>
      </c>
      <c r="BL762" s="135">
        <v>0</v>
      </c>
      <c r="BM762" s="135">
        <v>0</v>
      </c>
      <c r="BN762" s="135">
        <v>0</v>
      </c>
      <c r="BO762" s="135">
        <v>0</v>
      </c>
      <c r="BP762" s="135">
        <v>0</v>
      </c>
      <c r="BQ762" s="135">
        <v>0</v>
      </c>
      <c r="BR762" s="135">
        <v>1</v>
      </c>
      <c r="BS762" s="135">
        <v>0</v>
      </c>
      <c r="BT762" s="135">
        <v>0</v>
      </c>
      <c r="BU762" s="135">
        <v>0</v>
      </c>
      <c r="BV762" s="135">
        <v>1</v>
      </c>
      <c r="BW762" s="135">
        <v>0</v>
      </c>
      <c r="BX762" s="135">
        <v>0</v>
      </c>
      <c r="BY762" s="135">
        <v>0</v>
      </c>
      <c r="BZ762" s="135">
        <v>0</v>
      </c>
      <c r="CA762" s="135">
        <v>0</v>
      </c>
      <c r="CB762" s="135">
        <v>0</v>
      </c>
      <c r="CC762" s="135">
        <v>0</v>
      </c>
      <c r="CD762" s="135">
        <v>0</v>
      </c>
      <c r="CE762" s="135">
        <v>0</v>
      </c>
      <c r="CF762" s="135">
        <v>0</v>
      </c>
      <c r="CG762" s="135">
        <v>0</v>
      </c>
      <c r="CH762" s="135">
        <v>0</v>
      </c>
      <c r="CI762" s="135">
        <v>1</v>
      </c>
      <c r="CJ762" s="135">
        <v>1</v>
      </c>
      <c r="CK762" s="135">
        <v>0</v>
      </c>
      <c r="CL762" s="135">
        <v>0</v>
      </c>
      <c r="CM762" s="135">
        <v>0</v>
      </c>
      <c r="CN762" s="135">
        <v>0</v>
      </c>
      <c r="CO762" s="135">
        <v>0</v>
      </c>
      <c r="CP762" s="135">
        <v>0</v>
      </c>
      <c r="CQ762" s="135">
        <v>0</v>
      </c>
      <c r="CR762" s="135">
        <v>1</v>
      </c>
      <c r="CS762" s="135">
        <v>0</v>
      </c>
      <c r="CT762" s="135">
        <v>1</v>
      </c>
      <c r="CU762" s="135">
        <v>0</v>
      </c>
      <c r="CV762" s="135">
        <v>0</v>
      </c>
      <c r="CW762" s="135">
        <v>1</v>
      </c>
      <c r="CX762" s="135"/>
    </row>
    <row r="763" spans="1:102" x14ac:dyDescent="0.35">
      <c r="A763" s="135">
        <v>762</v>
      </c>
      <c r="B763" s="135">
        <v>0</v>
      </c>
      <c r="C763" s="135">
        <v>0</v>
      </c>
      <c r="D763" s="135">
        <v>0</v>
      </c>
      <c r="E763" s="135">
        <v>0</v>
      </c>
      <c r="F763" s="135">
        <v>0</v>
      </c>
      <c r="G763" s="135">
        <v>0</v>
      </c>
      <c r="H763" s="135">
        <v>0</v>
      </c>
      <c r="I763" s="135">
        <v>0</v>
      </c>
      <c r="J763" s="135">
        <v>0</v>
      </c>
      <c r="K763" s="135">
        <v>0</v>
      </c>
      <c r="L763" s="135">
        <v>0</v>
      </c>
      <c r="M763" s="135">
        <v>0</v>
      </c>
      <c r="N763" s="135">
        <v>0</v>
      </c>
      <c r="O763" s="135">
        <v>1</v>
      </c>
      <c r="P763" s="135">
        <v>0</v>
      </c>
      <c r="Q763" s="135">
        <v>0</v>
      </c>
      <c r="R763" s="135">
        <v>0</v>
      </c>
      <c r="S763" s="135">
        <v>0</v>
      </c>
      <c r="T763" s="135">
        <v>0</v>
      </c>
      <c r="U763" s="135">
        <v>0</v>
      </c>
      <c r="V763" s="135">
        <v>0</v>
      </c>
      <c r="W763" s="135">
        <v>0</v>
      </c>
      <c r="X763" s="135">
        <v>0</v>
      </c>
      <c r="Y763" s="135">
        <v>0</v>
      </c>
      <c r="Z763" s="135">
        <v>0</v>
      </c>
      <c r="AA763" s="135">
        <v>0</v>
      </c>
      <c r="AB763" s="135">
        <v>0</v>
      </c>
      <c r="AC763" s="135">
        <v>0</v>
      </c>
      <c r="AD763" s="135">
        <v>0</v>
      </c>
      <c r="AE763" s="135">
        <v>1</v>
      </c>
      <c r="AF763" s="135">
        <v>0</v>
      </c>
      <c r="AG763" s="135">
        <v>0</v>
      </c>
      <c r="AH763" s="135">
        <v>0</v>
      </c>
      <c r="AI763" s="135">
        <v>0</v>
      </c>
      <c r="AJ763" s="135">
        <v>0</v>
      </c>
      <c r="AK763" s="135">
        <v>0</v>
      </c>
      <c r="AL763" s="135">
        <v>0</v>
      </c>
      <c r="AM763" s="135">
        <v>0</v>
      </c>
      <c r="AN763" s="135">
        <v>0</v>
      </c>
      <c r="AO763" s="135">
        <v>0</v>
      </c>
      <c r="AP763" s="135">
        <v>0</v>
      </c>
      <c r="AQ763" s="135">
        <v>0</v>
      </c>
      <c r="AR763" s="135">
        <v>0</v>
      </c>
      <c r="AS763" s="135">
        <v>0</v>
      </c>
      <c r="AT763" s="135">
        <v>0</v>
      </c>
      <c r="AU763" s="135">
        <v>0</v>
      </c>
      <c r="AV763" s="135">
        <v>0</v>
      </c>
      <c r="AW763" s="135">
        <v>0</v>
      </c>
      <c r="AX763" s="135">
        <v>0</v>
      </c>
      <c r="AY763" s="135">
        <v>0</v>
      </c>
      <c r="AZ763" s="135">
        <v>0</v>
      </c>
      <c r="BA763" s="135">
        <v>0</v>
      </c>
      <c r="BB763" s="135">
        <v>0</v>
      </c>
      <c r="BC763" s="135">
        <v>1</v>
      </c>
      <c r="BD763" s="135">
        <v>0</v>
      </c>
      <c r="BE763" s="135">
        <v>0</v>
      </c>
      <c r="BF763" s="135">
        <v>0</v>
      </c>
      <c r="BG763" s="135">
        <v>0</v>
      </c>
      <c r="BH763" s="135">
        <v>0</v>
      </c>
      <c r="BI763" s="135">
        <v>0</v>
      </c>
      <c r="BJ763" s="135">
        <v>0</v>
      </c>
      <c r="BK763" s="135">
        <v>0</v>
      </c>
      <c r="BL763" s="135">
        <v>0</v>
      </c>
      <c r="BM763" s="135">
        <v>0</v>
      </c>
      <c r="BN763" s="135">
        <v>0</v>
      </c>
      <c r="BO763" s="135">
        <v>0</v>
      </c>
      <c r="BP763" s="135">
        <v>1</v>
      </c>
      <c r="BQ763" s="135">
        <v>0</v>
      </c>
      <c r="BR763" s="135">
        <v>1</v>
      </c>
      <c r="BS763" s="135">
        <v>0</v>
      </c>
      <c r="BT763" s="135">
        <v>0</v>
      </c>
      <c r="BU763" s="135">
        <v>0</v>
      </c>
      <c r="BV763" s="135">
        <v>0</v>
      </c>
      <c r="BW763" s="135">
        <v>0</v>
      </c>
      <c r="BX763" s="135">
        <v>0</v>
      </c>
      <c r="BY763" s="135">
        <v>1</v>
      </c>
      <c r="BZ763" s="135">
        <v>0</v>
      </c>
      <c r="CA763" s="135">
        <v>0</v>
      </c>
      <c r="CB763" s="135">
        <v>0</v>
      </c>
      <c r="CC763" s="135">
        <v>1</v>
      </c>
      <c r="CD763" s="135">
        <v>0</v>
      </c>
      <c r="CE763" s="135">
        <v>0</v>
      </c>
      <c r="CF763" s="135">
        <v>0</v>
      </c>
      <c r="CG763" s="135">
        <v>0</v>
      </c>
      <c r="CH763" s="135">
        <v>0</v>
      </c>
      <c r="CI763" s="135">
        <v>0</v>
      </c>
      <c r="CJ763" s="135">
        <v>0</v>
      </c>
      <c r="CK763" s="135">
        <v>1</v>
      </c>
      <c r="CL763" s="135">
        <v>0</v>
      </c>
      <c r="CM763" s="135">
        <v>0</v>
      </c>
      <c r="CN763" s="135">
        <v>0</v>
      </c>
      <c r="CO763" s="135">
        <v>0</v>
      </c>
      <c r="CP763" s="135">
        <v>0</v>
      </c>
      <c r="CQ763" s="135">
        <v>0</v>
      </c>
      <c r="CR763" s="135">
        <v>0</v>
      </c>
      <c r="CS763" s="135">
        <v>0</v>
      </c>
      <c r="CT763" s="135">
        <v>0</v>
      </c>
      <c r="CU763" s="135">
        <v>0</v>
      </c>
      <c r="CV763" s="135">
        <v>0</v>
      </c>
      <c r="CW763" s="135">
        <v>0</v>
      </c>
      <c r="CX763" s="135"/>
    </row>
    <row r="764" spans="1:102" x14ac:dyDescent="0.35">
      <c r="A764" s="135">
        <v>763</v>
      </c>
      <c r="B764" s="135">
        <v>0</v>
      </c>
      <c r="C764" s="135">
        <v>0</v>
      </c>
      <c r="D764" s="135">
        <v>0</v>
      </c>
      <c r="E764" s="135">
        <v>1</v>
      </c>
      <c r="F764" s="135">
        <v>0</v>
      </c>
      <c r="G764" s="135">
        <v>0</v>
      </c>
      <c r="H764" s="135">
        <v>0</v>
      </c>
      <c r="I764" s="135">
        <v>0</v>
      </c>
      <c r="J764" s="135">
        <v>0</v>
      </c>
      <c r="K764" s="135">
        <v>0</v>
      </c>
      <c r="L764" s="135">
        <v>0</v>
      </c>
      <c r="M764" s="135">
        <v>0</v>
      </c>
      <c r="N764" s="135">
        <v>0</v>
      </c>
      <c r="O764" s="135">
        <v>1</v>
      </c>
      <c r="P764" s="135">
        <v>0</v>
      </c>
      <c r="Q764" s="135">
        <v>0</v>
      </c>
      <c r="R764" s="135">
        <v>0</v>
      </c>
      <c r="S764" s="135">
        <v>0</v>
      </c>
      <c r="T764" s="135">
        <v>0</v>
      </c>
      <c r="U764" s="135">
        <v>0</v>
      </c>
      <c r="V764" s="135">
        <v>0</v>
      </c>
      <c r="W764" s="135">
        <v>0</v>
      </c>
      <c r="X764" s="135">
        <v>0</v>
      </c>
      <c r="Y764" s="135">
        <v>0</v>
      </c>
      <c r="Z764" s="135">
        <v>0</v>
      </c>
      <c r="AA764" s="135">
        <v>0</v>
      </c>
      <c r="AB764" s="135">
        <v>0</v>
      </c>
      <c r="AC764" s="135">
        <v>0</v>
      </c>
      <c r="AD764" s="135">
        <v>0</v>
      </c>
      <c r="AE764" s="135">
        <v>0</v>
      </c>
      <c r="AF764" s="135">
        <v>1</v>
      </c>
      <c r="AG764" s="135">
        <v>0</v>
      </c>
      <c r="AH764" s="135">
        <v>0</v>
      </c>
      <c r="AI764" s="135">
        <v>0</v>
      </c>
      <c r="AJ764" s="135">
        <v>0</v>
      </c>
      <c r="AK764" s="135">
        <v>1</v>
      </c>
      <c r="AL764" s="135">
        <v>0</v>
      </c>
      <c r="AM764" s="135">
        <v>0</v>
      </c>
      <c r="AN764" s="135">
        <v>0</v>
      </c>
      <c r="AO764" s="135">
        <v>0</v>
      </c>
      <c r="AP764" s="135">
        <v>0</v>
      </c>
      <c r="AQ764" s="135">
        <v>1</v>
      </c>
      <c r="AR764" s="135">
        <v>0</v>
      </c>
      <c r="AS764" s="135">
        <v>0</v>
      </c>
      <c r="AT764" s="135">
        <v>0</v>
      </c>
      <c r="AU764" s="135">
        <v>0</v>
      </c>
      <c r="AV764" s="135">
        <v>0</v>
      </c>
      <c r="AW764" s="135">
        <v>0</v>
      </c>
      <c r="AX764" s="135">
        <v>0</v>
      </c>
      <c r="AY764" s="135">
        <v>0</v>
      </c>
      <c r="AZ764" s="135">
        <v>1</v>
      </c>
      <c r="BA764" s="135">
        <v>0</v>
      </c>
      <c r="BB764" s="135">
        <v>0</v>
      </c>
      <c r="BC764" s="135">
        <v>0</v>
      </c>
      <c r="BD764" s="135">
        <v>0</v>
      </c>
      <c r="BE764" s="135">
        <v>0</v>
      </c>
      <c r="BF764" s="135">
        <v>0</v>
      </c>
      <c r="BG764" s="135">
        <v>0</v>
      </c>
      <c r="BH764" s="135">
        <v>0</v>
      </c>
      <c r="BI764" s="135">
        <v>0</v>
      </c>
      <c r="BJ764" s="135">
        <v>0</v>
      </c>
      <c r="BK764" s="135">
        <v>0</v>
      </c>
      <c r="BL764" s="135">
        <v>0</v>
      </c>
      <c r="BM764" s="135">
        <v>0</v>
      </c>
      <c r="BN764" s="135">
        <v>0</v>
      </c>
      <c r="BO764" s="135">
        <v>0</v>
      </c>
      <c r="BP764" s="135">
        <v>0</v>
      </c>
      <c r="BQ764" s="135">
        <v>0</v>
      </c>
      <c r="BR764" s="135">
        <v>0</v>
      </c>
      <c r="BS764" s="135">
        <v>0</v>
      </c>
      <c r="BT764" s="135">
        <v>0</v>
      </c>
      <c r="BU764" s="135">
        <v>0</v>
      </c>
      <c r="BV764" s="135">
        <v>0</v>
      </c>
      <c r="BW764" s="135">
        <v>0</v>
      </c>
      <c r="BX764" s="135">
        <v>0</v>
      </c>
      <c r="BY764" s="135">
        <v>0</v>
      </c>
      <c r="BZ764" s="135">
        <v>1</v>
      </c>
      <c r="CA764" s="135">
        <v>0</v>
      </c>
      <c r="CB764" s="135">
        <v>0</v>
      </c>
      <c r="CC764" s="135">
        <v>0</v>
      </c>
      <c r="CD764" s="135">
        <v>0</v>
      </c>
      <c r="CE764" s="135">
        <v>0</v>
      </c>
      <c r="CF764" s="135">
        <v>0</v>
      </c>
      <c r="CG764" s="135">
        <v>1</v>
      </c>
      <c r="CH764" s="135">
        <v>0</v>
      </c>
      <c r="CI764" s="135">
        <v>0</v>
      </c>
      <c r="CJ764" s="135">
        <v>0</v>
      </c>
      <c r="CK764" s="135">
        <v>0</v>
      </c>
      <c r="CL764" s="135">
        <v>0</v>
      </c>
      <c r="CM764" s="135">
        <v>0</v>
      </c>
      <c r="CN764" s="135">
        <v>0</v>
      </c>
      <c r="CO764" s="135">
        <v>0</v>
      </c>
      <c r="CP764" s="135">
        <v>0</v>
      </c>
      <c r="CQ764" s="135">
        <v>0</v>
      </c>
      <c r="CR764" s="135">
        <v>0</v>
      </c>
      <c r="CS764" s="135">
        <v>0</v>
      </c>
      <c r="CT764" s="135">
        <v>0</v>
      </c>
      <c r="CU764" s="135">
        <v>0</v>
      </c>
      <c r="CV764" s="135">
        <v>0</v>
      </c>
      <c r="CW764" s="135">
        <v>0</v>
      </c>
      <c r="CX764" s="135"/>
    </row>
    <row r="765" spans="1:102" x14ac:dyDescent="0.35">
      <c r="A765" s="135">
        <v>764</v>
      </c>
      <c r="B765" s="135">
        <v>1</v>
      </c>
      <c r="C765" s="135">
        <v>0</v>
      </c>
      <c r="D765" s="135">
        <v>0</v>
      </c>
      <c r="E765" s="135">
        <v>0</v>
      </c>
      <c r="F765" s="135">
        <v>0</v>
      </c>
      <c r="G765" s="135">
        <v>0</v>
      </c>
      <c r="H765" s="135">
        <v>0</v>
      </c>
      <c r="I765" s="135">
        <v>0</v>
      </c>
      <c r="J765" s="135">
        <v>0</v>
      </c>
      <c r="K765" s="135">
        <v>0</v>
      </c>
      <c r="L765" s="135">
        <v>0</v>
      </c>
      <c r="M765" s="135">
        <v>0</v>
      </c>
      <c r="N765" s="135">
        <v>0</v>
      </c>
      <c r="O765" s="135">
        <v>1</v>
      </c>
      <c r="P765" s="135">
        <v>0</v>
      </c>
      <c r="Q765" s="135">
        <v>0</v>
      </c>
      <c r="R765" s="135">
        <v>0</v>
      </c>
      <c r="S765" s="135">
        <v>1</v>
      </c>
      <c r="T765" s="135">
        <v>0</v>
      </c>
      <c r="U765" s="135">
        <v>0</v>
      </c>
      <c r="V765" s="135">
        <v>0</v>
      </c>
      <c r="W765" s="135">
        <v>1</v>
      </c>
      <c r="X765" s="135">
        <v>0</v>
      </c>
      <c r="Y765" s="135">
        <v>0</v>
      </c>
      <c r="Z765" s="135">
        <v>0</v>
      </c>
      <c r="AA765" s="135">
        <v>0</v>
      </c>
      <c r="AB765" s="135">
        <v>1</v>
      </c>
      <c r="AC765" s="135">
        <v>0</v>
      </c>
      <c r="AD765" s="135">
        <v>0</v>
      </c>
      <c r="AE765" s="135">
        <v>0</v>
      </c>
      <c r="AF765" s="135">
        <v>0</v>
      </c>
      <c r="AG765" s="135">
        <v>0</v>
      </c>
      <c r="AH765" s="135">
        <v>0</v>
      </c>
      <c r="AI765" s="135">
        <v>0</v>
      </c>
      <c r="AJ765" s="135">
        <v>0</v>
      </c>
      <c r="AK765" s="135">
        <v>0</v>
      </c>
      <c r="AL765" s="135">
        <v>0</v>
      </c>
      <c r="AM765" s="135">
        <v>1</v>
      </c>
      <c r="AN765" s="135">
        <v>0</v>
      </c>
      <c r="AO765" s="135">
        <v>0</v>
      </c>
      <c r="AP765" s="135">
        <v>0</v>
      </c>
      <c r="AQ765" s="135">
        <v>0</v>
      </c>
      <c r="AR765" s="135">
        <v>1</v>
      </c>
      <c r="AS765" s="135">
        <v>0</v>
      </c>
      <c r="AT765" s="135">
        <v>0</v>
      </c>
      <c r="AU765" s="135">
        <v>0</v>
      </c>
      <c r="AV765" s="135">
        <v>0</v>
      </c>
      <c r="AW765" s="135">
        <v>0</v>
      </c>
      <c r="AX765" s="135">
        <v>0</v>
      </c>
      <c r="AY765" s="135">
        <v>0</v>
      </c>
      <c r="AZ765" s="135">
        <v>0</v>
      </c>
      <c r="BA765" s="135">
        <v>0</v>
      </c>
      <c r="BB765" s="135">
        <v>1</v>
      </c>
      <c r="BC765" s="135">
        <v>1</v>
      </c>
      <c r="BD765" s="135">
        <v>1</v>
      </c>
      <c r="BE765" s="135">
        <v>0</v>
      </c>
      <c r="BF765" s="135">
        <v>0</v>
      </c>
      <c r="BG765" s="135">
        <v>0</v>
      </c>
      <c r="BH765" s="135">
        <v>0</v>
      </c>
      <c r="BI765" s="135">
        <v>0</v>
      </c>
      <c r="BJ765" s="135">
        <v>1</v>
      </c>
      <c r="BK765" s="135">
        <v>0</v>
      </c>
      <c r="BL765" s="135">
        <v>0</v>
      </c>
      <c r="BM765" s="135">
        <v>1</v>
      </c>
      <c r="BN765" s="135">
        <v>0</v>
      </c>
      <c r="BO765" s="135">
        <v>0</v>
      </c>
      <c r="BP765" s="135">
        <v>0</v>
      </c>
      <c r="BQ765" s="135">
        <v>0</v>
      </c>
      <c r="BR765" s="135">
        <v>0</v>
      </c>
      <c r="BS765" s="135">
        <v>0</v>
      </c>
      <c r="BT765" s="135">
        <v>0</v>
      </c>
      <c r="BU765" s="135">
        <v>0</v>
      </c>
      <c r="BV765" s="135">
        <v>0</v>
      </c>
      <c r="BW765" s="135">
        <v>0</v>
      </c>
      <c r="BX765" s="135">
        <v>0</v>
      </c>
      <c r="BY765" s="135">
        <v>0</v>
      </c>
      <c r="BZ765" s="135">
        <v>0</v>
      </c>
      <c r="CA765" s="135">
        <v>1</v>
      </c>
      <c r="CB765" s="135">
        <v>0</v>
      </c>
      <c r="CC765" s="135">
        <v>0</v>
      </c>
      <c r="CD765" s="135">
        <v>1</v>
      </c>
      <c r="CE765" s="135">
        <v>0</v>
      </c>
      <c r="CF765" s="135">
        <v>0</v>
      </c>
      <c r="CG765" s="135">
        <v>0</v>
      </c>
      <c r="CH765" s="135">
        <v>1</v>
      </c>
      <c r="CI765" s="135">
        <v>0</v>
      </c>
      <c r="CJ765" s="135">
        <v>1</v>
      </c>
      <c r="CK765" s="135">
        <v>0</v>
      </c>
      <c r="CL765" s="135">
        <v>0</v>
      </c>
      <c r="CM765" s="135">
        <v>1</v>
      </c>
      <c r="CN765" s="135">
        <v>0</v>
      </c>
      <c r="CO765" s="135">
        <v>1</v>
      </c>
      <c r="CP765" s="135">
        <v>1</v>
      </c>
      <c r="CQ765" s="135">
        <v>0</v>
      </c>
      <c r="CR765" s="135">
        <v>1</v>
      </c>
      <c r="CS765" s="135">
        <v>0</v>
      </c>
      <c r="CT765" s="135">
        <v>1</v>
      </c>
      <c r="CU765" s="135">
        <v>0</v>
      </c>
      <c r="CV765" s="135">
        <v>0</v>
      </c>
      <c r="CW765" s="135">
        <v>0</v>
      </c>
      <c r="CX765" s="135"/>
    </row>
    <row r="766" spans="1:102" x14ac:dyDescent="0.35">
      <c r="A766" s="135">
        <v>765</v>
      </c>
      <c r="B766" s="135">
        <v>0</v>
      </c>
      <c r="C766" s="135">
        <v>0</v>
      </c>
      <c r="D766" s="135">
        <v>0</v>
      </c>
      <c r="E766" s="135">
        <v>0</v>
      </c>
      <c r="F766" s="135">
        <v>0</v>
      </c>
      <c r="G766" s="135">
        <v>0</v>
      </c>
      <c r="H766" s="135">
        <v>1</v>
      </c>
      <c r="I766" s="135">
        <v>0</v>
      </c>
      <c r="J766" s="135">
        <v>1</v>
      </c>
      <c r="K766" s="135">
        <v>1</v>
      </c>
      <c r="L766" s="135">
        <v>0</v>
      </c>
      <c r="M766" s="135">
        <v>1</v>
      </c>
      <c r="N766" s="135">
        <v>0</v>
      </c>
      <c r="O766" s="135">
        <v>0</v>
      </c>
      <c r="P766" s="135">
        <v>0</v>
      </c>
      <c r="Q766" s="135">
        <v>0</v>
      </c>
      <c r="R766" s="135">
        <v>0</v>
      </c>
      <c r="S766" s="135">
        <v>0</v>
      </c>
      <c r="T766" s="135">
        <v>0</v>
      </c>
      <c r="U766" s="135">
        <v>0</v>
      </c>
      <c r="V766" s="135">
        <v>0</v>
      </c>
      <c r="W766" s="135">
        <v>0</v>
      </c>
      <c r="X766" s="135">
        <v>0</v>
      </c>
      <c r="Y766" s="135">
        <v>0</v>
      </c>
      <c r="Z766" s="135">
        <v>0</v>
      </c>
      <c r="AA766" s="135">
        <v>0</v>
      </c>
      <c r="AB766" s="135">
        <v>0</v>
      </c>
      <c r="AC766" s="135">
        <v>0</v>
      </c>
      <c r="AD766" s="135">
        <v>0</v>
      </c>
      <c r="AE766" s="135">
        <v>0</v>
      </c>
      <c r="AF766" s="135">
        <v>0</v>
      </c>
      <c r="AG766" s="135">
        <v>0</v>
      </c>
      <c r="AH766" s="135">
        <v>0</v>
      </c>
      <c r="AI766" s="135">
        <v>0</v>
      </c>
      <c r="AJ766" s="135">
        <v>0</v>
      </c>
      <c r="AK766" s="135">
        <v>0</v>
      </c>
      <c r="AL766" s="135">
        <v>0</v>
      </c>
      <c r="AM766" s="135">
        <v>0</v>
      </c>
      <c r="AN766" s="135">
        <v>0</v>
      </c>
      <c r="AO766" s="135">
        <v>1</v>
      </c>
      <c r="AP766" s="135">
        <v>0</v>
      </c>
      <c r="AQ766" s="135">
        <v>0</v>
      </c>
      <c r="AR766" s="135">
        <v>0</v>
      </c>
      <c r="AS766" s="135">
        <v>0</v>
      </c>
      <c r="AT766" s="135">
        <v>0</v>
      </c>
      <c r="AU766" s="135">
        <v>0</v>
      </c>
      <c r="AV766" s="135">
        <v>0</v>
      </c>
      <c r="AW766" s="135">
        <v>0</v>
      </c>
      <c r="AX766" s="135">
        <v>0</v>
      </c>
      <c r="AY766" s="135">
        <v>0</v>
      </c>
      <c r="AZ766" s="135">
        <v>0</v>
      </c>
      <c r="BA766" s="135">
        <v>0</v>
      </c>
      <c r="BB766" s="135">
        <v>0</v>
      </c>
      <c r="BC766" s="135">
        <v>0</v>
      </c>
      <c r="BD766" s="135">
        <v>0</v>
      </c>
      <c r="BE766" s="135">
        <v>0</v>
      </c>
      <c r="BF766" s="135">
        <v>0</v>
      </c>
      <c r="BG766" s="135">
        <v>0</v>
      </c>
      <c r="BH766" s="135">
        <v>0</v>
      </c>
      <c r="BI766" s="135">
        <v>0</v>
      </c>
      <c r="BJ766" s="135">
        <v>0</v>
      </c>
      <c r="BK766" s="135">
        <v>0</v>
      </c>
      <c r="BL766" s="135">
        <v>0</v>
      </c>
      <c r="BM766" s="135">
        <v>0</v>
      </c>
      <c r="BN766" s="135">
        <v>0</v>
      </c>
      <c r="BO766" s="135">
        <v>0</v>
      </c>
      <c r="BP766" s="135">
        <v>1</v>
      </c>
      <c r="BQ766" s="135">
        <v>0</v>
      </c>
      <c r="BR766" s="135">
        <v>0</v>
      </c>
      <c r="BS766" s="135">
        <v>0</v>
      </c>
      <c r="BT766" s="135">
        <v>0</v>
      </c>
      <c r="BU766" s="135">
        <v>0</v>
      </c>
      <c r="BV766" s="135">
        <v>1</v>
      </c>
      <c r="BW766" s="135">
        <v>0</v>
      </c>
      <c r="BX766" s="135">
        <v>0</v>
      </c>
      <c r="BY766" s="135">
        <v>0</v>
      </c>
      <c r="BZ766" s="135">
        <v>0</v>
      </c>
      <c r="CA766" s="135">
        <v>0</v>
      </c>
      <c r="CB766" s="135">
        <v>0</v>
      </c>
      <c r="CC766" s="135">
        <v>0</v>
      </c>
      <c r="CD766" s="135">
        <v>0</v>
      </c>
      <c r="CE766" s="135">
        <v>0</v>
      </c>
      <c r="CF766" s="135">
        <v>1</v>
      </c>
      <c r="CG766" s="135">
        <v>0</v>
      </c>
      <c r="CH766" s="135">
        <v>0</v>
      </c>
      <c r="CI766" s="135">
        <v>0</v>
      </c>
      <c r="CJ766" s="135">
        <v>0</v>
      </c>
      <c r="CK766" s="135">
        <v>0</v>
      </c>
      <c r="CL766" s="135">
        <v>0</v>
      </c>
      <c r="CM766" s="135">
        <v>0</v>
      </c>
      <c r="CN766" s="135">
        <v>1</v>
      </c>
      <c r="CO766" s="135">
        <v>0</v>
      </c>
      <c r="CP766" s="135">
        <v>0</v>
      </c>
      <c r="CQ766" s="135">
        <v>0</v>
      </c>
      <c r="CR766" s="135">
        <v>0</v>
      </c>
      <c r="CS766" s="135">
        <v>1</v>
      </c>
      <c r="CT766" s="135">
        <v>0</v>
      </c>
      <c r="CU766" s="135">
        <v>0</v>
      </c>
      <c r="CV766" s="135">
        <v>1</v>
      </c>
      <c r="CW766" s="135">
        <v>0</v>
      </c>
      <c r="CX766" s="135"/>
    </row>
    <row r="767" spans="1:102" x14ac:dyDescent="0.35">
      <c r="A767" s="135">
        <v>766</v>
      </c>
      <c r="B767" s="135">
        <v>0</v>
      </c>
      <c r="C767" s="135">
        <v>0</v>
      </c>
      <c r="D767" s="135">
        <v>0</v>
      </c>
      <c r="E767" s="135">
        <v>0</v>
      </c>
      <c r="F767" s="135">
        <v>0</v>
      </c>
      <c r="G767" s="135">
        <v>0</v>
      </c>
      <c r="H767" s="135">
        <v>0</v>
      </c>
      <c r="I767" s="135">
        <v>0</v>
      </c>
      <c r="J767" s="135">
        <v>0</v>
      </c>
      <c r="K767" s="135">
        <v>0</v>
      </c>
      <c r="L767" s="135">
        <v>0</v>
      </c>
      <c r="M767" s="135">
        <v>0</v>
      </c>
      <c r="N767" s="135">
        <v>0</v>
      </c>
      <c r="O767" s="135">
        <v>0</v>
      </c>
      <c r="P767" s="135">
        <v>1</v>
      </c>
      <c r="Q767" s="135">
        <v>0</v>
      </c>
      <c r="R767" s="135">
        <v>0</v>
      </c>
      <c r="S767" s="135">
        <v>0</v>
      </c>
      <c r="T767" s="135">
        <v>0</v>
      </c>
      <c r="U767" s="135">
        <v>1</v>
      </c>
      <c r="V767" s="135">
        <v>0</v>
      </c>
      <c r="W767" s="135">
        <v>0</v>
      </c>
      <c r="X767" s="135">
        <v>0</v>
      </c>
      <c r="Y767" s="135">
        <v>0</v>
      </c>
      <c r="Z767" s="135">
        <v>1</v>
      </c>
      <c r="AA767" s="135">
        <v>0</v>
      </c>
      <c r="AB767" s="135">
        <v>0</v>
      </c>
      <c r="AC767" s="135">
        <v>0</v>
      </c>
      <c r="AD767" s="135">
        <v>0</v>
      </c>
      <c r="AE767" s="135">
        <v>0</v>
      </c>
      <c r="AF767" s="135">
        <v>1</v>
      </c>
      <c r="AG767" s="135">
        <v>0</v>
      </c>
      <c r="AH767" s="135">
        <v>0</v>
      </c>
      <c r="AI767" s="135">
        <v>1</v>
      </c>
      <c r="AJ767" s="135">
        <v>0</v>
      </c>
      <c r="AK767" s="135">
        <v>0</v>
      </c>
      <c r="AL767" s="135">
        <v>0</v>
      </c>
      <c r="AM767" s="135">
        <v>0</v>
      </c>
      <c r="AN767" s="135">
        <v>0</v>
      </c>
      <c r="AO767" s="135">
        <v>0</v>
      </c>
      <c r="AP767" s="135">
        <v>0</v>
      </c>
      <c r="AQ767" s="135">
        <v>0</v>
      </c>
      <c r="AR767" s="135">
        <v>0</v>
      </c>
      <c r="AS767" s="135">
        <v>0</v>
      </c>
      <c r="AT767" s="135">
        <v>0</v>
      </c>
      <c r="AU767" s="135">
        <v>0</v>
      </c>
      <c r="AV767" s="135">
        <v>0</v>
      </c>
      <c r="AW767" s="135">
        <v>0</v>
      </c>
      <c r="AX767" s="135">
        <v>0</v>
      </c>
      <c r="AY767" s="135">
        <v>0</v>
      </c>
      <c r="AZ767" s="135">
        <v>0</v>
      </c>
      <c r="BA767" s="135">
        <v>0</v>
      </c>
      <c r="BB767" s="135">
        <v>0</v>
      </c>
      <c r="BC767" s="135">
        <v>0</v>
      </c>
      <c r="BD767" s="135">
        <v>0</v>
      </c>
      <c r="BE767" s="135">
        <v>0</v>
      </c>
      <c r="BF767" s="135">
        <v>0</v>
      </c>
      <c r="BG767" s="135">
        <v>1</v>
      </c>
      <c r="BH767" s="135">
        <v>0</v>
      </c>
      <c r="BI767" s="135">
        <v>1</v>
      </c>
      <c r="BJ767" s="135">
        <v>0</v>
      </c>
      <c r="BK767" s="135">
        <v>1</v>
      </c>
      <c r="BL767" s="135">
        <v>0</v>
      </c>
      <c r="BM767" s="135">
        <v>0</v>
      </c>
      <c r="BN767" s="135">
        <v>1</v>
      </c>
      <c r="BO767" s="135">
        <v>0</v>
      </c>
      <c r="BP767" s="135">
        <v>0</v>
      </c>
      <c r="BQ767" s="135">
        <v>0</v>
      </c>
      <c r="BR767" s="135">
        <v>0</v>
      </c>
      <c r="BS767" s="135">
        <v>0</v>
      </c>
      <c r="BT767" s="135">
        <v>0</v>
      </c>
      <c r="BU767" s="135">
        <v>0</v>
      </c>
      <c r="BV767" s="135">
        <v>0</v>
      </c>
      <c r="BW767" s="135">
        <v>0</v>
      </c>
      <c r="BX767" s="135">
        <v>0</v>
      </c>
      <c r="BY767" s="135">
        <v>0</v>
      </c>
      <c r="BZ767" s="135">
        <v>0</v>
      </c>
      <c r="CA767" s="135">
        <v>0</v>
      </c>
      <c r="CB767" s="135">
        <v>1</v>
      </c>
      <c r="CC767" s="135">
        <v>0</v>
      </c>
      <c r="CD767" s="135">
        <v>0</v>
      </c>
      <c r="CE767" s="135">
        <v>0</v>
      </c>
      <c r="CF767" s="135">
        <v>0</v>
      </c>
      <c r="CG767" s="135">
        <v>0</v>
      </c>
      <c r="CH767" s="135">
        <v>0</v>
      </c>
      <c r="CI767" s="135">
        <v>0</v>
      </c>
      <c r="CJ767" s="135">
        <v>0</v>
      </c>
      <c r="CK767" s="135">
        <v>0</v>
      </c>
      <c r="CL767" s="135">
        <v>0</v>
      </c>
      <c r="CM767" s="135">
        <v>0</v>
      </c>
      <c r="CN767" s="135">
        <v>0</v>
      </c>
      <c r="CO767" s="135">
        <v>0</v>
      </c>
      <c r="CP767" s="135">
        <v>0</v>
      </c>
      <c r="CQ767" s="135">
        <v>0</v>
      </c>
      <c r="CR767" s="135">
        <v>0</v>
      </c>
      <c r="CS767" s="135">
        <v>0</v>
      </c>
      <c r="CT767" s="135">
        <v>0</v>
      </c>
      <c r="CU767" s="135">
        <v>0</v>
      </c>
      <c r="CV767" s="135">
        <v>0</v>
      </c>
      <c r="CW767" s="135">
        <v>0</v>
      </c>
      <c r="CX767" s="135"/>
    </row>
    <row r="768" spans="1:102" x14ac:dyDescent="0.35">
      <c r="A768" s="135">
        <v>767</v>
      </c>
      <c r="B768" s="135">
        <v>0</v>
      </c>
      <c r="C768" s="135">
        <v>0</v>
      </c>
      <c r="D768" s="135">
        <v>0</v>
      </c>
      <c r="E768" s="135">
        <v>0</v>
      </c>
      <c r="F768" s="135">
        <v>0</v>
      </c>
      <c r="G768" s="135">
        <v>0</v>
      </c>
      <c r="H768" s="135">
        <v>0</v>
      </c>
      <c r="I768" s="135">
        <v>0</v>
      </c>
      <c r="J768" s="135">
        <v>0</v>
      </c>
      <c r="K768" s="135">
        <v>0</v>
      </c>
      <c r="L768" s="135">
        <v>0</v>
      </c>
      <c r="M768" s="135">
        <v>0</v>
      </c>
      <c r="N768" s="135">
        <v>0</v>
      </c>
      <c r="O768" s="135">
        <v>0</v>
      </c>
      <c r="P768" s="135">
        <v>0</v>
      </c>
      <c r="Q768" s="135">
        <v>0</v>
      </c>
      <c r="R768" s="135">
        <v>0</v>
      </c>
      <c r="S768" s="135">
        <v>0</v>
      </c>
      <c r="T768" s="135">
        <v>0</v>
      </c>
      <c r="U768" s="135">
        <v>1</v>
      </c>
      <c r="V768" s="135">
        <v>0</v>
      </c>
      <c r="W768" s="135">
        <v>1</v>
      </c>
      <c r="X768" s="135">
        <v>0</v>
      </c>
      <c r="Y768" s="135">
        <v>0</v>
      </c>
      <c r="Z768" s="135">
        <v>0</v>
      </c>
      <c r="AA768" s="135">
        <v>0</v>
      </c>
      <c r="AB768" s="135">
        <v>0</v>
      </c>
      <c r="AC768" s="135">
        <v>1</v>
      </c>
      <c r="AD768" s="135">
        <v>0</v>
      </c>
      <c r="AE768" s="135">
        <v>0</v>
      </c>
      <c r="AF768" s="135">
        <v>0</v>
      </c>
      <c r="AG768" s="135">
        <v>0</v>
      </c>
      <c r="AH768" s="135">
        <v>0</v>
      </c>
      <c r="AI768" s="135">
        <v>0</v>
      </c>
      <c r="AJ768" s="135">
        <v>2</v>
      </c>
      <c r="AK768" s="135">
        <v>1</v>
      </c>
      <c r="AL768" s="135">
        <v>0</v>
      </c>
      <c r="AM768" s="135">
        <v>0</v>
      </c>
      <c r="AN768" s="135">
        <v>1</v>
      </c>
      <c r="AO768" s="135">
        <v>0</v>
      </c>
      <c r="AP768" s="135">
        <v>0</v>
      </c>
      <c r="AQ768" s="135">
        <v>0</v>
      </c>
      <c r="AR768" s="135">
        <v>0</v>
      </c>
      <c r="AS768" s="135">
        <v>0</v>
      </c>
      <c r="AT768" s="135">
        <v>0</v>
      </c>
      <c r="AU768" s="135">
        <v>0</v>
      </c>
      <c r="AV768" s="135">
        <v>0</v>
      </c>
      <c r="AW768" s="135">
        <v>0</v>
      </c>
      <c r="AX768" s="135">
        <v>0</v>
      </c>
      <c r="AY768" s="135">
        <v>0</v>
      </c>
      <c r="AZ768" s="135">
        <v>0</v>
      </c>
      <c r="BA768" s="135">
        <v>0</v>
      </c>
      <c r="BB768" s="135">
        <v>0</v>
      </c>
      <c r="BC768" s="135">
        <v>0</v>
      </c>
      <c r="BD768" s="135">
        <v>0</v>
      </c>
      <c r="BE768" s="135">
        <v>0</v>
      </c>
      <c r="BF768" s="135">
        <v>0</v>
      </c>
      <c r="BG768" s="135">
        <v>0</v>
      </c>
      <c r="BH768" s="135">
        <v>0</v>
      </c>
      <c r="BI768" s="135">
        <v>0</v>
      </c>
      <c r="BJ768" s="135">
        <v>1</v>
      </c>
      <c r="BK768" s="135">
        <v>0</v>
      </c>
      <c r="BL768" s="135">
        <v>0</v>
      </c>
      <c r="BM768" s="135">
        <v>0</v>
      </c>
      <c r="BN768" s="135">
        <v>0</v>
      </c>
      <c r="BO768" s="135">
        <v>0</v>
      </c>
      <c r="BP768" s="135">
        <v>0</v>
      </c>
      <c r="BQ768" s="135">
        <v>0</v>
      </c>
      <c r="BR768" s="135">
        <v>0</v>
      </c>
      <c r="BS768" s="135">
        <v>0</v>
      </c>
      <c r="BT768" s="135">
        <v>0</v>
      </c>
      <c r="BU768" s="135">
        <v>0</v>
      </c>
      <c r="BV768" s="135">
        <v>0</v>
      </c>
      <c r="BW768" s="135">
        <v>1</v>
      </c>
      <c r="BX768" s="135">
        <v>0</v>
      </c>
      <c r="BY768" s="135">
        <v>1</v>
      </c>
      <c r="BZ768" s="135">
        <v>0</v>
      </c>
      <c r="CA768" s="135">
        <v>1</v>
      </c>
      <c r="CB768" s="135">
        <v>0</v>
      </c>
      <c r="CC768" s="135">
        <v>0</v>
      </c>
      <c r="CD768" s="135">
        <v>0</v>
      </c>
      <c r="CE768" s="135">
        <v>0</v>
      </c>
      <c r="CF768" s="135">
        <v>0</v>
      </c>
      <c r="CG768" s="135">
        <v>0</v>
      </c>
      <c r="CH768" s="135">
        <v>0</v>
      </c>
      <c r="CI768" s="135">
        <v>0</v>
      </c>
      <c r="CJ768" s="135">
        <v>0</v>
      </c>
      <c r="CK768" s="135">
        <v>0</v>
      </c>
      <c r="CL768" s="135">
        <v>1</v>
      </c>
      <c r="CM768" s="135">
        <v>0</v>
      </c>
      <c r="CN768" s="135">
        <v>0</v>
      </c>
      <c r="CO768" s="135">
        <v>0</v>
      </c>
      <c r="CP768" s="135">
        <v>0</v>
      </c>
      <c r="CQ768" s="135">
        <v>0</v>
      </c>
      <c r="CR768" s="135">
        <v>0</v>
      </c>
      <c r="CS768" s="135">
        <v>0</v>
      </c>
      <c r="CT768" s="135">
        <v>0</v>
      </c>
      <c r="CU768" s="135">
        <v>0</v>
      </c>
      <c r="CV768" s="135">
        <v>0</v>
      </c>
      <c r="CW768" s="135">
        <v>0</v>
      </c>
      <c r="CX768" s="135"/>
    </row>
    <row r="769" spans="1:102" x14ac:dyDescent="0.35">
      <c r="A769" s="135">
        <v>768</v>
      </c>
      <c r="B769" s="135">
        <v>0</v>
      </c>
      <c r="C769" s="135">
        <v>0</v>
      </c>
      <c r="D769" s="135">
        <v>0</v>
      </c>
      <c r="E769" s="135">
        <v>0</v>
      </c>
      <c r="F769" s="135">
        <v>1</v>
      </c>
      <c r="G769" s="135">
        <v>1</v>
      </c>
      <c r="H769" s="135">
        <v>0</v>
      </c>
      <c r="I769" s="135">
        <v>0</v>
      </c>
      <c r="J769" s="135">
        <v>0</v>
      </c>
      <c r="K769" s="135">
        <v>0</v>
      </c>
      <c r="L769" s="135">
        <v>0</v>
      </c>
      <c r="M769" s="135">
        <v>1</v>
      </c>
      <c r="N769" s="135">
        <v>0</v>
      </c>
      <c r="O769" s="135">
        <v>1</v>
      </c>
      <c r="P769" s="135">
        <v>0</v>
      </c>
      <c r="Q769" s="135">
        <v>0</v>
      </c>
      <c r="R769" s="135">
        <v>0</v>
      </c>
      <c r="S769" s="135">
        <v>1</v>
      </c>
      <c r="T769" s="135">
        <v>0</v>
      </c>
      <c r="U769" s="135">
        <v>1</v>
      </c>
      <c r="V769" s="135">
        <v>0</v>
      </c>
      <c r="W769" s="135">
        <v>0</v>
      </c>
      <c r="X769" s="135">
        <v>1</v>
      </c>
      <c r="Y769" s="135">
        <v>0</v>
      </c>
      <c r="Z769" s="135">
        <v>1</v>
      </c>
      <c r="AA769" s="135">
        <v>0</v>
      </c>
      <c r="AB769" s="135">
        <v>0</v>
      </c>
      <c r="AC769" s="135">
        <v>0</v>
      </c>
      <c r="AD769" s="135">
        <v>0</v>
      </c>
      <c r="AE769" s="135">
        <v>0</v>
      </c>
      <c r="AF769" s="135">
        <v>0</v>
      </c>
      <c r="AG769" s="135">
        <v>1</v>
      </c>
      <c r="AH769" s="135">
        <v>0</v>
      </c>
      <c r="AI769" s="135">
        <v>0</v>
      </c>
      <c r="AJ769" s="135">
        <v>0</v>
      </c>
      <c r="AK769" s="135">
        <v>0</v>
      </c>
      <c r="AL769" s="135">
        <v>0</v>
      </c>
      <c r="AM769" s="135">
        <v>0</v>
      </c>
      <c r="AN769" s="135">
        <v>0</v>
      </c>
      <c r="AO769" s="135">
        <v>0</v>
      </c>
      <c r="AP769" s="135">
        <v>0</v>
      </c>
      <c r="AQ769" s="135">
        <v>2</v>
      </c>
      <c r="AR769" s="135">
        <v>0</v>
      </c>
      <c r="AS769" s="135">
        <v>0</v>
      </c>
      <c r="AT769" s="135">
        <v>0</v>
      </c>
      <c r="AU769" s="135">
        <v>0</v>
      </c>
      <c r="AV769" s="135">
        <v>0</v>
      </c>
      <c r="AW769" s="135">
        <v>0</v>
      </c>
      <c r="AX769" s="135">
        <v>0</v>
      </c>
      <c r="AY769" s="135">
        <v>0</v>
      </c>
      <c r="AZ769" s="135">
        <v>0</v>
      </c>
      <c r="BA769" s="135">
        <v>0</v>
      </c>
      <c r="BB769" s="135">
        <v>0</v>
      </c>
      <c r="BC769" s="135">
        <v>0</v>
      </c>
      <c r="BD769" s="135">
        <v>1</v>
      </c>
      <c r="BE769" s="135">
        <v>0</v>
      </c>
      <c r="BF769" s="135">
        <v>0</v>
      </c>
      <c r="BG769" s="135">
        <v>0</v>
      </c>
      <c r="BH769" s="135">
        <v>0</v>
      </c>
      <c r="BI769" s="135">
        <v>0</v>
      </c>
      <c r="BJ769" s="135">
        <v>0</v>
      </c>
      <c r="BK769" s="135">
        <v>0</v>
      </c>
      <c r="BL769" s="135">
        <v>0</v>
      </c>
      <c r="BM769" s="135">
        <v>1</v>
      </c>
      <c r="BN769" s="135">
        <v>1</v>
      </c>
      <c r="BO769" s="135">
        <v>0</v>
      </c>
      <c r="BP769" s="135">
        <v>0</v>
      </c>
      <c r="BQ769" s="135">
        <v>0</v>
      </c>
      <c r="BR769" s="135">
        <v>0</v>
      </c>
      <c r="BS769" s="135">
        <v>0</v>
      </c>
      <c r="BT769" s="135">
        <v>0</v>
      </c>
      <c r="BU769" s="135">
        <v>0</v>
      </c>
      <c r="BV769" s="135">
        <v>0</v>
      </c>
      <c r="BW769" s="135">
        <v>0</v>
      </c>
      <c r="BX769" s="135">
        <v>0</v>
      </c>
      <c r="BY769" s="135">
        <v>0</v>
      </c>
      <c r="BZ769" s="135">
        <v>1</v>
      </c>
      <c r="CA769" s="135">
        <v>0</v>
      </c>
      <c r="CB769" s="135">
        <v>1</v>
      </c>
      <c r="CC769" s="135">
        <v>1</v>
      </c>
      <c r="CD769" s="135">
        <v>0</v>
      </c>
      <c r="CE769" s="135">
        <v>0</v>
      </c>
      <c r="CF769" s="135">
        <v>0</v>
      </c>
      <c r="CG769" s="135">
        <v>0</v>
      </c>
      <c r="CH769" s="135">
        <v>0</v>
      </c>
      <c r="CI769" s="135">
        <v>0</v>
      </c>
      <c r="CJ769" s="135">
        <v>0</v>
      </c>
      <c r="CK769" s="135">
        <v>0</v>
      </c>
      <c r="CL769" s="135">
        <v>0</v>
      </c>
      <c r="CM769" s="135">
        <v>0</v>
      </c>
      <c r="CN769" s="135">
        <v>0</v>
      </c>
      <c r="CO769" s="135">
        <v>1</v>
      </c>
      <c r="CP769" s="135">
        <v>0</v>
      </c>
      <c r="CQ769" s="135">
        <v>0</v>
      </c>
      <c r="CR769" s="135">
        <v>0</v>
      </c>
      <c r="CS769" s="135">
        <v>0</v>
      </c>
      <c r="CT769" s="135">
        <v>0</v>
      </c>
      <c r="CU769" s="135">
        <v>1</v>
      </c>
      <c r="CV769" s="135">
        <v>0</v>
      </c>
      <c r="CW769" s="135">
        <v>1</v>
      </c>
      <c r="CX769" s="135"/>
    </row>
    <row r="770" spans="1:102" x14ac:dyDescent="0.35">
      <c r="A770" s="135">
        <v>769</v>
      </c>
      <c r="B770" s="135">
        <v>0</v>
      </c>
      <c r="C770" s="135">
        <v>0</v>
      </c>
      <c r="D770" s="135">
        <v>0</v>
      </c>
      <c r="E770" s="135">
        <v>0</v>
      </c>
      <c r="F770" s="135">
        <v>0</v>
      </c>
      <c r="G770" s="135">
        <v>0</v>
      </c>
      <c r="H770" s="135">
        <v>0</v>
      </c>
      <c r="I770" s="135">
        <v>0</v>
      </c>
      <c r="J770" s="135">
        <v>0</v>
      </c>
      <c r="K770" s="135">
        <v>0</v>
      </c>
      <c r="L770" s="135">
        <v>0</v>
      </c>
      <c r="M770" s="135">
        <v>0</v>
      </c>
      <c r="N770" s="135">
        <v>0</v>
      </c>
      <c r="O770" s="135">
        <v>0</v>
      </c>
      <c r="P770" s="135">
        <v>0</v>
      </c>
      <c r="Q770" s="135">
        <v>0</v>
      </c>
      <c r="R770" s="135">
        <v>0</v>
      </c>
      <c r="S770" s="135">
        <v>0</v>
      </c>
      <c r="T770" s="135">
        <v>0</v>
      </c>
      <c r="U770" s="135">
        <v>1</v>
      </c>
      <c r="V770" s="135">
        <v>0</v>
      </c>
      <c r="W770" s="135">
        <v>0</v>
      </c>
      <c r="X770" s="135">
        <v>0</v>
      </c>
      <c r="Y770" s="135">
        <v>0</v>
      </c>
      <c r="Z770" s="135">
        <v>0</v>
      </c>
      <c r="AA770" s="135">
        <v>0</v>
      </c>
      <c r="AB770" s="135">
        <v>0</v>
      </c>
      <c r="AC770" s="135">
        <v>0</v>
      </c>
      <c r="AD770" s="135">
        <v>0</v>
      </c>
      <c r="AE770" s="135">
        <v>0</v>
      </c>
      <c r="AF770" s="135">
        <v>0</v>
      </c>
      <c r="AG770" s="135">
        <v>1</v>
      </c>
      <c r="AH770" s="135">
        <v>0</v>
      </c>
      <c r="AI770" s="135">
        <v>0</v>
      </c>
      <c r="AJ770" s="135">
        <v>0</v>
      </c>
      <c r="AK770" s="135">
        <v>0</v>
      </c>
      <c r="AL770" s="135">
        <v>0</v>
      </c>
      <c r="AM770" s="135">
        <v>0</v>
      </c>
      <c r="AN770" s="135">
        <v>1</v>
      </c>
      <c r="AO770" s="135">
        <v>0</v>
      </c>
      <c r="AP770" s="135">
        <v>0</v>
      </c>
      <c r="AQ770" s="135">
        <v>0</v>
      </c>
      <c r="AR770" s="135">
        <v>0</v>
      </c>
      <c r="AS770" s="135">
        <v>0</v>
      </c>
      <c r="AT770" s="135">
        <v>0</v>
      </c>
      <c r="AU770" s="135">
        <v>0</v>
      </c>
      <c r="AV770" s="135">
        <v>0</v>
      </c>
      <c r="AW770" s="135">
        <v>0</v>
      </c>
      <c r="AX770" s="135">
        <v>0</v>
      </c>
      <c r="AY770" s="135">
        <v>1</v>
      </c>
      <c r="AZ770" s="135">
        <v>0</v>
      </c>
      <c r="BA770" s="135">
        <v>0</v>
      </c>
      <c r="BB770" s="135">
        <v>0</v>
      </c>
      <c r="BC770" s="135">
        <v>0</v>
      </c>
      <c r="BD770" s="135">
        <v>0</v>
      </c>
      <c r="BE770" s="135">
        <v>0</v>
      </c>
      <c r="BF770" s="135">
        <v>0</v>
      </c>
      <c r="BG770" s="135">
        <v>0</v>
      </c>
      <c r="BH770" s="135">
        <v>0</v>
      </c>
      <c r="BI770" s="135">
        <v>0</v>
      </c>
      <c r="BJ770" s="135">
        <v>1</v>
      </c>
      <c r="BK770" s="135">
        <v>0</v>
      </c>
      <c r="BL770" s="135">
        <v>0</v>
      </c>
      <c r="BM770" s="135">
        <v>0</v>
      </c>
      <c r="BN770" s="135">
        <v>0</v>
      </c>
      <c r="BO770" s="135">
        <v>0</v>
      </c>
      <c r="BP770" s="135">
        <v>0</v>
      </c>
      <c r="BQ770" s="135">
        <v>0</v>
      </c>
      <c r="BR770" s="135">
        <v>0</v>
      </c>
      <c r="BS770" s="135">
        <v>0</v>
      </c>
      <c r="BT770" s="135">
        <v>0</v>
      </c>
      <c r="BU770" s="135">
        <v>0</v>
      </c>
      <c r="BV770" s="135">
        <v>0</v>
      </c>
      <c r="BW770" s="135">
        <v>0</v>
      </c>
      <c r="BX770" s="135">
        <v>0</v>
      </c>
      <c r="BY770" s="135">
        <v>0</v>
      </c>
      <c r="BZ770" s="135">
        <v>0</v>
      </c>
      <c r="CA770" s="135">
        <v>0</v>
      </c>
      <c r="CB770" s="135">
        <v>0</v>
      </c>
      <c r="CC770" s="135">
        <v>0</v>
      </c>
      <c r="CD770" s="135">
        <v>1</v>
      </c>
      <c r="CE770" s="135">
        <v>0</v>
      </c>
      <c r="CF770" s="135">
        <v>1</v>
      </c>
      <c r="CG770" s="135">
        <v>0</v>
      </c>
      <c r="CH770" s="135">
        <v>0</v>
      </c>
      <c r="CI770" s="135">
        <v>0</v>
      </c>
      <c r="CJ770" s="135">
        <v>0</v>
      </c>
      <c r="CK770" s="135">
        <v>0</v>
      </c>
      <c r="CL770" s="135">
        <v>0</v>
      </c>
      <c r="CM770" s="135">
        <v>0</v>
      </c>
      <c r="CN770" s="135">
        <v>0</v>
      </c>
      <c r="CO770" s="135">
        <v>0</v>
      </c>
      <c r="CP770" s="135">
        <v>1</v>
      </c>
      <c r="CQ770" s="135">
        <v>1</v>
      </c>
      <c r="CR770" s="135">
        <v>0</v>
      </c>
      <c r="CS770" s="135">
        <v>0</v>
      </c>
      <c r="CT770" s="135">
        <v>1</v>
      </c>
      <c r="CU770" s="135">
        <v>1</v>
      </c>
      <c r="CV770" s="135">
        <v>0</v>
      </c>
      <c r="CW770" s="135">
        <v>0</v>
      </c>
      <c r="CX770" s="135"/>
    </row>
    <row r="771" spans="1:102" x14ac:dyDescent="0.35">
      <c r="A771" s="135">
        <v>770</v>
      </c>
      <c r="B771" s="135">
        <v>0</v>
      </c>
      <c r="C771" s="135">
        <v>0</v>
      </c>
      <c r="D771" s="135">
        <v>0</v>
      </c>
      <c r="E771" s="135">
        <v>0</v>
      </c>
      <c r="F771" s="135">
        <v>0</v>
      </c>
      <c r="G771" s="135">
        <v>0</v>
      </c>
      <c r="H771" s="135">
        <v>0</v>
      </c>
      <c r="I771" s="135">
        <v>0</v>
      </c>
      <c r="J771" s="135">
        <v>0</v>
      </c>
      <c r="K771" s="135">
        <v>0</v>
      </c>
      <c r="L771" s="135">
        <v>0</v>
      </c>
      <c r="M771" s="135">
        <v>0</v>
      </c>
      <c r="N771" s="135">
        <v>0</v>
      </c>
      <c r="O771" s="135">
        <v>0</v>
      </c>
      <c r="P771" s="135">
        <v>0</v>
      </c>
      <c r="Q771" s="135">
        <v>0</v>
      </c>
      <c r="R771" s="135">
        <v>0</v>
      </c>
      <c r="S771" s="135">
        <v>0</v>
      </c>
      <c r="T771" s="135">
        <v>0</v>
      </c>
      <c r="U771" s="135">
        <v>0</v>
      </c>
      <c r="V771" s="135">
        <v>0</v>
      </c>
      <c r="W771" s="135">
        <v>0</v>
      </c>
      <c r="X771" s="135">
        <v>0</v>
      </c>
      <c r="Y771" s="135">
        <v>0</v>
      </c>
      <c r="Z771" s="135">
        <v>0</v>
      </c>
      <c r="AA771" s="135">
        <v>0</v>
      </c>
      <c r="AB771" s="135">
        <v>0</v>
      </c>
      <c r="AC771" s="135">
        <v>0</v>
      </c>
      <c r="AD771" s="135">
        <v>0</v>
      </c>
      <c r="AE771" s="135">
        <v>0</v>
      </c>
      <c r="AF771" s="135">
        <v>0</v>
      </c>
      <c r="AG771" s="135">
        <v>0</v>
      </c>
      <c r="AH771" s="135">
        <v>0</v>
      </c>
      <c r="AI771" s="135">
        <v>0</v>
      </c>
      <c r="AJ771" s="135">
        <v>1</v>
      </c>
      <c r="AK771" s="135">
        <v>0</v>
      </c>
      <c r="AL771" s="135">
        <v>0</v>
      </c>
      <c r="AM771" s="135">
        <v>0</v>
      </c>
      <c r="AN771" s="135">
        <v>0</v>
      </c>
      <c r="AO771" s="135">
        <v>0</v>
      </c>
      <c r="AP771" s="135">
        <v>0</v>
      </c>
      <c r="AQ771" s="135">
        <v>1</v>
      </c>
      <c r="AR771" s="135">
        <v>0</v>
      </c>
      <c r="AS771" s="135">
        <v>0</v>
      </c>
      <c r="AT771" s="135">
        <v>0</v>
      </c>
      <c r="AU771" s="135">
        <v>0</v>
      </c>
      <c r="AV771" s="135">
        <v>0</v>
      </c>
      <c r="AW771" s="135">
        <v>0</v>
      </c>
      <c r="AX771" s="135">
        <v>0</v>
      </c>
      <c r="AY771" s="135">
        <v>0</v>
      </c>
      <c r="AZ771" s="135">
        <v>0</v>
      </c>
      <c r="BA771" s="135">
        <v>0</v>
      </c>
      <c r="BB771" s="135">
        <v>0</v>
      </c>
      <c r="BC771" s="135">
        <v>0</v>
      </c>
      <c r="BD771" s="135">
        <v>1</v>
      </c>
      <c r="BE771" s="135">
        <v>1</v>
      </c>
      <c r="BF771" s="135">
        <v>0</v>
      </c>
      <c r="BG771" s="135">
        <v>2</v>
      </c>
      <c r="BH771" s="135">
        <v>0</v>
      </c>
      <c r="BI771" s="135">
        <v>0</v>
      </c>
      <c r="BJ771" s="135">
        <v>1</v>
      </c>
      <c r="BK771" s="135">
        <v>0</v>
      </c>
      <c r="BL771" s="135">
        <v>0</v>
      </c>
      <c r="BM771" s="135">
        <v>0</v>
      </c>
      <c r="BN771" s="135">
        <v>0</v>
      </c>
      <c r="BO771" s="135">
        <v>0</v>
      </c>
      <c r="BP771" s="135">
        <v>0</v>
      </c>
      <c r="BQ771" s="135">
        <v>0</v>
      </c>
      <c r="BR771" s="135">
        <v>0</v>
      </c>
      <c r="BS771" s="135">
        <v>0</v>
      </c>
      <c r="BT771" s="135">
        <v>0</v>
      </c>
      <c r="BU771" s="135">
        <v>0</v>
      </c>
      <c r="BV771" s="135">
        <v>0</v>
      </c>
      <c r="BW771" s="135">
        <v>0</v>
      </c>
      <c r="BX771" s="135">
        <v>0</v>
      </c>
      <c r="BY771" s="135">
        <v>0</v>
      </c>
      <c r="BZ771" s="135">
        <v>0</v>
      </c>
      <c r="CA771" s="135">
        <v>0</v>
      </c>
      <c r="CB771" s="135">
        <v>0</v>
      </c>
      <c r="CC771" s="135">
        <v>0</v>
      </c>
      <c r="CD771" s="135">
        <v>0</v>
      </c>
      <c r="CE771" s="135">
        <v>1</v>
      </c>
      <c r="CF771" s="135">
        <v>0</v>
      </c>
      <c r="CG771" s="135">
        <v>0</v>
      </c>
      <c r="CH771" s="135">
        <v>0</v>
      </c>
      <c r="CI771" s="135">
        <v>0</v>
      </c>
      <c r="CJ771" s="135">
        <v>0</v>
      </c>
      <c r="CK771" s="135">
        <v>0</v>
      </c>
      <c r="CL771" s="135">
        <v>0</v>
      </c>
      <c r="CM771" s="135">
        <v>0</v>
      </c>
      <c r="CN771" s="135">
        <v>0</v>
      </c>
      <c r="CO771" s="135">
        <v>0</v>
      </c>
      <c r="CP771" s="135">
        <v>0</v>
      </c>
      <c r="CQ771" s="135">
        <v>0</v>
      </c>
      <c r="CR771" s="135">
        <v>0</v>
      </c>
      <c r="CS771" s="135">
        <v>0</v>
      </c>
      <c r="CT771" s="135">
        <v>0</v>
      </c>
      <c r="CU771" s="135">
        <v>1</v>
      </c>
      <c r="CV771" s="135">
        <v>1</v>
      </c>
      <c r="CW771" s="135">
        <v>0</v>
      </c>
      <c r="CX771" s="135"/>
    </row>
    <row r="772" spans="1:102" x14ac:dyDescent="0.35">
      <c r="A772" s="135">
        <v>771</v>
      </c>
      <c r="B772" s="135">
        <v>0</v>
      </c>
      <c r="C772" s="135">
        <v>0</v>
      </c>
      <c r="D772" s="135">
        <v>0</v>
      </c>
      <c r="E772" s="135">
        <v>0</v>
      </c>
      <c r="F772" s="135">
        <v>0</v>
      </c>
      <c r="G772" s="135">
        <v>0</v>
      </c>
      <c r="H772" s="135">
        <v>1</v>
      </c>
      <c r="I772" s="135">
        <v>0</v>
      </c>
      <c r="J772" s="135">
        <v>0</v>
      </c>
      <c r="K772" s="135">
        <v>0</v>
      </c>
      <c r="L772" s="135">
        <v>0</v>
      </c>
      <c r="M772" s="135">
        <v>0</v>
      </c>
      <c r="N772" s="135">
        <v>0</v>
      </c>
      <c r="O772" s="135">
        <v>0</v>
      </c>
      <c r="P772" s="135">
        <v>0</v>
      </c>
      <c r="Q772" s="135">
        <v>0</v>
      </c>
      <c r="R772" s="135">
        <v>0</v>
      </c>
      <c r="S772" s="135">
        <v>0</v>
      </c>
      <c r="T772" s="135">
        <v>0</v>
      </c>
      <c r="U772" s="135">
        <v>0</v>
      </c>
      <c r="V772" s="135">
        <v>0</v>
      </c>
      <c r="W772" s="135">
        <v>0</v>
      </c>
      <c r="X772" s="135">
        <v>0</v>
      </c>
      <c r="Y772" s="135">
        <v>0</v>
      </c>
      <c r="Z772" s="135">
        <v>0</v>
      </c>
      <c r="AA772" s="135">
        <v>0</v>
      </c>
      <c r="AB772" s="135">
        <v>0</v>
      </c>
      <c r="AC772" s="135">
        <v>1</v>
      </c>
      <c r="AD772" s="135">
        <v>1</v>
      </c>
      <c r="AE772" s="135">
        <v>0</v>
      </c>
      <c r="AF772" s="135">
        <v>1</v>
      </c>
      <c r="AG772" s="135">
        <v>0</v>
      </c>
      <c r="AH772" s="135">
        <v>0</v>
      </c>
      <c r="AI772" s="135">
        <v>1</v>
      </c>
      <c r="AJ772" s="135">
        <v>1</v>
      </c>
      <c r="AK772" s="135">
        <v>0</v>
      </c>
      <c r="AL772" s="135">
        <v>1</v>
      </c>
      <c r="AM772" s="135">
        <v>0</v>
      </c>
      <c r="AN772" s="135">
        <v>0</v>
      </c>
      <c r="AO772" s="135">
        <v>0</v>
      </c>
      <c r="AP772" s="135">
        <v>0</v>
      </c>
      <c r="AQ772" s="135">
        <v>1</v>
      </c>
      <c r="AR772" s="135">
        <v>0</v>
      </c>
      <c r="AS772" s="135">
        <v>0</v>
      </c>
      <c r="AT772" s="135">
        <v>0</v>
      </c>
      <c r="AU772" s="135">
        <v>0</v>
      </c>
      <c r="AV772" s="135">
        <v>0</v>
      </c>
      <c r="AW772" s="135">
        <v>1</v>
      </c>
      <c r="AX772" s="135">
        <v>0</v>
      </c>
      <c r="AY772" s="135">
        <v>0</v>
      </c>
      <c r="AZ772" s="135">
        <v>0</v>
      </c>
      <c r="BA772" s="135">
        <v>0</v>
      </c>
      <c r="BB772" s="135">
        <v>1</v>
      </c>
      <c r="BC772" s="135">
        <v>0</v>
      </c>
      <c r="BD772" s="135">
        <v>0</v>
      </c>
      <c r="BE772" s="135">
        <v>0</v>
      </c>
      <c r="BF772" s="135">
        <v>0</v>
      </c>
      <c r="BG772" s="135">
        <v>0</v>
      </c>
      <c r="BH772" s="135">
        <v>0</v>
      </c>
      <c r="BI772" s="135">
        <v>0</v>
      </c>
      <c r="BJ772" s="135">
        <v>0</v>
      </c>
      <c r="BK772" s="135">
        <v>0</v>
      </c>
      <c r="BL772" s="135">
        <v>0</v>
      </c>
      <c r="BM772" s="135">
        <v>0</v>
      </c>
      <c r="BN772" s="135">
        <v>0</v>
      </c>
      <c r="BO772" s="135">
        <v>0</v>
      </c>
      <c r="BP772" s="135">
        <v>0</v>
      </c>
      <c r="BQ772" s="135">
        <v>0</v>
      </c>
      <c r="BR772" s="135">
        <v>0</v>
      </c>
      <c r="BS772" s="135">
        <v>0</v>
      </c>
      <c r="BT772" s="135">
        <v>0</v>
      </c>
      <c r="BU772" s="135">
        <v>0</v>
      </c>
      <c r="BV772" s="135">
        <v>0</v>
      </c>
      <c r="BW772" s="135">
        <v>0</v>
      </c>
      <c r="BX772" s="135">
        <v>0</v>
      </c>
      <c r="BY772" s="135">
        <v>0</v>
      </c>
      <c r="BZ772" s="135">
        <v>0</v>
      </c>
      <c r="CA772" s="135">
        <v>0</v>
      </c>
      <c r="CB772" s="135">
        <v>0</v>
      </c>
      <c r="CC772" s="135">
        <v>0</v>
      </c>
      <c r="CD772" s="135">
        <v>0</v>
      </c>
      <c r="CE772" s="135">
        <v>0</v>
      </c>
      <c r="CF772" s="135">
        <v>0</v>
      </c>
      <c r="CG772" s="135">
        <v>0</v>
      </c>
      <c r="CH772" s="135">
        <v>0</v>
      </c>
      <c r="CI772" s="135">
        <v>1</v>
      </c>
      <c r="CJ772" s="135">
        <v>0</v>
      </c>
      <c r="CK772" s="135">
        <v>0</v>
      </c>
      <c r="CL772" s="135">
        <v>0</v>
      </c>
      <c r="CM772" s="135">
        <v>1</v>
      </c>
      <c r="CN772" s="135">
        <v>1</v>
      </c>
      <c r="CO772" s="135">
        <v>0</v>
      </c>
      <c r="CP772" s="135">
        <v>0</v>
      </c>
      <c r="CQ772" s="135">
        <v>0</v>
      </c>
      <c r="CR772" s="135">
        <v>0</v>
      </c>
      <c r="CS772" s="135">
        <v>1</v>
      </c>
      <c r="CT772" s="135">
        <v>0</v>
      </c>
      <c r="CU772" s="135">
        <v>0</v>
      </c>
      <c r="CV772" s="135">
        <v>0</v>
      </c>
      <c r="CW772" s="135">
        <v>0</v>
      </c>
      <c r="CX772" s="135"/>
    </row>
    <row r="773" spans="1:102" x14ac:dyDescent="0.35">
      <c r="A773" s="135">
        <v>772</v>
      </c>
      <c r="B773" s="135">
        <v>0</v>
      </c>
      <c r="C773" s="135">
        <v>0</v>
      </c>
      <c r="D773" s="135">
        <v>0</v>
      </c>
      <c r="E773" s="135">
        <v>0</v>
      </c>
      <c r="F773" s="135">
        <v>0</v>
      </c>
      <c r="G773" s="135">
        <v>0</v>
      </c>
      <c r="H773" s="135">
        <v>0</v>
      </c>
      <c r="I773" s="135">
        <v>0</v>
      </c>
      <c r="J773" s="135">
        <v>0</v>
      </c>
      <c r="K773" s="135">
        <v>0</v>
      </c>
      <c r="L773" s="135">
        <v>0</v>
      </c>
      <c r="M773" s="135">
        <v>0</v>
      </c>
      <c r="N773" s="135">
        <v>1</v>
      </c>
      <c r="O773" s="135">
        <v>0</v>
      </c>
      <c r="P773" s="135">
        <v>1</v>
      </c>
      <c r="Q773" s="135">
        <v>0</v>
      </c>
      <c r="R773" s="135">
        <v>0</v>
      </c>
      <c r="S773" s="135">
        <v>0</v>
      </c>
      <c r="T773" s="135">
        <v>0</v>
      </c>
      <c r="U773" s="135">
        <v>0</v>
      </c>
      <c r="V773" s="135">
        <v>0</v>
      </c>
      <c r="W773" s="135">
        <v>0</v>
      </c>
      <c r="X773" s="135">
        <v>0</v>
      </c>
      <c r="Y773" s="135">
        <v>0</v>
      </c>
      <c r="Z773" s="135">
        <v>0</v>
      </c>
      <c r="AA773" s="135">
        <v>0</v>
      </c>
      <c r="AB773" s="135">
        <v>0</v>
      </c>
      <c r="AC773" s="135">
        <v>0</v>
      </c>
      <c r="AD773" s="135">
        <v>0</v>
      </c>
      <c r="AE773" s="135">
        <v>0</v>
      </c>
      <c r="AF773" s="135">
        <v>0</v>
      </c>
      <c r="AG773" s="135">
        <v>0</v>
      </c>
      <c r="AH773" s="135">
        <v>0</v>
      </c>
      <c r="AI773" s="135">
        <v>0</v>
      </c>
      <c r="AJ773" s="135">
        <v>0</v>
      </c>
      <c r="AK773" s="135">
        <v>0</v>
      </c>
      <c r="AL773" s="135">
        <v>0</v>
      </c>
      <c r="AM773" s="135">
        <v>0</v>
      </c>
      <c r="AN773" s="135">
        <v>0</v>
      </c>
      <c r="AO773" s="135">
        <v>0</v>
      </c>
      <c r="AP773" s="135">
        <v>0</v>
      </c>
      <c r="AQ773" s="135">
        <v>0</v>
      </c>
      <c r="AR773" s="135">
        <v>0</v>
      </c>
      <c r="AS773" s="135">
        <v>0</v>
      </c>
      <c r="AT773" s="135">
        <v>1</v>
      </c>
      <c r="AU773" s="135">
        <v>0</v>
      </c>
      <c r="AV773" s="135">
        <v>0</v>
      </c>
      <c r="AW773" s="135">
        <v>0</v>
      </c>
      <c r="AX773" s="135">
        <v>0</v>
      </c>
      <c r="AY773" s="135">
        <v>0</v>
      </c>
      <c r="AZ773" s="135">
        <v>0</v>
      </c>
      <c r="BA773" s="135">
        <v>0</v>
      </c>
      <c r="BB773" s="135">
        <v>0</v>
      </c>
      <c r="BC773" s="135">
        <v>1</v>
      </c>
      <c r="BD773" s="135">
        <v>0</v>
      </c>
      <c r="BE773" s="135">
        <v>2</v>
      </c>
      <c r="BF773" s="135">
        <v>0</v>
      </c>
      <c r="BG773" s="135">
        <v>0</v>
      </c>
      <c r="BH773" s="135">
        <v>0</v>
      </c>
      <c r="BI773" s="135">
        <v>1</v>
      </c>
      <c r="BJ773" s="135">
        <v>0</v>
      </c>
      <c r="BK773" s="135">
        <v>0</v>
      </c>
      <c r="BL773" s="135">
        <v>0</v>
      </c>
      <c r="BM773" s="135">
        <v>0</v>
      </c>
      <c r="BN773" s="135">
        <v>0</v>
      </c>
      <c r="BO773" s="135">
        <v>0</v>
      </c>
      <c r="BP773" s="135">
        <v>0</v>
      </c>
      <c r="BQ773" s="135">
        <v>0</v>
      </c>
      <c r="BR773" s="135">
        <v>0</v>
      </c>
      <c r="BS773" s="135">
        <v>0</v>
      </c>
      <c r="BT773" s="135">
        <v>0</v>
      </c>
      <c r="BU773" s="135">
        <v>1</v>
      </c>
      <c r="BV773" s="135">
        <v>0</v>
      </c>
      <c r="BW773" s="135">
        <v>0</v>
      </c>
      <c r="BX773" s="135">
        <v>0</v>
      </c>
      <c r="BY773" s="135">
        <v>0</v>
      </c>
      <c r="BZ773" s="135">
        <v>0</v>
      </c>
      <c r="CA773" s="135">
        <v>0</v>
      </c>
      <c r="CB773" s="135">
        <v>0</v>
      </c>
      <c r="CC773" s="135">
        <v>0</v>
      </c>
      <c r="CD773" s="135">
        <v>0</v>
      </c>
      <c r="CE773" s="135">
        <v>0</v>
      </c>
      <c r="CF773" s="135">
        <v>0</v>
      </c>
      <c r="CG773" s="135">
        <v>0</v>
      </c>
      <c r="CH773" s="135">
        <v>0</v>
      </c>
      <c r="CI773" s="135">
        <v>0</v>
      </c>
      <c r="CJ773" s="135">
        <v>0</v>
      </c>
      <c r="CK773" s="135">
        <v>0</v>
      </c>
      <c r="CL773" s="135">
        <v>0</v>
      </c>
      <c r="CM773" s="135">
        <v>0</v>
      </c>
      <c r="CN773" s="135">
        <v>0</v>
      </c>
      <c r="CO773" s="135">
        <v>0</v>
      </c>
      <c r="CP773" s="135">
        <v>0</v>
      </c>
      <c r="CQ773" s="135">
        <v>0</v>
      </c>
      <c r="CR773" s="135">
        <v>0</v>
      </c>
      <c r="CS773" s="135">
        <v>0</v>
      </c>
      <c r="CT773" s="135">
        <v>0</v>
      </c>
      <c r="CU773" s="135">
        <v>0</v>
      </c>
      <c r="CV773" s="135">
        <v>0</v>
      </c>
      <c r="CW773" s="135">
        <v>1</v>
      </c>
      <c r="CX773" s="135"/>
    </row>
    <row r="774" spans="1:102" x14ac:dyDescent="0.35">
      <c r="A774" s="135">
        <v>773</v>
      </c>
      <c r="B774" s="135">
        <v>0</v>
      </c>
      <c r="C774" s="135">
        <v>1</v>
      </c>
      <c r="D774" s="135">
        <v>0</v>
      </c>
      <c r="E774" s="135">
        <v>0</v>
      </c>
      <c r="F774" s="135">
        <v>0</v>
      </c>
      <c r="G774" s="135">
        <v>1</v>
      </c>
      <c r="H774" s="135">
        <v>0</v>
      </c>
      <c r="I774" s="135">
        <v>0</v>
      </c>
      <c r="J774" s="135">
        <v>0</v>
      </c>
      <c r="K774" s="135">
        <v>0</v>
      </c>
      <c r="L774" s="135">
        <v>0</v>
      </c>
      <c r="M774" s="135">
        <v>0</v>
      </c>
      <c r="N774" s="135">
        <v>0</v>
      </c>
      <c r="O774" s="135">
        <v>1</v>
      </c>
      <c r="P774" s="135">
        <v>0</v>
      </c>
      <c r="Q774" s="135">
        <v>0</v>
      </c>
      <c r="R774" s="135">
        <v>0</v>
      </c>
      <c r="S774" s="135">
        <v>0</v>
      </c>
      <c r="T774" s="135">
        <v>0</v>
      </c>
      <c r="U774" s="135">
        <v>0</v>
      </c>
      <c r="V774" s="135">
        <v>0</v>
      </c>
      <c r="W774" s="135">
        <v>1</v>
      </c>
      <c r="X774" s="135">
        <v>0</v>
      </c>
      <c r="Y774" s="135">
        <v>0</v>
      </c>
      <c r="Z774" s="135">
        <v>0</v>
      </c>
      <c r="AA774" s="135">
        <v>0</v>
      </c>
      <c r="AB774" s="135">
        <v>0</v>
      </c>
      <c r="AC774" s="135">
        <v>0</v>
      </c>
      <c r="AD774" s="135">
        <v>0</v>
      </c>
      <c r="AE774" s="135">
        <v>0</v>
      </c>
      <c r="AF774" s="135">
        <v>0</v>
      </c>
      <c r="AG774" s="135">
        <v>0</v>
      </c>
      <c r="AH774" s="135">
        <v>0</v>
      </c>
      <c r="AI774" s="135">
        <v>0</v>
      </c>
      <c r="AJ774" s="135">
        <v>0</v>
      </c>
      <c r="AK774" s="135">
        <v>0</v>
      </c>
      <c r="AL774" s="135">
        <v>0</v>
      </c>
      <c r="AM774" s="135">
        <v>0</v>
      </c>
      <c r="AN774" s="135">
        <v>0</v>
      </c>
      <c r="AO774" s="135">
        <v>0</v>
      </c>
      <c r="AP774" s="135">
        <v>0</v>
      </c>
      <c r="AQ774" s="135">
        <v>0</v>
      </c>
      <c r="AR774" s="135">
        <v>1</v>
      </c>
      <c r="AS774" s="135">
        <v>0</v>
      </c>
      <c r="AT774" s="135">
        <v>0</v>
      </c>
      <c r="AU774" s="135">
        <v>0</v>
      </c>
      <c r="AV774" s="135">
        <v>1</v>
      </c>
      <c r="AW774" s="135">
        <v>1</v>
      </c>
      <c r="AX774" s="135">
        <v>0</v>
      </c>
      <c r="AY774" s="135">
        <v>1</v>
      </c>
      <c r="AZ774" s="135">
        <v>0</v>
      </c>
      <c r="BA774" s="135">
        <v>0</v>
      </c>
      <c r="BB774" s="135">
        <v>0</v>
      </c>
      <c r="BC774" s="135">
        <v>0</v>
      </c>
      <c r="BD774" s="135">
        <v>0</v>
      </c>
      <c r="BE774" s="135">
        <v>0</v>
      </c>
      <c r="BF774" s="135">
        <v>0</v>
      </c>
      <c r="BG774" s="135">
        <v>0</v>
      </c>
      <c r="BH774" s="135">
        <v>0</v>
      </c>
      <c r="BI774" s="135">
        <v>0</v>
      </c>
      <c r="BJ774" s="135">
        <v>1</v>
      </c>
      <c r="BK774" s="135">
        <v>0</v>
      </c>
      <c r="BL774" s="135">
        <v>0</v>
      </c>
      <c r="BM774" s="135">
        <v>0</v>
      </c>
      <c r="BN774" s="135">
        <v>1</v>
      </c>
      <c r="BO774" s="135">
        <v>0</v>
      </c>
      <c r="BP774" s="135">
        <v>0</v>
      </c>
      <c r="BQ774" s="135">
        <v>0</v>
      </c>
      <c r="BR774" s="135">
        <v>0</v>
      </c>
      <c r="BS774" s="135">
        <v>1</v>
      </c>
      <c r="BT774" s="135">
        <v>0</v>
      </c>
      <c r="BU774" s="135">
        <v>0</v>
      </c>
      <c r="BV774" s="135">
        <v>1</v>
      </c>
      <c r="BW774" s="135">
        <v>0</v>
      </c>
      <c r="BX774" s="135">
        <v>0</v>
      </c>
      <c r="BY774" s="135">
        <v>0</v>
      </c>
      <c r="BZ774" s="135">
        <v>0</v>
      </c>
      <c r="CA774" s="135">
        <v>0</v>
      </c>
      <c r="CB774" s="135">
        <v>1</v>
      </c>
      <c r="CC774" s="135">
        <v>0</v>
      </c>
      <c r="CD774" s="135">
        <v>1</v>
      </c>
      <c r="CE774" s="135">
        <v>0</v>
      </c>
      <c r="CF774" s="135">
        <v>0</v>
      </c>
      <c r="CG774" s="135">
        <v>0</v>
      </c>
      <c r="CH774" s="135">
        <v>0</v>
      </c>
      <c r="CI774" s="135">
        <v>0</v>
      </c>
      <c r="CJ774" s="135">
        <v>0</v>
      </c>
      <c r="CK774" s="135">
        <v>0</v>
      </c>
      <c r="CL774" s="135">
        <v>0</v>
      </c>
      <c r="CM774" s="135">
        <v>1</v>
      </c>
      <c r="CN774" s="135">
        <v>0</v>
      </c>
      <c r="CO774" s="135">
        <v>0</v>
      </c>
      <c r="CP774" s="135">
        <v>0</v>
      </c>
      <c r="CQ774" s="135">
        <v>0</v>
      </c>
      <c r="CR774" s="135">
        <v>0</v>
      </c>
      <c r="CS774" s="135">
        <v>0</v>
      </c>
      <c r="CT774" s="135">
        <v>0</v>
      </c>
      <c r="CU774" s="135">
        <v>0</v>
      </c>
      <c r="CV774" s="135">
        <v>0</v>
      </c>
      <c r="CW774" s="135">
        <v>0</v>
      </c>
      <c r="CX774" s="135"/>
    </row>
    <row r="775" spans="1:102" x14ac:dyDescent="0.35">
      <c r="A775" s="135">
        <v>774</v>
      </c>
      <c r="B775" s="135">
        <v>0</v>
      </c>
      <c r="C775" s="135">
        <v>0</v>
      </c>
      <c r="D775" s="135">
        <v>0</v>
      </c>
      <c r="E775" s="135">
        <v>1</v>
      </c>
      <c r="F775" s="135">
        <v>0</v>
      </c>
      <c r="G775" s="135">
        <v>0</v>
      </c>
      <c r="H775" s="135">
        <v>0</v>
      </c>
      <c r="I775" s="135">
        <v>0</v>
      </c>
      <c r="J775" s="135">
        <v>0</v>
      </c>
      <c r="K775" s="135">
        <v>0</v>
      </c>
      <c r="L775" s="135">
        <v>0</v>
      </c>
      <c r="M775" s="135">
        <v>0</v>
      </c>
      <c r="N775" s="135">
        <v>0</v>
      </c>
      <c r="O775" s="135">
        <v>0</v>
      </c>
      <c r="P775" s="135">
        <v>0</v>
      </c>
      <c r="Q775" s="135">
        <v>0</v>
      </c>
      <c r="R775" s="135">
        <v>0</v>
      </c>
      <c r="S775" s="135">
        <v>1</v>
      </c>
      <c r="T775" s="135">
        <v>0</v>
      </c>
      <c r="U775" s="135">
        <v>0</v>
      </c>
      <c r="V775" s="135">
        <v>0</v>
      </c>
      <c r="W775" s="135">
        <v>0</v>
      </c>
      <c r="X775" s="135">
        <v>0</v>
      </c>
      <c r="Y775" s="135">
        <v>0</v>
      </c>
      <c r="Z775" s="135">
        <v>0</v>
      </c>
      <c r="AA775" s="135">
        <v>1</v>
      </c>
      <c r="AB775" s="135">
        <v>0</v>
      </c>
      <c r="AC775" s="135">
        <v>0</v>
      </c>
      <c r="AD775" s="135">
        <v>0</v>
      </c>
      <c r="AE775" s="135">
        <v>0</v>
      </c>
      <c r="AF775" s="135">
        <v>0</v>
      </c>
      <c r="AG775" s="135">
        <v>1</v>
      </c>
      <c r="AH775" s="135">
        <v>0</v>
      </c>
      <c r="AI775" s="135">
        <v>0</v>
      </c>
      <c r="AJ775" s="135">
        <v>1</v>
      </c>
      <c r="AK775" s="135">
        <v>1</v>
      </c>
      <c r="AL775" s="135">
        <v>0</v>
      </c>
      <c r="AM775" s="135">
        <v>0</v>
      </c>
      <c r="AN775" s="135">
        <v>0</v>
      </c>
      <c r="AO775" s="135">
        <v>0</v>
      </c>
      <c r="AP775" s="135">
        <v>1</v>
      </c>
      <c r="AQ775" s="135">
        <v>0</v>
      </c>
      <c r="AR775" s="135">
        <v>0</v>
      </c>
      <c r="AS775" s="135">
        <v>0</v>
      </c>
      <c r="AT775" s="135">
        <v>1</v>
      </c>
      <c r="AU775" s="135">
        <v>0</v>
      </c>
      <c r="AV775" s="135">
        <v>0</v>
      </c>
      <c r="AW775" s="135">
        <v>0</v>
      </c>
      <c r="AX775" s="135">
        <v>0</v>
      </c>
      <c r="AY775" s="135">
        <v>0</v>
      </c>
      <c r="AZ775" s="135">
        <v>0</v>
      </c>
      <c r="BA775" s="135">
        <v>1</v>
      </c>
      <c r="BB775" s="135">
        <v>0</v>
      </c>
      <c r="BC775" s="135">
        <v>0</v>
      </c>
      <c r="BD775" s="135">
        <v>0</v>
      </c>
      <c r="BE775" s="135">
        <v>1</v>
      </c>
      <c r="BF775" s="135">
        <v>1</v>
      </c>
      <c r="BG775" s="135">
        <v>1</v>
      </c>
      <c r="BH775" s="135">
        <v>0</v>
      </c>
      <c r="BI775" s="135">
        <v>0</v>
      </c>
      <c r="BJ775" s="135">
        <v>0</v>
      </c>
      <c r="BK775" s="135">
        <v>0</v>
      </c>
      <c r="BL775" s="135">
        <v>1</v>
      </c>
      <c r="BM775" s="135">
        <v>0</v>
      </c>
      <c r="BN775" s="135">
        <v>0</v>
      </c>
      <c r="BO775" s="135">
        <v>0</v>
      </c>
      <c r="BP775" s="135">
        <v>0</v>
      </c>
      <c r="BQ775" s="135">
        <v>0</v>
      </c>
      <c r="BR775" s="135">
        <v>0</v>
      </c>
      <c r="BS775" s="135">
        <v>0</v>
      </c>
      <c r="BT775" s="135">
        <v>1</v>
      </c>
      <c r="BU775" s="135">
        <v>0</v>
      </c>
      <c r="BV775" s="135">
        <v>0</v>
      </c>
      <c r="BW775" s="135">
        <v>0</v>
      </c>
      <c r="BX775" s="135">
        <v>0</v>
      </c>
      <c r="BY775" s="135">
        <v>0</v>
      </c>
      <c r="BZ775" s="135">
        <v>0</v>
      </c>
      <c r="CA775" s="135">
        <v>0</v>
      </c>
      <c r="CB775" s="135">
        <v>0</v>
      </c>
      <c r="CC775" s="135">
        <v>0</v>
      </c>
      <c r="CD775" s="135">
        <v>0</v>
      </c>
      <c r="CE775" s="135">
        <v>0</v>
      </c>
      <c r="CF775" s="135">
        <v>1</v>
      </c>
      <c r="CG775" s="135">
        <v>0</v>
      </c>
      <c r="CH775" s="135">
        <v>0</v>
      </c>
      <c r="CI775" s="135">
        <v>0</v>
      </c>
      <c r="CJ775" s="135">
        <v>0</v>
      </c>
      <c r="CK775" s="135">
        <v>0</v>
      </c>
      <c r="CL775" s="135">
        <v>0</v>
      </c>
      <c r="CM775" s="135">
        <v>0</v>
      </c>
      <c r="CN775" s="135">
        <v>0</v>
      </c>
      <c r="CO775" s="135">
        <v>0</v>
      </c>
      <c r="CP775" s="135">
        <v>0</v>
      </c>
      <c r="CQ775" s="135">
        <v>0</v>
      </c>
      <c r="CR775" s="135">
        <v>0</v>
      </c>
      <c r="CS775" s="135">
        <v>0</v>
      </c>
      <c r="CT775" s="135">
        <v>0</v>
      </c>
      <c r="CU775" s="135">
        <v>0</v>
      </c>
      <c r="CV775" s="135">
        <v>0</v>
      </c>
      <c r="CW775" s="135">
        <v>1</v>
      </c>
      <c r="CX775" s="135"/>
    </row>
    <row r="776" spans="1:102" x14ac:dyDescent="0.35">
      <c r="A776" s="135">
        <v>775</v>
      </c>
      <c r="B776" s="135">
        <v>0</v>
      </c>
      <c r="C776" s="135">
        <v>0</v>
      </c>
      <c r="D776" s="135">
        <v>0</v>
      </c>
      <c r="E776" s="135">
        <v>0</v>
      </c>
      <c r="F776" s="135">
        <v>0</v>
      </c>
      <c r="G776" s="135">
        <v>0</v>
      </c>
      <c r="H776" s="135">
        <v>0</v>
      </c>
      <c r="I776" s="135">
        <v>0</v>
      </c>
      <c r="J776" s="135">
        <v>0</v>
      </c>
      <c r="K776" s="135">
        <v>1</v>
      </c>
      <c r="L776" s="135">
        <v>0</v>
      </c>
      <c r="M776" s="135">
        <v>0</v>
      </c>
      <c r="N776" s="135">
        <v>0</v>
      </c>
      <c r="O776" s="135">
        <v>0</v>
      </c>
      <c r="P776" s="135">
        <v>0</v>
      </c>
      <c r="Q776" s="135">
        <v>0</v>
      </c>
      <c r="R776" s="135">
        <v>0</v>
      </c>
      <c r="S776" s="135">
        <v>0</v>
      </c>
      <c r="T776" s="135">
        <v>0</v>
      </c>
      <c r="U776" s="135">
        <v>0</v>
      </c>
      <c r="V776" s="135">
        <v>0</v>
      </c>
      <c r="W776" s="135">
        <v>0</v>
      </c>
      <c r="X776" s="135">
        <v>0</v>
      </c>
      <c r="Y776" s="135">
        <v>0</v>
      </c>
      <c r="Z776" s="135">
        <v>0</v>
      </c>
      <c r="AA776" s="135">
        <v>0</v>
      </c>
      <c r="AB776" s="135">
        <v>0</v>
      </c>
      <c r="AC776" s="135">
        <v>1</v>
      </c>
      <c r="AD776" s="135">
        <v>0</v>
      </c>
      <c r="AE776" s="135">
        <v>0</v>
      </c>
      <c r="AF776" s="135">
        <v>0</v>
      </c>
      <c r="AG776" s="135">
        <v>0</v>
      </c>
      <c r="AH776" s="135">
        <v>0</v>
      </c>
      <c r="AI776" s="135">
        <v>0</v>
      </c>
      <c r="AJ776" s="135">
        <v>0</v>
      </c>
      <c r="AK776" s="135">
        <v>0</v>
      </c>
      <c r="AL776" s="135">
        <v>1</v>
      </c>
      <c r="AM776" s="135">
        <v>0</v>
      </c>
      <c r="AN776" s="135">
        <v>0</v>
      </c>
      <c r="AO776" s="135">
        <v>0</v>
      </c>
      <c r="AP776" s="135">
        <v>0</v>
      </c>
      <c r="AQ776" s="135">
        <v>0</v>
      </c>
      <c r="AR776" s="135">
        <v>0</v>
      </c>
      <c r="AS776" s="135">
        <v>0</v>
      </c>
      <c r="AT776" s="135">
        <v>1</v>
      </c>
      <c r="AU776" s="135">
        <v>1</v>
      </c>
      <c r="AV776" s="135">
        <v>0</v>
      </c>
      <c r="AW776" s="135">
        <v>0</v>
      </c>
      <c r="AX776" s="135">
        <v>0</v>
      </c>
      <c r="AY776" s="135">
        <v>0</v>
      </c>
      <c r="AZ776" s="135">
        <v>0</v>
      </c>
      <c r="BA776" s="135">
        <v>1</v>
      </c>
      <c r="BB776" s="135">
        <v>0</v>
      </c>
      <c r="BC776" s="135">
        <v>1</v>
      </c>
      <c r="BD776" s="135">
        <v>0</v>
      </c>
      <c r="BE776" s="135">
        <v>0</v>
      </c>
      <c r="BF776" s="135">
        <v>0</v>
      </c>
      <c r="BG776" s="135">
        <v>1</v>
      </c>
      <c r="BH776" s="135">
        <v>1</v>
      </c>
      <c r="BI776" s="135">
        <v>1</v>
      </c>
      <c r="BJ776" s="135">
        <v>0</v>
      </c>
      <c r="BK776" s="135">
        <v>0</v>
      </c>
      <c r="BL776" s="135">
        <v>0</v>
      </c>
      <c r="BM776" s="135">
        <v>0</v>
      </c>
      <c r="BN776" s="135">
        <v>0</v>
      </c>
      <c r="BO776" s="135">
        <v>0</v>
      </c>
      <c r="BP776" s="135">
        <v>0</v>
      </c>
      <c r="BQ776" s="135">
        <v>0</v>
      </c>
      <c r="BR776" s="135">
        <v>0</v>
      </c>
      <c r="BS776" s="135">
        <v>0</v>
      </c>
      <c r="BT776" s="135">
        <v>0</v>
      </c>
      <c r="BU776" s="135">
        <v>0</v>
      </c>
      <c r="BV776" s="135">
        <v>0</v>
      </c>
      <c r="BW776" s="135">
        <v>0</v>
      </c>
      <c r="BX776" s="135">
        <v>0</v>
      </c>
      <c r="BY776" s="135">
        <v>0</v>
      </c>
      <c r="BZ776" s="135">
        <v>1</v>
      </c>
      <c r="CA776" s="135">
        <v>0</v>
      </c>
      <c r="CB776" s="135">
        <v>0</v>
      </c>
      <c r="CC776" s="135">
        <v>0</v>
      </c>
      <c r="CD776" s="135">
        <v>0</v>
      </c>
      <c r="CE776" s="135">
        <v>1</v>
      </c>
      <c r="CF776" s="135">
        <v>0</v>
      </c>
      <c r="CG776" s="135">
        <v>0</v>
      </c>
      <c r="CH776" s="135">
        <v>0</v>
      </c>
      <c r="CI776" s="135">
        <v>0</v>
      </c>
      <c r="CJ776" s="135">
        <v>0</v>
      </c>
      <c r="CK776" s="135">
        <v>0</v>
      </c>
      <c r="CL776" s="135">
        <v>0</v>
      </c>
      <c r="CM776" s="135">
        <v>0</v>
      </c>
      <c r="CN776" s="135">
        <v>0</v>
      </c>
      <c r="CO776" s="135">
        <v>0</v>
      </c>
      <c r="CP776" s="135">
        <v>0</v>
      </c>
      <c r="CQ776" s="135">
        <v>0</v>
      </c>
      <c r="CR776" s="135">
        <v>0</v>
      </c>
      <c r="CS776" s="135">
        <v>0</v>
      </c>
      <c r="CT776" s="135">
        <v>0</v>
      </c>
      <c r="CU776" s="135">
        <v>0</v>
      </c>
      <c r="CV776" s="135">
        <v>0</v>
      </c>
      <c r="CW776" s="135">
        <v>0</v>
      </c>
      <c r="CX776" s="135"/>
    </row>
    <row r="777" spans="1:102" x14ac:dyDescent="0.35">
      <c r="A777" s="135">
        <v>776</v>
      </c>
      <c r="B777" s="135">
        <v>0</v>
      </c>
      <c r="C777" s="135">
        <v>0</v>
      </c>
      <c r="D777" s="135">
        <v>0</v>
      </c>
      <c r="E777" s="135">
        <v>0</v>
      </c>
      <c r="F777" s="135">
        <v>0</v>
      </c>
      <c r="G777" s="135">
        <v>0</v>
      </c>
      <c r="H777" s="135">
        <v>1</v>
      </c>
      <c r="I777" s="135">
        <v>0</v>
      </c>
      <c r="J777" s="135">
        <v>0</v>
      </c>
      <c r="K777" s="135">
        <v>0</v>
      </c>
      <c r="L777" s="135">
        <v>0</v>
      </c>
      <c r="M777" s="135">
        <v>0</v>
      </c>
      <c r="N777" s="135">
        <v>0</v>
      </c>
      <c r="O777" s="135">
        <v>1</v>
      </c>
      <c r="P777" s="135">
        <v>0</v>
      </c>
      <c r="Q777" s="135">
        <v>0</v>
      </c>
      <c r="R777" s="135">
        <v>0</v>
      </c>
      <c r="S777" s="135">
        <v>0</v>
      </c>
      <c r="T777" s="135">
        <v>0</v>
      </c>
      <c r="U777" s="135">
        <v>0</v>
      </c>
      <c r="V777" s="135">
        <v>0</v>
      </c>
      <c r="W777" s="135">
        <v>0</v>
      </c>
      <c r="X777" s="135">
        <v>0</v>
      </c>
      <c r="Y777" s="135">
        <v>0</v>
      </c>
      <c r="Z777" s="135">
        <v>0</v>
      </c>
      <c r="AA777" s="135">
        <v>0</v>
      </c>
      <c r="AB777" s="135">
        <v>0</v>
      </c>
      <c r="AC777" s="135">
        <v>0</v>
      </c>
      <c r="AD777" s="135">
        <v>0</v>
      </c>
      <c r="AE777" s="135">
        <v>0</v>
      </c>
      <c r="AF777" s="135">
        <v>1</v>
      </c>
      <c r="AG777" s="135">
        <v>0</v>
      </c>
      <c r="AH777" s="135">
        <v>0</v>
      </c>
      <c r="AI777" s="135">
        <v>0</v>
      </c>
      <c r="AJ777" s="135">
        <v>0</v>
      </c>
      <c r="AK777" s="135">
        <v>0</v>
      </c>
      <c r="AL777" s="135">
        <v>0</v>
      </c>
      <c r="AM777" s="135">
        <v>0</v>
      </c>
      <c r="AN777" s="135">
        <v>0</v>
      </c>
      <c r="AO777" s="135">
        <v>0</v>
      </c>
      <c r="AP777" s="135">
        <v>0</v>
      </c>
      <c r="AQ777" s="135">
        <v>0</v>
      </c>
      <c r="AR777" s="135">
        <v>0</v>
      </c>
      <c r="AS777" s="135">
        <v>0</v>
      </c>
      <c r="AT777" s="135">
        <v>1</v>
      </c>
      <c r="AU777" s="135">
        <v>0</v>
      </c>
      <c r="AV777" s="135">
        <v>0</v>
      </c>
      <c r="AW777" s="135">
        <v>0</v>
      </c>
      <c r="AX777" s="135">
        <v>0</v>
      </c>
      <c r="AY777" s="135">
        <v>1</v>
      </c>
      <c r="AZ777" s="135">
        <v>0</v>
      </c>
      <c r="BA777" s="135">
        <v>0</v>
      </c>
      <c r="BB777" s="135">
        <v>0</v>
      </c>
      <c r="BC777" s="135">
        <v>0</v>
      </c>
      <c r="BD777" s="135">
        <v>0</v>
      </c>
      <c r="BE777" s="135">
        <v>0</v>
      </c>
      <c r="BF777" s="135">
        <v>1</v>
      </c>
      <c r="BG777" s="135">
        <v>0</v>
      </c>
      <c r="BH777" s="135">
        <v>0</v>
      </c>
      <c r="BI777" s="135">
        <v>0</v>
      </c>
      <c r="BJ777" s="135">
        <v>0</v>
      </c>
      <c r="BK777" s="135">
        <v>0</v>
      </c>
      <c r="BL777" s="135">
        <v>0</v>
      </c>
      <c r="BM777" s="135">
        <v>0</v>
      </c>
      <c r="BN777" s="135">
        <v>0</v>
      </c>
      <c r="BO777" s="135">
        <v>1</v>
      </c>
      <c r="BP777" s="135">
        <v>0</v>
      </c>
      <c r="BQ777" s="135">
        <v>0</v>
      </c>
      <c r="BR777" s="135">
        <v>1</v>
      </c>
      <c r="BS777" s="135">
        <v>1</v>
      </c>
      <c r="BT777" s="135">
        <v>0</v>
      </c>
      <c r="BU777" s="135">
        <v>0</v>
      </c>
      <c r="BV777" s="135">
        <v>0</v>
      </c>
      <c r="BW777" s="135">
        <v>0</v>
      </c>
      <c r="BX777" s="135">
        <v>0</v>
      </c>
      <c r="BY777" s="135">
        <v>0</v>
      </c>
      <c r="BZ777" s="135">
        <v>0</v>
      </c>
      <c r="CA777" s="135">
        <v>0</v>
      </c>
      <c r="CB777" s="135">
        <v>0</v>
      </c>
      <c r="CC777" s="135">
        <v>0</v>
      </c>
      <c r="CD777" s="135">
        <v>0</v>
      </c>
      <c r="CE777" s="135">
        <v>1</v>
      </c>
      <c r="CF777" s="135">
        <v>1</v>
      </c>
      <c r="CG777" s="135">
        <v>0</v>
      </c>
      <c r="CH777" s="135">
        <v>0</v>
      </c>
      <c r="CI777" s="135">
        <v>0</v>
      </c>
      <c r="CJ777" s="135">
        <v>0</v>
      </c>
      <c r="CK777" s="135">
        <v>0</v>
      </c>
      <c r="CL777" s="135">
        <v>1</v>
      </c>
      <c r="CM777" s="135">
        <v>0</v>
      </c>
      <c r="CN777" s="135">
        <v>0</v>
      </c>
      <c r="CO777" s="135">
        <v>0</v>
      </c>
      <c r="CP777" s="135">
        <v>1</v>
      </c>
      <c r="CQ777" s="135">
        <v>0</v>
      </c>
      <c r="CR777" s="135">
        <v>0</v>
      </c>
      <c r="CS777" s="135">
        <v>0</v>
      </c>
      <c r="CT777" s="135">
        <v>0</v>
      </c>
      <c r="CU777" s="135">
        <v>1</v>
      </c>
      <c r="CV777" s="135">
        <v>0</v>
      </c>
      <c r="CW777" s="135">
        <v>0</v>
      </c>
      <c r="CX777" s="135"/>
    </row>
    <row r="778" spans="1:102" x14ac:dyDescent="0.35">
      <c r="A778" s="135">
        <v>777</v>
      </c>
      <c r="B778" s="135">
        <v>0</v>
      </c>
      <c r="C778" s="135">
        <v>0</v>
      </c>
      <c r="D778" s="135">
        <v>0</v>
      </c>
      <c r="E778" s="135">
        <v>0</v>
      </c>
      <c r="F778" s="135">
        <v>0</v>
      </c>
      <c r="G778" s="135">
        <v>0</v>
      </c>
      <c r="H778" s="135">
        <v>0</v>
      </c>
      <c r="I778" s="135">
        <v>1</v>
      </c>
      <c r="J778" s="135">
        <v>0</v>
      </c>
      <c r="K778" s="135">
        <v>0</v>
      </c>
      <c r="L778" s="135">
        <v>0</v>
      </c>
      <c r="M778" s="135">
        <v>0</v>
      </c>
      <c r="N778" s="135">
        <v>1</v>
      </c>
      <c r="O778" s="135">
        <v>1</v>
      </c>
      <c r="P778" s="135">
        <v>0</v>
      </c>
      <c r="Q778" s="135">
        <v>0</v>
      </c>
      <c r="R778" s="135">
        <v>0</v>
      </c>
      <c r="S778" s="135">
        <v>0</v>
      </c>
      <c r="T778" s="135">
        <v>0</v>
      </c>
      <c r="U778" s="135">
        <v>1</v>
      </c>
      <c r="V778" s="135">
        <v>0</v>
      </c>
      <c r="W778" s="135">
        <v>1</v>
      </c>
      <c r="X778" s="135">
        <v>0</v>
      </c>
      <c r="Y778" s="135">
        <v>1</v>
      </c>
      <c r="Z778" s="135">
        <v>0</v>
      </c>
      <c r="AA778" s="135">
        <v>0</v>
      </c>
      <c r="AB778" s="135">
        <v>0</v>
      </c>
      <c r="AC778" s="135">
        <v>1</v>
      </c>
      <c r="AD778" s="135">
        <v>1</v>
      </c>
      <c r="AE778" s="135">
        <v>1</v>
      </c>
      <c r="AF778" s="135">
        <v>0</v>
      </c>
      <c r="AG778" s="135">
        <v>0</v>
      </c>
      <c r="AH778" s="135">
        <v>0</v>
      </c>
      <c r="AI778" s="135">
        <v>1</v>
      </c>
      <c r="AJ778" s="135">
        <v>0</v>
      </c>
      <c r="AK778" s="135">
        <v>0</v>
      </c>
      <c r="AL778" s="135">
        <v>0</v>
      </c>
      <c r="AM778" s="135">
        <v>0</v>
      </c>
      <c r="AN778" s="135">
        <v>0</v>
      </c>
      <c r="AO778" s="135">
        <v>1</v>
      </c>
      <c r="AP778" s="135">
        <v>1</v>
      </c>
      <c r="AQ778" s="135">
        <v>0</v>
      </c>
      <c r="AR778" s="135">
        <v>0</v>
      </c>
      <c r="AS778" s="135">
        <v>0</v>
      </c>
      <c r="AT778" s="135">
        <v>1</v>
      </c>
      <c r="AU778" s="135">
        <v>0</v>
      </c>
      <c r="AV778" s="135">
        <v>0</v>
      </c>
      <c r="AW778" s="135">
        <v>0</v>
      </c>
      <c r="AX778" s="135">
        <v>1</v>
      </c>
      <c r="AY778" s="135">
        <v>0</v>
      </c>
      <c r="AZ778" s="135">
        <v>0</v>
      </c>
      <c r="BA778" s="135">
        <v>0</v>
      </c>
      <c r="BB778" s="135">
        <v>1</v>
      </c>
      <c r="BC778" s="135">
        <v>0</v>
      </c>
      <c r="BD778" s="135">
        <v>1</v>
      </c>
      <c r="BE778" s="135">
        <v>0</v>
      </c>
      <c r="BF778" s="135">
        <v>0</v>
      </c>
      <c r="BG778" s="135">
        <v>0</v>
      </c>
      <c r="BH778" s="135">
        <v>0</v>
      </c>
      <c r="BI778" s="135">
        <v>0</v>
      </c>
      <c r="BJ778" s="135">
        <v>0</v>
      </c>
      <c r="BK778" s="135">
        <v>0</v>
      </c>
      <c r="BL778" s="135">
        <v>0</v>
      </c>
      <c r="BM778" s="135">
        <v>0</v>
      </c>
      <c r="BN778" s="135">
        <v>0</v>
      </c>
      <c r="BO778" s="135">
        <v>0</v>
      </c>
      <c r="BP778" s="135">
        <v>0</v>
      </c>
      <c r="BQ778" s="135">
        <v>0</v>
      </c>
      <c r="BR778" s="135">
        <v>0</v>
      </c>
      <c r="BS778" s="135">
        <v>0</v>
      </c>
      <c r="BT778" s="135">
        <v>0</v>
      </c>
      <c r="BU778" s="135">
        <v>0</v>
      </c>
      <c r="BV778" s="135">
        <v>0</v>
      </c>
      <c r="BW778" s="135">
        <v>0</v>
      </c>
      <c r="BX778" s="135">
        <v>1</v>
      </c>
      <c r="BY778" s="135">
        <v>0</v>
      </c>
      <c r="BZ778" s="135">
        <v>0</v>
      </c>
      <c r="CA778" s="135">
        <v>0</v>
      </c>
      <c r="CB778" s="135">
        <v>0</v>
      </c>
      <c r="CC778" s="135">
        <v>0</v>
      </c>
      <c r="CD778" s="135">
        <v>1</v>
      </c>
      <c r="CE778" s="135">
        <v>1</v>
      </c>
      <c r="CF778" s="135">
        <v>1</v>
      </c>
      <c r="CG778" s="135">
        <v>0</v>
      </c>
      <c r="CH778" s="135">
        <v>0</v>
      </c>
      <c r="CI778" s="135">
        <v>0</v>
      </c>
      <c r="CJ778" s="135">
        <v>0</v>
      </c>
      <c r="CK778" s="135">
        <v>0</v>
      </c>
      <c r="CL778" s="135">
        <v>0</v>
      </c>
      <c r="CM778" s="135">
        <v>0</v>
      </c>
      <c r="CN778" s="135">
        <v>0</v>
      </c>
      <c r="CO778" s="135">
        <v>0</v>
      </c>
      <c r="CP778" s="135">
        <v>0</v>
      </c>
      <c r="CQ778" s="135">
        <v>1</v>
      </c>
      <c r="CR778" s="135">
        <v>0</v>
      </c>
      <c r="CS778" s="135">
        <v>0</v>
      </c>
      <c r="CT778" s="135">
        <v>0</v>
      </c>
      <c r="CU778" s="135">
        <v>1</v>
      </c>
      <c r="CV778" s="135">
        <v>1</v>
      </c>
      <c r="CW778" s="135">
        <v>1</v>
      </c>
      <c r="CX778" s="135"/>
    </row>
    <row r="779" spans="1:102" x14ac:dyDescent="0.35">
      <c r="A779" s="135">
        <v>778</v>
      </c>
      <c r="B779" s="135">
        <v>1</v>
      </c>
      <c r="C779" s="135">
        <v>0</v>
      </c>
      <c r="D779" s="135">
        <v>2</v>
      </c>
      <c r="E779" s="135">
        <v>0</v>
      </c>
      <c r="F779" s="135">
        <v>0</v>
      </c>
      <c r="G779" s="135">
        <v>0</v>
      </c>
      <c r="H779" s="135">
        <v>1</v>
      </c>
      <c r="I779" s="135">
        <v>0</v>
      </c>
      <c r="J779" s="135">
        <v>1</v>
      </c>
      <c r="K779" s="135">
        <v>0</v>
      </c>
      <c r="L779" s="135">
        <v>0</v>
      </c>
      <c r="M779" s="135">
        <v>1</v>
      </c>
      <c r="N779" s="135">
        <v>0</v>
      </c>
      <c r="O779" s="135">
        <v>0</v>
      </c>
      <c r="P779" s="135">
        <v>0</v>
      </c>
      <c r="Q779" s="135">
        <v>0</v>
      </c>
      <c r="R779" s="135">
        <v>0</v>
      </c>
      <c r="S779" s="135">
        <v>0</v>
      </c>
      <c r="T779" s="135">
        <v>0</v>
      </c>
      <c r="U779" s="135">
        <v>0</v>
      </c>
      <c r="V779" s="135">
        <v>0</v>
      </c>
      <c r="W779" s="135">
        <v>0</v>
      </c>
      <c r="X779" s="135">
        <v>0</v>
      </c>
      <c r="Y779" s="135">
        <v>0</v>
      </c>
      <c r="Z779" s="135">
        <v>1</v>
      </c>
      <c r="AA779" s="135">
        <v>0</v>
      </c>
      <c r="AB779" s="135">
        <v>1</v>
      </c>
      <c r="AC779" s="135">
        <v>0</v>
      </c>
      <c r="AD779" s="135">
        <v>0</v>
      </c>
      <c r="AE779" s="135">
        <v>1</v>
      </c>
      <c r="AF779" s="135">
        <v>0</v>
      </c>
      <c r="AG779" s="135">
        <v>0</v>
      </c>
      <c r="AH779" s="135">
        <v>0</v>
      </c>
      <c r="AI779" s="135">
        <v>0</v>
      </c>
      <c r="AJ779" s="135">
        <v>0</v>
      </c>
      <c r="AK779" s="135">
        <v>1</v>
      </c>
      <c r="AL779" s="135">
        <v>0</v>
      </c>
      <c r="AM779" s="135">
        <v>0</v>
      </c>
      <c r="AN779" s="135">
        <v>1</v>
      </c>
      <c r="AO779" s="135">
        <v>0</v>
      </c>
      <c r="AP779" s="135">
        <v>0</v>
      </c>
      <c r="AQ779" s="135">
        <v>0</v>
      </c>
      <c r="AR779" s="135">
        <v>0</v>
      </c>
      <c r="AS779" s="135">
        <v>0</v>
      </c>
      <c r="AT779" s="135">
        <v>0</v>
      </c>
      <c r="AU779" s="135">
        <v>0</v>
      </c>
      <c r="AV779" s="135">
        <v>1</v>
      </c>
      <c r="AW779" s="135">
        <v>1</v>
      </c>
      <c r="AX779" s="135">
        <v>0</v>
      </c>
      <c r="AY779" s="135">
        <v>1</v>
      </c>
      <c r="AZ779" s="135">
        <v>0</v>
      </c>
      <c r="BA779" s="135">
        <v>1</v>
      </c>
      <c r="BB779" s="135">
        <v>0</v>
      </c>
      <c r="BC779" s="135">
        <v>0</v>
      </c>
      <c r="BD779" s="135">
        <v>0</v>
      </c>
      <c r="BE779" s="135">
        <v>0</v>
      </c>
      <c r="BF779" s="135">
        <v>0</v>
      </c>
      <c r="BG779" s="135">
        <v>0</v>
      </c>
      <c r="BH779" s="135">
        <v>1</v>
      </c>
      <c r="BI779" s="135">
        <v>1</v>
      </c>
      <c r="BJ779" s="135">
        <v>0</v>
      </c>
      <c r="BK779" s="135">
        <v>0</v>
      </c>
      <c r="BL779" s="135">
        <v>0</v>
      </c>
      <c r="BM779" s="135">
        <v>0</v>
      </c>
      <c r="BN779" s="135">
        <v>0</v>
      </c>
      <c r="BO779" s="135">
        <v>0</v>
      </c>
      <c r="BP779" s="135">
        <v>0</v>
      </c>
      <c r="BQ779" s="135">
        <v>0</v>
      </c>
      <c r="BR779" s="135">
        <v>0</v>
      </c>
      <c r="BS779" s="135">
        <v>0</v>
      </c>
      <c r="BT779" s="135">
        <v>0</v>
      </c>
      <c r="BU779" s="135">
        <v>0</v>
      </c>
      <c r="BV779" s="135">
        <v>0</v>
      </c>
      <c r="BW779" s="135">
        <v>0</v>
      </c>
      <c r="BX779" s="135">
        <v>0</v>
      </c>
      <c r="BY779" s="135">
        <v>0</v>
      </c>
      <c r="BZ779" s="135">
        <v>0</v>
      </c>
      <c r="CA779" s="135">
        <v>0</v>
      </c>
      <c r="CB779" s="135">
        <v>0</v>
      </c>
      <c r="CC779" s="135">
        <v>0</v>
      </c>
      <c r="CD779" s="135">
        <v>0</v>
      </c>
      <c r="CE779" s="135">
        <v>0</v>
      </c>
      <c r="CF779" s="135">
        <v>0</v>
      </c>
      <c r="CG779" s="135">
        <v>1</v>
      </c>
      <c r="CH779" s="135">
        <v>0</v>
      </c>
      <c r="CI779" s="135">
        <v>0</v>
      </c>
      <c r="CJ779" s="135">
        <v>0</v>
      </c>
      <c r="CK779" s="135">
        <v>0</v>
      </c>
      <c r="CL779" s="135">
        <v>0</v>
      </c>
      <c r="CM779" s="135">
        <v>0</v>
      </c>
      <c r="CN779" s="135">
        <v>0</v>
      </c>
      <c r="CO779" s="135">
        <v>0</v>
      </c>
      <c r="CP779" s="135">
        <v>0</v>
      </c>
      <c r="CQ779" s="135">
        <v>0</v>
      </c>
      <c r="CR779" s="135">
        <v>0</v>
      </c>
      <c r="CS779" s="135">
        <v>0</v>
      </c>
      <c r="CT779" s="135">
        <v>0</v>
      </c>
      <c r="CU779" s="135">
        <v>0</v>
      </c>
      <c r="CV779" s="135">
        <v>0</v>
      </c>
      <c r="CW779" s="135">
        <v>0</v>
      </c>
      <c r="CX779" s="135"/>
    </row>
    <row r="780" spans="1:102" x14ac:dyDescent="0.35">
      <c r="A780" s="135">
        <v>779</v>
      </c>
      <c r="B780" s="135">
        <v>0</v>
      </c>
      <c r="C780" s="135">
        <v>0</v>
      </c>
      <c r="D780" s="135">
        <v>0</v>
      </c>
      <c r="E780" s="135">
        <v>0</v>
      </c>
      <c r="F780" s="135">
        <v>0</v>
      </c>
      <c r="G780" s="135">
        <v>0</v>
      </c>
      <c r="H780" s="135">
        <v>0</v>
      </c>
      <c r="I780" s="135">
        <v>0</v>
      </c>
      <c r="J780" s="135">
        <v>0</v>
      </c>
      <c r="K780" s="135">
        <v>0</v>
      </c>
      <c r="L780" s="135">
        <v>0</v>
      </c>
      <c r="M780" s="135">
        <v>1</v>
      </c>
      <c r="N780" s="135">
        <v>0</v>
      </c>
      <c r="O780" s="135">
        <v>0</v>
      </c>
      <c r="P780" s="135">
        <v>0</v>
      </c>
      <c r="Q780" s="135">
        <v>0</v>
      </c>
      <c r="R780" s="135">
        <v>0</v>
      </c>
      <c r="S780" s="135">
        <v>0</v>
      </c>
      <c r="T780" s="135">
        <v>1</v>
      </c>
      <c r="U780" s="135">
        <v>0</v>
      </c>
      <c r="V780" s="135">
        <v>0</v>
      </c>
      <c r="W780" s="135">
        <v>0</v>
      </c>
      <c r="X780" s="135">
        <v>0</v>
      </c>
      <c r="Y780" s="135">
        <v>0</v>
      </c>
      <c r="Z780" s="135">
        <v>0</v>
      </c>
      <c r="AA780" s="135">
        <v>0</v>
      </c>
      <c r="AB780" s="135">
        <v>0</v>
      </c>
      <c r="AC780" s="135">
        <v>0</v>
      </c>
      <c r="AD780" s="135">
        <v>1</v>
      </c>
      <c r="AE780" s="135">
        <v>0</v>
      </c>
      <c r="AF780" s="135">
        <v>0</v>
      </c>
      <c r="AG780" s="135">
        <v>0</v>
      </c>
      <c r="AH780" s="135">
        <v>0</v>
      </c>
      <c r="AI780" s="135">
        <v>0</v>
      </c>
      <c r="AJ780" s="135">
        <v>0</v>
      </c>
      <c r="AK780" s="135">
        <v>0</v>
      </c>
      <c r="AL780" s="135">
        <v>0</v>
      </c>
      <c r="AM780" s="135">
        <v>0</v>
      </c>
      <c r="AN780" s="135">
        <v>0</v>
      </c>
      <c r="AO780" s="135">
        <v>0</v>
      </c>
      <c r="AP780" s="135">
        <v>0</v>
      </c>
      <c r="AQ780" s="135">
        <v>0</v>
      </c>
      <c r="AR780" s="135">
        <v>0</v>
      </c>
      <c r="AS780" s="135">
        <v>0</v>
      </c>
      <c r="AT780" s="135">
        <v>0</v>
      </c>
      <c r="AU780" s="135">
        <v>0</v>
      </c>
      <c r="AV780" s="135">
        <v>0</v>
      </c>
      <c r="AW780" s="135">
        <v>0</v>
      </c>
      <c r="AX780" s="135">
        <v>0</v>
      </c>
      <c r="AY780" s="135">
        <v>0</v>
      </c>
      <c r="AZ780" s="135">
        <v>0</v>
      </c>
      <c r="BA780" s="135">
        <v>0</v>
      </c>
      <c r="BB780" s="135">
        <v>0</v>
      </c>
      <c r="BC780" s="135">
        <v>1</v>
      </c>
      <c r="BD780" s="135">
        <v>0</v>
      </c>
      <c r="BE780" s="135">
        <v>0</v>
      </c>
      <c r="BF780" s="135">
        <v>0</v>
      </c>
      <c r="BG780" s="135">
        <v>0</v>
      </c>
      <c r="BH780" s="135">
        <v>0</v>
      </c>
      <c r="BI780" s="135">
        <v>0</v>
      </c>
      <c r="BJ780" s="135">
        <v>0</v>
      </c>
      <c r="BK780" s="135">
        <v>0</v>
      </c>
      <c r="BL780" s="135">
        <v>0</v>
      </c>
      <c r="BM780" s="135">
        <v>0</v>
      </c>
      <c r="BN780" s="135">
        <v>0</v>
      </c>
      <c r="BO780" s="135">
        <v>0</v>
      </c>
      <c r="BP780" s="135">
        <v>0</v>
      </c>
      <c r="BQ780" s="135">
        <v>0</v>
      </c>
      <c r="BR780" s="135">
        <v>0</v>
      </c>
      <c r="BS780" s="135">
        <v>0</v>
      </c>
      <c r="BT780" s="135">
        <v>0</v>
      </c>
      <c r="BU780" s="135">
        <v>0</v>
      </c>
      <c r="BV780" s="135">
        <v>0</v>
      </c>
      <c r="BW780" s="135">
        <v>0</v>
      </c>
      <c r="BX780" s="135">
        <v>0</v>
      </c>
      <c r="BY780" s="135">
        <v>0</v>
      </c>
      <c r="BZ780" s="135">
        <v>0</v>
      </c>
      <c r="CA780" s="135">
        <v>0</v>
      </c>
      <c r="CB780" s="135">
        <v>0</v>
      </c>
      <c r="CC780" s="135">
        <v>1</v>
      </c>
      <c r="CD780" s="135">
        <v>0</v>
      </c>
      <c r="CE780" s="135">
        <v>0</v>
      </c>
      <c r="CF780" s="135">
        <v>1</v>
      </c>
      <c r="CG780" s="135">
        <v>0</v>
      </c>
      <c r="CH780" s="135">
        <v>0</v>
      </c>
      <c r="CI780" s="135">
        <v>0</v>
      </c>
      <c r="CJ780" s="135">
        <v>0</v>
      </c>
      <c r="CK780" s="135">
        <v>1</v>
      </c>
      <c r="CL780" s="135">
        <v>0</v>
      </c>
      <c r="CM780" s="135">
        <v>0</v>
      </c>
      <c r="CN780" s="135">
        <v>0</v>
      </c>
      <c r="CO780" s="135">
        <v>0</v>
      </c>
      <c r="CP780" s="135">
        <v>1</v>
      </c>
      <c r="CQ780" s="135">
        <v>0</v>
      </c>
      <c r="CR780" s="135">
        <v>1</v>
      </c>
      <c r="CS780" s="135">
        <v>0</v>
      </c>
      <c r="CT780" s="135">
        <v>1</v>
      </c>
      <c r="CU780" s="135">
        <v>0</v>
      </c>
      <c r="CV780" s="135">
        <v>0</v>
      </c>
      <c r="CW780" s="135">
        <v>1</v>
      </c>
      <c r="CX780" s="135"/>
    </row>
    <row r="781" spans="1:102" x14ac:dyDescent="0.35">
      <c r="A781" s="135">
        <v>780</v>
      </c>
      <c r="B781" s="135">
        <v>0</v>
      </c>
      <c r="C781" s="135">
        <v>0</v>
      </c>
      <c r="D781" s="135">
        <v>0</v>
      </c>
      <c r="E781" s="135">
        <v>1</v>
      </c>
      <c r="F781" s="135">
        <v>0</v>
      </c>
      <c r="G781" s="135">
        <v>0</v>
      </c>
      <c r="H781" s="135">
        <v>0</v>
      </c>
      <c r="I781" s="135">
        <v>0</v>
      </c>
      <c r="J781" s="135">
        <v>1</v>
      </c>
      <c r="K781" s="135">
        <v>0</v>
      </c>
      <c r="L781" s="135">
        <v>0</v>
      </c>
      <c r="M781" s="135">
        <v>0</v>
      </c>
      <c r="N781" s="135">
        <v>0</v>
      </c>
      <c r="O781" s="135">
        <v>0</v>
      </c>
      <c r="P781" s="135">
        <v>0</v>
      </c>
      <c r="Q781" s="135">
        <v>1</v>
      </c>
      <c r="R781" s="135">
        <v>0</v>
      </c>
      <c r="S781" s="135">
        <v>0</v>
      </c>
      <c r="T781" s="135">
        <v>0</v>
      </c>
      <c r="U781" s="135">
        <v>0</v>
      </c>
      <c r="V781" s="135">
        <v>0</v>
      </c>
      <c r="W781" s="135">
        <v>0</v>
      </c>
      <c r="X781" s="135">
        <v>0</v>
      </c>
      <c r="Y781" s="135">
        <v>0</v>
      </c>
      <c r="Z781" s="135">
        <v>0</v>
      </c>
      <c r="AA781" s="135">
        <v>0</v>
      </c>
      <c r="AB781" s="135">
        <v>0</v>
      </c>
      <c r="AC781" s="135">
        <v>0</v>
      </c>
      <c r="AD781" s="135">
        <v>1</v>
      </c>
      <c r="AE781" s="135">
        <v>0</v>
      </c>
      <c r="AF781" s="135">
        <v>0</v>
      </c>
      <c r="AG781" s="135">
        <v>1</v>
      </c>
      <c r="AH781" s="135">
        <v>0</v>
      </c>
      <c r="AI781" s="135">
        <v>0</v>
      </c>
      <c r="AJ781" s="135">
        <v>0</v>
      </c>
      <c r="AK781" s="135">
        <v>0</v>
      </c>
      <c r="AL781" s="135">
        <v>1</v>
      </c>
      <c r="AM781" s="135">
        <v>0</v>
      </c>
      <c r="AN781" s="135">
        <v>0</v>
      </c>
      <c r="AO781" s="135">
        <v>0</v>
      </c>
      <c r="AP781" s="135">
        <v>0</v>
      </c>
      <c r="AQ781" s="135">
        <v>0</v>
      </c>
      <c r="AR781" s="135">
        <v>0</v>
      </c>
      <c r="AS781" s="135">
        <v>0</v>
      </c>
      <c r="AT781" s="135">
        <v>0</v>
      </c>
      <c r="AU781" s="135">
        <v>0</v>
      </c>
      <c r="AV781" s="135">
        <v>0</v>
      </c>
      <c r="AW781" s="135">
        <v>1</v>
      </c>
      <c r="AX781" s="135">
        <v>0</v>
      </c>
      <c r="AY781" s="135">
        <v>0</v>
      </c>
      <c r="AZ781" s="135">
        <v>1</v>
      </c>
      <c r="BA781" s="135">
        <v>0</v>
      </c>
      <c r="BB781" s="135">
        <v>0</v>
      </c>
      <c r="BC781" s="135">
        <v>0</v>
      </c>
      <c r="BD781" s="135">
        <v>0</v>
      </c>
      <c r="BE781" s="135">
        <v>0</v>
      </c>
      <c r="BF781" s="135">
        <v>0</v>
      </c>
      <c r="BG781" s="135">
        <v>0</v>
      </c>
      <c r="BH781" s="135">
        <v>0</v>
      </c>
      <c r="BI781" s="135">
        <v>0</v>
      </c>
      <c r="BJ781" s="135">
        <v>0</v>
      </c>
      <c r="BK781" s="135">
        <v>0</v>
      </c>
      <c r="BL781" s="135">
        <v>0</v>
      </c>
      <c r="BM781" s="135">
        <v>0</v>
      </c>
      <c r="BN781" s="135">
        <v>0</v>
      </c>
      <c r="BO781" s="135">
        <v>0</v>
      </c>
      <c r="BP781" s="135">
        <v>0</v>
      </c>
      <c r="BQ781" s="135">
        <v>0</v>
      </c>
      <c r="BR781" s="135">
        <v>0</v>
      </c>
      <c r="BS781" s="135">
        <v>0</v>
      </c>
      <c r="BT781" s="135">
        <v>1</v>
      </c>
      <c r="BU781" s="135">
        <v>0</v>
      </c>
      <c r="BV781" s="135">
        <v>0</v>
      </c>
      <c r="BW781" s="135">
        <v>0</v>
      </c>
      <c r="BX781" s="135">
        <v>0</v>
      </c>
      <c r="BY781" s="135">
        <v>0</v>
      </c>
      <c r="BZ781" s="135">
        <v>0</v>
      </c>
      <c r="CA781" s="135">
        <v>0</v>
      </c>
      <c r="CB781" s="135">
        <v>1</v>
      </c>
      <c r="CC781" s="135">
        <v>1</v>
      </c>
      <c r="CD781" s="135">
        <v>1</v>
      </c>
      <c r="CE781" s="135">
        <v>0</v>
      </c>
      <c r="CF781" s="135">
        <v>0</v>
      </c>
      <c r="CG781" s="135">
        <v>0</v>
      </c>
      <c r="CH781" s="135">
        <v>0</v>
      </c>
      <c r="CI781" s="135">
        <v>0</v>
      </c>
      <c r="CJ781" s="135">
        <v>0</v>
      </c>
      <c r="CK781" s="135">
        <v>0</v>
      </c>
      <c r="CL781" s="135">
        <v>0</v>
      </c>
      <c r="CM781" s="135">
        <v>0</v>
      </c>
      <c r="CN781" s="135">
        <v>0</v>
      </c>
      <c r="CO781" s="135">
        <v>1</v>
      </c>
      <c r="CP781" s="135">
        <v>0</v>
      </c>
      <c r="CQ781" s="135">
        <v>0</v>
      </c>
      <c r="CR781" s="135">
        <v>1</v>
      </c>
      <c r="CS781" s="135">
        <v>0</v>
      </c>
      <c r="CT781" s="135">
        <v>1</v>
      </c>
      <c r="CU781" s="135">
        <v>0</v>
      </c>
      <c r="CV781" s="135">
        <v>0</v>
      </c>
      <c r="CW781" s="135">
        <v>0</v>
      </c>
      <c r="CX781" s="135"/>
    </row>
    <row r="782" spans="1:102" x14ac:dyDescent="0.35">
      <c r="A782" s="135">
        <v>781</v>
      </c>
      <c r="B782" s="135">
        <v>0</v>
      </c>
      <c r="C782" s="135">
        <v>0</v>
      </c>
      <c r="D782" s="135">
        <v>0</v>
      </c>
      <c r="E782" s="135">
        <v>1</v>
      </c>
      <c r="F782" s="135">
        <v>0</v>
      </c>
      <c r="G782" s="135">
        <v>0</v>
      </c>
      <c r="H782" s="135">
        <v>1</v>
      </c>
      <c r="I782" s="135">
        <v>1</v>
      </c>
      <c r="J782" s="135">
        <v>0</v>
      </c>
      <c r="K782" s="135">
        <v>0</v>
      </c>
      <c r="L782" s="135">
        <v>0</v>
      </c>
      <c r="M782" s="135">
        <v>0</v>
      </c>
      <c r="N782" s="135">
        <v>0</v>
      </c>
      <c r="O782" s="135">
        <v>3</v>
      </c>
      <c r="P782" s="135">
        <v>0</v>
      </c>
      <c r="Q782" s="135">
        <v>0</v>
      </c>
      <c r="R782" s="135">
        <v>0</v>
      </c>
      <c r="S782" s="135">
        <v>0</v>
      </c>
      <c r="T782" s="135">
        <v>0</v>
      </c>
      <c r="U782" s="135">
        <v>0</v>
      </c>
      <c r="V782" s="135">
        <v>1</v>
      </c>
      <c r="W782" s="135">
        <v>0</v>
      </c>
      <c r="X782" s="135">
        <v>0</v>
      </c>
      <c r="Y782" s="135">
        <v>0</v>
      </c>
      <c r="Z782" s="135">
        <v>0</v>
      </c>
      <c r="AA782" s="135">
        <v>0</v>
      </c>
      <c r="AB782" s="135">
        <v>1</v>
      </c>
      <c r="AC782" s="135">
        <v>0</v>
      </c>
      <c r="AD782" s="135">
        <v>0</v>
      </c>
      <c r="AE782" s="135">
        <v>0</v>
      </c>
      <c r="AF782" s="135">
        <v>0</v>
      </c>
      <c r="AG782" s="135">
        <v>0</v>
      </c>
      <c r="AH782" s="135">
        <v>0</v>
      </c>
      <c r="AI782" s="135">
        <v>1</v>
      </c>
      <c r="AJ782" s="135">
        <v>0</v>
      </c>
      <c r="AK782" s="135">
        <v>0</v>
      </c>
      <c r="AL782" s="135">
        <v>0</v>
      </c>
      <c r="AM782" s="135">
        <v>1</v>
      </c>
      <c r="AN782" s="135">
        <v>0</v>
      </c>
      <c r="AO782" s="135">
        <v>0</v>
      </c>
      <c r="AP782" s="135">
        <v>0</v>
      </c>
      <c r="AQ782" s="135">
        <v>0</v>
      </c>
      <c r="AR782" s="135">
        <v>0</v>
      </c>
      <c r="AS782" s="135">
        <v>0</v>
      </c>
      <c r="AT782" s="135">
        <v>0</v>
      </c>
      <c r="AU782" s="135">
        <v>1</v>
      </c>
      <c r="AV782" s="135">
        <v>0</v>
      </c>
      <c r="AW782" s="135">
        <v>0</v>
      </c>
      <c r="AX782" s="135">
        <v>1</v>
      </c>
      <c r="AY782" s="135">
        <v>0</v>
      </c>
      <c r="AZ782" s="135">
        <v>0</v>
      </c>
      <c r="BA782" s="135">
        <v>0</v>
      </c>
      <c r="BB782" s="135">
        <v>0</v>
      </c>
      <c r="BC782" s="135">
        <v>0</v>
      </c>
      <c r="BD782" s="135">
        <v>0</v>
      </c>
      <c r="BE782" s="135">
        <v>0</v>
      </c>
      <c r="BF782" s="135">
        <v>0</v>
      </c>
      <c r="BG782" s="135">
        <v>0</v>
      </c>
      <c r="BH782" s="135">
        <v>0</v>
      </c>
      <c r="BI782" s="135">
        <v>0</v>
      </c>
      <c r="BJ782" s="135">
        <v>0</v>
      </c>
      <c r="BK782" s="135">
        <v>0</v>
      </c>
      <c r="BL782" s="135">
        <v>0</v>
      </c>
      <c r="BM782" s="135">
        <v>0</v>
      </c>
      <c r="BN782" s="135">
        <v>0</v>
      </c>
      <c r="BO782" s="135">
        <v>0</v>
      </c>
      <c r="BP782" s="135">
        <v>1</v>
      </c>
      <c r="BQ782" s="135">
        <v>0</v>
      </c>
      <c r="BR782" s="135">
        <v>0</v>
      </c>
      <c r="BS782" s="135">
        <v>1</v>
      </c>
      <c r="BT782" s="135">
        <v>1</v>
      </c>
      <c r="BU782" s="135">
        <v>0</v>
      </c>
      <c r="BV782" s="135">
        <v>0</v>
      </c>
      <c r="BW782" s="135">
        <v>1</v>
      </c>
      <c r="BX782" s="135">
        <v>0</v>
      </c>
      <c r="BY782" s="135">
        <v>0</v>
      </c>
      <c r="BZ782" s="135">
        <v>0</v>
      </c>
      <c r="CA782" s="135">
        <v>0</v>
      </c>
      <c r="CB782" s="135">
        <v>0</v>
      </c>
      <c r="CC782" s="135">
        <v>0</v>
      </c>
      <c r="CD782" s="135">
        <v>0</v>
      </c>
      <c r="CE782" s="135">
        <v>0</v>
      </c>
      <c r="CF782" s="135">
        <v>0</v>
      </c>
      <c r="CG782" s="135">
        <v>0</v>
      </c>
      <c r="CH782" s="135">
        <v>0</v>
      </c>
      <c r="CI782" s="135">
        <v>0</v>
      </c>
      <c r="CJ782" s="135">
        <v>0</v>
      </c>
      <c r="CK782" s="135">
        <v>0</v>
      </c>
      <c r="CL782" s="135">
        <v>0</v>
      </c>
      <c r="CM782" s="135">
        <v>1</v>
      </c>
      <c r="CN782" s="135">
        <v>1</v>
      </c>
      <c r="CO782" s="135">
        <v>0</v>
      </c>
      <c r="CP782" s="135">
        <v>1</v>
      </c>
      <c r="CQ782" s="135">
        <v>0</v>
      </c>
      <c r="CR782" s="135">
        <v>1</v>
      </c>
      <c r="CS782" s="135">
        <v>0</v>
      </c>
      <c r="CT782" s="135">
        <v>0</v>
      </c>
      <c r="CU782" s="135">
        <v>0</v>
      </c>
      <c r="CV782" s="135">
        <v>0</v>
      </c>
      <c r="CW782" s="135">
        <v>0</v>
      </c>
      <c r="CX782" s="135"/>
    </row>
    <row r="783" spans="1:102" x14ac:dyDescent="0.35">
      <c r="A783" s="135">
        <v>782</v>
      </c>
      <c r="B783" s="135">
        <v>0</v>
      </c>
      <c r="C783" s="135">
        <v>0</v>
      </c>
      <c r="D783" s="135">
        <v>1</v>
      </c>
      <c r="E783" s="135">
        <v>0</v>
      </c>
      <c r="F783" s="135">
        <v>0</v>
      </c>
      <c r="G783" s="135">
        <v>0</v>
      </c>
      <c r="H783" s="135">
        <v>1</v>
      </c>
      <c r="I783" s="135">
        <v>0</v>
      </c>
      <c r="J783" s="135">
        <v>0</v>
      </c>
      <c r="K783" s="135">
        <v>0</v>
      </c>
      <c r="L783" s="135">
        <v>0</v>
      </c>
      <c r="M783" s="135">
        <v>0</v>
      </c>
      <c r="N783" s="135">
        <v>0</v>
      </c>
      <c r="O783" s="135">
        <v>0</v>
      </c>
      <c r="P783" s="135">
        <v>0</v>
      </c>
      <c r="Q783" s="135">
        <v>1</v>
      </c>
      <c r="R783" s="135">
        <v>1</v>
      </c>
      <c r="S783" s="135">
        <v>0</v>
      </c>
      <c r="T783" s="135">
        <v>0</v>
      </c>
      <c r="U783" s="135">
        <v>0</v>
      </c>
      <c r="V783" s="135">
        <v>0</v>
      </c>
      <c r="W783" s="135">
        <v>0</v>
      </c>
      <c r="X783" s="135">
        <v>0</v>
      </c>
      <c r="Y783" s="135">
        <v>0</v>
      </c>
      <c r="Z783" s="135">
        <v>0</v>
      </c>
      <c r="AA783" s="135">
        <v>0</v>
      </c>
      <c r="AB783" s="135">
        <v>0</v>
      </c>
      <c r="AC783" s="135">
        <v>0</v>
      </c>
      <c r="AD783" s="135">
        <v>0</v>
      </c>
      <c r="AE783" s="135">
        <v>0</v>
      </c>
      <c r="AF783" s="135">
        <v>0</v>
      </c>
      <c r="AG783" s="135">
        <v>0</v>
      </c>
      <c r="AH783" s="135">
        <v>0</v>
      </c>
      <c r="AI783" s="135">
        <v>0</v>
      </c>
      <c r="AJ783" s="135">
        <v>0</v>
      </c>
      <c r="AK783" s="135">
        <v>0</v>
      </c>
      <c r="AL783" s="135">
        <v>0</v>
      </c>
      <c r="AM783" s="135">
        <v>0</v>
      </c>
      <c r="AN783" s="135">
        <v>0</v>
      </c>
      <c r="AO783" s="135">
        <v>0</v>
      </c>
      <c r="AP783" s="135">
        <v>0</v>
      </c>
      <c r="AQ783" s="135">
        <v>0</v>
      </c>
      <c r="AR783" s="135">
        <v>0</v>
      </c>
      <c r="AS783" s="135">
        <v>0</v>
      </c>
      <c r="AT783" s="135">
        <v>0</v>
      </c>
      <c r="AU783" s="135">
        <v>0</v>
      </c>
      <c r="AV783" s="135">
        <v>0</v>
      </c>
      <c r="AW783" s="135">
        <v>0</v>
      </c>
      <c r="AX783" s="135">
        <v>0</v>
      </c>
      <c r="AY783" s="135">
        <v>0</v>
      </c>
      <c r="AZ783" s="135">
        <v>0</v>
      </c>
      <c r="BA783" s="135">
        <v>0</v>
      </c>
      <c r="BB783" s="135">
        <v>0</v>
      </c>
      <c r="BC783" s="135">
        <v>0</v>
      </c>
      <c r="BD783" s="135">
        <v>0</v>
      </c>
      <c r="BE783" s="135">
        <v>0</v>
      </c>
      <c r="BF783" s="135">
        <v>0</v>
      </c>
      <c r="BG783" s="135">
        <v>0</v>
      </c>
      <c r="BH783" s="135">
        <v>0</v>
      </c>
      <c r="BI783" s="135">
        <v>0</v>
      </c>
      <c r="BJ783" s="135">
        <v>0</v>
      </c>
      <c r="BK783" s="135">
        <v>0</v>
      </c>
      <c r="BL783" s="135">
        <v>0</v>
      </c>
      <c r="BM783" s="135">
        <v>0</v>
      </c>
      <c r="BN783" s="135">
        <v>0</v>
      </c>
      <c r="BO783" s="135">
        <v>0</v>
      </c>
      <c r="BP783" s="135">
        <v>0</v>
      </c>
      <c r="BQ783" s="135">
        <v>0</v>
      </c>
      <c r="BR783" s="135">
        <v>0</v>
      </c>
      <c r="BS783" s="135">
        <v>0</v>
      </c>
      <c r="BT783" s="135">
        <v>0</v>
      </c>
      <c r="BU783" s="135">
        <v>0</v>
      </c>
      <c r="BV783" s="135">
        <v>0</v>
      </c>
      <c r="BW783" s="135">
        <v>0</v>
      </c>
      <c r="BX783" s="135">
        <v>0</v>
      </c>
      <c r="BY783" s="135">
        <v>0</v>
      </c>
      <c r="BZ783" s="135">
        <v>0</v>
      </c>
      <c r="CA783" s="135">
        <v>0</v>
      </c>
      <c r="CB783" s="135">
        <v>0</v>
      </c>
      <c r="CC783" s="135">
        <v>0</v>
      </c>
      <c r="CD783" s="135">
        <v>1</v>
      </c>
      <c r="CE783" s="135">
        <v>0</v>
      </c>
      <c r="CF783" s="135">
        <v>0</v>
      </c>
      <c r="CG783" s="135">
        <v>0</v>
      </c>
      <c r="CH783" s="135">
        <v>0</v>
      </c>
      <c r="CI783" s="135">
        <v>1</v>
      </c>
      <c r="CJ783" s="135">
        <v>0</v>
      </c>
      <c r="CK783" s="135">
        <v>0</v>
      </c>
      <c r="CL783" s="135">
        <v>0</v>
      </c>
      <c r="CM783" s="135">
        <v>1</v>
      </c>
      <c r="CN783" s="135">
        <v>1</v>
      </c>
      <c r="CO783" s="135">
        <v>0</v>
      </c>
      <c r="CP783" s="135">
        <v>1</v>
      </c>
      <c r="CQ783" s="135">
        <v>0</v>
      </c>
      <c r="CR783" s="135">
        <v>0</v>
      </c>
      <c r="CS783" s="135">
        <v>0</v>
      </c>
      <c r="CT783" s="135">
        <v>0</v>
      </c>
      <c r="CU783" s="135">
        <v>0</v>
      </c>
      <c r="CV783" s="135">
        <v>0</v>
      </c>
      <c r="CW783" s="135">
        <v>0</v>
      </c>
      <c r="CX783" s="135"/>
    </row>
    <row r="784" spans="1:102" x14ac:dyDescent="0.35">
      <c r="A784" s="135">
        <v>783</v>
      </c>
      <c r="B784" s="135">
        <v>0</v>
      </c>
      <c r="C784" s="135">
        <v>0</v>
      </c>
      <c r="D784" s="135">
        <v>1</v>
      </c>
      <c r="E784" s="135">
        <v>0</v>
      </c>
      <c r="F784" s="135">
        <v>1</v>
      </c>
      <c r="G784" s="135">
        <v>0</v>
      </c>
      <c r="H784" s="135">
        <v>0</v>
      </c>
      <c r="I784" s="135">
        <v>0</v>
      </c>
      <c r="J784" s="135">
        <v>0</v>
      </c>
      <c r="K784" s="135">
        <v>0</v>
      </c>
      <c r="L784" s="135">
        <v>0</v>
      </c>
      <c r="M784" s="135">
        <v>0</v>
      </c>
      <c r="N784" s="135">
        <v>0</v>
      </c>
      <c r="O784" s="135">
        <v>0</v>
      </c>
      <c r="P784" s="135">
        <v>1</v>
      </c>
      <c r="Q784" s="135">
        <v>0</v>
      </c>
      <c r="R784" s="135">
        <v>0</v>
      </c>
      <c r="S784" s="135">
        <v>0</v>
      </c>
      <c r="T784" s="135">
        <v>0</v>
      </c>
      <c r="U784" s="135">
        <v>0</v>
      </c>
      <c r="V784" s="135">
        <v>0</v>
      </c>
      <c r="W784" s="135">
        <v>0</v>
      </c>
      <c r="X784" s="135">
        <v>0</v>
      </c>
      <c r="Y784" s="135">
        <v>0</v>
      </c>
      <c r="Z784" s="135">
        <v>0</v>
      </c>
      <c r="AA784" s="135">
        <v>0</v>
      </c>
      <c r="AB784" s="135">
        <v>0</v>
      </c>
      <c r="AC784" s="135">
        <v>0</v>
      </c>
      <c r="AD784" s="135">
        <v>1</v>
      </c>
      <c r="AE784" s="135">
        <v>0</v>
      </c>
      <c r="AF784" s="135">
        <v>0</v>
      </c>
      <c r="AG784" s="135">
        <v>0</v>
      </c>
      <c r="AH784" s="135">
        <v>0</v>
      </c>
      <c r="AI784" s="135">
        <v>0</v>
      </c>
      <c r="AJ784" s="135">
        <v>0</v>
      </c>
      <c r="AK784" s="135">
        <v>0</v>
      </c>
      <c r="AL784" s="135">
        <v>0</v>
      </c>
      <c r="AM784" s="135">
        <v>0</v>
      </c>
      <c r="AN784" s="135">
        <v>0</v>
      </c>
      <c r="AO784" s="135">
        <v>0</v>
      </c>
      <c r="AP784" s="135">
        <v>2</v>
      </c>
      <c r="AQ784" s="135">
        <v>0</v>
      </c>
      <c r="AR784" s="135">
        <v>0</v>
      </c>
      <c r="AS784" s="135">
        <v>0</v>
      </c>
      <c r="AT784" s="135">
        <v>0</v>
      </c>
      <c r="AU784" s="135">
        <v>0</v>
      </c>
      <c r="AV784" s="135">
        <v>0</v>
      </c>
      <c r="AW784" s="135">
        <v>0</v>
      </c>
      <c r="AX784" s="135">
        <v>0</v>
      </c>
      <c r="AY784" s="135">
        <v>0</v>
      </c>
      <c r="AZ784" s="135">
        <v>0</v>
      </c>
      <c r="BA784" s="135">
        <v>0</v>
      </c>
      <c r="BB784" s="135">
        <v>0</v>
      </c>
      <c r="BC784" s="135">
        <v>0</v>
      </c>
      <c r="BD784" s="135">
        <v>0</v>
      </c>
      <c r="BE784" s="135">
        <v>0</v>
      </c>
      <c r="BF784" s="135">
        <v>0</v>
      </c>
      <c r="BG784" s="135">
        <v>0</v>
      </c>
      <c r="BH784" s="135">
        <v>0</v>
      </c>
      <c r="BI784" s="135">
        <v>0</v>
      </c>
      <c r="BJ784" s="135">
        <v>0</v>
      </c>
      <c r="BK784" s="135">
        <v>0</v>
      </c>
      <c r="BL784" s="135">
        <v>0</v>
      </c>
      <c r="BM784" s="135">
        <v>0</v>
      </c>
      <c r="BN784" s="135">
        <v>0</v>
      </c>
      <c r="BO784" s="135">
        <v>0</v>
      </c>
      <c r="BP784" s="135">
        <v>0</v>
      </c>
      <c r="BQ784" s="135">
        <v>0</v>
      </c>
      <c r="BR784" s="135">
        <v>1</v>
      </c>
      <c r="BS784" s="135">
        <v>0</v>
      </c>
      <c r="BT784" s="135">
        <v>0</v>
      </c>
      <c r="BU784" s="135">
        <v>0</v>
      </c>
      <c r="BV784" s="135">
        <v>0</v>
      </c>
      <c r="BW784" s="135">
        <v>0</v>
      </c>
      <c r="BX784" s="135">
        <v>0</v>
      </c>
      <c r="BY784" s="135">
        <v>0</v>
      </c>
      <c r="BZ784" s="135">
        <v>0</v>
      </c>
      <c r="CA784" s="135">
        <v>0</v>
      </c>
      <c r="CB784" s="135">
        <v>0</v>
      </c>
      <c r="CC784" s="135">
        <v>0</v>
      </c>
      <c r="CD784" s="135">
        <v>0</v>
      </c>
      <c r="CE784" s="135">
        <v>1</v>
      </c>
      <c r="CF784" s="135">
        <v>0</v>
      </c>
      <c r="CG784" s="135">
        <v>1</v>
      </c>
      <c r="CH784" s="135">
        <v>0</v>
      </c>
      <c r="CI784" s="135">
        <v>0</v>
      </c>
      <c r="CJ784" s="135">
        <v>0</v>
      </c>
      <c r="CK784" s="135">
        <v>0</v>
      </c>
      <c r="CL784" s="135">
        <v>0</v>
      </c>
      <c r="CM784" s="135">
        <v>0</v>
      </c>
      <c r="CN784" s="135">
        <v>1</v>
      </c>
      <c r="CO784" s="135">
        <v>0</v>
      </c>
      <c r="CP784" s="135">
        <v>0</v>
      </c>
      <c r="CQ784" s="135">
        <v>0</v>
      </c>
      <c r="CR784" s="135">
        <v>0</v>
      </c>
      <c r="CS784" s="135">
        <v>0</v>
      </c>
      <c r="CT784" s="135">
        <v>1</v>
      </c>
      <c r="CU784" s="135">
        <v>1</v>
      </c>
      <c r="CV784" s="135">
        <v>0</v>
      </c>
      <c r="CW784" s="135">
        <v>0</v>
      </c>
      <c r="CX784" s="135"/>
    </row>
    <row r="785" spans="1:102" x14ac:dyDescent="0.35">
      <c r="A785" s="135">
        <v>784</v>
      </c>
      <c r="B785" s="135">
        <v>0</v>
      </c>
      <c r="C785" s="135">
        <v>1</v>
      </c>
      <c r="D785" s="135">
        <v>0</v>
      </c>
      <c r="E785" s="135">
        <v>0</v>
      </c>
      <c r="F785" s="135">
        <v>1</v>
      </c>
      <c r="G785" s="135">
        <v>1</v>
      </c>
      <c r="H785" s="135">
        <v>4</v>
      </c>
      <c r="I785" s="135">
        <v>0</v>
      </c>
      <c r="J785" s="135">
        <v>1</v>
      </c>
      <c r="K785" s="135">
        <v>1</v>
      </c>
      <c r="L785" s="135">
        <v>0</v>
      </c>
      <c r="M785" s="135">
        <v>0</v>
      </c>
      <c r="N785" s="135">
        <v>0</v>
      </c>
      <c r="O785" s="135">
        <v>0</v>
      </c>
      <c r="P785" s="135">
        <v>0</v>
      </c>
      <c r="Q785" s="135">
        <v>0</v>
      </c>
      <c r="R785" s="135">
        <v>0</v>
      </c>
      <c r="S785" s="135">
        <v>0</v>
      </c>
      <c r="T785" s="135">
        <v>0</v>
      </c>
      <c r="U785" s="135">
        <v>0</v>
      </c>
      <c r="V785" s="135">
        <v>0</v>
      </c>
      <c r="W785" s="135">
        <v>0</v>
      </c>
      <c r="X785" s="135">
        <v>0</v>
      </c>
      <c r="Y785" s="135">
        <v>0</v>
      </c>
      <c r="Z785" s="135">
        <v>0</v>
      </c>
      <c r="AA785" s="135">
        <v>0</v>
      </c>
      <c r="AB785" s="135">
        <v>0</v>
      </c>
      <c r="AC785" s="135">
        <v>0</v>
      </c>
      <c r="AD785" s="135">
        <v>1</v>
      </c>
      <c r="AE785" s="135">
        <v>0</v>
      </c>
      <c r="AF785" s="135">
        <v>0</v>
      </c>
      <c r="AG785" s="135">
        <v>0</v>
      </c>
      <c r="AH785" s="135">
        <v>0</v>
      </c>
      <c r="AI785" s="135">
        <v>0</v>
      </c>
      <c r="AJ785" s="135">
        <v>0</v>
      </c>
      <c r="AK785" s="135">
        <v>0</v>
      </c>
      <c r="AL785" s="135">
        <v>1</v>
      </c>
      <c r="AM785" s="135">
        <v>0</v>
      </c>
      <c r="AN785" s="135">
        <v>0</v>
      </c>
      <c r="AO785" s="135">
        <v>0</v>
      </c>
      <c r="AP785" s="135">
        <v>0</v>
      </c>
      <c r="AQ785" s="135">
        <v>0</v>
      </c>
      <c r="AR785" s="135">
        <v>0</v>
      </c>
      <c r="AS785" s="135">
        <v>0</v>
      </c>
      <c r="AT785" s="135">
        <v>0</v>
      </c>
      <c r="AU785" s="135">
        <v>0</v>
      </c>
      <c r="AV785" s="135">
        <v>0</v>
      </c>
      <c r="AW785" s="135">
        <v>0</v>
      </c>
      <c r="AX785" s="135">
        <v>0</v>
      </c>
      <c r="AY785" s="135">
        <v>0</v>
      </c>
      <c r="AZ785" s="135">
        <v>0</v>
      </c>
      <c r="BA785" s="135">
        <v>0</v>
      </c>
      <c r="BB785" s="135">
        <v>0</v>
      </c>
      <c r="BC785" s="135">
        <v>0</v>
      </c>
      <c r="BD785" s="135">
        <v>0</v>
      </c>
      <c r="BE785" s="135">
        <v>1</v>
      </c>
      <c r="BF785" s="135">
        <v>0</v>
      </c>
      <c r="BG785" s="135">
        <v>0</v>
      </c>
      <c r="BH785" s="135">
        <v>0</v>
      </c>
      <c r="BI785" s="135">
        <v>0</v>
      </c>
      <c r="BJ785" s="135">
        <v>0</v>
      </c>
      <c r="BK785" s="135">
        <v>0</v>
      </c>
      <c r="BL785" s="135">
        <v>1</v>
      </c>
      <c r="BM785" s="135">
        <v>0</v>
      </c>
      <c r="BN785" s="135">
        <v>0</v>
      </c>
      <c r="BO785" s="135">
        <v>0</v>
      </c>
      <c r="BP785" s="135">
        <v>0</v>
      </c>
      <c r="BQ785" s="135">
        <v>0</v>
      </c>
      <c r="BR785" s="135">
        <v>0</v>
      </c>
      <c r="BS785" s="135">
        <v>0</v>
      </c>
      <c r="BT785" s="135">
        <v>0</v>
      </c>
      <c r="BU785" s="135">
        <v>0</v>
      </c>
      <c r="BV785" s="135">
        <v>1</v>
      </c>
      <c r="BW785" s="135">
        <v>1</v>
      </c>
      <c r="BX785" s="135">
        <v>0</v>
      </c>
      <c r="BY785" s="135">
        <v>0</v>
      </c>
      <c r="BZ785" s="135">
        <v>0</v>
      </c>
      <c r="CA785" s="135">
        <v>0</v>
      </c>
      <c r="CB785" s="135">
        <v>0</v>
      </c>
      <c r="CC785" s="135">
        <v>0</v>
      </c>
      <c r="CD785" s="135">
        <v>0</v>
      </c>
      <c r="CE785" s="135">
        <v>0</v>
      </c>
      <c r="CF785" s="135">
        <v>0</v>
      </c>
      <c r="CG785" s="135">
        <v>0</v>
      </c>
      <c r="CH785" s="135">
        <v>0</v>
      </c>
      <c r="CI785" s="135">
        <v>0</v>
      </c>
      <c r="CJ785" s="135">
        <v>0</v>
      </c>
      <c r="CK785" s="135">
        <v>1</v>
      </c>
      <c r="CL785" s="135">
        <v>0</v>
      </c>
      <c r="CM785" s="135">
        <v>0</v>
      </c>
      <c r="CN785" s="135">
        <v>0</v>
      </c>
      <c r="CO785" s="135">
        <v>0</v>
      </c>
      <c r="CP785" s="135">
        <v>1</v>
      </c>
      <c r="CQ785" s="135">
        <v>0</v>
      </c>
      <c r="CR785" s="135">
        <v>0</v>
      </c>
      <c r="CS785" s="135">
        <v>0</v>
      </c>
      <c r="CT785" s="135">
        <v>0</v>
      </c>
      <c r="CU785" s="135">
        <v>0</v>
      </c>
      <c r="CV785" s="135">
        <v>1</v>
      </c>
      <c r="CW785" s="135">
        <v>0</v>
      </c>
      <c r="CX785" s="135"/>
    </row>
    <row r="786" spans="1:102" x14ac:dyDescent="0.35">
      <c r="A786" s="135">
        <v>785</v>
      </c>
      <c r="B786" s="135">
        <v>0</v>
      </c>
      <c r="C786" s="135">
        <v>0</v>
      </c>
      <c r="D786" s="135">
        <v>0</v>
      </c>
      <c r="E786" s="135">
        <v>0</v>
      </c>
      <c r="F786" s="135">
        <v>0</v>
      </c>
      <c r="G786" s="135">
        <v>0</v>
      </c>
      <c r="H786" s="135">
        <v>0</v>
      </c>
      <c r="I786" s="135">
        <v>0</v>
      </c>
      <c r="J786" s="135">
        <v>0</v>
      </c>
      <c r="K786" s="135">
        <v>1</v>
      </c>
      <c r="L786" s="135">
        <v>0</v>
      </c>
      <c r="M786" s="135">
        <v>0</v>
      </c>
      <c r="N786" s="135">
        <v>0</v>
      </c>
      <c r="O786" s="135">
        <v>0</v>
      </c>
      <c r="P786" s="135">
        <v>0</v>
      </c>
      <c r="Q786" s="135">
        <v>0</v>
      </c>
      <c r="R786" s="135">
        <v>0</v>
      </c>
      <c r="S786" s="135">
        <v>0</v>
      </c>
      <c r="T786" s="135">
        <v>0</v>
      </c>
      <c r="U786" s="135">
        <v>0</v>
      </c>
      <c r="V786" s="135">
        <v>0</v>
      </c>
      <c r="W786" s="135">
        <v>0</v>
      </c>
      <c r="X786" s="135">
        <v>0</v>
      </c>
      <c r="Y786" s="135">
        <v>0</v>
      </c>
      <c r="Z786" s="135">
        <v>0</v>
      </c>
      <c r="AA786" s="135">
        <v>0</v>
      </c>
      <c r="AB786" s="135">
        <v>0</v>
      </c>
      <c r="AC786" s="135">
        <v>1</v>
      </c>
      <c r="AD786" s="135">
        <v>0</v>
      </c>
      <c r="AE786" s="135">
        <v>0</v>
      </c>
      <c r="AF786" s="135">
        <v>0</v>
      </c>
      <c r="AG786" s="135">
        <v>0</v>
      </c>
      <c r="AH786" s="135">
        <v>0</v>
      </c>
      <c r="AI786" s="135">
        <v>1</v>
      </c>
      <c r="AJ786" s="135">
        <v>0</v>
      </c>
      <c r="AK786" s="135">
        <v>0</v>
      </c>
      <c r="AL786" s="135">
        <v>0</v>
      </c>
      <c r="AM786" s="135">
        <v>1</v>
      </c>
      <c r="AN786" s="135">
        <v>0</v>
      </c>
      <c r="AO786" s="135">
        <v>0</v>
      </c>
      <c r="AP786" s="135">
        <v>1</v>
      </c>
      <c r="AQ786" s="135">
        <v>0</v>
      </c>
      <c r="AR786" s="135">
        <v>1</v>
      </c>
      <c r="AS786" s="135">
        <v>0</v>
      </c>
      <c r="AT786" s="135">
        <v>0</v>
      </c>
      <c r="AU786" s="135">
        <v>0</v>
      </c>
      <c r="AV786" s="135">
        <v>0</v>
      </c>
      <c r="AW786" s="135">
        <v>0</v>
      </c>
      <c r="AX786" s="135">
        <v>0</v>
      </c>
      <c r="AY786" s="135">
        <v>0</v>
      </c>
      <c r="AZ786" s="135">
        <v>0</v>
      </c>
      <c r="BA786" s="135">
        <v>0</v>
      </c>
      <c r="BB786" s="135">
        <v>0</v>
      </c>
      <c r="BC786" s="135">
        <v>0</v>
      </c>
      <c r="BD786" s="135">
        <v>0</v>
      </c>
      <c r="BE786" s="135">
        <v>0</v>
      </c>
      <c r="BF786" s="135">
        <v>0</v>
      </c>
      <c r="BG786" s="135">
        <v>0</v>
      </c>
      <c r="BH786" s="135">
        <v>0</v>
      </c>
      <c r="BI786" s="135">
        <v>0</v>
      </c>
      <c r="BJ786" s="135">
        <v>0</v>
      </c>
      <c r="BK786" s="135">
        <v>1</v>
      </c>
      <c r="BL786" s="135">
        <v>0</v>
      </c>
      <c r="BM786" s="135">
        <v>0</v>
      </c>
      <c r="BN786" s="135">
        <v>0</v>
      </c>
      <c r="BO786" s="135">
        <v>0</v>
      </c>
      <c r="BP786" s="135">
        <v>0</v>
      </c>
      <c r="BQ786" s="135">
        <v>0</v>
      </c>
      <c r="BR786" s="135">
        <v>0</v>
      </c>
      <c r="BS786" s="135">
        <v>0</v>
      </c>
      <c r="BT786" s="135">
        <v>0</v>
      </c>
      <c r="BU786" s="135">
        <v>0</v>
      </c>
      <c r="BV786" s="135">
        <v>0</v>
      </c>
      <c r="BW786" s="135">
        <v>0</v>
      </c>
      <c r="BX786" s="135">
        <v>0</v>
      </c>
      <c r="BY786" s="135">
        <v>0</v>
      </c>
      <c r="BZ786" s="135">
        <v>0</v>
      </c>
      <c r="CA786" s="135">
        <v>0</v>
      </c>
      <c r="CB786" s="135">
        <v>0</v>
      </c>
      <c r="CC786" s="135">
        <v>0</v>
      </c>
      <c r="CD786" s="135">
        <v>0</v>
      </c>
      <c r="CE786" s="135">
        <v>0</v>
      </c>
      <c r="CF786" s="135">
        <v>0</v>
      </c>
      <c r="CG786" s="135">
        <v>0</v>
      </c>
      <c r="CH786" s="135">
        <v>0</v>
      </c>
      <c r="CI786" s="135">
        <v>0</v>
      </c>
      <c r="CJ786" s="135">
        <v>0</v>
      </c>
      <c r="CK786" s="135">
        <v>0</v>
      </c>
      <c r="CL786" s="135">
        <v>0</v>
      </c>
      <c r="CM786" s="135">
        <v>0</v>
      </c>
      <c r="CN786" s="135">
        <v>0</v>
      </c>
      <c r="CO786" s="135">
        <v>0</v>
      </c>
      <c r="CP786" s="135">
        <v>0</v>
      </c>
      <c r="CQ786" s="135">
        <v>0</v>
      </c>
      <c r="CR786" s="135">
        <v>0</v>
      </c>
      <c r="CS786" s="135">
        <v>1</v>
      </c>
      <c r="CT786" s="135">
        <v>0</v>
      </c>
      <c r="CU786" s="135">
        <v>1</v>
      </c>
      <c r="CV786" s="135">
        <v>0</v>
      </c>
      <c r="CW786" s="135">
        <v>0</v>
      </c>
      <c r="CX786" s="135"/>
    </row>
    <row r="787" spans="1:102" x14ac:dyDescent="0.35">
      <c r="A787" s="135">
        <v>786</v>
      </c>
      <c r="B787" s="135">
        <v>0</v>
      </c>
      <c r="C787" s="135">
        <v>0</v>
      </c>
      <c r="D787" s="135">
        <v>0</v>
      </c>
      <c r="E787" s="135">
        <v>0</v>
      </c>
      <c r="F787" s="135">
        <v>0</v>
      </c>
      <c r="G787" s="135">
        <v>0</v>
      </c>
      <c r="H787" s="135">
        <v>0</v>
      </c>
      <c r="I787" s="135">
        <v>0</v>
      </c>
      <c r="J787" s="135">
        <v>0</v>
      </c>
      <c r="K787" s="135">
        <v>0</v>
      </c>
      <c r="L787" s="135">
        <v>0</v>
      </c>
      <c r="M787" s="135">
        <v>0</v>
      </c>
      <c r="N787" s="135">
        <v>0</v>
      </c>
      <c r="O787" s="135">
        <v>1</v>
      </c>
      <c r="P787" s="135">
        <v>0</v>
      </c>
      <c r="Q787" s="135">
        <v>0</v>
      </c>
      <c r="R787" s="135">
        <v>0</v>
      </c>
      <c r="S787" s="135">
        <v>0</v>
      </c>
      <c r="T787" s="135">
        <v>0</v>
      </c>
      <c r="U787" s="135">
        <v>1</v>
      </c>
      <c r="V787" s="135">
        <v>0</v>
      </c>
      <c r="W787" s="135">
        <v>0</v>
      </c>
      <c r="X787" s="135">
        <v>0</v>
      </c>
      <c r="Y787" s="135">
        <v>1</v>
      </c>
      <c r="Z787" s="135">
        <v>0</v>
      </c>
      <c r="AA787" s="135">
        <v>0</v>
      </c>
      <c r="AB787" s="135">
        <v>0</v>
      </c>
      <c r="AC787" s="135">
        <v>0</v>
      </c>
      <c r="AD787" s="135">
        <v>0</v>
      </c>
      <c r="AE787" s="135">
        <v>0</v>
      </c>
      <c r="AF787" s="135">
        <v>0</v>
      </c>
      <c r="AG787" s="135">
        <v>1</v>
      </c>
      <c r="AH787" s="135">
        <v>0</v>
      </c>
      <c r="AI787" s="135">
        <v>0</v>
      </c>
      <c r="AJ787" s="135">
        <v>0</v>
      </c>
      <c r="AK787" s="135">
        <v>0</v>
      </c>
      <c r="AL787" s="135">
        <v>0</v>
      </c>
      <c r="AM787" s="135">
        <v>0</v>
      </c>
      <c r="AN787" s="135">
        <v>0</v>
      </c>
      <c r="AO787" s="135">
        <v>0</v>
      </c>
      <c r="AP787" s="135">
        <v>0</v>
      </c>
      <c r="AQ787" s="135">
        <v>1</v>
      </c>
      <c r="AR787" s="135">
        <v>0</v>
      </c>
      <c r="AS787" s="135">
        <v>0</v>
      </c>
      <c r="AT787" s="135">
        <v>0</v>
      </c>
      <c r="AU787" s="135">
        <v>0</v>
      </c>
      <c r="AV787" s="135">
        <v>0</v>
      </c>
      <c r="AW787" s="135">
        <v>1</v>
      </c>
      <c r="AX787" s="135">
        <v>0</v>
      </c>
      <c r="AY787" s="135">
        <v>0</v>
      </c>
      <c r="AZ787" s="135">
        <v>0</v>
      </c>
      <c r="BA787" s="135">
        <v>0</v>
      </c>
      <c r="BB787" s="135">
        <v>0</v>
      </c>
      <c r="BC787" s="135">
        <v>0</v>
      </c>
      <c r="BD787" s="135">
        <v>0</v>
      </c>
      <c r="BE787" s="135">
        <v>0</v>
      </c>
      <c r="BF787" s="135">
        <v>0</v>
      </c>
      <c r="BG787" s="135">
        <v>0</v>
      </c>
      <c r="BH787" s="135">
        <v>0</v>
      </c>
      <c r="BI787" s="135">
        <v>0</v>
      </c>
      <c r="BJ787" s="135">
        <v>0</v>
      </c>
      <c r="BK787" s="135">
        <v>0</v>
      </c>
      <c r="BL787" s="135">
        <v>1</v>
      </c>
      <c r="BM787" s="135">
        <v>0</v>
      </c>
      <c r="BN787" s="135">
        <v>0</v>
      </c>
      <c r="BO787" s="135">
        <v>0</v>
      </c>
      <c r="BP787" s="135">
        <v>0</v>
      </c>
      <c r="BQ787" s="135">
        <v>0</v>
      </c>
      <c r="BR787" s="135">
        <v>0</v>
      </c>
      <c r="BS787" s="135">
        <v>0</v>
      </c>
      <c r="BT787" s="135">
        <v>0</v>
      </c>
      <c r="BU787" s="135">
        <v>1</v>
      </c>
      <c r="BV787" s="135">
        <v>1</v>
      </c>
      <c r="BW787" s="135">
        <v>1</v>
      </c>
      <c r="BX787" s="135">
        <v>0</v>
      </c>
      <c r="BY787" s="135">
        <v>0</v>
      </c>
      <c r="BZ787" s="135">
        <v>0</v>
      </c>
      <c r="CA787" s="135">
        <v>0</v>
      </c>
      <c r="CB787" s="135">
        <v>1</v>
      </c>
      <c r="CC787" s="135">
        <v>0</v>
      </c>
      <c r="CD787" s="135">
        <v>1</v>
      </c>
      <c r="CE787" s="135">
        <v>1</v>
      </c>
      <c r="CF787" s="135">
        <v>0</v>
      </c>
      <c r="CG787" s="135">
        <v>1</v>
      </c>
      <c r="CH787" s="135">
        <v>0</v>
      </c>
      <c r="CI787" s="135">
        <v>0</v>
      </c>
      <c r="CJ787" s="135">
        <v>1</v>
      </c>
      <c r="CK787" s="135">
        <v>0</v>
      </c>
      <c r="CL787" s="135">
        <v>0</v>
      </c>
      <c r="CM787" s="135">
        <v>0</v>
      </c>
      <c r="CN787" s="135">
        <v>0</v>
      </c>
      <c r="CO787" s="135">
        <v>0</v>
      </c>
      <c r="CP787" s="135">
        <v>0</v>
      </c>
      <c r="CQ787" s="135">
        <v>1</v>
      </c>
      <c r="CR787" s="135">
        <v>0</v>
      </c>
      <c r="CS787" s="135">
        <v>0</v>
      </c>
      <c r="CT787" s="135">
        <v>1</v>
      </c>
      <c r="CU787" s="135">
        <v>0</v>
      </c>
      <c r="CV787" s="135">
        <v>0</v>
      </c>
      <c r="CW787" s="135">
        <v>0</v>
      </c>
      <c r="CX787" s="135"/>
    </row>
    <row r="788" spans="1:102" x14ac:dyDescent="0.35">
      <c r="A788" s="135">
        <v>787</v>
      </c>
      <c r="B788" s="135">
        <v>0</v>
      </c>
      <c r="C788" s="135">
        <v>0</v>
      </c>
      <c r="D788" s="135">
        <v>1</v>
      </c>
      <c r="E788" s="135">
        <v>0</v>
      </c>
      <c r="F788" s="135">
        <v>0</v>
      </c>
      <c r="G788" s="135">
        <v>0</v>
      </c>
      <c r="H788" s="135">
        <v>0</v>
      </c>
      <c r="I788" s="135">
        <v>0</v>
      </c>
      <c r="J788" s="135">
        <v>0</v>
      </c>
      <c r="K788" s="135">
        <v>0</v>
      </c>
      <c r="L788" s="135">
        <v>0</v>
      </c>
      <c r="M788" s="135">
        <v>0</v>
      </c>
      <c r="N788" s="135">
        <v>1</v>
      </c>
      <c r="O788" s="135">
        <v>0</v>
      </c>
      <c r="P788" s="135">
        <v>0</v>
      </c>
      <c r="Q788" s="135">
        <v>0</v>
      </c>
      <c r="R788" s="135">
        <v>0</v>
      </c>
      <c r="S788" s="135">
        <v>0</v>
      </c>
      <c r="T788" s="135">
        <v>0</v>
      </c>
      <c r="U788" s="135">
        <v>0</v>
      </c>
      <c r="V788" s="135">
        <v>1</v>
      </c>
      <c r="W788" s="135">
        <v>0</v>
      </c>
      <c r="X788" s="135">
        <v>0</v>
      </c>
      <c r="Y788" s="135">
        <v>0</v>
      </c>
      <c r="Z788" s="135">
        <v>0</v>
      </c>
      <c r="AA788" s="135">
        <v>0</v>
      </c>
      <c r="AB788" s="135">
        <v>0</v>
      </c>
      <c r="AC788" s="135">
        <v>1</v>
      </c>
      <c r="AD788" s="135">
        <v>0</v>
      </c>
      <c r="AE788" s="135">
        <v>1</v>
      </c>
      <c r="AF788" s="135">
        <v>0</v>
      </c>
      <c r="AG788" s="135">
        <v>0</v>
      </c>
      <c r="AH788" s="135">
        <v>0</v>
      </c>
      <c r="AI788" s="135">
        <v>1</v>
      </c>
      <c r="AJ788" s="135">
        <v>0</v>
      </c>
      <c r="AK788" s="135">
        <v>1</v>
      </c>
      <c r="AL788" s="135">
        <v>0</v>
      </c>
      <c r="AM788" s="135">
        <v>0</v>
      </c>
      <c r="AN788" s="135">
        <v>0</v>
      </c>
      <c r="AO788" s="135">
        <v>0</v>
      </c>
      <c r="AP788" s="135">
        <v>0</v>
      </c>
      <c r="AQ788" s="135">
        <v>0</v>
      </c>
      <c r="AR788" s="135">
        <v>1</v>
      </c>
      <c r="AS788" s="135">
        <v>0</v>
      </c>
      <c r="AT788" s="135">
        <v>0</v>
      </c>
      <c r="AU788" s="135">
        <v>0</v>
      </c>
      <c r="AV788" s="135">
        <v>1</v>
      </c>
      <c r="AW788" s="135">
        <v>0</v>
      </c>
      <c r="AX788" s="135">
        <v>0</v>
      </c>
      <c r="AY788" s="135">
        <v>0</v>
      </c>
      <c r="AZ788" s="135">
        <v>0</v>
      </c>
      <c r="BA788" s="135">
        <v>0</v>
      </c>
      <c r="BB788" s="135">
        <v>0</v>
      </c>
      <c r="BC788" s="135">
        <v>0</v>
      </c>
      <c r="BD788" s="135">
        <v>0</v>
      </c>
      <c r="BE788" s="135">
        <v>1</v>
      </c>
      <c r="BF788" s="135">
        <v>0</v>
      </c>
      <c r="BG788" s="135">
        <v>0</v>
      </c>
      <c r="BH788" s="135">
        <v>0</v>
      </c>
      <c r="BI788" s="135">
        <v>0</v>
      </c>
      <c r="BJ788" s="135">
        <v>0</v>
      </c>
      <c r="BK788" s="135">
        <v>1</v>
      </c>
      <c r="BL788" s="135">
        <v>0</v>
      </c>
      <c r="BM788" s="135">
        <v>0</v>
      </c>
      <c r="BN788" s="135">
        <v>0</v>
      </c>
      <c r="BO788" s="135">
        <v>0</v>
      </c>
      <c r="BP788" s="135">
        <v>0</v>
      </c>
      <c r="BQ788" s="135">
        <v>0</v>
      </c>
      <c r="BR788" s="135">
        <v>0</v>
      </c>
      <c r="BS788" s="135">
        <v>0</v>
      </c>
      <c r="BT788" s="135">
        <v>0</v>
      </c>
      <c r="BU788" s="135">
        <v>0</v>
      </c>
      <c r="BV788" s="135">
        <v>1</v>
      </c>
      <c r="BW788" s="135">
        <v>0</v>
      </c>
      <c r="BX788" s="135">
        <v>1</v>
      </c>
      <c r="BY788" s="135">
        <v>0</v>
      </c>
      <c r="BZ788" s="135">
        <v>0</v>
      </c>
      <c r="CA788" s="135">
        <v>0</v>
      </c>
      <c r="CB788" s="135">
        <v>1</v>
      </c>
      <c r="CC788" s="135">
        <v>0</v>
      </c>
      <c r="CD788" s="135">
        <v>0</v>
      </c>
      <c r="CE788" s="135">
        <v>0</v>
      </c>
      <c r="CF788" s="135">
        <v>0</v>
      </c>
      <c r="CG788" s="135">
        <v>0</v>
      </c>
      <c r="CH788" s="135">
        <v>0</v>
      </c>
      <c r="CI788" s="135">
        <v>1</v>
      </c>
      <c r="CJ788" s="135">
        <v>0</v>
      </c>
      <c r="CK788" s="135">
        <v>0</v>
      </c>
      <c r="CL788" s="135">
        <v>0</v>
      </c>
      <c r="CM788" s="135">
        <v>0</v>
      </c>
      <c r="CN788" s="135">
        <v>0</v>
      </c>
      <c r="CO788" s="135">
        <v>0</v>
      </c>
      <c r="CP788" s="135">
        <v>0</v>
      </c>
      <c r="CQ788" s="135">
        <v>0</v>
      </c>
      <c r="CR788" s="135">
        <v>0</v>
      </c>
      <c r="CS788" s="135">
        <v>0</v>
      </c>
      <c r="CT788" s="135">
        <v>0</v>
      </c>
      <c r="CU788" s="135">
        <v>0</v>
      </c>
      <c r="CV788" s="135">
        <v>1</v>
      </c>
      <c r="CW788" s="135">
        <v>0</v>
      </c>
      <c r="CX788" s="135"/>
    </row>
    <row r="789" spans="1:102" x14ac:dyDescent="0.35">
      <c r="A789" s="135">
        <v>788</v>
      </c>
      <c r="B789" s="135">
        <v>1</v>
      </c>
      <c r="C789" s="135">
        <v>0</v>
      </c>
      <c r="D789" s="135">
        <v>0</v>
      </c>
      <c r="E789" s="135">
        <v>0</v>
      </c>
      <c r="F789" s="135">
        <v>1</v>
      </c>
      <c r="G789" s="135">
        <v>0</v>
      </c>
      <c r="H789" s="135">
        <v>0</v>
      </c>
      <c r="I789" s="135">
        <v>0</v>
      </c>
      <c r="J789" s="135">
        <v>0</v>
      </c>
      <c r="K789" s="135">
        <v>0</v>
      </c>
      <c r="L789" s="135">
        <v>0</v>
      </c>
      <c r="M789" s="135">
        <v>0</v>
      </c>
      <c r="N789" s="135">
        <v>0</v>
      </c>
      <c r="O789" s="135">
        <v>1</v>
      </c>
      <c r="P789" s="135">
        <v>0</v>
      </c>
      <c r="Q789" s="135">
        <v>0</v>
      </c>
      <c r="R789" s="135">
        <v>1</v>
      </c>
      <c r="S789" s="135">
        <v>0</v>
      </c>
      <c r="T789" s="135">
        <v>0</v>
      </c>
      <c r="U789" s="135">
        <v>0</v>
      </c>
      <c r="V789" s="135">
        <v>0</v>
      </c>
      <c r="W789" s="135">
        <v>0</v>
      </c>
      <c r="X789" s="135">
        <v>0</v>
      </c>
      <c r="Y789" s="135">
        <v>0</v>
      </c>
      <c r="Z789" s="135">
        <v>0</v>
      </c>
      <c r="AA789" s="135">
        <v>1</v>
      </c>
      <c r="AB789" s="135">
        <v>0</v>
      </c>
      <c r="AC789" s="135">
        <v>0</v>
      </c>
      <c r="AD789" s="135">
        <v>0</v>
      </c>
      <c r="AE789" s="135">
        <v>0</v>
      </c>
      <c r="AF789" s="135">
        <v>1</v>
      </c>
      <c r="AG789" s="135">
        <v>0</v>
      </c>
      <c r="AH789" s="135">
        <v>0</v>
      </c>
      <c r="AI789" s="135">
        <v>0</v>
      </c>
      <c r="AJ789" s="135">
        <v>0</v>
      </c>
      <c r="AK789" s="135">
        <v>0</v>
      </c>
      <c r="AL789" s="135">
        <v>1</v>
      </c>
      <c r="AM789" s="135">
        <v>0</v>
      </c>
      <c r="AN789" s="135">
        <v>0</v>
      </c>
      <c r="AO789" s="135">
        <v>0</v>
      </c>
      <c r="AP789" s="135">
        <v>1</v>
      </c>
      <c r="AQ789" s="135">
        <v>1</v>
      </c>
      <c r="AR789" s="135">
        <v>0</v>
      </c>
      <c r="AS789" s="135">
        <v>0</v>
      </c>
      <c r="AT789" s="135">
        <v>0</v>
      </c>
      <c r="AU789" s="135">
        <v>0</v>
      </c>
      <c r="AV789" s="135">
        <v>0</v>
      </c>
      <c r="AW789" s="135">
        <v>0</v>
      </c>
      <c r="AX789" s="135">
        <v>0</v>
      </c>
      <c r="AY789" s="135">
        <v>0</v>
      </c>
      <c r="AZ789" s="135">
        <v>0</v>
      </c>
      <c r="BA789" s="135">
        <v>0</v>
      </c>
      <c r="BB789" s="135">
        <v>1</v>
      </c>
      <c r="BC789" s="135">
        <v>0</v>
      </c>
      <c r="BD789" s="135">
        <v>0</v>
      </c>
      <c r="BE789" s="135">
        <v>0</v>
      </c>
      <c r="BF789" s="135">
        <v>0</v>
      </c>
      <c r="BG789" s="135">
        <v>0</v>
      </c>
      <c r="BH789" s="135">
        <v>0</v>
      </c>
      <c r="BI789" s="135">
        <v>0</v>
      </c>
      <c r="BJ789" s="135">
        <v>0</v>
      </c>
      <c r="BK789" s="135">
        <v>0</v>
      </c>
      <c r="BL789" s="135">
        <v>0</v>
      </c>
      <c r="BM789" s="135">
        <v>0</v>
      </c>
      <c r="BN789" s="135">
        <v>0</v>
      </c>
      <c r="BO789" s="135">
        <v>0</v>
      </c>
      <c r="BP789" s="135">
        <v>0</v>
      </c>
      <c r="BQ789" s="135">
        <v>0</v>
      </c>
      <c r="BR789" s="135">
        <v>0</v>
      </c>
      <c r="BS789" s="135">
        <v>0</v>
      </c>
      <c r="BT789" s="135">
        <v>0</v>
      </c>
      <c r="BU789" s="135">
        <v>1</v>
      </c>
      <c r="BV789" s="135">
        <v>0</v>
      </c>
      <c r="BW789" s="135">
        <v>0</v>
      </c>
      <c r="BX789" s="135">
        <v>0</v>
      </c>
      <c r="BY789" s="135">
        <v>0</v>
      </c>
      <c r="BZ789" s="135">
        <v>0</v>
      </c>
      <c r="CA789" s="135">
        <v>0</v>
      </c>
      <c r="CB789" s="135">
        <v>0</v>
      </c>
      <c r="CC789" s="135">
        <v>0</v>
      </c>
      <c r="CD789" s="135">
        <v>0</v>
      </c>
      <c r="CE789" s="135">
        <v>0</v>
      </c>
      <c r="CF789" s="135">
        <v>1</v>
      </c>
      <c r="CG789" s="135">
        <v>0</v>
      </c>
      <c r="CH789" s="135">
        <v>1</v>
      </c>
      <c r="CI789" s="135">
        <v>0</v>
      </c>
      <c r="CJ789" s="135">
        <v>1</v>
      </c>
      <c r="CK789" s="135">
        <v>0</v>
      </c>
      <c r="CL789" s="135">
        <v>0</v>
      </c>
      <c r="CM789" s="135">
        <v>0</v>
      </c>
      <c r="CN789" s="135">
        <v>0</v>
      </c>
      <c r="CO789" s="135">
        <v>0</v>
      </c>
      <c r="CP789" s="135">
        <v>0</v>
      </c>
      <c r="CQ789" s="135">
        <v>0</v>
      </c>
      <c r="CR789" s="135">
        <v>0</v>
      </c>
      <c r="CS789" s="135">
        <v>1</v>
      </c>
      <c r="CT789" s="135">
        <v>0</v>
      </c>
      <c r="CU789" s="135">
        <v>0</v>
      </c>
      <c r="CV789" s="135">
        <v>0</v>
      </c>
      <c r="CW789" s="135">
        <v>0</v>
      </c>
      <c r="CX789" s="135"/>
    </row>
    <row r="790" spans="1:102" x14ac:dyDescent="0.35">
      <c r="A790" s="135">
        <v>789</v>
      </c>
      <c r="B790" s="135">
        <v>1</v>
      </c>
      <c r="C790" s="135">
        <v>0</v>
      </c>
      <c r="D790" s="135">
        <v>0</v>
      </c>
      <c r="E790" s="135">
        <v>0</v>
      </c>
      <c r="F790" s="135">
        <v>0</v>
      </c>
      <c r="G790" s="135">
        <v>0</v>
      </c>
      <c r="H790" s="135">
        <v>0</v>
      </c>
      <c r="I790" s="135">
        <v>0</v>
      </c>
      <c r="J790" s="135">
        <v>0</v>
      </c>
      <c r="K790" s="135">
        <v>0</v>
      </c>
      <c r="L790" s="135">
        <v>1</v>
      </c>
      <c r="M790" s="135">
        <v>0</v>
      </c>
      <c r="N790" s="135">
        <v>0</v>
      </c>
      <c r="O790" s="135">
        <v>0</v>
      </c>
      <c r="P790" s="135">
        <v>0</v>
      </c>
      <c r="Q790" s="135">
        <v>1</v>
      </c>
      <c r="R790" s="135">
        <v>0</v>
      </c>
      <c r="S790" s="135">
        <v>0</v>
      </c>
      <c r="T790" s="135">
        <v>0</v>
      </c>
      <c r="U790" s="135">
        <v>0</v>
      </c>
      <c r="V790" s="135">
        <v>0</v>
      </c>
      <c r="W790" s="135">
        <v>0</v>
      </c>
      <c r="X790" s="135">
        <v>0</v>
      </c>
      <c r="Y790" s="135">
        <v>0</v>
      </c>
      <c r="Z790" s="135">
        <v>0</v>
      </c>
      <c r="AA790" s="135">
        <v>0</v>
      </c>
      <c r="AB790" s="135">
        <v>0</v>
      </c>
      <c r="AC790" s="135">
        <v>0</v>
      </c>
      <c r="AD790" s="135">
        <v>0</v>
      </c>
      <c r="AE790" s="135">
        <v>1</v>
      </c>
      <c r="AF790" s="135">
        <v>0</v>
      </c>
      <c r="AG790" s="135">
        <v>0</v>
      </c>
      <c r="AH790" s="135">
        <v>1</v>
      </c>
      <c r="AI790" s="135">
        <v>0</v>
      </c>
      <c r="AJ790" s="135">
        <v>0</v>
      </c>
      <c r="AK790" s="135">
        <v>0</v>
      </c>
      <c r="AL790" s="135">
        <v>1</v>
      </c>
      <c r="AM790" s="135">
        <v>0</v>
      </c>
      <c r="AN790" s="135">
        <v>0</v>
      </c>
      <c r="AO790" s="135">
        <v>0</v>
      </c>
      <c r="AP790" s="135">
        <v>0</v>
      </c>
      <c r="AQ790" s="135">
        <v>0</v>
      </c>
      <c r="AR790" s="135">
        <v>0</v>
      </c>
      <c r="AS790" s="135">
        <v>0</v>
      </c>
      <c r="AT790" s="135">
        <v>0</v>
      </c>
      <c r="AU790" s="135">
        <v>0</v>
      </c>
      <c r="AV790" s="135">
        <v>2</v>
      </c>
      <c r="AW790" s="135">
        <v>1</v>
      </c>
      <c r="AX790" s="135">
        <v>1</v>
      </c>
      <c r="AY790" s="135">
        <v>0</v>
      </c>
      <c r="AZ790" s="135">
        <v>1</v>
      </c>
      <c r="BA790" s="135">
        <v>0</v>
      </c>
      <c r="BB790" s="135">
        <v>0</v>
      </c>
      <c r="BC790" s="135">
        <v>0</v>
      </c>
      <c r="BD790" s="135">
        <v>0</v>
      </c>
      <c r="BE790" s="135">
        <v>0</v>
      </c>
      <c r="BF790" s="135">
        <v>0</v>
      </c>
      <c r="BG790" s="135">
        <v>0</v>
      </c>
      <c r="BH790" s="135">
        <v>0</v>
      </c>
      <c r="BI790" s="135">
        <v>0</v>
      </c>
      <c r="BJ790" s="135">
        <v>0</v>
      </c>
      <c r="BK790" s="135">
        <v>0</v>
      </c>
      <c r="BL790" s="135">
        <v>0</v>
      </c>
      <c r="BM790" s="135">
        <v>0</v>
      </c>
      <c r="BN790" s="135">
        <v>0</v>
      </c>
      <c r="BO790" s="135">
        <v>0</v>
      </c>
      <c r="BP790" s="135">
        <v>0</v>
      </c>
      <c r="BQ790" s="135">
        <v>1</v>
      </c>
      <c r="BR790" s="135">
        <v>0</v>
      </c>
      <c r="BS790" s="135">
        <v>0</v>
      </c>
      <c r="BT790" s="135">
        <v>0</v>
      </c>
      <c r="BU790" s="135">
        <v>0</v>
      </c>
      <c r="BV790" s="135">
        <v>0</v>
      </c>
      <c r="BW790" s="135">
        <v>0</v>
      </c>
      <c r="BX790" s="135">
        <v>0</v>
      </c>
      <c r="BY790" s="135">
        <v>0</v>
      </c>
      <c r="BZ790" s="135">
        <v>1</v>
      </c>
      <c r="CA790" s="135">
        <v>0</v>
      </c>
      <c r="CB790" s="135">
        <v>0</v>
      </c>
      <c r="CC790" s="135">
        <v>0</v>
      </c>
      <c r="CD790" s="135">
        <v>0</v>
      </c>
      <c r="CE790" s="135">
        <v>0</v>
      </c>
      <c r="CF790" s="135">
        <v>0</v>
      </c>
      <c r="CG790" s="135">
        <v>0</v>
      </c>
      <c r="CH790" s="135">
        <v>0</v>
      </c>
      <c r="CI790" s="135">
        <v>0</v>
      </c>
      <c r="CJ790" s="135">
        <v>0</v>
      </c>
      <c r="CK790" s="135">
        <v>0</v>
      </c>
      <c r="CL790" s="135">
        <v>0</v>
      </c>
      <c r="CM790" s="135">
        <v>0</v>
      </c>
      <c r="CN790" s="135">
        <v>0</v>
      </c>
      <c r="CO790" s="135">
        <v>0</v>
      </c>
      <c r="CP790" s="135">
        <v>0</v>
      </c>
      <c r="CQ790" s="135">
        <v>0</v>
      </c>
      <c r="CR790" s="135">
        <v>0</v>
      </c>
      <c r="CS790" s="135">
        <v>0</v>
      </c>
      <c r="CT790" s="135">
        <v>0</v>
      </c>
      <c r="CU790" s="135">
        <v>0</v>
      </c>
      <c r="CV790" s="135">
        <v>1</v>
      </c>
      <c r="CW790" s="135">
        <v>0</v>
      </c>
      <c r="CX790" s="135"/>
    </row>
    <row r="791" spans="1:102" x14ac:dyDescent="0.35">
      <c r="A791" s="135">
        <v>790</v>
      </c>
      <c r="B791" s="135">
        <v>0</v>
      </c>
      <c r="C791" s="135">
        <v>0</v>
      </c>
      <c r="D791" s="135">
        <v>0</v>
      </c>
      <c r="E791" s="135">
        <v>0</v>
      </c>
      <c r="F791" s="135">
        <v>1</v>
      </c>
      <c r="G791" s="135">
        <v>0</v>
      </c>
      <c r="H791" s="135">
        <v>0</v>
      </c>
      <c r="I791" s="135">
        <v>0</v>
      </c>
      <c r="J791" s="135">
        <v>0</v>
      </c>
      <c r="K791" s="135">
        <v>1</v>
      </c>
      <c r="L791" s="135">
        <v>0</v>
      </c>
      <c r="M791" s="135">
        <v>1</v>
      </c>
      <c r="N791" s="135">
        <v>0</v>
      </c>
      <c r="O791" s="135">
        <v>0</v>
      </c>
      <c r="P791" s="135">
        <v>0</v>
      </c>
      <c r="Q791" s="135">
        <v>0</v>
      </c>
      <c r="R791" s="135">
        <v>0</v>
      </c>
      <c r="S791" s="135">
        <v>0</v>
      </c>
      <c r="T791" s="135">
        <v>0</v>
      </c>
      <c r="U791" s="135">
        <v>0</v>
      </c>
      <c r="V791" s="135">
        <v>0</v>
      </c>
      <c r="W791" s="135">
        <v>0</v>
      </c>
      <c r="X791" s="135">
        <v>0</v>
      </c>
      <c r="Y791" s="135">
        <v>0</v>
      </c>
      <c r="Z791" s="135">
        <v>0</v>
      </c>
      <c r="AA791" s="135">
        <v>0</v>
      </c>
      <c r="AB791" s="135">
        <v>0</v>
      </c>
      <c r="AC791" s="135">
        <v>0</v>
      </c>
      <c r="AD791" s="135">
        <v>1</v>
      </c>
      <c r="AE791" s="135">
        <v>0</v>
      </c>
      <c r="AF791" s="135">
        <v>0</v>
      </c>
      <c r="AG791" s="135">
        <v>0</v>
      </c>
      <c r="AH791" s="135">
        <v>1</v>
      </c>
      <c r="AI791" s="135">
        <v>0</v>
      </c>
      <c r="AJ791" s="135">
        <v>0</v>
      </c>
      <c r="AK791" s="135">
        <v>0</v>
      </c>
      <c r="AL791" s="135">
        <v>0</v>
      </c>
      <c r="AM791" s="135">
        <v>0</v>
      </c>
      <c r="AN791" s="135">
        <v>0</v>
      </c>
      <c r="AO791" s="135">
        <v>0</v>
      </c>
      <c r="AP791" s="135">
        <v>0</v>
      </c>
      <c r="AQ791" s="135">
        <v>1</v>
      </c>
      <c r="AR791" s="135">
        <v>0</v>
      </c>
      <c r="AS791" s="135">
        <v>0</v>
      </c>
      <c r="AT791" s="135">
        <v>0</v>
      </c>
      <c r="AU791" s="135">
        <v>0</v>
      </c>
      <c r="AV791" s="135">
        <v>0</v>
      </c>
      <c r="AW791" s="135">
        <v>0</v>
      </c>
      <c r="AX791" s="135">
        <v>0</v>
      </c>
      <c r="AY791" s="135">
        <v>1</v>
      </c>
      <c r="AZ791" s="135">
        <v>0</v>
      </c>
      <c r="BA791" s="135">
        <v>0</v>
      </c>
      <c r="BB791" s="135">
        <v>0</v>
      </c>
      <c r="BC791" s="135">
        <v>0</v>
      </c>
      <c r="BD791" s="135">
        <v>1</v>
      </c>
      <c r="BE791" s="135">
        <v>0</v>
      </c>
      <c r="BF791" s="135">
        <v>0</v>
      </c>
      <c r="BG791" s="135">
        <v>0</v>
      </c>
      <c r="BH791" s="135">
        <v>0</v>
      </c>
      <c r="BI791" s="135">
        <v>0</v>
      </c>
      <c r="BJ791" s="135">
        <v>0</v>
      </c>
      <c r="BK791" s="135">
        <v>1</v>
      </c>
      <c r="BL791" s="135">
        <v>0</v>
      </c>
      <c r="BM791" s="135">
        <v>0</v>
      </c>
      <c r="BN791" s="135">
        <v>0</v>
      </c>
      <c r="BO791" s="135">
        <v>0</v>
      </c>
      <c r="BP791" s="135">
        <v>0</v>
      </c>
      <c r="BQ791" s="135">
        <v>0</v>
      </c>
      <c r="BR791" s="135">
        <v>0</v>
      </c>
      <c r="BS791" s="135">
        <v>1</v>
      </c>
      <c r="BT791" s="135">
        <v>0</v>
      </c>
      <c r="BU791" s="135">
        <v>0</v>
      </c>
      <c r="BV791" s="135">
        <v>0</v>
      </c>
      <c r="BW791" s="135">
        <v>0</v>
      </c>
      <c r="BX791" s="135">
        <v>0</v>
      </c>
      <c r="BY791" s="135">
        <v>0</v>
      </c>
      <c r="BZ791" s="135">
        <v>0</v>
      </c>
      <c r="CA791" s="135">
        <v>0</v>
      </c>
      <c r="CB791" s="135">
        <v>0</v>
      </c>
      <c r="CC791" s="135">
        <v>2</v>
      </c>
      <c r="CD791" s="135">
        <v>0</v>
      </c>
      <c r="CE791" s="135">
        <v>0</v>
      </c>
      <c r="CF791" s="135">
        <v>1</v>
      </c>
      <c r="CG791" s="135">
        <v>1</v>
      </c>
      <c r="CH791" s="135">
        <v>0</v>
      </c>
      <c r="CI791" s="135">
        <v>0</v>
      </c>
      <c r="CJ791" s="135">
        <v>0</v>
      </c>
      <c r="CK791" s="135">
        <v>1</v>
      </c>
      <c r="CL791" s="135">
        <v>0</v>
      </c>
      <c r="CM791" s="135">
        <v>0</v>
      </c>
      <c r="CN791" s="135">
        <v>0</v>
      </c>
      <c r="CO791" s="135">
        <v>0</v>
      </c>
      <c r="CP791" s="135">
        <v>0</v>
      </c>
      <c r="CQ791" s="135">
        <v>0</v>
      </c>
      <c r="CR791" s="135">
        <v>0</v>
      </c>
      <c r="CS791" s="135">
        <v>0</v>
      </c>
      <c r="CT791" s="135">
        <v>0</v>
      </c>
      <c r="CU791" s="135">
        <v>0</v>
      </c>
      <c r="CV791" s="135">
        <v>0</v>
      </c>
      <c r="CW791" s="135">
        <v>0</v>
      </c>
      <c r="CX791" s="135"/>
    </row>
    <row r="792" spans="1:102" x14ac:dyDescent="0.35">
      <c r="A792" s="135">
        <v>791</v>
      </c>
      <c r="B792" s="135">
        <v>0</v>
      </c>
      <c r="C792" s="135">
        <v>0</v>
      </c>
      <c r="D792" s="135">
        <v>0</v>
      </c>
      <c r="E792" s="135">
        <v>0</v>
      </c>
      <c r="F792" s="135">
        <v>0</v>
      </c>
      <c r="G792" s="135">
        <v>0</v>
      </c>
      <c r="H792" s="135">
        <v>0</v>
      </c>
      <c r="I792" s="135">
        <v>1</v>
      </c>
      <c r="J792" s="135">
        <v>0</v>
      </c>
      <c r="K792" s="135">
        <v>0</v>
      </c>
      <c r="L792" s="135">
        <v>0</v>
      </c>
      <c r="M792" s="135">
        <v>0</v>
      </c>
      <c r="N792" s="135">
        <v>0</v>
      </c>
      <c r="O792" s="135">
        <v>0</v>
      </c>
      <c r="P792" s="135">
        <v>0</v>
      </c>
      <c r="Q792" s="135">
        <v>0</v>
      </c>
      <c r="R792" s="135">
        <v>0</v>
      </c>
      <c r="S792" s="135">
        <v>0</v>
      </c>
      <c r="T792" s="135">
        <v>0</v>
      </c>
      <c r="U792" s="135">
        <v>0</v>
      </c>
      <c r="V792" s="135">
        <v>0</v>
      </c>
      <c r="W792" s="135">
        <v>0</v>
      </c>
      <c r="X792" s="135">
        <v>0</v>
      </c>
      <c r="Y792" s="135">
        <v>0</v>
      </c>
      <c r="Z792" s="135">
        <v>0</v>
      </c>
      <c r="AA792" s="135">
        <v>0</v>
      </c>
      <c r="AB792" s="135">
        <v>0</v>
      </c>
      <c r="AC792" s="135">
        <v>1</v>
      </c>
      <c r="AD792" s="135">
        <v>0</v>
      </c>
      <c r="AE792" s="135">
        <v>0</v>
      </c>
      <c r="AF792" s="135">
        <v>0</v>
      </c>
      <c r="AG792" s="135">
        <v>0</v>
      </c>
      <c r="AH792" s="135">
        <v>0</v>
      </c>
      <c r="AI792" s="135">
        <v>0</v>
      </c>
      <c r="AJ792" s="135">
        <v>0</v>
      </c>
      <c r="AK792" s="135">
        <v>0</v>
      </c>
      <c r="AL792" s="135">
        <v>1</v>
      </c>
      <c r="AM792" s="135">
        <v>0</v>
      </c>
      <c r="AN792" s="135">
        <v>0</v>
      </c>
      <c r="AO792" s="135">
        <v>0</v>
      </c>
      <c r="AP792" s="135">
        <v>0</v>
      </c>
      <c r="AQ792" s="135">
        <v>0</v>
      </c>
      <c r="AR792" s="135">
        <v>0</v>
      </c>
      <c r="AS792" s="135">
        <v>0</v>
      </c>
      <c r="AT792" s="135">
        <v>0</v>
      </c>
      <c r="AU792" s="135">
        <v>1</v>
      </c>
      <c r="AV792" s="135">
        <v>0</v>
      </c>
      <c r="AW792" s="135">
        <v>0</v>
      </c>
      <c r="AX792" s="135">
        <v>0</v>
      </c>
      <c r="AY792" s="135">
        <v>0</v>
      </c>
      <c r="AZ792" s="135">
        <v>0</v>
      </c>
      <c r="BA792" s="135">
        <v>0</v>
      </c>
      <c r="BB792" s="135">
        <v>0</v>
      </c>
      <c r="BC792" s="135">
        <v>0</v>
      </c>
      <c r="BD792" s="135">
        <v>0</v>
      </c>
      <c r="BE792" s="135">
        <v>0</v>
      </c>
      <c r="BF792" s="135">
        <v>0</v>
      </c>
      <c r="BG792" s="135">
        <v>0</v>
      </c>
      <c r="BH792" s="135">
        <v>0</v>
      </c>
      <c r="BI792" s="135">
        <v>1</v>
      </c>
      <c r="BJ792" s="135">
        <v>0</v>
      </c>
      <c r="BK792" s="135">
        <v>0</v>
      </c>
      <c r="BL792" s="135">
        <v>0</v>
      </c>
      <c r="BM792" s="135">
        <v>0</v>
      </c>
      <c r="BN792" s="135">
        <v>0</v>
      </c>
      <c r="BO792" s="135">
        <v>0</v>
      </c>
      <c r="BP792" s="135">
        <v>0</v>
      </c>
      <c r="BQ792" s="135">
        <v>0</v>
      </c>
      <c r="BR792" s="135">
        <v>0</v>
      </c>
      <c r="BS792" s="135">
        <v>0</v>
      </c>
      <c r="BT792" s="135">
        <v>0</v>
      </c>
      <c r="BU792" s="135">
        <v>0</v>
      </c>
      <c r="BV792" s="135">
        <v>0</v>
      </c>
      <c r="BW792" s="135">
        <v>0</v>
      </c>
      <c r="BX792" s="135">
        <v>0</v>
      </c>
      <c r="BY792" s="135">
        <v>0</v>
      </c>
      <c r="BZ792" s="135">
        <v>0</v>
      </c>
      <c r="CA792" s="135">
        <v>1</v>
      </c>
      <c r="CB792" s="135">
        <v>0</v>
      </c>
      <c r="CC792" s="135">
        <v>0</v>
      </c>
      <c r="CD792" s="135">
        <v>0</v>
      </c>
      <c r="CE792" s="135">
        <v>0</v>
      </c>
      <c r="CF792" s="135">
        <v>0</v>
      </c>
      <c r="CG792" s="135">
        <v>0</v>
      </c>
      <c r="CH792" s="135">
        <v>0</v>
      </c>
      <c r="CI792" s="135">
        <v>0</v>
      </c>
      <c r="CJ792" s="135">
        <v>0</v>
      </c>
      <c r="CK792" s="135">
        <v>1</v>
      </c>
      <c r="CL792" s="135">
        <v>0</v>
      </c>
      <c r="CM792" s="135">
        <v>0</v>
      </c>
      <c r="CN792" s="135">
        <v>0</v>
      </c>
      <c r="CO792" s="135">
        <v>0</v>
      </c>
      <c r="CP792" s="135">
        <v>0</v>
      </c>
      <c r="CQ792" s="135">
        <v>0</v>
      </c>
      <c r="CR792" s="135">
        <v>1</v>
      </c>
      <c r="CS792" s="135">
        <v>0</v>
      </c>
      <c r="CT792" s="135">
        <v>0</v>
      </c>
      <c r="CU792" s="135">
        <v>0</v>
      </c>
      <c r="CV792" s="135">
        <v>0</v>
      </c>
      <c r="CW792" s="135">
        <v>0</v>
      </c>
      <c r="CX792" s="135"/>
    </row>
    <row r="793" spans="1:102" x14ac:dyDescent="0.35">
      <c r="A793" s="135">
        <v>792</v>
      </c>
      <c r="B793" s="135">
        <v>0</v>
      </c>
      <c r="C793" s="135">
        <v>0</v>
      </c>
      <c r="D793" s="135">
        <v>0</v>
      </c>
      <c r="E793" s="135">
        <v>0</v>
      </c>
      <c r="F793" s="135">
        <v>0</v>
      </c>
      <c r="G793" s="135">
        <v>0</v>
      </c>
      <c r="H793" s="135">
        <v>0</v>
      </c>
      <c r="I793" s="135">
        <v>0</v>
      </c>
      <c r="J793" s="135">
        <v>0</v>
      </c>
      <c r="K793" s="135">
        <v>0</v>
      </c>
      <c r="L793" s="135">
        <v>0</v>
      </c>
      <c r="M793" s="135">
        <v>0</v>
      </c>
      <c r="N793" s="135">
        <v>0</v>
      </c>
      <c r="O793" s="135">
        <v>1</v>
      </c>
      <c r="P793" s="135">
        <v>0</v>
      </c>
      <c r="Q793" s="135">
        <v>1</v>
      </c>
      <c r="R793" s="135">
        <v>1</v>
      </c>
      <c r="S793" s="135">
        <v>0</v>
      </c>
      <c r="T793" s="135">
        <v>0</v>
      </c>
      <c r="U793" s="135">
        <v>0</v>
      </c>
      <c r="V793" s="135">
        <v>0</v>
      </c>
      <c r="W793" s="135">
        <v>0</v>
      </c>
      <c r="X793" s="135">
        <v>0</v>
      </c>
      <c r="Y793" s="135">
        <v>0</v>
      </c>
      <c r="Z793" s="135">
        <v>0</v>
      </c>
      <c r="AA793" s="135">
        <v>0</v>
      </c>
      <c r="AB793" s="135">
        <v>0</v>
      </c>
      <c r="AC793" s="135">
        <v>1</v>
      </c>
      <c r="AD793" s="135">
        <v>0</v>
      </c>
      <c r="AE793" s="135">
        <v>0</v>
      </c>
      <c r="AF793" s="135">
        <v>0</v>
      </c>
      <c r="AG793" s="135">
        <v>1</v>
      </c>
      <c r="AH793" s="135">
        <v>0</v>
      </c>
      <c r="AI793" s="135">
        <v>0</v>
      </c>
      <c r="AJ793" s="135">
        <v>0</v>
      </c>
      <c r="AK793" s="135">
        <v>0</v>
      </c>
      <c r="AL793" s="135">
        <v>0</v>
      </c>
      <c r="AM793" s="135">
        <v>0</v>
      </c>
      <c r="AN793" s="135">
        <v>0</v>
      </c>
      <c r="AO793" s="135">
        <v>0</v>
      </c>
      <c r="AP793" s="135">
        <v>0</v>
      </c>
      <c r="AQ793" s="135">
        <v>0</v>
      </c>
      <c r="AR793" s="135">
        <v>0</v>
      </c>
      <c r="AS793" s="135">
        <v>0</v>
      </c>
      <c r="AT793" s="135">
        <v>1</v>
      </c>
      <c r="AU793" s="135">
        <v>1</v>
      </c>
      <c r="AV793" s="135">
        <v>0</v>
      </c>
      <c r="AW793" s="135">
        <v>0</v>
      </c>
      <c r="AX793" s="135">
        <v>1</v>
      </c>
      <c r="AY793" s="135">
        <v>0</v>
      </c>
      <c r="AZ793" s="135">
        <v>0</v>
      </c>
      <c r="BA793" s="135">
        <v>0</v>
      </c>
      <c r="BB793" s="135">
        <v>0</v>
      </c>
      <c r="BC793" s="135">
        <v>0</v>
      </c>
      <c r="BD793" s="135">
        <v>0</v>
      </c>
      <c r="BE793" s="135">
        <v>0</v>
      </c>
      <c r="BF793" s="135">
        <v>0</v>
      </c>
      <c r="BG793" s="135">
        <v>0</v>
      </c>
      <c r="BH793" s="135">
        <v>0</v>
      </c>
      <c r="BI793" s="135">
        <v>0</v>
      </c>
      <c r="BJ793" s="135">
        <v>0</v>
      </c>
      <c r="BK793" s="135">
        <v>1</v>
      </c>
      <c r="BL793" s="135">
        <v>0</v>
      </c>
      <c r="BM793" s="135">
        <v>0</v>
      </c>
      <c r="BN793" s="135">
        <v>0</v>
      </c>
      <c r="BO793" s="135">
        <v>0</v>
      </c>
      <c r="BP793" s="135">
        <v>0</v>
      </c>
      <c r="BQ793" s="135">
        <v>0</v>
      </c>
      <c r="BR793" s="135">
        <v>0</v>
      </c>
      <c r="BS793" s="135">
        <v>0</v>
      </c>
      <c r="BT793" s="135">
        <v>0</v>
      </c>
      <c r="BU793" s="135">
        <v>0</v>
      </c>
      <c r="BV793" s="135">
        <v>0</v>
      </c>
      <c r="BW793" s="135">
        <v>0</v>
      </c>
      <c r="BX793" s="135">
        <v>1</v>
      </c>
      <c r="BY793" s="135">
        <v>0</v>
      </c>
      <c r="BZ793" s="135">
        <v>0</v>
      </c>
      <c r="CA793" s="135">
        <v>0</v>
      </c>
      <c r="CB793" s="135">
        <v>0</v>
      </c>
      <c r="CC793" s="135">
        <v>0</v>
      </c>
      <c r="CD793" s="135">
        <v>0</v>
      </c>
      <c r="CE793" s="135">
        <v>0</v>
      </c>
      <c r="CF793" s="135">
        <v>0</v>
      </c>
      <c r="CG793" s="135">
        <v>0</v>
      </c>
      <c r="CH793" s="135">
        <v>0</v>
      </c>
      <c r="CI793" s="135">
        <v>0</v>
      </c>
      <c r="CJ793" s="135">
        <v>0</v>
      </c>
      <c r="CK793" s="135">
        <v>0</v>
      </c>
      <c r="CL793" s="135">
        <v>1</v>
      </c>
      <c r="CM793" s="135">
        <v>0</v>
      </c>
      <c r="CN793" s="135">
        <v>0</v>
      </c>
      <c r="CO793" s="135">
        <v>0</v>
      </c>
      <c r="CP793" s="135">
        <v>0</v>
      </c>
      <c r="CQ793" s="135">
        <v>0</v>
      </c>
      <c r="CR793" s="135">
        <v>0</v>
      </c>
      <c r="CS793" s="135">
        <v>0</v>
      </c>
      <c r="CT793" s="135">
        <v>0</v>
      </c>
      <c r="CU793" s="135">
        <v>0</v>
      </c>
      <c r="CV793" s="135">
        <v>0</v>
      </c>
      <c r="CW793" s="135">
        <v>0</v>
      </c>
      <c r="CX793" s="135"/>
    </row>
    <row r="794" spans="1:102" x14ac:dyDescent="0.35">
      <c r="A794" s="135">
        <v>793</v>
      </c>
      <c r="B794" s="135">
        <v>0</v>
      </c>
      <c r="C794" s="135">
        <v>0</v>
      </c>
      <c r="D794" s="135">
        <v>0</v>
      </c>
      <c r="E794" s="135">
        <v>0</v>
      </c>
      <c r="F794" s="135">
        <v>0</v>
      </c>
      <c r="G794" s="135">
        <v>0</v>
      </c>
      <c r="H794" s="135">
        <v>0</v>
      </c>
      <c r="I794" s="135">
        <v>0</v>
      </c>
      <c r="J794" s="135">
        <v>0</v>
      </c>
      <c r="K794" s="135">
        <v>0</v>
      </c>
      <c r="L794" s="135">
        <v>0</v>
      </c>
      <c r="M794" s="135">
        <v>1</v>
      </c>
      <c r="N794" s="135">
        <v>0</v>
      </c>
      <c r="O794" s="135">
        <v>0</v>
      </c>
      <c r="P794" s="135">
        <v>0</v>
      </c>
      <c r="Q794" s="135">
        <v>0</v>
      </c>
      <c r="R794" s="135">
        <v>1</v>
      </c>
      <c r="S794" s="135">
        <v>0</v>
      </c>
      <c r="T794" s="135">
        <v>0</v>
      </c>
      <c r="U794" s="135">
        <v>0</v>
      </c>
      <c r="V794" s="135">
        <v>0</v>
      </c>
      <c r="W794" s="135">
        <v>1</v>
      </c>
      <c r="X794" s="135">
        <v>0</v>
      </c>
      <c r="Y794" s="135">
        <v>0</v>
      </c>
      <c r="Z794" s="135">
        <v>0</v>
      </c>
      <c r="AA794" s="135">
        <v>1</v>
      </c>
      <c r="AB794" s="135">
        <v>0</v>
      </c>
      <c r="AC794" s="135">
        <v>0</v>
      </c>
      <c r="AD794" s="135">
        <v>0</v>
      </c>
      <c r="AE794" s="135">
        <v>1</v>
      </c>
      <c r="AF794" s="135">
        <v>0</v>
      </c>
      <c r="AG794" s="135">
        <v>0</v>
      </c>
      <c r="AH794" s="135">
        <v>0</v>
      </c>
      <c r="AI794" s="135">
        <v>0</v>
      </c>
      <c r="AJ794" s="135">
        <v>0</v>
      </c>
      <c r="AK794" s="135">
        <v>0</v>
      </c>
      <c r="AL794" s="135">
        <v>0</v>
      </c>
      <c r="AM794" s="135">
        <v>0</v>
      </c>
      <c r="AN794" s="135">
        <v>0</v>
      </c>
      <c r="AO794" s="135">
        <v>1</v>
      </c>
      <c r="AP794" s="135">
        <v>1</v>
      </c>
      <c r="AQ794" s="135">
        <v>0</v>
      </c>
      <c r="AR794" s="135">
        <v>0</v>
      </c>
      <c r="AS794" s="135">
        <v>0</v>
      </c>
      <c r="AT794" s="135">
        <v>0</v>
      </c>
      <c r="AU794" s="135">
        <v>0</v>
      </c>
      <c r="AV794" s="135">
        <v>0</v>
      </c>
      <c r="AW794" s="135">
        <v>0</v>
      </c>
      <c r="AX794" s="135">
        <v>1</v>
      </c>
      <c r="AY794" s="135">
        <v>1</v>
      </c>
      <c r="AZ794" s="135">
        <v>0</v>
      </c>
      <c r="BA794" s="135">
        <v>0</v>
      </c>
      <c r="BB794" s="135">
        <v>0</v>
      </c>
      <c r="BC794" s="135">
        <v>0</v>
      </c>
      <c r="BD794" s="135">
        <v>0</v>
      </c>
      <c r="BE794" s="135">
        <v>1</v>
      </c>
      <c r="BF794" s="135">
        <v>0</v>
      </c>
      <c r="BG794" s="135">
        <v>0</v>
      </c>
      <c r="BH794" s="135">
        <v>0</v>
      </c>
      <c r="BI794" s="135">
        <v>0</v>
      </c>
      <c r="BJ794" s="135">
        <v>1</v>
      </c>
      <c r="BK794" s="135">
        <v>0</v>
      </c>
      <c r="BL794" s="135">
        <v>0</v>
      </c>
      <c r="BM794" s="135">
        <v>1</v>
      </c>
      <c r="BN794" s="135">
        <v>0</v>
      </c>
      <c r="BO794" s="135">
        <v>0</v>
      </c>
      <c r="BP794" s="135">
        <v>0</v>
      </c>
      <c r="BQ794" s="135">
        <v>0</v>
      </c>
      <c r="BR794" s="135">
        <v>0</v>
      </c>
      <c r="BS794" s="135">
        <v>0</v>
      </c>
      <c r="BT794" s="135">
        <v>0</v>
      </c>
      <c r="BU794" s="135">
        <v>0</v>
      </c>
      <c r="BV794" s="135">
        <v>0</v>
      </c>
      <c r="BW794" s="135">
        <v>0</v>
      </c>
      <c r="BX794" s="135">
        <v>0</v>
      </c>
      <c r="BY794" s="135">
        <v>0</v>
      </c>
      <c r="BZ794" s="135">
        <v>0</v>
      </c>
      <c r="CA794" s="135">
        <v>0</v>
      </c>
      <c r="CB794" s="135">
        <v>0</v>
      </c>
      <c r="CC794" s="135">
        <v>0</v>
      </c>
      <c r="CD794" s="135">
        <v>0</v>
      </c>
      <c r="CE794" s="135">
        <v>0</v>
      </c>
      <c r="CF794" s="135">
        <v>1</v>
      </c>
      <c r="CG794" s="135">
        <v>0</v>
      </c>
      <c r="CH794" s="135">
        <v>0</v>
      </c>
      <c r="CI794" s="135">
        <v>0</v>
      </c>
      <c r="CJ794" s="135">
        <v>0</v>
      </c>
      <c r="CK794" s="135">
        <v>1</v>
      </c>
      <c r="CL794" s="135">
        <v>0</v>
      </c>
      <c r="CM794" s="135">
        <v>0</v>
      </c>
      <c r="CN794" s="135">
        <v>0</v>
      </c>
      <c r="CO794" s="135">
        <v>0</v>
      </c>
      <c r="CP794" s="135">
        <v>1</v>
      </c>
      <c r="CQ794" s="135">
        <v>0</v>
      </c>
      <c r="CR794" s="135">
        <v>0</v>
      </c>
      <c r="CS794" s="135">
        <v>0</v>
      </c>
      <c r="CT794" s="135">
        <v>0</v>
      </c>
      <c r="CU794" s="135">
        <v>0</v>
      </c>
      <c r="CV794" s="135">
        <v>0</v>
      </c>
      <c r="CW794" s="135">
        <v>1</v>
      </c>
      <c r="CX794" s="135"/>
    </row>
    <row r="795" spans="1:102" x14ac:dyDescent="0.35">
      <c r="A795" s="135">
        <v>794</v>
      </c>
      <c r="B795" s="135">
        <v>0</v>
      </c>
      <c r="C795" s="135">
        <v>1</v>
      </c>
      <c r="D795" s="135">
        <v>0</v>
      </c>
      <c r="E795" s="135">
        <v>0</v>
      </c>
      <c r="F795" s="135">
        <v>1</v>
      </c>
      <c r="G795" s="135">
        <v>1</v>
      </c>
      <c r="H795" s="135">
        <v>0</v>
      </c>
      <c r="I795" s="135">
        <v>0</v>
      </c>
      <c r="J795" s="135">
        <v>0</v>
      </c>
      <c r="K795" s="135">
        <v>0</v>
      </c>
      <c r="L795" s="135">
        <v>0</v>
      </c>
      <c r="M795" s="135">
        <v>1</v>
      </c>
      <c r="N795" s="135">
        <v>0</v>
      </c>
      <c r="O795" s="135">
        <v>0</v>
      </c>
      <c r="P795" s="135">
        <v>0</v>
      </c>
      <c r="Q795" s="135">
        <v>0</v>
      </c>
      <c r="R795" s="135">
        <v>0</v>
      </c>
      <c r="S795" s="135">
        <v>1</v>
      </c>
      <c r="T795" s="135">
        <v>0</v>
      </c>
      <c r="U795" s="135">
        <v>0</v>
      </c>
      <c r="V795" s="135">
        <v>0</v>
      </c>
      <c r="W795" s="135">
        <v>0</v>
      </c>
      <c r="X795" s="135">
        <v>0</v>
      </c>
      <c r="Y795" s="135">
        <v>0</v>
      </c>
      <c r="Z795" s="135">
        <v>0</v>
      </c>
      <c r="AA795" s="135">
        <v>0</v>
      </c>
      <c r="AB795" s="135">
        <v>0</v>
      </c>
      <c r="AC795" s="135">
        <v>0</v>
      </c>
      <c r="AD795" s="135">
        <v>0</v>
      </c>
      <c r="AE795" s="135">
        <v>0</v>
      </c>
      <c r="AF795" s="135">
        <v>0</v>
      </c>
      <c r="AG795" s="135">
        <v>0</v>
      </c>
      <c r="AH795" s="135">
        <v>0</v>
      </c>
      <c r="AI795" s="135">
        <v>0</v>
      </c>
      <c r="AJ795" s="135">
        <v>0</v>
      </c>
      <c r="AK795" s="135">
        <v>0</v>
      </c>
      <c r="AL795" s="135">
        <v>0</v>
      </c>
      <c r="AM795" s="135">
        <v>0</v>
      </c>
      <c r="AN795" s="135">
        <v>0</v>
      </c>
      <c r="AO795" s="135">
        <v>0</v>
      </c>
      <c r="AP795" s="135">
        <v>1</v>
      </c>
      <c r="AQ795" s="135">
        <v>0</v>
      </c>
      <c r="AR795" s="135">
        <v>0</v>
      </c>
      <c r="AS795" s="135">
        <v>1</v>
      </c>
      <c r="AT795" s="135">
        <v>1</v>
      </c>
      <c r="AU795" s="135">
        <v>0</v>
      </c>
      <c r="AV795" s="135">
        <v>1</v>
      </c>
      <c r="AW795" s="135">
        <v>0</v>
      </c>
      <c r="AX795" s="135">
        <v>0</v>
      </c>
      <c r="AY795" s="135">
        <v>1</v>
      </c>
      <c r="AZ795" s="135">
        <v>1</v>
      </c>
      <c r="BA795" s="135">
        <v>0</v>
      </c>
      <c r="BB795" s="135">
        <v>0</v>
      </c>
      <c r="BC795" s="135">
        <v>1</v>
      </c>
      <c r="BD795" s="135">
        <v>0</v>
      </c>
      <c r="BE795" s="135">
        <v>0</v>
      </c>
      <c r="BF795" s="135">
        <v>0</v>
      </c>
      <c r="BG795" s="135">
        <v>0</v>
      </c>
      <c r="BH795" s="135">
        <v>0</v>
      </c>
      <c r="BI795" s="135">
        <v>0</v>
      </c>
      <c r="BJ795" s="135">
        <v>0</v>
      </c>
      <c r="BK795" s="135">
        <v>0</v>
      </c>
      <c r="BL795" s="135">
        <v>0</v>
      </c>
      <c r="BM795" s="135">
        <v>0</v>
      </c>
      <c r="BN795" s="135">
        <v>0</v>
      </c>
      <c r="BO795" s="135">
        <v>0</v>
      </c>
      <c r="BP795" s="135">
        <v>0</v>
      </c>
      <c r="BQ795" s="135">
        <v>0</v>
      </c>
      <c r="BR795" s="135">
        <v>1</v>
      </c>
      <c r="BS795" s="135">
        <v>0</v>
      </c>
      <c r="BT795" s="135">
        <v>0</v>
      </c>
      <c r="BU795" s="135">
        <v>1</v>
      </c>
      <c r="BV795" s="135">
        <v>0</v>
      </c>
      <c r="BW795" s="135">
        <v>0</v>
      </c>
      <c r="BX795" s="135">
        <v>0</v>
      </c>
      <c r="BY795" s="135">
        <v>0</v>
      </c>
      <c r="BZ795" s="135">
        <v>0</v>
      </c>
      <c r="CA795" s="135">
        <v>0</v>
      </c>
      <c r="CB795" s="135">
        <v>0</v>
      </c>
      <c r="CC795" s="135">
        <v>0</v>
      </c>
      <c r="CD795" s="135">
        <v>0</v>
      </c>
      <c r="CE795" s="135">
        <v>0</v>
      </c>
      <c r="CF795" s="135">
        <v>1</v>
      </c>
      <c r="CG795" s="135">
        <v>0</v>
      </c>
      <c r="CH795" s="135">
        <v>0</v>
      </c>
      <c r="CI795" s="135">
        <v>0</v>
      </c>
      <c r="CJ795" s="135">
        <v>0</v>
      </c>
      <c r="CK795" s="135">
        <v>0</v>
      </c>
      <c r="CL795" s="135">
        <v>0</v>
      </c>
      <c r="CM795" s="135">
        <v>0</v>
      </c>
      <c r="CN795" s="135">
        <v>1</v>
      </c>
      <c r="CO795" s="135">
        <v>1</v>
      </c>
      <c r="CP795" s="135">
        <v>0</v>
      </c>
      <c r="CQ795" s="135">
        <v>0</v>
      </c>
      <c r="CR795" s="135">
        <v>0</v>
      </c>
      <c r="CS795" s="135">
        <v>0</v>
      </c>
      <c r="CT795" s="135">
        <v>0</v>
      </c>
      <c r="CU795" s="135">
        <v>0</v>
      </c>
      <c r="CV795" s="135">
        <v>0</v>
      </c>
      <c r="CW795" s="135">
        <v>0</v>
      </c>
      <c r="CX795" s="135"/>
    </row>
    <row r="796" spans="1:102" x14ac:dyDescent="0.35">
      <c r="A796" s="135">
        <v>795</v>
      </c>
      <c r="B796" s="135">
        <v>1</v>
      </c>
      <c r="C796" s="135">
        <v>0</v>
      </c>
      <c r="D796" s="135">
        <v>0</v>
      </c>
      <c r="E796" s="135">
        <v>0</v>
      </c>
      <c r="F796" s="135">
        <v>0</v>
      </c>
      <c r="G796" s="135">
        <v>1</v>
      </c>
      <c r="H796" s="135">
        <v>0</v>
      </c>
      <c r="I796" s="135">
        <v>0</v>
      </c>
      <c r="J796" s="135">
        <v>0</v>
      </c>
      <c r="K796" s="135">
        <v>0</v>
      </c>
      <c r="L796" s="135">
        <v>0</v>
      </c>
      <c r="M796" s="135">
        <v>0</v>
      </c>
      <c r="N796" s="135">
        <v>0</v>
      </c>
      <c r="O796" s="135">
        <v>0</v>
      </c>
      <c r="P796" s="135">
        <v>0</v>
      </c>
      <c r="Q796" s="135">
        <v>0</v>
      </c>
      <c r="R796" s="135">
        <v>0</v>
      </c>
      <c r="S796" s="135">
        <v>0</v>
      </c>
      <c r="T796" s="135">
        <v>0</v>
      </c>
      <c r="U796" s="135">
        <v>0</v>
      </c>
      <c r="V796" s="135">
        <v>0</v>
      </c>
      <c r="W796" s="135">
        <v>1</v>
      </c>
      <c r="X796" s="135">
        <v>0</v>
      </c>
      <c r="Y796" s="135">
        <v>0</v>
      </c>
      <c r="Z796" s="135">
        <v>0</v>
      </c>
      <c r="AA796" s="135">
        <v>0</v>
      </c>
      <c r="AB796" s="135">
        <v>1</v>
      </c>
      <c r="AC796" s="135">
        <v>0</v>
      </c>
      <c r="AD796" s="135">
        <v>0</v>
      </c>
      <c r="AE796" s="135">
        <v>0</v>
      </c>
      <c r="AF796" s="135">
        <v>0</v>
      </c>
      <c r="AG796" s="135">
        <v>0</v>
      </c>
      <c r="AH796" s="135">
        <v>0</v>
      </c>
      <c r="AI796" s="135">
        <v>0</v>
      </c>
      <c r="AJ796" s="135">
        <v>0</v>
      </c>
      <c r="AK796" s="135">
        <v>0</v>
      </c>
      <c r="AL796" s="135">
        <v>0</v>
      </c>
      <c r="AM796" s="135">
        <v>1</v>
      </c>
      <c r="AN796" s="135">
        <v>0</v>
      </c>
      <c r="AO796" s="135">
        <v>0</v>
      </c>
      <c r="AP796" s="135">
        <v>0</v>
      </c>
      <c r="AQ796" s="135">
        <v>0</v>
      </c>
      <c r="AR796" s="135">
        <v>0</v>
      </c>
      <c r="AS796" s="135">
        <v>1</v>
      </c>
      <c r="AT796" s="135">
        <v>0</v>
      </c>
      <c r="AU796" s="135">
        <v>0</v>
      </c>
      <c r="AV796" s="135">
        <v>0</v>
      </c>
      <c r="AW796" s="135">
        <v>0</v>
      </c>
      <c r="AX796" s="135">
        <v>0</v>
      </c>
      <c r="AY796" s="135">
        <v>0</v>
      </c>
      <c r="AZ796" s="135">
        <v>0</v>
      </c>
      <c r="BA796" s="135">
        <v>1</v>
      </c>
      <c r="BB796" s="135">
        <v>0</v>
      </c>
      <c r="BC796" s="135">
        <v>1</v>
      </c>
      <c r="BD796" s="135">
        <v>0</v>
      </c>
      <c r="BE796" s="135">
        <v>0</v>
      </c>
      <c r="BF796" s="135">
        <v>0</v>
      </c>
      <c r="BG796" s="135">
        <v>0</v>
      </c>
      <c r="BH796" s="135">
        <v>0</v>
      </c>
      <c r="BI796" s="135">
        <v>0</v>
      </c>
      <c r="BJ796" s="135">
        <v>1</v>
      </c>
      <c r="BK796" s="135">
        <v>0</v>
      </c>
      <c r="BL796" s="135">
        <v>0</v>
      </c>
      <c r="BM796" s="135">
        <v>0</v>
      </c>
      <c r="BN796" s="135">
        <v>0</v>
      </c>
      <c r="BO796" s="135">
        <v>0</v>
      </c>
      <c r="BP796" s="135">
        <v>0</v>
      </c>
      <c r="BQ796" s="135">
        <v>0</v>
      </c>
      <c r="BR796" s="135">
        <v>1</v>
      </c>
      <c r="BS796" s="135">
        <v>0</v>
      </c>
      <c r="BT796" s="135">
        <v>0</v>
      </c>
      <c r="BU796" s="135">
        <v>0</v>
      </c>
      <c r="BV796" s="135">
        <v>0</v>
      </c>
      <c r="BW796" s="135">
        <v>0</v>
      </c>
      <c r="BX796" s="135">
        <v>0</v>
      </c>
      <c r="BY796" s="135">
        <v>0</v>
      </c>
      <c r="BZ796" s="135">
        <v>0</v>
      </c>
      <c r="CA796" s="135">
        <v>0</v>
      </c>
      <c r="CB796" s="135">
        <v>0</v>
      </c>
      <c r="CC796" s="135">
        <v>0</v>
      </c>
      <c r="CD796" s="135">
        <v>1</v>
      </c>
      <c r="CE796" s="135">
        <v>1</v>
      </c>
      <c r="CF796" s="135">
        <v>0</v>
      </c>
      <c r="CG796" s="135">
        <v>0</v>
      </c>
      <c r="CH796" s="135">
        <v>0</v>
      </c>
      <c r="CI796" s="135">
        <v>0</v>
      </c>
      <c r="CJ796" s="135">
        <v>0</v>
      </c>
      <c r="CK796" s="135">
        <v>0</v>
      </c>
      <c r="CL796" s="135">
        <v>0</v>
      </c>
      <c r="CM796" s="135">
        <v>0</v>
      </c>
      <c r="CN796" s="135">
        <v>0</v>
      </c>
      <c r="CO796" s="135">
        <v>0</v>
      </c>
      <c r="CP796" s="135">
        <v>0</v>
      </c>
      <c r="CQ796" s="135">
        <v>0</v>
      </c>
      <c r="CR796" s="135">
        <v>0</v>
      </c>
      <c r="CS796" s="135">
        <v>1</v>
      </c>
      <c r="CT796" s="135">
        <v>0</v>
      </c>
      <c r="CU796" s="135">
        <v>0</v>
      </c>
      <c r="CV796" s="135">
        <v>0</v>
      </c>
      <c r="CW796" s="135">
        <v>1</v>
      </c>
      <c r="CX796" s="135"/>
    </row>
    <row r="797" spans="1:102" x14ac:dyDescent="0.35">
      <c r="A797" s="135">
        <v>796</v>
      </c>
      <c r="B797" s="135">
        <v>0</v>
      </c>
      <c r="C797" s="135">
        <v>0</v>
      </c>
      <c r="D797" s="135">
        <v>0</v>
      </c>
      <c r="E797" s="135">
        <v>1</v>
      </c>
      <c r="F797" s="135">
        <v>0</v>
      </c>
      <c r="G797" s="135">
        <v>0</v>
      </c>
      <c r="H797" s="135">
        <v>0</v>
      </c>
      <c r="I797" s="135">
        <v>0</v>
      </c>
      <c r="J797" s="135">
        <v>0</v>
      </c>
      <c r="K797" s="135">
        <v>0</v>
      </c>
      <c r="L797" s="135">
        <v>0</v>
      </c>
      <c r="M797" s="135">
        <v>0</v>
      </c>
      <c r="N797" s="135">
        <v>1</v>
      </c>
      <c r="O797" s="135">
        <v>0</v>
      </c>
      <c r="P797" s="135">
        <v>0</v>
      </c>
      <c r="Q797" s="135">
        <v>0</v>
      </c>
      <c r="R797" s="135">
        <v>1</v>
      </c>
      <c r="S797" s="135">
        <v>0</v>
      </c>
      <c r="T797" s="135">
        <v>0</v>
      </c>
      <c r="U797" s="135">
        <v>0</v>
      </c>
      <c r="V797" s="135">
        <v>0</v>
      </c>
      <c r="W797" s="135">
        <v>0</v>
      </c>
      <c r="X797" s="135">
        <v>0</v>
      </c>
      <c r="Y797" s="135">
        <v>1</v>
      </c>
      <c r="Z797" s="135">
        <v>0</v>
      </c>
      <c r="AA797" s="135">
        <v>0</v>
      </c>
      <c r="AB797" s="135">
        <v>0</v>
      </c>
      <c r="AC797" s="135">
        <v>0</v>
      </c>
      <c r="AD797" s="135">
        <v>0</v>
      </c>
      <c r="AE797" s="135">
        <v>0</v>
      </c>
      <c r="AF797" s="135">
        <v>0</v>
      </c>
      <c r="AG797" s="135">
        <v>0</v>
      </c>
      <c r="AH797" s="135">
        <v>0</v>
      </c>
      <c r="AI797" s="135">
        <v>0</v>
      </c>
      <c r="AJ797" s="135">
        <v>1</v>
      </c>
      <c r="AK797" s="135">
        <v>0</v>
      </c>
      <c r="AL797" s="135">
        <v>1</v>
      </c>
      <c r="AM797" s="135">
        <v>0</v>
      </c>
      <c r="AN797" s="135">
        <v>0</v>
      </c>
      <c r="AO797" s="135">
        <v>0</v>
      </c>
      <c r="AP797" s="135">
        <v>0</v>
      </c>
      <c r="AQ797" s="135">
        <v>0</v>
      </c>
      <c r="AR797" s="135">
        <v>0</v>
      </c>
      <c r="AS797" s="135">
        <v>0</v>
      </c>
      <c r="AT797" s="135">
        <v>0</v>
      </c>
      <c r="AU797" s="135">
        <v>0</v>
      </c>
      <c r="AV797" s="135">
        <v>0</v>
      </c>
      <c r="AW797" s="135">
        <v>0</v>
      </c>
      <c r="AX797" s="135">
        <v>0</v>
      </c>
      <c r="AY797" s="135">
        <v>0</v>
      </c>
      <c r="AZ797" s="135">
        <v>0</v>
      </c>
      <c r="BA797" s="135">
        <v>0</v>
      </c>
      <c r="BB797" s="135">
        <v>1</v>
      </c>
      <c r="BC797" s="135">
        <v>0</v>
      </c>
      <c r="BD797" s="135">
        <v>0</v>
      </c>
      <c r="BE797" s="135">
        <v>1</v>
      </c>
      <c r="BF797" s="135">
        <v>0</v>
      </c>
      <c r="BG797" s="135">
        <v>0</v>
      </c>
      <c r="BH797" s="135">
        <v>0</v>
      </c>
      <c r="BI797" s="135">
        <v>1</v>
      </c>
      <c r="BJ797" s="135">
        <v>0</v>
      </c>
      <c r="BK797" s="135">
        <v>0</v>
      </c>
      <c r="BL797" s="135">
        <v>0</v>
      </c>
      <c r="BM797" s="135">
        <v>1</v>
      </c>
      <c r="BN797" s="135">
        <v>0</v>
      </c>
      <c r="BO797" s="135">
        <v>0</v>
      </c>
      <c r="BP797" s="135">
        <v>1</v>
      </c>
      <c r="BQ797" s="135">
        <v>0</v>
      </c>
      <c r="BR797" s="135">
        <v>0</v>
      </c>
      <c r="BS797" s="135">
        <v>1</v>
      </c>
      <c r="BT797" s="135">
        <v>0</v>
      </c>
      <c r="BU797" s="135">
        <v>0</v>
      </c>
      <c r="BV797" s="135">
        <v>1</v>
      </c>
      <c r="BW797" s="135">
        <v>0</v>
      </c>
      <c r="BX797" s="135">
        <v>1</v>
      </c>
      <c r="BY797" s="135">
        <v>0</v>
      </c>
      <c r="BZ797" s="135">
        <v>0</v>
      </c>
      <c r="CA797" s="135">
        <v>1</v>
      </c>
      <c r="CB797" s="135">
        <v>0</v>
      </c>
      <c r="CC797" s="135">
        <v>0</v>
      </c>
      <c r="CD797" s="135">
        <v>0</v>
      </c>
      <c r="CE797" s="135">
        <v>0</v>
      </c>
      <c r="CF797" s="135">
        <v>0</v>
      </c>
      <c r="CG797" s="135">
        <v>0</v>
      </c>
      <c r="CH797" s="135">
        <v>0</v>
      </c>
      <c r="CI797" s="135">
        <v>0</v>
      </c>
      <c r="CJ797" s="135">
        <v>0</v>
      </c>
      <c r="CK797" s="135">
        <v>0</v>
      </c>
      <c r="CL797" s="135">
        <v>0</v>
      </c>
      <c r="CM797" s="135">
        <v>0</v>
      </c>
      <c r="CN797" s="135">
        <v>0</v>
      </c>
      <c r="CO797" s="135">
        <v>0</v>
      </c>
      <c r="CP797" s="135">
        <v>0</v>
      </c>
      <c r="CQ797" s="135">
        <v>0</v>
      </c>
      <c r="CR797" s="135">
        <v>0</v>
      </c>
      <c r="CS797" s="135">
        <v>0</v>
      </c>
      <c r="CT797" s="135">
        <v>0</v>
      </c>
      <c r="CU797" s="135">
        <v>0</v>
      </c>
      <c r="CV797" s="135">
        <v>0</v>
      </c>
      <c r="CW797" s="135">
        <v>1</v>
      </c>
      <c r="CX797" s="135"/>
    </row>
    <row r="798" spans="1:102" x14ac:dyDescent="0.35">
      <c r="A798" s="135">
        <v>797</v>
      </c>
      <c r="B798" s="135">
        <v>0</v>
      </c>
      <c r="C798" s="135">
        <v>1</v>
      </c>
      <c r="D798" s="135">
        <v>0</v>
      </c>
      <c r="E798" s="135">
        <v>1</v>
      </c>
      <c r="F798" s="135">
        <v>1</v>
      </c>
      <c r="G798" s="135">
        <v>0</v>
      </c>
      <c r="H798" s="135">
        <v>1</v>
      </c>
      <c r="I798" s="135">
        <v>0</v>
      </c>
      <c r="J798" s="135">
        <v>0</v>
      </c>
      <c r="K798" s="135">
        <v>0</v>
      </c>
      <c r="L798" s="135">
        <v>0</v>
      </c>
      <c r="M798" s="135">
        <v>0</v>
      </c>
      <c r="N798" s="135">
        <v>0</v>
      </c>
      <c r="O798" s="135">
        <v>0</v>
      </c>
      <c r="P798" s="135">
        <v>0</v>
      </c>
      <c r="Q798" s="135">
        <v>0</v>
      </c>
      <c r="R798" s="135">
        <v>0</v>
      </c>
      <c r="S798" s="135">
        <v>0</v>
      </c>
      <c r="T798" s="135">
        <v>0</v>
      </c>
      <c r="U798" s="135">
        <v>0</v>
      </c>
      <c r="V798" s="135">
        <v>0</v>
      </c>
      <c r="W798" s="135">
        <v>0</v>
      </c>
      <c r="X798" s="135">
        <v>0</v>
      </c>
      <c r="Y798" s="135">
        <v>0</v>
      </c>
      <c r="Z798" s="135">
        <v>0</v>
      </c>
      <c r="AA798" s="135">
        <v>0</v>
      </c>
      <c r="AB798" s="135">
        <v>1</v>
      </c>
      <c r="AC798" s="135">
        <v>0</v>
      </c>
      <c r="AD798" s="135">
        <v>0</v>
      </c>
      <c r="AE798" s="135">
        <v>0</v>
      </c>
      <c r="AF798" s="135">
        <v>0</v>
      </c>
      <c r="AG798" s="135">
        <v>0</v>
      </c>
      <c r="AH798" s="135">
        <v>0</v>
      </c>
      <c r="AI798" s="135">
        <v>0</v>
      </c>
      <c r="AJ798" s="135">
        <v>0</v>
      </c>
      <c r="AK798" s="135">
        <v>1</v>
      </c>
      <c r="AL798" s="135">
        <v>0</v>
      </c>
      <c r="AM798" s="135">
        <v>0</v>
      </c>
      <c r="AN798" s="135">
        <v>0</v>
      </c>
      <c r="AO798" s="135">
        <v>0</v>
      </c>
      <c r="AP798" s="135">
        <v>0</v>
      </c>
      <c r="AQ798" s="135">
        <v>0</v>
      </c>
      <c r="AR798" s="135">
        <v>0</v>
      </c>
      <c r="AS798" s="135">
        <v>0</v>
      </c>
      <c r="AT798" s="135">
        <v>0</v>
      </c>
      <c r="AU798" s="135">
        <v>0</v>
      </c>
      <c r="AV798" s="135">
        <v>1</v>
      </c>
      <c r="AW798" s="135">
        <v>0</v>
      </c>
      <c r="AX798" s="135">
        <v>0</v>
      </c>
      <c r="AY798" s="135">
        <v>0</v>
      </c>
      <c r="AZ798" s="135">
        <v>0</v>
      </c>
      <c r="BA798" s="135">
        <v>0</v>
      </c>
      <c r="BB798" s="135">
        <v>0</v>
      </c>
      <c r="BC798" s="135">
        <v>0</v>
      </c>
      <c r="BD798" s="135">
        <v>0</v>
      </c>
      <c r="BE798" s="135">
        <v>0</v>
      </c>
      <c r="BF798" s="135">
        <v>0</v>
      </c>
      <c r="BG798" s="135">
        <v>0</v>
      </c>
      <c r="BH798" s="135">
        <v>0</v>
      </c>
      <c r="BI798" s="135">
        <v>0</v>
      </c>
      <c r="BJ798" s="135">
        <v>0</v>
      </c>
      <c r="BK798" s="135">
        <v>0</v>
      </c>
      <c r="BL798" s="135">
        <v>1</v>
      </c>
      <c r="BM798" s="135">
        <v>0</v>
      </c>
      <c r="BN798" s="135">
        <v>0</v>
      </c>
      <c r="BO798" s="135">
        <v>0</v>
      </c>
      <c r="BP798" s="135">
        <v>0</v>
      </c>
      <c r="BQ798" s="135">
        <v>0</v>
      </c>
      <c r="BR798" s="135">
        <v>1</v>
      </c>
      <c r="BS798" s="135">
        <v>0</v>
      </c>
      <c r="BT798" s="135">
        <v>0</v>
      </c>
      <c r="BU798" s="135">
        <v>0</v>
      </c>
      <c r="BV798" s="135">
        <v>0</v>
      </c>
      <c r="BW798" s="135">
        <v>0</v>
      </c>
      <c r="BX798" s="135">
        <v>0</v>
      </c>
      <c r="BY798" s="135">
        <v>0</v>
      </c>
      <c r="BZ798" s="135">
        <v>0</v>
      </c>
      <c r="CA798" s="135">
        <v>0</v>
      </c>
      <c r="CB798" s="135">
        <v>0</v>
      </c>
      <c r="CC798" s="135">
        <v>0</v>
      </c>
      <c r="CD798" s="135">
        <v>1</v>
      </c>
      <c r="CE798" s="135">
        <v>0</v>
      </c>
      <c r="CF798" s="135">
        <v>0</v>
      </c>
      <c r="CG798" s="135">
        <v>0</v>
      </c>
      <c r="CH798" s="135">
        <v>0</v>
      </c>
      <c r="CI798" s="135">
        <v>0</v>
      </c>
      <c r="CJ798" s="135">
        <v>0</v>
      </c>
      <c r="CK798" s="135">
        <v>0</v>
      </c>
      <c r="CL798" s="135">
        <v>0</v>
      </c>
      <c r="CM798" s="135">
        <v>0</v>
      </c>
      <c r="CN798" s="135">
        <v>0</v>
      </c>
      <c r="CO798" s="135">
        <v>0</v>
      </c>
      <c r="CP798" s="135">
        <v>0</v>
      </c>
      <c r="CQ798" s="135">
        <v>0</v>
      </c>
      <c r="CR798" s="135">
        <v>0</v>
      </c>
      <c r="CS798" s="135">
        <v>0</v>
      </c>
      <c r="CT798" s="135">
        <v>1</v>
      </c>
      <c r="CU798" s="135">
        <v>0</v>
      </c>
      <c r="CV798" s="135">
        <v>0</v>
      </c>
      <c r="CW798" s="135">
        <v>0</v>
      </c>
      <c r="CX798" s="135"/>
    </row>
    <row r="799" spans="1:102" x14ac:dyDescent="0.35">
      <c r="A799" s="135">
        <v>798</v>
      </c>
      <c r="B799" s="135">
        <v>0</v>
      </c>
      <c r="C799" s="135">
        <v>0</v>
      </c>
      <c r="D799" s="135">
        <v>0</v>
      </c>
      <c r="E799" s="135">
        <v>0</v>
      </c>
      <c r="F799" s="135">
        <v>0</v>
      </c>
      <c r="G799" s="135">
        <v>1</v>
      </c>
      <c r="H799" s="135">
        <v>0</v>
      </c>
      <c r="I799" s="135">
        <v>0</v>
      </c>
      <c r="J799" s="135">
        <v>1</v>
      </c>
      <c r="K799" s="135">
        <v>0</v>
      </c>
      <c r="L799" s="135">
        <v>0</v>
      </c>
      <c r="M799" s="135">
        <v>0</v>
      </c>
      <c r="N799" s="135">
        <v>0</v>
      </c>
      <c r="O799" s="135">
        <v>0</v>
      </c>
      <c r="P799" s="135">
        <v>1</v>
      </c>
      <c r="Q799" s="135">
        <v>0</v>
      </c>
      <c r="R799" s="135">
        <v>0</v>
      </c>
      <c r="S799" s="135">
        <v>0</v>
      </c>
      <c r="T799" s="135">
        <v>0</v>
      </c>
      <c r="U799" s="135">
        <v>0</v>
      </c>
      <c r="V799" s="135">
        <v>0</v>
      </c>
      <c r="W799" s="135">
        <v>0</v>
      </c>
      <c r="X799" s="135">
        <v>0</v>
      </c>
      <c r="Y799" s="135">
        <v>0</v>
      </c>
      <c r="Z799" s="135">
        <v>0</v>
      </c>
      <c r="AA799" s="135">
        <v>0</v>
      </c>
      <c r="AB799" s="135">
        <v>0</v>
      </c>
      <c r="AC799" s="135">
        <v>0</v>
      </c>
      <c r="AD799" s="135">
        <v>0</v>
      </c>
      <c r="AE799" s="135">
        <v>0</v>
      </c>
      <c r="AF799" s="135">
        <v>0</v>
      </c>
      <c r="AG799" s="135">
        <v>0</v>
      </c>
      <c r="AH799" s="135">
        <v>0</v>
      </c>
      <c r="AI799" s="135">
        <v>0</v>
      </c>
      <c r="AJ799" s="135">
        <v>0</v>
      </c>
      <c r="AK799" s="135">
        <v>0</v>
      </c>
      <c r="AL799" s="135">
        <v>0</v>
      </c>
      <c r="AM799" s="135">
        <v>1</v>
      </c>
      <c r="AN799" s="135">
        <v>0</v>
      </c>
      <c r="AO799" s="135">
        <v>0</v>
      </c>
      <c r="AP799" s="135">
        <v>1</v>
      </c>
      <c r="AQ799" s="135">
        <v>0</v>
      </c>
      <c r="AR799" s="135">
        <v>0</v>
      </c>
      <c r="AS799" s="135">
        <v>0</v>
      </c>
      <c r="AT799" s="135">
        <v>0</v>
      </c>
      <c r="AU799" s="135">
        <v>1</v>
      </c>
      <c r="AV799" s="135">
        <v>1</v>
      </c>
      <c r="AW799" s="135">
        <v>0</v>
      </c>
      <c r="AX799" s="135">
        <v>0</v>
      </c>
      <c r="AY799" s="135">
        <v>0</v>
      </c>
      <c r="AZ799" s="135">
        <v>0</v>
      </c>
      <c r="BA799" s="135">
        <v>0</v>
      </c>
      <c r="BB799" s="135">
        <v>0</v>
      </c>
      <c r="BC799" s="135">
        <v>0</v>
      </c>
      <c r="BD799" s="135">
        <v>0</v>
      </c>
      <c r="BE799" s="135">
        <v>0</v>
      </c>
      <c r="BF799" s="135">
        <v>0</v>
      </c>
      <c r="BG799" s="135">
        <v>0</v>
      </c>
      <c r="BH799" s="135">
        <v>0</v>
      </c>
      <c r="BI799" s="135">
        <v>0</v>
      </c>
      <c r="BJ799" s="135">
        <v>0</v>
      </c>
      <c r="BK799" s="135">
        <v>0</v>
      </c>
      <c r="BL799" s="135">
        <v>0</v>
      </c>
      <c r="BM799" s="135">
        <v>0</v>
      </c>
      <c r="BN799" s="135">
        <v>0</v>
      </c>
      <c r="BO799" s="135">
        <v>0</v>
      </c>
      <c r="BP799" s="135">
        <v>0</v>
      </c>
      <c r="BQ799" s="135">
        <v>0</v>
      </c>
      <c r="BR799" s="135">
        <v>0</v>
      </c>
      <c r="BS799" s="135">
        <v>0</v>
      </c>
      <c r="BT799" s="135">
        <v>0</v>
      </c>
      <c r="BU799" s="135">
        <v>0</v>
      </c>
      <c r="BV799" s="135">
        <v>0</v>
      </c>
      <c r="BW799" s="135">
        <v>0</v>
      </c>
      <c r="BX799" s="135">
        <v>0</v>
      </c>
      <c r="BY799" s="135">
        <v>1</v>
      </c>
      <c r="BZ799" s="135">
        <v>1</v>
      </c>
      <c r="CA799" s="135">
        <v>0</v>
      </c>
      <c r="CB799" s="135">
        <v>0</v>
      </c>
      <c r="CC799" s="135">
        <v>0</v>
      </c>
      <c r="CD799" s="135">
        <v>0</v>
      </c>
      <c r="CE799" s="135">
        <v>0</v>
      </c>
      <c r="CF799" s="135">
        <v>0</v>
      </c>
      <c r="CG799" s="135">
        <v>0</v>
      </c>
      <c r="CH799" s="135">
        <v>1</v>
      </c>
      <c r="CI799" s="135">
        <v>0</v>
      </c>
      <c r="CJ799" s="135">
        <v>0</v>
      </c>
      <c r="CK799" s="135">
        <v>0</v>
      </c>
      <c r="CL799" s="135">
        <v>0</v>
      </c>
      <c r="CM799" s="135">
        <v>0</v>
      </c>
      <c r="CN799" s="135">
        <v>0</v>
      </c>
      <c r="CO799" s="135">
        <v>0</v>
      </c>
      <c r="CP799" s="135">
        <v>0</v>
      </c>
      <c r="CQ799" s="135">
        <v>0</v>
      </c>
      <c r="CR799" s="135">
        <v>0</v>
      </c>
      <c r="CS799" s="135">
        <v>0</v>
      </c>
      <c r="CT799" s="135">
        <v>1</v>
      </c>
      <c r="CU799" s="135">
        <v>0</v>
      </c>
      <c r="CV799" s="135">
        <v>0</v>
      </c>
      <c r="CW799" s="135">
        <v>0</v>
      </c>
      <c r="CX799" s="135"/>
    </row>
    <row r="800" spans="1:102" x14ac:dyDescent="0.35">
      <c r="A800" s="135">
        <v>799</v>
      </c>
      <c r="B800" s="135">
        <v>0</v>
      </c>
      <c r="C800" s="135">
        <v>1</v>
      </c>
      <c r="D800" s="135">
        <v>0</v>
      </c>
      <c r="E800" s="135">
        <v>0</v>
      </c>
      <c r="F800" s="135">
        <v>1</v>
      </c>
      <c r="G800" s="135">
        <v>0</v>
      </c>
      <c r="H800" s="135">
        <v>0</v>
      </c>
      <c r="I800" s="135">
        <v>0</v>
      </c>
      <c r="J800" s="135">
        <v>0</v>
      </c>
      <c r="K800" s="135">
        <v>0</v>
      </c>
      <c r="L800" s="135">
        <v>0</v>
      </c>
      <c r="M800" s="135">
        <v>1</v>
      </c>
      <c r="N800" s="135">
        <v>0</v>
      </c>
      <c r="O800" s="135">
        <v>0</v>
      </c>
      <c r="P800" s="135">
        <v>0</v>
      </c>
      <c r="Q800" s="135">
        <v>0</v>
      </c>
      <c r="R800" s="135">
        <v>1</v>
      </c>
      <c r="S800" s="135">
        <v>0</v>
      </c>
      <c r="T800" s="135">
        <v>0</v>
      </c>
      <c r="U800" s="135">
        <v>0</v>
      </c>
      <c r="V800" s="135">
        <v>0</v>
      </c>
      <c r="W800" s="135">
        <v>1</v>
      </c>
      <c r="X800" s="135">
        <v>0</v>
      </c>
      <c r="Y800" s="135">
        <v>0</v>
      </c>
      <c r="Z800" s="135">
        <v>0</v>
      </c>
      <c r="AA800" s="135">
        <v>0</v>
      </c>
      <c r="AB800" s="135">
        <v>0</v>
      </c>
      <c r="AC800" s="135">
        <v>0</v>
      </c>
      <c r="AD800" s="135">
        <v>0</v>
      </c>
      <c r="AE800" s="135">
        <v>0</v>
      </c>
      <c r="AF800" s="135">
        <v>0</v>
      </c>
      <c r="AG800" s="135">
        <v>0</v>
      </c>
      <c r="AH800" s="135">
        <v>1</v>
      </c>
      <c r="AI800" s="135">
        <v>1</v>
      </c>
      <c r="AJ800" s="135">
        <v>0</v>
      </c>
      <c r="AK800" s="135">
        <v>0</v>
      </c>
      <c r="AL800" s="135">
        <v>0</v>
      </c>
      <c r="AM800" s="135">
        <v>0</v>
      </c>
      <c r="AN800" s="135">
        <v>0</v>
      </c>
      <c r="AO800" s="135">
        <v>0</v>
      </c>
      <c r="AP800" s="135">
        <v>1</v>
      </c>
      <c r="AQ800" s="135">
        <v>0</v>
      </c>
      <c r="AR800" s="135">
        <v>0</v>
      </c>
      <c r="AS800" s="135">
        <v>0</v>
      </c>
      <c r="AT800" s="135">
        <v>0</v>
      </c>
      <c r="AU800" s="135">
        <v>0</v>
      </c>
      <c r="AV800" s="135">
        <v>0</v>
      </c>
      <c r="AW800" s="135">
        <v>0</v>
      </c>
      <c r="AX800" s="135">
        <v>0</v>
      </c>
      <c r="AY800" s="135">
        <v>0</v>
      </c>
      <c r="AZ800" s="135">
        <v>0</v>
      </c>
      <c r="BA800" s="135">
        <v>0</v>
      </c>
      <c r="BB800" s="135">
        <v>0</v>
      </c>
      <c r="BC800" s="135">
        <v>0</v>
      </c>
      <c r="BD800" s="135">
        <v>0</v>
      </c>
      <c r="BE800" s="135">
        <v>1</v>
      </c>
      <c r="BF800" s="135">
        <v>0</v>
      </c>
      <c r="BG800" s="135">
        <v>0</v>
      </c>
      <c r="BH800" s="135">
        <v>0</v>
      </c>
      <c r="BI800" s="135">
        <v>0</v>
      </c>
      <c r="BJ800" s="135">
        <v>0</v>
      </c>
      <c r="BK800" s="135">
        <v>0</v>
      </c>
      <c r="BL800" s="135">
        <v>0</v>
      </c>
      <c r="BM800" s="135">
        <v>0</v>
      </c>
      <c r="BN800" s="135">
        <v>0</v>
      </c>
      <c r="BO800" s="135">
        <v>0</v>
      </c>
      <c r="BP800" s="135">
        <v>0</v>
      </c>
      <c r="BQ800" s="135">
        <v>0</v>
      </c>
      <c r="BR800" s="135">
        <v>0</v>
      </c>
      <c r="BS800" s="135">
        <v>0</v>
      </c>
      <c r="BT800" s="135">
        <v>0</v>
      </c>
      <c r="BU800" s="135">
        <v>0</v>
      </c>
      <c r="BV800" s="135">
        <v>0</v>
      </c>
      <c r="BW800" s="135">
        <v>1</v>
      </c>
      <c r="BX800" s="135">
        <v>0</v>
      </c>
      <c r="BY800" s="135">
        <v>0</v>
      </c>
      <c r="BZ800" s="135">
        <v>0</v>
      </c>
      <c r="CA800" s="135">
        <v>0</v>
      </c>
      <c r="CB800" s="135">
        <v>0</v>
      </c>
      <c r="CC800" s="135">
        <v>0</v>
      </c>
      <c r="CD800" s="135">
        <v>0</v>
      </c>
      <c r="CE800" s="135">
        <v>0</v>
      </c>
      <c r="CF800" s="135">
        <v>0</v>
      </c>
      <c r="CG800" s="135">
        <v>0</v>
      </c>
      <c r="CH800" s="135">
        <v>0</v>
      </c>
      <c r="CI800" s="135">
        <v>0</v>
      </c>
      <c r="CJ800" s="135">
        <v>0</v>
      </c>
      <c r="CK800" s="135">
        <v>0</v>
      </c>
      <c r="CL800" s="135">
        <v>0</v>
      </c>
      <c r="CM800" s="135">
        <v>0</v>
      </c>
      <c r="CN800" s="135">
        <v>0</v>
      </c>
      <c r="CO800" s="135">
        <v>0</v>
      </c>
      <c r="CP800" s="135">
        <v>0</v>
      </c>
      <c r="CQ800" s="135">
        <v>0</v>
      </c>
      <c r="CR800" s="135">
        <v>0</v>
      </c>
      <c r="CS800" s="135">
        <v>0</v>
      </c>
      <c r="CT800" s="135">
        <v>0</v>
      </c>
      <c r="CU800" s="135">
        <v>0</v>
      </c>
      <c r="CV800" s="135">
        <v>0</v>
      </c>
      <c r="CW800" s="135">
        <v>0</v>
      </c>
      <c r="CX800" s="135"/>
    </row>
    <row r="801" spans="1:102" x14ac:dyDescent="0.35">
      <c r="A801" s="135">
        <v>800</v>
      </c>
      <c r="B801" s="135">
        <v>0</v>
      </c>
      <c r="C801" s="135">
        <v>0</v>
      </c>
      <c r="D801" s="135">
        <v>0</v>
      </c>
      <c r="E801" s="135">
        <v>0</v>
      </c>
      <c r="F801" s="135">
        <v>0</v>
      </c>
      <c r="G801" s="135">
        <v>0</v>
      </c>
      <c r="H801" s="135">
        <v>0</v>
      </c>
      <c r="I801" s="135">
        <v>0</v>
      </c>
      <c r="J801" s="135">
        <v>0</v>
      </c>
      <c r="K801" s="135">
        <v>0</v>
      </c>
      <c r="L801" s="135">
        <v>0</v>
      </c>
      <c r="M801" s="135">
        <v>1</v>
      </c>
      <c r="N801" s="135">
        <v>0</v>
      </c>
      <c r="O801" s="135">
        <v>0</v>
      </c>
      <c r="P801" s="135">
        <v>0</v>
      </c>
      <c r="Q801" s="135">
        <v>1</v>
      </c>
      <c r="R801" s="135">
        <v>0</v>
      </c>
      <c r="S801" s="135">
        <v>1</v>
      </c>
      <c r="T801" s="135">
        <v>0</v>
      </c>
      <c r="U801" s="135">
        <v>1</v>
      </c>
      <c r="V801" s="135">
        <v>0</v>
      </c>
      <c r="W801" s="135">
        <v>0</v>
      </c>
      <c r="X801" s="135">
        <v>0</v>
      </c>
      <c r="Y801" s="135">
        <v>0</v>
      </c>
      <c r="Z801" s="135">
        <v>1</v>
      </c>
      <c r="AA801" s="135">
        <v>0</v>
      </c>
      <c r="AB801" s="135">
        <v>0</v>
      </c>
      <c r="AC801" s="135">
        <v>0</v>
      </c>
      <c r="AD801" s="135">
        <v>0</v>
      </c>
      <c r="AE801" s="135">
        <v>0</v>
      </c>
      <c r="AF801" s="135">
        <v>1</v>
      </c>
      <c r="AG801" s="135">
        <v>0</v>
      </c>
      <c r="AH801" s="135">
        <v>0</v>
      </c>
      <c r="AI801" s="135">
        <v>0</v>
      </c>
      <c r="AJ801" s="135">
        <v>0</v>
      </c>
      <c r="AK801" s="135">
        <v>0</v>
      </c>
      <c r="AL801" s="135">
        <v>0</v>
      </c>
      <c r="AM801" s="135">
        <v>0</v>
      </c>
      <c r="AN801" s="135">
        <v>0</v>
      </c>
      <c r="AO801" s="135">
        <v>0</v>
      </c>
      <c r="AP801" s="135">
        <v>0</v>
      </c>
      <c r="AQ801" s="135">
        <v>0</v>
      </c>
      <c r="AR801" s="135">
        <v>1</v>
      </c>
      <c r="AS801" s="135">
        <v>0</v>
      </c>
      <c r="AT801" s="135">
        <v>0</v>
      </c>
      <c r="AU801" s="135">
        <v>0</v>
      </c>
      <c r="AV801" s="135">
        <v>0</v>
      </c>
      <c r="AW801" s="135">
        <v>0</v>
      </c>
      <c r="AX801" s="135">
        <v>0</v>
      </c>
      <c r="AY801" s="135">
        <v>0</v>
      </c>
      <c r="AZ801" s="135">
        <v>1</v>
      </c>
      <c r="BA801" s="135">
        <v>0</v>
      </c>
      <c r="BB801" s="135">
        <v>0</v>
      </c>
      <c r="BC801" s="135">
        <v>0</v>
      </c>
      <c r="BD801" s="135">
        <v>0</v>
      </c>
      <c r="BE801" s="135">
        <v>0</v>
      </c>
      <c r="BF801" s="135">
        <v>0</v>
      </c>
      <c r="BG801" s="135">
        <v>0</v>
      </c>
      <c r="BH801" s="135">
        <v>0</v>
      </c>
      <c r="BI801" s="135">
        <v>0</v>
      </c>
      <c r="BJ801" s="135">
        <v>0</v>
      </c>
      <c r="BK801" s="135">
        <v>0</v>
      </c>
      <c r="BL801" s="135">
        <v>0</v>
      </c>
      <c r="BM801" s="135">
        <v>0</v>
      </c>
      <c r="BN801" s="135">
        <v>0</v>
      </c>
      <c r="BO801" s="135">
        <v>1</v>
      </c>
      <c r="BP801" s="135">
        <v>0</v>
      </c>
      <c r="BQ801" s="135">
        <v>0</v>
      </c>
      <c r="BR801" s="135">
        <v>0</v>
      </c>
      <c r="BS801" s="135">
        <v>0</v>
      </c>
      <c r="BT801" s="135">
        <v>0</v>
      </c>
      <c r="BU801" s="135">
        <v>1</v>
      </c>
      <c r="BV801" s="135">
        <v>0</v>
      </c>
      <c r="BW801" s="135">
        <v>1</v>
      </c>
      <c r="BX801" s="135">
        <v>0</v>
      </c>
      <c r="BY801" s="135">
        <v>0</v>
      </c>
      <c r="BZ801" s="135">
        <v>0</v>
      </c>
      <c r="CA801" s="135">
        <v>0</v>
      </c>
      <c r="CB801" s="135">
        <v>0</v>
      </c>
      <c r="CC801" s="135">
        <v>0</v>
      </c>
      <c r="CD801" s="135">
        <v>0</v>
      </c>
      <c r="CE801" s="135">
        <v>0</v>
      </c>
      <c r="CF801" s="135">
        <v>0</v>
      </c>
      <c r="CG801" s="135">
        <v>0</v>
      </c>
      <c r="CH801" s="135">
        <v>0</v>
      </c>
      <c r="CI801" s="135">
        <v>0</v>
      </c>
      <c r="CJ801" s="135">
        <v>0</v>
      </c>
      <c r="CK801" s="135">
        <v>1</v>
      </c>
      <c r="CL801" s="135">
        <v>0</v>
      </c>
      <c r="CM801" s="135">
        <v>0</v>
      </c>
      <c r="CN801" s="135">
        <v>0</v>
      </c>
      <c r="CO801" s="135">
        <v>0</v>
      </c>
      <c r="CP801" s="135">
        <v>1</v>
      </c>
      <c r="CQ801" s="135">
        <v>1</v>
      </c>
      <c r="CR801" s="135">
        <v>0</v>
      </c>
      <c r="CS801" s="135">
        <v>0</v>
      </c>
      <c r="CT801" s="135">
        <v>0</v>
      </c>
      <c r="CU801" s="135">
        <v>0</v>
      </c>
      <c r="CV801" s="135">
        <v>0</v>
      </c>
      <c r="CW801" s="135">
        <v>0</v>
      </c>
      <c r="CX801" s="135"/>
    </row>
    <row r="802" spans="1:102" x14ac:dyDescent="0.35">
      <c r="A802" s="135">
        <v>801</v>
      </c>
      <c r="B802" s="135">
        <v>0</v>
      </c>
      <c r="C802" s="135">
        <v>0</v>
      </c>
      <c r="D802" s="135">
        <v>0</v>
      </c>
      <c r="E802" s="135">
        <v>0</v>
      </c>
      <c r="F802" s="135">
        <v>0</v>
      </c>
      <c r="G802" s="135">
        <v>0</v>
      </c>
      <c r="H802" s="135">
        <v>0</v>
      </c>
      <c r="I802" s="135">
        <v>0</v>
      </c>
      <c r="J802" s="135">
        <v>0</v>
      </c>
      <c r="K802" s="135">
        <v>0</v>
      </c>
      <c r="L802" s="135">
        <v>0</v>
      </c>
      <c r="M802" s="135">
        <v>0</v>
      </c>
      <c r="N802" s="135">
        <v>0</v>
      </c>
      <c r="O802" s="135">
        <v>0</v>
      </c>
      <c r="P802" s="135">
        <v>0</v>
      </c>
      <c r="Q802" s="135">
        <v>0</v>
      </c>
      <c r="R802" s="135">
        <v>1</v>
      </c>
      <c r="S802" s="135">
        <v>0</v>
      </c>
      <c r="T802" s="135">
        <v>1</v>
      </c>
      <c r="U802" s="135">
        <v>0</v>
      </c>
      <c r="V802" s="135">
        <v>0</v>
      </c>
      <c r="W802" s="135">
        <v>0</v>
      </c>
      <c r="X802" s="135">
        <v>0</v>
      </c>
      <c r="Y802" s="135">
        <v>0</v>
      </c>
      <c r="Z802" s="135">
        <v>0</v>
      </c>
      <c r="AA802" s="135">
        <v>0</v>
      </c>
      <c r="AB802" s="135">
        <v>0</v>
      </c>
      <c r="AC802" s="135">
        <v>0</v>
      </c>
      <c r="AD802" s="135">
        <v>1</v>
      </c>
      <c r="AE802" s="135">
        <v>1</v>
      </c>
      <c r="AF802" s="135">
        <v>0</v>
      </c>
      <c r="AG802" s="135">
        <v>1</v>
      </c>
      <c r="AH802" s="135">
        <v>0</v>
      </c>
      <c r="AI802" s="135">
        <v>0</v>
      </c>
      <c r="AJ802" s="135">
        <v>0</v>
      </c>
      <c r="AK802" s="135">
        <v>0</v>
      </c>
      <c r="AL802" s="135">
        <v>0</v>
      </c>
      <c r="AM802" s="135">
        <v>0</v>
      </c>
      <c r="AN802" s="135">
        <v>0</v>
      </c>
      <c r="AO802" s="135">
        <v>0</v>
      </c>
      <c r="AP802" s="135">
        <v>0</v>
      </c>
      <c r="AQ802" s="135">
        <v>1</v>
      </c>
      <c r="AR802" s="135">
        <v>0</v>
      </c>
      <c r="AS802" s="135">
        <v>0</v>
      </c>
      <c r="AT802" s="135">
        <v>0</v>
      </c>
      <c r="AU802" s="135">
        <v>0</v>
      </c>
      <c r="AV802" s="135">
        <v>0</v>
      </c>
      <c r="AW802" s="135">
        <v>0</v>
      </c>
      <c r="AX802" s="135">
        <v>0</v>
      </c>
      <c r="AY802" s="135">
        <v>1</v>
      </c>
      <c r="AZ802" s="135">
        <v>0</v>
      </c>
      <c r="BA802" s="135">
        <v>0</v>
      </c>
      <c r="BB802" s="135">
        <v>0</v>
      </c>
      <c r="BC802" s="135">
        <v>0</v>
      </c>
      <c r="BD802" s="135">
        <v>0</v>
      </c>
      <c r="BE802" s="135">
        <v>0</v>
      </c>
      <c r="BF802" s="135">
        <v>0</v>
      </c>
      <c r="BG802" s="135">
        <v>0</v>
      </c>
      <c r="BH802" s="135">
        <v>0</v>
      </c>
      <c r="BI802" s="135">
        <v>0</v>
      </c>
      <c r="BJ802" s="135">
        <v>0</v>
      </c>
      <c r="BK802" s="135">
        <v>0</v>
      </c>
      <c r="BL802" s="135">
        <v>0</v>
      </c>
      <c r="BM802" s="135">
        <v>0</v>
      </c>
      <c r="BN802" s="135">
        <v>0</v>
      </c>
      <c r="BO802" s="135">
        <v>0</v>
      </c>
      <c r="BP802" s="135">
        <v>1</v>
      </c>
      <c r="BQ802" s="135">
        <v>0</v>
      </c>
      <c r="BR802" s="135">
        <v>0</v>
      </c>
      <c r="BS802" s="135">
        <v>0</v>
      </c>
      <c r="BT802" s="135">
        <v>0</v>
      </c>
      <c r="BU802" s="135">
        <v>0</v>
      </c>
      <c r="BV802" s="135">
        <v>0</v>
      </c>
      <c r="BW802" s="135">
        <v>0</v>
      </c>
      <c r="BX802" s="135">
        <v>0</v>
      </c>
      <c r="BY802" s="135">
        <v>0</v>
      </c>
      <c r="BZ802" s="135">
        <v>0</v>
      </c>
      <c r="CA802" s="135">
        <v>0</v>
      </c>
      <c r="CB802" s="135">
        <v>0</v>
      </c>
      <c r="CC802" s="135">
        <v>0</v>
      </c>
      <c r="CD802" s="135">
        <v>0</v>
      </c>
      <c r="CE802" s="135">
        <v>0</v>
      </c>
      <c r="CF802" s="135">
        <v>0</v>
      </c>
      <c r="CG802" s="135">
        <v>0</v>
      </c>
      <c r="CH802" s="135">
        <v>0</v>
      </c>
      <c r="CI802" s="135">
        <v>1</v>
      </c>
      <c r="CJ802" s="135">
        <v>0</v>
      </c>
      <c r="CK802" s="135">
        <v>0</v>
      </c>
      <c r="CL802" s="135">
        <v>0</v>
      </c>
      <c r="CM802" s="135">
        <v>0</v>
      </c>
      <c r="CN802" s="135">
        <v>0</v>
      </c>
      <c r="CO802" s="135">
        <v>1</v>
      </c>
      <c r="CP802" s="135">
        <v>0</v>
      </c>
      <c r="CQ802" s="135">
        <v>0</v>
      </c>
      <c r="CR802" s="135">
        <v>0</v>
      </c>
      <c r="CS802" s="135">
        <v>0</v>
      </c>
      <c r="CT802" s="135">
        <v>0</v>
      </c>
      <c r="CU802" s="135">
        <v>0</v>
      </c>
      <c r="CV802" s="135">
        <v>0</v>
      </c>
      <c r="CW802" s="135">
        <v>0</v>
      </c>
      <c r="CX802" s="135"/>
    </row>
    <row r="803" spans="1:102" x14ac:dyDescent="0.35">
      <c r="A803" s="135">
        <v>802</v>
      </c>
      <c r="B803" s="135">
        <v>0</v>
      </c>
      <c r="C803" s="135">
        <v>0</v>
      </c>
      <c r="D803" s="135">
        <v>0</v>
      </c>
      <c r="E803" s="135">
        <v>0</v>
      </c>
      <c r="F803" s="135">
        <v>0</v>
      </c>
      <c r="G803" s="135">
        <v>0</v>
      </c>
      <c r="H803" s="135">
        <v>0</v>
      </c>
      <c r="I803" s="135">
        <v>3</v>
      </c>
      <c r="J803" s="135">
        <v>0</v>
      </c>
      <c r="K803" s="135">
        <v>0</v>
      </c>
      <c r="L803" s="135">
        <v>0</v>
      </c>
      <c r="M803" s="135">
        <v>0</v>
      </c>
      <c r="N803" s="135">
        <v>0</v>
      </c>
      <c r="O803" s="135">
        <v>0</v>
      </c>
      <c r="P803" s="135">
        <v>0</v>
      </c>
      <c r="Q803" s="135">
        <v>0</v>
      </c>
      <c r="R803" s="135">
        <v>0</v>
      </c>
      <c r="S803" s="135">
        <v>0</v>
      </c>
      <c r="T803" s="135">
        <v>1</v>
      </c>
      <c r="U803" s="135">
        <v>0</v>
      </c>
      <c r="V803" s="135">
        <v>0</v>
      </c>
      <c r="W803" s="135">
        <v>0</v>
      </c>
      <c r="X803" s="135">
        <v>1</v>
      </c>
      <c r="Y803" s="135">
        <v>0</v>
      </c>
      <c r="Z803" s="135">
        <v>0</v>
      </c>
      <c r="AA803" s="135">
        <v>0</v>
      </c>
      <c r="AB803" s="135">
        <v>0</v>
      </c>
      <c r="AC803" s="135">
        <v>0</v>
      </c>
      <c r="AD803" s="135">
        <v>0</v>
      </c>
      <c r="AE803" s="135">
        <v>0</v>
      </c>
      <c r="AF803" s="135">
        <v>0</v>
      </c>
      <c r="AG803" s="135">
        <v>0</v>
      </c>
      <c r="AH803" s="135">
        <v>0</v>
      </c>
      <c r="AI803" s="135">
        <v>0</v>
      </c>
      <c r="AJ803" s="135">
        <v>1</v>
      </c>
      <c r="AK803" s="135">
        <v>0</v>
      </c>
      <c r="AL803" s="135">
        <v>0</v>
      </c>
      <c r="AM803" s="135">
        <v>0</v>
      </c>
      <c r="AN803" s="135">
        <v>0</v>
      </c>
      <c r="AO803" s="135">
        <v>0</v>
      </c>
      <c r="AP803" s="135">
        <v>0</v>
      </c>
      <c r="AQ803" s="135">
        <v>0</v>
      </c>
      <c r="AR803" s="135">
        <v>0</v>
      </c>
      <c r="AS803" s="135">
        <v>0</v>
      </c>
      <c r="AT803" s="135">
        <v>0</v>
      </c>
      <c r="AU803" s="135">
        <v>0</v>
      </c>
      <c r="AV803" s="135">
        <v>0</v>
      </c>
      <c r="AW803" s="135">
        <v>0</v>
      </c>
      <c r="AX803" s="135">
        <v>0</v>
      </c>
      <c r="AY803" s="135">
        <v>1</v>
      </c>
      <c r="AZ803" s="135">
        <v>0</v>
      </c>
      <c r="BA803" s="135">
        <v>0</v>
      </c>
      <c r="BB803" s="135">
        <v>0</v>
      </c>
      <c r="BC803" s="135">
        <v>1</v>
      </c>
      <c r="BD803" s="135">
        <v>1</v>
      </c>
      <c r="BE803" s="135">
        <v>0</v>
      </c>
      <c r="BF803" s="135">
        <v>0</v>
      </c>
      <c r="BG803" s="135">
        <v>0</v>
      </c>
      <c r="BH803" s="135">
        <v>0</v>
      </c>
      <c r="BI803" s="135">
        <v>0</v>
      </c>
      <c r="BJ803" s="135">
        <v>0</v>
      </c>
      <c r="BK803" s="135">
        <v>0</v>
      </c>
      <c r="BL803" s="135">
        <v>0</v>
      </c>
      <c r="BM803" s="135">
        <v>0</v>
      </c>
      <c r="BN803" s="135">
        <v>0</v>
      </c>
      <c r="BO803" s="135">
        <v>1</v>
      </c>
      <c r="BP803" s="135">
        <v>0</v>
      </c>
      <c r="BQ803" s="135">
        <v>0</v>
      </c>
      <c r="BR803" s="135">
        <v>0</v>
      </c>
      <c r="BS803" s="135">
        <v>0</v>
      </c>
      <c r="BT803" s="135">
        <v>0</v>
      </c>
      <c r="BU803" s="135">
        <v>0</v>
      </c>
      <c r="BV803" s="135">
        <v>0</v>
      </c>
      <c r="BW803" s="135">
        <v>1</v>
      </c>
      <c r="BX803" s="135">
        <v>1</v>
      </c>
      <c r="BY803" s="135">
        <v>0</v>
      </c>
      <c r="BZ803" s="135">
        <v>0</v>
      </c>
      <c r="CA803" s="135">
        <v>1</v>
      </c>
      <c r="CB803" s="135">
        <v>0</v>
      </c>
      <c r="CC803" s="135">
        <v>0</v>
      </c>
      <c r="CD803" s="135">
        <v>0</v>
      </c>
      <c r="CE803" s="135">
        <v>0</v>
      </c>
      <c r="CF803" s="135">
        <v>0</v>
      </c>
      <c r="CG803" s="135">
        <v>0</v>
      </c>
      <c r="CH803" s="135">
        <v>0</v>
      </c>
      <c r="CI803" s="135">
        <v>1</v>
      </c>
      <c r="CJ803" s="135">
        <v>1</v>
      </c>
      <c r="CK803" s="135">
        <v>0</v>
      </c>
      <c r="CL803" s="135">
        <v>1</v>
      </c>
      <c r="CM803" s="135">
        <v>0</v>
      </c>
      <c r="CN803" s="135">
        <v>0</v>
      </c>
      <c r="CO803" s="135">
        <v>0</v>
      </c>
      <c r="CP803" s="135">
        <v>0</v>
      </c>
      <c r="CQ803" s="135">
        <v>1</v>
      </c>
      <c r="CR803" s="135">
        <v>0</v>
      </c>
      <c r="CS803" s="135">
        <v>0</v>
      </c>
      <c r="CT803" s="135">
        <v>0</v>
      </c>
      <c r="CU803" s="135">
        <v>0</v>
      </c>
      <c r="CV803" s="135">
        <v>0</v>
      </c>
      <c r="CW803" s="135">
        <v>0</v>
      </c>
      <c r="CX803" s="135"/>
    </row>
    <row r="804" spans="1:102" x14ac:dyDescent="0.35">
      <c r="A804" s="135">
        <v>803</v>
      </c>
      <c r="B804" s="135">
        <v>0</v>
      </c>
      <c r="C804" s="135">
        <v>0</v>
      </c>
      <c r="D804" s="135">
        <v>0</v>
      </c>
      <c r="E804" s="135">
        <v>0</v>
      </c>
      <c r="F804" s="135">
        <v>0</v>
      </c>
      <c r="G804" s="135">
        <v>1</v>
      </c>
      <c r="H804" s="135">
        <v>0</v>
      </c>
      <c r="I804" s="135">
        <v>0</v>
      </c>
      <c r="J804" s="135">
        <v>0</v>
      </c>
      <c r="K804" s="135">
        <v>0</v>
      </c>
      <c r="L804" s="135">
        <v>0</v>
      </c>
      <c r="M804" s="135">
        <v>0</v>
      </c>
      <c r="N804" s="135">
        <v>1</v>
      </c>
      <c r="O804" s="135">
        <v>0</v>
      </c>
      <c r="P804" s="135">
        <v>0</v>
      </c>
      <c r="Q804" s="135">
        <v>0</v>
      </c>
      <c r="R804" s="135">
        <v>0</v>
      </c>
      <c r="S804" s="135">
        <v>0</v>
      </c>
      <c r="T804" s="135">
        <v>0</v>
      </c>
      <c r="U804" s="135">
        <v>0</v>
      </c>
      <c r="V804" s="135">
        <v>0</v>
      </c>
      <c r="W804" s="135">
        <v>0</v>
      </c>
      <c r="X804" s="135">
        <v>0</v>
      </c>
      <c r="Y804" s="135">
        <v>0</v>
      </c>
      <c r="Z804" s="135">
        <v>0</v>
      </c>
      <c r="AA804" s="135">
        <v>0</v>
      </c>
      <c r="AB804" s="135">
        <v>0</v>
      </c>
      <c r="AC804" s="135">
        <v>0</v>
      </c>
      <c r="AD804" s="135">
        <v>0</v>
      </c>
      <c r="AE804" s="135">
        <v>0</v>
      </c>
      <c r="AF804" s="135">
        <v>0</v>
      </c>
      <c r="AG804" s="135">
        <v>0</v>
      </c>
      <c r="AH804" s="135">
        <v>0</v>
      </c>
      <c r="AI804" s="135">
        <v>0</v>
      </c>
      <c r="AJ804" s="135">
        <v>0</v>
      </c>
      <c r="AK804" s="135">
        <v>0</v>
      </c>
      <c r="AL804" s="135">
        <v>0</v>
      </c>
      <c r="AM804" s="135">
        <v>0</v>
      </c>
      <c r="AN804" s="135">
        <v>1</v>
      </c>
      <c r="AO804" s="135">
        <v>0</v>
      </c>
      <c r="AP804" s="135">
        <v>0</v>
      </c>
      <c r="AQ804" s="135">
        <v>1</v>
      </c>
      <c r="AR804" s="135">
        <v>0</v>
      </c>
      <c r="AS804" s="135">
        <v>0</v>
      </c>
      <c r="AT804" s="135">
        <v>0</v>
      </c>
      <c r="AU804" s="135">
        <v>0</v>
      </c>
      <c r="AV804" s="135">
        <v>0</v>
      </c>
      <c r="AW804" s="135">
        <v>0</v>
      </c>
      <c r="AX804" s="135">
        <v>0</v>
      </c>
      <c r="AY804" s="135">
        <v>0</v>
      </c>
      <c r="AZ804" s="135">
        <v>0</v>
      </c>
      <c r="BA804" s="135">
        <v>0</v>
      </c>
      <c r="BB804" s="135">
        <v>0</v>
      </c>
      <c r="BC804" s="135">
        <v>0</v>
      </c>
      <c r="BD804" s="135">
        <v>0</v>
      </c>
      <c r="BE804" s="135">
        <v>0</v>
      </c>
      <c r="BF804" s="135">
        <v>0</v>
      </c>
      <c r="BG804" s="135">
        <v>1</v>
      </c>
      <c r="BH804" s="135">
        <v>0</v>
      </c>
      <c r="BI804" s="135">
        <v>0</v>
      </c>
      <c r="BJ804" s="135">
        <v>0</v>
      </c>
      <c r="BK804" s="135">
        <v>0</v>
      </c>
      <c r="BL804" s="135">
        <v>0</v>
      </c>
      <c r="BM804" s="135">
        <v>1</v>
      </c>
      <c r="BN804" s="135">
        <v>0</v>
      </c>
      <c r="BO804" s="135">
        <v>1</v>
      </c>
      <c r="BP804" s="135">
        <v>0</v>
      </c>
      <c r="BQ804" s="135">
        <v>0</v>
      </c>
      <c r="BR804" s="135">
        <v>0</v>
      </c>
      <c r="BS804" s="135">
        <v>0</v>
      </c>
      <c r="BT804" s="135">
        <v>1</v>
      </c>
      <c r="BU804" s="135">
        <v>1</v>
      </c>
      <c r="BV804" s="135">
        <v>0</v>
      </c>
      <c r="BW804" s="135">
        <v>0</v>
      </c>
      <c r="BX804" s="135">
        <v>0</v>
      </c>
      <c r="BY804" s="135">
        <v>0</v>
      </c>
      <c r="BZ804" s="135">
        <v>0</v>
      </c>
      <c r="CA804" s="135">
        <v>0</v>
      </c>
      <c r="CB804" s="135">
        <v>0</v>
      </c>
      <c r="CC804" s="135">
        <v>0</v>
      </c>
      <c r="CD804" s="135">
        <v>0</v>
      </c>
      <c r="CE804" s="135">
        <v>0</v>
      </c>
      <c r="CF804" s="135">
        <v>0</v>
      </c>
      <c r="CG804" s="135">
        <v>0</v>
      </c>
      <c r="CH804" s="135">
        <v>0</v>
      </c>
      <c r="CI804" s="135">
        <v>0</v>
      </c>
      <c r="CJ804" s="135">
        <v>0</v>
      </c>
      <c r="CK804" s="135">
        <v>0</v>
      </c>
      <c r="CL804" s="135">
        <v>0</v>
      </c>
      <c r="CM804" s="135">
        <v>0</v>
      </c>
      <c r="CN804" s="135">
        <v>0</v>
      </c>
      <c r="CO804" s="135">
        <v>0</v>
      </c>
      <c r="CP804" s="135">
        <v>0</v>
      </c>
      <c r="CQ804" s="135">
        <v>0</v>
      </c>
      <c r="CR804" s="135">
        <v>0</v>
      </c>
      <c r="CS804" s="135">
        <v>0</v>
      </c>
      <c r="CT804" s="135">
        <v>0</v>
      </c>
      <c r="CU804" s="135">
        <v>0</v>
      </c>
      <c r="CV804" s="135">
        <v>0</v>
      </c>
      <c r="CW804" s="135">
        <v>0</v>
      </c>
      <c r="CX804" s="135"/>
    </row>
    <row r="805" spans="1:102" x14ac:dyDescent="0.35">
      <c r="A805" s="135">
        <v>804</v>
      </c>
      <c r="B805" s="135">
        <v>0</v>
      </c>
      <c r="C805" s="135">
        <v>0</v>
      </c>
      <c r="D805" s="135">
        <v>0</v>
      </c>
      <c r="E805" s="135">
        <v>0</v>
      </c>
      <c r="F805" s="135">
        <v>0</v>
      </c>
      <c r="G805" s="135">
        <v>0</v>
      </c>
      <c r="H805" s="135">
        <v>0</v>
      </c>
      <c r="I805" s="135">
        <v>0</v>
      </c>
      <c r="J805" s="135">
        <v>0</v>
      </c>
      <c r="K805" s="135">
        <v>0</v>
      </c>
      <c r="L805" s="135">
        <v>0</v>
      </c>
      <c r="M805" s="135">
        <v>1</v>
      </c>
      <c r="N805" s="135">
        <v>0</v>
      </c>
      <c r="O805" s="135">
        <v>0</v>
      </c>
      <c r="P805" s="135">
        <v>0</v>
      </c>
      <c r="Q805" s="135">
        <v>0</v>
      </c>
      <c r="R805" s="135">
        <v>0</v>
      </c>
      <c r="S805" s="135">
        <v>0</v>
      </c>
      <c r="T805" s="135">
        <v>0</v>
      </c>
      <c r="U805" s="135">
        <v>1</v>
      </c>
      <c r="V805" s="135">
        <v>1</v>
      </c>
      <c r="W805" s="135">
        <v>0</v>
      </c>
      <c r="X805" s="135">
        <v>0</v>
      </c>
      <c r="Y805" s="135">
        <v>0</v>
      </c>
      <c r="Z805" s="135">
        <v>0</v>
      </c>
      <c r="AA805" s="135">
        <v>0</v>
      </c>
      <c r="AB805" s="135">
        <v>0</v>
      </c>
      <c r="AC805" s="135">
        <v>0</v>
      </c>
      <c r="AD805" s="135">
        <v>0</v>
      </c>
      <c r="AE805" s="135">
        <v>0</v>
      </c>
      <c r="AF805" s="135">
        <v>0</v>
      </c>
      <c r="AG805" s="135">
        <v>0</v>
      </c>
      <c r="AH805" s="135">
        <v>0</v>
      </c>
      <c r="AI805" s="135">
        <v>0</v>
      </c>
      <c r="AJ805" s="135">
        <v>0</v>
      </c>
      <c r="AK805" s="135">
        <v>0</v>
      </c>
      <c r="AL805" s="135">
        <v>0</v>
      </c>
      <c r="AM805" s="135">
        <v>0</v>
      </c>
      <c r="AN805" s="135">
        <v>0</v>
      </c>
      <c r="AO805" s="135">
        <v>0</v>
      </c>
      <c r="AP805" s="135">
        <v>0</v>
      </c>
      <c r="AQ805" s="135">
        <v>0</v>
      </c>
      <c r="AR805" s="135">
        <v>0</v>
      </c>
      <c r="AS805" s="135">
        <v>0</v>
      </c>
      <c r="AT805" s="135">
        <v>1</v>
      </c>
      <c r="AU805" s="135">
        <v>0</v>
      </c>
      <c r="AV805" s="135">
        <v>0</v>
      </c>
      <c r="AW805" s="135">
        <v>0</v>
      </c>
      <c r="AX805" s="135">
        <v>0</v>
      </c>
      <c r="AY805" s="135">
        <v>0</v>
      </c>
      <c r="AZ805" s="135">
        <v>0</v>
      </c>
      <c r="BA805" s="135">
        <v>0</v>
      </c>
      <c r="BB805" s="135">
        <v>0</v>
      </c>
      <c r="BC805" s="135">
        <v>0</v>
      </c>
      <c r="BD805" s="135">
        <v>0</v>
      </c>
      <c r="BE805" s="135">
        <v>1</v>
      </c>
      <c r="BF805" s="135">
        <v>0</v>
      </c>
      <c r="BG805" s="135">
        <v>0</v>
      </c>
      <c r="BH805" s="135">
        <v>0</v>
      </c>
      <c r="BI805" s="135">
        <v>1</v>
      </c>
      <c r="BJ805" s="135">
        <v>0</v>
      </c>
      <c r="BK805" s="135">
        <v>0</v>
      </c>
      <c r="BL805" s="135">
        <v>0</v>
      </c>
      <c r="BM805" s="135">
        <v>0</v>
      </c>
      <c r="BN805" s="135">
        <v>0</v>
      </c>
      <c r="BO805" s="135">
        <v>0</v>
      </c>
      <c r="BP805" s="135">
        <v>0</v>
      </c>
      <c r="BQ805" s="135">
        <v>1</v>
      </c>
      <c r="BR805" s="135">
        <v>0</v>
      </c>
      <c r="BS805" s="135">
        <v>1</v>
      </c>
      <c r="BT805" s="135">
        <v>0</v>
      </c>
      <c r="BU805" s="135">
        <v>0</v>
      </c>
      <c r="BV805" s="135">
        <v>0</v>
      </c>
      <c r="BW805" s="135">
        <v>0</v>
      </c>
      <c r="BX805" s="135">
        <v>0</v>
      </c>
      <c r="BY805" s="135">
        <v>0</v>
      </c>
      <c r="BZ805" s="135">
        <v>0</v>
      </c>
      <c r="CA805" s="135">
        <v>0</v>
      </c>
      <c r="CB805" s="135">
        <v>0</v>
      </c>
      <c r="CC805" s="135">
        <v>0</v>
      </c>
      <c r="CD805" s="135">
        <v>0</v>
      </c>
      <c r="CE805" s="135">
        <v>0</v>
      </c>
      <c r="CF805" s="135">
        <v>0</v>
      </c>
      <c r="CG805" s="135">
        <v>0</v>
      </c>
      <c r="CH805" s="135">
        <v>0</v>
      </c>
      <c r="CI805" s="135">
        <v>0</v>
      </c>
      <c r="CJ805" s="135">
        <v>0</v>
      </c>
      <c r="CK805" s="135">
        <v>0</v>
      </c>
      <c r="CL805" s="135">
        <v>0</v>
      </c>
      <c r="CM805" s="135">
        <v>0</v>
      </c>
      <c r="CN805" s="135">
        <v>0</v>
      </c>
      <c r="CO805" s="135">
        <v>0</v>
      </c>
      <c r="CP805" s="135">
        <v>1</v>
      </c>
      <c r="CQ805" s="135">
        <v>0</v>
      </c>
      <c r="CR805" s="135">
        <v>0</v>
      </c>
      <c r="CS805" s="135">
        <v>0</v>
      </c>
      <c r="CT805" s="135">
        <v>0</v>
      </c>
      <c r="CU805" s="135">
        <v>1</v>
      </c>
      <c r="CV805" s="135">
        <v>1</v>
      </c>
      <c r="CW805" s="135">
        <v>0</v>
      </c>
      <c r="CX805" s="135"/>
    </row>
    <row r="806" spans="1:102" x14ac:dyDescent="0.35">
      <c r="A806" s="135">
        <v>805</v>
      </c>
      <c r="B806" s="135">
        <v>1</v>
      </c>
      <c r="C806" s="135">
        <v>0</v>
      </c>
      <c r="D806" s="135">
        <v>0</v>
      </c>
      <c r="E806" s="135">
        <v>0</v>
      </c>
      <c r="F806" s="135">
        <v>0</v>
      </c>
      <c r="G806" s="135">
        <v>0</v>
      </c>
      <c r="H806" s="135">
        <v>0</v>
      </c>
      <c r="I806" s="135">
        <v>0</v>
      </c>
      <c r="J806" s="135">
        <v>0</v>
      </c>
      <c r="K806" s="135">
        <v>0</v>
      </c>
      <c r="L806" s="135">
        <v>0</v>
      </c>
      <c r="M806" s="135">
        <v>0</v>
      </c>
      <c r="N806" s="135">
        <v>0</v>
      </c>
      <c r="O806" s="135">
        <v>0</v>
      </c>
      <c r="P806" s="135">
        <v>0</v>
      </c>
      <c r="Q806" s="135">
        <v>0</v>
      </c>
      <c r="R806" s="135">
        <v>0</v>
      </c>
      <c r="S806" s="135">
        <v>0</v>
      </c>
      <c r="T806" s="135">
        <v>0</v>
      </c>
      <c r="U806" s="135">
        <v>0</v>
      </c>
      <c r="V806" s="135">
        <v>0</v>
      </c>
      <c r="W806" s="135">
        <v>0</v>
      </c>
      <c r="X806" s="135">
        <v>0</v>
      </c>
      <c r="Y806" s="135">
        <v>0</v>
      </c>
      <c r="Z806" s="135">
        <v>0</v>
      </c>
      <c r="AA806" s="135">
        <v>1</v>
      </c>
      <c r="AB806" s="135">
        <v>0</v>
      </c>
      <c r="AC806" s="135">
        <v>0</v>
      </c>
      <c r="AD806" s="135">
        <v>0</v>
      </c>
      <c r="AE806" s="135">
        <v>0</v>
      </c>
      <c r="AF806" s="135">
        <v>0</v>
      </c>
      <c r="AG806" s="135">
        <v>0</v>
      </c>
      <c r="AH806" s="135">
        <v>1</v>
      </c>
      <c r="AI806" s="135">
        <v>0</v>
      </c>
      <c r="AJ806" s="135">
        <v>0</v>
      </c>
      <c r="AK806" s="135">
        <v>1</v>
      </c>
      <c r="AL806" s="135">
        <v>0</v>
      </c>
      <c r="AM806" s="135">
        <v>0</v>
      </c>
      <c r="AN806" s="135">
        <v>0</v>
      </c>
      <c r="AO806" s="135">
        <v>0</v>
      </c>
      <c r="AP806" s="135">
        <v>0</v>
      </c>
      <c r="AQ806" s="135">
        <v>1</v>
      </c>
      <c r="AR806" s="135">
        <v>0</v>
      </c>
      <c r="AS806" s="135">
        <v>0</v>
      </c>
      <c r="AT806" s="135">
        <v>0</v>
      </c>
      <c r="AU806" s="135">
        <v>0</v>
      </c>
      <c r="AV806" s="135">
        <v>0</v>
      </c>
      <c r="AW806" s="135">
        <v>0</v>
      </c>
      <c r="AX806" s="135">
        <v>0</v>
      </c>
      <c r="AY806" s="135">
        <v>0</v>
      </c>
      <c r="AZ806" s="135">
        <v>0</v>
      </c>
      <c r="BA806" s="135">
        <v>0</v>
      </c>
      <c r="BB806" s="135">
        <v>0</v>
      </c>
      <c r="BC806" s="135">
        <v>0</v>
      </c>
      <c r="BD806" s="135">
        <v>0</v>
      </c>
      <c r="BE806" s="135">
        <v>1</v>
      </c>
      <c r="BF806" s="135">
        <v>0</v>
      </c>
      <c r="BG806" s="135">
        <v>0</v>
      </c>
      <c r="BH806" s="135">
        <v>1</v>
      </c>
      <c r="BI806" s="135">
        <v>1</v>
      </c>
      <c r="BJ806" s="135">
        <v>0</v>
      </c>
      <c r="BK806" s="135">
        <v>0</v>
      </c>
      <c r="BL806" s="135">
        <v>0</v>
      </c>
      <c r="BM806" s="135">
        <v>0</v>
      </c>
      <c r="BN806" s="135">
        <v>0</v>
      </c>
      <c r="BO806" s="135">
        <v>0</v>
      </c>
      <c r="BP806" s="135">
        <v>0</v>
      </c>
      <c r="BQ806" s="135">
        <v>0</v>
      </c>
      <c r="BR806" s="135">
        <v>0</v>
      </c>
      <c r="BS806" s="135">
        <v>0</v>
      </c>
      <c r="BT806" s="135">
        <v>1</v>
      </c>
      <c r="BU806" s="135">
        <v>0</v>
      </c>
      <c r="BV806" s="135">
        <v>0</v>
      </c>
      <c r="BW806" s="135">
        <v>0</v>
      </c>
      <c r="BX806" s="135">
        <v>0</v>
      </c>
      <c r="BY806" s="135">
        <v>0</v>
      </c>
      <c r="BZ806" s="135">
        <v>0</v>
      </c>
      <c r="CA806" s="135">
        <v>0</v>
      </c>
      <c r="CB806" s="135">
        <v>0</v>
      </c>
      <c r="CC806" s="135">
        <v>0</v>
      </c>
      <c r="CD806" s="135">
        <v>0</v>
      </c>
      <c r="CE806" s="135">
        <v>0</v>
      </c>
      <c r="CF806" s="135">
        <v>0</v>
      </c>
      <c r="CG806" s="135">
        <v>1</v>
      </c>
      <c r="CH806" s="135">
        <v>0</v>
      </c>
      <c r="CI806" s="135">
        <v>0</v>
      </c>
      <c r="CJ806" s="135">
        <v>0</v>
      </c>
      <c r="CK806" s="135">
        <v>0</v>
      </c>
      <c r="CL806" s="135">
        <v>0</v>
      </c>
      <c r="CM806" s="135">
        <v>1</v>
      </c>
      <c r="CN806" s="135">
        <v>0</v>
      </c>
      <c r="CO806" s="135">
        <v>0</v>
      </c>
      <c r="CP806" s="135">
        <v>0</v>
      </c>
      <c r="CQ806" s="135">
        <v>0</v>
      </c>
      <c r="CR806" s="135">
        <v>0</v>
      </c>
      <c r="CS806" s="135">
        <v>0</v>
      </c>
      <c r="CT806" s="135">
        <v>0</v>
      </c>
      <c r="CU806" s="135">
        <v>0</v>
      </c>
      <c r="CV806" s="135">
        <v>0</v>
      </c>
      <c r="CW806" s="135">
        <v>0</v>
      </c>
      <c r="CX806" s="135"/>
    </row>
    <row r="807" spans="1:102" x14ac:dyDescent="0.35">
      <c r="A807" s="135">
        <v>806</v>
      </c>
      <c r="B807" s="135">
        <v>0</v>
      </c>
      <c r="C807" s="135">
        <v>0</v>
      </c>
      <c r="D807" s="135">
        <v>0</v>
      </c>
      <c r="E807" s="135">
        <v>0</v>
      </c>
      <c r="F807" s="135">
        <v>1</v>
      </c>
      <c r="G807" s="135">
        <v>0</v>
      </c>
      <c r="H807" s="135">
        <v>1</v>
      </c>
      <c r="I807" s="135">
        <v>0</v>
      </c>
      <c r="J807" s="135">
        <v>0</v>
      </c>
      <c r="K807" s="135">
        <v>0</v>
      </c>
      <c r="L807" s="135">
        <v>1</v>
      </c>
      <c r="M807" s="135">
        <v>0</v>
      </c>
      <c r="N807" s="135">
        <v>0</v>
      </c>
      <c r="O807" s="135">
        <v>0</v>
      </c>
      <c r="P807" s="135">
        <v>0</v>
      </c>
      <c r="Q807" s="135">
        <v>0</v>
      </c>
      <c r="R807" s="135">
        <v>0</v>
      </c>
      <c r="S807" s="135">
        <v>0</v>
      </c>
      <c r="T807" s="135">
        <v>0</v>
      </c>
      <c r="U807" s="135">
        <v>0</v>
      </c>
      <c r="V807" s="135">
        <v>0</v>
      </c>
      <c r="W807" s="135">
        <v>0</v>
      </c>
      <c r="X807" s="135">
        <v>0</v>
      </c>
      <c r="Y807" s="135">
        <v>1</v>
      </c>
      <c r="Z807" s="135">
        <v>0</v>
      </c>
      <c r="AA807" s="135">
        <v>0</v>
      </c>
      <c r="AB807" s="135">
        <v>0</v>
      </c>
      <c r="AC807" s="135">
        <v>0</v>
      </c>
      <c r="AD807" s="135">
        <v>0</v>
      </c>
      <c r="AE807" s="135">
        <v>0</v>
      </c>
      <c r="AF807" s="135">
        <v>0</v>
      </c>
      <c r="AG807" s="135">
        <v>0</v>
      </c>
      <c r="AH807" s="135">
        <v>0</v>
      </c>
      <c r="AI807" s="135">
        <v>0</v>
      </c>
      <c r="AJ807" s="135">
        <v>0</v>
      </c>
      <c r="AK807" s="135">
        <v>0</v>
      </c>
      <c r="AL807" s="135">
        <v>0</v>
      </c>
      <c r="AM807" s="135">
        <v>0</v>
      </c>
      <c r="AN807" s="135">
        <v>0</v>
      </c>
      <c r="AO807" s="135">
        <v>1</v>
      </c>
      <c r="AP807" s="135">
        <v>1</v>
      </c>
      <c r="AQ807" s="135">
        <v>1</v>
      </c>
      <c r="AR807" s="135">
        <v>0</v>
      </c>
      <c r="AS807" s="135">
        <v>0</v>
      </c>
      <c r="AT807" s="135">
        <v>0</v>
      </c>
      <c r="AU807" s="135">
        <v>0</v>
      </c>
      <c r="AV807" s="135">
        <v>0</v>
      </c>
      <c r="AW807" s="135">
        <v>0</v>
      </c>
      <c r="AX807" s="135">
        <v>0</v>
      </c>
      <c r="AY807" s="135">
        <v>0</v>
      </c>
      <c r="AZ807" s="135">
        <v>0</v>
      </c>
      <c r="BA807" s="135">
        <v>0</v>
      </c>
      <c r="BB807" s="135">
        <v>0</v>
      </c>
      <c r="BC807" s="135">
        <v>0</v>
      </c>
      <c r="BD807" s="135">
        <v>0</v>
      </c>
      <c r="BE807" s="135">
        <v>0</v>
      </c>
      <c r="BF807" s="135">
        <v>0</v>
      </c>
      <c r="BG807" s="135">
        <v>0</v>
      </c>
      <c r="BH807" s="135">
        <v>0</v>
      </c>
      <c r="BI807" s="135">
        <v>1</v>
      </c>
      <c r="BJ807" s="135">
        <v>0</v>
      </c>
      <c r="BK807" s="135">
        <v>0</v>
      </c>
      <c r="BL807" s="135">
        <v>0</v>
      </c>
      <c r="BM807" s="135">
        <v>0</v>
      </c>
      <c r="BN807" s="135">
        <v>0</v>
      </c>
      <c r="BO807" s="135">
        <v>0</v>
      </c>
      <c r="BP807" s="135">
        <v>1</v>
      </c>
      <c r="BQ807" s="135">
        <v>0</v>
      </c>
      <c r="BR807" s="135">
        <v>0</v>
      </c>
      <c r="BS807" s="135">
        <v>0</v>
      </c>
      <c r="BT807" s="135">
        <v>0</v>
      </c>
      <c r="BU807" s="135">
        <v>0</v>
      </c>
      <c r="BV807" s="135">
        <v>0</v>
      </c>
      <c r="BW807" s="135">
        <v>0</v>
      </c>
      <c r="BX807" s="135">
        <v>0</v>
      </c>
      <c r="BY807" s="135">
        <v>0</v>
      </c>
      <c r="BZ807" s="135">
        <v>0</v>
      </c>
      <c r="CA807" s="135">
        <v>0</v>
      </c>
      <c r="CB807" s="135">
        <v>0</v>
      </c>
      <c r="CC807" s="135">
        <v>0</v>
      </c>
      <c r="CD807" s="135">
        <v>0</v>
      </c>
      <c r="CE807" s="135">
        <v>0</v>
      </c>
      <c r="CF807" s="135">
        <v>1</v>
      </c>
      <c r="CG807" s="135">
        <v>1</v>
      </c>
      <c r="CH807" s="135">
        <v>0</v>
      </c>
      <c r="CI807" s="135">
        <v>0</v>
      </c>
      <c r="CJ807" s="135">
        <v>0</v>
      </c>
      <c r="CK807" s="135">
        <v>1</v>
      </c>
      <c r="CL807" s="135">
        <v>0</v>
      </c>
      <c r="CM807" s="135">
        <v>0</v>
      </c>
      <c r="CN807" s="135">
        <v>0</v>
      </c>
      <c r="CO807" s="135">
        <v>0</v>
      </c>
      <c r="CP807" s="135">
        <v>0</v>
      </c>
      <c r="CQ807" s="135">
        <v>0</v>
      </c>
      <c r="CR807" s="135">
        <v>0</v>
      </c>
      <c r="CS807" s="135">
        <v>0</v>
      </c>
      <c r="CT807" s="135">
        <v>0</v>
      </c>
      <c r="CU807" s="135">
        <v>1</v>
      </c>
      <c r="CV807" s="135">
        <v>0</v>
      </c>
      <c r="CW807" s="135">
        <v>1</v>
      </c>
      <c r="CX807" s="135"/>
    </row>
    <row r="808" spans="1:102" x14ac:dyDescent="0.35">
      <c r="A808" s="135">
        <v>807</v>
      </c>
      <c r="B808" s="135">
        <v>0</v>
      </c>
      <c r="C808" s="135">
        <v>0</v>
      </c>
      <c r="D808" s="135">
        <v>0</v>
      </c>
      <c r="E808" s="135">
        <v>0</v>
      </c>
      <c r="F808" s="135">
        <v>1</v>
      </c>
      <c r="G808" s="135">
        <v>0</v>
      </c>
      <c r="H808" s="135">
        <v>0</v>
      </c>
      <c r="I808" s="135">
        <v>0</v>
      </c>
      <c r="J808" s="135">
        <v>0</v>
      </c>
      <c r="K808" s="135">
        <v>0</v>
      </c>
      <c r="L808" s="135">
        <v>0</v>
      </c>
      <c r="M808" s="135">
        <v>0</v>
      </c>
      <c r="N808" s="135">
        <v>0</v>
      </c>
      <c r="O808" s="135">
        <v>1</v>
      </c>
      <c r="P808" s="135">
        <v>1</v>
      </c>
      <c r="Q808" s="135">
        <v>0</v>
      </c>
      <c r="R808" s="135">
        <v>0</v>
      </c>
      <c r="S808" s="135">
        <v>0</v>
      </c>
      <c r="T808" s="135">
        <v>0</v>
      </c>
      <c r="U808" s="135">
        <v>0</v>
      </c>
      <c r="V808" s="135">
        <v>0</v>
      </c>
      <c r="W808" s="135">
        <v>0</v>
      </c>
      <c r="X808" s="135">
        <v>0</v>
      </c>
      <c r="Y808" s="135">
        <v>0</v>
      </c>
      <c r="Z808" s="135">
        <v>0</v>
      </c>
      <c r="AA808" s="135">
        <v>0</v>
      </c>
      <c r="AB808" s="135">
        <v>1</v>
      </c>
      <c r="AC808" s="135">
        <v>0</v>
      </c>
      <c r="AD808" s="135">
        <v>0</v>
      </c>
      <c r="AE808" s="135">
        <v>0</v>
      </c>
      <c r="AF808" s="135">
        <v>0</v>
      </c>
      <c r="AG808" s="135">
        <v>0</v>
      </c>
      <c r="AH808" s="135">
        <v>0</v>
      </c>
      <c r="AI808" s="135">
        <v>0</v>
      </c>
      <c r="AJ808" s="135">
        <v>1</v>
      </c>
      <c r="AK808" s="135">
        <v>0</v>
      </c>
      <c r="AL808" s="135">
        <v>0</v>
      </c>
      <c r="AM808" s="135">
        <v>0</v>
      </c>
      <c r="AN808" s="135">
        <v>0</v>
      </c>
      <c r="AO808" s="135">
        <v>1</v>
      </c>
      <c r="AP808" s="135">
        <v>1</v>
      </c>
      <c r="AQ808" s="135">
        <v>0</v>
      </c>
      <c r="AR808" s="135">
        <v>0</v>
      </c>
      <c r="AS808" s="135">
        <v>0</v>
      </c>
      <c r="AT808" s="135">
        <v>0</v>
      </c>
      <c r="AU808" s="135">
        <v>0</v>
      </c>
      <c r="AV808" s="135">
        <v>1</v>
      </c>
      <c r="AW808" s="135">
        <v>0</v>
      </c>
      <c r="AX808" s="135">
        <v>0</v>
      </c>
      <c r="AY808" s="135">
        <v>0</v>
      </c>
      <c r="AZ808" s="135">
        <v>0</v>
      </c>
      <c r="BA808" s="135">
        <v>0</v>
      </c>
      <c r="BB808" s="135">
        <v>0</v>
      </c>
      <c r="BC808" s="135">
        <v>0</v>
      </c>
      <c r="BD808" s="135">
        <v>1</v>
      </c>
      <c r="BE808" s="135">
        <v>0</v>
      </c>
      <c r="BF808" s="135">
        <v>0</v>
      </c>
      <c r="BG808" s="135">
        <v>0</v>
      </c>
      <c r="BH808" s="135">
        <v>0</v>
      </c>
      <c r="BI808" s="135">
        <v>0</v>
      </c>
      <c r="BJ808" s="135">
        <v>0</v>
      </c>
      <c r="BK808" s="135">
        <v>0</v>
      </c>
      <c r="BL808" s="135">
        <v>0</v>
      </c>
      <c r="BM808" s="135">
        <v>0</v>
      </c>
      <c r="BN808" s="135">
        <v>0</v>
      </c>
      <c r="BO808" s="135">
        <v>0</v>
      </c>
      <c r="BP808" s="135">
        <v>0</v>
      </c>
      <c r="BQ808" s="135">
        <v>0</v>
      </c>
      <c r="BR808" s="135">
        <v>0</v>
      </c>
      <c r="BS808" s="135">
        <v>0</v>
      </c>
      <c r="BT808" s="135">
        <v>0</v>
      </c>
      <c r="BU808" s="135">
        <v>1</v>
      </c>
      <c r="BV808" s="135">
        <v>0</v>
      </c>
      <c r="BW808" s="135">
        <v>0</v>
      </c>
      <c r="BX808" s="135">
        <v>0</v>
      </c>
      <c r="BY808" s="135">
        <v>0</v>
      </c>
      <c r="BZ808" s="135">
        <v>1</v>
      </c>
      <c r="CA808" s="135">
        <v>0</v>
      </c>
      <c r="CB808" s="135">
        <v>0</v>
      </c>
      <c r="CC808" s="135">
        <v>0</v>
      </c>
      <c r="CD808" s="135">
        <v>1</v>
      </c>
      <c r="CE808" s="135">
        <v>0</v>
      </c>
      <c r="CF808" s="135">
        <v>0</v>
      </c>
      <c r="CG808" s="135">
        <v>0</v>
      </c>
      <c r="CH808" s="135">
        <v>0</v>
      </c>
      <c r="CI808" s="135">
        <v>0</v>
      </c>
      <c r="CJ808" s="135">
        <v>0</v>
      </c>
      <c r="CK808" s="135">
        <v>1</v>
      </c>
      <c r="CL808" s="135">
        <v>0</v>
      </c>
      <c r="CM808" s="135">
        <v>2</v>
      </c>
      <c r="CN808" s="135">
        <v>0</v>
      </c>
      <c r="CO808" s="135">
        <v>0</v>
      </c>
      <c r="CP808" s="135">
        <v>0</v>
      </c>
      <c r="CQ808" s="135">
        <v>0</v>
      </c>
      <c r="CR808" s="135">
        <v>0</v>
      </c>
      <c r="CS808" s="135">
        <v>0</v>
      </c>
      <c r="CT808" s="135">
        <v>0</v>
      </c>
      <c r="CU808" s="135">
        <v>0</v>
      </c>
      <c r="CV808" s="135">
        <v>0</v>
      </c>
      <c r="CW808" s="135">
        <v>1</v>
      </c>
      <c r="CX808" s="135"/>
    </row>
    <row r="809" spans="1:102" x14ac:dyDescent="0.35">
      <c r="A809" s="135">
        <v>808</v>
      </c>
      <c r="B809" s="135">
        <v>1</v>
      </c>
      <c r="C809" s="135">
        <v>0</v>
      </c>
      <c r="D809" s="135">
        <v>0</v>
      </c>
      <c r="E809" s="135">
        <v>0</v>
      </c>
      <c r="F809" s="135">
        <v>1</v>
      </c>
      <c r="G809" s="135">
        <v>0</v>
      </c>
      <c r="H809" s="135">
        <v>0</v>
      </c>
      <c r="I809" s="135">
        <v>0</v>
      </c>
      <c r="J809" s="135">
        <v>0</v>
      </c>
      <c r="K809" s="135">
        <v>0</v>
      </c>
      <c r="L809" s="135">
        <v>0</v>
      </c>
      <c r="M809" s="135">
        <v>1</v>
      </c>
      <c r="N809" s="135">
        <v>0</v>
      </c>
      <c r="O809" s="135">
        <v>0</v>
      </c>
      <c r="P809" s="135">
        <v>0</v>
      </c>
      <c r="Q809" s="135">
        <v>0</v>
      </c>
      <c r="R809" s="135">
        <v>0</v>
      </c>
      <c r="S809" s="135">
        <v>1</v>
      </c>
      <c r="T809" s="135">
        <v>0</v>
      </c>
      <c r="U809" s="135">
        <v>0</v>
      </c>
      <c r="V809" s="135">
        <v>0</v>
      </c>
      <c r="W809" s="135">
        <v>0</v>
      </c>
      <c r="X809" s="135">
        <v>0</v>
      </c>
      <c r="Y809" s="135">
        <v>0</v>
      </c>
      <c r="Z809" s="135">
        <v>0</v>
      </c>
      <c r="AA809" s="135">
        <v>1</v>
      </c>
      <c r="AB809" s="135">
        <v>0</v>
      </c>
      <c r="AC809" s="135">
        <v>0</v>
      </c>
      <c r="AD809" s="135">
        <v>0</v>
      </c>
      <c r="AE809" s="135">
        <v>0</v>
      </c>
      <c r="AF809" s="135">
        <v>1</v>
      </c>
      <c r="AG809" s="135">
        <v>0</v>
      </c>
      <c r="AH809" s="135">
        <v>0</v>
      </c>
      <c r="AI809" s="135">
        <v>0</v>
      </c>
      <c r="AJ809" s="135">
        <v>0</v>
      </c>
      <c r="AK809" s="135">
        <v>0</v>
      </c>
      <c r="AL809" s="135">
        <v>0</v>
      </c>
      <c r="AM809" s="135">
        <v>0</v>
      </c>
      <c r="AN809" s="135">
        <v>0</v>
      </c>
      <c r="AO809" s="135">
        <v>0</v>
      </c>
      <c r="AP809" s="135">
        <v>0</v>
      </c>
      <c r="AQ809" s="135">
        <v>0</v>
      </c>
      <c r="AR809" s="135">
        <v>0</v>
      </c>
      <c r="AS809" s="135">
        <v>0</v>
      </c>
      <c r="AT809" s="135">
        <v>0</v>
      </c>
      <c r="AU809" s="135">
        <v>0</v>
      </c>
      <c r="AV809" s="135">
        <v>0</v>
      </c>
      <c r="AW809" s="135">
        <v>0</v>
      </c>
      <c r="AX809" s="135">
        <v>0</v>
      </c>
      <c r="AY809" s="135">
        <v>0</v>
      </c>
      <c r="AZ809" s="135">
        <v>0</v>
      </c>
      <c r="BA809" s="135">
        <v>1</v>
      </c>
      <c r="BB809" s="135">
        <v>0</v>
      </c>
      <c r="BC809" s="135">
        <v>0</v>
      </c>
      <c r="BD809" s="135">
        <v>0</v>
      </c>
      <c r="BE809" s="135">
        <v>0</v>
      </c>
      <c r="BF809" s="135">
        <v>0</v>
      </c>
      <c r="BG809" s="135">
        <v>0</v>
      </c>
      <c r="BH809" s="135">
        <v>0</v>
      </c>
      <c r="BI809" s="135">
        <v>0</v>
      </c>
      <c r="BJ809" s="135">
        <v>0</v>
      </c>
      <c r="BK809" s="135">
        <v>0</v>
      </c>
      <c r="BL809" s="135">
        <v>0</v>
      </c>
      <c r="BM809" s="135">
        <v>2</v>
      </c>
      <c r="BN809" s="135">
        <v>0</v>
      </c>
      <c r="BO809" s="135">
        <v>0</v>
      </c>
      <c r="BP809" s="135">
        <v>0</v>
      </c>
      <c r="BQ809" s="135">
        <v>0</v>
      </c>
      <c r="BR809" s="135">
        <v>0</v>
      </c>
      <c r="BS809" s="135">
        <v>0</v>
      </c>
      <c r="BT809" s="135">
        <v>0</v>
      </c>
      <c r="BU809" s="135">
        <v>1</v>
      </c>
      <c r="BV809" s="135">
        <v>0</v>
      </c>
      <c r="BW809" s="135">
        <v>0</v>
      </c>
      <c r="BX809" s="135">
        <v>0</v>
      </c>
      <c r="BY809" s="135">
        <v>0</v>
      </c>
      <c r="BZ809" s="135">
        <v>0</v>
      </c>
      <c r="CA809" s="135">
        <v>1</v>
      </c>
      <c r="CB809" s="135">
        <v>0</v>
      </c>
      <c r="CC809" s="135">
        <v>0</v>
      </c>
      <c r="CD809" s="135">
        <v>0</v>
      </c>
      <c r="CE809" s="135">
        <v>0</v>
      </c>
      <c r="CF809" s="135">
        <v>0</v>
      </c>
      <c r="CG809" s="135">
        <v>0</v>
      </c>
      <c r="CH809" s="135">
        <v>0</v>
      </c>
      <c r="CI809" s="135">
        <v>0</v>
      </c>
      <c r="CJ809" s="135">
        <v>0</v>
      </c>
      <c r="CK809" s="135">
        <v>0</v>
      </c>
      <c r="CL809" s="135">
        <v>0</v>
      </c>
      <c r="CM809" s="135">
        <v>0</v>
      </c>
      <c r="CN809" s="135">
        <v>0</v>
      </c>
      <c r="CO809" s="135">
        <v>0</v>
      </c>
      <c r="CP809" s="135">
        <v>1</v>
      </c>
      <c r="CQ809" s="135">
        <v>0</v>
      </c>
      <c r="CR809" s="135">
        <v>0</v>
      </c>
      <c r="CS809" s="135">
        <v>0</v>
      </c>
      <c r="CT809" s="135">
        <v>1</v>
      </c>
      <c r="CU809" s="135">
        <v>0</v>
      </c>
      <c r="CV809" s="135">
        <v>0</v>
      </c>
      <c r="CW809" s="135">
        <v>1</v>
      </c>
      <c r="CX809" s="135"/>
    </row>
    <row r="810" spans="1:102" x14ac:dyDescent="0.35">
      <c r="A810" s="135">
        <v>809</v>
      </c>
      <c r="B810" s="135">
        <v>0</v>
      </c>
      <c r="C810" s="135">
        <v>0</v>
      </c>
      <c r="D810" s="135">
        <v>0</v>
      </c>
      <c r="E810" s="135">
        <v>0</v>
      </c>
      <c r="F810" s="135">
        <v>0</v>
      </c>
      <c r="G810" s="135">
        <v>0</v>
      </c>
      <c r="H810" s="135">
        <v>0</v>
      </c>
      <c r="I810" s="135">
        <v>0</v>
      </c>
      <c r="J810" s="135">
        <v>0</v>
      </c>
      <c r="K810" s="135">
        <v>0</v>
      </c>
      <c r="L810" s="135">
        <v>0</v>
      </c>
      <c r="M810" s="135">
        <v>0</v>
      </c>
      <c r="N810" s="135">
        <v>0</v>
      </c>
      <c r="O810" s="135">
        <v>1</v>
      </c>
      <c r="P810" s="135">
        <v>0</v>
      </c>
      <c r="Q810" s="135">
        <v>0</v>
      </c>
      <c r="R810" s="135">
        <v>1</v>
      </c>
      <c r="S810" s="135">
        <v>0</v>
      </c>
      <c r="T810" s="135">
        <v>0</v>
      </c>
      <c r="U810" s="135">
        <v>0</v>
      </c>
      <c r="V810" s="135">
        <v>0</v>
      </c>
      <c r="W810" s="135">
        <v>0</v>
      </c>
      <c r="X810" s="135">
        <v>0</v>
      </c>
      <c r="Y810" s="135">
        <v>0</v>
      </c>
      <c r="Z810" s="135">
        <v>0</v>
      </c>
      <c r="AA810" s="135">
        <v>0</v>
      </c>
      <c r="AB810" s="135">
        <v>0</v>
      </c>
      <c r="AC810" s="135">
        <v>0</v>
      </c>
      <c r="AD810" s="135">
        <v>0</v>
      </c>
      <c r="AE810" s="135">
        <v>0</v>
      </c>
      <c r="AF810" s="135">
        <v>0</v>
      </c>
      <c r="AG810" s="135">
        <v>0</v>
      </c>
      <c r="AH810" s="135">
        <v>0</v>
      </c>
      <c r="AI810" s="135">
        <v>0</v>
      </c>
      <c r="AJ810" s="135">
        <v>0</v>
      </c>
      <c r="AK810" s="135">
        <v>0</v>
      </c>
      <c r="AL810" s="135">
        <v>0</v>
      </c>
      <c r="AM810" s="135">
        <v>0</v>
      </c>
      <c r="AN810" s="135">
        <v>0</v>
      </c>
      <c r="AO810" s="135">
        <v>0</v>
      </c>
      <c r="AP810" s="135">
        <v>0</v>
      </c>
      <c r="AQ810" s="135">
        <v>0</v>
      </c>
      <c r="AR810" s="135">
        <v>0</v>
      </c>
      <c r="AS810" s="135">
        <v>0</v>
      </c>
      <c r="AT810" s="135">
        <v>0</v>
      </c>
      <c r="AU810" s="135">
        <v>0</v>
      </c>
      <c r="AV810" s="135">
        <v>0</v>
      </c>
      <c r="AW810" s="135">
        <v>0</v>
      </c>
      <c r="AX810" s="135">
        <v>0</v>
      </c>
      <c r="AY810" s="135">
        <v>0</v>
      </c>
      <c r="AZ810" s="135">
        <v>0</v>
      </c>
      <c r="BA810" s="135">
        <v>0</v>
      </c>
      <c r="BB810" s="135">
        <v>0</v>
      </c>
      <c r="BC810" s="135">
        <v>0</v>
      </c>
      <c r="BD810" s="135">
        <v>0</v>
      </c>
      <c r="BE810" s="135">
        <v>1</v>
      </c>
      <c r="BF810" s="135">
        <v>0</v>
      </c>
      <c r="BG810" s="135">
        <v>0</v>
      </c>
      <c r="BH810" s="135">
        <v>0</v>
      </c>
      <c r="BI810" s="135">
        <v>0</v>
      </c>
      <c r="BJ810" s="135">
        <v>0</v>
      </c>
      <c r="BK810" s="135">
        <v>0</v>
      </c>
      <c r="BL810" s="135">
        <v>0</v>
      </c>
      <c r="BM810" s="135">
        <v>0</v>
      </c>
      <c r="BN810" s="135">
        <v>0</v>
      </c>
      <c r="BO810" s="135">
        <v>0</v>
      </c>
      <c r="BP810" s="135">
        <v>0</v>
      </c>
      <c r="BQ810" s="135">
        <v>0</v>
      </c>
      <c r="BR810" s="135">
        <v>0</v>
      </c>
      <c r="BS810" s="135">
        <v>0</v>
      </c>
      <c r="BT810" s="135">
        <v>0</v>
      </c>
      <c r="BU810" s="135">
        <v>0</v>
      </c>
      <c r="BV810" s="135">
        <v>0</v>
      </c>
      <c r="BW810" s="135">
        <v>0</v>
      </c>
      <c r="BX810" s="135">
        <v>0</v>
      </c>
      <c r="BY810" s="135">
        <v>1</v>
      </c>
      <c r="BZ810" s="135">
        <v>0</v>
      </c>
      <c r="CA810" s="135">
        <v>0</v>
      </c>
      <c r="CB810" s="135">
        <v>1</v>
      </c>
      <c r="CC810" s="135">
        <v>0</v>
      </c>
      <c r="CD810" s="135">
        <v>0</v>
      </c>
      <c r="CE810" s="135">
        <v>1</v>
      </c>
      <c r="CF810" s="135">
        <v>0</v>
      </c>
      <c r="CG810" s="135">
        <v>0</v>
      </c>
      <c r="CH810" s="135">
        <v>0</v>
      </c>
      <c r="CI810" s="135">
        <v>0</v>
      </c>
      <c r="CJ810" s="135">
        <v>0</v>
      </c>
      <c r="CK810" s="135">
        <v>1</v>
      </c>
      <c r="CL810" s="135">
        <v>0</v>
      </c>
      <c r="CM810" s="135">
        <v>0</v>
      </c>
      <c r="CN810" s="135">
        <v>1</v>
      </c>
      <c r="CO810" s="135">
        <v>0</v>
      </c>
      <c r="CP810" s="135">
        <v>1</v>
      </c>
      <c r="CQ810" s="135">
        <v>0</v>
      </c>
      <c r="CR810" s="135">
        <v>0</v>
      </c>
      <c r="CS810" s="135">
        <v>0</v>
      </c>
      <c r="CT810" s="135">
        <v>0</v>
      </c>
      <c r="CU810" s="135">
        <v>0</v>
      </c>
      <c r="CV810" s="135">
        <v>0</v>
      </c>
      <c r="CW810" s="135">
        <v>0</v>
      </c>
      <c r="CX810" s="135"/>
    </row>
    <row r="811" spans="1:102" x14ac:dyDescent="0.35">
      <c r="A811" s="135">
        <v>810</v>
      </c>
      <c r="B811" s="135">
        <v>0</v>
      </c>
      <c r="C811" s="135">
        <v>0</v>
      </c>
      <c r="D811" s="135">
        <v>0</v>
      </c>
      <c r="E811" s="135">
        <v>0</v>
      </c>
      <c r="F811" s="135">
        <v>0</v>
      </c>
      <c r="G811" s="135">
        <v>0</v>
      </c>
      <c r="H811" s="135">
        <v>0</v>
      </c>
      <c r="I811" s="135">
        <v>0</v>
      </c>
      <c r="J811" s="135">
        <v>0</v>
      </c>
      <c r="K811" s="135">
        <v>1</v>
      </c>
      <c r="L811" s="135">
        <v>0</v>
      </c>
      <c r="M811" s="135">
        <v>0</v>
      </c>
      <c r="N811" s="135">
        <v>0</v>
      </c>
      <c r="O811" s="135">
        <v>0</v>
      </c>
      <c r="P811" s="135">
        <v>0</v>
      </c>
      <c r="Q811" s="135">
        <v>0</v>
      </c>
      <c r="R811" s="135">
        <v>0</v>
      </c>
      <c r="S811" s="135">
        <v>0</v>
      </c>
      <c r="T811" s="135">
        <v>0</v>
      </c>
      <c r="U811" s="135">
        <v>0</v>
      </c>
      <c r="V811" s="135">
        <v>0</v>
      </c>
      <c r="W811" s="135">
        <v>0</v>
      </c>
      <c r="X811" s="135">
        <v>0</v>
      </c>
      <c r="Y811" s="135">
        <v>0</v>
      </c>
      <c r="Z811" s="135">
        <v>0</v>
      </c>
      <c r="AA811" s="135">
        <v>0</v>
      </c>
      <c r="AB811" s="135">
        <v>0</v>
      </c>
      <c r="AC811" s="135">
        <v>0</v>
      </c>
      <c r="AD811" s="135">
        <v>0</v>
      </c>
      <c r="AE811" s="135">
        <v>0</v>
      </c>
      <c r="AF811" s="135">
        <v>0</v>
      </c>
      <c r="AG811" s="135">
        <v>0</v>
      </c>
      <c r="AH811" s="135">
        <v>0</v>
      </c>
      <c r="AI811" s="135">
        <v>0</v>
      </c>
      <c r="AJ811" s="135">
        <v>0</v>
      </c>
      <c r="AK811" s="135">
        <v>0</v>
      </c>
      <c r="AL811" s="135">
        <v>0</v>
      </c>
      <c r="AM811" s="135">
        <v>0</v>
      </c>
      <c r="AN811" s="135">
        <v>0</v>
      </c>
      <c r="AO811" s="135">
        <v>0</v>
      </c>
      <c r="AP811" s="135">
        <v>0</v>
      </c>
      <c r="AQ811" s="135">
        <v>0</v>
      </c>
      <c r="AR811" s="135">
        <v>0</v>
      </c>
      <c r="AS811" s="135">
        <v>0</v>
      </c>
      <c r="AT811" s="135">
        <v>0</v>
      </c>
      <c r="AU811" s="135">
        <v>0</v>
      </c>
      <c r="AV811" s="135">
        <v>0</v>
      </c>
      <c r="AW811" s="135">
        <v>1</v>
      </c>
      <c r="AX811" s="135">
        <v>0</v>
      </c>
      <c r="AY811" s="135">
        <v>0</v>
      </c>
      <c r="AZ811" s="135">
        <v>0</v>
      </c>
      <c r="BA811" s="135">
        <v>0</v>
      </c>
      <c r="BB811" s="135">
        <v>0</v>
      </c>
      <c r="BC811" s="135">
        <v>0</v>
      </c>
      <c r="BD811" s="135">
        <v>0</v>
      </c>
      <c r="BE811" s="135">
        <v>0</v>
      </c>
      <c r="BF811" s="135">
        <v>0</v>
      </c>
      <c r="BG811" s="135">
        <v>0</v>
      </c>
      <c r="BH811" s="135">
        <v>0</v>
      </c>
      <c r="BI811" s="135">
        <v>0</v>
      </c>
      <c r="BJ811" s="135">
        <v>0</v>
      </c>
      <c r="BK811" s="135">
        <v>0</v>
      </c>
      <c r="BL811" s="135">
        <v>0</v>
      </c>
      <c r="BM811" s="135">
        <v>0</v>
      </c>
      <c r="BN811" s="135">
        <v>0</v>
      </c>
      <c r="BO811" s="135">
        <v>0</v>
      </c>
      <c r="BP811" s="135">
        <v>0</v>
      </c>
      <c r="BQ811" s="135">
        <v>0</v>
      </c>
      <c r="BR811" s="135">
        <v>0</v>
      </c>
      <c r="BS811" s="135">
        <v>0</v>
      </c>
      <c r="BT811" s="135">
        <v>0</v>
      </c>
      <c r="BU811" s="135">
        <v>0</v>
      </c>
      <c r="BV811" s="135">
        <v>0</v>
      </c>
      <c r="BW811" s="135">
        <v>0</v>
      </c>
      <c r="BX811" s="135">
        <v>1</v>
      </c>
      <c r="BY811" s="135">
        <v>1</v>
      </c>
      <c r="BZ811" s="135">
        <v>0</v>
      </c>
      <c r="CA811" s="135">
        <v>0</v>
      </c>
      <c r="CB811" s="135">
        <v>0</v>
      </c>
      <c r="CC811" s="135">
        <v>0</v>
      </c>
      <c r="CD811" s="135">
        <v>2</v>
      </c>
      <c r="CE811" s="135">
        <v>0</v>
      </c>
      <c r="CF811" s="135">
        <v>0</v>
      </c>
      <c r="CG811" s="135">
        <v>0</v>
      </c>
      <c r="CH811" s="135">
        <v>0</v>
      </c>
      <c r="CI811" s="135">
        <v>0</v>
      </c>
      <c r="CJ811" s="135">
        <v>0</v>
      </c>
      <c r="CK811" s="135">
        <v>0</v>
      </c>
      <c r="CL811" s="135">
        <v>0</v>
      </c>
      <c r="CM811" s="135">
        <v>0</v>
      </c>
      <c r="CN811" s="135">
        <v>0</v>
      </c>
      <c r="CO811" s="135">
        <v>0</v>
      </c>
      <c r="CP811" s="135">
        <v>0</v>
      </c>
      <c r="CQ811" s="135">
        <v>2</v>
      </c>
      <c r="CR811" s="135">
        <v>0</v>
      </c>
      <c r="CS811" s="135">
        <v>0</v>
      </c>
      <c r="CT811" s="135">
        <v>0</v>
      </c>
      <c r="CU811" s="135">
        <v>0</v>
      </c>
      <c r="CV811" s="135">
        <v>1</v>
      </c>
      <c r="CW811" s="135">
        <v>0</v>
      </c>
      <c r="CX811" s="135"/>
    </row>
    <row r="812" spans="1:102" x14ac:dyDescent="0.35">
      <c r="A812" s="135">
        <v>811</v>
      </c>
      <c r="B812" s="135">
        <v>0</v>
      </c>
      <c r="C812" s="135">
        <v>0</v>
      </c>
      <c r="D812" s="135">
        <v>0</v>
      </c>
      <c r="E812" s="135">
        <v>0</v>
      </c>
      <c r="F812" s="135">
        <v>0</v>
      </c>
      <c r="G812" s="135">
        <v>0</v>
      </c>
      <c r="H812" s="135">
        <v>0</v>
      </c>
      <c r="I812" s="135">
        <v>1</v>
      </c>
      <c r="J812" s="135">
        <v>0</v>
      </c>
      <c r="K812" s="135">
        <v>0</v>
      </c>
      <c r="L812" s="135">
        <v>0</v>
      </c>
      <c r="M812" s="135">
        <v>0</v>
      </c>
      <c r="N812" s="135">
        <v>0</v>
      </c>
      <c r="O812" s="135">
        <v>0</v>
      </c>
      <c r="P812" s="135">
        <v>1</v>
      </c>
      <c r="Q812" s="135">
        <v>0</v>
      </c>
      <c r="R812" s="135">
        <v>0</v>
      </c>
      <c r="S812" s="135">
        <v>1</v>
      </c>
      <c r="T812" s="135">
        <v>0</v>
      </c>
      <c r="U812" s="135">
        <v>1</v>
      </c>
      <c r="V812" s="135">
        <v>0</v>
      </c>
      <c r="W812" s="135">
        <v>0</v>
      </c>
      <c r="X812" s="135">
        <v>0</v>
      </c>
      <c r="Y812" s="135">
        <v>0</v>
      </c>
      <c r="Z812" s="135">
        <v>0</v>
      </c>
      <c r="AA812" s="135">
        <v>0</v>
      </c>
      <c r="AB812" s="135">
        <v>0</v>
      </c>
      <c r="AC812" s="135">
        <v>0</v>
      </c>
      <c r="AD812" s="135">
        <v>0</v>
      </c>
      <c r="AE812" s="135">
        <v>0</v>
      </c>
      <c r="AF812" s="135">
        <v>0</v>
      </c>
      <c r="AG812" s="135">
        <v>0</v>
      </c>
      <c r="AH812" s="135">
        <v>0</v>
      </c>
      <c r="AI812" s="135">
        <v>1</v>
      </c>
      <c r="AJ812" s="135">
        <v>0</v>
      </c>
      <c r="AK812" s="135">
        <v>0</v>
      </c>
      <c r="AL812" s="135">
        <v>0</v>
      </c>
      <c r="AM812" s="135">
        <v>0</v>
      </c>
      <c r="AN812" s="135">
        <v>0</v>
      </c>
      <c r="AO812" s="135">
        <v>0</v>
      </c>
      <c r="AP812" s="135">
        <v>0</v>
      </c>
      <c r="AQ812" s="135">
        <v>0</v>
      </c>
      <c r="AR812" s="135">
        <v>1</v>
      </c>
      <c r="AS812" s="135">
        <v>1</v>
      </c>
      <c r="AT812" s="135">
        <v>0</v>
      </c>
      <c r="AU812" s="135">
        <v>1</v>
      </c>
      <c r="AV812" s="135">
        <v>0</v>
      </c>
      <c r="AW812" s="135">
        <v>0</v>
      </c>
      <c r="AX812" s="135">
        <v>0</v>
      </c>
      <c r="AY812" s="135">
        <v>1</v>
      </c>
      <c r="AZ812" s="135">
        <v>0</v>
      </c>
      <c r="BA812" s="135">
        <v>0</v>
      </c>
      <c r="BB812" s="135">
        <v>0</v>
      </c>
      <c r="BC812" s="135">
        <v>0</v>
      </c>
      <c r="BD812" s="135">
        <v>0</v>
      </c>
      <c r="BE812" s="135">
        <v>0</v>
      </c>
      <c r="BF812" s="135">
        <v>0</v>
      </c>
      <c r="BG812" s="135">
        <v>0</v>
      </c>
      <c r="BH812" s="135">
        <v>0</v>
      </c>
      <c r="BI812" s="135">
        <v>0</v>
      </c>
      <c r="BJ812" s="135">
        <v>1</v>
      </c>
      <c r="BK812" s="135">
        <v>0</v>
      </c>
      <c r="BL812" s="135">
        <v>1</v>
      </c>
      <c r="BM812" s="135">
        <v>0</v>
      </c>
      <c r="BN812" s="135">
        <v>0</v>
      </c>
      <c r="BO812" s="135">
        <v>1</v>
      </c>
      <c r="BP812" s="135">
        <v>0</v>
      </c>
      <c r="BQ812" s="135">
        <v>0</v>
      </c>
      <c r="BR812" s="135">
        <v>1</v>
      </c>
      <c r="BS812" s="135">
        <v>0</v>
      </c>
      <c r="BT812" s="135">
        <v>0</v>
      </c>
      <c r="BU812" s="135">
        <v>0</v>
      </c>
      <c r="BV812" s="135">
        <v>0</v>
      </c>
      <c r="BW812" s="135">
        <v>0</v>
      </c>
      <c r="BX812" s="135">
        <v>0</v>
      </c>
      <c r="BY812" s="135">
        <v>0</v>
      </c>
      <c r="BZ812" s="135">
        <v>1</v>
      </c>
      <c r="CA812" s="135">
        <v>0</v>
      </c>
      <c r="CB812" s="135">
        <v>0</v>
      </c>
      <c r="CC812" s="135">
        <v>0</v>
      </c>
      <c r="CD812" s="135">
        <v>0</v>
      </c>
      <c r="CE812" s="135">
        <v>0</v>
      </c>
      <c r="CF812" s="135">
        <v>0</v>
      </c>
      <c r="CG812" s="135">
        <v>0</v>
      </c>
      <c r="CH812" s="135">
        <v>0</v>
      </c>
      <c r="CI812" s="135">
        <v>0</v>
      </c>
      <c r="CJ812" s="135">
        <v>0</v>
      </c>
      <c r="CK812" s="135">
        <v>0</v>
      </c>
      <c r="CL812" s="135">
        <v>0</v>
      </c>
      <c r="CM812" s="135">
        <v>0</v>
      </c>
      <c r="CN812" s="135">
        <v>0</v>
      </c>
      <c r="CO812" s="135">
        <v>0</v>
      </c>
      <c r="CP812" s="135">
        <v>0</v>
      </c>
      <c r="CQ812" s="135">
        <v>0</v>
      </c>
      <c r="CR812" s="135">
        <v>0</v>
      </c>
      <c r="CS812" s="135">
        <v>1</v>
      </c>
      <c r="CT812" s="135">
        <v>0</v>
      </c>
      <c r="CU812" s="135">
        <v>0</v>
      </c>
      <c r="CV812" s="135">
        <v>0</v>
      </c>
      <c r="CW812" s="135">
        <v>0</v>
      </c>
      <c r="CX812" s="135"/>
    </row>
    <row r="813" spans="1:102" x14ac:dyDescent="0.35">
      <c r="A813" s="135">
        <v>812</v>
      </c>
      <c r="B813" s="135">
        <v>0</v>
      </c>
      <c r="C813" s="135">
        <v>1</v>
      </c>
      <c r="D813" s="135">
        <v>0</v>
      </c>
      <c r="E813" s="135">
        <v>0</v>
      </c>
      <c r="F813" s="135">
        <v>0</v>
      </c>
      <c r="G813" s="135">
        <v>0</v>
      </c>
      <c r="H813" s="135">
        <v>1</v>
      </c>
      <c r="I813" s="135">
        <v>1</v>
      </c>
      <c r="J813" s="135">
        <v>0</v>
      </c>
      <c r="K813" s="135">
        <v>0</v>
      </c>
      <c r="L813" s="135">
        <v>0</v>
      </c>
      <c r="M813" s="135">
        <v>0</v>
      </c>
      <c r="N813" s="135">
        <v>0</v>
      </c>
      <c r="O813" s="135">
        <v>0</v>
      </c>
      <c r="P813" s="135">
        <v>0</v>
      </c>
      <c r="Q813" s="135">
        <v>1</v>
      </c>
      <c r="R813" s="135">
        <v>0</v>
      </c>
      <c r="S813" s="135">
        <v>0</v>
      </c>
      <c r="T813" s="135">
        <v>0</v>
      </c>
      <c r="U813" s="135">
        <v>0</v>
      </c>
      <c r="V813" s="135">
        <v>1</v>
      </c>
      <c r="W813" s="135">
        <v>0</v>
      </c>
      <c r="X813" s="135">
        <v>0</v>
      </c>
      <c r="Y813" s="135">
        <v>0</v>
      </c>
      <c r="Z813" s="135">
        <v>0</v>
      </c>
      <c r="AA813" s="135">
        <v>0</v>
      </c>
      <c r="AB813" s="135">
        <v>0</v>
      </c>
      <c r="AC813" s="135">
        <v>0</v>
      </c>
      <c r="AD813" s="135">
        <v>0</v>
      </c>
      <c r="AE813" s="135">
        <v>0</v>
      </c>
      <c r="AF813" s="135">
        <v>0</v>
      </c>
      <c r="AG813" s="135">
        <v>0</v>
      </c>
      <c r="AH813" s="135">
        <v>0</v>
      </c>
      <c r="AI813" s="135">
        <v>0</v>
      </c>
      <c r="AJ813" s="135">
        <v>0</v>
      </c>
      <c r="AK813" s="135">
        <v>0</v>
      </c>
      <c r="AL813" s="135">
        <v>0</v>
      </c>
      <c r="AM813" s="135">
        <v>0</v>
      </c>
      <c r="AN813" s="135">
        <v>0</v>
      </c>
      <c r="AO813" s="135">
        <v>0</v>
      </c>
      <c r="AP813" s="135">
        <v>0</v>
      </c>
      <c r="AQ813" s="135">
        <v>0</v>
      </c>
      <c r="AR813" s="135">
        <v>0</v>
      </c>
      <c r="AS813" s="135">
        <v>0</v>
      </c>
      <c r="AT813" s="135">
        <v>0</v>
      </c>
      <c r="AU813" s="135">
        <v>0</v>
      </c>
      <c r="AV813" s="135">
        <v>0</v>
      </c>
      <c r="AW813" s="135">
        <v>0</v>
      </c>
      <c r="AX813" s="135">
        <v>1</v>
      </c>
      <c r="AY813" s="135">
        <v>1</v>
      </c>
      <c r="AZ813" s="135">
        <v>0</v>
      </c>
      <c r="BA813" s="135">
        <v>0</v>
      </c>
      <c r="BB813" s="135">
        <v>0</v>
      </c>
      <c r="BC813" s="135">
        <v>0</v>
      </c>
      <c r="BD813" s="135">
        <v>0</v>
      </c>
      <c r="BE813" s="135">
        <v>0</v>
      </c>
      <c r="BF813" s="135">
        <v>0</v>
      </c>
      <c r="BG813" s="135">
        <v>0</v>
      </c>
      <c r="BH813" s="135">
        <v>0</v>
      </c>
      <c r="BI813" s="135">
        <v>1</v>
      </c>
      <c r="BJ813" s="135">
        <v>0</v>
      </c>
      <c r="BK813" s="135">
        <v>0</v>
      </c>
      <c r="BL813" s="135">
        <v>0</v>
      </c>
      <c r="BM813" s="135">
        <v>1</v>
      </c>
      <c r="BN813" s="135">
        <v>0</v>
      </c>
      <c r="BO813" s="135">
        <v>1</v>
      </c>
      <c r="BP813" s="135">
        <v>1</v>
      </c>
      <c r="BQ813" s="135">
        <v>0</v>
      </c>
      <c r="BR813" s="135">
        <v>0</v>
      </c>
      <c r="BS813" s="135">
        <v>0</v>
      </c>
      <c r="BT813" s="135">
        <v>0</v>
      </c>
      <c r="BU813" s="135">
        <v>1</v>
      </c>
      <c r="BV813" s="135">
        <v>0</v>
      </c>
      <c r="BW813" s="135">
        <v>0</v>
      </c>
      <c r="BX813" s="135">
        <v>0</v>
      </c>
      <c r="BY813" s="135">
        <v>0</v>
      </c>
      <c r="BZ813" s="135">
        <v>0</v>
      </c>
      <c r="CA813" s="135">
        <v>0</v>
      </c>
      <c r="CB813" s="135">
        <v>0</v>
      </c>
      <c r="CC813" s="135">
        <v>0</v>
      </c>
      <c r="CD813" s="135">
        <v>1</v>
      </c>
      <c r="CE813" s="135">
        <v>0</v>
      </c>
      <c r="CF813" s="135">
        <v>0</v>
      </c>
      <c r="CG813" s="135">
        <v>1</v>
      </c>
      <c r="CH813" s="135">
        <v>0</v>
      </c>
      <c r="CI813" s="135">
        <v>0</v>
      </c>
      <c r="CJ813" s="135">
        <v>0</v>
      </c>
      <c r="CK813" s="135">
        <v>0</v>
      </c>
      <c r="CL813" s="135">
        <v>0</v>
      </c>
      <c r="CM813" s="135">
        <v>0</v>
      </c>
      <c r="CN813" s="135">
        <v>0</v>
      </c>
      <c r="CO813" s="135">
        <v>0</v>
      </c>
      <c r="CP813" s="135">
        <v>0</v>
      </c>
      <c r="CQ813" s="135">
        <v>1</v>
      </c>
      <c r="CR813" s="135">
        <v>0</v>
      </c>
      <c r="CS813" s="135">
        <v>0</v>
      </c>
      <c r="CT813" s="135">
        <v>0</v>
      </c>
      <c r="CU813" s="135">
        <v>0</v>
      </c>
      <c r="CV813" s="135">
        <v>0</v>
      </c>
      <c r="CW813" s="135">
        <v>1</v>
      </c>
      <c r="CX813" s="135"/>
    </row>
    <row r="814" spans="1:102" x14ac:dyDescent="0.35">
      <c r="A814" s="135">
        <v>813</v>
      </c>
      <c r="B814" s="135">
        <v>0</v>
      </c>
      <c r="C814" s="135">
        <v>0</v>
      </c>
      <c r="D814" s="135">
        <v>0</v>
      </c>
      <c r="E814" s="135">
        <v>0</v>
      </c>
      <c r="F814" s="135">
        <v>0</v>
      </c>
      <c r="G814" s="135">
        <v>0</v>
      </c>
      <c r="H814" s="135">
        <v>0</v>
      </c>
      <c r="I814" s="135">
        <v>0</v>
      </c>
      <c r="J814" s="135">
        <v>0</v>
      </c>
      <c r="K814" s="135">
        <v>0</v>
      </c>
      <c r="L814" s="135">
        <v>0</v>
      </c>
      <c r="M814" s="135">
        <v>0</v>
      </c>
      <c r="N814" s="135">
        <v>0</v>
      </c>
      <c r="O814" s="135">
        <v>0</v>
      </c>
      <c r="P814" s="135">
        <v>0</v>
      </c>
      <c r="Q814" s="135">
        <v>0</v>
      </c>
      <c r="R814" s="135">
        <v>0</v>
      </c>
      <c r="S814" s="135">
        <v>0</v>
      </c>
      <c r="T814" s="135">
        <v>0</v>
      </c>
      <c r="U814" s="135">
        <v>0</v>
      </c>
      <c r="V814" s="135">
        <v>0</v>
      </c>
      <c r="W814" s="135">
        <v>0</v>
      </c>
      <c r="X814" s="135">
        <v>0</v>
      </c>
      <c r="Y814" s="135">
        <v>0</v>
      </c>
      <c r="Z814" s="135">
        <v>0</v>
      </c>
      <c r="AA814" s="135">
        <v>0</v>
      </c>
      <c r="AB814" s="135">
        <v>1</v>
      </c>
      <c r="AC814" s="135">
        <v>0</v>
      </c>
      <c r="AD814" s="135">
        <v>0</v>
      </c>
      <c r="AE814" s="135">
        <v>0</v>
      </c>
      <c r="AF814" s="135">
        <v>0</v>
      </c>
      <c r="AG814" s="135">
        <v>0</v>
      </c>
      <c r="AH814" s="135">
        <v>0</v>
      </c>
      <c r="AI814" s="135">
        <v>0</v>
      </c>
      <c r="AJ814" s="135">
        <v>0</v>
      </c>
      <c r="AK814" s="135">
        <v>0</v>
      </c>
      <c r="AL814" s="135">
        <v>0</v>
      </c>
      <c r="AM814" s="135">
        <v>0</v>
      </c>
      <c r="AN814" s="135">
        <v>1</v>
      </c>
      <c r="AO814" s="135">
        <v>0</v>
      </c>
      <c r="AP814" s="135">
        <v>0</v>
      </c>
      <c r="AQ814" s="135">
        <v>0</v>
      </c>
      <c r="AR814" s="135">
        <v>0</v>
      </c>
      <c r="AS814" s="135">
        <v>0</v>
      </c>
      <c r="AT814" s="135">
        <v>0</v>
      </c>
      <c r="AU814" s="135">
        <v>0</v>
      </c>
      <c r="AV814" s="135">
        <v>0</v>
      </c>
      <c r="AW814" s="135">
        <v>0</v>
      </c>
      <c r="AX814" s="135">
        <v>0</v>
      </c>
      <c r="AY814" s="135">
        <v>0</v>
      </c>
      <c r="AZ814" s="135">
        <v>1</v>
      </c>
      <c r="BA814" s="135">
        <v>0</v>
      </c>
      <c r="BB814" s="135">
        <v>0</v>
      </c>
      <c r="BC814" s="135">
        <v>0</v>
      </c>
      <c r="BD814" s="135">
        <v>0</v>
      </c>
      <c r="BE814" s="135">
        <v>0</v>
      </c>
      <c r="BF814" s="135">
        <v>0</v>
      </c>
      <c r="BG814" s="135">
        <v>0</v>
      </c>
      <c r="BH814" s="135">
        <v>0</v>
      </c>
      <c r="BI814" s="135">
        <v>0</v>
      </c>
      <c r="BJ814" s="135">
        <v>0</v>
      </c>
      <c r="BK814" s="135">
        <v>0</v>
      </c>
      <c r="BL814" s="135">
        <v>0</v>
      </c>
      <c r="BM814" s="135">
        <v>0</v>
      </c>
      <c r="BN814" s="135">
        <v>0</v>
      </c>
      <c r="BO814" s="135">
        <v>1</v>
      </c>
      <c r="BP814" s="135">
        <v>0</v>
      </c>
      <c r="BQ814" s="135">
        <v>0</v>
      </c>
      <c r="BR814" s="135">
        <v>0</v>
      </c>
      <c r="BS814" s="135">
        <v>1</v>
      </c>
      <c r="BT814" s="135">
        <v>0</v>
      </c>
      <c r="BU814" s="135">
        <v>0</v>
      </c>
      <c r="BV814" s="135">
        <v>0</v>
      </c>
      <c r="BW814" s="135">
        <v>0</v>
      </c>
      <c r="BX814" s="135">
        <v>0</v>
      </c>
      <c r="BY814" s="135">
        <v>0</v>
      </c>
      <c r="BZ814" s="135">
        <v>0</v>
      </c>
      <c r="CA814" s="135">
        <v>0</v>
      </c>
      <c r="CB814" s="135">
        <v>0</v>
      </c>
      <c r="CC814" s="135">
        <v>0</v>
      </c>
      <c r="CD814" s="135">
        <v>0</v>
      </c>
      <c r="CE814" s="135">
        <v>0</v>
      </c>
      <c r="CF814" s="135">
        <v>0</v>
      </c>
      <c r="CG814" s="135">
        <v>0</v>
      </c>
      <c r="CH814" s="135">
        <v>0</v>
      </c>
      <c r="CI814" s="135">
        <v>0</v>
      </c>
      <c r="CJ814" s="135">
        <v>0</v>
      </c>
      <c r="CK814" s="135">
        <v>0</v>
      </c>
      <c r="CL814" s="135">
        <v>1</v>
      </c>
      <c r="CM814" s="135">
        <v>0</v>
      </c>
      <c r="CN814" s="135">
        <v>0</v>
      </c>
      <c r="CO814" s="135">
        <v>0</v>
      </c>
      <c r="CP814" s="135">
        <v>0</v>
      </c>
      <c r="CQ814" s="135">
        <v>0</v>
      </c>
      <c r="CR814" s="135">
        <v>0</v>
      </c>
      <c r="CS814" s="135">
        <v>0</v>
      </c>
      <c r="CT814" s="135">
        <v>0</v>
      </c>
      <c r="CU814" s="135">
        <v>0</v>
      </c>
      <c r="CV814" s="135">
        <v>1</v>
      </c>
      <c r="CW814" s="135">
        <v>0</v>
      </c>
      <c r="CX814" s="135"/>
    </row>
    <row r="815" spans="1:102" x14ac:dyDescent="0.35">
      <c r="A815" s="135">
        <v>814</v>
      </c>
      <c r="B815" s="135">
        <v>0</v>
      </c>
      <c r="C815" s="135">
        <v>0</v>
      </c>
      <c r="D815" s="135">
        <v>0</v>
      </c>
      <c r="E815" s="135">
        <v>0</v>
      </c>
      <c r="F815" s="135">
        <v>0</v>
      </c>
      <c r="G815" s="135">
        <v>0</v>
      </c>
      <c r="H815" s="135">
        <v>0</v>
      </c>
      <c r="I815" s="135">
        <v>0</v>
      </c>
      <c r="J815" s="135">
        <v>0</v>
      </c>
      <c r="K815" s="135">
        <v>0</v>
      </c>
      <c r="L815" s="135">
        <v>0</v>
      </c>
      <c r="M815" s="135">
        <v>1</v>
      </c>
      <c r="N815" s="135">
        <v>0</v>
      </c>
      <c r="O815" s="135">
        <v>0</v>
      </c>
      <c r="P815" s="135">
        <v>0</v>
      </c>
      <c r="Q815" s="135">
        <v>0</v>
      </c>
      <c r="R815" s="135">
        <v>0</v>
      </c>
      <c r="S815" s="135">
        <v>0</v>
      </c>
      <c r="T815" s="135">
        <v>0</v>
      </c>
      <c r="U815" s="135">
        <v>0</v>
      </c>
      <c r="V815" s="135">
        <v>0</v>
      </c>
      <c r="W815" s="135">
        <v>0</v>
      </c>
      <c r="X815" s="135">
        <v>1</v>
      </c>
      <c r="Y815" s="135">
        <v>0</v>
      </c>
      <c r="Z815" s="135">
        <v>0</v>
      </c>
      <c r="AA815" s="135">
        <v>0</v>
      </c>
      <c r="AB815" s="135">
        <v>1</v>
      </c>
      <c r="AC815" s="135">
        <v>1</v>
      </c>
      <c r="AD815" s="135">
        <v>0</v>
      </c>
      <c r="AE815" s="135">
        <v>0</v>
      </c>
      <c r="AF815" s="135">
        <v>0</v>
      </c>
      <c r="AG815" s="135">
        <v>1</v>
      </c>
      <c r="AH815" s="135">
        <v>0</v>
      </c>
      <c r="AI815" s="135">
        <v>0</v>
      </c>
      <c r="AJ815" s="135">
        <v>0</v>
      </c>
      <c r="AK815" s="135">
        <v>0</v>
      </c>
      <c r="AL815" s="135">
        <v>0</v>
      </c>
      <c r="AM815" s="135">
        <v>0</v>
      </c>
      <c r="AN815" s="135">
        <v>0</v>
      </c>
      <c r="AO815" s="135">
        <v>0</v>
      </c>
      <c r="AP815" s="135">
        <v>0</v>
      </c>
      <c r="AQ815" s="135">
        <v>0</v>
      </c>
      <c r="AR815" s="135">
        <v>0</v>
      </c>
      <c r="AS815" s="135">
        <v>0</v>
      </c>
      <c r="AT815" s="135">
        <v>0</v>
      </c>
      <c r="AU815" s="135">
        <v>0</v>
      </c>
      <c r="AV815" s="135">
        <v>0</v>
      </c>
      <c r="AW815" s="135">
        <v>0</v>
      </c>
      <c r="AX815" s="135">
        <v>0</v>
      </c>
      <c r="AY815" s="135">
        <v>0</v>
      </c>
      <c r="AZ815" s="135">
        <v>0</v>
      </c>
      <c r="BA815" s="135">
        <v>0</v>
      </c>
      <c r="BB815" s="135">
        <v>1</v>
      </c>
      <c r="BC815" s="135">
        <v>0</v>
      </c>
      <c r="BD815" s="135">
        <v>0</v>
      </c>
      <c r="BE815" s="135">
        <v>0</v>
      </c>
      <c r="BF815" s="135">
        <v>0</v>
      </c>
      <c r="BG815" s="135">
        <v>0</v>
      </c>
      <c r="BH815" s="135">
        <v>0</v>
      </c>
      <c r="BI815" s="135">
        <v>0</v>
      </c>
      <c r="BJ815" s="135">
        <v>1</v>
      </c>
      <c r="BK815" s="135">
        <v>0</v>
      </c>
      <c r="BL815" s="135">
        <v>0</v>
      </c>
      <c r="BM815" s="135">
        <v>0</v>
      </c>
      <c r="BN815" s="135">
        <v>0</v>
      </c>
      <c r="BO815" s="135">
        <v>0</v>
      </c>
      <c r="BP815" s="135">
        <v>1</v>
      </c>
      <c r="BQ815" s="135">
        <v>0</v>
      </c>
      <c r="BR815" s="135">
        <v>0</v>
      </c>
      <c r="BS815" s="135">
        <v>0</v>
      </c>
      <c r="BT815" s="135">
        <v>0</v>
      </c>
      <c r="BU815" s="135">
        <v>0</v>
      </c>
      <c r="BV815" s="135">
        <v>0</v>
      </c>
      <c r="BW815" s="135">
        <v>0</v>
      </c>
      <c r="BX815" s="135">
        <v>0</v>
      </c>
      <c r="BY815" s="135">
        <v>0</v>
      </c>
      <c r="BZ815" s="135">
        <v>0</v>
      </c>
      <c r="CA815" s="135">
        <v>0</v>
      </c>
      <c r="CB815" s="135">
        <v>0</v>
      </c>
      <c r="CC815" s="135">
        <v>0</v>
      </c>
      <c r="CD815" s="135">
        <v>0</v>
      </c>
      <c r="CE815" s="135">
        <v>0</v>
      </c>
      <c r="CF815" s="135">
        <v>0</v>
      </c>
      <c r="CG815" s="135">
        <v>0</v>
      </c>
      <c r="CH815" s="135">
        <v>0</v>
      </c>
      <c r="CI815" s="135">
        <v>0</v>
      </c>
      <c r="CJ815" s="135">
        <v>0</v>
      </c>
      <c r="CK815" s="135">
        <v>0</v>
      </c>
      <c r="CL815" s="135">
        <v>0</v>
      </c>
      <c r="CM815" s="135">
        <v>1</v>
      </c>
      <c r="CN815" s="135">
        <v>0</v>
      </c>
      <c r="CO815" s="135">
        <v>0</v>
      </c>
      <c r="CP815" s="135">
        <v>0</v>
      </c>
      <c r="CQ815" s="135">
        <v>0</v>
      </c>
      <c r="CR815" s="135">
        <v>0</v>
      </c>
      <c r="CS815" s="135">
        <v>0</v>
      </c>
      <c r="CT815" s="135">
        <v>0</v>
      </c>
      <c r="CU815" s="135">
        <v>0</v>
      </c>
      <c r="CV815" s="135">
        <v>1</v>
      </c>
      <c r="CW815" s="135">
        <v>0</v>
      </c>
      <c r="CX815" s="135"/>
    </row>
    <row r="816" spans="1:102" x14ac:dyDescent="0.35">
      <c r="A816" s="135">
        <v>815</v>
      </c>
      <c r="B816" s="135">
        <v>0</v>
      </c>
      <c r="C816" s="135">
        <v>0</v>
      </c>
      <c r="D816" s="135">
        <v>1</v>
      </c>
      <c r="E816" s="135">
        <v>1</v>
      </c>
      <c r="F816" s="135">
        <v>0</v>
      </c>
      <c r="G816" s="135">
        <v>0</v>
      </c>
      <c r="H816" s="135">
        <v>1</v>
      </c>
      <c r="I816" s="135">
        <v>0</v>
      </c>
      <c r="J816" s="135">
        <v>0</v>
      </c>
      <c r="K816" s="135">
        <v>0</v>
      </c>
      <c r="L816" s="135">
        <v>0</v>
      </c>
      <c r="M816" s="135">
        <v>0</v>
      </c>
      <c r="N816" s="135">
        <v>1</v>
      </c>
      <c r="O816" s="135">
        <v>0</v>
      </c>
      <c r="P816" s="135">
        <v>0</v>
      </c>
      <c r="Q816" s="135">
        <v>0</v>
      </c>
      <c r="R816" s="135">
        <v>0</v>
      </c>
      <c r="S816" s="135">
        <v>1</v>
      </c>
      <c r="T816" s="135">
        <v>0</v>
      </c>
      <c r="U816" s="135">
        <v>0</v>
      </c>
      <c r="V816" s="135">
        <v>0</v>
      </c>
      <c r="W816" s="135">
        <v>0</v>
      </c>
      <c r="X816" s="135">
        <v>0</v>
      </c>
      <c r="Y816" s="135">
        <v>0</v>
      </c>
      <c r="Z816" s="135">
        <v>0</v>
      </c>
      <c r="AA816" s="135">
        <v>0</v>
      </c>
      <c r="AB816" s="135">
        <v>0</v>
      </c>
      <c r="AC816" s="135">
        <v>0</v>
      </c>
      <c r="AD816" s="135">
        <v>1</v>
      </c>
      <c r="AE816" s="135">
        <v>0</v>
      </c>
      <c r="AF816" s="135">
        <v>0</v>
      </c>
      <c r="AG816" s="135">
        <v>1</v>
      </c>
      <c r="AH816" s="135">
        <v>0</v>
      </c>
      <c r="AI816" s="135">
        <v>0</v>
      </c>
      <c r="AJ816" s="135">
        <v>0</v>
      </c>
      <c r="AK816" s="135">
        <v>0</v>
      </c>
      <c r="AL816" s="135">
        <v>1</v>
      </c>
      <c r="AM816" s="135">
        <v>0</v>
      </c>
      <c r="AN816" s="135">
        <v>0</v>
      </c>
      <c r="AO816" s="135">
        <v>0</v>
      </c>
      <c r="AP816" s="135">
        <v>0</v>
      </c>
      <c r="AQ816" s="135">
        <v>0</v>
      </c>
      <c r="AR816" s="135">
        <v>0</v>
      </c>
      <c r="AS816" s="135">
        <v>0</v>
      </c>
      <c r="AT816" s="135">
        <v>0</v>
      </c>
      <c r="AU816" s="135">
        <v>0</v>
      </c>
      <c r="AV816" s="135">
        <v>1</v>
      </c>
      <c r="AW816" s="135">
        <v>0</v>
      </c>
      <c r="AX816" s="135">
        <v>0</v>
      </c>
      <c r="AY816" s="135">
        <v>0</v>
      </c>
      <c r="AZ816" s="135">
        <v>0</v>
      </c>
      <c r="BA816" s="135">
        <v>0</v>
      </c>
      <c r="BB816" s="135">
        <v>1</v>
      </c>
      <c r="BC816" s="135">
        <v>0</v>
      </c>
      <c r="BD816" s="135">
        <v>0</v>
      </c>
      <c r="BE816" s="135">
        <v>0</v>
      </c>
      <c r="BF816" s="135">
        <v>0</v>
      </c>
      <c r="BG816" s="135">
        <v>0</v>
      </c>
      <c r="BH816" s="135">
        <v>0</v>
      </c>
      <c r="BI816" s="135">
        <v>1</v>
      </c>
      <c r="BJ816" s="135">
        <v>0</v>
      </c>
      <c r="BK816" s="135">
        <v>0</v>
      </c>
      <c r="BL816" s="135">
        <v>0</v>
      </c>
      <c r="BM816" s="135">
        <v>1</v>
      </c>
      <c r="BN816" s="135">
        <v>1</v>
      </c>
      <c r="BO816" s="135">
        <v>0</v>
      </c>
      <c r="BP816" s="135">
        <v>0</v>
      </c>
      <c r="BQ816" s="135">
        <v>0</v>
      </c>
      <c r="BR816" s="135">
        <v>0</v>
      </c>
      <c r="BS816" s="135">
        <v>0</v>
      </c>
      <c r="BT816" s="135">
        <v>0</v>
      </c>
      <c r="BU816" s="135">
        <v>0</v>
      </c>
      <c r="BV816" s="135">
        <v>0</v>
      </c>
      <c r="BW816" s="135">
        <v>0</v>
      </c>
      <c r="BX816" s="135">
        <v>0</v>
      </c>
      <c r="BY816" s="135">
        <v>1</v>
      </c>
      <c r="BZ816" s="135">
        <v>0</v>
      </c>
      <c r="CA816" s="135">
        <v>1</v>
      </c>
      <c r="CB816" s="135">
        <v>0</v>
      </c>
      <c r="CC816" s="135">
        <v>0</v>
      </c>
      <c r="CD816" s="135">
        <v>1</v>
      </c>
      <c r="CE816" s="135">
        <v>0</v>
      </c>
      <c r="CF816" s="135">
        <v>0</v>
      </c>
      <c r="CG816" s="135">
        <v>0</v>
      </c>
      <c r="CH816" s="135">
        <v>0</v>
      </c>
      <c r="CI816" s="135">
        <v>1</v>
      </c>
      <c r="CJ816" s="135">
        <v>0</v>
      </c>
      <c r="CK816" s="135">
        <v>0</v>
      </c>
      <c r="CL816" s="135">
        <v>0</v>
      </c>
      <c r="CM816" s="135">
        <v>0</v>
      </c>
      <c r="CN816" s="135">
        <v>0</v>
      </c>
      <c r="CO816" s="135">
        <v>0</v>
      </c>
      <c r="CP816" s="135">
        <v>1</v>
      </c>
      <c r="CQ816" s="135">
        <v>0</v>
      </c>
      <c r="CR816" s="135">
        <v>0</v>
      </c>
      <c r="CS816" s="135">
        <v>0</v>
      </c>
      <c r="CT816" s="135">
        <v>0</v>
      </c>
      <c r="CU816" s="135">
        <v>1</v>
      </c>
      <c r="CV816" s="135">
        <v>0</v>
      </c>
      <c r="CW816" s="135">
        <v>0</v>
      </c>
      <c r="CX816" s="135"/>
    </row>
    <row r="817" spans="1:102" x14ac:dyDescent="0.35">
      <c r="A817" s="135">
        <v>816</v>
      </c>
      <c r="B817" s="135">
        <v>0</v>
      </c>
      <c r="C817" s="135">
        <v>1</v>
      </c>
      <c r="D817" s="135">
        <v>0</v>
      </c>
      <c r="E817" s="135">
        <v>1</v>
      </c>
      <c r="F817" s="135">
        <v>0</v>
      </c>
      <c r="G817" s="135">
        <v>0</v>
      </c>
      <c r="H817" s="135">
        <v>0</v>
      </c>
      <c r="I817" s="135">
        <v>0</v>
      </c>
      <c r="J817" s="135">
        <v>0</v>
      </c>
      <c r="K817" s="135">
        <v>0</v>
      </c>
      <c r="L817" s="135">
        <v>0</v>
      </c>
      <c r="M817" s="135">
        <v>0</v>
      </c>
      <c r="N817" s="135">
        <v>0</v>
      </c>
      <c r="O817" s="135">
        <v>0</v>
      </c>
      <c r="P817" s="135">
        <v>0</v>
      </c>
      <c r="Q817" s="135">
        <v>0</v>
      </c>
      <c r="R817" s="135">
        <v>0</v>
      </c>
      <c r="S817" s="135">
        <v>0</v>
      </c>
      <c r="T817" s="135">
        <v>0</v>
      </c>
      <c r="U817" s="135">
        <v>1</v>
      </c>
      <c r="V817" s="135">
        <v>0</v>
      </c>
      <c r="W817" s="135">
        <v>1</v>
      </c>
      <c r="X817" s="135">
        <v>1</v>
      </c>
      <c r="Y817" s="135">
        <v>0</v>
      </c>
      <c r="Z817" s="135">
        <v>0</v>
      </c>
      <c r="AA817" s="135">
        <v>0</v>
      </c>
      <c r="AB817" s="135">
        <v>0</v>
      </c>
      <c r="AC817" s="135">
        <v>0</v>
      </c>
      <c r="AD817" s="135">
        <v>0</v>
      </c>
      <c r="AE817" s="135">
        <v>0</v>
      </c>
      <c r="AF817" s="135">
        <v>0</v>
      </c>
      <c r="AG817" s="135">
        <v>0</v>
      </c>
      <c r="AH817" s="135">
        <v>0</v>
      </c>
      <c r="AI817" s="135">
        <v>0</v>
      </c>
      <c r="AJ817" s="135">
        <v>0</v>
      </c>
      <c r="AK817" s="135">
        <v>0</v>
      </c>
      <c r="AL817" s="135">
        <v>0</v>
      </c>
      <c r="AM817" s="135">
        <v>0</v>
      </c>
      <c r="AN817" s="135">
        <v>0</v>
      </c>
      <c r="AO817" s="135">
        <v>0</v>
      </c>
      <c r="AP817" s="135">
        <v>0</v>
      </c>
      <c r="AQ817" s="135">
        <v>0</v>
      </c>
      <c r="AR817" s="135">
        <v>0</v>
      </c>
      <c r="AS817" s="135">
        <v>0</v>
      </c>
      <c r="AT817" s="135">
        <v>0</v>
      </c>
      <c r="AU817" s="135">
        <v>0</v>
      </c>
      <c r="AV817" s="135">
        <v>0</v>
      </c>
      <c r="AW817" s="135">
        <v>0</v>
      </c>
      <c r="AX817" s="135">
        <v>0</v>
      </c>
      <c r="AY817" s="135">
        <v>0</v>
      </c>
      <c r="AZ817" s="135">
        <v>0</v>
      </c>
      <c r="BA817" s="135">
        <v>0</v>
      </c>
      <c r="BB817" s="135">
        <v>0</v>
      </c>
      <c r="BC817" s="135">
        <v>0</v>
      </c>
      <c r="BD817" s="135">
        <v>0</v>
      </c>
      <c r="BE817" s="135">
        <v>0</v>
      </c>
      <c r="BF817" s="135">
        <v>0</v>
      </c>
      <c r="BG817" s="135">
        <v>0</v>
      </c>
      <c r="BH817" s="135">
        <v>0</v>
      </c>
      <c r="BI817" s="135">
        <v>1</v>
      </c>
      <c r="BJ817" s="135">
        <v>0</v>
      </c>
      <c r="BK817" s="135">
        <v>0</v>
      </c>
      <c r="BL817" s="135">
        <v>0</v>
      </c>
      <c r="BM817" s="135">
        <v>0</v>
      </c>
      <c r="BN817" s="135">
        <v>0</v>
      </c>
      <c r="BO817" s="135">
        <v>0</v>
      </c>
      <c r="BP817" s="135">
        <v>0</v>
      </c>
      <c r="BQ817" s="135">
        <v>0</v>
      </c>
      <c r="BR817" s="135">
        <v>0</v>
      </c>
      <c r="BS817" s="135">
        <v>0</v>
      </c>
      <c r="BT817" s="135">
        <v>0</v>
      </c>
      <c r="BU817" s="135">
        <v>0</v>
      </c>
      <c r="BV817" s="135">
        <v>0</v>
      </c>
      <c r="BW817" s="135">
        <v>0</v>
      </c>
      <c r="BX817" s="135">
        <v>1</v>
      </c>
      <c r="BY817" s="135">
        <v>0</v>
      </c>
      <c r="BZ817" s="135">
        <v>0</v>
      </c>
      <c r="CA817" s="135">
        <v>0</v>
      </c>
      <c r="CB817" s="135">
        <v>0</v>
      </c>
      <c r="CC817" s="135">
        <v>0</v>
      </c>
      <c r="CD817" s="135">
        <v>0</v>
      </c>
      <c r="CE817" s="135">
        <v>0</v>
      </c>
      <c r="CF817" s="135">
        <v>0</v>
      </c>
      <c r="CG817" s="135">
        <v>0</v>
      </c>
      <c r="CH817" s="135">
        <v>0</v>
      </c>
      <c r="CI817" s="135">
        <v>0</v>
      </c>
      <c r="CJ817" s="135">
        <v>0</v>
      </c>
      <c r="CK817" s="135">
        <v>0</v>
      </c>
      <c r="CL817" s="135">
        <v>0</v>
      </c>
      <c r="CM817" s="135">
        <v>0</v>
      </c>
      <c r="CN817" s="135">
        <v>0</v>
      </c>
      <c r="CO817" s="135">
        <v>0</v>
      </c>
      <c r="CP817" s="135">
        <v>0</v>
      </c>
      <c r="CQ817" s="135">
        <v>0</v>
      </c>
      <c r="CR817" s="135">
        <v>0</v>
      </c>
      <c r="CS817" s="135">
        <v>0</v>
      </c>
      <c r="CT817" s="135">
        <v>0</v>
      </c>
      <c r="CU817" s="135">
        <v>1</v>
      </c>
      <c r="CV817" s="135">
        <v>0</v>
      </c>
      <c r="CW817" s="135">
        <v>0</v>
      </c>
      <c r="CX817" s="135"/>
    </row>
    <row r="818" spans="1:102" x14ac:dyDescent="0.35">
      <c r="A818" s="135">
        <v>817</v>
      </c>
      <c r="B818" s="135">
        <v>0</v>
      </c>
      <c r="C818" s="135">
        <v>1</v>
      </c>
      <c r="D818" s="135">
        <v>0</v>
      </c>
      <c r="E818" s="135">
        <v>0</v>
      </c>
      <c r="F818" s="135">
        <v>0</v>
      </c>
      <c r="G818" s="135">
        <v>1</v>
      </c>
      <c r="H818" s="135">
        <v>0</v>
      </c>
      <c r="I818" s="135">
        <v>0</v>
      </c>
      <c r="J818" s="135">
        <v>0</v>
      </c>
      <c r="K818" s="135">
        <v>0</v>
      </c>
      <c r="L818" s="135">
        <v>1</v>
      </c>
      <c r="M818" s="135">
        <v>0</v>
      </c>
      <c r="N818" s="135">
        <v>1</v>
      </c>
      <c r="O818" s="135">
        <v>0</v>
      </c>
      <c r="P818" s="135">
        <v>1</v>
      </c>
      <c r="Q818" s="135">
        <v>0</v>
      </c>
      <c r="R818" s="135">
        <v>0</v>
      </c>
      <c r="S818" s="135">
        <v>0</v>
      </c>
      <c r="T818" s="135">
        <v>0</v>
      </c>
      <c r="U818" s="135">
        <v>0</v>
      </c>
      <c r="V818" s="135">
        <v>0</v>
      </c>
      <c r="W818" s="135">
        <v>0</v>
      </c>
      <c r="X818" s="135">
        <v>0</v>
      </c>
      <c r="Y818" s="135">
        <v>1</v>
      </c>
      <c r="Z818" s="135">
        <v>0</v>
      </c>
      <c r="AA818" s="135">
        <v>0</v>
      </c>
      <c r="AB818" s="135">
        <v>1</v>
      </c>
      <c r="AC818" s="135">
        <v>1</v>
      </c>
      <c r="AD818" s="135">
        <v>0</v>
      </c>
      <c r="AE818" s="135">
        <v>0</v>
      </c>
      <c r="AF818" s="135">
        <v>0</v>
      </c>
      <c r="AG818" s="135">
        <v>1</v>
      </c>
      <c r="AH818" s="135">
        <v>0</v>
      </c>
      <c r="AI818" s="135">
        <v>1</v>
      </c>
      <c r="AJ818" s="135">
        <v>0</v>
      </c>
      <c r="AK818" s="135">
        <v>0</v>
      </c>
      <c r="AL818" s="135">
        <v>0</v>
      </c>
      <c r="AM818" s="135">
        <v>0</v>
      </c>
      <c r="AN818" s="135">
        <v>0</v>
      </c>
      <c r="AO818" s="135">
        <v>0</v>
      </c>
      <c r="AP818" s="135">
        <v>0</v>
      </c>
      <c r="AQ818" s="135">
        <v>0</v>
      </c>
      <c r="AR818" s="135">
        <v>1</v>
      </c>
      <c r="AS818" s="135">
        <v>0</v>
      </c>
      <c r="AT818" s="135">
        <v>0</v>
      </c>
      <c r="AU818" s="135">
        <v>0</v>
      </c>
      <c r="AV818" s="135">
        <v>0</v>
      </c>
      <c r="AW818" s="135">
        <v>1</v>
      </c>
      <c r="AX818" s="135">
        <v>0</v>
      </c>
      <c r="AY818" s="135">
        <v>0</v>
      </c>
      <c r="AZ818" s="135">
        <v>0</v>
      </c>
      <c r="BA818" s="135">
        <v>0</v>
      </c>
      <c r="BB818" s="135">
        <v>0</v>
      </c>
      <c r="BC818" s="135">
        <v>0</v>
      </c>
      <c r="BD818" s="135">
        <v>0</v>
      </c>
      <c r="BE818" s="135">
        <v>1</v>
      </c>
      <c r="BF818" s="135">
        <v>0</v>
      </c>
      <c r="BG818" s="135">
        <v>0</v>
      </c>
      <c r="BH818" s="135">
        <v>0</v>
      </c>
      <c r="BI818" s="135">
        <v>0</v>
      </c>
      <c r="BJ818" s="135">
        <v>0</v>
      </c>
      <c r="BK818" s="135">
        <v>0</v>
      </c>
      <c r="BL818" s="135">
        <v>0</v>
      </c>
      <c r="BM818" s="135">
        <v>1</v>
      </c>
      <c r="BN818" s="135">
        <v>0</v>
      </c>
      <c r="BO818" s="135">
        <v>0</v>
      </c>
      <c r="BP818" s="135">
        <v>0</v>
      </c>
      <c r="BQ818" s="135">
        <v>0</v>
      </c>
      <c r="BR818" s="135">
        <v>0</v>
      </c>
      <c r="BS818" s="135">
        <v>0</v>
      </c>
      <c r="BT818" s="135">
        <v>0</v>
      </c>
      <c r="BU818" s="135">
        <v>0</v>
      </c>
      <c r="BV818" s="135">
        <v>0</v>
      </c>
      <c r="BW818" s="135">
        <v>0</v>
      </c>
      <c r="BX818" s="135">
        <v>0</v>
      </c>
      <c r="BY818" s="135">
        <v>0</v>
      </c>
      <c r="BZ818" s="135">
        <v>0</v>
      </c>
      <c r="CA818" s="135">
        <v>0</v>
      </c>
      <c r="CB818" s="135">
        <v>0</v>
      </c>
      <c r="CC818" s="135">
        <v>0</v>
      </c>
      <c r="CD818" s="135">
        <v>0</v>
      </c>
      <c r="CE818" s="135">
        <v>0</v>
      </c>
      <c r="CF818" s="135">
        <v>0</v>
      </c>
      <c r="CG818" s="135">
        <v>0</v>
      </c>
      <c r="CH818" s="135">
        <v>0</v>
      </c>
      <c r="CI818" s="135">
        <v>0</v>
      </c>
      <c r="CJ818" s="135">
        <v>0</v>
      </c>
      <c r="CK818" s="135">
        <v>0</v>
      </c>
      <c r="CL818" s="135">
        <v>0</v>
      </c>
      <c r="CM818" s="135">
        <v>0</v>
      </c>
      <c r="CN818" s="135">
        <v>1</v>
      </c>
      <c r="CO818" s="135">
        <v>0</v>
      </c>
      <c r="CP818" s="135">
        <v>0</v>
      </c>
      <c r="CQ818" s="135">
        <v>0</v>
      </c>
      <c r="CR818" s="135">
        <v>0</v>
      </c>
      <c r="CS818" s="135">
        <v>0</v>
      </c>
      <c r="CT818" s="135">
        <v>1</v>
      </c>
      <c r="CU818" s="135">
        <v>0</v>
      </c>
      <c r="CV818" s="135">
        <v>0</v>
      </c>
      <c r="CW818" s="135">
        <v>0</v>
      </c>
      <c r="CX818" s="135"/>
    </row>
    <row r="819" spans="1:102" x14ac:dyDescent="0.35">
      <c r="A819" s="135">
        <v>818</v>
      </c>
      <c r="B819" s="135">
        <v>0</v>
      </c>
      <c r="C819" s="135">
        <v>0</v>
      </c>
      <c r="D819" s="135">
        <v>0</v>
      </c>
      <c r="E819" s="135">
        <v>0</v>
      </c>
      <c r="F819" s="135">
        <v>1</v>
      </c>
      <c r="G819" s="135">
        <v>0</v>
      </c>
      <c r="H819" s="135">
        <v>0</v>
      </c>
      <c r="I819" s="135">
        <v>0</v>
      </c>
      <c r="J819" s="135">
        <v>0</v>
      </c>
      <c r="K819" s="135">
        <v>0</v>
      </c>
      <c r="L819" s="135">
        <v>0</v>
      </c>
      <c r="M819" s="135">
        <v>0</v>
      </c>
      <c r="N819" s="135">
        <v>0</v>
      </c>
      <c r="O819" s="135">
        <v>0</v>
      </c>
      <c r="P819" s="135">
        <v>0</v>
      </c>
      <c r="Q819" s="135">
        <v>0</v>
      </c>
      <c r="R819" s="135">
        <v>0</v>
      </c>
      <c r="S819" s="135">
        <v>0</v>
      </c>
      <c r="T819" s="135">
        <v>0</v>
      </c>
      <c r="U819" s="135">
        <v>1</v>
      </c>
      <c r="V819" s="135">
        <v>0</v>
      </c>
      <c r="W819" s="135">
        <v>0</v>
      </c>
      <c r="X819" s="135">
        <v>0</v>
      </c>
      <c r="Y819" s="135">
        <v>0</v>
      </c>
      <c r="Z819" s="135">
        <v>0</v>
      </c>
      <c r="AA819" s="135">
        <v>0</v>
      </c>
      <c r="AB819" s="135">
        <v>0</v>
      </c>
      <c r="AC819" s="135">
        <v>0</v>
      </c>
      <c r="AD819" s="135">
        <v>0</v>
      </c>
      <c r="AE819" s="135">
        <v>0</v>
      </c>
      <c r="AF819" s="135">
        <v>1</v>
      </c>
      <c r="AG819" s="135">
        <v>0</v>
      </c>
      <c r="AH819" s="135">
        <v>0</v>
      </c>
      <c r="AI819" s="135">
        <v>0</v>
      </c>
      <c r="AJ819" s="135">
        <v>0</v>
      </c>
      <c r="AK819" s="135">
        <v>0</v>
      </c>
      <c r="AL819" s="135">
        <v>0</v>
      </c>
      <c r="AM819" s="135">
        <v>0</v>
      </c>
      <c r="AN819" s="135">
        <v>0</v>
      </c>
      <c r="AO819" s="135">
        <v>0</v>
      </c>
      <c r="AP819" s="135">
        <v>0</v>
      </c>
      <c r="AQ819" s="135">
        <v>0</v>
      </c>
      <c r="AR819" s="135">
        <v>1</v>
      </c>
      <c r="AS819" s="135">
        <v>0</v>
      </c>
      <c r="AT819" s="135">
        <v>0</v>
      </c>
      <c r="AU819" s="135">
        <v>0</v>
      </c>
      <c r="AV819" s="135">
        <v>0</v>
      </c>
      <c r="AW819" s="135">
        <v>0</v>
      </c>
      <c r="AX819" s="135">
        <v>0</v>
      </c>
      <c r="AY819" s="135">
        <v>0</v>
      </c>
      <c r="AZ819" s="135">
        <v>1</v>
      </c>
      <c r="BA819" s="135">
        <v>0</v>
      </c>
      <c r="BB819" s="135">
        <v>0</v>
      </c>
      <c r="BC819" s="135">
        <v>0</v>
      </c>
      <c r="BD819" s="135">
        <v>0</v>
      </c>
      <c r="BE819" s="135">
        <v>0</v>
      </c>
      <c r="BF819" s="135">
        <v>0</v>
      </c>
      <c r="BG819" s="135">
        <v>1</v>
      </c>
      <c r="BH819" s="135">
        <v>0</v>
      </c>
      <c r="BI819" s="135">
        <v>0</v>
      </c>
      <c r="BJ819" s="135">
        <v>0</v>
      </c>
      <c r="BK819" s="135">
        <v>0</v>
      </c>
      <c r="BL819" s="135">
        <v>0</v>
      </c>
      <c r="BM819" s="135">
        <v>0</v>
      </c>
      <c r="BN819" s="135">
        <v>0</v>
      </c>
      <c r="BO819" s="135">
        <v>0</v>
      </c>
      <c r="BP819" s="135">
        <v>0</v>
      </c>
      <c r="BQ819" s="135">
        <v>1</v>
      </c>
      <c r="BR819" s="135">
        <v>0</v>
      </c>
      <c r="BS819" s="135">
        <v>1</v>
      </c>
      <c r="BT819" s="135">
        <v>0</v>
      </c>
      <c r="BU819" s="135">
        <v>1</v>
      </c>
      <c r="BV819" s="135">
        <v>0</v>
      </c>
      <c r="BW819" s="135">
        <v>0</v>
      </c>
      <c r="BX819" s="135">
        <v>0</v>
      </c>
      <c r="BY819" s="135">
        <v>0</v>
      </c>
      <c r="BZ819" s="135">
        <v>1</v>
      </c>
      <c r="CA819" s="135">
        <v>1</v>
      </c>
      <c r="CB819" s="135">
        <v>0</v>
      </c>
      <c r="CC819" s="135">
        <v>0</v>
      </c>
      <c r="CD819" s="135">
        <v>1</v>
      </c>
      <c r="CE819" s="135">
        <v>0</v>
      </c>
      <c r="CF819" s="135">
        <v>0</v>
      </c>
      <c r="CG819" s="135">
        <v>0</v>
      </c>
      <c r="CH819" s="135">
        <v>0</v>
      </c>
      <c r="CI819" s="135">
        <v>0</v>
      </c>
      <c r="CJ819" s="135">
        <v>1</v>
      </c>
      <c r="CK819" s="135">
        <v>0</v>
      </c>
      <c r="CL819" s="135">
        <v>0</v>
      </c>
      <c r="CM819" s="135">
        <v>0</v>
      </c>
      <c r="CN819" s="135">
        <v>0</v>
      </c>
      <c r="CO819" s="135">
        <v>0</v>
      </c>
      <c r="CP819" s="135">
        <v>0</v>
      </c>
      <c r="CQ819" s="135">
        <v>0</v>
      </c>
      <c r="CR819" s="135">
        <v>0</v>
      </c>
      <c r="CS819" s="135">
        <v>0</v>
      </c>
      <c r="CT819" s="135">
        <v>0</v>
      </c>
      <c r="CU819" s="135">
        <v>0</v>
      </c>
      <c r="CV819" s="135">
        <v>0</v>
      </c>
      <c r="CW819" s="135">
        <v>0</v>
      </c>
      <c r="CX819" s="135"/>
    </row>
    <row r="820" spans="1:102" x14ac:dyDescent="0.35">
      <c r="A820" s="135">
        <v>819</v>
      </c>
      <c r="B820" s="135">
        <v>0</v>
      </c>
      <c r="C820" s="135">
        <v>1</v>
      </c>
      <c r="D820" s="135">
        <v>0</v>
      </c>
      <c r="E820" s="135">
        <v>0</v>
      </c>
      <c r="F820" s="135">
        <v>0</v>
      </c>
      <c r="G820" s="135">
        <v>0</v>
      </c>
      <c r="H820" s="135">
        <v>0</v>
      </c>
      <c r="I820" s="135">
        <v>1</v>
      </c>
      <c r="J820" s="135">
        <v>0</v>
      </c>
      <c r="K820" s="135">
        <v>0</v>
      </c>
      <c r="L820" s="135">
        <v>1</v>
      </c>
      <c r="M820" s="135">
        <v>0</v>
      </c>
      <c r="N820" s="135">
        <v>0</v>
      </c>
      <c r="O820" s="135">
        <v>1</v>
      </c>
      <c r="P820" s="135">
        <v>0</v>
      </c>
      <c r="Q820" s="135">
        <v>0</v>
      </c>
      <c r="R820" s="135">
        <v>0</v>
      </c>
      <c r="S820" s="135">
        <v>0</v>
      </c>
      <c r="T820" s="135">
        <v>0</v>
      </c>
      <c r="U820" s="135">
        <v>1</v>
      </c>
      <c r="V820" s="135">
        <v>1</v>
      </c>
      <c r="W820" s="135">
        <v>0</v>
      </c>
      <c r="X820" s="135">
        <v>0</v>
      </c>
      <c r="Y820" s="135">
        <v>1</v>
      </c>
      <c r="Z820" s="135">
        <v>0</v>
      </c>
      <c r="AA820" s="135">
        <v>1</v>
      </c>
      <c r="AB820" s="135">
        <v>0</v>
      </c>
      <c r="AC820" s="135">
        <v>1</v>
      </c>
      <c r="AD820" s="135">
        <v>0</v>
      </c>
      <c r="AE820" s="135">
        <v>0</v>
      </c>
      <c r="AF820" s="135">
        <v>0</v>
      </c>
      <c r="AG820" s="135">
        <v>0</v>
      </c>
      <c r="AH820" s="135">
        <v>0</v>
      </c>
      <c r="AI820" s="135">
        <v>1</v>
      </c>
      <c r="AJ820" s="135">
        <v>0</v>
      </c>
      <c r="AK820" s="135">
        <v>0</v>
      </c>
      <c r="AL820" s="135">
        <v>0</v>
      </c>
      <c r="AM820" s="135">
        <v>1</v>
      </c>
      <c r="AN820" s="135">
        <v>0</v>
      </c>
      <c r="AO820" s="135">
        <v>0</v>
      </c>
      <c r="AP820" s="135">
        <v>1</v>
      </c>
      <c r="AQ820" s="135">
        <v>0</v>
      </c>
      <c r="AR820" s="135">
        <v>0</v>
      </c>
      <c r="AS820" s="135">
        <v>0</v>
      </c>
      <c r="AT820" s="135">
        <v>0</v>
      </c>
      <c r="AU820" s="135">
        <v>0</v>
      </c>
      <c r="AV820" s="135">
        <v>0</v>
      </c>
      <c r="AW820" s="135">
        <v>0</v>
      </c>
      <c r="AX820" s="135">
        <v>1</v>
      </c>
      <c r="AY820" s="135">
        <v>1</v>
      </c>
      <c r="AZ820" s="135">
        <v>1</v>
      </c>
      <c r="BA820" s="135">
        <v>0</v>
      </c>
      <c r="BB820" s="135">
        <v>1</v>
      </c>
      <c r="BC820" s="135">
        <v>0</v>
      </c>
      <c r="BD820" s="135">
        <v>0</v>
      </c>
      <c r="BE820" s="135">
        <v>0</v>
      </c>
      <c r="BF820" s="135">
        <v>0</v>
      </c>
      <c r="BG820" s="135">
        <v>0</v>
      </c>
      <c r="BH820" s="135">
        <v>0</v>
      </c>
      <c r="BI820" s="135">
        <v>0</v>
      </c>
      <c r="BJ820" s="135">
        <v>0</v>
      </c>
      <c r="BK820" s="135">
        <v>0</v>
      </c>
      <c r="BL820" s="135">
        <v>0</v>
      </c>
      <c r="BM820" s="135">
        <v>1</v>
      </c>
      <c r="BN820" s="135">
        <v>0</v>
      </c>
      <c r="BO820" s="135">
        <v>1</v>
      </c>
      <c r="BP820" s="135">
        <v>0</v>
      </c>
      <c r="BQ820" s="135">
        <v>0</v>
      </c>
      <c r="BR820" s="135">
        <v>0</v>
      </c>
      <c r="BS820" s="135">
        <v>0</v>
      </c>
      <c r="BT820" s="135">
        <v>0</v>
      </c>
      <c r="BU820" s="135">
        <v>0</v>
      </c>
      <c r="BV820" s="135">
        <v>0</v>
      </c>
      <c r="BW820" s="135">
        <v>0</v>
      </c>
      <c r="BX820" s="135">
        <v>0</v>
      </c>
      <c r="BY820" s="135">
        <v>0</v>
      </c>
      <c r="BZ820" s="135">
        <v>0</v>
      </c>
      <c r="CA820" s="135">
        <v>0</v>
      </c>
      <c r="CB820" s="135">
        <v>0</v>
      </c>
      <c r="CC820" s="135">
        <v>0</v>
      </c>
      <c r="CD820" s="135">
        <v>0</v>
      </c>
      <c r="CE820" s="135">
        <v>0</v>
      </c>
      <c r="CF820" s="135">
        <v>0</v>
      </c>
      <c r="CG820" s="135">
        <v>0</v>
      </c>
      <c r="CH820" s="135">
        <v>0</v>
      </c>
      <c r="CI820" s="135">
        <v>0</v>
      </c>
      <c r="CJ820" s="135">
        <v>0</v>
      </c>
      <c r="CK820" s="135">
        <v>0</v>
      </c>
      <c r="CL820" s="135">
        <v>0</v>
      </c>
      <c r="CM820" s="135">
        <v>0</v>
      </c>
      <c r="CN820" s="135">
        <v>0</v>
      </c>
      <c r="CO820" s="135">
        <v>0</v>
      </c>
      <c r="CP820" s="135">
        <v>0</v>
      </c>
      <c r="CQ820" s="135">
        <v>0</v>
      </c>
      <c r="CR820" s="135">
        <v>1</v>
      </c>
      <c r="CS820" s="135">
        <v>0</v>
      </c>
      <c r="CT820" s="135">
        <v>0</v>
      </c>
      <c r="CU820" s="135">
        <v>0</v>
      </c>
      <c r="CV820" s="135">
        <v>0</v>
      </c>
      <c r="CW820" s="135">
        <v>0</v>
      </c>
      <c r="CX820" s="135"/>
    </row>
    <row r="821" spans="1:102" x14ac:dyDescent="0.35">
      <c r="A821" s="135">
        <v>820</v>
      </c>
      <c r="B821" s="135">
        <v>0</v>
      </c>
      <c r="C821" s="135">
        <v>0</v>
      </c>
      <c r="D821" s="135">
        <v>0</v>
      </c>
      <c r="E821" s="135">
        <v>0</v>
      </c>
      <c r="F821" s="135">
        <v>0</v>
      </c>
      <c r="G821" s="135">
        <v>0</v>
      </c>
      <c r="H821" s="135">
        <v>0</v>
      </c>
      <c r="I821" s="135">
        <v>0</v>
      </c>
      <c r="J821" s="135">
        <v>0</v>
      </c>
      <c r="K821" s="135">
        <v>0</v>
      </c>
      <c r="L821" s="135">
        <v>0</v>
      </c>
      <c r="M821" s="135">
        <v>0</v>
      </c>
      <c r="N821" s="135">
        <v>0</v>
      </c>
      <c r="O821" s="135">
        <v>1</v>
      </c>
      <c r="P821" s="135">
        <v>0</v>
      </c>
      <c r="Q821" s="135">
        <v>0</v>
      </c>
      <c r="R821" s="135">
        <v>0</v>
      </c>
      <c r="S821" s="135">
        <v>0</v>
      </c>
      <c r="T821" s="135">
        <v>1</v>
      </c>
      <c r="U821" s="135">
        <v>1</v>
      </c>
      <c r="V821" s="135">
        <v>0</v>
      </c>
      <c r="W821" s="135">
        <v>0</v>
      </c>
      <c r="X821" s="135">
        <v>0</v>
      </c>
      <c r="Y821" s="135">
        <v>0</v>
      </c>
      <c r="Z821" s="135">
        <v>0</v>
      </c>
      <c r="AA821" s="135">
        <v>0</v>
      </c>
      <c r="AB821" s="135">
        <v>1</v>
      </c>
      <c r="AC821" s="135">
        <v>0</v>
      </c>
      <c r="AD821" s="135">
        <v>0</v>
      </c>
      <c r="AE821" s="135">
        <v>0</v>
      </c>
      <c r="AF821" s="135">
        <v>0</v>
      </c>
      <c r="AG821" s="135">
        <v>0</v>
      </c>
      <c r="AH821" s="135">
        <v>0</v>
      </c>
      <c r="AI821" s="135">
        <v>0</v>
      </c>
      <c r="AJ821" s="135">
        <v>0</v>
      </c>
      <c r="AK821" s="135">
        <v>0</v>
      </c>
      <c r="AL821" s="135">
        <v>0</v>
      </c>
      <c r="AM821" s="135">
        <v>0</v>
      </c>
      <c r="AN821" s="135">
        <v>0</v>
      </c>
      <c r="AO821" s="135">
        <v>0</v>
      </c>
      <c r="AP821" s="135">
        <v>0</v>
      </c>
      <c r="AQ821" s="135">
        <v>0</v>
      </c>
      <c r="AR821" s="135">
        <v>0</v>
      </c>
      <c r="AS821" s="135">
        <v>0</v>
      </c>
      <c r="AT821" s="135">
        <v>1</v>
      </c>
      <c r="AU821" s="135">
        <v>0</v>
      </c>
      <c r="AV821" s="135">
        <v>0</v>
      </c>
      <c r="AW821" s="135">
        <v>1</v>
      </c>
      <c r="AX821" s="135">
        <v>0</v>
      </c>
      <c r="AY821" s="135">
        <v>0</v>
      </c>
      <c r="AZ821" s="135">
        <v>1</v>
      </c>
      <c r="BA821" s="135">
        <v>0</v>
      </c>
      <c r="BB821" s="135">
        <v>1</v>
      </c>
      <c r="BC821" s="135">
        <v>0</v>
      </c>
      <c r="BD821" s="135">
        <v>0</v>
      </c>
      <c r="BE821" s="135">
        <v>1</v>
      </c>
      <c r="BF821" s="135">
        <v>0</v>
      </c>
      <c r="BG821" s="135">
        <v>0</v>
      </c>
      <c r="BH821" s="135">
        <v>1</v>
      </c>
      <c r="BI821" s="135">
        <v>0</v>
      </c>
      <c r="BJ821" s="135">
        <v>0</v>
      </c>
      <c r="BK821" s="135">
        <v>1</v>
      </c>
      <c r="BL821" s="135">
        <v>0</v>
      </c>
      <c r="BM821" s="135">
        <v>0</v>
      </c>
      <c r="BN821" s="135">
        <v>0</v>
      </c>
      <c r="BO821" s="135">
        <v>0</v>
      </c>
      <c r="BP821" s="135">
        <v>0</v>
      </c>
      <c r="BQ821" s="135">
        <v>0</v>
      </c>
      <c r="BR821" s="135">
        <v>0</v>
      </c>
      <c r="BS821" s="135">
        <v>1</v>
      </c>
      <c r="BT821" s="135">
        <v>0</v>
      </c>
      <c r="BU821" s="135">
        <v>0</v>
      </c>
      <c r="BV821" s="135">
        <v>0</v>
      </c>
      <c r="BW821" s="135">
        <v>0</v>
      </c>
      <c r="BX821" s="135">
        <v>0</v>
      </c>
      <c r="BY821" s="135">
        <v>0</v>
      </c>
      <c r="BZ821" s="135">
        <v>0</v>
      </c>
      <c r="CA821" s="135">
        <v>0</v>
      </c>
      <c r="CB821" s="135">
        <v>1</v>
      </c>
      <c r="CC821" s="135">
        <v>0</v>
      </c>
      <c r="CD821" s="135">
        <v>1</v>
      </c>
      <c r="CE821" s="135">
        <v>0</v>
      </c>
      <c r="CF821" s="135">
        <v>0</v>
      </c>
      <c r="CG821" s="135">
        <v>0</v>
      </c>
      <c r="CH821" s="135">
        <v>0</v>
      </c>
      <c r="CI821" s="135">
        <v>0</v>
      </c>
      <c r="CJ821" s="135">
        <v>0</v>
      </c>
      <c r="CK821" s="135">
        <v>1</v>
      </c>
      <c r="CL821" s="135">
        <v>0</v>
      </c>
      <c r="CM821" s="135">
        <v>0</v>
      </c>
      <c r="CN821" s="135">
        <v>0</v>
      </c>
      <c r="CO821" s="135">
        <v>0</v>
      </c>
      <c r="CP821" s="135">
        <v>0</v>
      </c>
      <c r="CQ821" s="135">
        <v>0</v>
      </c>
      <c r="CR821" s="135">
        <v>0</v>
      </c>
      <c r="CS821" s="135">
        <v>0</v>
      </c>
      <c r="CT821" s="135">
        <v>1</v>
      </c>
      <c r="CU821" s="135">
        <v>0</v>
      </c>
      <c r="CV821" s="135">
        <v>0</v>
      </c>
      <c r="CW821" s="135">
        <v>0</v>
      </c>
      <c r="CX821" s="135"/>
    </row>
    <row r="822" spans="1:102" x14ac:dyDescent="0.35">
      <c r="A822" s="135">
        <v>821</v>
      </c>
      <c r="B822" s="135">
        <v>1</v>
      </c>
      <c r="C822" s="135">
        <v>0</v>
      </c>
      <c r="D822" s="135">
        <v>1</v>
      </c>
      <c r="E822" s="135">
        <v>0</v>
      </c>
      <c r="F822" s="135">
        <v>0</v>
      </c>
      <c r="G822" s="135">
        <v>1</v>
      </c>
      <c r="H822" s="135">
        <v>1</v>
      </c>
      <c r="I822" s="135">
        <v>1</v>
      </c>
      <c r="J822" s="135">
        <v>0</v>
      </c>
      <c r="K822" s="135">
        <v>0</v>
      </c>
      <c r="L822" s="135">
        <v>0</v>
      </c>
      <c r="M822" s="135">
        <v>1</v>
      </c>
      <c r="N822" s="135">
        <v>0</v>
      </c>
      <c r="O822" s="135">
        <v>0</v>
      </c>
      <c r="P822" s="135">
        <v>0</v>
      </c>
      <c r="Q822" s="135">
        <v>0</v>
      </c>
      <c r="R822" s="135">
        <v>0</v>
      </c>
      <c r="S822" s="135">
        <v>0</v>
      </c>
      <c r="T822" s="135">
        <v>0</v>
      </c>
      <c r="U822" s="135">
        <v>0</v>
      </c>
      <c r="V822" s="135">
        <v>0</v>
      </c>
      <c r="W822" s="135">
        <v>0</v>
      </c>
      <c r="X822" s="135">
        <v>0</v>
      </c>
      <c r="Y822" s="135">
        <v>0</v>
      </c>
      <c r="Z822" s="135">
        <v>0</v>
      </c>
      <c r="AA822" s="135">
        <v>0</v>
      </c>
      <c r="AB822" s="135">
        <v>0</v>
      </c>
      <c r="AC822" s="135">
        <v>0</v>
      </c>
      <c r="AD822" s="135">
        <v>0</v>
      </c>
      <c r="AE822" s="135">
        <v>0</v>
      </c>
      <c r="AF822" s="135">
        <v>0</v>
      </c>
      <c r="AG822" s="135">
        <v>0</v>
      </c>
      <c r="AH822" s="135">
        <v>0</v>
      </c>
      <c r="AI822" s="135">
        <v>1</v>
      </c>
      <c r="AJ822" s="135">
        <v>1</v>
      </c>
      <c r="AK822" s="135">
        <v>0</v>
      </c>
      <c r="AL822" s="135">
        <v>0</v>
      </c>
      <c r="AM822" s="135">
        <v>0</v>
      </c>
      <c r="AN822" s="135">
        <v>0</v>
      </c>
      <c r="AO822" s="135">
        <v>0</v>
      </c>
      <c r="AP822" s="135">
        <v>0</v>
      </c>
      <c r="AQ822" s="135">
        <v>0</v>
      </c>
      <c r="AR822" s="135">
        <v>0</v>
      </c>
      <c r="AS822" s="135">
        <v>0</v>
      </c>
      <c r="AT822" s="135">
        <v>0</v>
      </c>
      <c r="AU822" s="135">
        <v>0</v>
      </c>
      <c r="AV822" s="135">
        <v>0</v>
      </c>
      <c r="AW822" s="135">
        <v>0</v>
      </c>
      <c r="AX822" s="135">
        <v>0</v>
      </c>
      <c r="AY822" s="135">
        <v>0</v>
      </c>
      <c r="AZ822" s="135">
        <v>1</v>
      </c>
      <c r="BA822" s="135">
        <v>0</v>
      </c>
      <c r="BB822" s="135">
        <v>0</v>
      </c>
      <c r="BC822" s="135">
        <v>0</v>
      </c>
      <c r="BD822" s="135">
        <v>0</v>
      </c>
      <c r="BE822" s="135">
        <v>0</v>
      </c>
      <c r="BF822" s="135">
        <v>0</v>
      </c>
      <c r="BG822" s="135">
        <v>0</v>
      </c>
      <c r="BH822" s="135">
        <v>0</v>
      </c>
      <c r="BI822" s="135">
        <v>0</v>
      </c>
      <c r="BJ822" s="135">
        <v>0</v>
      </c>
      <c r="BK822" s="135">
        <v>0</v>
      </c>
      <c r="BL822" s="135">
        <v>0</v>
      </c>
      <c r="BM822" s="135">
        <v>0</v>
      </c>
      <c r="BN822" s="135">
        <v>0</v>
      </c>
      <c r="BO822" s="135">
        <v>0</v>
      </c>
      <c r="BP822" s="135">
        <v>0</v>
      </c>
      <c r="BQ822" s="135">
        <v>0</v>
      </c>
      <c r="BR822" s="135">
        <v>1</v>
      </c>
      <c r="BS822" s="135">
        <v>0</v>
      </c>
      <c r="BT822" s="135">
        <v>1</v>
      </c>
      <c r="BU822" s="135">
        <v>1</v>
      </c>
      <c r="BV822" s="135">
        <v>0</v>
      </c>
      <c r="BW822" s="135">
        <v>0</v>
      </c>
      <c r="BX822" s="135">
        <v>0</v>
      </c>
      <c r="BY822" s="135">
        <v>0</v>
      </c>
      <c r="BZ822" s="135">
        <v>0</v>
      </c>
      <c r="CA822" s="135">
        <v>0</v>
      </c>
      <c r="CB822" s="135">
        <v>0</v>
      </c>
      <c r="CC822" s="135">
        <v>0</v>
      </c>
      <c r="CD822" s="135">
        <v>0</v>
      </c>
      <c r="CE822" s="135">
        <v>0</v>
      </c>
      <c r="CF822" s="135">
        <v>0</v>
      </c>
      <c r="CG822" s="135">
        <v>1</v>
      </c>
      <c r="CH822" s="135">
        <v>1</v>
      </c>
      <c r="CI822" s="135">
        <v>0</v>
      </c>
      <c r="CJ822" s="135">
        <v>0</v>
      </c>
      <c r="CK822" s="135">
        <v>0</v>
      </c>
      <c r="CL822" s="135">
        <v>0</v>
      </c>
      <c r="CM822" s="135">
        <v>0</v>
      </c>
      <c r="CN822" s="135">
        <v>0</v>
      </c>
      <c r="CO822" s="135">
        <v>0</v>
      </c>
      <c r="CP822" s="135">
        <v>0</v>
      </c>
      <c r="CQ822" s="135">
        <v>0</v>
      </c>
      <c r="CR822" s="135">
        <v>0</v>
      </c>
      <c r="CS822" s="135">
        <v>0</v>
      </c>
      <c r="CT822" s="135">
        <v>0</v>
      </c>
      <c r="CU822" s="135">
        <v>1</v>
      </c>
      <c r="CV822" s="135">
        <v>0</v>
      </c>
      <c r="CW822" s="135">
        <v>0</v>
      </c>
      <c r="CX822" s="135"/>
    </row>
    <row r="823" spans="1:102" x14ac:dyDescent="0.35">
      <c r="A823" s="135">
        <v>822</v>
      </c>
      <c r="B823" s="135">
        <v>0</v>
      </c>
      <c r="C823" s="135">
        <v>0</v>
      </c>
      <c r="D823" s="135">
        <v>0</v>
      </c>
      <c r="E823" s="135">
        <v>0</v>
      </c>
      <c r="F823" s="135">
        <v>0</v>
      </c>
      <c r="G823" s="135">
        <v>0</v>
      </c>
      <c r="H823" s="135">
        <v>0</v>
      </c>
      <c r="I823" s="135">
        <v>0</v>
      </c>
      <c r="J823" s="135">
        <v>0</v>
      </c>
      <c r="K823" s="135">
        <v>0</v>
      </c>
      <c r="L823" s="135">
        <v>0</v>
      </c>
      <c r="M823" s="135">
        <v>0</v>
      </c>
      <c r="N823" s="135">
        <v>0</v>
      </c>
      <c r="O823" s="135">
        <v>0</v>
      </c>
      <c r="P823" s="135">
        <v>0</v>
      </c>
      <c r="Q823" s="135">
        <v>0</v>
      </c>
      <c r="R823" s="135">
        <v>0</v>
      </c>
      <c r="S823" s="135">
        <v>0</v>
      </c>
      <c r="T823" s="135">
        <v>0</v>
      </c>
      <c r="U823" s="135">
        <v>0</v>
      </c>
      <c r="V823" s="135">
        <v>0</v>
      </c>
      <c r="W823" s="135">
        <v>0</v>
      </c>
      <c r="X823" s="135">
        <v>0</v>
      </c>
      <c r="Y823" s="135">
        <v>0</v>
      </c>
      <c r="Z823" s="135">
        <v>1</v>
      </c>
      <c r="AA823" s="135">
        <v>0</v>
      </c>
      <c r="AB823" s="135">
        <v>0</v>
      </c>
      <c r="AC823" s="135">
        <v>0</v>
      </c>
      <c r="AD823" s="135">
        <v>0</v>
      </c>
      <c r="AE823" s="135">
        <v>0</v>
      </c>
      <c r="AF823" s="135">
        <v>1</v>
      </c>
      <c r="AG823" s="135">
        <v>0</v>
      </c>
      <c r="AH823" s="135">
        <v>2</v>
      </c>
      <c r="AI823" s="135">
        <v>0</v>
      </c>
      <c r="AJ823" s="135">
        <v>0</v>
      </c>
      <c r="AK823" s="135">
        <v>0</v>
      </c>
      <c r="AL823" s="135">
        <v>0</v>
      </c>
      <c r="AM823" s="135">
        <v>0</v>
      </c>
      <c r="AN823" s="135">
        <v>0</v>
      </c>
      <c r="AO823" s="135">
        <v>0</v>
      </c>
      <c r="AP823" s="135">
        <v>0</v>
      </c>
      <c r="AQ823" s="135">
        <v>0</v>
      </c>
      <c r="AR823" s="135">
        <v>0</v>
      </c>
      <c r="AS823" s="135">
        <v>0</v>
      </c>
      <c r="AT823" s="135">
        <v>1</v>
      </c>
      <c r="AU823" s="135">
        <v>0</v>
      </c>
      <c r="AV823" s="135">
        <v>0</v>
      </c>
      <c r="AW823" s="135">
        <v>0</v>
      </c>
      <c r="AX823" s="135">
        <v>0</v>
      </c>
      <c r="AY823" s="135">
        <v>0</v>
      </c>
      <c r="AZ823" s="135">
        <v>0</v>
      </c>
      <c r="BA823" s="135">
        <v>1</v>
      </c>
      <c r="BB823" s="135">
        <v>0</v>
      </c>
      <c r="BC823" s="135">
        <v>0</v>
      </c>
      <c r="BD823" s="135">
        <v>0</v>
      </c>
      <c r="BE823" s="135">
        <v>0</v>
      </c>
      <c r="BF823" s="135">
        <v>1</v>
      </c>
      <c r="BG823" s="135">
        <v>0</v>
      </c>
      <c r="BH823" s="135">
        <v>0</v>
      </c>
      <c r="BI823" s="135">
        <v>0</v>
      </c>
      <c r="BJ823" s="135">
        <v>0</v>
      </c>
      <c r="BK823" s="135">
        <v>0</v>
      </c>
      <c r="BL823" s="135">
        <v>0</v>
      </c>
      <c r="BM823" s="135">
        <v>0</v>
      </c>
      <c r="BN823" s="135">
        <v>0</v>
      </c>
      <c r="BO823" s="135">
        <v>0</v>
      </c>
      <c r="BP823" s="135">
        <v>0</v>
      </c>
      <c r="BQ823" s="135">
        <v>1</v>
      </c>
      <c r="BR823" s="135">
        <v>0</v>
      </c>
      <c r="BS823" s="135">
        <v>0</v>
      </c>
      <c r="BT823" s="135">
        <v>0</v>
      </c>
      <c r="BU823" s="135">
        <v>1</v>
      </c>
      <c r="BV823" s="135">
        <v>0</v>
      </c>
      <c r="BW823" s="135">
        <v>0</v>
      </c>
      <c r="BX823" s="135">
        <v>0</v>
      </c>
      <c r="BY823" s="135">
        <v>0</v>
      </c>
      <c r="BZ823" s="135">
        <v>0</v>
      </c>
      <c r="CA823" s="135">
        <v>0</v>
      </c>
      <c r="CB823" s="135">
        <v>0</v>
      </c>
      <c r="CC823" s="135">
        <v>0</v>
      </c>
      <c r="CD823" s="135">
        <v>1</v>
      </c>
      <c r="CE823" s="135">
        <v>0</v>
      </c>
      <c r="CF823" s="135">
        <v>0</v>
      </c>
      <c r="CG823" s="135">
        <v>0</v>
      </c>
      <c r="CH823" s="135">
        <v>0</v>
      </c>
      <c r="CI823" s="135">
        <v>0</v>
      </c>
      <c r="CJ823" s="135">
        <v>0</v>
      </c>
      <c r="CK823" s="135">
        <v>0</v>
      </c>
      <c r="CL823" s="135">
        <v>0</v>
      </c>
      <c r="CM823" s="135">
        <v>0</v>
      </c>
      <c r="CN823" s="135">
        <v>0</v>
      </c>
      <c r="CO823" s="135">
        <v>0</v>
      </c>
      <c r="CP823" s="135">
        <v>0</v>
      </c>
      <c r="CQ823" s="135">
        <v>1</v>
      </c>
      <c r="CR823" s="135">
        <v>0</v>
      </c>
      <c r="CS823" s="135">
        <v>0</v>
      </c>
      <c r="CT823" s="135">
        <v>0</v>
      </c>
      <c r="CU823" s="135">
        <v>0</v>
      </c>
      <c r="CV823" s="135">
        <v>0</v>
      </c>
      <c r="CW823" s="135">
        <v>0</v>
      </c>
      <c r="CX823" s="135"/>
    </row>
    <row r="824" spans="1:102" x14ac:dyDescent="0.35">
      <c r="A824" s="135">
        <v>823</v>
      </c>
      <c r="B824" s="135">
        <v>1</v>
      </c>
      <c r="C824" s="135">
        <v>0</v>
      </c>
      <c r="D824" s="135">
        <v>0</v>
      </c>
      <c r="E824" s="135">
        <v>0</v>
      </c>
      <c r="F824" s="135">
        <v>0</v>
      </c>
      <c r="G824" s="135">
        <v>0</v>
      </c>
      <c r="H824" s="135">
        <v>1</v>
      </c>
      <c r="I824" s="135">
        <v>0</v>
      </c>
      <c r="J824" s="135">
        <v>0</v>
      </c>
      <c r="K824" s="135">
        <v>0</v>
      </c>
      <c r="L824" s="135">
        <v>0</v>
      </c>
      <c r="M824" s="135">
        <v>0</v>
      </c>
      <c r="N824" s="135">
        <v>0</v>
      </c>
      <c r="O824" s="135">
        <v>0</v>
      </c>
      <c r="P824" s="135">
        <v>0</v>
      </c>
      <c r="Q824" s="135">
        <v>0</v>
      </c>
      <c r="R824" s="135">
        <v>0</v>
      </c>
      <c r="S824" s="135">
        <v>0</v>
      </c>
      <c r="T824" s="135">
        <v>0</v>
      </c>
      <c r="U824" s="135">
        <v>1</v>
      </c>
      <c r="V824" s="135">
        <v>1</v>
      </c>
      <c r="W824" s="135">
        <v>0</v>
      </c>
      <c r="X824" s="135">
        <v>0</v>
      </c>
      <c r="Y824" s="135">
        <v>0</v>
      </c>
      <c r="Z824" s="135">
        <v>0</v>
      </c>
      <c r="AA824" s="135">
        <v>0</v>
      </c>
      <c r="AB824" s="135">
        <v>1</v>
      </c>
      <c r="AC824" s="135">
        <v>0</v>
      </c>
      <c r="AD824" s="135">
        <v>0</v>
      </c>
      <c r="AE824" s="135">
        <v>0</v>
      </c>
      <c r="AF824" s="135">
        <v>0</v>
      </c>
      <c r="AG824" s="135">
        <v>0</v>
      </c>
      <c r="AH824" s="135">
        <v>0</v>
      </c>
      <c r="AI824" s="135">
        <v>0</v>
      </c>
      <c r="AJ824" s="135">
        <v>2</v>
      </c>
      <c r="AK824" s="135">
        <v>0</v>
      </c>
      <c r="AL824" s="135">
        <v>0</v>
      </c>
      <c r="AM824" s="135">
        <v>0</v>
      </c>
      <c r="AN824" s="135">
        <v>0</v>
      </c>
      <c r="AO824" s="135">
        <v>0</v>
      </c>
      <c r="AP824" s="135">
        <v>0</v>
      </c>
      <c r="AQ824" s="135">
        <v>1</v>
      </c>
      <c r="AR824" s="135">
        <v>0</v>
      </c>
      <c r="AS824" s="135">
        <v>0</v>
      </c>
      <c r="AT824" s="135">
        <v>0</v>
      </c>
      <c r="AU824" s="135">
        <v>0</v>
      </c>
      <c r="AV824" s="135">
        <v>1</v>
      </c>
      <c r="AW824" s="135">
        <v>0</v>
      </c>
      <c r="AX824" s="135">
        <v>0</v>
      </c>
      <c r="AY824" s="135">
        <v>0</v>
      </c>
      <c r="AZ824" s="135">
        <v>0</v>
      </c>
      <c r="BA824" s="135">
        <v>0</v>
      </c>
      <c r="BB824" s="135">
        <v>0</v>
      </c>
      <c r="BC824" s="135">
        <v>0</v>
      </c>
      <c r="BD824" s="135">
        <v>0</v>
      </c>
      <c r="BE824" s="135">
        <v>0</v>
      </c>
      <c r="BF824" s="135">
        <v>1</v>
      </c>
      <c r="BG824" s="135">
        <v>0</v>
      </c>
      <c r="BH824" s="135">
        <v>0</v>
      </c>
      <c r="BI824" s="135">
        <v>0</v>
      </c>
      <c r="BJ824" s="135">
        <v>0</v>
      </c>
      <c r="BK824" s="135">
        <v>0</v>
      </c>
      <c r="BL824" s="135">
        <v>0</v>
      </c>
      <c r="BM824" s="135">
        <v>0</v>
      </c>
      <c r="BN824" s="135">
        <v>0</v>
      </c>
      <c r="BO824" s="135">
        <v>0</v>
      </c>
      <c r="BP824" s="135">
        <v>0</v>
      </c>
      <c r="BQ824" s="135">
        <v>0</v>
      </c>
      <c r="BR824" s="135">
        <v>0</v>
      </c>
      <c r="BS824" s="135">
        <v>0</v>
      </c>
      <c r="BT824" s="135">
        <v>0</v>
      </c>
      <c r="BU824" s="135">
        <v>0</v>
      </c>
      <c r="BV824" s="135">
        <v>1</v>
      </c>
      <c r="BW824" s="135">
        <v>0</v>
      </c>
      <c r="BX824" s="135">
        <v>0</v>
      </c>
      <c r="BY824" s="135">
        <v>1</v>
      </c>
      <c r="BZ824" s="135">
        <v>0</v>
      </c>
      <c r="CA824" s="135">
        <v>0</v>
      </c>
      <c r="CB824" s="135">
        <v>0</v>
      </c>
      <c r="CC824" s="135">
        <v>0</v>
      </c>
      <c r="CD824" s="135">
        <v>0</v>
      </c>
      <c r="CE824" s="135">
        <v>0</v>
      </c>
      <c r="CF824" s="135">
        <v>0</v>
      </c>
      <c r="CG824" s="135">
        <v>0</v>
      </c>
      <c r="CH824" s="135">
        <v>0</v>
      </c>
      <c r="CI824" s="135">
        <v>0</v>
      </c>
      <c r="CJ824" s="135">
        <v>1</v>
      </c>
      <c r="CK824" s="135">
        <v>0</v>
      </c>
      <c r="CL824" s="135">
        <v>0</v>
      </c>
      <c r="CM824" s="135">
        <v>0</v>
      </c>
      <c r="CN824" s="135">
        <v>0</v>
      </c>
      <c r="CO824" s="135">
        <v>0</v>
      </c>
      <c r="CP824" s="135">
        <v>1</v>
      </c>
      <c r="CQ824" s="135">
        <v>1</v>
      </c>
      <c r="CR824" s="135">
        <v>0</v>
      </c>
      <c r="CS824" s="135">
        <v>1</v>
      </c>
      <c r="CT824" s="135">
        <v>1</v>
      </c>
      <c r="CU824" s="135">
        <v>0</v>
      </c>
      <c r="CV824" s="135">
        <v>1</v>
      </c>
      <c r="CW824" s="135">
        <v>0</v>
      </c>
      <c r="CX824" s="135"/>
    </row>
    <row r="825" spans="1:102" x14ac:dyDescent="0.35">
      <c r="A825" s="135">
        <v>824</v>
      </c>
      <c r="B825" s="135">
        <v>0</v>
      </c>
      <c r="C825" s="135">
        <v>1</v>
      </c>
      <c r="D825" s="135">
        <v>0</v>
      </c>
      <c r="E825" s="135">
        <v>1</v>
      </c>
      <c r="F825" s="135">
        <v>0</v>
      </c>
      <c r="G825" s="135">
        <v>0</v>
      </c>
      <c r="H825" s="135">
        <v>0</v>
      </c>
      <c r="I825" s="135">
        <v>0</v>
      </c>
      <c r="J825" s="135">
        <v>0</v>
      </c>
      <c r="K825" s="135">
        <v>1</v>
      </c>
      <c r="L825" s="135">
        <v>0</v>
      </c>
      <c r="M825" s="135">
        <v>0</v>
      </c>
      <c r="N825" s="135">
        <v>0</v>
      </c>
      <c r="O825" s="135">
        <v>1</v>
      </c>
      <c r="P825" s="135">
        <v>0</v>
      </c>
      <c r="Q825" s="135">
        <v>0</v>
      </c>
      <c r="R825" s="135">
        <v>0</v>
      </c>
      <c r="S825" s="135">
        <v>0</v>
      </c>
      <c r="T825" s="135">
        <v>0</v>
      </c>
      <c r="U825" s="135">
        <v>0</v>
      </c>
      <c r="V825" s="135">
        <v>0</v>
      </c>
      <c r="W825" s="135">
        <v>0</v>
      </c>
      <c r="X825" s="135">
        <v>0</v>
      </c>
      <c r="Y825" s="135">
        <v>1</v>
      </c>
      <c r="Z825" s="135">
        <v>0</v>
      </c>
      <c r="AA825" s="135">
        <v>0</v>
      </c>
      <c r="AB825" s="135">
        <v>1</v>
      </c>
      <c r="AC825" s="135">
        <v>0</v>
      </c>
      <c r="AD825" s="135">
        <v>0</v>
      </c>
      <c r="AE825" s="135">
        <v>0</v>
      </c>
      <c r="AF825" s="135">
        <v>0</v>
      </c>
      <c r="AG825" s="135">
        <v>0</v>
      </c>
      <c r="AH825" s="135">
        <v>0</v>
      </c>
      <c r="AI825" s="135">
        <v>1</v>
      </c>
      <c r="AJ825" s="135">
        <v>0</v>
      </c>
      <c r="AK825" s="135">
        <v>0</v>
      </c>
      <c r="AL825" s="135">
        <v>0</v>
      </c>
      <c r="AM825" s="135">
        <v>0</v>
      </c>
      <c r="AN825" s="135">
        <v>0</v>
      </c>
      <c r="AO825" s="135">
        <v>0</v>
      </c>
      <c r="AP825" s="135">
        <v>0</v>
      </c>
      <c r="AQ825" s="135">
        <v>0</v>
      </c>
      <c r="AR825" s="135">
        <v>0</v>
      </c>
      <c r="AS825" s="135">
        <v>0</v>
      </c>
      <c r="AT825" s="135">
        <v>0</v>
      </c>
      <c r="AU825" s="135">
        <v>0</v>
      </c>
      <c r="AV825" s="135">
        <v>1</v>
      </c>
      <c r="AW825" s="135">
        <v>0</v>
      </c>
      <c r="AX825" s="135">
        <v>0</v>
      </c>
      <c r="AY825" s="135">
        <v>0</v>
      </c>
      <c r="AZ825" s="135">
        <v>1</v>
      </c>
      <c r="BA825" s="135">
        <v>1</v>
      </c>
      <c r="BB825" s="135">
        <v>0</v>
      </c>
      <c r="BC825" s="135">
        <v>1</v>
      </c>
      <c r="BD825" s="135">
        <v>0</v>
      </c>
      <c r="BE825" s="135">
        <v>0</v>
      </c>
      <c r="BF825" s="135">
        <v>0</v>
      </c>
      <c r="BG825" s="135">
        <v>0</v>
      </c>
      <c r="BH825" s="135">
        <v>0</v>
      </c>
      <c r="BI825" s="135">
        <v>0</v>
      </c>
      <c r="BJ825" s="135">
        <v>0</v>
      </c>
      <c r="BK825" s="135">
        <v>0</v>
      </c>
      <c r="BL825" s="135">
        <v>0</v>
      </c>
      <c r="BM825" s="135">
        <v>0</v>
      </c>
      <c r="BN825" s="135">
        <v>0</v>
      </c>
      <c r="BO825" s="135">
        <v>0</v>
      </c>
      <c r="BP825" s="135">
        <v>0</v>
      </c>
      <c r="BQ825" s="135">
        <v>0</v>
      </c>
      <c r="BR825" s="135">
        <v>0</v>
      </c>
      <c r="BS825" s="135">
        <v>0</v>
      </c>
      <c r="BT825" s="135">
        <v>0</v>
      </c>
      <c r="BU825" s="135">
        <v>0</v>
      </c>
      <c r="BV825" s="135">
        <v>1</v>
      </c>
      <c r="BW825" s="135">
        <v>0</v>
      </c>
      <c r="BX825" s="135">
        <v>0</v>
      </c>
      <c r="BY825" s="135">
        <v>1</v>
      </c>
      <c r="BZ825" s="135">
        <v>0</v>
      </c>
      <c r="CA825" s="135">
        <v>0</v>
      </c>
      <c r="CB825" s="135">
        <v>0</v>
      </c>
      <c r="CC825" s="135">
        <v>0</v>
      </c>
      <c r="CD825" s="135">
        <v>1</v>
      </c>
      <c r="CE825" s="135">
        <v>0</v>
      </c>
      <c r="CF825" s="135">
        <v>0</v>
      </c>
      <c r="CG825" s="135">
        <v>0</v>
      </c>
      <c r="CH825" s="135">
        <v>0</v>
      </c>
      <c r="CI825" s="135">
        <v>0</v>
      </c>
      <c r="CJ825" s="135">
        <v>0</v>
      </c>
      <c r="CK825" s="135">
        <v>0</v>
      </c>
      <c r="CL825" s="135">
        <v>0</v>
      </c>
      <c r="CM825" s="135">
        <v>0</v>
      </c>
      <c r="CN825" s="135">
        <v>0</v>
      </c>
      <c r="CO825" s="135">
        <v>0</v>
      </c>
      <c r="CP825" s="135">
        <v>1</v>
      </c>
      <c r="CQ825" s="135">
        <v>0</v>
      </c>
      <c r="CR825" s="135">
        <v>0</v>
      </c>
      <c r="CS825" s="135">
        <v>0</v>
      </c>
      <c r="CT825" s="135">
        <v>1</v>
      </c>
      <c r="CU825" s="135">
        <v>0</v>
      </c>
      <c r="CV825" s="135">
        <v>0</v>
      </c>
      <c r="CW825" s="135">
        <v>0</v>
      </c>
      <c r="CX825" s="135"/>
    </row>
    <row r="826" spans="1:102" x14ac:dyDescent="0.35">
      <c r="A826" s="135">
        <v>825</v>
      </c>
      <c r="B826" s="135">
        <v>0</v>
      </c>
      <c r="C826" s="135">
        <v>0</v>
      </c>
      <c r="D826" s="135">
        <v>0</v>
      </c>
      <c r="E826" s="135">
        <v>0</v>
      </c>
      <c r="F826" s="135">
        <v>1</v>
      </c>
      <c r="G826" s="135">
        <v>0</v>
      </c>
      <c r="H826" s="135">
        <v>0</v>
      </c>
      <c r="I826" s="135">
        <v>0</v>
      </c>
      <c r="J826" s="135">
        <v>0</v>
      </c>
      <c r="K826" s="135">
        <v>0</v>
      </c>
      <c r="L826" s="135">
        <v>0</v>
      </c>
      <c r="M826" s="135">
        <v>1</v>
      </c>
      <c r="N826" s="135">
        <v>0</v>
      </c>
      <c r="O826" s="135">
        <v>0</v>
      </c>
      <c r="P826" s="135">
        <v>0</v>
      </c>
      <c r="Q826" s="135">
        <v>0</v>
      </c>
      <c r="R826" s="135">
        <v>0</v>
      </c>
      <c r="S826" s="135">
        <v>0</v>
      </c>
      <c r="T826" s="135">
        <v>0</v>
      </c>
      <c r="U826" s="135">
        <v>0</v>
      </c>
      <c r="V826" s="135">
        <v>0</v>
      </c>
      <c r="W826" s="135">
        <v>1</v>
      </c>
      <c r="X826" s="135">
        <v>1</v>
      </c>
      <c r="Y826" s="135">
        <v>0</v>
      </c>
      <c r="Z826" s="135">
        <v>0</v>
      </c>
      <c r="AA826" s="135">
        <v>0</v>
      </c>
      <c r="AB826" s="135">
        <v>0</v>
      </c>
      <c r="AC826" s="135">
        <v>1</v>
      </c>
      <c r="AD826" s="135">
        <v>2</v>
      </c>
      <c r="AE826" s="135">
        <v>0</v>
      </c>
      <c r="AF826" s="135">
        <v>1</v>
      </c>
      <c r="AG826" s="135">
        <v>0</v>
      </c>
      <c r="AH826" s="135">
        <v>1</v>
      </c>
      <c r="AI826" s="135">
        <v>0</v>
      </c>
      <c r="AJ826" s="135">
        <v>0</v>
      </c>
      <c r="AK826" s="135">
        <v>0</v>
      </c>
      <c r="AL826" s="135">
        <v>0</v>
      </c>
      <c r="AM826" s="135">
        <v>0</v>
      </c>
      <c r="AN826" s="135">
        <v>0</v>
      </c>
      <c r="AO826" s="135">
        <v>0</v>
      </c>
      <c r="AP826" s="135">
        <v>0</v>
      </c>
      <c r="AQ826" s="135">
        <v>1</v>
      </c>
      <c r="AR826" s="135">
        <v>0</v>
      </c>
      <c r="AS826" s="135">
        <v>0</v>
      </c>
      <c r="AT826" s="135">
        <v>1</v>
      </c>
      <c r="AU826" s="135">
        <v>0</v>
      </c>
      <c r="AV826" s="135">
        <v>0</v>
      </c>
      <c r="AW826" s="135">
        <v>0</v>
      </c>
      <c r="AX826" s="135">
        <v>0</v>
      </c>
      <c r="AY826" s="135">
        <v>0</v>
      </c>
      <c r="AZ826" s="135">
        <v>0</v>
      </c>
      <c r="BA826" s="135">
        <v>0</v>
      </c>
      <c r="BB826" s="135">
        <v>0</v>
      </c>
      <c r="BC826" s="135">
        <v>0</v>
      </c>
      <c r="BD826" s="135">
        <v>0</v>
      </c>
      <c r="BE826" s="135">
        <v>0</v>
      </c>
      <c r="BF826" s="135">
        <v>0</v>
      </c>
      <c r="BG826" s="135">
        <v>0</v>
      </c>
      <c r="BH826" s="135">
        <v>0</v>
      </c>
      <c r="BI826" s="135">
        <v>0</v>
      </c>
      <c r="BJ826" s="135">
        <v>0</v>
      </c>
      <c r="BK826" s="135">
        <v>0</v>
      </c>
      <c r="BL826" s="135">
        <v>0</v>
      </c>
      <c r="BM826" s="135">
        <v>0</v>
      </c>
      <c r="BN826" s="135">
        <v>0</v>
      </c>
      <c r="BO826" s="135">
        <v>0</v>
      </c>
      <c r="BP826" s="135">
        <v>0</v>
      </c>
      <c r="BQ826" s="135">
        <v>0</v>
      </c>
      <c r="BR826" s="135">
        <v>0</v>
      </c>
      <c r="BS826" s="135">
        <v>0</v>
      </c>
      <c r="BT826" s="135">
        <v>0</v>
      </c>
      <c r="BU826" s="135">
        <v>0</v>
      </c>
      <c r="BV826" s="135">
        <v>0</v>
      </c>
      <c r="BW826" s="135">
        <v>0</v>
      </c>
      <c r="BX826" s="135">
        <v>0</v>
      </c>
      <c r="BY826" s="135">
        <v>0</v>
      </c>
      <c r="BZ826" s="135">
        <v>0</v>
      </c>
      <c r="CA826" s="135">
        <v>0</v>
      </c>
      <c r="CB826" s="135">
        <v>0</v>
      </c>
      <c r="CC826" s="135">
        <v>0</v>
      </c>
      <c r="CD826" s="135">
        <v>0</v>
      </c>
      <c r="CE826" s="135">
        <v>0</v>
      </c>
      <c r="CF826" s="135">
        <v>0</v>
      </c>
      <c r="CG826" s="135">
        <v>1</v>
      </c>
      <c r="CH826" s="135">
        <v>0</v>
      </c>
      <c r="CI826" s="135">
        <v>0</v>
      </c>
      <c r="CJ826" s="135">
        <v>0</v>
      </c>
      <c r="CK826" s="135">
        <v>1</v>
      </c>
      <c r="CL826" s="135">
        <v>0</v>
      </c>
      <c r="CM826" s="135">
        <v>0</v>
      </c>
      <c r="CN826" s="135">
        <v>0</v>
      </c>
      <c r="CO826" s="135">
        <v>0</v>
      </c>
      <c r="CP826" s="135">
        <v>0</v>
      </c>
      <c r="CQ826" s="135">
        <v>1</v>
      </c>
      <c r="CR826" s="135">
        <v>0</v>
      </c>
      <c r="CS826" s="135">
        <v>0</v>
      </c>
      <c r="CT826" s="135">
        <v>1</v>
      </c>
      <c r="CU826" s="135">
        <v>0</v>
      </c>
      <c r="CV826" s="135">
        <v>0</v>
      </c>
      <c r="CW826" s="135">
        <v>0</v>
      </c>
      <c r="CX826" s="135"/>
    </row>
    <row r="827" spans="1:102" x14ac:dyDescent="0.35">
      <c r="A827" s="135">
        <v>826</v>
      </c>
      <c r="B827" s="135">
        <v>0</v>
      </c>
      <c r="C827" s="135">
        <v>0</v>
      </c>
      <c r="D827" s="135">
        <v>0</v>
      </c>
      <c r="E827" s="135">
        <v>0</v>
      </c>
      <c r="F827" s="135">
        <v>0</v>
      </c>
      <c r="G827" s="135">
        <v>1</v>
      </c>
      <c r="H827" s="135">
        <v>0</v>
      </c>
      <c r="I827" s="135">
        <v>0</v>
      </c>
      <c r="J827" s="135">
        <v>0</v>
      </c>
      <c r="K827" s="135">
        <v>0</v>
      </c>
      <c r="L827" s="135">
        <v>0</v>
      </c>
      <c r="M827" s="135">
        <v>1</v>
      </c>
      <c r="N827" s="135">
        <v>0</v>
      </c>
      <c r="O827" s="135">
        <v>0</v>
      </c>
      <c r="P827" s="135">
        <v>0</v>
      </c>
      <c r="Q827" s="135">
        <v>0</v>
      </c>
      <c r="R827" s="135">
        <v>0</v>
      </c>
      <c r="S827" s="135">
        <v>0</v>
      </c>
      <c r="T827" s="135">
        <v>0</v>
      </c>
      <c r="U827" s="135">
        <v>1</v>
      </c>
      <c r="V827" s="135">
        <v>0</v>
      </c>
      <c r="W827" s="135">
        <v>0</v>
      </c>
      <c r="X827" s="135">
        <v>1</v>
      </c>
      <c r="Y827" s="135">
        <v>0</v>
      </c>
      <c r="Z827" s="135">
        <v>0</v>
      </c>
      <c r="AA827" s="135">
        <v>0</v>
      </c>
      <c r="AB827" s="135">
        <v>0</v>
      </c>
      <c r="AC827" s="135">
        <v>0</v>
      </c>
      <c r="AD827" s="135">
        <v>0</v>
      </c>
      <c r="AE827" s="135">
        <v>1</v>
      </c>
      <c r="AF827" s="135">
        <v>0</v>
      </c>
      <c r="AG827" s="135">
        <v>0</v>
      </c>
      <c r="AH827" s="135">
        <v>0</v>
      </c>
      <c r="AI827" s="135">
        <v>0</v>
      </c>
      <c r="AJ827" s="135">
        <v>0</v>
      </c>
      <c r="AK827" s="135">
        <v>0</v>
      </c>
      <c r="AL827" s="135">
        <v>0</v>
      </c>
      <c r="AM827" s="135">
        <v>0</v>
      </c>
      <c r="AN827" s="135">
        <v>0</v>
      </c>
      <c r="AO827" s="135">
        <v>1</v>
      </c>
      <c r="AP827" s="135">
        <v>0</v>
      </c>
      <c r="AQ827" s="135">
        <v>0</v>
      </c>
      <c r="AR827" s="135">
        <v>0</v>
      </c>
      <c r="AS827" s="135">
        <v>0</v>
      </c>
      <c r="AT827" s="135">
        <v>0</v>
      </c>
      <c r="AU827" s="135">
        <v>0</v>
      </c>
      <c r="AV827" s="135">
        <v>0</v>
      </c>
      <c r="AW827" s="135">
        <v>0</v>
      </c>
      <c r="AX827" s="135">
        <v>0</v>
      </c>
      <c r="AY827" s="135">
        <v>0</v>
      </c>
      <c r="AZ827" s="135">
        <v>0</v>
      </c>
      <c r="BA827" s="135">
        <v>0</v>
      </c>
      <c r="BB827" s="135">
        <v>1</v>
      </c>
      <c r="BC827" s="135">
        <v>2</v>
      </c>
      <c r="BD827" s="135">
        <v>0</v>
      </c>
      <c r="BE827" s="135">
        <v>0</v>
      </c>
      <c r="BF827" s="135">
        <v>0</v>
      </c>
      <c r="BG827" s="135">
        <v>0</v>
      </c>
      <c r="BH827" s="135">
        <v>1</v>
      </c>
      <c r="BI827" s="135">
        <v>1</v>
      </c>
      <c r="BJ827" s="135">
        <v>0</v>
      </c>
      <c r="BK827" s="135">
        <v>0</v>
      </c>
      <c r="BL827" s="135">
        <v>0</v>
      </c>
      <c r="BM827" s="135">
        <v>0</v>
      </c>
      <c r="BN827" s="135">
        <v>0</v>
      </c>
      <c r="BO827" s="135">
        <v>0</v>
      </c>
      <c r="BP827" s="135">
        <v>0</v>
      </c>
      <c r="BQ827" s="135">
        <v>0</v>
      </c>
      <c r="BR827" s="135">
        <v>0</v>
      </c>
      <c r="BS827" s="135">
        <v>1</v>
      </c>
      <c r="BT827" s="135">
        <v>1</v>
      </c>
      <c r="BU827" s="135">
        <v>0</v>
      </c>
      <c r="BV827" s="135">
        <v>0</v>
      </c>
      <c r="BW827" s="135">
        <v>0</v>
      </c>
      <c r="BX827" s="135">
        <v>0</v>
      </c>
      <c r="BY827" s="135">
        <v>0</v>
      </c>
      <c r="BZ827" s="135">
        <v>0</v>
      </c>
      <c r="CA827" s="135">
        <v>0</v>
      </c>
      <c r="CB827" s="135">
        <v>0</v>
      </c>
      <c r="CC827" s="135">
        <v>1</v>
      </c>
      <c r="CD827" s="135">
        <v>0</v>
      </c>
      <c r="CE827" s="135">
        <v>0</v>
      </c>
      <c r="CF827" s="135">
        <v>0</v>
      </c>
      <c r="CG827" s="135">
        <v>0</v>
      </c>
      <c r="CH827" s="135">
        <v>0</v>
      </c>
      <c r="CI827" s="135">
        <v>0</v>
      </c>
      <c r="CJ827" s="135">
        <v>0</v>
      </c>
      <c r="CK827" s="135">
        <v>0</v>
      </c>
      <c r="CL827" s="135">
        <v>0</v>
      </c>
      <c r="CM827" s="135">
        <v>2</v>
      </c>
      <c r="CN827" s="135">
        <v>0</v>
      </c>
      <c r="CO827" s="135">
        <v>0</v>
      </c>
      <c r="CP827" s="135">
        <v>0</v>
      </c>
      <c r="CQ827" s="135">
        <v>0</v>
      </c>
      <c r="CR827" s="135">
        <v>0</v>
      </c>
      <c r="CS827" s="135">
        <v>0</v>
      </c>
      <c r="CT827" s="135">
        <v>0</v>
      </c>
      <c r="CU827" s="135">
        <v>0</v>
      </c>
      <c r="CV827" s="135">
        <v>0</v>
      </c>
      <c r="CW827" s="135">
        <v>0</v>
      </c>
      <c r="CX827" s="135"/>
    </row>
    <row r="828" spans="1:102" x14ac:dyDescent="0.35">
      <c r="A828" s="135">
        <v>827</v>
      </c>
      <c r="B828" s="135">
        <v>0</v>
      </c>
      <c r="C828" s="135">
        <v>0</v>
      </c>
      <c r="D828" s="135">
        <v>1</v>
      </c>
      <c r="E828" s="135">
        <v>0</v>
      </c>
      <c r="F828" s="135">
        <v>0</v>
      </c>
      <c r="G828" s="135">
        <v>0</v>
      </c>
      <c r="H828" s="135">
        <v>1</v>
      </c>
      <c r="I828" s="135">
        <v>0</v>
      </c>
      <c r="J828" s="135">
        <v>0</v>
      </c>
      <c r="K828" s="135">
        <v>0</v>
      </c>
      <c r="L828" s="135">
        <v>0</v>
      </c>
      <c r="M828" s="135">
        <v>0</v>
      </c>
      <c r="N828" s="135">
        <v>0</v>
      </c>
      <c r="O828" s="135">
        <v>0</v>
      </c>
      <c r="P828" s="135">
        <v>0</v>
      </c>
      <c r="Q828" s="135">
        <v>0</v>
      </c>
      <c r="R828" s="135">
        <v>0</v>
      </c>
      <c r="S828" s="135">
        <v>0</v>
      </c>
      <c r="T828" s="135">
        <v>1</v>
      </c>
      <c r="U828" s="135">
        <v>0</v>
      </c>
      <c r="V828" s="135">
        <v>0</v>
      </c>
      <c r="W828" s="135">
        <v>0</v>
      </c>
      <c r="X828" s="135">
        <v>0</v>
      </c>
      <c r="Y828" s="135">
        <v>0</v>
      </c>
      <c r="Z828" s="135">
        <v>1</v>
      </c>
      <c r="AA828" s="135">
        <v>0</v>
      </c>
      <c r="AB828" s="135">
        <v>0</v>
      </c>
      <c r="AC828" s="135">
        <v>1</v>
      </c>
      <c r="AD828" s="135">
        <v>0</v>
      </c>
      <c r="AE828" s="135">
        <v>0</v>
      </c>
      <c r="AF828" s="135">
        <v>0</v>
      </c>
      <c r="AG828" s="135">
        <v>0</v>
      </c>
      <c r="AH828" s="135">
        <v>0</v>
      </c>
      <c r="AI828" s="135">
        <v>0</v>
      </c>
      <c r="AJ828" s="135">
        <v>1</v>
      </c>
      <c r="AK828" s="135">
        <v>0</v>
      </c>
      <c r="AL828" s="135">
        <v>0</v>
      </c>
      <c r="AM828" s="135">
        <v>1</v>
      </c>
      <c r="AN828" s="135">
        <v>0</v>
      </c>
      <c r="AO828" s="135">
        <v>0</v>
      </c>
      <c r="AP828" s="135">
        <v>0</v>
      </c>
      <c r="AQ828" s="135">
        <v>0</v>
      </c>
      <c r="AR828" s="135">
        <v>0</v>
      </c>
      <c r="AS828" s="135">
        <v>0</v>
      </c>
      <c r="AT828" s="135">
        <v>0</v>
      </c>
      <c r="AU828" s="135">
        <v>0</v>
      </c>
      <c r="AV828" s="135">
        <v>1</v>
      </c>
      <c r="AW828" s="135">
        <v>0</v>
      </c>
      <c r="AX828" s="135">
        <v>0</v>
      </c>
      <c r="AY828" s="135">
        <v>0</v>
      </c>
      <c r="AZ828" s="135">
        <v>0</v>
      </c>
      <c r="BA828" s="135">
        <v>0</v>
      </c>
      <c r="BB828" s="135">
        <v>0</v>
      </c>
      <c r="BC828" s="135">
        <v>0</v>
      </c>
      <c r="BD828" s="135">
        <v>1</v>
      </c>
      <c r="BE828" s="135">
        <v>1</v>
      </c>
      <c r="BF828" s="135">
        <v>0</v>
      </c>
      <c r="BG828" s="135">
        <v>0</v>
      </c>
      <c r="BH828" s="135">
        <v>0</v>
      </c>
      <c r="BI828" s="135">
        <v>0</v>
      </c>
      <c r="BJ828" s="135">
        <v>0</v>
      </c>
      <c r="BK828" s="135">
        <v>0</v>
      </c>
      <c r="BL828" s="135">
        <v>0</v>
      </c>
      <c r="BM828" s="135">
        <v>0</v>
      </c>
      <c r="BN828" s="135">
        <v>0</v>
      </c>
      <c r="BO828" s="135">
        <v>0</v>
      </c>
      <c r="BP828" s="135">
        <v>0</v>
      </c>
      <c r="BQ828" s="135">
        <v>0</v>
      </c>
      <c r="BR828" s="135">
        <v>0</v>
      </c>
      <c r="BS828" s="135">
        <v>0</v>
      </c>
      <c r="BT828" s="135">
        <v>0</v>
      </c>
      <c r="BU828" s="135">
        <v>0</v>
      </c>
      <c r="BV828" s="135">
        <v>0</v>
      </c>
      <c r="BW828" s="135">
        <v>0</v>
      </c>
      <c r="BX828" s="135">
        <v>0</v>
      </c>
      <c r="BY828" s="135">
        <v>0</v>
      </c>
      <c r="BZ828" s="135">
        <v>0</v>
      </c>
      <c r="CA828" s="135">
        <v>0</v>
      </c>
      <c r="CB828" s="135">
        <v>0</v>
      </c>
      <c r="CC828" s="135">
        <v>0</v>
      </c>
      <c r="CD828" s="135">
        <v>0</v>
      </c>
      <c r="CE828" s="135">
        <v>0</v>
      </c>
      <c r="CF828" s="135">
        <v>0</v>
      </c>
      <c r="CG828" s="135">
        <v>0</v>
      </c>
      <c r="CH828" s="135">
        <v>0</v>
      </c>
      <c r="CI828" s="135">
        <v>0</v>
      </c>
      <c r="CJ828" s="135">
        <v>0</v>
      </c>
      <c r="CK828" s="135">
        <v>1</v>
      </c>
      <c r="CL828" s="135">
        <v>0</v>
      </c>
      <c r="CM828" s="135">
        <v>0</v>
      </c>
      <c r="CN828" s="135">
        <v>0</v>
      </c>
      <c r="CO828" s="135">
        <v>0</v>
      </c>
      <c r="CP828" s="135">
        <v>0</v>
      </c>
      <c r="CQ828" s="135">
        <v>0</v>
      </c>
      <c r="CR828" s="135">
        <v>0</v>
      </c>
      <c r="CS828" s="135">
        <v>0</v>
      </c>
      <c r="CT828" s="135">
        <v>0</v>
      </c>
      <c r="CU828" s="135">
        <v>0</v>
      </c>
      <c r="CV828" s="135">
        <v>0</v>
      </c>
      <c r="CW828" s="135">
        <v>0</v>
      </c>
      <c r="CX828" s="135"/>
    </row>
    <row r="829" spans="1:102" x14ac:dyDescent="0.35">
      <c r="A829" s="135">
        <v>828</v>
      </c>
      <c r="B829" s="135">
        <v>0</v>
      </c>
      <c r="C829" s="135">
        <v>0</v>
      </c>
      <c r="D829" s="135">
        <v>1</v>
      </c>
      <c r="E829" s="135">
        <v>0</v>
      </c>
      <c r="F829" s="135">
        <v>0</v>
      </c>
      <c r="G829" s="135">
        <v>0</v>
      </c>
      <c r="H829" s="135">
        <v>0</v>
      </c>
      <c r="I829" s="135">
        <v>0</v>
      </c>
      <c r="J829" s="135">
        <v>0</v>
      </c>
      <c r="K829" s="135">
        <v>0</v>
      </c>
      <c r="L829" s="135">
        <v>0</v>
      </c>
      <c r="M829" s="135">
        <v>0</v>
      </c>
      <c r="N829" s="135">
        <v>0</v>
      </c>
      <c r="O829" s="135">
        <v>0</v>
      </c>
      <c r="P829" s="135">
        <v>0</v>
      </c>
      <c r="Q829" s="135">
        <v>0</v>
      </c>
      <c r="R829" s="135">
        <v>0</v>
      </c>
      <c r="S829" s="135">
        <v>0</v>
      </c>
      <c r="T829" s="135">
        <v>0</v>
      </c>
      <c r="U829" s="135">
        <v>0</v>
      </c>
      <c r="V829" s="135">
        <v>0</v>
      </c>
      <c r="W829" s="135">
        <v>1</v>
      </c>
      <c r="X829" s="135">
        <v>1</v>
      </c>
      <c r="Y829" s="135">
        <v>0</v>
      </c>
      <c r="Z829" s="135">
        <v>0</v>
      </c>
      <c r="AA829" s="135">
        <v>0</v>
      </c>
      <c r="AB829" s="135">
        <v>0</v>
      </c>
      <c r="AC829" s="135">
        <v>0</v>
      </c>
      <c r="AD829" s="135">
        <v>0</v>
      </c>
      <c r="AE829" s="135">
        <v>0</v>
      </c>
      <c r="AF829" s="135">
        <v>0</v>
      </c>
      <c r="AG829" s="135">
        <v>0</v>
      </c>
      <c r="AH829" s="135">
        <v>0</v>
      </c>
      <c r="AI829" s="135">
        <v>0</v>
      </c>
      <c r="AJ829" s="135">
        <v>0</v>
      </c>
      <c r="AK829" s="135">
        <v>0</v>
      </c>
      <c r="AL829" s="135">
        <v>0</v>
      </c>
      <c r="AM829" s="135">
        <v>0</v>
      </c>
      <c r="AN829" s="135">
        <v>1</v>
      </c>
      <c r="AO829" s="135">
        <v>0</v>
      </c>
      <c r="AP829" s="135">
        <v>0</v>
      </c>
      <c r="AQ829" s="135">
        <v>0</v>
      </c>
      <c r="AR829" s="135">
        <v>0</v>
      </c>
      <c r="AS829" s="135">
        <v>0</v>
      </c>
      <c r="AT829" s="135">
        <v>0</v>
      </c>
      <c r="AU829" s="135">
        <v>0</v>
      </c>
      <c r="AV829" s="135">
        <v>0</v>
      </c>
      <c r="AW829" s="135">
        <v>0</v>
      </c>
      <c r="AX829" s="135">
        <v>0</v>
      </c>
      <c r="AY829" s="135">
        <v>0</v>
      </c>
      <c r="AZ829" s="135">
        <v>1</v>
      </c>
      <c r="BA829" s="135">
        <v>0</v>
      </c>
      <c r="BB829" s="135">
        <v>1</v>
      </c>
      <c r="BC829" s="135">
        <v>0</v>
      </c>
      <c r="BD829" s="135">
        <v>1</v>
      </c>
      <c r="BE829" s="135">
        <v>0</v>
      </c>
      <c r="BF829" s="135">
        <v>0</v>
      </c>
      <c r="BG829" s="135">
        <v>0</v>
      </c>
      <c r="BH829" s="135">
        <v>1</v>
      </c>
      <c r="BI829" s="135">
        <v>0</v>
      </c>
      <c r="BJ829" s="135">
        <v>0</v>
      </c>
      <c r="BK829" s="135">
        <v>1</v>
      </c>
      <c r="BL829" s="135">
        <v>0</v>
      </c>
      <c r="BM829" s="135">
        <v>0</v>
      </c>
      <c r="BN829" s="135">
        <v>0</v>
      </c>
      <c r="BO829" s="135">
        <v>0</v>
      </c>
      <c r="BP829" s="135">
        <v>0</v>
      </c>
      <c r="BQ829" s="135">
        <v>0</v>
      </c>
      <c r="BR829" s="135">
        <v>0</v>
      </c>
      <c r="BS829" s="135">
        <v>0</v>
      </c>
      <c r="BT829" s="135">
        <v>0</v>
      </c>
      <c r="BU829" s="135">
        <v>0</v>
      </c>
      <c r="BV829" s="135">
        <v>0</v>
      </c>
      <c r="BW829" s="135">
        <v>0</v>
      </c>
      <c r="BX829" s="135">
        <v>0</v>
      </c>
      <c r="BY829" s="135">
        <v>0</v>
      </c>
      <c r="BZ829" s="135">
        <v>0</v>
      </c>
      <c r="CA829" s="135">
        <v>0</v>
      </c>
      <c r="CB829" s="135">
        <v>0</v>
      </c>
      <c r="CC829" s="135">
        <v>0</v>
      </c>
      <c r="CD829" s="135">
        <v>0</v>
      </c>
      <c r="CE829" s="135">
        <v>0</v>
      </c>
      <c r="CF829" s="135">
        <v>0</v>
      </c>
      <c r="CG829" s="135">
        <v>0</v>
      </c>
      <c r="CH829" s="135">
        <v>0</v>
      </c>
      <c r="CI829" s="135">
        <v>0</v>
      </c>
      <c r="CJ829" s="135">
        <v>0</v>
      </c>
      <c r="CK829" s="135">
        <v>0</v>
      </c>
      <c r="CL829" s="135">
        <v>0</v>
      </c>
      <c r="CM829" s="135">
        <v>0</v>
      </c>
      <c r="CN829" s="135">
        <v>0</v>
      </c>
      <c r="CO829" s="135">
        <v>0</v>
      </c>
      <c r="CP829" s="135">
        <v>0</v>
      </c>
      <c r="CQ829" s="135">
        <v>0</v>
      </c>
      <c r="CR829" s="135">
        <v>1</v>
      </c>
      <c r="CS829" s="135">
        <v>0</v>
      </c>
      <c r="CT829" s="135">
        <v>1</v>
      </c>
      <c r="CU829" s="135">
        <v>1</v>
      </c>
      <c r="CV829" s="135">
        <v>0</v>
      </c>
      <c r="CW829" s="135">
        <v>0</v>
      </c>
      <c r="CX829" s="135"/>
    </row>
    <row r="830" spans="1:102" x14ac:dyDescent="0.35">
      <c r="A830" s="135">
        <v>829</v>
      </c>
      <c r="B830" s="135">
        <v>0</v>
      </c>
      <c r="C830" s="135">
        <v>0</v>
      </c>
      <c r="D830" s="135">
        <v>0</v>
      </c>
      <c r="E830" s="135">
        <v>0</v>
      </c>
      <c r="F830" s="135">
        <v>0</v>
      </c>
      <c r="G830" s="135">
        <v>0</v>
      </c>
      <c r="H830" s="135">
        <v>0</v>
      </c>
      <c r="I830" s="135">
        <v>0</v>
      </c>
      <c r="J830" s="135">
        <v>0</v>
      </c>
      <c r="K830" s="135">
        <v>1</v>
      </c>
      <c r="L830" s="135">
        <v>0</v>
      </c>
      <c r="M830" s="135">
        <v>0</v>
      </c>
      <c r="N830" s="135">
        <v>0</v>
      </c>
      <c r="O830" s="135">
        <v>0</v>
      </c>
      <c r="P830" s="135">
        <v>1</v>
      </c>
      <c r="Q830" s="135">
        <v>0</v>
      </c>
      <c r="R830" s="135">
        <v>0</v>
      </c>
      <c r="S830" s="135">
        <v>1</v>
      </c>
      <c r="T830" s="135">
        <v>0</v>
      </c>
      <c r="U830" s="135">
        <v>0</v>
      </c>
      <c r="V830" s="135">
        <v>0</v>
      </c>
      <c r="W830" s="135">
        <v>0</v>
      </c>
      <c r="X830" s="135">
        <v>0</v>
      </c>
      <c r="Y830" s="135">
        <v>0</v>
      </c>
      <c r="Z830" s="135">
        <v>1</v>
      </c>
      <c r="AA830" s="135">
        <v>0</v>
      </c>
      <c r="AB830" s="135">
        <v>1</v>
      </c>
      <c r="AC830" s="135">
        <v>1</v>
      </c>
      <c r="AD830" s="135">
        <v>0</v>
      </c>
      <c r="AE830" s="135">
        <v>0</v>
      </c>
      <c r="AF830" s="135">
        <v>0</v>
      </c>
      <c r="AG830" s="135">
        <v>1</v>
      </c>
      <c r="AH830" s="135">
        <v>0</v>
      </c>
      <c r="AI830" s="135">
        <v>0</v>
      </c>
      <c r="AJ830" s="135">
        <v>0</v>
      </c>
      <c r="AK830" s="135">
        <v>0</v>
      </c>
      <c r="AL830" s="135">
        <v>0</v>
      </c>
      <c r="AM830" s="135">
        <v>0</v>
      </c>
      <c r="AN830" s="135">
        <v>0</v>
      </c>
      <c r="AO830" s="135">
        <v>0</v>
      </c>
      <c r="AP830" s="135">
        <v>0</v>
      </c>
      <c r="AQ830" s="135">
        <v>1</v>
      </c>
      <c r="AR830" s="135">
        <v>0</v>
      </c>
      <c r="AS830" s="135">
        <v>0</v>
      </c>
      <c r="AT830" s="135">
        <v>0</v>
      </c>
      <c r="AU830" s="135">
        <v>0</v>
      </c>
      <c r="AV830" s="135">
        <v>0</v>
      </c>
      <c r="AW830" s="135">
        <v>1</v>
      </c>
      <c r="AX830" s="135">
        <v>0</v>
      </c>
      <c r="AY830" s="135">
        <v>0</v>
      </c>
      <c r="AZ830" s="135">
        <v>0</v>
      </c>
      <c r="BA830" s="135">
        <v>0</v>
      </c>
      <c r="BB830" s="135">
        <v>0</v>
      </c>
      <c r="BC830" s="135">
        <v>0</v>
      </c>
      <c r="BD830" s="135">
        <v>0</v>
      </c>
      <c r="BE830" s="135">
        <v>0</v>
      </c>
      <c r="BF830" s="135">
        <v>0</v>
      </c>
      <c r="BG830" s="135">
        <v>0</v>
      </c>
      <c r="BH830" s="135">
        <v>1</v>
      </c>
      <c r="BI830" s="135">
        <v>0</v>
      </c>
      <c r="BJ830" s="135">
        <v>0</v>
      </c>
      <c r="BK830" s="135">
        <v>0</v>
      </c>
      <c r="BL830" s="135">
        <v>0</v>
      </c>
      <c r="BM830" s="135">
        <v>0</v>
      </c>
      <c r="BN830" s="135">
        <v>0</v>
      </c>
      <c r="BO830" s="135">
        <v>0</v>
      </c>
      <c r="BP830" s="135">
        <v>0</v>
      </c>
      <c r="BQ830" s="135">
        <v>0</v>
      </c>
      <c r="BR830" s="135">
        <v>0</v>
      </c>
      <c r="BS830" s="135">
        <v>0</v>
      </c>
      <c r="BT830" s="135">
        <v>0</v>
      </c>
      <c r="BU830" s="135">
        <v>1</v>
      </c>
      <c r="BV830" s="135">
        <v>1</v>
      </c>
      <c r="BW830" s="135">
        <v>0</v>
      </c>
      <c r="BX830" s="135">
        <v>0</v>
      </c>
      <c r="BY830" s="135">
        <v>1</v>
      </c>
      <c r="BZ830" s="135">
        <v>0</v>
      </c>
      <c r="CA830" s="135">
        <v>1</v>
      </c>
      <c r="CB830" s="135">
        <v>0</v>
      </c>
      <c r="CC830" s="135">
        <v>0</v>
      </c>
      <c r="CD830" s="135">
        <v>0</v>
      </c>
      <c r="CE830" s="135">
        <v>0</v>
      </c>
      <c r="CF830" s="135">
        <v>0</v>
      </c>
      <c r="CG830" s="135">
        <v>0</v>
      </c>
      <c r="CH830" s="135">
        <v>0</v>
      </c>
      <c r="CI830" s="135">
        <v>0</v>
      </c>
      <c r="CJ830" s="135">
        <v>0</v>
      </c>
      <c r="CK830" s="135">
        <v>0</v>
      </c>
      <c r="CL830" s="135">
        <v>0</v>
      </c>
      <c r="CM830" s="135">
        <v>0</v>
      </c>
      <c r="CN830" s="135">
        <v>0</v>
      </c>
      <c r="CO830" s="135">
        <v>0</v>
      </c>
      <c r="CP830" s="135">
        <v>0</v>
      </c>
      <c r="CQ830" s="135">
        <v>1</v>
      </c>
      <c r="CR830" s="135">
        <v>0</v>
      </c>
      <c r="CS830" s="135">
        <v>0</v>
      </c>
      <c r="CT830" s="135">
        <v>0</v>
      </c>
      <c r="CU830" s="135">
        <v>0</v>
      </c>
      <c r="CV830" s="135">
        <v>0</v>
      </c>
      <c r="CW830" s="135">
        <v>0</v>
      </c>
      <c r="CX830" s="135"/>
    </row>
    <row r="831" spans="1:102" x14ac:dyDescent="0.35">
      <c r="A831" s="135">
        <v>830</v>
      </c>
      <c r="B831" s="135">
        <v>0</v>
      </c>
      <c r="C831" s="135">
        <v>0</v>
      </c>
      <c r="D831" s="135">
        <v>0</v>
      </c>
      <c r="E831" s="135">
        <v>0</v>
      </c>
      <c r="F831" s="135">
        <v>0</v>
      </c>
      <c r="G831" s="135">
        <v>0</v>
      </c>
      <c r="H831" s="135">
        <v>0</v>
      </c>
      <c r="I831" s="135">
        <v>0</v>
      </c>
      <c r="J831" s="135">
        <v>0</v>
      </c>
      <c r="K831" s="135">
        <v>0</v>
      </c>
      <c r="L831" s="135">
        <v>0</v>
      </c>
      <c r="M831" s="135">
        <v>1</v>
      </c>
      <c r="N831" s="135">
        <v>0</v>
      </c>
      <c r="O831" s="135">
        <v>0</v>
      </c>
      <c r="P831" s="135">
        <v>0</v>
      </c>
      <c r="Q831" s="135">
        <v>0</v>
      </c>
      <c r="R831" s="135">
        <v>1</v>
      </c>
      <c r="S831" s="135">
        <v>0</v>
      </c>
      <c r="T831" s="135">
        <v>1</v>
      </c>
      <c r="U831" s="135">
        <v>0</v>
      </c>
      <c r="V831" s="135">
        <v>0</v>
      </c>
      <c r="W831" s="135">
        <v>0</v>
      </c>
      <c r="X831" s="135">
        <v>0</v>
      </c>
      <c r="Y831" s="135">
        <v>0</v>
      </c>
      <c r="Z831" s="135">
        <v>0</v>
      </c>
      <c r="AA831" s="135">
        <v>0</v>
      </c>
      <c r="AB831" s="135">
        <v>0</v>
      </c>
      <c r="AC831" s="135">
        <v>0</v>
      </c>
      <c r="AD831" s="135">
        <v>0</v>
      </c>
      <c r="AE831" s="135">
        <v>0</v>
      </c>
      <c r="AF831" s="135">
        <v>0</v>
      </c>
      <c r="AG831" s="135">
        <v>0</v>
      </c>
      <c r="AH831" s="135">
        <v>0</v>
      </c>
      <c r="AI831" s="135">
        <v>0</v>
      </c>
      <c r="AJ831" s="135">
        <v>1</v>
      </c>
      <c r="AK831" s="135">
        <v>0</v>
      </c>
      <c r="AL831" s="135">
        <v>0</v>
      </c>
      <c r="AM831" s="135">
        <v>0</v>
      </c>
      <c r="AN831" s="135">
        <v>0</v>
      </c>
      <c r="AO831" s="135">
        <v>1</v>
      </c>
      <c r="AP831" s="135">
        <v>0</v>
      </c>
      <c r="AQ831" s="135">
        <v>0</v>
      </c>
      <c r="AR831" s="135">
        <v>0</v>
      </c>
      <c r="AS831" s="135">
        <v>0</v>
      </c>
      <c r="AT831" s="135">
        <v>0</v>
      </c>
      <c r="AU831" s="135">
        <v>1</v>
      </c>
      <c r="AV831" s="135">
        <v>0</v>
      </c>
      <c r="AW831" s="135">
        <v>0</v>
      </c>
      <c r="AX831" s="135">
        <v>0</v>
      </c>
      <c r="AY831" s="135">
        <v>0</v>
      </c>
      <c r="AZ831" s="135">
        <v>0</v>
      </c>
      <c r="BA831" s="135">
        <v>0</v>
      </c>
      <c r="BB831" s="135">
        <v>0</v>
      </c>
      <c r="BC831" s="135">
        <v>0</v>
      </c>
      <c r="BD831" s="135">
        <v>0</v>
      </c>
      <c r="BE831" s="135">
        <v>0</v>
      </c>
      <c r="BF831" s="135">
        <v>0</v>
      </c>
      <c r="BG831" s="135">
        <v>0</v>
      </c>
      <c r="BH831" s="135">
        <v>0</v>
      </c>
      <c r="BI831" s="135">
        <v>0</v>
      </c>
      <c r="BJ831" s="135">
        <v>0</v>
      </c>
      <c r="BK831" s="135">
        <v>0</v>
      </c>
      <c r="BL831" s="135">
        <v>0</v>
      </c>
      <c r="BM831" s="135">
        <v>0</v>
      </c>
      <c r="BN831" s="135">
        <v>0</v>
      </c>
      <c r="BO831" s="135">
        <v>1</v>
      </c>
      <c r="BP831" s="135">
        <v>0</v>
      </c>
      <c r="BQ831" s="135">
        <v>1</v>
      </c>
      <c r="BR831" s="135">
        <v>0</v>
      </c>
      <c r="BS831" s="135">
        <v>0</v>
      </c>
      <c r="BT831" s="135">
        <v>0</v>
      </c>
      <c r="BU831" s="135">
        <v>0</v>
      </c>
      <c r="BV831" s="135">
        <v>0</v>
      </c>
      <c r="BW831" s="135">
        <v>0</v>
      </c>
      <c r="BX831" s="135">
        <v>0</v>
      </c>
      <c r="BY831" s="135">
        <v>0</v>
      </c>
      <c r="BZ831" s="135">
        <v>0</v>
      </c>
      <c r="CA831" s="135">
        <v>0</v>
      </c>
      <c r="CB831" s="135">
        <v>0</v>
      </c>
      <c r="CC831" s="135">
        <v>0</v>
      </c>
      <c r="CD831" s="135">
        <v>0</v>
      </c>
      <c r="CE831" s="135">
        <v>0</v>
      </c>
      <c r="CF831" s="135">
        <v>0</v>
      </c>
      <c r="CG831" s="135">
        <v>0</v>
      </c>
      <c r="CH831" s="135">
        <v>0</v>
      </c>
      <c r="CI831" s="135">
        <v>0</v>
      </c>
      <c r="CJ831" s="135">
        <v>0</v>
      </c>
      <c r="CK831" s="135">
        <v>1</v>
      </c>
      <c r="CL831" s="135">
        <v>1</v>
      </c>
      <c r="CM831" s="135">
        <v>1</v>
      </c>
      <c r="CN831" s="135">
        <v>0</v>
      </c>
      <c r="CO831" s="135">
        <v>0</v>
      </c>
      <c r="CP831" s="135">
        <v>0</v>
      </c>
      <c r="CQ831" s="135">
        <v>1</v>
      </c>
      <c r="CR831" s="135">
        <v>0</v>
      </c>
      <c r="CS831" s="135">
        <v>0</v>
      </c>
      <c r="CT831" s="135">
        <v>0</v>
      </c>
      <c r="CU831" s="135">
        <v>0</v>
      </c>
      <c r="CV831" s="135">
        <v>0</v>
      </c>
      <c r="CW831" s="135">
        <v>0</v>
      </c>
      <c r="CX831" s="135"/>
    </row>
    <row r="832" spans="1:102" x14ac:dyDescent="0.35">
      <c r="A832" s="135">
        <v>831</v>
      </c>
      <c r="B832" s="135">
        <v>0</v>
      </c>
      <c r="C832" s="135">
        <v>0</v>
      </c>
      <c r="D832" s="135">
        <v>0</v>
      </c>
      <c r="E832" s="135">
        <v>0</v>
      </c>
      <c r="F832" s="135">
        <v>1</v>
      </c>
      <c r="G832" s="135">
        <v>0</v>
      </c>
      <c r="H832" s="135">
        <v>0</v>
      </c>
      <c r="I832" s="135">
        <v>0</v>
      </c>
      <c r="J832" s="135">
        <v>0</v>
      </c>
      <c r="K832" s="135">
        <v>0</v>
      </c>
      <c r="L832" s="135">
        <v>0</v>
      </c>
      <c r="M832" s="135">
        <v>0</v>
      </c>
      <c r="N832" s="135">
        <v>0</v>
      </c>
      <c r="O832" s="135">
        <v>0</v>
      </c>
      <c r="P832" s="135">
        <v>0</v>
      </c>
      <c r="Q832" s="135">
        <v>0</v>
      </c>
      <c r="R832" s="135">
        <v>0</v>
      </c>
      <c r="S832" s="135">
        <v>0</v>
      </c>
      <c r="T832" s="135">
        <v>0</v>
      </c>
      <c r="U832" s="135">
        <v>0</v>
      </c>
      <c r="V832" s="135">
        <v>0</v>
      </c>
      <c r="W832" s="135">
        <v>0</v>
      </c>
      <c r="X832" s="135">
        <v>1</v>
      </c>
      <c r="Y832" s="135">
        <v>0</v>
      </c>
      <c r="Z832" s="135">
        <v>0</v>
      </c>
      <c r="AA832" s="135">
        <v>0</v>
      </c>
      <c r="AB832" s="135">
        <v>0</v>
      </c>
      <c r="AC832" s="135">
        <v>0</v>
      </c>
      <c r="AD832" s="135">
        <v>0</v>
      </c>
      <c r="AE832" s="135">
        <v>0</v>
      </c>
      <c r="AF832" s="135">
        <v>0</v>
      </c>
      <c r="AG832" s="135">
        <v>0</v>
      </c>
      <c r="AH832" s="135">
        <v>0</v>
      </c>
      <c r="AI832" s="135">
        <v>0</v>
      </c>
      <c r="AJ832" s="135">
        <v>1</v>
      </c>
      <c r="AK832" s="135">
        <v>0</v>
      </c>
      <c r="AL832" s="135">
        <v>0</v>
      </c>
      <c r="AM832" s="135">
        <v>0</v>
      </c>
      <c r="AN832" s="135">
        <v>0</v>
      </c>
      <c r="AO832" s="135">
        <v>0</v>
      </c>
      <c r="AP832" s="135">
        <v>1</v>
      </c>
      <c r="AQ832" s="135">
        <v>0</v>
      </c>
      <c r="AR832" s="135">
        <v>0</v>
      </c>
      <c r="AS832" s="135">
        <v>0</v>
      </c>
      <c r="AT832" s="135">
        <v>0</v>
      </c>
      <c r="AU832" s="135">
        <v>0</v>
      </c>
      <c r="AV832" s="135">
        <v>1</v>
      </c>
      <c r="AW832" s="135">
        <v>0</v>
      </c>
      <c r="AX832" s="135">
        <v>0</v>
      </c>
      <c r="AY832" s="135">
        <v>0</v>
      </c>
      <c r="AZ832" s="135">
        <v>0</v>
      </c>
      <c r="BA832" s="135">
        <v>0</v>
      </c>
      <c r="BB832" s="135">
        <v>0</v>
      </c>
      <c r="BC832" s="135">
        <v>0</v>
      </c>
      <c r="BD832" s="135">
        <v>0</v>
      </c>
      <c r="BE832" s="135">
        <v>0</v>
      </c>
      <c r="BF832" s="135">
        <v>0</v>
      </c>
      <c r="BG832" s="135">
        <v>1</v>
      </c>
      <c r="BH832" s="135">
        <v>0</v>
      </c>
      <c r="BI832" s="135">
        <v>0</v>
      </c>
      <c r="BJ832" s="135">
        <v>0</v>
      </c>
      <c r="BK832" s="135">
        <v>0</v>
      </c>
      <c r="BL832" s="135">
        <v>0</v>
      </c>
      <c r="BM832" s="135">
        <v>0</v>
      </c>
      <c r="BN832" s="135">
        <v>0</v>
      </c>
      <c r="BO832" s="135">
        <v>1</v>
      </c>
      <c r="BP832" s="135">
        <v>0</v>
      </c>
      <c r="BQ832" s="135">
        <v>2</v>
      </c>
      <c r="BR832" s="135">
        <v>0</v>
      </c>
      <c r="BS832" s="135">
        <v>0</v>
      </c>
      <c r="BT832" s="135">
        <v>0</v>
      </c>
      <c r="BU832" s="135">
        <v>0</v>
      </c>
      <c r="BV832" s="135">
        <v>0</v>
      </c>
      <c r="BW832" s="135">
        <v>0</v>
      </c>
      <c r="BX832" s="135">
        <v>1</v>
      </c>
      <c r="BY832" s="135">
        <v>1</v>
      </c>
      <c r="BZ832" s="135">
        <v>0</v>
      </c>
      <c r="CA832" s="135">
        <v>0</v>
      </c>
      <c r="CB832" s="135">
        <v>0</v>
      </c>
      <c r="CC832" s="135">
        <v>0</v>
      </c>
      <c r="CD832" s="135">
        <v>0</v>
      </c>
      <c r="CE832" s="135">
        <v>0</v>
      </c>
      <c r="CF832" s="135">
        <v>0</v>
      </c>
      <c r="CG832" s="135">
        <v>1</v>
      </c>
      <c r="CH832" s="135">
        <v>1</v>
      </c>
      <c r="CI832" s="135">
        <v>0</v>
      </c>
      <c r="CJ832" s="135">
        <v>0</v>
      </c>
      <c r="CK832" s="135">
        <v>0</v>
      </c>
      <c r="CL832" s="135">
        <v>0</v>
      </c>
      <c r="CM832" s="135">
        <v>0</v>
      </c>
      <c r="CN832" s="135">
        <v>0</v>
      </c>
      <c r="CO832" s="135">
        <v>0</v>
      </c>
      <c r="CP832" s="135">
        <v>0</v>
      </c>
      <c r="CQ832" s="135">
        <v>0</v>
      </c>
      <c r="CR832" s="135">
        <v>0</v>
      </c>
      <c r="CS832" s="135">
        <v>0</v>
      </c>
      <c r="CT832" s="135">
        <v>0</v>
      </c>
      <c r="CU832" s="135">
        <v>0</v>
      </c>
      <c r="CV832" s="135">
        <v>0</v>
      </c>
      <c r="CW832" s="135">
        <v>0</v>
      </c>
      <c r="CX832" s="135"/>
    </row>
    <row r="833" spans="1:102" x14ac:dyDescent="0.35">
      <c r="A833" s="135">
        <v>832</v>
      </c>
      <c r="B833" s="135">
        <v>0</v>
      </c>
      <c r="C833" s="135">
        <v>0</v>
      </c>
      <c r="D833" s="135">
        <v>0</v>
      </c>
      <c r="E833" s="135">
        <v>0</v>
      </c>
      <c r="F833" s="135">
        <v>0</v>
      </c>
      <c r="G833" s="135">
        <v>0</v>
      </c>
      <c r="H833" s="135">
        <v>1</v>
      </c>
      <c r="I833" s="135">
        <v>0</v>
      </c>
      <c r="J833" s="135">
        <v>1</v>
      </c>
      <c r="K833" s="135">
        <v>0</v>
      </c>
      <c r="L833" s="135">
        <v>0</v>
      </c>
      <c r="M833" s="135">
        <v>0</v>
      </c>
      <c r="N833" s="135">
        <v>0</v>
      </c>
      <c r="O833" s="135">
        <v>0</v>
      </c>
      <c r="P833" s="135">
        <v>0</v>
      </c>
      <c r="Q833" s="135">
        <v>0</v>
      </c>
      <c r="R833" s="135">
        <v>0</v>
      </c>
      <c r="S833" s="135">
        <v>0</v>
      </c>
      <c r="T833" s="135">
        <v>0</v>
      </c>
      <c r="U833" s="135">
        <v>0</v>
      </c>
      <c r="V833" s="135">
        <v>0</v>
      </c>
      <c r="W833" s="135">
        <v>0</v>
      </c>
      <c r="X833" s="135">
        <v>0</v>
      </c>
      <c r="Y833" s="135">
        <v>0</v>
      </c>
      <c r="Z833" s="135">
        <v>1</v>
      </c>
      <c r="AA833" s="135">
        <v>1</v>
      </c>
      <c r="AB833" s="135">
        <v>0</v>
      </c>
      <c r="AC833" s="135">
        <v>0</v>
      </c>
      <c r="AD833" s="135">
        <v>0</v>
      </c>
      <c r="AE833" s="135">
        <v>0</v>
      </c>
      <c r="AF833" s="135">
        <v>0</v>
      </c>
      <c r="AG833" s="135">
        <v>0</v>
      </c>
      <c r="AH833" s="135">
        <v>0</v>
      </c>
      <c r="AI833" s="135">
        <v>0</v>
      </c>
      <c r="AJ833" s="135">
        <v>0</v>
      </c>
      <c r="AK833" s="135">
        <v>0</v>
      </c>
      <c r="AL833" s="135">
        <v>0</v>
      </c>
      <c r="AM833" s="135">
        <v>0</v>
      </c>
      <c r="AN833" s="135">
        <v>0</v>
      </c>
      <c r="AO833" s="135">
        <v>0</v>
      </c>
      <c r="AP833" s="135">
        <v>0</v>
      </c>
      <c r="AQ833" s="135">
        <v>0</v>
      </c>
      <c r="AR833" s="135">
        <v>0</v>
      </c>
      <c r="AS833" s="135">
        <v>0</v>
      </c>
      <c r="AT833" s="135">
        <v>1</v>
      </c>
      <c r="AU833" s="135">
        <v>0</v>
      </c>
      <c r="AV833" s="135">
        <v>2</v>
      </c>
      <c r="AW833" s="135">
        <v>0</v>
      </c>
      <c r="AX833" s="135">
        <v>0</v>
      </c>
      <c r="AY833" s="135">
        <v>0</v>
      </c>
      <c r="AZ833" s="135">
        <v>1</v>
      </c>
      <c r="BA833" s="135">
        <v>1</v>
      </c>
      <c r="BB833" s="135">
        <v>0</v>
      </c>
      <c r="BC833" s="135">
        <v>0</v>
      </c>
      <c r="BD833" s="135">
        <v>0</v>
      </c>
      <c r="BE833" s="135">
        <v>0</v>
      </c>
      <c r="BF833" s="135">
        <v>0</v>
      </c>
      <c r="BG833" s="135">
        <v>0</v>
      </c>
      <c r="BH833" s="135">
        <v>0</v>
      </c>
      <c r="BI833" s="135">
        <v>1</v>
      </c>
      <c r="BJ833" s="135">
        <v>0</v>
      </c>
      <c r="BK833" s="135">
        <v>0</v>
      </c>
      <c r="BL833" s="135">
        <v>1</v>
      </c>
      <c r="BM833" s="135">
        <v>0</v>
      </c>
      <c r="BN833" s="135">
        <v>0</v>
      </c>
      <c r="BO833" s="135">
        <v>0</v>
      </c>
      <c r="BP833" s="135">
        <v>0</v>
      </c>
      <c r="BQ833" s="135">
        <v>0</v>
      </c>
      <c r="BR833" s="135">
        <v>0</v>
      </c>
      <c r="BS833" s="135">
        <v>0</v>
      </c>
      <c r="BT833" s="135">
        <v>0</v>
      </c>
      <c r="BU833" s="135">
        <v>0</v>
      </c>
      <c r="BV833" s="135">
        <v>0</v>
      </c>
      <c r="BW833" s="135">
        <v>0</v>
      </c>
      <c r="BX833" s="135">
        <v>0</v>
      </c>
      <c r="BY833" s="135">
        <v>0</v>
      </c>
      <c r="BZ833" s="135">
        <v>0</v>
      </c>
      <c r="CA833" s="135">
        <v>0</v>
      </c>
      <c r="CB833" s="135">
        <v>0</v>
      </c>
      <c r="CC833" s="135">
        <v>1</v>
      </c>
      <c r="CD833" s="135">
        <v>0</v>
      </c>
      <c r="CE833" s="135">
        <v>0</v>
      </c>
      <c r="CF833" s="135">
        <v>0</v>
      </c>
      <c r="CG833" s="135">
        <v>0</v>
      </c>
      <c r="CH833" s="135">
        <v>0</v>
      </c>
      <c r="CI833" s="135">
        <v>0</v>
      </c>
      <c r="CJ833" s="135">
        <v>0</v>
      </c>
      <c r="CK833" s="135">
        <v>0</v>
      </c>
      <c r="CL833" s="135">
        <v>0</v>
      </c>
      <c r="CM833" s="135">
        <v>0</v>
      </c>
      <c r="CN833" s="135">
        <v>0</v>
      </c>
      <c r="CO833" s="135">
        <v>0</v>
      </c>
      <c r="CP833" s="135">
        <v>0</v>
      </c>
      <c r="CQ833" s="135">
        <v>0</v>
      </c>
      <c r="CR833" s="135">
        <v>0</v>
      </c>
      <c r="CS833" s="135">
        <v>0</v>
      </c>
      <c r="CT833" s="135">
        <v>0</v>
      </c>
      <c r="CU833" s="135">
        <v>0</v>
      </c>
      <c r="CV833" s="135">
        <v>1</v>
      </c>
      <c r="CW833" s="135">
        <v>0</v>
      </c>
      <c r="CX833" s="135"/>
    </row>
    <row r="834" spans="1:102" x14ac:dyDescent="0.35">
      <c r="A834" s="135">
        <v>833</v>
      </c>
      <c r="B834" s="135">
        <v>0</v>
      </c>
      <c r="C834" s="135">
        <v>0</v>
      </c>
      <c r="D834" s="135">
        <v>0</v>
      </c>
      <c r="E834" s="135">
        <v>0</v>
      </c>
      <c r="F834" s="135">
        <v>0</v>
      </c>
      <c r="G834" s="135">
        <v>0</v>
      </c>
      <c r="H834" s="135">
        <v>0</v>
      </c>
      <c r="I834" s="135">
        <v>0</v>
      </c>
      <c r="J834" s="135">
        <v>0</v>
      </c>
      <c r="K834" s="135">
        <v>0</v>
      </c>
      <c r="L834" s="135">
        <v>0</v>
      </c>
      <c r="M834" s="135">
        <v>0</v>
      </c>
      <c r="N834" s="135">
        <v>0</v>
      </c>
      <c r="O834" s="135">
        <v>0</v>
      </c>
      <c r="P834" s="135">
        <v>0</v>
      </c>
      <c r="Q834" s="135">
        <v>0</v>
      </c>
      <c r="R834" s="135">
        <v>0</v>
      </c>
      <c r="S834" s="135">
        <v>0</v>
      </c>
      <c r="T834" s="135">
        <v>0</v>
      </c>
      <c r="U834" s="135">
        <v>0</v>
      </c>
      <c r="V834" s="135">
        <v>0</v>
      </c>
      <c r="W834" s="135">
        <v>0</v>
      </c>
      <c r="X834" s="135">
        <v>0</v>
      </c>
      <c r="Y834" s="135">
        <v>0</v>
      </c>
      <c r="Z834" s="135">
        <v>0</v>
      </c>
      <c r="AA834" s="135">
        <v>0</v>
      </c>
      <c r="AB834" s="135">
        <v>1</v>
      </c>
      <c r="AC834" s="135">
        <v>0</v>
      </c>
      <c r="AD834" s="135">
        <v>0</v>
      </c>
      <c r="AE834" s="135">
        <v>0</v>
      </c>
      <c r="AF834" s="135">
        <v>1</v>
      </c>
      <c r="AG834" s="135">
        <v>0</v>
      </c>
      <c r="AH834" s="135">
        <v>1</v>
      </c>
      <c r="AI834" s="135">
        <v>0</v>
      </c>
      <c r="AJ834" s="135">
        <v>0</v>
      </c>
      <c r="AK834" s="135">
        <v>0</v>
      </c>
      <c r="AL834" s="135">
        <v>0</v>
      </c>
      <c r="AM834" s="135">
        <v>0</v>
      </c>
      <c r="AN834" s="135">
        <v>0</v>
      </c>
      <c r="AO834" s="135">
        <v>0</v>
      </c>
      <c r="AP834" s="135">
        <v>0</v>
      </c>
      <c r="AQ834" s="135">
        <v>0</v>
      </c>
      <c r="AR834" s="135">
        <v>0</v>
      </c>
      <c r="AS834" s="135">
        <v>0</v>
      </c>
      <c r="AT834" s="135">
        <v>0</v>
      </c>
      <c r="AU834" s="135">
        <v>0</v>
      </c>
      <c r="AV834" s="135">
        <v>0</v>
      </c>
      <c r="AW834" s="135">
        <v>0</v>
      </c>
      <c r="AX834" s="135">
        <v>0</v>
      </c>
      <c r="AY834" s="135">
        <v>0</v>
      </c>
      <c r="AZ834" s="135">
        <v>0</v>
      </c>
      <c r="BA834" s="135">
        <v>0</v>
      </c>
      <c r="BB834" s="135">
        <v>0</v>
      </c>
      <c r="BC834" s="135">
        <v>0</v>
      </c>
      <c r="BD834" s="135">
        <v>1</v>
      </c>
      <c r="BE834" s="135">
        <v>0</v>
      </c>
      <c r="BF834" s="135">
        <v>0</v>
      </c>
      <c r="BG834" s="135">
        <v>0</v>
      </c>
      <c r="BH834" s="135">
        <v>0</v>
      </c>
      <c r="BI834" s="135">
        <v>0</v>
      </c>
      <c r="BJ834" s="135">
        <v>1</v>
      </c>
      <c r="BK834" s="135">
        <v>0</v>
      </c>
      <c r="BL834" s="135">
        <v>0</v>
      </c>
      <c r="BM834" s="135">
        <v>0</v>
      </c>
      <c r="BN834" s="135">
        <v>1</v>
      </c>
      <c r="BO834" s="135">
        <v>1</v>
      </c>
      <c r="BP834" s="135">
        <v>0</v>
      </c>
      <c r="BQ834" s="135">
        <v>0</v>
      </c>
      <c r="BR834" s="135">
        <v>0</v>
      </c>
      <c r="BS834" s="135">
        <v>0</v>
      </c>
      <c r="BT834" s="135">
        <v>0</v>
      </c>
      <c r="BU834" s="135">
        <v>0</v>
      </c>
      <c r="BV834" s="135">
        <v>0</v>
      </c>
      <c r="BW834" s="135">
        <v>0</v>
      </c>
      <c r="BX834" s="135">
        <v>0</v>
      </c>
      <c r="BY834" s="135">
        <v>0</v>
      </c>
      <c r="BZ834" s="135">
        <v>0</v>
      </c>
      <c r="CA834" s="135">
        <v>0</v>
      </c>
      <c r="CB834" s="135">
        <v>0</v>
      </c>
      <c r="CC834" s="135">
        <v>0</v>
      </c>
      <c r="CD834" s="135">
        <v>0</v>
      </c>
      <c r="CE834" s="135">
        <v>0</v>
      </c>
      <c r="CF834" s="135">
        <v>1</v>
      </c>
      <c r="CG834" s="135">
        <v>0</v>
      </c>
      <c r="CH834" s="135">
        <v>0</v>
      </c>
      <c r="CI834" s="135">
        <v>0</v>
      </c>
      <c r="CJ834" s="135">
        <v>0</v>
      </c>
      <c r="CK834" s="135">
        <v>0</v>
      </c>
      <c r="CL834" s="135">
        <v>0</v>
      </c>
      <c r="CM834" s="135">
        <v>0</v>
      </c>
      <c r="CN834" s="135">
        <v>0</v>
      </c>
      <c r="CO834" s="135">
        <v>0</v>
      </c>
      <c r="CP834" s="135">
        <v>0</v>
      </c>
      <c r="CQ834" s="135">
        <v>0</v>
      </c>
      <c r="CR834" s="135">
        <v>1</v>
      </c>
      <c r="CS834" s="135">
        <v>1</v>
      </c>
      <c r="CT834" s="135">
        <v>0</v>
      </c>
      <c r="CU834" s="135">
        <v>0</v>
      </c>
      <c r="CV834" s="135">
        <v>0</v>
      </c>
      <c r="CW834" s="135">
        <v>1</v>
      </c>
      <c r="CX834" s="135"/>
    </row>
    <row r="835" spans="1:102" x14ac:dyDescent="0.35">
      <c r="A835" s="135">
        <v>834</v>
      </c>
      <c r="B835" s="135">
        <v>0</v>
      </c>
      <c r="C835" s="135">
        <v>0</v>
      </c>
      <c r="D835" s="135">
        <v>0</v>
      </c>
      <c r="E835" s="135">
        <v>0</v>
      </c>
      <c r="F835" s="135">
        <v>1</v>
      </c>
      <c r="G835" s="135">
        <v>0</v>
      </c>
      <c r="H835" s="135">
        <v>1</v>
      </c>
      <c r="I835" s="135">
        <v>0</v>
      </c>
      <c r="J835" s="135">
        <v>0</v>
      </c>
      <c r="K835" s="135">
        <v>0</v>
      </c>
      <c r="L835" s="135">
        <v>0</v>
      </c>
      <c r="M835" s="135">
        <v>0</v>
      </c>
      <c r="N835" s="135">
        <v>0</v>
      </c>
      <c r="O835" s="135">
        <v>0</v>
      </c>
      <c r="P835" s="135">
        <v>0</v>
      </c>
      <c r="Q835" s="135">
        <v>0</v>
      </c>
      <c r="R835" s="135">
        <v>0</v>
      </c>
      <c r="S835" s="135">
        <v>1</v>
      </c>
      <c r="T835" s="135">
        <v>0</v>
      </c>
      <c r="U835" s="135">
        <v>0</v>
      </c>
      <c r="V835" s="135">
        <v>0</v>
      </c>
      <c r="W835" s="135">
        <v>0</v>
      </c>
      <c r="X835" s="135">
        <v>0</v>
      </c>
      <c r="Y835" s="135">
        <v>0</v>
      </c>
      <c r="Z835" s="135">
        <v>0</v>
      </c>
      <c r="AA835" s="135">
        <v>0</v>
      </c>
      <c r="AB835" s="135">
        <v>0</v>
      </c>
      <c r="AC835" s="135">
        <v>0</v>
      </c>
      <c r="AD835" s="135">
        <v>0</v>
      </c>
      <c r="AE835" s="135">
        <v>0</v>
      </c>
      <c r="AF835" s="135">
        <v>0</v>
      </c>
      <c r="AG835" s="135">
        <v>0</v>
      </c>
      <c r="AH835" s="135">
        <v>0</v>
      </c>
      <c r="AI835" s="135">
        <v>0</v>
      </c>
      <c r="AJ835" s="135">
        <v>0</v>
      </c>
      <c r="AK835" s="135">
        <v>0</v>
      </c>
      <c r="AL835" s="135">
        <v>0</v>
      </c>
      <c r="AM835" s="135">
        <v>0</v>
      </c>
      <c r="AN835" s="135">
        <v>0</v>
      </c>
      <c r="AO835" s="135">
        <v>1</v>
      </c>
      <c r="AP835" s="135">
        <v>0</v>
      </c>
      <c r="AQ835" s="135">
        <v>0</v>
      </c>
      <c r="AR835" s="135">
        <v>0</v>
      </c>
      <c r="AS835" s="135">
        <v>0</v>
      </c>
      <c r="AT835" s="135">
        <v>0</v>
      </c>
      <c r="AU835" s="135">
        <v>0</v>
      </c>
      <c r="AV835" s="135">
        <v>0</v>
      </c>
      <c r="AW835" s="135">
        <v>0</v>
      </c>
      <c r="AX835" s="135">
        <v>0</v>
      </c>
      <c r="AY835" s="135">
        <v>0</v>
      </c>
      <c r="AZ835" s="135">
        <v>0</v>
      </c>
      <c r="BA835" s="135">
        <v>0</v>
      </c>
      <c r="BB835" s="135">
        <v>1</v>
      </c>
      <c r="BC835" s="135">
        <v>0</v>
      </c>
      <c r="BD835" s="135">
        <v>0</v>
      </c>
      <c r="BE835" s="135">
        <v>0</v>
      </c>
      <c r="BF835" s="135">
        <v>0</v>
      </c>
      <c r="BG835" s="135">
        <v>0</v>
      </c>
      <c r="BH835" s="135">
        <v>0</v>
      </c>
      <c r="BI835" s="135">
        <v>0</v>
      </c>
      <c r="BJ835" s="135">
        <v>0</v>
      </c>
      <c r="BK835" s="135">
        <v>1</v>
      </c>
      <c r="BL835" s="135">
        <v>1</v>
      </c>
      <c r="BM835" s="135">
        <v>0</v>
      </c>
      <c r="BN835" s="135">
        <v>0</v>
      </c>
      <c r="BO835" s="135">
        <v>0</v>
      </c>
      <c r="BP835" s="135">
        <v>0</v>
      </c>
      <c r="BQ835" s="135">
        <v>1</v>
      </c>
      <c r="BR835" s="135">
        <v>1</v>
      </c>
      <c r="BS835" s="135">
        <v>0</v>
      </c>
      <c r="BT835" s="135">
        <v>0</v>
      </c>
      <c r="BU835" s="135">
        <v>0</v>
      </c>
      <c r="BV835" s="135">
        <v>0</v>
      </c>
      <c r="BW835" s="135">
        <v>1</v>
      </c>
      <c r="BX835" s="135">
        <v>0</v>
      </c>
      <c r="BY835" s="135">
        <v>0</v>
      </c>
      <c r="BZ835" s="135">
        <v>0</v>
      </c>
      <c r="CA835" s="135">
        <v>1</v>
      </c>
      <c r="CB835" s="135">
        <v>0</v>
      </c>
      <c r="CC835" s="135">
        <v>0</v>
      </c>
      <c r="CD835" s="135">
        <v>0</v>
      </c>
      <c r="CE835" s="135">
        <v>0</v>
      </c>
      <c r="CF835" s="135">
        <v>0</v>
      </c>
      <c r="CG835" s="135">
        <v>0</v>
      </c>
      <c r="CH835" s="135">
        <v>0</v>
      </c>
      <c r="CI835" s="135">
        <v>0</v>
      </c>
      <c r="CJ835" s="135">
        <v>0</v>
      </c>
      <c r="CK835" s="135">
        <v>0</v>
      </c>
      <c r="CL835" s="135">
        <v>0</v>
      </c>
      <c r="CM835" s="135">
        <v>0</v>
      </c>
      <c r="CN835" s="135">
        <v>0</v>
      </c>
      <c r="CO835" s="135">
        <v>0</v>
      </c>
      <c r="CP835" s="135">
        <v>0</v>
      </c>
      <c r="CQ835" s="135">
        <v>0</v>
      </c>
      <c r="CR835" s="135">
        <v>0</v>
      </c>
      <c r="CS835" s="135">
        <v>0</v>
      </c>
      <c r="CT835" s="135">
        <v>0</v>
      </c>
      <c r="CU835" s="135">
        <v>0</v>
      </c>
      <c r="CV835" s="135">
        <v>0</v>
      </c>
      <c r="CW835" s="135">
        <v>1</v>
      </c>
      <c r="CX835" s="135"/>
    </row>
    <row r="836" spans="1:102" x14ac:dyDescent="0.35">
      <c r="A836" s="135">
        <v>835</v>
      </c>
      <c r="B836" s="135">
        <v>0</v>
      </c>
      <c r="C836" s="135">
        <v>0</v>
      </c>
      <c r="D836" s="135">
        <v>0</v>
      </c>
      <c r="E836" s="135">
        <v>0</v>
      </c>
      <c r="F836" s="135">
        <v>0</v>
      </c>
      <c r="G836" s="135">
        <v>0</v>
      </c>
      <c r="H836" s="135">
        <v>0</v>
      </c>
      <c r="I836" s="135">
        <v>0</v>
      </c>
      <c r="J836" s="135">
        <v>0</v>
      </c>
      <c r="K836" s="135">
        <v>0</v>
      </c>
      <c r="L836" s="135">
        <v>0</v>
      </c>
      <c r="M836" s="135">
        <v>0</v>
      </c>
      <c r="N836" s="135">
        <v>0</v>
      </c>
      <c r="O836" s="135">
        <v>1</v>
      </c>
      <c r="P836" s="135">
        <v>0</v>
      </c>
      <c r="Q836" s="135">
        <v>0</v>
      </c>
      <c r="R836" s="135">
        <v>0</v>
      </c>
      <c r="S836" s="135">
        <v>0</v>
      </c>
      <c r="T836" s="135">
        <v>0</v>
      </c>
      <c r="U836" s="135">
        <v>0</v>
      </c>
      <c r="V836" s="135">
        <v>0</v>
      </c>
      <c r="W836" s="135">
        <v>0</v>
      </c>
      <c r="X836" s="135">
        <v>0</v>
      </c>
      <c r="Y836" s="135">
        <v>0</v>
      </c>
      <c r="Z836" s="135">
        <v>0</v>
      </c>
      <c r="AA836" s="135">
        <v>1</v>
      </c>
      <c r="AB836" s="135">
        <v>0</v>
      </c>
      <c r="AC836" s="135">
        <v>0</v>
      </c>
      <c r="AD836" s="135">
        <v>0</v>
      </c>
      <c r="AE836" s="135">
        <v>0</v>
      </c>
      <c r="AF836" s="135">
        <v>0</v>
      </c>
      <c r="AG836" s="135">
        <v>1</v>
      </c>
      <c r="AH836" s="135">
        <v>0</v>
      </c>
      <c r="AI836" s="135">
        <v>0</v>
      </c>
      <c r="AJ836" s="135">
        <v>0</v>
      </c>
      <c r="AK836" s="135">
        <v>0</v>
      </c>
      <c r="AL836" s="135">
        <v>0</v>
      </c>
      <c r="AM836" s="135">
        <v>0</v>
      </c>
      <c r="AN836" s="135">
        <v>0</v>
      </c>
      <c r="AO836" s="135">
        <v>1</v>
      </c>
      <c r="AP836" s="135">
        <v>0</v>
      </c>
      <c r="AQ836" s="135">
        <v>0</v>
      </c>
      <c r="AR836" s="135">
        <v>0</v>
      </c>
      <c r="AS836" s="135">
        <v>0</v>
      </c>
      <c r="AT836" s="135">
        <v>0</v>
      </c>
      <c r="AU836" s="135">
        <v>0</v>
      </c>
      <c r="AV836" s="135">
        <v>0</v>
      </c>
      <c r="AW836" s="135">
        <v>0</v>
      </c>
      <c r="AX836" s="135">
        <v>0</v>
      </c>
      <c r="AY836" s="135">
        <v>0</v>
      </c>
      <c r="AZ836" s="135">
        <v>0</v>
      </c>
      <c r="BA836" s="135">
        <v>0</v>
      </c>
      <c r="BB836" s="135">
        <v>0</v>
      </c>
      <c r="BC836" s="135">
        <v>1</v>
      </c>
      <c r="BD836" s="135">
        <v>0</v>
      </c>
      <c r="BE836" s="135">
        <v>0</v>
      </c>
      <c r="BF836" s="135">
        <v>1</v>
      </c>
      <c r="BG836" s="135">
        <v>0</v>
      </c>
      <c r="BH836" s="135">
        <v>0</v>
      </c>
      <c r="BI836" s="135">
        <v>0</v>
      </c>
      <c r="BJ836" s="135">
        <v>0</v>
      </c>
      <c r="BK836" s="135">
        <v>1</v>
      </c>
      <c r="BL836" s="135">
        <v>0</v>
      </c>
      <c r="BM836" s="135">
        <v>0</v>
      </c>
      <c r="BN836" s="135">
        <v>0</v>
      </c>
      <c r="BO836" s="135">
        <v>0</v>
      </c>
      <c r="BP836" s="135">
        <v>1</v>
      </c>
      <c r="BQ836" s="135">
        <v>0</v>
      </c>
      <c r="BR836" s="135">
        <v>0</v>
      </c>
      <c r="BS836" s="135">
        <v>0</v>
      </c>
      <c r="BT836" s="135">
        <v>0</v>
      </c>
      <c r="BU836" s="135">
        <v>0</v>
      </c>
      <c r="BV836" s="135">
        <v>0</v>
      </c>
      <c r="BW836" s="135">
        <v>0</v>
      </c>
      <c r="BX836" s="135">
        <v>0</v>
      </c>
      <c r="BY836" s="135">
        <v>0</v>
      </c>
      <c r="BZ836" s="135">
        <v>0</v>
      </c>
      <c r="CA836" s="135">
        <v>0</v>
      </c>
      <c r="CB836" s="135">
        <v>0</v>
      </c>
      <c r="CC836" s="135">
        <v>0</v>
      </c>
      <c r="CD836" s="135">
        <v>1</v>
      </c>
      <c r="CE836" s="135">
        <v>0</v>
      </c>
      <c r="CF836" s="135">
        <v>0</v>
      </c>
      <c r="CG836" s="135">
        <v>0</v>
      </c>
      <c r="CH836" s="135">
        <v>0</v>
      </c>
      <c r="CI836" s="135">
        <v>0</v>
      </c>
      <c r="CJ836" s="135">
        <v>0</v>
      </c>
      <c r="CK836" s="135">
        <v>0</v>
      </c>
      <c r="CL836" s="135">
        <v>0</v>
      </c>
      <c r="CM836" s="135">
        <v>0</v>
      </c>
      <c r="CN836" s="135">
        <v>0</v>
      </c>
      <c r="CO836" s="135">
        <v>0</v>
      </c>
      <c r="CP836" s="135">
        <v>0</v>
      </c>
      <c r="CQ836" s="135">
        <v>0</v>
      </c>
      <c r="CR836" s="135">
        <v>0</v>
      </c>
      <c r="CS836" s="135">
        <v>0</v>
      </c>
      <c r="CT836" s="135">
        <v>0</v>
      </c>
      <c r="CU836" s="135">
        <v>0</v>
      </c>
      <c r="CV836" s="135">
        <v>0</v>
      </c>
      <c r="CW836" s="135">
        <v>0</v>
      </c>
      <c r="CX836" s="135"/>
    </row>
    <row r="837" spans="1:102" x14ac:dyDescent="0.35">
      <c r="A837" s="135">
        <v>836</v>
      </c>
      <c r="B837" s="135">
        <v>1</v>
      </c>
      <c r="C837" s="135">
        <v>0</v>
      </c>
      <c r="D837" s="135">
        <v>0</v>
      </c>
      <c r="E837" s="135">
        <v>0</v>
      </c>
      <c r="F837" s="135">
        <v>0</v>
      </c>
      <c r="G837" s="135">
        <v>0</v>
      </c>
      <c r="H837" s="135">
        <v>0</v>
      </c>
      <c r="I837" s="135">
        <v>0</v>
      </c>
      <c r="J837" s="135">
        <v>0</v>
      </c>
      <c r="K837" s="135">
        <v>0</v>
      </c>
      <c r="L837" s="135">
        <v>0</v>
      </c>
      <c r="M837" s="135">
        <v>0</v>
      </c>
      <c r="N837" s="135">
        <v>0</v>
      </c>
      <c r="O837" s="135">
        <v>0</v>
      </c>
      <c r="P837" s="135">
        <v>0</v>
      </c>
      <c r="Q837" s="135">
        <v>0</v>
      </c>
      <c r="R837" s="135">
        <v>0</v>
      </c>
      <c r="S837" s="135">
        <v>0</v>
      </c>
      <c r="T837" s="135">
        <v>0</v>
      </c>
      <c r="U837" s="135">
        <v>3</v>
      </c>
      <c r="V837" s="135">
        <v>0</v>
      </c>
      <c r="W837" s="135">
        <v>0</v>
      </c>
      <c r="X837" s="135">
        <v>0</v>
      </c>
      <c r="Y837" s="135">
        <v>0</v>
      </c>
      <c r="Z837" s="135">
        <v>0</v>
      </c>
      <c r="AA837" s="135">
        <v>1</v>
      </c>
      <c r="AB837" s="135">
        <v>0</v>
      </c>
      <c r="AC837" s="135">
        <v>0</v>
      </c>
      <c r="AD837" s="135">
        <v>0</v>
      </c>
      <c r="AE837" s="135">
        <v>0</v>
      </c>
      <c r="AF837" s="135">
        <v>0</v>
      </c>
      <c r="AG837" s="135">
        <v>0</v>
      </c>
      <c r="AH837" s="135">
        <v>0</v>
      </c>
      <c r="AI837" s="135">
        <v>0</v>
      </c>
      <c r="AJ837" s="135">
        <v>0</v>
      </c>
      <c r="AK837" s="135">
        <v>0</v>
      </c>
      <c r="AL837" s="135">
        <v>0</v>
      </c>
      <c r="AM837" s="135">
        <v>0</v>
      </c>
      <c r="AN837" s="135">
        <v>1</v>
      </c>
      <c r="AO837" s="135">
        <v>1</v>
      </c>
      <c r="AP837" s="135">
        <v>0</v>
      </c>
      <c r="AQ837" s="135">
        <v>0</v>
      </c>
      <c r="AR837" s="135">
        <v>0</v>
      </c>
      <c r="AS837" s="135">
        <v>1</v>
      </c>
      <c r="AT837" s="135">
        <v>0</v>
      </c>
      <c r="AU837" s="135">
        <v>0</v>
      </c>
      <c r="AV837" s="135">
        <v>0</v>
      </c>
      <c r="AW837" s="135">
        <v>0</v>
      </c>
      <c r="AX837" s="135">
        <v>0</v>
      </c>
      <c r="AY837" s="135">
        <v>0</v>
      </c>
      <c r="AZ837" s="135">
        <v>0</v>
      </c>
      <c r="BA837" s="135">
        <v>0</v>
      </c>
      <c r="BB837" s="135">
        <v>1</v>
      </c>
      <c r="BC837" s="135">
        <v>1</v>
      </c>
      <c r="BD837" s="135">
        <v>0</v>
      </c>
      <c r="BE837" s="135">
        <v>0</v>
      </c>
      <c r="BF837" s="135">
        <v>0</v>
      </c>
      <c r="BG837" s="135">
        <v>0</v>
      </c>
      <c r="BH837" s="135">
        <v>1</v>
      </c>
      <c r="BI837" s="135">
        <v>0</v>
      </c>
      <c r="BJ837" s="135">
        <v>0</v>
      </c>
      <c r="BK837" s="135">
        <v>0</v>
      </c>
      <c r="BL837" s="135">
        <v>0</v>
      </c>
      <c r="BM837" s="135">
        <v>0</v>
      </c>
      <c r="BN837" s="135">
        <v>0</v>
      </c>
      <c r="BO837" s="135">
        <v>0</v>
      </c>
      <c r="BP837" s="135">
        <v>0</v>
      </c>
      <c r="BQ837" s="135">
        <v>0</v>
      </c>
      <c r="BR837" s="135">
        <v>0</v>
      </c>
      <c r="BS837" s="135">
        <v>0</v>
      </c>
      <c r="BT837" s="135">
        <v>0</v>
      </c>
      <c r="BU837" s="135">
        <v>0</v>
      </c>
      <c r="BV837" s="135">
        <v>0</v>
      </c>
      <c r="BW837" s="135">
        <v>0</v>
      </c>
      <c r="BX837" s="135">
        <v>0</v>
      </c>
      <c r="BY837" s="135">
        <v>0</v>
      </c>
      <c r="BZ837" s="135">
        <v>0</v>
      </c>
      <c r="CA837" s="135">
        <v>0</v>
      </c>
      <c r="CB837" s="135">
        <v>0</v>
      </c>
      <c r="CC837" s="135">
        <v>0</v>
      </c>
      <c r="CD837" s="135">
        <v>1</v>
      </c>
      <c r="CE837" s="135">
        <v>0</v>
      </c>
      <c r="CF837" s="135">
        <v>0</v>
      </c>
      <c r="CG837" s="135">
        <v>0</v>
      </c>
      <c r="CH837" s="135">
        <v>0</v>
      </c>
      <c r="CI837" s="135">
        <v>1</v>
      </c>
      <c r="CJ837" s="135">
        <v>0</v>
      </c>
      <c r="CK837" s="135">
        <v>1</v>
      </c>
      <c r="CL837" s="135">
        <v>0</v>
      </c>
      <c r="CM837" s="135">
        <v>1</v>
      </c>
      <c r="CN837" s="135">
        <v>0</v>
      </c>
      <c r="CO837" s="135">
        <v>0</v>
      </c>
      <c r="CP837" s="135">
        <v>0</v>
      </c>
      <c r="CQ837" s="135">
        <v>0</v>
      </c>
      <c r="CR837" s="135">
        <v>0</v>
      </c>
      <c r="CS837" s="135">
        <v>1</v>
      </c>
      <c r="CT837" s="135">
        <v>0</v>
      </c>
      <c r="CU837" s="135">
        <v>1</v>
      </c>
      <c r="CV837" s="135">
        <v>1</v>
      </c>
      <c r="CW837" s="135">
        <v>0</v>
      </c>
      <c r="CX837" s="135"/>
    </row>
    <row r="838" spans="1:102" x14ac:dyDescent="0.35">
      <c r="A838" s="135">
        <v>837</v>
      </c>
      <c r="B838" s="135">
        <v>0</v>
      </c>
      <c r="C838" s="135">
        <v>0</v>
      </c>
      <c r="D838" s="135">
        <v>0</v>
      </c>
      <c r="E838" s="135">
        <v>1</v>
      </c>
      <c r="F838" s="135">
        <v>0</v>
      </c>
      <c r="G838" s="135">
        <v>0</v>
      </c>
      <c r="H838" s="135">
        <v>0</v>
      </c>
      <c r="I838" s="135">
        <v>0</v>
      </c>
      <c r="J838" s="135">
        <v>0</v>
      </c>
      <c r="K838" s="135">
        <v>0</v>
      </c>
      <c r="L838" s="135">
        <v>1</v>
      </c>
      <c r="M838" s="135">
        <v>0</v>
      </c>
      <c r="N838" s="135">
        <v>0</v>
      </c>
      <c r="O838" s="135">
        <v>0</v>
      </c>
      <c r="P838" s="135">
        <v>0</v>
      </c>
      <c r="Q838" s="135">
        <v>0</v>
      </c>
      <c r="R838" s="135">
        <v>0</v>
      </c>
      <c r="S838" s="135">
        <v>0</v>
      </c>
      <c r="T838" s="135">
        <v>0</v>
      </c>
      <c r="U838" s="135">
        <v>1</v>
      </c>
      <c r="V838" s="135">
        <v>0</v>
      </c>
      <c r="W838" s="135">
        <v>0</v>
      </c>
      <c r="X838" s="135">
        <v>0</v>
      </c>
      <c r="Y838" s="135">
        <v>0</v>
      </c>
      <c r="Z838" s="135">
        <v>0</v>
      </c>
      <c r="AA838" s="135">
        <v>0</v>
      </c>
      <c r="AB838" s="135">
        <v>0</v>
      </c>
      <c r="AC838" s="135">
        <v>1</v>
      </c>
      <c r="AD838" s="135">
        <v>0</v>
      </c>
      <c r="AE838" s="135">
        <v>0</v>
      </c>
      <c r="AF838" s="135">
        <v>0</v>
      </c>
      <c r="AG838" s="135">
        <v>0</v>
      </c>
      <c r="AH838" s="135">
        <v>0</v>
      </c>
      <c r="AI838" s="135">
        <v>0</v>
      </c>
      <c r="AJ838" s="135">
        <v>0</v>
      </c>
      <c r="AK838" s="135">
        <v>0</v>
      </c>
      <c r="AL838" s="135">
        <v>0</v>
      </c>
      <c r="AM838" s="135">
        <v>0</v>
      </c>
      <c r="AN838" s="135">
        <v>0</v>
      </c>
      <c r="AO838" s="135">
        <v>0</v>
      </c>
      <c r="AP838" s="135">
        <v>0</v>
      </c>
      <c r="AQ838" s="135">
        <v>0</v>
      </c>
      <c r="AR838" s="135">
        <v>0</v>
      </c>
      <c r="AS838" s="135">
        <v>0</v>
      </c>
      <c r="AT838" s="135">
        <v>0</v>
      </c>
      <c r="AU838" s="135">
        <v>0</v>
      </c>
      <c r="AV838" s="135">
        <v>0</v>
      </c>
      <c r="AW838" s="135">
        <v>1</v>
      </c>
      <c r="AX838" s="135">
        <v>0</v>
      </c>
      <c r="AY838" s="135">
        <v>0</v>
      </c>
      <c r="AZ838" s="135">
        <v>1</v>
      </c>
      <c r="BA838" s="135">
        <v>0</v>
      </c>
      <c r="BB838" s="135">
        <v>0</v>
      </c>
      <c r="BC838" s="135">
        <v>1</v>
      </c>
      <c r="BD838" s="135">
        <v>0</v>
      </c>
      <c r="BE838" s="135">
        <v>0</v>
      </c>
      <c r="BF838" s="135">
        <v>0</v>
      </c>
      <c r="BG838" s="135">
        <v>0</v>
      </c>
      <c r="BH838" s="135">
        <v>0</v>
      </c>
      <c r="BI838" s="135">
        <v>0</v>
      </c>
      <c r="BJ838" s="135">
        <v>0</v>
      </c>
      <c r="BK838" s="135">
        <v>0</v>
      </c>
      <c r="BL838" s="135">
        <v>0</v>
      </c>
      <c r="BM838" s="135">
        <v>0</v>
      </c>
      <c r="BN838" s="135">
        <v>0</v>
      </c>
      <c r="BO838" s="135">
        <v>0</v>
      </c>
      <c r="BP838" s="135">
        <v>0</v>
      </c>
      <c r="BQ838" s="135">
        <v>0</v>
      </c>
      <c r="BR838" s="135">
        <v>0</v>
      </c>
      <c r="BS838" s="135">
        <v>1</v>
      </c>
      <c r="BT838" s="135">
        <v>0</v>
      </c>
      <c r="BU838" s="135">
        <v>0</v>
      </c>
      <c r="BV838" s="135">
        <v>0</v>
      </c>
      <c r="BW838" s="135">
        <v>0</v>
      </c>
      <c r="BX838" s="135">
        <v>0</v>
      </c>
      <c r="BY838" s="135">
        <v>0</v>
      </c>
      <c r="BZ838" s="135">
        <v>0</v>
      </c>
      <c r="CA838" s="135">
        <v>0</v>
      </c>
      <c r="CB838" s="135">
        <v>0</v>
      </c>
      <c r="CC838" s="135">
        <v>0</v>
      </c>
      <c r="CD838" s="135">
        <v>0</v>
      </c>
      <c r="CE838" s="135">
        <v>0</v>
      </c>
      <c r="CF838" s="135">
        <v>0</v>
      </c>
      <c r="CG838" s="135">
        <v>0</v>
      </c>
      <c r="CH838" s="135">
        <v>0</v>
      </c>
      <c r="CI838" s="135">
        <v>0</v>
      </c>
      <c r="CJ838" s="135">
        <v>0</v>
      </c>
      <c r="CK838" s="135">
        <v>0</v>
      </c>
      <c r="CL838" s="135">
        <v>0</v>
      </c>
      <c r="CM838" s="135">
        <v>0</v>
      </c>
      <c r="CN838" s="135">
        <v>0</v>
      </c>
      <c r="CO838" s="135">
        <v>0</v>
      </c>
      <c r="CP838" s="135">
        <v>0</v>
      </c>
      <c r="CQ838" s="135">
        <v>0</v>
      </c>
      <c r="CR838" s="135">
        <v>0</v>
      </c>
      <c r="CS838" s="135">
        <v>0</v>
      </c>
      <c r="CT838" s="135">
        <v>0</v>
      </c>
      <c r="CU838" s="135">
        <v>0</v>
      </c>
      <c r="CV838" s="135">
        <v>0</v>
      </c>
      <c r="CW838" s="135">
        <v>0</v>
      </c>
      <c r="CX838" s="135"/>
    </row>
    <row r="839" spans="1:102" x14ac:dyDescent="0.35">
      <c r="A839" s="135">
        <v>838</v>
      </c>
      <c r="B839" s="135">
        <v>0</v>
      </c>
      <c r="C839" s="135">
        <v>0</v>
      </c>
      <c r="D839" s="135">
        <v>0</v>
      </c>
      <c r="E839" s="135">
        <v>0</v>
      </c>
      <c r="F839" s="135">
        <v>0</v>
      </c>
      <c r="G839" s="135">
        <v>0</v>
      </c>
      <c r="H839" s="135">
        <v>0</v>
      </c>
      <c r="I839" s="135">
        <v>0</v>
      </c>
      <c r="J839" s="135">
        <v>0</v>
      </c>
      <c r="K839" s="135">
        <v>0</v>
      </c>
      <c r="L839" s="135">
        <v>0</v>
      </c>
      <c r="M839" s="135">
        <v>1</v>
      </c>
      <c r="N839" s="135">
        <v>1</v>
      </c>
      <c r="O839" s="135">
        <v>0</v>
      </c>
      <c r="P839" s="135">
        <v>1</v>
      </c>
      <c r="Q839" s="135">
        <v>0</v>
      </c>
      <c r="R839" s="135">
        <v>0</v>
      </c>
      <c r="S839" s="135">
        <v>0</v>
      </c>
      <c r="T839" s="135">
        <v>0</v>
      </c>
      <c r="U839" s="135">
        <v>0</v>
      </c>
      <c r="V839" s="135">
        <v>0</v>
      </c>
      <c r="W839" s="135">
        <v>0</v>
      </c>
      <c r="X839" s="135">
        <v>0</v>
      </c>
      <c r="Y839" s="135">
        <v>0</v>
      </c>
      <c r="Z839" s="135">
        <v>0</v>
      </c>
      <c r="AA839" s="135">
        <v>0</v>
      </c>
      <c r="AB839" s="135">
        <v>0</v>
      </c>
      <c r="AC839" s="135">
        <v>0</v>
      </c>
      <c r="AD839" s="135">
        <v>1</v>
      </c>
      <c r="AE839" s="135">
        <v>0</v>
      </c>
      <c r="AF839" s="135">
        <v>0</v>
      </c>
      <c r="AG839" s="135">
        <v>0</v>
      </c>
      <c r="AH839" s="135">
        <v>0</v>
      </c>
      <c r="AI839" s="135">
        <v>0</v>
      </c>
      <c r="AJ839" s="135">
        <v>0</v>
      </c>
      <c r="AK839" s="135">
        <v>0</v>
      </c>
      <c r="AL839" s="135">
        <v>0</v>
      </c>
      <c r="AM839" s="135">
        <v>1</v>
      </c>
      <c r="AN839" s="135">
        <v>0</v>
      </c>
      <c r="AO839" s="135">
        <v>1</v>
      </c>
      <c r="AP839" s="135">
        <v>1</v>
      </c>
      <c r="AQ839" s="135">
        <v>0</v>
      </c>
      <c r="AR839" s="135">
        <v>0</v>
      </c>
      <c r="AS839" s="135">
        <v>0</v>
      </c>
      <c r="AT839" s="135">
        <v>0</v>
      </c>
      <c r="AU839" s="135">
        <v>0</v>
      </c>
      <c r="AV839" s="135">
        <v>0</v>
      </c>
      <c r="AW839" s="135">
        <v>0</v>
      </c>
      <c r="AX839" s="135">
        <v>0</v>
      </c>
      <c r="AY839" s="135">
        <v>0</v>
      </c>
      <c r="AZ839" s="135">
        <v>0</v>
      </c>
      <c r="BA839" s="135">
        <v>0</v>
      </c>
      <c r="BB839" s="135">
        <v>1</v>
      </c>
      <c r="BC839" s="135">
        <v>1</v>
      </c>
      <c r="BD839" s="135">
        <v>0</v>
      </c>
      <c r="BE839" s="135">
        <v>0</v>
      </c>
      <c r="BF839" s="135">
        <v>0</v>
      </c>
      <c r="BG839" s="135">
        <v>0</v>
      </c>
      <c r="BH839" s="135">
        <v>0</v>
      </c>
      <c r="BI839" s="135">
        <v>0</v>
      </c>
      <c r="BJ839" s="135">
        <v>1</v>
      </c>
      <c r="BK839" s="135">
        <v>0</v>
      </c>
      <c r="BL839" s="135">
        <v>1</v>
      </c>
      <c r="BM839" s="135">
        <v>0</v>
      </c>
      <c r="BN839" s="135">
        <v>0</v>
      </c>
      <c r="BO839" s="135">
        <v>0</v>
      </c>
      <c r="BP839" s="135">
        <v>0</v>
      </c>
      <c r="BQ839" s="135">
        <v>0</v>
      </c>
      <c r="BR839" s="135">
        <v>0</v>
      </c>
      <c r="BS839" s="135">
        <v>0</v>
      </c>
      <c r="BT839" s="135">
        <v>0</v>
      </c>
      <c r="BU839" s="135">
        <v>0</v>
      </c>
      <c r="BV839" s="135">
        <v>1</v>
      </c>
      <c r="BW839" s="135">
        <v>0</v>
      </c>
      <c r="BX839" s="135">
        <v>0</v>
      </c>
      <c r="BY839" s="135">
        <v>0</v>
      </c>
      <c r="BZ839" s="135">
        <v>0</v>
      </c>
      <c r="CA839" s="135">
        <v>0</v>
      </c>
      <c r="CB839" s="135">
        <v>0</v>
      </c>
      <c r="CC839" s="135">
        <v>0</v>
      </c>
      <c r="CD839" s="135">
        <v>1</v>
      </c>
      <c r="CE839" s="135">
        <v>0</v>
      </c>
      <c r="CF839" s="135">
        <v>0</v>
      </c>
      <c r="CG839" s="135">
        <v>0</v>
      </c>
      <c r="CH839" s="135">
        <v>0</v>
      </c>
      <c r="CI839" s="135">
        <v>0</v>
      </c>
      <c r="CJ839" s="135">
        <v>0</v>
      </c>
      <c r="CK839" s="135">
        <v>0</v>
      </c>
      <c r="CL839" s="135">
        <v>0</v>
      </c>
      <c r="CM839" s="135">
        <v>0</v>
      </c>
      <c r="CN839" s="135">
        <v>1</v>
      </c>
      <c r="CO839" s="135">
        <v>0</v>
      </c>
      <c r="CP839" s="135">
        <v>0</v>
      </c>
      <c r="CQ839" s="135">
        <v>0</v>
      </c>
      <c r="CR839" s="135">
        <v>0</v>
      </c>
      <c r="CS839" s="135">
        <v>0</v>
      </c>
      <c r="CT839" s="135">
        <v>0</v>
      </c>
      <c r="CU839" s="135">
        <v>0</v>
      </c>
      <c r="CV839" s="135">
        <v>0</v>
      </c>
      <c r="CW839" s="135">
        <v>0</v>
      </c>
      <c r="CX839" s="135"/>
    </row>
    <row r="840" spans="1:102" x14ac:dyDescent="0.35">
      <c r="A840" s="135">
        <v>839</v>
      </c>
      <c r="B840" s="135">
        <v>0</v>
      </c>
      <c r="C840" s="135">
        <v>0</v>
      </c>
      <c r="D840" s="135">
        <v>0</v>
      </c>
      <c r="E840" s="135">
        <v>0</v>
      </c>
      <c r="F840" s="135">
        <v>1</v>
      </c>
      <c r="G840" s="135">
        <v>0</v>
      </c>
      <c r="H840" s="135">
        <v>1</v>
      </c>
      <c r="I840" s="135">
        <v>0</v>
      </c>
      <c r="J840" s="135">
        <v>0</v>
      </c>
      <c r="K840" s="135">
        <v>0</v>
      </c>
      <c r="L840" s="135">
        <v>0</v>
      </c>
      <c r="M840" s="135">
        <v>0</v>
      </c>
      <c r="N840" s="135">
        <v>0</v>
      </c>
      <c r="O840" s="135">
        <v>0</v>
      </c>
      <c r="P840" s="135">
        <v>0</v>
      </c>
      <c r="Q840" s="135">
        <v>0</v>
      </c>
      <c r="R840" s="135">
        <v>0</v>
      </c>
      <c r="S840" s="135">
        <v>0</v>
      </c>
      <c r="T840" s="135">
        <v>1</v>
      </c>
      <c r="U840" s="135">
        <v>0</v>
      </c>
      <c r="V840" s="135">
        <v>0</v>
      </c>
      <c r="W840" s="135">
        <v>0</v>
      </c>
      <c r="X840" s="135">
        <v>0</v>
      </c>
      <c r="Y840" s="135">
        <v>0</v>
      </c>
      <c r="Z840" s="135">
        <v>0</v>
      </c>
      <c r="AA840" s="135">
        <v>0</v>
      </c>
      <c r="AB840" s="135">
        <v>0</v>
      </c>
      <c r="AC840" s="135">
        <v>0</v>
      </c>
      <c r="AD840" s="135">
        <v>0</v>
      </c>
      <c r="AE840" s="135">
        <v>0</v>
      </c>
      <c r="AF840" s="135">
        <v>1</v>
      </c>
      <c r="AG840" s="135">
        <v>0</v>
      </c>
      <c r="AH840" s="135">
        <v>0</v>
      </c>
      <c r="AI840" s="135">
        <v>1</v>
      </c>
      <c r="AJ840" s="135">
        <v>0</v>
      </c>
      <c r="AK840" s="135">
        <v>0</v>
      </c>
      <c r="AL840" s="135">
        <v>0</v>
      </c>
      <c r="AM840" s="135">
        <v>0</v>
      </c>
      <c r="AN840" s="135">
        <v>0</v>
      </c>
      <c r="AO840" s="135">
        <v>1</v>
      </c>
      <c r="AP840" s="135">
        <v>0</v>
      </c>
      <c r="AQ840" s="135">
        <v>0</v>
      </c>
      <c r="AR840" s="135">
        <v>0</v>
      </c>
      <c r="AS840" s="135">
        <v>1</v>
      </c>
      <c r="AT840" s="135">
        <v>0</v>
      </c>
      <c r="AU840" s="135">
        <v>0</v>
      </c>
      <c r="AV840" s="135">
        <v>0</v>
      </c>
      <c r="AW840" s="135">
        <v>0</v>
      </c>
      <c r="AX840" s="135">
        <v>0</v>
      </c>
      <c r="AY840" s="135">
        <v>0</v>
      </c>
      <c r="AZ840" s="135">
        <v>1</v>
      </c>
      <c r="BA840" s="135">
        <v>0</v>
      </c>
      <c r="BB840" s="135">
        <v>0</v>
      </c>
      <c r="BC840" s="135">
        <v>0</v>
      </c>
      <c r="BD840" s="135">
        <v>0</v>
      </c>
      <c r="BE840" s="135">
        <v>0</v>
      </c>
      <c r="BF840" s="135">
        <v>0</v>
      </c>
      <c r="BG840" s="135">
        <v>1</v>
      </c>
      <c r="BH840" s="135">
        <v>0</v>
      </c>
      <c r="BI840" s="135">
        <v>0</v>
      </c>
      <c r="BJ840" s="135">
        <v>0</v>
      </c>
      <c r="BK840" s="135">
        <v>0</v>
      </c>
      <c r="BL840" s="135">
        <v>0</v>
      </c>
      <c r="BM840" s="135">
        <v>0</v>
      </c>
      <c r="BN840" s="135">
        <v>0</v>
      </c>
      <c r="BO840" s="135">
        <v>0</v>
      </c>
      <c r="BP840" s="135">
        <v>0</v>
      </c>
      <c r="BQ840" s="135">
        <v>0</v>
      </c>
      <c r="BR840" s="135">
        <v>0</v>
      </c>
      <c r="BS840" s="135">
        <v>0</v>
      </c>
      <c r="BT840" s="135">
        <v>0</v>
      </c>
      <c r="BU840" s="135">
        <v>0</v>
      </c>
      <c r="BV840" s="135">
        <v>1</v>
      </c>
      <c r="BW840" s="135">
        <v>0</v>
      </c>
      <c r="BX840" s="135">
        <v>0</v>
      </c>
      <c r="BY840" s="135">
        <v>0</v>
      </c>
      <c r="BZ840" s="135">
        <v>0</v>
      </c>
      <c r="CA840" s="135">
        <v>0</v>
      </c>
      <c r="CB840" s="135">
        <v>0</v>
      </c>
      <c r="CC840" s="135">
        <v>0</v>
      </c>
      <c r="CD840" s="135">
        <v>0</v>
      </c>
      <c r="CE840" s="135">
        <v>0</v>
      </c>
      <c r="CF840" s="135">
        <v>1</v>
      </c>
      <c r="CG840" s="135">
        <v>1</v>
      </c>
      <c r="CH840" s="135">
        <v>0</v>
      </c>
      <c r="CI840" s="135">
        <v>0</v>
      </c>
      <c r="CJ840" s="135">
        <v>1</v>
      </c>
      <c r="CK840" s="135">
        <v>0</v>
      </c>
      <c r="CL840" s="135">
        <v>0</v>
      </c>
      <c r="CM840" s="135">
        <v>0</v>
      </c>
      <c r="CN840" s="135">
        <v>0</v>
      </c>
      <c r="CO840" s="135">
        <v>0</v>
      </c>
      <c r="CP840" s="135">
        <v>1</v>
      </c>
      <c r="CQ840" s="135">
        <v>0</v>
      </c>
      <c r="CR840" s="135">
        <v>0</v>
      </c>
      <c r="CS840" s="135">
        <v>0</v>
      </c>
      <c r="CT840" s="135">
        <v>0</v>
      </c>
      <c r="CU840" s="135">
        <v>0</v>
      </c>
      <c r="CV840" s="135">
        <v>0</v>
      </c>
      <c r="CW840" s="135">
        <v>0</v>
      </c>
      <c r="CX840" s="135"/>
    </row>
    <row r="841" spans="1:102" x14ac:dyDescent="0.35">
      <c r="A841" s="135">
        <v>840</v>
      </c>
      <c r="B841" s="135">
        <v>1</v>
      </c>
      <c r="C841" s="135">
        <v>0</v>
      </c>
      <c r="D841" s="135">
        <v>0</v>
      </c>
      <c r="E841" s="135">
        <v>1</v>
      </c>
      <c r="F841" s="135">
        <v>0</v>
      </c>
      <c r="G841" s="135">
        <v>0</v>
      </c>
      <c r="H841" s="135">
        <v>0</v>
      </c>
      <c r="I841" s="135">
        <v>0</v>
      </c>
      <c r="J841" s="135">
        <v>0</v>
      </c>
      <c r="K841" s="135">
        <v>0</v>
      </c>
      <c r="L841" s="135">
        <v>1</v>
      </c>
      <c r="M841" s="135">
        <v>0</v>
      </c>
      <c r="N841" s="135">
        <v>0</v>
      </c>
      <c r="O841" s="135">
        <v>1</v>
      </c>
      <c r="P841" s="135">
        <v>0</v>
      </c>
      <c r="Q841" s="135">
        <v>0</v>
      </c>
      <c r="R841" s="135">
        <v>1</v>
      </c>
      <c r="S841" s="135">
        <v>0</v>
      </c>
      <c r="T841" s="135">
        <v>1</v>
      </c>
      <c r="U841" s="135">
        <v>0</v>
      </c>
      <c r="V841" s="135">
        <v>0</v>
      </c>
      <c r="W841" s="135">
        <v>1</v>
      </c>
      <c r="X841" s="135">
        <v>0</v>
      </c>
      <c r="Y841" s="135">
        <v>0</v>
      </c>
      <c r="Z841" s="135">
        <v>0</v>
      </c>
      <c r="AA841" s="135">
        <v>0</v>
      </c>
      <c r="AB841" s="135">
        <v>0</v>
      </c>
      <c r="AC841" s="135">
        <v>1</v>
      </c>
      <c r="AD841" s="135">
        <v>1</v>
      </c>
      <c r="AE841" s="135">
        <v>0</v>
      </c>
      <c r="AF841" s="135">
        <v>0</v>
      </c>
      <c r="AG841" s="135">
        <v>0</v>
      </c>
      <c r="AH841" s="135">
        <v>0</v>
      </c>
      <c r="AI841" s="135">
        <v>0</v>
      </c>
      <c r="AJ841" s="135">
        <v>0</v>
      </c>
      <c r="AK841" s="135">
        <v>0</v>
      </c>
      <c r="AL841" s="135">
        <v>0</v>
      </c>
      <c r="AM841" s="135">
        <v>1</v>
      </c>
      <c r="AN841" s="135">
        <v>0</v>
      </c>
      <c r="AO841" s="135">
        <v>0</v>
      </c>
      <c r="AP841" s="135">
        <v>0</v>
      </c>
      <c r="AQ841" s="135">
        <v>0</v>
      </c>
      <c r="AR841" s="135">
        <v>0</v>
      </c>
      <c r="AS841" s="135">
        <v>0</v>
      </c>
      <c r="AT841" s="135">
        <v>0</v>
      </c>
      <c r="AU841" s="135">
        <v>0</v>
      </c>
      <c r="AV841" s="135">
        <v>0</v>
      </c>
      <c r="AW841" s="135">
        <v>0</v>
      </c>
      <c r="AX841" s="135">
        <v>1</v>
      </c>
      <c r="AY841" s="135">
        <v>0</v>
      </c>
      <c r="AZ841" s="135">
        <v>0</v>
      </c>
      <c r="BA841" s="135">
        <v>0</v>
      </c>
      <c r="BB841" s="135">
        <v>0</v>
      </c>
      <c r="BC841" s="135">
        <v>0</v>
      </c>
      <c r="BD841" s="135">
        <v>1</v>
      </c>
      <c r="BE841" s="135">
        <v>0</v>
      </c>
      <c r="BF841" s="135">
        <v>0</v>
      </c>
      <c r="BG841" s="135">
        <v>0</v>
      </c>
      <c r="BH841" s="135">
        <v>0</v>
      </c>
      <c r="BI841" s="135">
        <v>0</v>
      </c>
      <c r="BJ841" s="135">
        <v>0</v>
      </c>
      <c r="BK841" s="135">
        <v>0</v>
      </c>
      <c r="BL841" s="135">
        <v>0</v>
      </c>
      <c r="BM841" s="135">
        <v>0</v>
      </c>
      <c r="BN841" s="135">
        <v>0</v>
      </c>
      <c r="BO841" s="135">
        <v>0</v>
      </c>
      <c r="BP841" s="135">
        <v>0</v>
      </c>
      <c r="BQ841" s="135">
        <v>0</v>
      </c>
      <c r="BR841" s="135">
        <v>1</v>
      </c>
      <c r="BS841" s="135">
        <v>0</v>
      </c>
      <c r="BT841" s="135">
        <v>0</v>
      </c>
      <c r="BU841" s="135">
        <v>0</v>
      </c>
      <c r="BV841" s="135">
        <v>0</v>
      </c>
      <c r="BW841" s="135">
        <v>0</v>
      </c>
      <c r="BX841" s="135">
        <v>0</v>
      </c>
      <c r="BY841" s="135">
        <v>0</v>
      </c>
      <c r="BZ841" s="135">
        <v>0</v>
      </c>
      <c r="CA841" s="135">
        <v>0</v>
      </c>
      <c r="CB841" s="135">
        <v>0</v>
      </c>
      <c r="CC841" s="135">
        <v>0</v>
      </c>
      <c r="CD841" s="135">
        <v>0</v>
      </c>
      <c r="CE841" s="135">
        <v>0</v>
      </c>
      <c r="CF841" s="135">
        <v>0</v>
      </c>
      <c r="CG841" s="135">
        <v>0</v>
      </c>
      <c r="CH841" s="135">
        <v>0</v>
      </c>
      <c r="CI841" s="135">
        <v>0</v>
      </c>
      <c r="CJ841" s="135">
        <v>0</v>
      </c>
      <c r="CK841" s="135">
        <v>0</v>
      </c>
      <c r="CL841" s="135">
        <v>0</v>
      </c>
      <c r="CM841" s="135">
        <v>1</v>
      </c>
      <c r="CN841" s="135">
        <v>0</v>
      </c>
      <c r="CO841" s="135">
        <v>0</v>
      </c>
      <c r="CP841" s="135">
        <v>0</v>
      </c>
      <c r="CQ841" s="135">
        <v>0</v>
      </c>
      <c r="CR841" s="135">
        <v>0</v>
      </c>
      <c r="CS841" s="135">
        <v>0</v>
      </c>
      <c r="CT841" s="135">
        <v>0</v>
      </c>
      <c r="CU841" s="135">
        <v>0</v>
      </c>
      <c r="CV841" s="135">
        <v>0</v>
      </c>
      <c r="CW841" s="135">
        <v>0</v>
      </c>
      <c r="CX841" s="135"/>
    </row>
    <row r="842" spans="1:102" x14ac:dyDescent="0.35">
      <c r="A842" s="135">
        <v>841</v>
      </c>
      <c r="B842" s="135">
        <v>0</v>
      </c>
      <c r="C842" s="135">
        <v>0</v>
      </c>
      <c r="D842" s="135">
        <v>0</v>
      </c>
      <c r="E842" s="135">
        <v>0</v>
      </c>
      <c r="F842" s="135">
        <v>1</v>
      </c>
      <c r="G842" s="135">
        <v>0</v>
      </c>
      <c r="H842" s="135">
        <v>0</v>
      </c>
      <c r="I842" s="135">
        <v>0</v>
      </c>
      <c r="J842" s="135">
        <v>0</v>
      </c>
      <c r="K842" s="135">
        <v>0</v>
      </c>
      <c r="L842" s="135">
        <v>0</v>
      </c>
      <c r="M842" s="135">
        <v>0</v>
      </c>
      <c r="N842" s="135">
        <v>0</v>
      </c>
      <c r="O842" s="135">
        <v>0</v>
      </c>
      <c r="P842" s="135">
        <v>0</v>
      </c>
      <c r="Q842" s="135">
        <v>0</v>
      </c>
      <c r="R842" s="135">
        <v>0</v>
      </c>
      <c r="S842" s="135">
        <v>0</v>
      </c>
      <c r="T842" s="135">
        <v>0</v>
      </c>
      <c r="U842" s="135">
        <v>0</v>
      </c>
      <c r="V842" s="135">
        <v>0</v>
      </c>
      <c r="W842" s="135">
        <v>0</v>
      </c>
      <c r="X842" s="135">
        <v>1</v>
      </c>
      <c r="Y842" s="135">
        <v>0</v>
      </c>
      <c r="Z842" s="135">
        <v>1</v>
      </c>
      <c r="AA842" s="135">
        <v>0</v>
      </c>
      <c r="AB842" s="135">
        <v>0</v>
      </c>
      <c r="AC842" s="135">
        <v>0</v>
      </c>
      <c r="AD842" s="135">
        <v>0</v>
      </c>
      <c r="AE842" s="135">
        <v>0</v>
      </c>
      <c r="AF842" s="135">
        <v>0</v>
      </c>
      <c r="AG842" s="135">
        <v>0</v>
      </c>
      <c r="AH842" s="135">
        <v>0</v>
      </c>
      <c r="AI842" s="135">
        <v>0</v>
      </c>
      <c r="AJ842" s="135">
        <v>1</v>
      </c>
      <c r="AK842" s="135">
        <v>1</v>
      </c>
      <c r="AL842" s="135">
        <v>0</v>
      </c>
      <c r="AM842" s="135">
        <v>0</v>
      </c>
      <c r="AN842" s="135">
        <v>0</v>
      </c>
      <c r="AO842" s="135">
        <v>0</v>
      </c>
      <c r="AP842" s="135">
        <v>0</v>
      </c>
      <c r="AQ842" s="135">
        <v>0</v>
      </c>
      <c r="AR842" s="135">
        <v>0</v>
      </c>
      <c r="AS842" s="135">
        <v>0</v>
      </c>
      <c r="AT842" s="135">
        <v>0</v>
      </c>
      <c r="AU842" s="135">
        <v>0</v>
      </c>
      <c r="AV842" s="135">
        <v>0</v>
      </c>
      <c r="AW842" s="135">
        <v>0</v>
      </c>
      <c r="AX842" s="135">
        <v>0</v>
      </c>
      <c r="AY842" s="135">
        <v>0</v>
      </c>
      <c r="AZ842" s="135">
        <v>1</v>
      </c>
      <c r="BA842" s="135">
        <v>0</v>
      </c>
      <c r="BB842" s="135">
        <v>0</v>
      </c>
      <c r="BC842" s="135">
        <v>0</v>
      </c>
      <c r="BD842" s="135">
        <v>0</v>
      </c>
      <c r="BE842" s="135">
        <v>0</v>
      </c>
      <c r="BF842" s="135">
        <v>1</v>
      </c>
      <c r="BG842" s="135">
        <v>0</v>
      </c>
      <c r="BH842" s="135">
        <v>0</v>
      </c>
      <c r="BI842" s="135">
        <v>0</v>
      </c>
      <c r="BJ842" s="135">
        <v>0</v>
      </c>
      <c r="BK842" s="135">
        <v>0</v>
      </c>
      <c r="BL842" s="135">
        <v>0</v>
      </c>
      <c r="BM842" s="135">
        <v>0</v>
      </c>
      <c r="BN842" s="135">
        <v>0</v>
      </c>
      <c r="BO842" s="135">
        <v>1</v>
      </c>
      <c r="BP842" s="135">
        <v>0</v>
      </c>
      <c r="BQ842" s="135">
        <v>0</v>
      </c>
      <c r="BR842" s="135">
        <v>0</v>
      </c>
      <c r="BS842" s="135">
        <v>0</v>
      </c>
      <c r="BT842" s="135">
        <v>1</v>
      </c>
      <c r="BU842" s="135">
        <v>0</v>
      </c>
      <c r="BV842" s="135">
        <v>0</v>
      </c>
      <c r="BW842" s="135">
        <v>0</v>
      </c>
      <c r="BX842" s="135">
        <v>0</v>
      </c>
      <c r="BY842" s="135">
        <v>0</v>
      </c>
      <c r="BZ842" s="135">
        <v>0</v>
      </c>
      <c r="CA842" s="135">
        <v>0</v>
      </c>
      <c r="CB842" s="135">
        <v>0</v>
      </c>
      <c r="CC842" s="135">
        <v>0</v>
      </c>
      <c r="CD842" s="135">
        <v>0</v>
      </c>
      <c r="CE842" s="135">
        <v>0</v>
      </c>
      <c r="CF842" s="135">
        <v>0</v>
      </c>
      <c r="CG842" s="135">
        <v>0</v>
      </c>
      <c r="CH842" s="135">
        <v>0</v>
      </c>
      <c r="CI842" s="135">
        <v>0</v>
      </c>
      <c r="CJ842" s="135">
        <v>0</v>
      </c>
      <c r="CK842" s="135">
        <v>0</v>
      </c>
      <c r="CL842" s="135">
        <v>0</v>
      </c>
      <c r="CM842" s="135">
        <v>1</v>
      </c>
      <c r="CN842" s="135">
        <v>0</v>
      </c>
      <c r="CO842" s="135">
        <v>0</v>
      </c>
      <c r="CP842" s="135">
        <v>0</v>
      </c>
      <c r="CQ842" s="135">
        <v>0</v>
      </c>
      <c r="CR842" s="135">
        <v>0</v>
      </c>
      <c r="CS842" s="135">
        <v>0</v>
      </c>
      <c r="CT842" s="135">
        <v>0</v>
      </c>
      <c r="CU842" s="135">
        <v>0</v>
      </c>
      <c r="CV842" s="135">
        <v>0</v>
      </c>
      <c r="CW842" s="135">
        <v>0</v>
      </c>
      <c r="CX842" s="135"/>
    </row>
    <row r="843" spans="1:102" x14ac:dyDescent="0.35">
      <c r="A843" s="135">
        <v>842</v>
      </c>
      <c r="B843" s="135">
        <v>0</v>
      </c>
      <c r="C843" s="135">
        <v>0</v>
      </c>
      <c r="D843" s="135">
        <v>0</v>
      </c>
      <c r="E843" s="135">
        <v>0</v>
      </c>
      <c r="F843" s="135">
        <v>0</v>
      </c>
      <c r="G843" s="135">
        <v>0</v>
      </c>
      <c r="H843" s="135">
        <v>1</v>
      </c>
      <c r="I843" s="135">
        <v>0</v>
      </c>
      <c r="J843" s="135">
        <v>0</v>
      </c>
      <c r="K843" s="135">
        <v>0</v>
      </c>
      <c r="L843" s="135">
        <v>0</v>
      </c>
      <c r="M843" s="135">
        <v>0</v>
      </c>
      <c r="N843" s="135">
        <v>0</v>
      </c>
      <c r="O843" s="135">
        <v>0</v>
      </c>
      <c r="P843" s="135">
        <v>0</v>
      </c>
      <c r="Q843" s="135">
        <v>1</v>
      </c>
      <c r="R843" s="135">
        <v>0</v>
      </c>
      <c r="S843" s="135">
        <v>0</v>
      </c>
      <c r="T843" s="135">
        <v>0</v>
      </c>
      <c r="U843" s="135">
        <v>0</v>
      </c>
      <c r="V843" s="135">
        <v>0</v>
      </c>
      <c r="W843" s="135">
        <v>0</v>
      </c>
      <c r="X843" s="135">
        <v>0</v>
      </c>
      <c r="Y843" s="135">
        <v>0</v>
      </c>
      <c r="Z843" s="135">
        <v>0</v>
      </c>
      <c r="AA843" s="135">
        <v>0</v>
      </c>
      <c r="AB843" s="135">
        <v>0</v>
      </c>
      <c r="AC843" s="135">
        <v>1</v>
      </c>
      <c r="AD843" s="135">
        <v>0</v>
      </c>
      <c r="AE843" s="135">
        <v>0</v>
      </c>
      <c r="AF843" s="135">
        <v>0</v>
      </c>
      <c r="AG843" s="135">
        <v>0</v>
      </c>
      <c r="AH843" s="135">
        <v>1</v>
      </c>
      <c r="AI843" s="135">
        <v>0</v>
      </c>
      <c r="AJ843" s="135">
        <v>0</v>
      </c>
      <c r="AK843" s="135">
        <v>0</v>
      </c>
      <c r="AL843" s="135">
        <v>0</v>
      </c>
      <c r="AM843" s="135">
        <v>0</v>
      </c>
      <c r="AN843" s="135">
        <v>0</v>
      </c>
      <c r="AO843" s="135">
        <v>1</v>
      </c>
      <c r="AP843" s="135">
        <v>0</v>
      </c>
      <c r="AQ843" s="135">
        <v>0</v>
      </c>
      <c r="AR843" s="135">
        <v>0</v>
      </c>
      <c r="AS843" s="135">
        <v>0</v>
      </c>
      <c r="AT843" s="135">
        <v>0</v>
      </c>
      <c r="AU843" s="135">
        <v>1</v>
      </c>
      <c r="AV843" s="135">
        <v>0</v>
      </c>
      <c r="AW843" s="135">
        <v>1</v>
      </c>
      <c r="AX843" s="135">
        <v>0</v>
      </c>
      <c r="AY843" s="135">
        <v>0</v>
      </c>
      <c r="AZ843" s="135">
        <v>0</v>
      </c>
      <c r="BA843" s="135">
        <v>0</v>
      </c>
      <c r="BB843" s="135">
        <v>0</v>
      </c>
      <c r="BC843" s="135">
        <v>0</v>
      </c>
      <c r="BD843" s="135">
        <v>0</v>
      </c>
      <c r="BE843" s="135">
        <v>0</v>
      </c>
      <c r="BF843" s="135">
        <v>0</v>
      </c>
      <c r="BG843" s="135">
        <v>0</v>
      </c>
      <c r="BH843" s="135">
        <v>0</v>
      </c>
      <c r="BI843" s="135">
        <v>1</v>
      </c>
      <c r="BJ843" s="135">
        <v>0</v>
      </c>
      <c r="BK843" s="135">
        <v>0</v>
      </c>
      <c r="BL843" s="135">
        <v>0</v>
      </c>
      <c r="BM843" s="135">
        <v>0</v>
      </c>
      <c r="BN843" s="135">
        <v>0</v>
      </c>
      <c r="BO843" s="135">
        <v>0</v>
      </c>
      <c r="BP843" s="135">
        <v>0</v>
      </c>
      <c r="BQ843" s="135">
        <v>0</v>
      </c>
      <c r="BR843" s="135">
        <v>1</v>
      </c>
      <c r="BS843" s="135">
        <v>0</v>
      </c>
      <c r="BT843" s="135">
        <v>1</v>
      </c>
      <c r="BU843" s="135">
        <v>0</v>
      </c>
      <c r="BV843" s="135">
        <v>1</v>
      </c>
      <c r="BW843" s="135">
        <v>0</v>
      </c>
      <c r="BX843" s="135">
        <v>0</v>
      </c>
      <c r="BY843" s="135">
        <v>0</v>
      </c>
      <c r="BZ843" s="135">
        <v>0</v>
      </c>
      <c r="CA843" s="135">
        <v>0</v>
      </c>
      <c r="CB843" s="135">
        <v>0</v>
      </c>
      <c r="CC843" s="135">
        <v>1</v>
      </c>
      <c r="CD843" s="135">
        <v>1</v>
      </c>
      <c r="CE843" s="135">
        <v>0</v>
      </c>
      <c r="CF843" s="135">
        <v>0</v>
      </c>
      <c r="CG843" s="135">
        <v>0</v>
      </c>
      <c r="CH843" s="135">
        <v>0</v>
      </c>
      <c r="CI843" s="135">
        <v>0</v>
      </c>
      <c r="CJ843" s="135">
        <v>0</v>
      </c>
      <c r="CK843" s="135">
        <v>0</v>
      </c>
      <c r="CL843" s="135">
        <v>0</v>
      </c>
      <c r="CM843" s="135">
        <v>0</v>
      </c>
      <c r="CN843" s="135">
        <v>0</v>
      </c>
      <c r="CO843" s="135">
        <v>0</v>
      </c>
      <c r="CP843" s="135">
        <v>0</v>
      </c>
      <c r="CQ843" s="135">
        <v>0</v>
      </c>
      <c r="CR843" s="135">
        <v>0</v>
      </c>
      <c r="CS843" s="135">
        <v>0</v>
      </c>
      <c r="CT843" s="135">
        <v>0</v>
      </c>
      <c r="CU843" s="135">
        <v>1</v>
      </c>
      <c r="CV843" s="135">
        <v>0</v>
      </c>
      <c r="CW843" s="135">
        <v>1</v>
      </c>
      <c r="CX843" s="135"/>
    </row>
    <row r="844" spans="1:102" x14ac:dyDescent="0.35">
      <c r="A844" s="135">
        <v>843</v>
      </c>
      <c r="B844" s="135">
        <v>0</v>
      </c>
      <c r="C844" s="135">
        <v>0</v>
      </c>
      <c r="D844" s="135">
        <v>0</v>
      </c>
      <c r="E844" s="135">
        <v>0</v>
      </c>
      <c r="F844" s="135">
        <v>0</v>
      </c>
      <c r="G844" s="135">
        <v>0</v>
      </c>
      <c r="H844" s="135">
        <v>0</v>
      </c>
      <c r="I844" s="135">
        <v>0</v>
      </c>
      <c r="J844" s="135">
        <v>0</v>
      </c>
      <c r="K844" s="135">
        <v>0</v>
      </c>
      <c r="L844" s="135">
        <v>1</v>
      </c>
      <c r="M844" s="135">
        <v>0</v>
      </c>
      <c r="N844" s="135">
        <v>0</v>
      </c>
      <c r="O844" s="135">
        <v>0</v>
      </c>
      <c r="P844" s="135">
        <v>0</v>
      </c>
      <c r="Q844" s="135">
        <v>0</v>
      </c>
      <c r="R844" s="135">
        <v>0</v>
      </c>
      <c r="S844" s="135">
        <v>0</v>
      </c>
      <c r="T844" s="135">
        <v>0</v>
      </c>
      <c r="U844" s="135">
        <v>0</v>
      </c>
      <c r="V844" s="135">
        <v>0</v>
      </c>
      <c r="W844" s="135">
        <v>1</v>
      </c>
      <c r="X844" s="135">
        <v>0</v>
      </c>
      <c r="Y844" s="135">
        <v>0</v>
      </c>
      <c r="Z844" s="135">
        <v>0</v>
      </c>
      <c r="AA844" s="135">
        <v>0</v>
      </c>
      <c r="AB844" s="135">
        <v>0</v>
      </c>
      <c r="AC844" s="135">
        <v>0</v>
      </c>
      <c r="AD844" s="135">
        <v>0</v>
      </c>
      <c r="AE844" s="135">
        <v>0</v>
      </c>
      <c r="AF844" s="135">
        <v>0</v>
      </c>
      <c r="AG844" s="135">
        <v>0</v>
      </c>
      <c r="AH844" s="135">
        <v>0</v>
      </c>
      <c r="AI844" s="135">
        <v>0</v>
      </c>
      <c r="AJ844" s="135">
        <v>0</v>
      </c>
      <c r="AK844" s="135">
        <v>0</v>
      </c>
      <c r="AL844" s="135">
        <v>0</v>
      </c>
      <c r="AM844" s="135">
        <v>0</v>
      </c>
      <c r="AN844" s="135">
        <v>0</v>
      </c>
      <c r="AO844" s="135">
        <v>0</v>
      </c>
      <c r="AP844" s="135">
        <v>0</v>
      </c>
      <c r="AQ844" s="135">
        <v>1</v>
      </c>
      <c r="AR844" s="135">
        <v>0</v>
      </c>
      <c r="AS844" s="135">
        <v>1</v>
      </c>
      <c r="AT844" s="135">
        <v>0</v>
      </c>
      <c r="AU844" s="135">
        <v>0</v>
      </c>
      <c r="AV844" s="135">
        <v>0</v>
      </c>
      <c r="AW844" s="135">
        <v>0</v>
      </c>
      <c r="AX844" s="135">
        <v>0</v>
      </c>
      <c r="AY844" s="135">
        <v>0</v>
      </c>
      <c r="AZ844" s="135">
        <v>0</v>
      </c>
      <c r="BA844" s="135">
        <v>0</v>
      </c>
      <c r="BB844" s="135">
        <v>0</v>
      </c>
      <c r="BC844" s="135">
        <v>0</v>
      </c>
      <c r="BD844" s="135">
        <v>0</v>
      </c>
      <c r="BE844" s="135">
        <v>0</v>
      </c>
      <c r="BF844" s="135">
        <v>0</v>
      </c>
      <c r="BG844" s="135">
        <v>0</v>
      </c>
      <c r="BH844" s="135">
        <v>0</v>
      </c>
      <c r="BI844" s="135">
        <v>0</v>
      </c>
      <c r="BJ844" s="135">
        <v>0</v>
      </c>
      <c r="BK844" s="135">
        <v>0</v>
      </c>
      <c r="BL844" s="135">
        <v>0</v>
      </c>
      <c r="BM844" s="135">
        <v>0</v>
      </c>
      <c r="BN844" s="135">
        <v>0</v>
      </c>
      <c r="BO844" s="135">
        <v>0</v>
      </c>
      <c r="BP844" s="135">
        <v>1</v>
      </c>
      <c r="BQ844" s="135">
        <v>0</v>
      </c>
      <c r="BR844" s="135">
        <v>0</v>
      </c>
      <c r="BS844" s="135">
        <v>0</v>
      </c>
      <c r="BT844" s="135">
        <v>1</v>
      </c>
      <c r="BU844" s="135">
        <v>0</v>
      </c>
      <c r="BV844" s="135">
        <v>0</v>
      </c>
      <c r="BW844" s="135">
        <v>0</v>
      </c>
      <c r="BX844" s="135">
        <v>0</v>
      </c>
      <c r="BY844" s="135">
        <v>0</v>
      </c>
      <c r="BZ844" s="135">
        <v>0</v>
      </c>
      <c r="CA844" s="135">
        <v>0</v>
      </c>
      <c r="CB844" s="135">
        <v>0</v>
      </c>
      <c r="CC844" s="135">
        <v>0</v>
      </c>
      <c r="CD844" s="135">
        <v>0</v>
      </c>
      <c r="CE844" s="135">
        <v>1</v>
      </c>
      <c r="CF844" s="135">
        <v>0</v>
      </c>
      <c r="CG844" s="135">
        <v>0</v>
      </c>
      <c r="CH844" s="135">
        <v>0</v>
      </c>
      <c r="CI844" s="135">
        <v>0</v>
      </c>
      <c r="CJ844" s="135">
        <v>0</v>
      </c>
      <c r="CK844" s="135">
        <v>0</v>
      </c>
      <c r="CL844" s="135">
        <v>0</v>
      </c>
      <c r="CM844" s="135">
        <v>0</v>
      </c>
      <c r="CN844" s="135">
        <v>0</v>
      </c>
      <c r="CO844" s="135">
        <v>0</v>
      </c>
      <c r="CP844" s="135">
        <v>0</v>
      </c>
      <c r="CQ844" s="135">
        <v>0</v>
      </c>
      <c r="CR844" s="135">
        <v>0</v>
      </c>
      <c r="CS844" s="135">
        <v>0</v>
      </c>
      <c r="CT844" s="135">
        <v>0</v>
      </c>
      <c r="CU844" s="135">
        <v>0</v>
      </c>
      <c r="CV844" s="135">
        <v>0</v>
      </c>
      <c r="CW844" s="135">
        <v>1</v>
      </c>
      <c r="CX844" s="135"/>
    </row>
    <row r="845" spans="1:102" x14ac:dyDescent="0.35">
      <c r="A845" s="135">
        <v>844</v>
      </c>
      <c r="B845" s="135">
        <v>0</v>
      </c>
      <c r="C845" s="135">
        <v>0</v>
      </c>
      <c r="D845" s="135">
        <v>0</v>
      </c>
      <c r="E845" s="135">
        <v>0</v>
      </c>
      <c r="F845" s="135">
        <v>1</v>
      </c>
      <c r="G845" s="135">
        <v>0</v>
      </c>
      <c r="H845" s="135">
        <v>0</v>
      </c>
      <c r="I845" s="135">
        <v>0</v>
      </c>
      <c r="J845" s="135">
        <v>0</v>
      </c>
      <c r="K845" s="135">
        <v>0</v>
      </c>
      <c r="L845" s="135">
        <v>0</v>
      </c>
      <c r="M845" s="135">
        <v>0</v>
      </c>
      <c r="N845" s="135">
        <v>1</v>
      </c>
      <c r="O845" s="135">
        <v>1</v>
      </c>
      <c r="P845" s="135">
        <v>0</v>
      </c>
      <c r="Q845" s="135">
        <v>0</v>
      </c>
      <c r="R845" s="135">
        <v>1</v>
      </c>
      <c r="S845" s="135">
        <v>0</v>
      </c>
      <c r="T845" s="135">
        <v>0</v>
      </c>
      <c r="U845" s="135">
        <v>1</v>
      </c>
      <c r="V845" s="135">
        <v>1</v>
      </c>
      <c r="W845" s="135">
        <v>1</v>
      </c>
      <c r="X845" s="135">
        <v>0</v>
      </c>
      <c r="Y845" s="135">
        <v>0</v>
      </c>
      <c r="Z845" s="135">
        <v>0</v>
      </c>
      <c r="AA845" s="135">
        <v>1</v>
      </c>
      <c r="AB845" s="135">
        <v>0</v>
      </c>
      <c r="AC845" s="135">
        <v>0</v>
      </c>
      <c r="AD845" s="135">
        <v>0</v>
      </c>
      <c r="AE845" s="135">
        <v>0</v>
      </c>
      <c r="AF845" s="135">
        <v>0</v>
      </c>
      <c r="AG845" s="135">
        <v>0</v>
      </c>
      <c r="AH845" s="135">
        <v>0</v>
      </c>
      <c r="AI845" s="135">
        <v>1</v>
      </c>
      <c r="AJ845" s="135">
        <v>0</v>
      </c>
      <c r="AK845" s="135">
        <v>0</v>
      </c>
      <c r="AL845" s="135">
        <v>1</v>
      </c>
      <c r="AM845" s="135">
        <v>0</v>
      </c>
      <c r="AN845" s="135">
        <v>1</v>
      </c>
      <c r="AO845" s="135">
        <v>1</v>
      </c>
      <c r="AP845" s="135">
        <v>0</v>
      </c>
      <c r="AQ845" s="135">
        <v>1</v>
      </c>
      <c r="AR845" s="135">
        <v>0</v>
      </c>
      <c r="AS845" s="135">
        <v>0</v>
      </c>
      <c r="AT845" s="135">
        <v>0</v>
      </c>
      <c r="AU845" s="135">
        <v>0</v>
      </c>
      <c r="AV845" s="135">
        <v>0</v>
      </c>
      <c r="AW845" s="135">
        <v>0</v>
      </c>
      <c r="AX845" s="135">
        <v>1</v>
      </c>
      <c r="AY845" s="135">
        <v>0</v>
      </c>
      <c r="AZ845" s="135">
        <v>0</v>
      </c>
      <c r="BA845" s="135">
        <v>0</v>
      </c>
      <c r="BB845" s="135">
        <v>0</v>
      </c>
      <c r="BC845" s="135">
        <v>0</v>
      </c>
      <c r="BD845" s="135">
        <v>0</v>
      </c>
      <c r="BE845" s="135">
        <v>1</v>
      </c>
      <c r="BF845" s="135">
        <v>0</v>
      </c>
      <c r="BG845" s="135">
        <v>0</v>
      </c>
      <c r="BH845" s="135">
        <v>0</v>
      </c>
      <c r="BI845" s="135">
        <v>0</v>
      </c>
      <c r="BJ845" s="135">
        <v>0</v>
      </c>
      <c r="BK845" s="135">
        <v>0</v>
      </c>
      <c r="BL845" s="135">
        <v>0</v>
      </c>
      <c r="BM845" s="135">
        <v>1</v>
      </c>
      <c r="BN845" s="135">
        <v>0</v>
      </c>
      <c r="BO845" s="135">
        <v>0</v>
      </c>
      <c r="BP845" s="135">
        <v>0</v>
      </c>
      <c r="BQ845" s="135">
        <v>0</v>
      </c>
      <c r="BR845" s="135">
        <v>0</v>
      </c>
      <c r="BS845" s="135">
        <v>0</v>
      </c>
      <c r="BT845" s="135">
        <v>0</v>
      </c>
      <c r="BU845" s="135">
        <v>0</v>
      </c>
      <c r="BV845" s="135">
        <v>0</v>
      </c>
      <c r="BW845" s="135">
        <v>0</v>
      </c>
      <c r="BX845" s="135">
        <v>0</v>
      </c>
      <c r="BY845" s="135">
        <v>0</v>
      </c>
      <c r="BZ845" s="135">
        <v>0</v>
      </c>
      <c r="CA845" s="135">
        <v>0</v>
      </c>
      <c r="CB845" s="135">
        <v>0</v>
      </c>
      <c r="CC845" s="135">
        <v>1</v>
      </c>
      <c r="CD845" s="135">
        <v>0</v>
      </c>
      <c r="CE845" s="135">
        <v>0</v>
      </c>
      <c r="CF845" s="135">
        <v>1</v>
      </c>
      <c r="CG845" s="135">
        <v>0</v>
      </c>
      <c r="CH845" s="135">
        <v>0</v>
      </c>
      <c r="CI845" s="135">
        <v>1</v>
      </c>
      <c r="CJ845" s="135">
        <v>0</v>
      </c>
      <c r="CK845" s="135">
        <v>0</v>
      </c>
      <c r="CL845" s="135">
        <v>0</v>
      </c>
      <c r="CM845" s="135">
        <v>0</v>
      </c>
      <c r="CN845" s="135">
        <v>0</v>
      </c>
      <c r="CO845" s="135">
        <v>0</v>
      </c>
      <c r="CP845" s="135">
        <v>0</v>
      </c>
      <c r="CQ845" s="135">
        <v>1</v>
      </c>
      <c r="CR845" s="135">
        <v>0</v>
      </c>
      <c r="CS845" s="135">
        <v>0</v>
      </c>
      <c r="CT845" s="135">
        <v>0</v>
      </c>
      <c r="CU845" s="135">
        <v>1</v>
      </c>
      <c r="CV845" s="135">
        <v>0</v>
      </c>
      <c r="CW845" s="135">
        <v>0</v>
      </c>
      <c r="CX845" s="135"/>
    </row>
    <row r="846" spans="1:102" x14ac:dyDescent="0.35">
      <c r="A846" s="135">
        <v>845</v>
      </c>
      <c r="B846" s="135">
        <v>0</v>
      </c>
      <c r="C846" s="135">
        <v>0</v>
      </c>
      <c r="D846" s="135">
        <v>0</v>
      </c>
      <c r="E846" s="135">
        <v>0</v>
      </c>
      <c r="F846" s="135">
        <v>0</v>
      </c>
      <c r="G846" s="135">
        <v>0</v>
      </c>
      <c r="H846" s="135">
        <v>1</v>
      </c>
      <c r="I846" s="135">
        <v>0</v>
      </c>
      <c r="J846" s="135">
        <v>0</v>
      </c>
      <c r="K846" s="135">
        <v>0</v>
      </c>
      <c r="L846" s="135">
        <v>0</v>
      </c>
      <c r="M846" s="135">
        <v>0</v>
      </c>
      <c r="N846" s="135">
        <v>0</v>
      </c>
      <c r="O846" s="135">
        <v>0</v>
      </c>
      <c r="P846" s="135">
        <v>1</v>
      </c>
      <c r="Q846" s="135">
        <v>0</v>
      </c>
      <c r="R846" s="135">
        <v>0</v>
      </c>
      <c r="S846" s="135">
        <v>0</v>
      </c>
      <c r="T846" s="135">
        <v>0</v>
      </c>
      <c r="U846" s="135">
        <v>0</v>
      </c>
      <c r="V846" s="135">
        <v>0</v>
      </c>
      <c r="W846" s="135">
        <v>1</v>
      </c>
      <c r="X846" s="135">
        <v>0</v>
      </c>
      <c r="Y846" s="135">
        <v>0</v>
      </c>
      <c r="Z846" s="135">
        <v>0</v>
      </c>
      <c r="AA846" s="135">
        <v>0</v>
      </c>
      <c r="AB846" s="135">
        <v>0</v>
      </c>
      <c r="AC846" s="135">
        <v>1</v>
      </c>
      <c r="AD846" s="135">
        <v>0</v>
      </c>
      <c r="AE846" s="135">
        <v>0</v>
      </c>
      <c r="AF846" s="135">
        <v>0</v>
      </c>
      <c r="AG846" s="135">
        <v>0</v>
      </c>
      <c r="AH846" s="135">
        <v>1</v>
      </c>
      <c r="AI846" s="135">
        <v>1</v>
      </c>
      <c r="AJ846" s="135">
        <v>0</v>
      </c>
      <c r="AK846" s="135">
        <v>0</v>
      </c>
      <c r="AL846" s="135">
        <v>0</v>
      </c>
      <c r="AM846" s="135">
        <v>1</v>
      </c>
      <c r="AN846" s="135">
        <v>0</v>
      </c>
      <c r="AO846" s="135">
        <v>0</v>
      </c>
      <c r="AP846" s="135">
        <v>1</v>
      </c>
      <c r="AQ846" s="135">
        <v>0</v>
      </c>
      <c r="AR846" s="135">
        <v>0</v>
      </c>
      <c r="AS846" s="135">
        <v>0</v>
      </c>
      <c r="AT846" s="135">
        <v>0</v>
      </c>
      <c r="AU846" s="135">
        <v>0</v>
      </c>
      <c r="AV846" s="135">
        <v>0</v>
      </c>
      <c r="AW846" s="135">
        <v>1</v>
      </c>
      <c r="AX846" s="135">
        <v>0</v>
      </c>
      <c r="AY846" s="135">
        <v>0</v>
      </c>
      <c r="AZ846" s="135">
        <v>0</v>
      </c>
      <c r="BA846" s="135">
        <v>1</v>
      </c>
      <c r="BB846" s="135">
        <v>1</v>
      </c>
      <c r="BC846" s="135">
        <v>0</v>
      </c>
      <c r="BD846" s="135">
        <v>0</v>
      </c>
      <c r="BE846" s="135">
        <v>0</v>
      </c>
      <c r="BF846" s="135">
        <v>0</v>
      </c>
      <c r="BG846" s="135">
        <v>0</v>
      </c>
      <c r="BH846" s="135">
        <v>0</v>
      </c>
      <c r="BI846" s="135">
        <v>1</v>
      </c>
      <c r="BJ846" s="135">
        <v>0</v>
      </c>
      <c r="BK846" s="135">
        <v>0</v>
      </c>
      <c r="BL846" s="135">
        <v>0</v>
      </c>
      <c r="BM846" s="135">
        <v>0</v>
      </c>
      <c r="BN846" s="135">
        <v>0</v>
      </c>
      <c r="BO846" s="135">
        <v>0</v>
      </c>
      <c r="BP846" s="135">
        <v>0</v>
      </c>
      <c r="BQ846" s="135">
        <v>0</v>
      </c>
      <c r="BR846" s="135">
        <v>0</v>
      </c>
      <c r="BS846" s="135">
        <v>0</v>
      </c>
      <c r="BT846" s="135">
        <v>0</v>
      </c>
      <c r="BU846" s="135">
        <v>0</v>
      </c>
      <c r="BV846" s="135">
        <v>0</v>
      </c>
      <c r="BW846" s="135">
        <v>0</v>
      </c>
      <c r="BX846" s="135">
        <v>0</v>
      </c>
      <c r="BY846" s="135">
        <v>0</v>
      </c>
      <c r="BZ846" s="135">
        <v>0</v>
      </c>
      <c r="CA846" s="135">
        <v>0</v>
      </c>
      <c r="CB846" s="135">
        <v>0</v>
      </c>
      <c r="CC846" s="135">
        <v>0</v>
      </c>
      <c r="CD846" s="135">
        <v>0</v>
      </c>
      <c r="CE846" s="135">
        <v>0</v>
      </c>
      <c r="CF846" s="135">
        <v>1</v>
      </c>
      <c r="CG846" s="135">
        <v>0</v>
      </c>
      <c r="CH846" s="135">
        <v>0</v>
      </c>
      <c r="CI846" s="135">
        <v>0</v>
      </c>
      <c r="CJ846" s="135">
        <v>0</v>
      </c>
      <c r="CK846" s="135">
        <v>0</v>
      </c>
      <c r="CL846" s="135">
        <v>0</v>
      </c>
      <c r="CM846" s="135">
        <v>0</v>
      </c>
      <c r="CN846" s="135">
        <v>0</v>
      </c>
      <c r="CO846" s="135">
        <v>0</v>
      </c>
      <c r="CP846" s="135">
        <v>1</v>
      </c>
      <c r="CQ846" s="135">
        <v>0</v>
      </c>
      <c r="CR846" s="135">
        <v>0</v>
      </c>
      <c r="CS846" s="135">
        <v>1</v>
      </c>
      <c r="CT846" s="135">
        <v>0</v>
      </c>
      <c r="CU846" s="135">
        <v>0</v>
      </c>
      <c r="CV846" s="135">
        <v>0</v>
      </c>
      <c r="CW846" s="135">
        <v>0</v>
      </c>
      <c r="CX846" s="135"/>
    </row>
    <row r="847" spans="1:102" x14ac:dyDescent="0.35">
      <c r="A847" s="135">
        <v>846</v>
      </c>
      <c r="B847" s="135">
        <v>0</v>
      </c>
      <c r="C847" s="135">
        <v>1</v>
      </c>
      <c r="D847" s="135">
        <v>0</v>
      </c>
      <c r="E847" s="135">
        <v>0</v>
      </c>
      <c r="F847" s="135">
        <v>1</v>
      </c>
      <c r="G847" s="135">
        <v>0</v>
      </c>
      <c r="H847" s="135">
        <v>0</v>
      </c>
      <c r="I847" s="135">
        <v>0</v>
      </c>
      <c r="J847" s="135">
        <v>0</v>
      </c>
      <c r="K847" s="135">
        <v>1</v>
      </c>
      <c r="L847" s="135">
        <v>0</v>
      </c>
      <c r="M847" s="135">
        <v>0</v>
      </c>
      <c r="N847" s="135">
        <v>0</v>
      </c>
      <c r="O847" s="135">
        <v>0</v>
      </c>
      <c r="P847" s="135">
        <v>0</v>
      </c>
      <c r="Q847" s="135">
        <v>0</v>
      </c>
      <c r="R847" s="135">
        <v>0</v>
      </c>
      <c r="S847" s="135">
        <v>0</v>
      </c>
      <c r="T847" s="135">
        <v>1</v>
      </c>
      <c r="U847" s="135">
        <v>0</v>
      </c>
      <c r="V847" s="135">
        <v>0</v>
      </c>
      <c r="W847" s="135">
        <v>0</v>
      </c>
      <c r="X847" s="135">
        <v>0</v>
      </c>
      <c r="Y847" s="135">
        <v>0</v>
      </c>
      <c r="Z847" s="135">
        <v>0</v>
      </c>
      <c r="AA847" s="135">
        <v>0</v>
      </c>
      <c r="AB847" s="135">
        <v>0</v>
      </c>
      <c r="AC847" s="135">
        <v>0</v>
      </c>
      <c r="AD847" s="135">
        <v>0</v>
      </c>
      <c r="AE847" s="135">
        <v>0</v>
      </c>
      <c r="AF847" s="135">
        <v>0</v>
      </c>
      <c r="AG847" s="135">
        <v>1</v>
      </c>
      <c r="AH847" s="135">
        <v>0</v>
      </c>
      <c r="AI847" s="135">
        <v>0</v>
      </c>
      <c r="AJ847" s="135">
        <v>0</v>
      </c>
      <c r="AK847" s="135">
        <v>1</v>
      </c>
      <c r="AL847" s="135">
        <v>0</v>
      </c>
      <c r="AM847" s="135">
        <v>0</v>
      </c>
      <c r="AN847" s="135">
        <v>0</v>
      </c>
      <c r="AO847" s="135">
        <v>0</v>
      </c>
      <c r="AP847" s="135">
        <v>1</v>
      </c>
      <c r="AQ847" s="135">
        <v>0</v>
      </c>
      <c r="AR847" s="135">
        <v>0</v>
      </c>
      <c r="AS847" s="135">
        <v>0</v>
      </c>
      <c r="AT847" s="135">
        <v>1</v>
      </c>
      <c r="AU847" s="135">
        <v>0</v>
      </c>
      <c r="AV847" s="135">
        <v>0</v>
      </c>
      <c r="AW847" s="135">
        <v>0</v>
      </c>
      <c r="AX847" s="135">
        <v>0</v>
      </c>
      <c r="AY847" s="135">
        <v>1</v>
      </c>
      <c r="AZ847" s="135">
        <v>0</v>
      </c>
      <c r="BA847" s="135">
        <v>0</v>
      </c>
      <c r="BB847" s="135">
        <v>1</v>
      </c>
      <c r="BC847" s="135">
        <v>0</v>
      </c>
      <c r="BD847" s="135">
        <v>0</v>
      </c>
      <c r="BE847" s="135">
        <v>0</v>
      </c>
      <c r="BF847" s="135">
        <v>0</v>
      </c>
      <c r="BG847" s="135">
        <v>0</v>
      </c>
      <c r="BH847" s="135">
        <v>0</v>
      </c>
      <c r="BI847" s="135">
        <v>0</v>
      </c>
      <c r="BJ847" s="135">
        <v>0</v>
      </c>
      <c r="BK847" s="135">
        <v>0</v>
      </c>
      <c r="BL847" s="135">
        <v>0</v>
      </c>
      <c r="BM847" s="135">
        <v>0</v>
      </c>
      <c r="BN847" s="135">
        <v>0</v>
      </c>
      <c r="BO847" s="135">
        <v>0</v>
      </c>
      <c r="BP847" s="135">
        <v>0</v>
      </c>
      <c r="BQ847" s="135">
        <v>0</v>
      </c>
      <c r="BR847" s="135">
        <v>0</v>
      </c>
      <c r="BS847" s="135">
        <v>0</v>
      </c>
      <c r="BT847" s="135">
        <v>0</v>
      </c>
      <c r="BU847" s="135">
        <v>0</v>
      </c>
      <c r="BV847" s="135">
        <v>0</v>
      </c>
      <c r="BW847" s="135">
        <v>0</v>
      </c>
      <c r="BX847" s="135">
        <v>0</v>
      </c>
      <c r="BY847" s="135">
        <v>0</v>
      </c>
      <c r="BZ847" s="135">
        <v>1</v>
      </c>
      <c r="CA847" s="135">
        <v>0</v>
      </c>
      <c r="CB847" s="135">
        <v>1</v>
      </c>
      <c r="CC847" s="135">
        <v>0</v>
      </c>
      <c r="CD847" s="135">
        <v>0</v>
      </c>
      <c r="CE847" s="135">
        <v>0</v>
      </c>
      <c r="CF847" s="135">
        <v>0</v>
      </c>
      <c r="CG847" s="135">
        <v>0</v>
      </c>
      <c r="CH847" s="135">
        <v>0</v>
      </c>
      <c r="CI847" s="135">
        <v>1</v>
      </c>
      <c r="CJ847" s="135">
        <v>0</v>
      </c>
      <c r="CK847" s="135">
        <v>0</v>
      </c>
      <c r="CL847" s="135">
        <v>0</v>
      </c>
      <c r="CM847" s="135">
        <v>0</v>
      </c>
      <c r="CN847" s="135">
        <v>0</v>
      </c>
      <c r="CO847" s="135">
        <v>0</v>
      </c>
      <c r="CP847" s="135">
        <v>0</v>
      </c>
      <c r="CQ847" s="135">
        <v>0</v>
      </c>
      <c r="CR847" s="135">
        <v>0</v>
      </c>
      <c r="CS847" s="135">
        <v>0</v>
      </c>
      <c r="CT847" s="135">
        <v>0</v>
      </c>
      <c r="CU847" s="135">
        <v>0</v>
      </c>
      <c r="CV847" s="135">
        <v>0</v>
      </c>
      <c r="CW847" s="135">
        <v>0</v>
      </c>
      <c r="CX847" s="135"/>
    </row>
    <row r="848" spans="1:102" x14ac:dyDescent="0.35">
      <c r="A848" s="135">
        <v>847</v>
      </c>
      <c r="B848" s="135">
        <v>0</v>
      </c>
      <c r="C848" s="135">
        <v>0</v>
      </c>
      <c r="D848" s="135">
        <v>0</v>
      </c>
      <c r="E848" s="135">
        <v>0</v>
      </c>
      <c r="F848" s="135">
        <v>1</v>
      </c>
      <c r="G848" s="135">
        <v>0</v>
      </c>
      <c r="H848" s="135">
        <v>0</v>
      </c>
      <c r="I848" s="135">
        <v>0</v>
      </c>
      <c r="J848" s="135">
        <v>1</v>
      </c>
      <c r="K848" s="135">
        <v>0</v>
      </c>
      <c r="L848" s="135">
        <v>0</v>
      </c>
      <c r="M848" s="135">
        <v>0</v>
      </c>
      <c r="N848" s="135">
        <v>0</v>
      </c>
      <c r="O848" s="135">
        <v>0</v>
      </c>
      <c r="P848" s="135">
        <v>0</v>
      </c>
      <c r="Q848" s="135">
        <v>0</v>
      </c>
      <c r="R848" s="135">
        <v>0</v>
      </c>
      <c r="S848" s="135">
        <v>0</v>
      </c>
      <c r="T848" s="135">
        <v>0</v>
      </c>
      <c r="U848" s="135">
        <v>0</v>
      </c>
      <c r="V848" s="135">
        <v>0</v>
      </c>
      <c r="W848" s="135">
        <v>0</v>
      </c>
      <c r="X848" s="135">
        <v>0</v>
      </c>
      <c r="Y848" s="135">
        <v>0</v>
      </c>
      <c r="Z848" s="135">
        <v>0</v>
      </c>
      <c r="AA848" s="135">
        <v>0</v>
      </c>
      <c r="AB848" s="135">
        <v>0</v>
      </c>
      <c r="AC848" s="135">
        <v>0</v>
      </c>
      <c r="AD848" s="135">
        <v>0</v>
      </c>
      <c r="AE848" s="135">
        <v>0</v>
      </c>
      <c r="AF848" s="135">
        <v>0</v>
      </c>
      <c r="AG848" s="135">
        <v>0</v>
      </c>
      <c r="AH848" s="135">
        <v>0</v>
      </c>
      <c r="AI848" s="135">
        <v>1</v>
      </c>
      <c r="AJ848" s="135">
        <v>0</v>
      </c>
      <c r="AK848" s="135">
        <v>1</v>
      </c>
      <c r="AL848" s="135">
        <v>0</v>
      </c>
      <c r="AM848" s="135">
        <v>0</v>
      </c>
      <c r="AN848" s="135">
        <v>0</v>
      </c>
      <c r="AO848" s="135">
        <v>0</v>
      </c>
      <c r="AP848" s="135">
        <v>0</v>
      </c>
      <c r="AQ848" s="135">
        <v>0</v>
      </c>
      <c r="AR848" s="135">
        <v>0</v>
      </c>
      <c r="AS848" s="135">
        <v>0</v>
      </c>
      <c r="AT848" s="135">
        <v>0</v>
      </c>
      <c r="AU848" s="135">
        <v>0</v>
      </c>
      <c r="AV848" s="135">
        <v>0</v>
      </c>
      <c r="AW848" s="135">
        <v>1</v>
      </c>
      <c r="AX848" s="135">
        <v>0</v>
      </c>
      <c r="AY848" s="135">
        <v>0</v>
      </c>
      <c r="AZ848" s="135">
        <v>1</v>
      </c>
      <c r="BA848" s="135">
        <v>0</v>
      </c>
      <c r="BB848" s="135">
        <v>0</v>
      </c>
      <c r="BC848" s="135">
        <v>0</v>
      </c>
      <c r="BD848" s="135">
        <v>0</v>
      </c>
      <c r="BE848" s="135">
        <v>0</v>
      </c>
      <c r="BF848" s="135">
        <v>0</v>
      </c>
      <c r="BG848" s="135">
        <v>0</v>
      </c>
      <c r="BH848" s="135">
        <v>0</v>
      </c>
      <c r="BI848" s="135">
        <v>0</v>
      </c>
      <c r="BJ848" s="135">
        <v>0</v>
      </c>
      <c r="BK848" s="135">
        <v>0</v>
      </c>
      <c r="BL848" s="135">
        <v>0</v>
      </c>
      <c r="BM848" s="135">
        <v>0</v>
      </c>
      <c r="BN848" s="135">
        <v>0</v>
      </c>
      <c r="BO848" s="135">
        <v>0</v>
      </c>
      <c r="BP848" s="135">
        <v>0</v>
      </c>
      <c r="BQ848" s="135">
        <v>0</v>
      </c>
      <c r="BR848" s="135">
        <v>0</v>
      </c>
      <c r="BS848" s="135">
        <v>0</v>
      </c>
      <c r="BT848" s="135">
        <v>0</v>
      </c>
      <c r="BU848" s="135">
        <v>0</v>
      </c>
      <c r="BV848" s="135">
        <v>1</v>
      </c>
      <c r="BW848" s="135">
        <v>0</v>
      </c>
      <c r="BX848" s="135">
        <v>0</v>
      </c>
      <c r="BY848" s="135">
        <v>0</v>
      </c>
      <c r="BZ848" s="135">
        <v>0</v>
      </c>
      <c r="CA848" s="135">
        <v>1</v>
      </c>
      <c r="CB848" s="135">
        <v>0</v>
      </c>
      <c r="CC848" s="135">
        <v>0</v>
      </c>
      <c r="CD848" s="135">
        <v>0</v>
      </c>
      <c r="CE848" s="135">
        <v>0</v>
      </c>
      <c r="CF848" s="135">
        <v>0</v>
      </c>
      <c r="CG848" s="135">
        <v>0</v>
      </c>
      <c r="CH848" s="135">
        <v>0</v>
      </c>
      <c r="CI848" s="135">
        <v>0</v>
      </c>
      <c r="CJ848" s="135">
        <v>0</v>
      </c>
      <c r="CK848" s="135">
        <v>0</v>
      </c>
      <c r="CL848" s="135">
        <v>0</v>
      </c>
      <c r="CM848" s="135">
        <v>0</v>
      </c>
      <c r="CN848" s="135">
        <v>0</v>
      </c>
      <c r="CO848" s="135">
        <v>0</v>
      </c>
      <c r="CP848" s="135">
        <v>0</v>
      </c>
      <c r="CQ848" s="135">
        <v>0</v>
      </c>
      <c r="CR848" s="135">
        <v>0</v>
      </c>
      <c r="CS848" s="135">
        <v>0</v>
      </c>
      <c r="CT848" s="135">
        <v>0</v>
      </c>
      <c r="CU848" s="135">
        <v>0</v>
      </c>
      <c r="CV848" s="135">
        <v>0</v>
      </c>
      <c r="CW848" s="135">
        <v>1</v>
      </c>
      <c r="CX848" s="135"/>
    </row>
    <row r="849" spans="1:102" x14ac:dyDescent="0.35">
      <c r="A849" s="135">
        <v>848</v>
      </c>
      <c r="B849" s="135">
        <v>0</v>
      </c>
      <c r="C849" s="135">
        <v>0</v>
      </c>
      <c r="D849" s="135">
        <v>0</v>
      </c>
      <c r="E849" s="135">
        <v>0</v>
      </c>
      <c r="F849" s="135">
        <v>1</v>
      </c>
      <c r="G849" s="135">
        <v>0</v>
      </c>
      <c r="H849" s="135">
        <v>0</v>
      </c>
      <c r="I849" s="135">
        <v>1</v>
      </c>
      <c r="J849" s="135">
        <v>0</v>
      </c>
      <c r="K849" s="135">
        <v>0</v>
      </c>
      <c r="L849" s="135">
        <v>0</v>
      </c>
      <c r="M849" s="135">
        <v>0</v>
      </c>
      <c r="N849" s="135">
        <v>0</v>
      </c>
      <c r="O849" s="135">
        <v>0</v>
      </c>
      <c r="P849" s="135">
        <v>0</v>
      </c>
      <c r="Q849" s="135">
        <v>1</v>
      </c>
      <c r="R849" s="135">
        <v>1</v>
      </c>
      <c r="S849" s="135">
        <v>0</v>
      </c>
      <c r="T849" s="135">
        <v>0</v>
      </c>
      <c r="U849" s="135">
        <v>0</v>
      </c>
      <c r="V849" s="135">
        <v>0</v>
      </c>
      <c r="W849" s="135">
        <v>0</v>
      </c>
      <c r="X849" s="135">
        <v>0</v>
      </c>
      <c r="Y849" s="135">
        <v>0</v>
      </c>
      <c r="Z849" s="135">
        <v>1</v>
      </c>
      <c r="AA849" s="135">
        <v>0</v>
      </c>
      <c r="AB849" s="135">
        <v>1</v>
      </c>
      <c r="AC849" s="135">
        <v>0</v>
      </c>
      <c r="AD849" s="135">
        <v>1</v>
      </c>
      <c r="AE849" s="135">
        <v>0</v>
      </c>
      <c r="AF849" s="135">
        <v>0</v>
      </c>
      <c r="AG849" s="135">
        <v>0</v>
      </c>
      <c r="AH849" s="135">
        <v>0</v>
      </c>
      <c r="AI849" s="135">
        <v>0</v>
      </c>
      <c r="AJ849" s="135">
        <v>0</v>
      </c>
      <c r="AK849" s="135">
        <v>0</v>
      </c>
      <c r="AL849" s="135">
        <v>0</v>
      </c>
      <c r="AM849" s="135">
        <v>0</v>
      </c>
      <c r="AN849" s="135">
        <v>0</v>
      </c>
      <c r="AO849" s="135">
        <v>0</v>
      </c>
      <c r="AP849" s="135">
        <v>1</v>
      </c>
      <c r="AQ849" s="135">
        <v>0</v>
      </c>
      <c r="AR849" s="135">
        <v>0</v>
      </c>
      <c r="AS849" s="135">
        <v>0</v>
      </c>
      <c r="AT849" s="135">
        <v>0</v>
      </c>
      <c r="AU849" s="135">
        <v>0</v>
      </c>
      <c r="AV849" s="135">
        <v>0</v>
      </c>
      <c r="AW849" s="135">
        <v>0</v>
      </c>
      <c r="AX849" s="135">
        <v>0</v>
      </c>
      <c r="AY849" s="135">
        <v>0</v>
      </c>
      <c r="AZ849" s="135">
        <v>0</v>
      </c>
      <c r="BA849" s="135">
        <v>1</v>
      </c>
      <c r="BB849" s="135">
        <v>0</v>
      </c>
      <c r="BC849" s="135">
        <v>0</v>
      </c>
      <c r="BD849" s="135">
        <v>0</v>
      </c>
      <c r="BE849" s="135">
        <v>0</v>
      </c>
      <c r="BF849" s="135">
        <v>0</v>
      </c>
      <c r="BG849" s="135">
        <v>0</v>
      </c>
      <c r="BH849" s="135">
        <v>0</v>
      </c>
      <c r="BI849" s="135">
        <v>0</v>
      </c>
      <c r="BJ849" s="135">
        <v>0</v>
      </c>
      <c r="BK849" s="135">
        <v>0</v>
      </c>
      <c r="BL849" s="135">
        <v>0</v>
      </c>
      <c r="BM849" s="135">
        <v>0</v>
      </c>
      <c r="BN849" s="135">
        <v>0</v>
      </c>
      <c r="BO849" s="135">
        <v>0</v>
      </c>
      <c r="BP849" s="135">
        <v>0</v>
      </c>
      <c r="BQ849" s="135">
        <v>0</v>
      </c>
      <c r="BR849" s="135">
        <v>0</v>
      </c>
      <c r="BS849" s="135">
        <v>0</v>
      </c>
      <c r="BT849" s="135">
        <v>0</v>
      </c>
      <c r="BU849" s="135">
        <v>0</v>
      </c>
      <c r="BV849" s="135">
        <v>0</v>
      </c>
      <c r="BW849" s="135">
        <v>0</v>
      </c>
      <c r="BX849" s="135">
        <v>0</v>
      </c>
      <c r="BY849" s="135">
        <v>0</v>
      </c>
      <c r="BZ849" s="135">
        <v>0</v>
      </c>
      <c r="CA849" s="135">
        <v>0</v>
      </c>
      <c r="CB849" s="135">
        <v>0</v>
      </c>
      <c r="CC849" s="135">
        <v>0</v>
      </c>
      <c r="CD849" s="135">
        <v>0</v>
      </c>
      <c r="CE849" s="135">
        <v>0</v>
      </c>
      <c r="CF849" s="135">
        <v>2</v>
      </c>
      <c r="CG849" s="135">
        <v>0</v>
      </c>
      <c r="CH849" s="135">
        <v>0</v>
      </c>
      <c r="CI849" s="135">
        <v>0</v>
      </c>
      <c r="CJ849" s="135">
        <v>0</v>
      </c>
      <c r="CK849" s="135">
        <v>0</v>
      </c>
      <c r="CL849" s="135">
        <v>0</v>
      </c>
      <c r="CM849" s="135">
        <v>0</v>
      </c>
      <c r="CN849" s="135">
        <v>1</v>
      </c>
      <c r="CO849" s="135">
        <v>0</v>
      </c>
      <c r="CP849" s="135">
        <v>0</v>
      </c>
      <c r="CQ849" s="135">
        <v>0</v>
      </c>
      <c r="CR849" s="135">
        <v>0</v>
      </c>
      <c r="CS849" s="135">
        <v>0</v>
      </c>
      <c r="CT849" s="135">
        <v>0</v>
      </c>
      <c r="CU849" s="135">
        <v>0</v>
      </c>
      <c r="CV849" s="135">
        <v>1</v>
      </c>
      <c r="CW849" s="135">
        <v>0</v>
      </c>
      <c r="CX849" s="135"/>
    </row>
    <row r="850" spans="1:102" x14ac:dyDescent="0.35">
      <c r="A850" s="135">
        <v>849</v>
      </c>
      <c r="B850" s="135">
        <v>0</v>
      </c>
      <c r="C850" s="135">
        <v>0</v>
      </c>
      <c r="D850" s="135">
        <v>0</v>
      </c>
      <c r="E850" s="135">
        <v>0</v>
      </c>
      <c r="F850" s="135">
        <v>0</v>
      </c>
      <c r="G850" s="135">
        <v>0</v>
      </c>
      <c r="H850" s="135">
        <v>1</v>
      </c>
      <c r="I850" s="135">
        <v>0</v>
      </c>
      <c r="J850" s="135">
        <v>1</v>
      </c>
      <c r="K850" s="135">
        <v>0</v>
      </c>
      <c r="L850" s="135">
        <v>0</v>
      </c>
      <c r="M850" s="135">
        <v>0</v>
      </c>
      <c r="N850" s="135">
        <v>1</v>
      </c>
      <c r="O850" s="135">
        <v>0</v>
      </c>
      <c r="P850" s="135">
        <v>1</v>
      </c>
      <c r="Q850" s="135">
        <v>0</v>
      </c>
      <c r="R850" s="135">
        <v>0</v>
      </c>
      <c r="S850" s="135">
        <v>0</v>
      </c>
      <c r="T850" s="135">
        <v>0</v>
      </c>
      <c r="U850" s="135">
        <v>0</v>
      </c>
      <c r="V850" s="135">
        <v>0</v>
      </c>
      <c r="W850" s="135">
        <v>0</v>
      </c>
      <c r="X850" s="135">
        <v>0</v>
      </c>
      <c r="Y850" s="135">
        <v>0</v>
      </c>
      <c r="Z850" s="135">
        <v>0</v>
      </c>
      <c r="AA850" s="135">
        <v>0</v>
      </c>
      <c r="AB850" s="135">
        <v>1</v>
      </c>
      <c r="AC850" s="135">
        <v>0</v>
      </c>
      <c r="AD850" s="135">
        <v>0</v>
      </c>
      <c r="AE850" s="135">
        <v>0</v>
      </c>
      <c r="AF850" s="135">
        <v>0</v>
      </c>
      <c r="AG850" s="135">
        <v>0</v>
      </c>
      <c r="AH850" s="135">
        <v>1</v>
      </c>
      <c r="AI850" s="135">
        <v>0</v>
      </c>
      <c r="AJ850" s="135">
        <v>0</v>
      </c>
      <c r="AK850" s="135">
        <v>0</v>
      </c>
      <c r="AL850" s="135">
        <v>0</v>
      </c>
      <c r="AM850" s="135">
        <v>0</v>
      </c>
      <c r="AN850" s="135">
        <v>0</v>
      </c>
      <c r="AO850" s="135">
        <v>0</v>
      </c>
      <c r="AP850" s="135">
        <v>1</v>
      </c>
      <c r="AQ850" s="135">
        <v>0</v>
      </c>
      <c r="AR850" s="135">
        <v>0</v>
      </c>
      <c r="AS850" s="135">
        <v>0</v>
      </c>
      <c r="AT850" s="135">
        <v>0</v>
      </c>
      <c r="AU850" s="135">
        <v>0</v>
      </c>
      <c r="AV850" s="135">
        <v>0</v>
      </c>
      <c r="AW850" s="135">
        <v>0</v>
      </c>
      <c r="AX850" s="135">
        <v>0</v>
      </c>
      <c r="AY850" s="135">
        <v>0</v>
      </c>
      <c r="AZ850" s="135">
        <v>0</v>
      </c>
      <c r="BA850" s="135">
        <v>0</v>
      </c>
      <c r="BB850" s="135">
        <v>1</v>
      </c>
      <c r="BC850" s="135">
        <v>0</v>
      </c>
      <c r="BD850" s="135">
        <v>1</v>
      </c>
      <c r="BE850" s="135">
        <v>0</v>
      </c>
      <c r="BF850" s="135">
        <v>0</v>
      </c>
      <c r="BG850" s="135">
        <v>0</v>
      </c>
      <c r="BH850" s="135">
        <v>0</v>
      </c>
      <c r="BI850" s="135">
        <v>0</v>
      </c>
      <c r="BJ850" s="135">
        <v>0</v>
      </c>
      <c r="BK850" s="135">
        <v>0</v>
      </c>
      <c r="BL850" s="135">
        <v>0</v>
      </c>
      <c r="BM850" s="135">
        <v>0</v>
      </c>
      <c r="BN850" s="135">
        <v>0</v>
      </c>
      <c r="BO850" s="135">
        <v>0</v>
      </c>
      <c r="BP850" s="135">
        <v>0</v>
      </c>
      <c r="BQ850" s="135">
        <v>0</v>
      </c>
      <c r="BR850" s="135">
        <v>0</v>
      </c>
      <c r="BS850" s="135">
        <v>0</v>
      </c>
      <c r="BT850" s="135">
        <v>0</v>
      </c>
      <c r="BU850" s="135">
        <v>0</v>
      </c>
      <c r="BV850" s="135">
        <v>0</v>
      </c>
      <c r="BW850" s="135">
        <v>1</v>
      </c>
      <c r="BX850" s="135">
        <v>0</v>
      </c>
      <c r="BY850" s="135">
        <v>0</v>
      </c>
      <c r="BZ850" s="135">
        <v>0</v>
      </c>
      <c r="CA850" s="135">
        <v>1</v>
      </c>
      <c r="CB850" s="135">
        <v>0</v>
      </c>
      <c r="CC850" s="135">
        <v>1</v>
      </c>
      <c r="CD850" s="135">
        <v>0</v>
      </c>
      <c r="CE850" s="135">
        <v>0</v>
      </c>
      <c r="CF850" s="135">
        <v>0</v>
      </c>
      <c r="CG850" s="135">
        <v>0</v>
      </c>
      <c r="CH850" s="135">
        <v>0</v>
      </c>
      <c r="CI850" s="135">
        <v>0</v>
      </c>
      <c r="CJ850" s="135">
        <v>0</v>
      </c>
      <c r="CK850" s="135">
        <v>0</v>
      </c>
      <c r="CL850" s="135">
        <v>0</v>
      </c>
      <c r="CM850" s="135">
        <v>0</v>
      </c>
      <c r="CN850" s="135">
        <v>1</v>
      </c>
      <c r="CO850" s="135">
        <v>0</v>
      </c>
      <c r="CP850" s="135">
        <v>0</v>
      </c>
      <c r="CQ850" s="135">
        <v>0</v>
      </c>
      <c r="CR850" s="135">
        <v>0</v>
      </c>
      <c r="CS850" s="135">
        <v>0</v>
      </c>
      <c r="CT850" s="135">
        <v>1</v>
      </c>
      <c r="CU850" s="135">
        <v>0</v>
      </c>
      <c r="CV850" s="135">
        <v>0</v>
      </c>
      <c r="CW850" s="135">
        <v>0</v>
      </c>
      <c r="CX850" s="135"/>
    </row>
    <row r="851" spans="1:102" x14ac:dyDescent="0.35">
      <c r="A851" s="135">
        <v>850</v>
      </c>
      <c r="B851" s="135">
        <v>1</v>
      </c>
      <c r="C851" s="135">
        <v>0</v>
      </c>
      <c r="D851" s="135">
        <v>0</v>
      </c>
      <c r="E851" s="135">
        <v>1</v>
      </c>
      <c r="F851" s="135">
        <v>0</v>
      </c>
      <c r="G851" s="135">
        <v>0</v>
      </c>
      <c r="H851" s="135">
        <v>0</v>
      </c>
      <c r="I851" s="135">
        <v>0</v>
      </c>
      <c r="J851" s="135">
        <v>0</v>
      </c>
      <c r="K851" s="135">
        <v>1</v>
      </c>
      <c r="L851" s="135">
        <v>0</v>
      </c>
      <c r="M851" s="135">
        <v>0</v>
      </c>
      <c r="N851" s="135">
        <v>0</v>
      </c>
      <c r="O851" s="135">
        <v>0</v>
      </c>
      <c r="P851" s="135">
        <v>1</v>
      </c>
      <c r="Q851" s="135">
        <v>0</v>
      </c>
      <c r="R851" s="135">
        <v>0</v>
      </c>
      <c r="S851" s="135">
        <v>0</v>
      </c>
      <c r="T851" s="135">
        <v>0</v>
      </c>
      <c r="U851" s="135">
        <v>0</v>
      </c>
      <c r="V851" s="135">
        <v>0</v>
      </c>
      <c r="W851" s="135">
        <v>0</v>
      </c>
      <c r="X851" s="135">
        <v>0</v>
      </c>
      <c r="Y851" s="135">
        <v>1</v>
      </c>
      <c r="Z851" s="135">
        <v>0</v>
      </c>
      <c r="AA851" s="135">
        <v>0</v>
      </c>
      <c r="AB851" s="135">
        <v>0</v>
      </c>
      <c r="AC851" s="135">
        <v>0</v>
      </c>
      <c r="AD851" s="135">
        <v>0</v>
      </c>
      <c r="AE851" s="135">
        <v>0</v>
      </c>
      <c r="AF851" s="135">
        <v>0</v>
      </c>
      <c r="AG851" s="135">
        <v>1</v>
      </c>
      <c r="AH851" s="135">
        <v>1</v>
      </c>
      <c r="AI851" s="135">
        <v>0</v>
      </c>
      <c r="AJ851" s="135">
        <v>1</v>
      </c>
      <c r="AK851" s="135">
        <v>0</v>
      </c>
      <c r="AL851" s="135">
        <v>0</v>
      </c>
      <c r="AM851" s="135">
        <v>0</v>
      </c>
      <c r="AN851" s="135">
        <v>1</v>
      </c>
      <c r="AO851" s="135">
        <v>0</v>
      </c>
      <c r="AP851" s="135">
        <v>0</v>
      </c>
      <c r="AQ851" s="135">
        <v>0</v>
      </c>
      <c r="AR851" s="135">
        <v>0</v>
      </c>
      <c r="AS851" s="135">
        <v>1</v>
      </c>
      <c r="AT851" s="135">
        <v>0</v>
      </c>
      <c r="AU851" s="135">
        <v>0</v>
      </c>
      <c r="AV851" s="135">
        <v>0</v>
      </c>
      <c r="AW851" s="135">
        <v>0</v>
      </c>
      <c r="AX851" s="135">
        <v>0</v>
      </c>
      <c r="AY851" s="135">
        <v>0</v>
      </c>
      <c r="AZ851" s="135">
        <v>0</v>
      </c>
      <c r="BA851" s="135">
        <v>1</v>
      </c>
      <c r="BB851" s="135">
        <v>0</v>
      </c>
      <c r="BC851" s="135">
        <v>0</v>
      </c>
      <c r="BD851" s="135">
        <v>0</v>
      </c>
      <c r="BE851" s="135">
        <v>0</v>
      </c>
      <c r="BF851" s="135">
        <v>0</v>
      </c>
      <c r="BG851" s="135">
        <v>0</v>
      </c>
      <c r="BH851" s="135">
        <v>0</v>
      </c>
      <c r="BI851" s="135">
        <v>0</v>
      </c>
      <c r="BJ851" s="135">
        <v>0</v>
      </c>
      <c r="BK851" s="135">
        <v>0</v>
      </c>
      <c r="BL851" s="135">
        <v>0</v>
      </c>
      <c r="BM851" s="135">
        <v>0</v>
      </c>
      <c r="BN851" s="135">
        <v>0</v>
      </c>
      <c r="BO851" s="135">
        <v>1</v>
      </c>
      <c r="BP851" s="135">
        <v>0</v>
      </c>
      <c r="BQ851" s="135">
        <v>0</v>
      </c>
      <c r="BR851" s="135">
        <v>1</v>
      </c>
      <c r="BS851" s="135">
        <v>0</v>
      </c>
      <c r="BT851" s="135">
        <v>0</v>
      </c>
      <c r="BU851" s="135">
        <v>0</v>
      </c>
      <c r="BV851" s="135">
        <v>0</v>
      </c>
      <c r="BW851" s="135">
        <v>0</v>
      </c>
      <c r="BX851" s="135">
        <v>0</v>
      </c>
      <c r="BY851" s="135">
        <v>1</v>
      </c>
      <c r="BZ851" s="135">
        <v>0</v>
      </c>
      <c r="CA851" s="135">
        <v>0</v>
      </c>
      <c r="CB851" s="135">
        <v>0</v>
      </c>
      <c r="CC851" s="135">
        <v>0</v>
      </c>
      <c r="CD851" s="135">
        <v>0</v>
      </c>
      <c r="CE851" s="135">
        <v>0</v>
      </c>
      <c r="CF851" s="135">
        <v>0</v>
      </c>
      <c r="CG851" s="135">
        <v>0</v>
      </c>
      <c r="CH851" s="135">
        <v>1</v>
      </c>
      <c r="CI851" s="135">
        <v>0</v>
      </c>
      <c r="CJ851" s="135">
        <v>0</v>
      </c>
      <c r="CK851" s="135">
        <v>0</v>
      </c>
      <c r="CL851" s="135">
        <v>0</v>
      </c>
      <c r="CM851" s="135">
        <v>0</v>
      </c>
      <c r="CN851" s="135">
        <v>0</v>
      </c>
      <c r="CO851" s="135">
        <v>0</v>
      </c>
      <c r="CP851" s="135">
        <v>0</v>
      </c>
      <c r="CQ851" s="135">
        <v>0</v>
      </c>
      <c r="CR851" s="135">
        <v>0</v>
      </c>
      <c r="CS851" s="135">
        <v>0</v>
      </c>
      <c r="CT851" s="135">
        <v>0</v>
      </c>
      <c r="CU851" s="135">
        <v>0</v>
      </c>
      <c r="CV851" s="135">
        <v>0</v>
      </c>
      <c r="CW851" s="135">
        <v>0</v>
      </c>
      <c r="CX851" s="135"/>
    </row>
    <row r="852" spans="1:102" x14ac:dyDescent="0.35">
      <c r="A852" s="135">
        <v>851</v>
      </c>
      <c r="B852" s="135">
        <v>0</v>
      </c>
      <c r="C852" s="135">
        <v>0</v>
      </c>
      <c r="D852" s="135">
        <v>0</v>
      </c>
      <c r="E852" s="135">
        <v>0</v>
      </c>
      <c r="F852" s="135">
        <v>0</v>
      </c>
      <c r="G852" s="135">
        <v>1</v>
      </c>
      <c r="H852" s="135">
        <v>1</v>
      </c>
      <c r="I852" s="135">
        <v>0</v>
      </c>
      <c r="J852" s="135">
        <v>0</v>
      </c>
      <c r="K852" s="135">
        <v>0</v>
      </c>
      <c r="L852" s="135">
        <v>0</v>
      </c>
      <c r="M852" s="135">
        <v>0</v>
      </c>
      <c r="N852" s="135">
        <v>0</v>
      </c>
      <c r="O852" s="135">
        <v>0</v>
      </c>
      <c r="P852" s="135">
        <v>0</v>
      </c>
      <c r="Q852" s="135">
        <v>0</v>
      </c>
      <c r="R852" s="135">
        <v>1</v>
      </c>
      <c r="S852" s="135">
        <v>0</v>
      </c>
      <c r="T852" s="135">
        <v>1</v>
      </c>
      <c r="U852" s="135">
        <v>0</v>
      </c>
      <c r="V852" s="135">
        <v>0</v>
      </c>
      <c r="W852" s="135">
        <v>1</v>
      </c>
      <c r="X852" s="135">
        <v>0</v>
      </c>
      <c r="Y852" s="135">
        <v>0</v>
      </c>
      <c r="Z852" s="135">
        <v>0</v>
      </c>
      <c r="AA852" s="135">
        <v>0</v>
      </c>
      <c r="AB852" s="135">
        <v>0</v>
      </c>
      <c r="AC852" s="135">
        <v>0</v>
      </c>
      <c r="AD852" s="135">
        <v>0</v>
      </c>
      <c r="AE852" s="135">
        <v>0</v>
      </c>
      <c r="AF852" s="135">
        <v>0</v>
      </c>
      <c r="AG852" s="135">
        <v>0</v>
      </c>
      <c r="AH852" s="135">
        <v>1</v>
      </c>
      <c r="AI852" s="135">
        <v>0</v>
      </c>
      <c r="AJ852" s="135">
        <v>0</v>
      </c>
      <c r="AK852" s="135">
        <v>0</v>
      </c>
      <c r="AL852" s="135">
        <v>0</v>
      </c>
      <c r="AM852" s="135">
        <v>0</v>
      </c>
      <c r="AN852" s="135">
        <v>0</v>
      </c>
      <c r="AO852" s="135">
        <v>1</v>
      </c>
      <c r="AP852" s="135">
        <v>0</v>
      </c>
      <c r="AQ852" s="135">
        <v>0</v>
      </c>
      <c r="AR852" s="135">
        <v>0</v>
      </c>
      <c r="AS852" s="135">
        <v>0</v>
      </c>
      <c r="AT852" s="135">
        <v>0</v>
      </c>
      <c r="AU852" s="135">
        <v>0</v>
      </c>
      <c r="AV852" s="135">
        <v>0</v>
      </c>
      <c r="AW852" s="135">
        <v>1</v>
      </c>
      <c r="AX852" s="135">
        <v>0</v>
      </c>
      <c r="AY852" s="135">
        <v>0</v>
      </c>
      <c r="AZ852" s="135">
        <v>0</v>
      </c>
      <c r="BA852" s="135">
        <v>0</v>
      </c>
      <c r="BB852" s="135">
        <v>0</v>
      </c>
      <c r="BC852" s="135">
        <v>0</v>
      </c>
      <c r="BD852" s="135">
        <v>0</v>
      </c>
      <c r="BE852" s="135">
        <v>0</v>
      </c>
      <c r="BF852" s="135">
        <v>0</v>
      </c>
      <c r="BG852" s="135">
        <v>0</v>
      </c>
      <c r="BH852" s="135">
        <v>0</v>
      </c>
      <c r="BI852" s="135">
        <v>0</v>
      </c>
      <c r="BJ852" s="135">
        <v>0</v>
      </c>
      <c r="BK852" s="135">
        <v>0</v>
      </c>
      <c r="BL852" s="135">
        <v>0</v>
      </c>
      <c r="BM852" s="135">
        <v>0</v>
      </c>
      <c r="BN852" s="135">
        <v>1</v>
      </c>
      <c r="BO852" s="135">
        <v>0</v>
      </c>
      <c r="BP852" s="135">
        <v>1</v>
      </c>
      <c r="BQ852" s="135">
        <v>1</v>
      </c>
      <c r="BR852" s="135">
        <v>0</v>
      </c>
      <c r="BS852" s="135">
        <v>0</v>
      </c>
      <c r="BT852" s="135">
        <v>0</v>
      </c>
      <c r="BU852" s="135">
        <v>0</v>
      </c>
      <c r="BV852" s="135">
        <v>1</v>
      </c>
      <c r="BW852" s="135">
        <v>0</v>
      </c>
      <c r="BX852" s="135">
        <v>0</v>
      </c>
      <c r="BY852" s="135">
        <v>1</v>
      </c>
      <c r="BZ852" s="135">
        <v>0</v>
      </c>
      <c r="CA852" s="135">
        <v>0</v>
      </c>
      <c r="CB852" s="135">
        <v>0</v>
      </c>
      <c r="CC852" s="135">
        <v>0</v>
      </c>
      <c r="CD852" s="135">
        <v>0</v>
      </c>
      <c r="CE852" s="135">
        <v>0</v>
      </c>
      <c r="CF852" s="135">
        <v>0</v>
      </c>
      <c r="CG852" s="135">
        <v>0</v>
      </c>
      <c r="CH852" s="135">
        <v>0</v>
      </c>
      <c r="CI852" s="135">
        <v>0</v>
      </c>
      <c r="CJ852" s="135">
        <v>0</v>
      </c>
      <c r="CK852" s="135">
        <v>0</v>
      </c>
      <c r="CL852" s="135">
        <v>0</v>
      </c>
      <c r="CM852" s="135">
        <v>1</v>
      </c>
      <c r="CN852" s="135">
        <v>1</v>
      </c>
      <c r="CO852" s="135">
        <v>0</v>
      </c>
      <c r="CP852" s="135">
        <v>0</v>
      </c>
      <c r="CQ852" s="135">
        <v>0</v>
      </c>
      <c r="CR852" s="135">
        <v>0</v>
      </c>
      <c r="CS852" s="135">
        <v>0</v>
      </c>
      <c r="CT852" s="135">
        <v>1</v>
      </c>
      <c r="CU852" s="135">
        <v>0</v>
      </c>
      <c r="CV852" s="135">
        <v>0</v>
      </c>
      <c r="CW852" s="135">
        <v>0</v>
      </c>
      <c r="CX852" s="135"/>
    </row>
    <row r="853" spans="1:102" x14ac:dyDescent="0.35">
      <c r="A853" s="135">
        <v>852</v>
      </c>
      <c r="B853" s="135">
        <v>0</v>
      </c>
      <c r="C853" s="135">
        <v>0</v>
      </c>
      <c r="D853" s="135">
        <v>0</v>
      </c>
      <c r="E853" s="135">
        <v>0</v>
      </c>
      <c r="F853" s="135">
        <v>0</v>
      </c>
      <c r="G853" s="135">
        <v>0</v>
      </c>
      <c r="H853" s="135">
        <v>0</v>
      </c>
      <c r="I853" s="135">
        <v>0</v>
      </c>
      <c r="J853" s="135">
        <v>0</v>
      </c>
      <c r="K853" s="135">
        <v>0</v>
      </c>
      <c r="L853" s="135">
        <v>0</v>
      </c>
      <c r="M853" s="135">
        <v>2</v>
      </c>
      <c r="N853" s="135">
        <v>1</v>
      </c>
      <c r="O853" s="135">
        <v>0</v>
      </c>
      <c r="P853" s="135">
        <v>1</v>
      </c>
      <c r="Q853" s="135">
        <v>0</v>
      </c>
      <c r="R853" s="135">
        <v>0</v>
      </c>
      <c r="S853" s="135">
        <v>0</v>
      </c>
      <c r="T853" s="135">
        <v>0</v>
      </c>
      <c r="U853" s="135">
        <v>0</v>
      </c>
      <c r="V853" s="135">
        <v>0</v>
      </c>
      <c r="W853" s="135">
        <v>0</v>
      </c>
      <c r="X853" s="135">
        <v>0</v>
      </c>
      <c r="Y853" s="135">
        <v>0</v>
      </c>
      <c r="Z853" s="135">
        <v>0</v>
      </c>
      <c r="AA853" s="135">
        <v>0</v>
      </c>
      <c r="AB853" s="135">
        <v>0</v>
      </c>
      <c r="AC853" s="135">
        <v>1</v>
      </c>
      <c r="AD853" s="135">
        <v>0</v>
      </c>
      <c r="AE853" s="135">
        <v>0</v>
      </c>
      <c r="AF853" s="135">
        <v>0</v>
      </c>
      <c r="AG853" s="135">
        <v>0</v>
      </c>
      <c r="AH853" s="135">
        <v>0</v>
      </c>
      <c r="AI853" s="135">
        <v>1</v>
      </c>
      <c r="AJ853" s="135">
        <v>0</v>
      </c>
      <c r="AK853" s="135">
        <v>0</v>
      </c>
      <c r="AL853" s="135">
        <v>0</v>
      </c>
      <c r="AM853" s="135">
        <v>1</v>
      </c>
      <c r="AN853" s="135">
        <v>1</v>
      </c>
      <c r="AO853" s="135">
        <v>0</v>
      </c>
      <c r="AP853" s="135">
        <v>0</v>
      </c>
      <c r="AQ853" s="135">
        <v>1</v>
      </c>
      <c r="AR853" s="135">
        <v>0</v>
      </c>
      <c r="AS853" s="135">
        <v>0</v>
      </c>
      <c r="AT853" s="135">
        <v>0</v>
      </c>
      <c r="AU853" s="135">
        <v>0</v>
      </c>
      <c r="AV853" s="135">
        <v>0</v>
      </c>
      <c r="AW853" s="135">
        <v>1</v>
      </c>
      <c r="AX853" s="135">
        <v>0</v>
      </c>
      <c r="AY853" s="135">
        <v>0</v>
      </c>
      <c r="AZ853" s="135">
        <v>0</v>
      </c>
      <c r="BA853" s="135">
        <v>1</v>
      </c>
      <c r="BB853" s="135">
        <v>1</v>
      </c>
      <c r="BC853" s="135">
        <v>0</v>
      </c>
      <c r="BD853" s="135">
        <v>0</v>
      </c>
      <c r="BE853" s="135">
        <v>0</v>
      </c>
      <c r="BF853" s="135">
        <v>0</v>
      </c>
      <c r="BG853" s="135">
        <v>0</v>
      </c>
      <c r="BH853" s="135">
        <v>2</v>
      </c>
      <c r="BI853" s="135">
        <v>0</v>
      </c>
      <c r="BJ853" s="135">
        <v>1</v>
      </c>
      <c r="BK853" s="135">
        <v>0</v>
      </c>
      <c r="BL853" s="135">
        <v>0</v>
      </c>
      <c r="BM853" s="135">
        <v>1</v>
      </c>
      <c r="BN853" s="135">
        <v>0</v>
      </c>
      <c r="BO853" s="135">
        <v>0</v>
      </c>
      <c r="BP853" s="135">
        <v>0</v>
      </c>
      <c r="BQ853" s="135">
        <v>0</v>
      </c>
      <c r="BR853" s="135">
        <v>0</v>
      </c>
      <c r="BS853" s="135">
        <v>0</v>
      </c>
      <c r="BT853" s="135">
        <v>0</v>
      </c>
      <c r="BU853" s="135">
        <v>0</v>
      </c>
      <c r="BV853" s="135">
        <v>1</v>
      </c>
      <c r="BW853" s="135">
        <v>0</v>
      </c>
      <c r="BX853" s="135">
        <v>0</v>
      </c>
      <c r="BY853" s="135">
        <v>0</v>
      </c>
      <c r="BZ853" s="135">
        <v>0</v>
      </c>
      <c r="CA853" s="135">
        <v>1</v>
      </c>
      <c r="CB853" s="135">
        <v>1</v>
      </c>
      <c r="CC853" s="135">
        <v>0</v>
      </c>
      <c r="CD853" s="135">
        <v>0</v>
      </c>
      <c r="CE853" s="135">
        <v>0</v>
      </c>
      <c r="CF853" s="135">
        <v>0</v>
      </c>
      <c r="CG853" s="135">
        <v>0</v>
      </c>
      <c r="CH853" s="135">
        <v>1</v>
      </c>
      <c r="CI853" s="135">
        <v>0</v>
      </c>
      <c r="CJ853" s="135">
        <v>1</v>
      </c>
      <c r="CK853" s="135">
        <v>0</v>
      </c>
      <c r="CL853" s="135">
        <v>0</v>
      </c>
      <c r="CM853" s="135">
        <v>0</v>
      </c>
      <c r="CN853" s="135">
        <v>0</v>
      </c>
      <c r="CO853" s="135">
        <v>1</v>
      </c>
      <c r="CP853" s="135">
        <v>1</v>
      </c>
      <c r="CQ853" s="135">
        <v>1</v>
      </c>
      <c r="CR853" s="135">
        <v>0</v>
      </c>
      <c r="CS853" s="135">
        <v>0</v>
      </c>
      <c r="CT853" s="135">
        <v>0</v>
      </c>
      <c r="CU853" s="135">
        <v>0</v>
      </c>
      <c r="CV853" s="135">
        <v>0</v>
      </c>
      <c r="CW853" s="135">
        <v>0</v>
      </c>
      <c r="CX853" s="135"/>
    </row>
    <row r="854" spans="1:102" x14ac:dyDescent="0.35">
      <c r="A854" s="135">
        <v>853</v>
      </c>
      <c r="B854" s="135">
        <v>0</v>
      </c>
      <c r="C854" s="135">
        <v>0</v>
      </c>
      <c r="D854" s="135">
        <v>1</v>
      </c>
      <c r="E854" s="135">
        <v>0</v>
      </c>
      <c r="F854" s="135">
        <v>1</v>
      </c>
      <c r="G854" s="135">
        <v>1</v>
      </c>
      <c r="H854" s="135">
        <v>1</v>
      </c>
      <c r="I854" s="135">
        <v>1</v>
      </c>
      <c r="J854" s="135">
        <v>0</v>
      </c>
      <c r="K854" s="135">
        <v>0</v>
      </c>
      <c r="L854" s="135">
        <v>0</v>
      </c>
      <c r="M854" s="135">
        <v>0</v>
      </c>
      <c r="N854" s="135">
        <v>0</v>
      </c>
      <c r="O854" s="135">
        <v>0</v>
      </c>
      <c r="P854" s="135">
        <v>0</v>
      </c>
      <c r="Q854" s="135">
        <v>0</v>
      </c>
      <c r="R854" s="135">
        <v>0</v>
      </c>
      <c r="S854" s="135">
        <v>0</v>
      </c>
      <c r="T854" s="135">
        <v>0</v>
      </c>
      <c r="U854" s="135">
        <v>0</v>
      </c>
      <c r="V854" s="135">
        <v>0</v>
      </c>
      <c r="W854" s="135">
        <v>0</v>
      </c>
      <c r="X854" s="135">
        <v>0</v>
      </c>
      <c r="Y854" s="135">
        <v>0</v>
      </c>
      <c r="Z854" s="135">
        <v>0</v>
      </c>
      <c r="AA854" s="135">
        <v>0</v>
      </c>
      <c r="AB854" s="135">
        <v>0</v>
      </c>
      <c r="AC854" s="135">
        <v>0</v>
      </c>
      <c r="AD854" s="135">
        <v>0</v>
      </c>
      <c r="AE854" s="135">
        <v>0</v>
      </c>
      <c r="AF854" s="135">
        <v>0</v>
      </c>
      <c r="AG854" s="135">
        <v>0</v>
      </c>
      <c r="AH854" s="135">
        <v>0</v>
      </c>
      <c r="AI854" s="135">
        <v>0</v>
      </c>
      <c r="AJ854" s="135">
        <v>0</v>
      </c>
      <c r="AK854" s="135">
        <v>0</v>
      </c>
      <c r="AL854" s="135">
        <v>1</v>
      </c>
      <c r="AM854" s="135">
        <v>0</v>
      </c>
      <c r="AN854" s="135">
        <v>0</v>
      </c>
      <c r="AO854" s="135">
        <v>0</v>
      </c>
      <c r="AP854" s="135">
        <v>0</v>
      </c>
      <c r="AQ854" s="135">
        <v>0</v>
      </c>
      <c r="AR854" s="135">
        <v>0</v>
      </c>
      <c r="AS854" s="135">
        <v>0</v>
      </c>
      <c r="AT854" s="135">
        <v>0</v>
      </c>
      <c r="AU854" s="135">
        <v>0</v>
      </c>
      <c r="AV854" s="135">
        <v>0</v>
      </c>
      <c r="AW854" s="135">
        <v>0</v>
      </c>
      <c r="AX854" s="135">
        <v>1</v>
      </c>
      <c r="AY854" s="135">
        <v>0</v>
      </c>
      <c r="AZ854" s="135">
        <v>0</v>
      </c>
      <c r="BA854" s="135">
        <v>0</v>
      </c>
      <c r="BB854" s="135">
        <v>0</v>
      </c>
      <c r="BC854" s="135">
        <v>0</v>
      </c>
      <c r="BD854" s="135">
        <v>2</v>
      </c>
      <c r="BE854" s="135">
        <v>0</v>
      </c>
      <c r="BF854" s="135">
        <v>1</v>
      </c>
      <c r="BG854" s="135">
        <v>0</v>
      </c>
      <c r="BH854" s="135">
        <v>0</v>
      </c>
      <c r="BI854" s="135">
        <v>0</v>
      </c>
      <c r="BJ854" s="135">
        <v>0</v>
      </c>
      <c r="BK854" s="135">
        <v>0</v>
      </c>
      <c r="BL854" s="135">
        <v>0</v>
      </c>
      <c r="BM854" s="135">
        <v>0</v>
      </c>
      <c r="BN854" s="135">
        <v>0</v>
      </c>
      <c r="BO854" s="135">
        <v>0</v>
      </c>
      <c r="BP854" s="135">
        <v>1</v>
      </c>
      <c r="BQ854" s="135">
        <v>0</v>
      </c>
      <c r="BR854" s="135">
        <v>0</v>
      </c>
      <c r="BS854" s="135">
        <v>0</v>
      </c>
      <c r="BT854" s="135">
        <v>0</v>
      </c>
      <c r="BU854" s="135">
        <v>0</v>
      </c>
      <c r="BV854" s="135">
        <v>0</v>
      </c>
      <c r="BW854" s="135">
        <v>0</v>
      </c>
      <c r="BX854" s="135">
        <v>1</v>
      </c>
      <c r="BY854" s="135">
        <v>0</v>
      </c>
      <c r="BZ854" s="135">
        <v>0</v>
      </c>
      <c r="CA854" s="135">
        <v>0</v>
      </c>
      <c r="CB854" s="135">
        <v>0</v>
      </c>
      <c r="CC854" s="135">
        <v>0</v>
      </c>
      <c r="CD854" s="135">
        <v>0</v>
      </c>
      <c r="CE854" s="135">
        <v>0</v>
      </c>
      <c r="CF854" s="135">
        <v>0</v>
      </c>
      <c r="CG854" s="135">
        <v>0</v>
      </c>
      <c r="CH854" s="135">
        <v>0</v>
      </c>
      <c r="CI854" s="135">
        <v>0</v>
      </c>
      <c r="CJ854" s="135">
        <v>0</v>
      </c>
      <c r="CK854" s="135">
        <v>0</v>
      </c>
      <c r="CL854" s="135">
        <v>0</v>
      </c>
      <c r="CM854" s="135">
        <v>0</v>
      </c>
      <c r="CN854" s="135">
        <v>0</v>
      </c>
      <c r="CO854" s="135">
        <v>1</v>
      </c>
      <c r="CP854" s="135">
        <v>0</v>
      </c>
      <c r="CQ854" s="135">
        <v>0</v>
      </c>
      <c r="CR854" s="135">
        <v>0</v>
      </c>
      <c r="CS854" s="135">
        <v>0</v>
      </c>
      <c r="CT854" s="135">
        <v>0</v>
      </c>
      <c r="CU854" s="135">
        <v>0</v>
      </c>
      <c r="CV854" s="135">
        <v>0</v>
      </c>
      <c r="CW854" s="135">
        <v>0</v>
      </c>
      <c r="CX854" s="135"/>
    </row>
    <row r="855" spans="1:102" x14ac:dyDescent="0.35">
      <c r="A855" s="135">
        <v>854</v>
      </c>
      <c r="B855" s="135">
        <v>0</v>
      </c>
      <c r="C855" s="135">
        <v>0</v>
      </c>
      <c r="D855" s="135">
        <v>1</v>
      </c>
      <c r="E855" s="135">
        <v>0</v>
      </c>
      <c r="F855" s="135">
        <v>0</v>
      </c>
      <c r="G855" s="135">
        <v>0</v>
      </c>
      <c r="H855" s="135">
        <v>0</v>
      </c>
      <c r="I855" s="135">
        <v>0</v>
      </c>
      <c r="J855" s="135">
        <v>0</v>
      </c>
      <c r="K855" s="135">
        <v>0</v>
      </c>
      <c r="L855" s="135">
        <v>0</v>
      </c>
      <c r="M855" s="135">
        <v>1</v>
      </c>
      <c r="N855" s="135">
        <v>0</v>
      </c>
      <c r="O855" s="135">
        <v>1</v>
      </c>
      <c r="P855" s="135">
        <v>1</v>
      </c>
      <c r="Q855" s="135">
        <v>0</v>
      </c>
      <c r="R855" s="135">
        <v>0</v>
      </c>
      <c r="S855" s="135">
        <v>1</v>
      </c>
      <c r="T855" s="135">
        <v>0</v>
      </c>
      <c r="U855" s="135">
        <v>0</v>
      </c>
      <c r="V855" s="135">
        <v>0</v>
      </c>
      <c r="W855" s="135">
        <v>0</v>
      </c>
      <c r="X855" s="135">
        <v>0</v>
      </c>
      <c r="Y855" s="135">
        <v>0</v>
      </c>
      <c r="Z855" s="135">
        <v>0</v>
      </c>
      <c r="AA855" s="135">
        <v>0</v>
      </c>
      <c r="AB855" s="135">
        <v>0</v>
      </c>
      <c r="AC855" s="135">
        <v>0</v>
      </c>
      <c r="AD855" s="135">
        <v>0</v>
      </c>
      <c r="AE855" s="135">
        <v>0</v>
      </c>
      <c r="AF855" s="135">
        <v>1</v>
      </c>
      <c r="AG855" s="135">
        <v>0</v>
      </c>
      <c r="AH855" s="135">
        <v>0</v>
      </c>
      <c r="AI855" s="135">
        <v>0</v>
      </c>
      <c r="AJ855" s="135">
        <v>1</v>
      </c>
      <c r="AK855" s="135">
        <v>0</v>
      </c>
      <c r="AL855" s="135">
        <v>1</v>
      </c>
      <c r="AM855" s="135">
        <v>1</v>
      </c>
      <c r="AN855" s="135">
        <v>0</v>
      </c>
      <c r="AO855" s="135">
        <v>0</v>
      </c>
      <c r="AP855" s="135">
        <v>0</v>
      </c>
      <c r="AQ855" s="135">
        <v>0</v>
      </c>
      <c r="AR855" s="135">
        <v>0</v>
      </c>
      <c r="AS855" s="135">
        <v>0</v>
      </c>
      <c r="AT855" s="135">
        <v>0</v>
      </c>
      <c r="AU855" s="135">
        <v>0</v>
      </c>
      <c r="AV855" s="135">
        <v>0</v>
      </c>
      <c r="AW855" s="135">
        <v>0</v>
      </c>
      <c r="AX855" s="135">
        <v>0</v>
      </c>
      <c r="AY855" s="135">
        <v>0</v>
      </c>
      <c r="AZ855" s="135">
        <v>0</v>
      </c>
      <c r="BA855" s="135">
        <v>0</v>
      </c>
      <c r="BB855" s="135">
        <v>0</v>
      </c>
      <c r="BC855" s="135">
        <v>0</v>
      </c>
      <c r="BD855" s="135">
        <v>0</v>
      </c>
      <c r="BE855" s="135">
        <v>0</v>
      </c>
      <c r="BF855" s="135">
        <v>0</v>
      </c>
      <c r="BG855" s="135">
        <v>0</v>
      </c>
      <c r="BH855" s="135">
        <v>1</v>
      </c>
      <c r="BI855" s="135">
        <v>0</v>
      </c>
      <c r="BJ855" s="135">
        <v>0</v>
      </c>
      <c r="BK855" s="135">
        <v>0</v>
      </c>
      <c r="BL855" s="135">
        <v>1</v>
      </c>
      <c r="BM855" s="135">
        <v>0</v>
      </c>
      <c r="BN855" s="135">
        <v>1</v>
      </c>
      <c r="BO855" s="135">
        <v>0</v>
      </c>
      <c r="BP855" s="135">
        <v>0</v>
      </c>
      <c r="BQ855" s="135">
        <v>0</v>
      </c>
      <c r="BR855" s="135">
        <v>0</v>
      </c>
      <c r="BS855" s="135">
        <v>0</v>
      </c>
      <c r="BT855" s="135">
        <v>0</v>
      </c>
      <c r="BU855" s="135">
        <v>1</v>
      </c>
      <c r="BV855" s="135">
        <v>0</v>
      </c>
      <c r="BW855" s="135">
        <v>0</v>
      </c>
      <c r="BX855" s="135">
        <v>0</v>
      </c>
      <c r="BY855" s="135">
        <v>0</v>
      </c>
      <c r="BZ855" s="135">
        <v>0</v>
      </c>
      <c r="CA855" s="135">
        <v>0</v>
      </c>
      <c r="CB855" s="135">
        <v>0</v>
      </c>
      <c r="CC855" s="135">
        <v>0</v>
      </c>
      <c r="CD855" s="135">
        <v>0</v>
      </c>
      <c r="CE855" s="135">
        <v>0</v>
      </c>
      <c r="CF855" s="135">
        <v>1</v>
      </c>
      <c r="CG855" s="135">
        <v>0</v>
      </c>
      <c r="CH855" s="135">
        <v>0</v>
      </c>
      <c r="CI855" s="135">
        <v>0</v>
      </c>
      <c r="CJ855" s="135">
        <v>0</v>
      </c>
      <c r="CK855" s="135">
        <v>0</v>
      </c>
      <c r="CL855" s="135">
        <v>0</v>
      </c>
      <c r="CM855" s="135">
        <v>0</v>
      </c>
      <c r="CN855" s="135">
        <v>0</v>
      </c>
      <c r="CO855" s="135">
        <v>0</v>
      </c>
      <c r="CP855" s="135">
        <v>0</v>
      </c>
      <c r="CQ855" s="135">
        <v>0</v>
      </c>
      <c r="CR855" s="135">
        <v>0</v>
      </c>
      <c r="CS855" s="135">
        <v>0</v>
      </c>
      <c r="CT855" s="135">
        <v>0</v>
      </c>
      <c r="CU855" s="135">
        <v>0</v>
      </c>
      <c r="CV855" s="135">
        <v>0</v>
      </c>
      <c r="CW855" s="135">
        <v>1</v>
      </c>
      <c r="CX855" s="135"/>
    </row>
    <row r="856" spans="1:102" x14ac:dyDescent="0.35">
      <c r="A856" s="135">
        <v>855</v>
      </c>
      <c r="B856" s="135">
        <v>0</v>
      </c>
      <c r="C856" s="135">
        <v>1</v>
      </c>
      <c r="D856" s="135">
        <v>1</v>
      </c>
      <c r="E856" s="135">
        <v>0</v>
      </c>
      <c r="F856" s="135">
        <v>1</v>
      </c>
      <c r="G856" s="135">
        <v>0</v>
      </c>
      <c r="H856" s="135">
        <v>0</v>
      </c>
      <c r="I856" s="135">
        <v>0</v>
      </c>
      <c r="J856" s="135">
        <v>0</v>
      </c>
      <c r="K856" s="135">
        <v>0</v>
      </c>
      <c r="L856" s="135">
        <v>0</v>
      </c>
      <c r="M856" s="135">
        <v>0</v>
      </c>
      <c r="N856" s="135">
        <v>0</v>
      </c>
      <c r="O856" s="135">
        <v>1</v>
      </c>
      <c r="P856" s="135">
        <v>0</v>
      </c>
      <c r="Q856" s="135">
        <v>0</v>
      </c>
      <c r="R856" s="135">
        <v>0</v>
      </c>
      <c r="S856" s="135">
        <v>1</v>
      </c>
      <c r="T856" s="135">
        <v>0</v>
      </c>
      <c r="U856" s="135">
        <v>0</v>
      </c>
      <c r="V856" s="135">
        <v>0</v>
      </c>
      <c r="W856" s="135">
        <v>1</v>
      </c>
      <c r="X856" s="135">
        <v>0</v>
      </c>
      <c r="Y856" s="135">
        <v>0</v>
      </c>
      <c r="Z856" s="135">
        <v>1</v>
      </c>
      <c r="AA856" s="135">
        <v>0</v>
      </c>
      <c r="AB856" s="135">
        <v>0</v>
      </c>
      <c r="AC856" s="135">
        <v>1</v>
      </c>
      <c r="AD856" s="135">
        <v>0</v>
      </c>
      <c r="AE856" s="135">
        <v>0</v>
      </c>
      <c r="AF856" s="135">
        <v>0</v>
      </c>
      <c r="AG856" s="135">
        <v>0</v>
      </c>
      <c r="AH856" s="135">
        <v>0</v>
      </c>
      <c r="AI856" s="135">
        <v>1</v>
      </c>
      <c r="AJ856" s="135">
        <v>0</v>
      </c>
      <c r="AK856" s="135">
        <v>0</v>
      </c>
      <c r="AL856" s="135">
        <v>0</v>
      </c>
      <c r="AM856" s="135">
        <v>0</v>
      </c>
      <c r="AN856" s="135">
        <v>0</v>
      </c>
      <c r="AO856" s="135">
        <v>0</v>
      </c>
      <c r="AP856" s="135">
        <v>1</v>
      </c>
      <c r="AQ856" s="135">
        <v>0</v>
      </c>
      <c r="AR856" s="135">
        <v>0</v>
      </c>
      <c r="AS856" s="135">
        <v>0</v>
      </c>
      <c r="AT856" s="135">
        <v>0</v>
      </c>
      <c r="AU856" s="135">
        <v>0</v>
      </c>
      <c r="AV856" s="135">
        <v>0</v>
      </c>
      <c r="AW856" s="135">
        <v>0</v>
      </c>
      <c r="AX856" s="135">
        <v>0</v>
      </c>
      <c r="AY856" s="135">
        <v>1</v>
      </c>
      <c r="AZ856" s="135">
        <v>0</v>
      </c>
      <c r="BA856" s="135">
        <v>0</v>
      </c>
      <c r="BB856" s="135">
        <v>0</v>
      </c>
      <c r="BC856" s="135">
        <v>0</v>
      </c>
      <c r="BD856" s="135">
        <v>0</v>
      </c>
      <c r="BE856" s="135">
        <v>0</v>
      </c>
      <c r="BF856" s="135">
        <v>1</v>
      </c>
      <c r="BG856" s="135">
        <v>0</v>
      </c>
      <c r="BH856" s="135">
        <v>1</v>
      </c>
      <c r="BI856" s="135">
        <v>1</v>
      </c>
      <c r="BJ856" s="135">
        <v>0</v>
      </c>
      <c r="BK856" s="135">
        <v>0</v>
      </c>
      <c r="BL856" s="135">
        <v>0</v>
      </c>
      <c r="BM856" s="135">
        <v>0</v>
      </c>
      <c r="BN856" s="135">
        <v>0</v>
      </c>
      <c r="BO856" s="135">
        <v>0</v>
      </c>
      <c r="BP856" s="135">
        <v>0</v>
      </c>
      <c r="BQ856" s="135">
        <v>0</v>
      </c>
      <c r="BR856" s="135">
        <v>0</v>
      </c>
      <c r="BS856" s="135">
        <v>0</v>
      </c>
      <c r="BT856" s="135">
        <v>0</v>
      </c>
      <c r="BU856" s="135">
        <v>1</v>
      </c>
      <c r="BV856" s="135">
        <v>1</v>
      </c>
      <c r="BW856" s="135">
        <v>0</v>
      </c>
      <c r="BX856" s="135">
        <v>0</v>
      </c>
      <c r="BY856" s="135">
        <v>0</v>
      </c>
      <c r="BZ856" s="135">
        <v>1</v>
      </c>
      <c r="CA856" s="135">
        <v>0</v>
      </c>
      <c r="CB856" s="135">
        <v>0</v>
      </c>
      <c r="CC856" s="135">
        <v>0</v>
      </c>
      <c r="CD856" s="135">
        <v>0</v>
      </c>
      <c r="CE856" s="135">
        <v>0</v>
      </c>
      <c r="CF856" s="135">
        <v>1</v>
      </c>
      <c r="CG856" s="135">
        <v>0</v>
      </c>
      <c r="CH856" s="135">
        <v>0</v>
      </c>
      <c r="CI856" s="135">
        <v>0</v>
      </c>
      <c r="CJ856" s="135">
        <v>0</v>
      </c>
      <c r="CK856" s="135">
        <v>0</v>
      </c>
      <c r="CL856" s="135">
        <v>0</v>
      </c>
      <c r="CM856" s="135">
        <v>1</v>
      </c>
      <c r="CN856" s="135">
        <v>0</v>
      </c>
      <c r="CO856" s="135">
        <v>0</v>
      </c>
      <c r="CP856" s="135">
        <v>0</v>
      </c>
      <c r="CQ856" s="135">
        <v>0</v>
      </c>
      <c r="CR856" s="135">
        <v>0</v>
      </c>
      <c r="CS856" s="135">
        <v>0</v>
      </c>
      <c r="CT856" s="135">
        <v>0</v>
      </c>
      <c r="CU856" s="135">
        <v>0</v>
      </c>
      <c r="CV856" s="135">
        <v>1</v>
      </c>
      <c r="CW856" s="135">
        <v>0</v>
      </c>
      <c r="CX856" s="135"/>
    </row>
    <row r="857" spans="1:102" x14ac:dyDescent="0.35">
      <c r="A857" s="135">
        <v>856</v>
      </c>
      <c r="B857" s="135">
        <v>1</v>
      </c>
      <c r="C857" s="135">
        <v>0</v>
      </c>
      <c r="D857" s="135">
        <v>0</v>
      </c>
      <c r="E857" s="135">
        <v>0</v>
      </c>
      <c r="F857" s="135">
        <v>0</v>
      </c>
      <c r="G857" s="135">
        <v>0</v>
      </c>
      <c r="H857" s="135">
        <v>0</v>
      </c>
      <c r="I857" s="135">
        <v>0</v>
      </c>
      <c r="J857" s="135">
        <v>0</v>
      </c>
      <c r="K857" s="135">
        <v>0</v>
      </c>
      <c r="L857" s="135">
        <v>0</v>
      </c>
      <c r="M857" s="135">
        <v>0</v>
      </c>
      <c r="N857" s="135">
        <v>0</v>
      </c>
      <c r="O857" s="135">
        <v>0</v>
      </c>
      <c r="P857" s="135">
        <v>1</v>
      </c>
      <c r="Q857" s="135">
        <v>0</v>
      </c>
      <c r="R857" s="135">
        <v>0</v>
      </c>
      <c r="S857" s="135">
        <v>1</v>
      </c>
      <c r="T857" s="135">
        <v>0</v>
      </c>
      <c r="U857" s="135">
        <v>0</v>
      </c>
      <c r="V857" s="135">
        <v>0</v>
      </c>
      <c r="W857" s="135">
        <v>0</v>
      </c>
      <c r="X857" s="135">
        <v>0</v>
      </c>
      <c r="Y857" s="135">
        <v>0</v>
      </c>
      <c r="Z857" s="135">
        <v>0</v>
      </c>
      <c r="AA857" s="135">
        <v>0</v>
      </c>
      <c r="AB857" s="135">
        <v>0</v>
      </c>
      <c r="AC857" s="135">
        <v>0</v>
      </c>
      <c r="AD857" s="135">
        <v>0</v>
      </c>
      <c r="AE857" s="135">
        <v>0</v>
      </c>
      <c r="AF857" s="135">
        <v>0</v>
      </c>
      <c r="AG857" s="135">
        <v>0</v>
      </c>
      <c r="AH857" s="135">
        <v>0</v>
      </c>
      <c r="AI857" s="135">
        <v>0</v>
      </c>
      <c r="AJ857" s="135">
        <v>0</v>
      </c>
      <c r="AK857" s="135">
        <v>0</v>
      </c>
      <c r="AL857" s="135">
        <v>0</v>
      </c>
      <c r="AM857" s="135">
        <v>0</v>
      </c>
      <c r="AN857" s="135">
        <v>0</v>
      </c>
      <c r="AO857" s="135">
        <v>0</v>
      </c>
      <c r="AP857" s="135">
        <v>0</v>
      </c>
      <c r="AQ857" s="135">
        <v>0</v>
      </c>
      <c r="AR857" s="135">
        <v>0</v>
      </c>
      <c r="AS857" s="135">
        <v>0</v>
      </c>
      <c r="AT857" s="135">
        <v>0</v>
      </c>
      <c r="AU857" s="135">
        <v>0</v>
      </c>
      <c r="AV857" s="135">
        <v>0</v>
      </c>
      <c r="AW857" s="135">
        <v>0</v>
      </c>
      <c r="AX857" s="135">
        <v>0</v>
      </c>
      <c r="AY857" s="135">
        <v>0</v>
      </c>
      <c r="AZ857" s="135">
        <v>0</v>
      </c>
      <c r="BA857" s="135">
        <v>0</v>
      </c>
      <c r="BB857" s="135">
        <v>0</v>
      </c>
      <c r="BC857" s="135">
        <v>0</v>
      </c>
      <c r="BD857" s="135">
        <v>0</v>
      </c>
      <c r="BE857" s="135">
        <v>0</v>
      </c>
      <c r="BF857" s="135">
        <v>0</v>
      </c>
      <c r="BG857" s="135">
        <v>0</v>
      </c>
      <c r="BH857" s="135">
        <v>0</v>
      </c>
      <c r="BI857" s="135">
        <v>1</v>
      </c>
      <c r="BJ857" s="135">
        <v>0</v>
      </c>
      <c r="BK857" s="135">
        <v>0</v>
      </c>
      <c r="BL857" s="135">
        <v>0</v>
      </c>
      <c r="BM857" s="135">
        <v>0</v>
      </c>
      <c r="BN857" s="135">
        <v>0</v>
      </c>
      <c r="BO857" s="135">
        <v>1</v>
      </c>
      <c r="BP857" s="135">
        <v>0</v>
      </c>
      <c r="BQ857" s="135">
        <v>0</v>
      </c>
      <c r="BR857" s="135">
        <v>0</v>
      </c>
      <c r="BS857" s="135">
        <v>1</v>
      </c>
      <c r="BT857" s="135">
        <v>0</v>
      </c>
      <c r="BU857" s="135">
        <v>0</v>
      </c>
      <c r="BV857" s="135">
        <v>0</v>
      </c>
      <c r="BW857" s="135">
        <v>0</v>
      </c>
      <c r="BX857" s="135">
        <v>0</v>
      </c>
      <c r="BY857" s="135">
        <v>1</v>
      </c>
      <c r="BZ857" s="135">
        <v>0</v>
      </c>
      <c r="CA857" s="135">
        <v>0</v>
      </c>
      <c r="CB857" s="135">
        <v>0</v>
      </c>
      <c r="CC857" s="135">
        <v>0</v>
      </c>
      <c r="CD857" s="135">
        <v>0</v>
      </c>
      <c r="CE857" s="135">
        <v>0</v>
      </c>
      <c r="CF857" s="135">
        <v>0</v>
      </c>
      <c r="CG857" s="135">
        <v>0</v>
      </c>
      <c r="CH857" s="135">
        <v>0</v>
      </c>
      <c r="CI857" s="135">
        <v>0</v>
      </c>
      <c r="CJ857" s="135">
        <v>0</v>
      </c>
      <c r="CK857" s="135">
        <v>0</v>
      </c>
      <c r="CL857" s="135">
        <v>0</v>
      </c>
      <c r="CM857" s="135">
        <v>0</v>
      </c>
      <c r="CN857" s="135">
        <v>0</v>
      </c>
      <c r="CO857" s="135">
        <v>0</v>
      </c>
      <c r="CP857" s="135">
        <v>1</v>
      </c>
      <c r="CQ857" s="135">
        <v>1</v>
      </c>
      <c r="CR857" s="135">
        <v>0</v>
      </c>
      <c r="CS857" s="135">
        <v>0</v>
      </c>
      <c r="CT857" s="135">
        <v>0</v>
      </c>
      <c r="CU857" s="135">
        <v>0</v>
      </c>
      <c r="CV857" s="135">
        <v>0</v>
      </c>
      <c r="CW857" s="135">
        <v>0</v>
      </c>
      <c r="CX857" s="135"/>
    </row>
    <row r="858" spans="1:102" x14ac:dyDescent="0.35">
      <c r="A858" s="135">
        <v>857</v>
      </c>
      <c r="B858" s="135">
        <v>1</v>
      </c>
      <c r="C858" s="135">
        <v>0</v>
      </c>
      <c r="D858" s="135">
        <v>0</v>
      </c>
      <c r="E858" s="135">
        <v>0</v>
      </c>
      <c r="F858" s="135">
        <v>0</v>
      </c>
      <c r="G858" s="135">
        <v>0</v>
      </c>
      <c r="H858" s="135">
        <v>0</v>
      </c>
      <c r="I858" s="135">
        <v>0</v>
      </c>
      <c r="J858" s="135">
        <v>0</v>
      </c>
      <c r="K858" s="135">
        <v>0</v>
      </c>
      <c r="L858" s="135">
        <v>0</v>
      </c>
      <c r="M858" s="135">
        <v>0</v>
      </c>
      <c r="N858" s="135">
        <v>0</v>
      </c>
      <c r="O858" s="135">
        <v>0</v>
      </c>
      <c r="P858" s="135">
        <v>0</v>
      </c>
      <c r="Q858" s="135">
        <v>0</v>
      </c>
      <c r="R858" s="135">
        <v>0</v>
      </c>
      <c r="S858" s="135">
        <v>0</v>
      </c>
      <c r="T858" s="135">
        <v>0</v>
      </c>
      <c r="U858" s="135">
        <v>1</v>
      </c>
      <c r="V858" s="135">
        <v>0</v>
      </c>
      <c r="W858" s="135">
        <v>0</v>
      </c>
      <c r="X858" s="135">
        <v>0</v>
      </c>
      <c r="Y858" s="135">
        <v>0</v>
      </c>
      <c r="Z858" s="135">
        <v>0</v>
      </c>
      <c r="AA858" s="135">
        <v>0</v>
      </c>
      <c r="AB858" s="135">
        <v>0</v>
      </c>
      <c r="AC858" s="135">
        <v>0</v>
      </c>
      <c r="AD858" s="135">
        <v>0</v>
      </c>
      <c r="AE858" s="135">
        <v>0</v>
      </c>
      <c r="AF858" s="135">
        <v>0</v>
      </c>
      <c r="AG858" s="135">
        <v>1</v>
      </c>
      <c r="AH858" s="135">
        <v>0</v>
      </c>
      <c r="AI858" s="135">
        <v>1</v>
      </c>
      <c r="AJ858" s="135">
        <v>0</v>
      </c>
      <c r="AK858" s="135">
        <v>1</v>
      </c>
      <c r="AL858" s="135">
        <v>0</v>
      </c>
      <c r="AM858" s="135">
        <v>0</v>
      </c>
      <c r="AN858" s="135">
        <v>1</v>
      </c>
      <c r="AO858" s="135">
        <v>0</v>
      </c>
      <c r="AP858" s="135">
        <v>0</v>
      </c>
      <c r="AQ858" s="135">
        <v>0</v>
      </c>
      <c r="AR858" s="135">
        <v>0</v>
      </c>
      <c r="AS858" s="135">
        <v>0</v>
      </c>
      <c r="AT858" s="135">
        <v>0</v>
      </c>
      <c r="AU858" s="135">
        <v>0</v>
      </c>
      <c r="AV858" s="135">
        <v>0</v>
      </c>
      <c r="AW858" s="135">
        <v>0</v>
      </c>
      <c r="AX858" s="135">
        <v>0</v>
      </c>
      <c r="AY858" s="135">
        <v>0</v>
      </c>
      <c r="AZ858" s="135">
        <v>0</v>
      </c>
      <c r="BA858" s="135">
        <v>0</v>
      </c>
      <c r="BB858" s="135">
        <v>0</v>
      </c>
      <c r="BC858" s="135">
        <v>1</v>
      </c>
      <c r="BD858" s="135">
        <v>1</v>
      </c>
      <c r="BE858" s="135">
        <v>0</v>
      </c>
      <c r="BF858" s="135">
        <v>0</v>
      </c>
      <c r="BG858" s="135">
        <v>0</v>
      </c>
      <c r="BH858" s="135">
        <v>1</v>
      </c>
      <c r="BI858" s="135">
        <v>0</v>
      </c>
      <c r="BJ858" s="135">
        <v>0</v>
      </c>
      <c r="BK858" s="135">
        <v>0</v>
      </c>
      <c r="BL858" s="135">
        <v>0</v>
      </c>
      <c r="BM858" s="135">
        <v>0</v>
      </c>
      <c r="BN858" s="135">
        <v>0</v>
      </c>
      <c r="BO858" s="135">
        <v>0</v>
      </c>
      <c r="BP858" s="135">
        <v>0</v>
      </c>
      <c r="BQ858" s="135">
        <v>0</v>
      </c>
      <c r="BR858" s="135">
        <v>0</v>
      </c>
      <c r="BS858" s="135">
        <v>0</v>
      </c>
      <c r="BT858" s="135">
        <v>0</v>
      </c>
      <c r="BU858" s="135">
        <v>0</v>
      </c>
      <c r="BV858" s="135">
        <v>0</v>
      </c>
      <c r="BW858" s="135">
        <v>0</v>
      </c>
      <c r="BX858" s="135">
        <v>0</v>
      </c>
      <c r="BY858" s="135">
        <v>1</v>
      </c>
      <c r="BZ858" s="135">
        <v>0</v>
      </c>
      <c r="CA858" s="135">
        <v>1</v>
      </c>
      <c r="CB858" s="135">
        <v>0</v>
      </c>
      <c r="CC858" s="135">
        <v>0</v>
      </c>
      <c r="CD858" s="135">
        <v>1</v>
      </c>
      <c r="CE858" s="135">
        <v>0</v>
      </c>
      <c r="CF858" s="135">
        <v>0</v>
      </c>
      <c r="CG858" s="135">
        <v>0</v>
      </c>
      <c r="CH858" s="135">
        <v>0</v>
      </c>
      <c r="CI858" s="135">
        <v>0</v>
      </c>
      <c r="CJ858" s="135">
        <v>0</v>
      </c>
      <c r="CK858" s="135">
        <v>0</v>
      </c>
      <c r="CL858" s="135">
        <v>0</v>
      </c>
      <c r="CM858" s="135">
        <v>0</v>
      </c>
      <c r="CN858" s="135">
        <v>0</v>
      </c>
      <c r="CO858" s="135">
        <v>0</v>
      </c>
      <c r="CP858" s="135">
        <v>0</v>
      </c>
      <c r="CQ858" s="135">
        <v>0</v>
      </c>
      <c r="CR858" s="135">
        <v>0</v>
      </c>
      <c r="CS858" s="135">
        <v>0</v>
      </c>
      <c r="CT858" s="135">
        <v>1</v>
      </c>
      <c r="CU858" s="135">
        <v>0</v>
      </c>
      <c r="CV858" s="135">
        <v>0</v>
      </c>
      <c r="CW858" s="135">
        <v>1</v>
      </c>
      <c r="CX858" s="135"/>
    </row>
    <row r="859" spans="1:102" x14ac:dyDescent="0.35">
      <c r="A859" s="135">
        <v>858</v>
      </c>
      <c r="B859" s="135">
        <v>0</v>
      </c>
      <c r="C859" s="135">
        <v>0</v>
      </c>
      <c r="D859" s="135">
        <v>0</v>
      </c>
      <c r="E859" s="135">
        <v>0</v>
      </c>
      <c r="F859" s="135">
        <v>0</v>
      </c>
      <c r="G859" s="135">
        <v>0</v>
      </c>
      <c r="H859" s="135">
        <v>0</v>
      </c>
      <c r="I859" s="135">
        <v>0</v>
      </c>
      <c r="J859" s="135">
        <v>0</v>
      </c>
      <c r="K859" s="135">
        <v>0</v>
      </c>
      <c r="L859" s="135">
        <v>0</v>
      </c>
      <c r="M859" s="135">
        <v>0</v>
      </c>
      <c r="N859" s="135">
        <v>0</v>
      </c>
      <c r="O859" s="135">
        <v>0</v>
      </c>
      <c r="P859" s="135">
        <v>1</v>
      </c>
      <c r="Q859" s="135">
        <v>0</v>
      </c>
      <c r="R859" s="135">
        <v>0</v>
      </c>
      <c r="S859" s="135">
        <v>0</v>
      </c>
      <c r="T859" s="135">
        <v>0</v>
      </c>
      <c r="U859" s="135">
        <v>0</v>
      </c>
      <c r="V859" s="135">
        <v>1</v>
      </c>
      <c r="W859" s="135">
        <v>1</v>
      </c>
      <c r="X859" s="135">
        <v>0</v>
      </c>
      <c r="Y859" s="135">
        <v>0</v>
      </c>
      <c r="Z859" s="135">
        <v>0</v>
      </c>
      <c r="AA859" s="135">
        <v>0</v>
      </c>
      <c r="AB859" s="135">
        <v>0</v>
      </c>
      <c r="AC859" s="135">
        <v>1</v>
      </c>
      <c r="AD859" s="135">
        <v>0</v>
      </c>
      <c r="AE859" s="135">
        <v>0</v>
      </c>
      <c r="AF859" s="135">
        <v>0</v>
      </c>
      <c r="AG859" s="135">
        <v>1</v>
      </c>
      <c r="AH859" s="135">
        <v>0</v>
      </c>
      <c r="AI859" s="135">
        <v>0</v>
      </c>
      <c r="AJ859" s="135">
        <v>0</v>
      </c>
      <c r="AK859" s="135">
        <v>0</v>
      </c>
      <c r="AL859" s="135">
        <v>0</v>
      </c>
      <c r="AM859" s="135">
        <v>0</v>
      </c>
      <c r="AN859" s="135">
        <v>0</v>
      </c>
      <c r="AO859" s="135">
        <v>0</v>
      </c>
      <c r="AP859" s="135">
        <v>0</v>
      </c>
      <c r="AQ859" s="135">
        <v>0</v>
      </c>
      <c r="AR859" s="135">
        <v>0</v>
      </c>
      <c r="AS859" s="135">
        <v>0</v>
      </c>
      <c r="AT859" s="135">
        <v>0</v>
      </c>
      <c r="AU859" s="135">
        <v>0</v>
      </c>
      <c r="AV859" s="135">
        <v>0</v>
      </c>
      <c r="AW859" s="135">
        <v>0</v>
      </c>
      <c r="AX859" s="135">
        <v>0</v>
      </c>
      <c r="AY859" s="135">
        <v>0</v>
      </c>
      <c r="AZ859" s="135">
        <v>0</v>
      </c>
      <c r="BA859" s="135">
        <v>0</v>
      </c>
      <c r="BB859" s="135">
        <v>0</v>
      </c>
      <c r="BC859" s="135">
        <v>0</v>
      </c>
      <c r="BD859" s="135">
        <v>0</v>
      </c>
      <c r="BE859" s="135">
        <v>0</v>
      </c>
      <c r="BF859" s="135">
        <v>0</v>
      </c>
      <c r="BG859" s="135">
        <v>0</v>
      </c>
      <c r="BH859" s="135">
        <v>0</v>
      </c>
      <c r="BI859" s="135">
        <v>0</v>
      </c>
      <c r="BJ859" s="135">
        <v>0</v>
      </c>
      <c r="BK859" s="135">
        <v>0</v>
      </c>
      <c r="BL859" s="135">
        <v>0</v>
      </c>
      <c r="BM859" s="135">
        <v>0</v>
      </c>
      <c r="BN859" s="135">
        <v>1</v>
      </c>
      <c r="BO859" s="135">
        <v>0</v>
      </c>
      <c r="BP859" s="135">
        <v>0</v>
      </c>
      <c r="BQ859" s="135">
        <v>0</v>
      </c>
      <c r="BR859" s="135">
        <v>0</v>
      </c>
      <c r="BS859" s="135">
        <v>0</v>
      </c>
      <c r="BT859" s="135">
        <v>0</v>
      </c>
      <c r="BU859" s="135">
        <v>0</v>
      </c>
      <c r="BV859" s="135">
        <v>1</v>
      </c>
      <c r="BW859" s="135">
        <v>0</v>
      </c>
      <c r="BX859" s="135">
        <v>0</v>
      </c>
      <c r="BY859" s="135">
        <v>0</v>
      </c>
      <c r="BZ859" s="135">
        <v>0</v>
      </c>
      <c r="CA859" s="135">
        <v>0</v>
      </c>
      <c r="CB859" s="135">
        <v>0</v>
      </c>
      <c r="CC859" s="135">
        <v>0</v>
      </c>
      <c r="CD859" s="135">
        <v>0</v>
      </c>
      <c r="CE859" s="135">
        <v>0</v>
      </c>
      <c r="CF859" s="135">
        <v>0</v>
      </c>
      <c r="CG859" s="135">
        <v>0</v>
      </c>
      <c r="CH859" s="135">
        <v>1</v>
      </c>
      <c r="CI859" s="135">
        <v>0</v>
      </c>
      <c r="CJ859" s="135">
        <v>0</v>
      </c>
      <c r="CK859" s="135">
        <v>0</v>
      </c>
      <c r="CL859" s="135">
        <v>0</v>
      </c>
      <c r="CM859" s="135">
        <v>0</v>
      </c>
      <c r="CN859" s="135">
        <v>0</v>
      </c>
      <c r="CO859" s="135">
        <v>0</v>
      </c>
      <c r="CP859" s="135">
        <v>0</v>
      </c>
      <c r="CQ859" s="135">
        <v>1</v>
      </c>
      <c r="CR859" s="135">
        <v>0</v>
      </c>
      <c r="CS859" s="135">
        <v>1</v>
      </c>
      <c r="CT859" s="135">
        <v>0</v>
      </c>
      <c r="CU859" s="135">
        <v>0</v>
      </c>
      <c r="CV859" s="135">
        <v>0</v>
      </c>
      <c r="CW859" s="135">
        <v>0</v>
      </c>
      <c r="CX859" s="135"/>
    </row>
    <row r="860" spans="1:102" x14ac:dyDescent="0.35">
      <c r="A860" s="135">
        <v>859</v>
      </c>
      <c r="B860" s="135">
        <v>0</v>
      </c>
      <c r="C860" s="135">
        <v>0</v>
      </c>
      <c r="D860" s="135">
        <v>0</v>
      </c>
      <c r="E860" s="135">
        <v>0</v>
      </c>
      <c r="F860" s="135">
        <v>0</v>
      </c>
      <c r="G860" s="135">
        <v>0</v>
      </c>
      <c r="H860" s="135">
        <v>1</v>
      </c>
      <c r="I860" s="135">
        <v>0</v>
      </c>
      <c r="J860" s="135">
        <v>0</v>
      </c>
      <c r="K860" s="135">
        <v>0</v>
      </c>
      <c r="L860" s="135">
        <v>0</v>
      </c>
      <c r="M860" s="135">
        <v>1</v>
      </c>
      <c r="N860" s="135">
        <v>1</v>
      </c>
      <c r="O860" s="135">
        <v>0</v>
      </c>
      <c r="P860" s="135">
        <v>0</v>
      </c>
      <c r="Q860" s="135">
        <v>0</v>
      </c>
      <c r="R860" s="135">
        <v>0</v>
      </c>
      <c r="S860" s="135">
        <v>0</v>
      </c>
      <c r="T860" s="135">
        <v>0</v>
      </c>
      <c r="U860" s="135">
        <v>1</v>
      </c>
      <c r="V860" s="135">
        <v>0</v>
      </c>
      <c r="W860" s="135">
        <v>0</v>
      </c>
      <c r="X860" s="135">
        <v>0</v>
      </c>
      <c r="Y860" s="135">
        <v>0</v>
      </c>
      <c r="Z860" s="135">
        <v>0</v>
      </c>
      <c r="AA860" s="135">
        <v>0</v>
      </c>
      <c r="AB860" s="135">
        <v>0</v>
      </c>
      <c r="AC860" s="135">
        <v>0</v>
      </c>
      <c r="AD860" s="135">
        <v>0</v>
      </c>
      <c r="AE860" s="135">
        <v>0</v>
      </c>
      <c r="AF860" s="135">
        <v>0</v>
      </c>
      <c r="AG860" s="135">
        <v>1</v>
      </c>
      <c r="AH860" s="135">
        <v>0</v>
      </c>
      <c r="AI860" s="135">
        <v>0</v>
      </c>
      <c r="AJ860" s="135">
        <v>0</v>
      </c>
      <c r="AK860" s="135">
        <v>0</v>
      </c>
      <c r="AL860" s="135">
        <v>0</v>
      </c>
      <c r="AM860" s="135">
        <v>0</v>
      </c>
      <c r="AN860" s="135">
        <v>0</v>
      </c>
      <c r="AO860" s="135">
        <v>0</v>
      </c>
      <c r="AP860" s="135">
        <v>0</v>
      </c>
      <c r="AQ860" s="135">
        <v>0</v>
      </c>
      <c r="AR860" s="135">
        <v>0</v>
      </c>
      <c r="AS860" s="135">
        <v>0</v>
      </c>
      <c r="AT860" s="135">
        <v>0</v>
      </c>
      <c r="AU860" s="135">
        <v>0</v>
      </c>
      <c r="AV860" s="135">
        <v>1</v>
      </c>
      <c r="AW860" s="135">
        <v>1</v>
      </c>
      <c r="AX860" s="135">
        <v>0</v>
      </c>
      <c r="AY860" s="135">
        <v>0</v>
      </c>
      <c r="AZ860" s="135">
        <v>0</v>
      </c>
      <c r="BA860" s="135">
        <v>0</v>
      </c>
      <c r="BB860" s="135">
        <v>0</v>
      </c>
      <c r="BC860" s="135">
        <v>0</v>
      </c>
      <c r="BD860" s="135">
        <v>0</v>
      </c>
      <c r="BE860" s="135">
        <v>0</v>
      </c>
      <c r="BF860" s="135">
        <v>0</v>
      </c>
      <c r="BG860" s="135">
        <v>0</v>
      </c>
      <c r="BH860" s="135">
        <v>0</v>
      </c>
      <c r="BI860" s="135">
        <v>0</v>
      </c>
      <c r="BJ860" s="135">
        <v>0</v>
      </c>
      <c r="BK860" s="135">
        <v>0</v>
      </c>
      <c r="BL860" s="135">
        <v>0</v>
      </c>
      <c r="BM860" s="135">
        <v>0</v>
      </c>
      <c r="BN860" s="135">
        <v>1</v>
      </c>
      <c r="BO860" s="135">
        <v>0</v>
      </c>
      <c r="BP860" s="135">
        <v>0</v>
      </c>
      <c r="BQ860" s="135">
        <v>0</v>
      </c>
      <c r="BR860" s="135">
        <v>0</v>
      </c>
      <c r="BS860" s="135">
        <v>0</v>
      </c>
      <c r="BT860" s="135">
        <v>0</v>
      </c>
      <c r="BU860" s="135">
        <v>0</v>
      </c>
      <c r="BV860" s="135">
        <v>0</v>
      </c>
      <c r="BW860" s="135">
        <v>0</v>
      </c>
      <c r="BX860" s="135">
        <v>0</v>
      </c>
      <c r="BY860" s="135">
        <v>0</v>
      </c>
      <c r="BZ860" s="135">
        <v>0</v>
      </c>
      <c r="CA860" s="135">
        <v>0</v>
      </c>
      <c r="CB860" s="135">
        <v>1</v>
      </c>
      <c r="CC860" s="135">
        <v>0</v>
      </c>
      <c r="CD860" s="135">
        <v>0</v>
      </c>
      <c r="CE860" s="135">
        <v>0</v>
      </c>
      <c r="CF860" s="135">
        <v>0</v>
      </c>
      <c r="CG860" s="135">
        <v>0</v>
      </c>
      <c r="CH860" s="135">
        <v>0</v>
      </c>
      <c r="CI860" s="135">
        <v>0</v>
      </c>
      <c r="CJ860" s="135">
        <v>0</v>
      </c>
      <c r="CK860" s="135">
        <v>0</v>
      </c>
      <c r="CL860" s="135">
        <v>0</v>
      </c>
      <c r="CM860" s="135">
        <v>0</v>
      </c>
      <c r="CN860" s="135">
        <v>0</v>
      </c>
      <c r="CO860" s="135">
        <v>0</v>
      </c>
      <c r="CP860" s="135">
        <v>0</v>
      </c>
      <c r="CQ860" s="135">
        <v>0</v>
      </c>
      <c r="CR860" s="135">
        <v>1</v>
      </c>
      <c r="CS860" s="135">
        <v>0</v>
      </c>
      <c r="CT860" s="135">
        <v>0</v>
      </c>
      <c r="CU860" s="135">
        <v>0</v>
      </c>
      <c r="CV860" s="135">
        <v>1</v>
      </c>
      <c r="CW860" s="135">
        <v>0</v>
      </c>
      <c r="CX860" s="135"/>
    </row>
    <row r="861" spans="1:102" x14ac:dyDescent="0.35">
      <c r="A861" s="135">
        <v>860</v>
      </c>
      <c r="B861" s="135">
        <v>0</v>
      </c>
      <c r="C861" s="135">
        <v>0</v>
      </c>
      <c r="D861" s="135">
        <v>0</v>
      </c>
      <c r="E861" s="135">
        <v>0</v>
      </c>
      <c r="F861" s="135">
        <v>0</v>
      </c>
      <c r="G861" s="135">
        <v>0</v>
      </c>
      <c r="H861" s="135">
        <v>0</v>
      </c>
      <c r="I861" s="135">
        <v>0</v>
      </c>
      <c r="J861" s="135">
        <v>0</v>
      </c>
      <c r="K861" s="135">
        <v>0</v>
      </c>
      <c r="L861" s="135">
        <v>0</v>
      </c>
      <c r="M861" s="135">
        <v>0</v>
      </c>
      <c r="N861" s="135">
        <v>0</v>
      </c>
      <c r="O861" s="135">
        <v>0</v>
      </c>
      <c r="P861" s="135">
        <v>1</v>
      </c>
      <c r="Q861" s="135">
        <v>1</v>
      </c>
      <c r="R861" s="135">
        <v>0</v>
      </c>
      <c r="S861" s="135">
        <v>0</v>
      </c>
      <c r="T861" s="135">
        <v>0</v>
      </c>
      <c r="U861" s="135">
        <v>0</v>
      </c>
      <c r="V861" s="135">
        <v>0</v>
      </c>
      <c r="W861" s="135">
        <v>1</v>
      </c>
      <c r="X861" s="135">
        <v>0</v>
      </c>
      <c r="Y861" s="135">
        <v>0</v>
      </c>
      <c r="Z861" s="135">
        <v>0</v>
      </c>
      <c r="AA861" s="135">
        <v>0</v>
      </c>
      <c r="AB861" s="135">
        <v>0</v>
      </c>
      <c r="AC861" s="135">
        <v>0</v>
      </c>
      <c r="AD861" s="135">
        <v>0</v>
      </c>
      <c r="AE861" s="135">
        <v>0</v>
      </c>
      <c r="AF861" s="135">
        <v>1</v>
      </c>
      <c r="AG861" s="135">
        <v>0</v>
      </c>
      <c r="AH861" s="135">
        <v>0</v>
      </c>
      <c r="AI861" s="135">
        <v>0</v>
      </c>
      <c r="AJ861" s="135">
        <v>0</v>
      </c>
      <c r="AK861" s="135">
        <v>0</v>
      </c>
      <c r="AL861" s="135">
        <v>0</v>
      </c>
      <c r="AM861" s="135">
        <v>0</v>
      </c>
      <c r="AN861" s="135">
        <v>0</v>
      </c>
      <c r="AO861" s="135">
        <v>1</v>
      </c>
      <c r="AP861" s="135">
        <v>0</v>
      </c>
      <c r="AQ861" s="135">
        <v>0</v>
      </c>
      <c r="AR861" s="135">
        <v>0</v>
      </c>
      <c r="AS861" s="135">
        <v>1</v>
      </c>
      <c r="AT861" s="135">
        <v>0</v>
      </c>
      <c r="AU861" s="135">
        <v>1</v>
      </c>
      <c r="AV861" s="135">
        <v>1</v>
      </c>
      <c r="AW861" s="135">
        <v>0</v>
      </c>
      <c r="AX861" s="135">
        <v>0</v>
      </c>
      <c r="AY861" s="135">
        <v>0</v>
      </c>
      <c r="AZ861" s="135">
        <v>0</v>
      </c>
      <c r="BA861" s="135">
        <v>0</v>
      </c>
      <c r="BB861" s="135">
        <v>0</v>
      </c>
      <c r="BC861" s="135">
        <v>0</v>
      </c>
      <c r="BD861" s="135">
        <v>0</v>
      </c>
      <c r="BE861" s="135">
        <v>0</v>
      </c>
      <c r="BF861" s="135">
        <v>0</v>
      </c>
      <c r="BG861" s="135">
        <v>0</v>
      </c>
      <c r="BH861" s="135">
        <v>0</v>
      </c>
      <c r="BI861" s="135">
        <v>0</v>
      </c>
      <c r="BJ861" s="135">
        <v>0</v>
      </c>
      <c r="BK861" s="135">
        <v>0</v>
      </c>
      <c r="BL861" s="135">
        <v>0</v>
      </c>
      <c r="BM861" s="135">
        <v>0</v>
      </c>
      <c r="BN861" s="135">
        <v>0</v>
      </c>
      <c r="BO861" s="135">
        <v>0</v>
      </c>
      <c r="BP861" s="135">
        <v>0</v>
      </c>
      <c r="BQ861" s="135">
        <v>0</v>
      </c>
      <c r="BR861" s="135">
        <v>0</v>
      </c>
      <c r="BS861" s="135">
        <v>0</v>
      </c>
      <c r="BT861" s="135">
        <v>0</v>
      </c>
      <c r="BU861" s="135">
        <v>0</v>
      </c>
      <c r="BV861" s="135">
        <v>0</v>
      </c>
      <c r="BW861" s="135">
        <v>0</v>
      </c>
      <c r="BX861" s="135">
        <v>0</v>
      </c>
      <c r="BY861" s="135">
        <v>0</v>
      </c>
      <c r="BZ861" s="135">
        <v>0</v>
      </c>
      <c r="CA861" s="135">
        <v>0</v>
      </c>
      <c r="CB861" s="135">
        <v>0</v>
      </c>
      <c r="CC861" s="135">
        <v>0</v>
      </c>
      <c r="CD861" s="135">
        <v>0</v>
      </c>
      <c r="CE861" s="135">
        <v>0</v>
      </c>
      <c r="CF861" s="135">
        <v>0</v>
      </c>
      <c r="CG861" s="135">
        <v>0</v>
      </c>
      <c r="CH861" s="135">
        <v>0</v>
      </c>
      <c r="CI861" s="135">
        <v>0</v>
      </c>
      <c r="CJ861" s="135">
        <v>0</v>
      </c>
      <c r="CK861" s="135">
        <v>0</v>
      </c>
      <c r="CL861" s="135">
        <v>0</v>
      </c>
      <c r="CM861" s="135">
        <v>0</v>
      </c>
      <c r="CN861" s="135">
        <v>0</v>
      </c>
      <c r="CO861" s="135">
        <v>0</v>
      </c>
      <c r="CP861" s="135">
        <v>0</v>
      </c>
      <c r="CQ861" s="135">
        <v>0</v>
      </c>
      <c r="CR861" s="135">
        <v>0</v>
      </c>
      <c r="CS861" s="135">
        <v>0</v>
      </c>
      <c r="CT861" s="135">
        <v>1</v>
      </c>
      <c r="CU861" s="135">
        <v>0</v>
      </c>
      <c r="CV861" s="135">
        <v>1</v>
      </c>
      <c r="CW861" s="135">
        <v>1</v>
      </c>
      <c r="CX861" s="135"/>
    </row>
    <row r="862" spans="1:102" x14ac:dyDescent="0.35">
      <c r="A862" s="135">
        <v>861</v>
      </c>
      <c r="B862" s="135">
        <v>1</v>
      </c>
      <c r="C862" s="135">
        <v>0</v>
      </c>
      <c r="D862" s="135">
        <v>0</v>
      </c>
      <c r="E862" s="135">
        <v>0</v>
      </c>
      <c r="F862" s="135">
        <v>1</v>
      </c>
      <c r="G862" s="135">
        <v>0</v>
      </c>
      <c r="H862" s="135">
        <v>0</v>
      </c>
      <c r="I862" s="135">
        <v>0</v>
      </c>
      <c r="J862" s="135">
        <v>0</v>
      </c>
      <c r="K862" s="135">
        <v>0</v>
      </c>
      <c r="L862" s="135">
        <v>0</v>
      </c>
      <c r="M862" s="135">
        <v>0</v>
      </c>
      <c r="N862" s="135">
        <v>0</v>
      </c>
      <c r="O862" s="135">
        <v>0</v>
      </c>
      <c r="P862" s="135">
        <v>0</v>
      </c>
      <c r="Q862" s="135">
        <v>0</v>
      </c>
      <c r="R862" s="135">
        <v>0</v>
      </c>
      <c r="S862" s="135">
        <v>0</v>
      </c>
      <c r="T862" s="135">
        <v>0</v>
      </c>
      <c r="U862" s="135">
        <v>0</v>
      </c>
      <c r="V862" s="135">
        <v>0</v>
      </c>
      <c r="W862" s="135">
        <v>0</v>
      </c>
      <c r="X862" s="135">
        <v>0</v>
      </c>
      <c r="Y862" s="135">
        <v>0</v>
      </c>
      <c r="Z862" s="135">
        <v>1</v>
      </c>
      <c r="AA862" s="135">
        <v>0</v>
      </c>
      <c r="AB862" s="135">
        <v>0</v>
      </c>
      <c r="AC862" s="135">
        <v>0</v>
      </c>
      <c r="AD862" s="135">
        <v>1</v>
      </c>
      <c r="AE862" s="135">
        <v>0</v>
      </c>
      <c r="AF862" s="135">
        <v>0</v>
      </c>
      <c r="AG862" s="135">
        <v>0</v>
      </c>
      <c r="AH862" s="135">
        <v>0</v>
      </c>
      <c r="AI862" s="135">
        <v>0</v>
      </c>
      <c r="AJ862" s="135">
        <v>0</v>
      </c>
      <c r="AK862" s="135">
        <v>0</v>
      </c>
      <c r="AL862" s="135">
        <v>0</v>
      </c>
      <c r="AM862" s="135">
        <v>0</v>
      </c>
      <c r="AN862" s="135">
        <v>0</v>
      </c>
      <c r="AO862" s="135">
        <v>0</v>
      </c>
      <c r="AP862" s="135">
        <v>0</v>
      </c>
      <c r="AQ862" s="135">
        <v>0</v>
      </c>
      <c r="AR862" s="135">
        <v>0</v>
      </c>
      <c r="AS862" s="135">
        <v>0</v>
      </c>
      <c r="AT862" s="135">
        <v>0</v>
      </c>
      <c r="AU862" s="135">
        <v>0</v>
      </c>
      <c r="AV862" s="135">
        <v>1</v>
      </c>
      <c r="AW862" s="135">
        <v>0</v>
      </c>
      <c r="AX862" s="135">
        <v>1</v>
      </c>
      <c r="AY862" s="135">
        <v>0</v>
      </c>
      <c r="AZ862" s="135">
        <v>0</v>
      </c>
      <c r="BA862" s="135">
        <v>0</v>
      </c>
      <c r="BB862" s="135">
        <v>0</v>
      </c>
      <c r="BC862" s="135">
        <v>1</v>
      </c>
      <c r="BD862" s="135">
        <v>0</v>
      </c>
      <c r="BE862" s="135">
        <v>0</v>
      </c>
      <c r="BF862" s="135">
        <v>0</v>
      </c>
      <c r="BG862" s="135">
        <v>0</v>
      </c>
      <c r="BH862" s="135">
        <v>0</v>
      </c>
      <c r="BI862" s="135">
        <v>1</v>
      </c>
      <c r="BJ862" s="135">
        <v>0</v>
      </c>
      <c r="BK862" s="135">
        <v>0</v>
      </c>
      <c r="BL862" s="135">
        <v>0</v>
      </c>
      <c r="BM862" s="135">
        <v>0</v>
      </c>
      <c r="BN862" s="135">
        <v>0</v>
      </c>
      <c r="BO862" s="135">
        <v>1</v>
      </c>
      <c r="BP862" s="135">
        <v>0</v>
      </c>
      <c r="BQ862" s="135">
        <v>0</v>
      </c>
      <c r="BR862" s="135">
        <v>0</v>
      </c>
      <c r="BS862" s="135">
        <v>0</v>
      </c>
      <c r="BT862" s="135">
        <v>1</v>
      </c>
      <c r="BU862" s="135">
        <v>0</v>
      </c>
      <c r="BV862" s="135">
        <v>0</v>
      </c>
      <c r="BW862" s="135">
        <v>0</v>
      </c>
      <c r="BX862" s="135">
        <v>0</v>
      </c>
      <c r="BY862" s="135">
        <v>0</v>
      </c>
      <c r="BZ862" s="135">
        <v>0</v>
      </c>
      <c r="CA862" s="135">
        <v>0</v>
      </c>
      <c r="CB862" s="135">
        <v>0</v>
      </c>
      <c r="CC862" s="135">
        <v>0</v>
      </c>
      <c r="CD862" s="135">
        <v>1</v>
      </c>
      <c r="CE862" s="135">
        <v>0</v>
      </c>
      <c r="CF862" s="135">
        <v>0</v>
      </c>
      <c r="CG862" s="135">
        <v>0</v>
      </c>
      <c r="CH862" s="135">
        <v>0</v>
      </c>
      <c r="CI862" s="135">
        <v>0</v>
      </c>
      <c r="CJ862" s="135">
        <v>0</v>
      </c>
      <c r="CK862" s="135">
        <v>1</v>
      </c>
      <c r="CL862" s="135">
        <v>0</v>
      </c>
      <c r="CM862" s="135">
        <v>1</v>
      </c>
      <c r="CN862" s="135">
        <v>0</v>
      </c>
      <c r="CO862" s="135">
        <v>0</v>
      </c>
      <c r="CP862" s="135">
        <v>0</v>
      </c>
      <c r="CQ862" s="135">
        <v>0</v>
      </c>
      <c r="CR862" s="135">
        <v>0</v>
      </c>
      <c r="CS862" s="135">
        <v>0</v>
      </c>
      <c r="CT862" s="135">
        <v>1</v>
      </c>
      <c r="CU862" s="135">
        <v>1</v>
      </c>
      <c r="CV862" s="135">
        <v>0</v>
      </c>
      <c r="CW862" s="135">
        <v>0</v>
      </c>
      <c r="CX862" s="135"/>
    </row>
    <row r="863" spans="1:102" x14ac:dyDescent="0.35">
      <c r="A863" s="135">
        <v>862</v>
      </c>
      <c r="B863" s="135">
        <v>0</v>
      </c>
      <c r="C863" s="135">
        <v>0</v>
      </c>
      <c r="D863" s="135">
        <v>0</v>
      </c>
      <c r="E863" s="135">
        <v>0</v>
      </c>
      <c r="F863" s="135">
        <v>0</v>
      </c>
      <c r="G863" s="135">
        <v>0</v>
      </c>
      <c r="H863" s="135">
        <v>0</v>
      </c>
      <c r="I863" s="135">
        <v>0</v>
      </c>
      <c r="J863" s="135">
        <v>0</v>
      </c>
      <c r="K863" s="135">
        <v>0</v>
      </c>
      <c r="L863" s="135">
        <v>0</v>
      </c>
      <c r="M863" s="135">
        <v>0</v>
      </c>
      <c r="N863" s="135">
        <v>0</v>
      </c>
      <c r="O863" s="135">
        <v>0</v>
      </c>
      <c r="P863" s="135">
        <v>0</v>
      </c>
      <c r="Q863" s="135">
        <v>0</v>
      </c>
      <c r="R863" s="135">
        <v>0</v>
      </c>
      <c r="S863" s="135">
        <v>1</v>
      </c>
      <c r="T863" s="135">
        <v>0</v>
      </c>
      <c r="U863" s="135">
        <v>0</v>
      </c>
      <c r="V863" s="135">
        <v>0</v>
      </c>
      <c r="W863" s="135">
        <v>0</v>
      </c>
      <c r="X863" s="135">
        <v>0</v>
      </c>
      <c r="Y863" s="135">
        <v>0</v>
      </c>
      <c r="Z863" s="135">
        <v>0</v>
      </c>
      <c r="AA863" s="135">
        <v>0</v>
      </c>
      <c r="AB863" s="135">
        <v>0</v>
      </c>
      <c r="AC863" s="135">
        <v>0</v>
      </c>
      <c r="AD863" s="135">
        <v>1</v>
      </c>
      <c r="AE863" s="135">
        <v>0</v>
      </c>
      <c r="AF863" s="135">
        <v>0</v>
      </c>
      <c r="AG863" s="135">
        <v>0</v>
      </c>
      <c r="AH863" s="135">
        <v>1</v>
      </c>
      <c r="AI863" s="135">
        <v>0</v>
      </c>
      <c r="AJ863" s="135">
        <v>0</v>
      </c>
      <c r="AK863" s="135">
        <v>0</v>
      </c>
      <c r="AL863" s="135">
        <v>0</v>
      </c>
      <c r="AM863" s="135">
        <v>0</v>
      </c>
      <c r="AN863" s="135">
        <v>0</v>
      </c>
      <c r="AO863" s="135">
        <v>0</v>
      </c>
      <c r="AP863" s="135">
        <v>0</v>
      </c>
      <c r="AQ863" s="135">
        <v>0</v>
      </c>
      <c r="AR863" s="135">
        <v>0</v>
      </c>
      <c r="AS863" s="135">
        <v>0</v>
      </c>
      <c r="AT863" s="135">
        <v>0</v>
      </c>
      <c r="AU863" s="135">
        <v>0</v>
      </c>
      <c r="AV863" s="135">
        <v>0</v>
      </c>
      <c r="AW863" s="135">
        <v>1</v>
      </c>
      <c r="AX863" s="135">
        <v>1</v>
      </c>
      <c r="AY863" s="135">
        <v>0</v>
      </c>
      <c r="AZ863" s="135">
        <v>1</v>
      </c>
      <c r="BA863" s="135">
        <v>0</v>
      </c>
      <c r="BB863" s="135">
        <v>0</v>
      </c>
      <c r="BC863" s="135">
        <v>0</v>
      </c>
      <c r="BD863" s="135">
        <v>0</v>
      </c>
      <c r="BE863" s="135">
        <v>0</v>
      </c>
      <c r="BF863" s="135">
        <v>0</v>
      </c>
      <c r="BG863" s="135">
        <v>0</v>
      </c>
      <c r="BH863" s="135">
        <v>0</v>
      </c>
      <c r="BI863" s="135">
        <v>0</v>
      </c>
      <c r="BJ863" s="135">
        <v>0</v>
      </c>
      <c r="BK863" s="135">
        <v>0</v>
      </c>
      <c r="BL863" s="135">
        <v>1</v>
      </c>
      <c r="BM863" s="135">
        <v>0</v>
      </c>
      <c r="BN863" s="135">
        <v>1</v>
      </c>
      <c r="BO863" s="135">
        <v>0</v>
      </c>
      <c r="BP863" s="135">
        <v>0</v>
      </c>
      <c r="BQ863" s="135">
        <v>1</v>
      </c>
      <c r="BR863" s="135">
        <v>0</v>
      </c>
      <c r="BS863" s="135">
        <v>0</v>
      </c>
      <c r="BT863" s="135">
        <v>0</v>
      </c>
      <c r="BU863" s="135">
        <v>0</v>
      </c>
      <c r="BV863" s="135">
        <v>0</v>
      </c>
      <c r="BW863" s="135">
        <v>0</v>
      </c>
      <c r="BX863" s="135">
        <v>0</v>
      </c>
      <c r="BY863" s="135">
        <v>0</v>
      </c>
      <c r="BZ863" s="135">
        <v>0</v>
      </c>
      <c r="CA863" s="135">
        <v>0</v>
      </c>
      <c r="CB863" s="135">
        <v>0</v>
      </c>
      <c r="CC863" s="135">
        <v>0</v>
      </c>
      <c r="CD863" s="135">
        <v>0</v>
      </c>
      <c r="CE863" s="135">
        <v>0</v>
      </c>
      <c r="CF863" s="135">
        <v>0</v>
      </c>
      <c r="CG863" s="135">
        <v>0</v>
      </c>
      <c r="CH863" s="135">
        <v>0</v>
      </c>
      <c r="CI863" s="135">
        <v>0</v>
      </c>
      <c r="CJ863" s="135">
        <v>0</v>
      </c>
      <c r="CK863" s="135">
        <v>0</v>
      </c>
      <c r="CL863" s="135">
        <v>0</v>
      </c>
      <c r="CM863" s="135">
        <v>1</v>
      </c>
      <c r="CN863" s="135">
        <v>0</v>
      </c>
      <c r="CO863" s="135">
        <v>0</v>
      </c>
      <c r="CP863" s="135">
        <v>0</v>
      </c>
      <c r="CQ863" s="135">
        <v>0</v>
      </c>
      <c r="CR863" s="135">
        <v>0</v>
      </c>
      <c r="CS863" s="135">
        <v>0</v>
      </c>
      <c r="CT863" s="135">
        <v>1</v>
      </c>
      <c r="CU863" s="135">
        <v>0</v>
      </c>
      <c r="CV863" s="135">
        <v>1</v>
      </c>
      <c r="CW863" s="135">
        <v>0</v>
      </c>
      <c r="CX863" s="135"/>
    </row>
    <row r="864" spans="1:102" x14ac:dyDescent="0.35">
      <c r="A864" s="135">
        <v>863</v>
      </c>
      <c r="B864" s="135">
        <v>0</v>
      </c>
      <c r="C864" s="135">
        <v>1</v>
      </c>
      <c r="D864" s="135">
        <v>0</v>
      </c>
      <c r="E864" s="135">
        <v>0</v>
      </c>
      <c r="F864" s="135">
        <v>0</v>
      </c>
      <c r="G864" s="135">
        <v>0</v>
      </c>
      <c r="H864" s="135">
        <v>0</v>
      </c>
      <c r="I864" s="135">
        <v>0</v>
      </c>
      <c r="J864" s="135">
        <v>0</v>
      </c>
      <c r="K864" s="135">
        <v>0</v>
      </c>
      <c r="L864" s="135">
        <v>0</v>
      </c>
      <c r="M864" s="135">
        <v>0</v>
      </c>
      <c r="N864" s="135">
        <v>0</v>
      </c>
      <c r="O864" s="135">
        <v>1</v>
      </c>
      <c r="P864" s="135">
        <v>1</v>
      </c>
      <c r="Q864" s="135">
        <v>0</v>
      </c>
      <c r="R864" s="135">
        <v>0</v>
      </c>
      <c r="S864" s="135">
        <v>0</v>
      </c>
      <c r="T864" s="135">
        <v>0</v>
      </c>
      <c r="U864" s="135">
        <v>0</v>
      </c>
      <c r="V864" s="135">
        <v>0</v>
      </c>
      <c r="W864" s="135">
        <v>0</v>
      </c>
      <c r="X864" s="135">
        <v>0</v>
      </c>
      <c r="Y864" s="135">
        <v>0</v>
      </c>
      <c r="Z864" s="135">
        <v>0</v>
      </c>
      <c r="AA864" s="135">
        <v>0</v>
      </c>
      <c r="AB864" s="135">
        <v>1</v>
      </c>
      <c r="AC864" s="135">
        <v>1</v>
      </c>
      <c r="AD864" s="135">
        <v>0</v>
      </c>
      <c r="AE864" s="135">
        <v>0</v>
      </c>
      <c r="AF864" s="135">
        <v>0</v>
      </c>
      <c r="AG864" s="135">
        <v>0</v>
      </c>
      <c r="AH864" s="135">
        <v>1</v>
      </c>
      <c r="AI864" s="135">
        <v>0</v>
      </c>
      <c r="AJ864" s="135">
        <v>0</v>
      </c>
      <c r="AK864" s="135">
        <v>0</v>
      </c>
      <c r="AL864" s="135">
        <v>0</v>
      </c>
      <c r="AM864" s="135">
        <v>0</v>
      </c>
      <c r="AN864" s="135">
        <v>0</v>
      </c>
      <c r="AO864" s="135">
        <v>0</v>
      </c>
      <c r="AP864" s="135">
        <v>0</v>
      </c>
      <c r="AQ864" s="135">
        <v>0</v>
      </c>
      <c r="AR864" s="135">
        <v>0</v>
      </c>
      <c r="AS864" s="135">
        <v>0</v>
      </c>
      <c r="AT864" s="135">
        <v>0</v>
      </c>
      <c r="AU864" s="135">
        <v>0</v>
      </c>
      <c r="AV864" s="135">
        <v>0</v>
      </c>
      <c r="AW864" s="135">
        <v>0</v>
      </c>
      <c r="AX864" s="135">
        <v>0</v>
      </c>
      <c r="AY864" s="135">
        <v>0</v>
      </c>
      <c r="AZ864" s="135">
        <v>0</v>
      </c>
      <c r="BA864" s="135">
        <v>0</v>
      </c>
      <c r="BB864" s="135">
        <v>1</v>
      </c>
      <c r="BC864" s="135">
        <v>0</v>
      </c>
      <c r="BD864" s="135">
        <v>1</v>
      </c>
      <c r="BE864" s="135">
        <v>0</v>
      </c>
      <c r="BF864" s="135">
        <v>0</v>
      </c>
      <c r="BG864" s="135">
        <v>0</v>
      </c>
      <c r="BH864" s="135">
        <v>1</v>
      </c>
      <c r="BI864" s="135">
        <v>0</v>
      </c>
      <c r="BJ864" s="135">
        <v>0</v>
      </c>
      <c r="BK864" s="135">
        <v>0</v>
      </c>
      <c r="BL864" s="135">
        <v>0</v>
      </c>
      <c r="BM864" s="135">
        <v>0</v>
      </c>
      <c r="BN864" s="135">
        <v>0</v>
      </c>
      <c r="BO864" s="135">
        <v>0</v>
      </c>
      <c r="BP864" s="135">
        <v>0</v>
      </c>
      <c r="BQ864" s="135">
        <v>0</v>
      </c>
      <c r="BR864" s="135">
        <v>1</v>
      </c>
      <c r="BS864" s="135">
        <v>0</v>
      </c>
      <c r="BT864" s="135">
        <v>1</v>
      </c>
      <c r="BU864" s="135">
        <v>0</v>
      </c>
      <c r="BV864" s="135">
        <v>0</v>
      </c>
      <c r="BW864" s="135">
        <v>0</v>
      </c>
      <c r="BX864" s="135">
        <v>0</v>
      </c>
      <c r="BY864" s="135">
        <v>1</v>
      </c>
      <c r="BZ864" s="135">
        <v>0</v>
      </c>
      <c r="CA864" s="135">
        <v>0</v>
      </c>
      <c r="CB864" s="135">
        <v>0</v>
      </c>
      <c r="CC864" s="135">
        <v>0</v>
      </c>
      <c r="CD864" s="135">
        <v>1</v>
      </c>
      <c r="CE864" s="135">
        <v>0</v>
      </c>
      <c r="CF864" s="135">
        <v>1</v>
      </c>
      <c r="CG864" s="135">
        <v>0</v>
      </c>
      <c r="CH864" s="135">
        <v>0</v>
      </c>
      <c r="CI864" s="135">
        <v>0</v>
      </c>
      <c r="CJ864" s="135">
        <v>0</v>
      </c>
      <c r="CK864" s="135">
        <v>0</v>
      </c>
      <c r="CL864" s="135">
        <v>0</v>
      </c>
      <c r="CM864" s="135">
        <v>0</v>
      </c>
      <c r="CN864" s="135">
        <v>0</v>
      </c>
      <c r="CO864" s="135">
        <v>0</v>
      </c>
      <c r="CP864" s="135">
        <v>0</v>
      </c>
      <c r="CQ864" s="135">
        <v>0</v>
      </c>
      <c r="CR864" s="135">
        <v>0</v>
      </c>
      <c r="CS864" s="135">
        <v>0</v>
      </c>
      <c r="CT864" s="135">
        <v>0</v>
      </c>
      <c r="CU864" s="135">
        <v>0</v>
      </c>
      <c r="CV864" s="135">
        <v>0</v>
      </c>
      <c r="CW864" s="135">
        <v>0</v>
      </c>
      <c r="CX864" s="135"/>
    </row>
    <row r="865" spans="1:102" x14ac:dyDescent="0.35">
      <c r="A865" s="135">
        <v>864</v>
      </c>
      <c r="B865" s="135">
        <v>0</v>
      </c>
      <c r="C865" s="135">
        <v>0</v>
      </c>
      <c r="D865" s="135">
        <v>0</v>
      </c>
      <c r="E865" s="135">
        <v>0</v>
      </c>
      <c r="F865" s="135">
        <v>0</v>
      </c>
      <c r="G865" s="135">
        <v>0</v>
      </c>
      <c r="H865" s="135">
        <v>0</v>
      </c>
      <c r="I865" s="135">
        <v>0</v>
      </c>
      <c r="J865" s="135">
        <v>0</v>
      </c>
      <c r="K865" s="135">
        <v>0</v>
      </c>
      <c r="L865" s="135">
        <v>0</v>
      </c>
      <c r="M865" s="135">
        <v>0</v>
      </c>
      <c r="N865" s="135">
        <v>0</v>
      </c>
      <c r="O865" s="135">
        <v>1</v>
      </c>
      <c r="P865" s="135">
        <v>1</v>
      </c>
      <c r="Q865" s="135">
        <v>0</v>
      </c>
      <c r="R865" s="135">
        <v>0</v>
      </c>
      <c r="S865" s="135">
        <v>0</v>
      </c>
      <c r="T865" s="135">
        <v>0</v>
      </c>
      <c r="U865" s="135">
        <v>0</v>
      </c>
      <c r="V865" s="135">
        <v>0</v>
      </c>
      <c r="W865" s="135">
        <v>1</v>
      </c>
      <c r="X865" s="135">
        <v>0</v>
      </c>
      <c r="Y865" s="135">
        <v>0</v>
      </c>
      <c r="Z865" s="135">
        <v>0</v>
      </c>
      <c r="AA865" s="135">
        <v>0</v>
      </c>
      <c r="AB865" s="135">
        <v>1</v>
      </c>
      <c r="AC865" s="135">
        <v>0</v>
      </c>
      <c r="AD865" s="135">
        <v>0</v>
      </c>
      <c r="AE865" s="135">
        <v>1</v>
      </c>
      <c r="AF865" s="135">
        <v>0</v>
      </c>
      <c r="AG865" s="135">
        <v>0</v>
      </c>
      <c r="AH865" s="135">
        <v>0</v>
      </c>
      <c r="AI865" s="135">
        <v>0</v>
      </c>
      <c r="AJ865" s="135">
        <v>0</v>
      </c>
      <c r="AK865" s="135">
        <v>0</v>
      </c>
      <c r="AL865" s="135">
        <v>0</v>
      </c>
      <c r="AM865" s="135">
        <v>0</v>
      </c>
      <c r="AN865" s="135">
        <v>0</v>
      </c>
      <c r="AO865" s="135">
        <v>0</v>
      </c>
      <c r="AP865" s="135">
        <v>0</v>
      </c>
      <c r="AQ865" s="135">
        <v>0</v>
      </c>
      <c r="AR865" s="135">
        <v>0</v>
      </c>
      <c r="AS865" s="135">
        <v>0</v>
      </c>
      <c r="AT865" s="135">
        <v>0</v>
      </c>
      <c r="AU865" s="135">
        <v>0</v>
      </c>
      <c r="AV865" s="135">
        <v>1</v>
      </c>
      <c r="AW865" s="135">
        <v>0</v>
      </c>
      <c r="AX865" s="135">
        <v>0</v>
      </c>
      <c r="AY865" s="135">
        <v>0</v>
      </c>
      <c r="AZ865" s="135">
        <v>0</v>
      </c>
      <c r="BA865" s="135">
        <v>0</v>
      </c>
      <c r="BB865" s="135">
        <v>0</v>
      </c>
      <c r="BC865" s="135">
        <v>0</v>
      </c>
      <c r="BD865" s="135">
        <v>0</v>
      </c>
      <c r="BE865" s="135">
        <v>0</v>
      </c>
      <c r="BF865" s="135">
        <v>0</v>
      </c>
      <c r="BG865" s="135">
        <v>0</v>
      </c>
      <c r="BH865" s="135">
        <v>0</v>
      </c>
      <c r="BI865" s="135">
        <v>1</v>
      </c>
      <c r="BJ865" s="135">
        <v>1</v>
      </c>
      <c r="BK865" s="135">
        <v>1</v>
      </c>
      <c r="BL865" s="135">
        <v>0</v>
      </c>
      <c r="BM865" s="135">
        <v>1</v>
      </c>
      <c r="BN865" s="135">
        <v>0</v>
      </c>
      <c r="BO865" s="135">
        <v>0</v>
      </c>
      <c r="BP865" s="135">
        <v>0</v>
      </c>
      <c r="BQ865" s="135">
        <v>0</v>
      </c>
      <c r="BR865" s="135">
        <v>0</v>
      </c>
      <c r="BS865" s="135">
        <v>0</v>
      </c>
      <c r="BT865" s="135">
        <v>0</v>
      </c>
      <c r="BU865" s="135">
        <v>0</v>
      </c>
      <c r="BV865" s="135">
        <v>0</v>
      </c>
      <c r="BW865" s="135">
        <v>0</v>
      </c>
      <c r="BX865" s="135">
        <v>0</v>
      </c>
      <c r="BY865" s="135">
        <v>0</v>
      </c>
      <c r="BZ865" s="135">
        <v>0</v>
      </c>
      <c r="CA865" s="135">
        <v>1</v>
      </c>
      <c r="CB865" s="135">
        <v>0</v>
      </c>
      <c r="CC865" s="135">
        <v>0</v>
      </c>
      <c r="CD865" s="135">
        <v>0</v>
      </c>
      <c r="CE865" s="135">
        <v>0</v>
      </c>
      <c r="CF865" s="135">
        <v>0</v>
      </c>
      <c r="CG865" s="135">
        <v>0</v>
      </c>
      <c r="CH865" s="135">
        <v>0</v>
      </c>
      <c r="CI865" s="135">
        <v>0</v>
      </c>
      <c r="CJ865" s="135">
        <v>1</v>
      </c>
      <c r="CK865" s="135">
        <v>0</v>
      </c>
      <c r="CL865" s="135">
        <v>0</v>
      </c>
      <c r="CM865" s="135">
        <v>0</v>
      </c>
      <c r="CN865" s="135">
        <v>0</v>
      </c>
      <c r="CO865" s="135">
        <v>0</v>
      </c>
      <c r="CP865" s="135">
        <v>1</v>
      </c>
      <c r="CQ865" s="135">
        <v>0</v>
      </c>
      <c r="CR865" s="135">
        <v>0</v>
      </c>
      <c r="CS865" s="135">
        <v>0</v>
      </c>
      <c r="CT865" s="135">
        <v>0</v>
      </c>
      <c r="CU865" s="135">
        <v>0</v>
      </c>
      <c r="CV865" s="135">
        <v>0</v>
      </c>
      <c r="CW865" s="135">
        <v>0</v>
      </c>
      <c r="CX865" s="135"/>
    </row>
    <row r="866" spans="1:102" x14ac:dyDescent="0.35">
      <c r="A866" s="135">
        <v>865</v>
      </c>
      <c r="B866" s="135">
        <v>0</v>
      </c>
      <c r="C866" s="135">
        <v>0</v>
      </c>
      <c r="D866" s="135">
        <v>0</v>
      </c>
      <c r="E866" s="135">
        <v>0</v>
      </c>
      <c r="F866" s="135">
        <v>0</v>
      </c>
      <c r="G866" s="135">
        <v>0</v>
      </c>
      <c r="H866" s="135">
        <v>0</v>
      </c>
      <c r="I866" s="135">
        <v>1</v>
      </c>
      <c r="J866" s="135">
        <v>1</v>
      </c>
      <c r="K866" s="135">
        <v>1</v>
      </c>
      <c r="L866" s="135">
        <v>0</v>
      </c>
      <c r="M866" s="135">
        <v>0</v>
      </c>
      <c r="N866" s="135">
        <v>1</v>
      </c>
      <c r="O866" s="135">
        <v>0</v>
      </c>
      <c r="P866" s="135">
        <v>0</v>
      </c>
      <c r="Q866" s="135">
        <v>0</v>
      </c>
      <c r="R866" s="135">
        <v>0</v>
      </c>
      <c r="S866" s="135">
        <v>0</v>
      </c>
      <c r="T866" s="135">
        <v>0</v>
      </c>
      <c r="U866" s="135">
        <v>0</v>
      </c>
      <c r="V866" s="135">
        <v>0</v>
      </c>
      <c r="W866" s="135">
        <v>0</v>
      </c>
      <c r="X866" s="135">
        <v>1</v>
      </c>
      <c r="Y866" s="135">
        <v>1</v>
      </c>
      <c r="Z866" s="135">
        <v>1</v>
      </c>
      <c r="AA866" s="135">
        <v>0</v>
      </c>
      <c r="AB866" s="135">
        <v>1</v>
      </c>
      <c r="AC866" s="135">
        <v>0</v>
      </c>
      <c r="AD866" s="135">
        <v>1</v>
      </c>
      <c r="AE866" s="135">
        <v>0</v>
      </c>
      <c r="AF866" s="135">
        <v>0</v>
      </c>
      <c r="AG866" s="135">
        <v>0</v>
      </c>
      <c r="AH866" s="135">
        <v>0</v>
      </c>
      <c r="AI866" s="135">
        <v>0</v>
      </c>
      <c r="AJ866" s="135">
        <v>1</v>
      </c>
      <c r="AK866" s="135">
        <v>0</v>
      </c>
      <c r="AL866" s="135">
        <v>0</v>
      </c>
      <c r="AM866" s="135">
        <v>0</v>
      </c>
      <c r="AN866" s="135">
        <v>0</v>
      </c>
      <c r="AO866" s="135">
        <v>0</v>
      </c>
      <c r="AP866" s="135">
        <v>0</v>
      </c>
      <c r="AQ866" s="135">
        <v>0</v>
      </c>
      <c r="AR866" s="135">
        <v>0</v>
      </c>
      <c r="AS866" s="135">
        <v>0</v>
      </c>
      <c r="AT866" s="135">
        <v>0</v>
      </c>
      <c r="AU866" s="135">
        <v>0</v>
      </c>
      <c r="AV866" s="135">
        <v>0</v>
      </c>
      <c r="AW866" s="135">
        <v>1</v>
      </c>
      <c r="AX866" s="135">
        <v>0</v>
      </c>
      <c r="AY866" s="135">
        <v>1</v>
      </c>
      <c r="AZ866" s="135">
        <v>0</v>
      </c>
      <c r="BA866" s="135">
        <v>0</v>
      </c>
      <c r="BB866" s="135">
        <v>0</v>
      </c>
      <c r="BC866" s="135">
        <v>0</v>
      </c>
      <c r="BD866" s="135">
        <v>0</v>
      </c>
      <c r="BE866" s="135">
        <v>0</v>
      </c>
      <c r="BF866" s="135">
        <v>1</v>
      </c>
      <c r="BG866" s="135">
        <v>0</v>
      </c>
      <c r="BH866" s="135">
        <v>0</v>
      </c>
      <c r="BI866" s="135">
        <v>0</v>
      </c>
      <c r="BJ866" s="135">
        <v>0</v>
      </c>
      <c r="BK866" s="135">
        <v>0</v>
      </c>
      <c r="BL866" s="135">
        <v>0</v>
      </c>
      <c r="BM866" s="135">
        <v>0</v>
      </c>
      <c r="BN866" s="135">
        <v>0</v>
      </c>
      <c r="BO866" s="135">
        <v>0</v>
      </c>
      <c r="BP866" s="135">
        <v>1</v>
      </c>
      <c r="BQ866" s="135">
        <v>0</v>
      </c>
      <c r="BR866" s="135">
        <v>0</v>
      </c>
      <c r="BS866" s="135">
        <v>0</v>
      </c>
      <c r="BT866" s="135">
        <v>0</v>
      </c>
      <c r="BU866" s="135">
        <v>0</v>
      </c>
      <c r="BV866" s="135">
        <v>0</v>
      </c>
      <c r="BW866" s="135">
        <v>0</v>
      </c>
      <c r="BX866" s="135">
        <v>0</v>
      </c>
      <c r="BY866" s="135">
        <v>0</v>
      </c>
      <c r="BZ866" s="135">
        <v>1</v>
      </c>
      <c r="CA866" s="135">
        <v>0</v>
      </c>
      <c r="CB866" s="135">
        <v>0</v>
      </c>
      <c r="CC866" s="135">
        <v>0</v>
      </c>
      <c r="CD866" s="135">
        <v>0</v>
      </c>
      <c r="CE866" s="135">
        <v>0</v>
      </c>
      <c r="CF866" s="135">
        <v>1</v>
      </c>
      <c r="CG866" s="135">
        <v>0</v>
      </c>
      <c r="CH866" s="135">
        <v>0</v>
      </c>
      <c r="CI866" s="135">
        <v>0</v>
      </c>
      <c r="CJ866" s="135">
        <v>0</v>
      </c>
      <c r="CK866" s="135">
        <v>0</v>
      </c>
      <c r="CL866" s="135">
        <v>0</v>
      </c>
      <c r="CM866" s="135">
        <v>0</v>
      </c>
      <c r="CN866" s="135">
        <v>1</v>
      </c>
      <c r="CO866" s="135">
        <v>1</v>
      </c>
      <c r="CP866" s="135">
        <v>0</v>
      </c>
      <c r="CQ866" s="135">
        <v>1</v>
      </c>
      <c r="CR866" s="135">
        <v>0</v>
      </c>
      <c r="CS866" s="135">
        <v>0</v>
      </c>
      <c r="CT866" s="135">
        <v>0</v>
      </c>
      <c r="CU866" s="135">
        <v>0</v>
      </c>
      <c r="CV866" s="135">
        <v>1</v>
      </c>
      <c r="CW866" s="135">
        <v>0</v>
      </c>
      <c r="CX866" s="135"/>
    </row>
    <row r="867" spans="1:102" x14ac:dyDescent="0.35">
      <c r="A867" s="135">
        <v>866</v>
      </c>
      <c r="B867" s="135">
        <v>1</v>
      </c>
      <c r="C867" s="135">
        <v>0</v>
      </c>
      <c r="D867" s="135">
        <v>0</v>
      </c>
      <c r="E867" s="135">
        <v>0</v>
      </c>
      <c r="F867" s="135">
        <v>1</v>
      </c>
      <c r="G867" s="135">
        <v>0</v>
      </c>
      <c r="H867" s="135">
        <v>0</v>
      </c>
      <c r="I867" s="135">
        <v>0</v>
      </c>
      <c r="J867" s="135">
        <v>0</v>
      </c>
      <c r="K867" s="135">
        <v>0</v>
      </c>
      <c r="L867" s="135">
        <v>0</v>
      </c>
      <c r="M867" s="135">
        <v>0</v>
      </c>
      <c r="N867" s="135">
        <v>0</v>
      </c>
      <c r="O867" s="135">
        <v>0</v>
      </c>
      <c r="P867" s="135">
        <v>1</v>
      </c>
      <c r="Q867" s="135">
        <v>0</v>
      </c>
      <c r="R867" s="135">
        <v>1</v>
      </c>
      <c r="S867" s="135">
        <v>0</v>
      </c>
      <c r="T867" s="135">
        <v>0</v>
      </c>
      <c r="U867" s="135">
        <v>1</v>
      </c>
      <c r="V867" s="135">
        <v>0</v>
      </c>
      <c r="W867" s="135">
        <v>0</v>
      </c>
      <c r="X867" s="135">
        <v>0</v>
      </c>
      <c r="Y867" s="135">
        <v>0</v>
      </c>
      <c r="Z867" s="135">
        <v>1</v>
      </c>
      <c r="AA867" s="135">
        <v>0</v>
      </c>
      <c r="AB867" s="135">
        <v>0</v>
      </c>
      <c r="AC867" s="135">
        <v>0</v>
      </c>
      <c r="AD867" s="135">
        <v>1</v>
      </c>
      <c r="AE867" s="135">
        <v>0</v>
      </c>
      <c r="AF867" s="135">
        <v>0</v>
      </c>
      <c r="AG867" s="135">
        <v>0</v>
      </c>
      <c r="AH867" s="135">
        <v>0</v>
      </c>
      <c r="AI867" s="135">
        <v>0</v>
      </c>
      <c r="AJ867" s="135">
        <v>0</v>
      </c>
      <c r="AK867" s="135">
        <v>0</v>
      </c>
      <c r="AL867" s="135">
        <v>0</v>
      </c>
      <c r="AM867" s="135">
        <v>0</v>
      </c>
      <c r="AN867" s="135">
        <v>0</v>
      </c>
      <c r="AO867" s="135">
        <v>0</v>
      </c>
      <c r="AP867" s="135">
        <v>0</v>
      </c>
      <c r="AQ867" s="135">
        <v>0</v>
      </c>
      <c r="AR867" s="135">
        <v>0</v>
      </c>
      <c r="AS867" s="135">
        <v>0</v>
      </c>
      <c r="AT867" s="135">
        <v>0</v>
      </c>
      <c r="AU867" s="135">
        <v>0</v>
      </c>
      <c r="AV867" s="135">
        <v>1</v>
      </c>
      <c r="AW867" s="135">
        <v>0</v>
      </c>
      <c r="AX867" s="135">
        <v>0</v>
      </c>
      <c r="AY867" s="135">
        <v>0</v>
      </c>
      <c r="AZ867" s="135">
        <v>0</v>
      </c>
      <c r="BA867" s="135">
        <v>0</v>
      </c>
      <c r="BB867" s="135">
        <v>0</v>
      </c>
      <c r="BC867" s="135">
        <v>0</v>
      </c>
      <c r="BD867" s="135">
        <v>0</v>
      </c>
      <c r="BE867" s="135">
        <v>0</v>
      </c>
      <c r="BF867" s="135">
        <v>0</v>
      </c>
      <c r="BG867" s="135">
        <v>0</v>
      </c>
      <c r="BH867" s="135">
        <v>1</v>
      </c>
      <c r="BI867" s="135">
        <v>0</v>
      </c>
      <c r="BJ867" s="135">
        <v>0</v>
      </c>
      <c r="BK867" s="135">
        <v>0</v>
      </c>
      <c r="BL867" s="135">
        <v>0</v>
      </c>
      <c r="BM867" s="135">
        <v>0</v>
      </c>
      <c r="BN867" s="135">
        <v>0</v>
      </c>
      <c r="BO867" s="135">
        <v>0</v>
      </c>
      <c r="BP867" s="135">
        <v>0</v>
      </c>
      <c r="BQ867" s="135">
        <v>0</v>
      </c>
      <c r="BR867" s="135">
        <v>1</v>
      </c>
      <c r="BS867" s="135">
        <v>1</v>
      </c>
      <c r="BT867" s="135">
        <v>0</v>
      </c>
      <c r="BU867" s="135">
        <v>0</v>
      </c>
      <c r="BV867" s="135">
        <v>0</v>
      </c>
      <c r="BW867" s="135">
        <v>0</v>
      </c>
      <c r="BX867" s="135">
        <v>1</v>
      </c>
      <c r="BY867" s="135">
        <v>0</v>
      </c>
      <c r="BZ867" s="135">
        <v>0</v>
      </c>
      <c r="CA867" s="135">
        <v>0</v>
      </c>
      <c r="CB867" s="135">
        <v>0</v>
      </c>
      <c r="CC867" s="135">
        <v>0</v>
      </c>
      <c r="CD867" s="135">
        <v>0</v>
      </c>
      <c r="CE867" s="135">
        <v>1</v>
      </c>
      <c r="CF867" s="135">
        <v>0</v>
      </c>
      <c r="CG867" s="135">
        <v>1</v>
      </c>
      <c r="CH867" s="135">
        <v>1</v>
      </c>
      <c r="CI867" s="135">
        <v>0</v>
      </c>
      <c r="CJ867" s="135">
        <v>0</v>
      </c>
      <c r="CK867" s="135">
        <v>0</v>
      </c>
      <c r="CL867" s="135">
        <v>0</v>
      </c>
      <c r="CM867" s="135">
        <v>0</v>
      </c>
      <c r="CN867" s="135">
        <v>0</v>
      </c>
      <c r="CO867" s="135">
        <v>0</v>
      </c>
      <c r="CP867" s="135">
        <v>0</v>
      </c>
      <c r="CQ867" s="135">
        <v>1</v>
      </c>
      <c r="CR867" s="135">
        <v>0</v>
      </c>
      <c r="CS867" s="135">
        <v>0</v>
      </c>
      <c r="CT867" s="135">
        <v>0</v>
      </c>
      <c r="CU867" s="135">
        <v>0</v>
      </c>
      <c r="CV867" s="135">
        <v>0</v>
      </c>
      <c r="CW867" s="135">
        <v>2</v>
      </c>
      <c r="CX867" s="135"/>
    </row>
    <row r="868" spans="1:102" x14ac:dyDescent="0.35">
      <c r="A868" s="135">
        <v>867</v>
      </c>
      <c r="B868" s="135">
        <v>1</v>
      </c>
      <c r="C868" s="135">
        <v>0</v>
      </c>
      <c r="D868" s="135">
        <v>0</v>
      </c>
      <c r="E868" s="135">
        <v>0</v>
      </c>
      <c r="F868" s="135">
        <v>1</v>
      </c>
      <c r="G868" s="135">
        <v>0</v>
      </c>
      <c r="H868" s="135">
        <v>0</v>
      </c>
      <c r="I868" s="135">
        <v>0</v>
      </c>
      <c r="J868" s="135">
        <v>0</v>
      </c>
      <c r="K868" s="135">
        <v>0</v>
      </c>
      <c r="L868" s="135">
        <v>0</v>
      </c>
      <c r="M868" s="135">
        <v>0</v>
      </c>
      <c r="N868" s="135">
        <v>0</v>
      </c>
      <c r="O868" s="135">
        <v>0</v>
      </c>
      <c r="P868" s="135">
        <v>0</v>
      </c>
      <c r="Q868" s="135">
        <v>0</v>
      </c>
      <c r="R868" s="135">
        <v>0</v>
      </c>
      <c r="S868" s="135">
        <v>0</v>
      </c>
      <c r="T868" s="135">
        <v>0</v>
      </c>
      <c r="U868" s="135">
        <v>0</v>
      </c>
      <c r="V868" s="135">
        <v>0</v>
      </c>
      <c r="W868" s="135">
        <v>0</v>
      </c>
      <c r="X868" s="135">
        <v>0</v>
      </c>
      <c r="Y868" s="135">
        <v>0</v>
      </c>
      <c r="Z868" s="135">
        <v>0</v>
      </c>
      <c r="AA868" s="135">
        <v>0</v>
      </c>
      <c r="AB868" s="135">
        <v>0</v>
      </c>
      <c r="AC868" s="135">
        <v>0</v>
      </c>
      <c r="AD868" s="135">
        <v>0</v>
      </c>
      <c r="AE868" s="135">
        <v>1</v>
      </c>
      <c r="AF868" s="135">
        <v>0</v>
      </c>
      <c r="AG868" s="135">
        <v>0</v>
      </c>
      <c r="AH868" s="135">
        <v>0</v>
      </c>
      <c r="AI868" s="135">
        <v>0</v>
      </c>
      <c r="AJ868" s="135">
        <v>0</v>
      </c>
      <c r="AK868" s="135">
        <v>0</v>
      </c>
      <c r="AL868" s="135">
        <v>1</v>
      </c>
      <c r="AM868" s="135">
        <v>0</v>
      </c>
      <c r="AN868" s="135">
        <v>1</v>
      </c>
      <c r="AO868" s="135">
        <v>0</v>
      </c>
      <c r="AP868" s="135">
        <v>0</v>
      </c>
      <c r="AQ868" s="135">
        <v>0</v>
      </c>
      <c r="AR868" s="135">
        <v>1</v>
      </c>
      <c r="AS868" s="135">
        <v>0</v>
      </c>
      <c r="AT868" s="135">
        <v>1</v>
      </c>
      <c r="AU868" s="135">
        <v>0</v>
      </c>
      <c r="AV868" s="135">
        <v>0</v>
      </c>
      <c r="AW868" s="135">
        <v>1</v>
      </c>
      <c r="AX868" s="135">
        <v>0</v>
      </c>
      <c r="AY868" s="135">
        <v>0</v>
      </c>
      <c r="AZ868" s="135">
        <v>1</v>
      </c>
      <c r="BA868" s="135">
        <v>0</v>
      </c>
      <c r="BB868" s="135">
        <v>0</v>
      </c>
      <c r="BC868" s="135">
        <v>1</v>
      </c>
      <c r="BD868" s="135">
        <v>0</v>
      </c>
      <c r="BE868" s="135">
        <v>0</v>
      </c>
      <c r="BF868" s="135">
        <v>0</v>
      </c>
      <c r="BG868" s="135">
        <v>0</v>
      </c>
      <c r="BH868" s="135">
        <v>0</v>
      </c>
      <c r="BI868" s="135">
        <v>0</v>
      </c>
      <c r="BJ868" s="135">
        <v>0</v>
      </c>
      <c r="BK868" s="135">
        <v>0</v>
      </c>
      <c r="BL868" s="135">
        <v>0</v>
      </c>
      <c r="BM868" s="135">
        <v>0</v>
      </c>
      <c r="BN868" s="135">
        <v>0</v>
      </c>
      <c r="BO868" s="135">
        <v>0</v>
      </c>
      <c r="BP868" s="135">
        <v>0</v>
      </c>
      <c r="BQ868" s="135">
        <v>0</v>
      </c>
      <c r="BR868" s="135">
        <v>0</v>
      </c>
      <c r="BS868" s="135">
        <v>0</v>
      </c>
      <c r="BT868" s="135">
        <v>0</v>
      </c>
      <c r="BU868" s="135">
        <v>0</v>
      </c>
      <c r="BV868" s="135">
        <v>0</v>
      </c>
      <c r="BW868" s="135">
        <v>0</v>
      </c>
      <c r="BX868" s="135">
        <v>0</v>
      </c>
      <c r="BY868" s="135">
        <v>0</v>
      </c>
      <c r="BZ868" s="135">
        <v>0</v>
      </c>
      <c r="CA868" s="135">
        <v>0</v>
      </c>
      <c r="CB868" s="135">
        <v>0</v>
      </c>
      <c r="CC868" s="135">
        <v>0</v>
      </c>
      <c r="CD868" s="135">
        <v>0</v>
      </c>
      <c r="CE868" s="135">
        <v>0</v>
      </c>
      <c r="CF868" s="135">
        <v>0</v>
      </c>
      <c r="CG868" s="135">
        <v>0</v>
      </c>
      <c r="CH868" s="135">
        <v>1</v>
      </c>
      <c r="CI868" s="135">
        <v>0</v>
      </c>
      <c r="CJ868" s="135">
        <v>0</v>
      </c>
      <c r="CK868" s="135">
        <v>0</v>
      </c>
      <c r="CL868" s="135">
        <v>0</v>
      </c>
      <c r="CM868" s="135">
        <v>0</v>
      </c>
      <c r="CN868" s="135">
        <v>0</v>
      </c>
      <c r="CO868" s="135">
        <v>0</v>
      </c>
      <c r="CP868" s="135">
        <v>0</v>
      </c>
      <c r="CQ868" s="135">
        <v>1</v>
      </c>
      <c r="CR868" s="135">
        <v>0</v>
      </c>
      <c r="CS868" s="135">
        <v>0</v>
      </c>
      <c r="CT868" s="135">
        <v>0</v>
      </c>
      <c r="CU868" s="135">
        <v>0</v>
      </c>
      <c r="CV868" s="135">
        <v>0</v>
      </c>
      <c r="CW868" s="135">
        <v>0</v>
      </c>
      <c r="CX868" s="135"/>
    </row>
    <row r="869" spans="1:102" x14ac:dyDescent="0.35">
      <c r="A869" s="135">
        <v>868</v>
      </c>
      <c r="B869" s="135">
        <v>0</v>
      </c>
      <c r="C869" s="135">
        <v>1</v>
      </c>
      <c r="D869" s="135">
        <v>0</v>
      </c>
      <c r="E869" s="135">
        <v>0</v>
      </c>
      <c r="F869" s="135">
        <v>1</v>
      </c>
      <c r="G869" s="135">
        <v>0</v>
      </c>
      <c r="H869" s="135">
        <v>1</v>
      </c>
      <c r="I869" s="135">
        <v>0</v>
      </c>
      <c r="J869" s="135">
        <v>0</v>
      </c>
      <c r="K869" s="135">
        <v>1</v>
      </c>
      <c r="L869" s="135">
        <v>0</v>
      </c>
      <c r="M869" s="135">
        <v>0</v>
      </c>
      <c r="N869" s="135">
        <v>0</v>
      </c>
      <c r="O869" s="135">
        <v>0</v>
      </c>
      <c r="P869" s="135">
        <v>1</v>
      </c>
      <c r="Q869" s="135">
        <v>1</v>
      </c>
      <c r="R869" s="135">
        <v>0</v>
      </c>
      <c r="S869" s="135">
        <v>0</v>
      </c>
      <c r="T869" s="135">
        <v>0</v>
      </c>
      <c r="U869" s="135">
        <v>0</v>
      </c>
      <c r="V869" s="135">
        <v>0</v>
      </c>
      <c r="W869" s="135">
        <v>0</v>
      </c>
      <c r="X869" s="135">
        <v>0</v>
      </c>
      <c r="Y869" s="135">
        <v>0</v>
      </c>
      <c r="Z869" s="135">
        <v>0</v>
      </c>
      <c r="AA869" s="135">
        <v>0</v>
      </c>
      <c r="AB869" s="135">
        <v>0</v>
      </c>
      <c r="AC869" s="135">
        <v>0</v>
      </c>
      <c r="AD869" s="135">
        <v>0</v>
      </c>
      <c r="AE869" s="135">
        <v>0</v>
      </c>
      <c r="AF869" s="135">
        <v>0</v>
      </c>
      <c r="AG869" s="135">
        <v>0</v>
      </c>
      <c r="AH869" s="135">
        <v>0</v>
      </c>
      <c r="AI869" s="135">
        <v>0</v>
      </c>
      <c r="AJ869" s="135">
        <v>0</v>
      </c>
      <c r="AK869" s="135">
        <v>0</v>
      </c>
      <c r="AL869" s="135">
        <v>0</v>
      </c>
      <c r="AM869" s="135">
        <v>0</v>
      </c>
      <c r="AN869" s="135">
        <v>0</v>
      </c>
      <c r="AO869" s="135">
        <v>1</v>
      </c>
      <c r="AP869" s="135">
        <v>1</v>
      </c>
      <c r="AQ869" s="135">
        <v>0</v>
      </c>
      <c r="AR869" s="135">
        <v>0</v>
      </c>
      <c r="AS869" s="135">
        <v>0</v>
      </c>
      <c r="AT869" s="135">
        <v>0</v>
      </c>
      <c r="AU869" s="135">
        <v>0</v>
      </c>
      <c r="AV869" s="135">
        <v>0</v>
      </c>
      <c r="AW869" s="135">
        <v>0</v>
      </c>
      <c r="AX869" s="135">
        <v>0</v>
      </c>
      <c r="AY869" s="135">
        <v>0</v>
      </c>
      <c r="AZ869" s="135">
        <v>0</v>
      </c>
      <c r="BA869" s="135">
        <v>0</v>
      </c>
      <c r="BB869" s="135">
        <v>0</v>
      </c>
      <c r="BC869" s="135">
        <v>0</v>
      </c>
      <c r="BD869" s="135">
        <v>1</v>
      </c>
      <c r="BE869" s="135">
        <v>0</v>
      </c>
      <c r="BF869" s="135">
        <v>0</v>
      </c>
      <c r="BG869" s="135">
        <v>0</v>
      </c>
      <c r="BH869" s="135">
        <v>0</v>
      </c>
      <c r="BI869" s="135">
        <v>1</v>
      </c>
      <c r="BJ869" s="135">
        <v>0</v>
      </c>
      <c r="BK869" s="135">
        <v>0</v>
      </c>
      <c r="BL869" s="135">
        <v>0</v>
      </c>
      <c r="BM869" s="135">
        <v>0</v>
      </c>
      <c r="BN869" s="135">
        <v>0</v>
      </c>
      <c r="BO869" s="135">
        <v>1</v>
      </c>
      <c r="BP869" s="135">
        <v>0</v>
      </c>
      <c r="BQ869" s="135">
        <v>0</v>
      </c>
      <c r="BR869" s="135">
        <v>0</v>
      </c>
      <c r="BS869" s="135">
        <v>0</v>
      </c>
      <c r="BT869" s="135">
        <v>1</v>
      </c>
      <c r="BU869" s="135">
        <v>0</v>
      </c>
      <c r="BV869" s="135">
        <v>0</v>
      </c>
      <c r="BW869" s="135">
        <v>0</v>
      </c>
      <c r="BX869" s="135">
        <v>0</v>
      </c>
      <c r="BY869" s="135">
        <v>0</v>
      </c>
      <c r="BZ869" s="135">
        <v>0</v>
      </c>
      <c r="CA869" s="135">
        <v>0</v>
      </c>
      <c r="CB869" s="135">
        <v>0</v>
      </c>
      <c r="CC869" s="135">
        <v>0</v>
      </c>
      <c r="CD869" s="135">
        <v>1</v>
      </c>
      <c r="CE869" s="135">
        <v>1</v>
      </c>
      <c r="CF869" s="135">
        <v>0</v>
      </c>
      <c r="CG869" s="135">
        <v>0</v>
      </c>
      <c r="CH869" s="135">
        <v>0</v>
      </c>
      <c r="CI869" s="135">
        <v>0</v>
      </c>
      <c r="CJ869" s="135">
        <v>0</v>
      </c>
      <c r="CK869" s="135">
        <v>1</v>
      </c>
      <c r="CL869" s="135">
        <v>0</v>
      </c>
      <c r="CM869" s="135">
        <v>0</v>
      </c>
      <c r="CN869" s="135">
        <v>0</v>
      </c>
      <c r="CO869" s="135">
        <v>0</v>
      </c>
      <c r="CP869" s="135">
        <v>1</v>
      </c>
      <c r="CQ869" s="135">
        <v>0</v>
      </c>
      <c r="CR869" s="135">
        <v>1</v>
      </c>
      <c r="CS869" s="135">
        <v>0</v>
      </c>
      <c r="CT869" s="135">
        <v>0</v>
      </c>
      <c r="CU869" s="135">
        <v>0</v>
      </c>
      <c r="CV869" s="135">
        <v>0</v>
      </c>
      <c r="CW869" s="135">
        <v>0</v>
      </c>
      <c r="CX869" s="135"/>
    </row>
    <row r="870" spans="1:102" x14ac:dyDescent="0.35">
      <c r="A870" s="135">
        <v>869</v>
      </c>
      <c r="B870" s="135">
        <v>0</v>
      </c>
      <c r="C870" s="135">
        <v>0</v>
      </c>
      <c r="D870" s="135">
        <v>0</v>
      </c>
      <c r="E870" s="135">
        <v>0</v>
      </c>
      <c r="F870" s="135">
        <v>0</v>
      </c>
      <c r="G870" s="135">
        <v>0</v>
      </c>
      <c r="H870" s="135">
        <v>0</v>
      </c>
      <c r="I870" s="135">
        <v>0</v>
      </c>
      <c r="J870" s="135">
        <v>0</v>
      </c>
      <c r="K870" s="135">
        <v>0</v>
      </c>
      <c r="L870" s="135">
        <v>0</v>
      </c>
      <c r="M870" s="135">
        <v>0</v>
      </c>
      <c r="N870" s="135">
        <v>0</v>
      </c>
      <c r="O870" s="135">
        <v>0</v>
      </c>
      <c r="P870" s="135">
        <v>1</v>
      </c>
      <c r="Q870" s="135">
        <v>0</v>
      </c>
      <c r="R870" s="135">
        <v>0</v>
      </c>
      <c r="S870" s="135">
        <v>0</v>
      </c>
      <c r="T870" s="135">
        <v>0</v>
      </c>
      <c r="U870" s="135">
        <v>0</v>
      </c>
      <c r="V870" s="135">
        <v>0</v>
      </c>
      <c r="W870" s="135">
        <v>0</v>
      </c>
      <c r="X870" s="135">
        <v>1</v>
      </c>
      <c r="Y870" s="135">
        <v>1</v>
      </c>
      <c r="Z870" s="135">
        <v>0</v>
      </c>
      <c r="AA870" s="135">
        <v>1</v>
      </c>
      <c r="AB870" s="135">
        <v>0</v>
      </c>
      <c r="AC870" s="135">
        <v>0</v>
      </c>
      <c r="AD870" s="135">
        <v>0</v>
      </c>
      <c r="AE870" s="135">
        <v>0</v>
      </c>
      <c r="AF870" s="135">
        <v>0</v>
      </c>
      <c r="AG870" s="135">
        <v>0</v>
      </c>
      <c r="AH870" s="135">
        <v>0</v>
      </c>
      <c r="AI870" s="135">
        <v>0</v>
      </c>
      <c r="AJ870" s="135">
        <v>0</v>
      </c>
      <c r="AK870" s="135">
        <v>0</v>
      </c>
      <c r="AL870" s="135">
        <v>0</v>
      </c>
      <c r="AM870" s="135">
        <v>0</v>
      </c>
      <c r="AN870" s="135">
        <v>1</v>
      </c>
      <c r="AO870" s="135">
        <v>0</v>
      </c>
      <c r="AP870" s="135">
        <v>0</v>
      </c>
      <c r="AQ870" s="135">
        <v>0</v>
      </c>
      <c r="AR870" s="135">
        <v>0</v>
      </c>
      <c r="AS870" s="135">
        <v>0</v>
      </c>
      <c r="AT870" s="135">
        <v>0</v>
      </c>
      <c r="AU870" s="135">
        <v>0</v>
      </c>
      <c r="AV870" s="135">
        <v>1</v>
      </c>
      <c r="AW870" s="135">
        <v>0</v>
      </c>
      <c r="AX870" s="135">
        <v>0</v>
      </c>
      <c r="AY870" s="135">
        <v>0</v>
      </c>
      <c r="AZ870" s="135">
        <v>0</v>
      </c>
      <c r="BA870" s="135">
        <v>0</v>
      </c>
      <c r="BB870" s="135">
        <v>0</v>
      </c>
      <c r="BC870" s="135">
        <v>0</v>
      </c>
      <c r="BD870" s="135">
        <v>0</v>
      </c>
      <c r="BE870" s="135">
        <v>0</v>
      </c>
      <c r="BF870" s="135">
        <v>0</v>
      </c>
      <c r="BG870" s="135">
        <v>0</v>
      </c>
      <c r="BH870" s="135">
        <v>0</v>
      </c>
      <c r="BI870" s="135">
        <v>0</v>
      </c>
      <c r="BJ870" s="135">
        <v>0</v>
      </c>
      <c r="BK870" s="135">
        <v>0</v>
      </c>
      <c r="BL870" s="135">
        <v>1</v>
      </c>
      <c r="BM870" s="135">
        <v>0</v>
      </c>
      <c r="BN870" s="135">
        <v>0</v>
      </c>
      <c r="BO870" s="135">
        <v>0</v>
      </c>
      <c r="BP870" s="135">
        <v>1</v>
      </c>
      <c r="BQ870" s="135">
        <v>0</v>
      </c>
      <c r="BR870" s="135">
        <v>0</v>
      </c>
      <c r="BS870" s="135">
        <v>1</v>
      </c>
      <c r="BT870" s="135">
        <v>0</v>
      </c>
      <c r="BU870" s="135">
        <v>0</v>
      </c>
      <c r="BV870" s="135">
        <v>0</v>
      </c>
      <c r="BW870" s="135">
        <v>0</v>
      </c>
      <c r="BX870" s="135">
        <v>0</v>
      </c>
      <c r="BY870" s="135">
        <v>0</v>
      </c>
      <c r="BZ870" s="135">
        <v>0</v>
      </c>
      <c r="CA870" s="135">
        <v>0</v>
      </c>
      <c r="CB870" s="135">
        <v>0</v>
      </c>
      <c r="CC870" s="135">
        <v>0</v>
      </c>
      <c r="CD870" s="135">
        <v>1</v>
      </c>
      <c r="CE870" s="135">
        <v>0</v>
      </c>
      <c r="CF870" s="135">
        <v>0</v>
      </c>
      <c r="CG870" s="135">
        <v>0</v>
      </c>
      <c r="CH870" s="135">
        <v>1</v>
      </c>
      <c r="CI870" s="135">
        <v>0</v>
      </c>
      <c r="CJ870" s="135">
        <v>0</v>
      </c>
      <c r="CK870" s="135">
        <v>0</v>
      </c>
      <c r="CL870" s="135">
        <v>0</v>
      </c>
      <c r="CM870" s="135">
        <v>0</v>
      </c>
      <c r="CN870" s="135">
        <v>0</v>
      </c>
      <c r="CO870" s="135">
        <v>0</v>
      </c>
      <c r="CP870" s="135">
        <v>0</v>
      </c>
      <c r="CQ870" s="135">
        <v>1</v>
      </c>
      <c r="CR870" s="135">
        <v>0</v>
      </c>
      <c r="CS870" s="135">
        <v>0</v>
      </c>
      <c r="CT870" s="135">
        <v>0</v>
      </c>
      <c r="CU870" s="135">
        <v>0</v>
      </c>
      <c r="CV870" s="135">
        <v>0</v>
      </c>
      <c r="CW870" s="135">
        <v>1</v>
      </c>
      <c r="CX870" s="135"/>
    </row>
    <row r="871" spans="1:102" x14ac:dyDescent="0.35">
      <c r="A871" s="135">
        <v>870</v>
      </c>
      <c r="B871" s="135">
        <v>1</v>
      </c>
      <c r="C871" s="135">
        <v>0</v>
      </c>
      <c r="D871" s="135">
        <v>0</v>
      </c>
      <c r="E871" s="135">
        <v>1</v>
      </c>
      <c r="F871" s="135">
        <v>0</v>
      </c>
      <c r="G871" s="135">
        <v>0</v>
      </c>
      <c r="H871" s="135">
        <v>0</v>
      </c>
      <c r="I871" s="135">
        <v>1</v>
      </c>
      <c r="J871" s="135">
        <v>0</v>
      </c>
      <c r="K871" s="135">
        <v>0</v>
      </c>
      <c r="L871" s="135">
        <v>0</v>
      </c>
      <c r="M871" s="135">
        <v>0</v>
      </c>
      <c r="N871" s="135">
        <v>0</v>
      </c>
      <c r="O871" s="135">
        <v>0</v>
      </c>
      <c r="P871" s="135">
        <v>1</v>
      </c>
      <c r="Q871" s="135">
        <v>0</v>
      </c>
      <c r="R871" s="135">
        <v>0</v>
      </c>
      <c r="S871" s="135">
        <v>0</v>
      </c>
      <c r="T871" s="135">
        <v>0</v>
      </c>
      <c r="U871" s="135">
        <v>0</v>
      </c>
      <c r="V871" s="135">
        <v>1</v>
      </c>
      <c r="W871" s="135">
        <v>0</v>
      </c>
      <c r="X871" s="135">
        <v>1</v>
      </c>
      <c r="Y871" s="135">
        <v>0</v>
      </c>
      <c r="Z871" s="135">
        <v>0</v>
      </c>
      <c r="AA871" s="135">
        <v>0</v>
      </c>
      <c r="AB871" s="135">
        <v>0</v>
      </c>
      <c r="AC871" s="135">
        <v>1</v>
      </c>
      <c r="AD871" s="135">
        <v>0</v>
      </c>
      <c r="AE871" s="135">
        <v>0</v>
      </c>
      <c r="AF871" s="135">
        <v>0</v>
      </c>
      <c r="AG871" s="135">
        <v>1</v>
      </c>
      <c r="AH871" s="135">
        <v>0</v>
      </c>
      <c r="AI871" s="135">
        <v>0</v>
      </c>
      <c r="AJ871" s="135">
        <v>0</v>
      </c>
      <c r="AK871" s="135">
        <v>0</v>
      </c>
      <c r="AL871" s="135">
        <v>0</v>
      </c>
      <c r="AM871" s="135">
        <v>0</v>
      </c>
      <c r="AN871" s="135">
        <v>0</v>
      </c>
      <c r="AO871" s="135">
        <v>0</v>
      </c>
      <c r="AP871" s="135">
        <v>0</v>
      </c>
      <c r="AQ871" s="135">
        <v>1</v>
      </c>
      <c r="AR871" s="135">
        <v>0</v>
      </c>
      <c r="AS871" s="135">
        <v>1</v>
      </c>
      <c r="AT871" s="135">
        <v>0</v>
      </c>
      <c r="AU871" s="135">
        <v>0</v>
      </c>
      <c r="AV871" s="135">
        <v>1</v>
      </c>
      <c r="AW871" s="135">
        <v>0</v>
      </c>
      <c r="AX871" s="135">
        <v>0</v>
      </c>
      <c r="AY871" s="135">
        <v>0</v>
      </c>
      <c r="AZ871" s="135">
        <v>0</v>
      </c>
      <c r="BA871" s="135">
        <v>0</v>
      </c>
      <c r="BB871" s="135">
        <v>0</v>
      </c>
      <c r="BC871" s="135">
        <v>1</v>
      </c>
      <c r="BD871" s="135">
        <v>1</v>
      </c>
      <c r="BE871" s="135">
        <v>0</v>
      </c>
      <c r="BF871" s="135">
        <v>0</v>
      </c>
      <c r="BG871" s="135">
        <v>0</v>
      </c>
      <c r="BH871" s="135">
        <v>0</v>
      </c>
      <c r="BI871" s="135">
        <v>0</v>
      </c>
      <c r="BJ871" s="135">
        <v>1</v>
      </c>
      <c r="BK871" s="135">
        <v>0</v>
      </c>
      <c r="BL871" s="135">
        <v>0</v>
      </c>
      <c r="BM871" s="135">
        <v>0</v>
      </c>
      <c r="BN871" s="135">
        <v>0</v>
      </c>
      <c r="BO871" s="135">
        <v>0</v>
      </c>
      <c r="BP871" s="135">
        <v>1</v>
      </c>
      <c r="BQ871" s="135">
        <v>0</v>
      </c>
      <c r="BR871" s="135">
        <v>0</v>
      </c>
      <c r="BS871" s="135">
        <v>0</v>
      </c>
      <c r="BT871" s="135">
        <v>0</v>
      </c>
      <c r="BU871" s="135">
        <v>0</v>
      </c>
      <c r="BV871" s="135">
        <v>0</v>
      </c>
      <c r="BW871" s="135">
        <v>0</v>
      </c>
      <c r="BX871" s="135">
        <v>0</v>
      </c>
      <c r="BY871" s="135">
        <v>0</v>
      </c>
      <c r="BZ871" s="135">
        <v>0</v>
      </c>
      <c r="CA871" s="135">
        <v>0</v>
      </c>
      <c r="CB871" s="135">
        <v>1</v>
      </c>
      <c r="CC871" s="135">
        <v>0</v>
      </c>
      <c r="CD871" s="135">
        <v>0</v>
      </c>
      <c r="CE871" s="135">
        <v>0</v>
      </c>
      <c r="CF871" s="135">
        <v>0</v>
      </c>
      <c r="CG871" s="135">
        <v>0</v>
      </c>
      <c r="CH871" s="135">
        <v>0</v>
      </c>
      <c r="CI871" s="135">
        <v>0</v>
      </c>
      <c r="CJ871" s="135">
        <v>0</v>
      </c>
      <c r="CK871" s="135">
        <v>0</v>
      </c>
      <c r="CL871" s="135">
        <v>0</v>
      </c>
      <c r="CM871" s="135">
        <v>0</v>
      </c>
      <c r="CN871" s="135">
        <v>0</v>
      </c>
      <c r="CO871" s="135">
        <v>0</v>
      </c>
      <c r="CP871" s="135">
        <v>0</v>
      </c>
      <c r="CQ871" s="135">
        <v>0</v>
      </c>
      <c r="CR871" s="135">
        <v>0</v>
      </c>
      <c r="CS871" s="135">
        <v>0</v>
      </c>
      <c r="CT871" s="135">
        <v>0</v>
      </c>
      <c r="CU871" s="135">
        <v>0</v>
      </c>
      <c r="CV871" s="135">
        <v>0</v>
      </c>
      <c r="CW871" s="135">
        <v>0</v>
      </c>
      <c r="CX871" s="135"/>
    </row>
    <row r="872" spans="1:102" x14ac:dyDescent="0.35">
      <c r="A872" s="135">
        <v>871</v>
      </c>
      <c r="B872" s="135">
        <v>0</v>
      </c>
      <c r="C872" s="135">
        <v>0</v>
      </c>
      <c r="D872" s="135">
        <v>0</v>
      </c>
      <c r="E872" s="135">
        <v>0</v>
      </c>
      <c r="F872" s="135">
        <v>0</v>
      </c>
      <c r="G872" s="135">
        <v>0</v>
      </c>
      <c r="H872" s="135">
        <v>0</v>
      </c>
      <c r="I872" s="135">
        <v>0</v>
      </c>
      <c r="J872" s="135">
        <v>0</v>
      </c>
      <c r="K872" s="135">
        <v>0</v>
      </c>
      <c r="L872" s="135">
        <v>0</v>
      </c>
      <c r="M872" s="135">
        <v>0</v>
      </c>
      <c r="N872" s="135">
        <v>1</v>
      </c>
      <c r="O872" s="135">
        <v>0</v>
      </c>
      <c r="P872" s="135">
        <v>0</v>
      </c>
      <c r="Q872" s="135">
        <v>0</v>
      </c>
      <c r="R872" s="135">
        <v>0</v>
      </c>
      <c r="S872" s="135">
        <v>0</v>
      </c>
      <c r="T872" s="135">
        <v>0</v>
      </c>
      <c r="U872" s="135">
        <v>0</v>
      </c>
      <c r="V872" s="135">
        <v>0</v>
      </c>
      <c r="W872" s="135">
        <v>0</v>
      </c>
      <c r="X872" s="135">
        <v>0</v>
      </c>
      <c r="Y872" s="135">
        <v>0</v>
      </c>
      <c r="Z872" s="135">
        <v>0</v>
      </c>
      <c r="AA872" s="135">
        <v>0</v>
      </c>
      <c r="AB872" s="135">
        <v>1</v>
      </c>
      <c r="AC872" s="135">
        <v>0</v>
      </c>
      <c r="AD872" s="135">
        <v>0</v>
      </c>
      <c r="AE872" s="135">
        <v>0</v>
      </c>
      <c r="AF872" s="135">
        <v>0</v>
      </c>
      <c r="AG872" s="135">
        <v>0</v>
      </c>
      <c r="AH872" s="135">
        <v>0</v>
      </c>
      <c r="AI872" s="135">
        <v>0</v>
      </c>
      <c r="AJ872" s="135">
        <v>0</v>
      </c>
      <c r="AK872" s="135">
        <v>0</v>
      </c>
      <c r="AL872" s="135">
        <v>0</v>
      </c>
      <c r="AM872" s="135">
        <v>0</v>
      </c>
      <c r="AN872" s="135">
        <v>0</v>
      </c>
      <c r="AO872" s="135">
        <v>0</v>
      </c>
      <c r="AP872" s="135">
        <v>0</v>
      </c>
      <c r="AQ872" s="135">
        <v>0</v>
      </c>
      <c r="AR872" s="135">
        <v>1</v>
      </c>
      <c r="AS872" s="135">
        <v>0</v>
      </c>
      <c r="AT872" s="135">
        <v>0</v>
      </c>
      <c r="AU872" s="135">
        <v>0</v>
      </c>
      <c r="AV872" s="135">
        <v>1</v>
      </c>
      <c r="AW872" s="135">
        <v>0</v>
      </c>
      <c r="AX872" s="135">
        <v>0</v>
      </c>
      <c r="AY872" s="135">
        <v>0</v>
      </c>
      <c r="AZ872" s="135">
        <v>0</v>
      </c>
      <c r="BA872" s="135">
        <v>1</v>
      </c>
      <c r="BB872" s="135">
        <v>0</v>
      </c>
      <c r="BC872" s="135">
        <v>0</v>
      </c>
      <c r="BD872" s="135">
        <v>0</v>
      </c>
      <c r="BE872" s="135">
        <v>0</v>
      </c>
      <c r="BF872" s="135">
        <v>0</v>
      </c>
      <c r="BG872" s="135">
        <v>0</v>
      </c>
      <c r="BH872" s="135">
        <v>0</v>
      </c>
      <c r="BI872" s="135">
        <v>0</v>
      </c>
      <c r="BJ872" s="135">
        <v>0</v>
      </c>
      <c r="BK872" s="135">
        <v>0</v>
      </c>
      <c r="BL872" s="135">
        <v>0</v>
      </c>
      <c r="BM872" s="135">
        <v>0</v>
      </c>
      <c r="BN872" s="135">
        <v>0</v>
      </c>
      <c r="BO872" s="135">
        <v>1</v>
      </c>
      <c r="BP872" s="135">
        <v>0</v>
      </c>
      <c r="BQ872" s="135">
        <v>0</v>
      </c>
      <c r="BR872" s="135">
        <v>0</v>
      </c>
      <c r="BS872" s="135">
        <v>1</v>
      </c>
      <c r="BT872" s="135">
        <v>1</v>
      </c>
      <c r="BU872" s="135">
        <v>0</v>
      </c>
      <c r="BV872" s="135">
        <v>1</v>
      </c>
      <c r="BW872" s="135">
        <v>0</v>
      </c>
      <c r="BX872" s="135">
        <v>0</v>
      </c>
      <c r="BY872" s="135">
        <v>0</v>
      </c>
      <c r="BZ872" s="135">
        <v>0</v>
      </c>
      <c r="CA872" s="135">
        <v>0</v>
      </c>
      <c r="CB872" s="135">
        <v>0</v>
      </c>
      <c r="CC872" s="135">
        <v>1</v>
      </c>
      <c r="CD872" s="135">
        <v>0</v>
      </c>
      <c r="CE872" s="135">
        <v>0</v>
      </c>
      <c r="CF872" s="135">
        <v>1</v>
      </c>
      <c r="CG872" s="135">
        <v>0</v>
      </c>
      <c r="CH872" s="135">
        <v>0</v>
      </c>
      <c r="CI872" s="135">
        <v>0</v>
      </c>
      <c r="CJ872" s="135">
        <v>0</v>
      </c>
      <c r="CK872" s="135">
        <v>0</v>
      </c>
      <c r="CL872" s="135">
        <v>1</v>
      </c>
      <c r="CM872" s="135">
        <v>0</v>
      </c>
      <c r="CN872" s="135">
        <v>1</v>
      </c>
      <c r="CO872" s="135">
        <v>0</v>
      </c>
      <c r="CP872" s="135">
        <v>0</v>
      </c>
      <c r="CQ872" s="135">
        <v>0</v>
      </c>
      <c r="CR872" s="135">
        <v>0</v>
      </c>
      <c r="CS872" s="135">
        <v>0</v>
      </c>
      <c r="CT872" s="135">
        <v>0</v>
      </c>
      <c r="CU872" s="135">
        <v>1</v>
      </c>
      <c r="CV872" s="135">
        <v>0</v>
      </c>
      <c r="CW872" s="135">
        <v>0</v>
      </c>
      <c r="CX872" s="135"/>
    </row>
    <row r="873" spans="1:102" x14ac:dyDescent="0.35">
      <c r="A873" s="135">
        <v>872</v>
      </c>
      <c r="B873" s="135">
        <v>0</v>
      </c>
      <c r="C873" s="135">
        <v>0</v>
      </c>
      <c r="D873" s="135">
        <v>0</v>
      </c>
      <c r="E873" s="135">
        <v>0</v>
      </c>
      <c r="F873" s="135">
        <v>0</v>
      </c>
      <c r="G873" s="135">
        <v>0</v>
      </c>
      <c r="H873" s="135">
        <v>0</v>
      </c>
      <c r="I873" s="135">
        <v>0</v>
      </c>
      <c r="J873" s="135">
        <v>1</v>
      </c>
      <c r="K873" s="135">
        <v>0</v>
      </c>
      <c r="L873" s="135">
        <v>0</v>
      </c>
      <c r="M873" s="135">
        <v>0</v>
      </c>
      <c r="N873" s="135">
        <v>0</v>
      </c>
      <c r="O873" s="135">
        <v>0</v>
      </c>
      <c r="P873" s="135">
        <v>0</v>
      </c>
      <c r="Q873" s="135">
        <v>1</v>
      </c>
      <c r="R873" s="135">
        <v>0</v>
      </c>
      <c r="S873" s="135">
        <v>0</v>
      </c>
      <c r="T873" s="135">
        <v>0</v>
      </c>
      <c r="U873" s="135">
        <v>0</v>
      </c>
      <c r="V873" s="135">
        <v>0</v>
      </c>
      <c r="W873" s="135">
        <v>0</v>
      </c>
      <c r="X873" s="135">
        <v>1</v>
      </c>
      <c r="Y873" s="135">
        <v>0</v>
      </c>
      <c r="Z873" s="135">
        <v>0</v>
      </c>
      <c r="AA873" s="135">
        <v>0</v>
      </c>
      <c r="AB873" s="135">
        <v>0</v>
      </c>
      <c r="AC873" s="135">
        <v>0</v>
      </c>
      <c r="AD873" s="135">
        <v>0</v>
      </c>
      <c r="AE873" s="135">
        <v>0</v>
      </c>
      <c r="AF873" s="135">
        <v>0</v>
      </c>
      <c r="AG873" s="135">
        <v>0</v>
      </c>
      <c r="AH873" s="135">
        <v>0</v>
      </c>
      <c r="AI873" s="135">
        <v>0</v>
      </c>
      <c r="AJ873" s="135">
        <v>0</v>
      </c>
      <c r="AK873" s="135">
        <v>0</v>
      </c>
      <c r="AL873" s="135">
        <v>0</v>
      </c>
      <c r="AM873" s="135">
        <v>0</v>
      </c>
      <c r="AN873" s="135">
        <v>0</v>
      </c>
      <c r="AO873" s="135">
        <v>0</v>
      </c>
      <c r="AP873" s="135">
        <v>0</v>
      </c>
      <c r="AQ873" s="135">
        <v>0</v>
      </c>
      <c r="AR873" s="135">
        <v>0</v>
      </c>
      <c r="AS873" s="135">
        <v>0</v>
      </c>
      <c r="AT873" s="135">
        <v>0</v>
      </c>
      <c r="AU873" s="135">
        <v>0</v>
      </c>
      <c r="AV873" s="135">
        <v>0</v>
      </c>
      <c r="AW873" s="135">
        <v>0</v>
      </c>
      <c r="AX873" s="135">
        <v>0</v>
      </c>
      <c r="AY873" s="135">
        <v>1</v>
      </c>
      <c r="AZ873" s="135">
        <v>0</v>
      </c>
      <c r="BA873" s="135">
        <v>0</v>
      </c>
      <c r="BB873" s="135">
        <v>0</v>
      </c>
      <c r="BC873" s="135">
        <v>0</v>
      </c>
      <c r="BD873" s="135">
        <v>0</v>
      </c>
      <c r="BE873" s="135">
        <v>0</v>
      </c>
      <c r="BF873" s="135">
        <v>0</v>
      </c>
      <c r="BG873" s="135">
        <v>0</v>
      </c>
      <c r="BH873" s="135">
        <v>0</v>
      </c>
      <c r="BI873" s="135">
        <v>1</v>
      </c>
      <c r="BJ873" s="135">
        <v>0</v>
      </c>
      <c r="BK873" s="135">
        <v>0</v>
      </c>
      <c r="BL873" s="135">
        <v>0</v>
      </c>
      <c r="BM873" s="135">
        <v>0</v>
      </c>
      <c r="BN873" s="135">
        <v>0</v>
      </c>
      <c r="BO873" s="135">
        <v>0</v>
      </c>
      <c r="BP873" s="135">
        <v>1</v>
      </c>
      <c r="BQ873" s="135">
        <v>0</v>
      </c>
      <c r="BR873" s="135">
        <v>0</v>
      </c>
      <c r="BS873" s="135">
        <v>0</v>
      </c>
      <c r="BT873" s="135">
        <v>0</v>
      </c>
      <c r="BU873" s="135">
        <v>0</v>
      </c>
      <c r="BV873" s="135">
        <v>0</v>
      </c>
      <c r="BW873" s="135">
        <v>0</v>
      </c>
      <c r="BX873" s="135">
        <v>1</v>
      </c>
      <c r="BY873" s="135">
        <v>0</v>
      </c>
      <c r="BZ873" s="135">
        <v>0</v>
      </c>
      <c r="CA873" s="135">
        <v>0</v>
      </c>
      <c r="CB873" s="135">
        <v>0</v>
      </c>
      <c r="CC873" s="135">
        <v>0</v>
      </c>
      <c r="CD873" s="135">
        <v>0</v>
      </c>
      <c r="CE873" s="135">
        <v>0</v>
      </c>
      <c r="CF873" s="135">
        <v>0</v>
      </c>
      <c r="CG873" s="135">
        <v>0</v>
      </c>
      <c r="CH873" s="135">
        <v>0</v>
      </c>
      <c r="CI873" s="135">
        <v>0</v>
      </c>
      <c r="CJ873" s="135">
        <v>0</v>
      </c>
      <c r="CK873" s="135">
        <v>0</v>
      </c>
      <c r="CL873" s="135">
        <v>0</v>
      </c>
      <c r="CM873" s="135">
        <v>0</v>
      </c>
      <c r="CN873" s="135">
        <v>0</v>
      </c>
      <c r="CO873" s="135">
        <v>1</v>
      </c>
      <c r="CP873" s="135">
        <v>0</v>
      </c>
      <c r="CQ873" s="135">
        <v>0</v>
      </c>
      <c r="CR873" s="135">
        <v>0</v>
      </c>
      <c r="CS873" s="135">
        <v>0</v>
      </c>
      <c r="CT873" s="135">
        <v>0</v>
      </c>
      <c r="CU873" s="135">
        <v>1</v>
      </c>
      <c r="CV873" s="135">
        <v>0</v>
      </c>
      <c r="CW873" s="135">
        <v>1</v>
      </c>
      <c r="CX873" s="135"/>
    </row>
    <row r="874" spans="1:102" x14ac:dyDescent="0.35">
      <c r="A874" s="135">
        <v>873</v>
      </c>
      <c r="B874" s="135">
        <v>0</v>
      </c>
      <c r="C874" s="135">
        <v>1</v>
      </c>
      <c r="D874" s="135">
        <v>1</v>
      </c>
      <c r="E874" s="135">
        <v>0</v>
      </c>
      <c r="F874" s="135">
        <v>0</v>
      </c>
      <c r="G874" s="135">
        <v>1</v>
      </c>
      <c r="H874" s="135">
        <v>0</v>
      </c>
      <c r="I874" s="135">
        <v>0</v>
      </c>
      <c r="J874" s="135">
        <v>0</v>
      </c>
      <c r="K874" s="135">
        <v>1</v>
      </c>
      <c r="L874" s="135">
        <v>0</v>
      </c>
      <c r="M874" s="135">
        <v>0</v>
      </c>
      <c r="N874" s="135">
        <v>0</v>
      </c>
      <c r="O874" s="135">
        <v>1</v>
      </c>
      <c r="P874" s="135">
        <v>0</v>
      </c>
      <c r="Q874" s="135">
        <v>0</v>
      </c>
      <c r="R874" s="135">
        <v>0</v>
      </c>
      <c r="S874" s="135">
        <v>0</v>
      </c>
      <c r="T874" s="135">
        <v>0</v>
      </c>
      <c r="U874" s="135">
        <v>0</v>
      </c>
      <c r="V874" s="135">
        <v>0</v>
      </c>
      <c r="W874" s="135">
        <v>0</v>
      </c>
      <c r="X874" s="135">
        <v>0</v>
      </c>
      <c r="Y874" s="135">
        <v>0</v>
      </c>
      <c r="Z874" s="135">
        <v>0</v>
      </c>
      <c r="AA874" s="135">
        <v>0</v>
      </c>
      <c r="AB874" s="135">
        <v>1</v>
      </c>
      <c r="AC874" s="135">
        <v>0</v>
      </c>
      <c r="AD874" s="135">
        <v>1</v>
      </c>
      <c r="AE874" s="135">
        <v>0</v>
      </c>
      <c r="AF874" s="135">
        <v>0</v>
      </c>
      <c r="AG874" s="135">
        <v>1</v>
      </c>
      <c r="AH874" s="135">
        <v>0</v>
      </c>
      <c r="AI874" s="135">
        <v>0</v>
      </c>
      <c r="AJ874" s="135">
        <v>0</v>
      </c>
      <c r="AK874" s="135">
        <v>0</v>
      </c>
      <c r="AL874" s="135">
        <v>0</v>
      </c>
      <c r="AM874" s="135">
        <v>0</v>
      </c>
      <c r="AN874" s="135">
        <v>0</v>
      </c>
      <c r="AO874" s="135">
        <v>0</v>
      </c>
      <c r="AP874" s="135">
        <v>0</v>
      </c>
      <c r="AQ874" s="135">
        <v>1</v>
      </c>
      <c r="AR874" s="135">
        <v>0</v>
      </c>
      <c r="AS874" s="135">
        <v>0</v>
      </c>
      <c r="AT874" s="135">
        <v>0</v>
      </c>
      <c r="AU874" s="135">
        <v>0</v>
      </c>
      <c r="AV874" s="135">
        <v>1</v>
      </c>
      <c r="AW874" s="135">
        <v>1</v>
      </c>
      <c r="AX874" s="135">
        <v>0</v>
      </c>
      <c r="AY874" s="135">
        <v>0</v>
      </c>
      <c r="AZ874" s="135">
        <v>1</v>
      </c>
      <c r="BA874" s="135">
        <v>0</v>
      </c>
      <c r="BB874" s="135">
        <v>0</v>
      </c>
      <c r="BC874" s="135">
        <v>1</v>
      </c>
      <c r="BD874" s="135">
        <v>0</v>
      </c>
      <c r="BE874" s="135">
        <v>0</v>
      </c>
      <c r="BF874" s="135">
        <v>0</v>
      </c>
      <c r="BG874" s="135">
        <v>0</v>
      </c>
      <c r="BH874" s="135">
        <v>0</v>
      </c>
      <c r="BI874" s="135">
        <v>1</v>
      </c>
      <c r="BJ874" s="135">
        <v>0</v>
      </c>
      <c r="BK874" s="135">
        <v>0</v>
      </c>
      <c r="BL874" s="135">
        <v>0</v>
      </c>
      <c r="BM874" s="135">
        <v>0</v>
      </c>
      <c r="BN874" s="135">
        <v>0</v>
      </c>
      <c r="BO874" s="135">
        <v>0</v>
      </c>
      <c r="BP874" s="135">
        <v>0</v>
      </c>
      <c r="BQ874" s="135">
        <v>0</v>
      </c>
      <c r="BR874" s="135">
        <v>1</v>
      </c>
      <c r="BS874" s="135">
        <v>0</v>
      </c>
      <c r="BT874" s="135">
        <v>0</v>
      </c>
      <c r="BU874" s="135">
        <v>0</v>
      </c>
      <c r="BV874" s="135">
        <v>1</v>
      </c>
      <c r="BW874" s="135">
        <v>0</v>
      </c>
      <c r="BX874" s="135">
        <v>0</v>
      </c>
      <c r="BY874" s="135">
        <v>0</v>
      </c>
      <c r="BZ874" s="135">
        <v>0</v>
      </c>
      <c r="CA874" s="135">
        <v>0</v>
      </c>
      <c r="CB874" s="135">
        <v>0</v>
      </c>
      <c r="CC874" s="135">
        <v>0</v>
      </c>
      <c r="CD874" s="135">
        <v>1</v>
      </c>
      <c r="CE874" s="135">
        <v>0</v>
      </c>
      <c r="CF874" s="135">
        <v>1</v>
      </c>
      <c r="CG874" s="135">
        <v>0</v>
      </c>
      <c r="CH874" s="135">
        <v>0</v>
      </c>
      <c r="CI874" s="135">
        <v>0</v>
      </c>
      <c r="CJ874" s="135">
        <v>0</v>
      </c>
      <c r="CK874" s="135">
        <v>0</v>
      </c>
      <c r="CL874" s="135">
        <v>0</v>
      </c>
      <c r="CM874" s="135">
        <v>0</v>
      </c>
      <c r="CN874" s="135">
        <v>1</v>
      </c>
      <c r="CO874" s="135">
        <v>0</v>
      </c>
      <c r="CP874" s="135">
        <v>0</v>
      </c>
      <c r="CQ874" s="135">
        <v>0</v>
      </c>
      <c r="CR874" s="135">
        <v>0</v>
      </c>
      <c r="CS874" s="135">
        <v>0</v>
      </c>
      <c r="CT874" s="135">
        <v>0</v>
      </c>
      <c r="CU874" s="135">
        <v>1</v>
      </c>
      <c r="CV874" s="135">
        <v>0</v>
      </c>
      <c r="CW874" s="135">
        <v>0</v>
      </c>
      <c r="CX874" s="135"/>
    </row>
    <row r="875" spans="1:102" x14ac:dyDescent="0.35">
      <c r="A875" s="135">
        <v>874</v>
      </c>
      <c r="B875" s="135">
        <v>0</v>
      </c>
      <c r="C875" s="135">
        <v>0</v>
      </c>
      <c r="D875" s="135">
        <v>0</v>
      </c>
      <c r="E875" s="135">
        <v>1</v>
      </c>
      <c r="F875" s="135">
        <v>0</v>
      </c>
      <c r="G875" s="135">
        <v>0</v>
      </c>
      <c r="H875" s="135">
        <v>0</v>
      </c>
      <c r="I875" s="135">
        <v>0</v>
      </c>
      <c r="J875" s="135">
        <v>0</v>
      </c>
      <c r="K875" s="135">
        <v>0</v>
      </c>
      <c r="L875" s="135">
        <v>0</v>
      </c>
      <c r="M875" s="135">
        <v>0</v>
      </c>
      <c r="N875" s="135">
        <v>0</v>
      </c>
      <c r="O875" s="135">
        <v>1</v>
      </c>
      <c r="P875" s="135">
        <v>0</v>
      </c>
      <c r="Q875" s="135">
        <v>0</v>
      </c>
      <c r="R875" s="135">
        <v>0</v>
      </c>
      <c r="S875" s="135">
        <v>0</v>
      </c>
      <c r="T875" s="135">
        <v>0</v>
      </c>
      <c r="U875" s="135">
        <v>0</v>
      </c>
      <c r="V875" s="135">
        <v>0</v>
      </c>
      <c r="W875" s="135">
        <v>0</v>
      </c>
      <c r="X875" s="135">
        <v>0</v>
      </c>
      <c r="Y875" s="135">
        <v>0</v>
      </c>
      <c r="Z875" s="135">
        <v>0</v>
      </c>
      <c r="AA875" s="135">
        <v>0</v>
      </c>
      <c r="AB875" s="135">
        <v>0</v>
      </c>
      <c r="AC875" s="135">
        <v>0</v>
      </c>
      <c r="AD875" s="135">
        <v>0</v>
      </c>
      <c r="AE875" s="135">
        <v>0</v>
      </c>
      <c r="AF875" s="135">
        <v>0</v>
      </c>
      <c r="AG875" s="135">
        <v>0</v>
      </c>
      <c r="AH875" s="135">
        <v>0</v>
      </c>
      <c r="AI875" s="135">
        <v>0</v>
      </c>
      <c r="AJ875" s="135">
        <v>1</v>
      </c>
      <c r="AK875" s="135">
        <v>0</v>
      </c>
      <c r="AL875" s="135">
        <v>0</v>
      </c>
      <c r="AM875" s="135">
        <v>0</v>
      </c>
      <c r="AN875" s="135">
        <v>0</v>
      </c>
      <c r="AO875" s="135">
        <v>0</v>
      </c>
      <c r="AP875" s="135">
        <v>0</v>
      </c>
      <c r="AQ875" s="135">
        <v>0</v>
      </c>
      <c r="AR875" s="135">
        <v>0</v>
      </c>
      <c r="AS875" s="135">
        <v>0</v>
      </c>
      <c r="AT875" s="135">
        <v>0</v>
      </c>
      <c r="AU875" s="135">
        <v>0</v>
      </c>
      <c r="AV875" s="135">
        <v>0</v>
      </c>
      <c r="AW875" s="135">
        <v>0</v>
      </c>
      <c r="AX875" s="135">
        <v>0</v>
      </c>
      <c r="AY875" s="135">
        <v>0</v>
      </c>
      <c r="AZ875" s="135">
        <v>0</v>
      </c>
      <c r="BA875" s="135">
        <v>0</v>
      </c>
      <c r="BB875" s="135">
        <v>0</v>
      </c>
      <c r="BC875" s="135">
        <v>0</v>
      </c>
      <c r="BD875" s="135">
        <v>0</v>
      </c>
      <c r="BE875" s="135">
        <v>0</v>
      </c>
      <c r="BF875" s="135">
        <v>0</v>
      </c>
      <c r="BG875" s="135">
        <v>0</v>
      </c>
      <c r="BH875" s="135">
        <v>0</v>
      </c>
      <c r="BI875" s="135">
        <v>0</v>
      </c>
      <c r="BJ875" s="135">
        <v>0</v>
      </c>
      <c r="BK875" s="135">
        <v>1</v>
      </c>
      <c r="BL875" s="135">
        <v>0</v>
      </c>
      <c r="BM875" s="135">
        <v>0</v>
      </c>
      <c r="BN875" s="135">
        <v>0</v>
      </c>
      <c r="BO875" s="135">
        <v>0</v>
      </c>
      <c r="BP875" s="135">
        <v>0</v>
      </c>
      <c r="BQ875" s="135">
        <v>0</v>
      </c>
      <c r="BR875" s="135">
        <v>0</v>
      </c>
      <c r="BS875" s="135">
        <v>0</v>
      </c>
      <c r="BT875" s="135">
        <v>0</v>
      </c>
      <c r="BU875" s="135">
        <v>0</v>
      </c>
      <c r="BV875" s="135">
        <v>1</v>
      </c>
      <c r="BW875" s="135">
        <v>0</v>
      </c>
      <c r="BX875" s="135">
        <v>0</v>
      </c>
      <c r="BY875" s="135">
        <v>0</v>
      </c>
      <c r="BZ875" s="135">
        <v>0</v>
      </c>
      <c r="CA875" s="135">
        <v>0</v>
      </c>
      <c r="CB875" s="135">
        <v>0</v>
      </c>
      <c r="CC875" s="135">
        <v>0</v>
      </c>
      <c r="CD875" s="135">
        <v>1</v>
      </c>
      <c r="CE875" s="135">
        <v>0</v>
      </c>
      <c r="CF875" s="135">
        <v>0</v>
      </c>
      <c r="CG875" s="135">
        <v>0</v>
      </c>
      <c r="CH875" s="135">
        <v>1</v>
      </c>
      <c r="CI875" s="135">
        <v>0</v>
      </c>
      <c r="CJ875" s="135">
        <v>0</v>
      </c>
      <c r="CK875" s="135">
        <v>1</v>
      </c>
      <c r="CL875" s="135">
        <v>0</v>
      </c>
      <c r="CM875" s="135">
        <v>0</v>
      </c>
      <c r="CN875" s="135">
        <v>0</v>
      </c>
      <c r="CO875" s="135">
        <v>0</v>
      </c>
      <c r="CP875" s="135">
        <v>1</v>
      </c>
      <c r="CQ875" s="135">
        <v>0</v>
      </c>
      <c r="CR875" s="135">
        <v>0</v>
      </c>
      <c r="CS875" s="135">
        <v>0</v>
      </c>
      <c r="CT875" s="135">
        <v>0</v>
      </c>
      <c r="CU875" s="135">
        <v>0</v>
      </c>
      <c r="CV875" s="135">
        <v>0</v>
      </c>
      <c r="CW875" s="135">
        <v>0</v>
      </c>
      <c r="CX875" s="135"/>
    </row>
    <row r="876" spans="1:102" x14ac:dyDescent="0.35">
      <c r="A876" s="135">
        <v>875</v>
      </c>
      <c r="B876" s="135">
        <v>0</v>
      </c>
      <c r="C876" s="135">
        <v>0</v>
      </c>
      <c r="D876" s="135">
        <v>0</v>
      </c>
      <c r="E876" s="135">
        <v>0</v>
      </c>
      <c r="F876" s="135">
        <v>0</v>
      </c>
      <c r="G876" s="135">
        <v>0</v>
      </c>
      <c r="H876" s="135">
        <v>0</v>
      </c>
      <c r="I876" s="135">
        <v>1</v>
      </c>
      <c r="J876" s="135">
        <v>0</v>
      </c>
      <c r="K876" s="135">
        <v>0</v>
      </c>
      <c r="L876" s="135">
        <v>0</v>
      </c>
      <c r="M876" s="135">
        <v>0</v>
      </c>
      <c r="N876" s="135">
        <v>0</v>
      </c>
      <c r="O876" s="135">
        <v>0</v>
      </c>
      <c r="P876" s="135">
        <v>1</v>
      </c>
      <c r="Q876" s="135">
        <v>0</v>
      </c>
      <c r="R876" s="135">
        <v>0</v>
      </c>
      <c r="S876" s="135">
        <v>0</v>
      </c>
      <c r="T876" s="135">
        <v>0</v>
      </c>
      <c r="U876" s="135">
        <v>1</v>
      </c>
      <c r="V876" s="135">
        <v>0</v>
      </c>
      <c r="W876" s="135">
        <v>0</v>
      </c>
      <c r="X876" s="135">
        <v>0</v>
      </c>
      <c r="Y876" s="135">
        <v>1</v>
      </c>
      <c r="Z876" s="135">
        <v>0</v>
      </c>
      <c r="AA876" s="135">
        <v>0</v>
      </c>
      <c r="AB876" s="135">
        <v>0</v>
      </c>
      <c r="AC876" s="135">
        <v>0</v>
      </c>
      <c r="AD876" s="135">
        <v>1</v>
      </c>
      <c r="AE876" s="135">
        <v>0</v>
      </c>
      <c r="AF876" s="135">
        <v>0</v>
      </c>
      <c r="AG876" s="135">
        <v>0</v>
      </c>
      <c r="AH876" s="135">
        <v>0</v>
      </c>
      <c r="AI876" s="135">
        <v>0</v>
      </c>
      <c r="AJ876" s="135">
        <v>0</v>
      </c>
      <c r="AK876" s="135">
        <v>0</v>
      </c>
      <c r="AL876" s="135">
        <v>0</v>
      </c>
      <c r="AM876" s="135">
        <v>0</v>
      </c>
      <c r="AN876" s="135">
        <v>0</v>
      </c>
      <c r="AO876" s="135">
        <v>0</v>
      </c>
      <c r="AP876" s="135">
        <v>0</v>
      </c>
      <c r="AQ876" s="135">
        <v>0</v>
      </c>
      <c r="AR876" s="135">
        <v>0</v>
      </c>
      <c r="AS876" s="135">
        <v>0</v>
      </c>
      <c r="AT876" s="135">
        <v>0</v>
      </c>
      <c r="AU876" s="135">
        <v>0</v>
      </c>
      <c r="AV876" s="135">
        <v>0</v>
      </c>
      <c r="AW876" s="135">
        <v>0</v>
      </c>
      <c r="AX876" s="135">
        <v>0</v>
      </c>
      <c r="AY876" s="135">
        <v>0</v>
      </c>
      <c r="AZ876" s="135">
        <v>1</v>
      </c>
      <c r="BA876" s="135">
        <v>0</v>
      </c>
      <c r="BB876" s="135">
        <v>1</v>
      </c>
      <c r="BC876" s="135">
        <v>0</v>
      </c>
      <c r="BD876" s="135">
        <v>1</v>
      </c>
      <c r="BE876" s="135">
        <v>0</v>
      </c>
      <c r="BF876" s="135">
        <v>0</v>
      </c>
      <c r="BG876" s="135">
        <v>0</v>
      </c>
      <c r="BH876" s="135">
        <v>0</v>
      </c>
      <c r="BI876" s="135">
        <v>1</v>
      </c>
      <c r="BJ876" s="135">
        <v>0</v>
      </c>
      <c r="BK876" s="135">
        <v>0</v>
      </c>
      <c r="BL876" s="135">
        <v>1</v>
      </c>
      <c r="BM876" s="135">
        <v>0</v>
      </c>
      <c r="BN876" s="135">
        <v>0</v>
      </c>
      <c r="BO876" s="135">
        <v>0</v>
      </c>
      <c r="BP876" s="135">
        <v>0</v>
      </c>
      <c r="BQ876" s="135">
        <v>0</v>
      </c>
      <c r="BR876" s="135">
        <v>0</v>
      </c>
      <c r="BS876" s="135">
        <v>0</v>
      </c>
      <c r="BT876" s="135">
        <v>1</v>
      </c>
      <c r="BU876" s="135">
        <v>0</v>
      </c>
      <c r="BV876" s="135">
        <v>0</v>
      </c>
      <c r="BW876" s="135">
        <v>0</v>
      </c>
      <c r="BX876" s="135">
        <v>0</v>
      </c>
      <c r="BY876" s="135">
        <v>1</v>
      </c>
      <c r="BZ876" s="135">
        <v>0</v>
      </c>
      <c r="CA876" s="135">
        <v>0</v>
      </c>
      <c r="CB876" s="135">
        <v>0</v>
      </c>
      <c r="CC876" s="135">
        <v>0</v>
      </c>
      <c r="CD876" s="135">
        <v>1</v>
      </c>
      <c r="CE876" s="135">
        <v>0</v>
      </c>
      <c r="CF876" s="135">
        <v>0</v>
      </c>
      <c r="CG876" s="135">
        <v>1</v>
      </c>
      <c r="CH876" s="135">
        <v>0</v>
      </c>
      <c r="CI876" s="135">
        <v>0</v>
      </c>
      <c r="CJ876" s="135">
        <v>0</v>
      </c>
      <c r="CK876" s="135">
        <v>1</v>
      </c>
      <c r="CL876" s="135">
        <v>0</v>
      </c>
      <c r="CM876" s="135">
        <v>0</v>
      </c>
      <c r="CN876" s="135">
        <v>0</v>
      </c>
      <c r="CO876" s="135">
        <v>0</v>
      </c>
      <c r="CP876" s="135">
        <v>0</v>
      </c>
      <c r="CQ876" s="135">
        <v>0</v>
      </c>
      <c r="CR876" s="135">
        <v>0</v>
      </c>
      <c r="CS876" s="135">
        <v>0</v>
      </c>
      <c r="CT876" s="135">
        <v>0</v>
      </c>
      <c r="CU876" s="135">
        <v>0</v>
      </c>
      <c r="CV876" s="135">
        <v>0</v>
      </c>
      <c r="CW876" s="135">
        <v>0</v>
      </c>
      <c r="CX876" s="135"/>
    </row>
    <row r="877" spans="1:102" x14ac:dyDescent="0.35">
      <c r="A877" s="135">
        <v>876</v>
      </c>
      <c r="B877" s="135">
        <v>0</v>
      </c>
      <c r="C877" s="135">
        <v>0</v>
      </c>
      <c r="D877" s="135">
        <v>0</v>
      </c>
      <c r="E877" s="135">
        <v>1</v>
      </c>
      <c r="F877" s="135">
        <v>1</v>
      </c>
      <c r="G877" s="135">
        <v>0</v>
      </c>
      <c r="H877" s="135">
        <v>0</v>
      </c>
      <c r="I877" s="135">
        <v>0</v>
      </c>
      <c r="J877" s="135">
        <v>0</v>
      </c>
      <c r="K877" s="135">
        <v>0</v>
      </c>
      <c r="L877" s="135">
        <v>0</v>
      </c>
      <c r="M877" s="135">
        <v>0</v>
      </c>
      <c r="N877" s="135">
        <v>0</v>
      </c>
      <c r="O877" s="135">
        <v>0</v>
      </c>
      <c r="P877" s="135">
        <v>1</v>
      </c>
      <c r="Q877" s="135">
        <v>1</v>
      </c>
      <c r="R877" s="135">
        <v>0</v>
      </c>
      <c r="S877" s="135">
        <v>0</v>
      </c>
      <c r="T877" s="135">
        <v>0</v>
      </c>
      <c r="U877" s="135">
        <v>1</v>
      </c>
      <c r="V877" s="135">
        <v>0</v>
      </c>
      <c r="W877" s="135">
        <v>0</v>
      </c>
      <c r="X877" s="135">
        <v>1</v>
      </c>
      <c r="Y877" s="135">
        <v>0</v>
      </c>
      <c r="Z877" s="135">
        <v>0</v>
      </c>
      <c r="AA877" s="135">
        <v>0</v>
      </c>
      <c r="AB877" s="135">
        <v>0</v>
      </c>
      <c r="AC877" s="135">
        <v>0</v>
      </c>
      <c r="AD877" s="135">
        <v>0</v>
      </c>
      <c r="AE877" s="135">
        <v>0</v>
      </c>
      <c r="AF877" s="135">
        <v>0</v>
      </c>
      <c r="AG877" s="135">
        <v>0</v>
      </c>
      <c r="AH877" s="135">
        <v>0</v>
      </c>
      <c r="AI877" s="135">
        <v>0</v>
      </c>
      <c r="AJ877" s="135">
        <v>1</v>
      </c>
      <c r="AK877" s="135">
        <v>0</v>
      </c>
      <c r="AL877" s="135">
        <v>0</v>
      </c>
      <c r="AM877" s="135">
        <v>0</v>
      </c>
      <c r="AN877" s="135">
        <v>0</v>
      </c>
      <c r="AO877" s="135">
        <v>0</v>
      </c>
      <c r="AP877" s="135">
        <v>0</v>
      </c>
      <c r="AQ877" s="135">
        <v>0</v>
      </c>
      <c r="AR877" s="135">
        <v>1</v>
      </c>
      <c r="AS877" s="135">
        <v>0</v>
      </c>
      <c r="AT877" s="135">
        <v>0</v>
      </c>
      <c r="AU877" s="135">
        <v>0</v>
      </c>
      <c r="AV877" s="135">
        <v>0</v>
      </c>
      <c r="AW877" s="135">
        <v>0</v>
      </c>
      <c r="AX877" s="135">
        <v>1</v>
      </c>
      <c r="AY877" s="135">
        <v>0</v>
      </c>
      <c r="AZ877" s="135">
        <v>0</v>
      </c>
      <c r="BA877" s="135">
        <v>0</v>
      </c>
      <c r="BB877" s="135">
        <v>0</v>
      </c>
      <c r="BC877" s="135">
        <v>0</v>
      </c>
      <c r="BD877" s="135">
        <v>0</v>
      </c>
      <c r="BE877" s="135">
        <v>0</v>
      </c>
      <c r="BF877" s="135">
        <v>1</v>
      </c>
      <c r="BG877" s="135">
        <v>1</v>
      </c>
      <c r="BH877" s="135">
        <v>0</v>
      </c>
      <c r="BI877" s="135">
        <v>0</v>
      </c>
      <c r="BJ877" s="135">
        <v>0</v>
      </c>
      <c r="BK877" s="135">
        <v>0</v>
      </c>
      <c r="BL877" s="135">
        <v>0</v>
      </c>
      <c r="BM877" s="135">
        <v>1</v>
      </c>
      <c r="BN877" s="135">
        <v>0</v>
      </c>
      <c r="BO877" s="135">
        <v>0</v>
      </c>
      <c r="BP877" s="135">
        <v>0</v>
      </c>
      <c r="BQ877" s="135">
        <v>0</v>
      </c>
      <c r="BR877" s="135">
        <v>0</v>
      </c>
      <c r="BS877" s="135">
        <v>0</v>
      </c>
      <c r="BT877" s="135">
        <v>0</v>
      </c>
      <c r="BU877" s="135">
        <v>0</v>
      </c>
      <c r="BV877" s="135">
        <v>0</v>
      </c>
      <c r="BW877" s="135">
        <v>0</v>
      </c>
      <c r="BX877" s="135">
        <v>0</v>
      </c>
      <c r="BY877" s="135">
        <v>0</v>
      </c>
      <c r="BZ877" s="135">
        <v>1</v>
      </c>
      <c r="CA877" s="135">
        <v>1</v>
      </c>
      <c r="CB877" s="135">
        <v>0</v>
      </c>
      <c r="CC877" s="135">
        <v>1</v>
      </c>
      <c r="CD877" s="135">
        <v>0</v>
      </c>
      <c r="CE877" s="135">
        <v>0</v>
      </c>
      <c r="CF877" s="135">
        <v>0</v>
      </c>
      <c r="CG877" s="135">
        <v>0</v>
      </c>
      <c r="CH877" s="135">
        <v>1</v>
      </c>
      <c r="CI877" s="135">
        <v>0</v>
      </c>
      <c r="CJ877" s="135">
        <v>0</v>
      </c>
      <c r="CK877" s="135">
        <v>0</v>
      </c>
      <c r="CL877" s="135">
        <v>0</v>
      </c>
      <c r="CM877" s="135">
        <v>0</v>
      </c>
      <c r="CN877" s="135">
        <v>0</v>
      </c>
      <c r="CO877" s="135">
        <v>0</v>
      </c>
      <c r="CP877" s="135">
        <v>0</v>
      </c>
      <c r="CQ877" s="135">
        <v>0</v>
      </c>
      <c r="CR877" s="135">
        <v>0</v>
      </c>
      <c r="CS877" s="135">
        <v>0</v>
      </c>
      <c r="CT877" s="135">
        <v>0</v>
      </c>
      <c r="CU877" s="135">
        <v>0</v>
      </c>
      <c r="CV877" s="135">
        <v>0</v>
      </c>
      <c r="CW877" s="135">
        <v>0</v>
      </c>
      <c r="CX877" s="135"/>
    </row>
    <row r="878" spans="1:102" x14ac:dyDescent="0.35">
      <c r="A878" s="135">
        <v>877</v>
      </c>
      <c r="B878" s="135">
        <v>0</v>
      </c>
      <c r="C878" s="135">
        <v>0</v>
      </c>
      <c r="D878" s="135">
        <v>0</v>
      </c>
      <c r="E878" s="135">
        <v>0</v>
      </c>
      <c r="F878" s="135">
        <v>0</v>
      </c>
      <c r="G878" s="135">
        <v>0</v>
      </c>
      <c r="H878" s="135">
        <v>1</v>
      </c>
      <c r="I878" s="135">
        <v>1</v>
      </c>
      <c r="J878" s="135">
        <v>0</v>
      </c>
      <c r="K878" s="135">
        <v>0</v>
      </c>
      <c r="L878" s="135">
        <v>0</v>
      </c>
      <c r="M878" s="135">
        <v>0</v>
      </c>
      <c r="N878" s="135">
        <v>0</v>
      </c>
      <c r="O878" s="135">
        <v>0</v>
      </c>
      <c r="P878" s="135">
        <v>0</v>
      </c>
      <c r="Q878" s="135">
        <v>0</v>
      </c>
      <c r="R878" s="135">
        <v>1</v>
      </c>
      <c r="S878" s="135">
        <v>0</v>
      </c>
      <c r="T878" s="135">
        <v>0</v>
      </c>
      <c r="U878" s="135">
        <v>1</v>
      </c>
      <c r="V878" s="135">
        <v>0</v>
      </c>
      <c r="W878" s="135">
        <v>0</v>
      </c>
      <c r="X878" s="135">
        <v>0</v>
      </c>
      <c r="Y878" s="135">
        <v>0</v>
      </c>
      <c r="Z878" s="135">
        <v>0</v>
      </c>
      <c r="AA878" s="135">
        <v>0</v>
      </c>
      <c r="AB878" s="135">
        <v>1</v>
      </c>
      <c r="AC878" s="135">
        <v>1</v>
      </c>
      <c r="AD878" s="135">
        <v>0</v>
      </c>
      <c r="AE878" s="135">
        <v>0</v>
      </c>
      <c r="AF878" s="135">
        <v>1</v>
      </c>
      <c r="AG878" s="135">
        <v>0</v>
      </c>
      <c r="AH878" s="135">
        <v>0</v>
      </c>
      <c r="AI878" s="135">
        <v>0</v>
      </c>
      <c r="AJ878" s="135">
        <v>0</v>
      </c>
      <c r="AK878" s="135">
        <v>1</v>
      </c>
      <c r="AL878" s="135">
        <v>0</v>
      </c>
      <c r="AM878" s="135">
        <v>0</v>
      </c>
      <c r="AN878" s="135">
        <v>0</v>
      </c>
      <c r="AO878" s="135">
        <v>0</v>
      </c>
      <c r="AP878" s="135">
        <v>0</v>
      </c>
      <c r="AQ878" s="135">
        <v>0</v>
      </c>
      <c r="AR878" s="135">
        <v>0</v>
      </c>
      <c r="AS878" s="135">
        <v>0</v>
      </c>
      <c r="AT878" s="135">
        <v>0</v>
      </c>
      <c r="AU878" s="135">
        <v>0</v>
      </c>
      <c r="AV878" s="135">
        <v>0</v>
      </c>
      <c r="AW878" s="135">
        <v>1</v>
      </c>
      <c r="AX878" s="135">
        <v>0</v>
      </c>
      <c r="AY878" s="135">
        <v>0</v>
      </c>
      <c r="AZ878" s="135">
        <v>0</v>
      </c>
      <c r="BA878" s="135">
        <v>0</v>
      </c>
      <c r="BB878" s="135">
        <v>0</v>
      </c>
      <c r="BC878" s="135">
        <v>0</v>
      </c>
      <c r="BD878" s="135">
        <v>0</v>
      </c>
      <c r="BE878" s="135">
        <v>0</v>
      </c>
      <c r="BF878" s="135">
        <v>0</v>
      </c>
      <c r="BG878" s="135">
        <v>0</v>
      </c>
      <c r="BH878" s="135">
        <v>1</v>
      </c>
      <c r="BI878" s="135">
        <v>0</v>
      </c>
      <c r="BJ878" s="135">
        <v>0</v>
      </c>
      <c r="BK878" s="135">
        <v>0</v>
      </c>
      <c r="BL878" s="135">
        <v>0</v>
      </c>
      <c r="BM878" s="135">
        <v>0</v>
      </c>
      <c r="BN878" s="135">
        <v>0</v>
      </c>
      <c r="BO878" s="135">
        <v>0</v>
      </c>
      <c r="BP878" s="135">
        <v>0</v>
      </c>
      <c r="BQ878" s="135">
        <v>0</v>
      </c>
      <c r="BR878" s="135">
        <v>0</v>
      </c>
      <c r="BS878" s="135">
        <v>0</v>
      </c>
      <c r="BT878" s="135">
        <v>0</v>
      </c>
      <c r="BU878" s="135">
        <v>0</v>
      </c>
      <c r="BV878" s="135">
        <v>0</v>
      </c>
      <c r="BW878" s="135">
        <v>0</v>
      </c>
      <c r="BX878" s="135">
        <v>0</v>
      </c>
      <c r="BY878" s="135">
        <v>0</v>
      </c>
      <c r="BZ878" s="135">
        <v>0</v>
      </c>
      <c r="CA878" s="135">
        <v>0</v>
      </c>
      <c r="CB878" s="135">
        <v>0</v>
      </c>
      <c r="CC878" s="135">
        <v>1</v>
      </c>
      <c r="CD878" s="135">
        <v>0</v>
      </c>
      <c r="CE878" s="135">
        <v>0</v>
      </c>
      <c r="CF878" s="135">
        <v>1</v>
      </c>
      <c r="CG878" s="135">
        <v>0</v>
      </c>
      <c r="CH878" s="135">
        <v>1</v>
      </c>
      <c r="CI878" s="135">
        <v>1</v>
      </c>
      <c r="CJ878" s="135">
        <v>0</v>
      </c>
      <c r="CK878" s="135">
        <v>0</v>
      </c>
      <c r="CL878" s="135">
        <v>0</v>
      </c>
      <c r="CM878" s="135">
        <v>0</v>
      </c>
      <c r="CN878" s="135">
        <v>0</v>
      </c>
      <c r="CO878" s="135">
        <v>0</v>
      </c>
      <c r="CP878" s="135">
        <v>0</v>
      </c>
      <c r="CQ878" s="135">
        <v>0</v>
      </c>
      <c r="CR878" s="135">
        <v>0</v>
      </c>
      <c r="CS878" s="135">
        <v>0</v>
      </c>
      <c r="CT878" s="135">
        <v>0</v>
      </c>
      <c r="CU878" s="135">
        <v>0</v>
      </c>
      <c r="CV878" s="135">
        <v>1</v>
      </c>
      <c r="CW878" s="135">
        <v>0</v>
      </c>
      <c r="CX878" s="135"/>
    </row>
    <row r="879" spans="1:102" x14ac:dyDescent="0.35">
      <c r="A879" s="135">
        <v>878</v>
      </c>
      <c r="B879" s="135">
        <v>0</v>
      </c>
      <c r="C879" s="135">
        <v>0</v>
      </c>
      <c r="D879" s="135">
        <v>0</v>
      </c>
      <c r="E879" s="135">
        <v>1</v>
      </c>
      <c r="F879" s="135">
        <v>1</v>
      </c>
      <c r="G879" s="135">
        <v>0</v>
      </c>
      <c r="H879" s="135">
        <v>0</v>
      </c>
      <c r="I879" s="135">
        <v>0</v>
      </c>
      <c r="J879" s="135">
        <v>0</v>
      </c>
      <c r="K879" s="135">
        <v>0</v>
      </c>
      <c r="L879" s="135">
        <v>0</v>
      </c>
      <c r="M879" s="135">
        <v>1</v>
      </c>
      <c r="N879" s="135">
        <v>0</v>
      </c>
      <c r="O879" s="135">
        <v>0</v>
      </c>
      <c r="P879" s="135">
        <v>0</v>
      </c>
      <c r="Q879" s="135">
        <v>0</v>
      </c>
      <c r="R879" s="135">
        <v>0</v>
      </c>
      <c r="S879" s="135">
        <v>1</v>
      </c>
      <c r="T879" s="135">
        <v>0</v>
      </c>
      <c r="U879" s="135">
        <v>0</v>
      </c>
      <c r="V879" s="135">
        <v>0</v>
      </c>
      <c r="W879" s="135">
        <v>0</v>
      </c>
      <c r="X879" s="135">
        <v>0</v>
      </c>
      <c r="Y879" s="135">
        <v>0</v>
      </c>
      <c r="Z879" s="135">
        <v>0</v>
      </c>
      <c r="AA879" s="135">
        <v>1</v>
      </c>
      <c r="AB879" s="135">
        <v>0</v>
      </c>
      <c r="AC879" s="135">
        <v>1</v>
      </c>
      <c r="AD879" s="135">
        <v>0</v>
      </c>
      <c r="AE879" s="135">
        <v>0</v>
      </c>
      <c r="AF879" s="135">
        <v>0</v>
      </c>
      <c r="AG879" s="135">
        <v>0</v>
      </c>
      <c r="AH879" s="135">
        <v>1</v>
      </c>
      <c r="AI879" s="135">
        <v>0</v>
      </c>
      <c r="AJ879" s="135">
        <v>0</v>
      </c>
      <c r="AK879" s="135">
        <v>0</v>
      </c>
      <c r="AL879" s="135">
        <v>0</v>
      </c>
      <c r="AM879" s="135">
        <v>0</v>
      </c>
      <c r="AN879" s="135">
        <v>0</v>
      </c>
      <c r="AO879" s="135">
        <v>1</v>
      </c>
      <c r="AP879" s="135">
        <v>0</v>
      </c>
      <c r="AQ879" s="135">
        <v>0</v>
      </c>
      <c r="AR879" s="135">
        <v>0</v>
      </c>
      <c r="AS879" s="135">
        <v>0</v>
      </c>
      <c r="AT879" s="135">
        <v>0</v>
      </c>
      <c r="AU879" s="135">
        <v>0</v>
      </c>
      <c r="AV879" s="135">
        <v>1</v>
      </c>
      <c r="AW879" s="135">
        <v>0</v>
      </c>
      <c r="AX879" s="135">
        <v>1</v>
      </c>
      <c r="AY879" s="135">
        <v>0</v>
      </c>
      <c r="AZ879" s="135">
        <v>0</v>
      </c>
      <c r="BA879" s="135">
        <v>0</v>
      </c>
      <c r="BB879" s="135">
        <v>0</v>
      </c>
      <c r="BC879" s="135">
        <v>0</v>
      </c>
      <c r="BD879" s="135">
        <v>0</v>
      </c>
      <c r="BE879" s="135">
        <v>0</v>
      </c>
      <c r="BF879" s="135">
        <v>0</v>
      </c>
      <c r="BG879" s="135">
        <v>0</v>
      </c>
      <c r="BH879" s="135">
        <v>0</v>
      </c>
      <c r="BI879" s="135">
        <v>0</v>
      </c>
      <c r="BJ879" s="135">
        <v>1</v>
      </c>
      <c r="BK879" s="135">
        <v>0</v>
      </c>
      <c r="BL879" s="135">
        <v>0</v>
      </c>
      <c r="BM879" s="135">
        <v>0</v>
      </c>
      <c r="BN879" s="135">
        <v>0</v>
      </c>
      <c r="BO879" s="135">
        <v>0</v>
      </c>
      <c r="BP879" s="135">
        <v>0</v>
      </c>
      <c r="BQ879" s="135">
        <v>1</v>
      </c>
      <c r="BR879" s="135">
        <v>0</v>
      </c>
      <c r="BS879" s="135">
        <v>1</v>
      </c>
      <c r="BT879" s="135">
        <v>0</v>
      </c>
      <c r="BU879" s="135">
        <v>0</v>
      </c>
      <c r="BV879" s="135">
        <v>0</v>
      </c>
      <c r="BW879" s="135">
        <v>0</v>
      </c>
      <c r="BX879" s="135">
        <v>0</v>
      </c>
      <c r="BY879" s="135">
        <v>1</v>
      </c>
      <c r="BZ879" s="135">
        <v>0</v>
      </c>
      <c r="CA879" s="135">
        <v>0</v>
      </c>
      <c r="CB879" s="135">
        <v>0</v>
      </c>
      <c r="CC879" s="135">
        <v>0</v>
      </c>
      <c r="CD879" s="135">
        <v>0</v>
      </c>
      <c r="CE879" s="135">
        <v>1</v>
      </c>
      <c r="CF879" s="135">
        <v>0</v>
      </c>
      <c r="CG879" s="135">
        <v>0</v>
      </c>
      <c r="CH879" s="135">
        <v>0</v>
      </c>
      <c r="CI879" s="135">
        <v>0</v>
      </c>
      <c r="CJ879" s="135">
        <v>0</v>
      </c>
      <c r="CK879" s="135">
        <v>0</v>
      </c>
      <c r="CL879" s="135">
        <v>1</v>
      </c>
      <c r="CM879" s="135">
        <v>1</v>
      </c>
      <c r="CN879" s="135">
        <v>0</v>
      </c>
      <c r="CO879" s="135">
        <v>1</v>
      </c>
      <c r="CP879" s="135">
        <v>0</v>
      </c>
      <c r="CQ879" s="135">
        <v>0</v>
      </c>
      <c r="CR879" s="135">
        <v>0</v>
      </c>
      <c r="CS879" s="135">
        <v>0</v>
      </c>
      <c r="CT879" s="135">
        <v>0</v>
      </c>
      <c r="CU879" s="135">
        <v>0</v>
      </c>
      <c r="CV879" s="135">
        <v>0</v>
      </c>
      <c r="CW879" s="135">
        <v>0</v>
      </c>
      <c r="CX879" s="135"/>
    </row>
    <row r="880" spans="1:102" x14ac:dyDescent="0.35">
      <c r="A880" s="135">
        <v>879</v>
      </c>
      <c r="B880" s="135">
        <v>0</v>
      </c>
      <c r="C880" s="135">
        <v>0</v>
      </c>
      <c r="D880" s="135">
        <v>0</v>
      </c>
      <c r="E880" s="135">
        <v>0</v>
      </c>
      <c r="F880" s="135">
        <v>0</v>
      </c>
      <c r="G880" s="135">
        <v>0</v>
      </c>
      <c r="H880" s="135">
        <v>0</v>
      </c>
      <c r="I880" s="135">
        <v>0</v>
      </c>
      <c r="J880" s="135">
        <v>1</v>
      </c>
      <c r="K880" s="135">
        <v>0</v>
      </c>
      <c r="L880" s="135">
        <v>0</v>
      </c>
      <c r="M880" s="135">
        <v>0</v>
      </c>
      <c r="N880" s="135">
        <v>0</v>
      </c>
      <c r="O880" s="135">
        <v>0</v>
      </c>
      <c r="P880" s="135">
        <v>0</v>
      </c>
      <c r="Q880" s="135">
        <v>0</v>
      </c>
      <c r="R880" s="135">
        <v>0</v>
      </c>
      <c r="S880" s="135">
        <v>1</v>
      </c>
      <c r="T880" s="135">
        <v>0</v>
      </c>
      <c r="U880" s="135">
        <v>0</v>
      </c>
      <c r="V880" s="135">
        <v>0</v>
      </c>
      <c r="W880" s="135">
        <v>1</v>
      </c>
      <c r="X880" s="135">
        <v>0</v>
      </c>
      <c r="Y880" s="135">
        <v>1</v>
      </c>
      <c r="Z880" s="135">
        <v>0</v>
      </c>
      <c r="AA880" s="135">
        <v>1</v>
      </c>
      <c r="AB880" s="135">
        <v>0</v>
      </c>
      <c r="AC880" s="135">
        <v>0</v>
      </c>
      <c r="AD880" s="135">
        <v>0</v>
      </c>
      <c r="AE880" s="135">
        <v>0</v>
      </c>
      <c r="AF880" s="135">
        <v>0</v>
      </c>
      <c r="AG880" s="135">
        <v>0</v>
      </c>
      <c r="AH880" s="135">
        <v>0</v>
      </c>
      <c r="AI880" s="135">
        <v>0</v>
      </c>
      <c r="AJ880" s="135">
        <v>0</v>
      </c>
      <c r="AK880" s="135">
        <v>0</v>
      </c>
      <c r="AL880" s="135">
        <v>0</v>
      </c>
      <c r="AM880" s="135">
        <v>0</v>
      </c>
      <c r="AN880" s="135">
        <v>0</v>
      </c>
      <c r="AO880" s="135">
        <v>0</v>
      </c>
      <c r="AP880" s="135">
        <v>0</v>
      </c>
      <c r="AQ880" s="135">
        <v>0</v>
      </c>
      <c r="AR880" s="135">
        <v>0</v>
      </c>
      <c r="AS880" s="135">
        <v>0</v>
      </c>
      <c r="AT880" s="135">
        <v>0</v>
      </c>
      <c r="AU880" s="135">
        <v>0</v>
      </c>
      <c r="AV880" s="135">
        <v>0</v>
      </c>
      <c r="AW880" s="135">
        <v>1</v>
      </c>
      <c r="AX880" s="135">
        <v>0</v>
      </c>
      <c r="AY880" s="135">
        <v>0</v>
      </c>
      <c r="AZ880" s="135">
        <v>0</v>
      </c>
      <c r="BA880" s="135">
        <v>0</v>
      </c>
      <c r="BB880" s="135">
        <v>0</v>
      </c>
      <c r="BC880" s="135">
        <v>0</v>
      </c>
      <c r="BD880" s="135">
        <v>0</v>
      </c>
      <c r="BE880" s="135">
        <v>0</v>
      </c>
      <c r="BF880" s="135">
        <v>0</v>
      </c>
      <c r="BG880" s="135">
        <v>0</v>
      </c>
      <c r="BH880" s="135">
        <v>0</v>
      </c>
      <c r="BI880" s="135">
        <v>0</v>
      </c>
      <c r="BJ880" s="135">
        <v>0</v>
      </c>
      <c r="BK880" s="135">
        <v>0</v>
      </c>
      <c r="BL880" s="135">
        <v>0</v>
      </c>
      <c r="BM880" s="135">
        <v>1</v>
      </c>
      <c r="BN880" s="135">
        <v>0</v>
      </c>
      <c r="BO880" s="135">
        <v>0</v>
      </c>
      <c r="BP880" s="135">
        <v>0</v>
      </c>
      <c r="BQ880" s="135">
        <v>0</v>
      </c>
      <c r="BR880" s="135">
        <v>0</v>
      </c>
      <c r="BS880" s="135">
        <v>0</v>
      </c>
      <c r="BT880" s="135">
        <v>1</v>
      </c>
      <c r="BU880" s="135">
        <v>0</v>
      </c>
      <c r="BV880" s="135">
        <v>0</v>
      </c>
      <c r="BW880" s="135">
        <v>0</v>
      </c>
      <c r="BX880" s="135">
        <v>0</v>
      </c>
      <c r="BY880" s="135">
        <v>0</v>
      </c>
      <c r="BZ880" s="135">
        <v>0</v>
      </c>
      <c r="CA880" s="135">
        <v>2</v>
      </c>
      <c r="CB880" s="135">
        <v>0</v>
      </c>
      <c r="CC880" s="135">
        <v>0</v>
      </c>
      <c r="CD880" s="135">
        <v>0</v>
      </c>
      <c r="CE880" s="135">
        <v>0</v>
      </c>
      <c r="CF880" s="135">
        <v>0</v>
      </c>
      <c r="CG880" s="135">
        <v>0</v>
      </c>
      <c r="CH880" s="135">
        <v>0</v>
      </c>
      <c r="CI880" s="135">
        <v>0</v>
      </c>
      <c r="CJ880" s="135">
        <v>1</v>
      </c>
      <c r="CK880" s="135">
        <v>0</v>
      </c>
      <c r="CL880" s="135">
        <v>0</v>
      </c>
      <c r="CM880" s="135">
        <v>1</v>
      </c>
      <c r="CN880" s="135">
        <v>0</v>
      </c>
      <c r="CO880" s="135">
        <v>0</v>
      </c>
      <c r="CP880" s="135">
        <v>0</v>
      </c>
      <c r="CQ880" s="135">
        <v>0</v>
      </c>
      <c r="CR880" s="135">
        <v>0</v>
      </c>
      <c r="CS880" s="135">
        <v>1</v>
      </c>
      <c r="CT880" s="135">
        <v>0</v>
      </c>
      <c r="CU880" s="135">
        <v>1</v>
      </c>
      <c r="CV880" s="135">
        <v>0</v>
      </c>
      <c r="CW880" s="135">
        <v>0</v>
      </c>
      <c r="CX880" s="135"/>
    </row>
    <row r="881" spans="1:102" x14ac:dyDescent="0.35">
      <c r="A881" s="135">
        <v>880</v>
      </c>
      <c r="B881" s="135">
        <v>1</v>
      </c>
      <c r="C881" s="135">
        <v>0</v>
      </c>
      <c r="D881" s="135">
        <v>1</v>
      </c>
      <c r="E881" s="135">
        <v>0</v>
      </c>
      <c r="F881" s="135">
        <v>0</v>
      </c>
      <c r="G881" s="135">
        <v>0</v>
      </c>
      <c r="H881" s="135">
        <v>1</v>
      </c>
      <c r="I881" s="135">
        <v>0</v>
      </c>
      <c r="J881" s="135">
        <v>0</v>
      </c>
      <c r="K881" s="135">
        <v>0</v>
      </c>
      <c r="L881" s="135">
        <v>0</v>
      </c>
      <c r="M881" s="135">
        <v>1</v>
      </c>
      <c r="N881" s="135">
        <v>0</v>
      </c>
      <c r="O881" s="135">
        <v>0</v>
      </c>
      <c r="P881" s="135">
        <v>0</v>
      </c>
      <c r="Q881" s="135">
        <v>0</v>
      </c>
      <c r="R881" s="135">
        <v>0</v>
      </c>
      <c r="S881" s="135">
        <v>1</v>
      </c>
      <c r="T881" s="135">
        <v>1</v>
      </c>
      <c r="U881" s="135">
        <v>1</v>
      </c>
      <c r="V881" s="135">
        <v>0</v>
      </c>
      <c r="W881" s="135">
        <v>0</v>
      </c>
      <c r="X881" s="135">
        <v>0</v>
      </c>
      <c r="Y881" s="135">
        <v>0</v>
      </c>
      <c r="Z881" s="135">
        <v>0</v>
      </c>
      <c r="AA881" s="135">
        <v>0</v>
      </c>
      <c r="AB881" s="135">
        <v>0</v>
      </c>
      <c r="AC881" s="135">
        <v>0</v>
      </c>
      <c r="AD881" s="135">
        <v>0</v>
      </c>
      <c r="AE881" s="135">
        <v>0</v>
      </c>
      <c r="AF881" s="135">
        <v>0</v>
      </c>
      <c r="AG881" s="135">
        <v>1</v>
      </c>
      <c r="AH881" s="135">
        <v>0</v>
      </c>
      <c r="AI881" s="135">
        <v>1</v>
      </c>
      <c r="AJ881" s="135">
        <v>0</v>
      </c>
      <c r="AK881" s="135">
        <v>0</v>
      </c>
      <c r="AL881" s="135">
        <v>0</v>
      </c>
      <c r="AM881" s="135">
        <v>1</v>
      </c>
      <c r="AN881" s="135">
        <v>0</v>
      </c>
      <c r="AO881" s="135">
        <v>0</v>
      </c>
      <c r="AP881" s="135">
        <v>1</v>
      </c>
      <c r="AQ881" s="135">
        <v>0</v>
      </c>
      <c r="AR881" s="135">
        <v>0</v>
      </c>
      <c r="AS881" s="135">
        <v>0</v>
      </c>
      <c r="AT881" s="135">
        <v>0</v>
      </c>
      <c r="AU881" s="135">
        <v>0</v>
      </c>
      <c r="AV881" s="135">
        <v>0</v>
      </c>
      <c r="AW881" s="135">
        <v>0</v>
      </c>
      <c r="AX881" s="135">
        <v>0</v>
      </c>
      <c r="AY881" s="135">
        <v>0</v>
      </c>
      <c r="AZ881" s="135">
        <v>0</v>
      </c>
      <c r="BA881" s="135">
        <v>0</v>
      </c>
      <c r="BB881" s="135">
        <v>1</v>
      </c>
      <c r="BC881" s="135">
        <v>1</v>
      </c>
      <c r="BD881" s="135">
        <v>0</v>
      </c>
      <c r="BE881" s="135">
        <v>0</v>
      </c>
      <c r="BF881" s="135">
        <v>0</v>
      </c>
      <c r="BG881" s="135">
        <v>0</v>
      </c>
      <c r="BH881" s="135">
        <v>0</v>
      </c>
      <c r="BI881" s="135">
        <v>0</v>
      </c>
      <c r="BJ881" s="135">
        <v>1</v>
      </c>
      <c r="BK881" s="135">
        <v>0</v>
      </c>
      <c r="BL881" s="135">
        <v>0</v>
      </c>
      <c r="BM881" s="135">
        <v>0</v>
      </c>
      <c r="BN881" s="135">
        <v>0</v>
      </c>
      <c r="BO881" s="135">
        <v>1</v>
      </c>
      <c r="BP881" s="135">
        <v>1</v>
      </c>
      <c r="BQ881" s="135">
        <v>0</v>
      </c>
      <c r="BR881" s="135">
        <v>0</v>
      </c>
      <c r="BS881" s="135">
        <v>0</v>
      </c>
      <c r="BT881" s="135">
        <v>0</v>
      </c>
      <c r="BU881" s="135">
        <v>1</v>
      </c>
      <c r="BV881" s="135">
        <v>0</v>
      </c>
      <c r="BW881" s="135">
        <v>0</v>
      </c>
      <c r="BX881" s="135">
        <v>0</v>
      </c>
      <c r="BY881" s="135">
        <v>0</v>
      </c>
      <c r="BZ881" s="135">
        <v>0</v>
      </c>
      <c r="CA881" s="135">
        <v>0</v>
      </c>
      <c r="CB881" s="135">
        <v>0</v>
      </c>
      <c r="CC881" s="135">
        <v>0</v>
      </c>
      <c r="CD881" s="135">
        <v>0</v>
      </c>
      <c r="CE881" s="135">
        <v>0</v>
      </c>
      <c r="CF881" s="135">
        <v>0</v>
      </c>
      <c r="CG881" s="135">
        <v>0</v>
      </c>
      <c r="CH881" s="135">
        <v>0</v>
      </c>
      <c r="CI881" s="135">
        <v>0</v>
      </c>
      <c r="CJ881" s="135">
        <v>0</v>
      </c>
      <c r="CK881" s="135">
        <v>0</v>
      </c>
      <c r="CL881" s="135">
        <v>0</v>
      </c>
      <c r="CM881" s="135">
        <v>0</v>
      </c>
      <c r="CN881" s="135">
        <v>0</v>
      </c>
      <c r="CO881" s="135">
        <v>1</v>
      </c>
      <c r="CP881" s="135">
        <v>0</v>
      </c>
      <c r="CQ881" s="135">
        <v>0</v>
      </c>
      <c r="CR881" s="135">
        <v>0</v>
      </c>
      <c r="CS881" s="135">
        <v>0</v>
      </c>
      <c r="CT881" s="135">
        <v>0</v>
      </c>
      <c r="CU881" s="135">
        <v>0</v>
      </c>
      <c r="CV881" s="135">
        <v>0</v>
      </c>
      <c r="CW881" s="135">
        <v>1</v>
      </c>
      <c r="CX881" s="135"/>
    </row>
    <row r="882" spans="1:102" x14ac:dyDescent="0.35">
      <c r="A882" s="135">
        <v>881</v>
      </c>
      <c r="B882" s="135">
        <v>0</v>
      </c>
      <c r="C882" s="135">
        <v>0</v>
      </c>
      <c r="D882" s="135">
        <v>0</v>
      </c>
      <c r="E882" s="135">
        <v>1</v>
      </c>
      <c r="F882" s="135">
        <v>0</v>
      </c>
      <c r="G882" s="135">
        <v>0</v>
      </c>
      <c r="H882" s="135">
        <v>1</v>
      </c>
      <c r="I882" s="135">
        <v>1</v>
      </c>
      <c r="J882" s="135">
        <v>0</v>
      </c>
      <c r="K882" s="135">
        <v>0</v>
      </c>
      <c r="L882" s="135">
        <v>0</v>
      </c>
      <c r="M882" s="135">
        <v>0</v>
      </c>
      <c r="N882" s="135">
        <v>0</v>
      </c>
      <c r="O882" s="135">
        <v>0</v>
      </c>
      <c r="P882" s="135">
        <v>0</v>
      </c>
      <c r="Q882" s="135">
        <v>0</v>
      </c>
      <c r="R882" s="135">
        <v>0</v>
      </c>
      <c r="S882" s="135">
        <v>0</v>
      </c>
      <c r="T882" s="135">
        <v>0</v>
      </c>
      <c r="U882" s="135">
        <v>0</v>
      </c>
      <c r="V882" s="135">
        <v>0</v>
      </c>
      <c r="W882" s="135">
        <v>1</v>
      </c>
      <c r="X882" s="135">
        <v>0</v>
      </c>
      <c r="Y882" s="135">
        <v>1</v>
      </c>
      <c r="Z882" s="135">
        <v>0</v>
      </c>
      <c r="AA882" s="135">
        <v>0</v>
      </c>
      <c r="AB882" s="135">
        <v>0</v>
      </c>
      <c r="AC882" s="135">
        <v>0</v>
      </c>
      <c r="AD882" s="135">
        <v>0</v>
      </c>
      <c r="AE882" s="135">
        <v>0</v>
      </c>
      <c r="AF882" s="135">
        <v>0</v>
      </c>
      <c r="AG882" s="135">
        <v>0</v>
      </c>
      <c r="AH882" s="135">
        <v>0</v>
      </c>
      <c r="AI882" s="135">
        <v>1</v>
      </c>
      <c r="AJ882" s="135">
        <v>0</v>
      </c>
      <c r="AK882" s="135">
        <v>1</v>
      </c>
      <c r="AL882" s="135">
        <v>1</v>
      </c>
      <c r="AM882" s="135">
        <v>0</v>
      </c>
      <c r="AN882" s="135">
        <v>0</v>
      </c>
      <c r="AO882" s="135">
        <v>0</v>
      </c>
      <c r="AP882" s="135">
        <v>0</v>
      </c>
      <c r="AQ882" s="135">
        <v>0</v>
      </c>
      <c r="AR882" s="135">
        <v>1</v>
      </c>
      <c r="AS882" s="135">
        <v>0</v>
      </c>
      <c r="AT882" s="135">
        <v>0</v>
      </c>
      <c r="AU882" s="135">
        <v>0</v>
      </c>
      <c r="AV882" s="135">
        <v>0</v>
      </c>
      <c r="AW882" s="135">
        <v>0</v>
      </c>
      <c r="AX882" s="135">
        <v>0</v>
      </c>
      <c r="AY882" s="135">
        <v>0</v>
      </c>
      <c r="AZ882" s="135">
        <v>0</v>
      </c>
      <c r="BA882" s="135">
        <v>1</v>
      </c>
      <c r="BB882" s="135">
        <v>0</v>
      </c>
      <c r="BC882" s="135">
        <v>1</v>
      </c>
      <c r="BD882" s="135">
        <v>0</v>
      </c>
      <c r="BE882" s="135">
        <v>0</v>
      </c>
      <c r="BF882" s="135">
        <v>0</v>
      </c>
      <c r="BG882" s="135">
        <v>0</v>
      </c>
      <c r="BH882" s="135">
        <v>1</v>
      </c>
      <c r="BI882" s="135">
        <v>0</v>
      </c>
      <c r="BJ882" s="135">
        <v>0</v>
      </c>
      <c r="BK882" s="135">
        <v>0</v>
      </c>
      <c r="BL882" s="135">
        <v>0</v>
      </c>
      <c r="BM882" s="135">
        <v>0</v>
      </c>
      <c r="BN882" s="135">
        <v>0</v>
      </c>
      <c r="BO882" s="135">
        <v>0</v>
      </c>
      <c r="BP882" s="135">
        <v>0</v>
      </c>
      <c r="BQ882" s="135">
        <v>0</v>
      </c>
      <c r="BR882" s="135">
        <v>0</v>
      </c>
      <c r="BS882" s="135">
        <v>0</v>
      </c>
      <c r="BT882" s="135">
        <v>0</v>
      </c>
      <c r="BU882" s="135">
        <v>1</v>
      </c>
      <c r="BV882" s="135">
        <v>0</v>
      </c>
      <c r="BW882" s="135">
        <v>0</v>
      </c>
      <c r="BX882" s="135">
        <v>0</v>
      </c>
      <c r="BY882" s="135">
        <v>0</v>
      </c>
      <c r="BZ882" s="135">
        <v>0</v>
      </c>
      <c r="CA882" s="135">
        <v>1</v>
      </c>
      <c r="CB882" s="135">
        <v>0</v>
      </c>
      <c r="CC882" s="135">
        <v>0</v>
      </c>
      <c r="CD882" s="135">
        <v>0</v>
      </c>
      <c r="CE882" s="135">
        <v>0</v>
      </c>
      <c r="CF882" s="135">
        <v>0</v>
      </c>
      <c r="CG882" s="135">
        <v>0</v>
      </c>
      <c r="CH882" s="135">
        <v>1</v>
      </c>
      <c r="CI882" s="135">
        <v>0</v>
      </c>
      <c r="CJ882" s="135">
        <v>0</v>
      </c>
      <c r="CK882" s="135">
        <v>0</v>
      </c>
      <c r="CL882" s="135">
        <v>0</v>
      </c>
      <c r="CM882" s="135">
        <v>0</v>
      </c>
      <c r="CN882" s="135">
        <v>0</v>
      </c>
      <c r="CO882" s="135">
        <v>0</v>
      </c>
      <c r="CP882" s="135">
        <v>0</v>
      </c>
      <c r="CQ882" s="135">
        <v>0</v>
      </c>
      <c r="CR882" s="135">
        <v>1</v>
      </c>
      <c r="CS882" s="135">
        <v>0</v>
      </c>
      <c r="CT882" s="135">
        <v>0</v>
      </c>
      <c r="CU882" s="135">
        <v>1</v>
      </c>
      <c r="CV882" s="135">
        <v>0</v>
      </c>
      <c r="CW882" s="135">
        <v>0</v>
      </c>
      <c r="CX882" s="135"/>
    </row>
    <row r="883" spans="1:102" x14ac:dyDescent="0.35">
      <c r="A883" s="135">
        <v>882</v>
      </c>
      <c r="B883" s="135">
        <v>0</v>
      </c>
      <c r="C883" s="135">
        <v>0</v>
      </c>
      <c r="D883" s="135">
        <v>0</v>
      </c>
      <c r="E883" s="135">
        <v>1</v>
      </c>
      <c r="F883" s="135">
        <v>0</v>
      </c>
      <c r="G883" s="135">
        <v>0</v>
      </c>
      <c r="H883" s="135">
        <v>0</v>
      </c>
      <c r="I883" s="135">
        <v>0</v>
      </c>
      <c r="J883" s="135">
        <v>0</v>
      </c>
      <c r="K883" s="135">
        <v>0</v>
      </c>
      <c r="L883" s="135">
        <v>0</v>
      </c>
      <c r="M883" s="135">
        <v>0</v>
      </c>
      <c r="N883" s="135">
        <v>0</v>
      </c>
      <c r="O883" s="135">
        <v>0</v>
      </c>
      <c r="P883" s="135">
        <v>0</v>
      </c>
      <c r="Q883" s="135">
        <v>0</v>
      </c>
      <c r="R883" s="135">
        <v>0</v>
      </c>
      <c r="S883" s="135">
        <v>0</v>
      </c>
      <c r="T883" s="135">
        <v>0</v>
      </c>
      <c r="U883" s="135">
        <v>0</v>
      </c>
      <c r="V883" s="135">
        <v>0</v>
      </c>
      <c r="W883" s="135">
        <v>0</v>
      </c>
      <c r="X883" s="135">
        <v>1</v>
      </c>
      <c r="Y883" s="135">
        <v>1</v>
      </c>
      <c r="Z883" s="135">
        <v>0</v>
      </c>
      <c r="AA883" s="135">
        <v>0</v>
      </c>
      <c r="AB883" s="135">
        <v>0</v>
      </c>
      <c r="AC883" s="135">
        <v>1</v>
      </c>
      <c r="AD883" s="135">
        <v>0</v>
      </c>
      <c r="AE883" s="135">
        <v>1</v>
      </c>
      <c r="AF883" s="135">
        <v>0</v>
      </c>
      <c r="AG883" s="135">
        <v>0</v>
      </c>
      <c r="AH883" s="135">
        <v>0</v>
      </c>
      <c r="AI883" s="135">
        <v>0</v>
      </c>
      <c r="AJ883" s="135">
        <v>0</v>
      </c>
      <c r="AK883" s="135">
        <v>0</v>
      </c>
      <c r="AL883" s="135">
        <v>0</v>
      </c>
      <c r="AM883" s="135">
        <v>1</v>
      </c>
      <c r="AN883" s="135">
        <v>0</v>
      </c>
      <c r="AO883" s="135">
        <v>0</v>
      </c>
      <c r="AP883" s="135">
        <v>0</v>
      </c>
      <c r="AQ883" s="135">
        <v>0</v>
      </c>
      <c r="AR883" s="135">
        <v>0</v>
      </c>
      <c r="AS883" s="135">
        <v>0</v>
      </c>
      <c r="AT883" s="135">
        <v>0</v>
      </c>
      <c r="AU883" s="135">
        <v>1</v>
      </c>
      <c r="AV883" s="135">
        <v>0</v>
      </c>
      <c r="AW883" s="135">
        <v>0</v>
      </c>
      <c r="AX883" s="135">
        <v>0</v>
      </c>
      <c r="AY883" s="135">
        <v>0</v>
      </c>
      <c r="AZ883" s="135">
        <v>0</v>
      </c>
      <c r="BA883" s="135">
        <v>1</v>
      </c>
      <c r="BB883" s="135">
        <v>0</v>
      </c>
      <c r="BC883" s="135">
        <v>0</v>
      </c>
      <c r="BD883" s="135">
        <v>0</v>
      </c>
      <c r="BE883" s="135">
        <v>0</v>
      </c>
      <c r="BF883" s="135">
        <v>0</v>
      </c>
      <c r="BG883" s="135">
        <v>0</v>
      </c>
      <c r="BH883" s="135">
        <v>1</v>
      </c>
      <c r="BI883" s="135">
        <v>0</v>
      </c>
      <c r="BJ883" s="135">
        <v>0</v>
      </c>
      <c r="BK883" s="135">
        <v>0</v>
      </c>
      <c r="BL883" s="135">
        <v>0</v>
      </c>
      <c r="BM883" s="135">
        <v>0</v>
      </c>
      <c r="BN883" s="135">
        <v>0</v>
      </c>
      <c r="BO883" s="135">
        <v>0</v>
      </c>
      <c r="BP883" s="135">
        <v>1</v>
      </c>
      <c r="BQ883" s="135">
        <v>0</v>
      </c>
      <c r="BR883" s="135">
        <v>0</v>
      </c>
      <c r="BS883" s="135">
        <v>0</v>
      </c>
      <c r="BT883" s="135">
        <v>0</v>
      </c>
      <c r="BU883" s="135">
        <v>0</v>
      </c>
      <c r="BV883" s="135">
        <v>0</v>
      </c>
      <c r="BW883" s="135">
        <v>0</v>
      </c>
      <c r="BX883" s="135">
        <v>0</v>
      </c>
      <c r="BY883" s="135">
        <v>0</v>
      </c>
      <c r="BZ883" s="135">
        <v>0</v>
      </c>
      <c r="CA883" s="135">
        <v>0</v>
      </c>
      <c r="CB883" s="135">
        <v>0</v>
      </c>
      <c r="CC883" s="135">
        <v>0</v>
      </c>
      <c r="CD883" s="135">
        <v>1</v>
      </c>
      <c r="CE883" s="135">
        <v>1</v>
      </c>
      <c r="CF883" s="135">
        <v>0</v>
      </c>
      <c r="CG883" s="135">
        <v>0</v>
      </c>
      <c r="CH883" s="135">
        <v>0</v>
      </c>
      <c r="CI883" s="135">
        <v>0</v>
      </c>
      <c r="CJ883" s="135">
        <v>0</v>
      </c>
      <c r="CK883" s="135">
        <v>1</v>
      </c>
      <c r="CL883" s="135">
        <v>0</v>
      </c>
      <c r="CM883" s="135">
        <v>0</v>
      </c>
      <c r="CN883" s="135">
        <v>0</v>
      </c>
      <c r="CO883" s="135">
        <v>0</v>
      </c>
      <c r="CP883" s="135">
        <v>0</v>
      </c>
      <c r="CQ883" s="135">
        <v>0</v>
      </c>
      <c r="CR883" s="135">
        <v>0</v>
      </c>
      <c r="CS883" s="135">
        <v>0</v>
      </c>
      <c r="CT883" s="135">
        <v>0</v>
      </c>
      <c r="CU883" s="135">
        <v>0</v>
      </c>
      <c r="CV883" s="135">
        <v>1</v>
      </c>
      <c r="CW883" s="135">
        <v>0</v>
      </c>
      <c r="CX883" s="135"/>
    </row>
    <row r="884" spans="1:102" x14ac:dyDescent="0.35">
      <c r="A884" s="135">
        <v>883</v>
      </c>
      <c r="B884" s="135">
        <v>0</v>
      </c>
      <c r="C884" s="135">
        <v>0</v>
      </c>
      <c r="D884" s="135">
        <v>0</v>
      </c>
      <c r="E884" s="135">
        <v>0</v>
      </c>
      <c r="F884" s="135">
        <v>0</v>
      </c>
      <c r="G884" s="135">
        <v>1</v>
      </c>
      <c r="H884" s="135">
        <v>1</v>
      </c>
      <c r="I884" s="135">
        <v>0</v>
      </c>
      <c r="J884" s="135">
        <v>1</v>
      </c>
      <c r="K884" s="135">
        <v>1</v>
      </c>
      <c r="L884" s="135">
        <v>0</v>
      </c>
      <c r="M884" s="135">
        <v>0</v>
      </c>
      <c r="N884" s="135">
        <v>0</v>
      </c>
      <c r="O884" s="135">
        <v>0</v>
      </c>
      <c r="P884" s="135">
        <v>0</v>
      </c>
      <c r="Q884" s="135">
        <v>0</v>
      </c>
      <c r="R884" s="135">
        <v>0</v>
      </c>
      <c r="S884" s="135">
        <v>0</v>
      </c>
      <c r="T884" s="135">
        <v>0</v>
      </c>
      <c r="U884" s="135">
        <v>0</v>
      </c>
      <c r="V884" s="135">
        <v>1</v>
      </c>
      <c r="W884" s="135">
        <v>1</v>
      </c>
      <c r="X884" s="135">
        <v>0</v>
      </c>
      <c r="Y884" s="135">
        <v>0</v>
      </c>
      <c r="Z884" s="135">
        <v>0</v>
      </c>
      <c r="AA884" s="135">
        <v>0</v>
      </c>
      <c r="AB884" s="135">
        <v>0</v>
      </c>
      <c r="AC884" s="135">
        <v>0</v>
      </c>
      <c r="AD884" s="135">
        <v>0</v>
      </c>
      <c r="AE884" s="135">
        <v>0</v>
      </c>
      <c r="AF884" s="135">
        <v>0</v>
      </c>
      <c r="AG884" s="135">
        <v>1</v>
      </c>
      <c r="AH884" s="135">
        <v>0</v>
      </c>
      <c r="AI884" s="135">
        <v>0</v>
      </c>
      <c r="AJ884" s="135">
        <v>0</v>
      </c>
      <c r="AK884" s="135">
        <v>1</v>
      </c>
      <c r="AL884" s="135">
        <v>0</v>
      </c>
      <c r="AM884" s="135">
        <v>0</v>
      </c>
      <c r="AN884" s="135">
        <v>1</v>
      </c>
      <c r="AO884" s="135">
        <v>0</v>
      </c>
      <c r="AP884" s="135">
        <v>2</v>
      </c>
      <c r="AQ884" s="135">
        <v>0</v>
      </c>
      <c r="AR884" s="135">
        <v>0</v>
      </c>
      <c r="AS884" s="135">
        <v>0</v>
      </c>
      <c r="AT884" s="135">
        <v>0</v>
      </c>
      <c r="AU884" s="135">
        <v>0</v>
      </c>
      <c r="AV884" s="135">
        <v>0</v>
      </c>
      <c r="AW884" s="135">
        <v>1</v>
      </c>
      <c r="AX884" s="135">
        <v>0</v>
      </c>
      <c r="AY884" s="135">
        <v>0</v>
      </c>
      <c r="AZ884" s="135">
        <v>0</v>
      </c>
      <c r="BA884" s="135">
        <v>0</v>
      </c>
      <c r="BB884" s="135">
        <v>1</v>
      </c>
      <c r="BC884" s="135">
        <v>0</v>
      </c>
      <c r="BD884" s="135">
        <v>0</v>
      </c>
      <c r="BE884" s="135">
        <v>0</v>
      </c>
      <c r="BF884" s="135">
        <v>0</v>
      </c>
      <c r="BG884" s="135">
        <v>0</v>
      </c>
      <c r="BH884" s="135">
        <v>0</v>
      </c>
      <c r="BI884" s="135">
        <v>0</v>
      </c>
      <c r="BJ884" s="135">
        <v>1</v>
      </c>
      <c r="BK884" s="135">
        <v>0</v>
      </c>
      <c r="BL884" s="135">
        <v>0</v>
      </c>
      <c r="BM884" s="135">
        <v>0</v>
      </c>
      <c r="BN884" s="135">
        <v>0</v>
      </c>
      <c r="BO884" s="135">
        <v>0</v>
      </c>
      <c r="BP884" s="135">
        <v>0</v>
      </c>
      <c r="BQ884" s="135">
        <v>0</v>
      </c>
      <c r="BR884" s="135">
        <v>1</v>
      </c>
      <c r="BS884" s="135">
        <v>0</v>
      </c>
      <c r="BT884" s="135">
        <v>0</v>
      </c>
      <c r="BU884" s="135">
        <v>0</v>
      </c>
      <c r="BV884" s="135">
        <v>0</v>
      </c>
      <c r="BW884" s="135">
        <v>0</v>
      </c>
      <c r="BX884" s="135">
        <v>0</v>
      </c>
      <c r="BY884" s="135">
        <v>0</v>
      </c>
      <c r="BZ884" s="135">
        <v>0</v>
      </c>
      <c r="CA884" s="135">
        <v>0</v>
      </c>
      <c r="CB884" s="135">
        <v>0</v>
      </c>
      <c r="CC884" s="135">
        <v>1</v>
      </c>
      <c r="CD884" s="135">
        <v>0</v>
      </c>
      <c r="CE884" s="135">
        <v>0</v>
      </c>
      <c r="CF884" s="135">
        <v>1</v>
      </c>
      <c r="CG884" s="135">
        <v>0</v>
      </c>
      <c r="CH884" s="135">
        <v>0</v>
      </c>
      <c r="CI884" s="135">
        <v>0</v>
      </c>
      <c r="CJ884" s="135">
        <v>0</v>
      </c>
      <c r="CK884" s="135">
        <v>0</v>
      </c>
      <c r="CL884" s="135">
        <v>0</v>
      </c>
      <c r="CM884" s="135">
        <v>0</v>
      </c>
      <c r="CN884" s="135">
        <v>0</v>
      </c>
      <c r="CO884" s="135">
        <v>0</v>
      </c>
      <c r="CP884" s="135">
        <v>0</v>
      </c>
      <c r="CQ884" s="135">
        <v>0</v>
      </c>
      <c r="CR884" s="135">
        <v>0</v>
      </c>
      <c r="CS884" s="135">
        <v>0</v>
      </c>
      <c r="CT884" s="135">
        <v>0</v>
      </c>
      <c r="CU884" s="135">
        <v>0</v>
      </c>
      <c r="CV884" s="135">
        <v>0</v>
      </c>
      <c r="CW884" s="135">
        <v>2</v>
      </c>
      <c r="CX884" s="135"/>
    </row>
    <row r="885" spans="1:102" x14ac:dyDescent="0.35">
      <c r="A885" s="135">
        <v>884</v>
      </c>
      <c r="B885" s="135">
        <v>0</v>
      </c>
      <c r="C885" s="135">
        <v>0</v>
      </c>
      <c r="D885" s="135">
        <v>0</v>
      </c>
      <c r="E885" s="135">
        <v>1</v>
      </c>
      <c r="F885" s="135">
        <v>0</v>
      </c>
      <c r="G885" s="135">
        <v>0</v>
      </c>
      <c r="H885" s="135">
        <v>0</v>
      </c>
      <c r="I885" s="135">
        <v>0</v>
      </c>
      <c r="J885" s="135">
        <v>0</v>
      </c>
      <c r="K885" s="135">
        <v>0</v>
      </c>
      <c r="L885" s="135">
        <v>0</v>
      </c>
      <c r="M885" s="135">
        <v>0</v>
      </c>
      <c r="N885" s="135">
        <v>0</v>
      </c>
      <c r="O885" s="135">
        <v>0</v>
      </c>
      <c r="P885" s="135">
        <v>0</v>
      </c>
      <c r="Q885" s="135">
        <v>0</v>
      </c>
      <c r="R885" s="135">
        <v>0</v>
      </c>
      <c r="S885" s="135">
        <v>0</v>
      </c>
      <c r="T885" s="135">
        <v>0</v>
      </c>
      <c r="U885" s="135">
        <v>0</v>
      </c>
      <c r="V885" s="135">
        <v>0</v>
      </c>
      <c r="W885" s="135">
        <v>2</v>
      </c>
      <c r="X885" s="135">
        <v>1</v>
      </c>
      <c r="Y885" s="135">
        <v>0</v>
      </c>
      <c r="Z885" s="135">
        <v>0</v>
      </c>
      <c r="AA885" s="135">
        <v>0</v>
      </c>
      <c r="AB885" s="135">
        <v>0</v>
      </c>
      <c r="AC885" s="135">
        <v>0</v>
      </c>
      <c r="AD885" s="135">
        <v>0</v>
      </c>
      <c r="AE885" s="135">
        <v>0</v>
      </c>
      <c r="AF885" s="135">
        <v>0</v>
      </c>
      <c r="AG885" s="135">
        <v>0</v>
      </c>
      <c r="AH885" s="135">
        <v>0</v>
      </c>
      <c r="AI885" s="135">
        <v>0</v>
      </c>
      <c r="AJ885" s="135">
        <v>1</v>
      </c>
      <c r="AK885" s="135">
        <v>0</v>
      </c>
      <c r="AL885" s="135">
        <v>0</v>
      </c>
      <c r="AM885" s="135">
        <v>0</v>
      </c>
      <c r="AN885" s="135">
        <v>0</v>
      </c>
      <c r="AO885" s="135">
        <v>0</v>
      </c>
      <c r="AP885" s="135">
        <v>0</v>
      </c>
      <c r="AQ885" s="135">
        <v>0</v>
      </c>
      <c r="AR885" s="135">
        <v>0</v>
      </c>
      <c r="AS885" s="135">
        <v>0</v>
      </c>
      <c r="AT885" s="135">
        <v>0</v>
      </c>
      <c r="AU885" s="135">
        <v>0</v>
      </c>
      <c r="AV885" s="135">
        <v>0</v>
      </c>
      <c r="AW885" s="135">
        <v>0</v>
      </c>
      <c r="AX885" s="135">
        <v>1</v>
      </c>
      <c r="AY885" s="135">
        <v>0</v>
      </c>
      <c r="AZ885" s="135">
        <v>0</v>
      </c>
      <c r="BA885" s="135">
        <v>0</v>
      </c>
      <c r="BB885" s="135">
        <v>0</v>
      </c>
      <c r="BC885" s="135">
        <v>0</v>
      </c>
      <c r="BD885" s="135">
        <v>0</v>
      </c>
      <c r="BE885" s="135">
        <v>0</v>
      </c>
      <c r="BF885" s="135">
        <v>0</v>
      </c>
      <c r="BG885" s="135">
        <v>0</v>
      </c>
      <c r="BH885" s="135">
        <v>1</v>
      </c>
      <c r="BI885" s="135">
        <v>0</v>
      </c>
      <c r="BJ885" s="135">
        <v>0</v>
      </c>
      <c r="BK885" s="135">
        <v>0</v>
      </c>
      <c r="BL885" s="135">
        <v>0</v>
      </c>
      <c r="BM885" s="135">
        <v>1</v>
      </c>
      <c r="BN885" s="135">
        <v>1</v>
      </c>
      <c r="BO885" s="135">
        <v>0</v>
      </c>
      <c r="BP885" s="135">
        <v>0</v>
      </c>
      <c r="BQ885" s="135">
        <v>0</v>
      </c>
      <c r="BR885" s="135">
        <v>0</v>
      </c>
      <c r="BS885" s="135">
        <v>0</v>
      </c>
      <c r="BT885" s="135">
        <v>0</v>
      </c>
      <c r="BU885" s="135">
        <v>0</v>
      </c>
      <c r="BV885" s="135">
        <v>1</v>
      </c>
      <c r="BW885" s="135">
        <v>0</v>
      </c>
      <c r="BX885" s="135">
        <v>0</v>
      </c>
      <c r="BY885" s="135">
        <v>0</v>
      </c>
      <c r="BZ885" s="135">
        <v>0</v>
      </c>
      <c r="CA885" s="135">
        <v>0</v>
      </c>
      <c r="CB885" s="135">
        <v>1</v>
      </c>
      <c r="CC885" s="135">
        <v>0</v>
      </c>
      <c r="CD885" s="135">
        <v>0</v>
      </c>
      <c r="CE885" s="135">
        <v>1</v>
      </c>
      <c r="CF885" s="135">
        <v>0</v>
      </c>
      <c r="CG885" s="135">
        <v>0</v>
      </c>
      <c r="CH885" s="135">
        <v>0</v>
      </c>
      <c r="CI885" s="135">
        <v>0</v>
      </c>
      <c r="CJ885" s="135">
        <v>1</v>
      </c>
      <c r="CK885" s="135">
        <v>0</v>
      </c>
      <c r="CL885" s="135">
        <v>0</v>
      </c>
      <c r="CM885" s="135">
        <v>1</v>
      </c>
      <c r="CN885" s="135">
        <v>0</v>
      </c>
      <c r="CO885" s="135">
        <v>0</v>
      </c>
      <c r="CP885" s="135">
        <v>0</v>
      </c>
      <c r="CQ885" s="135">
        <v>0</v>
      </c>
      <c r="CR885" s="135">
        <v>0</v>
      </c>
      <c r="CS885" s="135">
        <v>0</v>
      </c>
      <c r="CT885" s="135">
        <v>0</v>
      </c>
      <c r="CU885" s="135">
        <v>0</v>
      </c>
      <c r="CV885" s="135">
        <v>0</v>
      </c>
      <c r="CW885" s="135">
        <v>0</v>
      </c>
      <c r="CX885" s="135"/>
    </row>
    <row r="886" spans="1:102" x14ac:dyDescent="0.35">
      <c r="A886" s="135">
        <v>885</v>
      </c>
      <c r="B886" s="135">
        <v>1</v>
      </c>
      <c r="C886" s="135">
        <v>0</v>
      </c>
      <c r="D886" s="135">
        <v>0</v>
      </c>
      <c r="E886" s="135">
        <v>1</v>
      </c>
      <c r="F886" s="135">
        <v>0</v>
      </c>
      <c r="G886" s="135">
        <v>0</v>
      </c>
      <c r="H886" s="135">
        <v>0</v>
      </c>
      <c r="I886" s="135">
        <v>0</v>
      </c>
      <c r="J886" s="135">
        <v>0</v>
      </c>
      <c r="K886" s="135">
        <v>0</v>
      </c>
      <c r="L886" s="135">
        <v>0</v>
      </c>
      <c r="M886" s="135">
        <v>0</v>
      </c>
      <c r="N886" s="135">
        <v>0</v>
      </c>
      <c r="O886" s="135">
        <v>0</v>
      </c>
      <c r="P886" s="135">
        <v>0</v>
      </c>
      <c r="Q886" s="135">
        <v>0</v>
      </c>
      <c r="R886" s="135">
        <v>0</v>
      </c>
      <c r="S886" s="135">
        <v>0</v>
      </c>
      <c r="T886" s="135">
        <v>0</v>
      </c>
      <c r="U886" s="135">
        <v>1</v>
      </c>
      <c r="V886" s="135">
        <v>0</v>
      </c>
      <c r="W886" s="135">
        <v>0</v>
      </c>
      <c r="X886" s="135">
        <v>0</v>
      </c>
      <c r="Y886" s="135">
        <v>0</v>
      </c>
      <c r="Z886" s="135">
        <v>0</v>
      </c>
      <c r="AA886" s="135">
        <v>0</v>
      </c>
      <c r="AB886" s="135">
        <v>1</v>
      </c>
      <c r="AC886" s="135">
        <v>0</v>
      </c>
      <c r="AD886" s="135">
        <v>0</v>
      </c>
      <c r="AE886" s="135">
        <v>0</v>
      </c>
      <c r="AF886" s="135">
        <v>0</v>
      </c>
      <c r="AG886" s="135">
        <v>0</v>
      </c>
      <c r="AH886" s="135">
        <v>0</v>
      </c>
      <c r="AI886" s="135">
        <v>0</v>
      </c>
      <c r="AJ886" s="135">
        <v>2</v>
      </c>
      <c r="AK886" s="135">
        <v>0</v>
      </c>
      <c r="AL886" s="135">
        <v>0</v>
      </c>
      <c r="AM886" s="135">
        <v>1</v>
      </c>
      <c r="AN886" s="135">
        <v>0</v>
      </c>
      <c r="AO886" s="135">
        <v>0</v>
      </c>
      <c r="AP886" s="135">
        <v>0</v>
      </c>
      <c r="AQ886" s="135">
        <v>0</v>
      </c>
      <c r="AR886" s="135">
        <v>0</v>
      </c>
      <c r="AS886" s="135">
        <v>0</v>
      </c>
      <c r="AT886" s="135">
        <v>0</v>
      </c>
      <c r="AU886" s="135">
        <v>1</v>
      </c>
      <c r="AV886" s="135">
        <v>0</v>
      </c>
      <c r="AW886" s="135">
        <v>0</v>
      </c>
      <c r="AX886" s="135">
        <v>0</v>
      </c>
      <c r="AY886" s="135">
        <v>0</v>
      </c>
      <c r="AZ886" s="135">
        <v>0</v>
      </c>
      <c r="BA886" s="135">
        <v>0</v>
      </c>
      <c r="BB886" s="135">
        <v>0</v>
      </c>
      <c r="BC886" s="135">
        <v>0</v>
      </c>
      <c r="BD886" s="135">
        <v>0</v>
      </c>
      <c r="BE886" s="135">
        <v>0</v>
      </c>
      <c r="BF886" s="135">
        <v>0</v>
      </c>
      <c r="BG886" s="135">
        <v>0</v>
      </c>
      <c r="BH886" s="135">
        <v>0</v>
      </c>
      <c r="BI886" s="135">
        <v>0</v>
      </c>
      <c r="BJ886" s="135">
        <v>0</v>
      </c>
      <c r="BK886" s="135">
        <v>0</v>
      </c>
      <c r="BL886" s="135">
        <v>0</v>
      </c>
      <c r="BM886" s="135">
        <v>0</v>
      </c>
      <c r="BN886" s="135">
        <v>0</v>
      </c>
      <c r="BO886" s="135">
        <v>0</v>
      </c>
      <c r="BP886" s="135">
        <v>0</v>
      </c>
      <c r="BQ886" s="135">
        <v>0</v>
      </c>
      <c r="BR886" s="135">
        <v>1</v>
      </c>
      <c r="BS886" s="135">
        <v>0</v>
      </c>
      <c r="BT886" s="135">
        <v>0</v>
      </c>
      <c r="BU886" s="135">
        <v>0</v>
      </c>
      <c r="BV886" s="135">
        <v>0</v>
      </c>
      <c r="BW886" s="135">
        <v>0</v>
      </c>
      <c r="BX886" s="135">
        <v>0</v>
      </c>
      <c r="BY886" s="135">
        <v>0</v>
      </c>
      <c r="BZ886" s="135">
        <v>0</v>
      </c>
      <c r="CA886" s="135">
        <v>1</v>
      </c>
      <c r="CB886" s="135">
        <v>0</v>
      </c>
      <c r="CC886" s="135">
        <v>0</v>
      </c>
      <c r="CD886" s="135">
        <v>1</v>
      </c>
      <c r="CE886" s="135">
        <v>0</v>
      </c>
      <c r="CF886" s="135">
        <v>0</v>
      </c>
      <c r="CG886" s="135">
        <v>0</v>
      </c>
      <c r="CH886" s="135">
        <v>1</v>
      </c>
      <c r="CI886" s="135">
        <v>1</v>
      </c>
      <c r="CJ886" s="135">
        <v>0</v>
      </c>
      <c r="CK886" s="135">
        <v>0</v>
      </c>
      <c r="CL886" s="135">
        <v>0</v>
      </c>
      <c r="CM886" s="135">
        <v>0</v>
      </c>
      <c r="CN886" s="135">
        <v>0</v>
      </c>
      <c r="CO886" s="135">
        <v>1</v>
      </c>
      <c r="CP886" s="135">
        <v>0</v>
      </c>
      <c r="CQ886" s="135">
        <v>0</v>
      </c>
      <c r="CR886" s="135">
        <v>0</v>
      </c>
      <c r="CS886" s="135">
        <v>0</v>
      </c>
      <c r="CT886" s="135">
        <v>0</v>
      </c>
      <c r="CU886" s="135">
        <v>0</v>
      </c>
      <c r="CV886" s="135">
        <v>0</v>
      </c>
      <c r="CW886" s="135">
        <v>0</v>
      </c>
      <c r="CX886" s="135"/>
    </row>
    <row r="887" spans="1:102" x14ac:dyDescent="0.35">
      <c r="A887" s="135">
        <v>886</v>
      </c>
      <c r="B887" s="135">
        <v>1</v>
      </c>
      <c r="C887" s="135">
        <v>0</v>
      </c>
      <c r="D887" s="135">
        <v>1</v>
      </c>
      <c r="E887" s="135">
        <v>0</v>
      </c>
      <c r="F887" s="135">
        <v>0</v>
      </c>
      <c r="G887" s="135">
        <v>0</v>
      </c>
      <c r="H887" s="135">
        <v>0</v>
      </c>
      <c r="I887" s="135">
        <v>0</v>
      </c>
      <c r="J887" s="135">
        <v>0</v>
      </c>
      <c r="K887" s="135">
        <v>0</v>
      </c>
      <c r="L887" s="135">
        <v>0</v>
      </c>
      <c r="M887" s="135">
        <v>0</v>
      </c>
      <c r="N887" s="135">
        <v>0</v>
      </c>
      <c r="O887" s="135">
        <v>0</v>
      </c>
      <c r="P887" s="135">
        <v>0</v>
      </c>
      <c r="Q887" s="135">
        <v>0</v>
      </c>
      <c r="R887" s="135">
        <v>0</v>
      </c>
      <c r="S887" s="135">
        <v>0</v>
      </c>
      <c r="T887" s="135">
        <v>0</v>
      </c>
      <c r="U887" s="135">
        <v>0</v>
      </c>
      <c r="V887" s="135">
        <v>0</v>
      </c>
      <c r="W887" s="135">
        <v>0</v>
      </c>
      <c r="X887" s="135">
        <v>0</v>
      </c>
      <c r="Y887" s="135">
        <v>0</v>
      </c>
      <c r="Z887" s="135">
        <v>0</v>
      </c>
      <c r="AA887" s="135">
        <v>0</v>
      </c>
      <c r="AB887" s="135">
        <v>0</v>
      </c>
      <c r="AC887" s="135">
        <v>0</v>
      </c>
      <c r="AD887" s="135">
        <v>0</v>
      </c>
      <c r="AE887" s="135">
        <v>0</v>
      </c>
      <c r="AF887" s="135">
        <v>0</v>
      </c>
      <c r="AG887" s="135">
        <v>0</v>
      </c>
      <c r="AH887" s="135">
        <v>0</v>
      </c>
      <c r="AI887" s="135">
        <v>0</v>
      </c>
      <c r="AJ887" s="135">
        <v>0</v>
      </c>
      <c r="AK887" s="135">
        <v>0</v>
      </c>
      <c r="AL887" s="135">
        <v>0</v>
      </c>
      <c r="AM887" s="135">
        <v>0</v>
      </c>
      <c r="AN887" s="135">
        <v>0</v>
      </c>
      <c r="AO887" s="135">
        <v>0</v>
      </c>
      <c r="AP887" s="135">
        <v>0</v>
      </c>
      <c r="AQ887" s="135">
        <v>0</v>
      </c>
      <c r="AR887" s="135">
        <v>0</v>
      </c>
      <c r="AS887" s="135">
        <v>0</v>
      </c>
      <c r="AT887" s="135">
        <v>0</v>
      </c>
      <c r="AU887" s="135">
        <v>0</v>
      </c>
      <c r="AV887" s="135">
        <v>1</v>
      </c>
      <c r="AW887" s="135">
        <v>0</v>
      </c>
      <c r="AX887" s="135">
        <v>0</v>
      </c>
      <c r="AY887" s="135">
        <v>0</v>
      </c>
      <c r="AZ887" s="135">
        <v>0</v>
      </c>
      <c r="BA887" s="135">
        <v>0</v>
      </c>
      <c r="BB887" s="135">
        <v>0</v>
      </c>
      <c r="BC887" s="135">
        <v>0</v>
      </c>
      <c r="BD887" s="135">
        <v>0</v>
      </c>
      <c r="BE887" s="135">
        <v>0</v>
      </c>
      <c r="BF887" s="135">
        <v>0</v>
      </c>
      <c r="BG887" s="135">
        <v>0</v>
      </c>
      <c r="BH887" s="135">
        <v>0</v>
      </c>
      <c r="BI887" s="135">
        <v>1</v>
      </c>
      <c r="BJ887" s="135">
        <v>0</v>
      </c>
      <c r="BK887" s="135">
        <v>0</v>
      </c>
      <c r="BL887" s="135">
        <v>0</v>
      </c>
      <c r="BM887" s="135">
        <v>1</v>
      </c>
      <c r="BN887" s="135">
        <v>0</v>
      </c>
      <c r="BO887" s="135">
        <v>0</v>
      </c>
      <c r="BP887" s="135">
        <v>0</v>
      </c>
      <c r="BQ887" s="135">
        <v>0</v>
      </c>
      <c r="BR887" s="135">
        <v>0</v>
      </c>
      <c r="BS887" s="135">
        <v>0</v>
      </c>
      <c r="BT887" s="135">
        <v>0</v>
      </c>
      <c r="BU887" s="135">
        <v>0</v>
      </c>
      <c r="BV887" s="135">
        <v>0</v>
      </c>
      <c r="BW887" s="135">
        <v>0</v>
      </c>
      <c r="BX887" s="135">
        <v>0</v>
      </c>
      <c r="BY887" s="135">
        <v>0</v>
      </c>
      <c r="BZ887" s="135">
        <v>0</v>
      </c>
      <c r="CA887" s="135">
        <v>0</v>
      </c>
      <c r="CB887" s="135">
        <v>0</v>
      </c>
      <c r="CC887" s="135">
        <v>0</v>
      </c>
      <c r="CD887" s="135">
        <v>0</v>
      </c>
      <c r="CE887" s="135">
        <v>0</v>
      </c>
      <c r="CF887" s="135">
        <v>0</v>
      </c>
      <c r="CG887" s="135">
        <v>0</v>
      </c>
      <c r="CH887" s="135">
        <v>0</v>
      </c>
      <c r="CI887" s="135">
        <v>0</v>
      </c>
      <c r="CJ887" s="135">
        <v>0</v>
      </c>
      <c r="CK887" s="135">
        <v>0</v>
      </c>
      <c r="CL887" s="135">
        <v>0</v>
      </c>
      <c r="CM887" s="135">
        <v>1</v>
      </c>
      <c r="CN887" s="135">
        <v>1</v>
      </c>
      <c r="CO887" s="135">
        <v>0</v>
      </c>
      <c r="CP887" s="135">
        <v>0</v>
      </c>
      <c r="CQ887" s="135">
        <v>0</v>
      </c>
      <c r="CR887" s="135">
        <v>0</v>
      </c>
      <c r="CS887" s="135">
        <v>0</v>
      </c>
      <c r="CT887" s="135">
        <v>0</v>
      </c>
      <c r="CU887" s="135">
        <v>3</v>
      </c>
      <c r="CV887" s="135">
        <v>0</v>
      </c>
      <c r="CW887" s="135">
        <v>0</v>
      </c>
      <c r="CX887" s="135"/>
    </row>
    <row r="888" spans="1:102" x14ac:dyDescent="0.35">
      <c r="A888" s="135">
        <v>887</v>
      </c>
      <c r="B888" s="135">
        <v>0</v>
      </c>
      <c r="C888" s="135">
        <v>0</v>
      </c>
      <c r="D888" s="135">
        <v>0</v>
      </c>
      <c r="E888" s="135">
        <v>0</v>
      </c>
      <c r="F888" s="135">
        <v>0</v>
      </c>
      <c r="G888" s="135">
        <v>1</v>
      </c>
      <c r="H888" s="135">
        <v>0</v>
      </c>
      <c r="I888" s="135">
        <v>0</v>
      </c>
      <c r="J888" s="135">
        <v>0</v>
      </c>
      <c r="K888" s="135">
        <v>0</v>
      </c>
      <c r="L888" s="135">
        <v>0</v>
      </c>
      <c r="M888" s="135">
        <v>1</v>
      </c>
      <c r="N888" s="135">
        <v>0</v>
      </c>
      <c r="O888" s="135">
        <v>0</v>
      </c>
      <c r="P888" s="135">
        <v>1</v>
      </c>
      <c r="Q888" s="135">
        <v>0</v>
      </c>
      <c r="R888" s="135">
        <v>0</v>
      </c>
      <c r="S888" s="135">
        <v>0</v>
      </c>
      <c r="T888" s="135">
        <v>0</v>
      </c>
      <c r="U888" s="135">
        <v>0</v>
      </c>
      <c r="V888" s="135">
        <v>0</v>
      </c>
      <c r="W888" s="135">
        <v>0</v>
      </c>
      <c r="X888" s="135">
        <v>1</v>
      </c>
      <c r="Y888" s="135">
        <v>0</v>
      </c>
      <c r="Z888" s="135">
        <v>0</v>
      </c>
      <c r="AA888" s="135">
        <v>0</v>
      </c>
      <c r="AB888" s="135">
        <v>1</v>
      </c>
      <c r="AC888" s="135">
        <v>0</v>
      </c>
      <c r="AD888" s="135">
        <v>0</v>
      </c>
      <c r="AE888" s="135">
        <v>0</v>
      </c>
      <c r="AF888" s="135">
        <v>0</v>
      </c>
      <c r="AG888" s="135">
        <v>0</v>
      </c>
      <c r="AH888" s="135">
        <v>0</v>
      </c>
      <c r="AI888" s="135">
        <v>0</v>
      </c>
      <c r="AJ888" s="135">
        <v>0</v>
      </c>
      <c r="AK888" s="135">
        <v>0</v>
      </c>
      <c r="AL888" s="135">
        <v>0</v>
      </c>
      <c r="AM888" s="135">
        <v>0</v>
      </c>
      <c r="AN888" s="135">
        <v>0</v>
      </c>
      <c r="AO888" s="135">
        <v>0</v>
      </c>
      <c r="AP888" s="135">
        <v>1</v>
      </c>
      <c r="AQ888" s="135">
        <v>0</v>
      </c>
      <c r="AR888" s="135">
        <v>1</v>
      </c>
      <c r="AS888" s="135">
        <v>0</v>
      </c>
      <c r="AT888" s="135">
        <v>0</v>
      </c>
      <c r="AU888" s="135">
        <v>0</v>
      </c>
      <c r="AV888" s="135">
        <v>0</v>
      </c>
      <c r="AW888" s="135">
        <v>0</v>
      </c>
      <c r="AX888" s="135">
        <v>0</v>
      </c>
      <c r="AY888" s="135">
        <v>1</v>
      </c>
      <c r="AZ888" s="135">
        <v>0</v>
      </c>
      <c r="BA888" s="135">
        <v>0</v>
      </c>
      <c r="BB888" s="135">
        <v>0</v>
      </c>
      <c r="BC888" s="135">
        <v>1</v>
      </c>
      <c r="BD888" s="135">
        <v>0</v>
      </c>
      <c r="BE888" s="135">
        <v>1</v>
      </c>
      <c r="BF888" s="135">
        <v>0</v>
      </c>
      <c r="BG888" s="135">
        <v>0</v>
      </c>
      <c r="BH888" s="135">
        <v>0</v>
      </c>
      <c r="BI888" s="135">
        <v>0</v>
      </c>
      <c r="BJ888" s="135">
        <v>0</v>
      </c>
      <c r="BK888" s="135">
        <v>0</v>
      </c>
      <c r="BL888" s="135">
        <v>0</v>
      </c>
      <c r="BM888" s="135">
        <v>0</v>
      </c>
      <c r="BN888" s="135">
        <v>0</v>
      </c>
      <c r="BO888" s="135">
        <v>0</v>
      </c>
      <c r="BP888" s="135">
        <v>0</v>
      </c>
      <c r="BQ888" s="135">
        <v>0</v>
      </c>
      <c r="BR888" s="135">
        <v>0</v>
      </c>
      <c r="BS888" s="135">
        <v>0</v>
      </c>
      <c r="BT888" s="135">
        <v>0</v>
      </c>
      <c r="BU888" s="135">
        <v>0</v>
      </c>
      <c r="BV888" s="135">
        <v>0</v>
      </c>
      <c r="BW888" s="135">
        <v>0</v>
      </c>
      <c r="BX888" s="135">
        <v>0</v>
      </c>
      <c r="BY888" s="135">
        <v>0</v>
      </c>
      <c r="BZ888" s="135">
        <v>0</v>
      </c>
      <c r="CA888" s="135">
        <v>0</v>
      </c>
      <c r="CB888" s="135">
        <v>0</v>
      </c>
      <c r="CC888" s="135">
        <v>0</v>
      </c>
      <c r="CD888" s="135">
        <v>0</v>
      </c>
      <c r="CE888" s="135">
        <v>1</v>
      </c>
      <c r="CF888" s="135">
        <v>0</v>
      </c>
      <c r="CG888" s="135">
        <v>0</v>
      </c>
      <c r="CH888" s="135">
        <v>0</v>
      </c>
      <c r="CI888" s="135">
        <v>0</v>
      </c>
      <c r="CJ888" s="135">
        <v>0</v>
      </c>
      <c r="CK888" s="135">
        <v>0</v>
      </c>
      <c r="CL888" s="135">
        <v>0</v>
      </c>
      <c r="CM888" s="135">
        <v>1</v>
      </c>
      <c r="CN888" s="135">
        <v>1</v>
      </c>
      <c r="CO888" s="135">
        <v>1</v>
      </c>
      <c r="CP888" s="135">
        <v>0</v>
      </c>
      <c r="CQ888" s="135">
        <v>0</v>
      </c>
      <c r="CR888" s="135">
        <v>0</v>
      </c>
      <c r="CS888" s="135">
        <v>0</v>
      </c>
      <c r="CT888" s="135">
        <v>0</v>
      </c>
      <c r="CU888" s="135">
        <v>0</v>
      </c>
      <c r="CV888" s="135">
        <v>1</v>
      </c>
      <c r="CW888" s="135">
        <v>1</v>
      </c>
      <c r="CX888" s="135"/>
    </row>
    <row r="889" spans="1:102" x14ac:dyDescent="0.35">
      <c r="A889" s="135">
        <v>888</v>
      </c>
      <c r="B889" s="135">
        <v>0</v>
      </c>
      <c r="C889" s="135">
        <v>0</v>
      </c>
      <c r="D889" s="135">
        <v>1</v>
      </c>
      <c r="E889" s="135">
        <v>1</v>
      </c>
      <c r="F889" s="135">
        <v>0</v>
      </c>
      <c r="G889" s="135">
        <v>0</v>
      </c>
      <c r="H889" s="135">
        <v>0</v>
      </c>
      <c r="I889" s="135">
        <v>0</v>
      </c>
      <c r="J889" s="135">
        <v>0</v>
      </c>
      <c r="K889" s="135">
        <v>0</v>
      </c>
      <c r="L889" s="135">
        <v>0</v>
      </c>
      <c r="M889" s="135">
        <v>0</v>
      </c>
      <c r="N889" s="135">
        <v>1</v>
      </c>
      <c r="O889" s="135">
        <v>0</v>
      </c>
      <c r="P889" s="135">
        <v>0</v>
      </c>
      <c r="Q889" s="135">
        <v>0</v>
      </c>
      <c r="R889" s="135">
        <v>1</v>
      </c>
      <c r="S889" s="135">
        <v>0</v>
      </c>
      <c r="T889" s="135">
        <v>0</v>
      </c>
      <c r="U889" s="135">
        <v>0</v>
      </c>
      <c r="V889" s="135">
        <v>0</v>
      </c>
      <c r="W889" s="135">
        <v>1</v>
      </c>
      <c r="X889" s="135">
        <v>0</v>
      </c>
      <c r="Y889" s="135">
        <v>0</v>
      </c>
      <c r="Z889" s="135">
        <v>0</v>
      </c>
      <c r="AA889" s="135">
        <v>0</v>
      </c>
      <c r="AB889" s="135">
        <v>0</v>
      </c>
      <c r="AC889" s="135">
        <v>0</v>
      </c>
      <c r="AD889" s="135">
        <v>0</v>
      </c>
      <c r="AE889" s="135">
        <v>1</v>
      </c>
      <c r="AF889" s="135">
        <v>0</v>
      </c>
      <c r="AG889" s="135">
        <v>0</v>
      </c>
      <c r="AH889" s="135">
        <v>0</v>
      </c>
      <c r="AI889" s="135">
        <v>0</v>
      </c>
      <c r="AJ889" s="135">
        <v>0</v>
      </c>
      <c r="AK889" s="135">
        <v>0</v>
      </c>
      <c r="AL889" s="135">
        <v>0</v>
      </c>
      <c r="AM889" s="135">
        <v>0</v>
      </c>
      <c r="AN889" s="135">
        <v>0</v>
      </c>
      <c r="AO889" s="135">
        <v>0</v>
      </c>
      <c r="AP889" s="135">
        <v>0</v>
      </c>
      <c r="AQ889" s="135">
        <v>0</v>
      </c>
      <c r="AR889" s="135">
        <v>0</v>
      </c>
      <c r="AS889" s="135">
        <v>1</v>
      </c>
      <c r="AT889" s="135">
        <v>0</v>
      </c>
      <c r="AU889" s="135">
        <v>0</v>
      </c>
      <c r="AV889" s="135">
        <v>0</v>
      </c>
      <c r="AW889" s="135">
        <v>1</v>
      </c>
      <c r="AX889" s="135">
        <v>1</v>
      </c>
      <c r="AY889" s="135">
        <v>0</v>
      </c>
      <c r="AZ889" s="135">
        <v>0</v>
      </c>
      <c r="BA889" s="135">
        <v>0</v>
      </c>
      <c r="BB889" s="135">
        <v>1</v>
      </c>
      <c r="BC889" s="135">
        <v>0</v>
      </c>
      <c r="BD889" s="135">
        <v>0</v>
      </c>
      <c r="BE889" s="135">
        <v>0</v>
      </c>
      <c r="BF889" s="135">
        <v>0</v>
      </c>
      <c r="BG889" s="135">
        <v>0</v>
      </c>
      <c r="BH889" s="135">
        <v>1</v>
      </c>
      <c r="BI889" s="135">
        <v>0</v>
      </c>
      <c r="BJ889" s="135">
        <v>0</v>
      </c>
      <c r="BK889" s="135">
        <v>0</v>
      </c>
      <c r="BL889" s="135">
        <v>1</v>
      </c>
      <c r="BM889" s="135">
        <v>0</v>
      </c>
      <c r="BN889" s="135">
        <v>1</v>
      </c>
      <c r="BO889" s="135">
        <v>0</v>
      </c>
      <c r="BP889" s="135">
        <v>0</v>
      </c>
      <c r="BQ889" s="135">
        <v>0</v>
      </c>
      <c r="BR889" s="135">
        <v>0</v>
      </c>
      <c r="BS889" s="135">
        <v>0</v>
      </c>
      <c r="BT889" s="135">
        <v>0</v>
      </c>
      <c r="BU889" s="135">
        <v>0</v>
      </c>
      <c r="BV889" s="135">
        <v>1</v>
      </c>
      <c r="BW889" s="135">
        <v>1</v>
      </c>
      <c r="BX889" s="135">
        <v>0</v>
      </c>
      <c r="BY889" s="135">
        <v>0</v>
      </c>
      <c r="BZ889" s="135">
        <v>0</v>
      </c>
      <c r="CA889" s="135">
        <v>0</v>
      </c>
      <c r="CB889" s="135">
        <v>0</v>
      </c>
      <c r="CC889" s="135">
        <v>0</v>
      </c>
      <c r="CD889" s="135">
        <v>0</v>
      </c>
      <c r="CE889" s="135">
        <v>0</v>
      </c>
      <c r="CF889" s="135">
        <v>0</v>
      </c>
      <c r="CG889" s="135">
        <v>0</v>
      </c>
      <c r="CH889" s="135">
        <v>0</v>
      </c>
      <c r="CI889" s="135">
        <v>1</v>
      </c>
      <c r="CJ889" s="135">
        <v>0</v>
      </c>
      <c r="CK889" s="135">
        <v>0</v>
      </c>
      <c r="CL889" s="135">
        <v>0</v>
      </c>
      <c r="CM889" s="135">
        <v>0</v>
      </c>
      <c r="CN889" s="135">
        <v>0</v>
      </c>
      <c r="CO889" s="135">
        <v>0</v>
      </c>
      <c r="CP889" s="135">
        <v>0</v>
      </c>
      <c r="CQ889" s="135">
        <v>0</v>
      </c>
      <c r="CR889" s="135">
        <v>0</v>
      </c>
      <c r="CS889" s="135">
        <v>0</v>
      </c>
      <c r="CT889" s="135">
        <v>0</v>
      </c>
      <c r="CU889" s="135">
        <v>0</v>
      </c>
      <c r="CV889" s="135">
        <v>0</v>
      </c>
      <c r="CW889" s="135">
        <v>1</v>
      </c>
      <c r="CX889" s="135"/>
    </row>
    <row r="890" spans="1:102" x14ac:dyDescent="0.35">
      <c r="A890" s="135">
        <v>889</v>
      </c>
      <c r="B890" s="135">
        <v>0</v>
      </c>
      <c r="C890" s="135">
        <v>0</v>
      </c>
      <c r="D890" s="135">
        <v>0</v>
      </c>
      <c r="E890" s="135">
        <v>1</v>
      </c>
      <c r="F890" s="135">
        <v>1</v>
      </c>
      <c r="G890" s="135">
        <v>0</v>
      </c>
      <c r="H890" s="135">
        <v>1</v>
      </c>
      <c r="I890" s="135">
        <v>1</v>
      </c>
      <c r="J890" s="135">
        <v>1</v>
      </c>
      <c r="K890" s="135">
        <v>0</v>
      </c>
      <c r="L890" s="135">
        <v>0</v>
      </c>
      <c r="M890" s="135">
        <v>0</v>
      </c>
      <c r="N890" s="135">
        <v>0</v>
      </c>
      <c r="O890" s="135">
        <v>0</v>
      </c>
      <c r="P890" s="135">
        <v>0</v>
      </c>
      <c r="Q890" s="135">
        <v>0</v>
      </c>
      <c r="R890" s="135">
        <v>0</v>
      </c>
      <c r="S890" s="135">
        <v>0</v>
      </c>
      <c r="T890" s="135">
        <v>1</v>
      </c>
      <c r="U890" s="135">
        <v>0</v>
      </c>
      <c r="V890" s="135">
        <v>0</v>
      </c>
      <c r="W890" s="135">
        <v>0</v>
      </c>
      <c r="X890" s="135">
        <v>0</v>
      </c>
      <c r="Y890" s="135">
        <v>1</v>
      </c>
      <c r="Z890" s="135">
        <v>0</v>
      </c>
      <c r="AA890" s="135">
        <v>0</v>
      </c>
      <c r="AB890" s="135">
        <v>0</v>
      </c>
      <c r="AC890" s="135">
        <v>0</v>
      </c>
      <c r="AD890" s="135">
        <v>0</v>
      </c>
      <c r="AE890" s="135">
        <v>0</v>
      </c>
      <c r="AF890" s="135">
        <v>0</v>
      </c>
      <c r="AG890" s="135">
        <v>0</v>
      </c>
      <c r="AH890" s="135">
        <v>0</v>
      </c>
      <c r="AI890" s="135">
        <v>0</v>
      </c>
      <c r="AJ890" s="135">
        <v>0</v>
      </c>
      <c r="AK890" s="135">
        <v>0</v>
      </c>
      <c r="AL890" s="135">
        <v>0</v>
      </c>
      <c r="AM890" s="135">
        <v>0</v>
      </c>
      <c r="AN890" s="135">
        <v>0</v>
      </c>
      <c r="AO890" s="135">
        <v>0</v>
      </c>
      <c r="AP890" s="135">
        <v>0</v>
      </c>
      <c r="AQ890" s="135">
        <v>0</v>
      </c>
      <c r="AR890" s="135">
        <v>0</v>
      </c>
      <c r="AS890" s="135">
        <v>0</v>
      </c>
      <c r="AT890" s="135">
        <v>0</v>
      </c>
      <c r="AU890" s="135">
        <v>1</v>
      </c>
      <c r="AV890" s="135">
        <v>0</v>
      </c>
      <c r="AW890" s="135">
        <v>0</v>
      </c>
      <c r="AX890" s="135">
        <v>0</v>
      </c>
      <c r="AY890" s="135">
        <v>0</v>
      </c>
      <c r="AZ890" s="135">
        <v>0</v>
      </c>
      <c r="BA890" s="135">
        <v>0</v>
      </c>
      <c r="BB890" s="135">
        <v>0</v>
      </c>
      <c r="BC890" s="135">
        <v>0</v>
      </c>
      <c r="BD890" s="135">
        <v>0</v>
      </c>
      <c r="BE890" s="135">
        <v>0</v>
      </c>
      <c r="BF890" s="135">
        <v>0</v>
      </c>
      <c r="BG890" s="135">
        <v>0</v>
      </c>
      <c r="BH890" s="135">
        <v>0</v>
      </c>
      <c r="BI890" s="135">
        <v>1</v>
      </c>
      <c r="BJ890" s="135">
        <v>1</v>
      </c>
      <c r="BK890" s="135">
        <v>0</v>
      </c>
      <c r="BL890" s="135">
        <v>0</v>
      </c>
      <c r="BM890" s="135">
        <v>0</v>
      </c>
      <c r="BN890" s="135">
        <v>0</v>
      </c>
      <c r="BO890" s="135">
        <v>0</v>
      </c>
      <c r="BP890" s="135">
        <v>0</v>
      </c>
      <c r="BQ890" s="135">
        <v>0</v>
      </c>
      <c r="BR890" s="135">
        <v>0</v>
      </c>
      <c r="BS890" s="135">
        <v>0</v>
      </c>
      <c r="BT890" s="135">
        <v>0</v>
      </c>
      <c r="BU890" s="135">
        <v>1</v>
      </c>
      <c r="BV890" s="135">
        <v>0</v>
      </c>
      <c r="BW890" s="135">
        <v>0</v>
      </c>
      <c r="BX890" s="135">
        <v>0</v>
      </c>
      <c r="BY890" s="135">
        <v>0</v>
      </c>
      <c r="BZ890" s="135">
        <v>0</v>
      </c>
      <c r="CA890" s="135">
        <v>0</v>
      </c>
      <c r="CB890" s="135">
        <v>0</v>
      </c>
      <c r="CC890" s="135">
        <v>0</v>
      </c>
      <c r="CD890" s="135">
        <v>0</v>
      </c>
      <c r="CE890" s="135">
        <v>0</v>
      </c>
      <c r="CF890" s="135">
        <v>0</v>
      </c>
      <c r="CG890" s="135">
        <v>0</v>
      </c>
      <c r="CH890" s="135">
        <v>1</v>
      </c>
      <c r="CI890" s="135">
        <v>0</v>
      </c>
      <c r="CJ890" s="135">
        <v>0</v>
      </c>
      <c r="CK890" s="135">
        <v>1</v>
      </c>
      <c r="CL890" s="135">
        <v>0</v>
      </c>
      <c r="CM890" s="135">
        <v>0</v>
      </c>
      <c r="CN890" s="135">
        <v>1</v>
      </c>
      <c r="CO890" s="135">
        <v>0</v>
      </c>
      <c r="CP890" s="135">
        <v>0</v>
      </c>
      <c r="CQ890" s="135">
        <v>0</v>
      </c>
      <c r="CR890" s="135">
        <v>0</v>
      </c>
      <c r="CS890" s="135">
        <v>0</v>
      </c>
      <c r="CT890" s="135">
        <v>0</v>
      </c>
      <c r="CU890" s="135">
        <v>0</v>
      </c>
      <c r="CV890" s="135">
        <v>0</v>
      </c>
      <c r="CW890" s="135">
        <v>0</v>
      </c>
      <c r="CX890" s="135"/>
    </row>
    <row r="891" spans="1:102" x14ac:dyDescent="0.35">
      <c r="A891" s="135">
        <v>890</v>
      </c>
      <c r="B891" s="135">
        <v>0</v>
      </c>
      <c r="C891" s="135">
        <v>0</v>
      </c>
      <c r="D891" s="135">
        <v>0</v>
      </c>
      <c r="E891" s="135">
        <v>1</v>
      </c>
      <c r="F891" s="135">
        <v>1</v>
      </c>
      <c r="G891" s="135">
        <v>1</v>
      </c>
      <c r="H891" s="135">
        <v>1</v>
      </c>
      <c r="I891" s="135">
        <v>1</v>
      </c>
      <c r="J891" s="135">
        <v>0</v>
      </c>
      <c r="K891" s="135">
        <v>0</v>
      </c>
      <c r="L891" s="135">
        <v>0</v>
      </c>
      <c r="M891" s="135">
        <v>0</v>
      </c>
      <c r="N891" s="135">
        <v>0</v>
      </c>
      <c r="O891" s="135">
        <v>0</v>
      </c>
      <c r="P891" s="135">
        <v>1</v>
      </c>
      <c r="Q891" s="135">
        <v>1</v>
      </c>
      <c r="R891" s="135">
        <v>0</v>
      </c>
      <c r="S891" s="135">
        <v>0</v>
      </c>
      <c r="T891" s="135">
        <v>0</v>
      </c>
      <c r="U891" s="135">
        <v>0</v>
      </c>
      <c r="V891" s="135">
        <v>0</v>
      </c>
      <c r="W891" s="135">
        <v>1</v>
      </c>
      <c r="X891" s="135">
        <v>0</v>
      </c>
      <c r="Y891" s="135">
        <v>0</v>
      </c>
      <c r="Z891" s="135">
        <v>0</v>
      </c>
      <c r="AA891" s="135">
        <v>0</v>
      </c>
      <c r="AB891" s="135">
        <v>0</v>
      </c>
      <c r="AC891" s="135">
        <v>1</v>
      </c>
      <c r="AD891" s="135">
        <v>0</v>
      </c>
      <c r="AE891" s="135">
        <v>0</v>
      </c>
      <c r="AF891" s="135">
        <v>0</v>
      </c>
      <c r="AG891" s="135">
        <v>0</v>
      </c>
      <c r="AH891" s="135">
        <v>0</v>
      </c>
      <c r="AI891" s="135">
        <v>1</v>
      </c>
      <c r="AJ891" s="135">
        <v>0</v>
      </c>
      <c r="AK891" s="135">
        <v>0</v>
      </c>
      <c r="AL891" s="135">
        <v>1</v>
      </c>
      <c r="AM891" s="135">
        <v>0</v>
      </c>
      <c r="AN891" s="135">
        <v>0</v>
      </c>
      <c r="AO891" s="135">
        <v>0</v>
      </c>
      <c r="AP891" s="135">
        <v>0</v>
      </c>
      <c r="AQ891" s="135">
        <v>0</v>
      </c>
      <c r="AR891" s="135">
        <v>0</v>
      </c>
      <c r="AS891" s="135">
        <v>0</v>
      </c>
      <c r="AT891" s="135">
        <v>1</v>
      </c>
      <c r="AU891" s="135">
        <v>0</v>
      </c>
      <c r="AV891" s="135">
        <v>0</v>
      </c>
      <c r="AW891" s="135">
        <v>0</v>
      </c>
      <c r="AX891" s="135">
        <v>0</v>
      </c>
      <c r="AY891" s="135">
        <v>0</v>
      </c>
      <c r="AZ891" s="135">
        <v>0</v>
      </c>
      <c r="BA891" s="135">
        <v>0</v>
      </c>
      <c r="BB891" s="135">
        <v>0</v>
      </c>
      <c r="BC891" s="135">
        <v>0</v>
      </c>
      <c r="BD891" s="135">
        <v>0</v>
      </c>
      <c r="BE891" s="135">
        <v>0</v>
      </c>
      <c r="BF891" s="135">
        <v>0</v>
      </c>
      <c r="BG891" s="135">
        <v>0</v>
      </c>
      <c r="BH891" s="135">
        <v>0</v>
      </c>
      <c r="BI891" s="135">
        <v>0</v>
      </c>
      <c r="BJ891" s="135">
        <v>0</v>
      </c>
      <c r="BK891" s="135">
        <v>0</v>
      </c>
      <c r="BL891" s="135">
        <v>1</v>
      </c>
      <c r="BM891" s="135">
        <v>0</v>
      </c>
      <c r="BN891" s="135">
        <v>1</v>
      </c>
      <c r="BO891" s="135">
        <v>0</v>
      </c>
      <c r="BP891" s="135">
        <v>0</v>
      </c>
      <c r="BQ891" s="135">
        <v>0</v>
      </c>
      <c r="BR891" s="135">
        <v>0</v>
      </c>
      <c r="BS891" s="135">
        <v>0</v>
      </c>
      <c r="BT891" s="135">
        <v>0</v>
      </c>
      <c r="BU891" s="135">
        <v>0</v>
      </c>
      <c r="BV891" s="135">
        <v>0</v>
      </c>
      <c r="BW891" s="135">
        <v>0</v>
      </c>
      <c r="BX891" s="135">
        <v>1</v>
      </c>
      <c r="BY891" s="135">
        <v>0</v>
      </c>
      <c r="BZ891" s="135">
        <v>0</v>
      </c>
      <c r="CA891" s="135">
        <v>0</v>
      </c>
      <c r="CB891" s="135">
        <v>0</v>
      </c>
      <c r="CC891" s="135">
        <v>0</v>
      </c>
      <c r="CD891" s="135">
        <v>0</v>
      </c>
      <c r="CE891" s="135">
        <v>0</v>
      </c>
      <c r="CF891" s="135">
        <v>0</v>
      </c>
      <c r="CG891" s="135">
        <v>0</v>
      </c>
      <c r="CH891" s="135">
        <v>0</v>
      </c>
      <c r="CI891" s="135">
        <v>0</v>
      </c>
      <c r="CJ891" s="135">
        <v>0</v>
      </c>
      <c r="CK891" s="135">
        <v>0</v>
      </c>
      <c r="CL891" s="135">
        <v>0</v>
      </c>
      <c r="CM891" s="135">
        <v>0</v>
      </c>
      <c r="CN891" s="135">
        <v>0</v>
      </c>
      <c r="CO891" s="135">
        <v>0</v>
      </c>
      <c r="CP891" s="135">
        <v>0</v>
      </c>
      <c r="CQ891" s="135">
        <v>0</v>
      </c>
      <c r="CR891" s="135">
        <v>1</v>
      </c>
      <c r="CS891" s="135">
        <v>0</v>
      </c>
      <c r="CT891" s="135">
        <v>0</v>
      </c>
      <c r="CU891" s="135">
        <v>0</v>
      </c>
      <c r="CV891" s="135">
        <v>1</v>
      </c>
      <c r="CW891" s="135">
        <v>1</v>
      </c>
      <c r="CX891" s="135"/>
    </row>
    <row r="892" spans="1:102" x14ac:dyDescent="0.35">
      <c r="A892" s="135">
        <v>891</v>
      </c>
      <c r="B892" s="135">
        <v>0</v>
      </c>
      <c r="C892" s="135">
        <v>0</v>
      </c>
      <c r="D892" s="135">
        <v>0</v>
      </c>
      <c r="E892" s="135">
        <v>0</v>
      </c>
      <c r="F892" s="135">
        <v>0</v>
      </c>
      <c r="G892" s="135">
        <v>0</v>
      </c>
      <c r="H892" s="135">
        <v>1</v>
      </c>
      <c r="I892" s="135">
        <v>0</v>
      </c>
      <c r="J892" s="135">
        <v>0</v>
      </c>
      <c r="K892" s="135">
        <v>0</v>
      </c>
      <c r="L892" s="135">
        <v>0</v>
      </c>
      <c r="M892" s="135">
        <v>0</v>
      </c>
      <c r="N892" s="135">
        <v>0</v>
      </c>
      <c r="O892" s="135">
        <v>0</v>
      </c>
      <c r="P892" s="135">
        <v>1</v>
      </c>
      <c r="Q892" s="135">
        <v>0</v>
      </c>
      <c r="R892" s="135">
        <v>0</v>
      </c>
      <c r="S892" s="135">
        <v>0</v>
      </c>
      <c r="T892" s="135">
        <v>0</v>
      </c>
      <c r="U892" s="135">
        <v>0</v>
      </c>
      <c r="V892" s="135">
        <v>0</v>
      </c>
      <c r="W892" s="135">
        <v>0</v>
      </c>
      <c r="X892" s="135">
        <v>0</v>
      </c>
      <c r="Y892" s="135">
        <v>0</v>
      </c>
      <c r="Z892" s="135">
        <v>0</v>
      </c>
      <c r="AA892" s="135">
        <v>0</v>
      </c>
      <c r="AB892" s="135">
        <v>0</v>
      </c>
      <c r="AC892" s="135">
        <v>0</v>
      </c>
      <c r="AD892" s="135">
        <v>0</v>
      </c>
      <c r="AE892" s="135">
        <v>0</v>
      </c>
      <c r="AF892" s="135">
        <v>1</v>
      </c>
      <c r="AG892" s="135">
        <v>0</v>
      </c>
      <c r="AH892" s="135">
        <v>1</v>
      </c>
      <c r="AI892" s="135">
        <v>1</v>
      </c>
      <c r="AJ892" s="135">
        <v>1</v>
      </c>
      <c r="AK892" s="135">
        <v>0</v>
      </c>
      <c r="AL892" s="135">
        <v>0</v>
      </c>
      <c r="AM892" s="135">
        <v>0</v>
      </c>
      <c r="AN892" s="135">
        <v>0</v>
      </c>
      <c r="AO892" s="135">
        <v>0</v>
      </c>
      <c r="AP892" s="135">
        <v>0</v>
      </c>
      <c r="AQ892" s="135">
        <v>0</v>
      </c>
      <c r="AR892" s="135">
        <v>0</v>
      </c>
      <c r="AS892" s="135">
        <v>0</v>
      </c>
      <c r="AT892" s="135">
        <v>0</v>
      </c>
      <c r="AU892" s="135">
        <v>1</v>
      </c>
      <c r="AV892" s="135">
        <v>0</v>
      </c>
      <c r="AW892" s="135">
        <v>0</v>
      </c>
      <c r="AX892" s="135">
        <v>0</v>
      </c>
      <c r="AY892" s="135">
        <v>0</v>
      </c>
      <c r="AZ892" s="135">
        <v>0</v>
      </c>
      <c r="BA892" s="135">
        <v>1</v>
      </c>
      <c r="BB892" s="135">
        <v>0</v>
      </c>
      <c r="BC892" s="135">
        <v>0</v>
      </c>
      <c r="BD892" s="135">
        <v>0</v>
      </c>
      <c r="BE892" s="135">
        <v>0</v>
      </c>
      <c r="BF892" s="135">
        <v>0</v>
      </c>
      <c r="BG892" s="135">
        <v>0</v>
      </c>
      <c r="BH892" s="135">
        <v>0</v>
      </c>
      <c r="BI892" s="135">
        <v>0</v>
      </c>
      <c r="BJ892" s="135">
        <v>0</v>
      </c>
      <c r="BK892" s="135">
        <v>0</v>
      </c>
      <c r="BL892" s="135">
        <v>0</v>
      </c>
      <c r="BM892" s="135">
        <v>0</v>
      </c>
      <c r="BN892" s="135">
        <v>0</v>
      </c>
      <c r="BO892" s="135">
        <v>0</v>
      </c>
      <c r="BP892" s="135">
        <v>0</v>
      </c>
      <c r="BQ892" s="135">
        <v>0</v>
      </c>
      <c r="BR892" s="135">
        <v>0</v>
      </c>
      <c r="BS892" s="135">
        <v>0</v>
      </c>
      <c r="BT892" s="135">
        <v>0</v>
      </c>
      <c r="BU892" s="135">
        <v>0</v>
      </c>
      <c r="BV892" s="135">
        <v>0</v>
      </c>
      <c r="BW892" s="135">
        <v>1</v>
      </c>
      <c r="BX892" s="135">
        <v>0</v>
      </c>
      <c r="BY892" s="135">
        <v>1</v>
      </c>
      <c r="BZ892" s="135">
        <v>0</v>
      </c>
      <c r="CA892" s="135">
        <v>0</v>
      </c>
      <c r="CB892" s="135">
        <v>0</v>
      </c>
      <c r="CC892" s="135">
        <v>0</v>
      </c>
      <c r="CD892" s="135">
        <v>0</v>
      </c>
      <c r="CE892" s="135">
        <v>0</v>
      </c>
      <c r="CF892" s="135">
        <v>0</v>
      </c>
      <c r="CG892" s="135">
        <v>1</v>
      </c>
      <c r="CH892" s="135">
        <v>0</v>
      </c>
      <c r="CI892" s="135">
        <v>0</v>
      </c>
      <c r="CJ892" s="135">
        <v>0</v>
      </c>
      <c r="CK892" s="135">
        <v>0</v>
      </c>
      <c r="CL892" s="135">
        <v>0</v>
      </c>
      <c r="CM892" s="135">
        <v>0</v>
      </c>
      <c r="CN892" s="135">
        <v>0</v>
      </c>
      <c r="CO892" s="135">
        <v>0</v>
      </c>
      <c r="CP892" s="135">
        <v>0</v>
      </c>
      <c r="CQ892" s="135">
        <v>0</v>
      </c>
      <c r="CR892" s="135">
        <v>0</v>
      </c>
      <c r="CS892" s="135">
        <v>0</v>
      </c>
      <c r="CT892" s="135">
        <v>0</v>
      </c>
      <c r="CU892" s="135">
        <v>0</v>
      </c>
      <c r="CV892" s="135">
        <v>0</v>
      </c>
      <c r="CW892" s="135">
        <v>1</v>
      </c>
      <c r="CX892" s="135"/>
    </row>
    <row r="893" spans="1:102" x14ac:dyDescent="0.35">
      <c r="A893" s="135">
        <v>892</v>
      </c>
      <c r="B893" s="135">
        <v>0</v>
      </c>
      <c r="C893" s="135">
        <v>0</v>
      </c>
      <c r="D893" s="135">
        <v>0</v>
      </c>
      <c r="E893" s="135">
        <v>0</v>
      </c>
      <c r="F893" s="135">
        <v>1</v>
      </c>
      <c r="G893" s="135">
        <v>0</v>
      </c>
      <c r="H893" s="135">
        <v>0</v>
      </c>
      <c r="I893" s="135">
        <v>1</v>
      </c>
      <c r="J893" s="135">
        <v>0</v>
      </c>
      <c r="K893" s="135">
        <v>1</v>
      </c>
      <c r="L893" s="135">
        <v>0</v>
      </c>
      <c r="M893" s="135">
        <v>1</v>
      </c>
      <c r="N893" s="135">
        <v>0</v>
      </c>
      <c r="O893" s="135">
        <v>0</v>
      </c>
      <c r="P893" s="135">
        <v>0</v>
      </c>
      <c r="Q893" s="135">
        <v>0</v>
      </c>
      <c r="R893" s="135">
        <v>1</v>
      </c>
      <c r="S893" s="135">
        <v>0</v>
      </c>
      <c r="T893" s="135">
        <v>0</v>
      </c>
      <c r="U893" s="135">
        <v>0</v>
      </c>
      <c r="V893" s="135">
        <v>0</v>
      </c>
      <c r="W893" s="135">
        <v>0</v>
      </c>
      <c r="X893" s="135">
        <v>0</v>
      </c>
      <c r="Y893" s="135">
        <v>0</v>
      </c>
      <c r="Z893" s="135">
        <v>0</v>
      </c>
      <c r="AA893" s="135">
        <v>0</v>
      </c>
      <c r="AB893" s="135">
        <v>0</v>
      </c>
      <c r="AC893" s="135">
        <v>0</v>
      </c>
      <c r="AD893" s="135">
        <v>0</v>
      </c>
      <c r="AE893" s="135">
        <v>0</v>
      </c>
      <c r="AF893" s="135">
        <v>0</v>
      </c>
      <c r="AG893" s="135">
        <v>0</v>
      </c>
      <c r="AH893" s="135">
        <v>0</v>
      </c>
      <c r="AI893" s="135">
        <v>0</v>
      </c>
      <c r="AJ893" s="135">
        <v>0</v>
      </c>
      <c r="AK893" s="135">
        <v>0</v>
      </c>
      <c r="AL893" s="135">
        <v>0</v>
      </c>
      <c r="AM893" s="135">
        <v>0</v>
      </c>
      <c r="AN893" s="135">
        <v>0</v>
      </c>
      <c r="AO893" s="135">
        <v>0</v>
      </c>
      <c r="AP893" s="135">
        <v>0</v>
      </c>
      <c r="AQ893" s="135">
        <v>1</v>
      </c>
      <c r="AR893" s="135">
        <v>0</v>
      </c>
      <c r="AS893" s="135">
        <v>0</v>
      </c>
      <c r="AT893" s="135">
        <v>0</v>
      </c>
      <c r="AU893" s="135">
        <v>0</v>
      </c>
      <c r="AV893" s="135">
        <v>0</v>
      </c>
      <c r="AW893" s="135">
        <v>0</v>
      </c>
      <c r="AX893" s="135">
        <v>0</v>
      </c>
      <c r="AY893" s="135">
        <v>0</v>
      </c>
      <c r="AZ893" s="135">
        <v>0</v>
      </c>
      <c r="BA893" s="135">
        <v>1</v>
      </c>
      <c r="BB893" s="135">
        <v>0</v>
      </c>
      <c r="BC893" s="135">
        <v>1</v>
      </c>
      <c r="BD893" s="135">
        <v>0</v>
      </c>
      <c r="BE893" s="135">
        <v>0</v>
      </c>
      <c r="BF893" s="135">
        <v>1</v>
      </c>
      <c r="BG893" s="135">
        <v>0</v>
      </c>
      <c r="BH893" s="135">
        <v>0</v>
      </c>
      <c r="BI893" s="135">
        <v>0</v>
      </c>
      <c r="BJ893" s="135">
        <v>0</v>
      </c>
      <c r="BK893" s="135">
        <v>0</v>
      </c>
      <c r="BL893" s="135">
        <v>0</v>
      </c>
      <c r="BM893" s="135">
        <v>0</v>
      </c>
      <c r="BN893" s="135">
        <v>0</v>
      </c>
      <c r="BO893" s="135">
        <v>0</v>
      </c>
      <c r="BP893" s="135">
        <v>0</v>
      </c>
      <c r="BQ893" s="135">
        <v>0</v>
      </c>
      <c r="BR893" s="135">
        <v>0</v>
      </c>
      <c r="BS893" s="135">
        <v>1</v>
      </c>
      <c r="BT893" s="135">
        <v>0</v>
      </c>
      <c r="BU893" s="135">
        <v>0</v>
      </c>
      <c r="BV893" s="135">
        <v>0</v>
      </c>
      <c r="BW893" s="135">
        <v>0</v>
      </c>
      <c r="BX893" s="135">
        <v>0</v>
      </c>
      <c r="BY893" s="135">
        <v>0</v>
      </c>
      <c r="BZ893" s="135">
        <v>0</v>
      </c>
      <c r="CA893" s="135">
        <v>0</v>
      </c>
      <c r="CB893" s="135">
        <v>0</v>
      </c>
      <c r="CC893" s="135">
        <v>0</v>
      </c>
      <c r="CD893" s="135">
        <v>1</v>
      </c>
      <c r="CE893" s="135">
        <v>1</v>
      </c>
      <c r="CF893" s="135">
        <v>0</v>
      </c>
      <c r="CG893" s="135">
        <v>1</v>
      </c>
      <c r="CH893" s="135">
        <v>0</v>
      </c>
      <c r="CI893" s="135">
        <v>0</v>
      </c>
      <c r="CJ893" s="135">
        <v>0</v>
      </c>
      <c r="CK893" s="135">
        <v>0</v>
      </c>
      <c r="CL893" s="135">
        <v>0</v>
      </c>
      <c r="CM893" s="135">
        <v>0</v>
      </c>
      <c r="CN893" s="135">
        <v>0</v>
      </c>
      <c r="CO893" s="135">
        <v>0</v>
      </c>
      <c r="CP893" s="135">
        <v>0</v>
      </c>
      <c r="CQ893" s="135">
        <v>0</v>
      </c>
      <c r="CR893" s="135">
        <v>0</v>
      </c>
      <c r="CS893" s="135">
        <v>0</v>
      </c>
      <c r="CT893" s="135">
        <v>0</v>
      </c>
      <c r="CU893" s="135">
        <v>1</v>
      </c>
      <c r="CV893" s="135">
        <v>0</v>
      </c>
      <c r="CW893" s="135">
        <v>0</v>
      </c>
      <c r="CX893" s="135"/>
    </row>
    <row r="894" spans="1:102" x14ac:dyDescent="0.35">
      <c r="A894" s="135">
        <v>893</v>
      </c>
      <c r="B894" s="135">
        <v>0</v>
      </c>
      <c r="C894" s="135">
        <v>0</v>
      </c>
      <c r="D894" s="135">
        <v>0</v>
      </c>
      <c r="E894" s="135">
        <v>0</v>
      </c>
      <c r="F894" s="135">
        <v>1</v>
      </c>
      <c r="G894" s="135">
        <v>1</v>
      </c>
      <c r="H894" s="135">
        <v>0</v>
      </c>
      <c r="I894" s="135">
        <v>1</v>
      </c>
      <c r="J894" s="135">
        <v>0</v>
      </c>
      <c r="K894" s="135">
        <v>0</v>
      </c>
      <c r="L894" s="135">
        <v>0</v>
      </c>
      <c r="M894" s="135">
        <v>0</v>
      </c>
      <c r="N894" s="135">
        <v>0</v>
      </c>
      <c r="O894" s="135">
        <v>0</v>
      </c>
      <c r="P894" s="135">
        <v>0</v>
      </c>
      <c r="Q894" s="135">
        <v>0</v>
      </c>
      <c r="R894" s="135">
        <v>0</v>
      </c>
      <c r="S894" s="135">
        <v>1</v>
      </c>
      <c r="T894" s="135">
        <v>0</v>
      </c>
      <c r="U894" s="135">
        <v>0</v>
      </c>
      <c r="V894" s="135">
        <v>0</v>
      </c>
      <c r="W894" s="135">
        <v>1</v>
      </c>
      <c r="X894" s="135">
        <v>0</v>
      </c>
      <c r="Y894" s="135">
        <v>0</v>
      </c>
      <c r="Z894" s="135">
        <v>0</v>
      </c>
      <c r="AA894" s="135">
        <v>0</v>
      </c>
      <c r="AB894" s="135">
        <v>0</v>
      </c>
      <c r="AC894" s="135">
        <v>0</v>
      </c>
      <c r="AD894" s="135">
        <v>0</v>
      </c>
      <c r="AE894" s="135">
        <v>0</v>
      </c>
      <c r="AF894" s="135">
        <v>0</v>
      </c>
      <c r="AG894" s="135">
        <v>0</v>
      </c>
      <c r="AH894" s="135">
        <v>1</v>
      </c>
      <c r="AI894" s="135">
        <v>1</v>
      </c>
      <c r="AJ894" s="135">
        <v>0</v>
      </c>
      <c r="AK894" s="135">
        <v>0</v>
      </c>
      <c r="AL894" s="135">
        <v>0</v>
      </c>
      <c r="AM894" s="135">
        <v>0</v>
      </c>
      <c r="AN894" s="135">
        <v>0</v>
      </c>
      <c r="AO894" s="135">
        <v>0</v>
      </c>
      <c r="AP894" s="135">
        <v>0</v>
      </c>
      <c r="AQ894" s="135">
        <v>0</v>
      </c>
      <c r="AR894" s="135">
        <v>0</v>
      </c>
      <c r="AS894" s="135">
        <v>0</v>
      </c>
      <c r="AT894" s="135">
        <v>0</v>
      </c>
      <c r="AU894" s="135">
        <v>0</v>
      </c>
      <c r="AV894" s="135">
        <v>0</v>
      </c>
      <c r="AW894" s="135">
        <v>0</v>
      </c>
      <c r="AX894" s="135">
        <v>0</v>
      </c>
      <c r="AY894" s="135">
        <v>0</v>
      </c>
      <c r="AZ894" s="135">
        <v>0</v>
      </c>
      <c r="BA894" s="135">
        <v>0</v>
      </c>
      <c r="BB894" s="135">
        <v>0</v>
      </c>
      <c r="BC894" s="135">
        <v>0</v>
      </c>
      <c r="BD894" s="135">
        <v>0</v>
      </c>
      <c r="BE894" s="135">
        <v>1</v>
      </c>
      <c r="BF894" s="135">
        <v>0</v>
      </c>
      <c r="BG894" s="135">
        <v>0</v>
      </c>
      <c r="BH894" s="135">
        <v>0</v>
      </c>
      <c r="BI894" s="135">
        <v>0</v>
      </c>
      <c r="BJ894" s="135">
        <v>0</v>
      </c>
      <c r="BK894" s="135">
        <v>0</v>
      </c>
      <c r="BL894" s="135">
        <v>0</v>
      </c>
      <c r="BM894" s="135">
        <v>1</v>
      </c>
      <c r="BN894" s="135">
        <v>1</v>
      </c>
      <c r="BO894" s="135">
        <v>1</v>
      </c>
      <c r="BP894" s="135">
        <v>0</v>
      </c>
      <c r="BQ894" s="135">
        <v>0</v>
      </c>
      <c r="BR894" s="135">
        <v>0</v>
      </c>
      <c r="BS894" s="135">
        <v>0</v>
      </c>
      <c r="BT894" s="135">
        <v>1</v>
      </c>
      <c r="BU894" s="135">
        <v>0</v>
      </c>
      <c r="BV894" s="135">
        <v>0</v>
      </c>
      <c r="BW894" s="135">
        <v>0</v>
      </c>
      <c r="BX894" s="135">
        <v>0</v>
      </c>
      <c r="BY894" s="135">
        <v>1</v>
      </c>
      <c r="BZ894" s="135">
        <v>1</v>
      </c>
      <c r="CA894" s="135">
        <v>0</v>
      </c>
      <c r="CB894" s="135">
        <v>0</v>
      </c>
      <c r="CC894" s="135">
        <v>0</v>
      </c>
      <c r="CD894" s="135">
        <v>0</v>
      </c>
      <c r="CE894" s="135">
        <v>0</v>
      </c>
      <c r="CF894" s="135">
        <v>0</v>
      </c>
      <c r="CG894" s="135">
        <v>1</v>
      </c>
      <c r="CH894" s="135">
        <v>0</v>
      </c>
      <c r="CI894" s="135">
        <v>0</v>
      </c>
      <c r="CJ894" s="135">
        <v>1</v>
      </c>
      <c r="CK894" s="135">
        <v>0</v>
      </c>
      <c r="CL894" s="135">
        <v>1</v>
      </c>
      <c r="CM894" s="135">
        <v>0</v>
      </c>
      <c r="CN894" s="135">
        <v>0</v>
      </c>
      <c r="CO894" s="135">
        <v>0</v>
      </c>
      <c r="CP894" s="135">
        <v>1</v>
      </c>
      <c r="CQ894" s="135">
        <v>0</v>
      </c>
      <c r="CR894" s="135">
        <v>0</v>
      </c>
      <c r="CS894" s="135">
        <v>0</v>
      </c>
      <c r="CT894" s="135">
        <v>1</v>
      </c>
      <c r="CU894" s="135">
        <v>0</v>
      </c>
      <c r="CV894" s="135">
        <v>0</v>
      </c>
      <c r="CW894" s="135">
        <v>0</v>
      </c>
      <c r="CX894" s="135"/>
    </row>
    <row r="895" spans="1:102" x14ac:dyDescent="0.35">
      <c r="A895" s="135">
        <v>894</v>
      </c>
      <c r="B895" s="135">
        <v>1</v>
      </c>
      <c r="C895" s="135">
        <v>0</v>
      </c>
      <c r="D895" s="135">
        <v>0</v>
      </c>
      <c r="E895" s="135">
        <v>1</v>
      </c>
      <c r="F895" s="135">
        <v>0</v>
      </c>
      <c r="G895" s="135">
        <v>0</v>
      </c>
      <c r="H895" s="135">
        <v>1</v>
      </c>
      <c r="I895" s="135">
        <v>0</v>
      </c>
      <c r="J895" s="135">
        <v>0</v>
      </c>
      <c r="K895" s="135">
        <v>0</v>
      </c>
      <c r="L895" s="135">
        <v>0</v>
      </c>
      <c r="M895" s="135">
        <v>1</v>
      </c>
      <c r="N895" s="135">
        <v>0</v>
      </c>
      <c r="O895" s="135">
        <v>0</v>
      </c>
      <c r="P895" s="135">
        <v>1</v>
      </c>
      <c r="Q895" s="135">
        <v>0</v>
      </c>
      <c r="R895" s="135">
        <v>1</v>
      </c>
      <c r="S895" s="135">
        <v>1</v>
      </c>
      <c r="T895" s="135">
        <v>0</v>
      </c>
      <c r="U895" s="135">
        <v>0</v>
      </c>
      <c r="V895" s="135">
        <v>0</v>
      </c>
      <c r="W895" s="135">
        <v>0</v>
      </c>
      <c r="X895" s="135">
        <v>1</v>
      </c>
      <c r="Y895" s="135">
        <v>0</v>
      </c>
      <c r="Z895" s="135">
        <v>0</v>
      </c>
      <c r="AA895" s="135">
        <v>1</v>
      </c>
      <c r="AB895" s="135">
        <v>1</v>
      </c>
      <c r="AC895" s="135">
        <v>1</v>
      </c>
      <c r="AD895" s="135">
        <v>0</v>
      </c>
      <c r="AE895" s="135">
        <v>0</v>
      </c>
      <c r="AF895" s="135">
        <v>0</v>
      </c>
      <c r="AG895" s="135">
        <v>1</v>
      </c>
      <c r="AH895" s="135">
        <v>0</v>
      </c>
      <c r="AI895" s="135">
        <v>0</v>
      </c>
      <c r="AJ895" s="135">
        <v>0</v>
      </c>
      <c r="AK895" s="135">
        <v>0</v>
      </c>
      <c r="AL895" s="135">
        <v>0</v>
      </c>
      <c r="AM895" s="135">
        <v>0</v>
      </c>
      <c r="AN895" s="135">
        <v>0</v>
      </c>
      <c r="AO895" s="135">
        <v>0</v>
      </c>
      <c r="AP895" s="135">
        <v>1</v>
      </c>
      <c r="AQ895" s="135">
        <v>0</v>
      </c>
      <c r="AR895" s="135">
        <v>0</v>
      </c>
      <c r="AS895" s="135">
        <v>0</v>
      </c>
      <c r="AT895" s="135">
        <v>1</v>
      </c>
      <c r="AU895" s="135">
        <v>0</v>
      </c>
      <c r="AV895" s="135">
        <v>0</v>
      </c>
      <c r="AW895" s="135">
        <v>0</v>
      </c>
      <c r="AX895" s="135">
        <v>0</v>
      </c>
      <c r="AY895" s="135">
        <v>1</v>
      </c>
      <c r="AZ895" s="135">
        <v>0</v>
      </c>
      <c r="BA895" s="135">
        <v>0</v>
      </c>
      <c r="BB895" s="135">
        <v>0</v>
      </c>
      <c r="BC895" s="135">
        <v>0</v>
      </c>
      <c r="BD895" s="135">
        <v>0</v>
      </c>
      <c r="BE895" s="135">
        <v>0</v>
      </c>
      <c r="BF895" s="135">
        <v>0</v>
      </c>
      <c r="BG895" s="135">
        <v>0</v>
      </c>
      <c r="BH895" s="135">
        <v>0</v>
      </c>
      <c r="BI895" s="135">
        <v>0</v>
      </c>
      <c r="BJ895" s="135">
        <v>0</v>
      </c>
      <c r="BK895" s="135">
        <v>0</v>
      </c>
      <c r="BL895" s="135">
        <v>0</v>
      </c>
      <c r="BM895" s="135">
        <v>0</v>
      </c>
      <c r="BN895" s="135">
        <v>0</v>
      </c>
      <c r="BO895" s="135">
        <v>0</v>
      </c>
      <c r="BP895" s="135">
        <v>0</v>
      </c>
      <c r="BQ895" s="135">
        <v>0</v>
      </c>
      <c r="BR895" s="135">
        <v>0</v>
      </c>
      <c r="BS895" s="135">
        <v>0</v>
      </c>
      <c r="BT895" s="135">
        <v>0</v>
      </c>
      <c r="BU895" s="135">
        <v>1</v>
      </c>
      <c r="BV895" s="135">
        <v>0</v>
      </c>
      <c r="BW895" s="135">
        <v>0</v>
      </c>
      <c r="BX895" s="135">
        <v>1</v>
      </c>
      <c r="BY895" s="135">
        <v>0</v>
      </c>
      <c r="BZ895" s="135">
        <v>1</v>
      </c>
      <c r="CA895" s="135">
        <v>0</v>
      </c>
      <c r="CB895" s="135">
        <v>0</v>
      </c>
      <c r="CC895" s="135">
        <v>0</v>
      </c>
      <c r="CD895" s="135">
        <v>0</v>
      </c>
      <c r="CE895" s="135">
        <v>0</v>
      </c>
      <c r="CF895" s="135">
        <v>0</v>
      </c>
      <c r="CG895" s="135">
        <v>0</v>
      </c>
      <c r="CH895" s="135">
        <v>0</v>
      </c>
      <c r="CI895" s="135">
        <v>0</v>
      </c>
      <c r="CJ895" s="135">
        <v>0</v>
      </c>
      <c r="CK895" s="135">
        <v>0</v>
      </c>
      <c r="CL895" s="135">
        <v>0</v>
      </c>
      <c r="CM895" s="135">
        <v>0</v>
      </c>
      <c r="CN895" s="135">
        <v>0</v>
      </c>
      <c r="CO895" s="135">
        <v>0</v>
      </c>
      <c r="CP895" s="135">
        <v>0</v>
      </c>
      <c r="CQ895" s="135">
        <v>0</v>
      </c>
      <c r="CR895" s="135">
        <v>0</v>
      </c>
      <c r="CS895" s="135">
        <v>0</v>
      </c>
      <c r="CT895" s="135">
        <v>1</v>
      </c>
      <c r="CU895" s="135">
        <v>0</v>
      </c>
      <c r="CV895" s="135">
        <v>0</v>
      </c>
      <c r="CW895" s="135">
        <v>0</v>
      </c>
      <c r="CX895" s="135"/>
    </row>
    <row r="896" spans="1:102" x14ac:dyDescent="0.35">
      <c r="A896" s="135">
        <v>895</v>
      </c>
      <c r="B896" s="135">
        <v>0</v>
      </c>
      <c r="C896" s="135">
        <v>0</v>
      </c>
      <c r="D896" s="135">
        <v>0</v>
      </c>
      <c r="E896" s="135">
        <v>0</v>
      </c>
      <c r="F896" s="135">
        <v>0</v>
      </c>
      <c r="G896" s="135">
        <v>0</v>
      </c>
      <c r="H896" s="135">
        <v>0</v>
      </c>
      <c r="I896" s="135">
        <v>0</v>
      </c>
      <c r="J896" s="135">
        <v>0</v>
      </c>
      <c r="K896" s="135">
        <v>0</v>
      </c>
      <c r="L896" s="135">
        <v>0</v>
      </c>
      <c r="M896" s="135">
        <v>0</v>
      </c>
      <c r="N896" s="135">
        <v>0</v>
      </c>
      <c r="O896" s="135">
        <v>0</v>
      </c>
      <c r="P896" s="135">
        <v>1</v>
      </c>
      <c r="Q896" s="135">
        <v>0</v>
      </c>
      <c r="R896" s="135">
        <v>0</v>
      </c>
      <c r="S896" s="135">
        <v>0</v>
      </c>
      <c r="T896" s="135">
        <v>0</v>
      </c>
      <c r="U896" s="135">
        <v>0</v>
      </c>
      <c r="V896" s="135">
        <v>0</v>
      </c>
      <c r="W896" s="135">
        <v>0</v>
      </c>
      <c r="X896" s="135">
        <v>0</v>
      </c>
      <c r="Y896" s="135">
        <v>0</v>
      </c>
      <c r="Z896" s="135">
        <v>1</v>
      </c>
      <c r="AA896" s="135">
        <v>1</v>
      </c>
      <c r="AB896" s="135">
        <v>0</v>
      </c>
      <c r="AC896" s="135">
        <v>0</v>
      </c>
      <c r="AD896" s="135">
        <v>0</v>
      </c>
      <c r="AE896" s="135">
        <v>0</v>
      </c>
      <c r="AF896" s="135">
        <v>0</v>
      </c>
      <c r="AG896" s="135">
        <v>0</v>
      </c>
      <c r="AH896" s="135">
        <v>0</v>
      </c>
      <c r="AI896" s="135">
        <v>1</v>
      </c>
      <c r="AJ896" s="135">
        <v>1</v>
      </c>
      <c r="AK896" s="135">
        <v>1</v>
      </c>
      <c r="AL896" s="135">
        <v>0</v>
      </c>
      <c r="AM896" s="135">
        <v>0</v>
      </c>
      <c r="AN896" s="135">
        <v>0</v>
      </c>
      <c r="AO896" s="135">
        <v>0</v>
      </c>
      <c r="AP896" s="135">
        <v>0</v>
      </c>
      <c r="AQ896" s="135">
        <v>0</v>
      </c>
      <c r="AR896" s="135">
        <v>0</v>
      </c>
      <c r="AS896" s="135">
        <v>0</v>
      </c>
      <c r="AT896" s="135">
        <v>0</v>
      </c>
      <c r="AU896" s="135">
        <v>0</v>
      </c>
      <c r="AV896" s="135">
        <v>0</v>
      </c>
      <c r="AW896" s="135">
        <v>1</v>
      </c>
      <c r="AX896" s="135">
        <v>1</v>
      </c>
      <c r="AY896" s="135">
        <v>0</v>
      </c>
      <c r="AZ896" s="135">
        <v>0</v>
      </c>
      <c r="BA896" s="135">
        <v>0</v>
      </c>
      <c r="BB896" s="135">
        <v>0</v>
      </c>
      <c r="BC896" s="135">
        <v>0</v>
      </c>
      <c r="BD896" s="135">
        <v>1</v>
      </c>
      <c r="BE896" s="135">
        <v>0</v>
      </c>
      <c r="BF896" s="135">
        <v>0</v>
      </c>
      <c r="BG896" s="135">
        <v>0</v>
      </c>
      <c r="BH896" s="135">
        <v>0</v>
      </c>
      <c r="BI896" s="135">
        <v>0</v>
      </c>
      <c r="BJ896" s="135">
        <v>0</v>
      </c>
      <c r="BK896" s="135">
        <v>0</v>
      </c>
      <c r="BL896" s="135">
        <v>0</v>
      </c>
      <c r="BM896" s="135">
        <v>0</v>
      </c>
      <c r="BN896" s="135">
        <v>0</v>
      </c>
      <c r="BO896" s="135">
        <v>0</v>
      </c>
      <c r="BP896" s="135">
        <v>0</v>
      </c>
      <c r="BQ896" s="135">
        <v>0</v>
      </c>
      <c r="BR896" s="135">
        <v>0</v>
      </c>
      <c r="BS896" s="135">
        <v>0</v>
      </c>
      <c r="BT896" s="135">
        <v>0</v>
      </c>
      <c r="BU896" s="135">
        <v>0</v>
      </c>
      <c r="BV896" s="135">
        <v>0</v>
      </c>
      <c r="BW896" s="135">
        <v>0</v>
      </c>
      <c r="BX896" s="135">
        <v>0</v>
      </c>
      <c r="BY896" s="135">
        <v>0</v>
      </c>
      <c r="BZ896" s="135">
        <v>1</v>
      </c>
      <c r="CA896" s="135">
        <v>0</v>
      </c>
      <c r="CB896" s="135">
        <v>0</v>
      </c>
      <c r="CC896" s="135">
        <v>0</v>
      </c>
      <c r="CD896" s="135">
        <v>0</v>
      </c>
      <c r="CE896" s="135">
        <v>1</v>
      </c>
      <c r="CF896" s="135">
        <v>0</v>
      </c>
      <c r="CG896" s="135">
        <v>0</v>
      </c>
      <c r="CH896" s="135">
        <v>0</v>
      </c>
      <c r="CI896" s="135">
        <v>1</v>
      </c>
      <c r="CJ896" s="135">
        <v>0</v>
      </c>
      <c r="CK896" s="135">
        <v>0</v>
      </c>
      <c r="CL896" s="135">
        <v>0</v>
      </c>
      <c r="CM896" s="135">
        <v>0</v>
      </c>
      <c r="CN896" s="135">
        <v>0</v>
      </c>
      <c r="CO896" s="135">
        <v>1</v>
      </c>
      <c r="CP896" s="135">
        <v>0</v>
      </c>
      <c r="CQ896" s="135">
        <v>0</v>
      </c>
      <c r="CR896" s="135">
        <v>0</v>
      </c>
      <c r="CS896" s="135">
        <v>0</v>
      </c>
      <c r="CT896" s="135">
        <v>0</v>
      </c>
      <c r="CU896" s="135">
        <v>0</v>
      </c>
      <c r="CV896" s="135">
        <v>0</v>
      </c>
      <c r="CW896" s="135">
        <v>0</v>
      </c>
      <c r="CX896" s="135"/>
    </row>
    <row r="897" spans="1:102" x14ac:dyDescent="0.35">
      <c r="A897" s="135">
        <v>896</v>
      </c>
      <c r="B897" s="135">
        <v>0</v>
      </c>
      <c r="C897" s="135">
        <v>0</v>
      </c>
      <c r="D897" s="135">
        <v>0</v>
      </c>
      <c r="E897" s="135">
        <v>0</v>
      </c>
      <c r="F897" s="135">
        <v>0</v>
      </c>
      <c r="G897" s="135">
        <v>0</v>
      </c>
      <c r="H897" s="135">
        <v>0</v>
      </c>
      <c r="I897" s="135">
        <v>0</v>
      </c>
      <c r="J897" s="135">
        <v>0</v>
      </c>
      <c r="K897" s="135">
        <v>0</v>
      </c>
      <c r="L897" s="135">
        <v>0</v>
      </c>
      <c r="M897" s="135">
        <v>0</v>
      </c>
      <c r="N897" s="135">
        <v>0</v>
      </c>
      <c r="O897" s="135">
        <v>1</v>
      </c>
      <c r="P897" s="135">
        <v>0</v>
      </c>
      <c r="Q897" s="135">
        <v>0</v>
      </c>
      <c r="R897" s="135">
        <v>0</v>
      </c>
      <c r="S897" s="135">
        <v>0</v>
      </c>
      <c r="T897" s="135">
        <v>0</v>
      </c>
      <c r="U897" s="135">
        <v>0</v>
      </c>
      <c r="V897" s="135">
        <v>0</v>
      </c>
      <c r="W897" s="135">
        <v>0</v>
      </c>
      <c r="X897" s="135">
        <v>0</v>
      </c>
      <c r="Y897" s="135">
        <v>0</v>
      </c>
      <c r="Z897" s="135">
        <v>1</v>
      </c>
      <c r="AA897" s="135">
        <v>1</v>
      </c>
      <c r="AB897" s="135">
        <v>0</v>
      </c>
      <c r="AC897" s="135">
        <v>0</v>
      </c>
      <c r="AD897" s="135">
        <v>0</v>
      </c>
      <c r="AE897" s="135">
        <v>0</v>
      </c>
      <c r="AF897" s="135">
        <v>0</v>
      </c>
      <c r="AG897" s="135">
        <v>0</v>
      </c>
      <c r="AH897" s="135">
        <v>0</v>
      </c>
      <c r="AI897" s="135">
        <v>0</v>
      </c>
      <c r="AJ897" s="135">
        <v>0</v>
      </c>
      <c r="AK897" s="135">
        <v>0</v>
      </c>
      <c r="AL897" s="135">
        <v>0</v>
      </c>
      <c r="AM897" s="135">
        <v>0</v>
      </c>
      <c r="AN897" s="135">
        <v>0</v>
      </c>
      <c r="AO897" s="135">
        <v>0</v>
      </c>
      <c r="AP897" s="135">
        <v>0</v>
      </c>
      <c r="AQ897" s="135">
        <v>0</v>
      </c>
      <c r="AR897" s="135">
        <v>0</v>
      </c>
      <c r="AS897" s="135">
        <v>0</v>
      </c>
      <c r="AT897" s="135">
        <v>0</v>
      </c>
      <c r="AU897" s="135">
        <v>1</v>
      </c>
      <c r="AV897" s="135">
        <v>1</v>
      </c>
      <c r="AW897" s="135">
        <v>0</v>
      </c>
      <c r="AX897" s="135">
        <v>0</v>
      </c>
      <c r="AY897" s="135">
        <v>0</v>
      </c>
      <c r="AZ897" s="135">
        <v>0</v>
      </c>
      <c r="BA897" s="135">
        <v>0</v>
      </c>
      <c r="BB897" s="135">
        <v>0</v>
      </c>
      <c r="BC897" s="135">
        <v>0</v>
      </c>
      <c r="BD897" s="135">
        <v>0</v>
      </c>
      <c r="BE897" s="135">
        <v>0</v>
      </c>
      <c r="BF897" s="135">
        <v>0</v>
      </c>
      <c r="BG897" s="135">
        <v>0</v>
      </c>
      <c r="BH897" s="135">
        <v>0</v>
      </c>
      <c r="BI897" s="135">
        <v>0</v>
      </c>
      <c r="BJ897" s="135">
        <v>0</v>
      </c>
      <c r="BK897" s="135">
        <v>0</v>
      </c>
      <c r="BL897" s="135">
        <v>0</v>
      </c>
      <c r="BM897" s="135">
        <v>1</v>
      </c>
      <c r="BN897" s="135">
        <v>0</v>
      </c>
      <c r="BO897" s="135">
        <v>0</v>
      </c>
      <c r="BP897" s="135">
        <v>0</v>
      </c>
      <c r="BQ897" s="135">
        <v>0</v>
      </c>
      <c r="BR897" s="135">
        <v>0</v>
      </c>
      <c r="BS897" s="135">
        <v>0</v>
      </c>
      <c r="BT897" s="135">
        <v>0</v>
      </c>
      <c r="BU897" s="135">
        <v>0</v>
      </c>
      <c r="BV897" s="135">
        <v>0</v>
      </c>
      <c r="BW897" s="135">
        <v>0</v>
      </c>
      <c r="BX897" s="135">
        <v>0</v>
      </c>
      <c r="BY897" s="135">
        <v>0</v>
      </c>
      <c r="BZ897" s="135">
        <v>0</v>
      </c>
      <c r="CA897" s="135">
        <v>0</v>
      </c>
      <c r="CB897" s="135">
        <v>0</v>
      </c>
      <c r="CC897" s="135">
        <v>0</v>
      </c>
      <c r="CD897" s="135">
        <v>0</v>
      </c>
      <c r="CE897" s="135">
        <v>0</v>
      </c>
      <c r="CF897" s="135">
        <v>0</v>
      </c>
      <c r="CG897" s="135">
        <v>1</v>
      </c>
      <c r="CH897" s="135">
        <v>1</v>
      </c>
      <c r="CI897" s="135">
        <v>0</v>
      </c>
      <c r="CJ897" s="135">
        <v>0</v>
      </c>
      <c r="CK897" s="135">
        <v>0</v>
      </c>
      <c r="CL897" s="135">
        <v>0</v>
      </c>
      <c r="CM897" s="135">
        <v>0</v>
      </c>
      <c r="CN897" s="135">
        <v>0</v>
      </c>
      <c r="CO897" s="135">
        <v>0</v>
      </c>
      <c r="CP897" s="135">
        <v>0</v>
      </c>
      <c r="CQ897" s="135">
        <v>0</v>
      </c>
      <c r="CR897" s="135">
        <v>0</v>
      </c>
      <c r="CS897" s="135">
        <v>0</v>
      </c>
      <c r="CT897" s="135">
        <v>0</v>
      </c>
      <c r="CU897" s="135">
        <v>1</v>
      </c>
      <c r="CV897" s="135">
        <v>0</v>
      </c>
      <c r="CW897" s="135">
        <v>0</v>
      </c>
      <c r="CX897" s="135"/>
    </row>
    <row r="898" spans="1:102" x14ac:dyDescent="0.35">
      <c r="A898" s="135">
        <v>897</v>
      </c>
      <c r="B898" s="135">
        <v>0</v>
      </c>
      <c r="C898" s="135">
        <v>0</v>
      </c>
      <c r="D898" s="135">
        <v>0</v>
      </c>
      <c r="E898" s="135">
        <v>0</v>
      </c>
      <c r="F898" s="135">
        <v>1</v>
      </c>
      <c r="G898" s="135">
        <v>0</v>
      </c>
      <c r="H898" s="135">
        <v>0</v>
      </c>
      <c r="I898" s="135">
        <v>0</v>
      </c>
      <c r="J898" s="135">
        <v>0</v>
      </c>
      <c r="K898" s="135">
        <v>0</v>
      </c>
      <c r="L898" s="135">
        <v>0</v>
      </c>
      <c r="M898" s="135">
        <v>0</v>
      </c>
      <c r="N898" s="135">
        <v>0</v>
      </c>
      <c r="O898" s="135">
        <v>0</v>
      </c>
      <c r="P898" s="135">
        <v>1</v>
      </c>
      <c r="Q898" s="135">
        <v>0</v>
      </c>
      <c r="R898" s="135">
        <v>0</v>
      </c>
      <c r="S898" s="135">
        <v>0</v>
      </c>
      <c r="T898" s="135">
        <v>0</v>
      </c>
      <c r="U898" s="135">
        <v>1</v>
      </c>
      <c r="V898" s="135">
        <v>0</v>
      </c>
      <c r="W898" s="135">
        <v>0</v>
      </c>
      <c r="X898" s="135">
        <v>0</v>
      </c>
      <c r="Y898" s="135">
        <v>0</v>
      </c>
      <c r="Z898" s="135">
        <v>0</v>
      </c>
      <c r="AA898" s="135">
        <v>0</v>
      </c>
      <c r="AB898" s="135">
        <v>0</v>
      </c>
      <c r="AC898" s="135">
        <v>1</v>
      </c>
      <c r="AD898" s="135">
        <v>0</v>
      </c>
      <c r="AE898" s="135">
        <v>0</v>
      </c>
      <c r="AF898" s="135">
        <v>0</v>
      </c>
      <c r="AG898" s="135">
        <v>1</v>
      </c>
      <c r="AH898" s="135">
        <v>1</v>
      </c>
      <c r="AI898" s="135">
        <v>0</v>
      </c>
      <c r="AJ898" s="135">
        <v>1</v>
      </c>
      <c r="AK898" s="135">
        <v>0</v>
      </c>
      <c r="AL898" s="135">
        <v>1</v>
      </c>
      <c r="AM898" s="135">
        <v>0</v>
      </c>
      <c r="AN898" s="135">
        <v>0</v>
      </c>
      <c r="AO898" s="135">
        <v>0</v>
      </c>
      <c r="AP898" s="135">
        <v>0</v>
      </c>
      <c r="AQ898" s="135">
        <v>1</v>
      </c>
      <c r="AR898" s="135">
        <v>0</v>
      </c>
      <c r="AS898" s="135">
        <v>0</v>
      </c>
      <c r="AT898" s="135">
        <v>0</v>
      </c>
      <c r="AU898" s="135">
        <v>0</v>
      </c>
      <c r="AV898" s="135">
        <v>0</v>
      </c>
      <c r="AW898" s="135">
        <v>0</v>
      </c>
      <c r="AX898" s="135">
        <v>1</v>
      </c>
      <c r="AY898" s="135">
        <v>0</v>
      </c>
      <c r="AZ898" s="135">
        <v>0</v>
      </c>
      <c r="BA898" s="135">
        <v>0</v>
      </c>
      <c r="BB898" s="135">
        <v>0</v>
      </c>
      <c r="BC898" s="135">
        <v>0</v>
      </c>
      <c r="BD898" s="135">
        <v>0</v>
      </c>
      <c r="BE898" s="135">
        <v>0</v>
      </c>
      <c r="BF898" s="135">
        <v>0</v>
      </c>
      <c r="BG898" s="135">
        <v>0</v>
      </c>
      <c r="BH898" s="135">
        <v>0</v>
      </c>
      <c r="BI898" s="135">
        <v>0</v>
      </c>
      <c r="BJ898" s="135">
        <v>0</v>
      </c>
      <c r="BK898" s="135">
        <v>0</v>
      </c>
      <c r="BL898" s="135">
        <v>0</v>
      </c>
      <c r="BM898" s="135">
        <v>0</v>
      </c>
      <c r="BN898" s="135">
        <v>0</v>
      </c>
      <c r="BO898" s="135">
        <v>0</v>
      </c>
      <c r="BP898" s="135">
        <v>0</v>
      </c>
      <c r="BQ898" s="135">
        <v>0</v>
      </c>
      <c r="BR898" s="135">
        <v>1</v>
      </c>
      <c r="BS898" s="135">
        <v>0</v>
      </c>
      <c r="BT898" s="135">
        <v>0</v>
      </c>
      <c r="BU898" s="135">
        <v>0</v>
      </c>
      <c r="BV898" s="135">
        <v>0</v>
      </c>
      <c r="BW898" s="135">
        <v>0</v>
      </c>
      <c r="BX898" s="135">
        <v>0</v>
      </c>
      <c r="BY898" s="135">
        <v>0</v>
      </c>
      <c r="BZ898" s="135">
        <v>0</v>
      </c>
      <c r="CA898" s="135">
        <v>1</v>
      </c>
      <c r="CB898" s="135">
        <v>0</v>
      </c>
      <c r="CC898" s="135">
        <v>0</v>
      </c>
      <c r="CD898" s="135">
        <v>0</v>
      </c>
      <c r="CE898" s="135">
        <v>0</v>
      </c>
      <c r="CF898" s="135">
        <v>1</v>
      </c>
      <c r="CG898" s="135">
        <v>0</v>
      </c>
      <c r="CH898" s="135">
        <v>0</v>
      </c>
      <c r="CI898" s="135">
        <v>0</v>
      </c>
      <c r="CJ898" s="135">
        <v>0</v>
      </c>
      <c r="CK898" s="135">
        <v>0</v>
      </c>
      <c r="CL898" s="135">
        <v>0</v>
      </c>
      <c r="CM898" s="135">
        <v>0</v>
      </c>
      <c r="CN898" s="135">
        <v>0</v>
      </c>
      <c r="CO898" s="135">
        <v>0</v>
      </c>
      <c r="CP898" s="135">
        <v>1</v>
      </c>
      <c r="CQ898" s="135">
        <v>0</v>
      </c>
      <c r="CR898" s="135">
        <v>0</v>
      </c>
      <c r="CS898" s="135">
        <v>1</v>
      </c>
      <c r="CT898" s="135">
        <v>0</v>
      </c>
      <c r="CU898" s="135">
        <v>0</v>
      </c>
      <c r="CV898" s="135">
        <v>0</v>
      </c>
      <c r="CW898" s="135">
        <v>0</v>
      </c>
      <c r="CX898" s="135"/>
    </row>
    <row r="899" spans="1:102" x14ac:dyDescent="0.35">
      <c r="A899" s="135">
        <v>898</v>
      </c>
      <c r="B899" s="135">
        <v>0</v>
      </c>
      <c r="C899" s="135">
        <v>0</v>
      </c>
      <c r="D899" s="135">
        <v>0</v>
      </c>
      <c r="E899" s="135">
        <v>0</v>
      </c>
      <c r="F899" s="135">
        <v>0</v>
      </c>
      <c r="G899" s="135">
        <v>0</v>
      </c>
      <c r="H899" s="135">
        <v>0</v>
      </c>
      <c r="I899" s="135">
        <v>0</v>
      </c>
      <c r="J899" s="135">
        <v>0</v>
      </c>
      <c r="K899" s="135">
        <v>1</v>
      </c>
      <c r="L899" s="135">
        <v>0</v>
      </c>
      <c r="M899" s="135">
        <v>1</v>
      </c>
      <c r="N899" s="135">
        <v>0</v>
      </c>
      <c r="O899" s="135">
        <v>0</v>
      </c>
      <c r="P899" s="135">
        <v>0</v>
      </c>
      <c r="Q899" s="135">
        <v>0</v>
      </c>
      <c r="R899" s="135">
        <v>0</v>
      </c>
      <c r="S899" s="135">
        <v>0</v>
      </c>
      <c r="T899" s="135">
        <v>0</v>
      </c>
      <c r="U899" s="135">
        <v>0</v>
      </c>
      <c r="V899" s="135">
        <v>0</v>
      </c>
      <c r="W899" s="135">
        <v>0</v>
      </c>
      <c r="X899" s="135">
        <v>0</v>
      </c>
      <c r="Y899" s="135">
        <v>0</v>
      </c>
      <c r="Z899" s="135">
        <v>0</v>
      </c>
      <c r="AA899" s="135">
        <v>0</v>
      </c>
      <c r="AB899" s="135">
        <v>0</v>
      </c>
      <c r="AC899" s="135">
        <v>0</v>
      </c>
      <c r="AD899" s="135">
        <v>0</v>
      </c>
      <c r="AE899" s="135">
        <v>0</v>
      </c>
      <c r="AF899" s="135">
        <v>0</v>
      </c>
      <c r="AG899" s="135">
        <v>0</v>
      </c>
      <c r="AH899" s="135">
        <v>0</v>
      </c>
      <c r="AI899" s="135">
        <v>0</v>
      </c>
      <c r="AJ899" s="135">
        <v>0</v>
      </c>
      <c r="AK899" s="135">
        <v>0</v>
      </c>
      <c r="AL899" s="135">
        <v>0</v>
      </c>
      <c r="AM899" s="135">
        <v>0</v>
      </c>
      <c r="AN899" s="135">
        <v>0</v>
      </c>
      <c r="AO899" s="135">
        <v>0</v>
      </c>
      <c r="AP899" s="135">
        <v>0</v>
      </c>
      <c r="AQ899" s="135">
        <v>0</v>
      </c>
      <c r="AR899" s="135">
        <v>0</v>
      </c>
      <c r="AS899" s="135">
        <v>0</v>
      </c>
      <c r="AT899" s="135">
        <v>0</v>
      </c>
      <c r="AU899" s="135">
        <v>0</v>
      </c>
      <c r="AV899" s="135">
        <v>0</v>
      </c>
      <c r="AW899" s="135">
        <v>1</v>
      </c>
      <c r="AX899" s="135">
        <v>0</v>
      </c>
      <c r="AY899" s="135">
        <v>0</v>
      </c>
      <c r="AZ899" s="135">
        <v>0</v>
      </c>
      <c r="BA899" s="135">
        <v>0</v>
      </c>
      <c r="BB899" s="135">
        <v>0</v>
      </c>
      <c r="BC899" s="135">
        <v>0</v>
      </c>
      <c r="BD899" s="135">
        <v>1</v>
      </c>
      <c r="BE899" s="135">
        <v>1</v>
      </c>
      <c r="BF899" s="135">
        <v>0</v>
      </c>
      <c r="BG899" s="135">
        <v>0</v>
      </c>
      <c r="BH899" s="135">
        <v>0</v>
      </c>
      <c r="BI899" s="135">
        <v>1</v>
      </c>
      <c r="BJ899" s="135">
        <v>0</v>
      </c>
      <c r="BK899" s="135">
        <v>0</v>
      </c>
      <c r="BL899" s="135">
        <v>0</v>
      </c>
      <c r="BM899" s="135">
        <v>1</v>
      </c>
      <c r="BN899" s="135">
        <v>1</v>
      </c>
      <c r="BO899" s="135">
        <v>0</v>
      </c>
      <c r="BP899" s="135">
        <v>0</v>
      </c>
      <c r="BQ899" s="135">
        <v>0</v>
      </c>
      <c r="BR899" s="135">
        <v>0</v>
      </c>
      <c r="BS899" s="135">
        <v>0</v>
      </c>
      <c r="BT899" s="135">
        <v>0</v>
      </c>
      <c r="BU899" s="135">
        <v>0</v>
      </c>
      <c r="BV899" s="135">
        <v>0</v>
      </c>
      <c r="BW899" s="135">
        <v>0</v>
      </c>
      <c r="BX899" s="135">
        <v>1</v>
      </c>
      <c r="BY899" s="135">
        <v>0</v>
      </c>
      <c r="BZ899" s="135">
        <v>0</v>
      </c>
      <c r="CA899" s="135">
        <v>0</v>
      </c>
      <c r="CB899" s="135">
        <v>0</v>
      </c>
      <c r="CC899" s="135">
        <v>0</v>
      </c>
      <c r="CD899" s="135">
        <v>1</v>
      </c>
      <c r="CE899" s="135">
        <v>0</v>
      </c>
      <c r="CF899" s="135">
        <v>0</v>
      </c>
      <c r="CG899" s="135">
        <v>0</v>
      </c>
      <c r="CH899" s="135">
        <v>0</v>
      </c>
      <c r="CI899" s="135">
        <v>1</v>
      </c>
      <c r="CJ899" s="135">
        <v>0</v>
      </c>
      <c r="CK899" s="135">
        <v>1</v>
      </c>
      <c r="CL899" s="135">
        <v>0</v>
      </c>
      <c r="CM899" s="135">
        <v>0</v>
      </c>
      <c r="CN899" s="135">
        <v>0</v>
      </c>
      <c r="CO899" s="135">
        <v>1</v>
      </c>
      <c r="CP899" s="135">
        <v>0</v>
      </c>
      <c r="CQ899" s="135">
        <v>0</v>
      </c>
      <c r="CR899" s="135">
        <v>1</v>
      </c>
      <c r="CS899" s="135">
        <v>0</v>
      </c>
      <c r="CT899" s="135">
        <v>0</v>
      </c>
      <c r="CU899" s="135">
        <v>1</v>
      </c>
      <c r="CV899" s="135">
        <v>0</v>
      </c>
      <c r="CW899" s="135">
        <v>0</v>
      </c>
      <c r="CX899" s="135"/>
    </row>
    <row r="900" spans="1:102" x14ac:dyDescent="0.35">
      <c r="A900" s="135">
        <v>899</v>
      </c>
      <c r="B900" s="135">
        <v>1</v>
      </c>
      <c r="C900" s="135">
        <v>0</v>
      </c>
      <c r="D900" s="135">
        <v>0</v>
      </c>
      <c r="E900" s="135">
        <v>0</v>
      </c>
      <c r="F900" s="135">
        <v>1</v>
      </c>
      <c r="G900" s="135">
        <v>0</v>
      </c>
      <c r="H900" s="135">
        <v>1</v>
      </c>
      <c r="I900" s="135">
        <v>0</v>
      </c>
      <c r="J900" s="135">
        <v>0</v>
      </c>
      <c r="K900" s="135">
        <v>0</v>
      </c>
      <c r="L900" s="135">
        <v>0</v>
      </c>
      <c r="M900" s="135">
        <v>0</v>
      </c>
      <c r="N900" s="135">
        <v>0</v>
      </c>
      <c r="O900" s="135">
        <v>0</v>
      </c>
      <c r="P900" s="135">
        <v>0</v>
      </c>
      <c r="Q900" s="135">
        <v>0</v>
      </c>
      <c r="R900" s="135">
        <v>0</v>
      </c>
      <c r="S900" s="135">
        <v>0</v>
      </c>
      <c r="T900" s="135">
        <v>0</v>
      </c>
      <c r="U900" s="135">
        <v>0</v>
      </c>
      <c r="V900" s="135">
        <v>0</v>
      </c>
      <c r="W900" s="135">
        <v>1</v>
      </c>
      <c r="X900" s="135">
        <v>1</v>
      </c>
      <c r="Y900" s="135">
        <v>0</v>
      </c>
      <c r="Z900" s="135">
        <v>0</v>
      </c>
      <c r="AA900" s="135">
        <v>0</v>
      </c>
      <c r="AB900" s="135">
        <v>1</v>
      </c>
      <c r="AC900" s="135">
        <v>0</v>
      </c>
      <c r="AD900" s="135">
        <v>0</v>
      </c>
      <c r="AE900" s="135">
        <v>0</v>
      </c>
      <c r="AF900" s="135">
        <v>0</v>
      </c>
      <c r="AG900" s="135">
        <v>1</v>
      </c>
      <c r="AH900" s="135">
        <v>0</v>
      </c>
      <c r="AI900" s="135">
        <v>0</v>
      </c>
      <c r="AJ900" s="135">
        <v>1</v>
      </c>
      <c r="AK900" s="135">
        <v>0</v>
      </c>
      <c r="AL900" s="135">
        <v>0</v>
      </c>
      <c r="AM900" s="135">
        <v>0</v>
      </c>
      <c r="AN900" s="135">
        <v>0</v>
      </c>
      <c r="AO900" s="135">
        <v>0</v>
      </c>
      <c r="AP900" s="135">
        <v>0</v>
      </c>
      <c r="AQ900" s="135">
        <v>0</v>
      </c>
      <c r="AR900" s="135">
        <v>0</v>
      </c>
      <c r="AS900" s="135">
        <v>0</v>
      </c>
      <c r="AT900" s="135">
        <v>0</v>
      </c>
      <c r="AU900" s="135">
        <v>0</v>
      </c>
      <c r="AV900" s="135">
        <v>0</v>
      </c>
      <c r="AW900" s="135">
        <v>0</v>
      </c>
      <c r="AX900" s="135">
        <v>1</v>
      </c>
      <c r="AY900" s="135">
        <v>1</v>
      </c>
      <c r="AZ900" s="135">
        <v>0</v>
      </c>
      <c r="BA900" s="135">
        <v>0</v>
      </c>
      <c r="BB900" s="135">
        <v>0</v>
      </c>
      <c r="BC900" s="135">
        <v>0</v>
      </c>
      <c r="BD900" s="135">
        <v>0</v>
      </c>
      <c r="BE900" s="135">
        <v>1</v>
      </c>
      <c r="BF900" s="135">
        <v>0</v>
      </c>
      <c r="BG900" s="135">
        <v>0</v>
      </c>
      <c r="BH900" s="135">
        <v>1</v>
      </c>
      <c r="BI900" s="135">
        <v>0</v>
      </c>
      <c r="BJ900" s="135">
        <v>0</v>
      </c>
      <c r="BK900" s="135">
        <v>0</v>
      </c>
      <c r="BL900" s="135">
        <v>1</v>
      </c>
      <c r="BM900" s="135">
        <v>0</v>
      </c>
      <c r="BN900" s="135">
        <v>0</v>
      </c>
      <c r="BO900" s="135">
        <v>0</v>
      </c>
      <c r="BP900" s="135">
        <v>0</v>
      </c>
      <c r="BQ900" s="135">
        <v>0</v>
      </c>
      <c r="BR900" s="135">
        <v>0</v>
      </c>
      <c r="BS900" s="135">
        <v>0</v>
      </c>
      <c r="BT900" s="135">
        <v>0</v>
      </c>
      <c r="BU900" s="135">
        <v>0</v>
      </c>
      <c r="BV900" s="135">
        <v>0</v>
      </c>
      <c r="BW900" s="135">
        <v>1</v>
      </c>
      <c r="BX900" s="135">
        <v>1</v>
      </c>
      <c r="BY900" s="135">
        <v>1</v>
      </c>
      <c r="BZ900" s="135">
        <v>0</v>
      </c>
      <c r="CA900" s="135">
        <v>0</v>
      </c>
      <c r="CB900" s="135">
        <v>0</v>
      </c>
      <c r="CC900" s="135">
        <v>0</v>
      </c>
      <c r="CD900" s="135">
        <v>0</v>
      </c>
      <c r="CE900" s="135">
        <v>0</v>
      </c>
      <c r="CF900" s="135">
        <v>1</v>
      </c>
      <c r="CG900" s="135">
        <v>1</v>
      </c>
      <c r="CH900" s="135">
        <v>0</v>
      </c>
      <c r="CI900" s="135">
        <v>0</v>
      </c>
      <c r="CJ900" s="135">
        <v>0</v>
      </c>
      <c r="CK900" s="135">
        <v>0</v>
      </c>
      <c r="CL900" s="135">
        <v>0</v>
      </c>
      <c r="CM900" s="135">
        <v>0</v>
      </c>
      <c r="CN900" s="135">
        <v>0</v>
      </c>
      <c r="CO900" s="135">
        <v>0</v>
      </c>
      <c r="CP900" s="135">
        <v>0</v>
      </c>
      <c r="CQ900" s="135">
        <v>1</v>
      </c>
      <c r="CR900" s="135">
        <v>0</v>
      </c>
      <c r="CS900" s="135">
        <v>0</v>
      </c>
      <c r="CT900" s="135">
        <v>0</v>
      </c>
      <c r="CU900" s="135">
        <v>0</v>
      </c>
      <c r="CV900" s="135">
        <v>0</v>
      </c>
      <c r="CW900" s="135">
        <v>0</v>
      </c>
      <c r="CX900" s="135"/>
    </row>
    <row r="901" spans="1:102" x14ac:dyDescent="0.35">
      <c r="A901" s="135">
        <v>900</v>
      </c>
      <c r="B901" s="135">
        <v>0</v>
      </c>
      <c r="C901" s="135">
        <v>0</v>
      </c>
      <c r="D901" s="135">
        <v>0</v>
      </c>
      <c r="E901" s="135">
        <v>1</v>
      </c>
      <c r="F901" s="135">
        <v>0</v>
      </c>
      <c r="G901" s="135">
        <v>0</v>
      </c>
      <c r="H901" s="135">
        <v>0</v>
      </c>
      <c r="I901" s="135">
        <v>1</v>
      </c>
      <c r="J901" s="135">
        <v>0</v>
      </c>
      <c r="K901" s="135">
        <v>0</v>
      </c>
      <c r="L901" s="135">
        <v>0</v>
      </c>
      <c r="M901" s="135">
        <v>1</v>
      </c>
      <c r="N901" s="135">
        <v>0</v>
      </c>
      <c r="O901" s="135">
        <v>0</v>
      </c>
      <c r="P901" s="135">
        <v>0</v>
      </c>
      <c r="Q901" s="135">
        <v>0</v>
      </c>
      <c r="R901" s="135">
        <v>0</v>
      </c>
      <c r="S901" s="135">
        <v>0</v>
      </c>
      <c r="T901" s="135">
        <v>0</v>
      </c>
      <c r="U901" s="135">
        <v>0</v>
      </c>
      <c r="V901" s="135">
        <v>0</v>
      </c>
      <c r="W901" s="135">
        <v>1</v>
      </c>
      <c r="X901" s="135">
        <v>0</v>
      </c>
      <c r="Y901" s="135">
        <v>1</v>
      </c>
      <c r="Z901" s="135">
        <v>0</v>
      </c>
      <c r="AA901" s="135">
        <v>0</v>
      </c>
      <c r="AB901" s="135">
        <v>0</v>
      </c>
      <c r="AC901" s="135">
        <v>1</v>
      </c>
      <c r="AD901" s="135">
        <v>0</v>
      </c>
      <c r="AE901" s="135">
        <v>0</v>
      </c>
      <c r="AF901" s="135">
        <v>0</v>
      </c>
      <c r="AG901" s="135">
        <v>0</v>
      </c>
      <c r="AH901" s="135">
        <v>1</v>
      </c>
      <c r="AI901" s="135">
        <v>0</v>
      </c>
      <c r="AJ901" s="135">
        <v>0</v>
      </c>
      <c r="AK901" s="135">
        <v>0</v>
      </c>
      <c r="AL901" s="135">
        <v>0</v>
      </c>
      <c r="AM901" s="135">
        <v>0</v>
      </c>
      <c r="AN901" s="135">
        <v>0</v>
      </c>
      <c r="AO901" s="135">
        <v>0</v>
      </c>
      <c r="AP901" s="135">
        <v>0</v>
      </c>
      <c r="AQ901" s="135">
        <v>0</v>
      </c>
      <c r="AR901" s="135">
        <v>0</v>
      </c>
      <c r="AS901" s="135">
        <v>0</v>
      </c>
      <c r="AT901" s="135">
        <v>0</v>
      </c>
      <c r="AU901" s="135">
        <v>0</v>
      </c>
      <c r="AV901" s="135">
        <v>0</v>
      </c>
      <c r="AW901" s="135">
        <v>0</v>
      </c>
      <c r="AX901" s="135">
        <v>0</v>
      </c>
      <c r="AY901" s="135">
        <v>0</v>
      </c>
      <c r="AZ901" s="135">
        <v>0</v>
      </c>
      <c r="BA901" s="135">
        <v>0</v>
      </c>
      <c r="BB901" s="135">
        <v>0</v>
      </c>
      <c r="BC901" s="135">
        <v>0</v>
      </c>
      <c r="BD901" s="135">
        <v>0</v>
      </c>
      <c r="BE901" s="135">
        <v>0</v>
      </c>
      <c r="BF901" s="135">
        <v>0</v>
      </c>
      <c r="BG901" s="135">
        <v>0</v>
      </c>
      <c r="BH901" s="135">
        <v>0</v>
      </c>
      <c r="BI901" s="135">
        <v>1</v>
      </c>
      <c r="BJ901" s="135">
        <v>0</v>
      </c>
      <c r="BK901" s="135">
        <v>0</v>
      </c>
      <c r="BL901" s="135">
        <v>0</v>
      </c>
      <c r="BM901" s="135">
        <v>0</v>
      </c>
      <c r="BN901" s="135">
        <v>0</v>
      </c>
      <c r="BO901" s="135">
        <v>0</v>
      </c>
      <c r="BP901" s="135">
        <v>0</v>
      </c>
      <c r="BQ901" s="135">
        <v>0</v>
      </c>
      <c r="BR901" s="135">
        <v>0</v>
      </c>
      <c r="BS901" s="135">
        <v>0</v>
      </c>
      <c r="BT901" s="135">
        <v>1</v>
      </c>
      <c r="BU901" s="135">
        <v>1</v>
      </c>
      <c r="BV901" s="135">
        <v>0</v>
      </c>
      <c r="BW901" s="135">
        <v>1</v>
      </c>
      <c r="BX901" s="135">
        <v>0</v>
      </c>
      <c r="BY901" s="135">
        <v>0</v>
      </c>
      <c r="BZ901" s="135">
        <v>0</v>
      </c>
      <c r="CA901" s="135">
        <v>0</v>
      </c>
      <c r="CB901" s="135">
        <v>0</v>
      </c>
      <c r="CC901" s="135">
        <v>0</v>
      </c>
      <c r="CD901" s="135">
        <v>0</v>
      </c>
      <c r="CE901" s="135">
        <v>0</v>
      </c>
      <c r="CF901" s="135">
        <v>0</v>
      </c>
      <c r="CG901" s="135">
        <v>0</v>
      </c>
      <c r="CH901" s="135">
        <v>0</v>
      </c>
      <c r="CI901" s="135">
        <v>0</v>
      </c>
      <c r="CJ901" s="135">
        <v>1</v>
      </c>
      <c r="CK901" s="135">
        <v>0</v>
      </c>
      <c r="CL901" s="135">
        <v>0</v>
      </c>
      <c r="CM901" s="135">
        <v>0</v>
      </c>
      <c r="CN901" s="135">
        <v>0</v>
      </c>
      <c r="CO901" s="135">
        <v>0</v>
      </c>
      <c r="CP901" s="135">
        <v>0</v>
      </c>
      <c r="CQ901" s="135">
        <v>0</v>
      </c>
      <c r="CR901" s="135">
        <v>0</v>
      </c>
      <c r="CS901" s="135">
        <v>0</v>
      </c>
      <c r="CT901" s="135">
        <v>0</v>
      </c>
      <c r="CU901" s="135">
        <v>0</v>
      </c>
      <c r="CV901" s="135">
        <v>0</v>
      </c>
      <c r="CW901" s="135">
        <v>0</v>
      </c>
      <c r="CX901" s="135"/>
    </row>
    <row r="902" spans="1:102" x14ac:dyDescent="0.35">
      <c r="A902" s="135">
        <v>901</v>
      </c>
      <c r="B902" s="135">
        <v>0</v>
      </c>
      <c r="C902" s="135">
        <v>0</v>
      </c>
      <c r="D902" s="135">
        <v>0</v>
      </c>
      <c r="E902" s="135">
        <v>0</v>
      </c>
      <c r="F902" s="135">
        <v>0</v>
      </c>
      <c r="G902" s="135">
        <v>0</v>
      </c>
      <c r="H902" s="135">
        <v>1</v>
      </c>
      <c r="I902" s="135">
        <v>0</v>
      </c>
      <c r="J902" s="135">
        <v>1</v>
      </c>
      <c r="K902" s="135">
        <v>0</v>
      </c>
      <c r="L902" s="135">
        <v>0</v>
      </c>
      <c r="M902" s="135">
        <v>0</v>
      </c>
      <c r="N902" s="135">
        <v>0</v>
      </c>
      <c r="O902" s="135">
        <v>0</v>
      </c>
      <c r="P902" s="135">
        <v>1</v>
      </c>
      <c r="Q902" s="135">
        <v>0</v>
      </c>
      <c r="R902" s="135">
        <v>0</v>
      </c>
      <c r="S902" s="135">
        <v>0</v>
      </c>
      <c r="T902" s="135">
        <v>1</v>
      </c>
      <c r="U902" s="135">
        <v>0</v>
      </c>
      <c r="V902" s="135">
        <v>0</v>
      </c>
      <c r="W902" s="135">
        <v>0</v>
      </c>
      <c r="X902" s="135">
        <v>0</v>
      </c>
      <c r="Y902" s="135">
        <v>0</v>
      </c>
      <c r="Z902" s="135">
        <v>0</v>
      </c>
      <c r="AA902" s="135">
        <v>0</v>
      </c>
      <c r="AB902" s="135">
        <v>1</v>
      </c>
      <c r="AC902" s="135">
        <v>0</v>
      </c>
      <c r="AD902" s="135">
        <v>1</v>
      </c>
      <c r="AE902" s="135">
        <v>0</v>
      </c>
      <c r="AF902" s="135">
        <v>0</v>
      </c>
      <c r="AG902" s="135">
        <v>0</v>
      </c>
      <c r="AH902" s="135">
        <v>0</v>
      </c>
      <c r="AI902" s="135">
        <v>0</v>
      </c>
      <c r="AJ902" s="135">
        <v>1</v>
      </c>
      <c r="AK902" s="135">
        <v>0</v>
      </c>
      <c r="AL902" s="135">
        <v>0</v>
      </c>
      <c r="AM902" s="135">
        <v>0</v>
      </c>
      <c r="AN902" s="135">
        <v>0</v>
      </c>
      <c r="AO902" s="135">
        <v>0</v>
      </c>
      <c r="AP902" s="135">
        <v>1</v>
      </c>
      <c r="AQ902" s="135">
        <v>0</v>
      </c>
      <c r="AR902" s="135">
        <v>1</v>
      </c>
      <c r="AS902" s="135">
        <v>0</v>
      </c>
      <c r="AT902" s="135">
        <v>0</v>
      </c>
      <c r="AU902" s="135">
        <v>1</v>
      </c>
      <c r="AV902" s="135">
        <v>0</v>
      </c>
      <c r="AW902" s="135">
        <v>0</v>
      </c>
      <c r="AX902" s="135">
        <v>0</v>
      </c>
      <c r="AY902" s="135">
        <v>1</v>
      </c>
      <c r="AZ902" s="135">
        <v>1</v>
      </c>
      <c r="BA902" s="135">
        <v>1</v>
      </c>
      <c r="BB902" s="135">
        <v>0</v>
      </c>
      <c r="BC902" s="135">
        <v>0</v>
      </c>
      <c r="BD902" s="135">
        <v>0</v>
      </c>
      <c r="BE902" s="135">
        <v>0</v>
      </c>
      <c r="BF902" s="135">
        <v>0</v>
      </c>
      <c r="BG902" s="135">
        <v>0</v>
      </c>
      <c r="BH902" s="135">
        <v>0</v>
      </c>
      <c r="BI902" s="135">
        <v>0</v>
      </c>
      <c r="BJ902" s="135">
        <v>0</v>
      </c>
      <c r="BK902" s="135">
        <v>0</v>
      </c>
      <c r="BL902" s="135">
        <v>0</v>
      </c>
      <c r="BM902" s="135">
        <v>0</v>
      </c>
      <c r="BN902" s="135">
        <v>0</v>
      </c>
      <c r="BO902" s="135">
        <v>0</v>
      </c>
      <c r="BP902" s="135">
        <v>0</v>
      </c>
      <c r="BQ902" s="135">
        <v>0</v>
      </c>
      <c r="BR902" s="135">
        <v>0</v>
      </c>
      <c r="BS902" s="135">
        <v>0</v>
      </c>
      <c r="BT902" s="135">
        <v>0</v>
      </c>
      <c r="BU902" s="135">
        <v>0</v>
      </c>
      <c r="BV902" s="135">
        <v>0</v>
      </c>
      <c r="BW902" s="135">
        <v>0</v>
      </c>
      <c r="BX902" s="135">
        <v>0</v>
      </c>
      <c r="BY902" s="135">
        <v>0</v>
      </c>
      <c r="BZ902" s="135">
        <v>0</v>
      </c>
      <c r="CA902" s="135">
        <v>0</v>
      </c>
      <c r="CB902" s="135">
        <v>0</v>
      </c>
      <c r="CC902" s="135">
        <v>0</v>
      </c>
      <c r="CD902" s="135">
        <v>0</v>
      </c>
      <c r="CE902" s="135">
        <v>0</v>
      </c>
      <c r="CF902" s="135">
        <v>0</v>
      </c>
      <c r="CG902" s="135">
        <v>0</v>
      </c>
      <c r="CH902" s="135">
        <v>0</v>
      </c>
      <c r="CI902" s="135">
        <v>0</v>
      </c>
      <c r="CJ902" s="135">
        <v>0</v>
      </c>
      <c r="CK902" s="135">
        <v>0</v>
      </c>
      <c r="CL902" s="135">
        <v>0</v>
      </c>
      <c r="CM902" s="135">
        <v>1</v>
      </c>
      <c r="CN902" s="135">
        <v>0</v>
      </c>
      <c r="CO902" s="135">
        <v>0</v>
      </c>
      <c r="CP902" s="135">
        <v>0</v>
      </c>
      <c r="CQ902" s="135">
        <v>0</v>
      </c>
      <c r="CR902" s="135">
        <v>0</v>
      </c>
      <c r="CS902" s="135">
        <v>0</v>
      </c>
      <c r="CT902" s="135">
        <v>0</v>
      </c>
      <c r="CU902" s="135">
        <v>0</v>
      </c>
      <c r="CV902" s="135">
        <v>0</v>
      </c>
      <c r="CW902" s="135">
        <v>0</v>
      </c>
      <c r="CX902" s="135"/>
    </row>
    <row r="903" spans="1:102" x14ac:dyDescent="0.35">
      <c r="A903" s="135">
        <v>902</v>
      </c>
      <c r="B903" s="135">
        <v>0</v>
      </c>
      <c r="C903" s="135">
        <v>0</v>
      </c>
      <c r="D903" s="135">
        <v>1</v>
      </c>
      <c r="E903" s="135">
        <v>0</v>
      </c>
      <c r="F903" s="135">
        <v>0</v>
      </c>
      <c r="G903" s="135">
        <v>0</v>
      </c>
      <c r="H903" s="135">
        <v>0</v>
      </c>
      <c r="I903" s="135">
        <v>0</v>
      </c>
      <c r="J903" s="135">
        <v>0</v>
      </c>
      <c r="K903" s="135">
        <v>0</v>
      </c>
      <c r="L903" s="135">
        <v>0</v>
      </c>
      <c r="M903" s="135">
        <v>0</v>
      </c>
      <c r="N903" s="135">
        <v>0</v>
      </c>
      <c r="O903" s="135">
        <v>0</v>
      </c>
      <c r="P903" s="135">
        <v>0</v>
      </c>
      <c r="Q903" s="135">
        <v>0</v>
      </c>
      <c r="R903" s="135">
        <v>0</v>
      </c>
      <c r="S903" s="135">
        <v>0</v>
      </c>
      <c r="T903" s="135">
        <v>0</v>
      </c>
      <c r="U903" s="135">
        <v>1</v>
      </c>
      <c r="V903" s="135">
        <v>0</v>
      </c>
      <c r="W903" s="135">
        <v>0</v>
      </c>
      <c r="X903" s="135">
        <v>0</v>
      </c>
      <c r="Y903" s="135">
        <v>1</v>
      </c>
      <c r="Z903" s="135">
        <v>0</v>
      </c>
      <c r="AA903" s="135">
        <v>0</v>
      </c>
      <c r="AB903" s="135">
        <v>0</v>
      </c>
      <c r="AC903" s="135">
        <v>0</v>
      </c>
      <c r="AD903" s="135">
        <v>1</v>
      </c>
      <c r="AE903" s="135">
        <v>0</v>
      </c>
      <c r="AF903" s="135">
        <v>0</v>
      </c>
      <c r="AG903" s="135">
        <v>0</v>
      </c>
      <c r="AH903" s="135">
        <v>0</v>
      </c>
      <c r="AI903" s="135">
        <v>0</v>
      </c>
      <c r="AJ903" s="135">
        <v>0</v>
      </c>
      <c r="AK903" s="135">
        <v>0</v>
      </c>
      <c r="AL903" s="135">
        <v>0</v>
      </c>
      <c r="AM903" s="135">
        <v>0</v>
      </c>
      <c r="AN903" s="135">
        <v>0</v>
      </c>
      <c r="AO903" s="135">
        <v>0</v>
      </c>
      <c r="AP903" s="135">
        <v>0</v>
      </c>
      <c r="AQ903" s="135">
        <v>0</v>
      </c>
      <c r="AR903" s="135">
        <v>0</v>
      </c>
      <c r="AS903" s="135">
        <v>0</v>
      </c>
      <c r="AT903" s="135">
        <v>0</v>
      </c>
      <c r="AU903" s="135">
        <v>0</v>
      </c>
      <c r="AV903" s="135">
        <v>0</v>
      </c>
      <c r="AW903" s="135">
        <v>0</v>
      </c>
      <c r="AX903" s="135">
        <v>1</v>
      </c>
      <c r="AY903" s="135">
        <v>0</v>
      </c>
      <c r="AZ903" s="135">
        <v>0</v>
      </c>
      <c r="BA903" s="135">
        <v>0</v>
      </c>
      <c r="BB903" s="135">
        <v>0</v>
      </c>
      <c r="BC903" s="135">
        <v>0</v>
      </c>
      <c r="BD903" s="135">
        <v>1</v>
      </c>
      <c r="BE903" s="135">
        <v>0</v>
      </c>
      <c r="BF903" s="135">
        <v>0</v>
      </c>
      <c r="BG903" s="135">
        <v>1</v>
      </c>
      <c r="BH903" s="135">
        <v>0</v>
      </c>
      <c r="BI903" s="135">
        <v>0</v>
      </c>
      <c r="BJ903" s="135">
        <v>1</v>
      </c>
      <c r="BK903" s="135">
        <v>0</v>
      </c>
      <c r="BL903" s="135">
        <v>0</v>
      </c>
      <c r="BM903" s="135">
        <v>0</v>
      </c>
      <c r="BN903" s="135">
        <v>0</v>
      </c>
      <c r="BO903" s="135">
        <v>0</v>
      </c>
      <c r="BP903" s="135">
        <v>0</v>
      </c>
      <c r="BQ903" s="135">
        <v>0</v>
      </c>
      <c r="BR903" s="135">
        <v>1</v>
      </c>
      <c r="BS903" s="135">
        <v>0</v>
      </c>
      <c r="BT903" s="135">
        <v>0</v>
      </c>
      <c r="BU903" s="135">
        <v>0</v>
      </c>
      <c r="BV903" s="135">
        <v>0</v>
      </c>
      <c r="BW903" s="135">
        <v>0</v>
      </c>
      <c r="BX903" s="135">
        <v>0</v>
      </c>
      <c r="BY903" s="135">
        <v>0</v>
      </c>
      <c r="BZ903" s="135">
        <v>0</v>
      </c>
      <c r="CA903" s="135">
        <v>0</v>
      </c>
      <c r="CB903" s="135">
        <v>1</v>
      </c>
      <c r="CC903" s="135">
        <v>0</v>
      </c>
      <c r="CD903" s="135">
        <v>0</v>
      </c>
      <c r="CE903" s="135">
        <v>0</v>
      </c>
      <c r="CF903" s="135">
        <v>0</v>
      </c>
      <c r="CG903" s="135">
        <v>0</v>
      </c>
      <c r="CH903" s="135">
        <v>1</v>
      </c>
      <c r="CI903" s="135">
        <v>0</v>
      </c>
      <c r="CJ903" s="135">
        <v>0</v>
      </c>
      <c r="CK903" s="135">
        <v>0</v>
      </c>
      <c r="CL903" s="135">
        <v>0</v>
      </c>
      <c r="CM903" s="135">
        <v>1</v>
      </c>
      <c r="CN903" s="135">
        <v>0</v>
      </c>
      <c r="CO903" s="135">
        <v>0</v>
      </c>
      <c r="CP903" s="135">
        <v>0</v>
      </c>
      <c r="CQ903" s="135">
        <v>0</v>
      </c>
      <c r="CR903" s="135">
        <v>0</v>
      </c>
      <c r="CS903" s="135">
        <v>0</v>
      </c>
      <c r="CT903" s="135">
        <v>0</v>
      </c>
      <c r="CU903" s="135">
        <v>0</v>
      </c>
      <c r="CV903" s="135">
        <v>0</v>
      </c>
      <c r="CW903" s="135">
        <v>0</v>
      </c>
      <c r="CX903" s="135"/>
    </row>
    <row r="904" spans="1:102" x14ac:dyDescent="0.35">
      <c r="A904" s="135">
        <v>903</v>
      </c>
      <c r="B904" s="135">
        <v>0</v>
      </c>
      <c r="C904" s="135">
        <v>1</v>
      </c>
      <c r="D904" s="135">
        <v>0</v>
      </c>
      <c r="E904" s="135">
        <v>0</v>
      </c>
      <c r="F904" s="135">
        <v>0</v>
      </c>
      <c r="G904" s="135">
        <v>0</v>
      </c>
      <c r="H904" s="135">
        <v>0</v>
      </c>
      <c r="I904" s="135">
        <v>1</v>
      </c>
      <c r="J904" s="135">
        <v>0</v>
      </c>
      <c r="K904" s="135">
        <v>0</v>
      </c>
      <c r="L904" s="135">
        <v>1</v>
      </c>
      <c r="M904" s="135">
        <v>1</v>
      </c>
      <c r="N904" s="135">
        <v>0</v>
      </c>
      <c r="O904" s="135">
        <v>0</v>
      </c>
      <c r="P904" s="135">
        <v>0</v>
      </c>
      <c r="Q904" s="135">
        <v>0</v>
      </c>
      <c r="R904" s="135">
        <v>0</v>
      </c>
      <c r="S904" s="135">
        <v>0</v>
      </c>
      <c r="T904" s="135">
        <v>0</v>
      </c>
      <c r="U904" s="135">
        <v>0</v>
      </c>
      <c r="V904" s="135">
        <v>0</v>
      </c>
      <c r="W904" s="135">
        <v>0</v>
      </c>
      <c r="X904" s="135">
        <v>0</v>
      </c>
      <c r="Y904" s="135">
        <v>0</v>
      </c>
      <c r="Z904" s="135">
        <v>0</v>
      </c>
      <c r="AA904" s="135">
        <v>0</v>
      </c>
      <c r="AB904" s="135">
        <v>0</v>
      </c>
      <c r="AC904" s="135">
        <v>0</v>
      </c>
      <c r="AD904" s="135">
        <v>0</v>
      </c>
      <c r="AE904" s="135">
        <v>0</v>
      </c>
      <c r="AF904" s="135">
        <v>0</v>
      </c>
      <c r="AG904" s="135">
        <v>0</v>
      </c>
      <c r="AH904" s="135">
        <v>0</v>
      </c>
      <c r="AI904" s="135">
        <v>0</v>
      </c>
      <c r="AJ904" s="135">
        <v>0</v>
      </c>
      <c r="AK904" s="135">
        <v>0</v>
      </c>
      <c r="AL904" s="135">
        <v>0</v>
      </c>
      <c r="AM904" s="135">
        <v>0</v>
      </c>
      <c r="AN904" s="135">
        <v>0</v>
      </c>
      <c r="AO904" s="135">
        <v>0</v>
      </c>
      <c r="AP904" s="135">
        <v>0</v>
      </c>
      <c r="AQ904" s="135">
        <v>0</v>
      </c>
      <c r="AR904" s="135">
        <v>0</v>
      </c>
      <c r="AS904" s="135">
        <v>0</v>
      </c>
      <c r="AT904" s="135">
        <v>0</v>
      </c>
      <c r="AU904" s="135">
        <v>1</v>
      </c>
      <c r="AV904" s="135">
        <v>0</v>
      </c>
      <c r="AW904" s="135">
        <v>0</v>
      </c>
      <c r="AX904" s="135">
        <v>0</v>
      </c>
      <c r="AY904" s="135">
        <v>0</v>
      </c>
      <c r="AZ904" s="135">
        <v>0</v>
      </c>
      <c r="BA904" s="135">
        <v>0</v>
      </c>
      <c r="BB904" s="135">
        <v>0</v>
      </c>
      <c r="BC904" s="135">
        <v>0</v>
      </c>
      <c r="BD904" s="135">
        <v>0</v>
      </c>
      <c r="BE904" s="135">
        <v>0</v>
      </c>
      <c r="BF904" s="135">
        <v>1</v>
      </c>
      <c r="BG904" s="135">
        <v>0</v>
      </c>
      <c r="BH904" s="135">
        <v>0</v>
      </c>
      <c r="BI904" s="135">
        <v>1</v>
      </c>
      <c r="BJ904" s="135">
        <v>0</v>
      </c>
      <c r="BK904" s="135">
        <v>0</v>
      </c>
      <c r="BL904" s="135">
        <v>0</v>
      </c>
      <c r="BM904" s="135">
        <v>0</v>
      </c>
      <c r="BN904" s="135">
        <v>0</v>
      </c>
      <c r="BO904" s="135">
        <v>0</v>
      </c>
      <c r="BP904" s="135">
        <v>0</v>
      </c>
      <c r="BQ904" s="135">
        <v>0</v>
      </c>
      <c r="BR904" s="135">
        <v>0</v>
      </c>
      <c r="BS904" s="135">
        <v>0</v>
      </c>
      <c r="BT904" s="135">
        <v>0</v>
      </c>
      <c r="BU904" s="135">
        <v>0</v>
      </c>
      <c r="BV904" s="135">
        <v>0</v>
      </c>
      <c r="BW904" s="135">
        <v>0</v>
      </c>
      <c r="BX904" s="135">
        <v>0</v>
      </c>
      <c r="BY904" s="135">
        <v>0</v>
      </c>
      <c r="BZ904" s="135">
        <v>1</v>
      </c>
      <c r="CA904" s="135">
        <v>0</v>
      </c>
      <c r="CB904" s="135">
        <v>0</v>
      </c>
      <c r="CC904" s="135">
        <v>0</v>
      </c>
      <c r="CD904" s="135">
        <v>0</v>
      </c>
      <c r="CE904" s="135">
        <v>0</v>
      </c>
      <c r="CF904" s="135">
        <v>0</v>
      </c>
      <c r="CG904" s="135">
        <v>0</v>
      </c>
      <c r="CH904" s="135">
        <v>0</v>
      </c>
      <c r="CI904" s="135">
        <v>1</v>
      </c>
      <c r="CJ904" s="135">
        <v>0</v>
      </c>
      <c r="CK904" s="135">
        <v>0</v>
      </c>
      <c r="CL904" s="135">
        <v>0</v>
      </c>
      <c r="CM904" s="135">
        <v>0</v>
      </c>
      <c r="CN904" s="135">
        <v>0</v>
      </c>
      <c r="CO904" s="135">
        <v>0</v>
      </c>
      <c r="CP904" s="135">
        <v>0</v>
      </c>
      <c r="CQ904" s="135">
        <v>0</v>
      </c>
      <c r="CR904" s="135">
        <v>0</v>
      </c>
      <c r="CS904" s="135">
        <v>0</v>
      </c>
      <c r="CT904" s="135">
        <v>1</v>
      </c>
      <c r="CU904" s="135">
        <v>1</v>
      </c>
      <c r="CV904" s="135">
        <v>0</v>
      </c>
      <c r="CW904" s="135">
        <v>0</v>
      </c>
      <c r="CX904" s="135"/>
    </row>
    <row r="905" spans="1:102" x14ac:dyDescent="0.35">
      <c r="A905" s="135">
        <v>904</v>
      </c>
      <c r="B905" s="135">
        <v>0</v>
      </c>
      <c r="C905" s="135">
        <v>0</v>
      </c>
      <c r="D905" s="135">
        <v>0</v>
      </c>
      <c r="E905" s="135">
        <v>0</v>
      </c>
      <c r="F905" s="135">
        <v>1</v>
      </c>
      <c r="G905" s="135">
        <v>0</v>
      </c>
      <c r="H905" s="135">
        <v>0</v>
      </c>
      <c r="I905" s="135">
        <v>0</v>
      </c>
      <c r="J905" s="135">
        <v>0</v>
      </c>
      <c r="K905" s="135">
        <v>0</v>
      </c>
      <c r="L905" s="135">
        <v>0</v>
      </c>
      <c r="M905" s="135">
        <v>0</v>
      </c>
      <c r="N905" s="135">
        <v>0</v>
      </c>
      <c r="O905" s="135">
        <v>0</v>
      </c>
      <c r="P905" s="135">
        <v>0</v>
      </c>
      <c r="Q905" s="135">
        <v>1</v>
      </c>
      <c r="R905" s="135">
        <v>0</v>
      </c>
      <c r="S905" s="135">
        <v>0</v>
      </c>
      <c r="T905" s="135">
        <v>0</v>
      </c>
      <c r="U905" s="135">
        <v>0</v>
      </c>
      <c r="V905" s="135">
        <v>0</v>
      </c>
      <c r="W905" s="135">
        <v>0</v>
      </c>
      <c r="X905" s="135">
        <v>0</v>
      </c>
      <c r="Y905" s="135">
        <v>0</v>
      </c>
      <c r="Z905" s="135">
        <v>0</v>
      </c>
      <c r="AA905" s="135">
        <v>0</v>
      </c>
      <c r="AB905" s="135">
        <v>1</v>
      </c>
      <c r="AC905" s="135">
        <v>0</v>
      </c>
      <c r="AD905" s="135">
        <v>1</v>
      </c>
      <c r="AE905" s="135">
        <v>1</v>
      </c>
      <c r="AF905" s="135">
        <v>0</v>
      </c>
      <c r="AG905" s="135">
        <v>0</v>
      </c>
      <c r="AH905" s="135">
        <v>0</v>
      </c>
      <c r="AI905" s="135">
        <v>1</v>
      </c>
      <c r="AJ905" s="135">
        <v>0</v>
      </c>
      <c r="AK905" s="135">
        <v>0</v>
      </c>
      <c r="AL905" s="135">
        <v>0</v>
      </c>
      <c r="AM905" s="135">
        <v>0</v>
      </c>
      <c r="AN905" s="135">
        <v>0</v>
      </c>
      <c r="AO905" s="135">
        <v>0</v>
      </c>
      <c r="AP905" s="135">
        <v>0</v>
      </c>
      <c r="AQ905" s="135">
        <v>0</v>
      </c>
      <c r="AR905" s="135">
        <v>0</v>
      </c>
      <c r="AS905" s="135">
        <v>0</v>
      </c>
      <c r="AT905" s="135">
        <v>0</v>
      </c>
      <c r="AU905" s="135">
        <v>1</v>
      </c>
      <c r="AV905" s="135">
        <v>0</v>
      </c>
      <c r="AW905" s="135">
        <v>0</v>
      </c>
      <c r="AX905" s="135">
        <v>0</v>
      </c>
      <c r="AY905" s="135">
        <v>0</v>
      </c>
      <c r="AZ905" s="135">
        <v>0</v>
      </c>
      <c r="BA905" s="135">
        <v>0</v>
      </c>
      <c r="BB905" s="135">
        <v>0</v>
      </c>
      <c r="BC905" s="135">
        <v>0</v>
      </c>
      <c r="BD905" s="135">
        <v>0</v>
      </c>
      <c r="BE905" s="135">
        <v>0</v>
      </c>
      <c r="BF905" s="135">
        <v>0</v>
      </c>
      <c r="BG905" s="135">
        <v>0</v>
      </c>
      <c r="BH905" s="135">
        <v>0</v>
      </c>
      <c r="BI905" s="135">
        <v>0</v>
      </c>
      <c r="BJ905" s="135">
        <v>2</v>
      </c>
      <c r="BK905" s="135">
        <v>0</v>
      </c>
      <c r="BL905" s="135">
        <v>0</v>
      </c>
      <c r="BM905" s="135">
        <v>0</v>
      </c>
      <c r="BN905" s="135">
        <v>0</v>
      </c>
      <c r="BO905" s="135">
        <v>0</v>
      </c>
      <c r="BP905" s="135">
        <v>0</v>
      </c>
      <c r="BQ905" s="135">
        <v>0</v>
      </c>
      <c r="BR905" s="135">
        <v>0</v>
      </c>
      <c r="BS905" s="135">
        <v>0</v>
      </c>
      <c r="BT905" s="135">
        <v>1</v>
      </c>
      <c r="BU905" s="135">
        <v>1</v>
      </c>
      <c r="BV905" s="135">
        <v>0</v>
      </c>
      <c r="BW905" s="135">
        <v>0</v>
      </c>
      <c r="BX905" s="135">
        <v>0</v>
      </c>
      <c r="BY905" s="135">
        <v>0</v>
      </c>
      <c r="BZ905" s="135">
        <v>0</v>
      </c>
      <c r="CA905" s="135">
        <v>0</v>
      </c>
      <c r="CB905" s="135">
        <v>0</v>
      </c>
      <c r="CC905" s="135">
        <v>0</v>
      </c>
      <c r="CD905" s="135">
        <v>0</v>
      </c>
      <c r="CE905" s="135">
        <v>0</v>
      </c>
      <c r="CF905" s="135">
        <v>0</v>
      </c>
      <c r="CG905" s="135">
        <v>0</v>
      </c>
      <c r="CH905" s="135">
        <v>0</v>
      </c>
      <c r="CI905" s="135">
        <v>0</v>
      </c>
      <c r="CJ905" s="135">
        <v>0</v>
      </c>
      <c r="CK905" s="135">
        <v>0</v>
      </c>
      <c r="CL905" s="135">
        <v>0</v>
      </c>
      <c r="CM905" s="135">
        <v>0</v>
      </c>
      <c r="CN905" s="135">
        <v>0</v>
      </c>
      <c r="CO905" s="135">
        <v>1</v>
      </c>
      <c r="CP905" s="135">
        <v>0</v>
      </c>
      <c r="CQ905" s="135">
        <v>0</v>
      </c>
      <c r="CR905" s="135">
        <v>0</v>
      </c>
      <c r="CS905" s="135">
        <v>0</v>
      </c>
      <c r="CT905" s="135">
        <v>0</v>
      </c>
      <c r="CU905" s="135">
        <v>1</v>
      </c>
      <c r="CV905" s="135">
        <v>0</v>
      </c>
      <c r="CW905" s="135">
        <v>0</v>
      </c>
      <c r="CX905" s="135"/>
    </row>
    <row r="906" spans="1:102" x14ac:dyDescent="0.35">
      <c r="A906" s="135">
        <v>905</v>
      </c>
      <c r="B906" s="135">
        <v>0</v>
      </c>
      <c r="C906" s="135">
        <v>0</v>
      </c>
      <c r="D906" s="135">
        <v>1</v>
      </c>
      <c r="E906" s="135">
        <v>0</v>
      </c>
      <c r="F906" s="135">
        <v>0</v>
      </c>
      <c r="G906" s="135">
        <v>0</v>
      </c>
      <c r="H906" s="135">
        <v>0</v>
      </c>
      <c r="I906" s="135">
        <v>0</v>
      </c>
      <c r="J906" s="135">
        <v>0</v>
      </c>
      <c r="K906" s="135">
        <v>1</v>
      </c>
      <c r="L906" s="135">
        <v>0</v>
      </c>
      <c r="M906" s="135">
        <v>0</v>
      </c>
      <c r="N906" s="135">
        <v>0</v>
      </c>
      <c r="O906" s="135">
        <v>1</v>
      </c>
      <c r="P906" s="135">
        <v>0</v>
      </c>
      <c r="Q906" s="135">
        <v>0</v>
      </c>
      <c r="R906" s="135">
        <v>0</v>
      </c>
      <c r="S906" s="135">
        <v>1</v>
      </c>
      <c r="T906" s="135">
        <v>0</v>
      </c>
      <c r="U906" s="135">
        <v>0</v>
      </c>
      <c r="V906" s="135">
        <v>0</v>
      </c>
      <c r="W906" s="135">
        <v>0</v>
      </c>
      <c r="X906" s="135">
        <v>0</v>
      </c>
      <c r="Y906" s="135">
        <v>0</v>
      </c>
      <c r="Z906" s="135">
        <v>1</v>
      </c>
      <c r="AA906" s="135">
        <v>0</v>
      </c>
      <c r="AB906" s="135">
        <v>0</v>
      </c>
      <c r="AC906" s="135">
        <v>0</v>
      </c>
      <c r="AD906" s="135">
        <v>0</v>
      </c>
      <c r="AE906" s="135">
        <v>0</v>
      </c>
      <c r="AF906" s="135">
        <v>0</v>
      </c>
      <c r="AG906" s="135">
        <v>0</v>
      </c>
      <c r="AH906" s="135">
        <v>0</v>
      </c>
      <c r="AI906" s="135">
        <v>0</v>
      </c>
      <c r="AJ906" s="135">
        <v>0</v>
      </c>
      <c r="AK906" s="135">
        <v>1</v>
      </c>
      <c r="AL906" s="135">
        <v>0</v>
      </c>
      <c r="AM906" s="135">
        <v>0</v>
      </c>
      <c r="AN906" s="135">
        <v>1</v>
      </c>
      <c r="AO906" s="135">
        <v>1</v>
      </c>
      <c r="AP906" s="135">
        <v>0</v>
      </c>
      <c r="AQ906" s="135">
        <v>0</v>
      </c>
      <c r="AR906" s="135">
        <v>0</v>
      </c>
      <c r="AS906" s="135">
        <v>0</v>
      </c>
      <c r="AT906" s="135">
        <v>0</v>
      </c>
      <c r="AU906" s="135">
        <v>0</v>
      </c>
      <c r="AV906" s="135">
        <v>0</v>
      </c>
      <c r="AW906" s="135">
        <v>0</v>
      </c>
      <c r="AX906" s="135">
        <v>0</v>
      </c>
      <c r="AY906" s="135">
        <v>1</v>
      </c>
      <c r="AZ906" s="135">
        <v>0</v>
      </c>
      <c r="BA906" s="135">
        <v>0</v>
      </c>
      <c r="BB906" s="135">
        <v>0</v>
      </c>
      <c r="BC906" s="135">
        <v>0</v>
      </c>
      <c r="BD906" s="135">
        <v>0</v>
      </c>
      <c r="BE906" s="135">
        <v>0</v>
      </c>
      <c r="BF906" s="135">
        <v>0</v>
      </c>
      <c r="BG906" s="135">
        <v>0</v>
      </c>
      <c r="BH906" s="135">
        <v>0</v>
      </c>
      <c r="BI906" s="135">
        <v>1</v>
      </c>
      <c r="BJ906" s="135">
        <v>0</v>
      </c>
      <c r="BK906" s="135">
        <v>0</v>
      </c>
      <c r="BL906" s="135">
        <v>0</v>
      </c>
      <c r="BM906" s="135">
        <v>0</v>
      </c>
      <c r="BN906" s="135">
        <v>0</v>
      </c>
      <c r="BO906" s="135">
        <v>0</v>
      </c>
      <c r="BP906" s="135">
        <v>0</v>
      </c>
      <c r="BQ906" s="135">
        <v>0</v>
      </c>
      <c r="BR906" s="135">
        <v>0</v>
      </c>
      <c r="BS906" s="135">
        <v>0</v>
      </c>
      <c r="BT906" s="135">
        <v>0</v>
      </c>
      <c r="BU906" s="135">
        <v>1</v>
      </c>
      <c r="BV906" s="135">
        <v>0</v>
      </c>
      <c r="BW906" s="135">
        <v>0</v>
      </c>
      <c r="BX906" s="135">
        <v>0</v>
      </c>
      <c r="BY906" s="135">
        <v>0</v>
      </c>
      <c r="BZ906" s="135">
        <v>0</v>
      </c>
      <c r="CA906" s="135">
        <v>1</v>
      </c>
      <c r="CB906" s="135">
        <v>0</v>
      </c>
      <c r="CC906" s="135">
        <v>1</v>
      </c>
      <c r="CD906" s="135">
        <v>0</v>
      </c>
      <c r="CE906" s="135">
        <v>0</v>
      </c>
      <c r="CF906" s="135">
        <v>0</v>
      </c>
      <c r="CG906" s="135">
        <v>0</v>
      </c>
      <c r="CH906" s="135">
        <v>0</v>
      </c>
      <c r="CI906" s="135">
        <v>0</v>
      </c>
      <c r="CJ906" s="135">
        <v>0</v>
      </c>
      <c r="CK906" s="135">
        <v>0</v>
      </c>
      <c r="CL906" s="135">
        <v>0</v>
      </c>
      <c r="CM906" s="135">
        <v>1</v>
      </c>
      <c r="CN906" s="135">
        <v>0</v>
      </c>
      <c r="CO906" s="135">
        <v>0</v>
      </c>
      <c r="CP906" s="135">
        <v>0</v>
      </c>
      <c r="CQ906" s="135">
        <v>0</v>
      </c>
      <c r="CR906" s="135">
        <v>0</v>
      </c>
      <c r="CS906" s="135">
        <v>0</v>
      </c>
      <c r="CT906" s="135">
        <v>1</v>
      </c>
      <c r="CU906" s="135">
        <v>0</v>
      </c>
      <c r="CV906" s="135">
        <v>0</v>
      </c>
      <c r="CW906" s="135">
        <v>1</v>
      </c>
      <c r="CX906" s="135"/>
    </row>
    <row r="907" spans="1:102" x14ac:dyDescent="0.35">
      <c r="A907" s="135">
        <v>906</v>
      </c>
      <c r="B907" s="135">
        <v>0</v>
      </c>
      <c r="C907" s="135">
        <v>0</v>
      </c>
      <c r="D907" s="135">
        <v>0</v>
      </c>
      <c r="E907" s="135">
        <v>0</v>
      </c>
      <c r="F907" s="135">
        <v>0</v>
      </c>
      <c r="G907" s="135">
        <v>0</v>
      </c>
      <c r="H907" s="135">
        <v>0</v>
      </c>
      <c r="I907" s="135">
        <v>0</v>
      </c>
      <c r="J907" s="135">
        <v>0</v>
      </c>
      <c r="K907" s="135">
        <v>0</v>
      </c>
      <c r="L907" s="135">
        <v>0</v>
      </c>
      <c r="M907" s="135">
        <v>0</v>
      </c>
      <c r="N907" s="135">
        <v>0</v>
      </c>
      <c r="O907" s="135">
        <v>0</v>
      </c>
      <c r="P907" s="135">
        <v>0</v>
      </c>
      <c r="Q907" s="135">
        <v>0</v>
      </c>
      <c r="R907" s="135">
        <v>0</v>
      </c>
      <c r="S907" s="135">
        <v>0</v>
      </c>
      <c r="T907" s="135">
        <v>0</v>
      </c>
      <c r="U907" s="135">
        <v>0</v>
      </c>
      <c r="V907" s="135">
        <v>0</v>
      </c>
      <c r="W907" s="135">
        <v>0</v>
      </c>
      <c r="X907" s="135">
        <v>1</v>
      </c>
      <c r="Y907" s="135">
        <v>0</v>
      </c>
      <c r="Z907" s="135">
        <v>0</v>
      </c>
      <c r="AA907" s="135">
        <v>1</v>
      </c>
      <c r="AB907" s="135">
        <v>0</v>
      </c>
      <c r="AC907" s="135">
        <v>1</v>
      </c>
      <c r="AD907" s="135">
        <v>0</v>
      </c>
      <c r="AE907" s="135">
        <v>0</v>
      </c>
      <c r="AF907" s="135">
        <v>1</v>
      </c>
      <c r="AG907" s="135">
        <v>0</v>
      </c>
      <c r="AH907" s="135">
        <v>0</v>
      </c>
      <c r="AI907" s="135">
        <v>1</v>
      </c>
      <c r="AJ907" s="135">
        <v>0</v>
      </c>
      <c r="AK907" s="135">
        <v>0</v>
      </c>
      <c r="AL907" s="135">
        <v>1</v>
      </c>
      <c r="AM907" s="135">
        <v>0</v>
      </c>
      <c r="AN907" s="135">
        <v>0</v>
      </c>
      <c r="AO907" s="135">
        <v>0</v>
      </c>
      <c r="AP907" s="135">
        <v>0</v>
      </c>
      <c r="AQ907" s="135">
        <v>1</v>
      </c>
      <c r="AR907" s="135">
        <v>0</v>
      </c>
      <c r="AS907" s="135">
        <v>0</v>
      </c>
      <c r="AT907" s="135">
        <v>0</v>
      </c>
      <c r="AU907" s="135">
        <v>0</v>
      </c>
      <c r="AV907" s="135">
        <v>0</v>
      </c>
      <c r="AW907" s="135">
        <v>0</v>
      </c>
      <c r="AX907" s="135">
        <v>0</v>
      </c>
      <c r="AY907" s="135">
        <v>0</v>
      </c>
      <c r="AZ907" s="135">
        <v>0</v>
      </c>
      <c r="BA907" s="135">
        <v>0</v>
      </c>
      <c r="BB907" s="135">
        <v>0</v>
      </c>
      <c r="BC907" s="135">
        <v>1</v>
      </c>
      <c r="BD907" s="135">
        <v>0</v>
      </c>
      <c r="BE907" s="135">
        <v>0</v>
      </c>
      <c r="BF907" s="135">
        <v>0</v>
      </c>
      <c r="BG907" s="135">
        <v>0</v>
      </c>
      <c r="BH907" s="135">
        <v>0</v>
      </c>
      <c r="BI907" s="135">
        <v>0</v>
      </c>
      <c r="BJ907" s="135">
        <v>0</v>
      </c>
      <c r="BK907" s="135">
        <v>0</v>
      </c>
      <c r="BL907" s="135">
        <v>0</v>
      </c>
      <c r="BM907" s="135">
        <v>0</v>
      </c>
      <c r="BN907" s="135">
        <v>0</v>
      </c>
      <c r="BO907" s="135">
        <v>0</v>
      </c>
      <c r="BP907" s="135">
        <v>0</v>
      </c>
      <c r="BQ907" s="135">
        <v>0</v>
      </c>
      <c r="BR907" s="135">
        <v>0</v>
      </c>
      <c r="BS907" s="135">
        <v>0</v>
      </c>
      <c r="BT907" s="135">
        <v>0</v>
      </c>
      <c r="BU907" s="135">
        <v>0</v>
      </c>
      <c r="BV907" s="135">
        <v>0</v>
      </c>
      <c r="BW907" s="135">
        <v>0</v>
      </c>
      <c r="BX907" s="135">
        <v>0</v>
      </c>
      <c r="BY907" s="135">
        <v>0</v>
      </c>
      <c r="BZ907" s="135">
        <v>0</v>
      </c>
      <c r="CA907" s="135">
        <v>0</v>
      </c>
      <c r="CB907" s="135">
        <v>0</v>
      </c>
      <c r="CC907" s="135">
        <v>0</v>
      </c>
      <c r="CD907" s="135">
        <v>0</v>
      </c>
      <c r="CE907" s="135">
        <v>0</v>
      </c>
      <c r="CF907" s="135">
        <v>0</v>
      </c>
      <c r="CG907" s="135">
        <v>0</v>
      </c>
      <c r="CH907" s="135">
        <v>0</v>
      </c>
      <c r="CI907" s="135">
        <v>0</v>
      </c>
      <c r="CJ907" s="135">
        <v>0</v>
      </c>
      <c r="CK907" s="135">
        <v>0</v>
      </c>
      <c r="CL907" s="135">
        <v>0</v>
      </c>
      <c r="CM907" s="135">
        <v>0</v>
      </c>
      <c r="CN907" s="135">
        <v>1</v>
      </c>
      <c r="CO907" s="135">
        <v>0</v>
      </c>
      <c r="CP907" s="135">
        <v>0</v>
      </c>
      <c r="CQ907" s="135">
        <v>0</v>
      </c>
      <c r="CR907" s="135">
        <v>0</v>
      </c>
      <c r="CS907" s="135">
        <v>0</v>
      </c>
      <c r="CT907" s="135">
        <v>0</v>
      </c>
      <c r="CU907" s="135">
        <v>0</v>
      </c>
      <c r="CV907" s="135">
        <v>1</v>
      </c>
      <c r="CW907" s="135">
        <v>0</v>
      </c>
      <c r="CX907" s="135"/>
    </row>
    <row r="908" spans="1:102" x14ac:dyDescent="0.35">
      <c r="A908" s="135">
        <v>907</v>
      </c>
      <c r="B908" s="135">
        <v>0</v>
      </c>
      <c r="C908" s="135">
        <v>0</v>
      </c>
      <c r="D908" s="135">
        <v>0</v>
      </c>
      <c r="E908" s="135">
        <v>0</v>
      </c>
      <c r="F908" s="135">
        <v>0</v>
      </c>
      <c r="G908" s="135">
        <v>0</v>
      </c>
      <c r="H908" s="135">
        <v>0</v>
      </c>
      <c r="I908" s="135">
        <v>0</v>
      </c>
      <c r="J908" s="135">
        <v>0</v>
      </c>
      <c r="K908" s="135">
        <v>0</v>
      </c>
      <c r="L908" s="135">
        <v>0</v>
      </c>
      <c r="M908" s="135">
        <v>0</v>
      </c>
      <c r="N908" s="135">
        <v>0</v>
      </c>
      <c r="O908" s="135">
        <v>0</v>
      </c>
      <c r="P908" s="135">
        <v>0</v>
      </c>
      <c r="Q908" s="135">
        <v>0</v>
      </c>
      <c r="R908" s="135">
        <v>0</v>
      </c>
      <c r="S908" s="135">
        <v>0</v>
      </c>
      <c r="T908" s="135">
        <v>0</v>
      </c>
      <c r="U908" s="135">
        <v>0</v>
      </c>
      <c r="V908" s="135">
        <v>0</v>
      </c>
      <c r="W908" s="135">
        <v>0</v>
      </c>
      <c r="X908" s="135">
        <v>1</v>
      </c>
      <c r="Y908" s="135">
        <v>0</v>
      </c>
      <c r="Z908" s="135">
        <v>1</v>
      </c>
      <c r="AA908" s="135">
        <v>0</v>
      </c>
      <c r="AB908" s="135">
        <v>1</v>
      </c>
      <c r="AC908" s="135">
        <v>0</v>
      </c>
      <c r="AD908" s="135">
        <v>0</v>
      </c>
      <c r="AE908" s="135">
        <v>0</v>
      </c>
      <c r="AF908" s="135">
        <v>0</v>
      </c>
      <c r="AG908" s="135">
        <v>1</v>
      </c>
      <c r="AH908" s="135">
        <v>0</v>
      </c>
      <c r="AI908" s="135">
        <v>0</v>
      </c>
      <c r="AJ908" s="135">
        <v>0</v>
      </c>
      <c r="AK908" s="135">
        <v>0</v>
      </c>
      <c r="AL908" s="135">
        <v>0</v>
      </c>
      <c r="AM908" s="135">
        <v>0</v>
      </c>
      <c r="AN908" s="135">
        <v>0</v>
      </c>
      <c r="AO908" s="135">
        <v>0</v>
      </c>
      <c r="AP908" s="135">
        <v>0</v>
      </c>
      <c r="AQ908" s="135">
        <v>1</v>
      </c>
      <c r="AR908" s="135">
        <v>0</v>
      </c>
      <c r="AS908" s="135">
        <v>0</v>
      </c>
      <c r="AT908" s="135">
        <v>1</v>
      </c>
      <c r="AU908" s="135">
        <v>1</v>
      </c>
      <c r="AV908" s="135">
        <v>0</v>
      </c>
      <c r="AW908" s="135">
        <v>0</v>
      </c>
      <c r="AX908" s="135">
        <v>0</v>
      </c>
      <c r="AY908" s="135">
        <v>0</v>
      </c>
      <c r="AZ908" s="135">
        <v>0</v>
      </c>
      <c r="BA908" s="135">
        <v>0</v>
      </c>
      <c r="BB908" s="135">
        <v>0</v>
      </c>
      <c r="BC908" s="135">
        <v>0</v>
      </c>
      <c r="BD908" s="135">
        <v>0</v>
      </c>
      <c r="BE908" s="135">
        <v>0</v>
      </c>
      <c r="BF908" s="135">
        <v>0</v>
      </c>
      <c r="BG908" s="135">
        <v>0</v>
      </c>
      <c r="BH908" s="135">
        <v>0</v>
      </c>
      <c r="BI908" s="135">
        <v>1</v>
      </c>
      <c r="BJ908" s="135">
        <v>0</v>
      </c>
      <c r="BK908" s="135">
        <v>1</v>
      </c>
      <c r="BL908" s="135">
        <v>0</v>
      </c>
      <c r="BM908" s="135">
        <v>0</v>
      </c>
      <c r="BN908" s="135">
        <v>0</v>
      </c>
      <c r="BO908" s="135">
        <v>0</v>
      </c>
      <c r="BP908" s="135">
        <v>0</v>
      </c>
      <c r="BQ908" s="135">
        <v>0</v>
      </c>
      <c r="BR908" s="135">
        <v>0</v>
      </c>
      <c r="BS908" s="135">
        <v>0</v>
      </c>
      <c r="BT908" s="135">
        <v>0</v>
      </c>
      <c r="BU908" s="135">
        <v>0</v>
      </c>
      <c r="BV908" s="135">
        <v>1</v>
      </c>
      <c r="BW908" s="135">
        <v>0</v>
      </c>
      <c r="BX908" s="135">
        <v>0</v>
      </c>
      <c r="BY908" s="135">
        <v>1</v>
      </c>
      <c r="BZ908" s="135">
        <v>0</v>
      </c>
      <c r="CA908" s="135">
        <v>0</v>
      </c>
      <c r="CB908" s="135">
        <v>0</v>
      </c>
      <c r="CC908" s="135">
        <v>0</v>
      </c>
      <c r="CD908" s="135">
        <v>1</v>
      </c>
      <c r="CE908" s="135">
        <v>0</v>
      </c>
      <c r="CF908" s="135">
        <v>0</v>
      </c>
      <c r="CG908" s="135">
        <v>0</v>
      </c>
      <c r="CH908" s="135">
        <v>0</v>
      </c>
      <c r="CI908" s="135">
        <v>0</v>
      </c>
      <c r="CJ908" s="135">
        <v>0</v>
      </c>
      <c r="CK908" s="135">
        <v>0</v>
      </c>
      <c r="CL908" s="135">
        <v>0</v>
      </c>
      <c r="CM908" s="135">
        <v>0</v>
      </c>
      <c r="CN908" s="135">
        <v>0</v>
      </c>
      <c r="CO908" s="135">
        <v>0</v>
      </c>
      <c r="CP908" s="135">
        <v>0</v>
      </c>
      <c r="CQ908" s="135">
        <v>0</v>
      </c>
      <c r="CR908" s="135">
        <v>0</v>
      </c>
      <c r="CS908" s="135">
        <v>0</v>
      </c>
      <c r="CT908" s="135">
        <v>0</v>
      </c>
      <c r="CU908" s="135">
        <v>0</v>
      </c>
      <c r="CV908" s="135">
        <v>0</v>
      </c>
      <c r="CW908" s="135">
        <v>0</v>
      </c>
      <c r="CX908" s="135"/>
    </row>
    <row r="909" spans="1:102" x14ac:dyDescent="0.35">
      <c r="A909" s="135">
        <v>908</v>
      </c>
      <c r="B909" s="135">
        <v>0</v>
      </c>
      <c r="C909" s="135">
        <v>1</v>
      </c>
      <c r="D909" s="135">
        <v>0</v>
      </c>
      <c r="E909" s="135">
        <v>1</v>
      </c>
      <c r="F909" s="135">
        <v>0</v>
      </c>
      <c r="G909" s="135">
        <v>0</v>
      </c>
      <c r="H909" s="135">
        <v>0</v>
      </c>
      <c r="I909" s="135">
        <v>0</v>
      </c>
      <c r="J909" s="135">
        <v>1</v>
      </c>
      <c r="K909" s="135">
        <v>0</v>
      </c>
      <c r="L909" s="135">
        <v>1</v>
      </c>
      <c r="M909" s="135">
        <v>0</v>
      </c>
      <c r="N909" s="135">
        <v>0</v>
      </c>
      <c r="O909" s="135">
        <v>0</v>
      </c>
      <c r="P909" s="135">
        <v>0</v>
      </c>
      <c r="Q909" s="135">
        <v>0</v>
      </c>
      <c r="R909" s="135">
        <v>1</v>
      </c>
      <c r="S909" s="135">
        <v>0</v>
      </c>
      <c r="T909" s="135">
        <v>1</v>
      </c>
      <c r="U909" s="135">
        <v>0</v>
      </c>
      <c r="V909" s="135">
        <v>0</v>
      </c>
      <c r="W909" s="135">
        <v>0</v>
      </c>
      <c r="X909" s="135">
        <v>0</v>
      </c>
      <c r="Y909" s="135">
        <v>0</v>
      </c>
      <c r="Z909" s="135">
        <v>0</v>
      </c>
      <c r="AA909" s="135">
        <v>0</v>
      </c>
      <c r="AB909" s="135">
        <v>0</v>
      </c>
      <c r="AC909" s="135">
        <v>0</v>
      </c>
      <c r="AD909" s="135">
        <v>0</v>
      </c>
      <c r="AE909" s="135">
        <v>0</v>
      </c>
      <c r="AF909" s="135">
        <v>0</v>
      </c>
      <c r="AG909" s="135">
        <v>0</v>
      </c>
      <c r="AH909" s="135">
        <v>0</v>
      </c>
      <c r="AI909" s="135">
        <v>0</v>
      </c>
      <c r="AJ909" s="135">
        <v>0</v>
      </c>
      <c r="AK909" s="135">
        <v>0</v>
      </c>
      <c r="AL909" s="135">
        <v>0</v>
      </c>
      <c r="AM909" s="135">
        <v>0</v>
      </c>
      <c r="AN909" s="135">
        <v>0</v>
      </c>
      <c r="AO909" s="135">
        <v>0</v>
      </c>
      <c r="AP909" s="135">
        <v>0</v>
      </c>
      <c r="AQ909" s="135">
        <v>0</v>
      </c>
      <c r="AR909" s="135">
        <v>0</v>
      </c>
      <c r="AS909" s="135">
        <v>1</v>
      </c>
      <c r="AT909" s="135">
        <v>2</v>
      </c>
      <c r="AU909" s="135">
        <v>0</v>
      </c>
      <c r="AV909" s="135">
        <v>0</v>
      </c>
      <c r="AW909" s="135">
        <v>1</v>
      </c>
      <c r="AX909" s="135">
        <v>0</v>
      </c>
      <c r="AY909" s="135">
        <v>0</v>
      </c>
      <c r="AZ909" s="135">
        <v>0</v>
      </c>
      <c r="BA909" s="135">
        <v>0</v>
      </c>
      <c r="BB909" s="135">
        <v>0</v>
      </c>
      <c r="BC909" s="135">
        <v>1</v>
      </c>
      <c r="BD909" s="135">
        <v>0</v>
      </c>
      <c r="BE909" s="135">
        <v>0</v>
      </c>
      <c r="BF909" s="135">
        <v>1</v>
      </c>
      <c r="BG909" s="135">
        <v>0</v>
      </c>
      <c r="BH909" s="135">
        <v>1</v>
      </c>
      <c r="BI909" s="135">
        <v>0</v>
      </c>
      <c r="BJ909" s="135">
        <v>0</v>
      </c>
      <c r="BK909" s="135">
        <v>0</v>
      </c>
      <c r="BL909" s="135">
        <v>0</v>
      </c>
      <c r="BM909" s="135">
        <v>0</v>
      </c>
      <c r="BN909" s="135">
        <v>0</v>
      </c>
      <c r="BO909" s="135">
        <v>0</v>
      </c>
      <c r="BP909" s="135">
        <v>0</v>
      </c>
      <c r="BQ909" s="135">
        <v>0</v>
      </c>
      <c r="BR909" s="135">
        <v>0</v>
      </c>
      <c r="BS909" s="135">
        <v>0</v>
      </c>
      <c r="BT909" s="135">
        <v>0</v>
      </c>
      <c r="BU909" s="135">
        <v>0</v>
      </c>
      <c r="BV909" s="135">
        <v>1</v>
      </c>
      <c r="BW909" s="135">
        <v>0</v>
      </c>
      <c r="BX909" s="135">
        <v>0</v>
      </c>
      <c r="BY909" s="135">
        <v>0</v>
      </c>
      <c r="BZ909" s="135">
        <v>0</v>
      </c>
      <c r="CA909" s="135">
        <v>0</v>
      </c>
      <c r="CB909" s="135">
        <v>0</v>
      </c>
      <c r="CC909" s="135">
        <v>0</v>
      </c>
      <c r="CD909" s="135">
        <v>0</v>
      </c>
      <c r="CE909" s="135">
        <v>0</v>
      </c>
      <c r="CF909" s="135">
        <v>0</v>
      </c>
      <c r="CG909" s="135">
        <v>0</v>
      </c>
      <c r="CH909" s="135">
        <v>0</v>
      </c>
      <c r="CI909" s="135">
        <v>0</v>
      </c>
      <c r="CJ909" s="135">
        <v>0</v>
      </c>
      <c r="CK909" s="135">
        <v>0</v>
      </c>
      <c r="CL909" s="135">
        <v>1</v>
      </c>
      <c r="CM909" s="135">
        <v>0</v>
      </c>
      <c r="CN909" s="135">
        <v>0</v>
      </c>
      <c r="CO909" s="135">
        <v>0</v>
      </c>
      <c r="CP909" s="135">
        <v>0</v>
      </c>
      <c r="CQ909" s="135">
        <v>0</v>
      </c>
      <c r="CR909" s="135">
        <v>0</v>
      </c>
      <c r="CS909" s="135">
        <v>1</v>
      </c>
      <c r="CT909" s="135">
        <v>0</v>
      </c>
      <c r="CU909" s="135">
        <v>0</v>
      </c>
      <c r="CV909" s="135">
        <v>0</v>
      </c>
      <c r="CW909" s="135">
        <v>1</v>
      </c>
      <c r="CX909" s="135"/>
    </row>
    <row r="910" spans="1:102" x14ac:dyDescent="0.35">
      <c r="A910" s="135">
        <v>909</v>
      </c>
      <c r="B910" s="135">
        <v>0</v>
      </c>
      <c r="C910" s="135">
        <v>0</v>
      </c>
      <c r="D910" s="135">
        <v>0</v>
      </c>
      <c r="E910" s="135">
        <v>0</v>
      </c>
      <c r="F910" s="135">
        <v>0</v>
      </c>
      <c r="G910" s="135">
        <v>0</v>
      </c>
      <c r="H910" s="135">
        <v>0</v>
      </c>
      <c r="I910" s="135">
        <v>0</v>
      </c>
      <c r="J910" s="135">
        <v>0</v>
      </c>
      <c r="K910" s="135">
        <v>1</v>
      </c>
      <c r="L910" s="135">
        <v>0</v>
      </c>
      <c r="M910" s="135">
        <v>0</v>
      </c>
      <c r="N910" s="135">
        <v>1</v>
      </c>
      <c r="O910" s="135">
        <v>0</v>
      </c>
      <c r="P910" s="135">
        <v>0</v>
      </c>
      <c r="Q910" s="135">
        <v>0</v>
      </c>
      <c r="R910" s="135">
        <v>0</v>
      </c>
      <c r="S910" s="135">
        <v>1</v>
      </c>
      <c r="T910" s="135">
        <v>0</v>
      </c>
      <c r="U910" s="135">
        <v>0</v>
      </c>
      <c r="V910" s="135">
        <v>0</v>
      </c>
      <c r="W910" s="135">
        <v>0</v>
      </c>
      <c r="X910" s="135">
        <v>0</v>
      </c>
      <c r="Y910" s="135">
        <v>0</v>
      </c>
      <c r="Z910" s="135">
        <v>0</v>
      </c>
      <c r="AA910" s="135">
        <v>0</v>
      </c>
      <c r="AB910" s="135">
        <v>0</v>
      </c>
      <c r="AC910" s="135">
        <v>0</v>
      </c>
      <c r="AD910" s="135">
        <v>0</v>
      </c>
      <c r="AE910" s="135">
        <v>0</v>
      </c>
      <c r="AF910" s="135">
        <v>1</v>
      </c>
      <c r="AG910" s="135">
        <v>0</v>
      </c>
      <c r="AH910" s="135">
        <v>1</v>
      </c>
      <c r="AI910" s="135">
        <v>0</v>
      </c>
      <c r="AJ910" s="135">
        <v>0</v>
      </c>
      <c r="AK910" s="135">
        <v>0</v>
      </c>
      <c r="AL910" s="135">
        <v>0</v>
      </c>
      <c r="AM910" s="135">
        <v>0</v>
      </c>
      <c r="AN910" s="135">
        <v>0</v>
      </c>
      <c r="AO910" s="135">
        <v>0</v>
      </c>
      <c r="AP910" s="135">
        <v>0</v>
      </c>
      <c r="AQ910" s="135">
        <v>0</v>
      </c>
      <c r="AR910" s="135">
        <v>0</v>
      </c>
      <c r="AS910" s="135">
        <v>0</v>
      </c>
      <c r="AT910" s="135">
        <v>0</v>
      </c>
      <c r="AU910" s="135">
        <v>0</v>
      </c>
      <c r="AV910" s="135">
        <v>0</v>
      </c>
      <c r="AW910" s="135">
        <v>0</v>
      </c>
      <c r="AX910" s="135">
        <v>1</v>
      </c>
      <c r="AY910" s="135">
        <v>0</v>
      </c>
      <c r="AZ910" s="135">
        <v>0</v>
      </c>
      <c r="BA910" s="135">
        <v>1</v>
      </c>
      <c r="BB910" s="135">
        <v>1</v>
      </c>
      <c r="BC910" s="135">
        <v>0</v>
      </c>
      <c r="BD910" s="135">
        <v>0</v>
      </c>
      <c r="BE910" s="135">
        <v>1</v>
      </c>
      <c r="BF910" s="135">
        <v>0</v>
      </c>
      <c r="BG910" s="135">
        <v>0</v>
      </c>
      <c r="BH910" s="135">
        <v>0</v>
      </c>
      <c r="BI910" s="135">
        <v>0</v>
      </c>
      <c r="BJ910" s="135">
        <v>1</v>
      </c>
      <c r="BK910" s="135">
        <v>0</v>
      </c>
      <c r="BL910" s="135">
        <v>0</v>
      </c>
      <c r="BM910" s="135">
        <v>0</v>
      </c>
      <c r="BN910" s="135">
        <v>1</v>
      </c>
      <c r="BO910" s="135">
        <v>1</v>
      </c>
      <c r="BP910" s="135">
        <v>0</v>
      </c>
      <c r="BQ910" s="135">
        <v>0</v>
      </c>
      <c r="BR910" s="135">
        <v>0</v>
      </c>
      <c r="BS910" s="135">
        <v>0</v>
      </c>
      <c r="BT910" s="135">
        <v>0</v>
      </c>
      <c r="BU910" s="135">
        <v>0</v>
      </c>
      <c r="BV910" s="135">
        <v>0</v>
      </c>
      <c r="BW910" s="135">
        <v>0</v>
      </c>
      <c r="BX910" s="135">
        <v>0</v>
      </c>
      <c r="BY910" s="135">
        <v>0</v>
      </c>
      <c r="BZ910" s="135">
        <v>0</v>
      </c>
      <c r="CA910" s="135">
        <v>0</v>
      </c>
      <c r="CB910" s="135">
        <v>0</v>
      </c>
      <c r="CC910" s="135">
        <v>0</v>
      </c>
      <c r="CD910" s="135">
        <v>1</v>
      </c>
      <c r="CE910" s="135">
        <v>0</v>
      </c>
      <c r="CF910" s="135">
        <v>0</v>
      </c>
      <c r="CG910" s="135">
        <v>0</v>
      </c>
      <c r="CH910" s="135">
        <v>1</v>
      </c>
      <c r="CI910" s="135">
        <v>0</v>
      </c>
      <c r="CJ910" s="135">
        <v>0</v>
      </c>
      <c r="CK910" s="135">
        <v>0</v>
      </c>
      <c r="CL910" s="135">
        <v>0</v>
      </c>
      <c r="CM910" s="135">
        <v>0</v>
      </c>
      <c r="CN910" s="135">
        <v>0</v>
      </c>
      <c r="CO910" s="135">
        <v>0</v>
      </c>
      <c r="CP910" s="135">
        <v>0</v>
      </c>
      <c r="CQ910" s="135">
        <v>0</v>
      </c>
      <c r="CR910" s="135">
        <v>0</v>
      </c>
      <c r="CS910" s="135">
        <v>0</v>
      </c>
      <c r="CT910" s="135">
        <v>0</v>
      </c>
      <c r="CU910" s="135">
        <v>0</v>
      </c>
      <c r="CV910" s="135">
        <v>0</v>
      </c>
      <c r="CW910" s="135">
        <v>1</v>
      </c>
      <c r="CX910" s="135"/>
    </row>
    <row r="911" spans="1:102" x14ac:dyDescent="0.35">
      <c r="A911" s="135">
        <v>910</v>
      </c>
      <c r="B911" s="135">
        <v>0</v>
      </c>
      <c r="C911" s="135">
        <v>0</v>
      </c>
      <c r="D911" s="135">
        <v>0</v>
      </c>
      <c r="E911" s="135">
        <v>0</v>
      </c>
      <c r="F911" s="135">
        <v>0</v>
      </c>
      <c r="G911" s="135">
        <v>0</v>
      </c>
      <c r="H911" s="135">
        <v>0</v>
      </c>
      <c r="I911" s="135">
        <v>0</v>
      </c>
      <c r="J911" s="135">
        <v>0</v>
      </c>
      <c r="K911" s="135">
        <v>0</v>
      </c>
      <c r="L911" s="135">
        <v>0</v>
      </c>
      <c r="M911" s="135">
        <v>0</v>
      </c>
      <c r="N911" s="135">
        <v>0</v>
      </c>
      <c r="O911" s="135">
        <v>0</v>
      </c>
      <c r="P911" s="135">
        <v>0</v>
      </c>
      <c r="Q911" s="135">
        <v>0</v>
      </c>
      <c r="R911" s="135">
        <v>0</v>
      </c>
      <c r="S911" s="135">
        <v>0</v>
      </c>
      <c r="T911" s="135">
        <v>0</v>
      </c>
      <c r="U911" s="135">
        <v>0</v>
      </c>
      <c r="V911" s="135">
        <v>0</v>
      </c>
      <c r="W911" s="135">
        <v>0</v>
      </c>
      <c r="X911" s="135">
        <v>1</v>
      </c>
      <c r="Y911" s="135">
        <v>0</v>
      </c>
      <c r="Z911" s="135">
        <v>0</v>
      </c>
      <c r="AA911" s="135">
        <v>1</v>
      </c>
      <c r="AB911" s="135">
        <v>0</v>
      </c>
      <c r="AC911" s="135">
        <v>0</v>
      </c>
      <c r="AD911" s="135">
        <v>0</v>
      </c>
      <c r="AE911" s="135">
        <v>0</v>
      </c>
      <c r="AF911" s="135">
        <v>0</v>
      </c>
      <c r="AG911" s="135">
        <v>0</v>
      </c>
      <c r="AH911" s="135">
        <v>0</v>
      </c>
      <c r="AI911" s="135">
        <v>0</v>
      </c>
      <c r="AJ911" s="135">
        <v>0</v>
      </c>
      <c r="AK911" s="135">
        <v>0</v>
      </c>
      <c r="AL911" s="135">
        <v>0</v>
      </c>
      <c r="AM911" s="135">
        <v>0</v>
      </c>
      <c r="AN911" s="135">
        <v>0</v>
      </c>
      <c r="AO911" s="135">
        <v>0</v>
      </c>
      <c r="AP911" s="135">
        <v>0</v>
      </c>
      <c r="AQ911" s="135">
        <v>0</v>
      </c>
      <c r="AR911" s="135">
        <v>0</v>
      </c>
      <c r="AS911" s="135">
        <v>0</v>
      </c>
      <c r="AT911" s="135">
        <v>0</v>
      </c>
      <c r="AU911" s="135">
        <v>1</v>
      </c>
      <c r="AV911" s="135">
        <v>0</v>
      </c>
      <c r="AW911" s="135">
        <v>0</v>
      </c>
      <c r="AX911" s="135">
        <v>0</v>
      </c>
      <c r="AY911" s="135">
        <v>0</v>
      </c>
      <c r="AZ911" s="135">
        <v>0</v>
      </c>
      <c r="BA911" s="135">
        <v>0</v>
      </c>
      <c r="BB911" s="135">
        <v>1</v>
      </c>
      <c r="BC911" s="135">
        <v>0</v>
      </c>
      <c r="BD911" s="135">
        <v>0</v>
      </c>
      <c r="BE911" s="135">
        <v>0</v>
      </c>
      <c r="BF911" s="135">
        <v>0</v>
      </c>
      <c r="BG911" s="135">
        <v>0</v>
      </c>
      <c r="BH911" s="135">
        <v>0</v>
      </c>
      <c r="BI911" s="135">
        <v>0</v>
      </c>
      <c r="BJ911" s="135">
        <v>0</v>
      </c>
      <c r="BK911" s="135">
        <v>0</v>
      </c>
      <c r="BL911" s="135">
        <v>0</v>
      </c>
      <c r="BM911" s="135">
        <v>0</v>
      </c>
      <c r="BN911" s="135">
        <v>0</v>
      </c>
      <c r="BO911" s="135">
        <v>0</v>
      </c>
      <c r="BP911" s="135">
        <v>1</v>
      </c>
      <c r="BQ911" s="135">
        <v>0</v>
      </c>
      <c r="BR911" s="135">
        <v>0</v>
      </c>
      <c r="BS911" s="135">
        <v>0</v>
      </c>
      <c r="BT911" s="135">
        <v>0</v>
      </c>
      <c r="BU911" s="135">
        <v>0</v>
      </c>
      <c r="BV911" s="135">
        <v>0</v>
      </c>
      <c r="BW911" s="135">
        <v>0</v>
      </c>
      <c r="BX911" s="135">
        <v>0</v>
      </c>
      <c r="BY911" s="135">
        <v>0</v>
      </c>
      <c r="BZ911" s="135">
        <v>0</v>
      </c>
      <c r="CA911" s="135">
        <v>0</v>
      </c>
      <c r="CB911" s="135">
        <v>1</v>
      </c>
      <c r="CC911" s="135">
        <v>0</v>
      </c>
      <c r="CD911" s="135">
        <v>0</v>
      </c>
      <c r="CE911" s="135">
        <v>0</v>
      </c>
      <c r="CF911" s="135">
        <v>0</v>
      </c>
      <c r="CG911" s="135">
        <v>0</v>
      </c>
      <c r="CH911" s="135">
        <v>1</v>
      </c>
      <c r="CI911" s="135">
        <v>0</v>
      </c>
      <c r="CJ911" s="135">
        <v>0</v>
      </c>
      <c r="CK911" s="135">
        <v>0</v>
      </c>
      <c r="CL911" s="135">
        <v>0</v>
      </c>
      <c r="CM911" s="135">
        <v>0</v>
      </c>
      <c r="CN911" s="135">
        <v>0</v>
      </c>
      <c r="CO911" s="135">
        <v>0</v>
      </c>
      <c r="CP911" s="135">
        <v>0</v>
      </c>
      <c r="CQ911" s="135">
        <v>0</v>
      </c>
      <c r="CR911" s="135">
        <v>0</v>
      </c>
      <c r="CS911" s="135">
        <v>0</v>
      </c>
      <c r="CT911" s="135">
        <v>1</v>
      </c>
      <c r="CU911" s="135">
        <v>0</v>
      </c>
      <c r="CV911" s="135">
        <v>1</v>
      </c>
      <c r="CW911" s="135">
        <v>0</v>
      </c>
      <c r="CX911" s="135"/>
    </row>
    <row r="912" spans="1:102" x14ac:dyDescent="0.35">
      <c r="A912" s="135">
        <v>911</v>
      </c>
      <c r="B912" s="135">
        <v>0</v>
      </c>
      <c r="C912" s="135">
        <v>0</v>
      </c>
      <c r="D912" s="135">
        <v>0</v>
      </c>
      <c r="E912" s="135">
        <v>0</v>
      </c>
      <c r="F912" s="135">
        <v>0</v>
      </c>
      <c r="G912" s="135">
        <v>0</v>
      </c>
      <c r="H912" s="135">
        <v>0</v>
      </c>
      <c r="I912" s="135">
        <v>0</v>
      </c>
      <c r="J912" s="135">
        <v>0</v>
      </c>
      <c r="K912" s="135">
        <v>0</v>
      </c>
      <c r="L912" s="135">
        <v>0</v>
      </c>
      <c r="M912" s="135">
        <v>1</v>
      </c>
      <c r="N912" s="135">
        <v>0</v>
      </c>
      <c r="O912" s="135">
        <v>0</v>
      </c>
      <c r="P912" s="135">
        <v>1</v>
      </c>
      <c r="Q912" s="135">
        <v>0</v>
      </c>
      <c r="R912" s="135">
        <v>0</v>
      </c>
      <c r="S912" s="135">
        <v>1</v>
      </c>
      <c r="T912" s="135">
        <v>0</v>
      </c>
      <c r="U912" s="135">
        <v>0</v>
      </c>
      <c r="V912" s="135">
        <v>0</v>
      </c>
      <c r="W912" s="135">
        <v>1</v>
      </c>
      <c r="X912" s="135">
        <v>0</v>
      </c>
      <c r="Y912" s="135">
        <v>0</v>
      </c>
      <c r="Z912" s="135">
        <v>0</v>
      </c>
      <c r="AA912" s="135">
        <v>0</v>
      </c>
      <c r="AB912" s="135">
        <v>0</v>
      </c>
      <c r="AC912" s="135">
        <v>0</v>
      </c>
      <c r="AD912" s="135">
        <v>0</v>
      </c>
      <c r="AE912" s="135">
        <v>0</v>
      </c>
      <c r="AF912" s="135">
        <v>0</v>
      </c>
      <c r="AG912" s="135">
        <v>1</v>
      </c>
      <c r="AH912" s="135">
        <v>0</v>
      </c>
      <c r="AI912" s="135">
        <v>0</v>
      </c>
      <c r="AJ912" s="135">
        <v>0</v>
      </c>
      <c r="AK912" s="135">
        <v>0</v>
      </c>
      <c r="AL912" s="135">
        <v>0</v>
      </c>
      <c r="AM912" s="135">
        <v>1</v>
      </c>
      <c r="AN912" s="135">
        <v>0</v>
      </c>
      <c r="AO912" s="135">
        <v>0</v>
      </c>
      <c r="AP912" s="135">
        <v>0</v>
      </c>
      <c r="AQ912" s="135">
        <v>0</v>
      </c>
      <c r="AR912" s="135">
        <v>0</v>
      </c>
      <c r="AS912" s="135">
        <v>1</v>
      </c>
      <c r="AT912" s="135">
        <v>0</v>
      </c>
      <c r="AU912" s="135">
        <v>0</v>
      </c>
      <c r="AV912" s="135">
        <v>0</v>
      </c>
      <c r="AW912" s="135">
        <v>1</v>
      </c>
      <c r="AX912" s="135">
        <v>0</v>
      </c>
      <c r="AY912" s="135">
        <v>0</v>
      </c>
      <c r="AZ912" s="135">
        <v>0</v>
      </c>
      <c r="BA912" s="135">
        <v>0</v>
      </c>
      <c r="BB912" s="135">
        <v>0</v>
      </c>
      <c r="BC912" s="135">
        <v>0</v>
      </c>
      <c r="BD912" s="135">
        <v>0</v>
      </c>
      <c r="BE912" s="135">
        <v>0</v>
      </c>
      <c r="BF912" s="135">
        <v>0</v>
      </c>
      <c r="BG912" s="135">
        <v>0</v>
      </c>
      <c r="BH912" s="135">
        <v>0</v>
      </c>
      <c r="BI912" s="135">
        <v>0</v>
      </c>
      <c r="BJ912" s="135">
        <v>1</v>
      </c>
      <c r="BK912" s="135">
        <v>1</v>
      </c>
      <c r="BL912" s="135">
        <v>1</v>
      </c>
      <c r="BM912" s="135">
        <v>0</v>
      </c>
      <c r="BN912" s="135">
        <v>0</v>
      </c>
      <c r="BO912" s="135">
        <v>0</v>
      </c>
      <c r="BP912" s="135">
        <v>0</v>
      </c>
      <c r="BQ912" s="135">
        <v>0</v>
      </c>
      <c r="BR912" s="135">
        <v>0</v>
      </c>
      <c r="BS912" s="135">
        <v>0</v>
      </c>
      <c r="BT912" s="135">
        <v>0</v>
      </c>
      <c r="BU912" s="135">
        <v>0</v>
      </c>
      <c r="BV912" s="135">
        <v>0</v>
      </c>
      <c r="BW912" s="135">
        <v>0</v>
      </c>
      <c r="BX912" s="135">
        <v>0</v>
      </c>
      <c r="BY912" s="135">
        <v>0</v>
      </c>
      <c r="BZ912" s="135">
        <v>0</v>
      </c>
      <c r="CA912" s="135">
        <v>0</v>
      </c>
      <c r="CB912" s="135">
        <v>0</v>
      </c>
      <c r="CC912" s="135">
        <v>0</v>
      </c>
      <c r="CD912" s="135">
        <v>0</v>
      </c>
      <c r="CE912" s="135">
        <v>0</v>
      </c>
      <c r="CF912" s="135">
        <v>0</v>
      </c>
      <c r="CG912" s="135">
        <v>0</v>
      </c>
      <c r="CH912" s="135">
        <v>0</v>
      </c>
      <c r="CI912" s="135">
        <v>0</v>
      </c>
      <c r="CJ912" s="135">
        <v>0</v>
      </c>
      <c r="CK912" s="135">
        <v>0</v>
      </c>
      <c r="CL912" s="135">
        <v>0</v>
      </c>
      <c r="CM912" s="135">
        <v>1</v>
      </c>
      <c r="CN912" s="135">
        <v>0</v>
      </c>
      <c r="CO912" s="135">
        <v>1</v>
      </c>
      <c r="CP912" s="135">
        <v>0</v>
      </c>
      <c r="CQ912" s="135">
        <v>0</v>
      </c>
      <c r="CR912" s="135">
        <v>0</v>
      </c>
      <c r="CS912" s="135">
        <v>0</v>
      </c>
      <c r="CT912" s="135">
        <v>0</v>
      </c>
      <c r="CU912" s="135">
        <v>0</v>
      </c>
      <c r="CV912" s="135">
        <v>0</v>
      </c>
      <c r="CW912" s="135">
        <v>0</v>
      </c>
      <c r="CX912" s="135"/>
    </row>
    <row r="913" spans="1:102" x14ac:dyDescent="0.35">
      <c r="A913" s="135">
        <v>912</v>
      </c>
      <c r="B913" s="135">
        <v>0</v>
      </c>
      <c r="C913" s="135">
        <v>1</v>
      </c>
      <c r="D913" s="135">
        <v>0</v>
      </c>
      <c r="E913" s="135">
        <v>0</v>
      </c>
      <c r="F913" s="135">
        <v>1</v>
      </c>
      <c r="G913" s="135">
        <v>0</v>
      </c>
      <c r="H913" s="135">
        <v>0</v>
      </c>
      <c r="I913" s="135">
        <v>1</v>
      </c>
      <c r="J913" s="135">
        <v>0</v>
      </c>
      <c r="K913" s="135">
        <v>0</v>
      </c>
      <c r="L913" s="135">
        <v>0</v>
      </c>
      <c r="M913" s="135">
        <v>0</v>
      </c>
      <c r="N913" s="135">
        <v>0</v>
      </c>
      <c r="O913" s="135">
        <v>0</v>
      </c>
      <c r="P913" s="135">
        <v>0</v>
      </c>
      <c r="Q913" s="135">
        <v>0</v>
      </c>
      <c r="R913" s="135">
        <v>0</v>
      </c>
      <c r="S913" s="135">
        <v>2</v>
      </c>
      <c r="T913" s="135">
        <v>0</v>
      </c>
      <c r="U913" s="135">
        <v>0</v>
      </c>
      <c r="V913" s="135">
        <v>0</v>
      </c>
      <c r="W913" s="135">
        <v>0</v>
      </c>
      <c r="X913" s="135">
        <v>0</v>
      </c>
      <c r="Y913" s="135">
        <v>0</v>
      </c>
      <c r="Z913" s="135">
        <v>0</v>
      </c>
      <c r="AA913" s="135">
        <v>0</v>
      </c>
      <c r="AB913" s="135">
        <v>0</v>
      </c>
      <c r="AC913" s="135">
        <v>0</v>
      </c>
      <c r="AD913" s="135">
        <v>0</v>
      </c>
      <c r="AE913" s="135">
        <v>0</v>
      </c>
      <c r="AF913" s="135">
        <v>0</v>
      </c>
      <c r="AG913" s="135">
        <v>0</v>
      </c>
      <c r="AH913" s="135">
        <v>0</v>
      </c>
      <c r="AI913" s="135">
        <v>0</v>
      </c>
      <c r="AJ913" s="135">
        <v>1</v>
      </c>
      <c r="AK913" s="135">
        <v>0</v>
      </c>
      <c r="AL913" s="135">
        <v>0</v>
      </c>
      <c r="AM913" s="135">
        <v>0</v>
      </c>
      <c r="AN913" s="135">
        <v>0</v>
      </c>
      <c r="AO913" s="135">
        <v>0</v>
      </c>
      <c r="AP913" s="135">
        <v>0</v>
      </c>
      <c r="AQ913" s="135">
        <v>1</v>
      </c>
      <c r="AR913" s="135">
        <v>0</v>
      </c>
      <c r="AS913" s="135">
        <v>1</v>
      </c>
      <c r="AT913" s="135">
        <v>0</v>
      </c>
      <c r="AU913" s="135">
        <v>0</v>
      </c>
      <c r="AV913" s="135">
        <v>0</v>
      </c>
      <c r="AW913" s="135">
        <v>0</v>
      </c>
      <c r="AX913" s="135">
        <v>0</v>
      </c>
      <c r="AY913" s="135">
        <v>0</v>
      </c>
      <c r="AZ913" s="135">
        <v>0</v>
      </c>
      <c r="BA913" s="135">
        <v>0</v>
      </c>
      <c r="BB913" s="135">
        <v>0</v>
      </c>
      <c r="BC913" s="135">
        <v>1</v>
      </c>
      <c r="BD913" s="135">
        <v>0</v>
      </c>
      <c r="BE913" s="135">
        <v>1</v>
      </c>
      <c r="BF913" s="135">
        <v>0</v>
      </c>
      <c r="BG913" s="135">
        <v>0</v>
      </c>
      <c r="BH913" s="135">
        <v>0</v>
      </c>
      <c r="BI913" s="135">
        <v>1</v>
      </c>
      <c r="BJ913" s="135">
        <v>0</v>
      </c>
      <c r="BK913" s="135">
        <v>0</v>
      </c>
      <c r="BL913" s="135">
        <v>0</v>
      </c>
      <c r="BM913" s="135">
        <v>0</v>
      </c>
      <c r="BN913" s="135">
        <v>0</v>
      </c>
      <c r="BO913" s="135">
        <v>0</v>
      </c>
      <c r="BP913" s="135">
        <v>0</v>
      </c>
      <c r="BQ913" s="135">
        <v>0</v>
      </c>
      <c r="BR913" s="135">
        <v>1</v>
      </c>
      <c r="BS913" s="135">
        <v>1</v>
      </c>
      <c r="BT913" s="135">
        <v>1</v>
      </c>
      <c r="BU913" s="135">
        <v>0</v>
      </c>
      <c r="BV913" s="135">
        <v>0</v>
      </c>
      <c r="BW913" s="135">
        <v>0</v>
      </c>
      <c r="BX913" s="135">
        <v>0</v>
      </c>
      <c r="BY913" s="135">
        <v>0</v>
      </c>
      <c r="BZ913" s="135">
        <v>1</v>
      </c>
      <c r="CA913" s="135">
        <v>0</v>
      </c>
      <c r="CB913" s="135">
        <v>0</v>
      </c>
      <c r="CC913" s="135">
        <v>0</v>
      </c>
      <c r="CD913" s="135">
        <v>0</v>
      </c>
      <c r="CE913" s="135">
        <v>0</v>
      </c>
      <c r="CF913" s="135">
        <v>0</v>
      </c>
      <c r="CG913" s="135">
        <v>0</v>
      </c>
      <c r="CH913" s="135">
        <v>0</v>
      </c>
      <c r="CI913" s="135">
        <v>0</v>
      </c>
      <c r="CJ913" s="135">
        <v>1</v>
      </c>
      <c r="CK913" s="135">
        <v>0</v>
      </c>
      <c r="CL913" s="135">
        <v>0</v>
      </c>
      <c r="CM913" s="135">
        <v>0</v>
      </c>
      <c r="CN913" s="135">
        <v>0</v>
      </c>
      <c r="CO913" s="135">
        <v>0</v>
      </c>
      <c r="CP913" s="135">
        <v>0</v>
      </c>
      <c r="CQ913" s="135">
        <v>0</v>
      </c>
      <c r="CR913" s="135">
        <v>0</v>
      </c>
      <c r="CS913" s="135">
        <v>0</v>
      </c>
      <c r="CT913" s="135">
        <v>0</v>
      </c>
      <c r="CU913" s="135">
        <v>0</v>
      </c>
      <c r="CV913" s="135">
        <v>0</v>
      </c>
      <c r="CW913" s="135">
        <v>0</v>
      </c>
      <c r="CX913" s="135"/>
    </row>
    <row r="914" spans="1:102" x14ac:dyDescent="0.35">
      <c r="A914" s="135">
        <v>913</v>
      </c>
      <c r="B914" s="135">
        <v>0</v>
      </c>
      <c r="C914" s="135">
        <v>0</v>
      </c>
      <c r="D914" s="135">
        <v>1</v>
      </c>
      <c r="E914" s="135">
        <v>1</v>
      </c>
      <c r="F914" s="135">
        <v>0</v>
      </c>
      <c r="G914" s="135">
        <v>0</v>
      </c>
      <c r="H914" s="135">
        <v>0</v>
      </c>
      <c r="I914" s="135">
        <v>0</v>
      </c>
      <c r="J914" s="135">
        <v>0</v>
      </c>
      <c r="K914" s="135">
        <v>0</v>
      </c>
      <c r="L914" s="135">
        <v>0</v>
      </c>
      <c r="M914" s="135">
        <v>0</v>
      </c>
      <c r="N914" s="135">
        <v>0</v>
      </c>
      <c r="O914" s="135">
        <v>0</v>
      </c>
      <c r="P914" s="135">
        <v>1</v>
      </c>
      <c r="Q914" s="135">
        <v>0</v>
      </c>
      <c r="R914" s="135">
        <v>0</v>
      </c>
      <c r="S914" s="135">
        <v>0</v>
      </c>
      <c r="T914" s="135">
        <v>1</v>
      </c>
      <c r="U914" s="135">
        <v>1</v>
      </c>
      <c r="V914" s="135">
        <v>0</v>
      </c>
      <c r="W914" s="135">
        <v>0</v>
      </c>
      <c r="X914" s="135">
        <v>0</v>
      </c>
      <c r="Y914" s="135">
        <v>1</v>
      </c>
      <c r="Z914" s="135">
        <v>0</v>
      </c>
      <c r="AA914" s="135">
        <v>0</v>
      </c>
      <c r="AB914" s="135">
        <v>0</v>
      </c>
      <c r="AC914" s="135">
        <v>0</v>
      </c>
      <c r="AD914" s="135">
        <v>1</v>
      </c>
      <c r="AE914" s="135">
        <v>0</v>
      </c>
      <c r="AF914" s="135">
        <v>0</v>
      </c>
      <c r="AG914" s="135">
        <v>0</v>
      </c>
      <c r="AH914" s="135">
        <v>0</v>
      </c>
      <c r="AI914" s="135">
        <v>1</v>
      </c>
      <c r="AJ914" s="135">
        <v>0</v>
      </c>
      <c r="AK914" s="135">
        <v>1</v>
      </c>
      <c r="AL914" s="135">
        <v>0</v>
      </c>
      <c r="AM914" s="135">
        <v>0</v>
      </c>
      <c r="AN914" s="135">
        <v>0</v>
      </c>
      <c r="AO914" s="135">
        <v>0</v>
      </c>
      <c r="AP914" s="135">
        <v>0</v>
      </c>
      <c r="AQ914" s="135">
        <v>0</v>
      </c>
      <c r="AR914" s="135">
        <v>0</v>
      </c>
      <c r="AS914" s="135">
        <v>0</v>
      </c>
      <c r="AT914" s="135">
        <v>0</v>
      </c>
      <c r="AU914" s="135">
        <v>0</v>
      </c>
      <c r="AV914" s="135">
        <v>0</v>
      </c>
      <c r="AW914" s="135">
        <v>0</v>
      </c>
      <c r="AX914" s="135">
        <v>1</v>
      </c>
      <c r="AY914" s="135">
        <v>0</v>
      </c>
      <c r="AZ914" s="135">
        <v>0</v>
      </c>
      <c r="BA914" s="135">
        <v>0</v>
      </c>
      <c r="BB914" s="135">
        <v>1</v>
      </c>
      <c r="BC914" s="135">
        <v>0</v>
      </c>
      <c r="BD914" s="135">
        <v>0</v>
      </c>
      <c r="BE914" s="135">
        <v>0</v>
      </c>
      <c r="BF914" s="135">
        <v>0</v>
      </c>
      <c r="BG914" s="135">
        <v>1</v>
      </c>
      <c r="BH914" s="135">
        <v>0</v>
      </c>
      <c r="BI914" s="135">
        <v>0</v>
      </c>
      <c r="BJ914" s="135">
        <v>0</v>
      </c>
      <c r="BK914" s="135">
        <v>0</v>
      </c>
      <c r="BL914" s="135">
        <v>0</v>
      </c>
      <c r="BM914" s="135">
        <v>1</v>
      </c>
      <c r="BN914" s="135">
        <v>0</v>
      </c>
      <c r="BO914" s="135">
        <v>0</v>
      </c>
      <c r="BP914" s="135">
        <v>0</v>
      </c>
      <c r="BQ914" s="135">
        <v>0</v>
      </c>
      <c r="BR914" s="135">
        <v>0</v>
      </c>
      <c r="BS914" s="135">
        <v>0</v>
      </c>
      <c r="BT914" s="135">
        <v>0</v>
      </c>
      <c r="BU914" s="135">
        <v>1</v>
      </c>
      <c r="BV914" s="135">
        <v>1</v>
      </c>
      <c r="BW914" s="135">
        <v>0</v>
      </c>
      <c r="BX914" s="135">
        <v>0</v>
      </c>
      <c r="BY914" s="135">
        <v>0</v>
      </c>
      <c r="BZ914" s="135">
        <v>0</v>
      </c>
      <c r="CA914" s="135">
        <v>1</v>
      </c>
      <c r="CB914" s="135">
        <v>0</v>
      </c>
      <c r="CC914" s="135">
        <v>0</v>
      </c>
      <c r="CD914" s="135">
        <v>1</v>
      </c>
      <c r="CE914" s="135">
        <v>0</v>
      </c>
      <c r="CF914" s="135">
        <v>0</v>
      </c>
      <c r="CG914" s="135">
        <v>0</v>
      </c>
      <c r="CH914" s="135">
        <v>0</v>
      </c>
      <c r="CI914" s="135">
        <v>0</v>
      </c>
      <c r="CJ914" s="135">
        <v>0</v>
      </c>
      <c r="CK914" s="135">
        <v>0</v>
      </c>
      <c r="CL914" s="135">
        <v>0</v>
      </c>
      <c r="CM914" s="135">
        <v>0</v>
      </c>
      <c r="CN914" s="135">
        <v>0</v>
      </c>
      <c r="CO914" s="135">
        <v>0</v>
      </c>
      <c r="CP914" s="135">
        <v>0</v>
      </c>
      <c r="CQ914" s="135">
        <v>0</v>
      </c>
      <c r="CR914" s="135">
        <v>0</v>
      </c>
      <c r="CS914" s="135">
        <v>0</v>
      </c>
      <c r="CT914" s="135">
        <v>1</v>
      </c>
      <c r="CU914" s="135">
        <v>0</v>
      </c>
      <c r="CV914" s="135">
        <v>0</v>
      </c>
      <c r="CW914" s="135">
        <v>0</v>
      </c>
      <c r="CX914" s="135"/>
    </row>
    <row r="915" spans="1:102" x14ac:dyDescent="0.35">
      <c r="A915" s="135">
        <v>914</v>
      </c>
      <c r="B915" s="135">
        <v>0</v>
      </c>
      <c r="C915" s="135">
        <v>0</v>
      </c>
      <c r="D915" s="135">
        <v>0</v>
      </c>
      <c r="E915" s="135">
        <v>1</v>
      </c>
      <c r="F915" s="135">
        <v>0</v>
      </c>
      <c r="G915" s="135">
        <v>0</v>
      </c>
      <c r="H915" s="135">
        <v>0</v>
      </c>
      <c r="I915" s="135">
        <v>1</v>
      </c>
      <c r="J915" s="135">
        <v>0</v>
      </c>
      <c r="K915" s="135">
        <v>0</v>
      </c>
      <c r="L915" s="135">
        <v>0</v>
      </c>
      <c r="M915" s="135">
        <v>0</v>
      </c>
      <c r="N915" s="135">
        <v>0</v>
      </c>
      <c r="O915" s="135">
        <v>0</v>
      </c>
      <c r="P915" s="135">
        <v>1</v>
      </c>
      <c r="Q915" s="135">
        <v>0</v>
      </c>
      <c r="R915" s="135">
        <v>0</v>
      </c>
      <c r="S915" s="135">
        <v>0</v>
      </c>
      <c r="T915" s="135">
        <v>0</v>
      </c>
      <c r="U915" s="135">
        <v>0</v>
      </c>
      <c r="V915" s="135">
        <v>0</v>
      </c>
      <c r="W915" s="135">
        <v>0</v>
      </c>
      <c r="X915" s="135">
        <v>0</v>
      </c>
      <c r="Y915" s="135">
        <v>0</v>
      </c>
      <c r="Z915" s="135">
        <v>0</v>
      </c>
      <c r="AA915" s="135">
        <v>0</v>
      </c>
      <c r="AB915" s="135">
        <v>0</v>
      </c>
      <c r="AC915" s="135">
        <v>0</v>
      </c>
      <c r="AD915" s="135">
        <v>0</v>
      </c>
      <c r="AE915" s="135">
        <v>0</v>
      </c>
      <c r="AF915" s="135">
        <v>0</v>
      </c>
      <c r="AG915" s="135">
        <v>1</v>
      </c>
      <c r="AH915" s="135">
        <v>1</v>
      </c>
      <c r="AI915" s="135">
        <v>0</v>
      </c>
      <c r="AJ915" s="135">
        <v>0</v>
      </c>
      <c r="AK915" s="135">
        <v>0</v>
      </c>
      <c r="AL915" s="135">
        <v>0</v>
      </c>
      <c r="AM915" s="135">
        <v>0</v>
      </c>
      <c r="AN915" s="135">
        <v>0</v>
      </c>
      <c r="AO915" s="135">
        <v>0</v>
      </c>
      <c r="AP915" s="135">
        <v>0</v>
      </c>
      <c r="AQ915" s="135">
        <v>0</v>
      </c>
      <c r="AR915" s="135">
        <v>0</v>
      </c>
      <c r="AS915" s="135">
        <v>0</v>
      </c>
      <c r="AT915" s="135">
        <v>0</v>
      </c>
      <c r="AU915" s="135">
        <v>0</v>
      </c>
      <c r="AV915" s="135">
        <v>0</v>
      </c>
      <c r="AW915" s="135">
        <v>0</v>
      </c>
      <c r="AX915" s="135">
        <v>0</v>
      </c>
      <c r="AY915" s="135">
        <v>0</v>
      </c>
      <c r="AZ915" s="135">
        <v>0</v>
      </c>
      <c r="BA915" s="135">
        <v>0</v>
      </c>
      <c r="BB915" s="135">
        <v>0</v>
      </c>
      <c r="BC915" s="135">
        <v>0</v>
      </c>
      <c r="BD915" s="135">
        <v>0</v>
      </c>
      <c r="BE915" s="135">
        <v>0</v>
      </c>
      <c r="BF915" s="135">
        <v>0</v>
      </c>
      <c r="BG915" s="135">
        <v>0</v>
      </c>
      <c r="BH915" s="135">
        <v>1</v>
      </c>
      <c r="BI915" s="135">
        <v>0</v>
      </c>
      <c r="BJ915" s="135">
        <v>0</v>
      </c>
      <c r="BK915" s="135">
        <v>0</v>
      </c>
      <c r="BL915" s="135">
        <v>0</v>
      </c>
      <c r="BM915" s="135">
        <v>0</v>
      </c>
      <c r="BN915" s="135">
        <v>0</v>
      </c>
      <c r="BO915" s="135">
        <v>0</v>
      </c>
      <c r="BP915" s="135">
        <v>0</v>
      </c>
      <c r="BQ915" s="135">
        <v>0</v>
      </c>
      <c r="BR915" s="135">
        <v>0</v>
      </c>
      <c r="BS915" s="135">
        <v>0</v>
      </c>
      <c r="BT915" s="135">
        <v>0</v>
      </c>
      <c r="BU915" s="135">
        <v>0</v>
      </c>
      <c r="BV915" s="135">
        <v>1</v>
      </c>
      <c r="BW915" s="135">
        <v>0</v>
      </c>
      <c r="BX915" s="135">
        <v>1</v>
      </c>
      <c r="BY915" s="135">
        <v>1</v>
      </c>
      <c r="BZ915" s="135">
        <v>0</v>
      </c>
      <c r="CA915" s="135">
        <v>0</v>
      </c>
      <c r="CB915" s="135">
        <v>0</v>
      </c>
      <c r="CC915" s="135">
        <v>0</v>
      </c>
      <c r="CD915" s="135">
        <v>0</v>
      </c>
      <c r="CE915" s="135">
        <v>0</v>
      </c>
      <c r="CF915" s="135">
        <v>0</v>
      </c>
      <c r="CG915" s="135">
        <v>0</v>
      </c>
      <c r="CH915" s="135">
        <v>0</v>
      </c>
      <c r="CI915" s="135">
        <v>0</v>
      </c>
      <c r="CJ915" s="135">
        <v>0</v>
      </c>
      <c r="CK915" s="135">
        <v>0</v>
      </c>
      <c r="CL915" s="135">
        <v>0</v>
      </c>
      <c r="CM915" s="135">
        <v>0</v>
      </c>
      <c r="CN915" s="135">
        <v>0</v>
      </c>
      <c r="CO915" s="135">
        <v>1</v>
      </c>
      <c r="CP915" s="135">
        <v>0</v>
      </c>
      <c r="CQ915" s="135">
        <v>0</v>
      </c>
      <c r="CR915" s="135">
        <v>0</v>
      </c>
      <c r="CS915" s="135">
        <v>0</v>
      </c>
      <c r="CT915" s="135">
        <v>1</v>
      </c>
      <c r="CU915" s="135">
        <v>0</v>
      </c>
      <c r="CV915" s="135">
        <v>0</v>
      </c>
      <c r="CW915" s="135">
        <v>0</v>
      </c>
      <c r="CX915" s="135"/>
    </row>
    <row r="916" spans="1:102" x14ac:dyDescent="0.35">
      <c r="A916" s="135">
        <v>915</v>
      </c>
      <c r="B916" s="135">
        <v>0</v>
      </c>
      <c r="C916" s="135">
        <v>0</v>
      </c>
      <c r="D916" s="135">
        <v>0</v>
      </c>
      <c r="E916" s="135">
        <v>0</v>
      </c>
      <c r="F916" s="135">
        <v>1</v>
      </c>
      <c r="G916" s="135">
        <v>0</v>
      </c>
      <c r="H916" s="135">
        <v>0</v>
      </c>
      <c r="I916" s="135">
        <v>0</v>
      </c>
      <c r="J916" s="135">
        <v>0</v>
      </c>
      <c r="K916" s="135">
        <v>0</v>
      </c>
      <c r="L916" s="135">
        <v>0</v>
      </c>
      <c r="M916" s="135">
        <v>0</v>
      </c>
      <c r="N916" s="135">
        <v>1</v>
      </c>
      <c r="O916" s="135">
        <v>1</v>
      </c>
      <c r="P916" s="135">
        <v>0</v>
      </c>
      <c r="Q916" s="135">
        <v>0</v>
      </c>
      <c r="R916" s="135">
        <v>0</v>
      </c>
      <c r="S916" s="135">
        <v>0</v>
      </c>
      <c r="T916" s="135">
        <v>0</v>
      </c>
      <c r="U916" s="135">
        <v>0</v>
      </c>
      <c r="V916" s="135">
        <v>0</v>
      </c>
      <c r="W916" s="135">
        <v>0</v>
      </c>
      <c r="X916" s="135">
        <v>0</v>
      </c>
      <c r="Y916" s="135">
        <v>0</v>
      </c>
      <c r="Z916" s="135">
        <v>0</v>
      </c>
      <c r="AA916" s="135">
        <v>0</v>
      </c>
      <c r="AB916" s="135">
        <v>0</v>
      </c>
      <c r="AC916" s="135">
        <v>0</v>
      </c>
      <c r="AD916" s="135">
        <v>0</v>
      </c>
      <c r="AE916" s="135">
        <v>0</v>
      </c>
      <c r="AF916" s="135">
        <v>0</v>
      </c>
      <c r="AG916" s="135">
        <v>0</v>
      </c>
      <c r="AH916" s="135">
        <v>0</v>
      </c>
      <c r="AI916" s="135">
        <v>1</v>
      </c>
      <c r="AJ916" s="135">
        <v>1</v>
      </c>
      <c r="AK916" s="135">
        <v>0</v>
      </c>
      <c r="AL916" s="135">
        <v>0</v>
      </c>
      <c r="AM916" s="135">
        <v>0</v>
      </c>
      <c r="AN916" s="135">
        <v>0</v>
      </c>
      <c r="AO916" s="135">
        <v>0</v>
      </c>
      <c r="AP916" s="135">
        <v>0</v>
      </c>
      <c r="AQ916" s="135">
        <v>0</v>
      </c>
      <c r="AR916" s="135">
        <v>0</v>
      </c>
      <c r="AS916" s="135">
        <v>0</v>
      </c>
      <c r="AT916" s="135">
        <v>0</v>
      </c>
      <c r="AU916" s="135">
        <v>0</v>
      </c>
      <c r="AV916" s="135">
        <v>0</v>
      </c>
      <c r="AW916" s="135">
        <v>0</v>
      </c>
      <c r="AX916" s="135">
        <v>0</v>
      </c>
      <c r="AY916" s="135">
        <v>0</v>
      </c>
      <c r="AZ916" s="135">
        <v>0</v>
      </c>
      <c r="BA916" s="135">
        <v>0</v>
      </c>
      <c r="BB916" s="135">
        <v>1</v>
      </c>
      <c r="BC916" s="135">
        <v>0</v>
      </c>
      <c r="BD916" s="135">
        <v>1</v>
      </c>
      <c r="BE916" s="135">
        <v>0</v>
      </c>
      <c r="BF916" s="135">
        <v>0</v>
      </c>
      <c r="BG916" s="135">
        <v>0</v>
      </c>
      <c r="BH916" s="135">
        <v>0</v>
      </c>
      <c r="BI916" s="135">
        <v>0</v>
      </c>
      <c r="BJ916" s="135">
        <v>0</v>
      </c>
      <c r="BK916" s="135">
        <v>0</v>
      </c>
      <c r="BL916" s="135">
        <v>0</v>
      </c>
      <c r="BM916" s="135">
        <v>0</v>
      </c>
      <c r="BN916" s="135">
        <v>0</v>
      </c>
      <c r="BO916" s="135">
        <v>0</v>
      </c>
      <c r="BP916" s="135">
        <v>0</v>
      </c>
      <c r="BQ916" s="135">
        <v>0</v>
      </c>
      <c r="BR916" s="135">
        <v>0</v>
      </c>
      <c r="BS916" s="135">
        <v>1</v>
      </c>
      <c r="BT916" s="135">
        <v>0</v>
      </c>
      <c r="BU916" s="135">
        <v>1</v>
      </c>
      <c r="BV916" s="135">
        <v>0</v>
      </c>
      <c r="BW916" s="135">
        <v>0</v>
      </c>
      <c r="BX916" s="135">
        <v>0</v>
      </c>
      <c r="BY916" s="135">
        <v>0</v>
      </c>
      <c r="BZ916" s="135">
        <v>0</v>
      </c>
      <c r="CA916" s="135">
        <v>0</v>
      </c>
      <c r="CB916" s="135">
        <v>0</v>
      </c>
      <c r="CC916" s="135">
        <v>0</v>
      </c>
      <c r="CD916" s="135">
        <v>0</v>
      </c>
      <c r="CE916" s="135">
        <v>0</v>
      </c>
      <c r="CF916" s="135">
        <v>1</v>
      </c>
      <c r="CG916" s="135">
        <v>0</v>
      </c>
      <c r="CH916" s="135">
        <v>0</v>
      </c>
      <c r="CI916" s="135">
        <v>0</v>
      </c>
      <c r="CJ916" s="135">
        <v>0</v>
      </c>
      <c r="CK916" s="135">
        <v>0</v>
      </c>
      <c r="CL916" s="135">
        <v>0</v>
      </c>
      <c r="CM916" s="135">
        <v>0</v>
      </c>
      <c r="CN916" s="135">
        <v>0</v>
      </c>
      <c r="CO916" s="135">
        <v>0</v>
      </c>
      <c r="CP916" s="135">
        <v>0</v>
      </c>
      <c r="CQ916" s="135">
        <v>0</v>
      </c>
      <c r="CR916" s="135">
        <v>0</v>
      </c>
      <c r="CS916" s="135">
        <v>0</v>
      </c>
      <c r="CT916" s="135">
        <v>0</v>
      </c>
      <c r="CU916" s="135">
        <v>1</v>
      </c>
      <c r="CV916" s="135">
        <v>0</v>
      </c>
      <c r="CW916" s="135">
        <v>0</v>
      </c>
      <c r="CX916" s="135"/>
    </row>
    <row r="917" spans="1:102" x14ac:dyDescent="0.35">
      <c r="A917" s="135">
        <v>916</v>
      </c>
      <c r="B917" s="135">
        <v>0</v>
      </c>
      <c r="C917" s="135">
        <v>0</v>
      </c>
      <c r="D917" s="135">
        <v>0</v>
      </c>
      <c r="E917" s="135">
        <v>0</v>
      </c>
      <c r="F917" s="135">
        <v>1</v>
      </c>
      <c r="G917" s="135">
        <v>0</v>
      </c>
      <c r="H917" s="135">
        <v>0</v>
      </c>
      <c r="I917" s="135">
        <v>0</v>
      </c>
      <c r="J917" s="135">
        <v>0</v>
      </c>
      <c r="K917" s="135">
        <v>0</v>
      </c>
      <c r="L917" s="135">
        <v>0</v>
      </c>
      <c r="M917" s="135">
        <v>0</v>
      </c>
      <c r="N917" s="135">
        <v>0</v>
      </c>
      <c r="O917" s="135">
        <v>0</v>
      </c>
      <c r="P917" s="135">
        <v>0</v>
      </c>
      <c r="Q917" s="135">
        <v>0</v>
      </c>
      <c r="R917" s="135">
        <v>0</v>
      </c>
      <c r="S917" s="135">
        <v>0</v>
      </c>
      <c r="T917" s="135">
        <v>0</v>
      </c>
      <c r="U917" s="135">
        <v>0</v>
      </c>
      <c r="V917" s="135">
        <v>0</v>
      </c>
      <c r="W917" s="135">
        <v>0</v>
      </c>
      <c r="X917" s="135">
        <v>0</v>
      </c>
      <c r="Y917" s="135">
        <v>1</v>
      </c>
      <c r="Z917" s="135">
        <v>0</v>
      </c>
      <c r="AA917" s="135">
        <v>1</v>
      </c>
      <c r="AB917" s="135">
        <v>1</v>
      </c>
      <c r="AC917" s="135">
        <v>1</v>
      </c>
      <c r="AD917" s="135">
        <v>0</v>
      </c>
      <c r="AE917" s="135">
        <v>1</v>
      </c>
      <c r="AF917" s="135">
        <v>0</v>
      </c>
      <c r="AG917" s="135">
        <v>0</v>
      </c>
      <c r="AH917" s="135">
        <v>0</v>
      </c>
      <c r="AI917" s="135">
        <v>0</v>
      </c>
      <c r="AJ917" s="135">
        <v>0</v>
      </c>
      <c r="AK917" s="135">
        <v>0</v>
      </c>
      <c r="AL917" s="135">
        <v>0</v>
      </c>
      <c r="AM917" s="135">
        <v>0</v>
      </c>
      <c r="AN917" s="135">
        <v>0</v>
      </c>
      <c r="AO917" s="135">
        <v>0</v>
      </c>
      <c r="AP917" s="135">
        <v>0</v>
      </c>
      <c r="AQ917" s="135">
        <v>0</v>
      </c>
      <c r="AR917" s="135">
        <v>0</v>
      </c>
      <c r="AS917" s="135">
        <v>1</v>
      </c>
      <c r="AT917" s="135">
        <v>0</v>
      </c>
      <c r="AU917" s="135">
        <v>0</v>
      </c>
      <c r="AV917" s="135">
        <v>0</v>
      </c>
      <c r="AW917" s="135">
        <v>0</v>
      </c>
      <c r="AX917" s="135">
        <v>1</v>
      </c>
      <c r="AY917" s="135">
        <v>0</v>
      </c>
      <c r="AZ917" s="135">
        <v>0</v>
      </c>
      <c r="BA917" s="135">
        <v>0</v>
      </c>
      <c r="BB917" s="135">
        <v>0</v>
      </c>
      <c r="BC917" s="135">
        <v>0</v>
      </c>
      <c r="BD917" s="135">
        <v>0</v>
      </c>
      <c r="BE917" s="135">
        <v>0</v>
      </c>
      <c r="BF917" s="135">
        <v>0</v>
      </c>
      <c r="BG917" s="135">
        <v>1</v>
      </c>
      <c r="BH917" s="135">
        <v>0</v>
      </c>
      <c r="BI917" s="135">
        <v>1</v>
      </c>
      <c r="BJ917" s="135">
        <v>0</v>
      </c>
      <c r="BK917" s="135">
        <v>0</v>
      </c>
      <c r="BL917" s="135">
        <v>0</v>
      </c>
      <c r="BM917" s="135">
        <v>0</v>
      </c>
      <c r="BN917" s="135">
        <v>0</v>
      </c>
      <c r="BO917" s="135">
        <v>0</v>
      </c>
      <c r="BP917" s="135">
        <v>0</v>
      </c>
      <c r="BQ917" s="135">
        <v>0</v>
      </c>
      <c r="BR917" s="135">
        <v>0</v>
      </c>
      <c r="BS917" s="135">
        <v>0</v>
      </c>
      <c r="BT917" s="135">
        <v>0</v>
      </c>
      <c r="BU917" s="135">
        <v>0</v>
      </c>
      <c r="BV917" s="135">
        <v>0</v>
      </c>
      <c r="BW917" s="135">
        <v>0</v>
      </c>
      <c r="BX917" s="135">
        <v>0</v>
      </c>
      <c r="BY917" s="135">
        <v>0</v>
      </c>
      <c r="BZ917" s="135">
        <v>0</v>
      </c>
      <c r="CA917" s="135">
        <v>0</v>
      </c>
      <c r="CB917" s="135">
        <v>0</v>
      </c>
      <c r="CC917" s="135">
        <v>0</v>
      </c>
      <c r="CD917" s="135">
        <v>0</v>
      </c>
      <c r="CE917" s="135">
        <v>0</v>
      </c>
      <c r="CF917" s="135">
        <v>0</v>
      </c>
      <c r="CG917" s="135">
        <v>0</v>
      </c>
      <c r="CH917" s="135">
        <v>0</v>
      </c>
      <c r="CI917" s="135">
        <v>0</v>
      </c>
      <c r="CJ917" s="135">
        <v>0</v>
      </c>
      <c r="CK917" s="135">
        <v>0</v>
      </c>
      <c r="CL917" s="135">
        <v>0</v>
      </c>
      <c r="CM917" s="135">
        <v>0</v>
      </c>
      <c r="CN917" s="135">
        <v>0</v>
      </c>
      <c r="CO917" s="135">
        <v>1</v>
      </c>
      <c r="CP917" s="135">
        <v>0</v>
      </c>
      <c r="CQ917" s="135">
        <v>0</v>
      </c>
      <c r="CR917" s="135">
        <v>0</v>
      </c>
      <c r="CS917" s="135">
        <v>0</v>
      </c>
      <c r="CT917" s="135">
        <v>0</v>
      </c>
      <c r="CU917" s="135">
        <v>0</v>
      </c>
      <c r="CV917" s="135">
        <v>0</v>
      </c>
      <c r="CW917" s="135">
        <v>1</v>
      </c>
      <c r="CX917" s="135"/>
    </row>
    <row r="918" spans="1:102" x14ac:dyDescent="0.35">
      <c r="A918" s="135">
        <v>917</v>
      </c>
      <c r="B918" s="135">
        <v>0</v>
      </c>
      <c r="C918" s="135">
        <v>0</v>
      </c>
      <c r="D918" s="135">
        <v>0</v>
      </c>
      <c r="E918" s="135">
        <v>0</v>
      </c>
      <c r="F918" s="135">
        <v>0</v>
      </c>
      <c r="G918" s="135">
        <v>0</v>
      </c>
      <c r="H918" s="135">
        <v>0</v>
      </c>
      <c r="I918" s="135">
        <v>0</v>
      </c>
      <c r="J918" s="135">
        <v>0</v>
      </c>
      <c r="K918" s="135">
        <v>0</v>
      </c>
      <c r="L918" s="135">
        <v>0</v>
      </c>
      <c r="M918" s="135">
        <v>0</v>
      </c>
      <c r="N918" s="135">
        <v>0</v>
      </c>
      <c r="O918" s="135">
        <v>0</v>
      </c>
      <c r="P918" s="135">
        <v>0</v>
      </c>
      <c r="Q918" s="135">
        <v>0</v>
      </c>
      <c r="R918" s="135">
        <v>0</v>
      </c>
      <c r="S918" s="135">
        <v>0</v>
      </c>
      <c r="T918" s="135">
        <v>2</v>
      </c>
      <c r="U918" s="135">
        <v>0</v>
      </c>
      <c r="V918" s="135">
        <v>0</v>
      </c>
      <c r="W918" s="135">
        <v>2</v>
      </c>
      <c r="X918" s="135">
        <v>0</v>
      </c>
      <c r="Y918" s="135">
        <v>0</v>
      </c>
      <c r="Z918" s="135">
        <v>0</v>
      </c>
      <c r="AA918" s="135">
        <v>1</v>
      </c>
      <c r="AB918" s="135">
        <v>0</v>
      </c>
      <c r="AC918" s="135">
        <v>0</v>
      </c>
      <c r="AD918" s="135">
        <v>0</v>
      </c>
      <c r="AE918" s="135">
        <v>0</v>
      </c>
      <c r="AF918" s="135">
        <v>0</v>
      </c>
      <c r="AG918" s="135">
        <v>0</v>
      </c>
      <c r="AH918" s="135">
        <v>0</v>
      </c>
      <c r="AI918" s="135">
        <v>0</v>
      </c>
      <c r="AJ918" s="135">
        <v>0</v>
      </c>
      <c r="AK918" s="135">
        <v>1</v>
      </c>
      <c r="AL918" s="135">
        <v>0</v>
      </c>
      <c r="AM918" s="135">
        <v>0</v>
      </c>
      <c r="AN918" s="135">
        <v>0</v>
      </c>
      <c r="AO918" s="135">
        <v>0</v>
      </c>
      <c r="AP918" s="135">
        <v>0</v>
      </c>
      <c r="AQ918" s="135">
        <v>1</v>
      </c>
      <c r="AR918" s="135">
        <v>0</v>
      </c>
      <c r="AS918" s="135">
        <v>0</v>
      </c>
      <c r="AT918" s="135">
        <v>0</v>
      </c>
      <c r="AU918" s="135">
        <v>0</v>
      </c>
      <c r="AV918" s="135">
        <v>0</v>
      </c>
      <c r="AW918" s="135">
        <v>0</v>
      </c>
      <c r="AX918" s="135">
        <v>0</v>
      </c>
      <c r="AY918" s="135">
        <v>0</v>
      </c>
      <c r="AZ918" s="135">
        <v>0</v>
      </c>
      <c r="BA918" s="135">
        <v>0</v>
      </c>
      <c r="BB918" s="135">
        <v>0</v>
      </c>
      <c r="BC918" s="135">
        <v>1</v>
      </c>
      <c r="BD918" s="135">
        <v>0</v>
      </c>
      <c r="BE918" s="135">
        <v>0</v>
      </c>
      <c r="BF918" s="135">
        <v>0</v>
      </c>
      <c r="BG918" s="135">
        <v>0</v>
      </c>
      <c r="BH918" s="135">
        <v>0</v>
      </c>
      <c r="BI918" s="135">
        <v>0</v>
      </c>
      <c r="BJ918" s="135">
        <v>0</v>
      </c>
      <c r="BK918" s="135">
        <v>0</v>
      </c>
      <c r="BL918" s="135">
        <v>1</v>
      </c>
      <c r="BM918" s="135">
        <v>1</v>
      </c>
      <c r="BN918" s="135">
        <v>0</v>
      </c>
      <c r="BO918" s="135">
        <v>0</v>
      </c>
      <c r="BP918" s="135">
        <v>0</v>
      </c>
      <c r="BQ918" s="135">
        <v>1</v>
      </c>
      <c r="BR918" s="135">
        <v>0</v>
      </c>
      <c r="BS918" s="135">
        <v>0</v>
      </c>
      <c r="BT918" s="135">
        <v>0</v>
      </c>
      <c r="BU918" s="135">
        <v>0</v>
      </c>
      <c r="BV918" s="135">
        <v>0</v>
      </c>
      <c r="BW918" s="135">
        <v>0</v>
      </c>
      <c r="BX918" s="135">
        <v>0</v>
      </c>
      <c r="BY918" s="135">
        <v>0</v>
      </c>
      <c r="BZ918" s="135">
        <v>0</v>
      </c>
      <c r="CA918" s="135">
        <v>0</v>
      </c>
      <c r="CB918" s="135">
        <v>0</v>
      </c>
      <c r="CC918" s="135">
        <v>0</v>
      </c>
      <c r="CD918" s="135">
        <v>0</v>
      </c>
      <c r="CE918" s="135">
        <v>0</v>
      </c>
      <c r="CF918" s="135">
        <v>1</v>
      </c>
      <c r="CG918" s="135">
        <v>0</v>
      </c>
      <c r="CH918" s="135">
        <v>0</v>
      </c>
      <c r="CI918" s="135">
        <v>0</v>
      </c>
      <c r="CJ918" s="135">
        <v>0</v>
      </c>
      <c r="CK918" s="135">
        <v>0</v>
      </c>
      <c r="CL918" s="135">
        <v>0</v>
      </c>
      <c r="CM918" s="135">
        <v>0</v>
      </c>
      <c r="CN918" s="135">
        <v>0</v>
      </c>
      <c r="CO918" s="135">
        <v>0</v>
      </c>
      <c r="CP918" s="135">
        <v>0</v>
      </c>
      <c r="CQ918" s="135">
        <v>0</v>
      </c>
      <c r="CR918" s="135">
        <v>0</v>
      </c>
      <c r="CS918" s="135">
        <v>0</v>
      </c>
      <c r="CT918" s="135">
        <v>0</v>
      </c>
      <c r="CU918" s="135">
        <v>0</v>
      </c>
      <c r="CV918" s="135">
        <v>0</v>
      </c>
      <c r="CW918" s="135">
        <v>0</v>
      </c>
      <c r="CX918" s="135"/>
    </row>
    <row r="919" spans="1:102" x14ac:dyDescent="0.35">
      <c r="A919" s="135">
        <v>918</v>
      </c>
      <c r="B919" s="135">
        <v>0</v>
      </c>
      <c r="C919" s="135">
        <v>0</v>
      </c>
      <c r="D919" s="135">
        <v>1</v>
      </c>
      <c r="E919" s="135">
        <v>0</v>
      </c>
      <c r="F919" s="135">
        <v>0</v>
      </c>
      <c r="G919" s="135">
        <v>0</v>
      </c>
      <c r="H919" s="135">
        <v>1</v>
      </c>
      <c r="I919" s="135">
        <v>0</v>
      </c>
      <c r="J919" s="135">
        <v>1</v>
      </c>
      <c r="K919" s="135">
        <v>1</v>
      </c>
      <c r="L919" s="135">
        <v>0</v>
      </c>
      <c r="M919" s="135">
        <v>0</v>
      </c>
      <c r="N919" s="135">
        <v>0</v>
      </c>
      <c r="O919" s="135">
        <v>0</v>
      </c>
      <c r="P919" s="135">
        <v>0</v>
      </c>
      <c r="Q919" s="135">
        <v>0</v>
      </c>
      <c r="R919" s="135">
        <v>0</v>
      </c>
      <c r="S919" s="135">
        <v>0</v>
      </c>
      <c r="T919" s="135">
        <v>0</v>
      </c>
      <c r="U919" s="135">
        <v>0</v>
      </c>
      <c r="V919" s="135">
        <v>0</v>
      </c>
      <c r="W919" s="135">
        <v>0</v>
      </c>
      <c r="X919" s="135">
        <v>0</v>
      </c>
      <c r="Y919" s="135">
        <v>0</v>
      </c>
      <c r="Z919" s="135">
        <v>0</v>
      </c>
      <c r="AA919" s="135">
        <v>0</v>
      </c>
      <c r="AB919" s="135">
        <v>0</v>
      </c>
      <c r="AC919" s="135">
        <v>0</v>
      </c>
      <c r="AD919" s="135">
        <v>0</v>
      </c>
      <c r="AE919" s="135">
        <v>0</v>
      </c>
      <c r="AF919" s="135">
        <v>0</v>
      </c>
      <c r="AG919" s="135">
        <v>1</v>
      </c>
      <c r="AH919" s="135">
        <v>0</v>
      </c>
      <c r="AI919" s="135">
        <v>1</v>
      </c>
      <c r="AJ919" s="135">
        <v>0</v>
      </c>
      <c r="AK919" s="135">
        <v>0</v>
      </c>
      <c r="AL919" s="135">
        <v>0</v>
      </c>
      <c r="AM919" s="135">
        <v>0</v>
      </c>
      <c r="AN919" s="135">
        <v>0</v>
      </c>
      <c r="AO919" s="135">
        <v>0</v>
      </c>
      <c r="AP919" s="135">
        <v>1</v>
      </c>
      <c r="AQ919" s="135">
        <v>1</v>
      </c>
      <c r="AR919" s="135">
        <v>0</v>
      </c>
      <c r="AS919" s="135">
        <v>0</v>
      </c>
      <c r="AT919" s="135">
        <v>0</v>
      </c>
      <c r="AU919" s="135">
        <v>0</v>
      </c>
      <c r="AV919" s="135">
        <v>0</v>
      </c>
      <c r="AW919" s="135">
        <v>0</v>
      </c>
      <c r="AX919" s="135">
        <v>0</v>
      </c>
      <c r="AY919" s="135">
        <v>0</v>
      </c>
      <c r="AZ919" s="135">
        <v>0</v>
      </c>
      <c r="BA919" s="135">
        <v>1</v>
      </c>
      <c r="BB919" s="135">
        <v>0</v>
      </c>
      <c r="BC919" s="135">
        <v>0</v>
      </c>
      <c r="BD919" s="135">
        <v>0</v>
      </c>
      <c r="BE919" s="135">
        <v>0</v>
      </c>
      <c r="BF919" s="135">
        <v>0</v>
      </c>
      <c r="BG919" s="135">
        <v>0</v>
      </c>
      <c r="BH919" s="135">
        <v>0</v>
      </c>
      <c r="BI919" s="135">
        <v>0</v>
      </c>
      <c r="BJ919" s="135">
        <v>0</v>
      </c>
      <c r="BK919" s="135">
        <v>0</v>
      </c>
      <c r="BL919" s="135">
        <v>0</v>
      </c>
      <c r="BM919" s="135">
        <v>0</v>
      </c>
      <c r="BN919" s="135">
        <v>0</v>
      </c>
      <c r="BO919" s="135">
        <v>0</v>
      </c>
      <c r="BP919" s="135">
        <v>0</v>
      </c>
      <c r="BQ919" s="135">
        <v>0</v>
      </c>
      <c r="BR919" s="135">
        <v>0</v>
      </c>
      <c r="BS919" s="135">
        <v>0</v>
      </c>
      <c r="BT919" s="135">
        <v>0</v>
      </c>
      <c r="BU919" s="135">
        <v>0</v>
      </c>
      <c r="BV919" s="135">
        <v>0</v>
      </c>
      <c r="BW919" s="135">
        <v>0</v>
      </c>
      <c r="BX919" s="135">
        <v>0</v>
      </c>
      <c r="BY919" s="135">
        <v>1</v>
      </c>
      <c r="BZ919" s="135">
        <v>0</v>
      </c>
      <c r="CA919" s="135">
        <v>1</v>
      </c>
      <c r="CB919" s="135">
        <v>0</v>
      </c>
      <c r="CC919" s="135">
        <v>0</v>
      </c>
      <c r="CD919" s="135">
        <v>0</v>
      </c>
      <c r="CE919" s="135">
        <v>0</v>
      </c>
      <c r="CF919" s="135">
        <v>0</v>
      </c>
      <c r="CG919" s="135">
        <v>0</v>
      </c>
      <c r="CH919" s="135">
        <v>0</v>
      </c>
      <c r="CI919" s="135">
        <v>0</v>
      </c>
      <c r="CJ919" s="135">
        <v>0</v>
      </c>
      <c r="CK919" s="135">
        <v>0</v>
      </c>
      <c r="CL919" s="135">
        <v>0</v>
      </c>
      <c r="CM919" s="135">
        <v>0</v>
      </c>
      <c r="CN919" s="135">
        <v>0</v>
      </c>
      <c r="CO919" s="135">
        <v>0</v>
      </c>
      <c r="CP919" s="135">
        <v>0</v>
      </c>
      <c r="CQ919" s="135">
        <v>0</v>
      </c>
      <c r="CR919" s="135">
        <v>0</v>
      </c>
      <c r="CS919" s="135">
        <v>0</v>
      </c>
      <c r="CT919" s="135">
        <v>0</v>
      </c>
      <c r="CU919" s="135">
        <v>0</v>
      </c>
      <c r="CV919" s="135">
        <v>0</v>
      </c>
      <c r="CW919" s="135">
        <v>1</v>
      </c>
      <c r="CX919" s="135"/>
    </row>
    <row r="920" spans="1:102" x14ac:dyDescent="0.35">
      <c r="A920" s="135">
        <v>919</v>
      </c>
      <c r="B920" s="135">
        <v>0</v>
      </c>
      <c r="C920" s="135">
        <v>0</v>
      </c>
      <c r="D920" s="135">
        <v>0</v>
      </c>
      <c r="E920" s="135">
        <v>0</v>
      </c>
      <c r="F920" s="135">
        <v>0</v>
      </c>
      <c r="G920" s="135">
        <v>0</v>
      </c>
      <c r="H920" s="135">
        <v>0</v>
      </c>
      <c r="I920" s="135">
        <v>0</v>
      </c>
      <c r="J920" s="135">
        <v>0</v>
      </c>
      <c r="K920" s="135">
        <v>0</v>
      </c>
      <c r="L920" s="135">
        <v>0</v>
      </c>
      <c r="M920" s="135">
        <v>0</v>
      </c>
      <c r="N920" s="135">
        <v>0</v>
      </c>
      <c r="O920" s="135">
        <v>0</v>
      </c>
      <c r="P920" s="135">
        <v>0</v>
      </c>
      <c r="Q920" s="135">
        <v>0</v>
      </c>
      <c r="R920" s="135">
        <v>0</v>
      </c>
      <c r="S920" s="135">
        <v>0</v>
      </c>
      <c r="T920" s="135">
        <v>0</v>
      </c>
      <c r="U920" s="135">
        <v>0</v>
      </c>
      <c r="V920" s="135">
        <v>0</v>
      </c>
      <c r="W920" s="135">
        <v>1</v>
      </c>
      <c r="X920" s="135">
        <v>0</v>
      </c>
      <c r="Y920" s="135">
        <v>0</v>
      </c>
      <c r="Z920" s="135">
        <v>0</v>
      </c>
      <c r="AA920" s="135">
        <v>1</v>
      </c>
      <c r="AB920" s="135">
        <v>0</v>
      </c>
      <c r="AC920" s="135">
        <v>1</v>
      </c>
      <c r="AD920" s="135">
        <v>0</v>
      </c>
      <c r="AE920" s="135">
        <v>0</v>
      </c>
      <c r="AF920" s="135">
        <v>0</v>
      </c>
      <c r="AG920" s="135">
        <v>0</v>
      </c>
      <c r="AH920" s="135">
        <v>0</v>
      </c>
      <c r="AI920" s="135">
        <v>0</v>
      </c>
      <c r="AJ920" s="135">
        <v>0</v>
      </c>
      <c r="AK920" s="135">
        <v>0</v>
      </c>
      <c r="AL920" s="135">
        <v>0</v>
      </c>
      <c r="AM920" s="135">
        <v>1</v>
      </c>
      <c r="AN920" s="135">
        <v>0</v>
      </c>
      <c r="AO920" s="135">
        <v>0</v>
      </c>
      <c r="AP920" s="135">
        <v>1</v>
      </c>
      <c r="AQ920" s="135">
        <v>0</v>
      </c>
      <c r="AR920" s="135">
        <v>0</v>
      </c>
      <c r="AS920" s="135">
        <v>0</v>
      </c>
      <c r="AT920" s="135">
        <v>1</v>
      </c>
      <c r="AU920" s="135">
        <v>0</v>
      </c>
      <c r="AV920" s="135">
        <v>1</v>
      </c>
      <c r="AW920" s="135">
        <v>0</v>
      </c>
      <c r="AX920" s="135">
        <v>0</v>
      </c>
      <c r="AY920" s="135">
        <v>0</v>
      </c>
      <c r="AZ920" s="135">
        <v>0</v>
      </c>
      <c r="BA920" s="135">
        <v>0</v>
      </c>
      <c r="BB920" s="135">
        <v>0</v>
      </c>
      <c r="BC920" s="135">
        <v>1</v>
      </c>
      <c r="BD920" s="135">
        <v>0</v>
      </c>
      <c r="BE920" s="135">
        <v>0</v>
      </c>
      <c r="BF920" s="135">
        <v>0</v>
      </c>
      <c r="BG920" s="135">
        <v>0</v>
      </c>
      <c r="BH920" s="135">
        <v>0</v>
      </c>
      <c r="BI920" s="135">
        <v>0</v>
      </c>
      <c r="BJ920" s="135">
        <v>0</v>
      </c>
      <c r="BK920" s="135">
        <v>0</v>
      </c>
      <c r="BL920" s="135">
        <v>0</v>
      </c>
      <c r="BM920" s="135">
        <v>0</v>
      </c>
      <c r="BN920" s="135">
        <v>0</v>
      </c>
      <c r="BO920" s="135">
        <v>0</v>
      </c>
      <c r="BP920" s="135">
        <v>0</v>
      </c>
      <c r="BQ920" s="135">
        <v>0</v>
      </c>
      <c r="BR920" s="135">
        <v>0</v>
      </c>
      <c r="BS920" s="135">
        <v>1</v>
      </c>
      <c r="BT920" s="135">
        <v>0</v>
      </c>
      <c r="BU920" s="135">
        <v>1</v>
      </c>
      <c r="BV920" s="135">
        <v>0</v>
      </c>
      <c r="BW920" s="135">
        <v>0</v>
      </c>
      <c r="BX920" s="135">
        <v>0</v>
      </c>
      <c r="BY920" s="135">
        <v>0</v>
      </c>
      <c r="BZ920" s="135">
        <v>0</v>
      </c>
      <c r="CA920" s="135">
        <v>0</v>
      </c>
      <c r="CB920" s="135">
        <v>0</v>
      </c>
      <c r="CC920" s="135">
        <v>0</v>
      </c>
      <c r="CD920" s="135">
        <v>0</v>
      </c>
      <c r="CE920" s="135">
        <v>0</v>
      </c>
      <c r="CF920" s="135">
        <v>0</v>
      </c>
      <c r="CG920" s="135">
        <v>0</v>
      </c>
      <c r="CH920" s="135">
        <v>0</v>
      </c>
      <c r="CI920" s="135">
        <v>0</v>
      </c>
      <c r="CJ920" s="135">
        <v>0</v>
      </c>
      <c r="CK920" s="135">
        <v>0</v>
      </c>
      <c r="CL920" s="135">
        <v>1</v>
      </c>
      <c r="CM920" s="135">
        <v>0</v>
      </c>
      <c r="CN920" s="135">
        <v>0</v>
      </c>
      <c r="CO920" s="135">
        <v>0</v>
      </c>
      <c r="CP920" s="135">
        <v>0</v>
      </c>
      <c r="CQ920" s="135">
        <v>0</v>
      </c>
      <c r="CR920" s="135">
        <v>0</v>
      </c>
      <c r="CS920" s="135">
        <v>0</v>
      </c>
      <c r="CT920" s="135">
        <v>0</v>
      </c>
      <c r="CU920" s="135">
        <v>0</v>
      </c>
      <c r="CV920" s="135">
        <v>1</v>
      </c>
      <c r="CW920" s="135">
        <v>0</v>
      </c>
      <c r="CX920" s="135"/>
    </row>
    <row r="921" spans="1:102" x14ac:dyDescent="0.35">
      <c r="A921" s="135">
        <v>920</v>
      </c>
      <c r="B921" s="135">
        <v>1</v>
      </c>
      <c r="C921" s="135">
        <v>0</v>
      </c>
      <c r="D921" s="135">
        <v>0</v>
      </c>
      <c r="E921" s="135">
        <v>0</v>
      </c>
      <c r="F921" s="135">
        <v>1</v>
      </c>
      <c r="G921" s="135">
        <v>0</v>
      </c>
      <c r="H921" s="135">
        <v>0</v>
      </c>
      <c r="I921" s="135">
        <v>0</v>
      </c>
      <c r="J921" s="135">
        <v>0</v>
      </c>
      <c r="K921" s="135">
        <v>0</v>
      </c>
      <c r="L921" s="135">
        <v>0</v>
      </c>
      <c r="M921" s="135">
        <v>0</v>
      </c>
      <c r="N921" s="135">
        <v>0</v>
      </c>
      <c r="O921" s="135">
        <v>0</v>
      </c>
      <c r="P921" s="135">
        <v>0</v>
      </c>
      <c r="Q921" s="135">
        <v>1</v>
      </c>
      <c r="R921" s="135">
        <v>0</v>
      </c>
      <c r="S921" s="135">
        <v>1</v>
      </c>
      <c r="T921" s="135">
        <v>1</v>
      </c>
      <c r="U921" s="135">
        <v>1</v>
      </c>
      <c r="V921" s="135">
        <v>0</v>
      </c>
      <c r="W921" s="135">
        <v>0</v>
      </c>
      <c r="X921" s="135">
        <v>1</v>
      </c>
      <c r="Y921" s="135">
        <v>1</v>
      </c>
      <c r="Z921" s="135">
        <v>0</v>
      </c>
      <c r="AA921" s="135">
        <v>0</v>
      </c>
      <c r="AB921" s="135">
        <v>1</v>
      </c>
      <c r="AC921" s="135">
        <v>0</v>
      </c>
      <c r="AD921" s="135">
        <v>0</v>
      </c>
      <c r="AE921" s="135">
        <v>0</v>
      </c>
      <c r="AF921" s="135">
        <v>0</v>
      </c>
      <c r="AG921" s="135">
        <v>0</v>
      </c>
      <c r="AH921" s="135">
        <v>0</v>
      </c>
      <c r="AI921" s="135">
        <v>0</v>
      </c>
      <c r="AJ921" s="135">
        <v>1</v>
      </c>
      <c r="AK921" s="135">
        <v>0</v>
      </c>
      <c r="AL921" s="135">
        <v>0</v>
      </c>
      <c r="AM921" s="135">
        <v>0</v>
      </c>
      <c r="AN921" s="135">
        <v>0</v>
      </c>
      <c r="AO921" s="135">
        <v>0</v>
      </c>
      <c r="AP921" s="135">
        <v>1</v>
      </c>
      <c r="AQ921" s="135">
        <v>0</v>
      </c>
      <c r="AR921" s="135">
        <v>0</v>
      </c>
      <c r="AS921" s="135">
        <v>0</v>
      </c>
      <c r="AT921" s="135">
        <v>0</v>
      </c>
      <c r="AU921" s="135">
        <v>0</v>
      </c>
      <c r="AV921" s="135">
        <v>0</v>
      </c>
      <c r="AW921" s="135">
        <v>0</v>
      </c>
      <c r="AX921" s="135">
        <v>0</v>
      </c>
      <c r="AY921" s="135">
        <v>0</v>
      </c>
      <c r="AZ921" s="135">
        <v>0</v>
      </c>
      <c r="BA921" s="135">
        <v>0</v>
      </c>
      <c r="BB921" s="135">
        <v>1</v>
      </c>
      <c r="BC921" s="135">
        <v>0</v>
      </c>
      <c r="BD921" s="135">
        <v>0</v>
      </c>
      <c r="BE921" s="135">
        <v>1</v>
      </c>
      <c r="BF921" s="135">
        <v>0</v>
      </c>
      <c r="BG921" s="135">
        <v>0</v>
      </c>
      <c r="BH921" s="135">
        <v>0</v>
      </c>
      <c r="BI921" s="135">
        <v>1</v>
      </c>
      <c r="BJ921" s="135">
        <v>1</v>
      </c>
      <c r="BK921" s="135">
        <v>0</v>
      </c>
      <c r="BL921" s="135">
        <v>0</v>
      </c>
      <c r="BM921" s="135">
        <v>0</v>
      </c>
      <c r="BN921" s="135">
        <v>0</v>
      </c>
      <c r="BO921" s="135">
        <v>0</v>
      </c>
      <c r="BP921" s="135">
        <v>0</v>
      </c>
      <c r="BQ921" s="135">
        <v>1</v>
      </c>
      <c r="BR921" s="135">
        <v>0</v>
      </c>
      <c r="BS921" s="135">
        <v>0</v>
      </c>
      <c r="BT921" s="135">
        <v>0</v>
      </c>
      <c r="BU921" s="135">
        <v>0</v>
      </c>
      <c r="BV921" s="135">
        <v>0</v>
      </c>
      <c r="BW921" s="135">
        <v>0</v>
      </c>
      <c r="BX921" s="135">
        <v>0</v>
      </c>
      <c r="BY921" s="135">
        <v>0</v>
      </c>
      <c r="BZ921" s="135">
        <v>0</v>
      </c>
      <c r="CA921" s="135">
        <v>0</v>
      </c>
      <c r="CB921" s="135">
        <v>0</v>
      </c>
      <c r="CC921" s="135">
        <v>0</v>
      </c>
      <c r="CD921" s="135">
        <v>1</v>
      </c>
      <c r="CE921" s="135">
        <v>1</v>
      </c>
      <c r="CF921" s="135">
        <v>0</v>
      </c>
      <c r="CG921" s="135">
        <v>0</v>
      </c>
      <c r="CH921" s="135">
        <v>0</v>
      </c>
      <c r="CI921" s="135">
        <v>0</v>
      </c>
      <c r="CJ921" s="135">
        <v>0</v>
      </c>
      <c r="CK921" s="135">
        <v>0</v>
      </c>
      <c r="CL921" s="135">
        <v>0</v>
      </c>
      <c r="CM921" s="135">
        <v>0</v>
      </c>
      <c r="CN921" s="135">
        <v>1</v>
      </c>
      <c r="CO921" s="135">
        <v>0</v>
      </c>
      <c r="CP921" s="135">
        <v>0</v>
      </c>
      <c r="CQ921" s="135">
        <v>0</v>
      </c>
      <c r="CR921" s="135">
        <v>0</v>
      </c>
      <c r="CS921" s="135">
        <v>1</v>
      </c>
      <c r="CT921" s="135">
        <v>0</v>
      </c>
      <c r="CU921" s="135">
        <v>0</v>
      </c>
      <c r="CV921" s="135">
        <v>0</v>
      </c>
      <c r="CW921" s="135">
        <v>0</v>
      </c>
      <c r="CX921" s="135"/>
    </row>
    <row r="922" spans="1:102" x14ac:dyDescent="0.35">
      <c r="A922" s="135">
        <v>921</v>
      </c>
      <c r="B922" s="135">
        <v>0</v>
      </c>
      <c r="C922" s="135">
        <v>0</v>
      </c>
      <c r="D922" s="135">
        <v>0</v>
      </c>
      <c r="E922" s="135">
        <v>0</v>
      </c>
      <c r="F922" s="135">
        <v>1</v>
      </c>
      <c r="G922" s="135">
        <v>0</v>
      </c>
      <c r="H922" s="135">
        <v>0</v>
      </c>
      <c r="I922" s="135">
        <v>0</v>
      </c>
      <c r="J922" s="135">
        <v>0</v>
      </c>
      <c r="K922" s="135">
        <v>0</v>
      </c>
      <c r="L922" s="135">
        <v>0</v>
      </c>
      <c r="M922" s="135">
        <v>1</v>
      </c>
      <c r="N922" s="135">
        <v>0</v>
      </c>
      <c r="O922" s="135">
        <v>0</v>
      </c>
      <c r="P922" s="135">
        <v>0</v>
      </c>
      <c r="Q922" s="135">
        <v>0</v>
      </c>
      <c r="R922" s="135">
        <v>0</v>
      </c>
      <c r="S922" s="135">
        <v>0</v>
      </c>
      <c r="T922" s="135">
        <v>1</v>
      </c>
      <c r="U922" s="135">
        <v>0</v>
      </c>
      <c r="V922" s="135">
        <v>1</v>
      </c>
      <c r="W922" s="135">
        <v>0</v>
      </c>
      <c r="X922" s="135">
        <v>0</v>
      </c>
      <c r="Y922" s="135">
        <v>0</v>
      </c>
      <c r="Z922" s="135">
        <v>0</v>
      </c>
      <c r="AA922" s="135">
        <v>2</v>
      </c>
      <c r="AB922" s="135">
        <v>0</v>
      </c>
      <c r="AC922" s="135">
        <v>0</v>
      </c>
      <c r="AD922" s="135">
        <v>1</v>
      </c>
      <c r="AE922" s="135">
        <v>0</v>
      </c>
      <c r="AF922" s="135">
        <v>1</v>
      </c>
      <c r="AG922" s="135">
        <v>0</v>
      </c>
      <c r="AH922" s="135">
        <v>0</v>
      </c>
      <c r="AI922" s="135">
        <v>1</v>
      </c>
      <c r="AJ922" s="135">
        <v>0</v>
      </c>
      <c r="AK922" s="135">
        <v>0</v>
      </c>
      <c r="AL922" s="135">
        <v>0</v>
      </c>
      <c r="AM922" s="135">
        <v>1</v>
      </c>
      <c r="AN922" s="135">
        <v>0</v>
      </c>
      <c r="AO922" s="135">
        <v>1</v>
      </c>
      <c r="AP922" s="135">
        <v>0</v>
      </c>
      <c r="AQ922" s="135">
        <v>0</v>
      </c>
      <c r="AR922" s="135">
        <v>0</v>
      </c>
      <c r="AS922" s="135">
        <v>0</v>
      </c>
      <c r="AT922" s="135">
        <v>0</v>
      </c>
      <c r="AU922" s="135">
        <v>0</v>
      </c>
      <c r="AV922" s="135">
        <v>0</v>
      </c>
      <c r="AW922" s="135">
        <v>0</v>
      </c>
      <c r="AX922" s="135">
        <v>0</v>
      </c>
      <c r="AY922" s="135">
        <v>0</v>
      </c>
      <c r="AZ922" s="135">
        <v>0</v>
      </c>
      <c r="BA922" s="135">
        <v>0</v>
      </c>
      <c r="BB922" s="135">
        <v>0</v>
      </c>
      <c r="BC922" s="135">
        <v>0</v>
      </c>
      <c r="BD922" s="135">
        <v>0</v>
      </c>
      <c r="BE922" s="135">
        <v>0</v>
      </c>
      <c r="BF922" s="135">
        <v>1</v>
      </c>
      <c r="BG922" s="135">
        <v>0</v>
      </c>
      <c r="BH922" s="135">
        <v>0</v>
      </c>
      <c r="BI922" s="135">
        <v>0</v>
      </c>
      <c r="BJ922" s="135">
        <v>0</v>
      </c>
      <c r="BK922" s="135">
        <v>0</v>
      </c>
      <c r="BL922" s="135">
        <v>0</v>
      </c>
      <c r="BM922" s="135">
        <v>0</v>
      </c>
      <c r="BN922" s="135">
        <v>0</v>
      </c>
      <c r="BO922" s="135">
        <v>0</v>
      </c>
      <c r="BP922" s="135">
        <v>0</v>
      </c>
      <c r="BQ922" s="135">
        <v>1</v>
      </c>
      <c r="BR922" s="135">
        <v>0</v>
      </c>
      <c r="BS922" s="135">
        <v>0</v>
      </c>
      <c r="BT922" s="135">
        <v>0</v>
      </c>
      <c r="BU922" s="135">
        <v>0</v>
      </c>
      <c r="BV922" s="135">
        <v>0</v>
      </c>
      <c r="BW922" s="135">
        <v>0</v>
      </c>
      <c r="BX922" s="135">
        <v>1</v>
      </c>
      <c r="BY922" s="135">
        <v>0</v>
      </c>
      <c r="BZ922" s="135">
        <v>0</v>
      </c>
      <c r="CA922" s="135">
        <v>0</v>
      </c>
      <c r="CB922" s="135">
        <v>0</v>
      </c>
      <c r="CC922" s="135">
        <v>0</v>
      </c>
      <c r="CD922" s="135">
        <v>0</v>
      </c>
      <c r="CE922" s="135">
        <v>0</v>
      </c>
      <c r="CF922" s="135">
        <v>0</v>
      </c>
      <c r="CG922" s="135">
        <v>0</v>
      </c>
      <c r="CH922" s="135">
        <v>0</v>
      </c>
      <c r="CI922" s="135">
        <v>0</v>
      </c>
      <c r="CJ922" s="135">
        <v>0</v>
      </c>
      <c r="CK922" s="135">
        <v>0</v>
      </c>
      <c r="CL922" s="135">
        <v>0</v>
      </c>
      <c r="CM922" s="135">
        <v>0</v>
      </c>
      <c r="CN922" s="135">
        <v>0</v>
      </c>
      <c r="CO922" s="135">
        <v>0</v>
      </c>
      <c r="CP922" s="135">
        <v>0</v>
      </c>
      <c r="CQ922" s="135">
        <v>0</v>
      </c>
      <c r="CR922" s="135">
        <v>0</v>
      </c>
      <c r="CS922" s="135">
        <v>0</v>
      </c>
      <c r="CT922" s="135">
        <v>0</v>
      </c>
      <c r="CU922" s="135">
        <v>0</v>
      </c>
      <c r="CV922" s="135">
        <v>0</v>
      </c>
      <c r="CW922" s="135">
        <v>0</v>
      </c>
      <c r="CX922" s="135"/>
    </row>
    <row r="923" spans="1:102" x14ac:dyDescent="0.35">
      <c r="A923" s="135">
        <v>922</v>
      </c>
      <c r="B923" s="135">
        <v>0</v>
      </c>
      <c r="C923" s="135">
        <v>1</v>
      </c>
      <c r="D923" s="135">
        <v>0</v>
      </c>
      <c r="E923" s="135">
        <v>0</v>
      </c>
      <c r="F923" s="135">
        <v>0</v>
      </c>
      <c r="G923" s="135">
        <v>0</v>
      </c>
      <c r="H923" s="135">
        <v>0</v>
      </c>
      <c r="I923" s="135">
        <v>0</v>
      </c>
      <c r="J923" s="135">
        <v>0</v>
      </c>
      <c r="K923" s="135">
        <v>0</v>
      </c>
      <c r="L923" s="135">
        <v>1</v>
      </c>
      <c r="M923" s="135">
        <v>1</v>
      </c>
      <c r="N923" s="135">
        <v>0</v>
      </c>
      <c r="O923" s="135">
        <v>1</v>
      </c>
      <c r="P923" s="135">
        <v>0</v>
      </c>
      <c r="Q923" s="135">
        <v>0</v>
      </c>
      <c r="R923" s="135">
        <v>0</v>
      </c>
      <c r="S923" s="135">
        <v>0</v>
      </c>
      <c r="T923" s="135">
        <v>0</v>
      </c>
      <c r="U923" s="135">
        <v>0</v>
      </c>
      <c r="V923" s="135">
        <v>0</v>
      </c>
      <c r="W923" s="135">
        <v>0</v>
      </c>
      <c r="X923" s="135">
        <v>1</v>
      </c>
      <c r="Y923" s="135">
        <v>0</v>
      </c>
      <c r="Z923" s="135">
        <v>0</v>
      </c>
      <c r="AA923" s="135">
        <v>0</v>
      </c>
      <c r="AB923" s="135">
        <v>0</v>
      </c>
      <c r="AC923" s="135">
        <v>0</v>
      </c>
      <c r="AD923" s="135">
        <v>0</v>
      </c>
      <c r="AE923" s="135">
        <v>0</v>
      </c>
      <c r="AF923" s="135">
        <v>0</v>
      </c>
      <c r="AG923" s="135">
        <v>0</v>
      </c>
      <c r="AH923" s="135">
        <v>0</v>
      </c>
      <c r="AI923" s="135">
        <v>0</v>
      </c>
      <c r="AJ923" s="135">
        <v>0</v>
      </c>
      <c r="AK923" s="135">
        <v>1</v>
      </c>
      <c r="AL923" s="135">
        <v>1</v>
      </c>
      <c r="AM923" s="135">
        <v>0</v>
      </c>
      <c r="AN923" s="135">
        <v>0</v>
      </c>
      <c r="AO923" s="135">
        <v>0</v>
      </c>
      <c r="AP923" s="135">
        <v>0</v>
      </c>
      <c r="AQ923" s="135">
        <v>0</v>
      </c>
      <c r="AR923" s="135">
        <v>0</v>
      </c>
      <c r="AS923" s="135">
        <v>1</v>
      </c>
      <c r="AT923" s="135">
        <v>0</v>
      </c>
      <c r="AU923" s="135">
        <v>0</v>
      </c>
      <c r="AV923" s="135">
        <v>1</v>
      </c>
      <c r="AW923" s="135">
        <v>0</v>
      </c>
      <c r="AX923" s="135">
        <v>0</v>
      </c>
      <c r="AY923" s="135">
        <v>0</v>
      </c>
      <c r="AZ923" s="135">
        <v>1</v>
      </c>
      <c r="BA923" s="135">
        <v>0</v>
      </c>
      <c r="BB923" s="135">
        <v>1</v>
      </c>
      <c r="BC923" s="135">
        <v>0</v>
      </c>
      <c r="BD923" s="135">
        <v>0</v>
      </c>
      <c r="BE923" s="135">
        <v>0</v>
      </c>
      <c r="BF923" s="135">
        <v>0</v>
      </c>
      <c r="BG923" s="135">
        <v>0</v>
      </c>
      <c r="BH923" s="135">
        <v>0</v>
      </c>
      <c r="BI923" s="135">
        <v>0</v>
      </c>
      <c r="BJ923" s="135">
        <v>0</v>
      </c>
      <c r="BK923" s="135">
        <v>0</v>
      </c>
      <c r="BL923" s="135">
        <v>0</v>
      </c>
      <c r="BM923" s="135">
        <v>0</v>
      </c>
      <c r="BN923" s="135">
        <v>1</v>
      </c>
      <c r="BO923" s="135">
        <v>0</v>
      </c>
      <c r="BP923" s="135">
        <v>1</v>
      </c>
      <c r="BQ923" s="135">
        <v>0</v>
      </c>
      <c r="BR923" s="135">
        <v>1</v>
      </c>
      <c r="BS923" s="135">
        <v>0</v>
      </c>
      <c r="BT923" s="135">
        <v>0</v>
      </c>
      <c r="BU923" s="135">
        <v>0</v>
      </c>
      <c r="BV923" s="135">
        <v>0</v>
      </c>
      <c r="BW923" s="135">
        <v>0</v>
      </c>
      <c r="BX923" s="135">
        <v>0</v>
      </c>
      <c r="BY923" s="135">
        <v>0</v>
      </c>
      <c r="BZ923" s="135">
        <v>0</v>
      </c>
      <c r="CA923" s="135">
        <v>0</v>
      </c>
      <c r="CB923" s="135">
        <v>0</v>
      </c>
      <c r="CC923" s="135">
        <v>0</v>
      </c>
      <c r="CD923" s="135">
        <v>0</v>
      </c>
      <c r="CE923" s="135">
        <v>1</v>
      </c>
      <c r="CF923" s="135">
        <v>0</v>
      </c>
      <c r="CG923" s="135">
        <v>0</v>
      </c>
      <c r="CH923" s="135">
        <v>0</v>
      </c>
      <c r="CI923" s="135">
        <v>0</v>
      </c>
      <c r="CJ923" s="135">
        <v>0</v>
      </c>
      <c r="CK923" s="135">
        <v>0</v>
      </c>
      <c r="CL923" s="135">
        <v>0</v>
      </c>
      <c r="CM923" s="135">
        <v>0</v>
      </c>
      <c r="CN923" s="135">
        <v>0</v>
      </c>
      <c r="CO923" s="135">
        <v>0</v>
      </c>
      <c r="CP923" s="135">
        <v>0</v>
      </c>
      <c r="CQ923" s="135">
        <v>0</v>
      </c>
      <c r="CR923" s="135">
        <v>0</v>
      </c>
      <c r="CS923" s="135">
        <v>0</v>
      </c>
      <c r="CT923" s="135">
        <v>0</v>
      </c>
      <c r="CU923" s="135">
        <v>0</v>
      </c>
      <c r="CV923" s="135">
        <v>1</v>
      </c>
      <c r="CW923" s="135">
        <v>0</v>
      </c>
      <c r="CX923" s="135"/>
    </row>
    <row r="924" spans="1:102" x14ac:dyDescent="0.35">
      <c r="A924" s="135">
        <v>923</v>
      </c>
      <c r="B924" s="135">
        <v>0</v>
      </c>
      <c r="C924" s="135">
        <v>0</v>
      </c>
      <c r="D924" s="135">
        <v>0</v>
      </c>
      <c r="E924" s="135">
        <v>0</v>
      </c>
      <c r="F924" s="135">
        <v>0</v>
      </c>
      <c r="G924" s="135">
        <v>0</v>
      </c>
      <c r="H924" s="135">
        <v>0</v>
      </c>
      <c r="I924" s="135">
        <v>0</v>
      </c>
      <c r="J924" s="135">
        <v>1</v>
      </c>
      <c r="K924" s="135">
        <v>0</v>
      </c>
      <c r="L924" s="135">
        <v>0</v>
      </c>
      <c r="M924" s="135">
        <v>0</v>
      </c>
      <c r="N924" s="135">
        <v>1</v>
      </c>
      <c r="O924" s="135">
        <v>0</v>
      </c>
      <c r="P924" s="135">
        <v>0</v>
      </c>
      <c r="Q924" s="135">
        <v>0</v>
      </c>
      <c r="R924" s="135">
        <v>0</v>
      </c>
      <c r="S924" s="135">
        <v>0</v>
      </c>
      <c r="T924" s="135">
        <v>0</v>
      </c>
      <c r="U924" s="135">
        <v>0</v>
      </c>
      <c r="V924" s="135">
        <v>0</v>
      </c>
      <c r="W924" s="135">
        <v>0</v>
      </c>
      <c r="X924" s="135">
        <v>0</v>
      </c>
      <c r="Y924" s="135">
        <v>0</v>
      </c>
      <c r="Z924" s="135">
        <v>1</v>
      </c>
      <c r="AA924" s="135">
        <v>1</v>
      </c>
      <c r="AB924" s="135">
        <v>0</v>
      </c>
      <c r="AC924" s="135">
        <v>1</v>
      </c>
      <c r="AD924" s="135">
        <v>0</v>
      </c>
      <c r="AE924" s="135">
        <v>0</v>
      </c>
      <c r="AF924" s="135">
        <v>0</v>
      </c>
      <c r="AG924" s="135">
        <v>0</v>
      </c>
      <c r="AH924" s="135">
        <v>0</v>
      </c>
      <c r="AI924" s="135">
        <v>0</v>
      </c>
      <c r="AJ924" s="135">
        <v>0</v>
      </c>
      <c r="AK924" s="135">
        <v>0</v>
      </c>
      <c r="AL924" s="135">
        <v>0</v>
      </c>
      <c r="AM924" s="135">
        <v>0</v>
      </c>
      <c r="AN924" s="135">
        <v>0</v>
      </c>
      <c r="AO924" s="135">
        <v>0</v>
      </c>
      <c r="AP924" s="135">
        <v>0</v>
      </c>
      <c r="AQ924" s="135">
        <v>0</v>
      </c>
      <c r="AR924" s="135">
        <v>1</v>
      </c>
      <c r="AS924" s="135">
        <v>0</v>
      </c>
      <c r="AT924" s="135">
        <v>0</v>
      </c>
      <c r="AU924" s="135">
        <v>0</v>
      </c>
      <c r="AV924" s="135">
        <v>1</v>
      </c>
      <c r="AW924" s="135">
        <v>1</v>
      </c>
      <c r="AX924" s="135">
        <v>0</v>
      </c>
      <c r="AY924" s="135">
        <v>0</v>
      </c>
      <c r="AZ924" s="135">
        <v>1</v>
      </c>
      <c r="BA924" s="135">
        <v>0</v>
      </c>
      <c r="BB924" s="135">
        <v>0</v>
      </c>
      <c r="BC924" s="135">
        <v>0</v>
      </c>
      <c r="BD924" s="135">
        <v>0</v>
      </c>
      <c r="BE924" s="135">
        <v>0</v>
      </c>
      <c r="BF924" s="135">
        <v>0</v>
      </c>
      <c r="BG924" s="135">
        <v>0</v>
      </c>
      <c r="BH924" s="135">
        <v>0</v>
      </c>
      <c r="BI924" s="135">
        <v>0</v>
      </c>
      <c r="BJ924" s="135">
        <v>0</v>
      </c>
      <c r="BK924" s="135">
        <v>0</v>
      </c>
      <c r="BL924" s="135">
        <v>0</v>
      </c>
      <c r="BM924" s="135">
        <v>0</v>
      </c>
      <c r="BN924" s="135">
        <v>0</v>
      </c>
      <c r="BO924" s="135">
        <v>0</v>
      </c>
      <c r="BP924" s="135">
        <v>0</v>
      </c>
      <c r="BQ924" s="135">
        <v>0</v>
      </c>
      <c r="BR924" s="135">
        <v>0</v>
      </c>
      <c r="BS924" s="135">
        <v>0</v>
      </c>
      <c r="BT924" s="135">
        <v>0</v>
      </c>
      <c r="BU924" s="135">
        <v>0</v>
      </c>
      <c r="BV924" s="135">
        <v>0</v>
      </c>
      <c r="BW924" s="135">
        <v>0</v>
      </c>
      <c r="BX924" s="135">
        <v>1</v>
      </c>
      <c r="BY924" s="135">
        <v>0</v>
      </c>
      <c r="BZ924" s="135">
        <v>0</v>
      </c>
      <c r="CA924" s="135">
        <v>0</v>
      </c>
      <c r="CB924" s="135">
        <v>0</v>
      </c>
      <c r="CC924" s="135">
        <v>0</v>
      </c>
      <c r="CD924" s="135">
        <v>0</v>
      </c>
      <c r="CE924" s="135">
        <v>1</v>
      </c>
      <c r="CF924" s="135">
        <v>0</v>
      </c>
      <c r="CG924" s="135">
        <v>0</v>
      </c>
      <c r="CH924" s="135">
        <v>0</v>
      </c>
      <c r="CI924" s="135">
        <v>0</v>
      </c>
      <c r="CJ924" s="135">
        <v>0</v>
      </c>
      <c r="CK924" s="135">
        <v>0</v>
      </c>
      <c r="CL924" s="135">
        <v>0</v>
      </c>
      <c r="CM924" s="135">
        <v>0</v>
      </c>
      <c r="CN924" s="135">
        <v>0</v>
      </c>
      <c r="CO924" s="135">
        <v>1</v>
      </c>
      <c r="CP924" s="135">
        <v>0</v>
      </c>
      <c r="CQ924" s="135">
        <v>0</v>
      </c>
      <c r="CR924" s="135">
        <v>0</v>
      </c>
      <c r="CS924" s="135">
        <v>1</v>
      </c>
      <c r="CT924" s="135">
        <v>0</v>
      </c>
      <c r="CU924" s="135">
        <v>0</v>
      </c>
      <c r="CV924" s="135">
        <v>0</v>
      </c>
      <c r="CW924" s="135">
        <v>0</v>
      </c>
      <c r="CX924" s="135"/>
    </row>
    <row r="925" spans="1:102" x14ac:dyDescent="0.35">
      <c r="A925" s="135">
        <v>924</v>
      </c>
      <c r="B925" s="135">
        <v>0</v>
      </c>
      <c r="C925" s="135">
        <v>0</v>
      </c>
      <c r="D925" s="135">
        <v>0</v>
      </c>
      <c r="E925" s="135">
        <v>1</v>
      </c>
      <c r="F925" s="135">
        <v>0</v>
      </c>
      <c r="G925" s="135">
        <v>0</v>
      </c>
      <c r="H925" s="135">
        <v>0</v>
      </c>
      <c r="I925" s="135">
        <v>0</v>
      </c>
      <c r="J925" s="135">
        <v>0</v>
      </c>
      <c r="K925" s="135">
        <v>0</v>
      </c>
      <c r="L925" s="135">
        <v>0</v>
      </c>
      <c r="M925" s="135">
        <v>0</v>
      </c>
      <c r="N925" s="135">
        <v>0</v>
      </c>
      <c r="O925" s="135">
        <v>1</v>
      </c>
      <c r="P925" s="135">
        <v>1</v>
      </c>
      <c r="Q925" s="135">
        <v>1</v>
      </c>
      <c r="R925" s="135">
        <v>1</v>
      </c>
      <c r="S925" s="135">
        <v>0</v>
      </c>
      <c r="T925" s="135">
        <v>0</v>
      </c>
      <c r="U925" s="135">
        <v>0</v>
      </c>
      <c r="V925" s="135">
        <v>0</v>
      </c>
      <c r="W925" s="135">
        <v>0</v>
      </c>
      <c r="X925" s="135">
        <v>0</v>
      </c>
      <c r="Y925" s="135">
        <v>1</v>
      </c>
      <c r="Z925" s="135">
        <v>0</v>
      </c>
      <c r="AA925" s="135">
        <v>0</v>
      </c>
      <c r="AB925" s="135">
        <v>0</v>
      </c>
      <c r="AC925" s="135">
        <v>0</v>
      </c>
      <c r="AD925" s="135">
        <v>0</v>
      </c>
      <c r="AE925" s="135">
        <v>0</v>
      </c>
      <c r="AF925" s="135">
        <v>0</v>
      </c>
      <c r="AG925" s="135">
        <v>0</v>
      </c>
      <c r="AH925" s="135">
        <v>1</v>
      </c>
      <c r="AI925" s="135">
        <v>0</v>
      </c>
      <c r="AJ925" s="135">
        <v>1</v>
      </c>
      <c r="AK925" s="135">
        <v>1</v>
      </c>
      <c r="AL925" s="135">
        <v>0</v>
      </c>
      <c r="AM925" s="135">
        <v>1</v>
      </c>
      <c r="AN925" s="135">
        <v>1</v>
      </c>
      <c r="AO925" s="135">
        <v>0</v>
      </c>
      <c r="AP925" s="135">
        <v>0</v>
      </c>
      <c r="AQ925" s="135">
        <v>0</v>
      </c>
      <c r="AR925" s="135">
        <v>0</v>
      </c>
      <c r="AS925" s="135">
        <v>1</v>
      </c>
      <c r="AT925" s="135">
        <v>0</v>
      </c>
      <c r="AU925" s="135">
        <v>0</v>
      </c>
      <c r="AV925" s="135">
        <v>1</v>
      </c>
      <c r="AW925" s="135">
        <v>0</v>
      </c>
      <c r="AX925" s="135">
        <v>0</v>
      </c>
      <c r="AY925" s="135">
        <v>0</v>
      </c>
      <c r="AZ925" s="135">
        <v>0</v>
      </c>
      <c r="BA925" s="135">
        <v>0</v>
      </c>
      <c r="BB925" s="135">
        <v>1</v>
      </c>
      <c r="BC925" s="135">
        <v>0</v>
      </c>
      <c r="BD925" s="135">
        <v>0</v>
      </c>
      <c r="BE925" s="135">
        <v>1</v>
      </c>
      <c r="BF925" s="135">
        <v>0</v>
      </c>
      <c r="BG925" s="135">
        <v>0</v>
      </c>
      <c r="BH925" s="135">
        <v>0</v>
      </c>
      <c r="BI925" s="135">
        <v>0</v>
      </c>
      <c r="BJ925" s="135">
        <v>0</v>
      </c>
      <c r="BK925" s="135">
        <v>0</v>
      </c>
      <c r="BL925" s="135">
        <v>1</v>
      </c>
      <c r="BM925" s="135">
        <v>0</v>
      </c>
      <c r="BN925" s="135">
        <v>0</v>
      </c>
      <c r="BO925" s="135">
        <v>1</v>
      </c>
      <c r="BP925" s="135">
        <v>0</v>
      </c>
      <c r="BQ925" s="135">
        <v>0</v>
      </c>
      <c r="BR925" s="135">
        <v>0</v>
      </c>
      <c r="BS925" s="135">
        <v>0</v>
      </c>
      <c r="BT925" s="135">
        <v>0</v>
      </c>
      <c r="BU925" s="135">
        <v>0</v>
      </c>
      <c r="BV925" s="135">
        <v>0</v>
      </c>
      <c r="BW925" s="135">
        <v>0</v>
      </c>
      <c r="BX925" s="135">
        <v>0</v>
      </c>
      <c r="BY925" s="135">
        <v>0</v>
      </c>
      <c r="BZ925" s="135">
        <v>1</v>
      </c>
      <c r="CA925" s="135">
        <v>0</v>
      </c>
      <c r="CB925" s="135">
        <v>0</v>
      </c>
      <c r="CC925" s="135">
        <v>1</v>
      </c>
      <c r="CD925" s="135">
        <v>1</v>
      </c>
      <c r="CE925" s="135">
        <v>0</v>
      </c>
      <c r="CF925" s="135">
        <v>0</v>
      </c>
      <c r="CG925" s="135">
        <v>0</v>
      </c>
      <c r="CH925" s="135">
        <v>0</v>
      </c>
      <c r="CI925" s="135">
        <v>0</v>
      </c>
      <c r="CJ925" s="135">
        <v>0</v>
      </c>
      <c r="CK925" s="135">
        <v>0</v>
      </c>
      <c r="CL925" s="135">
        <v>0</v>
      </c>
      <c r="CM925" s="135">
        <v>0</v>
      </c>
      <c r="CN925" s="135">
        <v>0</v>
      </c>
      <c r="CO925" s="135">
        <v>0</v>
      </c>
      <c r="CP925" s="135">
        <v>0</v>
      </c>
      <c r="CQ925" s="135">
        <v>1</v>
      </c>
      <c r="CR925" s="135">
        <v>0</v>
      </c>
      <c r="CS925" s="135">
        <v>0</v>
      </c>
      <c r="CT925" s="135">
        <v>0</v>
      </c>
      <c r="CU925" s="135">
        <v>0</v>
      </c>
      <c r="CV925" s="135">
        <v>0</v>
      </c>
      <c r="CW925" s="135">
        <v>0</v>
      </c>
      <c r="CX925" s="135"/>
    </row>
    <row r="926" spans="1:102" x14ac:dyDescent="0.35">
      <c r="A926" s="135">
        <v>925</v>
      </c>
      <c r="B926" s="135">
        <v>0</v>
      </c>
      <c r="C926" s="135">
        <v>0</v>
      </c>
      <c r="D926" s="135">
        <v>0</v>
      </c>
      <c r="E926" s="135">
        <v>0</v>
      </c>
      <c r="F926" s="135">
        <v>0</v>
      </c>
      <c r="G926" s="135">
        <v>0</v>
      </c>
      <c r="H926" s="135">
        <v>0</v>
      </c>
      <c r="I926" s="135">
        <v>1</v>
      </c>
      <c r="J926" s="135">
        <v>0</v>
      </c>
      <c r="K926" s="135">
        <v>0</v>
      </c>
      <c r="L926" s="135">
        <v>0</v>
      </c>
      <c r="M926" s="135">
        <v>0</v>
      </c>
      <c r="N926" s="135">
        <v>1</v>
      </c>
      <c r="O926" s="135">
        <v>0</v>
      </c>
      <c r="P926" s="135">
        <v>0</v>
      </c>
      <c r="Q926" s="135">
        <v>1</v>
      </c>
      <c r="R926" s="135">
        <v>0</v>
      </c>
      <c r="S926" s="135">
        <v>0</v>
      </c>
      <c r="T926" s="135">
        <v>0</v>
      </c>
      <c r="U926" s="135">
        <v>0</v>
      </c>
      <c r="V926" s="135">
        <v>0</v>
      </c>
      <c r="W926" s="135">
        <v>0</v>
      </c>
      <c r="X926" s="135">
        <v>0</v>
      </c>
      <c r="Y926" s="135">
        <v>0</v>
      </c>
      <c r="Z926" s="135">
        <v>0</v>
      </c>
      <c r="AA926" s="135">
        <v>0</v>
      </c>
      <c r="AB926" s="135">
        <v>0</v>
      </c>
      <c r="AC926" s="135">
        <v>0</v>
      </c>
      <c r="AD926" s="135">
        <v>0</v>
      </c>
      <c r="AE926" s="135">
        <v>0</v>
      </c>
      <c r="AF926" s="135">
        <v>0</v>
      </c>
      <c r="AG926" s="135">
        <v>0</v>
      </c>
      <c r="AH926" s="135">
        <v>0</v>
      </c>
      <c r="AI926" s="135">
        <v>2</v>
      </c>
      <c r="AJ926" s="135">
        <v>0</v>
      </c>
      <c r="AK926" s="135">
        <v>0</v>
      </c>
      <c r="AL926" s="135">
        <v>0</v>
      </c>
      <c r="AM926" s="135">
        <v>0</v>
      </c>
      <c r="AN926" s="135">
        <v>0</v>
      </c>
      <c r="AO926" s="135">
        <v>0</v>
      </c>
      <c r="AP926" s="135">
        <v>0</v>
      </c>
      <c r="AQ926" s="135">
        <v>1</v>
      </c>
      <c r="AR926" s="135">
        <v>0</v>
      </c>
      <c r="AS926" s="135">
        <v>0</v>
      </c>
      <c r="AT926" s="135">
        <v>1</v>
      </c>
      <c r="AU926" s="135">
        <v>0</v>
      </c>
      <c r="AV926" s="135">
        <v>0</v>
      </c>
      <c r="AW926" s="135">
        <v>0</v>
      </c>
      <c r="AX926" s="135">
        <v>0</v>
      </c>
      <c r="AY926" s="135">
        <v>0</v>
      </c>
      <c r="AZ926" s="135">
        <v>0</v>
      </c>
      <c r="BA926" s="135">
        <v>0</v>
      </c>
      <c r="BB926" s="135">
        <v>0</v>
      </c>
      <c r="BC926" s="135">
        <v>0</v>
      </c>
      <c r="BD926" s="135">
        <v>0</v>
      </c>
      <c r="BE926" s="135">
        <v>0</v>
      </c>
      <c r="BF926" s="135">
        <v>0</v>
      </c>
      <c r="BG926" s="135">
        <v>0</v>
      </c>
      <c r="BH926" s="135">
        <v>0</v>
      </c>
      <c r="BI926" s="135">
        <v>0</v>
      </c>
      <c r="BJ926" s="135">
        <v>0</v>
      </c>
      <c r="BK926" s="135">
        <v>0</v>
      </c>
      <c r="BL926" s="135">
        <v>0</v>
      </c>
      <c r="BM926" s="135">
        <v>0</v>
      </c>
      <c r="BN926" s="135">
        <v>1</v>
      </c>
      <c r="BO926" s="135">
        <v>0</v>
      </c>
      <c r="BP926" s="135">
        <v>0</v>
      </c>
      <c r="BQ926" s="135">
        <v>0</v>
      </c>
      <c r="BR926" s="135">
        <v>0</v>
      </c>
      <c r="BS926" s="135">
        <v>0</v>
      </c>
      <c r="BT926" s="135">
        <v>0</v>
      </c>
      <c r="BU926" s="135">
        <v>1</v>
      </c>
      <c r="BV926" s="135">
        <v>0</v>
      </c>
      <c r="BW926" s="135">
        <v>0</v>
      </c>
      <c r="BX926" s="135">
        <v>0</v>
      </c>
      <c r="BY926" s="135">
        <v>0</v>
      </c>
      <c r="BZ926" s="135">
        <v>0</v>
      </c>
      <c r="CA926" s="135">
        <v>0</v>
      </c>
      <c r="CB926" s="135">
        <v>0</v>
      </c>
      <c r="CC926" s="135">
        <v>0</v>
      </c>
      <c r="CD926" s="135">
        <v>0</v>
      </c>
      <c r="CE926" s="135">
        <v>0</v>
      </c>
      <c r="CF926" s="135">
        <v>0</v>
      </c>
      <c r="CG926" s="135">
        <v>0</v>
      </c>
      <c r="CH926" s="135">
        <v>1</v>
      </c>
      <c r="CI926" s="135">
        <v>0</v>
      </c>
      <c r="CJ926" s="135">
        <v>0</v>
      </c>
      <c r="CK926" s="135">
        <v>0</v>
      </c>
      <c r="CL926" s="135">
        <v>1</v>
      </c>
      <c r="CM926" s="135">
        <v>0</v>
      </c>
      <c r="CN926" s="135">
        <v>0</v>
      </c>
      <c r="CO926" s="135">
        <v>0</v>
      </c>
      <c r="CP926" s="135">
        <v>0</v>
      </c>
      <c r="CQ926" s="135">
        <v>0</v>
      </c>
      <c r="CR926" s="135">
        <v>0</v>
      </c>
      <c r="CS926" s="135">
        <v>0</v>
      </c>
      <c r="CT926" s="135">
        <v>0</v>
      </c>
      <c r="CU926" s="135">
        <v>0</v>
      </c>
      <c r="CV926" s="135">
        <v>0</v>
      </c>
      <c r="CW926" s="135">
        <v>0</v>
      </c>
      <c r="CX926" s="135"/>
    </row>
    <row r="927" spans="1:102" x14ac:dyDescent="0.35">
      <c r="A927" s="135">
        <v>926</v>
      </c>
      <c r="B927" s="135">
        <v>0</v>
      </c>
      <c r="C927" s="135">
        <v>0</v>
      </c>
      <c r="D927" s="135">
        <v>0</v>
      </c>
      <c r="E927" s="135">
        <v>0</v>
      </c>
      <c r="F927" s="135">
        <v>0</v>
      </c>
      <c r="G927" s="135">
        <v>1</v>
      </c>
      <c r="H927" s="135">
        <v>0</v>
      </c>
      <c r="I927" s="135">
        <v>0</v>
      </c>
      <c r="J927" s="135">
        <v>0</v>
      </c>
      <c r="K927" s="135">
        <v>0</v>
      </c>
      <c r="L927" s="135">
        <v>0</v>
      </c>
      <c r="M927" s="135">
        <v>0</v>
      </c>
      <c r="N927" s="135">
        <v>0</v>
      </c>
      <c r="O927" s="135">
        <v>1</v>
      </c>
      <c r="P927" s="135">
        <v>0</v>
      </c>
      <c r="Q927" s="135">
        <v>0</v>
      </c>
      <c r="R927" s="135">
        <v>0</v>
      </c>
      <c r="S927" s="135">
        <v>0</v>
      </c>
      <c r="T927" s="135">
        <v>1</v>
      </c>
      <c r="U927" s="135">
        <v>0</v>
      </c>
      <c r="V927" s="135">
        <v>0</v>
      </c>
      <c r="W927" s="135">
        <v>0</v>
      </c>
      <c r="X927" s="135">
        <v>0</v>
      </c>
      <c r="Y927" s="135">
        <v>0</v>
      </c>
      <c r="Z927" s="135">
        <v>1</v>
      </c>
      <c r="AA927" s="135">
        <v>1</v>
      </c>
      <c r="AB927" s="135">
        <v>1</v>
      </c>
      <c r="AC927" s="135">
        <v>0</v>
      </c>
      <c r="AD927" s="135">
        <v>0</v>
      </c>
      <c r="AE927" s="135">
        <v>0</v>
      </c>
      <c r="AF927" s="135">
        <v>0</v>
      </c>
      <c r="AG927" s="135">
        <v>0</v>
      </c>
      <c r="AH927" s="135">
        <v>1</v>
      </c>
      <c r="AI927" s="135">
        <v>0</v>
      </c>
      <c r="AJ927" s="135">
        <v>0</v>
      </c>
      <c r="AK927" s="135">
        <v>0</v>
      </c>
      <c r="AL927" s="135">
        <v>0</v>
      </c>
      <c r="AM927" s="135">
        <v>0</v>
      </c>
      <c r="AN927" s="135">
        <v>0</v>
      </c>
      <c r="AO927" s="135">
        <v>1</v>
      </c>
      <c r="AP927" s="135">
        <v>1</v>
      </c>
      <c r="AQ927" s="135">
        <v>0</v>
      </c>
      <c r="AR927" s="135">
        <v>0</v>
      </c>
      <c r="AS927" s="135">
        <v>0</v>
      </c>
      <c r="AT927" s="135">
        <v>0</v>
      </c>
      <c r="AU927" s="135">
        <v>0</v>
      </c>
      <c r="AV927" s="135">
        <v>0</v>
      </c>
      <c r="AW927" s="135">
        <v>1</v>
      </c>
      <c r="AX927" s="135">
        <v>0</v>
      </c>
      <c r="AY927" s="135">
        <v>0</v>
      </c>
      <c r="AZ927" s="135">
        <v>0</v>
      </c>
      <c r="BA927" s="135">
        <v>0</v>
      </c>
      <c r="BB927" s="135">
        <v>0</v>
      </c>
      <c r="BC927" s="135">
        <v>0</v>
      </c>
      <c r="BD927" s="135">
        <v>1</v>
      </c>
      <c r="BE927" s="135">
        <v>0</v>
      </c>
      <c r="BF927" s="135">
        <v>0</v>
      </c>
      <c r="BG927" s="135">
        <v>0</v>
      </c>
      <c r="BH927" s="135">
        <v>0</v>
      </c>
      <c r="BI927" s="135">
        <v>1</v>
      </c>
      <c r="BJ927" s="135">
        <v>0</v>
      </c>
      <c r="BK927" s="135">
        <v>0</v>
      </c>
      <c r="BL927" s="135">
        <v>1</v>
      </c>
      <c r="BM927" s="135">
        <v>0</v>
      </c>
      <c r="BN927" s="135">
        <v>0</v>
      </c>
      <c r="BO927" s="135">
        <v>0</v>
      </c>
      <c r="BP927" s="135">
        <v>0</v>
      </c>
      <c r="BQ927" s="135">
        <v>1</v>
      </c>
      <c r="BR927" s="135">
        <v>0</v>
      </c>
      <c r="BS927" s="135">
        <v>0</v>
      </c>
      <c r="BT927" s="135">
        <v>0</v>
      </c>
      <c r="BU927" s="135">
        <v>1</v>
      </c>
      <c r="BV927" s="135">
        <v>0</v>
      </c>
      <c r="BW927" s="135">
        <v>0</v>
      </c>
      <c r="BX927" s="135">
        <v>0</v>
      </c>
      <c r="BY927" s="135">
        <v>0</v>
      </c>
      <c r="BZ927" s="135">
        <v>0</v>
      </c>
      <c r="CA927" s="135">
        <v>0</v>
      </c>
      <c r="CB927" s="135">
        <v>0</v>
      </c>
      <c r="CC927" s="135">
        <v>0</v>
      </c>
      <c r="CD927" s="135">
        <v>0</v>
      </c>
      <c r="CE927" s="135">
        <v>1</v>
      </c>
      <c r="CF927" s="135">
        <v>0</v>
      </c>
      <c r="CG927" s="135">
        <v>1</v>
      </c>
      <c r="CH927" s="135">
        <v>0</v>
      </c>
      <c r="CI927" s="135">
        <v>0</v>
      </c>
      <c r="CJ927" s="135">
        <v>0</v>
      </c>
      <c r="CK927" s="135">
        <v>0</v>
      </c>
      <c r="CL927" s="135">
        <v>0</v>
      </c>
      <c r="CM927" s="135">
        <v>0</v>
      </c>
      <c r="CN927" s="135">
        <v>0</v>
      </c>
      <c r="CO927" s="135">
        <v>0</v>
      </c>
      <c r="CP927" s="135">
        <v>0</v>
      </c>
      <c r="CQ927" s="135">
        <v>1</v>
      </c>
      <c r="CR927" s="135">
        <v>1</v>
      </c>
      <c r="CS927" s="135">
        <v>0</v>
      </c>
      <c r="CT927" s="135">
        <v>1</v>
      </c>
      <c r="CU927" s="135">
        <v>1</v>
      </c>
      <c r="CV927" s="135">
        <v>0</v>
      </c>
      <c r="CW927" s="135">
        <v>0</v>
      </c>
      <c r="CX927" s="135"/>
    </row>
    <row r="928" spans="1:102" x14ac:dyDescent="0.35">
      <c r="A928" s="135">
        <v>927</v>
      </c>
      <c r="B928" s="135">
        <v>0</v>
      </c>
      <c r="C928" s="135">
        <v>0</v>
      </c>
      <c r="D928" s="135">
        <v>0</v>
      </c>
      <c r="E928" s="135">
        <v>0</v>
      </c>
      <c r="F928" s="135">
        <v>0</v>
      </c>
      <c r="G928" s="135">
        <v>0</v>
      </c>
      <c r="H928" s="135">
        <v>0</v>
      </c>
      <c r="I928" s="135">
        <v>0</v>
      </c>
      <c r="J928" s="135">
        <v>0</v>
      </c>
      <c r="K928" s="135">
        <v>0</v>
      </c>
      <c r="L928" s="135">
        <v>0</v>
      </c>
      <c r="M928" s="135">
        <v>0</v>
      </c>
      <c r="N928" s="135">
        <v>0</v>
      </c>
      <c r="O928" s="135">
        <v>0</v>
      </c>
      <c r="P928" s="135">
        <v>0</v>
      </c>
      <c r="Q928" s="135">
        <v>0</v>
      </c>
      <c r="R928" s="135">
        <v>0</v>
      </c>
      <c r="S928" s="135">
        <v>0</v>
      </c>
      <c r="T928" s="135">
        <v>1</v>
      </c>
      <c r="U928" s="135">
        <v>0</v>
      </c>
      <c r="V928" s="135">
        <v>0</v>
      </c>
      <c r="W928" s="135">
        <v>0</v>
      </c>
      <c r="X928" s="135">
        <v>0</v>
      </c>
      <c r="Y928" s="135">
        <v>0</v>
      </c>
      <c r="Z928" s="135">
        <v>0</v>
      </c>
      <c r="AA928" s="135">
        <v>0</v>
      </c>
      <c r="AB928" s="135">
        <v>0</v>
      </c>
      <c r="AC928" s="135">
        <v>0</v>
      </c>
      <c r="AD928" s="135">
        <v>0</v>
      </c>
      <c r="AE928" s="135">
        <v>0</v>
      </c>
      <c r="AF928" s="135">
        <v>0</v>
      </c>
      <c r="AG928" s="135">
        <v>0</v>
      </c>
      <c r="AH928" s="135">
        <v>0</v>
      </c>
      <c r="AI928" s="135">
        <v>0</v>
      </c>
      <c r="AJ928" s="135">
        <v>0</v>
      </c>
      <c r="AK928" s="135">
        <v>1</v>
      </c>
      <c r="AL928" s="135">
        <v>0</v>
      </c>
      <c r="AM928" s="135">
        <v>0</v>
      </c>
      <c r="AN928" s="135">
        <v>0</v>
      </c>
      <c r="AO928" s="135">
        <v>0</v>
      </c>
      <c r="AP928" s="135">
        <v>0</v>
      </c>
      <c r="AQ928" s="135">
        <v>0</v>
      </c>
      <c r="AR928" s="135">
        <v>0</v>
      </c>
      <c r="AS928" s="135">
        <v>1</v>
      </c>
      <c r="AT928" s="135">
        <v>0</v>
      </c>
      <c r="AU928" s="135">
        <v>0</v>
      </c>
      <c r="AV928" s="135">
        <v>0</v>
      </c>
      <c r="AW928" s="135">
        <v>0</v>
      </c>
      <c r="AX928" s="135">
        <v>0</v>
      </c>
      <c r="AY928" s="135">
        <v>0</v>
      </c>
      <c r="AZ928" s="135">
        <v>0</v>
      </c>
      <c r="BA928" s="135">
        <v>0</v>
      </c>
      <c r="BB928" s="135">
        <v>0</v>
      </c>
      <c r="BC928" s="135">
        <v>0</v>
      </c>
      <c r="BD928" s="135">
        <v>0</v>
      </c>
      <c r="BE928" s="135">
        <v>0</v>
      </c>
      <c r="BF928" s="135">
        <v>1</v>
      </c>
      <c r="BG928" s="135">
        <v>0</v>
      </c>
      <c r="BH928" s="135">
        <v>0</v>
      </c>
      <c r="BI928" s="135">
        <v>0</v>
      </c>
      <c r="BJ928" s="135">
        <v>0</v>
      </c>
      <c r="BK928" s="135">
        <v>0</v>
      </c>
      <c r="BL928" s="135">
        <v>0</v>
      </c>
      <c r="BM928" s="135">
        <v>0</v>
      </c>
      <c r="BN928" s="135">
        <v>0</v>
      </c>
      <c r="BO928" s="135">
        <v>0</v>
      </c>
      <c r="BP928" s="135">
        <v>0</v>
      </c>
      <c r="BQ928" s="135">
        <v>0</v>
      </c>
      <c r="BR928" s="135">
        <v>0</v>
      </c>
      <c r="BS928" s="135">
        <v>0</v>
      </c>
      <c r="BT928" s="135">
        <v>0</v>
      </c>
      <c r="BU928" s="135">
        <v>0</v>
      </c>
      <c r="BV928" s="135">
        <v>0</v>
      </c>
      <c r="BW928" s="135">
        <v>0</v>
      </c>
      <c r="BX928" s="135">
        <v>1</v>
      </c>
      <c r="BY928" s="135">
        <v>1</v>
      </c>
      <c r="BZ928" s="135">
        <v>0</v>
      </c>
      <c r="CA928" s="135">
        <v>0</v>
      </c>
      <c r="CB928" s="135">
        <v>0</v>
      </c>
      <c r="CC928" s="135">
        <v>0</v>
      </c>
      <c r="CD928" s="135">
        <v>0</v>
      </c>
      <c r="CE928" s="135">
        <v>0</v>
      </c>
      <c r="CF928" s="135">
        <v>0</v>
      </c>
      <c r="CG928" s="135">
        <v>0</v>
      </c>
      <c r="CH928" s="135">
        <v>0</v>
      </c>
      <c r="CI928" s="135">
        <v>0</v>
      </c>
      <c r="CJ928" s="135">
        <v>0</v>
      </c>
      <c r="CK928" s="135">
        <v>0</v>
      </c>
      <c r="CL928" s="135">
        <v>0</v>
      </c>
      <c r="CM928" s="135">
        <v>1</v>
      </c>
      <c r="CN928" s="135">
        <v>0</v>
      </c>
      <c r="CO928" s="135">
        <v>0</v>
      </c>
      <c r="CP928" s="135">
        <v>0</v>
      </c>
      <c r="CQ928" s="135">
        <v>1</v>
      </c>
      <c r="CR928" s="135">
        <v>0</v>
      </c>
      <c r="CS928" s="135">
        <v>0</v>
      </c>
      <c r="CT928" s="135">
        <v>0</v>
      </c>
      <c r="CU928" s="135">
        <v>1</v>
      </c>
      <c r="CV928" s="135">
        <v>1</v>
      </c>
      <c r="CW928" s="135">
        <v>0</v>
      </c>
      <c r="CX928" s="135"/>
    </row>
    <row r="929" spans="1:102" x14ac:dyDescent="0.35">
      <c r="A929" s="135">
        <v>928</v>
      </c>
      <c r="B929" s="135">
        <v>1</v>
      </c>
      <c r="C929" s="135">
        <v>1</v>
      </c>
      <c r="D929" s="135">
        <v>0</v>
      </c>
      <c r="E929" s="135">
        <v>0</v>
      </c>
      <c r="F929" s="135">
        <v>1</v>
      </c>
      <c r="G929" s="135">
        <v>0</v>
      </c>
      <c r="H929" s="135">
        <v>1</v>
      </c>
      <c r="I929" s="135">
        <v>0</v>
      </c>
      <c r="J929" s="135">
        <v>1</v>
      </c>
      <c r="K929" s="135">
        <v>1</v>
      </c>
      <c r="L929" s="135">
        <v>0</v>
      </c>
      <c r="M929" s="135">
        <v>1</v>
      </c>
      <c r="N929" s="135">
        <v>0</v>
      </c>
      <c r="O929" s="135">
        <v>0</v>
      </c>
      <c r="P929" s="135">
        <v>0</v>
      </c>
      <c r="Q929" s="135">
        <v>0</v>
      </c>
      <c r="R929" s="135">
        <v>0</v>
      </c>
      <c r="S929" s="135">
        <v>0</v>
      </c>
      <c r="T929" s="135">
        <v>2</v>
      </c>
      <c r="U929" s="135">
        <v>0</v>
      </c>
      <c r="V929" s="135">
        <v>0</v>
      </c>
      <c r="W929" s="135">
        <v>0</v>
      </c>
      <c r="X929" s="135">
        <v>0</v>
      </c>
      <c r="Y929" s="135">
        <v>0</v>
      </c>
      <c r="Z929" s="135">
        <v>0</v>
      </c>
      <c r="AA929" s="135">
        <v>0</v>
      </c>
      <c r="AB929" s="135">
        <v>0</v>
      </c>
      <c r="AC929" s="135">
        <v>0</v>
      </c>
      <c r="AD929" s="135">
        <v>0</v>
      </c>
      <c r="AE929" s="135">
        <v>0</v>
      </c>
      <c r="AF929" s="135">
        <v>0</v>
      </c>
      <c r="AG929" s="135">
        <v>0</v>
      </c>
      <c r="AH929" s="135">
        <v>0</v>
      </c>
      <c r="AI929" s="135">
        <v>0</v>
      </c>
      <c r="AJ929" s="135">
        <v>0</v>
      </c>
      <c r="AK929" s="135">
        <v>0</v>
      </c>
      <c r="AL929" s="135">
        <v>0</v>
      </c>
      <c r="AM929" s="135">
        <v>0</v>
      </c>
      <c r="AN929" s="135">
        <v>0</v>
      </c>
      <c r="AO929" s="135">
        <v>1</v>
      </c>
      <c r="AP929" s="135">
        <v>0</v>
      </c>
      <c r="AQ929" s="135">
        <v>1</v>
      </c>
      <c r="AR929" s="135">
        <v>0</v>
      </c>
      <c r="AS929" s="135">
        <v>0</v>
      </c>
      <c r="AT929" s="135">
        <v>0</v>
      </c>
      <c r="AU929" s="135">
        <v>0</v>
      </c>
      <c r="AV929" s="135">
        <v>1</v>
      </c>
      <c r="AW929" s="135">
        <v>1</v>
      </c>
      <c r="AX929" s="135">
        <v>0</v>
      </c>
      <c r="AY929" s="135">
        <v>0</v>
      </c>
      <c r="AZ929" s="135">
        <v>0</v>
      </c>
      <c r="BA929" s="135">
        <v>0</v>
      </c>
      <c r="BB929" s="135">
        <v>0</v>
      </c>
      <c r="BC929" s="135">
        <v>0</v>
      </c>
      <c r="BD929" s="135">
        <v>0</v>
      </c>
      <c r="BE929" s="135">
        <v>0</v>
      </c>
      <c r="BF929" s="135">
        <v>0</v>
      </c>
      <c r="BG929" s="135">
        <v>0</v>
      </c>
      <c r="BH929" s="135">
        <v>0</v>
      </c>
      <c r="BI929" s="135">
        <v>0</v>
      </c>
      <c r="BJ929" s="135">
        <v>0</v>
      </c>
      <c r="BK929" s="135">
        <v>0</v>
      </c>
      <c r="BL929" s="135">
        <v>0</v>
      </c>
      <c r="BM929" s="135">
        <v>0</v>
      </c>
      <c r="BN929" s="135">
        <v>0</v>
      </c>
      <c r="BO929" s="135">
        <v>0</v>
      </c>
      <c r="BP929" s="135">
        <v>0</v>
      </c>
      <c r="BQ929" s="135">
        <v>1</v>
      </c>
      <c r="BR929" s="135">
        <v>1</v>
      </c>
      <c r="BS929" s="135">
        <v>0</v>
      </c>
      <c r="BT929" s="135">
        <v>1</v>
      </c>
      <c r="BU929" s="135">
        <v>0</v>
      </c>
      <c r="BV929" s="135">
        <v>0</v>
      </c>
      <c r="BW929" s="135">
        <v>0</v>
      </c>
      <c r="BX929" s="135">
        <v>0</v>
      </c>
      <c r="BY929" s="135">
        <v>0</v>
      </c>
      <c r="BZ929" s="135">
        <v>0</v>
      </c>
      <c r="CA929" s="135">
        <v>1</v>
      </c>
      <c r="CB929" s="135">
        <v>0</v>
      </c>
      <c r="CC929" s="135">
        <v>0</v>
      </c>
      <c r="CD929" s="135">
        <v>0</v>
      </c>
      <c r="CE929" s="135">
        <v>0</v>
      </c>
      <c r="CF929" s="135">
        <v>0</v>
      </c>
      <c r="CG929" s="135">
        <v>0</v>
      </c>
      <c r="CH929" s="135">
        <v>0</v>
      </c>
      <c r="CI929" s="135">
        <v>0</v>
      </c>
      <c r="CJ929" s="135">
        <v>0</v>
      </c>
      <c r="CK929" s="135">
        <v>0</v>
      </c>
      <c r="CL929" s="135">
        <v>0</v>
      </c>
      <c r="CM929" s="135">
        <v>0</v>
      </c>
      <c r="CN929" s="135">
        <v>0</v>
      </c>
      <c r="CO929" s="135">
        <v>0</v>
      </c>
      <c r="CP929" s="135">
        <v>0</v>
      </c>
      <c r="CQ929" s="135">
        <v>1</v>
      </c>
      <c r="CR929" s="135">
        <v>0</v>
      </c>
      <c r="CS929" s="135">
        <v>1</v>
      </c>
      <c r="CT929" s="135">
        <v>0</v>
      </c>
      <c r="CU929" s="135">
        <v>0</v>
      </c>
      <c r="CV929" s="135">
        <v>0</v>
      </c>
      <c r="CW929" s="135">
        <v>0</v>
      </c>
      <c r="CX929" s="135"/>
    </row>
    <row r="930" spans="1:102" x14ac:dyDescent="0.35">
      <c r="A930" s="135">
        <v>929</v>
      </c>
      <c r="B930" s="135">
        <v>0</v>
      </c>
      <c r="C930" s="135">
        <v>0</v>
      </c>
      <c r="D930" s="135">
        <v>0</v>
      </c>
      <c r="E930" s="135">
        <v>0</v>
      </c>
      <c r="F930" s="135">
        <v>0</v>
      </c>
      <c r="G930" s="135">
        <v>0</v>
      </c>
      <c r="H930" s="135">
        <v>0</v>
      </c>
      <c r="I930" s="135">
        <v>0</v>
      </c>
      <c r="J930" s="135">
        <v>0</v>
      </c>
      <c r="K930" s="135">
        <v>0</v>
      </c>
      <c r="L930" s="135">
        <v>0</v>
      </c>
      <c r="M930" s="135">
        <v>0</v>
      </c>
      <c r="N930" s="135">
        <v>0</v>
      </c>
      <c r="O930" s="135">
        <v>0</v>
      </c>
      <c r="P930" s="135">
        <v>0</v>
      </c>
      <c r="Q930" s="135">
        <v>2</v>
      </c>
      <c r="R930" s="135">
        <v>1</v>
      </c>
      <c r="S930" s="135">
        <v>0</v>
      </c>
      <c r="T930" s="135">
        <v>1</v>
      </c>
      <c r="U930" s="135">
        <v>0</v>
      </c>
      <c r="V930" s="135">
        <v>0</v>
      </c>
      <c r="W930" s="135">
        <v>0</v>
      </c>
      <c r="X930" s="135">
        <v>0</v>
      </c>
      <c r="Y930" s="135">
        <v>0</v>
      </c>
      <c r="Z930" s="135">
        <v>0</v>
      </c>
      <c r="AA930" s="135">
        <v>0</v>
      </c>
      <c r="AB930" s="135">
        <v>0</v>
      </c>
      <c r="AC930" s="135">
        <v>0</v>
      </c>
      <c r="AD930" s="135">
        <v>0</v>
      </c>
      <c r="AE930" s="135">
        <v>0</v>
      </c>
      <c r="AF930" s="135">
        <v>0</v>
      </c>
      <c r="AG930" s="135">
        <v>0</v>
      </c>
      <c r="AH930" s="135">
        <v>0</v>
      </c>
      <c r="AI930" s="135">
        <v>0</v>
      </c>
      <c r="AJ930" s="135">
        <v>0</v>
      </c>
      <c r="AK930" s="135">
        <v>0</v>
      </c>
      <c r="AL930" s="135">
        <v>0</v>
      </c>
      <c r="AM930" s="135">
        <v>0</v>
      </c>
      <c r="AN930" s="135">
        <v>0</v>
      </c>
      <c r="AO930" s="135">
        <v>0</v>
      </c>
      <c r="AP930" s="135">
        <v>0</v>
      </c>
      <c r="AQ930" s="135">
        <v>0</v>
      </c>
      <c r="AR930" s="135">
        <v>0</v>
      </c>
      <c r="AS930" s="135">
        <v>0</v>
      </c>
      <c r="AT930" s="135">
        <v>0</v>
      </c>
      <c r="AU930" s="135">
        <v>0</v>
      </c>
      <c r="AV930" s="135">
        <v>0</v>
      </c>
      <c r="AW930" s="135">
        <v>0</v>
      </c>
      <c r="AX930" s="135">
        <v>0</v>
      </c>
      <c r="AY930" s="135">
        <v>0</v>
      </c>
      <c r="AZ930" s="135">
        <v>0</v>
      </c>
      <c r="BA930" s="135">
        <v>0</v>
      </c>
      <c r="BB930" s="135">
        <v>0</v>
      </c>
      <c r="BC930" s="135">
        <v>0</v>
      </c>
      <c r="BD930" s="135">
        <v>0</v>
      </c>
      <c r="BE930" s="135">
        <v>1</v>
      </c>
      <c r="BF930" s="135">
        <v>0</v>
      </c>
      <c r="BG930" s="135">
        <v>0</v>
      </c>
      <c r="BH930" s="135">
        <v>0</v>
      </c>
      <c r="BI930" s="135">
        <v>0</v>
      </c>
      <c r="BJ930" s="135">
        <v>0</v>
      </c>
      <c r="BK930" s="135">
        <v>0</v>
      </c>
      <c r="BL930" s="135">
        <v>0</v>
      </c>
      <c r="BM930" s="135">
        <v>1</v>
      </c>
      <c r="BN930" s="135">
        <v>0</v>
      </c>
      <c r="BO930" s="135">
        <v>0</v>
      </c>
      <c r="BP930" s="135">
        <v>0</v>
      </c>
      <c r="BQ930" s="135">
        <v>0</v>
      </c>
      <c r="BR930" s="135">
        <v>0</v>
      </c>
      <c r="BS930" s="135">
        <v>0</v>
      </c>
      <c r="BT930" s="135">
        <v>0</v>
      </c>
      <c r="BU930" s="135">
        <v>0</v>
      </c>
      <c r="BV930" s="135">
        <v>0</v>
      </c>
      <c r="BW930" s="135">
        <v>0</v>
      </c>
      <c r="BX930" s="135">
        <v>0</v>
      </c>
      <c r="BY930" s="135">
        <v>0</v>
      </c>
      <c r="BZ930" s="135">
        <v>0</v>
      </c>
      <c r="CA930" s="135">
        <v>0</v>
      </c>
      <c r="CB930" s="135">
        <v>0</v>
      </c>
      <c r="CC930" s="135">
        <v>0</v>
      </c>
      <c r="CD930" s="135">
        <v>0</v>
      </c>
      <c r="CE930" s="135">
        <v>0</v>
      </c>
      <c r="CF930" s="135">
        <v>0</v>
      </c>
      <c r="CG930" s="135">
        <v>1</v>
      </c>
      <c r="CH930" s="135">
        <v>0</v>
      </c>
      <c r="CI930" s="135">
        <v>1</v>
      </c>
      <c r="CJ930" s="135">
        <v>0</v>
      </c>
      <c r="CK930" s="135">
        <v>1</v>
      </c>
      <c r="CL930" s="135">
        <v>0</v>
      </c>
      <c r="CM930" s="135">
        <v>1</v>
      </c>
      <c r="CN930" s="135">
        <v>0</v>
      </c>
      <c r="CO930" s="135">
        <v>0</v>
      </c>
      <c r="CP930" s="135">
        <v>0</v>
      </c>
      <c r="CQ930" s="135">
        <v>0</v>
      </c>
      <c r="CR930" s="135">
        <v>0</v>
      </c>
      <c r="CS930" s="135">
        <v>0</v>
      </c>
      <c r="CT930" s="135">
        <v>0</v>
      </c>
      <c r="CU930" s="135">
        <v>1</v>
      </c>
      <c r="CV930" s="135">
        <v>0</v>
      </c>
      <c r="CW930" s="135">
        <v>0</v>
      </c>
      <c r="CX930" s="135"/>
    </row>
    <row r="931" spans="1:102" x14ac:dyDescent="0.35">
      <c r="A931" s="135">
        <v>930</v>
      </c>
      <c r="B931" s="135">
        <v>1</v>
      </c>
      <c r="C931" s="135">
        <v>0</v>
      </c>
      <c r="D931" s="135">
        <v>0</v>
      </c>
      <c r="E931" s="135">
        <v>1</v>
      </c>
      <c r="F931" s="135">
        <v>0</v>
      </c>
      <c r="G931" s="135">
        <v>0</v>
      </c>
      <c r="H931" s="135">
        <v>0</v>
      </c>
      <c r="I931" s="135">
        <v>0</v>
      </c>
      <c r="J931" s="135">
        <v>0</v>
      </c>
      <c r="K931" s="135">
        <v>0</v>
      </c>
      <c r="L931" s="135">
        <v>1</v>
      </c>
      <c r="M931" s="135">
        <v>0</v>
      </c>
      <c r="N931" s="135">
        <v>0</v>
      </c>
      <c r="O931" s="135">
        <v>0</v>
      </c>
      <c r="P931" s="135">
        <v>0</v>
      </c>
      <c r="Q931" s="135">
        <v>0</v>
      </c>
      <c r="R931" s="135">
        <v>0</v>
      </c>
      <c r="S931" s="135">
        <v>0</v>
      </c>
      <c r="T931" s="135">
        <v>0</v>
      </c>
      <c r="U931" s="135">
        <v>0</v>
      </c>
      <c r="V931" s="135">
        <v>0</v>
      </c>
      <c r="W931" s="135">
        <v>0</v>
      </c>
      <c r="X931" s="135">
        <v>1</v>
      </c>
      <c r="Y931" s="135">
        <v>1</v>
      </c>
      <c r="Z931" s="135">
        <v>0</v>
      </c>
      <c r="AA931" s="135">
        <v>1</v>
      </c>
      <c r="AB931" s="135">
        <v>0</v>
      </c>
      <c r="AC931" s="135">
        <v>0</v>
      </c>
      <c r="AD931" s="135">
        <v>0</v>
      </c>
      <c r="AE931" s="135">
        <v>0</v>
      </c>
      <c r="AF931" s="135">
        <v>0</v>
      </c>
      <c r="AG931" s="135">
        <v>0</v>
      </c>
      <c r="AH931" s="135">
        <v>0</v>
      </c>
      <c r="AI931" s="135">
        <v>0</v>
      </c>
      <c r="AJ931" s="135">
        <v>1</v>
      </c>
      <c r="AK931" s="135">
        <v>1</v>
      </c>
      <c r="AL931" s="135">
        <v>0</v>
      </c>
      <c r="AM931" s="135">
        <v>0</v>
      </c>
      <c r="AN931" s="135">
        <v>0</v>
      </c>
      <c r="AO931" s="135">
        <v>0</v>
      </c>
      <c r="AP931" s="135">
        <v>1</v>
      </c>
      <c r="AQ931" s="135">
        <v>0</v>
      </c>
      <c r="AR931" s="135">
        <v>0</v>
      </c>
      <c r="AS931" s="135">
        <v>1</v>
      </c>
      <c r="AT931" s="135">
        <v>0</v>
      </c>
      <c r="AU931" s="135">
        <v>0</v>
      </c>
      <c r="AV931" s="135">
        <v>0</v>
      </c>
      <c r="AW931" s="135">
        <v>0</v>
      </c>
      <c r="AX931" s="135">
        <v>1</v>
      </c>
      <c r="AY931" s="135">
        <v>0</v>
      </c>
      <c r="AZ931" s="135">
        <v>1</v>
      </c>
      <c r="BA931" s="135">
        <v>0</v>
      </c>
      <c r="BB931" s="135">
        <v>0</v>
      </c>
      <c r="BC931" s="135">
        <v>0</v>
      </c>
      <c r="BD931" s="135">
        <v>0</v>
      </c>
      <c r="BE931" s="135">
        <v>0</v>
      </c>
      <c r="BF931" s="135">
        <v>0</v>
      </c>
      <c r="BG931" s="135">
        <v>1</v>
      </c>
      <c r="BH931" s="135">
        <v>0</v>
      </c>
      <c r="BI931" s="135">
        <v>0</v>
      </c>
      <c r="BJ931" s="135">
        <v>1</v>
      </c>
      <c r="BK931" s="135">
        <v>1</v>
      </c>
      <c r="BL931" s="135">
        <v>0</v>
      </c>
      <c r="BM931" s="135">
        <v>0</v>
      </c>
      <c r="BN931" s="135">
        <v>0</v>
      </c>
      <c r="BO931" s="135">
        <v>0</v>
      </c>
      <c r="BP931" s="135">
        <v>0</v>
      </c>
      <c r="BQ931" s="135">
        <v>0</v>
      </c>
      <c r="BR931" s="135">
        <v>0</v>
      </c>
      <c r="BS931" s="135">
        <v>0</v>
      </c>
      <c r="BT931" s="135">
        <v>0</v>
      </c>
      <c r="BU931" s="135">
        <v>0</v>
      </c>
      <c r="BV931" s="135">
        <v>0</v>
      </c>
      <c r="BW931" s="135">
        <v>0</v>
      </c>
      <c r="BX931" s="135">
        <v>0</v>
      </c>
      <c r="BY931" s="135">
        <v>1</v>
      </c>
      <c r="BZ931" s="135">
        <v>0</v>
      </c>
      <c r="CA931" s="135">
        <v>0</v>
      </c>
      <c r="CB931" s="135">
        <v>0</v>
      </c>
      <c r="CC931" s="135">
        <v>0</v>
      </c>
      <c r="CD931" s="135">
        <v>0</v>
      </c>
      <c r="CE931" s="135">
        <v>0</v>
      </c>
      <c r="CF931" s="135">
        <v>0</v>
      </c>
      <c r="CG931" s="135">
        <v>0</v>
      </c>
      <c r="CH931" s="135">
        <v>0</v>
      </c>
      <c r="CI931" s="135">
        <v>0</v>
      </c>
      <c r="CJ931" s="135">
        <v>0</v>
      </c>
      <c r="CK931" s="135">
        <v>0</v>
      </c>
      <c r="CL931" s="135">
        <v>0</v>
      </c>
      <c r="CM931" s="135">
        <v>0</v>
      </c>
      <c r="CN931" s="135">
        <v>0</v>
      </c>
      <c r="CO931" s="135">
        <v>1</v>
      </c>
      <c r="CP931" s="135">
        <v>1</v>
      </c>
      <c r="CQ931" s="135">
        <v>0</v>
      </c>
      <c r="CR931" s="135">
        <v>0</v>
      </c>
      <c r="CS931" s="135">
        <v>0</v>
      </c>
      <c r="CT931" s="135">
        <v>0</v>
      </c>
      <c r="CU931" s="135">
        <v>0</v>
      </c>
      <c r="CV931" s="135">
        <v>0</v>
      </c>
      <c r="CW931" s="135">
        <v>0</v>
      </c>
      <c r="CX931" s="135"/>
    </row>
    <row r="932" spans="1:102" x14ac:dyDescent="0.35">
      <c r="A932" s="135">
        <v>931</v>
      </c>
      <c r="B932" s="135">
        <v>0</v>
      </c>
      <c r="C932" s="135">
        <v>0</v>
      </c>
      <c r="D932" s="135">
        <v>1</v>
      </c>
      <c r="E932" s="135">
        <v>0</v>
      </c>
      <c r="F932" s="135">
        <v>0</v>
      </c>
      <c r="G932" s="135">
        <v>1</v>
      </c>
      <c r="H932" s="135">
        <v>0</v>
      </c>
      <c r="I932" s="135">
        <v>0</v>
      </c>
      <c r="J932" s="135">
        <v>0</v>
      </c>
      <c r="K932" s="135">
        <v>0</v>
      </c>
      <c r="L932" s="135">
        <v>0</v>
      </c>
      <c r="M932" s="135">
        <v>0</v>
      </c>
      <c r="N932" s="135">
        <v>1</v>
      </c>
      <c r="O932" s="135">
        <v>0</v>
      </c>
      <c r="P932" s="135">
        <v>0</v>
      </c>
      <c r="Q932" s="135">
        <v>1</v>
      </c>
      <c r="R932" s="135">
        <v>0</v>
      </c>
      <c r="S932" s="135">
        <v>0</v>
      </c>
      <c r="T932" s="135">
        <v>0</v>
      </c>
      <c r="U932" s="135">
        <v>0</v>
      </c>
      <c r="V932" s="135">
        <v>0</v>
      </c>
      <c r="W932" s="135">
        <v>0</v>
      </c>
      <c r="X932" s="135">
        <v>0</v>
      </c>
      <c r="Y932" s="135">
        <v>0</v>
      </c>
      <c r="Z932" s="135">
        <v>0</v>
      </c>
      <c r="AA932" s="135">
        <v>0</v>
      </c>
      <c r="AB932" s="135">
        <v>1</v>
      </c>
      <c r="AC932" s="135">
        <v>0</v>
      </c>
      <c r="AD932" s="135">
        <v>0</v>
      </c>
      <c r="AE932" s="135">
        <v>0</v>
      </c>
      <c r="AF932" s="135">
        <v>0</v>
      </c>
      <c r="AG932" s="135">
        <v>0</v>
      </c>
      <c r="AH932" s="135">
        <v>1</v>
      </c>
      <c r="AI932" s="135">
        <v>0</v>
      </c>
      <c r="AJ932" s="135">
        <v>0</v>
      </c>
      <c r="AK932" s="135">
        <v>0</v>
      </c>
      <c r="AL932" s="135">
        <v>0</v>
      </c>
      <c r="AM932" s="135">
        <v>1</v>
      </c>
      <c r="AN932" s="135">
        <v>0</v>
      </c>
      <c r="AO932" s="135">
        <v>0</v>
      </c>
      <c r="AP932" s="135">
        <v>0</v>
      </c>
      <c r="AQ932" s="135">
        <v>0</v>
      </c>
      <c r="AR932" s="135">
        <v>1</v>
      </c>
      <c r="AS932" s="135">
        <v>0</v>
      </c>
      <c r="AT932" s="135">
        <v>1</v>
      </c>
      <c r="AU932" s="135">
        <v>0</v>
      </c>
      <c r="AV932" s="135">
        <v>0</v>
      </c>
      <c r="AW932" s="135">
        <v>0</v>
      </c>
      <c r="AX932" s="135">
        <v>0</v>
      </c>
      <c r="AY932" s="135">
        <v>0</v>
      </c>
      <c r="AZ932" s="135">
        <v>0</v>
      </c>
      <c r="BA932" s="135">
        <v>0</v>
      </c>
      <c r="BB932" s="135">
        <v>0</v>
      </c>
      <c r="BC932" s="135">
        <v>0</v>
      </c>
      <c r="BD932" s="135">
        <v>1</v>
      </c>
      <c r="BE932" s="135">
        <v>0</v>
      </c>
      <c r="BF932" s="135">
        <v>0</v>
      </c>
      <c r="BG932" s="135">
        <v>0</v>
      </c>
      <c r="BH932" s="135">
        <v>0</v>
      </c>
      <c r="BI932" s="135">
        <v>0</v>
      </c>
      <c r="BJ932" s="135">
        <v>1</v>
      </c>
      <c r="BK932" s="135">
        <v>0</v>
      </c>
      <c r="BL932" s="135">
        <v>0</v>
      </c>
      <c r="BM932" s="135">
        <v>0</v>
      </c>
      <c r="BN932" s="135">
        <v>0</v>
      </c>
      <c r="BO932" s="135">
        <v>0</v>
      </c>
      <c r="BP932" s="135">
        <v>0</v>
      </c>
      <c r="BQ932" s="135">
        <v>0</v>
      </c>
      <c r="BR932" s="135">
        <v>0</v>
      </c>
      <c r="BS932" s="135">
        <v>0</v>
      </c>
      <c r="BT932" s="135">
        <v>0</v>
      </c>
      <c r="BU932" s="135">
        <v>0</v>
      </c>
      <c r="BV932" s="135">
        <v>1</v>
      </c>
      <c r="BW932" s="135">
        <v>0</v>
      </c>
      <c r="BX932" s="135">
        <v>0</v>
      </c>
      <c r="BY932" s="135">
        <v>1</v>
      </c>
      <c r="BZ932" s="135">
        <v>1</v>
      </c>
      <c r="CA932" s="135">
        <v>0</v>
      </c>
      <c r="CB932" s="135">
        <v>0</v>
      </c>
      <c r="CC932" s="135">
        <v>0</v>
      </c>
      <c r="CD932" s="135">
        <v>1</v>
      </c>
      <c r="CE932" s="135">
        <v>0</v>
      </c>
      <c r="CF932" s="135">
        <v>0</v>
      </c>
      <c r="CG932" s="135">
        <v>0</v>
      </c>
      <c r="CH932" s="135">
        <v>0</v>
      </c>
      <c r="CI932" s="135">
        <v>0</v>
      </c>
      <c r="CJ932" s="135">
        <v>0</v>
      </c>
      <c r="CK932" s="135">
        <v>0</v>
      </c>
      <c r="CL932" s="135">
        <v>0</v>
      </c>
      <c r="CM932" s="135">
        <v>0</v>
      </c>
      <c r="CN932" s="135">
        <v>0</v>
      </c>
      <c r="CO932" s="135">
        <v>0</v>
      </c>
      <c r="CP932" s="135">
        <v>0</v>
      </c>
      <c r="CQ932" s="135">
        <v>0</v>
      </c>
      <c r="CR932" s="135">
        <v>0</v>
      </c>
      <c r="CS932" s="135">
        <v>0</v>
      </c>
      <c r="CT932" s="135">
        <v>0</v>
      </c>
      <c r="CU932" s="135">
        <v>0</v>
      </c>
      <c r="CV932" s="135">
        <v>1</v>
      </c>
      <c r="CW932" s="135">
        <v>0</v>
      </c>
      <c r="CX932" s="135"/>
    </row>
    <row r="933" spans="1:102" x14ac:dyDescent="0.35">
      <c r="A933" s="135">
        <v>932</v>
      </c>
      <c r="B933" s="135">
        <v>0</v>
      </c>
      <c r="C933" s="135">
        <v>0</v>
      </c>
      <c r="D933" s="135">
        <v>0</v>
      </c>
      <c r="E933" s="135">
        <v>0</v>
      </c>
      <c r="F933" s="135">
        <v>0</v>
      </c>
      <c r="G933" s="135">
        <v>0</v>
      </c>
      <c r="H933" s="135">
        <v>0</v>
      </c>
      <c r="I933" s="135">
        <v>1</v>
      </c>
      <c r="J933" s="135">
        <v>0</v>
      </c>
      <c r="K933" s="135">
        <v>0</v>
      </c>
      <c r="L933" s="135">
        <v>0</v>
      </c>
      <c r="M933" s="135">
        <v>0</v>
      </c>
      <c r="N933" s="135">
        <v>0</v>
      </c>
      <c r="O933" s="135">
        <v>0</v>
      </c>
      <c r="P933" s="135">
        <v>0</v>
      </c>
      <c r="Q933" s="135">
        <v>1</v>
      </c>
      <c r="R933" s="135">
        <v>1</v>
      </c>
      <c r="S933" s="135">
        <v>1</v>
      </c>
      <c r="T933" s="135">
        <v>0</v>
      </c>
      <c r="U933" s="135">
        <v>0</v>
      </c>
      <c r="V933" s="135">
        <v>0</v>
      </c>
      <c r="W933" s="135">
        <v>0</v>
      </c>
      <c r="X933" s="135">
        <v>0</v>
      </c>
      <c r="Y933" s="135">
        <v>0</v>
      </c>
      <c r="Z933" s="135">
        <v>0</v>
      </c>
      <c r="AA933" s="135">
        <v>0</v>
      </c>
      <c r="AB933" s="135">
        <v>0</v>
      </c>
      <c r="AC933" s="135">
        <v>0</v>
      </c>
      <c r="AD933" s="135">
        <v>0</v>
      </c>
      <c r="AE933" s="135">
        <v>0</v>
      </c>
      <c r="AF933" s="135">
        <v>1</v>
      </c>
      <c r="AG933" s="135">
        <v>0</v>
      </c>
      <c r="AH933" s="135">
        <v>0</v>
      </c>
      <c r="AI933" s="135">
        <v>0</v>
      </c>
      <c r="AJ933" s="135">
        <v>0</v>
      </c>
      <c r="AK933" s="135">
        <v>0</v>
      </c>
      <c r="AL933" s="135">
        <v>0</v>
      </c>
      <c r="AM933" s="135">
        <v>0</v>
      </c>
      <c r="AN933" s="135">
        <v>0</v>
      </c>
      <c r="AO933" s="135">
        <v>0</v>
      </c>
      <c r="AP933" s="135">
        <v>0</v>
      </c>
      <c r="AQ933" s="135">
        <v>0</v>
      </c>
      <c r="AR933" s="135">
        <v>0</v>
      </c>
      <c r="AS933" s="135">
        <v>0</v>
      </c>
      <c r="AT933" s="135">
        <v>1</v>
      </c>
      <c r="AU933" s="135">
        <v>0</v>
      </c>
      <c r="AV933" s="135">
        <v>0</v>
      </c>
      <c r="AW933" s="135">
        <v>0</v>
      </c>
      <c r="AX933" s="135">
        <v>1</v>
      </c>
      <c r="AY933" s="135">
        <v>0</v>
      </c>
      <c r="AZ933" s="135">
        <v>0</v>
      </c>
      <c r="BA933" s="135">
        <v>0</v>
      </c>
      <c r="BB933" s="135">
        <v>0</v>
      </c>
      <c r="BC933" s="135">
        <v>1</v>
      </c>
      <c r="BD933" s="135">
        <v>0</v>
      </c>
      <c r="BE933" s="135">
        <v>0</v>
      </c>
      <c r="BF933" s="135">
        <v>0</v>
      </c>
      <c r="BG933" s="135">
        <v>0</v>
      </c>
      <c r="BH933" s="135">
        <v>0</v>
      </c>
      <c r="BI933" s="135">
        <v>0</v>
      </c>
      <c r="BJ933" s="135">
        <v>0</v>
      </c>
      <c r="BK933" s="135">
        <v>0</v>
      </c>
      <c r="BL933" s="135">
        <v>0</v>
      </c>
      <c r="BM933" s="135">
        <v>0</v>
      </c>
      <c r="BN933" s="135">
        <v>0</v>
      </c>
      <c r="BO933" s="135">
        <v>0</v>
      </c>
      <c r="BP933" s="135">
        <v>0</v>
      </c>
      <c r="BQ933" s="135">
        <v>0</v>
      </c>
      <c r="BR933" s="135">
        <v>0</v>
      </c>
      <c r="BS933" s="135">
        <v>0</v>
      </c>
      <c r="BT933" s="135">
        <v>0</v>
      </c>
      <c r="BU933" s="135">
        <v>0</v>
      </c>
      <c r="BV933" s="135">
        <v>0</v>
      </c>
      <c r="BW933" s="135">
        <v>0</v>
      </c>
      <c r="BX933" s="135">
        <v>0</v>
      </c>
      <c r="BY933" s="135">
        <v>0</v>
      </c>
      <c r="BZ933" s="135">
        <v>1</v>
      </c>
      <c r="CA933" s="135">
        <v>0</v>
      </c>
      <c r="CB933" s="135">
        <v>0</v>
      </c>
      <c r="CC933" s="135">
        <v>0</v>
      </c>
      <c r="CD933" s="135">
        <v>0</v>
      </c>
      <c r="CE933" s="135">
        <v>0</v>
      </c>
      <c r="CF933" s="135">
        <v>0</v>
      </c>
      <c r="CG933" s="135">
        <v>0</v>
      </c>
      <c r="CH933" s="135">
        <v>0</v>
      </c>
      <c r="CI933" s="135">
        <v>0</v>
      </c>
      <c r="CJ933" s="135">
        <v>0</v>
      </c>
      <c r="CK933" s="135">
        <v>0</v>
      </c>
      <c r="CL933" s="135">
        <v>1</v>
      </c>
      <c r="CM933" s="135">
        <v>0</v>
      </c>
      <c r="CN933" s="135">
        <v>0</v>
      </c>
      <c r="CO933" s="135">
        <v>0</v>
      </c>
      <c r="CP933" s="135">
        <v>0</v>
      </c>
      <c r="CQ933" s="135">
        <v>0</v>
      </c>
      <c r="CR933" s="135">
        <v>1</v>
      </c>
      <c r="CS933" s="135">
        <v>0</v>
      </c>
      <c r="CT933" s="135">
        <v>0</v>
      </c>
      <c r="CU933" s="135">
        <v>0</v>
      </c>
      <c r="CV933" s="135">
        <v>1</v>
      </c>
      <c r="CW933" s="135">
        <v>0</v>
      </c>
      <c r="CX933" s="135"/>
    </row>
    <row r="934" spans="1:102" x14ac:dyDescent="0.35">
      <c r="A934" s="135">
        <v>933</v>
      </c>
      <c r="B934" s="135">
        <v>0</v>
      </c>
      <c r="C934" s="135">
        <v>0</v>
      </c>
      <c r="D934" s="135">
        <v>0</v>
      </c>
      <c r="E934" s="135">
        <v>0</v>
      </c>
      <c r="F934" s="135">
        <v>1</v>
      </c>
      <c r="G934" s="135">
        <v>0</v>
      </c>
      <c r="H934" s="135">
        <v>0</v>
      </c>
      <c r="I934" s="135">
        <v>0</v>
      </c>
      <c r="J934" s="135">
        <v>0</v>
      </c>
      <c r="K934" s="135">
        <v>0</v>
      </c>
      <c r="L934" s="135">
        <v>0</v>
      </c>
      <c r="M934" s="135">
        <v>0</v>
      </c>
      <c r="N934" s="135">
        <v>0</v>
      </c>
      <c r="O934" s="135">
        <v>0</v>
      </c>
      <c r="P934" s="135">
        <v>0</v>
      </c>
      <c r="Q934" s="135">
        <v>0</v>
      </c>
      <c r="R934" s="135">
        <v>1</v>
      </c>
      <c r="S934" s="135">
        <v>0</v>
      </c>
      <c r="T934" s="135">
        <v>0</v>
      </c>
      <c r="U934" s="135">
        <v>0</v>
      </c>
      <c r="V934" s="135">
        <v>0</v>
      </c>
      <c r="W934" s="135">
        <v>0</v>
      </c>
      <c r="X934" s="135">
        <v>0</v>
      </c>
      <c r="Y934" s="135">
        <v>0</v>
      </c>
      <c r="Z934" s="135">
        <v>0</v>
      </c>
      <c r="AA934" s="135">
        <v>0</v>
      </c>
      <c r="AB934" s="135">
        <v>0</v>
      </c>
      <c r="AC934" s="135">
        <v>0</v>
      </c>
      <c r="AD934" s="135">
        <v>0</v>
      </c>
      <c r="AE934" s="135">
        <v>0</v>
      </c>
      <c r="AF934" s="135">
        <v>1</v>
      </c>
      <c r="AG934" s="135">
        <v>0</v>
      </c>
      <c r="AH934" s="135">
        <v>0</v>
      </c>
      <c r="AI934" s="135">
        <v>0</v>
      </c>
      <c r="AJ934" s="135">
        <v>0</v>
      </c>
      <c r="AK934" s="135">
        <v>0</v>
      </c>
      <c r="AL934" s="135">
        <v>0</v>
      </c>
      <c r="AM934" s="135">
        <v>0</v>
      </c>
      <c r="AN934" s="135">
        <v>1</v>
      </c>
      <c r="AO934" s="135">
        <v>0</v>
      </c>
      <c r="AP934" s="135">
        <v>1</v>
      </c>
      <c r="AQ934" s="135">
        <v>0</v>
      </c>
      <c r="AR934" s="135">
        <v>0</v>
      </c>
      <c r="AS934" s="135">
        <v>0</v>
      </c>
      <c r="AT934" s="135">
        <v>0</v>
      </c>
      <c r="AU934" s="135">
        <v>1</v>
      </c>
      <c r="AV934" s="135">
        <v>0</v>
      </c>
      <c r="AW934" s="135">
        <v>1</v>
      </c>
      <c r="AX934" s="135">
        <v>1</v>
      </c>
      <c r="AY934" s="135">
        <v>0</v>
      </c>
      <c r="AZ934" s="135">
        <v>0</v>
      </c>
      <c r="BA934" s="135">
        <v>1</v>
      </c>
      <c r="BB934" s="135">
        <v>0</v>
      </c>
      <c r="BC934" s="135">
        <v>0</v>
      </c>
      <c r="BD934" s="135">
        <v>1</v>
      </c>
      <c r="BE934" s="135">
        <v>0</v>
      </c>
      <c r="BF934" s="135">
        <v>0</v>
      </c>
      <c r="BG934" s="135">
        <v>0</v>
      </c>
      <c r="BH934" s="135">
        <v>1</v>
      </c>
      <c r="BI934" s="135">
        <v>0</v>
      </c>
      <c r="BJ934" s="135">
        <v>0</v>
      </c>
      <c r="BK934" s="135">
        <v>0</v>
      </c>
      <c r="BL934" s="135">
        <v>0</v>
      </c>
      <c r="BM934" s="135">
        <v>0</v>
      </c>
      <c r="BN934" s="135">
        <v>0</v>
      </c>
      <c r="BO934" s="135">
        <v>0</v>
      </c>
      <c r="BP934" s="135">
        <v>0</v>
      </c>
      <c r="BQ934" s="135">
        <v>0</v>
      </c>
      <c r="BR934" s="135">
        <v>0</v>
      </c>
      <c r="BS934" s="135">
        <v>0</v>
      </c>
      <c r="BT934" s="135">
        <v>0</v>
      </c>
      <c r="BU934" s="135">
        <v>0</v>
      </c>
      <c r="BV934" s="135">
        <v>0</v>
      </c>
      <c r="BW934" s="135">
        <v>0</v>
      </c>
      <c r="BX934" s="135">
        <v>0</v>
      </c>
      <c r="BY934" s="135">
        <v>0</v>
      </c>
      <c r="BZ934" s="135">
        <v>0</v>
      </c>
      <c r="CA934" s="135">
        <v>0</v>
      </c>
      <c r="CB934" s="135">
        <v>0</v>
      </c>
      <c r="CC934" s="135">
        <v>0</v>
      </c>
      <c r="CD934" s="135">
        <v>1</v>
      </c>
      <c r="CE934" s="135">
        <v>0</v>
      </c>
      <c r="CF934" s="135">
        <v>0</v>
      </c>
      <c r="CG934" s="135">
        <v>1</v>
      </c>
      <c r="CH934" s="135">
        <v>0</v>
      </c>
      <c r="CI934" s="135">
        <v>0</v>
      </c>
      <c r="CJ934" s="135">
        <v>0</v>
      </c>
      <c r="CK934" s="135">
        <v>0</v>
      </c>
      <c r="CL934" s="135">
        <v>0</v>
      </c>
      <c r="CM934" s="135">
        <v>1</v>
      </c>
      <c r="CN934" s="135">
        <v>0</v>
      </c>
      <c r="CO934" s="135">
        <v>0</v>
      </c>
      <c r="CP934" s="135">
        <v>0</v>
      </c>
      <c r="CQ934" s="135">
        <v>0</v>
      </c>
      <c r="CR934" s="135">
        <v>0</v>
      </c>
      <c r="CS934" s="135">
        <v>0</v>
      </c>
      <c r="CT934" s="135">
        <v>0</v>
      </c>
      <c r="CU934" s="135">
        <v>0</v>
      </c>
      <c r="CV934" s="135">
        <v>0</v>
      </c>
      <c r="CW934" s="135">
        <v>0</v>
      </c>
      <c r="CX934" s="135"/>
    </row>
    <row r="935" spans="1:102" x14ac:dyDescent="0.35">
      <c r="A935" s="135">
        <v>934</v>
      </c>
      <c r="B935" s="135">
        <v>0</v>
      </c>
      <c r="C935" s="135">
        <v>0</v>
      </c>
      <c r="D935" s="135">
        <v>0</v>
      </c>
      <c r="E935" s="135">
        <v>1</v>
      </c>
      <c r="F935" s="135">
        <v>1</v>
      </c>
      <c r="G935" s="135">
        <v>0</v>
      </c>
      <c r="H935" s="135">
        <v>0</v>
      </c>
      <c r="I935" s="135">
        <v>0</v>
      </c>
      <c r="J935" s="135">
        <v>0</v>
      </c>
      <c r="K935" s="135">
        <v>1</v>
      </c>
      <c r="L935" s="135">
        <v>0</v>
      </c>
      <c r="M935" s="135">
        <v>0</v>
      </c>
      <c r="N935" s="135">
        <v>0</v>
      </c>
      <c r="O935" s="135">
        <v>1</v>
      </c>
      <c r="P935" s="135">
        <v>0</v>
      </c>
      <c r="Q935" s="135">
        <v>0</v>
      </c>
      <c r="R935" s="135">
        <v>0</v>
      </c>
      <c r="S935" s="135">
        <v>0</v>
      </c>
      <c r="T935" s="135">
        <v>0</v>
      </c>
      <c r="U935" s="135">
        <v>0</v>
      </c>
      <c r="V935" s="135">
        <v>0</v>
      </c>
      <c r="W935" s="135">
        <v>0</v>
      </c>
      <c r="X935" s="135">
        <v>1</v>
      </c>
      <c r="Y935" s="135">
        <v>0</v>
      </c>
      <c r="Z935" s="135">
        <v>0</v>
      </c>
      <c r="AA935" s="135">
        <v>0</v>
      </c>
      <c r="AB935" s="135">
        <v>0</v>
      </c>
      <c r="AC935" s="135">
        <v>0</v>
      </c>
      <c r="AD935" s="135">
        <v>0</v>
      </c>
      <c r="AE935" s="135">
        <v>1</v>
      </c>
      <c r="AF935" s="135">
        <v>0</v>
      </c>
      <c r="AG935" s="135">
        <v>0</v>
      </c>
      <c r="AH935" s="135">
        <v>0</v>
      </c>
      <c r="AI935" s="135">
        <v>1</v>
      </c>
      <c r="AJ935" s="135">
        <v>0</v>
      </c>
      <c r="AK935" s="135">
        <v>1</v>
      </c>
      <c r="AL935" s="135">
        <v>0</v>
      </c>
      <c r="AM935" s="135">
        <v>0</v>
      </c>
      <c r="AN935" s="135">
        <v>0</v>
      </c>
      <c r="AO935" s="135">
        <v>0</v>
      </c>
      <c r="AP935" s="135">
        <v>1</v>
      </c>
      <c r="AQ935" s="135">
        <v>0</v>
      </c>
      <c r="AR935" s="135">
        <v>0</v>
      </c>
      <c r="AS935" s="135">
        <v>2</v>
      </c>
      <c r="AT935" s="135">
        <v>0</v>
      </c>
      <c r="AU935" s="135">
        <v>0</v>
      </c>
      <c r="AV935" s="135">
        <v>0</v>
      </c>
      <c r="AW935" s="135">
        <v>0</v>
      </c>
      <c r="AX935" s="135">
        <v>0</v>
      </c>
      <c r="AY935" s="135">
        <v>0</v>
      </c>
      <c r="AZ935" s="135">
        <v>0</v>
      </c>
      <c r="BA935" s="135">
        <v>0</v>
      </c>
      <c r="BB935" s="135">
        <v>1</v>
      </c>
      <c r="BC935" s="135">
        <v>0</v>
      </c>
      <c r="BD935" s="135">
        <v>0</v>
      </c>
      <c r="BE935" s="135">
        <v>0</v>
      </c>
      <c r="BF935" s="135">
        <v>0</v>
      </c>
      <c r="BG935" s="135">
        <v>0</v>
      </c>
      <c r="BH935" s="135">
        <v>0</v>
      </c>
      <c r="BI935" s="135">
        <v>0</v>
      </c>
      <c r="BJ935" s="135">
        <v>0</v>
      </c>
      <c r="BK935" s="135">
        <v>0</v>
      </c>
      <c r="BL935" s="135">
        <v>0</v>
      </c>
      <c r="BM935" s="135">
        <v>0</v>
      </c>
      <c r="BN935" s="135">
        <v>0</v>
      </c>
      <c r="BO935" s="135">
        <v>0</v>
      </c>
      <c r="BP935" s="135">
        <v>1</v>
      </c>
      <c r="BQ935" s="135">
        <v>0</v>
      </c>
      <c r="BR935" s="135">
        <v>1</v>
      </c>
      <c r="BS935" s="135">
        <v>0</v>
      </c>
      <c r="BT935" s="135">
        <v>0</v>
      </c>
      <c r="BU935" s="135">
        <v>0</v>
      </c>
      <c r="BV935" s="135">
        <v>0</v>
      </c>
      <c r="BW935" s="135">
        <v>0</v>
      </c>
      <c r="BX935" s="135">
        <v>0</v>
      </c>
      <c r="BY935" s="135">
        <v>0</v>
      </c>
      <c r="BZ935" s="135">
        <v>0</v>
      </c>
      <c r="CA935" s="135">
        <v>0</v>
      </c>
      <c r="CB935" s="135">
        <v>0</v>
      </c>
      <c r="CC935" s="135">
        <v>0</v>
      </c>
      <c r="CD935" s="135">
        <v>0</v>
      </c>
      <c r="CE935" s="135">
        <v>0</v>
      </c>
      <c r="CF935" s="135">
        <v>0</v>
      </c>
      <c r="CG935" s="135">
        <v>1</v>
      </c>
      <c r="CH935" s="135">
        <v>0</v>
      </c>
      <c r="CI935" s="135">
        <v>0</v>
      </c>
      <c r="CJ935" s="135">
        <v>0</v>
      </c>
      <c r="CK935" s="135">
        <v>0</v>
      </c>
      <c r="CL935" s="135">
        <v>0</v>
      </c>
      <c r="CM935" s="135">
        <v>0</v>
      </c>
      <c r="CN935" s="135">
        <v>0</v>
      </c>
      <c r="CO935" s="135">
        <v>0</v>
      </c>
      <c r="CP935" s="135">
        <v>0</v>
      </c>
      <c r="CQ935" s="135">
        <v>0</v>
      </c>
      <c r="CR935" s="135">
        <v>0</v>
      </c>
      <c r="CS935" s="135">
        <v>0</v>
      </c>
      <c r="CT935" s="135">
        <v>1</v>
      </c>
      <c r="CU935" s="135">
        <v>1</v>
      </c>
      <c r="CV935" s="135">
        <v>0</v>
      </c>
      <c r="CW935" s="135">
        <v>0</v>
      </c>
      <c r="CX935" s="135"/>
    </row>
    <row r="936" spans="1:102" x14ac:dyDescent="0.35">
      <c r="A936" s="135">
        <v>935</v>
      </c>
      <c r="B936" s="135">
        <v>0</v>
      </c>
      <c r="C936" s="135">
        <v>0</v>
      </c>
      <c r="D936" s="135">
        <v>0</v>
      </c>
      <c r="E936" s="135">
        <v>1</v>
      </c>
      <c r="F936" s="135">
        <v>0</v>
      </c>
      <c r="G936" s="135">
        <v>0</v>
      </c>
      <c r="H936" s="135">
        <v>0</v>
      </c>
      <c r="I936" s="135">
        <v>0</v>
      </c>
      <c r="J936" s="135">
        <v>0</v>
      </c>
      <c r="K936" s="135">
        <v>0</v>
      </c>
      <c r="L936" s="135">
        <v>0</v>
      </c>
      <c r="M936" s="135">
        <v>2</v>
      </c>
      <c r="N936" s="135">
        <v>0</v>
      </c>
      <c r="O936" s="135">
        <v>0</v>
      </c>
      <c r="P936" s="135">
        <v>1</v>
      </c>
      <c r="Q936" s="135">
        <v>0</v>
      </c>
      <c r="R936" s="135">
        <v>0</v>
      </c>
      <c r="S936" s="135">
        <v>1</v>
      </c>
      <c r="T936" s="135">
        <v>0</v>
      </c>
      <c r="U936" s="135">
        <v>0</v>
      </c>
      <c r="V936" s="135">
        <v>0</v>
      </c>
      <c r="W936" s="135">
        <v>0</v>
      </c>
      <c r="X936" s="135">
        <v>0</v>
      </c>
      <c r="Y936" s="135">
        <v>0</v>
      </c>
      <c r="Z936" s="135">
        <v>0</v>
      </c>
      <c r="AA936" s="135">
        <v>0</v>
      </c>
      <c r="AB936" s="135">
        <v>0</v>
      </c>
      <c r="AC936" s="135">
        <v>1</v>
      </c>
      <c r="AD936" s="135">
        <v>0</v>
      </c>
      <c r="AE936" s="135">
        <v>0</v>
      </c>
      <c r="AF936" s="135">
        <v>1</v>
      </c>
      <c r="AG936" s="135">
        <v>1</v>
      </c>
      <c r="AH936" s="135">
        <v>0</v>
      </c>
      <c r="AI936" s="135">
        <v>0</v>
      </c>
      <c r="AJ936" s="135">
        <v>0</v>
      </c>
      <c r="AK936" s="135">
        <v>0</v>
      </c>
      <c r="AL936" s="135">
        <v>1</v>
      </c>
      <c r="AM936" s="135">
        <v>1</v>
      </c>
      <c r="AN936" s="135">
        <v>0</v>
      </c>
      <c r="AO936" s="135">
        <v>0</v>
      </c>
      <c r="AP936" s="135">
        <v>0</v>
      </c>
      <c r="AQ936" s="135">
        <v>1</v>
      </c>
      <c r="AR936" s="135">
        <v>0</v>
      </c>
      <c r="AS936" s="135">
        <v>0</v>
      </c>
      <c r="AT936" s="135">
        <v>1</v>
      </c>
      <c r="AU936" s="135">
        <v>0</v>
      </c>
      <c r="AV936" s="135">
        <v>0</v>
      </c>
      <c r="AW936" s="135">
        <v>0</v>
      </c>
      <c r="AX936" s="135">
        <v>0</v>
      </c>
      <c r="AY936" s="135">
        <v>0</v>
      </c>
      <c r="AZ936" s="135">
        <v>0</v>
      </c>
      <c r="BA936" s="135">
        <v>1</v>
      </c>
      <c r="BB936" s="135">
        <v>0</v>
      </c>
      <c r="BC936" s="135">
        <v>0</v>
      </c>
      <c r="BD936" s="135">
        <v>0</v>
      </c>
      <c r="BE936" s="135">
        <v>0</v>
      </c>
      <c r="BF936" s="135">
        <v>0</v>
      </c>
      <c r="BG936" s="135">
        <v>1</v>
      </c>
      <c r="BH936" s="135">
        <v>0</v>
      </c>
      <c r="BI936" s="135">
        <v>1</v>
      </c>
      <c r="BJ936" s="135">
        <v>0</v>
      </c>
      <c r="BK936" s="135">
        <v>0</v>
      </c>
      <c r="BL936" s="135">
        <v>0</v>
      </c>
      <c r="BM936" s="135">
        <v>0</v>
      </c>
      <c r="BN936" s="135">
        <v>1</v>
      </c>
      <c r="BO936" s="135">
        <v>0</v>
      </c>
      <c r="BP936" s="135">
        <v>0</v>
      </c>
      <c r="BQ936" s="135">
        <v>0</v>
      </c>
      <c r="BR936" s="135">
        <v>0</v>
      </c>
      <c r="BS936" s="135">
        <v>1</v>
      </c>
      <c r="BT936" s="135">
        <v>0</v>
      </c>
      <c r="BU936" s="135">
        <v>0</v>
      </c>
      <c r="BV936" s="135">
        <v>0</v>
      </c>
      <c r="BW936" s="135">
        <v>0</v>
      </c>
      <c r="BX936" s="135">
        <v>0</v>
      </c>
      <c r="BY936" s="135">
        <v>0</v>
      </c>
      <c r="BZ936" s="135">
        <v>0</v>
      </c>
      <c r="CA936" s="135">
        <v>0</v>
      </c>
      <c r="CB936" s="135">
        <v>0</v>
      </c>
      <c r="CC936" s="135">
        <v>0</v>
      </c>
      <c r="CD936" s="135">
        <v>0</v>
      </c>
      <c r="CE936" s="135">
        <v>0</v>
      </c>
      <c r="CF936" s="135">
        <v>0</v>
      </c>
      <c r="CG936" s="135">
        <v>0</v>
      </c>
      <c r="CH936" s="135">
        <v>0</v>
      </c>
      <c r="CI936" s="135">
        <v>0</v>
      </c>
      <c r="CJ936" s="135">
        <v>0</v>
      </c>
      <c r="CK936" s="135">
        <v>0</v>
      </c>
      <c r="CL936" s="135">
        <v>0</v>
      </c>
      <c r="CM936" s="135">
        <v>0</v>
      </c>
      <c r="CN936" s="135">
        <v>1</v>
      </c>
      <c r="CO936" s="135">
        <v>0</v>
      </c>
      <c r="CP936" s="135">
        <v>1</v>
      </c>
      <c r="CQ936" s="135">
        <v>0</v>
      </c>
      <c r="CR936" s="135">
        <v>0</v>
      </c>
      <c r="CS936" s="135">
        <v>0</v>
      </c>
      <c r="CT936" s="135">
        <v>1</v>
      </c>
      <c r="CU936" s="135">
        <v>0</v>
      </c>
      <c r="CV936" s="135">
        <v>0</v>
      </c>
      <c r="CW936" s="135">
        <v>0</v>
      </c>
      <c r="CX936" s="135"/>
    </row>
    <row r="937" spans="1:102" x14ac:dyDescent="0.35">
      <c r="A937" s="135">
        <v>936</v>
      </c>
      <c r="B937" s="135">
        <v>0</v>
      </c>
      <c r="C937" s="135">
        <v>0</v>
      </c>
      <c r="D937" s="135">
        <v>0</v>
      </c>
      <c r="E937" s="135">
        <v>1</v>
      </c>
      <c r="F937" s="135">
        <v>0</v>
      </c>
      <c r="G937" s="135">
        <v>0</v>
      </c>
      <c r="H937" s="135">
        <v>0</v>
      </c>
      <c r="I937" s="135">
        <v>0</v>
      </c>
      <c r="J937" s="135">
        <v>1</v>
      </c>
      <c r="K937" s="135">
        <v>0</v>
      </c>
      <c r="L937" s="135">
        <v>1</v>
      </c>
      <c r="M937" s="135">
        <v>0</v>
      </c>
      <c r="N937" s="135">
        <v>0</v>
      </c>
      <c r="O937" s="135">
        <v>1</v>
      </c>
      <c r="P937" s="135">
        <v>0</v>
      </c>
      <c r="Q937" s="135">
        <v>0</v>
      </c>
      <c r="R937" s="135">
        <v>0</v>
      </c>
      <c r="S937" s="135">
        <v>0</v>
      </c>
      <c r="T937" s="135">
        <v>0</v>
      </c>
      <c r="U937" s="135">
        <v>0</v>
      </c>
      <c r="V937" s="135">
        <v>0</v>
      </c>
      <c r="W937" s="135">
        <v>1</v>
      </c>
      <c r="X937" s="135">
        <v>0</v>
      </c>
      <c r="Y937" s="135">
        <v>0</v>
      </c>
      <c r="Z937" s="135">
        <v>0</v>
      </c>
      <c r="AA937" s="135">
        <v>0</v>
      </c>
      <c r="AB937" s="135">
        <v>1</v>
      </c>
      <c r="AC937" s="135">
        <v>0</v>
      </c>
      <c r="AD937" s="135">
        <v>0</v>
      </c>
      <c r="AE937" s="135">
        <v>1</v>
      </c>
      <c r="AF937" s="135">
        <v>0</v>
      </c>
      <c r="AG937" s="135">
        <v>0</v>
      </c>
      <c r="AH937" s="135">
        <v>1</v>
      </c>
      <c r="AI937" s="135">
        <v>0</v>
      </c>
      <c r="AJ937" s="135">
        <v>0</v>
      </c>
      <c r="AK937" s="135">
        <v>0</v>
      </c>
      <c r="AL937" s="135">
        <v>1</v>
      </c>
      <c r="AM937" s="135">
        <v>0</v>
      </c>
      <c r="AN937" s="135">
        <v>0</v>
      </c>
      <c r="AO937" s="135">
        <v>0</v>
      </c>
      <c r="AP937" s="135">
        <v>1</v>
      </c>
      <c r="AQ937" s="135">
        <v>0</v>
      </c>
      <c r="AR937" s="135">
        <v>0</v>
      </c>
      <c r="AS937" s="135">
        <v>0</v>
      </c>
      <c r="AT937" s="135">
        <v>0</v>
      </c>
      <c r="AU937" s="135">
        <v>0</v>
      </c>
      <c r="AV937" s="135">
        <v>0</v>
      </c>
      <c r="AW937" s="135">
        <v>0</v>
      </c>
      <c r="AX937" s="135">
        <v>0</v>
      </c>
      <c r="AY937" s="135">
        <v>0</v>
      </c>
      <c r="AZ937" s="135">
        <v>0</v>
      </c>
      <c r="BA937" s="135">
        <v>0</v>
      </c>
      <c r="BB937" s="135">
        <v>1</v>
      </c>
      <c r="BC937" s="135">
        <v>0</v>
      </c>
      <c r="BD937" s="135">
        <v>0</v>
      </c>
      <c r="BE937" s="135">
        <v>0</v>
      </c>
      <c r="BF937" s="135">
        <v>0</v>
      </c>
      <c r="BG937" s="135">
        <v>0</v>
      </c>
      <c r="BH937" s="135">
        <v>0</v>
      </c>
      <c r="BI937" s="135">
        <v>0</v>
      </c>
      <c r="BJ937" s="135">
        <v>0</v>
      </c>
      <c r="BK937" s="135">
        <v>0</v>
      </c>
      <c r="BL937" s="135">
        <v>0</v>
      </c>
      <c r="BM937" s="135">
        <v>0</v>
      </c>
      <c r="BN937" s="135">
        <v>0</v>
      </c>
      <c r="BO937" s="135">
        <v>0</v>
      </c>
      <c r="BP937" s="135">
        <v>0</v>
      </c>
      <c r="BQ937" s="135">
        <v>0</v>
      </c>
      <c r="BR937" s="135">
        <v>0</v>
      </c>
      <c r="BS937" s="135">
        <v>0</v>
      </c>
      <c r="BT937" s="135">
        <v>0</v>
      </c>
      <c r="BU937" s="135">
        <v>0</v>
      </c>
      <c r="BV937" s="135">
        <v>0</v>
      </c>
      <c r="BW937" s="135">
        <v>0</v>
      </c>
      <c r="BX937" s="135">
        <v>0</v>
      </c>
      <c r="BY937" s="135">
        <v>0</v>
      </c>
      <c r="BZ937" s="135">
        <v>0</v>
      </c>
      <c r="CA937" s="135">
        <v>0</v>
      </c>
      <c r="CB937" s="135">
        <v>1</v>
      </c>
      <c r="CC937" s="135">
        <v>0</v>
      </c>
      <c r="CD937" s="135">
        <v>0</v>
      </c>
      <c r="CE937" s="135">
        <v>0</v>
      </c>
      <c r="CF937" s="135">
        <v>0</v>
      </c>
      <c r="CG937" s="135">
        <v>0</v>
      </c>
      <c r="CH937" s="135">
        <v>0</v>
      </c>
      <c r="CI937" s="135">
        <v>0</v>
      </c>
      <c r="CJ937" s="135">
        <v>0</v>
      </c>
      <c r="CK937" s="135">
        <v>0</v>
      </c>
      <c r="CL937" s="135">
        <v>0</v>
      </c>
      <c r="CM937" s="135">
        <v>0</v>
      </c>
      <c r="CN937" s="135">
        <v>0</v>
      </c>
      <c r="CO937" s="135">
        <v>0</v>
      </c>
      <c r="CP937" s="135">
        <v>0</v>
      </c>
      <c r="CQ937" s="135">
        <v>0</v>
      </c>
      <c r="CR937" s="135">
        <v>0</v>
      </c>
      <c r="CS937" s="135">
        <v>0</v>
      </c>
      <c r="CT937" s="135">
        <v>0</v>
      </c>
      <c r="CU937" s="135">
        <v>0</v>
      </c>
      <c r="CV937" s="135">
        <v>0</v>
      </c>
      <c r="CW937" s="135">
        <v>0</v>
      </c>
      <c r="CX937" s="135"/>
    </row>
    <row r="938" spans="1:102" x14ac:dyDescent="0.35">
      <c r="A938" s="135">
        <v>937</v>
      </c>
      <c r="B938" s="135">
        <v>0</v>
      </c>
      <c r="C938" s="135">
        <v>0</v>
      </c>
      <c r="D938" s="135">
        <v>0</v>
      </c>
      <c r="E938" s="135">
        <v>0</v>
      </c>
      <c r="F938" s="135">
        <v>0</v>
      </c>
      <c r="G938" s="135">
        <v>1</v>
      </c>
      <c r="H938" s="135">
        <v>1</v>
      </c>
      <c r="I938" s="135">
        <v>0</v>
      </c>
      <c r="J938" s="135">
        <v>0</v>
      </c>
      <c r="K938" s="135">
        <v>0</v>
      </c>
      <c r="L938" s="135">
        <v>0</v>
      </c>
      <c r="M938" s="135">
        <v>0</v>
      </c>
      <c r="N938" s="135">
        <v>0</v>
      </c>
      <c r="O938" s="135">
        <v>1</v>
      </c>
      <c r="P938" s="135">
        <v>0</v>
      </c>
      <c r="Q938" s="135">
        <v>0</v>
      </c>
      <c r="R938" s="135">
        <v>0</v>
      </c>
      <c r="S938" s="135">
        <v>0</v>
      </c>
      <c r="T938" s="135">
        <v>0</v>
      </c>
      <c r="U938" s="135">
        <v>0</v>
      </c>
      <c r="V938" s="135">
        <v>0</v>
      </c>
      <c r="W938" s="135">
        <v>1</v>
      </c>
      <c r="X938" s="135">
        <v>0</v>
      </c>
      <c r="Y938" s="135">
        <v>0</v>
      </c>
      <c r="Z938" s="135">
        <v>0</v>
      </c>
      <c r="AA938" s="135">
        <v>0</v>
      </c>
      <c r="AB938" s="135">
        <v>2</v>
      </c>
      <c r="AC938" s="135">
        <v>1</v>
      </c>
      <c r="AD938" s="135">
        <v>0</v>
      </c>
      <c r="AE938" s="135">
        <v>0</v>
      </c>
      <c r="AF938" s="135">
        <v>0</v>
      </c>
      <c r="AG938" s="135">
        <v>0</v>
      </c>
      <c r="AH938" s="135">
        <v>0</v>
      </c>
      <c r="AI938" s="135">
        <v>0</v>
      </c>
      <c r="AJ938" s="135">
        <v>1</v>
      </c>
      <c r="AK938" s="135">
        <v>0</v>
      </c>
      <c r="AL938" s="135">
        <v>0</v>
      </c>
      <c r="AM938" s="135">
        <v>0</v>
      </c>
      <c r="AN938" s="135">
        <v>0</v>
      </c>
      <c r="AO938" s="135">
        <v>0</v>
      </c>
      <c r="AP938" s="135">
        <v>0</v>
      </c>
      <c r="AQ938" s="135">
        <v>0</v>
      </c>
      <c r="AR938" s="135">
        <v>0</v>
      </c>
      <c r="AS938" s="135">
        <v>0</v>
      </c>
      <c r="AT938" s="135">
        <v>0</v>
      </c>
      <c r="AU938" s="135">
        <v>0</v>
      </c>
      <c r="AV938" s="135">
        <v>0</v>
      </c>
      <c r="AW938" s="135">
        <v>0</v>
      </c>
      <c r="AX938" s="135">
        <v>0</v>
      </c>
      <c r="AY938" s="135">
        <v>0</v>
      </c>
      <c r="AZ938" s="135">
        <v>0</v>
      </c>
      <c r="BA938" s="135">
        <v>0</v>
      </c>
      <c r="BB938" s="135">
        <v>0</v>
      </c>
      <c r="BC938" s="135">
        <v>0</v>
      </c>
      <c r="BD938" s="135">
        <v>0</v>
      </c>
      <c r="BE938" s="135">
        <v>0</v>
      </c>
      <c r="BF938" s="135">
        <v>0</v>
      </c>
      <c r="BG938" s="135">
        <v>0</v>
      </c>
      <c r="BH938" s="135">
        <v>0</v>
      </c>
      <c r="BI938" s="135">
        <v>1</v>
      </c>
      <c r="BJ938" s="135">
        <v>0</v>
      </c>
      <c r="BK938" s="135">
        <v>0</v>
      </c>
      <c r="BL938" s="135">
        <v>0</v>
      </c>
      <c r="BM938" s="135">
        <v>0</v>
      </c>
      <c r="BN938" s="135">
        <v>1</v>
      </c>
      <c r="BO938" s="135">
        <v>0</v>
      </c>
      <c r="BP938" s="135">
        <v>0</v>
      </c>
      <c r="BQ938" s="135">
        <v>0</v>
      </c>
      <c r="BR938" s="135">
        <v>0</v>
      </c>
      <c r="BS938" s="135">
        <v>0</v>
      </c>
      <c r="BT938" s="135">
        <v>0</v>
      </c>
      <c r="BU938" s="135">
        <v>0</v>
      </c>
      <c r="BV938" s="135">
        <v>0</v>
      </c>
      <c r="BW938" s="135">
        <v>0</v>
      </c>
      <c r="BX938" s="135">
        <v>1</v>
      </c>
      <c r="BY938" s="135">
        <v>0</v>
      </c>
      <c r="BZ938" s="135">
        <v>0</v>
      </c>
      <c r="CA938" s="135">
        <v>0</v>
      </c>
      <c r="CB938" s="135">
        <v>1</v>
      </c>
      <c r="CC938" s="135">
        <v>1</v>
      </c>
      <c r="CD938" s="135">
        <v>0</v>
      </c>
      <c r="CE938" s="135">
        <v>0</v>
      </c>
      <c r="CF938" s="135">
        <v>0</v>
      </c>
      <c r="CG938" s="135">
        <v>0</v>
      </c>
      <c r="CH938" s="135">
        <v>0</v>
      </c>
      <c r="CI938" s="135">
        <v>0</v>
      </c>
      <c r="CJ938" s="135">
        <v>0</v>
      </c>
      <c r="CK938" s="135">
        <v>0</v>
      </c>
      <c r="CL938" s="135">
        <v>0</v>
      </c>
      <c r="CM938" s="135">
        <v>0</v>
      </c>
      <c r="CN938" s="135">
        <v>0</v>
      </c>
      <c r="CO938" s="135">
        <v>0</v>
      </c>
      <c r="CP938" s="135">
        <v>1</v>
      </c>
      <c r="CQ938" s="135">
        <v>0</v>
      </c>
      <c r="CR938" s="135">
        <v>0</v>
      </c>
      <c r="CS938" s="135">
        <v>0</v>
      </c>
      <c r="CT938" s="135">
        <v>1</v>
      </c>
      <c r="CU938" s="135">
        <v>0</v>
      </c>
      <c r="CV938" s="135">
        <v>0</v>
      </c>
      <c r="CW938" s="135">
        <v>0</v>
      </c>
      <c r="CX938" s="135"/>
    </row>
    <row r="939" spans="1:102" x14ac:dyDescent="0.35">
      <c r="A939" s="135">
        <v>938</v>
      </c>
      <c r="B939" s="135">
        <v>0</v>
      </c>
      <c r="C939" s="135">
        <v>1</v>
      </c>
      <c r="D939" s="135">
        <v>0</v>
      </c>
      <c r="E939" s="135">
        <v>0</v>
      </c>
      <c r="F939" s="135">
        <v>0</v>
      </c>
      <c r="G939" s="135">
        <v>0</v>
      </c>
      <c r="H939" s="135">
        <v>0</v>
      </c>
      <c r="I939" s="135">
        <v>1</v>
      </c>
      <c r="J939" s="135">
        <v>0</v>
      </c>
      <c r="K939" s="135">
        <v>0</v>
      </c>
      <c r="L939" s="135">
        <v>0</v>
      </c>
      <c r="M939" s="135">
        <v>0</v>
      </c>
      <c r="N939" s="135">
        <v>0</v>
      </c>
      <c r="O939" s="135">
        <v>0</v>
      </c>
      <c r="P939" s="135">
        <v>0</v>
      </c>
      <c r="Q939" s="135">
        <v>0</v>
      </c>
      <c r="R939" s="135">
        <v>0</v>
      </c>
      <c r="S939" s="135">
        <v>0</v>
      </c>
      <c r="T939" s="135">
        <v>0</v>
      </c>
      <c r="U939" s="135">
        <v>0</v>
      </c>
      <c r="V939" s="135">
        <v>0</v>
      </c>
      <c r="W939" s="135">
        <v>0</v>
      </c>
      <c r="X939" s="135">
        <v>0</v>
      </c>
      <c r="Y939" s="135">
        <v>0</v>
      </c>
      <c r="Z939" s="135">
        <v>0</v>
      </c>
      <c r="AA939" s="135">
        <v>1</v>
      </c>
      <c r="AB939" s="135">
        <v>1</v>
      </c>
      <c r="AC939" s="135">
        <v>0</v>
      </c>
      <c r="AD939" s="135">
        <v>1</v>
      </c>
      <c r="AE939" s="135">
        <v>0</v>
      </c>
      <c r="AF939" s="135">
        <v>0</v>
      </c>
      <c r="AG939" s="135">
        <v>0</v>
      </c>
      <c r="AH939" s="135">
        <v>0</v>
      </c>
      <c r="AI939" s="135">
        <v>0</v>
      </c>
      <c r="AJ939" s="135">
        <v>0</v>
      </c>
      <c r="AK939" s="135">
        <v>0</v>
      </c>
      <c r="AL939" s="135">
        <v>1</v>
      </c>
      <c r="AM939" s="135">
        <v>0</v>
      </c>
      <c r="AN939" s="135">
        <v>0</v>
      </c>
      <c r="AO939" s="135">
        <v>0</v>
      </c>
      <c r="AP939" s="135">
        <v>0</v>
      </c>
      <c r="AQ939" s="135">
        <v>0</v>
      </c>
      <c r="AR939" s="135">
        <v>0</v>
      </c>
      <c r="AS939" s="135">
        <v>0</v>
      </c>
      <c r="AT939" s="135">
        <v>1</v>
      </c>
      <c r="AU939" s="135">
        <v>0</v>
      </c>
      <c r="AV939" s="135">
        <v>0</v>
      </c>
      <c r="AW939" s="135">
        <v>0</v>
      </c>
      <c r="AX939" s="135">
        <v>1</v>
      </c>
      <c r="AY939" s="135">
        <v>0</v>
      </c>
      <c r="AZ939" s="135">
        <v>1</v>
      </c>
      <c r="BA939" s="135">
        <v>0</v>
      </c>
      <c r="BB939" s="135">
        <v>0</v>
      </c>
      <c r="BC939" s="135">
        <v>0</v>
      </c>
      <c r="BD939" s="135">
        <v>0</v>
      </c>
      <c r="BE939" s="135">
        <v>0</v>
      </c>
      <c r="BF939" s="135">
        <v>0</v>
      </c>
      <c r="BG939" s="135">
        <v>0</v>
      </c>
      <c r="BH939" s="135">
        <v>0</v>
      </c>
      <c r="BI939" s="135">
        <v>0</v>
      </c>
      <c r="BJ939" s="135">
        <v>0</v>
      </c>
      <c r="BK939" s="135">
        <v>0</v>
      </c>
      <c r="BL939" s="135">
        <v>0</v>
      </c>
      <c r="BM939" s="135">
        <v>0</v>
      </c>
      <c r="BN939" s="135">
        <v>0</v>
      </c>
      <c r="BO939" s="135">
        <v>0</v>
      </c>
      <c r="BP939" s="135">
        <v>0</v>
      </c>
      <c r="BQ939" s="135">
        <v>0</v>
      </c>
      <c r="BR939" s="135">
        <v>0</v>
      </c>
      <c r="BS939" s="135">
        <v>0</v>
      </c>
      <c r="BT939" s="135">
        <v>0</v>
      </c>
      <c r="BU939" s="135">
        <v>0</v>
      </c>
      <c r="BV939" s="135">
        <v>0</v>
      </c>
      <c r="BW939" s="135">
        <v>0</v>
      </c>
      <c r="BX939" s="135">
        <v>0</v>
      </c>
      <c r="BY939" s="135">
        <v>0</v>
      </c>
      <c r="BZ939" s="135">
        <v>0</v>
      </c>
      <c r="CA939" s="135">
        <v>0</v>
      </c>
      <c r="CB939" s="135">
        <v>0</v>
      </c>
      <c r="CC939" s="135">
        <v>0</v>
      </c>
      <c r="CD939" s="135">
        <v>0</v>
      </c>
      <c r="CE939" s="135">
        <v>0</v>
      </c>
      <c r="CF939" s="135">
        <v>0</v>
      </c>
      <c r="CG939" s="135">
        <v>1</v>
      </c>
      <c r="CH939" s="135">
        <v>0</v>
      </c>
      <c r="CI939" s="135">
        <v>0</v>
      </c>
      <c r="CJ939" s="135">
        <v>0</v>
      </c>
      <c r="CK939" s="135">
        <v>0</v>
      </c>
      <c r="CL939" s="135">
        <v>1</v>
      </c>
      <c r="CM939" s="135">
        <v>0</v>
      </c>
      <c r="CN939" s="135">
        <v>0</v>
      </c>
      <c r="CO939" s="135">
        <v>0</v>
      </c>
      <c r="CP939" s="135">
        <v>0</v>
      </c>
      <c r="CQ939" s="135">
        <v>0</v>
      </c>
      <c r="CR939" s="135">
        <v>1</v>
      </c>
      <c r="CS939" s="135">
        <v>1</v>
      </c>
      <c r="CT939" s="135">
        <v>0</v>
      </c>
      <c r="CU939" s="135">
        <v>0</v>
      </c>
      <c r="CV939" s="135">
        <v>0</v>
      </c>
      <c r="CW939" s="135">
        <v>0</v>
      </c>
      <c r="CX939" s="135"/>
    </row>
    <row r="940" spans="1:102" x14ac:dyDescent="0.35">
      <c r="A940" s="135">
        <v>939</v>
      </c>
      <c r="B940" s="135">
        <v>0</v>
      </c>
      <c r="C940" s="135">
        <v>0</v>
      </c>
      <c r="D940" s="135">
        <v>0</v>
      </c>
      <c r="E940" s="135">
        <v>1</v>
      </c>
      <c r="F940" s="135">
        <v>0</v>
      </c>
      <c r="G940" s="135">
        <v>0</v>
      </c>
      <c r="H940" s="135">
        <v>1</v>
      </c>
      <c r="I940" s="135">
        <v>0</v>
      </c>
      <c r="J940" s="135">
        <v>0</v>
      </c>
      <c r="K940" s="135">
        <v>0</v>
      </c>
      <c r="L940" s="135">
        <v>0</v>
      </c>
      <c r="M940" s="135">
        <v>1</v>
      </c>
      <c r="N940" s="135">
        <v>0</v>
      </c>
      <c r="O940" s="135">
        <v>0</v>
      </c>
      <c r="P940" s="135">
        <v>0</v>
      </c>
      <c r="Q940" s="135">
        <v>0</v>
      </c>
      <c r="R940" s="135">
        <v>0</v>
      </c>
      <c r="S940" s="135">
        <v>0</v>
      </c>
      <c r="T940" s="135">
        <v>0</v>
      </c>
      <c r="U940" s="135">
        <v>0</v>
      </c>
      <c r="V940" s="135">
        <v>0</v>
      </c>
      <c r="W940" s="135">
        <v>0</v>
      </c>
      <c r="X940" s="135">
        <v>0</v>
      </c>
      <c r="Y940" s="135">
        <v>1</v>
      </c>
      <c r="Z940" s="135">
        <v>1</v>
      </c>
      <c r="AA940" s="135">
        <v>0</v>
      </c>
      <c r="AB940" s="135">
        <v>0</v>
      </c>
      <c r="AC940" s="135">
        <v>0</v>
      </c>
      <c r="AD940" s="135">
        <v>0</v>
      </c>
      <c r="AE940" s="135">
        <v>0</v>
      </c>
      <c r="AF940" s="135">
        <v>0</v>
      </c>
      <c r="AG940" s="135">
        <v>0</v>
      </c>
      <c r="AH940" s="135">
        <v>0</v>
      </c>
      <c r="AI940" s="135">
        <v>0</v>
      </c>
      <c r="AJ940" s="135">
        <v>0</v>
      </c>
      <c r="AK940" s="135">
        <v>0</v>
      </c>
      <c r="AL940" s="135">
        <v>0</v>
      </c>
      <c r="AM940" s="135">
        <v>1</v>
      </c>
      <c r="AN940" s="135">
        <v>1</v>
      </c>
      <c r="AO940" s="135">
        <v>0</v>
      </c>
      <c r="AP940" s="135">
        <v>0</v>
      </c>
      <c r="AQ940" s="135">
        <v>1</v>
      </c>
      <c r="AR940" s="135">
        <v>0</v>
      </c>
      <c r="AS940" s="135">
        <v>0</v>
      </c>
      <c r="AT940" s="135">
        <v>0</v>
      </c>
      <c r="AU940" s="135">
        <v>1</v>
      </c>
      <c r="AV940" s="135">
        <v>0</v>
      </c>
      <c r="AW940" s="135">
        <v>0</v>
      </c>
      <c r="AX940" s="135">
        <v>0</v>
      </c>
      <c r="AY940" s="135">
        <v>0</v>
      </c>
      <c r="AZ940" s="135">
        <v>0</v>
      </c>
      <c r="BA940" s="135">
        <v>0</v>
      </c>
      <c r="BB940" s="135">
        <v>0</v>
      </c>
      <c r="BC940" s="135">
        <v>0</v>
      </c>
      <c r="BD940" s="135">
        <v>0</v>
      </c>
      <c r="BE940" s="135">
        <v>1</v>
      </c>
      <c r="BF940" s="135">
        <v>1</v>
      </c>
      <c r="BG940" s="135">
        <v>0</v>
      </c>
      <c r="BH940" s="135">
        <v>1</v>
      </c>
      <c r="BI940" s="135">
        <v>0</v>
      </c>
      <c r="BJ940" s="135">
        <v>0</v>
      </c>
      <c r="BK940" s="135">
        <v>0</v>
      </c>
      <c r="BL940" s="135">
        <v>1</v>
      </c>
      <c r="BM940" s="135">
        <v>0</v>
      </c>
      <c r="BN940" s="135">
        <v>0</v>
      </c>
      <c r="BO940" s="135">
        <v>1</v>
      </c>
      <c r="BP940" s="135">
        <v>0</v>
      </c>
      <c r="BQ940" s="135">
        <v>1</v>
      </c>
      <c r="BR940" s="135">
        <v>0</v>
      </c>
      <c r="BS940" s="135">
        <v>0</v>
      </c>
      <c r="BT940" s="135">
        <v>0</v>
      </c>
      <c r="BU940" s="135">
        <v>0</v>
      </c>
      <c r="BV940" s="135">
        <v>0</v>
      </c>
      <c r="BW940" s="135">
        <v>0</v>
      </c>
      <c r="BX940" s="135">
        <v>0</v>
      </c>
      <c r="BY940" s="135">
        <v>0</v>
      </c>
      <c r="BZ940" s="135">
        <v>0</v>
      </c>
      <c r="CA940" s="135">
        <v>0</v>
      </c>
      <c r="CB940" s="135">
        <v>0</v>
      </c>
      <c r="CC940" s="135">
        <v>0</v>
      </c>
      <c r="CD940" s="135">
        <v>0</v>
      </c>
      <c r="CE940" s="135">
        <v>0</v>
      </c>
      <c r="CF940" s="135">
        <v>1</v>
      </c>
      <c r="CG940" s="135">
        <v>0</v>
      </c>
      <c r="CH940" s="135">
        <v>0</v>
      </c>
      <c r="CI940" s="135">
        <v>0</v>
      </c>
      <c r="CJ940" s="135">
        <v>0</v>
      </c>
      <c r="CK940" s="135">
        <v>0</v>
      </c>
      <c r="CL940" s="135">
        <v>0</v>
      </c>
      <c r="CM940" s="135">
        <v>1</v>
      </c>
      <c r="CN940" s="135">
        <v>0</v>
      </c>
      <c r="CO940" s="135">
        <v>0</v>
      </c>
      <c r="CP940" s="135">
        <v>0</v>
      </c>
      <c r="CQ940" s="135">
        <v>0</v>
      </c>
      <c r="CR940" s="135">
        <v>0</v>
      </c>
      <c r="CS940" s="135">
        <v>0</v>
      </c>
      <c r="CT940" s="135">
        <v>1</v>
      </c>
      <c r="CU940" s="135">
        <v>1</v>
      </c>
      <c r="CV940" s="135">
        <v>0</v>
      </c>
      <c r="CW940" s="135">
        <v>0</v>
      </c>
      <c r="CX940" s="135"/>
    </row>
    <row r="941" spans="1:102" x14ac:dyDescent="0.35">
      <c r="A941" s="135">
        <v>940</v>
      </c>
      <c r="B941" s="135">
        <v>0</v>
      </c>
      <c r="C941" s="135">
        <v>0</v>
      </c>
      <c r="D941" s="135">
        <v>0</v>
      </c>
      <c r="E941" s="135">
        <v>0</v>
      </c>
      <c r="F941" s="135">
        <v>0</v>
      </c>
      <c r="G941" s="135">
        <v>0</v>
      </c>
      <c r="H941" s="135">
        <v>0</v>
      </c>
      <c r="I941" s="135">
        <v>0</v>
      </c>
      <c r="J941" s="135">
        <v>0</v>
      </c>
      <c r="K941" s="135">
        <v>0</v>
      </c>
      <c r="L941" s="135">
        <v>0</v>
      </c>
      <c r="M941" s="135">
        <v>0</v>
      </c>
      <c r="N941" s="135">
        <v>0</v>
      </c>
      <c r="O941" s="135">
        <v>0</v>
      </c>
      <c r="P941" s="135">
        <v>0</v>
      </c>
      <c r="Q941" s="135">
        <v>0</v>
      </c>
      <c r="R941" s="135">
        <v>0</v>
      </c>
      <c r="S941" s="135">
        <v>0</v>
      </c>
      <c r="T941" s="135">
        <v>0</v>
      </c>
      <c r="U941" s="135">
        <v>0</v>
      </c>
      <c r="V941" s="135">
        <v>0</v>
      </c>
      <c r="W941" s="135">
        <v>0</v>
      </c>
      <c r="X941" s="135">
        <v>0</v>
      </c>
      <c r="Y941" s="135">
        <v>0</v>
      </c>
      <c r="Z941" s="135">
        <v>0</v>
      </c>
      <c r="AA941" s="135">
        <v>0</v>
      </c>
      <c r="AB941" s="135">
        <v>0</v>
      </c>
      <c r="AC941" s="135">
        <v>0</v>
      </c>
      <c r="AD941" s="135">
        <v>0</v>
      </c>
      <c r="AE941" s="135">
        <v>0</v>
      </c>
      <c r="AF941" s="135">
        <v>0</v>
      </c>
      <c r="AG941" s="135">
        <v>0</v>
      </c>
      <c r="AH941" s="135">
        <v>0</v>
      </c>
      <c r="AI941" s="135">
        <v>0</v>
      </c>
      <c r="AJ941" s="135">
        <v>0</v>
      </c>
      <c r="AK941" s="135">
        <v>0</v>
      </c>
      <c r="AL941" s="135">
        <v>0</v>
      </c>
      <c r="AM941" s="135">
        <v>0</v>
      </c>
      <c r="AN941" s="135">
        <v>0</v>
      </c>
      <c r="AO941" s="135">
        <v>0</v>
      </c>
      <c r="AP941" s="135">
        <v>0</v>
      </c>
      <c r="AQ941" s="135">
        <v>0</v>
      </c>
      <c r="AR941" s="135">
        <v>0</v>
      </c>
      <c r="AS941" s="135">
        <v>1</v>
      </c>
      <c r="AT941" s="135">
        <v>0</v>
      </c>
      <c r="AU941" s="135">
        <v>0</v>
      </c>
      <c r="AV941" s="135">
        <v>0</v>
      </c>
      <c r="AW941" s="135">
        <v>0</v>
      </c>
      <c r="AX941" s="135">
        <v>0</v>
      </c>
      <c r="AY941" s="135">
        <v>0</v>
      </c>
      <c r="AZ941" s="135">
        <v>0</v>
      </c>
      <c r="BA941" s="135">
        <v>0</v>
      </c>
      <c r="BB941" s="135">
        <v>0</v>
      </c>
      <c r="BC941" s="135">
        <v>0</v>
      </c>
      <c r="BD941" s="135">
        <v>0</v>
      </c>
      <c r="BE941" s="135">
        <v>0</v>
      </c>
      <c r="BF941" s="135">
        <v>0</v>
      </c>
      <c r="BG941" s="135">
        <v>0</v>
      </c>
      <c r="BH941" s="135">
        <v>0</v>
      </c>
      <c r="BI941" s="135">
        <v>0</v>
      </c>
      <c r="BJ941" s="135">
        <v>0</v>
      </c>
      <c r="BK941" s="135">
        <v>0</v>
      </c>
      <c r="BL941" s="135">
        <v>0</v>
      </c>
      <c r="BM941" s="135">
        <v>0</v>
      </c>
      <c r="BN941" s="135">
        <v>0</v>
      </c>
      <c r="BO941" s="135">
        <v>0</v>
      </c>
      <c r="BP941" s="135">
        <v>0</v>
      </c>
      <c r="BQ941" s="135">
        <v>0</v>
      </c>
      <c r="BR941" s="135">
        <v>0</v>
      </c>
      <c r="BS941" s="135">
        <v>0</v>
      </c>
      <c r="BT941" s="135">
        <v>1</v>
      </c>
      <c r="BU941" s="135">
        <v>0</v>
      </c>
      <c r="BV941" s="135">
        <v>0</v>
      </c>
      <c r="BW941" s="135">
        <v>0</v>
      </c>
      <c r="BX941" s="135">
        <v>0</v>
      </c>
      <c r="BY941" s="135">
        <v>0</v>
      </c>
      <c r="BZ941" s="135">
        <v>0</v>
      </c>
      <c r="CA941" s="135">
        <v>0</v>
      </c>
      <c r="CB941" s="135">
        <v>0</v>
      </c>
      <c r="CC941" s="135">
        <v>0</v>
      </c>
      <c r="CD941" s="135">
        <v>1</v>
      </c>
      <c r="CE941" s="135">
        <v>0</v>
      </c>
      <c r="CF941" s="135">
        <v>0</v>
      </c>
      <c r="CG941" s="135">
        <v>0</v>
      </c>
      <c r="CH941" s="135">
        <v>1</v>
      </c>
      <c r="CI941" s="135">
        <v>0</v>
      </c>
      <c r="CJ941" s="135">
        <v>0</v>
      </c>
      <c r="CK941" s="135">
        <v>0</v>
      </c>
      <c r="CL941" s="135">
        <v>0</v>
      </c>
      <c r="CM941" s="135">
        <v>0</v>
      </c>
      <c r="CN941" s="135">
        <v>0</v>
      </c>
      <c r="CO941" s="135">
        <v>0</v>
      </c>
      <c r="CP941" s="135">
        <v>0</v>
      </c>
      <c r="CQ941" s="135">
        <v>0</v>
      </c>
      <c r="CR941" s="135">
        <v>0</v>
      </c>
      <c r="CS941" s="135">
        <v>0</v>
      </c>
      <c r="CT941" s="135">
        <v>0</v>
      </c>
      <c r="CU941" s="135">
        <v>0</v>
      </c>
      <c r="CV941" s="135">
        <v>0</v>
      </c>
      <c r="CW941" s="135">
        <v>0</v>
      </c>
      <c r="CX941" s="135"/>
    </row>
    <row r="942" spans="1:102" x14ac:dyDescent="0.35">
      <c r="A942" s="135">
        <v>941</v>
      </c>
      <c r="B942" s="135">
        <v>1</v>
      </c>
      <c r="C942" s="135">
        <v>0</v>
      </c>
      <c r="D942" s="135">
        <v>0</v>
      </c>
      <c r="E942" s="135">
        <v>0</v>
      </c>
      <c r="F942" s="135">
        <v>0</v>
      </c>
      <c r="G942" s="135">
        <v>0</v>
      </c>
      <c r="H942" s="135">
        <v>0</v>
      </c>
      <c r="I942" s="135">
        <v>0</v>
      </c>
      <c r="J942" s="135">
        <v>1</v>
      </c>
      <c r="K942" s="135">
        <v>0</v>
      </c>
      <c r="L942" s="135">
        <v>0</v>
      </c>
      <c r="M942" s="135">
        <v>1</v>
      </c>
      <c r="N942" s="135">
        <v>0</v>
      </c>
      <c r="O942" s="135">
        <v>0</v>
      </c>
      <c r="P942" s="135">
        <v>0</v>
      </c>
      <c r="Q942" s="135">
        <v>0</v>
      </c>
      <c r="R942" s="135">
        <v>0</v>
      </c>
      <c r="S942" s="135">
        <v>0</v>
      </c>
      <c r="T942" s="135">
        <v>0</v>
      </c>
      <c r="U942" s="135">
        <v>0</v>
      </c>
      <c r="V942" s="135">
        <v>0</v>
      </c>
      <c r="W942" s="135">
        <v>0</v>
      </c>
      <c r="X942" s="135">
        <v>0</v>
      </c>
      <c r="Y942" s="135">
        <v>0</v>
      </c>
      <c r="Z942" s="135">
        <v>0</v>
      </c>
      <c r="AA942" s="135">
        <v>0</v>
      </c>
      <c r="AB942" s="135">
        <v>1</v>
      </c>
      <c r="AC942" s="135">
        <v>1</v>
      </c>
      <c r="AD942" s="135">
        <v>0</v>
      </c>
      <c r="AE942" s="135">
        <v>0</v>
      </c>
      <c r="AF942" s="135">
        <v>0</v>
      </c>
      <c r="AG942" s="135">
        <v>0</v>
      </c>
      <c r="AH942" s="135">
        <v>0</v>
      </c>
      <c r="AI942" s="135">
        <v>1</v>
      </c>
      <c r="AJ942" s="135">
        <v>0</v>
      </c>
      <c r="AK942" s="135">
        <v>0</v>
      </c>
      <c r="AL942" s="135">
        <v>0</v>
      </c>
      <c r="AM942" s="135">
        <v>0</v>
      </c>
      <c r="AN942" s="135">
        <v>0</v>
      </c>
      <c r="AO942" s="135">
        <v>0</v>
      </c>
      <c r="AP942" s="135">
        <v>0</v>
      </c>
      <c r="AQ942" s="135">
        <v>0</v>
      </c>
      <c r="AR942" s="135">
        <v>0</v>
      </c>
      <c r="AS942" s="135">
        <v>0</v>
      </c>
      <c r="AT942" s="135">
        <v>1</v>
      </c>
      <c r="AU942" s="135">
        <v>0</v>
      </c>
      <c r="AV942" s="135">
        <v>0</v>
      </c>
      <c r="AW942" s="135">
        <v>1</v>
      </c>
      <c r="AX942" s="135">
        <v>0</v>
      </c>
      <c r="AY942" s="135">
        <v>0</v>
      </c>
      <c r="AZ942" s="135">
        <v>0</v>
      </c>
      <c r="BA942" s="135">
        <v>0</v>
      </c>
      <c r="BB942" s="135">
        <v>0</v>
      </c>
      <c r="BC942" s="135">
        <v>0</v>
      </c>
      <c r="BD942" s="135">
        <v>0</v>
      </c>
      <c r="BE942" s="135">
        <v>0</v>
      </c>
      <c r="BF942" s="135">
        <v>0</v>
      </c>
      <c r="BG942" s="135">
        <v>0</v>
      </c>
      <c r="BH942" s="135">
        <v>0</v>
      </c>
      <c r="BI942" s="135">
        <v>0</v>
      </c>
      <c r="BJ942" s="135">
        <v>0</v>
      </c>
      <c r="BK942" s="135">
        <v>0</v>
      </c>
      <c r="BL942" s="135">
        <v>0</v>
      </c>
      <c r="BM942" s="135">
        <v>0</v>
      </c>
      <c r="BN942" s="135">
        <v>0</v>
      </c>
      <c r="BO942" s="135">
        <v>0</v>
      </c>
      <c r="BP942" s="135">
        <v>0</v>
      </c>
      <c r="BQ942" s="135">
        <v>0</v>
      </c>
      <c r="BR942" s="135">
        <v>0</v>
      </c>
      <c r="BS942" s="135">
        <v>0</v>
      </c>
      <c r="BT942" s="135">
        <v>0</v>
      </c>
      <c r="BU942" s="135">
        <v>1</v>
      </c>
      <c r="BV942" s="135">
        <v>0</v>
      </c>
      <c r="BW942" s="135">
        <v>0</v>
      </c>
      <c r="BX942" s="135">
        <v>0</v>
      </c>
      <c r="BY942" s="135">
        <v>0</v>
      </c>
      <c r="BZ942" s="135">
        <v>0</v>
      </c>
      <c r="CA942" s="135">
        <v>0</v>
      </c>
      <c r="CB942" s="135">
        <v>0</v>
      </c>
      <c r="CC942" s="135">
        <v>0</v>
      </c>
      <c r="CD942" s="135">
        <v>0</v>
      </c>
      <c r="CE942" s="135">
        <v>0</v>
      </c>
      <c r="CF942" s="135">
        <v>0</v>
      </c>
      <c r="CG942" s="135">
        <v>0</v>
      </c>
      <c r="CH942" s="135">
        <v>0</v>
      </c>
      <c r="CI942" s="135">
        <v>0</v>
      </c>
      <c r="CJ942" s="135">
        <v>0</v>
      </c>
      <c r="CK942" s="135">
        <v>0</v>
      </c>
      <c r="CL942" s="135">
        <v>0</v>
      </c>
      <c r="CM942" s="135">
        <v>0</v>
      </c>
      <c r="CN942" s="135">
        <v>0</v>
      </c>
      <c r="CO942" s="135">
        <v>0</v>
      </c>
      <c r="CP942" s="135">
        <v>0</v>
      </c>
      <c r="CQ942" s="135">
        <v>0</v>
      </c>
      <c r="CR942" s="135">
        <v>0</v>
      </c>
      <c r="CS942" s="135">
        <v>0</v>
      </c>
      <c r="CT942" s="135">
        <v>0</v>
      </c>
      <c r="CU942" s="135">
        <v>0</v>
      </c>
      <c r="CV942" s="135">
        <v>0</v>
      </c>
      <c r="CW942" s="135">
        <v>0</v>
      </c>
      <c r="CX942" s="135"/>
    </row>
    <row r="943" spans="1:102" x14ac:dyDescent="0.35">
      <c r="A943" s="135">
        <v>942</v>
      </c>
      <c r="B943" s="135">
        <v>0</v>
      </c>
      <c r="C943" s="135">
        <v>1</v>
      </c>
      <c r="D943" s="135">
        <v>0</v>
      </c>
      <c r="E943" s="135">
        <v>0</v>
      </c>
      <c r="F943" s="135">
        <v>0</v>
      </c>
      <c r="G943" s="135">
        <v>1</v>
      </c>
      <c r="H943" s="135">
        <v>0</v>
      </c>
      <c r="I943" s="135">
        <v>0</v>
      </c>
      <c r="J943" s="135">
        <v>0</v>
      </c>
      <c r="K943" s="135">
        <v>0</v>
      </c>
      <c r="L943" s="135">
        <v>0</v>
      </c>
      <c r="M943" s="135">
        <v>0</v>
      </c>
      <c r="N943" s="135">
        <v>1</v>
      </c>
      <c r="O943" s="135">
        <v>0</v>
      </c>
      <c r="P943" s="135">
        <v>1</v>
      </c>
      <c r="Q943" s="135">
        <v>0</v>
      </c>
      <c r="R943" s="135">
        <v>0</v>
      </c>
      <c r="S943" s="135">
        <v>0</v>
      </c>
      <c r="T943" s="135">
        <v>0</v>
      </c>
      <c r="U943" s="135">
        <v>0</v>
      </c>
      <c r="V943" s="135">
        <v>0</v>
      </c>
      <c r="W943" s="135">
        <v>0</v>
      </c>
      <c r="X943" s="135">
        <v>0</v>
      </c>
      <c r="Y943" s="135">
        <v>0</v>
      </c>
      <c r="Z943" s="135">
        <v>0</v>
      </c>
      <c r="AA943" s="135">
        <v>0</v>
      </c>
      <c r="AB943" s="135">
        <v>0</v>
      </c>
      <c r="AC943" s="135">
        <v>0</v>
      </c>
      <c r="AD943" s="135">
        <v>0</v>
      </c>
      <c r="AE943" s="135">
        <v>0</v>
      </c>
      <c r="AF943" s="135">
        <v>0</v>
      </c>
      <c r="AG943" s="135">
        <v>0</v>
      </c>
      <c r="AH943" s="135">
        <v>0</v>
      </c>
      <c r="AI943" s="135">
        <v>0</v>
      </c>
      <c r="AJ943" s="135">
        <v>0</v>
      </c>
      <c r="AK943" s="135">
        <v>0</v>
      </c>
      <c r="AL943" s="135">
        <v>0</v>
      </c>
      <c r="AM943" s="135">
        <v>0</v>
      </c>
      <c r="AN943" s="135">
        <v>0</v>
      </c>
      <c r="AO943" s="135">
        <v>0</v>
      </c>
      <c r="AP943" s="135">
        <v>0</v>
      </c>
      <c r="AQ943" s="135">
        <v>0</v>
      </c>
      <c r="AR943" s="135">
        <v>0</v>
      </c>
      <c r="AS943" s="135">
        <v>0</v>
      </c>
      <c r="AT943" s="135">
        <v>0</v>
      </c>
      <c r="AU943" s="135">
        <v>1</v>
      </c>
      <c r="AV943" s="135">
        <v>0</v>
      </c>
      <c r="AW943" s="135">
        <v>1</v>
      </c>
      <c r="AX943" s="135">
        <v>0</v>
      </c>
      <c r="AY943" s="135">
        <v>0</v>
      </c>
      <c r="AZ943" s="135">
        <v>0</v>
      </c>
      <c r="BA943" s="135">
        <v>0</v>
      </c>
      <c r="BB943" s="135">
        <v>0</v>
      </c>
      <c r="BC943" s="135">
        <v>0</v>
      </c>
      <c r="BD943" s="135">
        <v>0</v>
      </c>
      <c r="BE943" s="135">
        <v>0</v>
      </c>
      <c r="BF943" s="135">
        <v>0</v>
      </c>
      <c r="BG943" s="135">
        <v>0</v>
      </c>
      <c r="BH943" s="135">
        <v>0</v>
      </c>
      <c r="BI943" s="135">
        <v>0</v>
      </c>
      <c r="BJ943" s="135">
        <v>0</v>
      </c>
      <c r="BK943" s="135">
        <v>0</v>
      </c>
      <c r="BL943" s="135">
        <v>0</v>
      </c>
      <c r="BM943" s="135">
        <v>0</v>
      </c>
      <c r="BN943" s="135">
        <v>0</v>
      </c>
      <c r="BO943" s="135">
        <v>0</v>
      </c>
      <c r="BP943" s="135">
        <v>0</v>
      </c>
      <c r="BQ943" s="135">
        <v>0</v>
      </c>
      <c r="BR943" s="135">
        <v>0</v>
      </c>
      <c r="BS943" s="135">
        <v>0</v>
      </c>
      <c r="BT943" s="135">
        <v>0</v>
      </c>
      <c r="BU943" s="135">
        <v>0</v>
      </c>
      <c r="BV943" s="135">
        <v>0</v>
      </c>
      <c r="BW943" s="135">
        <v>0</v>
      </c>
      <c r="BX943" s="135">
        <v>0</v>
      </c>
      <c r="BY943" s="135">
        <v>0</v>
      </c>
      <c r="BZ943" s="135">
        <v>0</v>
      </c>
      <c r="CA943" s="135">
        <v>0</v>
      </c>
      <c r="CB943" s="135">
        <v>0</v>
      </c>
      <c r="CC943" s="135">
        <v>0</v>
      </c>
      <c r="CD943" s="135">
        <v>1</v>
      </c>
      <c r="CE943" s="135">
        <v>0</v>
      </c>
      <c r="CF943" s="135">
        <v>0</v>
      </c>
      <c r="CG943" s="135">
        <v>0</v>
      </c>
      <c r="CH943" s="135">
        <v>0</v>
      </c>
      <c r="CI943" s="135">
        <v>0</v>
      </c>
      <c r="CJ943" s="135">
        <v>0</v>
      </c>
      <c r="CK943" s="135">
        <v>0</v>
      </c>
      <c r="CL943" s="135">
        <v>0</v>
      </c>
      <c r="CM943" s="135">
        <v>1</v>
      </c>
      <c r="CN943" s="135">
        <v>0</v>
      </c>
      <c r="CO943" s="135">
        <v>0</v>
      </c>
      <c r="CP943" s="135">
        <v>0</v>
      </c>
      <c r="CQ943" s="135">
        <v>1</v>
      </c>
      <c r="CR943" s="135">
        <v>0</v>
      </c>
      <c r="CS943" s="135">
        <v>0</v>
      </c>
      <c r="CT943" s="135">
        <v>0</v>
      </c>
      <c r="CU943" s="135">
        <v>0</v>
      </c>
      <c r="CV943" s="135">
        <v>0</v>
      </c>
      <c r="CW943" s="135">
        <v>1</v>
      </c>
      <c r="CX943" s="135"/>
    </row>
    <row r="944" spans="1:102" x14ac:dyDescent="0.35">
      <c r="A944" s="135">
        <v>943</v>
      </c>
      <c r="B944" s="135">
        <v>0</v>
      </c>
      <c r="C944" s="135">
        <v>0</v>
      </c>
      <c r="D944" s="135">
        <v>0</v>
      </c>
      <c r="E944" s="135">
        <v>1</v>
      </c>
      <c r="F944" s="135">
        <v>0</v>
      </c>
      <c r="G944" s="135">
        <v>0</v>
      </c>
      <c r="H944" s="135">
        <v>0</v>
      </c>
      <c r="I944" s="135">
        <v>0</v>
      </c>
      <c r="J944" s="135">
        <v>1</v>
      </c>
      <c r="K944" s="135">
        <v>0</v>
      </c>
      <c r="L944" s="135">
        <v>0</v>
      </c>
      <c r="M944" s="135">
        <v>0</v>
      </c>
      <c r="N944" s="135">
        <v>0</v>
      </c>
      <c r="O944" s="135">
        <v>0</v>
      </c>
      <c r="P944" s="135">
        <v>0</v>
      </c>
      <c r="Q944" s="135">
        <v>0</v>
      </c>
      <c r="R944" s="135">
        <v>1</v>
      </c>
      <c r="S944" s="135">
        <v>0</v>
      </c>
      <c r="T944" s="135">
        <v>0</v>
      </c>
      <c r="U944" s="135">
        <v>0</v>
      </c>
      <c r="V944" s="135">
        <v>0</v>
      </c>
      <c r="W944" s="135">
        <v>0</v>
      </c>
      <c r="X944" s="135">
        <v>0</v>
      </c>
      <c r="Y944" s="135">
        <v>1</v>
      </c>
      <c r="Z944" s="135">
        <v>0</v>
      </c>
      <c r="AA944" s="135">
        <v>0</v>
      </c>
      <c r="AB944" s="135">
        <v>0</v>
      </c>
      <c r="AC944" s="135">
        <v>0</v>
      </c>
      <c r="AD944" s="135">
        <v>0</v>
      </c>
      <c r="AE944" s="135">
        <v>0</v>
      </c>
      <c r="AF944" s="135">
        <v>0</v>
      </c>
      <c r="AG944" s="135">
        <v>0</v>
      </c>
      <c r="AH944" s="135">
        <v>0</v>
      </c>
      <c r="AI944" s="135">
        <v>0</v>
      </c>
      <c r="AJ944" s="135">
        <v>0</v>
      </c>
      <c r="AK944" s="135">
        <v>0</v>
      </c>
      <c r="AL944" s="135">
        <v>0</v>
      </c>
      <c r="AM944" s="135">
        <v>1</v>
      </c>
      <c r="AN944" s="135">
        <v>0</v>
      </c>
      <c r="AO944" s="135">
        <v>1</v>
      </c>
      <c r="AP944" s="135">
        <v>0</v>
      </c>
      <c r="AQ944" s="135">
        <v>0</v>
      </c>
      <c r="AR944" s="135">
        <v>1</v>
      </c>
      <c r="AS944" s="135">
        <v>0</v>
      </c>
      <c r="AT944" s="135">
        <v>0</v>
      </c>
      <c r="AU944" s="135">
        <v>0</v>
      </c>
      <c r="AV944" s="135">
        <v>0</v>
      </c>
      <c r="AW944" s="135">
        <v>0</v>
      </c>
      <c r="AX944" s="135">
        <v>0</v>
      </c>
      <c r="AY944" s="135">
        <v>0</v>
      </c>
      <c r="AZ944" s="135">
        <v>0</v>
      </c>
      <c r="BA944" s="135">
        <v>1</v>
      </c>
      <c r="BB944" s="135">
        <v>0</v>
      </c>
      <c r="BC944" s="135">
        <v>0</v>
      </c>
      <c r="BD944" s="135">
        <v>0</v>
      </c>
      <c r="BE944" s="135">
        <v>0</v>
      </c>
      <c r="BF944" s="135">
        <v>0</v>
      </c>
      <c r="BG944" s="135">
        <v>0</v>
      </c>
      <c r="BH944" s="135">
        <v>0</v>
      </c>
      <c r="BI944" s="135">
        <v>0</v>
      </c>
      <c r="BJ944" s="135">
        <v>0</v>
      </c>
      <c r="BK944" s="135">
        <v>2</v>
      </c>
      <c r="BL944" s="135">
        <v>0</v>
      </c>
      <c r="BM944" s="135">
        <v>0</v>
      </c>
      <c r="BN944" s="135">
        <v>0</v>
      </c>
      <c r="BO944" s="135">
        <v>0</v>
      </c>
      <c r="BP944" s="135">
        <v>1</v>
      </c>
      <c r="BQ944" s="135">
        <v>0</v>
      </c>
      <c r="BR944" s="135">
        <v>0</v>
      </c>
      <c r="BS944" s="135">
        <v>0</v>
      </c>
      <c r="BT944" s="135">
        <v>0</v>
      </c>
      <c r="BU944" s="135">
        <v>0</v>
      </c>
      <c r="BV944" s="135">
        <v>0</v>
      </c>
      <c r="BW944" s="135">
        <v>0</v>
      </c>
      <c r="BX944" s="135">
        <v>1</v>
      </c>
      <c r="BY944" s="135">
        <v>0</v>
      </c>
      <c r="BZ944" s="135">
        <v>1</v>
      </c>
      <c r="CA944" s="135">
        <v>0</v>
      </c>
      <c r="CB944" s="135">
        <v>0</v>
      </c>
      <c r="CC944" s="135">
        <v>0</v>
      </c>
      <c r="CD944" s="135">
        <v>0</v>
      </c>
      <c r="CE944" s="135">
        <v>0</v>
      </c>
      <c r="CF944" s="135">
        <v>0</v>
      </c>
      <c r="CG944" s="135">
        <v>0</v>
      </c>
      <c r="CH944" s="135">
        <v>0</v>
      </c>
      <c r="CI944" s="135">
        <v>0</v>
      </c>
      <c r="CJ944" s="135">
        <v>0</v>
      </c>
      <c r="CK944" s="135">
        <v>0</v>
      </c>
      <c r="CL944" s="135">
        <v>0</v>
      </c>
      <c r="CM944" s="135">
        <v>1</v>
      </c>
      <c r="CN944" s="135">
        <v>0</v>
      </c>
      <c r="CO944" s="135">
        <v>0</v>
      </c>
      <c r="CP944" s="135">
        <v>1</v>
      </c>
      <c r="CQ944" s="135">
        <v>0</v>
      </c>
      <c r="CR944" s="135">
        <v>0</v>
      </c>
      <c r="CS944" s="135">
        <v>1</v>
      </c>
      <c r="CT944" s="135">
        <v>1</v>
      </c>
      <c r="CU944" s="135">
        <v>0</v>
      </c>
      <c r="CV944" s="135">
        <v>0</v>
      </c>
      <c r="CW944" s="135">
        <v>0</v>
      </c>
      <c r="CX944" s="135"/>
    </row>
    <row r="945" spans="1:102" x14ac:dyDescent="0.35">
      <c r="A945" s="135">
        <v>944</v>
      </c>
      <c r="B945" s="135">
        <v>0</v>
      </c>
      <c r="C945" s="135">
        <v>1</v>
      </c>
      <c r="D945" s="135">
        <v>0</v>
      </c>
      <c r="E945" s="135">
        <v>0</v>
      </c>
      <c r="F945" s="135">
        <v>1</v>
      </c>
      <c r="G945" s="135">
        <v>0</v>
      </c>
      <c r="H945" s="135">
        <v>0</v>
      </c>
      <c r="I945" s="135">
        <v>0</v>
      </c>
      <c r="J945" s="135">
        <v>0</v>
      </c>
      <c r="K945" s="135">
        <v>1</v>
      </c>
      <c r="L945" s="135">
        <v>0</v>
      </c>
      <c r="M945" s="135">
        <v>0</v>
      </c>
      <c r="N945" s="135">
        <v>0</v>
      </c>
      <c r="O945" s="135">
        <v>0</v>
      </c>
      <c r="P945" s="135">
        <v>0</v>
      </c>
      <c r="Q945" s="135">
        <v>0</v>
      </c>
      <c r="R945" s="135">
        <v>0</v>
      </c>
      <c r="S945" s="135">
        <v>1</v>
      </c>
      <c r="T945" s="135">
        <v>0</v>
      </c>
      <c r="U945" s="135">
        <v>0</v>
      </c>
      <c r="V945" s="135">
        <v>0</v>
      </c>
      <c r="W945" s="135">
        <v>0</v>
      </c>
      <c r="X945" s="135">
        <v>0</v>
      </c>
      <c r="Y945" s="135">
        <v>0</v>
      </c>
      <c r="Z945" s="135">
        <v>0</v>
      </c>
      <c r="AA945" s="135">
        <v>0</v>
      </c>
      <c r="AB945" s="135">
        <v>0</v>
      </c>
      <c r="AC945" s="135">
        <v>0</v>
      </c>
      <c r="AD945" s="135">
        <v>0</v>
      </c>
      <c r="AE945" s="135">
        <v>0</v>
      </c>
      <c r="AF945" s="135">
        <v>0</v>
      </c>
      <c r="AG945" s="135">
        <v>0</v>
      </c>
      <c r="AH945" s="135">
        <v>0</v>
      </c>
      <c r="AI945" s="135">
        <v>0</v>
      </c>
      <c r="AJ945" s="135">
        <v>0</v>
      </c>
      <c r="AK945" s="135">
        <v>1</v>
      </c>
      <c r="AL945" s="135">
        <v>0</v>
      </c>
      <c r="AM945" s="135">
        <v>0</v>
      </c>
      <c r="AN945" s="135">
        <v>0</v>
      </c>
      <c r="AO945" s="135">
        <v>0</v>
      </c>
      <c r="AP945" s="135">
        <v>0</v>
      </c>
      <c r="AQ945" s="135">
        <v>0</v>
      </c>
      <c r="AR945" s="135">
        <v>0</v>
      </c>
      <c r="AS945" s="135">
        <v>0</v>
      </c>
      <c r="AT945" s="135">
        <v>0</v>
      </c>
      <c r="AU945" s="135">
        <v>0</v>
      </c>
      <c r="AV945" s="135">
        <v>0</v>
      </c>
      <c r="AW945" s="135">
        <v>0</v>
      </c>
      <c r="AX945" s="135">
        <v>0</v>
      </c>
      <c r="AY945" s="135">
        <v>0</v>
      </c>
      <c r="AZ945" s="135">
        <v>0</v>
      </c>
      <c r="BA945" s="135">
        <v>0</v>
      </c>
      <c r="BB945" s="135">
        <v>0</v>
      </c>
      <c r="BC945" s="135">
        <v>0</v>
      </c>
      <c r="BD945" s="135">
        <v>0</v>
      </c>
      <c r="BE945" s="135">
        <v>0</v>
      </c>
      <c r="BF945" s="135">
        <v>0</v>
      </c>
      <c r="BG945" s="135">
        <v>0</v>
      </c>
      <c r="BH945" s="135">
        <v>0</v>
      </c>
      <c r="BI945" s="135">
        <v>0</v>
      </c>
      <c r="BJ945" s="135">
        <v>0</v>
      </c>
      <c r="BK945" s="135">
        <v>0</v>
      </c>
      <c r="BL945" s="135">
        <v>1</v>
      </c>
      <c r="BM945" s="135">
        <v>1</v>
      </c>
      <c r="BN945" s="135">
        <v>0</v>
      </c>
      <c r="BO945" s="135">
        <v>0</v>
      </c>
      <c r="BP945" s="135">
        <v>0</v>
      </c>
      <c r="BQ945" s="135">
        <v>0</v>
      </c>
      <c r="BR945" s="135">
        <v>0</v>
      </c>
      <c r="BS945" s="135">
        <v>0</v>
      </c>
      <c r="BT945" s="135">
        <v>0</v>
      </c>
      <c r="BU945" s="135">
        <v>0</v>
      </c>
      <c r="BV945" s="135">
        <v>0</v>
      </c>
      <c r="BW945" s="135">
        <v>0</v>
      </c>
      <c r="BX945" s="135">
        <v>0</v>
      </c>
      <c r="BY945" s="135">
        <v>0</v>
      </c>
      <c r="BZ945" s="135">
        <v>0</v>
      </c>
      <c r="CA945" s="135">
        <v>0</v>
      </c>
      <c r="CB945" s="135">
        <v>0</v>
      </c>
      <c r="CC945" s="135">
        <v>0</v>
      </c>
      <c r="CD945" s="135">
        <v>1</v>
      </c>
      <c r="CE945" s="135">
        <v>0</v>
      </c>
      <c r="CF945" s="135">
        <v>0</v>
      </c>
      <c r="CG945" s="135">
        <v>0</v>
      </c>
      <c r="CH945" s="135">
        <v>0</v>
      </c>
      <c r="CI945" s="135">
        <v>0</v>
      </c>
      <c r="CJ945" s="135">
        <v>0</v>
      </c>
      <c r="CK945" s="135">
        <v>0</v>
      </c>
      <c r="CL945" s="135">
        <v>0</v>
      </c>
      <c r="CM945" s="135">
        <v>0</v>
      </c>
      <c r="CN945" s="135">
        <v>0</v>
      </c>
      <c r="CO945" s="135">
        <v>0</v>
      </c>
      <c r="CP945" s="135">
        <v>0</v>
      </c>
      <c r="CQ945" s="135">
        <v>1</v>
      </c>
      <c r="CR945" s="135">
        <v>0</v>
      </c>
      <c r="CS945" s="135">
        <v>0</v>
      </c>
      <c r="CT945" s="135">
        <v>0</v>
      </c>
      <c r="CU945" s="135">
        <v>0</v>
      </c>
      <c r="CV945" s="135">
        <v>0</v>
      </c>
      <c r="CW945" s="135">
        <v>0</v>
      </c>
      <c r="CX945" s="135"/>
    </row>
    <row r="946" spans="1:102" x14ac:dyDescent="0.35">
      <c r="A946" s="135">
        <v>945</v>
      </c>
      <c r="B946" s="135">
        <v>0</v>
      </c>
      <c r="C946" s="135">
        <v>0</v>
      </c>
      <c r="D946" s="135">
        <v>0</v>
      </c>
      <c r="E946" s="135">
        <v>0</v>
      </c>
      <c r="F946" s="135">
        <v>0</v>
      </c>
      <c r="G946" s="135">
        <v>0</v>
      </c>
      <c r="H946" s="135">
        <v>0</v>
      </c>
      <c r="I946" s="135">
        <v>0</v>
      </c>
      <c r="J946" s="135">
        <v>0</v>
      </c>
      <c r="K946" s="135">
        <v>0</v>
      </c>
      <c r="L946" s="135">
        <v>0</v>
      </c>
      <c r="M946" s="135">
        <v>0</v>
      </c>
      <c r="N946" s="135">
        <v>0</v>
      </c>
      <c r="O946" s="135">
        <v>0</v>
      </c>
      <c r="P946" s="135">
        <v>0</v>
      </c>
      <c r="Q946" s="135">
        <v>0</v>
      </c>
      <c r="R946" s="135">
        <v>0</v>
      </c>
      <c r="S946" s="135">
        <v>0</v>
      </c>
      <c r="T946" s="135">
        <v>0</v>
      </c>
      <c r="U946" s="135">
        <v>0</v>
      </c>
      <c r="V946" s="135">
        <v>0</v>
      </c>
      <c r="W946" s="135">
        <v>0</v>
      </c>
      <c r="X946" s="135">
        <v>0</v>
      </c>
      <c r="Y946" s="135">
        <v>0</v>
      </c>
      <c r="Z946" s="135">
        <v>1</v>
      </c>
      <c r="AA946" s="135">
        <v>1</v>
      </c>
      <c r="AB946" s="135">
        <v>0</v>
      </c>
      <c r="AC946" s="135">
        <v>0</v>
      </c>
      <c r="AD946" s="135">
        <v>0</v>
      </c>
      <c r="AE946" s="135">
        <v>0</v>
      </c>
      <c r="AF946" s="135">
        <v>0</v>
      </c>
      <c r="AG946" s="135">
        <v>0</v>
      </c>
      <c r="AH946" s="135">
        <v>0</v>
      </c>
      <c r="AI946" s="135">
        <v>0</v>
      </c>
      <c r="AJ946" s="135">
        <v>0</v>
      </c>
      <c r="AK946" s="135">
        <v>0</v>
      </c>
      <c r="AL946" s="135">
        <v>1</v>
      </c>
      <c r="AM946" s="135">
        <v>0</v>
      </c>
      <c r="AN946" s="135">
        <v>0</v>
      </c>
      <c r="AO946" s="135">
        <v>0</v>
      </c>
      <c r="AP946" s="135">
        <v>0</v>
      </c>
      <c r="AQ946" s="135">
        <v>0</v>
      </c>
      <c r="AR946" s="135">
        <v>1</v>
      </c>
      <c r="AS946" s="135">
        <v>1</v>
      </c>
      <c r="AT946" s="135">
        <v>0</v>
      </c>
      <c r="AU946" s="135">
        <v>0</v>
      </c>
      <c r="AV946" s="135">
        <v>0</v>
      </c>
      <c r="AW946" s="135">
        <v>0</v>
      </c>
      <c r="AX946" s="135">
        <v>0</v>
      </c>
      <c r="AY946" s="135">
        <v>0</v>
      </c>
      <c r="AZ946" s="135">
        <v>0</v>
      </c>
      <c r="BA946" s="135">
        <v>0</v>
      </c>
      <c r="BB946" s="135">
        <v>0</v>
      </c>
      <c r="BC946" s="135">
        <v>0</v>
      </c>
      <c r="BD946" s="135">
        <v>0</v>
      </c>
      <c r="BE946" s="135">
        <v>0</v>
      </c>
      <c r="BF946" s="135">
        <v>0</v>
      </c>
      <c r="BG946" s="135">
        <v>0</v>
      </c>
      <c r="BH946" s="135">
        <v>0</v>
      </c>
      <c r="BI946" s="135">
        <v>0</v>
      </c>
      <c r="BJ946" s="135">
        <v>0</v>
      </c>
      <c r="BK946" s="135">
        <v>0</v>
      </c>
      <c r="BL946" s="135">
        <v>0</v>
      </c>
      <c r="BM946" s="135">
        <v>0</v>
      </c>
      <c r="BN946" s="135">
        <v>0</v>
      </c>
      <c r="BO946" s="135">
        <v>0</v>
      </c>
      <c r="BP946" s="135">
        <v>0</v>
      </c>
      <c r="BQ946" s="135">
        <v>0</v>
      </c>
      <c r="BR946" s="135">
        <v>0</v>
      </c>
      <c r="BS946" s="135">
        <v>0</v>
      </c>
      <c r="BT946" s="135">
        <v>0</v>
      </c>
      <c r="BU946" s="135">
        <v>0</v>
      </c>
      <c r="BV946" s="135">
        <v>0</v>
      </c>
      <c r="BW946" s="135">
        <v>0</v>
      </c>
      <c r="BX946" s="135">
        <v>0</v>
      </c>
      <c r="BY946" s="135">
        <v>0</v>
      </c>
      <c r="BZ946" s="135">
        <v>0</v>
      </c>
      <c r="CA946" s="135">
        <v>1</v>
      </c>
      <c r="CB946" s="135">
        <v>0</v>
      </c>
      <c r="CC946" s="135">
        <v>0</v>
      </c>
      <c r="CD946" s="135">
        <v>0</v>
      </c>
      <c r="CE946" s="135">
        <v>1</v>
      </c>
      <c r="CF946" s="135">
        <v>1</v>
      </c>
      <c r="CG946" s="135">
        <v>0</v>
      </c>
      <c r="CH946" s="135">
        <v>0</v>
      </c>
      <c r="CI946" s="135">
        <v>0</v>
      </c>
      <c r="CJ946" s="135">
        <v>0</v>
      </c>
      <c r="CK946" s="135">
        <v>0</v>
      </c>
      <c r="CL946" s="135">
        <v>0</v>
      </c>
      <c r="CM946" s="135">
        <v>0</v>
      </c>
      <c r="CN946" s="135">
        <v>0</v>
      </c>
      <c r="CO946" s="135">
        <v>0</v>
      </c>
      <c r="CP946" s="135">
        <v>0</v>
      </c>
      <c r="CQ946" s="135">
        <v>0</v>
      </c>
      <c r="CR946" s="135">
        <v>0</v>
      </c>
      <c r="CS946" s="135">
        <v>0</v>
      </c>
      <c r="CT946" s="135">
        <v>0</v>
      </c>
      <c r="CU946" s="135">
        <v>0</v>
      </c>
      <c r="CV946" s="135">
        <v>0</v>
      </c>
      <c r="CW946" s="135">
        <v>0</v>
      </c>
      <c r="CX946" s="135"/>
    </row>
    <row r="947" spans="1:102" x14ac:dyDescent="0.35">
      <c r="A947" s="135">
        <v>946</v>
      </c>
      <c r="B947" s="135">
        <v>0</v>
      </c>
      <c r="C947" s="135">
        <v>0</v>
      </c>
      <c r="D947" s="135">
        <v>0</v>
      </c>
      <c r="E947" s="135">
        <v>0</v>
      </c>
      <c r="F947" s="135">
        <v>0</v>
      </c>
      <c r="G947" s="135">
        <v>0</v>
      </c>
      <c r="H947" s="135">
        <v>0</v>
      </c>
      <c r="I947" s="135">
        <v>0</v>
      </c>
      <c r="J947" s="135">
        <v>0</v>
      </c>
      <c r="K947" s="135">
        <v>0</v>
      </c>
      <c r="L947" s="135">
        <v>0</v>
      </c>
      <c r="M947" s="135">
        <v>0</v>
      </c>
      <c r="N947" s="135">
        <v>0</v>
      </c>
      <c r="O947" s="135">
        <v>0</v>
      </c>
      <c r="P947" s="135">
        <v>1</v>
      </c>
      <c r="Q947" s="135">
        <v>0</v>
      </c>
      <c r="R947" s="135">
        <v>0</v>
      </c>
      <c r="S947" s="135">
        <v>0</v>
      </c>
      <c r="T947" s="135">
        <v>0</v>
      </c>
      <c r="U947" s="135">
        <v>0</v>
      </c>
      <c r="V947" s="135">
        <v>0</v>
      </c>
      <c r="W947" s="135">
        <v>0</v>
      </c>
      <c r="X947" s="135">
        <v>0</v>
      </c>
      <c r="Y947" s="135">
        <v>0</v>
      </c>
      <c r="Z947" s="135">
        <v>0</v>
      </c>
      <c r="AA947" s="135">
        <v>0</v>
      </c>
      <c r="AB947" s="135">
        <v>0</v>
      </c>
      <c r="AC947" s="135">
        <v>0</v>
      </c>
      <c r="AD947" s="135">
        <v>0</v>
      </c>
      <c r="AE947" s="135">
        <v>0</v>
      </c>
      <c r="AF947" s="135">
        <v>0</v>
      </c>
      <c r="AG947" s="135">
        <v>0</v>
      </c>
      <c r="AH947" s="135">
        <v>1</v>
      </c>
      <c r="AI947" s="135">
        <v>1</v>
      </c>
      <c r="AJ947" s="135">
        <v>1</v>
      </c>
      <c r="AK947" s="135">
        <v>1</v>
      </c>
      <c r="AL947" s="135">
        <v>0</v>
      </c>
      <c r="AM947" s="135">
        <v>0</v>
      </c>
      <c r="AN947" s="135">
        <v>1</v>
      </c>
      <c r="AO947" s="135">
        <v>0</v>
      </c>
      <c r="AP947" s="135">
        <v>0</v>
      </c>
      <c r="AQ947" s="135">
        <v>1</v>
      </c>
      <c r="AR947" s="135">
        <v>0</v>
      </c>
      <c r="AS947" s="135">
        <v>0</v>
      </c>
      <c r="AT947" s="135">
        <v>0</v>
      </c>
      <c r="AU947" s="135">
        <v>0</v>
      </c>
      <c r="AV947" s="135">
        <v>0</v>
      </c>
      <c r="AW947" s="135">
        <v>0</v>
      </c>
      <c r="AX947" s="135">
        <v>0</v>
      </c>
      <c r="AY947" s="135">
        <v>0</v>
      </c>
      <c r="AZ947" s="135">
        <v>0</v>
      </c>
      <c r="BA947" s="135">
        <v>0</v>
      </c>
      <c r="BB947" s="135">
        <v>0</v>
      </c>
      <c r="BC947" s="135">
        <v>0</v>
      </c>
      <c r="BD947" s="135">
        <v>0</v>
      </c>
      <c r="BE947" s="135">
        <v>1</v>
      </c>
      <c r="BF947" s="135">
        <v>0</v>
      </c>
      <c r="BG947" s="135">
        <v>0</v>
      </c>
      <c r="BH947" s="135">
        <v>0</v>
      </c>
      <c r="BI947" s="135">
        <v>0</v>
      </c>
      <c r="BJ947" s="135">
        <v>0</v>
      </c>
      <c r="BK947" s="135">
        <v>0</v>
      </c>
      <c r="BL947" s="135">
        <v>0</v>
      </c>
      <c r="BM947" s="135">
        <v>0</v>
      </c>
      <c r="BN947" s="135">
        <v>0</v>
      </c>
      <c r="BO947" s="135">
        <v>0</v>
      </c>
      <c r="BP947" s="135">
        <v>0</v>
      </c>
      <c r="BQ947" s="135">
        <v>0</v>
      </c>
      <c r="BR947" s="135">
        <v>0</v>
      </c>
      <c r="BS947" s="135">
        <v>0</v>
      </c>
      <c r="BT947" s="135">
        <v>0</v>
      </c>
      <c r="BU947" s="135">
        <v>0</v>
      </c>
      <c r="BV947" s="135">
        <v>0</v>
      </c>
      <c r="BW947" s="135">
        <v>0</v>
      </c>
      <c r="BX947" s="135">
        <v>0</v>
      </c>
      <c r="BY947" s="135">
        <v>0</v>
      </c>
      <c r="BZ947" s="135">
        <v>0</v>
      </c>
      <c r="CA947" s="135">
        <v>0</v>
      </c>
      <c r="CB947" s="135">
        <v>0</v>
      </c>
      <c r="CC947" s="135">
        <v>0</v>
      </c>
      <c r="CD947" s="135">
        <v>0</v>
      </c>
      <c r="CE947" s="135">
        <v>0</v>
      </c>
      <c r="CF947" s="135">
        <v>0</v>
      </c>
      <c r="CG947" s="135">
        <v>0</v>
      </c>
      <c r="CH947" s="135">
        <v>1</v>
      </c>
      <c r="CI947" s="135">
        <v>1</v>
      </c>
      <c r="CJ947" s="135">
        <v>0</v>
      </c>
      <c r="CK947" s="135">
        <v>0</v>
      </c>
      <c r="CL947" s="135">
        <v>0</v>
      </c>
      <c r="CM947" s="135">
        <v>0</v>
      </c>
      <c r="CN947" s="135">
        <v>0</v>
      </c>
      <c r="CO947" s="135">
        <v>1</v>
      </c>
      <c r="CP947" s="135">
        <v>0</v>
      </c>
      <c r="CQ947" s="135">
        <v>0</v>
      </c>
      <c r="CR947" s="135">
        <v>0</v>
      </c>
      <c r="CS947" s="135">
        <v>0</v>
      </c>
      <c r="CT947" s="135">
        <v>0</v>
      </c>
      <c r="CU947" s="135">
        <v>0</v>
      </c>
      <c r="CV947" s="135">
        <v>0</v>
      </c>
      <c r="CW947" s="135">
        <v>0</v>
      </c>
      <c r="CX947" s="135"/>
    </row>
    <row r="948" spans="1:102" x14ac:dyDescent="0.35">
      <c r="A948" s="135">
        <v>947</v>
      </c>
      <c r="B948" s="135">
        <v>0</v>
      </c>
      <c r="C948" s="135">
        <v>0</v>
      </c>
      <c r="D948" s="135">
        <v>0</v>
      </c>
      <c r="E948" s="135">
        <v>0</v>
      </c>
      <c r="F948" s="135">
        <v>0</v>
      </c>
      <c r="G948" s="135">
        <v>0</v>
      </c>
      <c r="H948" s="135">
        <v>0</v>
      </c>
      <c r="I948" s="135">
        <v>0</v>
      </c>
      <c r="J948" s="135">
        <v>0</v>
      </c>
      <c r="K948" s="135">
        <v>0</v>
      </c>
      <c r="L948" s="135">
        <v>0</v>
      </c>
      <c r="M948" s="135">
        <v>0</v>
      </c>
      <c r="N948" s="135">
        <v>0</v>
      </c>
      <c r="O948" s="135">
        <v>0</v>
      </c>
      <c r="P948" s="135">
        <v>0</v>
      </c>
      <c r="Q948" s="135">
        <v>0</v>
      </c>
      <c r="R948" s="135">
        <v>0</v>
      </c>
      <c r="S948" s="135">
        <v>0</v>
      </c>
      <c r="T948" s="135">
        <v>0</v>
      </c>
      <c r="U948" s="135">
        <v>0</v>
      </c>
      <c r="V948" s="135">
        <v>0</v>
      </c>
      <c r="W948" s="135">
        <v>0</v>
      </c>
      <c r="X948" s="135">
        <v>0</v>
      </c>
      <c r="Y948" s="135">
        <v>1</v>
      </c>
      <c r="Z948" s="135">
        <v>0</v>
      </c>
      <c r="AA948" s="135">
        <v>0</v>
      </c>
      <c r="AB948" s="135">
        <v>0</v>
      </c>
      <c r="AC948" s="135">
        <v>1</v>
      </c>
      <c r="AD948" s="135">
        <v>0</v>
      </c>
      <c r="AE948" s="135">
        <v>0</v>
      </c>
      <c r="AF948" s="135">
        <v>1</v>
      </c>
      <c r="AG948" s="135">
        <v>1</v>
      </c>
      <c r="AH948" s="135">
        <v>0</v>
      </c>
      <c r="AI948" s="135">
        <v>1</v>
      </c>
      <c r="AJ948" s="135">
        <v>1</v>
      </c>
      <c r="AK948" s="135">
        <v>0</v>
      </c>
      <c r="AL948" s="135">
        <v>0</v>
      </c>
      <c r="AM948" s="135">
        <v>1</v>
      </c>
      <c r="AN948" s="135">
        <v>0</v>
      </c>
      <c r="AO948" s="135">
        <v>0</v>
      </c>
      <c r="AP948" s="135">
        <v>0</v>
      </c>
      <c r="AQ948" s="135">
        <v>0</v>
      </c>
      <c r="AR948" s="135">
        <v>0</v>
      </c>
      <c r="AS948" s="135">
        <v>0</v>
      </c>
      <c r="AT948" s="135">
        <v>0</v>
      </c>
      <c r="AU948" s="135">
        <v>0</v>
      </c>
      <c r="AV948" s="135">
        <v>1</v>
      </c>
      <c r="AW948" s="135">
        <v>0</v>
      </c>
      <c r="AX948" s="135">
        <v>1</v>
      </c>
      <c r="AY948" s="135">
        <v>0</v>
      </c>
      <c r="AZ948" s="135">
        <v>0</v>
      </c>
      <c r="BA948" s="135">
        <v>0</v>
      </c>
      <c r="BB948" s="135">
        <v>0</v>
      </c>
      <c r="BC948" s="135">
        <v>1</v>
      </c>
      <c r="BD948" s="135">
        <v>1</v>
      </c>
      <c r="BE948" s="135">
        <v>0</v>
      </c>
      <c r="BF948" s="135">
        <v>0</v>
      </c>
      <c r="BG948" s="135">
        <v>0</v>
      </c>
      <c r="BH948" s="135">
        <v>0</v>
      </c>
      <c r="BI948" s="135">
        <v>0</v>
      </c>
      <c r="BJ948" s="135">
        <v>0</v>
      </c>
      <c r="BK948" s="135">
        <v>0</v>
      </c>
      <c r="BL948" s="135">
        <v>0</v>
      </c>
      <c r="BM948" s="135">
        <v>0</v>
      </c>
      <c r="BN948" s="135">
        <v>0</v>
      </c>
      <c r="BO948" s="135">
        <v>0</v>
      </c>
      <c r="BP948" s="135">
        <v>0</v>
      </c>
      <c r="BQ948" s="135">
        <v>0</v>
      </c>
      <c r="BR948" s="135">
        <v>0</v>
      </c>
      <c r="BS948" s="135">
        <v>0</v>
      </c>
      <c r="BT948" s="135">
        <v>1</v>
      </c>
      <c r="BU948" s="135">
        <v>0</v>
      </c>
      <c r="BV948" s="135">
        <v>0</v>
      </c>
      <c r="BW948" s="135">
        <v>0</v>
      </c>
      <c r="BX948" s="135">
        <v>0</v>
      </c>
      <c r="BY948" s="135">
        <v>1</v>
      </c>
      <c r="BZ948" s="135">
        <v>0</v>
      </c>
      <c r="CA948" s="135">
        <v>0</v>
      </c>
      <c r="CB948" s="135">
        <v>0</v>
      </c>
      <c r="CC948" s="135">
        <v>0</v>
      </c>
      <c r="CD948" s="135">
        <v>1</v>
      </c>
      <c r="CE948" s="135">
        <v>0</v>
      </c>
      <c r="CF948" s="135">
        <v>1</v>
      </c>
      <c r="CG948" s="135">
        <v>1</v>
      </c>
      <c r="CH948" s="135">
        <v>0</v>
      </c>
      <c r="CI948" s="135">
        <v>0</v>
      </c>
      <c r="CJ948" s="135">
        <v>0</v>
      </c>
      <c r="CK948" s="135">
        <v>0</v>
      </c>
      <c r="CL948" s="135">
        <v>0</v>
      </c>
      <c r="CM948" s="135">
        <v>0</v>
      </c>
      <c r="CN948" s="135">
        <v>0</v>
      </c>
      <c r="CO948" s="135">
        <v>0</v>
      </c>
      <c r="CP948" s="135">
        <v>0</v>
      </c>
      <c r="CQ948" s="135">
        <v>0</v>
      </c>
      <c r="CR948" s="135">
        <v>0</v>
      </c>
      <c r="CS948" s="135">
        <v>0</v>
      </c>
      <c r="CT948" s="135">
        <v>0</v>
      </c>
      <c r="CU948" s="135">
        <v>0</v>
      </c>
      <c r="CV948" s="135">
        <v>0</v>
      </c>
      <c r="CW948" s="135">
        <v>0</v>
      </c>
      <c r="CX948" s="135"/>
    </row>
    <row r="949" spans="1:102" x14ac:dyDescent="0.35">
      <c r="A949" s="135">
        <v>948</v>
      </c>
      <c r="B949" s="135">
        <v>0</v>
      </c>
      <c r="C949" s="135">
        <v>0</v>
      </c>
      <c r="D949" s="135">
        <v>0</v>
      </c>
      <c r="E949" s="135">
        <v>0</v>
      </c>
      <c r="F949" s="135">
        <v>0</v>
      </c>
      <c r="G949" s="135">
        <v>0</v>
      </c>
      <c r="H949" s="135">
        <v>0</v>
      </c>
      <c r="I949" s="135">
        <v>0</v>
      </c>
      <c r="J949" s="135">
        <v>0</v>
      </c>
      <c r="K949" s="135">
        <v>0</v>
      </c>
      <c r="L949" s="135">
        <v>0</v>
      </c>
      <c r="M949" s="135">
        <v>0</v>
      </c>
      <c r="N949" s="135">
        <v>1</v>
      </c>
      <c r="O949" s="135">
        <v>0</v>
      </c>
      <c r="P949" s="135">
        <v>0</v>
      </c>
      <c r="Q949" s="135">
        <v>0</v>
      </c>
      <c r="R949" s="135">
        <v>0</v>
      </c>
      <c r="S949" s="135">
        <v>0</v>
      </c>
      <c r="T949" s="135">
        <v>0</v>
      </c>
      <c r="U949" s="135">
        <v>0</v>
      </c>
      <c r="V949" s="135">
        <v>0</v>
      </c>
      <c r="W949" s="135">
        <v>0</v>
      </c>
      <c r="X949" s="135">
        <v>0</v>
      </c>
      <c r="Y949" s="135">
        <v>0</v>
      </c>
      <c r="Z949" s="135">
        <v>0</v>
      </c>
      <c r="AA949" s="135">
        <v>1</v>
      </c>
      <c r="AB949" s="135">
        <v>0</v>
      </c>
      <c r="AC949" s="135">
        <v>1</v>
      </c>
      <c r="AD949" s="135">
        <v>0</v>
      </c>
      <c r="AE949" s="135">
        <v>0</v>
      </c>
      <c r="AF949" s="135">
        <v>0</v>
      </c>
      <c r="AG949" s="135">
        <v>0</v>
      </c>
      <c r="AH949" s="135">
        <v>0</v>
      </c>
      <c r="AI949" s="135">
        <v>0</v>
      </c>
      <c r="AJ949" s="135">
        <v>0</v>
      </c>
      <c r="AK949" s="135">
        <v>0</v>
      </c>
      <c r="AL949" s="135">
        <v>0</v>
      </c>
      <c r="AM949" s="135">
        <v>0</v>
      </c>
      <c r="AN949" s="135">
        <v>1</v>
      </c>
      <c r="AO949" s="135">
        <v>0</v>
      </c>
      <c r="AP949" s="135">
        <v>0</v>
      </c>
      <c r="AQ949" s="135">
        <v>0</v>
      </c>
      <c r="AR949" s="135">
        <v>0</v>
      </c>
      <c r="AS949" s="135">
        <v>1</v>
      </c>
      <c r="AT949" s="135">
        <v>1</v>
      </c>
      <c r="AU949" s="135">
        <v>0</v>
      </c>
      <c r="AV949" s="135">
        <v>0</v>
      </c>
      <c r="AW949" s="135">
        <v>0</v>
      </c>
      <c r="AX949" s="135">
        <v>1</v>
      </c>
      <c r="AY949" s="135">
        <v>0</v>
      </c>
      <c r="AZ949" s="135">
        <v>1</v>
      </c>
      <c r="BA949" s="135">
        <v>0</v>
      </c>
      <c r="BB949" s="135">
        <v>0</v>
      </c>
      <c r="BC949" s="135">
        <v>0</v>
      </c>
      <c r="BD949" s="135">
        <v>0</v>
      </c>
      <c r="BE949" s="135">
        <v>0</v>
      </c>
      <c r="BF949" s="135">
        <v>0</v>
      </c>
      <c r="BG949" s="135">
        <v>0</v>
      </c>
      <c r="BH949" s="135">
        <v>0</v>
      </c>
      <c r="BI949" s="135">
        <v>0</v>
      </c>
      <c r="BJ949" s="135">
        <v>0</v>
      </c>
      <c r="BK949" s="135">
        <v>0</v>
      </c>
      <c r="BL949" s="135">
        <v>1</v>
      </c>
      <c r="BM949" s="135">
        <v>0</v>
      </c>
      <c r="BN949" s="135">
        <v>0</v>
      </c>
      <c r="BO949" s="135">
        <v>0</v>
      </c>
      <c r="BP949" s="135">
        <v>0</v>
      </c>
      <c r="BQ949" s="135">
        <v>0</v>
      </c>
      <c r="BR949" s="135">
        <v>0</v>
      </c>
      <c r="BS949" s="135">
        <v>0</v>
      </c>
      <c r="BT949" s="135">
        <v>0</v>
      </c>
      <c r="BU949" s="135">
        <v>0</v>
      </c>
      <c r="BV949" s="135">
        <v>0</v>
      </c>
      <c r="BW949" s="135">
        <v>0</v>
      </c>
      <c r="BX949" s="135">
        <v>0</v>
      </c>
      <c r="BY949" s="135">
        <v>0</v>
      </c>
      <c r="BZ949" s="135">
        <v>0</v>
      </c>
      <c r="CA949" s="135">
        <v>0</v>
      </c>
      <c r="CB949" s="135">
        <v>0</v>
      </c>
      <c r="CC949" s="135">
        <v>1</v>
      </c>
      <c r="CD949" s="135">
        <v>0</v>
      </c>
      <c r="CE949" s="135">
        <v>0</v>
      </c>
      <c r="CF949" s="135">
        <v>0</v>
      </c>
      <c r="CG949" s="135">
        <v>0</v>
      </c>
      <c r="CH949" s="135">
        <v>0</v>
      </c>
      <c r="CI949" s="135">
        <v>0</v>
      </c>
      <c r="CJ949" s="135">
        <v>0</v>
      </c>
      <c r="CK949" s="135">
        <v>0</v>
      </c>
      <c r="CL949" s="135">
        <v>0</v>
      </c>
      <c r="CM949" s="135">
        <v>0</v>
      </c>
      <c r="CN949" s="135">
        <v>0</v>
      </c>
      <c r="CO949" s="135">
        <v>0</v>
      </c>
      <c r="CP949" s="135">
        <v>0</v>
      </c>
      <c r="CQ949" s="135">
        <v>0</v>
      </c>
      <c r="CR949" s="135">
        <v>0</v>
      </c>
      <c r="CS949" s="135">
        <v>0</v>
      </c>
      <c r="CT949" s="135">
        <v>1</v>
      </c>
      <c r="CU949" s="135">
        <v>0</v>
      </c>
      <c r="CV949" s="135">
        <v>0</v>
      </c>
      <c r="CW949" s="135">
        <v>0</v>
      </c>
      <c r="CX949" s="135"/>
    </row>
    <row r="950" spans="1:102" x14ac:dyDescent="0.35">
      <c r="A950" s="135">
        <v>949</v>
      </c>
      <c r="B950" s="135">
        <v>0</v>
      </c>
      <c r="C950" s="135">
        <v>0</v>
      </c>
      <c r="D950" s="135">
        <v>0</v>
      </c>
      <c r="E950" s="135">
        <v>0</v>
      </c>
      <c r="F950" s="135">
        <v>0</v>
      </c>
      <c r="G950" s="135">
        <v>0</v>
      </c>
      <c r="H950" s="135">
        <v>0</v>
      </c>
      <c r="I950" s="135">
        <v>0</v>
      </c>
      <c r="J950" s="135">
        <v>0</v>
      </c>
      <c r="K950" s="135">
        <v>0</v>
      </c>
      <c r="L950" s="135">
        <v>0</v>
      </c>
      <c r="M950" s="135">
        <v>0</v>
      </c>
      <c r="N950" s="135">
        <v>0</v>
      </c>
      <c r="O950" s="135">
        <v>0</v>
      </c>
      <c r="P950" s="135">
        <v>0</v>
      </c>
      <c r="Q950" s="135">
        <v>0</v>
      </c>
      <c r="R950" s="135">
        <v>0</v>
      </c>
      <c r="S950" s="135">
        <v>0</v>
      </c>
      <c r="T950" s="135">
        <v>1</v>
      </c>
      <c r="U950" s="135">
        <v>0</v>
      </c>
      <c r="V950" s="135">
        <v>0</v>
      </c>
      <c r="W950" s="135">
        <v>0</v>
      </c>
      <c r="X950" s="135">
        <v>0</v>
      </c>
      <c r="Y950" s="135">
        <v>0</v>
      </c>
      <c r="Z950" s="135">
        <v>0</v>
      </c>
      <c r="AA950" s="135">
        <v>1</v>
      </c>
      <c r="AB950" s="135">
        <v>0</v>
      </c>
      <c r="AC950" s="135">
        <v>1</v>
      </c>
      <c r="AD950" s="135">
        <v>0</v>
      </c>
      <c r="AE950" s="135">
        <v>0</v>
      </c>
      <c r="AF950" s="135">
        <v>0</v>
      </c>
      <c r="AG950" s="135">
        <v>0</v>
      </c>
      <c r="AH950" s="135">
        <v>0</v>
      </c>
      <c r="AI950" s="135">
        <v>0</v>
      </c>
      <c r="AJ950" s="135">
        <v>1</v>
      </c>
      <c r="AK950" s="135">
        <v>0</v>
      </c>
      <c r="AL950" s="135">
        <v>0</v>
      </c>
      <c r="AM950" s="135">
        <v>1</v>
      </c>
      <c r="AN950" s="135">
        <v>1</v>
      </c>
      <c r="AO950" s="135">
        <v>0</v>
      </c>
      <c r="AP950" s="135">
        <v>0</v>
      </c>
      <c r="AQ950" s="135">
        <v>1</v>
      </c>
      <c r="AR950" s="135">
        <v>0</v>
      </c>
      <c r="AS950" s="135">
        <v>0</v>
      </c>
      <c r="AT950" s="135">
        <v>0</v>
      </c>
      <c r="AU950" s="135">
        <v>0</v>
      </c>
      <c r="AV950" s="135">
        <v>0</v>
      </c>
      <c r="AW950" s="135">
        <v>0</v>
      </c>
      <c r="AX950" s="135">
        <v>0</v>
      </c>
      <c r="AY950" s="135">
        <v>0</v>
      </c>
      <c r="AZ950" s="135">
        <v>0</v>
      </c>
      <c r="BA950" s="135">
        <v>0</v>
      </c>
      <c r="BB950" s="135">
        <v>0</v>
      </c>
      <c r="BC950" s="135">
        <v>0</v>
      </c>
      <c r="BD950" s="135">
        <v>0</v>
      </c>
      <c r="BE950" s="135">
        <v>1</v>
      </c>
      <c r="BF950" s="135">
        <v>0</v>
      </c>
      <c r="BG950" s="135">
        <v>1</v>
      </c>
      <c r="BH950" s="135">
        <v>0</v>
      </c>
      <c r="BI950" s="135">
        <v>0</v>
      </c>
      <c r="BJ950" s="135">
        <v>0</v>
      </c>
      <c r="BK950" s="135">
        <v>0</v>
      </c>
      <c r="BL950" s="135">
        <v>0</v>
      </c>
      <c r="BM950" s="135">
        <v>0</v>
      </c>
      <c r="BN950" s="135">
        <v>0</v>
      </c>
      <c r="BO950" s="135">
        <v>0</v>
      </c>
      <c r="BP950" s="135">
        <v>0</v>
      </c>
      <c r="BQ950" s="135">
        <v>0</v>
      </c>
      <c r="BR950" s="135">
        <v>0</v>
      </c>
      <c r="BS950" s="135">
        <v>0</v>
      </c>
      <c r="BT950" s="135">
        <v>0</v>
      </c>
      <c r="BU950" s="135">
        <v>0</v>
      </c>
      <c r="BV950" s="135">
        <v>0</v>
      </c>
      <c r="BW950" s="135">
        <v>0</v>
      </c>
      <c r="BX950" s="135">
        <v>0</v>
      </c>
      <c r="BY950" s="135">
        <v>0</v>
      </c>
      <c r="BZ950" s="135">
        <v>0</v>
      </c>
      <c r="CA950" s="135">
        <v>0</v>
      </c>
      <c r="CB950" s="135">
        <v>0</v>
      </c>
      <c r="CC950" s="135">
        <v>0</v>
      </c>
      <c r="CD950" s="135">
        <v>1</v>
      </c>
      <c r="CE950" s="135">
        <v>0</v>
      </c>
      <c r="CF950" s="135">
        <v>1</v>
      </c>
      <c r="CG950" s="135">
        <v>0</v>
      </c>
      <c r="CH950" s="135">
        <v>0</v>
      </c>
      <c r="CI950" s="135">
        <v>0</v>
      </c>
      <c r="CJ950" s="135">
        <v>0</v>
      </c>
      <c r="CK950" s="135">
        <v>0</v>
      </c>
      <c r="CL950" s="135">
        <v>0</v>
      </c>
      <c r="CM950" s="135">
        <v>0</v>
      </c>
      <c r="CN950" s="135">
        <v>0</v>
      </c>
      <c r="CO950" s="135">
        <v>0</v>
      </c>
      <c r="CP950" s="135">
        <v>0</v>
      </c>
      <c r="CQ950" s="135">
        <v>1</v>
      </c>
      <c r="CR950" s="135">
        <v>0</v>
      </c>
      <c r="CS950" s="135">
        <v>1</v>
      </c>
      <c r="CT950" s="135">
        <v>0</v>
      </c>
      <c r="CU950" s="135">
        <v>0</v>
      </c>
      <c r="CV950" s="135">
        <v>0</v>
      </c>
      <c r="CW950" s="135">
        <v>0</v>
      </c>
      <c r="CX950" s="135"/>
    </row>
    <row r="951" spans="1:102" x14ac:dyDescent="0.35">
      <c r="A951" s="135">
        <v>950</v>
      </c>
      <c r="B951" s="135">
        <v>0</v>
      </c>
      <c r="C951" s="135">
        <v>0</v>
      </c>
      <c r="D951" s="135">
        <v>0</v>
      </c>
      <c r="E951" s="135">
        <v>0</v>
      </c>
      <c r="F951" s="135">
        <v>0</v>
      </c>
      <c r="G951" s="135">
        <v>0</v>
      </c>
      <c r="H951" s="135">
        <v>0</v>
      </c>
      <c r="I951" s="135">
        <v>0</v>
      </c>
      <c r="J951" s="135">
        <v>0</v>
      </c>
      <c r="K951" s="135">
        <v>0</v>
      </c>
      <c r="L951" s="135">
        <v>0</v>
      </c>
      <c r="M951" s="135">
        <v>0</v>
      </c>
      <c r="N951" s="135">
        <v>0</v>
      </c>
      <c r="O951" s="135">
        <v>0</v>
      </c>
      <c r="P951" s="135">
        <v>0</v>
      </c>
      <c r="Q951" s="135">
        <v>0</v>
      </c>
      <c r="R951" s="135">
        <v>0</v>
      </c>
      <c r="S951" s="135">
        <v>0</v>
      </c>
      <c r="T951" s="135">
        <v>0</v>
      </c>
      <c r="U951" s="135">
        <v>0</v>
      </c>
      <c r="V951" s="135">
        <v>0</v>
      </c>
      <c r="W951" s="135">
        <v>0</v>
      </c>
      <c r="X951" s="135">
        <v>0</v>
      </c>
      <c r="Y951" s="135">
        <v>0</v>
      </c>
      <c r="Z951" s="135">
        <v>1</v>
      </c>
      <c r="AA951" s="135">
        <v>0</v>
      </c>
      <c r="AB951" s="135">
        <v>0</v>
      </c>
      <c r="AC951" s="135">
        <v>0</v>
      </c>
      <c r="AD951" s="135">
        <v>0</v>
      </c>
      <c r="AE951" s="135">
        <v>0</v>
      </c>
      <c r="AF951" s="135">
        <v>0</v>
      </c>
      <c r="AG951" s="135">
        <v>0</v>
      </c>
      <c r="AH951" s="135">
        <v>1</v>
      </c>
      <c r="AI951" s="135">
        <v>0</v>
      </c>
      <c r="AJ951" s="135">
        <v>0</v>
      </c>
      <c r="AK951" s="135">
        <v>0</v>
      </c>
      <c r="AL951" s="135">
        <v>1</v>
      </c>
      <c r="AM951" s="135">
        <v>0</v>
      </c>
      <c r="AN951" s="135">
        <v>0</v>
      </c>
      <c r="AO951" s="135">
        <v>1</v>
      </c>
      <c r="AP951" s="135">
        <v>0</v>
      </c>
      <c r="AQ951" s="135">
        <v>0</v>
      </c>
      <c r="AR951" s="135">
        <v>0</v>
      </c>
      <c r="AS951" s="135">
        <v>0</v>
      </c>
      <c r="AT951" s="135">
        <v>0</v>
      </c>
      <c r="AU951" s="135">
        <v>0</v>
      </c>
      <c r="AV951" s="135">
        <v>1</v>
      </c>
      <c r="AW951" s="135">
        <v>0</v>
      </c>
      <c r="AX951" s="135">
        <v>0</v>
      </c>
      <c r="AY951" s="135">
        <v>1</v>
      </c>
      <c r="AZ951" s="135">
        <v>0</v>
      </c>
      <c r="BA951" s="135">
        <v>0</v>
      </c>
      <c r="BB951" s="135">
        <v>0</v>
      </c>
      <c r="BC951" s="135">
        <v>0</v>
      </c>
      <c r="BD951" s="135">
        <v>0</v>
      </c>
      <c r="BE951" s="135">
        <v>0</v>
      </c>
      <c r="BF951" s="135">
        <v>0</v>
      </c>
      <c r="BG951" s="135">
        <v>0</v>
      </c>
      <c r="BH951" s="135">
        <v>0</v>
      </c>
      <c r="BI951" s="135">
        <v>1</v>
      </c>
      <c r="BJ951" s="135">
        <v>1</v>
      </c>
      <c r="BK951" s="135">
        <v>0</v>
      </c>
      <c r="BL951" s="135">
        <v>0</v>
      </c>
      <c r="BM951" s="135">
        <v>0</v>
      </c>
      <c r="BN951" s="135">
        <v>0</v>
      </c>
      <c r="BO951" s="135">
        <v>0</v>
      </c>
      <c r="BP951" s="135">
        <v>0</v>
      </c>
      <c r="BQ951" s="135">
        <v>0</v>
      </c>
      <c r="BR951" s="135">
        <v>0</v>
      </c>
      <c r="BS951" s="135">
        <v>0</v>
      </c>
      <c r="BT951" s="135">
        <v>1</v>
      </c>
      <c r="BU951" s="135">
        <v>0</v>
      </c>
      <c r="BV951" s="135">
        <v>0</v>
      </c>
      <c r="BW951" s="135">
        <v>0</v>
      </c>
      <c r="BX951" s="135">
        <v>0</v>
      </c>
      <c r="BY951" s="135">
        <v>0</v>
      </c>
      <c r="BZ951" s="135">
        <v>0</v>
      </c>
      <c r="CA951" s="135">
        <v>0</v>
      </c>
      <c r="CB951" s="135">
        <v>0</v>
      </c>
      <c r="CC951" s="135">
        <v>1</v>
      </c>
      <c r="CD951" s="135">
        <v>0</v>
      </c>
      <c r="CE951" s="135">
        <v>0</v>
      </c>
      <c r="CF951" s="135">
        <v>1</v>
      </c>
      <c r="CG951" s="135">
        <v>0</v>
      </c>
      <c r="CH951" s="135">
        <v>1</v>
      </c>
      <c r="CI951" s="135">
        <v>1</v>
      </c>
      <c r="CJ951" s="135">
        <v>0</v>
      </c>
      <c r="CK951" s="135">
        <v>0</v>
      </c>
      <c r="CL951" s="135">
        <v>0</v>
      </c>
      <c r="CM951" s="135">
        <v>0</v>
      </c>
      <c r="CN951" s="135">
        <v>0</v>
      </c>
      <c r="CO951" s="135">
        <v>0</v>
      </c>
      <c r="CP951" s="135">
        <v>0</v>
      </c>
      <c r="CQ951" s="135">
        <v>0</v>
      </c>
      <c r="CR951" s="135">
        <v>0</v>
      </c>
      <c r="CS951" s="135">
        <v>0</v>
      </c>
      <c r="CT951" s="135">
        <v>0</v>
      </c>
      <c r="CU951" s="135">
        <v>0</v>
      </c>
      <c r="CV951" s="135">
        <v>0</v>
      </c>
      <c r="CW951" s="135">
        <v>1</v>
      </c>
      <c r="CX951" s="135"/>
    </row>
    <row r="952" spans="1:102" x14ac:dyDescent="0.35">
      <c r="A952" s="135">
        <v>951</v>
      </c>
      <c r="B952" s="135">
        <v>1</v>
      </c>
      <c r="C952" s="135">
        <v>0</v>
      </c>
      <c r="D952" s="135">
        <v>1</v>
      </c>
      <c r="E952" s="135">
        <v>0</v>
      </c>
      <c r="F952" s="135">
        <v>0</v>
      </c>
      <c r="G952" s="135">
        <v>1</v>
      </c>
      <c r="H952" s="135">
        <v>1</v>
      </c>
      <c r="I952" s="135">
        <v>0</v>
      </c>
      <c r="J952" s="135">
        <v>0</v>
      </c>
      <c r="K952" s="135">
        <v>0</v>
      </c>
      <c r="L952" s="135">
        <v>0</v>
      </c>
      <c r="M952" s="135">
        <v>0</v>
      </c>
      <c r="N952" s="135">
        <v>0</v>
      </c>
      <c r="O952" s="135">
        <v>0</v>
      </c>
      <c r="P952" s="135">
        <v>1</v>
      </c>
      <c r="Q952" s="135">
        <v>0</v>
      </c>
      <c r="R952" s="135">
        <v>0</v>
      </c>
      <c r="S952" s="135">
        <v>0</v>
      </c>
      <c r="T952" s="135">
        <v>0</v>
      </c>
      <c r="U952" s="135">
        <v>1</v>
      </c>
      <c r="V952" s="135">
        <v>0</v>
      </c>
      <c r="W952" s="135">
        <v>0</v>
      </c>
      <c r="X952" s="135">
        <v>0</v>
      </c>
      <c r="Y952" s="135">
        <v>0</v>
      </c>
      <c r="Z952" s="135">
        <v>0</v>
      </c>
      <c r="AA952" s="135">
        <v>0</v>
      </c>
      <c r="AB952" s="135">
        <v>0</v>
      </c>
      <c r="AC952" s="135">
        <v>0</v>
      </c>
      <c r="AD952" s="135">
        <v>0</v>
      </c>
      <c r="AE952" s="135">
        <v>0</v>
      </c>
      <c r="AF952" s="135">
        <v>0</v>
      </c>
      <c r="AG952" s="135">
        <v>1</v>
      </c>
      <c r="AH952" s="135">
        <v>0</v>
      </c>
      <c r="AI952" s="135">
        <v>0</v>
      </c>
      <c r="AJ952" s="135">
        <v>1</v>
      </c>
      <c r="AK952" s="135">
        <v>0</v>
      </c>
      <c r="AL952" s="135">
        <v>1</v>
      </c>
      <c r="AM952" s="135">
        <v>0</v>
      </c>
      <c r="AN952" s="135">
        <v>0</v>
      </c>
      <c r="AO952" s="135">
        <v>0</v>
      </c>
      <c r="AP952" s="135">
        <v>0</v>
      </c>
      <c r="AQ952" s="135">
        <v>0</v>
      </c>
      <c r="AR952" s="135">
        <v>0</v>
      </c>
      <c r="AS952" s="135">
        <v>0</v>
      </c>
      <c r="AT952" s="135">
        <v>0</v>
      </c>
      <c r="AU952" s="135">
        <v>0</v>
      </c>
      <c r="AV952" s="135">
        <v>0</v>
      </c>
      <c r="AW952" s="135">
        <v>0</v>
      </c>
      <c r="AX952" s="135">
        <v>0</v>
      </c>
      <c r="AY952" s="135">
        <v>1</v>
      </c>
      <c r="AZ952" s="135">
        <v>0</v>
      </c>
      <c r="BA952" s="135">
        <v>0</v>
      </c>
      <c r="BB952" s="135">
        <v>0</v>
      </c>
      <c r="BC952" s="135">
        <v>0</v>
      </c>
      <c r="BD952" s="135">
        <v>0</v>
      </c>
      <c r="BE952" s="135">
        <v>0</v>
      </c>
      <c r="BF952" s="135">
        <v>1</v>
      </c>
      <c r="BG952" s="135">
        <v>0</v>
      </c>
      <c r="BH952" s="135">
        <v>0</v>
      </c>
      <c r="BI952" s="135">
        <v>0</v>
      </c>
      <c r="BJ952" s="135">
        <v>0</v>
      </c>
      <c r="BK952" s="135">
        <v>0</v>
      </c>
      <c r="BL952" s="135">
        <v>0</v>
      </c>
      <c r="BM952" s="135">
        <v>0</v>
      </c>
      <c r="BN952" s="135">
        <v>0</v>
      </c>
      <c r="BO952" s="135">
        <v>0</v>
      </c>
      <c r="BP952" s="135">
        <v>0</v>
      </c>
      <c r="BQ952" s="135">
        <v>0</v>
      </c>
      <c r="BR952" s="135">
        <v>0</v>
      </c>
      <c r="BS952" s="135">
        <v>0</v>
      </c>
      <c r="BT952" s="135">
        <v>1</v>
      </c>
      <c r="BU952" s="135">
        <v>1</v>
      </c>
      <c r="BV952" s="135">
        <v>1</v>
      </c>
      <c r="BW952" s="135">
        <v>1</v>
      </c>
      <c r="BX952" s="135">
        <v>0</v>
      </c>
      <c r="BY952" s="135">
        <v>0</v>
      </c>
      <c r="BZ952" s="135">
        <v>1</v>
      </c>
      <c r="CA952" s="135">
        <v>0</v>
      </c>
      <c r="CB952" s="135">
        <v>0</v>
      </c>
      <c r="CC952" s="135">
        <v>0</v>
      </c>
      <c r="CD952" s="135">
        <v>1</v>
      </c>
      <c r="CE952" s="135">
        <v>0</v>
      </c>
      <c r="CF952" s="135">
        <v>1</v>
      </c>
      <c r="CG952" s="135">
        <v>0</v>
      </c>
      <c r="CH952" s="135">
        <v>0</v>
      </c>
      <c r="CI952" s="135">
        <v>0</v>
      </c>
      <c r="CJ952" s="135">
        <v>0</v>
      </c>
      <c r="CK952" s="135">
        <v>0</v>
      </c>
      <c r="CL952" s="135">
        <v>0</v>
      </c>
      <c r="CM952" s="135">
        <v>0</v>
      </c>
      <c r="CN952" s="135">
        <v>0</v>
      </c>
      <c r="CO952" s="135">
        <v>0</v>
      </c>
      <c r="CP952" s="135">
        <v>1</v>
      </c>
      <c r="CQ952" s="135">
        <v>1</v>
      </c>
      <c r="CR952" s="135">
        <v>0</v>
      </c>
      <c r="CS952" s="135">
        <v>0</v>
      </c>
      <c r="CT952" s="135">
        <v>0</v>
      </c>
      <c r="CU952" s="135">
        <v>0</v>
      </c>
      <c r="CV952" s="135">
        <v>0</v>
      </c>
      <c r="CW952" s="135">
        <v>0</v>
      </c>
      <c r="CX952" s="135"/>
    </row>
    <row r="953" spans="1:102" x14ac:dyDescent="0.35">
      <c r="A953" s="135">
        <v>952</v>
      </c>
      <c r="B953" s="135">
        <v>1</v>
      </c>
      <c r="C953" s="135">
        <v>0</v>
      </c>
      <c r="D953" s="135">
        <v>0</v>
      </c>
      <c r="E953" s="135">
        <v>0</v>
      </c>
      <c r="F953" s="135">
        <v>0</v>
      </c>
      <c r="G953" s="135">
        <v>0</v>
      </c>
      <c r="H953" s="135">
        <v>1</v>
      </c>
      <c r="I953" s="135">
        <v>0</v>
      </c>
      <c r="J953" s="135">
        <v>0</v>
      </c>
      <c r="K953" s="135">
        <v>0</v>
      </c>
      <c r="L953" s="135">
        <v>0</v>
      </c>
      <c r="M953" s="135">
        <v>0</v>
      </c>
      <c r="N953" s="135">
        <v>0</v>
      </c>
      <c r="O953" s="135">
        <v>1</v>
      </c>
      <c r="P953" s="135">
        <v>0</v>
      </c>
      <c r="Q953" s="135">
        <v>0</v>
      </c>
      <c r="R953" s="135">
        <v>1</v>
      </c>
      <c r="S953" s="135">
        <v>1</v>
      </c>
      <c r="T953" s="135">
        <v>0</v>
      </c>
      <c r="U953" s="135">
        <v>0</v>
      </c>
      <c r="V953" s="135">
        <v>0</v>
      </c>
      <c r="W953" s="135">
        <v>0</v>
      </c>
      <c r="X953" s="135">
        <v>0</v>
      </c>
      <c r="Y953" s="135">
        <v>0</v>
      </c>
      <c r="Z953" s="135">
        <v>0</v>
      </c>
      <c r="AA953" s="135">
        <v>0</v>
      </c>
      <c r="AB953" s="135">
        <v>0</v>
      </c>
      <c r="AC953" s="135">
        <v>1</v>
      </c>
      <c r="AD953" s="135">
        <v>0</v>
      </c>
      <c r="AE953" s="135">
        <v>0</v>
      </c>
      <c r="AF953" s="135">
        <v>0</v>
      </c>
      <c r="AG953" s="135">
        <v>0</v>
      </c>
      <c r="AH953" s="135">
        <v>0</v>
      </c>
      <c r="AI953" s="135">
        <v>0</v>
      </c>
      <c r="AJ953" s="135">
        <v>0</v>
      </c>
      <c r="AK953" s="135">
        <v>0</v>
      </c>
      <c r="AL953" s="135">
        <v>0</v>
      </c>
      <c r="AM953" s="135">
        <v>0</v>
      </c>
      <c r="AN953" s="135">
        <v>0</v>
      </c>
      <c r="AO953" s="135">
        <v>0</v>
      </c>
      <c r="AP953" s="135">
        <v>0</v>
      </c>
      <c r="AQ953" s="135">
        <v>0</v>
      </c>
      <c r="AR953" s="135">
        <v>0</v>
      </c>
      <c r="AS953" s="135">
        <v>0</v>
      </c>
      <c r="AT953" s="135">
        <v>0</v>
      </c>
      <c r="AU953" s="135">
        <v>0</v>
      </c>
      <c r="AV953" s="135">
        <v>0</v>
      </c>
      <c r="AW953" s="135">
        <v>0</v>
      </c>
      <c r="AX953" s="135">
        <v>0</v>
      </c>
      <c r="AY953" s="135">
        <v>0</v>
      </c>
      <c r="AZ953" s="135">
        <v>0</v>
      </c>
      <c r="BA953" s="135">
        <v>0</v>
      </c>
      <c r="BB953" s="135">
        <v>0</v>
      </c>
      <c r="BC953" s="135">
        <v>0</v>
      </c>
      <c r="BD953" s="135">
        <v>0</v>
      </c>
      <c r="BE953" s="135">
        <v>0</v>
      </c>
      <c r="BF953" s="135">
        <v>0</v>
      </c>
      <c r="BG953" s="135">
        <v>0</v>
      </c>
      <c r="BH953" s="135">
        <v>0</v>
      </c>
      <c r="BI953" s="135">
        <v>1</v>
      </c>
      <c r="BJ953" s="135">
        <v>0</v>
      </c>
      <c r="BK953" s="135">
        <v>0</v>
      </c>
      <c r="BL953" s="135">
        <v>0</v>
      </c>
      <c r="BM953" s="135">
        <v>0</v>
      </c>
      <c r="BN953" s="135">
        <v>0</v>
      </c>
      <c r="BO953" s="135">
        <v>0</v>
      </c>
      <c r="BP953" s="135">
        <v>0</v>
      </c>
      <c r="BQ953" s="135">
        <v>0</v>
      </c>
      <c r="BR953" s="135">
        <v>0</v>
      </c>
      <c r="BS953" s="135">
        <v>0</v>
      </c>
      <c r="BT953" s="135">
        <v>0</v>
      </c>
      <c r="BU953" s="135">
        <v>0</v>
      </c>
      <c r="BV953" s="135">
        <v>0</v>
      </c>
      <c r="BW953" s="135">
        <v>0</v>
      </c>
      <c r="BX953" s="135">
        <v>0</v>
      </c>
      <c r="BY953" s="135">
        <v>0</v>
      </c>
      <c r="BZ953" s="135">
        <v>0</v>
      </c>
      <c r="CA953" s="135">
        <v>0</v>
      </c>
      <c r="CB953" s="135">
        <v>0</v>
      </c>
      <c r="CC953" s="135">
        <v>0</v>
      </c>
      <c r="CD953" s="135">
        <v>0</v>
      </c>
      <c r="CE953" s="135">
        <v>1</v>
      </c>
      <c r="CF953" s="135">
        <v>1</v>
      </c>
      <c r="CG953" s="135">
        <v>0</v>
      </c>
      <c r="CH953" s="135">
        <v>0</v>
      </c>
      <c r="CI953" s="135">
        <v>0</v>
      </c>
      <c r="CJ953" s="135">
        <v>0</v>
      </c>
      <c r="CK953" s="135">
        <v>0</v>
      </c>
      <c r="CL953" s="135">
        <v>0</v>
      </c>
      <c r="CM953" s="135">
        <v>1</v>
      </c>
      <c r="CN953" s="135">
        <v>0</v>
      </c>
      <c r="CO953" s="135">
        <v>1</v>
      </c>
      <c r="CP953" s="135">
        <v>0</v>
      </c>
      <c r="CQ953" s="135">
        <v>0</v>
      </c>
      <c r="CR953" s="135">
        <v>0</v>
      </c>
      <c r="CS953" s="135">
        <v>0</v>
      </c>
      <c r="CT953" s="135">
        <v>0</v>
      </c>
      <c r="CU953" s="135">
        <v>0</v>
      </c>
      <c r="CV953" s="135">
        <v>0</v>
      </c>
      <c r="CW953" s="135">
        <v>0</v>
      </c>
      <c r="CX953" s="135"/>
    </row>
    <row r="954" spans="1:102" x14ac:dyDescent="0.35">
      <c r="A954" s="135">
        <v>953</v>
      </c>
      <c r="B954" s="135">
        <v>0</v>
      </c>
      <c r="C954" s="135">
        <v>0</v>
      </c>
      <c r="D954" s="135">
        <v>0</v>
      </c>
      <c r="E954" s="135">
        <v>0</v>
      </c>
      <c r="F954" s="135">
        <v>1</v>
      </c>
      <c r="G954" s="135">
        <v>0</v>
      </c>
      <c r="H954" s="135">
        <v>0</v>
      </c>
      <c r="I954" s="135">
        <v>0</v>
      </c>
      <c r="J954" s="135">
        <v>0</v>
      </c>
      <c r="K954" s="135">
        <v>1</v>
      </c>
      <c r="L954" s="135">
        <v>0</v>
      </c>
      <c r="M954" s="135">
        <v>0</v>
      </c>
      <c r="N954" s="135">
        <v>0</v>
      </c>
      <c r="O954" s="135">
        <v>0</v>
      </c>
      <c r="P954" s="135">
        <v>0</v>
      </c>
      <c r="Q954" s="135">
        <v>0</v>
      </c>
      <c r="R954" s="135">
        <v>1</v>
      </c>
      <c r="S954" s="135">
        <v>2</v>
      </c>
      <c r="T954" s="135">
        <v>0</v>
      </c>
      <c r="U954" s="135">
        <v>0</v>
      </c>
      <c r="V954" s="135">
        <v>0</v>
      </c>
      <c r="W954" s="135">
        <v>0</v>
      </c>
      <c r="X954" s="135">
        <v>0</v>
      </c>
      <c r="Y954" s="135">
        <v>0</v>
      </c>
      <c r="Z954" s="135">
        <v>0</v>
      </c>
      <c r="AA954" s="135">
        <v>1</v>
      </c>
      <c r="AB954" s="135">
        <v>0</v>
      </c>
      <c r="AC954" s="135">
        <v>0</v>
      </c>
      <c r="AD954" s="135">
        <v>0</v>
      </c>
      <c r="AE954" s="135">
        <v>0</v>
      </c>
      <c r="AF954" s="135">
        <v>0</v>
      </c>
      <c r="AG954" s="135">
        <v>0</v>
      </c>
      <c r="AH954" s="135">
        <v>0</v>
      </c>
      <c r="AI954" s="135">
        <v>0</v>
      </c>
      <c r="AJ954" s="135">
        <v>1</v>
      </c>
      <c r="AK954" s="135">
        <v>0</v>
      </c>
      <c r="AL954" s="135">
        <v>0</v>
      </c>
      <c r="AM954" s="135">
        <v>1</v>
      </c>
      <c r="AN954" s="135">
        <v>0</v>
      </c>
      <c r="AO954" s="135">
        <v>0</v>
      </c>
      <c r="AP954" s="135">
        <v>1</v>
      </c>
      <c r="AQ954" s="135">
        <v>1</v>
      </c>
      <c r="AR954" s="135">
        <v>0</v>
      </c>
      <c r="AS954" s="135">
        <v>0</v>
      </c>
      <c r="AT954" s="135">
        <v>0</v>
      </c>
      <c r="AU954" s="135">
        <v>0</v>
      </c>
      <c r="AV954" s="135">
        <v>1</v>
      </c>
      <c r="AW954" s="135">
        <v>0</v>
      </c>
      <c r="AX954" s="135">
        <v>0</v>
      </c>
      <c r="AY954" s="135">
        <v>0</v>
      </c>
      <c r="AZ954" s="135">
        <v>0</v>
      </c>
      <c r="BA954" s="135">
        <v>0</v>
      </c>
      <c r="BB954" s="135">
        <v>0</v>
      </c>
      <c r="BC954" s="135">
        <v>0</v>
      </c>
      <c r="BD954" s="135">
        <v>1</v>
      </c>
      <c r="BE954" s="135">
        <v>0</v>
      </c>
      <c r="BF954" s="135">
        <v>0</v>
      </c>
      <c r="BG954" s="135">
        <v>1</v>
      </c>
      <c r="BH954" s="135">
        <v>0</v>
      </c>
      <c r="BI954" s="135">
        <v>0</v>
      </c>
      <c r="BJ954" s="135">
        <v>0</v>
      </c>
      <c r="BK954" s="135">
        <v>0</v>
      </c>
      <c r="BL954" s="135">
        <v>0</v>
      </c>
      <c r="BM954" s="135">
        <v>1</v>
      </c>
      <c r="BN954" s="135">
        <v>0</v>
      </c>
      <c r="BO954" s="135">
        <v>0</v>
      </c>
      <c r="BP954" s="135">
        <v>0</v>
      </c>
      <c r="BQ954" s="135">
        <v>0</v>
      </c>
      <c r="BR954" s="135">
        <v>0</v>
      </c>
      <c r="BS954" s="135">
        <v>0</v>
      </c>
      <c r="BT954" s="135">
        <v>0</v>
      </c>
      <c r="BU954" s="135">
        <v>0</v>
      </c>
      <c r="BV954" s="135">
        <v>0</v>
      </c>
      <c r="BW954" s="135">
        <v>0</v>
      </c>
      <c r="BX954" s="135">
        <v>0</v>
      </c>
      <c r="BY954" s="135">
        <v>0</v>
      </c>
      <c r="BZ954" s="135">
        <v>0</v>
      </c>
      <c r="CA954" s="135">
        <v>0</v>
      </c>
      <c r="CB954" s="135">
        <v>0</v>
      </c>
      <c r="CC954" s="135">
        <v>0</v>
      </c>
      <c r="CD954" s="135">
        <v>0</v>
      </c>
      <c r="CE954" s="135">
        <v>0</v>
      </c>
      <c r="CF954" s="135">
        <v>0</v>
      </c>
      <c r="CG954" s="135">
        <v>0</v>
      </c>
      <c r="CH954" s="135">
        <v>0</v>
      </c>
      <c r="CI954" s="135">
        <v>0</v>
      </c>
      <c r="CJ954" s="135">
        <v>0</v>
      </c>
      <c r="CK954" s="135">
        <v>0</v>
      </c>
      <c r="CL954" s="135">
        <v>0</v>
      </c>
      <c r="CM954" s="135">
        <v>0</v>
      </c>
      <c r="CN954" s="135">
        <v>0</v>
      </c>
      <c r="CO954" s="135">
        <v>0</v>
      </c>
      <c r="CP954" s="135">
        <v>0</v>
      </c>
      <c r="CQ954" s="135">
        <v>0</v>
      </c>
      <c r="CR954" s="135">
        <v>0</v>
      </c>
      <c r="CS954" s="135">
        <v>0</v>
      </c>
      <c r="CT954" s="135">
        <v>0</v>
      </c>
      <c r="CU954" s="135">
        <v>0</v>
      </c>
      <c r="CV954" s="135">
        <v>1</v>
      </c>
      <c r="CW954" s="135">
        <v>1</v>
      </c>
      <c r="CX954" s="135"/>
    </row>
    <row r="955" spans="1:102" x14ac:dyDescent="0.35">
      <c r="A955" s="135">
        <v>954</v>
      </c>
      <c r="B955" s="135">
        <v>0</v>
      </c>
      <c r="C955" s="135">
        <v>1</v>
      </c>
      <c r="D955" s="135">
        <v>0</v>
      </c>
      <c r="E955" s="135">
        <v>0</v>
      </c>
      <c r="F955" s="135">
        <v>0</v>
      </c>
      <c r="G955" s="135">
        <v>0</v>
      </c>
      <c r="H955" s="135">
        <v>1</v>
      </c>
      <c r="I955" s="135">
        <v>0</v>
      </c>
      <c r="J955" s="135">
        <v>0</v>
      </c>
      <c r="K955" s="135">
        <v>0</v>
      </c>
      <c r="L955" s="135">
        <v>0</v>
      </c>
      <c r="M955" s="135">
        <v>0</v>
      </c>
      <c r="N955" s="135">
        <v>0</v>
      </c>
      <c r="O955" s="135">
        <v>1</v>
      </c>
      <c r="P955" s="135">
        <v>1</v>
      </c>
      <c r="Q955" s="135">
        <v>0</v>
      </c>
      <c r="R955" s="135">
        <v>0</v>
      </c>
      <c r="S955" s="135">
        <v>0</v>
      </c>
      <c r="T955" s="135">
        <v>0</v>
      </c>
      <c r="U955" s="135">
        <v>0</v>
      </c>
      <c r="V955" s="135">
        <v>0</v>
      </c>
      <c r="W955" s="135">
        <v>0</v>
      </c>
      <c r="X955" s="135">
        <v>0</v>
      </c>
      <c r="Y955" s="135">
        <v>0</v>
      </c>
      <c r="Z955" s="135">
        <v>0</v>
      </c>
      <c r="AA955" s="135">
        <v>0</v>
      </c>
      <c r="AB955" s="135">
        <v>0</v>
      </c>
      <c r="AC955" s="135">
        <v>0</v>
      </c>
      <c r="AD955" s="135">
        <v>0</v>
      </c>
      <c r="AE955" s="135">
        <v>0</v>
      </c>
      <c r="AF955" s="135">
        <v>0</v>
      </c>
      <c r="AG955" s="135">
        <v>0</v>
      </c>
      <c r="AH955" s="135">
        <v>0</v>
      </c>
      <c r="AI955" s="135">
        <v>0</v>
      </c>
      <c r="AJ955" s="135">
        <v>1</v>
      </c>
      <c r="AK955" s="135">
        <v>0</v>
      </c>
      <c r="AL955" s="135">
        <v>0</v>
      </c>
      <c r="AM955" s="135">
        <v>0</v>
      </c>
      <c r="AN955" s="135">
        <v>1</v>
      </c>
      <c r="AO955" s="135">
        <v>0</v>
      </c>
      <c r="AP955" s="135">
        <v>0</v>
      </c>
      <c r="AQ955" s="135">
        <v>0</v>
      </c>
      <c r="AR955" s="135">
        <v>1</v>
      </c>
      <c r="AS955" s="135">
        <v>0</v>
      </c>
      <c r="AT955" s="135">
        <v>0</v>
      </c>
      <c r="AU955" s="135">
        <v>0</v>
      </c>
      <c r="AV955" s="135">
        <v>0</v>
      </c>
      <c r="AW955" s="135">
        <v>0</v>
      </c>
      <c r="AX955" s="135">
        <v>0</v>
      </c>
      <c r="AY955" s="135">
        <v>1</v>
      </c>
      <c r="AZ955" s="135">
        <v>1</v>
      </c>
      <c r="BA955" s="135">
        <v>0</v>
      </c>
      <c r="BB955" s="135">
        <v>0</v>
      </c>
      <c r="BC955" s="135">
        <v>0</v>
      </c>
      <c r="BD955" s="135">
        <v>0</v>
      </c>
      <c r="BE955" s="135">
        <v>0</v>
      </c>
      <c r="BF955" s="135">
        <v>0</v>
      </c>
      <c r="BG955" s="135">
        <v>0</v>
      </c>
      <c r="BH955" s="135">
        <v>1</v>
      </c>
      <c r="BI955" s="135">
        <v>0</v>
      </c>
      <c r="BJ955" s="135">
        <v>0</v>
      </c>
      <c r="BK955" s="135">
        <v>0</v>
      </c>
      <c r="BL955" s="135">
        <v>0</v>
      </c>
      <c r="BM955" s="135">
        <v>0</v>
      </c>
      <c r="BN955" s="135">
        <v>0</v>
      </c>
      <c r="BO955" s="135">
        <v>0</v>
      </c>
      <c r="BP955" s="135">
        <v>0</v>
      </c>
      <c r="BQ955" s="135">
        <v>0</v>
      </c>
      <c r="BR955" s="135">
        <v>1</v>
      </c>
      <c r="BS955" s="135">
        <v>0</v>
      </c>
      <c r="BT955" s="135">
        <v>0</v>
      </c>
      <c r="BU955" s="135">
        <v>0</v>
      </c>
      <c r="BV955" s="135">
        <v>0</v>
      </c>
      <c r="BW955" s="135">
        <v>0</v>
      </c>
      <c r="BX955" s="135">
        <v>0</v>
      </c>
      <c r="BY955" s="135">
        <v>0</v>
      </c>
      <c r="BZ955" s="135">
        <v>0</v>
      </c>
      <c r="CA955" s="135">
        <v>0</v>
      </c>
      <c r="CB955" s="135">
        <v>0</v>
      </c>
      <c r="CC955" s="135">
        <v>0</v>
      </c>
      <c r="CD955" s="135">
        <v>0</v>
      </c>
      <c r="CE955" s="135">
        <v>0</v>
      </c>
      <c r="CF955" s="135">
        <v>0</v>
      </c>
      <c r="CG955" s="135">
        <v>0</v>
      </c>
      <c r="CH955" s="135">
        <v>0</v>
      </c>
      <c r="CI955" s="135">
        <v>0</v>
      </c>
      <c r="CJ955" s="135">
        <v>1</v>
      </c>
      <c r="CK955" s="135">
        <v>0</v>
      </c>
      <c r="CL955" s="135">
        <v>0</v>
      </c>
      <c r="CM955" s="135">
        <v>0</v>
      </c>
      <c r="CN955" s="135">
        <v>1</v>
      </c>
      <c r="CO955" s="135">
        <v>0</v>
      </c>
      <c r="CP955" s="135">
        <v>0</v>
      </c>
      <c r="CQ955" s="135">
        <v>0</v>
      </c>
      <c r="CR955" s="135">
        <v>0</v>
      </c>
      <c r="CS955" s="135">
        <v>0</v>
      </c>
      <c r="CT955" s="135">
        <v>0</v>
      </c>
      <c r="CU955" s="135">
        <v>0</v>
      </c>
      <c r="CV955" s="135">
        <v>0</v>
      </c>
      <c r="CW955" s="135">
        <v>0</v>
      </c>
      <c r="CX955" s="135"/>
    </row>
    <row r="956" spans="1:102" x14ac:dyDescent="0.35">
      <c r="A956" s="135">
        <v>955</v>
      </c>
      <c r="B956" s="135">
        <v>0</v>
      </c>
      <c r="C956" s="135">
        <v>1</v>
      </c>
      <c r="D956" s="135">
        <v>0</v>
      </c>
      <c r="E956" s="135">
        <v>0</v>
      </c>
      <c r="F956" s="135">
        <v>0</v>
      </c>
      <c r="G956" s="135">
        <v>0</v>
      </c>
      <c r="H956" s="135">
        <v>0</v>
      </c>
      <c r="I956" s="135">
        <v>0</v>
      </c>
      <c r="J956" s="135">
        <v>1</v>
      </c>
      <c r="K956" s="135">
        <v>0</v>
      </c>
      <c r="L956" s="135">
        <v>0</v>
      </c>
      <c r="M956" s="135">
        <v>0</v>
      </c>
      <c r="N956" s="135">
        <v>0</v>
      </c>
      <c r="O956" s="135">
        <v>0</v>
      </c>
      <c r="P956" s="135">
        <v>0</v>
      </c>
      <c r="Q956" s="135">
        <v>0</v>
      </c>
      <c r="R956" s="135">
        <v>0</v>
      </c>
      <c r="S956" s="135">
        <v>0</v>
      </c>
      <c r="T956" s="135">
        <v>0</v>
      </c>
      <c r="U956" s="135">
        <v>1</v>
      </c>
      <c r="V956" s="135">
        <v>0</v>
      </c>
      <c r="W956" s="135">
        <v>0</v>
      </c>
      <c r="X956" s="135">
        <v>0</v>
      </c>
      <c r="Y956" s="135">
        <v>0</v>
      </c>
      <c r="Z956" s="135">
        <v>0</v>
      </c>
      <c r="AA956" s="135">
        <v>0</v>
      </c>
      <c r="AB956" s="135">
        <v>1</v>
      </c>
      <c r="AC956" s="135">
        <v>0</v>
      </c>
      <c r="AD956" s="135">
        <v>0</v>
      </c>
      <c r="AE956" s="135">
        <v>0</v>
      </c>
      <c r="AF956" s="135">
        <v>0</v>
      </c>
      <c r="AG956" s="135">
        <v>0</v>
      </c>
      <c r="AH956" s="135">
        <v>0</v>
      </c>
      <c r="AI956" s="135">
        <v>0</v>
      </c>
      <c r="AJ956" s="135">
        <v>0</v>
      </c>
      <c r="AK956" s="135">
        <v>0</v>
      </c>
      <c r="AL956" s="135">
        <v>1</v>
      </c>
      <c r="AM956" s="135">
        <v>0</v>
      </c>
      <c r="AN956" s="135">
        <v>0</v>
      </c>
      <c r="AO956" s="135">
        <v>0</v>
      </c>
      <c r="AP956" s="135">
        <v>1</v>
      </c>
      <c r="AQ956" s="135">
        <v>0</v>
      </c>
      <c r="AR956" s="135">
        <v>0</v>
      </c>
      <c r="AS956" s="135">
        <v>0</v>
      </c>
      <c r="AT956" s="135">
        <v>0</v>
      </c>
      <c r="AU956" s="135">
        <v>0</v>
      </c>
      <c r="AV956" s="135">
        <v>0</v>
      </c>
      <c r="AW956" s="135">
        <v>0</v>
      </c>
      <c r="AX956" s="135">
        <v>0</v>
      </c>
      <c r="AY956" s="135">
        <v>0</v>
      </c>
      <c r="AZ956" s="135">
        <v>0</v>
      </c>
      <c r="BA956" s="135">
        <v>0</v>
      </c>
      <c r="BB956" s="135">
        <v>0</v>
      </c>
      <c r="BC956" s="135">
        <v>0</v>
      </c>
      <c r="BD956" s="135">
        <v>0</v>
      </c>
      <c r="BE956" s="135">
        <v>0</v>
      </c>
      <c r="BF956" s="135">
        <v>0</v>
      </c>
      <c r="BG956" s="135">
        <v>0</v>
      </c>
      <c r="BH956" s="135">
        <v>0</v>
      </c>
      <c r="BI956" s="135">
        <v>0</v>
      </c>
      <c r="BJ956" s="135">
        <v>0</v>
      </c>
      <c r="BK956" s="135">
        <v>0</v>
      </c>
      <c r="BL956" s="135">
        <v>0</v>
      </c>
      <c r="BM956" s="135">
        <v>0</v>
      </c>
      <c r="BN956" s="135">
        <v>0</v>
      </c>
      <c r="BO956" s="135">
        <v>0</v>
      </c>
      <c r="BP956" s="135">
        <v>1</v>
      </c>
      <c r="BQ956" s="135">
        <v>0</v>
      </c>
      <c r="BR956" s="135">
        <v>0</v>
      </c>
      <c r="BS956" s="135">
        <v>1</v>
      </c>
      <c r="BT956" s="135">
        <v>0</v>
      </c>
      <c r="BU956" s="135">
        <v>0</v>
      </c>
      <c r="BV956" s="135">
        <v>0</v>
      </c>
      <c r="BW956" s="135">
        <v>0</v>
      </c>
      <c r="BX956" s="135">
        <v>0</v>
      </c>
      <c r="BY956" s="135">
        <v>0</v>
      </c>
      <c r="BZ956" s="135">
        <v>0</v>
      </c>
      <c r="CA956" s="135">
        <v>0</v>
      </c>
      <c r="CB956" s="135">
        <v>0</v>
      </c>
      <c r="CC956" s="135">
        <v>0</v>
      </c>
      <c r="CD956" s="135">
        <v>0</v>
      </c>
      <c r="CE956" s="135">
        <v>0</v>
      </c>
      <c r="CF956" s="135">
        <v>0</v>
      </c>
      <c r="CG956" s="135">
        <v>0</v>
      </c>
      <c r="CH956" s="135">
        <v>0</v>
      </c>
      <c r="CI956" s="135">
        <v>0</v>
      </c>
      <c r="CJ956" s="135">
        <v>0</v>
      </c>
      <c r="CK956" s="135">
        <v>0</v>
      </c>
      <c r="CL956" s="135">
        <v>0</v>
      </c>
      <c r="CM956" s="135">
        <v>0</v>
      </c>
      <c r="CN956" s="135">
        <v>0</v>
      </c>
      <c r="CO956" s="135">
        <v>1</v>
      </c>
      <c r="CP956" s="135">
        <v>0</v>
      </c>
      <c r="CQ956" s="135">
        <v>0</v>
      </c>
      <c r="CR956" s="135">
        <v>0</v>
      </c>
      <c r="CS956" s="135">
        <v>0</v>
      </c>
      <c r="CT956" s="135">
        <v>0</v>
      </c>
      <c r="CU956" s="135">
        <v>0</v>
      </c>
      <c r="CV956" s="135">
        <v>0</v>
      </c>
      <c r="CW956" s="135">
        <v>1</v>
      </c>
      <c r="CX956" s="135"/>
    </row>
    <row r="957" spans="1:102" x14ac:dyDescent="0.35">
      <c r="A957" s="135">
        <v>956</v>
      </c>
      <c r="B957" s="135">
        <v>0</v>
      </c>
      <c r="C957" s="135">
        <v>0</v>
      </c>
      <c r="D957" s="135">
        <v>0</v>
      </c>
      <c r="E957" s="135">
        <v>0</v>
      </c>
      <c r="F957" s="135">
        <v>0</v>
      </c>
      <c r="G957" s="135">
        <v>0</v>
      </c>
      <c r="H957" s="135">
        <v>0</v>
      </c>
      <c r="I957" s="135">
        <v>0</v>
      </c>
      <c r="J957" s="135">
        <v>0</v>
      </c>
      <c r="K957" s="135">
        <v>0</v>
      </c>
      <c r="L957" s="135">
        <v>0</v>
      </c>
      <c r="M957" s="135">
        <v>0</v>
      </c>
      <c r="N957" s="135">
        <v>0</v>
      </c>
      <c r="O957" s="135">
        <v>0</v>
      </c>
      <c r="P957" s="135">
        <v>0</v>
      </c>
      <c r="Q957" s="135">
        <v>0</v>
      </c>
      <c r="R957" s="135">
        <v>0</v>
      </c>
      <c r="S957" s="135">
        <v>0</v>
      </c>
      <c r="T957" s="135">
        <v>0</v>
      </c>
      <c r="U957" s="135">
        <v>0</v>
      </c>
      <c r="V957" s="135">
        <v>0</v>
      </c>
      <c r="W957" s="135">
        <v>0</v>
      </c>
      <c r="X957" s="135">
        <v>0</v>
      </c>
      <c r="Y957" s="135">
        <v>0</v>
      </c>
      <c r="Z957" s="135">
        <v>0</v>
      </c>
      <c r="AA957" s="135">
        <v>0</v>
      </c>
      <c r="AB957" s="135">
        <v>0</v>
      </c>
      <c r="AC957" s="135">
        <v>0</v>
      </c>
      <c r="AD957" s="135">
        <v>0</v>
      </c>
      <c r="AE957" s="135">
        <v>0</v>
      </c>
      <c r="AF957" s="135">
        <v>0</v>
      </c>
      <c r="AG957" s="135">
        <v>0</v>
      </c>
      <c r="AH957" s="135">
        <v>0</v>
      </c>
      <c r="AI957" s="135">
        <v>0</v>
      </c>
      <c r="AJ957" s="135">
        <v>0</v>
      </c>
      <c r="AK957" s="135">
        <v>0</v>
      </c>
      <c r="AL957" s="135">
        <v>0</v>
      </c>
      <c r="AM957" s="135">
        <v>0</v>
      </c>
      <c r="AN957" s="135">
        <v>0</v>
      </c>
      <c r="AO957" s="135">
        <v>0</v>
      </c>
      <c r="AP957" s="135">
        <v>0</v>
      </c>
      <c r="AQ957" s="135">
        <v>0</v>
      </c>
      <c r="AR957" s="135">
        <v>0</v>
      </c>
      <c r="AS957" s="135">
        <v>1</v>
      </c>
      <c r="AT957" s="135">
        <v>0</v>
      </c>
      <c r="AU957" s="135">
        <v>1</v>
      </c>
      <c r="AV957" s="135">
        <v>1</v>
      </c>
      <c r="AW957" s="135">
        <v>0</v>
      </c>
      <c r="AX957" s="135">
        <v>0</v>
      </c>
      <c r="AY957" s="135">
        <v>0</v>
      </c>
      <c r="AZ957" s="135">
        <v>0</v>
      </c>
      <c r="BA957" s="135">
        <v>0</v>
      </c>
      <c r="BB957" s="135">
        <v>0</v>
      </c>
      <c r="BC957" s="135">
        <v>0</v>
      </c>
      <c r="BD957" s="135">
        <v>0</v>
      </c>
      <c r="BE957" s="135">
        <v>0</v>
      </c>
      <c r="BF957" s="135">
        <v>0</v>
      </c>
      <c r="BG957" s="135">
        <v>0</v>
      </c>
      <c r="BH957" s="135">
        <v>0</v>
      </c>
      <c r="BI957" s="135">
        <v>0</v>
      </c>
      <c r="BJ957" s="135">
        <v>0</v>
      </c>
      <c r="BK957" s="135">
        <v>0</v>
      </c>
      <c r="BL957" s="135">
        <v>0</v>
      </c>
      <c r="BM957" s="135">
        <v>0</v>
      </c>
      <c r="BN957" s="135">
        <v>0</v>
      </c>
      <c r="BO957" s="135">
        <v>1</v>
      </c>
      <c r="BP957" s="135">
        <v>0</v>
      </c>
      <c r="BQ957" s="135">
        <v>1</v>
      </c>
      <c r="BR957" s="135">
        <v>0</v>
      </c>
      <c r="BS957" s="135">
        <v>0</v>
      </c>
      <c r="BT957" s="135">
        <v>0</v>
      </c>
      <c r="BU957" s="135">
        <v>0</v>
      </c>
      <c r="BV957" s="135">
        <v>0</v>
      </c>
      <c r="BW957" s="135">
        <v>0</v>
      </c>
      <c r="BX957" s="135">
        <v>0</v>
      </c>
      <c r="BY957" s="135">
        <v>0</v>
      </c>
      <c r="BZ957" s="135">
        <v>0</v>
      </c>
      <c r="CA957" s="135">
        <v>0</v>
      </c>
      <c r="CB957" s="135">
        <v>0</v>
      </c>
      <c r="CC957" s="135">
        <v>0</v>
      </c>
      <c r="CD957" s="135">
        <v>0</v>
      </c>
      <c r="CE957" s="135">
        <v>1</v>
      </c>
      <c r="CF957" s="135">
        <v>0</v>
      </c>
      <c r="CG957" s="135">
        <v>1</v>
      </c>
      <c r="CH957" s="135">
        <v>0</v>
      </c>
      <c r="CI957" s="135">
        <v>0</v>
      </c>
      <c r="CJ957" s="135">
        <v>1</v>
      </c>
      <c r="CK957" s="135">
        <v>0</v>
      </c>
      <c r="CL957" s="135">
        <v>0</v>
      </c>
      <c r="CM957" s="135">
        <v>0</v>
      </c>
      <c r="CN957" s="135">
        <v>0</v>
      </c>
      <c r="CO957" s="135">
        <v>0</v>
      </c>
      <c r="CP957" s="135">
        <v>1</v>
      </c>
      <c r="CQ957" s="135">
        <v>0</v>
      </c>
      <c r="CR957" s="135">
        <v>0</v>
      </c>
      <c r="CS957" s="135">
        <v>0</v>
      </c>
      <c r="CT957" s="135">
        <v>0</v>
      </c>
      <c r="CU957" s="135">
        <v>0</v>
      </c>
      <c r="CV957" s="135">
        <v>0</v>
      </c>
      <c r="CW957" s="135">
        <v>0</v>
      </c>
      <c r="CX957" s="135"/>
    </row>
    <row r="958" spans="1:102" x14ac:dyDescent="0.35">
      <c r="A958" s="135">
        <v>957</v>
      </c>
      <c r="B958" s="135">
        <v>0</v>
      </c>
      <c r="C958" s="135">
        <v>0</v>
      </c>
      <c r="D958" s="135">
        <v>1</v>
      </c>
      <c r="E958" s="135">
        <v>0</v>
      </c>
      <c r="F958" s="135">
        <v>0</v>
      </c>
      <c r="G958" s="135">
        <v>0</v>
      </c>
      <c r="H958" s="135">
        <v>0</v>
      </c>
      <c r="I958" s="135">
        <v>0</v>
      </c>
      <c r="J958" s="135">
        <v>0</v>
      </c>
      <c r="K958" s="135">
        <v>0</v>
      </c>
      <c r="L958" s="135">
        <v>0</v>
      </c>
      <c r="M958" s="135">
        <v>0</v>
      </c>
      <c r="N958" s="135">
        <v>0</v>
      </c>
      <c r="O958" s="135">
        <v>0</v>
      </c>
      <c r="P958" s="135">
        <v>0</v>
      </c>
      <c r="Q958" s="135">
        <v>0</v>
      </c>
      <c r="R958" s="135">
        <v>0</v>
      </c>
      <c r="S958" s="135">
        <v>0</v>
      </c>
      <c r="T958" s="135">
        <v>0</v>
      </c>
      <c r="U958" s="135">
        <v>0</v>
      </c>
      <c r="V958" s="135">
        <v>0</v>
      </c>
      <c r="W958" s="135">
        <v>0</v>
      </c>
      <c r="X958" s="135">
        <v>1</v>
      </c>
      <c r="Y958" s="135">
        <v>0</v>
      </c>
      <c r="Z958" s="135">
        <v>0</v>
      </c>
      <c r="AA958" s="135">
        <v>0</v>
      </c>
      <c r="AB958" s="135">
        <v>1</v>
      </c>
      <c r="AC958" s="135">
        <v>0</v>
      </c>
      <c r="AD958" s="135">
        <v>0</v>
      </c>
      <c r="AE958" s="135">
        <v>0</v>
      </c>
      <c r="AF958" s="135">
        <v>1</v>
      </c>
      <c r="AG958" s="135">
        <v>0</v>
      </c>
      <c r="AH958" s="135">
        <v>0</v>
      </c>
      <c r="AI958" s="135">
        <v>0</v>
      </c>
      <c r="AJ958" s="135">
        <v>0</v>
      </c>
      <c r="AK958" s="135">
        <v>1</v>
      </c>
      <c r="AL958" s="135">
        <v>0</v>
      </c>
      <c r="AM958" s="135">
        <v>0</v>
      </c>
      <c r="AN958" s="135">
        <v>0</v>
      </c>
      <c r="AO958" s="135">
        <v>1</v>
      </c>
      <c r="AP958" s="135">
        <v>1</v>
      </c>
      <c r="AQ958" s="135">
        <v>1</v>
      </c>
      <c r="AR958" s="135">
        <v>0</v>
      </c>
      <c r="AS958" s="135">
        <v>0</v>
      </c>
      <c r="AT958" s="135">
        <v>0</v>
      </c>
      <c r="AU958" s="135">
        <v>0</v>
      </c>
      <c r="AV958" s="135">
        <v>0</v>
      </c>
      <c r="AW958" s="135">
        <v>0</v>
      </c>
      <c r="AX958" s="135">
        <v>0</v>
      </c>
      <c r="AY958" s="135">
        <v>0</v>
      </c>
      <c r="AZ958" s="135">
        <v>0</v>
      </c>
      <c r="BA958" s="135">
        <v>0</v>
      </c>
      <c r="BB958" s="135">
        <v>0</v>
      </c>
      <c r="BC958" s="135">
        <v>0</v>
      </c>
      <c r="BD958" s="135">
        <v>2</v>
      </c>
      <c r="BE958" s="135">
        <v>0</v>
      </c>
      <c r="BF958" s="135">
        <v>0</v>
      </c>
      <c r="BG958" s="135">
        <v>0</v>
      </c>
      <c r="BH958" s="135">
        <v>0</v>
      </c>
      <c r="BI958" s="135">
        <v>0</v>
      </c>
      <c r="BJ958" s="135">
        <v>0</v>
      </c>
      <c r="BK958" s="135">
        <v>0</v>
      </c>
      <c r="BL958" s="135">
        <v>1</v>
      </c>
      <c r="BM958" s="135">
        <v>0</v>
      </c>
      <c r="BN958" s="135">
        <v>0</v>
      </c>
      <c r="BO958" s="135">
        <v>0</v>
      </c>
      <c r="BP958" s="135">
        <v>0</v>
      </c>
      <c r="BQ958" s="135">
        <v>0</v>
      </c>
      <c r="BR958" s="135">
        <v>1</v>
      </c>
      <c r="BS958" s="135">
        <v>1</v>
      </c>
      <c r="BT958" s="135">
        <v>0</v>
      </c>
      <c r="BU958" s="135">
        <v>0</v>
      </c>
      <c r="BV958" s="135">
        <v>1</v>
      </c>
      <c r="BW958" s="135">
        <v>0</v>
      </c>
      <c r="BX958" s="135">
        <v>0</v>
      </c>
      <c r="BY958" s="135">
        <v>1</v>
      </c>
      <c r="BZ958" s="135">
        <v>0</v>
      </c>
      <c r="CA958" s="135">
        <v>0</v>
      </c>
      <c r="CB958" s="135">
        <v>0</v>
      </c>
      <c r="CC958" s="135">
        <v>0</v>
      </c>
      <c r="CD958" s="135">
        <v>0</v>
      </c>
      <c r="CE958" s="135">
        <v>0</v>
      </c>
      <c r="CF958" s="135">
        <v>0</v>
      </c>
      <c r="CG958" s="135">
        <v>0</v>
      </c>
      <c r="CH958" s="135">
        <v>0</v>
      </c>
      <c r="CI958" s="135">
        <v>0</v>
      </c>
      <c r="CJ958" s="135">
        <v>0</v>
      </c>
      <c r="CK958" s="135">
        <v>0</v>
      </c>
      <c r="CL958" s="135">
        <v>0</v>
      </c>
      <c r="CM958" s="135">
        <v>0</v>
      </c>
      <c r="CN958" s="135">
        <v>0</v>
      </c>
      <c r="CO958" s="135">
        <v>1</v>
      </c>
      <c r="CP958" s="135">
        <v>0</v>
      </c>
      <c r="CQ958" s="135">
        <v>0</v>
      </c>
      <c r="CR958" s="135">
        <v>0</v>
      </c>
      <c r="CS958" s="135">
        <v>0</v>
      </c>
      <c r="CT958" s="135">
        <v>0</v>
      </c>
      <c r="CU958" s="135">
        <v>0</v>
      </c>
      <c r="CV958" s="135">
        <v>0</v>
      </c>
      <c r="CW958" s="135">
        <v>1</v>
      </c>
      <c r="CX958" s="135"/>
    </row>
    <row r="959" spans="1:102" x14ac:dyDescent="0.35">
      <c r="A959" s="135">
        <v>958</v>
      </c>
      <c r="B959" s="135">
        <v>0</v>
      </c>
      <c r="C959" s="135">
        <v>0</v>
      </c>
      <c r="D959" s="135">
        <v>0</v>
      </c>
      <c r="E959" s="135">
        <v>1</v>
      </c>
      <c r="F959" s="135">
        <v>0</v>
      </c>
      <c r="G959" s="135">
        <v>0</v>
      </c>
      <c r="H959" s="135">
        <v>1</v>
      </c>
      <c r="I959" s="135">
        <v>0</v>
      </c>
      <c r="J959" s="135">
        <v>0</v>
      </c>
      <c r="K959" s="135">
        <v>0</v>
      </c>
      <c r="L959" s="135">
        <v>0</v>
      </c>
      <c r="M959" s="135">
        <v>0</v>
      </c>
      <c r="N959" s="135">
        <v>0</v>
      </c>
      <c r="O959" s="135">
        <v>0</v>
      </c>
      <c r="P959" s="135">
        <v>1</v>
      </c>
      <c r="Q959" s="135">
        <v>0</v>
      </c>
      <c r="R959" s="135">
        <v>0</v>
      </c>
      <c r="S959" s="135">
        <v>0</v>
      </c>
      <c r="T959" s="135">
        <v>0</v>
      </c>
      <c r="U959" s="135">
        <v>1</v>
      </c>
      <c r="V959" s="135">
        <v>0</v>
      </c>
      <c r="W959" s="135">
        <v>0</v>
      </c>
      <c r="X959" s="135">
        <v>0</v>
      </c>
      <c r="Y959" s="135">
        <v>0</v>
      </c>
      <c r="Z959" s="135">
        <v>1</v>
      </c>
      <c r="AA959" s="135">
        <v>0</v>
      </c>
      <c r="AB959" s="135">
        <v>0</v>
      </c>
      <c r="AC959" s="135">
        <v>0</v>
      </c>
      <c r="AD959" s="135">
        <v>0</v>
      </c>
      <c r="AE959" s="135">
        <v>0</v>
      </c>
      <c r="AF959" s="135">
        <v>0</v>
      </c>
      <c r="AG959" s="135">
        <v>0</v>
      </c>
      <c r="AH959" s="135">
        <v>0</v>
      </c>
      <c r="AI959" s="135">
        <v>1</v>
      </c>
      <c r="AJ959" s="135">
        <v>0</v>
      </c>
      <c r="AK959" s="135">
        <v>0</v>
      </c>
      <c r="AL959" s="135">
        <v>0</v>
      </c>
      <c r="AM959" s="135">
        <v>0</v>
      </c>
      <c r="AN959" s="135">
        <v>0</v>
      </c>
      <c r="AO959" s="135">
        <v>0</v>
      </c>
      <c r="AP959" s="135">
        <v>0</v>
      </c>
      <c r="AQ959" s="135">
        <v>0</v>
      </c>
      <c r="AR959" s="135">
        <v>0</v>
      </c>
      <c r="AS959" s="135">
        <v>0</v>
      </c>
      <c r="AT959" s="135">
        <v>0</v>
      </c>
      <c r="AU959" s="135">
        <v>0</v>
      </c>
      <c r="AV959" s="135">
        <v>0</v>
      </c>
      <c r="AW959" s="135">
        <v>0</v>
      </c>
      <c r="AX959" s="135">
        <v>0</v>
      </c>
      <c r="AY959" s="135">
        <v>0</v>
      </c>
      <c r="AZ959" s="135">
        <v>0</v>
      </c>
      <c r="BA959" s="135">
        <v>0</v>
      </c>
      <c r="BB959" s="135">
        <v>0</v>
      </c>
      <c r="BC959" s="135">
        <v>0</v>
      </c>
      <c r="BD959" s="135">
        <v>0</v>
      </c>
      <c r="BE959" s="135">
        <v>0</v>
      </c>
      <c r="BF959" s="135">
        <v>1</v>
      </c>
      <c r="BG959" s="135">
        <v>0</v>
      </c>
      <c r="BH959" s="135">
        <v>0</v>
      </c>
      <c r="BI959" s="135">
        <v>0</v>
      </c>
      <c r="BJ959" s="135">
        <v>0</v>
      </c>
      <c r="BK959" s="135">
        <v>0</v>
      </c>
      <c r="BL959" s="135">
        <v>1</v>
      </c>
      <c r="BM959" s="135">
        <v>0</v>
      </c>
      <c r="BN959" s="135">
        <v>0</v>
      </c>
      <c r="BO959" s="135">
        <v>0</v>
      </c>
      <c r="BP959" s="135">
        <v>0</v>
      </c>
      <c r="BQ959" s="135">
        <v>0</v>
      </c>
      <c r="BR959" s="135">
        <v>0</v>
      </c>
      <c r="BS959" s="135">
        <v>1</v>
      </c>
      <c r="BT959" s="135">
        <v>0</v>
      </c>
      <c r="BU959" s="135">
        <v>1</v>
      </c>
      <c r="BV959" s="135">
        <v>1</v>
      </c>
      <c r="BW959" s="135">
        <v>0</v>
      </c>
      <c r="BX959" s="135">
        <v>0</v>
      </c>
      <c r="BY959" s="135">
        <v>0</v>
      </c>
      <c r="BZ959" s="135">
        <v>0</v>
      </c>
      <c r="CA959" s="135">
        <v>0</v>
      </c>
      <c r="CB959" s="135">
        <v>0</v>
      </c>
      <c r="CC959" s="135">
        <v>0</v>
      </c>
      <c r="CD959" s="135">
        <v>0</v>
      </c>
      <c r="CE959" s="135">
        <v>1</v>
      </c>
      <c r="CF959" s="135">
        <v>0</v>
      </c>
      <c r="CG959" s="135">
        <v>0</v>
      </c>
      <c r="CH959" s="135">
        <v>0</v>
      </c>
      <c r="CI959" s="135">
        <v>0</v>
      </c>
      <c r="CJ959" s="135">
        <v>0</v>
      </c>
      <c r="CK959" s="135">
        <v>0</v>
      </c>
      <c r="CL959" s="135">
        <v>0</v>
      </c>
      <c r="CM959" s="135">
        <v>0</v>
      </c>
      <c r="CN959" s="135">
        <v>0</v>
      </c>
      <c r="CO959" s="135">
        <v>1</v>
      </c>
      <c r="CP959" s="135">
        <v>0</v>
      </c>
      <c r="CQ959" s="135">
        <v>1</v>
      </c>
      <c r="CR959" s="135">
        <v>0</v>
      </c>
      <c r="CS959" s="135">
        <v>0</v>
      </c>
      <c r="CT959" s="135">
        <v>0</v>
      </c>
      <c r="CU959" s="135">
        <v>0</v>
      </c>
      <c r="CV959" s="135">
        <v>0</v>
      </c>
      <c r="CW959" s="135">
        <v>0</v>
      </c>
      <c r="CX959" s="135"/>
    </row>
    <row r="960" spans="1:102" x14ac:dyDescent="0.35">
      <c r="A960" s="135">
        <v>959</v>
      </c>
      <c r="B960" s="135">
        <v>0</v>
      </c>
      <c r="C960" s="135">
        <v>0</v>
      </c>
      <c r="D960" s="135">
        <v>0</v>
      </c>
      <c r="E960" s="135">
        <v>0</v>
      </c>
      <c r="F960" s="135">
        <v>0</v>
      </c>
      <c r="G960" s="135">
        <v>1</v>
      </c>
      <c r="H960" s="135">
        <v>0</v>
      </c>
      <c r="I960" s="135">
        <v>0</v>
      </c>
      <c r="J960" s="135">
        <v>0</v>
      </c>
      <c r="K960" s="135">
        <v>0</v>
      </c>
      <c r="L960" s="135">
        <v>0</v>
      </c>
      <c r="M960" s="135">
        <v>0</v>
      </c>
      <c r="N960" s="135">
        <v>0</v>
      </c>
      <c r="O960" s="135">
        <v>1</v>
      </c>
      <c r="P960" s="135">
        <v>0</v>
      </c>
      <c r="Q960" s="135">
        <v>0</v>
      </c>
      <c r="R960" s="135">
        <v>0</v>
      </c>
      <c r="S960" s="135">
        <v>0</v>
      </c>
      <c r="T960" s="135">
        <v>0</v>
      </c>
      <c r="U960" s="135">
        <v>0</v>
      </c>
      <c r="V960" s="135">
        <v>0</v>
      </c>
      <c r="W960" s="135">
        <v>0</v>
      </c>
      <c r="X960" s="135">
        <v>0</v>
      </c>
      <c r="Y960" s="135">
        <v>0</v>
      </c>
      <c r="Z960" s="135">
        <v>0</v>
      </c>
      <c r="AA960" s="135">
        <v>0</v>
      </c>
      <c r="AB960" s="135">
        <v>1</v>
      </c>
      <c r="AC960" s="135">
        <v>0</v>
      </c>
      <c r="AD960" s="135">
        <v>0</v>
      </c>
      <c r="AE960" s="135">
        <v>0</v>
      </c>
      <c r="AF960" s="135">
        <v>0</v>
      </c>
      <c r="AG960" s="135">
        <v>0</v>
      </c>
      <c r="AH960" s="135">
        <v>0</v>
      </c>
      <c r="AI960" s="135">
        <v>0</v>
      </c>
      <c r="AJ960" s="135">
        <v>0</v>
      </c>
      <c r="AK960" s="135">
        <v>1</v>
      </c>
      <c r="AL960" s="135">
        <v>1</v>
      </c>
      <c r="AM960" s="135">
        <v>0</v>
      </c>
      <c r="AN960" s="135">
        <v>0</v>
      </c>
      <c r="AO960" s="135">
        <v>0</v>
      </c>
      <c r="AP960" s="135">
        <v>0</v>
      </c>
      <c r="AQ960" s="135">
        <v>0</v>
      </c>
      <c r="AR960" s="135">
        <v>0</v>
      </c>
      <c r="AS960" s="135">
        <v>1</v>
      </c>
      <c r="AT960" s="135">
        <v>0</v>
      </c>
      <c r="AU960" s="135">
        <v>0</v>
      </c>
      <c r="AV960" s="135">
        <v>0</v>
      </c>
      <c r="AW960" s="135">
        <v>1</v>
      </c>
      <c r="AX960" s="135">
        <v>0</v>
      </c>
      <c r="AY960" s="135">
        <v>1</v>
      </c>
      <c r="AZ960" s="135">
        <v>0</v>
      </c>
      <c r="BA960" s="135">
        <v>0</v>
      </c>
      <c r="BB960" s="135">
        <v>1</v>
      </c>
      <c r="BC960" s="135">
        <v>0</v>
      </c>
      <c r="BD960" s="135">
        <v>0</v>
      </c>
      <c r="BE960" s="135">
        <v>0</v>
      </c>
      <c r="BF960" s="135">
        <v>0</v>
      </c>
      <c r="BG960" s="135">
        <v>0</v>
      </c>
      <c r="BH960" s="135">
        <v>0</v>
      </c>
      <c r="BI960" s="135">
        <v>0</v>
      </c>
      <c r="BJ960" s="135">
        <v>0</v>
      </c>
      <c r="BK960" s="135">
        <v>0</v>
      </c>
      <c r="BL960" s="135">
        <v>0</v>
      </c>
      <c r="BM960" s="135">
        <v>0</v>
      </c>
      <c r="BN960" s="135">
        <v>0</v>
      </c>
      <c r="BO960" s="135">
        <v>0</v>
      </c>
      <c r="BP960" s="135">
        <v>1</v>
      </c>
      <c r="BQ960" s="135">
        <v>0</v>
      </c>
      <c r="BR960" s="135">
        <v>0</v>
      </c>
      <c r="BS960" s="135">
        <v>0</v>
      </c>
      <c r="BT960" s="135">
        <v>0</v>
      </c>
      <c r="BU960" s="135">
        <v>0</v>
      </c>
      <c r="BV960" s="135">
        <v>0</v>
      </c>
      <c r="BW960" s="135">
        <v>0</v>
      </c>
      <c r="BX960" s="135">
        <v>0</v>
      </c>
      <c r="BY960" s="135">
        <v>0</v>
      </c>
      <c r="BZ960" s="135">
        <v>1</v>
      </c>
      <c r="CA960" s="135">
        <v>0</v>
      </c>
      <c r="CB960" s="135">
        <v>1</v>
      </c>
      <c r="CC960" s="135">
        <v>0</v>
      </c>
      <c r="CD960" s="135">
        <v>0</v>
      </c>
      <c r="CE960" s="135">
        <v>0</v>
      </c>
      <c r="CF960" s="135">
        <v>0</v>
      </c>
      <c r="CG960" s="135">
        <v>0</v>
      </c>
      <c r="CH960" s="135">
        <v>0</v>
      </c>
      <c r="CI960" s="135">
        <v>0</v>
      </c>
      <c r="CJ960" s="135">
        <v>0</v>
      </c>
      <c r="CK960" s="135">
        <v>0</v>
      </c>
      <c r="CL960" s="135">
        <v>0</v>
      </c>
      <c r="CM960" s="135">
        <v>0</v>
      </c>
      <c r="CN960" s="135">
        <v>0</v>
      </c>
      <c r="CO960" s="135">
        <v>0</v>
      </c>
      <c r="CP960" s="135">
        <v>0</v>
      </c>
      <c r="CQ960" s="135">
        <v>0</v>
      </c>
      <c r="CR960" s="135">
        <v>0</v>
      </c>
      <c r="CS960" s="135">
        <v>0</v>
      </c>
      <c r="CT960" s="135">
        <v>1</v>
      </c>
      <c r="CU960" s="135">
        <v>0</v>
      </c>
      <c r="CV960" s="135">
        <v>0</v>
      </c>
      <c r="CW960" s="135">
        <v>0</v>
      </c>
      <c r="CX960" s="135"/>
    </row>
    <row r="961" spans="1:102" x14ac:dyDescent="0.35">
      <c r="A961" s="135">
        <v>960</v>
      </c>
      <c r="B961" s="135">
        <v>0</v>
      </c>
      <c r="C961" s="135">
        <v>0</v>
      </c>
      <c r="D961" s="135">
        <v>0</v>
      </c>
      <c r="E961" s="135">
        <v>1</v>
      </c>
      <c r="F961" s="135">
        <v>1</v>
      </c>
      <c r="G961" s="135">
        <v>0</v>
      </c>
      <c r="H961" s="135">
        <v>0</v>
      </c>
      <c r="I961" s="135">
        <v>0</v>
      </c>
      <c r="J961" s="135">
        <v>0</v>
      </c>
      <c r="K961" s="135">
        <v>0</v>
      </c>
      <c r="L961" s="135">
        <v>1</v>
      </c>
      <c r="M961" s="135">
        <v>0</v>
      </c>
      <c r="N961" s="135">
        <v>1</v>
      </c>
      <c r="O961" s="135">
        <v>1</v>
      </c>
      <c r="P961" s="135">
        <v>0</v>
      </c>
      <c r="Q961" s="135">
        <v>0</v>
      </c>
      <c r="R961" s="135">
        <v>0</v>
      </c>
      <c r="S961" s="135">
        <v>0</v>
      </c>
      <c r="T961" s="135">
        <v>0</v>
      </c>
      <c r="U961" s="135">
        <v>0</v>
      </c>
      <c r="V961" s="135">
        <v>0</v>
      </c>
      <c r="W961" s="135">
        <v>0</v>
      </c>
      <c r="X961" s="135">
        <v>0</v>
      </c>
      <c r="Y961" s="135">
        <v>0</v>
      </c>
      <c r="Z961" s="135">
        <v>0</v>
      </c>
      <c r="AA961" s="135">
        <v>0</v>
      </c>
      <c r="AB961" s="135">
        <v>0</v>
      </c>
      <c r="AC961" s="135">
        <v>0</v>
      </c>
      <c r="AD961" s="135">
        <v>0</v>
      </c>
      <c r="AE961" s="135">
        <v>0</v>
      </c>
      <c r="AF961" s="135">
        <v>0</v>
      </c>
      <c r="AG961" s="135">
        <v>0</v>
      </c>
      <c r="AH961" s="135">
        <v>0</v>
      </c>
      <c r="AI961" s="135">
        <v>0</v>
      </c>
      <c r="AJ961" s="135">
        <v>0</v>
      </c>
      <c r="AK961" s="135">
        <v>0</v>
      </c>
      <c r="AL961" s="135">
        <v>0</v>
      </c>
      <c r="AM961" s="135">
        <v>0</v>
      </c>
      <c r="AN961" s="135">
        <v>0</v>
      </c>
      <c r="AO961" s="135">
        <v>0</v>
      </c>
      <c r="AP961" s="135">
        <v>0</v>
      </c>
      <c r="AQ961" s="135">
        <v>0</v>
      </c>
      <c r="AR961" s="135">
        <v>0</v>
      </c>
      <c r="AS961" s="135">
        <v>0</v>
      </c>
      <c r="AT961" s="135">
        <v>0</v>
      </c>
      <c r="AU961" s="135">
        <v>1</v>
      </c>
      <c r="AV961" s="135">
        <v>0</v>
      </c>
      <c r="AW961" s="135">
        <v>0</v>
      </c>
      <c r="AX961" s="135">
        <v>0</v>
      </c>
      <c r="AY961" s="135">
        <v>0</v>
      </c>
      <c r="AZ961" s="135">
        <v>0</v>
      </c>
      <c r="BA961" s="135">
        <v>0</v>
      </c>
      <c r="BB961" s="135">
        <v>0</v>
      </c>
      <c r="BC961" s="135">
        <v>0</v>
      </c>
      <c r="BD961" s="135">
        <v>1</v>
      </c>
      <c r="BE961" s="135">
        <v>0</v>
      </c>
      <c r="BF961" s="135">
        <v>0</v>
      </c>
      <c r="BG961" s="135">
        <v>0</v>
      </c>
      <c r="BH961" s="135">
        <v>0</v>
      </c>
      <c r="BI961" s="135">
        <v>0</v>
      </c>
      <c r="BJ961" s="135">
        <v>0</v>
      </c>
      <c r="BK961" s="135">
        <v>0</v>
      </c>
      <c r="BL961" s="135">
        <v>0</v>
      </c>
      <c r="BM961" s="135">
        <v>1</v>
      </c>
      <c r="BN961" s="135">
        <v>1</v>
      </c>
      <c r="BO961" s="135">
        <v>1</v>
      </c>
      <c r="BP961" s="135">
        <v>0</v>
      </c>
      <c r="BQ961" s="135">
        <v>0</v>
      </c>
      <c r="BR961" s="135">
        <v>0</v>
      </c>
      <c r="BS961" s="135">
        <v>0</v>
      </c>
      <c r="BT961" s="135">
        <v>0</v>
      </c>
      <c r="BU961" s="135">
        <v>0</v>
      </c>
      <c r="BV961" s="135">
        <v>0</v>
      </c>
      <c r="BW961" s="135">
        <v>0</v>
      </c>
      <c r="BX961" s="135">
        <v>0</v>
      </c>
      <c r="BY961" s="135">
        <v>0</v>
      </c>
      <c r="BZ961" s="135">
        <v>0</v>
      </c>
      <c r="CA961" s="135">
        <v>0</v>
      </c>
      <c r="CB961" s="135">
        <v>1</v>
      </c>
      <c r="CC961" s="135">
        <v>0</v>
      </c>
      <c r="CD961" s="135">
        <v>1</v>
      </c>
      <c r="CE961" s="135">
        <v>0</v>
      </c>
      <c r="CF961" s="135">
        <v>0</v>
      </c>
      <c r="CG961" s="135">
        <v>0</v>
      </c>
      <c r="CH961" s="135">
        <v>0</v>
      </c>
      <c r="CI961" s="135">
        <v>0</v>
      </c>
      <c r="CJ961" s="135">
        <v>0</v>
      </c>
      <c r="CK961" s="135">
        <v>0</v>
      </c>
      <c r="CL961" s="135">
        <v>0</v>
      </c>
      <c r="CM961" s="135">
        <v>0</v>
      </c>
      <c r="CN961" s="135">
        <v>0</v>
      </c>
      <c r="CO961" s="135">
        <v>0</v>
      </c>
      <c r="CP961" s="135">
        <v>0</v>
      </c>
      <c r="CQ961" s="135">
        <v>0</v>
      </c>
      <c r="CR961" s="135">
        <v>0</v>
      </c>
      <c r="CS961" s="135">
        <v>0</v>
      </c>
      <c r="CT961" s="135">
        <v>0</v>
      </c>
      <c r="CU961" s="135">
        <v>0</v>
      </c>
      <c r="CV961" s="135">
        <v>0</v>
      </c>
      <c r="CW961" s="135">
        <v>0</v>
      </c>
      <c r="CX961" s="135"/>
    </row>
    <row r="962" spans="1:102" x14ac:dyDescent="0.35">
      <c r="A962" s="135">
        <v>961</v>
      </c>
      <c r="B962" s="135">
        <v>0</v>
      </c>
      <c r="C962" s="135">
        <v>0</v>
      </c>
      <c r="D962" s="135">
        <v>0</v>
      </c>
      <c r="E962" s="135">
        <v>0</v>
      </c>
      <c r="F962" s="135">
        <v>0</v>
      </c>
      <c r="G962" s="135">
        <v>1</v>
      </c>
      <c r="H962" s="135">
        <v>0</v>
      </c>
      <c r="I962" s="135">
        <v>1</v>
      </c>
      <c r="J962" s="135">
        <v>0</v>
      </c>
      <c r="K962" s="135">
        <v>0</v>
      </c>
      <c r="L962" s="135">
        <v>0</v>
      </c>
      <c r="M962" s="135">
        <v>0</v>
      </c>
      <c r="N962" s="135">
        <v>0</v>
      </c>
      <c r="O962" s="135">
        <v>0</v>
      </c>
      <c r="P962" s="135">
        <v>0</v>
      </c>
      <c r="Q962" s="135">
        <v>0</v>
      </c>
      <c r="R962" s="135">
        <v>0</v>
      </c>
      <c r="S962" s="135">
        <v>0</v>
      </c>
      <c r="T962" s="135">
        <v>0</v>
      </c>
      <c r="U962" s="135">
        <v>0</v>
      </c>
      <c r="V962" s="135">
        <v>0</v>
      </c>
      <c r="W962" s="135">
        <v>0</v>
      </c>
      <c r="X962" s="135">
        <v>1</v>
      </c>
      <c r="Y962" s="135">
        <v>0</v>
      </c>
      <c r="Z962" s="135">
        <v>0</v>
      </c>
      <c r="AA962" s="135">
        <v>0</v>
      </c>
      <c r="AB962" s="135">
        <v>0</v>
      </c>
      <c r="AC962" s="135">
        <v>0</v>
      </c>
      <c r="AD962" s="135">
        <v>0</v>
      </c>
      <c r="AE962" s="135">
        <v>0</v>
      </c>
      <c r="AF962" s="135">
        <v>0</v>
      </c>
      <c r="AG962" s="135">
        <v>1</v>
      </c>
      <c r="AH962" s="135">
        <v>0</v>
      </c>
      <c r="AI962" s="135">
        <v>0</v>
      </c>
      <c r="AJ962" s="135">
        <v>0</v>
      </c>
      <c r="AK962" s="135">
        <v>0</v>
      </c>
      <c r="AL962" s="135">
        <v>0</v>
      </c>
      <c r="AM962" s="135">
        <v>0</v>
      </c>
      <c r="AN962" s="135">
        <v>0</v>
      </c>
      <c r="AO962" s="135">
        <v>1</v>
      </c>
      <c r="AP962" s="135">
        <v>0</v>
      </c>
      <c r="AQ962" s="135">
        <v>0</v>
      </c>
      <c r="AR962" s="135">
        <v>0</v>
      </c>
      <c r="AS962" s="135">
        <v>1</v>
      </c>
      <c r="AT962" s="135">
        <v>0</v>
      </c>
      <c r="AU962" s="135">
        <v>1</v>
      </c>
      <c r="AV962" s="135">
        <v>0</v>
      </c>
      <c r="AW962" s="135">
        <v>0</v>
      </c>
      <c r="AX962" s="135">
        <v>1</v>
      </c>
      <c r="AY962" s="135">
        <v>0</v>
      </c>
      <c r="AZ962" s="135">
        <v>0</v>
      </c>
      <c r="BA962" s="135">
        <v>0</v>
      </c>
      <c r="BB962" s="135">
        <v>0</v>
      </c>
      <c r="BC962" s="135">
        <v>0</v>
      </c>
      <c r="BD962" s="135">
        <v>0</v>
      </c>
      <c r="BE962" s="135">
        <v>0</v>
      </c>
      <c r="BF962" s="135">
        <v>0</v>
      </c>
      <c r="BG962" s="135">
        <v>0</v>
      </c>
      <c r="BH962" s="135">
        <v>0</v>
      </c>
      <c r="BI962" s="135">
        <v>0</v>
      </c>
      <c r="BJ962" s="135">
        <v>0</v>
      </c>
      <c r="BK962" s="135">
        <v>0</v>
      </c>
      <c r="BL962" s="135">
        <v>0</v>
      </c>
      <c r="BM962" s="135">
        <v>0</v>
      </c>
      <c r="BN962" s="135">
        <v>0</v>
      </c>
      <c r="BO962" s="135">
        <v>0</v>
      </c>
      <c r="BP962" s="135">
        <v>0</v>
      </c>
      <c r="BQ962" s="135">
        <v>1</v>
      </c>
      <c r="BR962" s="135">
        <v>0</v>
      </c>
      <c r="BS962" s="135">
        <v>1</v>
      </c>
      <c r="BT962" s="135">
        <v>0</v>
      </c>
      <c r="BU962" s="135">
        <v>0</v>
      </c>
      <c r="BV962" s="135">
        <v>0</v>
      </c>
      <c r="BW962" s="135">
        <v>1</v>
      </c>
      <c r="BX962" s="135">
        <v>0</v>
      </c>
      <c r="BY962" s="135">
        <v>1</v>
      </c>
      <c r="BZ962" s="135">
        <v>0</v>
      </c>
      <c r="CA962" s="135">
        <v>0</v>
      </c>
      <c r="CB962" s="135">
        <v>0</v>
      </c>
      <c r="CC962" s="135">
        <v>0</v>
      </c>
      <c r="CD962" s="135">
        <v>0</v>
      </c>
      <c r="CE962" s="135">
        <v>0</v>
      </c>
      <c r="CF962" s="135">
        <v>0</v>
      </c>
      <c r="CG962" s="135">
        <v>0</v>
      </c>
      <c r="CH962" s="135">
        <v>1</v>
      </c>
      <c r="CI962" s="135">
        <v>0</v>
      </c>
      <c r="CJ962" s="135">
        <v>0</v>
      </c>
      <c r="CK962" s="135">
        <v>0</v>
      </c>
      <c r="CL962" s="135">
        <v>0</v>
      </c>
      <c r="CM962" s="135">
        <v>0</v>
      </c>
      <c r="CN962" s="135">
        <v>1</v>
      </c>
      <c r="CO962" s="135">
        <v>0</v>
      </c>
      <c r="CP962" s="135">
        <v>0</v>
      </c>
      <c r="CQ962" s="135">
        <v>0</v>
      </c>
      <c r="CR962" s="135">
        <v>0</v>
      </c>
      <c r="CS962" s="135">
        <v>0</v>
      </c>
      <c r="CT962" s="135">
        <v>0</v>
      </c>
      <c r="CU962" s="135">
        <v>0</v>
      </c>
      <c r="CV962" s="135">
        <v>0</v>
      </c>
      <c r="CW962" s="135">
        <v>0</v>
      </c>
      <c r="CX962" s="135"/>
    </row>
    <row r="963" spans="1:102" x14ac:dyDescent="0.35">
      <c r="A963" s="135">
        <v>962</v>
      </c>
      <c r="B963" s="135">
        <v>1</v>
      </c>
      <c r="C963" s="135">
        <v>1</v>
      </c>
      <c r="D963" s="135">
        <v>0</v>
      </c>
      <c r="E963" s="135">
        <v>0</v>
      </c>
      <c r="F963" s="135">
        <v>0</v>
      </c>
      <c r="G963" s="135">
        <v>0</v>
      </c>
      <c r="H963" s="135">
        <v>0</v>
      </c>
      <c r="I963" s="135">
        <v>0</v>
      </c>
      <c r="J963" s="135">
        <v>0</v>
      </c>
      <c r="K963" s="135">
        <v>0</v>
      </c>
      <c r="L963" s="135">
        <v>0</v>
      </c>
      <c r="M963" s="135">
        <v>0</v>
      </c>
      <c r="N963" s="135">
        <v>0</v>
      </c>
      <c r="O963" s="135">
        <v>0</v>
      </c>
      <c r="P963" s="135">
        <v>0</v>
      </c>
      <c r="Q963" s="135">
        <v>1</v>
      </c>
      <c r="R963" s="135">
        <v>0</v>
      </c>
      <c r="S963" s="135">
        <v>0</v>
      </c>
      <c r="T963" s="135">
        <v>0</v>
      </c>
      <c r="U963" s="135">
        <v>0</v>
      </c>
      <c r="V963" s="135">
        <v>0</v>
      </c>
      <c r="W963" s="135">
        <v>0</v>
      </c>
      <c r="X963" s="135">
        <v>0</v>
      </c>
      <c r="Y963" s="135">
        <v>0</v>
      </c>
      <c r="Z963" s="135">
        <v>0</v>
      </c>
      <c r="AA963" s="135">
        <v>1</v>
      </c>
      <c r="AB963" s="135">
        <v>0</v>
      </c>
      <c r="AC963" s="135">
        <v>0</v>
      </c>
      <c r="AD963" s="135">
        <v>0</v>
      </c>
      <c r="AE963" s="135">
        <v>0</v>
      </c>
      <c r="AF963" s="135">
        <v>0</v>
      </c>
      <c r="AG963" s="135">
        <v>0</v>
      </c>
      <c r="AH963" s="135">
        <v>1</v>
      </c>
      <c r="AI963" s="135">
        <v>0</v>
      </c>
      <c r="AJ963" s="135">
        <v>0</v>
      </c>
      <c r="AK963" s="135">
        <v>0</v>
      </c>
      <c r="AL963" s="135">
        <v>0</v>
      </c>
      <c r="AM963" s="135">
        <v>1</v>
      </c>
      <c r="AN963" s="135">
        <v>0</v>
      </c>
      <c r="AO963" s="135">
        <v>0</v>
      </c>
      <c r="AP963" s="135">
        <v>1</v>
      </c>
      <c r="AQ963" s="135">
        <v>0</v>
      </c>
      <c r="AR963" s="135">
        <v>0</v>
      </c>
      <c r="AS963" s="135">
        <v>1</v>
      </c>
      <c r="AT963" s="135">
        <v>0</v>
      </c>
      <c r="AU963" s="135">
        <v>0</v>
      </c>
      <c r="AV963" s="135">
        <v>0</v>
      </c>
      <c r="AW963" s="135">
        <v>1</v>
      </c>
      <c r="AX963" s="135">
        <v>0</v>
      </c>
      <c r="AY963" s="135">
        <v>0</v>
      </c>
      <c r="AZ963" s="135">
        <v>0</v>
      </c>
      <c r="BA963" s="135">
        <v>0</v>
      </c>
      <c r="BB963" s="135">
        <v>1</v>
      </c>
      <c r="BC963" s="135">
        <v>0</v>
      </c>
      <c r="BD963" s="135">
        <v>0</v>
      </c>
      <c r="BE963" s="135">
        <v>0</v>
      </c>
      <c r="BF963" s="135">
        <v>0</v>
      </c>
      <c r="BG963" s="135">
        <v>0</v>
      </c>
      <c r="BH963" s="135">
        <v>1</v>
      </c>
      <c r="BI963" s="135">
        <v>1</v>
      </c>
      <c r="BJ963" s="135">
        <v>1</v>
      </c>
      <c r="BK963" s="135">
        <v>0</v>
      </c>
      <c r="BL963" s="135">
        <v>0</v>
      </c>
      <c r="BM963" s="135">
        <v>0</v>
      </c>
      <c r="BN963" s="135">
        <v>0</v>
      </c>
      <c r="BO963" s="135">
        <v>0</v>
      </c>
      <c r="BP963" s="135">
        <v>0</v>
      </c>
      <c r="BQ963" s="135">
        <v>1</v>
      </c>
      <c r="BR963" s="135">
        <v>0</v>
      </c>
      <c r="BS963" s="135">
        <v>0</v>
      </c>
      <c r="BT963" s="135">
        <v>0</v>
      </c>
      <c r="BU963" s="135">
        <v>0</v>
      </c>
      <c r="BV963" s="135">
        <v>0</v>
      </c>
      <c r="BW963" s="135">
        <v>0</v>
      </c>
      <c r="BX963" s="135">
        <v>0</v>
      </c>
      <c r="BY963" s="135">
        <v>0</v>
      </c>
      <c r="BZ963" s="135">
        <v>0</v>
      </c>
      <c r="CA963" s="135">
        <v>0</v>
      </c>
      <c r="CB963" s="135">
        <v>0</v>
      </c>
      <c r="CC963" s="135">
        <v>0</v>
      </c>
      <c r="CD963" s="135">
        <v>1</v>
      </c>
      <c r="CE963" s="135">
        <v>0</v>
      </c>
      <c r="CF963" s="135">
        <v>0</v>
      </c>
      <c r="CG963" s="135">
        <v>0</v>
      </c>
      <c r="CH963" s="135">
        <v>0</v>
      </c>
      <c r="CI963" s="135">
        <v>0</v>
      </c>
      <c r="CJ963" s="135">
        <v>0</v>
      </c>
      <c r="CK963" s="135">
        <v>1</v>
      </c>
      <c r="CL963" s="135">
        <v>0</v>
      </c>
      <c r="CM963" s="135">
        <v>1</v>
      </c>
      <c r="CN963" s="135">
        <v>0</v>
      </c>
      <c r="CO963" s="135">
        <v>0</v>
      </c>
      <c r="CP963" s="135">
        <v>0</v>
      </c>
      <c r="CQ963" s="135">
        <v>0</v>
      </c>
      <c r="CR963" s="135">
        <v>0</v>
      </c>
      <c r="CS963" s="135">
        <v>0</v>
      </c>
      <c r="CT963" s="135">
        <v>0</v>
      </c>
      <c r="CU963" s="135">
        <v>3</v>
      </c>
      <c r="CV963" s="135">
        <v>0</v>
      </c>
      <c r="CW963" s="135">
        <v>0</v>
      </c>
      <c r="CX963" s="135"/>
    </row>
    <row r="964" spans="1:102" x14ac:dyDescent="0.35">
      <c r="A964" s="135">
        <v>963</v>
      </c>
      <c r="B964" s="135">
        <v>0</v>
      </c>
      <c r="C964" s="135">
        <v>0</v>
      </c>
      <c r="D964" s="135">
        <v>0</v>
      </c>
      <c r="E964" s="135">
        <v>0</v>
      </c>
      <c r="F964" s="135">
        <v>0</v>
      </c>
      <c r="G964" s="135">
        <v>0</v>
      </c>
      <c r="H964" s="135">
        <v>0</v>
      </c>
      <c r="I964" s="135">
        <v>0</v>
      </c>
      <c r="J964" s="135">
        <v>0</v>
      </c>
      <c r="K964" s="135">
        <v>0</v>
      </c>
      <c r="L964" s="135">
        <v>0</v>
      </c>
      <c r="M964" s="135">
        <v>0</v>
      </c>
      <c r="N964" s="135">
        <v>0</v>
      </c>
      <c r="O964" s="135">
        <v>0</v>
      </c>
      <c r="P964" s="135">
        <v>0</v>
      </c>
      <c r="Q964" s="135">
        <v>0</v>
      </c>
      <c r="R964" s="135">
        <v>0</v>
      </c>
      <c r="S964" s="135">
        <v>0</v>
      </c>
      <c r="T964" s="135">
        <v>0</v>
      </c>
      <c r="U964" s="135">
        <v>1</v>
      </c>
      <c r="V964" s="135">
        <v>0</v>
      </c>
      <c r="W964" s="135">
        <v>0</v>
      </c>
      <c r="X964" s="135">
        <v>1</v>
      </c>
      <c r="Y964" s="135">
        <v>0</v>
      </c>
      <c r="Z964" s="135">
        <v>0</v>
      </c>
      <c r="AA964" s="135">
        <v>0</v>
      </c>
      <c r="AB964" s="135">
        <v>0</v>
      </c>
      <c r="AC964" s="135">
        <v>0</v>
      </c>
      <c r="AD964" s="135">
        <v>0</v>
      </c>
      <c r="AE964" s="135">
        <v>0</v>
      </c>
      <c r="AF964" s="135">
        <v>0</v>
      </c>
      <c r="AG964" s="135">
        <v>1</v>
      </c>
      <c r="AH964" s="135">
        <v>0</v>
      </c>
      <c r="AI964" s="135">
        <v>0</v>
      </c>
      <c r="AJ964" s="135">
        <v>0</v>
      </c>
      <c r="AK964" s="135">
        <v>1</v>
      </c>
      <c r="AL964" s="135">
        <v>0</v>
      </c>
      <c r="AM964" s="135">
        <v>0</v>
      </c>
      <c r="AN964" s="135">
        <v>1</v>
      </c>
      <c r="AO964" s="135">
        <v>1</v>
      </c>
      <c r="AP964" s="135">
        <v>0</v>
      </c>
      <c r="AQ964" s="135">
        <v>0</v>
      </c>
      <c r="AR964" s="135">
        <v>0</v>
      </c>
      <c r="AS964" s="135">
        <v>0</v>
      </c>
      <c r="AT964" s="135">
        <v>0</v>
      </c>
      <c r="AU964" s="135">
        <v>0</v>
      </c>
      <c r="AV964" s="135">
        <v>0</v>
      </c>
      <c r="AW964" s="135">
        <v>0</v>
      </c>
      <c r="AX964" s="135">
        <v>0</v>
      </c>
      <c r="AY964" s="135">
        <v>0</v>
      </c>
      <c r="AZ964" s="135">
        <v>0</v>
      </c>
      <c r="BA964" s="135">
        <v>0</v>
      </c>
      <c r="BB964" s="135">
        <v>0</v>
      </c>
      <c r="BC964" s="135">
        <v>0</v>
      </c>
      <c r="BD964" s="135">
        <v>0</v>
      </c>
      <c r="BE964" s="135">
        <v>0</v>
      </c>
      <c r="BF964" s="135">
        <v>0</v>
      </c>
      <c r="BG964" s="135">
        <v>0</v>
      </c>
      <c r="BH964" s="135">
        <v>0</v>
      </c>
      <c r="BI964" s="135">
        <v>0</v>
      </c>
      <c r="BJ964" s="135">
        <v>0</v>
      </c>
      <c r="BK964" s="135">
        <v>0</v>
      </c>
      <c r="BL964" s="135">
        <v>0</v>
      </c>
      <c r="BM964" s="135">
        <v>0</v>
      </c>
      <c r="BN964" s="135">
        <v>1</v>
      </c>
      <c r="BO964" s="135">
        <v>0</v>
      </c>
      <c r="BP964" s="135">
        <v>0</v>
      </c>
      <c r="BQ964" s="135">
        <v>0</v>
      </c>
      <c r="BR964" s="135">
        <v>0</v>
      </c>
      <c r="BS964" s="135">
        <v>1</v>
      </c>
      <c r="BT964" s="135">
        <v>0</v>
      </c>
      <c r="BU964" s="135">
        <v>0</v>
      </c>
      <c r="BV964" s="135">
        <v>0</v>
      </c>
      <c r="BW964" s="135">
        <v>0</v>
      </c>
      <c r="BX964" s="135">
        <v>0</v>
      </c>
      <c r="BY964" s="135">
        <v>0</v>
      </c>
      <c r="BZ964" s="135">
        <v>0</v>
      </c>
      <c r="CA964" s="135">
        <v>0</v>
      </c>
      <c r="CB964" s="135">
        <v>0</v>
      </c>
      <c r="CC964" s="135">
        <v>0</v>
      </c>
      <c r="CD964" s="135">
        <v>1</v>
      </c>
      <c r="CE964" s="135">
        <v>0</v>
      </c>
      <c r="CF964" s="135">
        <v>1</v>
      </c>
      <c r="CG964" s="135">
        <v>0</v>
      </c>
      <c r="CH964" s="135">
        <v>0</v>
      </c>
      <c r="CI964" s="135">
        <v>0</v>
      </c>
      <c r="CJ964" s="135">
        <v>0</v>
      </c>
      <c r="CK964" s="135">
        <v>0</v>
      </c>
      <c r="CL964" s="135">
        <v>0</v>
      </c>
      <c r="CM964" s="135">
        <v>0</v>
      </c>
      <c r="CN964" s="135">
        <v>0</v>
      </c>
      <c r="CO964" s="135">
        <v>0</v>
      </c>
      <c r="CP964" s="135">
        <v>1</v>
      </c>
      <c r="CQ964" s="135">
        <v>1</v>
      </c>
      <c r="CR964" s="135">
        <v>0</v>
      </c>
      <c r="CS964" s="135">
        <v>1</v>
      </c>
      <c r="CT964" s="135">
        <v>0</v>
      </c>
      <c r="CU964" s="135">
        <v>0</v>
      </c>
      <c r="CV964" s="135">
        <v>0</v>
      </c>
      <c r="CW964" s="135">
        <v>0</v>
      </c>
      <c r="CX964" s="135"/>
    </row>
    <row r="965" spans="1:102" x14ac:dyDescent="0.35">
      <c r="A965" s="135">
        <v>964</v>
      </c>
      <c r="B965" s="135">
        <v>0</v>
      </c>
      <c r="C965" s="135">
        <v>0</v>
      </c>
      <c r="D965" s="135">
        <v>0</v>
      </c>
      <c r="E965" s="135">
        <v>0</v>
      </c>
      <c r="F965" s="135">
        <v>0</v>
      </c>
      <c r="G965" s="135">
        <v>0</v>
      </c>
      <c r="H965" s="135">
        <v>0</v>
      </c>
      <c r="I965" s="135">
        <v>0</v>
      </c>
      <c r="J965" s="135">
        <v>0</v>
      </c>
      <c r="K965" s="135">
        <v>0</v>
      </c>
      <c r="L965" s="135">
        <v>0</v>
      </c>
      <c r="M965" s="135">
        <v>0</v>
      </c>
      <c r="N965" s="135">
        <v>0</v>
      </c>
      <c r="O965" s="135">
        <v>0</v>
      </c>
      <c r="P965" s="135">
        <v>0</v>
      </c>
      <c r="Q965" s="135">
        <v>0</v>
      </c>
      <c r="R965" s="135">
        <v>0</v>
      </c>
      <c r="S965" s="135">
        <v>0</v>
      </c>
      <c r="T965" s="135">
        <v>0</v>
      </c>
      <c r="U965" s="135">
        <v>0</v>
      </c>
      <c r="V965" s="135">
        <v>0</v>
      </c>
      <c r="W965" s="135">
        <v>0</v>
      </c>
      <c r="X965" s="135">
        <v>0</v>
      </c>
      <c r="Y965" s="135">
        <v>1</v>
      </c>
      <c r="Z965" s="135">
        <v>0</v>
      </c>
      <c r="AA965" s="135">
        <v>0</v>
      </c>
      <c r="AB965" s="135">
        <v>0</v>
      </c>
      <c r="AC965" s="135">
        <v>0</v>
      </c>
      <c r="AD965" s="135">
        <v>0</v>
      </c>
      <c r="AE965" s="135">
        <v>0</v>
      </c>
      <c r="AF965" s="135">
        <v>0</v>
      </c>
      <c r="AG965" s="135">
        <v>1</v>
      </c>
      <c r="AH965" s="135">
        <v>0</v>
      </c>
      <c r="AI965" s="135">
        <v>1</v>
      </c>
      <c r="AJ965" s="135">
        <v>1</v>
      </c>
      <c r="AK965" s="135">
        <v>0</v>
      </c>
      <c r="AL965" s="135">
        <v>0</v>
      </c>
      <c r="AM965" s="135">
        <v>0</v>
      </c>
      <c r="AN965" s="135">
        <v>0</v>
      </c>
      <c r="AO965" s="135">
        <v>0</v>
      </c>
      <c r="AP965" s="135">
        <v>0</v>
      </c>
      <c r="AQ965" s="135">
        <v>0</v>
      </c>
      <c r="AR965" s="135">
        <v>0</v>
      </c>
      <c r="AS965" s="135">
        <v>0</v>
      </c>
      <c r="AT965" s="135">
        <v>0</v>
      </c>
      <c r="AU965" s="135">
        <v>0</v>
      </c>
      <c r="AV965" s="135">
        <v>0</v>
      </c>
      <c r="AW965" s="135">
        <v>0</v>
      </c>
      <c r="AX965" s="135">
        <v>0</v>
      </c>
      <c r="AY965" s="135">
        <v>0</v>
      </c>
      <c r="AZ965" s="135">
        <v>1</v>
      </c>
      <c r="BA965" s="135">
        <v>0</v>
      </c>
      <c r="BB965" s="135">
        <v>0</v>
      </c>
      <c r="BC965" s="135">
        <v>0</v>
      </c>
      <c r="BD965" s="135">
        <v>0</v>
      </c>
      <c r="BE965" s="135">
        <v>0</v>
      </c>
      <c r="BF965" s="135">
        <v>0</v>
      </c>
      <c r="BG965" s="135">
        <v>0</v>
      </c>
      <c r="BH965" s="135">
        <v>0</v>
      </c>
      <c r="BI965" s="135">
        <v>0</v>
      </c>
      <c r="BJ965" s="135">
        <v>0</v>
      </c>
      <c r="BK965" s="135">
        <v>0</v>
      </c>
      <c r="BL965" s="135">
        <v>1</v>
      </c>
      <c r="BM965" s="135">
        <v>0</v>
      </c>
      <c r="BN965" s="135">
        <v>0</v>
      </c>
      <c r="BO965" s="135">
        <v>0</v>
      </c>
      <c r="BP965" s="135">
        <v>1</v>
      </c>
      <c r="BQ965" s="135">
        <v>0</v>
      </c>
      <c r="BR965" s="135">
        <v>0</v>
      </c>
      <c r="BS965" s="135">
        <v>0</v>
      </c>
      <c r="BT965" s="135">
        <v>0</v>
      </c>
      <c r="BU965" s="135">
        <v>0</v>
      </c>
      <c r="BV965" s="135">
        <v>0</v>
      </c>
      <c r="BW965" s="135">
        <v>0</v>
      </c>
      <c r="BX965" s="135">
        <v>0</v>
      </c>
      <c r="BY965" s="135">
        <v>0</v>
      </c>
      <c r="BZ965" s="135">
        <v>0</v>
      </c>
      <c r="CA965" s="135">
        <v>0</v>
      </c>
      <c r="CB965" s="135">
        <v>0</v>
      </c>
      <c r="CC965" s="135">
        <v>0</v>
      </c>
      <c r="CD965" s="135">
        <v>0</v>
      </c>
      <c r="CE965" s="135">
        <v>0</v>
      </c>
      <c r="CF965" s="135">
        <v>0</v>
      </c>
      <c r="CG965" s="135">
        <v>0</v>
      </c>
      <c r="CH965" s="135">
        <v>0</v>
      </c>
      <c r="CI965" s="135">
        <v>1</v>
      </c>
      <c r="CJ965" s="135">
        <v>1</v>
      </c>
      <c r="CK965" s="135">
        <v>0</v>
      </c>
      <c r="CL965" s="135">
        <v>0</v>
      </c>
      <c r="CM965" s="135">
        <v>0</v>
      </c>
      <c r="CN965" s="135">
        <v>0</v>
      </c>
      <c r="CO965" s="135">
        <v>0</v>
      </c>
      <c r="CP965" s="135">
        <v>0</v>
      </c>
      <c r="CQ965" s="135">
        <v>0</v>
      </c>
      <c r="CR965" s="135">
        <v>0</v>
      </c>
      <c r="CS965" s="135">
        <v>0</v>
      </c>
      <c r="CT965" s="135">
        <v>0</v>
      </c>
      <c r="CU965" s="135">
        <v>1</v>
      </c>
      <c r="CV965" s="135">
        <v>0</v>
      </c>
      <c r="CW965" s="135">
        <v>0</v>
      </c>
      <c r="CX965" s="135"/>
    </row>
    <row r="966" spans="1:102" x14ac:dyDescent="0.35">
      <c r="A966" s="135">
        <v>965</v>
      </c>
      <c r="B966" s="135">
        <v>1</v>
      </c>
      <c r="C966" s="135">
        <v>0</v>
      </c>
      <c r="D966" s="135">
        <v>0</v>
      </c>
      <c r="E966" s="135">
        <v>0</v>
      </c>
      <c r="F966" s="135">
        <v>1</v>
      </c>
      <c r="G966" s="135">
        <v>0</v>
      </c>
      <c r="H966" s="135">
        <v>1</v>
      </c>
      <c r="I966" s="135">
        <v>0</v>
      </c>
      <c r="J966" s="135">
        <v>0</v>
      </c>
      <c r="K966" s="135">
        <v>0</v>
      </c>
      <c r="L966" s="135">
        <v>0</v>
      </c>
      <c r="M966" s="135">
        <v>0</v>
      </c>
      <c r="N966" s="135">
        <v>1</v>
      </c>
      <c r="O966" s="135">
        <v>0</v>
      </c>
      <c r="P966" s="135">
        <v>0</v>
      </c>
      <c r="Q966" s="135">
        <v>0</v>
      </c>
      <c r="R966" s="135">
        <v>0</v>
      </c>
      <c r="S966" s="135">
        <v>0</v>
      </c>
      <c r="T966" s="135">
        <v>0</v>
      </c>
      <c r="U966" s="135">
        <v>0</v>
      </c>
      <c r="V966" s="135">
        <v>0</v>
      </c>
      <c r="W966" s="135">
        <v>1</v>
      </c>
      <c r="X966" s="135">
        <v>0</v>
      </c>
      <c r="Y966" s="135">
        <v>0</v>
      </c>
      <c r="Z966" s="135">
        <v>0</v>
      </c>
      <c r="AA966" s="135">
        <v>0</v>
      </c>
      <c r="AB966" s="135">
        <v>0</v>
      </c>
      <c r="AC966" s="135">
        <v>0</v>
      </c>
      <c r="AD966" s="135">
        <v>0</v>
      </c>
      <c r="AE966" s="135">
        <v>0</v>
      </c>
      <c r="AF966" s="135">
        <v>0</v>
      </c>
      <c r="AG966" s="135">
        <v>0</v>
      </c>
      <c r="AH966" s="135">
        <v>0</v>
      </c>
      <c r="AI966" s="135">
        <v>0</v>
      </c>
      <c r="AJ966" s="135">
        <v>0</v>
      </c>
      <c r="AK966" s="135">
        <v>0</v>
      </c>
      <c r="AL966" s="135">
        <v>0</v>
      </c>
      <c r="AM966" s="135">
        <v>0</v>
      </c>
      <c r="AN966" s="135">
        <v>0</v>
      </c>
      <c r="AO966" s="135">
        <v>0</v>
      </c>
      <c r="AP966" s="135">
        <v>0</v>
      </c>
      <c r="AQ966" s="135">
        <v>1</v>
      </c>
      <c r="AR966" s="135">
        <v>0</v>
      </c>
      <c r="AS966" s="135">
        <v>0</v>
      </c>
      <c r="AT966" s="135">
        <v>0</v>
      </c>
      <c r="AU966" s="135">
        <v>0</v>
      </c>
      <c r="AV966" s="135">
        <v>1</v>
      </c>
      <c r="AW966" s="135">
        <v>0</v>
      </c>
      <c r="AX966" s="135">
        <v>0</v>
      </c>
      <c r="AY966" s="135">
        <v>0</v>
      </c>
      <c r="AZ966" s="135">
        <v>0</v>
      </c>
      <c r="BA966" s="135">
        <v>0</v>
      </c>
      <c r="BB966" s="135">
        <v>1</v>
      </c>
      <c r="BC966" s="135">
        <v>0</v>
      </c>
      <c r="BD966" s="135">
        <v>0</v>
      </c>
      <c r="BE966" s="135">
        <v>0</v>
      </c>
      <c r="BF966" s="135">
        <v>0</v>
      </c>
      <c r="BG966" s="135">
        <v>0</v>
      </c>
      <c r="BH966" s="135">
        <v>1</v>
      </c>
      <c r="BI966" s="135">
        <v>0</v>
      </c>
      <c r="BJ966" s="135">
        <v>0</v>
      </c>
      <c r="BK966" s="135">
        <v>0</v>
      </c>
      <c r="BL966" s="135">
        <v>1</v>
      </c>
      <c r="BM966" s="135">
        <v>0</v>
      </c>
      <c r="BN966" s="135">
        <v>0</v>
      </c>
      <c r="BO966" s="135">
        <v>0</v>
      </c>
      <c r="BP966" s="135">
        <v>0</v>
      </c>
      <c r="BQ966" s="135">
        <v>0</v>
      </c>
      <c r="BR966" s="135">
        <v>0</v>
      </c>
      <c r="BS966" s="135">
        <v>0</v>
      </c>
      <c r="BT966" s="135">
        <v>0</v>
      </c>
      <c r="BU966" s="135">
        <v>0</v>
      </c>
      <c r="BV966" s="135">
        <v>0</v>
      </c>
      <c r="BW966" s="135">
        <v>0</v>
      </c>
      <c r="BX966" s="135">
        <v>0</v>
      </c>
      <c r="BY966" s="135">
        <v>0</v>
      </c>
      <c r="BZ966" s="135">
        <v>0</v>
      </c>
      <c r="CA966" s="135">
        <v>0</v>
      </c>
      <c r="CB966" s="135">
        <v>0</v>
      </c>
      <c r="CC966" s="135">
        <v>0</v>
      </c>
      <c r="CD966" s="135">
        <v>0</v>
      </c>
      <c r="CE966" s="135">
        <v>0</v>
      </c>
      <c r="CF966" s="135">
        <v>1</v>
      </c>
      <c r="CG966" s="135">
        <v>1</v>
      </c>
      <c r="CH966" s="135">
        <v>0</v>
      </c>
      <c r="CI966" s="135">
        <v>1</v>
      </c>
      <c r="CJ966" s="135">
        <v>0</v>
      </c>
      <c r="CK966" s="135">
        <v>0</v>
      </c>
      <c r="CL966" s="135">
        <v>0</v>
      </c>
      <c r="CM966" s="135">
        <v>0</v>
      </c>
      <c r="CN966" s="135">
        <v>0</v>
      </c>
      <c r="CO966" s="135">
        <v>0</v>
      </c>
      <c r="CP966" s="135">
        <v>0</v>
      </c>
      <c r="CQ966" s="135">
        <v>0</v>
      </c>
      <c r="CR966" s="135">
        <v>0</v>
      </c>
      <c r="CS966" s="135">
        <v>1</v>
      </c>
      <c r="CT966" s="135">
        <v>0</v>
      </c>
      <c r="CU966" s="135">
        <v>0</v>
      </c>
      <c r="CV966" s="135">
        <v>1</v>
      </c>
      <c r="CW966" s="135">
        <v>0</v>
      </c>
      <c r="CX966" s="135"/>
    </row>
    <row r="967" spans="1:102" x14ac:dyDescent="0.35">
      <c r="A967" s="135">
        <v>966</v>
      </c>
      <c r="B967" s="135">
        <v>0</v>
      </c>
      <c r="C967" s="135">
        <v>0</v>
      </c>
      <c r="D967" s="135">
        <v>0</v>
      </c>
      <c r="E967" s="135">
        <v>1</v>
      </c>
      <c r="F967" s="135">
        <v>1</v>
      </c>
      <c r="G967" s="135">
        <v>0</v>
      </c>
      <c r="H967" s="135">
        <v>0</v>
      </c>
      <c r="I967" s="135">
        <v>0</v>
      </c>
      <c r="J967" s="135">
        <v>0</v>
      </c>
      <c r="K967" s="135">
        <v>0</v>
      </c>
      <c r="L967" s="135">
        <v>0</v>
      </c>
      <c r="M967" s="135">
        <v>1</v>
      </c>
      <c r="N967" s="135">
        <v>0</v>
      </c>
      <c r="O967" s="135">
        <v>0</v>
      </c>
      <c r="P967" s="135">
        <v>0</v>
      </c>
      <c r="Q967" s="135">
        <v>1</v>
      </c>
      <c r="R967" s="135">
        <v>0</v>
      </c>
      <c r="S967" s="135">
        <v>0</v>
      </c>
      <c r="T967" s="135">
        <v>1</v>
      </c>
      <c r="U967" s="135">
        <v>0</v>
      </c>
      <c r="V967" s="135">
        <v>0</v>
      </c>
      <c r="W967" s="135">
        <v>0</v>
      </c>
      <c r="X967" s="135">
        <v>0</v>
      </c>
      <c r="Y967" s="135">
        <v>0</v>
      </c>
      <c r="Z967" s="135">
        <v>0</v>
      </c>
      <c r="AA967" s="135">
        <v>0</v>
      </c>
      <c r="AB967" s="135">
        <v>1</v>
      </c>
      <c r="AC967" s="135">
        <v>0</v>
      </c>
      <c r="AD967" s="135">
        <v>1</v>
      </c>
      <c r="AE967" s="135">
        <v>0</v>
      </c>
      <c r="AF967" s="135">
        <v>0</v>
      </c>
      <c r="AG967" s="135">
        <v>1</v>
      </c>
      <c r="AH967" s="135">
        <v>0</v>
      </c>
      <c r="AI967" s="135">
        <v>0</v>
      </c>
      <c r="AJ967" s="135">
        <v>0</v>
      </c>
      <c r="AK967" s="135">
        <v>0</v>
      </c>
      <c r="AL967" s="135">
        <v>1</v>
      </c>
      <c r="AM967" s="135">
        <v>0</v>
      </c>
      <c r="AN967" s="135">
        <v>0</v>
      </c>
      <c r="AO967" s="135">
        <v>0</v>
      </c>
      <c r="AP967" s="135">
        <v>0</v>
      </c>
      <c r="AQ967" s="135">
        <v>0</v>
      </c>
      <c r="AR967" s="135">
        <v>0</v>
      </c>
      <c r="AS967" s="135">
        <v>0</v>
      </c>
      <c r="AT967" s="135">
        <v>0</v>
      </c>
      <c r="AU967" s="135">
        <v>1</v>
      </c>
      <c r="AV967" s="135">
        <v>0</v>
      </c>
      <c r="AW967" s="135">
        <v>0</v>
      </c>
      <c r="AX967" s="135">
        <v>0</v>
      </c>
      <c r="AY967" s="135">
        <v>0</v>
      </c>
      <c r="AZ967" s="135">
        <v>0</v>
      </c>
      <c r="BA967" s="135">
        <v>1</v>
      </c>
      <c r="BB967" s="135">
        <v>0</v>
      </c>
      <c r="BC967" s="135">
        <v>0</v>
      </c>
      <c r="BD967" s="135">
        <v>0</v>
      </c>
      <c r="BE967" s="135">
        <v>0</v>
      </c>
      <c r="BF967" s="135">
        <v>0</v>
      </c>
      <c r="BG967" s="135">
        <v>0</v>
      </c>
      <c r="BH967" s="135">
        <v>0</v>
      </c>
      <c r="BI967" s="135">
        <v>0</v>
      </c>
      <c r="BJ967" s="135">
        <v>0</v>
      </c>
      <c r="BK967" s="135">
        <v>0</v>
      </c>
      <c r="BL967" s="135">
        <v>0</v>
      </c>
      <c r="BM967" s="135">
        <v>0</v>
      </c>
      <c r="BN967" s="135">
        <v>0</v>
      </c>
      <c r="BO967" s="135">
        <v>0</v>
      </c>
      <c r="BP967" s="135">
        <v>1</v>
      </c>
      <c r="BQ967" s="135">
        <v>0</v>
      </c>
      <c r="BR967" s="135">
        <v>0</v>
      </c>
      <c r="BS967" s="135">
        <v>0</v>
      </c>
      <c r="BT967" s="135">
        <v>0</v>
      </c>
      <c r="BU967" s="135">
        <v>0</v>
      </c>
      <c r="BV967" s="135">
        <v>0</v>
      </c>
      <c r="BW967" s="135">
        <v>0</v>
      </c>
      <c r="BX967" s="135">
        <v>0</v>
      </c>
      <c r="BY967" s="135">
        <v>0</v>
      </c>
      <c r="BZ967" s="135">
        <v>0</v>
      </c>
      <c r="CA967" s="135">
        <v>0</v>
      </c>
      <c r="CB967" s="135">
        <v>0</v>
      </c>
      <c r="CC967" s="135">
        <v>0</v>
      </c>
      <c r="CD967" s="135">
        <v>0</v>
      </c>
      <c r="CE967" s="135">
        <v>0</v>
      </c>
      <c r="CF967" s="135">
        <v>0</v>
      </c>
      <c r="CG967" s="135">
        <v>0</v>
      </c>
      <c r="CH967" s="135">
        <v>0</v>
      </c>
      <c r="CI967" s="135">
        <v>0</v>
      </c>
      <c r="CJ967" s="135">
        <v>0</v>
      </c>
      <c r="CK967" s="135">
        <v>0</v>
      </c>
      <c r="CL967" s="135">
        <v>0</v>
      </c>
      <c r="CM967" s="135">
        <v>0</v>
      </c>
      <c r="CN967" s="135">
        <v>0</v>
      </c>
      <c r="CO967" s="135">
        <v>0</v>
      </c>
      <c r="CP967" s="135">
        <v>0</v>
      </c>
      <c r="CQ967" s="135">
        <v>0</v>
      </c>
      <c r="CR967" s="135">
        <v>0</v>
      </c>
      <c r="CS967" s="135">
        <v>0</v>
      </c>
      <c r="CT967" s="135">
        <v>0</v>
      </c>
      <c r="CU967" s="135">
        <v>1</v>
      </c>
      <c r="CV967" s="135">
        <v>0</v>
      </c>
      <c r="CW967" s="135">
        <v>0</v>
      </c>
      <c r="CX967" s="135"/>
    </row>
    <row r="968" spans="1:102" x14ac:dyDescent="0.35">
      <c r="A968" s="135">
        <v>967</v>
      </c>
      <c r="B968" s="135">
        <v>0</v>
      </c>
      <c r="C968" s="135">
        <v>0</v>
      </c>
      <c r="D968" s="135">
        <v>0</v>
      </c>
      <c r="E968" s="135">
        <v>0</v>
      </c>
      <c r="F968" s="135">
        <v>0</v>
      </c>
      <c r="G968" s="135">
        <v>0</v>
      </c>
      <c r="H968" s="135">
        <v>0</v>
      </c>
      <c r="I968" s="135">
        <v>0</v>
      </c>
      <c r="J968" s="135">
        <v>0</v>
      </c>
      <c r="K968" s="135">
        <v>0</v>
      </c>
      <c r="L968" s="135">
        <v>0</v>
      </c>
      <c r="M968" s="135">
        <v>0</v>
      </c>
      <c r="N968" s="135">
        <v>0</v>
      </c>
      <c r="O968" s="135">
        <v>0</v>
      </c>
      <c r="P968" s="135">
        <v>0</v>
      </c>
      <c r="Q968" s="135">
        <v>0</v>
      </c>
      <c r="R968" s="135">
        <v>1</v>
      </c>
      <c r="S968" s="135">
        <v>1</v>
      </c>
      <c r="T968" s="135">
        <v>0</v>
      </c>
      <c r="U968" s="135">
        <v>0</v>
      </c>
      <c r="V968" s="135">
        <v>1</v>
      </c>
      <c r="W968" s="135">
        <v>0</v>
      </c>
      <c r="X968" s="135">
        <v>0</v>
      </c>
      <c r="Y968" s="135">
        <v>0</v>
      </c>
      <c r="Z968" s="135">
        <v>0</v>
      </c>
      <c r="AA968" s="135">
        <v>0</v>
      </c>
      <c r="AB968" s="135">
        <v>0</v>
      </c>
      <c r="AC968" s="135">
        <v>1</v>
      </c>
      <c r="AD968" s="135">
        <v>0</v>
      </c>
      <c r="AE968" s="135">
        <v>0</v>
      </c>
      <c r="AF968" s="135">
        <v>0</v>
      </c>
      <c r="AG968" s="135">
        <v>0</v>
      </c>
      <c r="AH968" s="135">
        <v>0</v>
      </c>
      <c r="AI968" s="135">
        <v>0</v>
      </c>
      <c r="AJ968" s="135">
        <v>0</v>
      </c>
      <c r="AK968" s="135">
        <v>0</v>
      </c>
      <c r="AL968" s="135">
        <v>0</v>
      </c>
      <c r="AM968" s="135">
        <v>0</v>
      </c>
      <c r="AN968" s="135">
        <v>0</v>
      </c>
      <c r="AO968" s="135">
        <v>0</v>
      </c>
      <c r="AP968" s="135">
        <v>1</v>
      </c>
      <c r="AQ968" s="135">
        <v>1</v>
      </c>
      <c r="AR968" s="135">
        <v>0</v>
      </c>
      <c r="AS968" s="135">
        <v>0</v>
      </c>
      <c r="AT968" s="135">
        <v>0</v>
      </c>
      <c r="AU968" s="135">
        <v>1</v>
      </c>
      <c r="AV968" s="135">
        <v>0</v>
      </c>
      <c r="AW968" s="135">
        <v>0</v>
      </c>
      <c r="AX968" s="135">
        <v>0</v>
      </c>
      <c r="AY968" s="135">
        <v>0</v>
      </c>
      <c r="AZ968" s="135">
        <v>0</v>
      </c>
      <c r="BA968" s="135">
        <v>0</v>
      </c>
      <c r="BB968" s="135">
        <v>0</v>
      </c>
      <c r="BC968" s="135">
        <v>0</v>
      </c>
      <c r="BD968" s="135">
        <v>0</v>
      </c>
      <c r="BE968" s="135">
        <v>1</v>
      </c>
      <c r="BF968" s="135">
        <v>0</v>
      </c>
      <c r="BG968" s="135">
        <v>0</v>
      </c>
      <c r="BH968" s="135">
        <v>0</v>
      </c>
      <c r="BI968" s="135">
        <v>2</v>
      </c>
      <c r="BJ968" s="135">
        <v>0</v>
      </c>
      <c r="BK968" s="135">
        <v>0</v>
      </c>
      <c r="BL968" s="135">
        <v>0</v>
      </c>
      <c r="BM968" s="135">
        <v>0</v>
      </c>
      <c r="BN968" s="135">
        <v>0</v>
      </c>
      <c r="BO968" s="135">
        <v>0</v>
      </c>
      <c r="BP968" s="135">
        <v>0</v>
      </c>
      <c r="BQ968" s="135">
        <v>0</v>
      </c>
      <c r="BR968" s="135">
        <v>0</v>
      </c>
      <c r="BS968" s="135">
        <v>0</v>
      </c>
      <c r="BT968" s="135">
        <v>0</v>
      </c>
      <c r="BU968" s="135">
        <v>0</v>
      </c>
      <c r="BV968" s="135">
        <v>0</v>
      </c>
      <c r="BW968" s="135">
        <v>0</v>
      </c>
      <c r="BX968" s="135">
        <v>0</v>
      </c>
      <c r="BY968" s="135">
        <v>1</v>
      </c>
      <c r="BZ968" s="135">
        <v>0</v>
      </c>
      <c r="CA968" s="135">
        <v>0</v>
      </c>
      <c r="CB968" s="135">
        <v>0</v>
      </c>
      <c r="CC968" s="135">
        <v>2</v>
      </c>
      <c r="CD968" s="135">
        <v>0</v>
      </c>
      <c r="CE968" s="135">
        <v>0</v>
      </c>
      <c r="CF968" s="135">
        <v>0</v>
      </c>
      <c r="CG968" s="135">
        <v>0</v>
      </c>
      <c r="CH968" s="135">
        <v>0</v>
      </c>
      <c r="CI968" s="135">
        <v>0</v>
      </c>
      <c r="CJ968" s="135">
        <v>0</v>
      </c>
      <c r="CK968" s="135">
        <v>0</v>
      </c>
      <c r="CL968" s="135">
        <v>0</v>
      </c>
      <c r="CM968" s="135">
        <v>0</v>
      </c>
      <c r="CN968" s="135">
        <v>0</v>
      </c>
      <c r="CO968" s="135">
        <v>0</v>
      </c>
      <c r="CP968" s="135">
        <v>0</v>
      </c>
      <c r="CQ968" s="135">
        <v>0</v>
      </c>
      <c r="CR968" s="135">
        <v>0</v>
      </c>
      <c r="CS968" s="135">
        <v>0</v>
      </c>
      <c r="CT968" s="135">
        <v>1</v>
      </c>
      <c r="CU968" s="135">
        <v>0</v>
      </c>
      <c r="CV968" s="135">
        <v>0</v>
      </c>
      <c r="CW968" s="135">
        <v>0</v>
      </c>
      <c r="CX968" s="135"/>
    </row>
    <row r="969" spans="1:102" x14ac:dyDescent="0.35">
      <c r="A969" s="135">
        <v>968</v>
      </c>
      <c r="B969" s="135">
        <v>0</v>
      </c>
      <c r="C969" s="135">
        <v>1</v>
      </c>
      <c r="D969" s="135">
        <v>0</v>
      </c>
      <c r="E969" s="135">
        <v>1</v>
      </c>
      <c r="F969" s="135">
        <v>0</v>
      </c>
      <c r="G969" s="135">
        <v>0</v>
      </c>
      <c r="H969" s="135">
        <v>1</v>
      </c>
      <c r="I969" s="135">
        <v>0</v>
      </c>
      <c r="J969" s="135">
        <v>0</v>
      </c>
      <c r="K969" s="135">
        <v>0</v>
      </c>
      <c r="L969" s="135">
        <v>0</v>
      </c>
      <c r="M969" s="135">
        <v>0</v>
      </c>
      <c r="N969" s="135">
        <v>0</v>
      </c>
      <c r="O969" s="135">
        <v>0</v>
      </c>
      <c r="P969" s="135">
        <v>0</v>
      </c>
      <c r="Q969" s="135">
        <v>0</v>
      </c>
      <c r="R969" s="135">
        <v>0</v>
      </c>
      <c r="S969" s="135">
        <v>0</v>
      </c>
      <c r="T969" s="135">
        <v>0</v>
      </c>
      <c r="U969" s="135">
        <v>0</v>
      </c>
      <c r="V969" s="135">
        <v>0</v>
      </c>
      <c r="W969" s="135">
        <v>0</v>
      </c>
      <c r="X969" s="135">
        <v>0</v>
      </c>
      <c r="Y969" s="135">
        <v>0</v>
      </c>
      <c r="Z969" s="135">
        <v>0</v>
      </c>
      <c r="AA969" s="135">
        <v>0</v>
      </c>
      <c r="AB969" s="135">
        <v>0</v>
      </c>
      <c r="AC969" s="135">
        <v>0</v>
      </c>
      <c r="AD969" s="135">
        <v>1</v>
      </c>
      <c r="AE969" s="135">
        <v>0</v>
      </c>
      <c r="AF969" s="135">
        <v>0</v>
      </c>
      <c r="AG969" s="135">
        <v>0</v>
      </c>
      <c r="AH969" s="135">
        <v>0</v>
      </c>
      <c r="AI969" s="135">
        <v>0</v>
      </c>
      <c r="AJ969" s="135">
        <v>0</v>
      </c>
      <c r="AK969" s="135">
        <v>0</v>
      </c>
      <c r="AL969" s="135">
        <v>0</v>
      </c>
      <c r="AM969" s="135">
        <v>0</v>
      </c>
      <c r="AN969" s="135">
        <v>0</v>
      </c>
      <c r="AO969" s="135">
        <v>0</v>
      </c>
      <c r="AP969" s="135">
        <v>0</v>
      </c>
      <c r="AQ969" s="135">
        <v>0</v>
      </c>
      <c r="AR969" s="135">
        <v>0</v>
      </c>
      <c r="AS969" s="135">
        <v>0</v>
      </c>
      <c r="AT969" s="135">
        <v>0</v>
      </c>
      <c r="AU969" s="135">
        <v>0</v>
      </c>
      <c r="AV969" s="135">
        <v>0</v>
      </c>
      <c r="AW969" s="135">
        <v>0</v>
      </c>
      <c r="AX969" s="135">
        <v>0</v>
      </c>
      <c r="AY969" s="135">
        <v>0</v>
      </c>
      <c r="AZ969" s="135">
        <v>0</v>
      </c>
      <c r="BA969" s="135">
        <v>0</v>
      </c>
      <c r="BB969" s="135">
        <v>0</v>
      </c>
      <c r="BC969" s="135">
        <v>0</v>
      </c>
      <c r="BD969" s="135">
        <v>0</v>
      </c>
      <c r="BE969" s="135">
        <v>0</v>
      </c>
      <c r="BF969" s="135">
        <v>0</v>
      </c>
      <c r="BG969" s="135">
        <v>0</v>
      </c>
      <c r="BH969" s="135">
        <v>0</v>
      </c>
      <c r="BI969" s="135">
        <v>1</v>
      </c>
      <c r="BJ969" s="135">
        <v>0</v>
      </c>
      <c r="BK969" s="135">
        <v>0</v>
      </c>
      <c r="BL969" s="135">
        <v>0</v>
      </c>
      <c r="BM969" s="135">
        <v>0</v>
      </c>
      <c r="BN969" s="135">
        <v>0</v>
      </c>
      <c r="BO969" s="135">
        <v>0</v>
      </c>
      <c r="BP969" s="135">
        <v>0</v>
      </c>
      <c r="BQ969" s="135">
        <v>1</v>
      </c>
      <c r="BR969" s="135">
        <v>0</v>
      </c>
      <c r="BS969" s="135">
        <v>0</v>
      </c>
      <c r="BT969" s="135">
        <v>1</v>
      </c>
      <c r="BU969" s="135">
        <v>0</v>
      </c>
      <c r="BV969" s="135">
        <v>0</v>
      </c>
      <c r="BW969" s="135">
        <v>0</v>
      </c>
      <c r="BX969" s="135">
        <v>0</v>
      </c>
      <c r="BY969" s="135">
        <v>0</v>
      </c>
      <c r="BZ969" s="135">
        <v>0</v>
      </c>
      <c r="CA969" s="135">
        <v>0</v>
      </c>
      <c r="CB969" s="135">
        <v>0</v>
      </c>
      <c r="CC969" s="135">
        <v>0</v>
      </c>
      <c r="CD969" s="135">
        <v>0</v>
      </c>
      <c r="CE969" s="135">
        <v>1</v>
      </c>
      <c r="CF969" s="135">
        <v>0</v>
      </c>
      <c r="CG969" s="135">
        <v>0</v>
      </c>
      <c r="CH969" s="135">
        <v>0</v>
      </c>
      <c r="CI969" s="135">
        <v>0</v>
      </c>
      <c r="CJ969" s="135">
        <v>0</v>
      </c>
      <c r="CK969" s="135">
        <v>1</v>
      </c>
      <c r="CL969" s="135">
        <v>0</v>
      </c>
      <c r="CM969" s="135">
        <v>0</v>
      </c>
      <c r="CN969" s="135">
        <v>0</v>
      </c>
      <c r="CO969" s="135">
        <v>0</v>
      </c>
      <c r="CP969" s="135">
        <v>0</v>
      </c>
      <c r="CQ969" s="135">
        <v>0</v>
      </c>
      <c r="CR969" s="135">
        <v>0</v>
      </c>
      <c r="CS969" s="135">
        <v>0</v>
      </c>
      <c r="CT969" s="135">
        <v>0</v>
      </c>
      <c r="CU969" s="135">
        <v>0</v>
      </c>
      <c r="CV969" s="135">
        <v>0</v>
      </c>
      <c r="CW969" s="135">
        <v>0</v>
      </c>
      <c r="CX969" s="135"/>
    </row>
    <row r="970" spans="1:102" x14ac:dyDescent="0.35">
      <c r="A970" s="135">
        <v>969</v>
      </c>
      <c r="B970" s="135">
        <v>0</v>
      </c>
      <c r="C970" s="135">
        <v>0</v>
      </c>
      <c r="D970" s="135">
        <v>0</v>
      </c>
      <c r="E970" s="135">
        <v>1</v>
      </c>
      <c r="F970" s="135">
        <v>0</v>
      </c>
      <c r="G970" s="135">
        <v>0</v>
      </c>
      <c r="H970" s="135">
        <v>0</v>
      </c>
      <c r="I970" s="135">
        <v>1</v>
      </c>
      <c r="J970" s="135">
        <v>0</v>
      </c>
      <c r="K970" s="135">
        <v>0</v>
      </c>
      <c r="L970" s="135">
        <v>0</v>
      </c>
      <c r="M970" s="135">
        <v>0</v>
      </c>
      <c r="N970" s="135">
        <v>0</v>
      </c>
      <c r="O970" s="135">
        <v>0</v>
      </c>
      <c r="P970" s="135">
        <v>1</v>
      </c>
      <c r="Q970" s="135">
        <v>0</v>
      </c>
      <c r="R970" s="135">
        <v>0</v>
      </c>
      <c r="S970" s="135">
        <v>0</v>
      </c>
      <c r="T970" s="135">
        <v>0</v>
      </c>
      <c r="U970" s="135">
        <v>0</v>
      </c>
      <c r="V970" s="135">
        <v>0</v>
      </c>
      <c r="W970" s="135">
        <v>0</v>
      </c>
      <c r="X970" s="135">
        <v>0</v>
      </c>
      <c r="Y970" s="135">
        <v>0</v>
      </c>
      <c r="Z970" s="135">
        <v>1</v>
      </c>
      <c r="AA970" s="135">
        <v>0</v>
      </c>
      <c r="AB970" s="135">
        <v>0</v>
      </c>
      <c r="AC970" s="135">
        <v>0</v>
      </c>
      <c r="AD970" s="135">
        <v>0</v>
      </c>
      <c r="AE970" s="135">
        <v>1</v>
      </c>
      <c r="AF970" s="135">
        <v>0</v>
      </c>
      <c r="AG970" s="135">
        <v>0</v>
      </c>
      <c r="AH970" s="135">
        <v>0</v>
      </c>
      <c r="AI970" s="135">
        <v>1</v>
      </c>
      <c r="AJ970" s="135">
        <v>0</v>
      </c>
      <c r="AK970" s="135">
        <v>0</v>
      </c>
      <c r="AL970" s="135">
        <v>0</v>
      </c>
      <c r="AM970" s="135">
        <v>0</v>
      </c>
      <c r="AN970" s="135">
        <v>0</v>
      </c>
      <c r="AO970" s="135">
        <v>0</v>
      </c>
      <c r="AP970" s="135">
        <v>0</v>
      </c>
      <c r="AQ970" s="135">
        <v>0</v>
      </c>
      <c r="AR970" s="135">
        <v>0</v>
      </c>
      <c r="AS970" s="135">
        <v>0</v>
      </c>
      <c r="AT970" s="135">
        <v>0</v>
      </c>
      <c r="AU970" s="135">
        <v>0</v>
      </c>
      <c r="AV970" s="135">
        <v>0</v>
      </c>
      <c r="AW970" s="135">
        <v>1</v>
      </c>
      <c r="AX970" s="135">
        <v>0</v>
      </c>
      <c r="AY970" s="135">
        <v>0</v>
      </c>
      <c r="AZ970" s="135">
        <v>0</v>
      </c>
      <c r="BA970" s="135">
        <v>0</v>
      </c>
      <c r="BB970" s="135">
        <v>0</v>
      </c>
      <c r="BC970" s="135">
        <v>0</v>
      </c>
      <c r="BD970" s="135">
        <v>0</v>
      </c>
      <c r="BE970" s="135">
        <v>0</v>
      </c>
      <c r="BF970" s="135">
        <v>0</v>
      </c>
      <c r="BG970" s="135">
        <v>0</v>
      </c>
      <c r="BH970" s="135">
        <v>1</v>
      </c>
      <c r="BI970" s="135">
        <v>1</v>
      </c>
      <c r="BJ970" s="135">
        <v>0</v>
      </c>
      <c r="BK970" s="135">
        <v>0</v>
      </c>
      <c r="BL970" s="135">
        <v>1</v>
      </c>
      <c r="BM970" s="135">
        <v>0</v>
      </c>
      <c r="BN970" s="135">
        <v>0</v>
      </c>
      <c r="BO970" s="135">
        <v>1</v>
      </c>
      <c r="BP970" s="135">
        <v>0</v>
      </c>
      <c r="BQ970" s="135">
        <v>0</v>
      </c>
      <c r="BR970" s="135">
        <v>0</v>
      </c>
      <c r="BS970" s="135">
        <v>0</v>
      </c>
      <c r="BT970" s="135">
        <v>0</v>
      </c>
      <c r="BU970" s="135">
        <v>0</v>
      </c>
      <c r="BV970" s="135">
        <v>0</v>
      </c>
      <c r="BW970" s="135">
        <v>0</v>
      </c>
      <c r="BX970" s="135">
        <v>0</v>
      </c>
      <c r="BY970" s="135">
        <v>0</v>
      </c>
      <c r="BZ970" s="135">
        <v>1</v>
      </c>
      <c r="CA970" s="135">
        <v>0</v>
      </c>
      <c r="CB970" s="135">
        <v>0</v>
      </c>
      <c r="CC970" s="135">
        <v>0</v>
      </c>
      <c r="CD970" s="135">
        <v>0</v>
      </c>
      <c r="CE970" s="135">
        <v>0</v>
      </c>
      <c r="CF970" s="135">
        <v>1</v>
      </c>
      <c r="CG970" s="135">
        <v>0</v>
      </c>
      <c r="CH970" s="135">
        <v>1</v>
      </c>
      <c r="CI970" s="135">
        <v>0</v>
      </c>
      <c r="CJ970" s="135">
        <v>0</v>
      </c>
      <c r="CK970" s="135">
        <v>1</v>
      </c>
      <c r="CL970" s="135">
        <v>0</v>
      </c>
      <c r="CM970" s="135">
        <v>0</v>
      </c>
      <c r="CN970" s="135">
        <v>0</v>
      </c>
      <c r="CO970" s="135">
        <v>1</v>
      </c>
      <c r="CP970" s="135">
        <v>0</v>
      </c>
      <c r="CQ970" s="135">
        <v>0</v>
      </c>
      <c r="CR970" s="135">
        <v>0</v>
      </c>
      <c r="CS970" s="135">
        <v>0</v>
      </c>
      <c r="CT970" s="135">
        <v>0</v>
      </c>
      <c r="CU970" s="135">
        <v>0</v>
      </c>
      <c r="CV970" s="135">
        <v>0</v>
      </c>
      <c r="CW970" s="135">
        <v>0</v>
      </c>
      <c r="CX970" s="135"/>
    </row>
    <row r="971" spans="1:102" x14ac:dyDescent="0.35">
      <c r="A971" s="135">
        <v>970</v>
      </c>
      <c r="B971" s="135">
        <v>0</v>
      </c>
      <c r="C971" s="135">
        <v>0</v>
      </c>
      <c r="D971" s="135">
        <v>0</v>
      </c>
      <c r="E971" s="135">
        <v>0</v>
      </c>
      <c r="F971" s="135">
        <v>0</v>
      </c>
      <c r="G971" s="135">
        <v>0</v>
      </c>
      <c r="H971" s="135">
        <v>0</v>
      </c>
      <c r="I971" s="135">
        <v>0</v>
      </c>
      <c r="J971" s="135">
        <v>0</v>
      </c>
      <c r="K971" s="135">
        <v>0</v>
      </c>
      <c r="L971" s="135">
        <v>0</v>
      </c>
      <c r="M971" s="135">
        <v>1</v>
      </c>
      <c r="N971" s="135">
        <v>0</v>
      </c>
      <c r="O971" s="135">
        <v>0</v>
      </c>
      <c r="P971" s="135">
        <v>0</v>
      </c>
      <c r="Q971" s="135">
        <v>0</v>
      </c>
      <c r="R971" s="135">
        <v>0</v>
      </c>
      <c r="S971" s="135">
        <v>0</v>
      </c>
      <c r="T971" s="135">
        <v>0</v>
      </c>
      <c r="U971" s="135">
        <v>0</v>
      </c>
      <c r="V971" s="135">
        <v>0</v>
      </c>
      <c r="W971" s="135">
        <v>0</v>
      </c>
      <c r="X971" s="135">
        <v>0</v>
      </c>
      <c r="Y971" s="135">
        <v>0</v>
      </c>
      <c r="Z971" s="135">
        <v>0</v>
      </c>
      <c r="AA971" s="135">
        <v>0</v>
      </c>
      <c r="AB971" s="135">
        <v>0</v>
      </c>
      <c r="AC971" s="135">
        <v>0</v>
      </c>
      <c r="AD971" s="135">
        <v>0</v>
      </c>
      <c r="AE971" s="135">
        <v>0</v>
      </c>
      <c r="AF971" s="135">
        <v>0</v>
      </c>
      <c r="AG971" s="135">
        <v>0</v>
      </c>
      <c r="AH971" s="135">
        <v>1</v>
      </c>
      <c r="AI971" s="135">
        <v>1</v>
      </c>
      <c r="AJ971" s="135">
        <v>0</v>
      </c>
      <c r="AK971" s="135">
        <v>0</v>
      </c>
      <c r="AL971" s="135">
        <v>0</v>
      </c>
      <c r="AM971" s="135">
        <v>0</v>
      </c>
      <c r="AN971" s="135">
        <v>0</v>
      </c>
      <c r="AO971" s="135">
        <v>0</v>
      </c>
      <c r="AP971" s="135">
        <v>0</v>
      </c>
      <c r="AQ971" s="135">
        <v>1</v>
      </c>
      <c r="AR971" s="135">
        <v>0</v>
      </c>
      <c r="AS971" s="135">
        <v>0</v>
      </c>
      <c r="AT971" s="135">
        <v>0</v>
      </c>
      <c r="AU971" s="135">
        <v>0</v>
      </c>
      <c r="AV971" s="135">
        <v>0</v>
      </c>
      <c r="AW971" s="135">
        <v>0</v>
      </c>
      <c r="AX971" s="135">
        <v>1</v>
      </c>
      <c r="AY971" s="135">
        <v>0</v>
      </c>
      <c r="AZ971" s="135">
        <v>1</v>
      </c>
      <c r="BA971" s="135">
        <v>0</v>
      </c>
      <c r="BB971" s="135">
        <v>0</v>
      </c>
      <c r="BC971" s="135">
        <v>0</v>
      </c>
      <c r="BD971" s="135">
        <v>0</v>
      </c>
      <c r="BE971" s="135">
        <v>1</v>
      </c>
      <c r="BF971" s="135">
        <v>0</v>
      </c>
      <c r="BG971" s="135">
        <v>0</v>
      </c>
      <c r="BH971" s="135">
        <v>0</v>
      </c>
      <c r="BI971" s="135">
        <v>0</v>
      </c>
      <c r="BJ971" s="135">
        <v>0</v>
      </c>
      <c r="BK971" s="135">
        <v>1</v>
      </c>
      <c r="BL971" s="135">
        <v>0</v>
      </c>
      <c r="BM971" s="135">
        <v>0</v>
      </c>
      <c r="BN971" s="135">
        <v>0</v>
      </c>
      <c r="BO971" s="135">
        <v>0</v>
      </c>
      <c r="BP971" s="135">
        <v>0</v>
      </c>
      <c r="BQ971" s="135">
        <v>0</v>
      </c>
      <c r="BR971" s="135">
        <v>0</v>
      </c>
      <c r="BS971" s="135">
        <v>0</v>
      </c>
      <c r="BT971" s="135">
        <v>0</v>
      </c>
      <c r="BU971" s="135">
        <v>0</v>
      </c>
      <c r="BV971" s="135">
        <v>0</v>
      </c>
      <c r="BW971" s="135">
        <v>0</v>
      </c>
      <c r="BX971" s="135">
        <v>0</v>
      </c>
      <c r="BY971" s="135">
        <v>0</v>
      </c>
      <c r="BZ971" s="135">
        <v>0</v>
      </c>
      <c r="CA971" s="135">
        <v>0</v>
      </c>
      <c r="CB971" s="135">
        <v>0</v>
      </c>
      <c r="CC971" s="135">
        <v>0</v>
      </c>
      <c r="CD971" s="135">
        <v>0</v>
      </c>
      <c r="CE971" s="135">
        <v>0</v>
      </c>
      <c r="CF971" s="135">
        <v>1</v>
      </c>
      <c r="CG971" s="135">
        <v>0</v>
      </c>
      <c r="CH971" s="135">
        <v>0</v>
      </c>
      <c r="CI971" s="135">
        <v>0</v>
      </c>
      <c r="CJ971" s="135">
        <v>0</v>
      </c>
      <c r="CK971" s="135">
        <v>0</v>
      </c>
      <c r="CL971" s="135">
        <v>0</v>
      </c>
      <c r="CM971" s="135">
        <v>0</v>
      </c>
      <c r="CN971" s="135">
        <v>0</v>
      </c>
      <c r="CO971" s="135">
        <v>0</v>
      </c>
      <c r="CP971" s="135">
        <v>0</v>
      </c>
      <c r="CQ971" s="135">
        <v>0</v>
      </c>
      <c r="CR971" s="135">
        <v>0</v>
      </c>
      <c r="CS971" s="135">
        <v>0</v>
      </c>
      <c r="CT971" s="135">
        <v>0</v>
      </c>
      <c r="CU971" s="135">
        <v>1</v>
      </c>
      <c r="CV971" s="135">
        <v>0</v>
      </c>
      <c r="CW971" s="135">
        <v>0</v>
      </c>
      <c r="CX971" s="135"/>
    </row>
    <row r="972" spans="1:102" x14ac:dyDescent="0.35">
      <c r="A972" s="135">
        <v>971</v>
      </c>
      <c r="B972" s="135">
        <v>1</v>
      </c>
      <c r="C972" s="135">
        <v>0</v>
      </c>
      <c r="D972" s="135">
        <v>0</v>
      </c>
      <c r="E972" s="135">
        <v>0</v>
      </c>
      <c r="F972" s="135">
        <v>0</v>
      </c>
      <c r="G972" s="135">
        <v>0</v>
      </c>
      <c r="H972" s="135">
        <v>1</v>
      </c>
      <c r="I972" s="135">
        <v>0</v>
      </c>
      <c r="J972" s="135">
        <v>0</v>
      </c>
      <c r="K972" s="135">
        <v>1</v>
      </c>
      <c r="L972" s="135">
        <v>0</v>
      </c>
      <c r="M972" s="135">
        <v>0</v>
      </c>
      <c r="N972" s="135">
        <v>0</v>
      </c>
      <c r="O972" s="135">
        <v>0</v>
      </c>
      <c r="P972" s="135">
        <v>0</v>
      </c>
      <c r="Q972" s="135">
        <v>0</v>
      </c>
      <c r="R972" s="135">
        <v>0</v>
      </c>
      <c r="S972" s="135">
        <v>0</v>
      </c>
      <c r="T972" s="135">
        <v>0</v>
      </c>
      <c r="U972" s="135">
        <v>0</v>
      </c>
      <c r="V972" s="135">
        <v>0</v>
      </c>
      <c r="W972" s="135">
        <v>1</v>
      </c>
      <c r="X972" s="135">
        <v>0</v>
      </c>
      <c r="Y972" s="135">
        <v>0</v>
      </c>
      <c r="Z972" s="135">
        <v>1</v>
      </c>
      <c r="AA972" s="135">
        <v>0</v>
      </c>
      <c r="AB972" s="135">
        <v>0</v>
      </c>
      <c r="AC972" s="135">
        <v>1</v>
      </c>
      <c r="AD972" s="135">
        <v>0</v>
      </c>
      <c r="AE972" s="135">
        <v>0</v>
      </c>
      <c r="AF972" s="135">
        <v>0</v>
      </c>
      <c r="AG972" s="135">
        <v>0</v>
      </c>
      <c r="AH972" s="135">
        <v>0</v>
      </c>
      <c r="AI972" s="135">
        <v>1</v>
      </c>
      <c r="AJ972" s="135">
        <v>0</v>
      </c>
      <c r="AK972" s="135">
        <v>0</v>
      </c>
      <c r="AL972" s="135">
        <v>0</v>
      </c>
      <c r="AM972" s="135">
        <v>0</v>
      </c>
      <c r="AN972" s="135">
        <v>1</v>
      </c>
      <c r="AO972" s="135">
        <v>0</v>
      </c>
      <c r="AP972" s="135">
        <v>0</v>
      </c>
      <c r="AQ972" s="135">
        <v>0</v>
      </c>
      <c r="AR972" s="135">
        <v>0</v>
      </c>
      <c r="AS972" s="135">
        <v>0</v>
      </c>
      <c r="AT972" s="135">
        <v>0</v>
      </c>
      <c r="AU972" s="135">
        <v>0</v>
      </c>
      <c r="AV972" s="135">
        <v>0</v>
      </c>
      <c r="AW972" s="135">
        <v>0</v>
      </c>
      <c r="AX972" s="135">
        <v>0</v>
      </c>
      <c r="AY972" s="135">
        <v>0</v>
      </c>
      <c r="AZ972" s="135">
        <v>0</v>
      </c>
      <c r="BA972" s="135">
        <v>0</v>
      </c>
      <c r="BB972" s="135">
        <v>0</v>
      </c>
      <c r="BC972" s="135">
        <v>0</v>
      </c>
      <c r="BD972" s="135">
        <v>0</v>
      </c>
      <c r="BE972" s="135">
        <v>0</v>
      </c>
      <c r="BF972" s="135">
        <v>0</v>
      </c>
      <c r="BG972" s="135">
        <v>0</v>
      </c>
      <c r="BH972" s="135">
        <v>0</v>
      </c>
      <c r="BI972" s="135">
        <v>0</v>
      </c>
      <c r="BJ972" s="135">
        <v>0</v>
      </c>
      <c r="BK972" s="135">
        <v>0</v>
      </c>
      <c r="BL972" s="135">
        <v>0</v>
      </c>
      <c r="BM972" s="135">
        <v>0</v>
      </c>
      <c r="BN972" s="135">
        <v>0</v>
      </c>
      <c r="BO972" s="135">
        <v>1</v>
      </c>
      <c r="BP972" s="135">
        <v>1</v>
      </c>
      <c r="BQ972" s="135">
        <v>0</v>
      </c>
      <c r="BR972" s="135">
        <v>0</v>
      </c>
      <c r="BS972" s="135">
        <v>0</v>
      </c>
      <c r="BT972" s="135">
        <v>0</v>
      </c>
      <c r="BU972" s="135">
        <v>0</v>
      </c>
      <c r="BV972" s="135">
        <v>0</v>
      </c>
      <c r="BW972" s="135">
        <v>0</v>
      </c>
      <c r="BX972" s="135">
        <v>0</v>
      </c>
      <c r="BY972" s="135">
        <v>1</v>
      </c>
      <c r="BZ972" s="135">
        <v>0</v>
      </c>
      <c r="CA972" s="135">
        <v>0</v>
      </c>
      <c r="CB972" s="135">
        <v>0</v>
      </c>
      <c r="CC972" s="135">
        <v>0</v>
      </c>
      <c r="CD972" s="135">
        <v>1</v>
      </c>
      <c r="CE972" s="135">
        <v>0</v>
      </c>
      <c r="CF972" s="135">
        <v>0</v>
      </c>
      <c r="CG972" s="135">
        <v>0</v>
      </c>
      <c r="CH972" s="135">
        <v>0</v>
      </c>
      <c r="CI972" s="135">
        <v>0</v>
      </c>
      <c r="CJ972" s="135">
        <v>0</v>
      </c>
      <c r="CK972" s="135">
        <v>0</v>
      </c>
      <c r="CL972" s="135">
        <v>0</v>
      </c>
      <c r="CM972" s="135">
        <v>0</v>
      </c>
      <c r="CN972" s="135">
        <v>0</v>
      </c>
      <c r="CO972" s="135">
        <v>0</v>
      </c>
      <c r="CP972" s="135">
        <v>0</v>
      </c>
      <c r="CQ972" s="135">
        <v>0</v>
      </c>
      <c r="CR972" s="135">
        <v>0</v>
      </c>
      <c r="CS972" s="135">
        <v>0</v>
      </c>
      <c r="CT972" s="135">
        <v>0</v>
      </c>
      <c r="CU972" s="135">
        <v>0</v>
      </c>
      <c r="CV972" s="135">
        <v>0</v>
      </c>
      <c r="CW972" s="135">
        <v>0</v>
      </c>
      <c r="CX972" s="135"/>
    </row>
    <row r="973" spans="1:102" x14ac:dyDescent="0.35">
      <c r="A973" s="135">
        <v>972</v>
      </c>
      <c r="B973" s="135">
        <v>0</v>
      </c>
      <c r="C973" s="135">
        <v>0</v>
      </c>
      <c r="D973" s="135">
        <v>1</v>
      </c>
      <c r="E973" s="135">
        <v>0</v>
      </c>
      <c r="F973" s="135">
        <v>0</v>
      </c>
      <c r="G973" s="135">
        <v>0</v>
      </c>
      <c r="H973" s="135">
        <v>0</v>
      </c>
      <c r="I973" s="135">
        <v>0</v>
      </c>
      <c r="J973" s="135">
        <v>0</v>
      </c>
      <c r="K973" s="135">
        <v>0</v>
      </c>
      <c r="L973" s="135">
        <v>0</v>
      </c>
      <c r="M973" s="135">
        <v>0</v>
      </c>
      <c r="N973" s="135">
        <v>0</v>
      </c>
      <c r="O973" s="135">
        <v>0</v>
      </c>
      <c r="P973" s="135">
        <v>1</v>
      </c>
      <c r="Q973" s="135">
        <v>0</v>
      </c>
      <c r="R973" s="135">
        <v>0</v>
      </c>
      <c r="S973" s="135">
        <v>0</v>
      </c>
      <c r="T973" s="135">
        <v>0</v>
      </c>
      <c r="U973" s="135">
        <v>0</v>
      </c>
      <c r="V973" s="135">
        <v>0</v>
      </c>
      <c r="W973" s="135">
        <v>0</v>
      </c>
      <c r="X973" s="135">
        <v>0</v>
      </c>
      <c r="Y973" s="135">
        <v>0</v>
      </c>
      <c r="Z973" s="135">
        <v>0</v>
      </c>
      <c r="AA973" s="135">
        <v>0</v>
      </c>
      <c r="AB973" s="135">
        <v>0</v>
      </c>
      <c r="AC973" s="135">
        <v>0</v>
      </c>
      <c r="AD973" s="135">
        <v>0</v>
      </c>
      <c r="AE973" s="135">
        <v>0</v>
      </c>
      <c r="AF973" s="135">
        <v>0</v>
      </c>
      <c r="AG973" s="135">
        <v>0</v>
      </c>
      <c r="AH973" s="135">
        <v>0</v>
      </c>
      <c r="AI973" s="135">
        <v>0</v>
      </c>
      <c r="AJ973" s="135">
        <v>0</v>
      </c>
      <c r="AK973" s="135">
        <v>0</v>
      </c>
      <c r="AL973" s="135">
        <v>0</v>
      </c>
      <c r="AM973" s="135">
        <v>0</v>
      </c>
      <c r="AN973" s="135">
        <v>0</v>
      </c>
      <c r="AO973" s="135">
        <v>0</v>
      </c>
      <c r="AP973" s="135">
        <v>0</v>
      </c>
      <c r="AQ973" s="135">
        <v>0</v>
      </c>
      <c r="AR973" s="135">
        <v>0</v>
      </c>
      <c r="AS973" s="135">
        <v>1</v>
      </c>
      <c r="AT973" s="135">
        <v>1</v>
      </c>
      <c r="AU973" s="135">
        <v>0</v>
      </c>
      <c r="AV973" s="135">
        <v>0</v>
      </c>
      <c r="AW973" s="135">
        <v>0</v>
      </c>
      <c r="AX973" s="135">
        <v>0</v>
      </c>
      <c r="AY973" s="135">
        <v>1</v>
      </c>
      <c r="AZ973" s="135">
        <v>0</v>
      </c>
      <c r="BA973" s="135">
        <v>0</v>
      </c>
      <c r="BB973" s="135">
        <v>0</v>
      </c>
      <c r="BC973" s="135">
        <v>0</v>
      </c>
      <c r="BD973" s="135">
        <v>0</v>
      </c>
      <c r="BE973" s="135">
        <v>0</v>
      </c>
      <c r="BF973" s="135">
        <v>0</v>
      </c>
      <c r="BG973" s="135">
        <v>0</v>
      </c>
      <c r="BH973" s="135">
        <v>0</v>
      </c>
      <c r="BI973" s="135">
        <v>0</v>
      </c>
      <c r="BJ973" s="135">
        <v>0</v>
      </c>
      <c r="BK973" s="135">
        <v>0</v>
      </c>
      <c r="BL973" s="135">
        <v>0</v>
      </c>
      <c r="BM973" s="135">
        <v>0</v>
      </c>
      <c r="BN973" s="135">
        <v>0</v>
      </c>
      <c r="BO973" s="135">
        <v>0</v>
      </c>
      <c r="BP973" s="135">
        <v>0</v>
      </c>
      <c r="BQ973" s="135">
        <v>0</v>
      </c>
      <c r="BR973" s="135">
        <v>0</v>
      </c>
      <c r="BS973" s="135">
        <v>0</v>
      </c>
      <c r="BT973" s="135">
        <v>0</v>
      </c>
      <c r="BU973" s="135">
        <v>0</v>
      </c>
      <c r="BV973" s="135">
        <v>0</v>
      </c>
      <c r="BW973" s="135">
        <v>0</v>
      </c>
      <c r="BX973" s="135">
        <v>0</v>
      </c>
      <c r="BY973" s="135">
        <v>0</v>
      </c>
      <c r="BZ973" s="135">
        <v>0</v>
      </c>
      <c r="CA973" s="135">
        <v>0</v>
      </c>
      <c r="CB973" s="135">
        <v>1</v>
      </c>
      <c r="CC973" s="135">
        <v>0</v>
      </c>
      <c r="CD973" s="135">
        <v>0</v>
      </c>
      <c r="CE973" s="135">
        <v>0</v>
      </c>
      <c r="CF973" s="135">
        <v>0</v>
      </c>
      <c r="CG973" s="135">
        <v>0</v>
      </c>
      <c r="CH973" s="135">
        <v>0</v>
      </c>
      <c r="CI973" s="135">
        <v>0</v>
      </c>
      <c r="CJ973" s="135">
        <v>0</v>
      </c>
      <c r="CK973" s="135">
        <v>0</v>
      </c>
      <c r="CL973" s="135">
        <v>0</v>
      </c>
      <c r="CM973" s="135">
        <v>1</v>
      </c>
      <c r="CN973" s="135">
        <v>0</v>
      </c>
      <c r="CO973" s="135">
        <v>0</v>
      </c>
      <c r="CP973" s="135">
        <v>0</v>
      </c>
      <c r="CQ973" s="135">
        <v>0</v>
      </c>
      <c r="CR973" s="135">
        <v>0</v>
      </c>
      <c r="CS973" s="135">
        <v>0</v>
      </c>
      <c r="CT973" s="135">
        <v>0</v>
      </c>
      <c r="CU973" s="135">
        <v>0</v>
      </c>
      <c r="CV973" s="135">
        <v>0</v>
      </c>
      <c r="CW973" s="135">
        <v>0</v>
      </c>
      <c r="CX973" s="135"/>
    </row>
    <row r="974" spans="1:102" x14ac:dyDescent="0.35">
      <c r="A974" s="135">
        <v>973</v>
      </c>
      <c r="B974" s="135">
        <v>0</v>
      </c>
      <c r="C974" s="135">
        <v>0</v>
      </c>
      <c r="D974" s="135">
        <v>0</v>
      </c>
      <c r="E974" s="135">
        <v>0</v>
      </c>
      <c r="F974" s="135">
        <v>0</v>
      </c>
      <c r="G974" s="135">
        <v>0</v>
      </c>
      <c r="H974" s="135">
        <v>0</v>
      </c>
      <c r="I974" s="135">
        <v>0</v>
      </c>
      <c r="J974" s="135">
        <v>0</v>
      </c>
      <c r="K974" s="135">
        <v>0</v>
      </c>
      <c r="L974" s="135">
        <v>0</v>
      </c>
      <c r="M974" s="135">
        <v>1</v>
      </c>
      <c r="N974" s="135">
        <v>1</v>
      </c>
      <c r="O974" s="135">
        <v>0</v>
      </c>
      <c r="P974" s="135">
        <v>0</v>
      </c>
      <c r="Q974" s="135">
        <v>0</v>
      </c>
      <c r="R974" s="135">
        <v>0</v>
      </c>
      <c r="S974" s="135">
        <v>0</v>
      </c>
      <c r="T974" s="135">
        <v>0</v>
      </c>
      <c r="U974" s="135">
        <v>1</v>
      </c>
      <c r="V974" s="135">
        <v>1</v>
      </c>
      <c r="W974" s="135">
        <v>0</v>
      </c>
      <c r="X974" s="135">
        <v>1</v>
      </c>
      <c r="Y974" s="135">
        <v>0</v>
      </c>
      <c r="Z974" s="135">
        <v>0</v>
      </c>
      <c r="AA974" s="135">
        <v>0</v>
      </c>
      <c r="AB974" s="135">
        <v>0</v>
      </c>
      <c r="AC974" s="135">
        <v>0</v>
      </c>
      <c r="AD974" s="135">
        <v>0</v>
      </c>
      <c r="AE974" s="135">
        <v>0</v>
      </c>
      <c r="AF974" s="135">
        <v>0</v>
      </c>
      <c r="AG974" s="135">
        <v>0</v>
      </c>
      <c r="AH974" s="135">
        <v>0</v>
      </c>
      <c r="AI974" s="135">
        <v>0</v>
      </c>
      <c r="AJ974" s="135">
        <v>0</v>
      </c>
      <c r="AK974" s="135">
        <v>0</v>
      </c>
      <c r="AL974" s="135">
        <v>0</v>
      </c>
      <c r="AM974" s="135">
        <v>0</v>
      </c>
      <c r="AN974" s="135">
        <v>0</v>
      </c>
      <c r="AO974" s="135">
        <v>0</v>
      </c>
      <c r="AP974" s="135">
        <v>0</v>
      </c>
      <c r="AQ974" s="135">
        <v>1</v>
      </c>
      <c r="AR974" s="135">
        <v>0</v>
      </c>
      <c r="AS974" s="135">
        <v>0</v>
      </c>
      <c r="AT974" s="135">
        <v>0</v>
      </c>
      <c r="AU974" s="135">
        <v>0</v>
      </c>
      <c r="AV974" s="135">
        <v>0</v>
      </c>
      <c r="AW974" s="135">
        <v>0</v>
      </c>
      <c r="AX974" s="135">
        <v>0</v>
      </c>
      <c r="AY974" s="135">
        <v>0</v>
      </c>
      <c r="AZ974" s="135">
        <v>0</v>
      </c>
      <c r="BA974" s="135">
        <v>0</v>
      </c>
      <c r="BB974" s="135">
        <v>0</v>
      </c>
      <c r="BC974" s="135">
        <v>0</v>
      </c>
      <c r="BD974" s="135">
        <v>0</v>
      </c>
      <c r="BE974" s="135">
        <v>0</v>
      </c>
      <c r="BF974" s="135">
        <v>0</v>
      </c>
      <c r="BG974" s="135">
        <v>0</v>
      </c>
      <c r="BH974" s="135">
        <v>0</v>
      </c>
      <c r="BI974" s="135">
        <v>0</v>
      </c>
      <c r="BJ974" s="135">
        <v>0</v>
      </c>
      <c r="BK974" s="135">
        <v>0</v>
      </c>
      <c r="BL974" s="135">
        <v>0</v>
      </c>
      <c r="BM974" s="135">
        <v>0</v>
      </c>
      <c r="BN974" s="135">
        <v>0</v>
      </c>
      <c r="BO974" s="135">
        <v>0</v>
      </c>
      <c r="BP974" s="135">
        <v>0</v>
      </c>
      <c r="BQ974" s="135">
        <v>0</v>
      </c>
      <c r="BR974" s="135">
        <v>0</v>
      </c>
      <c r="BS974" s="135">
        <v>0</v>
      </c>
      <c r="BT974" s="135">
        <v>0</v>
      </c>
      <c r="BU974" s="135">
        <v>0</v>
      </c>
      <c r="BV974" s="135">
        <v>0</v>
      </c>
      <c r="BW974" s="135">
        <v>0</v>
      </c>
      <c r="BX974" s="135">
        <v>0</v>
      </c>
      <c r="BY974" s="135">
        <v>0</v>
      </c>
      <c r="BZ974" s="135">
        <v>0</v>
      </c>
      <c r="CA974" s="135">
        <v>0</v>
      </c>
      <c r="CB974" s="135">
        <v>0</v>
      </c>
      <c r="CC974" s="135">
        <v>0</v>
      </c>
      <c r="CD974" s="135">
        <v>0</v>
      </c>
      <c r="CE974" s="135">
        <v>1</v>
      </c>
      <c r="CF974" s="135">
        <v>0</v>
      </c>
      <c r="CG974" s="135">
        <v>0</v>
      </c>
      <c r="CH974" s="135">
        <v>1</v>
      </c>
      <c r="CI974" s="135">
        <v>0</v>
      </c>
      <c r="CJ974" s="135">
        <v>1</v>
      </c>
      <c r="CK974" s="135">
        <v>0</v>
      </c>
      <c r="CL974" s="135">
        <v>0</v>
      </c>
      <c r="CM974" s="135">
        <v>0</v>
      </c>
      <c r="CN974" s="135">
        <v>1</v>
      </c>
      <c r="CO974" s="135">
        <v>1</v>
      </c>
      <c r="CP974" s="135">
        <v>0</v>
      </c>
      <c r="CQ974" s="135">
        <v>1</v>
      </c>
      <c r="CR974" s="135">
        <v>0</v>
      </c>
      <c r="CS974" s="135">
        <v>0</v>
      </c>
      <c r="CT974" s="135">
        <v>0</v>
      </c>
      <c r="CU974" s="135">
        <v>0</v>
      </c>
      <c r="CV974" s="135">
        <v>1</v>
      </c>
      <c r="CW974" s="135">
        <v>1</v>
      </c>
      <c r="CX974" s="135"/>
    </row>
    <row r="975" spans="1:102" x14ac:dyDescent="0.35">
      <c r="A975" s="135">
        <v>974</v>
      </c>
      <c r="B975" s="135">
        <v>0</v>
      </c>
      <c r="C975" s="135">
        <v>0</v>
      </c>
      <c r="D975" s="135">
        <v>0</v>
      </c>
      <c r="E975" s="135">
        <v>0</v>
      </c>
      <c r="F975" s="135">
        <v>0</v>
      </c>
      <c r="G975" s="135">
        <v>0</v>
      </c>
      <c r="H975" s="135">
        <v>0</v>
      </c>
      <c r="I975" s="135">
        <v>1</v>
      </c>
      <c r="J975" s="135">
        <v>0</v>
      </c>
      <c r="K975" s="135">
        <v>0</v>
      </c>
      <c r="L975" s="135">
        <v>0</v>
      </c>
      <c r="M975" s="135">
        <v>0</v>
      </c>
      <c r="N975" s="135">
        <v>0</v>
      </c>
      <c r="O975" s="135">
        <v>1</v>
      </c>
      <c r="P975" s="135">
        <v>0</v>
      </c>
      <c r="Q975" s="135">
        <v>1</v>
      </c>
      <c r="R975" s="135">
        <v>1</v>
      </c>
      <c r="S975" s="135">
        <v>0</v>
      </c>
      <c r="T975" s="135">
        <v>0</v>
      </c>
      <c r="U975" s="135">
        <v>0</v>
      </c>
      <c r="V975" s="135">
        <v>0</v>
      </c>
      <c r="W975" s="135">
        <v>0</v>
      </c>
      <c r="X975" s="135">
        <v>0</v>
      </c>
      <c r="Y975" s="135">
        <v>0</v>
      </c>
      <c r="Z975" s="135">
        <v>0</v>
      </c>
      <c r="AA975" s="135">
        <v>1</v>
      </c>
      <c r="AB975" s="135">
        <v>0</v>
      </c>
      <c r="AC975" s="135">
        <v>0</v>
      </c>
      <c r="AD975" s="135">
        <v>0</v>
      </c>
      <c r="AE975" s="135">
        <v>0</v>
      </c>
      <c r="AF975" s="135">
        <v>0</v>
      </c>
      <c r="AG975" s="135">
        <v>0</v>
      </c>
      <c r="AH975" s="135">
        <v>0</v>
      </c>
      <c r="AI975" s="135">
        <v>0</v>
      </c>
      <c r="AJ975" s="135">
        <v>0</v>
      </c>
      <c r="AK975" s="135">
        <v>0</v>
      </c>
      <c r="AL975" s="135">
        <v>0</v>
      </c>
      <c r="AM975" s="135">
        <v>0</v>
      </c>
      <c r="AN975" s="135">
        <v>0</v>
      </c>
      <c r="AO975" s="135">
        <v>1</v>
      </c>
      <c r="AP975" s="135">
        <v>0</v>
      </c>
      <c r="AQ975" s="135">
        <v>0</v>
      </c>
      <c r="AR975" s="135">
        <v>0</v>
      </c>
      <c r="AS975" s="135">
        <v>0</v>
      </c>
      <c r="AT975" s="135">
        <v>0</v>
      </c>
      <c r="AU975" s="135">
        <v>0</v>
      </c>
      <c r="AV975" s="135">
        <v>1</v>
      </c>
      <c r="AW975" s="135">
        <v>0</v>
      </c>
      <c r="AX975" s="135">
        <v>0</v>
      </c>
      <c r="AY975" s="135">
        <v>0</v>
      </c>
      <c r="AZ975" s="135">
        <v>0</v>
      </c>
      <c r="BA975" s="135">
        <v>0</v>
      </c>
      <c r="BB975" s="135">
        <v>0</v>
      </c>
      <c r="BC975" s="135">
        <v>0</v>
      </c>
      <c r="BD975" s="135">
        <v>0</v>
      </c>
      <c r="BE975" s="135">
        <v>0</v>
      </c>
      <c r="BF975" s="135">
        <v>0</v>
      </c>
      <c r="BG975" s="135">
        <v>0</v>
      </c>
      <c r="BH975" s="135">
        <v>1</v>
      </c>
      <c r="BI975" s="135">
        <v>0</v>
      </c>
      <c r="BJ975" s="135">
        <v>0</v>
      </c>
      <c r="BK975" s="135">
        <v>0</v>
      </c>
      <c r="BL975" s="135">
        <v>0</v>
      </c>
      <c r="BM975" s="135">
        <v>0</v>
      </c>
      <c r="BN975" s="135">
        <v>0</v>
      </c>
      <c r="BO975" s="135">
        <v>0</v>
      </c>
      <c r="BP975" s="135">
        <v>1</v>
      </c>
      <c r="BQ975" s="135">
        <v>0</v>
      </c>
      <c r="BR975" s="135">
        <v>0</v>
      </c>
      <c r="BS975" s="135">
        <v>0</v>
      </c>
      <c r="BT975" s="135">
        <v>0</v>
      </c>
      <c r="BU975" s="135">
        <v>0</v>
      </c>
      <c r="BV975" s="135">
        <v>0</v>
      </c>
      <c r="BW975" s="135">
        <v>0</v>
      </c>
      <c r="BX975" s="135">
        <v>0</v>
      </c>
      <c r="BY975" s="135">
        <v>0</v>
      </c>
      <c r="BZ975" s="135">
        <v>0</v>
      </c>
      <c r="CA975" s="135">
        <v>0</v>
      </c>
      <c r="CB975" s="135">
        <v>0</v>
      </c>
      <c r="CC975" s="135">
        <v>0</v>
      </c>
      <c r="CD975" s="135">
        <v>0</v>
      </c>
      <c r="CE975" s="135">
        <v>0</v>
      </c>
      <c r="CF975" s="135">
        <v>0</v>
      </c>
      <c r="CG975" s="135">
        <v>0</v>
      </c>
      <c r="CH975" s="135">
        <v>1</v>
      </c>
      <c r="CI975" s="135">
        <v>0</v>
      </c>
      <c r="CJ975" s="135">
        <v>0</v>
      </c>
      <c r="CK975" s="135">
        <v>0</v>
      </c>
      <c r="CL975" s="135">
        <v>0</v>
      </c>
      <c r="CM975" s="135">
        <v>0</v>
      </c>
      <c r="CN975" s="135">
        <v>0</v>
      </c>
      <c r="CO975" s="135">
        <v>0</v>
      </c>
      <c r="CP975" s="135">
        <v>0</v>
      </c>
      <c r="CQ975" s="135">
        <v>0</v>
      </c>
      <c r="CR975" s="135">
        <v>0</v>
      </c>
      <c r="CS975" s="135">
        <v>0</v>
      </c>
      <c r="CT975" s="135">
        <v>0</v>
      </c>
      <c r="CU975" s="135">
        <v>0</v>
      </c>
      <c r="CV975" s="135">
        <v>1</v>
      </c>
      <c r="CW975" s="135">
        <v>0</v>
      </c>
      <c r="CX975" s="135"/>
    </row>
    <row r="976" spans="1:102" x14ac:dyDescent="0.35">
      <c r="A976" s="135">
        <v>975</v>
      </c>
      <c r="B976" s="135">
        <v>0</v>
      </c>
      <c r="C976" s="135">
        <v>0</v>
      </c>
      <c r="D976" s="135">
        <v>0</v>
      </c>
      <c r="E976" s="135">
        <v>0</v>
      </c>
      <c r="F976" s="135">
        <v>0</v>
      </c>
      <c r="G976" s="135">
        <v>0</v>
      </c>
      <c r="H976" s="135">
        <v>0</v>
      </c>
      <c r="I976" s="135">
        <v>0</v>
      </c>
      <c r="J976" s="135">
        <v>1</v>
      </c>
      <c r="K976" s="135">
        <v>0</v>
      </c>
      <c r="L976" s="135">
        <v>0</v>
      </c>
      <c r="M976" s="135">
        <v>0</v>
      </c>
      <c r="N976" s="135">
        <v>0</v>
      </c>
      <c r="O976" s="135">
        <v>0</v>
      </c>
      <c r="P976" s="135">
        <v>1</v>
      </c>
      <c r="Q976" s="135">
        <v>0</v>
      </c>
      <c r="R976" s="135">
        <v>0</v>
      </c>
      <c r="S976" s="135">
        <v>0</v>
      </c>
      <c r="T976" s="135">
        <v>0</v>
      </c>
      <c r="U976" s="135">
        <v>0</v>
      </c>
      <c r="V976" s="135">
        <v>0</v>
      </c>
      <c r="W976" s="135">
        <v>1</v>
      </c>
      <c r="X976" s="135">
        <v>1</v>
      </c>
      <c r="Y976" s="135">
        <v>0</v>
      </c>
      <c r="Z976" s="135">
        <v>0</v>
      </c>
      <c r="AA976" s="135">
        <v>0</v>
      </c>
      <c r="AB976" s="135">
        <v>0</v>
      </c>
      <c r="AC976" s="135">
        <v>0</v>
      </c>
      <c r="AD976" s="135">
        <v>0</v>
      </c>
      <c r="AE976" s="135">
        <v>0</v>
      </c>
      <c r="AF976" s="135">
        <v>0</v>
      </c>
      <c r="AG976" s="135">
        <v>1</v>
      </c>
      <c r="AH976" s="135">
        <v>0</v>
      </c>
      <c r="AI976" s="135">
        <v>0</v>
      </c>
      <c r="AJ976" s="135">
        <v>0</v>
      </c>
      <c r="AK976" s="135">
        <v>0</v>
      </c>
      <c r="AL976" s="135">
        <v>0</v>
      </c>
      <c r="AM976" s="135">
        <v>1</v>
      </c>
      <c r="AN976" s="135">
        <v>0</v>
      </c>
      <c r="AO976" s="135">
        <v>0</v>
      </c>
      <c r="AP976" s="135">
        <v>0</v>
      </c>
      <c r="AQ976" s="135">
        <v>0</v>
      </c>
      <c r="AR976" s="135">
        <v>0</v>
      </c>
      <c r="AS976" s="135">
        <v>0</v>
      </c>
      <c r="AT976" s="135">
        <v>0</v>
      </c>
      <c r="AU976" s="135">
        <v>1</v>
      </c>
      <c r="AV976" s="135">
        <v>0</v>
      </c>
      <c r="AW976" s="135">
        <v>0</v>
      </c>
      <c r="AX976" s="135">
        <v>1</v>
      </c>
      <c r="AY976" s="135">
        <v>0</v>
      </c>
      <c r="AZ976" s="135">
        <v>1</v>
      </c>
      <c r="BA976" s="135">
        <v>0</v>
      </c>
      <c r="BB976" s="135">
        <v>0</v>
      </c>
      <c r="BC976" s="135">
        <v>0</v>
      </c>
      <c r="BD976" s="135">
        <v>0</v>
      </c>
      <c r="BE976" s="135">
        <v>1</v>
      </c>
      <c r="BF976" s="135">
        <v>0</v>
      </c>
      <c r="BG976" s="135">
        <v>0</v>
      </c>
      <c r="BH976" s="135">
        <v>0</v>
      </c>
      <c r="BI976" s="135">
        <v>0</v>
      </c>
      <c r="BJ976" s="135">
        <v>1</v>
      </c>
      <c r="BK976" s="135">
        <v>1</v>
      </c>
      <c r="BL976" s="135">
        <v>0</v>
      </c>
      <c r="BM976" s="135">
        <v>0</v>
      </c>
      <c r="BN976" s="135">
        <v>0</v>
      </c>
      <c r="BO976" s="135">
        <v>0</v>
      </c>
      <c r="BP976" s="135">
        <v>0</v>
      </c>
      <c r="BQ976" s="135">
        <v>0</v>
      </c>
      <c r="BR976" s="135">
        <v>0</v>
      </c>
      <c r="BS976" s="135">
        <v>0</v>
      </c>
      <c r="BT976" s="135">
        <v>1</v>
      </c>
      <c r="BU976" s="135">
        <v>0</v>
      </c>
      <c r="BV976" s="135">
        <v>0</v>
      </c>
      <c r="BW976" s="135">
        <v>0</v>
      </c>
      <c r="BX976" s="135">
        <v>0</v>
      </c>
      <c r="BY976" s="135">
        <v>0</v>
      </c>
      <c r="BZ976" s="135">
        <v>0</v>
      </c>
      <c r="CA976" s="135">
        <v>0</v>
      </c>
      <c r="CB976" s="135">
        <v>0</v>
      </c>
      <c r="CC976" s="135">
        <v>0</v>
      </c>
      <c r="CD976" s="135">
        <v>0</v>
      </c>
      <c r="CE976" s="135">
        <v>1</v>
      </c>
      <c r="CF976" s="135">
        <v>0</v>
      </c>
      <c r="CG976" s="135">
        <v>0</v>
      </c>
      <c r="CH976" s="135">
        <v>0</v>
      </c>
      <c r="CI976" s="135">
        <v>0</v>
      </c>
      <c r="CJ976" s="135">
        <v>1</v>
      </c>
      <c r="CK976" s="135">
        <v>1</v>
      </c>
      <c r="CL976" s="135">
        <v>0</v>
      </c>
      <c r="CM976" s="135">
        <v>0</v>
      </c>
      <c r="CN976" s="135">
        <v>0</v>
      </c>
      <c r="CO976" s="135">
        <v>0</v>
      </c>
      <c r="CP976" s="135">
        <v>0</v>
      </c>
      <c r="CQ976" s="135">
        <v>0</v>
      </c>
      <c r="CR976" s="135">
        <v>0</v>
      </c>
      <c r="CS976" s="135">
        <v>0</v>
      </c>
      <c r="CT976" s="135">
        <v>1</v>
      </c>
      <c r="CU976" s="135">
        <v>0</v>
      </c>
      <c r="CV976" s="135">
        <v>0</v>
      </c>
      <c r="CW976" s="135">
        <v>0</v>
      </c>
      <c r="CX976" s="135"/>
    </row>
    <row r="977" spans="1:102" x14ac:dyDescent="0.35">
      <c r="A977" s="135">
        <v>976</v>
      </c>
      <c r="B977" s="135">
        <v>0</v>
      </c>
      <c r="C977" s="135">
        <v>0</v>
      </c>
      <c r="D977" s="135">
        <v>0</v>
      </c>
      <c r="E977" s="135">
        <v>0</v>
      </c>
      <c r="F977" s="135">
        <v>0</v>
      </c>
      <c r="G977" s="135">
        <v>1</v>
      </c>
      <c r="H977" s="135">
        <v>0</v>
      </c>
      <c r="I977" s="135">
        <v>1</v>
      </c>
      <c r="J977" s="135">
        <v>0</v>
      </c>
      <c r="K977" s="135">
        <v>0</v>
      </c>
      <c r="L977" s="135">
        <v>0</v>
      </c>
      <c r="M977" s="135">
        <v>0</v>
      </c>
      <c r="N977" s="135">
        <v>0</v>
      </c>
      <c r="O977" s="135">
        <v>0</v>
      </c>
      <c r="P977" s="135">
        <v>0</v>
      </c>
      <c r="Q977" s="135">
        <v>0</v>
      </c>
      <c r="R977" s="135">
        <v>0</v>
      </c>
      <c r="S977" s="135">
        <v>1</v>
      </c>
      <c r="T977" s="135">
        <v>0</v>
      </c>
      <c r="U977" s="135">
        <v>1</v>
      </c>
      <c r="V977" s="135">
        <v>0</v>
      </c>
      <c r="W977" s="135">
        <v>0</v>
      </c>
      <c r="X977" s="135">
        <v>0</v>
      </c>
      <c r="Y977" s="135">
        <v>0</v>
      </c>
      <c r="Z977" s="135">
        <v>0</v>
      </c>
      <c r="AA977" s="135">
        <v>0</v>
      </c>
      <c r="AB977" s="135">
        <v>1</v>
      </c>
      <c r="AC977" s="135">
        <v>0</v>
      </c>
      <c r="AD977" s="135">
        <v>0</v>
      </c>
      <c r="AE977" s="135">
        <v>0</v>
      </c>
      <c r="AF977" s="135">
        <v>0</v>
      </c>
      <c r="AG977" s="135">
        <v>1</v>
      </c>
      <c r="AH977" s="135">
        <v>0</v>
      </c>
      <c r="AI977" s="135">
        <v>0</v>
      </c>
      <c r="AJ977" s="135">
        <v>0</v>
      </c>
      <c r="AK977" s="135">
        <v>0</v>
      </c>
      <c r="AL977" s="135">
        <v>0</v>
      </c>
      <c r="AM977" s="135">
        <v>0</v>
      </c>
      <c r="AN977" s="135">
        <v>0</v>
      </c>
      <c r="AO977" s="135">
        <v>0</v>
      </c>
      <c r="AP977" s="135">
        <v>1</v>
      </c>
      <c r="AQ977" s="135">
        <v>0</v>
      </c>
      <c r="AR977" s="135">
        <v>0</v>
      </c>
      <c r="AS977" s="135">
        <v>0</v>
      </c>
      <c r="AT977" s="135">
        <v>1</v>
      </c>
      <c r="AU977" s="135">
        <v>0</v>
      </c>
      <c r="AV977" s="135">
        <v>1</v>
      </c>
      <c r="AW977" s="135">
        <v>0</v>
      </c>
      <c r="AX977" s="135">
        <v>0</v>
      </c>
      <c r="AY977" s="135">
        <v>0</v>
      </c>
      <c r="AZ977" s="135">
        <v>0</v>
      </c>
      <c r="BA977" s="135">
        <v>0</v>
      </c>
      <c r="BB977" s="135">
        <v>0</v>
      </c>
      <c r="BC977" s="135">
        <v>1</v>
      </c>
      <c r="BD977" s="135">
        <v>0</v>
      </c>
      <c r="BE977" s="135">
        <v>0</v>
      </c>
      <c r="BF977" s="135">
        <v>0</v>
      </c>
      <c r="BG977" s="135">
        <v>0</v>
      </c>
      <c r="BH977" s="135">
        <v>0</v>
      </c>
      <c r="BI977" s="135">
        <v>0</v>
      </c>
      <c r="BJ977" s="135">
        <v>0</v>
      </c>
      <c r="BK977" s="135">
        <v>0</v>
      </c>
      <c r="BL977" s="135">
        <v>0</v>
      </c>
      <c r="BM977" s="135">
        <v>0</v>
      </c>
      <c r="BN977" s="135">
        <v>0</v>
      </c>
      <c r="BO977" s="135">
        <v>0</v>
      </c>
      <c r="BP977" s="135">
        <v>1</v>
      </c>
      <c r="BQ977" s="135">
        <v>1</v>
      </c>
      <c r="BR977" s="135">
        <v>0</v>
      </c>
      <c r="BS977" s="135">
        <v>0</v>
      </c>
      <c r="BT977" s="135">
        <v>1</v>
      </c>
      <c r="BU977" s="135">
        <v>0</v>
      </c>
      <c r="BV977" s="135">
        <v>0</v>
      </c>
      <c r="BW977" s="135">
        <v>0</v>
      </c>
      <c r="BX977" s="135">
        <v>0</v>
      </c>
      <c r="BY977" s="135">
        <v>0</v>
      </c>
      <c r="BZ977" s="135">
        <v>0</v>
      </c>
      <c r="CA977" s="135">
        <v>0</v>
      </c>
      <c r="CB977" s="135">
        <v>0</v>
      </c>
      <c r="CC977" s="135">
        <v>0</v>
      </c>
      <c r="CD977" s="135">
        <v>0</v>
      </c>
      <c r="CE977" s="135">
        <v>0</v>
      </c>
      <c r="CF977" s="135">
        <v>0</v>
      </c>
      <c r="CG977" s="135">
        <v>0</v>
      </c>
      <c r="CH977" s="135">
        <v>0</v>
      </c>
      <c r="CI977" s="135">
        <v>0</v>
      </c>
      <c r="CJ977" s="135">
        <v>0</v>
      </c>
      <c r="CK977" s="135">
        <v>0</v>
      </c>
      <c r="CL977" s="135">
        <v>0</v>
      </c>
      <c r="CM977" s="135">
        <v>0</v>
      </c>
      <c r="CN977" s="135">
        <v>0</v>
      </c>
      <c r="CO977" s="135">
        <v>0</v>
      </c>
      <c r="CP977" s="135">
        <v>0</v>
      </c>
      <c r="CQ977" s="135">
        <v>0</v>
      </c>
      <c r="CR977" s="135">
        <v>0</v>
      </c>
      <c r="CS977" s="135">
        <v>0</v>
      </c>
      <c r="CT977" s="135">
        <v>0</v>
      </c>
      <c r="CU977" s="135">
        <v>0</v>
      </c>
      <c r="CV977" s="135">
        <v>0</v>
      </c>
      <c r="CW977" s="135">
        <v>0</v>
      </c>
      <c r="CX977" s="135"/>
    </row>
    <row r="978" spans="1:102" x14ac:dyDescent="0.35">
      <c r="A978" s="135">
        <v>977</v>
      </c>
      <c r="B978" s="135">
        <v>0</v>
      </c>
      <c r="C978" s="135">
        <v>1</v>
      </c>
      <c r="D978" s="135">
        <v>0</v>
      </c>
      <c r="E978" s="135">
        <v>0</v>
      </c>
      <c r="F978" s="135">
        <v>0</v>
      </c>
      <c r="G978" s="135">
        <v>0</v>
      </c>
      <c r="H978" s="135">
        <v>2</v>
      </c>
      <c r="I978" s="135">
        <v>0</v>
      </c>
      <c r="J978" s="135">
        <v>0</v>
      </c>
      <c r="K978" s="135">
        <v>0</v>
      </c>
      <c r="L978" s="135">
        <v>0</v>
      </c>
      <c r="M978" s="135">
        <v>0</v>
      </c>
      <c r="N978" s="135">
        <v>0</v>
      </c>
      <c r="O978" s="135">
        <v>0</v>
      </c>
      <c r="P978" s="135">
        <v>0</v>
      </c>
      <c r="Q978" s="135">
        <v>0</v>
      </c>
      <c r="R978" s="135">
        <v>1</v>
      </c>
      <c r="S978" s="135">
        <v>0</v>
      </c>
      <c r="T978" s="135">
        <v>0</v>
      </c>
      <c r="U978" s="135">
        <v>0</v>
      </c>
      <c r="V978" s="135">
        <v>0</v>
      </c>
      <c r="W978" s="135">
        <v>0</v>
      </c>
      <c r="X978" s="135">
        <v>0</v>
      </c>
      <c r="Y978" s="135">
        <v>0</v>
      </c>
      <c r="Z978" s="135">
        <v>0</v>
      </c>
      <c r="AA978" s="135">
        <v>0</v>
      </c>
      <c r="AB978" s="135">
        <v>1</v>
      </c>
      <c r="AC978" s="135">
        <v>1</v>
      </c>
      <c r="AD978" s="135">
        <v>0</v>
      </c>
      <c r="AE978" s="135">
        <v>0</v>
      </c>
      <c r="AF978" s="135">
        <v>0</v>
      </c>
      <c r="AG978" s="135">
        <v>1</v>
      </c>
      <c r="AH978" s="135">
        <v>0</v>
      </c>
      <c r="AI978" s="135">
        <v>0</v>
      </c>
      <c r="AJ978" s="135">
        <v>0</v>
      </c>
      <c r="AK978" s="135">
        <v>0</v>
      </c>
      <c r="AL978" s="135">
        <v>0</v>
      </c>
      <c r="AM978" s="135">
        <v>0</v>
      </c>
      <c r="AN978" s="135">
        <v>0</v>
      </c>
      <c r="AO978" s="135">
        <v>0</v>
      </c>
      <c r="AP978" s="135">
        <v>1</v>
      </c>
      <c r="AQ978" s="135">
        <v>0</v>
      </c>
      <c r="AR978" s="135">
        <v>0</v>
      </c>
      <c r="AS978" s="135">
        <v>0</v>
      </c>
      <c r="AT978" s="135">
        <v>1</v>
      </c>
      <c r="AU978" s="135">
        <v>0</v>
      </c>
      <c r="AV978" s="135">
        <v>1</v>
      </c>
      <c r="AW978" s="135">
        <v>0</v>
      </c>
      <c r="AX978" s="135">
        <v>0</v>
      </c>
      <c r="AY978" s="135">
        <v>0</v>
      </c>
      <c r="AZ978" s="135">
        <v>0</v>
      </c>
      <c r="BA978" s="135">
        <v>0</v>
      </c>
      <c r="BB978" s="135">
        <v>0</v>
      </c>
      <c r="BC978" s="135">
        <v>0</v>
      </c>
      <c r="BD978" s="135">
        <v>0</v>
      </c>
      <c r="BE978" s="135">
        <v>0</v>
      </c>
      <c r="BF978" s="135">
        <v>0</v>
      </c>
      <c r="BG978" s="135">
        <v>0</v>
      </c>
      <c r="BH978" s="135">
        <v>0</v>
      </c>
      <c r="BI978" s="135">
        <v>0</v>
      </c>
      <c r="BJ978" s="135">
        <v>0</v>
      </c>
      <c r="BK978" s="135">
        <v>0</v>
      </c>
      <c r="BL978" s="135">
        <v>0</v>
      </c>
      <c r="BM978" s="135">
        <v>0</v>
      </c>
      <c r="BN978" s="135">
        <v>1</v>
      </c>
      <c r="BO978" s="135">
        <v>0</v>
      </c>
      <c r="BP978" s="135">
        <v>0</v>
      </c>
      <c r="BQ978" s="135">
        <v>0</v>
      </c>
      <c r="BR978" s="135">
        <v>0</v>
      </c>
      <c r="BS978" s="135">
        <v>0</v>
      </c>
      <c r="BT978" s="135">
        <v>0</v>
      </c>
      <c r="BU978" s="135">
        <v>0</v>
      </c>
      <c r="BV978" s="135">
        <v>0</v>
      </c>
      <c r="BW978" s="135">
        <v>0</v>
      </c>
      <c r="BX978" s="135">
        <v>0</v>
      </c>
      <c r="BY978" s="135">
        <v>0</v>
      </c>
      <c r="BZ978" s="135">
        <v>0</v>
      </c>
      <c r="CA978" s="135">
        <v>0</v>
      </c>
      <c r="CB978" s="135">
        <v>0</v>
      </c>
      <c r="CC978" s="135">
        <v>0</v>
      </c>
      <c r="CD978" s="135">
        <v>2</v>
      </c>
      <c r="CE978" s="135">
        <v>0</v>
      </c>
      <c r="CF978" s="135">
        <v>0</v>
      </c>
      <c r="CG978" s="135">
        <v>0</v>
      </c>
      <c r="CH978" s="135">
        <v>0</v>
      </c>
      <c r="CI978" s="135">
        <v>1</v>
      </c>
      <c r="CJ978" s="135">
        <v>0</v>
      </c>
      <c r="CK978" s="135">
        <v>0</v>
      </c>
      <c r="CL978" s="135">
        <v>1</v>
      </c>
      <c r="CM978" s="135">
        <v>0</v>
      </c>
      <c r="CN978" s="135">
        <v>1</v>
      </c>
      <c r="CO978" s="135">
        <v>0</v>
      </c>
      <c r="CP978" s="135">
        <v>0</v>
      </c>
      <c r="CQ978" s="135">
        <v>0</v>
      </c>
      <c r="CR978" s="135">
        <v>0</v>
      </c>
      <c r="CS978" s="135">
        <v>0</v>
      </c>
      <c r="CT978" s="135">
        <v>1</v>
      </c>
      <c r="CU978" s="135">
        <v>0</v>
      </c>
      <c r="CV978" s="135">
        <v>1</v>
      </c>
      <c r="CW978" s="135">
        <v>1</v>
      </c>
      <c r="CX978" s="135"/>
    </row>
    <row r="979" spans="1:102" x14ac:dyDescent="0.35">
      <c r="A979" s="135">
        <v>978</v>
      </c>
      <c r="B979" s="135">
        <v>0</v>
      </c>
      <c r="C979" s="135">
        <v>0</v>
      </c>
      <c r="D979" s="135">
        <v>0</v>
      </c>
      <c r="E979" s="135">
        <v>1</v>
      </c>
      <c r="F979" s="135">
        <v>0</v>
      </c>
      <c r="G979" s="135">
        <v>0</v>
      </c>
      <c r="H979" s="135">
        <v>0</v>
      </c>
      <c r="I979" s="135">
        <v>0</v>
      </c>
      <c r="J979" s="135">
        <v>0</v>
      </c>
      <c r="K979" s="135">
        <v>1</v>
      </c>
      <c r="L979" s="135">
        <v>0</v>
      </c>
      <c r="M979" s="135">
        <v>0</v>
      </c>
      <c r="N979" s="135">
        <v>1</v>
      </c>
      <c r="O979" s="135">
        <v>0</v>
      </c>
      <c r="P979" s="135">
        <v>0</v>
      </c>
      <c r="Q979" s="135">
        <v>0</v>
      </c>
      <c r="R979" s="135">
        <v>1</v>
      </c>
      <c r="S979" s="135">
        <v>1</v>
      </c>
      <c r="T979" s="135">
        <v>0</v>
      </c>
      <c r="U979" s="135">
        <v>0</v>
      </c>
      <c r="V979" s="135">
        <v>0</v>
      </c>
      <c r="W979" s="135">
        <v>1</v>
      </c>
      <c r="X979" s="135">
        <v>0</v>
      </c>
      <c r="Y979" s="135">
        <v>0</v>
      </c>
      <c r="Z979" s="135">
        <v>1</v>
      </c>
      <c r="AA979" s="135">
        <v>0</v>
      </c>
      <c r="AB979" s="135">
        <v>0</v>
      </c>
      <c r="AC979" s="135">
        <v>1</v>
      </c>
      <c r="AD979" s="135">
        <v>0</v>
      </c>
      <c r="AE979" s="135">
        <v>0</v>
      </c>
      <c r="AF979" s="135">
        <v>0</v>
      </c>
      <c r="AG979" s="135">
        <v>0</v>
      </c>
      <c r="AH979" s="135">
        <v>0</v>
      </c>
      <c r="AI979" s="135">
        <v>0</v>
      </c>
      <c r="AJ979" s="135">
        <v>0</v>
      </c>
      <c r="AK979" s="135">
        <v>0</v>
      </c>
      <c r="AL979" s="135">
        <v>0</v>
      </c>
      <c r="AM979" s="135">
        <v>1</v>
      </c>
      <c r="AN979" s="135">
        <v>0</v>
      </c>
      <c r="AO979" s="135">
        <v>0</v>
      </c>
      <c r="AP979" s="135">
        <v>0</v>
      </c>
      <c r="AQ979" s="135">
        <v>0</v>
      </c>
      <c r="AR979" s="135">
        <v>0</v>
      </c>
      <c r="AS979" s="135">
        <v>0</v>
      </c>
      <c r="AT979" s="135">
        <v>0</v>
      </c>
      <c r="AU979" s="135">
        <v>0</v>
      </c>
      <c r="AV979" s="135">
        <v>0</v>
      </c>
      <c r="AW979" s="135">
        <v>0</v>
      </c>
      <c r="AX979" s="135">
        <v>0</v>
      </c>
      <c r="AY979" s="135">
        <v>0</v>
      </c>
      <c r="AZ979" s="135">
        <v>0</v>
      </c>
      <c r="BA979" s="135">
        <v>1</v>
      </c>
      <c r="BB979" s="135">
        <v>1</v>
      </c>
      <c r="BC979" s="135">
        <v>0</v>
      </c>
      <c r="BD979" s="135">
        <v>0</v>
      </c>
      <c r="BE979" s="135">
        <v>0</v>
      </c>
      <c r="BF979" s="135">
        <v>0</v>
      </c>
      <c r="BG979" s="135">
        <v>0</v>
      </c>
      <c r="BH979" s="135">
        <v>0</v>
      </c>
      <c r="BI979" s="135">
        <v>1</v>
      </c>
      <c r="BJ979" s="135">
        <v>0</v>
      </c>
      <c r="BK979" s="135">
        <v>0</v>
      </c>
      <c r="BL979" s="135">
        <v>0</v>
      </c>
      <c r="BM979" s="135">
        <v>0</v>
      </c>
      <c r="BN979" s="135">
        <v>0</v>
      </c>
      <c r="BO979" s="135">
        <v>0</v>
      </c>
      <c r="BP979" s="135">
        <v>0</v>
      </c>
      <c r="BQ979" s="135">
        <v>0</v>
      </c>
      <c r="BR979" s="135">
        <v>0</v>
      </c>
      <c r="BS979" s="135">
        <v>0</v>
      </c>
      <c r="BT979" s="135">
        <v>1</v>
      </c>
      <c r="BU979" s="135">
        <v>0</v>
      </c>
      <c r="BV979" s="135">
        <v>0</v>
      </c>
      <c r="BW979" s="135">
        <v>0</v>
      </c>
      <c r="BX979" s="135">
        <v>0</v>
      </c>
      <c r="BY979" s="135">
        <v>0</v>
      </c>
      <c r="BZ979" s="135">
        <v>0</v>
      </c>
      <c r="CA979" s="135">
        <v>0</v>
      </c>
      <c r="CB979" s="135">
        <v>1</v>
      </c>
      <c r="CC979" s="135">
        <v>0</v>
      </c>
      <c r="CD979" s="135">
        <v>0</v>
      </c>
      <c r="CE979" s="135">
        <v>0</v>
      </c>
      <c r="CF979" s="135">
        <v>0</v>
      </c>
      <c r="CG979" s="135">
        <v>1</v>
      </c>
      <c r="CH979" s="135">
        <v>0</v>
      </c>
      <c r="CI979" s="135">
        <v>0</v>
      </c>
      <c r="CJ979" s="135">
        <v>1</v>
      </c>
      <c r="CK979" s="135">
        <v>1</v>
      </c>
      <c r="CL979" s="135">
        <v>0</v>
      </c>
      <c r="CM979" s="135">
        <v>0</v>
      </c>
      <c r="CN979" s="135">
        <v>0</v>
      </c>
      <c r="CO979" s="135">
        <v>0</v>
      </c>
      <c r="CP979" s="135">
        <v>1</v>
      </c>
      <c r="CQ979" s="135">
        <v>0</v>
      </c>
      <c r="CR979" s="135">
        <v>0</v>
      </c>
      <c r="CS979" s="135">
        <v>0</v>
      </c>
      <c r="CT979" s="135">
        <v>0</v>
      </c>
      <c r="CU979" s="135">
        <v>0</v>
      </c>
      <c r="CV979" s="135">
        <v>0</v>
      </c>
      <c r="CW979" s="135">
        <v>0</v>
      </c>
      <c r="CX979" s="135"/>
    </row>
    <row r="980" spans="1:102" x14ac:dyDescent="0.35">
      <c r="A980" s="135">
        <v>979</v>
      </c>
      <c r="B980" s="135">
        <v>1</v>
      </c>
      <c r="C980" s="135">
        <v>0</v>
      </c>
      <c r="D980" s="135">
        <v>0</v>
      </c>
      <c r="E980" s="135">
        <v>0</v>
      </c>
      <c r="F980" s="135">
        <v>0</v>
      </c>
      <c r="G980" s="135">
        <v>0</v>
      </c>
      <c r="H980" s="135">
        <v>0</v>
      </c>
      <c r="I980" s="135">
        <v>0</v>
      </c>
      <c r="J980" s="135">
        <v>0</v>
      </c>
      <c r="K980" s="135">
        <v>0</v>
      </c>
      <c r="L980" s="135">
        <v>1</v>
      </c>
      <c r="M980" s="135">
        <v>0</v>
      </c>
      <c r="N980" s="135">
        <v>0</v>
      </c>
      <c r="O980" s="135">
        <v>0</v>
      </c>
      <c r="P980" s="135">
        <v>0</v>
      </c>
      <c r="Q980" s="135">
        <v>0</v>
      </c>
      <c r="R980" s="135">
        <v>1</v>
      </c>
      <c r="S980" s="135">
        <v>0</v>
      </c>
      <c r="T980" s="135">
        <v>0</v>
      </c>
      <c r="U980" s="135">
        <v>1</v>
      </c>
      <c r="V980" s="135">
        <v>0</v>
      </c>
      <c r="W980" s="135">
        <v>1</v>
      </c>
      <c r="X980" s="135">
        <v>0</v>
      </c>
      <c r="Y980" s="135">
        <v>0</v>
      </c>
      <c r="Z980" s="135">
        <v>0</v>
      </c>
      <c r="AA980" s="135">
        <v>0</v>
      </c>
      <c r="AB980" s="135">
        <v>0</v>
      </c>
      <c r="AC980" s="135">
        <v>0</v>
      </c>
      <c r="AD980" s="135">
        <v>0</v>
      </c>
      <c r="AE980" s="135">
        <v>0</v>
      </c>
      <c r="AF980" s="135">
        <v>0</v>
      </c>
      <c r="AG980" s="135">
        <v>0</v>
      </c>
      <c r="AH980" s="135">
        <v>0</v>
      </c>
      <c r="AI980" s="135">
        <v>1</v>
      </c>
      <c r="AJ980" s="135">
        <v>0</v>
      </c>
      <c r="AK980" s="135">
        <v>0</v>
      </c>
      <c r="AL980" s="135">
        <v>0</v>
      </c>
      <c r="AM980" s="135">
        <v>0</v>
      </c>
      <c r="AN980" s="135">
        <v>0</v>
      </c>
      <c r="AO980" s="135">
        <v>0</v>
      </c>
      <c r="AP980" s="135">
        <v>0</v>
      </c>
      <c r="AQ980" s="135">
        <v>0</v>
      </c>
      <c r="AR980" s="135">
        <v>0</v>
      </c>
      <c r="AS980" s="135">
        <v>0</v>
      </c>
      <c r="AT980" s="135">
        <v>0</v>
      </c>
      <c r="AU980" s="135">
        <v>0</v>
      </c>
      <c r="AV980" s="135">
        <v>0</v>
      </c>
      <c r="AW980" s="135">
        <v>0</v>
      </c>
      <c r="AX980" s="135">
        <v>0</v>
      </c>
      <c r="AY980" s="135">
        <v>0</v>
      </c>
      <c r="AZ980" s="135">
        <v>0</v>
      </c>
      <c r="BA980" s="135">
        <v>1</v>
      </c>
      <c r="BB980" s="135">
        <v>0</v>
      </c>
      <c r="BC980" s="135">
        <v>1</v>
      </c>
      <c r="BD980" s="135">
        <v>0</v>
      </c>
      <c r="BE980" s="135">
        <v>0</v>
      </c>
      <c r="BF980" s="135">
        <v>0</v>
      </c>
      <c r="BG980" s="135">
        <v>0</v>
      </c>
      <c r="BH980" s="135">
        <v>0</v>
      </c>
      <c r="BI980" s="135">
        <v>0</v>
      </c>
      <c r="BJ980" s="135">
        <v>0</v>
      </c>
      <c r="BK980" s="135">
        <v>0</v>
      </c>
      <c r="BL980" s="135">
        <v>1</v>
      </c>
      <c r="BM980" s="135">
        <v>0</v>
      </c>
      <c r="BN980" s="135">
        <v>0</v>
      </c>
      <c r="BO980" s="135">
        <v>0</v>
      </c>
      <c r="BP980" s="135">
        <v>0</v>
      </c>
      <c r="BQ980" s="135">
        <v>0</v>
      </c>
      <c r="BR980" s="135">
        <v>0</v>
      </c>
      <c r="BS980" s="135">
        <v>0</v>
      </c>
      <c r="BT980" s="135">
        <v>0</v>
      </c>
      <c r="BU980" s="135">
        <v>0</v>
      </c>
      <c r="BV980" s="135">
        <v>1</v>
      </c>
      <c r="BW980" s="135">
        <v>0</v>
      </c>
      <c r="BX980" s="135">
        <v>0</v>
      </c>
      <c r="BY980" s="135">
        <v>0</v>
      </c>
      <c r="BZ980" s="135">
        <v>0</v>
      </c>
      <c r="CA980" s="135">
        <v>0</v>
      </c>
      <c r="CB980" s="135">
        <v>0</v>
      </c>
      <c r="CC980" s="135">
        <v>0</v>
      </c>
      <c r="CD980" s="135">
        <v>0</v>
      </c>
      <c r="CE980" s="135">
        <v>0</v>
      </c>
      <c r="CF980" s="135">
        <v>0</v>
      </c>
      <c r="CG980" s="135">
        <v>0</v>
      </c>
      <c r="CH980" s="135">
        <v>0</v>
      </c>
      <c r="CI980" s="135">
        <v>0</v>
      </c>
      <c r="CJ980" s="135">
        <v>1</v>
      </c>
      <c r="CK980" s="135">
        <v>0</v>
      </c>
      <c r="CL980" s="135">
        <v>0</v>
      </c>
      <c r="CM980" s="135">
        <v>0</v>
      </c>
      <c r="CN980" s="135">
        <v>0</v>
      </c>
      <c r="CO980" s="135">
        <v>0</v>
      </c>
      <c r="CP980" s="135">
        <v>0</v>
      </c>
      <c r="CQ980" s="135">
        <v>0</v>
      </c>
      <c r="CR980" s="135">
        <v>0</v>
      </c>
      <c r="CS980" s="135">
        <v>0</v>
      </c>
      <c r="CT980" s="135">
        <v>1</v>
      </c>
      <c r="CU980" s="135">
        <v>0</v>
      </c>
      <c r="CV980" s="135">
        <v>0</v>
      </c>
      <c r="CW980" s="135">
        <v>0</v>
      </c>
      <c r="CX980" s="135"/>
    </row>
    <row r="981" spans="1:102" x14ac:dyDescent="0.35">
      <c r="A981" s="135">
        <v>980</v>
      </c>
      <c r="B981" s="135">
        <v>0</v>
      </c>
      <c r="C981" s="135">
        <v>0</v>
      </c>
      <c r="D981" s="135">
        <v>0</v>
      </c>
      <c r="E981" s="135">
        <v>0</v>
      </c>
      <c r="F981" s="135">
        <v>0</v>
      </c>
      <c r="G981" s="135">
        <v>0</v>
      </c>
      <c r="H981" s="135">
        <v>0</v>
      </c>
      <c r="I981" s="135">
        <v>0</v>
      </c>
      <c r="J981" s="135">
        <v>1</v>
      </c>
      <c r="K981" s="135">
        <v>0</v>
      </c>
      <c r="L981" s="135">
        <v>0</v>
      </c>
      <c r="M981" s="135">
        <v>0</v>
      </c>
      <c r="N981" s="135">
        <v>0</v>
      </c>
      <c r="O981" s="135">
        <v>0</v>
      </c>
      <c r="P981" s="135">
        <v>0</v>
      </c>
      <c r="Q981" s="135">
        <v>0</v>
      </c>
      <c r="R981" s="135">
        <v>0</v>
      </c>
      <c r="S981" s="135">
        <v>0</v>
      </c>
      <c r="T981" s="135">
        <v>0</v>
      </c>
      <c r="U981" s="135">
        <v>1</v>
      </c>
      <c r="V981" s="135">
        <v>0</v>
      </c>
      <c r="W981" s="135">
        <v>0</v>
      </c>
      <c r="X981" s="135">
        <v>0</v>
      </c>
      <c r="Y981" s="135">
        <v>1</v>
      </c>
      <c r="Z981" s="135">
        <v>0</v>
      </c>
      <c r="AA981" s="135">
        <v>1</v>
      </c>
      <c r="AB981" s="135">
        <v>1</v>
      </c>
      <c r="AC981" s="135">
        <v>0</v>
      </c>
      <c r="AD981" s="135">
        <v>0</v>
      </c>
      <c r="AE981" s="135">
        <v>0</v>
      </c>
      <c r="AF981" s="135">
        <v>0</v>
      </c>
      <c r="AG981" s="135">
        <v>0</v>
      </c>
      <c r="AH981" s="135">
        <v>0</v>
      </c>
      <c r="AI981" s="135">
        <v>0</v>
      </c>
      <c r="AJ981" s="135">
        <v>0</v>
      </c>
      <c r="AK981" s="135">
        <v>0</v>
      </c>
      <c r="AL981" s="135">
        <v>1</v>
      </c>
      <c r="AM981" s="135">
        <v>0</v>
      </c>
      <c r="AN981" s="135">
        <v>0</v>
      </c>
      <c r="AO981" s="135">
        <v>0</v>
      </c>
      <c r="AP981" s="135">
        <v>1</v>
      </c>
      <c r="AQ981" s="135">
        <v>0</v>
      </c>
      <c r="AR981" s="135">
        <v>0</v>
      </c>
      <c r="AS981" s="135">
        <v>0</v>
      </c>
      <c r="AT981" s="135">
        <v>0</v>
      </c>
      <c r="AU981" s="135">
        <v>0</v>
      </c>
      <c r="AV981" s="135">
        <v>0</v>
      </c>
      <c r="AW981" s="135">
        <v>0</v>
      </c>
      <c r="AX981" s="135">
        <v>0</v>
      </c>
      <c r="AY981" s="135">
        <v>0</v>
      </c>
      <c r="AZ981" s="135">
        <v>0</v>
      </c>
      <c r="BA981" s="135">
        <v>0</v>
      </c>
      <c r="BB981" s="135">
        <v>0</v>
      </c>
      <c r="BC981" s="135">
        <v>0</v>
      </c>
      <c r="BD981" s="135">
        <v>0</v>
      </c>
      <c r="BE981" s="135">
        <v>0</v>
      </c>
      <c r="BF981" s="135">
        <v>0</v>
      </c>
      <c r="BG981" s="135">
        <v>1</v>
      </c>
      <c r="BH981" s="135">
        <v>0</v>
      </c>
      <c r="BI981" s="135">
        <v>0</v>
      </c>
      <c r="BJ981" s="135">
        <v>0</v>
      </c>
      <c r="BK981" s="135">
        <v>0</v>
      </c>
      <c r="BL981" s="135">
        <v>1</v>
      </c>
      <c r="BM981" s="135">
        <v>0</v>
      </c>
      <c r="BN981" s="135">
        <v>1</v>
      </c>
      <c r="BO981" s="135">
        <v>0</v>
      </c>
      <c r="BP981" s="135">
        <v>0</v>
      </c>
      <c r="BQ981" s="135">
        <v>0</v>
      </c>
      <c r="BR981" s="135">
        <v>1</v>
      </c>
      <c r="BS981" s="135">
        <v>0</v>
      </c>
      <c r="BT981" s="135">
        <v>0</v>
      </c>
      <c r="BU981" s="135">
        <v>0</v>
      </c>
      <c r="BV981" s="135">
        <v>1</v>
      </c>
      <c r="BW981" s="135">
        <v>1</v>
      </c>
      <c r="BX981" s="135">
        <v>0</v>
      </c>
      <c r="BY981" s="135">
        <v>0</v>
      </c>
      <c r="BZ981" s="135">
        <v>0</v>
      </c>
      <c r="CA981" s="135">
        <v>1</v>
      </c>
      <c r="CB981" s="135">
        <v>0</v>
      </c>
      <c r="CC981" s="135">
        <v>0</v>
      </c>
      <c r="CD981" s="135">
        <v>0</v>
      </c>
      <c r="CE981" s="135">
        <v>0</v>
      </c>
      <c r="CF981" s="135">
        <v>0</v>
      </c>
      <c r="CG981" s="135">
        <v>0</v>
      </c>
      <c r="CH981" s="135">
        <v>0</v>
      </c>
      <c r="CI981" s="135">
        <v>0</v>
      </c>
      <c r="CJ981" s="135">
        <v>0</v>
      </c>
      <c r="CK981" s="135">
        <v>0</v>
      </c>
      <c r="CL981" s="135">
        <v>0</v>
      </c>
      <c r="CM981" s="135">
        <v>1</v>
      </c>
      <c r="CN981" s="135">
        <v>0</v>
      </c>
      <c r="CO981" s="135">
        <v>0</v>
      </c>
      <c r="CP981" s="135">
        <v>0</v>
      </c>
      <c r="CQ981" s="135">
        <v>0</v>
      </c>
      <c r="CR981" s="135">
        <v>0</v>
      </c>
      <c r="CS981" s="135">
        <v>0</v>
      </c>
      <c r="CT981" s="135">
        <v>0</v>
      </c>
      <c r="CU981" s="135">
        <v>0</v>
      </c>
      <c r="CV981" s="135">
        <v>0</v>
      </c>
      <c r="CW981" s="135">
        <v>0</v>
      </c>
      <c r="CX981" s="135"/>
    </row>
    <row r="982" spans="1:102" x14ac:dyDescent="0.35">
      <c r="A982" s="135">
        <v>981</v>
      </c>
      <c r="B982" s="135">
        <v>0</v>
      </c>
      <c r="C982" s="135">
        <v>0</v>
      </c>
      <c r="D982" s="135">
        <v>0</v>
      </c>
      <c r="E982" s="135">
        <v>1</v>
      </c>
      <c r="F982" s="135">
        <v>0</v>
      </c>
      <c r="G982" s="135">
        <v>0</v>
      </c>
      <c r="H982" s="135">
        <v>0</v>
      </c>
      <c r="I982" s="135">
        <v>0</v>
      </c>
      <c r="J982" s="135">
        <v>0</v>
      </c>
      <c r="K982" s="135">
        <v>0</v>
      </c>
      <c r="L982" s="135">
        <v>1</v>
      </c>
      <c r="M982" s="135">
        <v>0</v>
      </c>
      <c r="N982" s="135">
        <v>0</v>
      </c>
      <c r="O982" s="135">
        <v>0</v>
      </c>
      <c r="P982" s="135">
        <v>0</v>
      </c>
      <c r="Q982" s="135">
        <v>0</v>
      </c>
      <c r="R982" s="135">
        <v>0</v>
      </c>
      <c r="S982" s="135">
        <v>0</v>
      </c>
      <c r="T982" s="135">
        <v>0</v>
      </c>
      <c r="U982" s="135">
        <v>0</v>
      </c>
      <c r="V982" s="135">
        <v>1</v>
      </c>
      <c r="W982" s="135">
        <v>1</v>
      </c>
      <c r="X982" s="135">
        <v>0</v>
      </c>
      <c r="Y982" s="135">
        <v>0</v>
      </c>
      <c r="Z982" s="135">
        <v>0</v>
      </c>
      <c r="AA982" s="135">
        <v>0</v>
      </c>
      <c r="AB982" s="135">
        <v>0</v>
      </c>
      <c r="AC982" s="135">
        <v>0</v>
      </c>
      <c r="AD982" s="135">
        <v>0</v>
      </c>
      <c r="AE982" s="135">
        <v>0</v>
      </c>
      <c r="AF982" s="135">
        <v>0</v>
      </c>
      <c r="AG982" s="135">
        <v>0</v>
      </c>
      <c r="AH982" s="135">
        <v>0</v>
      </c>
      <c r="AI982" s="135">
        <v>0</v>
      </c>
      <c r="AJ982" s="135">
        <v>0</v>
      </c>
      <c r="AK982" s="135">
        <v>1</v>
      </c>
      <c r="AL982" s="135">
        <v>0</v>
      </c>
      <c r="AM982" s="135">
        <v>0</v>
      </c>
      <c r="AN982" s="135">
        <v>0</v>
      </c>
      <c r="AO982" s="135">
        <v>0</v>
      </c>
      <c r="AP982" s="135">
        <v>0</v>
      </c>
      <c r="AQ982" s="135">
        <v>1</v>
      </c>
      <c r="AR982" s="135">
        <v>0</v>
      </c>
      <c r="AS982" s="135">
        <v>0</v>
      </c>
      <c r="AT982" s="135">
        <v>0</v>
      </c>
      <c r="AU982" s="135">
        <v>0</v>
      </c>
      <c r="AV982" s="135">
        <v>0</v>
      </c>
      <c r="AW982" s="135">
        <v>0</v>
      </c>
      <c r="AX982" s="135">
        <v>0</v>
      </c>
      <c r="AY982" s="135">
        <v>0</v>
      </c>
      <c r="AZ982" s="135">
        <v>1</v>
      </c>
      <c r="BA982" s="135">
        <v>0</v>
      </c>
      <c r="BB982" s="135">
        <v>0</v>
      </c>
      <c r="BC982" s="135">
        <v>0</v>
      </c>
      <c r="BD982" s="135">
        <v>0</v>
      </c>
      <c r="BE982" s="135">
        <v>1</v>
      </c>
      <c r="BF982" s="135">
        <v>0</v>
      </c>
      <c r="BG982" s="135">
        <v>0</v>
      </c>
      <c r="BH982" s="135">
        <v>0</v>
      </c>
      <c r="BI982" s="135">
        <v>0</v>
      </c>
      <c r="BJ982" s="135">
        <v>0</v>
      </c>
      <c r="BK982" s="135">
        <v>0</v>
      </c>
      <c r="BL982" s="135">
        <v>0</v>
      </c>
      <c r="BM982" s="135">
        <v>0</v>
      </c>
      <c r="BN982" s="135">
        <v>0</v>
      </c>
      <c r="BO982" s="135">
        <v>0</v>
      </c>
      <c r="BP982" s="135">
        <v>0</v>
      </c>
      <c r="BQ982" s="135">
        <v>1</v>
      </c>
      <c r="BR982" s="135">
        <v>0</v>
      </c>
      <c r="BS982" s="135">
        <v>0</v>
      </c>
      <c r="BT982" s="135">
        <v>0</v>
      </c>
      <c r="BU982" s="135">
        <v>0</v>
      </c>
      <c r="BV982" s="135">
        <v>0</v>
      </c>
      <c r="BW982" s="135">
        <v>0</v>
      </c>
      <c r="BX982" s="135">
        <v>0</v>
      </c>
      <c r="BY982" s="135">
        <v>1</v>
      </c>
      <c r="BZ982" s="135">
        <v>0</v>
      </c>
      <c r="CA982" s="135">
        <v>0</v>
      </c>
      <c r="CB982" s="135">
        <v>0</v>
      </c>
      <c r="CC982" s="135">
        <v>0</v>
      </c>
      <c r="CD982" s="135">
        <v>1</v>
      </c>
      <c r="CE982" s="135">
        <v>0</v>
      </c>
      <c r="CF982" s="135">
        <v>1</v>
      </c>
      <c r="CG982" s="135">
        <v>0</v>
      </c>
      <c r="CH982" s="135">
        <v>0</v>
      </c>
      <c r="CI982" s="135">
        <v>1</v>
      </c>
      <c r="CJ982" s="135">
        <v>0</v>
      </c>
      <c r="CK982" s="135">
        <v>0</v>
      </c>
      <c r="CL982" s="135">
        <v>0</v>
      </c>
      <c r="CM982" s="135">
        <v>0</v>
      </c>
      <c r="CN982" s="135">
        <v>0</v>
      </c>
      <c r="CO982" s="135">
        <v>0</v>
      </c>
      <c r="CP982" s="135">
        <v>0</v>
      </c>
      <c r="CQ982" s="135">
        <v>0</v>
      </c>
      <c r="CR982" s="135">
        <v>0</v>
      </c>
      <c r="CS982" s="135">
        <v>0</v>
      </c>
      <c r="CT982" s="135">
        <v>0</v>
      </c>
      <c r="CU982" s="135">
        <v>0</v>
      </c>
      <c r="CV982" s="135">
        <v>1</v>
      </c>
      <c r="CW982" s="135">
        <v>0</v>
      </c>
      <c r="CX982" s="135"/>
    </row>
    <row r="983" spans="1:102" x14ac:dyDescent="0.35">
      <c r="A983" s="135">
        <v>982</v>
      </c>
      <c r="B983" s="135">
        <v>1</v>
      </c>
      <c r="C983" s="135">
        <v>0</v>
      </c>
      <c r="D983" s="135">
        <v>1</v>
      </c>
      <c r="E983" s="135">
        <v>0</v>
      </c>
      <c r="F983" s="135">
        <v>0</v>
      </c>
      <c r="G983" s="135">
        <v>0</v>
      </c>
      <c r="H983" s="135">
        <v>1</v>
      </c>
      <c r="I983" s="135">
        <v>0</v>
      </c>
      <c r="J983" s="135">
        <v>0</v>
      </c>
      <c r="K983" s="135">
        <v>0</v>
      </c>
      <c r="L983" s="135">
        <v>0</v>
      </c>
      <c r="M983" s="135">
        <v>1</v>
      </c>
      <c r="N983" s="135">
        <v>0</v>
      </c>
      <c r="O983" s="135">
        <v>0</v>
      </c>
      <c r="P983" s="135">
        <v>0</v>
      </c>
      <c r="Q983" s="135">
        <v>0</v>
      </c>
      <c r="R983" s="135">
        <v>0</v>
      </c>
      <c r="S983" s="135">
        <v>1</v>
      </c>
      <c r="T983" s="135">
        <v>0</v>
      </c>
      <c r="U983" s="135">
        <v>0</v>
      </c>
      <c r="V983" s="135">
        <v>0</v>
      </c>
      <c r="W983" s="135">
        <v>0</v>
      </c>
      <c r="X983" s="135">
        <v>0</v>
      </c>
      <c r="Y983" s="135">
        <v>1</v>
      </c>
      <c r="Z983" s="135">
        <v>0</v>
      </c>
      <c r="AA983" s="135">
        <v>0</v>
      </c>
      <c r="AB983" s="135">
        <v>0</v>
      </c>
      <c r="AC983" s="135">
        <v>0</v>
      </c>
      <c r="AD983" s="135">
        <v>0</v>
      </c>
      <c r="AE983" s="135">
        <v>0</v>
      </c>
      <c r="AF983" s="135">
        <v>0</v>
      </c>
      <c r="AG983" s="135">
        <v>0</v>
      </c>
      <c r="AH983" s="135">
        <v>0</v>
      </c>
      <c r="AI983" s="135">
        <v>0</v>
      </c>
      <c r="AJ983" s="135">
        <v>1</v>
      </c>
      <c r="AK983" s="135">
        <v>0</v>
      </c>
      <c r="AL983" s="135">
        <v>1</v>
      </c>
      <c r="AM983" s="135">
        <v>0</v>
      </c>
      <c r="AN983" s="135">
        <v>0</v>
      </c>
      <c r="AO983" s="135">
        <v>0</v>
      </c>
      <c r="AP983" s="135">
        <v>0</v>
      </c>
      <c r="AQ983" s="135">
        <v>0</v>
      </c>
      <c r="AR983" s="135">
        <v>0</v>
      </c>
      <c r="AS983" s="135">
        <v>1</v>
      </c>
      <c r="AT983" s="135">
        <v>0</v>
      </c>
      <c r="AU983" s="135">
        <v>0</v>
      </c>
      <c r="AV983" s="135">
        <v>0</v>
      </c>
      <c r="AW983" s="135">
        <v>1</v>
      </c>
      <c r="AX983" s="135">
        <v>0</v>
      </c>
      <c r="AY983" s="135">
        <v>0</v>
      </c>
      <c r="AZ983" s="135">
        <v>0</v>
      </c>
      <c r="BA983" s="135">
        <v>0</v>
      </c>
      <c r="BB983" s="135">
        <v>0</v>
      </c>
      <c r="BC983" s="135">
        <v>0</v>
      </c>
      <c r="BD983" s="135">
        <v>0</v>
      </c>
      <c r="BE983" s="135">
        <v>0</v>
      </c>
      <c r="BF983" s="135">
        <v>0</v>
      </c>
      <c r="BG983" s="135">
        <v>0</v>
      </c>
      <c r="BH983" s="135">
        <v>0</v>
      </c>
      <c r="BI983" s="135">
        <v>0</v>
      </c>
      <c r="BJ983" s="135">
        <v>0</v>
      </c>
      <c r="BK983" s="135">
        <v>0</v>
      </c>
      <c r="BL983" s="135">
        <v>0</v>
      </c>
      <c r="BM983" s="135">
        <v>1</v>
      </c>
      <c r="BN983" s="135">
        <v>0</v>
      </c>
      <c r="BO983" s="135">
        <v>0</v>
      </c>
      <c r="BP983" s="135">
        <v>0</v>
      </c>
      <c r="BQ983" s="135">
        <v>0</v>
      </c>
      <c r="BR983" s="135">
        <v>0</v>
      </c>
      <c r="BS983" s="135">
        <v>1</v>
      </c>
      <c r="BT983" s="135">
        <v>0</v>
      </c>
      <c r="BU983" s="135">
        <v>0</v>
      </c>
      <c r="BV983" s="135">
        <v>0</v>
      </c>
      <c r="BW983" s="135">
        <v>0</v>
      </c>
      <c r="BX983" s="135">
        <v>0</v>
      </c>
      <c r="BY983" s="135">
        <v>0</v>
      </c>
      <c r="BZ983" s="135">
        <v>0</v>
      </c>
      <c r="CA983" s="135">
        <v>0</v>
      </c>
      <c r="CB983" s="135">
        <v>0</v>
      </c>
      <c r="CC983" s="135">
        <v>1</v>
      </c>
      <c r="CD983" s="135">
        <v>0</v>
      </c>
      <c r="CE983" s="135">
        <v>1</v>
      </c>
      <c r="CF983" s="135">
        <v>0</v>
      </c>
      <c r="CG983" s="135">
        <v>0</v>
      </c>
      <c r="CH983" s="135">
        <v>0</v>
      </c>
      <c r="CI983" s="135">
        <v>1</v>
      </c>
      <c r="CJ983" s="135">
        <v>0</v>
      </c>
      <c r="CK983" s="135">
        <v>0</v>
      </c>
      <c r="CL983" s="135">
        <v>0</v>
      </c>
      <c r="CM983" s="135">
        <v>0</v>
      </c>
      <c r="CN983" s="135">
        <v>0</v>
      </c>
      <c r="CO983" s="135">
        <v>0</v>
      </c>
      <c r="CP983" s="135">
        <v>0</v>
      </c>
      <c r="CQ983" s="135">
        <v>0</v>
      </c>
      <c r="CR983" s="135">
        <v>0</v>
      </c>
      <c r="CS983" s="135">
        <v>0</v>
      </c>
      <c r="CT983" s="135">
        <v>0</v>
      </c>
      <c r="CU983" s="135">
        <v>0</v>
      </c>
      <c r="CV983" s="135">
        <v>0</v>
      </c>
      <c r="CW983" s="135">
        <v>0</v>
      </c>
      <c r="CX983" s="135"/>
    </row>
    <row r="984" spans="1:102" x14ac:dyDescent="0.35">
      <c r="A984" s="135">
        <v>983</v>
      </c>
      <c r="B984" s="135">
        <v>0</v>
      </c>
      <c r="C984" s="135">
        <v>0</v>
      </c>
      <c r="D984" s="135">
        <v>0</v>
      </c>
      <c r="E984" s="135">
        <v>0</v>
      </c>
      <c r="F984" s="135">
        <v>0</v>
      </c>
      <c r="G984" s="135">
        <v>0</v>
      </c>
      <c r="H984" s="135">
        <v>0</v>
      </c>
      <c r="I984" s="135">
        <v>0</v>
      </c>
      <c r="J984" s="135">
        <v>0</v>
      </c>
      <c r="K984" s="135">
        <v>1</v>
      </c>
      <c r="L984" s="135">
        <v>0</v>
      </c>
      <c r="M984" s="135">
        <v>1</v>
      </c>
      <c r="N984" s="135">
        <v>0</v>
      </c>
      <c r="O984" s="135">
        <v>0</v>
      </c>
      <c r="P984" s="135">
        <v>1</v>
      </c>
      <c r="Q984" s="135">
        <v>0</v>
      </c>
      <c r="R984" s="135">
        <v>0</v>
      </c>
      <c r="S984" s="135">
        <v>0</v>
      </c>
      <c r="T984" s="135">
        <v>0</v>
      </c>
      <c r="U984" s="135">
        <v>0</v>
      </c>
      <c r="V984" s="135">
        <v>0</v>
      </c>
      <c r="W984" s="135">
        <v>0</v>
      </c>
      <c r="X984" s="135">
        <v>0</v>
      </c>
      <c r="Y984" s="135">
        <v>1</v>
      </c>
      <c r="Z984" s="135">
        <v>0</v>
      </c>
      <c r="AA984" s="135">
        <v>1</v>
      </c>
      <c r="AB984" s="135">
        <v>0</v>
      </c>
      <c r="AC984" s="135">
        <v>0</v>
      </c>
      <c r="AD984" s="135">
        <v>0</v>
      </c>
      <c r="AE984" s="135">
        <v>0</v>
      </c>
      <c r="AF984" s="135">
        <v>0</v>
      </c>
      <c r="AG984" s="135">
        <v>0</v>
      </c>
      <c r="AH984" s="135">
        <v>0</v>
      </c>
      <c r="AI984" s="135">
        <v>0</v>
      </c>
      <c r="AJ984" s="135">
        <v>1</v>
      </c>
      <c r="AK984" s="135">
        <v>0</v>
      </c>
      <c r="AL984" s="135">
        <v>0</v>
      </c>
      <c r="AM984" s="135">
        <v>0</v>
      </c>
      <c r="AN984" s="135">
        <v>0</v>
      </c>
      <c r="AO984" s="135">
        <v>0</v>
      </c>
      <c r="AP984" s="135">
        <v>0</v>
      </c>
      <c r="AQ984" s="135">
        <v>0</v>
      </c>
      <c r="AR984" s="135">
        <v>0</v>
      </c>
      <c r="AS984" s="135">
        <v>0</v>
      </c>
      <c r="AT984" s="135">
        <v>0</v>
      </c>
      <c r="AU984" s="135">
        <v>0</v>
      </c>
      <c r="AV984" s="135">
        <v>0</v>
      </c>
      <c r="AW984" s="135">
        <v>0</v>
      </c>
      <c r="AX984" s="135">
        <v>1</v>
      </c>
      <c r="AY984" s="135">
        <v>0</v>
      </c>
      <c r="AZ984" s="135">
        <v>0</v>
      </c>
      <c r="BA984" s="135">
        <v>0</v>
      </c>
      <c r="BB984" s="135">
        <v>0</v>
      </c>
      <c r="BC984" s="135">
        <v>0</v>
      </c>
      <c r="BD984" s="135">
        <v>1</v>
      </c>
      <c r="BE984" s="135">
        <v>0</v>
      </c>
      <c r="BF984" s="135">
        <v>0</v>
      </c>
      <c r="BG984" s="135">
        <v>0</v>
      </c>
      <c r="BH984" s="135">
        <v>0</v>
      </c>
      <c r="BI984" s="135">
        <v>0</v>
      </c>
      <c r="BJ984" s="135">
        <v>0</v>
      </c>
      <c r="BK984" s="135">
        <v>0</v>
      </c>
      <c r="BL984" s="135">
        <v>0</v>
      </c>
      <c r="BM984" s="135">
        <v>0</v>
      </c>
      <c r="BN984" s="135">
        <v>0</v>
      </c>
      <c r="BO984" s="135">
        <v>1</v>
      </c>
      <c r="BP984" s="135">
        <v>0</v>
      </c>
      <c r="BQ984" s="135">
        <v>0</v>
      </c>
      <c r="BR984" s="135">
        <v>0</v>
      </c>
      <c r="BS984" s="135">
        <v>0</v>
      </c>
      <c r="BT984" s="135">
        <v>0</v>
      </c>
      <c r="BU984" s="135">
        <v>0</v>
      </c>
      <c r="BV984" s="135">
        <v>0</v>
      </c>
      <c r="BW984" s="135">
        <v>1</v>
      </c>
      <c r="BX984" s="135">
        <v>0</v>
      </c>
      <c r="BY984" s="135">
        <v>0</v>
      </c>
      <c r="BZ984" s="135">
        <v>0</v>
      </c>
      <c r="CA984" s="135">
        <v>0</v>
      </c>
      <c r="CB984" s="135">
        <v>0</v>
      </c>
      <c r="CC984" s="135">
        <v>0</v>
      </c>
      <c r="CD984" s="135">
        <v>0</v>
      </c>
      <c r="CE984" s="135">
        <v>1</v>
      </c>
      <c r="CF984" s="135">
        <v>1</v>
      </c>
      <c r="CG984" s="135">
        <v>0</v>
      </c>
      <c r="CH984" s="135">
        <v>0</v>
      </c>
      <c r="CI984" s="135">
        <v>1</v>
      </c>
      <c r="CJ984" s="135">
        <v>0</v>
      </c>
      <c r="CK984" s="135">
        <v>1</v>
      </c>
      <c r="CL984" s="135">
        <v>0</v>
      </c>
      <c r="CM984" s="135">
        <v>0</v>
      </c>
      <c r="CN984" s="135">
        <v>0</v>
      </c>
      <c r="CO984" s="135">
        <v>0</v>
      </c>
      <c r="CP984" s="135">
        <v>0</v>
      </c>
      <c r="CQ984" s="135">
        <v>0</v>
      </c>
      <c r="CR984" s="135">
        <v>0</v>
      </c>
      <c r="CS984" s="135">
        <v>0</v>
      </c>
      <c r="CT984" s="135">
        <v>0</v>
      </c>
      <c r="CU984" s="135">
        <v>0</v>
      </c>
      <c r="CV984" s="135">
        <v>0</v>
      </c>
      <c r="CW984" s="135">
        <v>0</v>
      </c>
      <c r="CX984" s="135"/>
    </row>
    <row r="985" spans="1:102" x14ac:dyDescent="0.35">
      <c r="A985" s="135">
        <v>984</v>
      </c>
      <c r="B985" s="135">
        <v>0</v>
      </c>
      <c r="C985" s="135">
        <v>0</v>
      </c>
      <c r="D985" s="135">
        <v>0</v>
      </c>
      <c r="E985" s="135">
        <v>0</v>
      </c>
      <c r="F985" s="135">
        <v>1</v>
      </c>
      <c r="G985" s="135">
        <v>0</v>
      </c>
      <c r="H985" s="135">
        <v>0</v>
      </c>
      <c r="I985" s="135">
        <v>1</v>
      </c>
      <c r="J985" s="135">
        <v>0</v>
      </c>
      <c r="K985" s="135">
        <v>0</v>
      </c>
      <c r="L985" s="135">
        <v>1</v>
      </c>
      <c r="M985" s="135">
        <v>0</v>
      </c>
      <c r="N985" s="135">
        <v>0</v>
      </c>
      <c r="O985" s="135">
        <v>0</v>
      </c>
      <c r="P985" s="135">
        <v>1</v>
      </c>
      <c r="Q985" s="135">
        <v>1</v>
      </c>
      <c r="R985" s="135">
        <v>1</v>
      </c>
      <c r="S985" s="135">
        <v>0</v>
      </c>
      <c r="T985" s="135">
        <v>0</v>
      </c>
      <c r="U985" s="135">
        <v>0</v>
      </c>
      <c r="V985" s="135">
        <v>1</v>
      </c>
      <c r="W985" s="135">
        <v>1</v>
      </c>
      <c r="X985" s="135">
        <v>0</v>
      </c>
      <c r="Y985" s="135">
        <v>0</v>
      </c>
      <c r="Z985" s="135">
        <v>0</v>
      </c>
      <c r="AA985" s="135">
        <v>1</v>
      </c>
      <c r="AB985" s="135">
        <v>0</v>
      </c>
      <c r="AC985" s="135">
        <v>0</v>
      </c>
      <c r="AD985" s="135">
        <v>0</v>
      </c>
      <c r="AE985" s="135">
        <v>0</v>
      </c>
      <c r="AF985" s="135">
        <v>0</v>
      </c>
      <c r="AG985" s="135">
        <v>1</v>
      </c>
      <c r="AH985" s="135">
        <v>1</v>
      </c>
      <c r="AI985" s="135">
        <v>0</v>
      </c>
      <c r="AJ985" s="135">
        <v>1</v>
      </c>
      <c r="AK985" s="135">
        <v>0</v>
      </c>
      <c r="AL985" s="135">
        <v>0</v>
      </c>
      <c r="AM985" s="135">
        <v>0</v>
      </c>
      <c r="AN985" s="135">
        <v>1</v>
      </c>
      <c r="AO985" s="135">
        <v>0</v>
      </c>
      <c r="AP985" s="135">
        <v>0</v>
      </c>
      <c r="AQ985" s="135">
        <v>0</v>
      </c>
      <c r="AR985" s="135">
        <v>0</v>
      </c>
      <c r="AS985" s="135">
        <v>0</v>
      </c>
      <c r="AT985" s="135">
        <v>0</v>
      </c>
      <c r="AU985" s="135">
        <v>0</v>
      </c>
      <c r="AV985" s="135">
        <v>0</v>
      </c>
      <c r="AW985" s="135">
        <v>0</v>
      </c>
      <c r="AX985" s="135">
        <v>0</v>
      </c>
      <c r="AY985" s="135">
        <v>0</v>
      </c>
      <c r="AZ985" s="135">
        <v>0</v>
      </c>
      <c r="BA985" s="135">
        <v>0</v>
      </c>
      <c r="BB985" s="135">
        <v>0</v>
      </c>
      <c r="BC985" s="135">
        <v>0</v>
      </c>
      <c r="BD985" s="135">
        <v>0</v>
      </c>
      <c r="BE985" s="135">
        <v>0</v>
      </c>
      <c r="BF985" s="135">
        <v>0</v>
      </c>
      <c r="BG985" s="135">
        <v>0</v>
      </c>
      <c r="BH985" s="135">
        <v>0</v>
      </c>
      <c r="BI985" s="135">
        <v>0</v>
      </c>
      <c r="BJ985" s="135">
        <v>0</v>
      </c>
      <c r="BK985" s="135">
        <v>0</v>
      </c>
      <c r="BL985" s="135">
        <v>0</v>
      </c>
      <c r="BM985" s="135">
        <v>1</v>
      </c>
      <c r="BN985" s="135">
        <v>0</v>
      </c>
      <c r="BO985" s="135">
        <v>0</v>
      </c>
      <c r="BP985" s="135">
        <v>0</v>
      </c>
      <c r="BQ985" s="135">
        <v>0</v>
      </c>
      <c r="BR985" s="135">
        <v>0</v>
      </c>
      <c r="BS985" s="135">
        <v>0</v>
      </c>
      <c r="BT985" s="135">
        <v>0</v>
      </c>
      <c r="BU985" s="135">
        <v>0</v>
      </c>
      <c r="BV985" s="135">
        <v>0</v>
      </c>
      <c r="BW985" s="135">
        <v>0</v>
      </c>
      <c r="BX985" s="135">
        <v>0</v>
      </c>
      <c r="BY985" s="135">
        <v>0</v>
      </c>
      <c r="BZ985" s="135">
        <v>1</v>
      </c>
      <c r="CA985" s="135">
        <v>0</v>
      </c>
      <c r="CB985" s="135">
        <v>0</v>
      </c>
      <c r="CC985" s="135">
        <v>0</v>
      </c>
      <c r="CD985" s="135">
        <v>0</v>
      </c>
      <c r="CE985" s="135">
        <v>0</v>
      </c>
      <c r="CF985" s="135">
        <v>0</v>
      </c>
      <c r="CG985" s="135">
        <v>0</v>
      </c>
      <c r="CH985" s="135">
        <v>0</v>
      </c>
      <c r="CI985" s="135">
        <v>0</v>
      </c>
      <c r="CJ985" s="135">
        <v>0</v>
      </c>
      <c r="CK985" s="135">
        <v>0</v>
      </c>
      <c r="CL985" s="135">
        <v>0</v>
      </c>
      <c r="CM985" s="135">
        <v>0</v>
      </c>
      <c r="CN985" s="135">
        <v>0</v>
      </c>
      <c r="CO985" s="135">
        <v>0</v>
      </c>
      <c r="CP985" s="135">
        <v>0</v>
      </c>
      <c r="CQ985" s="135">
        <v>1</v>
      </c>
      <c r="CR985" s="135">
        <v>0</v>
      </c>
      <c r="CS985" s="135">
        <v>0</v>
      </c>
      <c r="CT985" s="135">
        <v>0</v>
      </c>
      <c r="CU985" s="135">
        <v>0</v>
      </c>
      <c r="CV985" s="135">
        <v>0</v>
      </c>
      <c r="CW985" s="135">
        <v>1</v>
      </c>
      <c r="CX985" s="135"/>
    </row>
    <row r="986" spans="1:102" x14ac:dyDescent="0.35">
      <c r="A986" s="135">
        <v>985</v>
      </c>
      <c r="B986" s="135">
        <v>0</v>
      </c>
      <c r="C986" s="135">
        <v>0</v>
      </c>
      <c r="D986" s="135">
        <v>0</v>
      </c>
      <c r="E986" s="135">
        <v>0</v>
      </c>
      <c r="F986" s="135">
        <v>0</v>
      </c>
      <c r="G986" s="135">
        <v>0</v>
      </c>
      <c r="H986" s="135">
        <v>1</v>
      </c>
      <c r="I986" s="135">
        <v>0</v>
      </c>
      <c r="J986" s="135">
        <v>0</v>
      </c>
      <c r="K986" s="135">
        <v>0</v>
      </c>
      <c r="L986" s="135">
        <v>1</v>
      </c>
      <c r="M986" s="135">
        <v>0</v>
      </c>
      <c r="N986" s="135">
        <v>0</v>
      </c>
      <c r="O986" s="135">
        <v>0</v>
      </c>
      <c r="P986" s="135">
        <v>0</v>
      </c>
      <c r="Q986" s="135">
        <v>1</v>
      </c>
      <c r="R986" s="135">
        <v>0</v>
      </c>
      <c r="S986" s="135">
        <v>0</v>
      </c>
      <c r="T986" s="135">
        <v>0</v>
      </c>
      <c r="U986" s="135">
        <v>0</v>
      </c>
      <c r="V986" s="135">
        <v>0</v>
      </c>
      <c r="W986" s="135">
        <v>0</v>
      </c>
      <c r="X986" s="135">
        <v>0</v>
      </c>
      <c r="Y986" s="135">
        <v>0</v>
      </c>
      <c r="Z986" s="135">
        <v>0</v>
      </c>
      <c r="AA986" s="135">
        <v>0</v>
      </c>
      <c r="AB986" s="135">
        <v>0</v>
      </c>
      <c r="AC986" s="135">
        <v>1</v>
      </c>
      <c r="AD986" s="135">
        <v>0</v>
      </c>
      <c r="AE986" s="135">
        <v>0</v>
      </c>
      <c r="AF986" s="135">
        <v>0</v>
      </c>
      <c r="AG986" s="135">
        <v>0</v>
      </c>
      <c r="AH986" s="135">
        <v>0</v>
      </c>
      <c r="AI986" s="135">
        <v>0</v>
      </c>
      <c r="AJ986" s="135">
        <v>0</v>
      </c>
      <c r="AK986" s="135">
        <v>0</v>
      </c>
      <c r="AL986" s="135">
        <v>0</v>
      </c>
      <c r="AM986" s="135">
        <v>0</v>
      </c>
      <c r="AN986" s="135">
        <v>0</v>
      </c>
      <c r="AO986" s="135">
        <v>0</v>
      </c>
      <c r="AP986" s="135">
        <v>0</v>
      </c>
      <c r="AQ986" s="135">
        <v>0</v>
      </c>
      <c r="AR986" s="135">
        <v>0</v>
      </c>
      <c r="AS986" s="135">
        <v>0</v>
      </c>
      <c r="AT986" s="135">
        <v>0</v>
      </c>
      <c r="AU986" s="135">
        <v>1</v>
      </c>
      <c r="AV986" s="135">
        <v>0</v>
      </c>
      <c r="AW986" s="135">
        <v>0</v>
      </c>
      <c r="AX986" s="135">
        <v>0</v>
      </c>
      <c r="AY986" s="135">
        <v>0</v>
      </c>
      <c r="AZ986" s="135">
        <v>0</v>
      </c>
      <c r="BA986" s="135">
        <v>1</v>
      </c>
      <c r="BB986" s="135">
        <v>1</v>
      </c>
      <c r="BC986" s="135">
        <v>0</v>
      </c>
      <c r="BD986" s="135">
        <v>0</v>
      </c>
      <c r="BE986" s="135">
        <v>0</v>
      </c>
      <c r="BF986" s="135">
        <v>0</v>
      </c>
      <c r="BG986" s="135">
        <v>0</v>
      </c>
      <c r="BH986" s="135">
        <v>0</v>
      </c>
      <c r="BI986" s="135">
        <v>0</v>
      </c>
      <c r="BJ986" s="135">
        <v>0</v>
      </c>
      <c r="BK986" s="135">
        <v>0</v>
      </c>
      <c r="BL986" s="135">
        <v>0</v>
      </c>
      <c r="BM986" s="135">
        <v>0</v>
      </c>
      <c r="BN986" s="135">
        <v>0</v>
      </c>
      <c r="BO986" s="135">
        <v>0</v>
      </c>
      <c r="BP986" s="135">
        <v>0</v>
      </c>
      <c r="BQ986" s="135">
        <v>0</v>
      </c>
      <c r="BR986" s="135">
        <v>0</v>
      </c>
      <c r="BS986" s="135">
        <v>0</v>
      </c>
      <c r="BT986" s="135">
        <v>0</v>
      </c>
      <c r="BU986" s="135">
        <v>0</v>
      </c>
      <c r="BV986" s="135">
        <v>0</v>
      </c>
      <c r="BW986" s="135">
        <v>0</v>
      </c>
      <c r="BX986" s="135">
        <v>0</v>
      </c>
      <c r="BY986" s="135">
        <v>0</v>
      </c>
      <c r="BZ986" s="135">
        <v>0</v>
      </c>
      <c r="CA986" s="135">
        <v>0</v>
      </c>
      <c r="CB986" s="135">
        <v>0</v>
      </c>
      <c r="CC986" s="135">
        <v>0</v>
      </c>
      <c r="CD986" s="135">
        <v>0</v>
      </c>
      <c r="CE986" s="135">
        <v>0</v>
      </c>
      <c r="CF986" s="135">
        <v>0</v>
      </c>
      <c r="CG986" s="135">
        <v>0</v>
      </c>
      <c r="CH986" s="135">
        <v>0</v>
      </c>
      <c r="CI986" s="135">
        <v>0</v>
      </c>
      <c r="CJ986" s="135">
        <v>0</v>
      </c>
      <c r="CK986" s="135">
        <v>0</v>
      </c>
      <c r="CL986" s="135">
        <v>0</v>
      </c>
      <c r="CM986" s="135">
        <v>0</v>
      </c>
      <c r="CN986" s="135">
        <v>0</v>
      </c>
      <c r="CO986" s="135">
        <v>1</v>
      </c>
      <c r="CP986" s="135">
        <v>0</v>
      </c>
      <c r="CQ986" s="135">
        <v>0</v>
      </c>
      <c r="CR986" s="135">
        <v>0</v>
      </c>
      <c r="CS986" s="135">
        <v>0</v>
      </c>
      <c r="CT986" s="135">
        <v>1</v>
      </c>
      <c r="CU986" s="135">
        <v>0</v>
      </c>
      <c r="CV986" s="135">
        <v>0</v>
      </c>
      <c r="CW986" s="135">
        <v>0</v>
      </c>
      <c r="CX986" s="135"/>
    </row>
    <row r="987" spans="1:102" x14ac:dyDescent="0.35">
      <c r="A987" s="135">
        <v>986</v>
      </c>
      <c r="B987" s="135">
        <v>0</v>
      </c>
      <c r="C987" s="135">
        <v>0</v>
      </c>
      <c r="D987" s="135">
        <v>1</v>
      </c>
      <c r="E987" s="135">
        <v>0</v>
      </c>
      <c r="F987" s="135">
        <v>1</v>
      </c>
      <c r="G987" s="135">
        <v>0</v>
      </c>
      <c r="H987" s="135">
        <v>0</v>
      </c>
      <c r="I987" s="135">
        <v>0</v>
      </c>
      <c r="J987" s="135">
        <v>1</v>
      </c>
      <c r="K987" s="135">
        <v>0</v>
      </c>
      <c r="L987" s="135">
        <v>0</v>
      </c>
      <c r="M987" s="135">
        <v>0</v>
      </c>
      <c r="N987" s="135">
        <v>0</v>
      </c>
      <c r="O987" s="135">
        <v>0</v>
      </c>
      <c r="P987" s="135">
        <v>0</v>
      </c>
      <c r="Q987" s="135">
        <v>0</v>
      </c>
      <c r="R987" s="135">
        <v>0</v>
      </c>
      <c r="S987" s="135">
        <v>0</v>
      </c>
      <c r="T987" s="135">
        <v>0</v>
      </c>
      <c r="U987" s="135">
        <v>0</v>
      </c>
      <c r="V987" s="135">
        <v>0</v>
      </c>
      <c r="W987" s="135">
        <v>1</v>
      </c>
      <c r="X987" s="135">
        <v>0</v>
      </c>
      <c r="Y987" s="135">
        <v>1</v>
      </c>
      <c r="Z987" s="135">
        <v>0</v>
      </c>
      <c r="AA987" s="135">
        <v>0</v>
      </c>
      <c r="AB987" s="135">
        <v>0</v>
      </c>
      <c r="AC987" s="135">
        <v>0</v>
      </c>
      <c r="AD987" s="135">
        <v>0</v>
      </c>
      <c r="AE987" s="135">
        <v>0</v>
      </c>
      <c r="AF987" s="135">
        <v>0</v>
      </c>
      <c r="AG987" s="135">
        <v>0</v>
      </c>
      <c r="AH987" s="135">
        <v>0</v>
      </c>
      <c r="AI987" s="135">
        <v>1</v>
      </c>
      <c r="AJ987" s="135">
        <v>0</v>
      </c>
      <c r="AK987" s="135">
        <v>0</v>
      </c>
      <c r="AL987" s="135">
        <v>0</v>
      </c>
      <c r="AM987" s="135">
        <v>0</v>
      </c>
      <c r="AN987" s="135">
        <v>0</v>
      </c>
      <c r="AO987" s="135">
        <v>0</v>
      </c>
      <c r="AP987" s="135">
        <v>0</v>
      </c>
      <c r="AQ987" s="135">
        <v>0</v>
      </c>
      <c r="AR987" s="135">
        <v>0</v>
      </c>
      <c r="AS987" s="135">
        <v>1</v>
      </c>
      <c r="AT987" s="135">
        <v>0</v>
      </c>
      <c r="AU987" s="135">
        <v>0</v>
      </c>
      <c r="AV987" s="135">
        <v>0</v>
      </c>
      <c r="AW987" s="135">
        <v>0</v>
      </c>
      <c r="AX987" s="135">
        <v>0</v>
      </c>
      <c r="AY987" s="135">
        <v>1</v>
      </c>
      <c r="AZ987" s="135">
        <v>0</v>
      </c>
      <c r="BA987" s="135">
        <v>1</v>
      </c>
      <c r="BB987" s="135">
        <v>0</v>
      </c>
      <c r="BC987" s="135">
        <v>0</v>
      </c>
      <c r="BD987" s="135">
        <v>0</v>
      </c>
      <c r="BE987" s="135">
        <v>0</v>
      </c>
      <c r="BF987" s="135">
        <v>0</v>
      </c>
      <c r="BG987" s="135">
        <v>0</v>
      </c>
      <c r="BH987" s="135">
        <v>0</v>
      </c>
      <c r="BI987" s="135">
        <v>0</v>
      </c>
      <c r="BJ987" s="135">
        <v>0</v>
      </c>
      <c r="BK987" s="135">
        <v>0</v>
      </c>
      <c r="BL987" s="135">
        <v>0</v>
      </c>
      <c r="BM987" s="135">
        <v>1</v>
      </c>
      <c r="BN987" s="135">
        <v>0</v>
      </c>
      <c r="BO987" s="135">
        <v>1</v>
      </c>
      <c r="BP987" s="135">
        <v>0</v>
      </c>
      <c r="BQ987" s="135">
        <v>0</v>
      </c>
      <c r="BR987" s="135">
        <v>0</v>
      </c>
      <c r="BS987" s="135">
        <v>0</v>
      </c>
      <c r="BT987" s="135">
        <v>0</v>
      </c>
      <c r="BU987" s="135">
        <v>0</v>
      </c>
      <c r="BV987" s="135">
        <v>0</v>
      </c>
      <c r="BW987" s="135">
        <v>0</v>
      </c>
      <c r="BX987" s="135">
        <v>1</v>
      </c>
      <c r="BY987" s="135">
        <v>0</v>
      </c>
      <c r="BZ987" s="135">
        <v>0</v>
      </c>
      <c r="CA987" s="135">
        <v>0</v>
      </c>
      <c r="CB987" s="135">
        <v>0</v>
      </c>
      <c r="CC987" s="135">
        <v>0</v>
      </c>
      <c r="CD987" s="135">
        <v>0</v>
      </c>
      <c r="CE987" s="135">
        <v>0</v>
      </c>
      <c r="CF987" s="135">
        <v>0</v>
      </c>
      <c r="CG987" s="135">
        <v>0</v>
      </c>
      <c r="CH987" s="135">
        <v>0</v>
      </c>
      <c r="CI987" s="135">
        <v>0</v>
      </c>
      <c r="CJ987" s="135">
        <v>1</v>
      </c>
      <c r="CK987" s="135">
        <v>0</v>
      </c>
      <c r="CL987" s="135">
        <v>1</v>
      </c>
      <c r="CM987" s="135">
        <v>0</v>
      </c>
      <c r="CN987" s="135">
        <v>1</v>
      </c>
      <c r="CO987" s="135">
        <v>1</v>
      </c>
      <c r="CP987" s="135">
        <v>0</v>
      </c>
      <c r="CQ987" s="135">
        <v>0</v>
      </c>
      <c r="CR987" s="135">
        <v>0</v>
      </c>
      <c r="CS987" s="135">
        <v>1</v>
      </c>
      <c r="CT987" s="135">
        <v>0</v>
      </c>
      <c r="CU987" s="135">
        <v>1</v>
      </c>
      <c r="CV987" s="135">
        <v>0</v>
      </c>
      <c r="CW987" s="135">
        <v>0</v>
      </c>
      <c r="CX987" s="135"/>
    </row>
    <row r="988" spans="1:102" x14ac:dyDescent="0.35">
      <c r="A988" s="135">
        <v>987</v>
      </c>
      <c r="B988" s="135">
        <v>0</v>
      </c>
      <c r="C988" s="135">
        <v>0</v>
      </c>
      <c r="D988" s="135">
        <v>0</v>
      </c>
      <c r="E988" s="135">
        <v>1</v>
      </c>
      <c r="F988" s="135">
        <v>0</v>
      </c>
      <c r="G988" s="135">
        <v>0</v>
      </c>
      <c r="H988" s="135">
        <v>0</v>
      </c>
      <c r="I988" s="135">
        <v>0</v>
      </c>
      <c r="J988" s="135">
        <v>0</v>
      </c>
      <c r="K988" s="135">
        <v>0</v>
      </c>
      <c r="L988" s="135">
        <v>0</v>
      </c>
      <c r="M988" s="135">
        <v>0</v>
      </c>
      <c r="N988" s="135">
        <v>0</v>
      </c>
      <c r="O988" s="135">
        <v>0</v>
      </c>
      <c r="P988" s="135">
        <v>1</v>
      </c>
      <c r="Q988" s="135">
        <v>0</v>
      </c>
      <c r="R988" s="135">
        <v>0</v>
      </c>
      <c r="S988" s="135">
        <v>0</v>
      </c>
      <c r="T988" s="135">
        <v>0</v>
      </c>
      <c r="U988" s="135">
        <v>0</v>
      </c>
      <c r="V988" s="135">
        <v>0</v>
      </c>
      <c r="W988" s="135">
        <v>0</v>
      </c>
      <c r="X988" s="135">
        <v>0</v>
      </c>
      <c r="Y988" s="135">
        <v>0</v>
      </c>
      <c r="Z988" s="135">
        <v>0</v>
      </c>
      <c r="AA988" s="135">
        <v>0</v>
      </c>
      <c r="AB988" s="135">
        <v>0</v>
      </c>
      <c r="AC988" s="135">
        <v>0</v>
      </c>
      <c r="AD988" s="135">
        <v>0</v>
      </c>
      <c r="AE988" s="135">
        <v>0</v>
      </c>
      <c r="AF988" s="135">
        <v>0</v>
      </c>
      <c r="AG988" s="135">
        <v>0</v>
      </c>
      <c r="AH988" s="135">
        <v>0</v>
      </c>
      <c r="AI988" s="135">
        <v>0</v>
      </c>
      <c r="AJ988" s="135">
        <v>0</v>
      </c>
      <c r="AK988" s="135">
        <v>0</v>
      </c>
      <c r="AL988" s="135">
        <v>0</v>
      </c>
      <c r="AM988" s="135">
        <v>0</v>
      </c>
      <c r="AN988" s="135">
        <v>0</v>
      </c>
      <c r="AO988" s="135">
        <v>1</v>
      </c>
      <c r="AP988" s="135">
        <v>0</v>
      </c>
      <c r="AQ988" s="135">
        <v>1</v>
      </c>
      <c r="AR988" s="135">
        <v>0</v>
      </c>
      <c r="AS988" s="135">
        <v>0</v>
      </c>
      <c r="AT988" s="135">
        <v>0</v>
      </c>
      <c r="AU988" s="135">
        <v>0</v>
      </c>
      <c r="AV988" s="135">
        <v>0</v>
      </c>
      <c r="AW988" s="135">
        <v>1</v>
      </c>
      <c r="AX988" s="135">
        <v>0</v>
      </c>
      <c r="AY988" s="135">
        <v>1</v>
      </c>
      <c r="AZ988" s="135">
        <v>1</v>
      </c>
      <c r="BA988" s="135">
        <v>0</v>
      </c>
      <c r="BB988" s="135">
        <v>0</v>
      </c>
      <c r="BC988" s="135">
        <v>0</v>
      </c>
      <c r="BD988" s="135">
        <v>0</v>
      </c>
      <c r="BE988" s="135">
        <v>0</v>
      </c>
      <c r="BF988" s="135">
        <v>0</v>
      </c>
      <c r="BG988" s="135">
        <v>0</v>
      </c>
      <c r="BH988" s="135">
        <v>0</v>
      </c>
      <c r="BI988" s="135">
        <v>0</v>
      </c>
      <c r="BJ988" s="135">
        <v>0</v>
      </c>
      <c r="BK988" s="135">
        <v>0</v>
      </c>
      <c r="BL988" s="135">
        <v>0</v>
      </c>
      <c r="BM988" s="135">
        <v>0</v>
      </c>
      <c r="BN988" s="135">
        <v>0</v>
      </c>
      <c r="BO988" s="135">
        <v>0</v>
      </c>
      <c r="BP988" s="135">
        <v>0</v>
      </c>
      <c r="BQ988" s="135">
        <v>0</v>
      </c>
      <c r="BR988" s="135">
        <v>0</v>
      </c>
      <c r="BS988" s="135">
        <v>0</v>
      </c>
      <c r="BT988" s="135">
        <v>0</v>
      </c>
      <c r="BU988" s="135">
        <v>0</v>
      </c>
      <c r="BV988" s="135">
        <v>0</v>
      </c>
      <c r="BW988" s="135">
        <v>0</v>
      </c>
      <c r="BX988" s="135">
        <v>0</v>
      </c>
      <c r="BY988" s="135">
        <v>0</v>
      </c>
      <c r="BZ988" s="135">
        <v>0</v>
      </c>
      <c r="CA988" s="135">
        <v>0</v>
      </c>
      <c r="CB988" s="135">
        <v>0</v>
      </c>
      <c r="CC988" s="135">
        <v>0</v>
      </c>
      <c r="CD988" s="135">
        <v>0</v>
      </c>
      <c r="CE988" s="135">
        <v>0</v>
      </c>
      <c r="CF988" s="135">
        <v>0</v>
      </c>
      <c r="CG988" s="135">
        <v>0</v>
      </c>
      <c r="CH988" s="135">
        <v>1</v>
      </c>
      <c r="CI988" s="135">
        <v>0</v>
      </c>
      <c r="CJ988" s="135">
        <v>1</v>
      </c>
      <c r="CK988" s="135">
        <v>0</v>
      </c>
      <c r="CL988" s="135">
        <v>0</v>
      </c>
      <c r="CM988" s="135">
        <v>0</v>
      </c>
      <c r="CN988" s="135">
        <v>0</v>
      </c>
      <c r="CO988" s="135">
        <v>1</v>
      </c>
      <c r="CP988" s="135">
        <v>0</v>
      </c>
      <c r="CQ988" s="135">
        <v>0</v>
      </c>
      <c r="CR988" s="135">
        <v>0</v>
      </c>
      <c r="CS988" s="135">
        <v>0</v>
      </c>
      <c r="CT988" s="135">
        <v>0</v>
      </c>
      <c r="CU988" s="135">
        <v>0</v>
      </c>
      <c r="CV988" s="135">
        <v>0</v>
      </c>
      <c r="CW988" s="135">
        <v>0</v>
      </c>
      <c r="CX988" s="135"/>
    </row>
    <row r="989" spans="1:102" x14ac:dyDescent="0.35">
      <c r="A989" s="135">
        <v>988</v>
      </c>
      <c r="B989" s="135">
        <v>1</v>
      </c>
      <c r="C989" s="135">
        <v>0</v>
      </c>
      <c r="D989" s="135">
        <v>0</v>
      </c>
      <c r="E989" s="135">
        <v>0</v>
      </c>
      <c r="F989" s="135">
        <v>0</v>
      </c>
      <c r="G989" s="135">
        <v>0</v>
      </c>
      <c r="H989" s="135">
        <v>0</v>
      </c>
      <c r="I989" s="135">
        <v>0</v>
      </c>
      <c r="J989" s="135">
        <v>0</v>
      </c>
      <c r="K989" s="135">
        <v>0</v>
      </c>
      <c r="L989" s="135">
        <v>0</v>
      </c>
      <c r="M989" s="135">
        <v>1</v>
      </c>
      <c r="N989" s="135">
        <v>0</v>
      </c>
      <c r="O989" s="135">
        <v>0</v>
      </c>
      <c r="P989" s="135">
        <v>0</v>
      </c>
      <c r="Q989" s="135">
        <v>0</v>
      </c>
      <c r="R989" s="135">
        <v>1</v>
      </c>
      <c r="S989" s="135">
        <v>0</v>
      </c>
      <c r="T989" s="135">
        <v>0</v>
      </c>
      <c r="U989" s="135">
        <v>0</v>
      </c>
      <c r="V989" s="135">
        <v>0</v>
      </c>
      <c r="W989" s="135">
        <v>0</v>
      </c>
      <c r="X989" s="135">
        <v>0</v>
      </c>
      <c r="Y989" s="135">
        <v>0</v>
      </c>
      <c r="Z989" s="135">
        <v>0</v>
      </c>
      <c r="AA989" s="135">
        <v>0</v>
      </c>
      <c r="AB989" s="135">
        <v>0</v>
      </c>
      <c r="AC989" s="135">
        <v>0</v>
      </c>
      <c r="AD989" s="135">
        <v>0</v>
      </c>
      <c r="AE989" s="135">
        <v>1</v>
      </c>
      <c r="AF989" s="135">
        <v>0</v>
      </c>
      <c r="AG989" s="135">
        <v>0</v>
      </c>
      <c r="AH989" s="135">
        <v>0</v>
      </c>
      <c r="AI989" s="135">
        <v>0</v>
      </c>
      <c r="AJ989" s="135">
        <v>0</v>
      </c>
      <c r="AK989" s="135">
        <v>0</v>
      </c>
      <c r="AL989" s="135">
        <v>0</v>
      </c>
      <c r="AM989" s="135">
        <v>0</v>
      </c>
      <c r="AN989" s="135">
        <v>0</v>
      </c>
      <c r="AO989" s="135">
        <v>1</v>
      </c>
      <c r="AP989" s="135">
        <v>1</v>
      </c>
      <c r="AQ989" s="135">
        <v>0</v>
      </c>
      <c r="AR989" s="135">
        <v>0</v>
      </c>
      <c r="AS989" s="135">
        <v>0</v>
      </c>
      <c r="AT989" s="135">
        <v>0</v>
      </c>
      <c r="AU989" s="135">
        <v>0</v>
      </c>
      <c r="AV989" s="135">
        <v>0</v>
      </c>
      <c r="AW989" s="135">
        <v>1</v>
      </c>
      <c r="AX989" s="135">
        <v>0</v>
      </c>
      <c r="AY989" s="135">
        <v>0</v>
      </c>
      <c r="AZ989" s="135">
        <v>0</v>
      </c>
      <c r="BA989" s="135">
        <v>0</v>
      </c>
      <c r="BB989" s="135">
        <v>0</v>
      </c>
      <c r="BC989" s="135">
        <v>0</v>
      </c>
      <c r="BD989" s="135">
        <v>0</v>
      </c>
      <c r="BE989" s="135">
        <v>0</v>
      </c>
      <c r="BF989" s="135">
        <v>0</v>
      </c>
      <c r="BG989" s="135">
        <v>0</v>
      </c>
      <c r="BH989" s="135">
        <v>0</v>
      </c>
      <c r="BI989" s="135">
        <v>0</v>
      </c>
      <c r="BJ989" s="135">
        <v>0</v>
      </c>
      <c r="BK989" s="135">
        <v>0</v>
      </c>
      <c r="BL989" s="135">
        <v>0</v>
      </c>
      <c r="BM989" s="135">
        <v>0</v>
      </c>
      <c r="BN989" s="135">
        <v>0</v>
      </c>
      <c r="BO989" s="135">
        <v>0</v>
      </c>
      <c r="BP989" s="135">
        <v>0</v>
      </c>
      <c r="BQ989" s="135">
        <v>0</v>
      </c>
      <c r="BR989" s="135">
        <v>0</v>
      </c>
      <c r="BS989" s="135">
        <v>0</v>
      </c>
      <c r="BT989" s="135">
        <v>0</v>
      </c>
      <c r="BU989" s="135">
        <v>1</v>
      </c>
      <c r="BV989" s="135">
        <v>1</v>
      </c>
      <c r="BW989" s="135">
        <v>0</v>
      </c>
      <c r="BX989" s="135">
        <v>0</v>
      </c>
      <c r="BY989" s="135">
        <v>0</v>
      </c>
      <c r="BZ989" s="135">
        <v>1</v>
      </c>
      <c r="CA989" s="135">
        <v>0</v>
      </c>
      <c r="CB989" s="135">
        <v>0</v>
      </c>
      <c r="CC989" s="135">
        <v>0</v>
      </c>
      <c r="CD989" s="135">
        <v>0</v>
      </c>
      <c r="CE989" s="135">
        <v>0</v>
      </c>
      <c r="CF989" s="135">
        <v>0</v>
      </c>
      <c r="CG989" s="135">
        <v>0</v>
      </c>
      <c r="CH989" s="135">
        <v>0</v>
      </c>
      <c r="CI989" s="135">
        <v>0</v>
      </c>
      <c r="CJ989" s="135">
        <v>0</v>
      </c>
      <c r="CK989" s="135">
        <v>0</v>
      </c>
      <c r="CL989" s="135">
        <v>0</v>
      </c>
      <c r="CM989" s="135">
        <v>0</v>
      </c>
      <c r="CN989" s="135">
        <v>0</v>
      </c>
      <c r="CO989" s="135">
        <v>1</v>
      </c>
      <c r="CP989" s="135">
        <v>0</v>
      </c>
      <c r="CQ989" s="135">
        <v>0</v>
      </c>
      <c r="CR989" s="135">
        <v>0</v>
      </c>
      <c r="CS989" s="135">
        <v>0</v>
      </c>
      <c r="CT989" s="135">
        <v>1</v>
      </c>
      <c r="CU989" s="135">
        <v>0</v>
      </c>
      <c r="CV989" s="135">
        <v>0</v>
      </c>
      <c r="CW989" s="135">
        <v>1</v>
      </c>
      <c r="CX989" s="135"/>
    </row>
    <row r="990" spans="1:102" x14ac:dyDescent="0.35">
      <c r="A990" s="135">
        <v>989</v>
      </c>
      <c r="B990" s="135">
        <v>0</v>
      </c>
      <c r="C990" s="135">
        <v>0</v>
      </c>
      <c r="D990" s="135">
        <v>0</v>
      </c>
      <c r="E990" s="135">
        <v>0</v>
      </c>
      <c r="F990" s="135">
        <v>0</v>
      </c>
      <c r="G990" s="135">
        <v>0</v>
      </c>
      <c r="H990" s="135">
        <v>0</v>
      </c>
      <c r="I990" s="135">
        <v>0</v>
      </c>
      <c r="J990" s="135">
        <v>0</v>
      </c>
      <c r="K990" s="135">
        <v>1</v>
      </c>
      <c r="L990" s="135">
        <v>1</v>
      </c>
      <c r="M990" s="135">
        <v>0</v>
      </c>
      <c r="N990" s="135">
        <v>1</v>
      </c>
      <c r="O990" s="135">
        <v>1</v>
      </c>
      <c r="P990" s="135">
        <v>0</v>
      </c>
      <c r="Q990" s="135">
        <v>1</v>
      </c>
      <c r="R990" s="135">
        <v>0</v>
      </c>
      <c r="S990" s="135">
        <v>0</v>
      </c>
      <c r="T990" s="135">
        <v>1</v>
      </c>
      <c r="U990" s="135">
        <v>0</v>
      </c>
      <c r="V990" s="135">
        <v>0</v>
      </c>
      <c r="W990" s="135">
        <v>0</v>
      </c>
      <c r="X990" s="135">
        <v>0</v>
      </c>
      <c r="Y990" s="135">
        <v>0</v>
      </c>
      <c r="Z990" s="135">
        <v>0</v>
      </c>
      <c r="AA990" s="135">
        <v>0</v>
      </c>
      <c r="AB990" s="135">
        <v>0</v>
      </c>
      <c r="AC990" s="135">
        <v>0</v>
      </c>
      <c r="AD990" s="135">
        <v>0</v>
      </c>
      <c r="AE990" s="135">
        <v>0</v>
      </c>
      <c r="AF990" s="135">
        <v>0</v>
      </c>
      <c r="AG990" s="135">
        <v>0</v>
      </c>
      <c r="AH990" s="135">
        <v>0</v>
      </c>
      <c r="AI990" s="135">
        <v>0</v>
      </c>
      <c r="AJ990" s="135">
        <v>1</v>
      </c>
      <c r="AK990" s="135">
        <v>0</v>
      </c>
      <c r="AL990" s="135">
        <v>0</v>
      </c>
      <c r="AM990" s="135">
        <v>0</v>
      </c>
      <c r="AN990" s="135">
        <v>0</v>
      </c>
      <c r="AO990" s="135">
        <v>0</v>
      </c>
      <c r="AP990" s="135">
        <v>0</v>
      </c>
      <c r="AQ990" s="135">
        <v>0</v>
      </c>
      <c r="AR990" s="135">
        <v>0</v>
      </c>
      <c r="AS990" s="135">
        <v>0</v>
      </c>
      <c r="AT990" s="135">
        <v>0</v>
      </c>
      <c r="AU990" s="135">
        <v>0</v>
      </c>
      <c r="AV990" s="135">
        <v>0</v>
      </c>
      <c r="AW990" s="135">
        <v>0</v>
      </c>
      <c r="AX990" s="135">
        <v>0</v>
      </c>
      <c r="AY990" s="135">
        <v>0</v>
      </c>
      <c r="AZ990" s="135">
        <v>0</v>
      </c>
      <c r="BA990" s="135">
        <v>0</v>
      </c>
      <c r="BB990" s="135">
        <v>0</v>
      </c>
      <c r="BC990" s="135">
        <v>0</v>
      </c>
      <c r="BD990" s="135">
        <v>0</v>
      </c>
      <c r="BE990" s="135">
        <v>0</v>
      </c>
      <c r="BF990" s="135">
        <v>0</v>
      </c>
      <c r="BG990" s="135">
        <v>0</v>
      </c>
      <c r="BH990" s="135">
        <v>0</v>
      </c>
      <c r="BI990" s="135">
        <v>0</v>
      </c>
      <c r="BJ990" s="135">
        <v>0</v>
      </c>
      <c r="BK990" s="135">
        <v>0</v>
      </c>
      <c r="BL990" s="135">
        <v>1</v>
      </c>
      <c r="BM990" s="135">
        <v>0</v>
      </c>
      <c r="BN990" s="135">
        <v>0</v>
      </c>
      <c r="BO990" s="135">
        <v>0</v>
      </c>
      <c r="BP990" s="135">
        <v>0</v>
      </c>
      <c r="BQ990" s="135">
        <v>0</v>
      </c>
      <c r="BR990" s="135">
        <v>0</v>
      </c>
      <c r="BS990" s="135">
        <v>1</v>
      </c>
      <c r="BT990" s="135">
        <v>0</v>
      </c>
      <c r="BU990" s="135">
        <v>0</v>
      </c>
      <c r="BV990" s="135">
        <v>1</v>
      </c>
      <c r="BW990" s="135">
        <v>0</v>
      </c>
      <c r="BX990" s="135">
        <v>0</v>
      </c>
      <c r="BY990" s="135">
        <v>1</v>
      </c>
      <c r="BZ990" s="135">
        <v>1</v>
      </c>
      <c r="CA990" s="135">
        <v>1</v>
      </c>
      <c r="CB990" s="135">
        <v>0</v>
      </c>
      <c r="CC990" s="135">
        <v>1</v>
      </c>
      <c r="CD990" s="135">
        <v>1</v>
      </c>
      <c r="CE990" s="135">
        <v>0</v>
      </c>
      <c r="CF990" s="135">
        <v>0</v>
      </c>
      <c r="CG990" s="135">
        <v>1</v>
      </c>
      <c r="CH990" s="135">
        <v>0</v>
      </c>
      <c r="CI990" s="135">
        <v>0</v>
      </c>
      <c r="CJ990" s="135">
        <v>0</v>
      </c>
      <c r="CK990" s="135">
        <v>0</v>
      </c>
      <c r="CL990" s="135">
        <v>0</v>
      </c>
      <c r="CM990" s="135">
        <v>0</v>
      </c>
      <c r="CN990" s="135">
        <v>1</v>
      </c>
      <c r="CO990" s="135">
        <v>0</v>
      </c>
      <c r="CP990" s="135">
        <v>0</v>
      </c>
      <c r="CQ990" s="135">
        <v>0</v>
      </c>
      <c r="CR990" s="135">
        <v>0</v>
      </c>
      <c r="CS990" s="135">
        <v>0</v>
      </c>
      <c r="CT990" s="135">
        <v>0</v>
      </c>
      <c r="CU990" s="135">
        <v>0</v>
      </c>
      <c r="CV990" s="135">
        <v>0</v>
      </c>
      <c r="CW990" s="135">
        <v>0</v>
      </c>
      <c r="CX990" s="135"/>
    </row>
    <row r="991" spans="1:102" x14ac:dyDescent="0.35">
      <c r="A991" s="135">
        <v>990</v>
      </c>
      <c r="B991" s="135">
        <v>0</v>
      </c>
      <c r="C991" s="135">
        <v>0</v>
      </c>
      <c r="D991" s="135">
        <v>0</v>
      </c>
      <c r="E991" s="135">
        <v>0</v>
      </c>
      <c r="F991" s="135">
        <v>0</v>
      </c>
      <c r="G991" s="135">
        <v>0</v>
      </c>
      <c r="H991" s="135">
        <v>0</v>
      </c>
      <c r="I991" s="135">
        <v>0</v>
      </c>
      <c r="J991" s="135">
        <v>0</v>
      </c>
      <c r="K991" s="135">
        <v>0</v>
      </c>
      <c r="L991" s="135">
        <v>0</v>
      </c>
      <c r="M991" s="135">
        <v>0</v>
      </c>
      <c r="N991" s="135">
        <v>0</v>
      </c>
      <c r="O991" s="135">
        <v>1</v>
      </c>
      <c r="P991" s="135">
        <v>0</v>
      </c>
      <c r="Q991" s="135">
        <v>0</v>
      </c>
      <c r="R991" s="135">
        <v>0</v>
      </c>
      <c r="S991" s="135">
        <v>0</v>
      </c>
      <c r="T991" s="135">
        <v>0</v>
      </c>
      <c r="U991" s="135">
        <v>0</v>
      </c>
      <c r="V991" s="135">
        <v>0</v>
      </c>
      <c r="W991" s="135">
        <v>0</v>
      </c>
      <c r="X991" s="135">
        <v>0</v>
      </c>
      <c r="Y991" s="135">
        <v>1</v>
      </c>
      <c r="Z991" s="135">
        <v>0</v>
      </c>
      <c r="AA991" s="135">
        <v>0</v>
      </c>
      <c r="AB991" s="135">
        <v>0</v>
      </c>
      <c r="AC991" s="135">
        <v>0</v>
      </c>
      <c r="AD991" s="135">
        <v>0</v>
      </c>
      <c r="AE991" s="135">
        <v>0</v>
      </c>
      <c r="AF991" s="135">
        <v>0</v>
      </c>
      <c r="AG991" s="135">
        <v>0</v>
      </c>
      <c r="AH991" s="135">
        <v>0</v>
      </c>
      <c r="AI991" s="135">
        <v>0</v>
      </c>
      <c r="AJ991" s="135">
        <v>0</v>
      </c>
      <c r="AK991" s="135">
        <v>0</v>
      </c>
      <c r="AL991" s="135">
        <v>0</v>
      </c>
      <c r="AM991" s="135">
        <v>0</v>
      </c>
      <c r="AN991" s="135">
        <v>0</v>
      </c>
      <c r="AO991" s="135">
        <v>0</v>
      </c>
      <c r="AP991" s="135">
        <v>0</v>
      </c>
      <c r="AQ991" s="135">
        <v>0</v>
      </c>
      <c r="AR991" s="135">
        <v>0</v>
      </c>
      <c r="AS991" s="135">
        <v>0</v>
      </c>
      <c r="AT991" s="135">
        <v>0</v>
      </c>
      <c r="AU991" s="135">
        <v>0</v>
      </c>
      <c r="AV991" s="135">
        <v>0</v>
      </c>
      <c r="AW991" s="135">
        <v>0</v>
      </c>
      <c r="AX991" s="135">
        <v>0</v>
      </c>
      <c r="AY991" s="135">
        <v>0</v>
      </c>
      <c r="AZ991" s="135">
        <v>1</v>
      </c>
      <c r="BA991" s="135">
        <v>0</v>
      </c>
      <c r="BB991" s="135">
        <v>0</v>
      </c>
      <c r="BC991" s="135">
        <v>0</v>
      </c>
      <c r="BD991" s="135">
        <v>1</v>
      </c>
      <c r="BE991" s="135">
        <v>0</v>
      </c>
      <c r="BF991" s="135">
        <v>0</v>
      </c>
      <c r="BG991" s="135">
        <v>0</v>
      </c>
      <c r="BH991" s="135">
        <v>0</v>
      </c>
      <c r="BI991" s="135">
        <v>0</v>
      </c>
      <c r="BJ991" s="135">
        <v>1</v>
      </c>
      <c r="BK991" s="135">
        <v>0</v>
      </c>
      <c r="BL991" s="135">
        <v>1</v>
      </c>
      <c r="BM991" s="135">
        <v>0</v>
      </c>
      <c r="BN991" s="135">
        <v>0</v>
      </c>
      <c r="BO991" s="135">
        <v>0</v>
      </c>
      <c r="BP991" s="135">
        <v>0</v>
      </c>
      <c r="BQ991" s="135">
        <v>0</v>
      </c>
      <c r="BR991" s="135">
        <v>0</v>
      </c>
      <c r="BS991" s="135">
        <v>0</v>
      </c>
      <c r="BT991" s="135">
        <v>0</v>
      </c>
      <c r="BU991" s="135">
        <v>0</v>
      </c>
      <c r="BV991" s="135">
        <v>0</v>
      </c>
      <c r="BW991" s="135">
        <v>0</v>
      </c>
      <c r="BX991" s="135">
        <v>1</v>
      </c>
      <c r="BY991" s="135">
        <v>0</v>
      </c>
      <c r="BZ991" s="135">
        <v>1</v>
      </c>
      <c r="CA991" s="135">
        <v>0</v>
      </c>
      <c r="CB991" s="135">
        <v>0</v>
      </c>
      <c r="CC991" s="135">
        <v>1</v>
      </c>
      <c r="CD991" s="135">
        <v>0</v>
      </c>
      <c r="CE991" s="135">
        <v>0</v>
      </c>
      <c r="CF991" s="135">
        <v>1</v>
      </c>
      <c r="CG991" s="135">
        <v>1</v>
      </c>
      <c r="CH991" s="135">
        <v>0</v>
      </c>
      <c r="CI991" s="135">
        <v>0</v>
      </c>
      <c r="CJ991" s="135">
        <v>0</v>
      </c>
      <c r="CK991" s="135">
        <v>0</v>
      </c>
      <c r="CL991" s="135">
        <v>0</v>
      </c>
      <c r="CM991" s="135">
        <v>0</v>
      </c>
      <c r="CN991" s="135">
        <v>0</v>
      </c>
      <c r="CO991" s="135">
        <v>0</v>
      </c>
      <c r="CP991" s="135">
        <v>0</v>
      </c>
      <c r="CQ991" s="135">
        <v>0</v>
      </c>
      <c r="CR991" s="135">
        <v>0</v>
      </c>
      <c r="CS991" s="135">
        <v>0</v>
      </c>
      <c r="CT991" s="135">
        <v>0</v>
      </c>
      <c r="CU991" s="135">
        <v>0</v>
      </c>
      <c r="CV991" s="135">
        <v>0</v>
      </c>
      <c r="CW991" s="135">
        <v>0</v>
      </c>
      <c r="CX991" s="135"/>
    </row>
    <row r="992" spans="1:102" x14ac:dyDescent="0.35">
      <c r="A992" s="135">
        <v>991</v>
      </c>
      <c r="B992" s="135">
        <v>0</v>
      </c>
      <c r="C992" s="135">
        <v>0</v>
      </c>
      <c r="D992" s="135">
        <v>0</v>
      </c>
      <c r="E992" s="135">
        <v>0</v>
      </c>
      <c r="F992" s="135">
        <v>2</v>
      </c>
      <c r="G992" s="135">
        <v>0</v>
      </c>
      <c r="H992" s="135">
        <v>1</v>
      </c>
      <c r="I992" s="135">
        <v>0</v>
      </c>
      <c r="J992" s="135">
        <v>0</v>
      </c>
      <c r="K992" s="135">
        <v>0</v>
      </c>
      <c r="L992" s="135">
        <v>0</v>
      </c>
      <c r="M992" s="135">
        <v>0</v>
      </c>
      <c r="N992" s="135">
        <v>0</v>
      </c>
      <c r="O992" s="135">
        <v>0</v>
      </c>
      <c r="P992" s="135">
        <v>1</v>
      </c>
      <c r="Q992" s="135">
        <v>0</v>
      </c>
      <c r="R992" s="135">
        <v>1</v>
      </c>
      <c r="S992" s="135">
        <v>0</v>
      </c>
      <c r="T992" s="135">
        <v>0</v>
      </c>
      <c r="U992" s="135">
        <v>0</v>
      </c>
      <c r="V992" s="135">
        <v>0</v>
      </c>
      <c r="W992" s="135">
        <v>0</v>
      </c>
      <c r="X992" s="135">
        <v>0</v>
      </c>
      <c r="Y992" s="135">
        <v>0</v>
      </c>
      <c r="Z992" s="135">
        <v>0</v>
      </c>
      <c r="AA992" s="135">
        <v>0</v>
      </c>
      <c r="AB992" s="135">
        <v>0</v>
      </c>
      <c r="AC992" s="135">
        <v>1</v>
      </c>
      <c r="AD992" s="135">
        <v>0</v>
      </c>
      <c r="AE992" s="135">
        <v>1</v>
      </c>
      <c r="AF992" s="135">
        <v>0</v>
      </c>
      <c r="AG992" s="135">
        <v>0</v>
      </c>
      <c r="AH992" s="135">
        <v>0</v>
      </c>
      <c r="AI992" s="135">
        <v>0</v>
      </c>
      <c r="AJ992" s="135">
        <v>1</v>
      </c>
      <c r="AK992" s="135">
        <v>0</v>
      </c>
      <c r="AL992" s="135">
        <v>0</v>
      </c>
      <c r="AM992" s="135">
        <v>0</v>
      </c>
      <c r="AN992" s="135">
        <v>0</v>
      </c>
      <c r="AO992" s="135">
        <v>1</v>
      </c>
      <c r="AP992" s="135">
        <v>0</v>
      </c>
      <c r="AQ992" s="135">
        <v>0</v>
      </c>
      <c r="AR992" s="135">
        <v>0</v>
      </c>
      <c r="AS992" s="135">
        <v>0</v>
      </c>
      <c r="AT992" s="135">
        <v>0</v>
      </c>
      <c r="AU992" s="135">
        <v>0</v>
      </c>
      <c r="AV992" s="135">
        <v>0</v>
      </c>
      <c r="AW992" s="135">
        <v>1</v>
      </c>
      <c r="AX992" s="135">
        <v>0</v>
      </c>
      <c r="AY992" s="135">
        <v>0</v>
      </c>
      <c r="AZ992" s="135">
        <v>0</v>
      </c>
      <c r="BA992" s="135">
        <v>0</v>
      </c>
      <c r="BB992" s="135">
        <v>0</v>
      </c>
      <c r="BC992" s="135">
        <v>1</v>
      </c>
      <c r="BD992" s="135">
        <v>0</v>
      </c>
      <c r="BE992" s="135">
        <v>0</v>
      </c>
      <c r="BF992" s="135">
        <v>0</v>
      </c>
      <c r="BG992" s="135">
        <v>0</v>
      </c>
      <c r="BH992" s="135">
        <v>0</v>
      </c>
      <c r="BI992" s="135">
        <v>0</v>
      </c>
      <c r="BJ992" s="135">
        <v>0</v>
      </c>
      <c r="BK992" s="135">
        <v>0</v>
      </c>
      <c r="BL992" s="135">
        <v>0</v>
      </c>
      <c r="BM992" s="135">
        <v>0</v>
      </c>
      <c r="BN992" s="135">
        <v>0</v>
      </c>
      <c r="BO992" s="135">
        <v>0</v>
      </c>
      <c r="BP992" s="135">
        <v>0</v>
      </c>
      <c r="BQ992" s="135">
        <v>0</v>
      </c>
      <c r="BR992" s="135">
        <v>0</v>
      </c>
      <c r="BS992" s="135">
        <v>0</v>
      </c>
      <c r="BT992" s="135">
        <v>0</v>
      </c>
      <c r="BU992" s="135">
        <v>0</v>
      </c>
      <c r="BV992" s="135">
        <v>0</v>
      </c>
      <c r="BW992" s="135">
        <v>0</v>
      </c>
      <c r="BX992" s="135">
        <v>0</v>
      </c>
      <c r="BY992" s="135">
        <v>0</v>
      </c>
      <c r="BZ992" s="135">
        <v>0</v>
      </c>
      <c r="CA992" s="135">
        <v>0</v>
      </c>
      <c r="CB992" s="135">
        <v>0</v>
      </c>
      <c r="CC992" s="135">
        <v>0</v>
      </c>
      <c r="CD992" s="135">
        <v>1</v>
      </c>
      <c r="CE992" s="135">
        <v>0</v>
      </c>
      <c r="CF992" s="135">
        <v>0</v>
      </c>
      <c r="CG992" s="135">
        <v>0</v>
      </c>
      <c r="CH992" s="135">
        <v>0</v>
      </c>
      <c r="CI992" s="135">
        <v>0</v>
      </c>
      <c r="CJ992" s="135">
        <v>0</v>
      </c>
      <c r="CK992" s="135">
        <v>0</v>
      </c>
      <c r="CL992" s="135">
        <v>0</v>
      </c>
      <c r="CM992" s="135">
        <v>0</v>
      </c>
      <c r="CN992" s="135">
        <v>0</v>
      </c>
      <c r="CO992" s="135">
        <v>0</v>
      </c>
      <c r="CP992" s="135">
        <v>0</v>
      </c>
      <c r="CQ992" s="135">
        <v>0</v>
      </c>
      <c r="CR992" s="135">
        <v>1</v>
      </c>
      <c r="CS992" s="135">
        <v>0</v>
      </c>
      <c r="CT992" s="135">
        <v>0</v>
      </c>
      <c r="CU992" s="135">
        <v>0</v>
      </c>
      <c r="CV992" s="135">
        <v>0</v>
      </c>
      <c r="CW992" s="135">
        <v>0</v>
      </c>
      <c r="CX992" s="135"/>
    </row>
    <row r="993" spans="1:102" x14ac:dyDescent="0.35">
      <c r="A993" s="135">
        <v>992</v>
      </c>
      <c r="B993" s="135">
        <v>0</v>
      </c>
      <c r="C993" s="135">
        <v>0</v>
      </c>
      <c r="D993" s="135">
        <v>0</v>
      </c>
      <c r="E993" s="135">
        <v>1</v>
      </c>
      <c r="F993" s="135">
        <v>1</v>
      </c>
      <c r="G993" s="135">
        <v>0</v>
      </c>
      <c r="H993" s="135">
        <v>0</v>
      </c>
      <c r="I993" s="135">
        <v>0</v>
      </c>
      <c r="J993" s="135">
        <v>0</v>
      </c>
      <c r="K993" s="135">
        <v>0</v>
      </c>
      <c r="L993" s="135">
        <v>0</v>
      </c>
      <c r="M993" s="135">
        <v>0</v>
      </c>
      <c r="N993" s="135">
        <v>0</v>
      </c>
      <c r="O993" s="135">
        <v>0</v>
      </c>
      <c r="P993" s="135">
        <v>0</v>
      </c>
      <c r="Q993" s="135">
        <v>0</v>
      </c>
      <c r="R993" s="135">
        <v>1</v>
      </c>
      <c r="S993" s="135">
        <v>0</v>
      </c>
      <c r="T993" s="135">
        <v>0</v>
      </c>
      <c r="U993" s="135">
        <v>0</v>
      </c>
      <c r="V993" s="135">
        <v>0</v>
      </c>
      <c r="W993" s="135">
        <v>0</v>
      </c>
      <c r="X993" s="135">
        <v>0</v>
      </c>
      <c r="Y993" s="135">
        <v>0</v>
      </c>
      <c r="Z993" s="135">
        <v>0</v>
      </c>
      <c r="AA993" s="135">
        <v>0</v>
      </c>
      <c r="AB993" s="135">
        <v>0</v>
      </c>
      <c r="AC993" s="135">
        <v>0</v>
      </c>
      <c r="AD993" s="135">
        <v>1</v>
      </c>
      <c r="AE993" s="135">
        <v>0</v>
      </c>
      <c r="AF993" s="135">
        <v>0</v>
      </c>
      <c r="AG993" s="135">
        <v>0</v>
      </c>
      <c r="AH993" s="135">
        <v>0</v>
      </c>
      <c r="AI993" s="135">
        <v>0</v>
      </c>
      <c r="AJ993" s="135">
        <v>0</v>
      </c>
      <c r="AK993" s="135">
        <v>0</v>
      </c>
      <c r="AL993" s="135">
        <v>0</v>
      </c>
      <c r="AM993" s="135">
        <v>0</v>
      </c>
      <c r="AN993" s="135">
        <v>0</v>
      </c>
      <c r="AO993" s="135">
        <v>1</v>
      </c>
      <c r="AP993" s="135">
        <v>1</v>
      </c>
      <c r="AQ993" s="135">
        <v>0</v>
      </c>
      <c r="AR993" s="135">
        <v>0</v>
      </c>
      <c r="AS993" s="135">
        <v>0</v>
      </c>
      <c r="AT993" s="135">
        <v>0</v>
      </c>
      <c r="AU993" s="135">
        <v>1</v>
      </c>
      <c r="AV993" s="135">
        <v>0</v>
      </c>
      <c r="AW993" s="135">
        <v>0</v>
      </c>
      <c r="AX993" s="135">
        <v>1</v>
      </c>
      <c r="AY993" s="135">
        <v>0</v>
      </c>
      <c r="AZ993" s="135">
        <v>0</v>
      </c>
      <c r="BA993" s="135">
        <v>0</v>
      </c>
      <c r="BB993" s="135">
        <v>0</v>
      </c>
      <c r="BC993" s="135">
        <v>0</v>
      </c>
      <c r="BD993" s="135">
        <v>0</v>
      </c>
      <c r="BE993" s="135">
        <v>0</v>
      </c>
      <c r="BF993" s="135">
        <v>0</v>
      </c>
      <c r="BG993" s="135">
        <v>0</v>
      </c>
      <c r="BH993" s="135">
        <v>0</v>
      </c>
      <c r="BI993" s="135">
        <v>0</v>
      </c>
      <c r="BJ993" s="135">
        <v>0</v>
      </c>
      <c r="BK993" s="135">
        <v>0</v>
      </c>
      <c r="BL993" s="135">
        <v>0</v>
      </c>
      <c r="BM993" s="135">
        <v>0</v>
      </c>
      <c r="BN993" s="135">
        <v>0</v>
      </c>
      <c r="BO993" s="135">
        <v>0</v>
      </c>
      <c r="BP993" s="135">
        <v>0</v>
      </c>
      <c r="BQ993" s="135">
        <v>0</v>
      </c>
      <c r="BR993" s="135">
        <v>0</v>
      </c>
      <c r="BS993" s="135">
        <v>0</v>
      </c>
      <c r="BT993" s="135">
        <v>0</v>
      </c>
      <c r="BU993" s="135">
        <v>0</v>
      </c>
      <c r="BV993" s="135">
        <v>0</v>
      </c>
      <c r="BW993" s="135">
        <v>1</v>
      </c>
      <c r="BX993" s="135">
        <v>0</v>
      </c>
      <c r="BY993" s="135">
        <v>0</v>
      </c>
      <c r="BZ993" s="135">
        <v>0</v>
      </c>
      <c r="CA993" s="135">
        <v>0</v>
      </c>
      <c r="CB993" s="135">
        <v>0</v>
      </c>
      <c r="CC993" s="135">
        <v>0</v>
      </c>
      <c r="CD993" s="135">
        <v>1</v>
      </c>
      <c r="CE993" s="135">
        <v>0</v>
      </c>
      <c r="CF993" s="135">
        <v>0</v>
      </c>
      <c r="CG993" s="135">
        <v>0</v>
      </c>
      <c r="CH993" s="135">
        <v>0</v>
      </c>
      <c r="CI993" s="135">
        <v>0</v>
      </c>
      <c r="CJ993" s="135">
        <v>0</v>
      </c>
      <c r="CK993" s="135">
        <v>0</v>
      </c>
      <c r="CL993" s="135">
        <v>0</v>
      </c>
      <c r="CM993" s="135">
        <v>0</v>
      </c>
      <c r="CN993" s="135">
        <v>0</v>
      </c>
      <c r="CO993" s="135">
        <v>0</v>
      </c>
      <c r="CP993" s="135">
        <v>0</v>
      </c>
      <c r="CQ993" s="135">
        <v>0</v>
      </c>
      <c r="CR993" s="135">
        <v>0</v>
      </c>
      <c r="CS993" s="135">
        <v>0</v>
      </c>
      <c r="CT993" s="135">
        <v>0</v>
      </c>
      <c r="CU993" s="135">
        <v>0</v>
      </c>
      <c r="CV993" s="135">
        <v>0</v>
      </c>
      <c r="CW993" s="135">
        <v>0</v>
      </c>
      <c r="CX993" s="135"/>
    </row>
    <row r="994" spans="1:102" x14ac:dyDescent="0.35">
      <c r="A994" s="135">
        <v>993</v>
      </c>
      <c r="B994" s="135">
        <v>0</v>
      </c>
      <c r="C994" s="135">
        <v>0</v>
      </c>
      <c r="D994" s="135">
        <v>0</v>
      </c>
      <c r="E994" s="135">
        <v>0</v>
      </c>
      <c r="F994" s="135">
        <v>0</v>
      </c>
      <c r="G994" s="135">
        <v>0</v>
      </c>
      <c r="H994" s="135">
        <v>0</v>
      </c>
      <c r="I994" s="135">
        <v>0</v>
      </c>
      <c r="J994" s="135">
        <v>0</v>
      </c>
      <c r="K994" s="135">
        <v>0</v>
      </c>
      <c r="L994" s="135">
        <v>0</v>
      </c>
      <c r="M994" s="135">
        <v>1</v>
      </c>
      <c r="N994" s="135">
        <v>1</v>
      </c>
      <c r="O994" s="135">
        <v>0</v>
      </c>
      <c r="P994" s="135">
        <v>0</v>
      </c>
      <c r="Q994" s="135">
        <v>2</v>
      </c>
      <c r="R994" s="135">
        <v>0</v>
      </c>
      <c r="S994" s="135">
        <v>0</v>
      </c>
      <c r="T994" s="135">
        <v>0</v>
      </c>
      <c r="U994" s="135">
        <v>0</v>
      </c>
      <c r="V994" s="135">
        <v>0</v>
      </c>
      <c r="W994" s="135">
        <v>0</v>
      </c>
      <c r="X994" s="135">
        <v>0</v>
      </c>
      <c r="Y994" s="135">
        <v>0</v>
      </c>
      <c r="Z994" s="135">
        <v>0</v>
      </c>
      <c r="AA994" s="135">
        <v>0</v>
      </c>
      <c r="AB994" s="135">
        <v>0</v>
      </c>
      <c r="AC994" s="135">
        <v>0</v>
      </c>
      <c r="AD994" s="135">
        <v>0</v>
      </c>
      <c r="AE994" s="135">
        <v>0</v>
      </c>
      <c r="AF994" s="135">
        <v>0</v>
      </c>
      <c r="AG994" s="135">
        <v>0</v>
      </c>
      <c r="AH994" s="135">
        <v>0</v>
      </c>
      <c r="AI994" s="135">
        <v>0</v>
      </c>
      <c r="AJ994" s="135">
        <v>1</v>
      </c>
      <c r="AK994" s="135">
        <v>0</v>
      </c>
      <c r="AL994" s="135">
        <v>0</v>
      </c>
      <c r="AM994" s="135">
        <v>0</v>
      </c>
      <c r="AN994" s="135">
        <v>0</v>
      </c>
      <c r="AO994" s="135">
        <v>0</v>
      </c>
      <c r="AP994" s="135">
        <v>0</v>
      </c>
      <c r="AQ994" s="135">
        <v>0</v>
      </c>
      <c r="AR994" s="135">
        <v>1</v>
      </c>
      <c r="AS994" s="135">
        <v>0</v>
      </c>
      <c r="AT994" s="135">
        <v>1</v>
      </c>
      <c r="AU994" s="135">
        <v>0</v>
      </c>
      <c r="AV994" s="135">
        <v>0</v>
      </c>
      <c r="AW994" s="135">
        <v>0</v>
      </c>
      <c r="AX994" s="135">
        <v>0</v>
      </c>
      <c r="AY994" s="135">
        <v>0</v>
      </c>
      <c r="AZ994" s="135">
        <v>0</v>
      </c>
      <c r="BA994" s="135">
        <v>0</v>
      </c>
      <c r="BB994" s="135">
        <v>0</v>
      </c>
      <c r="BC994" s="135">
        <v>0</v>
      </c>
      <c r="BD994" s="135">
        <v>0</v>
      </c>
      <c r="BE994" s="135">
        <v>0</v>
      </c>
      <c r="BF994" s="135">
        <v>0</v>
      </c>
      <c r="BG994" s="135">
        <v>1</v>
      </c>
      <c r="BH994" s="135">
        <v>0</v>
      </c>
      <c r="BI994" s="135">
        <v>0</v>
      </c>
      <c r="BJ994" s="135">
        <v>0</v>
      </c>
      <c r="BK994" s="135">
        <v>0</v>
      </c>
      <c r="BL994" s="135">
        <v>0</v>
      </c>
      <c r="BM994" s="135">
        <v>1</v>
      </c>
      <c r="BN994" s="135">
        <v>0</v>
      </c>
      <c r="BO994" s="135">
        <v>1</v>
      </c>
      <c r="BP994" s="135">
        <v>0</v>
      </c>
      <c r="BQ994" s="135">
        <v>0</v>
      </c>
      <c r="BR994" s="135">
        <v>0</v>
      </c>
      <c r="BS994" s="135">
        <v>0</v>
      </c>
      <c r="BT994" s="135">
        <v>0</v>
      </c>
      <c r="BU994" s="135">
        <v>0</v>
      </c>
      <c r="BV994" s="135">
        <v>0</v>
      </c>
      <c r="BW994" s="135">
        <v>0</v>
      </c>
      <c r="BX994" s="135">
        <v>0</v>
      </c>
      <c r="BY994" s="135">
        <v>0</v>
      </c>
      <c r="BZ994" s="135">
        <v>0</v>
      </c>
      <c r="CA994" s="135">
        <v>0</v>
      </c>
      <c r="CB994" s="135">
        <v>0</v>
      </c>
      <c r="CC994" s="135">
        <v>0</v>
      </c>
      <c r="CD994" s="135">
        <v>1</v>
      </c>
      <c r="CE994" s="135">
        <v>0</v>
      </c>
      <c r="CF994" s="135">
        <v>0</v>
      </c>
      <c r="CG994" s="135">
        <v>0</v>
      </c>
      <c r="CH994" s="135">
        <v>0</v>
      </c>
      <c r="CI994" s="135">
        <v>0</v>
      </c>
      <c r="CJ994" s="135">
        <v>0</v>
      </c>
      <c r="CK994" s="135">
        <v>0</v>
      </c>
      <c r="CL994" s="135">
        <v>0</v>
      </c>
      <c r="CM994" s="135">
        <v>0</v>
      </c>
      <c r="CN994" s="135">
        <v>1</v>
      </c>
      <c r="CO994" s="135">
        <v>0</v>
      </c>
      <c r="CP994" s="135">
        <v>0</v>
      </c>
      <c r="CQ994" s="135">
        <v>0</v>
      </c>
      <c r="CR994" s="135">
        <v>0</v>
      </c>
      <c r="CS994" s="135">
        <v>0</v>
      </c>
      <c r="CT994" s="135">
        <v>0</v>
      </c>
      <c r="CU994" s="135">
        <v>0</v>
      </c>
      <c r="CV994" s="135">
        <v>0</v>
      </c>
      <c r="CW994" s="135">
        <v>0</v>
      </c>
      <c r="CX994" s="135"/>
    </row>
    <row r="995" spans="1:102" x14ac:dyDescent="0.35">
      <c r="A995" s="135">
        <v>994</v>
      </c>
      <c r="B995" s="135">
        <v>0</v>
      </c>
      <c r="C995" s="135">
        <v>0</v>
      </c>
      <c r="D995" s="135">
        <v>0</v>
      </c>
      <c r="E995" s="135">
        <v>0</v>
      </c>
      <c r="F995" s="135">
        <v>1</v>
      </c>
      <c r="G995" s="135">
        <v>0</v>
      </c>
      <c r="H995" s="135">
        <v>0</v>
      </c>
      <c r="I995" s="135">
        <v>1</v>
      </c>
      <c r="J995" s="135">
        <v>0</v>
      </c>
      <c r="K995" s="135">
        <v>0</v>
      </c>
      <c r="L995" s="135">
        <v>0</v>
      </c>
      <c r="M995" s="135">
        <v>1</v>
      </c>
      <c r="N995" s="135">
        <v>0</v>
      </c>
      <c r="O995" s="135">
        <v>0</v>
      </c>
      <c r="P995" s="135">
        <v>0</v>
      </c>
      <c r="Q995" s="135">
        <v>1</v>
      </c>
      <c r="R995" s="135">
        <v>0</v>
      </c>
      <c r="S995" s="135">
        <v>0</v>
      </c>
      <c r="T995" s="135">
        <v>0</v>
      </c>
      <c r="U995" s="135">
        <v>1</v>
      </c>
      <c r="V995" s="135">
        <v>0</v>
      </c>
      <c r="W995" s="135">
        <v>0</v>
      </c>
      <c r="X995" s="135">
        <v>0</v>
      </c>
      <c r="Y995" s="135">
        <v>1</v>
      </c>
      <c r="Z995" s="135">
        <v>0</v>
      </c>
      <c r="AA995" s="135">
        <v>0</v>
      </c>
      <c r="AB995" s="135">
        <v>0</v>
      </c>
      <c r="AC995" s="135">
        <v>0</v>
      </c>
      <c r="AD995" s="135">
        <v>0</v>
      </c>
      <c r="AE995" s="135">
        <v>0</v>
      </c>
      <c r="AF995" s="135">
        <v>0</v>
      </c>
      <c r="AG995" s="135">
        <v>0</v>
      </c>
      <c r="AH995" s="135">
        <v>0</v>
      </c>
      <c r="AI995" s="135">
        <v>0</v>
      </c>
      <c r="AJ995" s="135">
        <v>0</v>
      </c>
      <c r="AK995" s="135">
        <v>1</v>
      </c>
      <c r="AL995" s="135">
        <v>0</v>
      </c>
      <c r="AM995" s="135">
        <v>0</v>
      </c>
      <c r="AN995" s="135">
        <v>0</v>
      </c>
      <c r="AO995" s="135">
        <v>1</v>
      </c>
      <c r="AP995" s="135">
        <v>0</v>
      </c>
      <c r="AQ995" s="135">
        <v>0</v>
      </c>
      <c r="AR995" s="135">
        <v>0</v>
      </c>
      <c r="AS995" s="135">
        <v>0</v>
      </c>
      <c r="AT995" s="135">
        <v>0</v>
      </c>
      <c r="AU995" s="135">
        <v>0</v>
      </c>
      <c r="AV995" s="135">
        <v>0</v>
      </c>
      <c r="AW995" s="135">
        <v>0</v>
      </c>
      <c r="AX995" s="135">
        <v>0</v>
      </c>
      <c r="AY995" s="135">
        <v>0</v>
      </c>
      <c r="AZ995" s="135">
        <v>0</v>
      </c>
      <c r="BA995" s="135">
        <v>1</v>
      </c>
      <c r="BB995" s="135">
        <v>0</v>
      </c>
      <c r="BC995" s="135">
        <v>0</v>
      </c>
      <c r="BD995" s="135">
        <v>0</v>
      </c>
      <c r="BE995" s="135">
        <v>0</v>
      </c>
      <c r="BF995" s="135">
        <v>0</v>
      </c>
      <c r="BG995" s="135">
        <v>0</v>
      </c>
      <c r="BH995" s="135">
        <v>0</v>
      </c>
      <c r="BI995" s="135">
        <v>0</v>
      </c>
      <c r="BJ995" s="135">
        <v>0</v>
      </c>
      <c r="BK995" s="135">
        <v>0</v>
      </c>
      <c r="BL995" s="135">
        <v>0</v>
      </c>
      <c r="BM995" s="135">
        <v>0</v>
      </c>
      <c r="BN995" s="135">
        <v>0</v>
      </c>
      <c r="BO995" s="135">
        <v>0</v>
      </c>
      <c r="BP995" s="135">
        <v>0</v>
      </c>
      <c r="BQ995" s="135">
        <v>0</v>
      </c>
      <c r="BR995" s="135">
        <v>0</v>
      </c>
      <c r="BS995" s="135">
        <v>0</v>
      </c>
      <c r="BT995" s="135">
        <v>1</v>
      </c>
      <c r="BU995" s="135">
        <v>1</v>
      </c>
      <c r="BV995" s="135">
        <v>0</v>
      </c>
      <c r="BW995" s="135">
        <v>0</v>
      </c>
      <c r="BX995" s="135">
        <v>0</v>
      </c>
      <c r="BY995" s="135">
        <v>0</v>
      </c>
      <c r="BZ995" s="135">
        <v>0</v>
      </c>
      <c r="CA995" s="135">
        <v>1</v>
      </c>
      <c r="CB995" s="135">
        <v>0</v>
      </c>
      <c r="CC995" s="135">
        <v>0</v>
      </c>
      <c r="CD995" s="135">
        <v>0</v>
      </c>
      <c r="CE995" s="135">
        <v>1</v>
      </c>
      <c r="CF995" s="135">
        <v>0</v>
      </c>
      <c r="CG995" s="135">
        <v>0</v>
      </c>
      <c r="CH995" s="135">
        <v>0</v>
      </c>
      <c r="CI995" s="135">
        <v>1</v>
      </c>
      <c r="CJ995" s="135">
        <v>0</v>
      </c>
      <c r="CK995" s="135">
        <v>0</v>
      </c>
      <c r="CL995" s="135">
        <v>1</v>
      </c>
      <c r="CM995" s="135">
        <v>0</v>
      </c>
      <c r="CN995" s="135">
        <v>0</v>
      </c>
      <c r="CO995" s="135">
        <v>0</v>
      </c>
      <c r="CP995" s="135">
        <v>0</v>
      </c>
      <c r="CQ995" s="135">
        <v>0</v>
      </c>
      <c r="CR995" s="135">
        <v>0</v>
      </c>
      <c r="CS995" s="135">
        <v>0</v>
      </c>
      <c r="CT995" s="135">
        <v>0</v>
      </c>
      <c r="CU995" s="135">
        <v>0</v>
      </c>
      <c r="CV995" s="135">
        <v>0</v>
      </c>
      <c r="CW995" s="135">
        <v>0</v>
      </c>
      <c r="CX995" s="135"/>
    </row>
    <row r="996" spans="1:102" x14ac:dyDescent="0.35">
      <c r="A996" s="135">
        <v>995</v>
      </c>
      <c r="B996" s="135">
        <v>0</v>
      </c>
      <c r="C996" s="135">
        <v>0</v>
      </c>
      <c r="D996" s="135">
        <v>0</v>
      </c>
      <c r="E996" s="135">
        <v>0</v>
      </c>
      <c r="F996" s="135">
        <v>0</v>
      </c>
      <c r="G996" s="135">
        <v>1</v>
      </c>
      <c r="H996" s="135">
        <v>0</v>
      </c>
      <c r="I996" s="135">
        <v>1</v>
      </c>
      <c r="J996" s="135">
        <v>1</v>
      </c>
      <c r="K996" s="135">
        <v>0</v>
      </c>
      <c r="L996" s="135">
        <v>0</v>
      </c>
      <c r="M996" s="135">
        <v>0</v>
      </c>
      <c r="N996" s="135">
        <v>0</v>
      </c>
      <c r="O996" s="135">
        <v>0</v>
      </c>
      <c r="P996" s="135">
        <v>0</v>
      </c>
      <c r="Q996" s="135">
        <v>0</v>
      </c>
      <c r="R996" s="135">
        <v>0</v>
      </c>
      <c r="S996" s="135">
        <v>0</v>
      </c>
      <c r="T996" s="135">
        <v>0</v>
      </c>
      <c r="U996" s="135">
        <v>0</v>
      </c>
      <c r="V996" s="135">
        <v>0</v>
      </c>
      <c r="W996" s="135">
        <v>1</v>
      </c>
      <c r="X996" s="135">
        <v>0</v>
      </c>
      <c r="Y996" s="135">
        <v>1</v>
      </c>
      <c r="Z996" s="135">
        <v>0</v>
      </c>
      <c r="AA996" s="135">
        <v>0</v>
      </c>
      <c r="AB996" s="135">
        <v>0</v>
      </c>
      <c r="AC996" s="135">
        <v>1</v>
      </c>
      <c r="AD996" s="135">
        <v>0</v>
      </c>
      <c r="AE996" s="135">
        <v>0</v>
      </c>
      <c r="AF996" s="135">
        <v>0</v>
      </c>
      <c r="AG996" s="135">
        <v>0</v>
      </c>
      <c r="AH996" s="135">
        <v>0</v>
      </c>
      <c r="AI996" s="135">
        <v>1</v>
      </c>
      <c r="AJ996" s="135">
        <v>0</v>
      </c>
      <c r="AK996" s="135">
        <v>0</v>
      </c>
      <c r="AL996" s="135">
        <v>0</v>
      </c>
      <c r="AM996" s="135">
        <v>0</v>
      </c>
      <c r="AN996" s="135">
        <v>0</v>
      </c>
      <c r="AO996" s="135">
        <v>0</v>
      </c>
      <c r="AP996" s="135">
        <v>0</v>
      </c>
      <c r="AQ996" s="135">
        <v>0</v>
      </c>
      <c r="AR996" s="135">
        <v>0</v>
      </c>
      <c r="AS996" s="135">
        <v>0</v>
      </c>
      <c r="AT996" s="135">
        <v>1</v>
      </c>
      <c r="AU996" s="135">
        <v>0</v>
      </c>
      <c r="AV996" s="135">
        <v>1</v>
      </c>
      <c r="AW996" s="135">
        <v>0</v>
      </c>
      <c r="AX996" s="135">
        <v>0</v>
      </c>
      <c r="AY996" s="135">
        <v>0</v>
      </c>
      <c r="AZ996" s="135">
        <v>0</v>
      </c>
      <c r="BA996" s="135">
        <v>0</v>
      </c>
      <c r="BB996" s="135">
        <v>0</v>
      </c>
      <c r="BC996" s="135">
        <v>0</v>
      </c>
      <c r="BD996" s="135">
        <v>0</v>
      </c>
      <c r="BE996" s="135">
        <v>0</v>
      </c>
      <c r="BF996" s="135">
        <v>0</v>
      </c>
      <c r="BG996" s="135">
        <v>0</v>
      </c>
      <c r="BH996" s="135">
        <v>0</v>
      </c>
      <c r="BI996" s="135">
        <v>0</v>
      </c>
      <c r="BJ996" s="135">
        <v>0</v>
      </c>
      <c r="BK996" s="135">
        <v>0</v>
      </c>
      <c r="BL996" s="135">
        <v>0</v>
      </c>
      <c r="BM996" s="135">
        <v>0</v>
      </c>
      <c r="BN996" s="135">
        <v>0</v>
      </c>
      <c r="BO996" s="135">
        <v>0</v>
      </c>
      <c r="BP996" s="135">
        <v>0</v>
      </c>
      <c r="BQ996" s="135">
        <v>0</v>
      </c>
      <c r="BR996" s="135">
        <v>0</v>
      </c>
      <c r="BS996" s="135">
        <v>0</v>
      </c>
      <c r="BT996" s="135">
        <v>1</v>
      </c>
      <c r="BU996" s="135">
        <v>0</v>
      </c>
      <c r="BV996" s="135">
        <v>0</v>
      </c>
      <c r="BW996" s="135">
        <v>0</v>
      </c>
      <c r="BX996" s="135">
        <v>0</v>
      </c>
      <c r="BY996" s="135">
        <v>0</v>
      </c>
      <c r="BZ996" s="135">
        <v>0</v>
      </c>
      <c r="CA996" s="135">
        <v>1</v>
      </c>
      <c r="CB996" s="135">
        <v>1</v>
      </c>
      <c r="CC996" s="135">
        <v>0</v>
      </c>
      <c r="CD996" s="135">
        <v>0</v>
      </c>
      <c r="CE996" s="135">
        <v>0</v>
      </c>
      <c r="CF996" s="135">
        <v>0</v>
      </c>
      <c r="CG996" s="135">
        <v>0</v>
      </c>
      <c r="CH996" s="135">
        <v>0</v>
      </c>
      <c r="CI996" s="135">
        <v>1</v>
      </c>
      <c r="CJ996" s="135">
        <v>0</v>
      </c>
      <c r="CK996" s="135">
        <v>0</v>
      </c>
      <c r="CL996" s="135">
        <v>0</v>
      </c>
      <c r="CM996" s="135">
        <v>0</v>
      </c>
      <c r="CN996" s="135">
        <v>1</v>
      </c>
      <c r="CO996" s="135">
        <v>0</v>
      </c>
      <c r="CP996" s="135">
        <v>0</v>
      </c>
      <c r="CQ996" s="135">
        <v>1</v>
      </c>
      <c r="CR996" s="135">
        <v>0</v>
      </c>
      <c r="CS996" s="135">
        <v>0</v>
      </c>
      <c r="CT996" s="135">
        <v>0</v>
      </c>
      <c r="CU996" s="135">
        <v>0</v>
      </c>
      <c r="CV996" s="135">
        <v>0</v>
      </c>
      <c r="CW996" s="135">
        <v>0</v>
      </c>
      <c r="CX996" s="135"/>
    </row>
    <row r="997" spans="1:102" x14ac:dyDescent="0.35">
      <c r="A997" s="135">
        <v>996</v>
      </c>
      <c r="B997" s="135">
        <v>0</v>
      </c>
      <c r="C997" s="135">
        <v>0</v>
      </c>
      <c r="D997" s="135">
        <v>0</v>
      </c>
      <c r="E997" s="135">
        <v>0</v>
      </c>
      <c r="F997" s="135">
        <v>0</v>
      </c>
      <c r="G997" s="135">
        <v>1</v>
      </c>
      <c r="H997" s="135">
        <v>0</v>
      </c>
      <c r="I997" s="135">
        <v>1</v>
      </c>
      <c r="J997" s="135">
        <v>1</v>
      </c>
      <c r="K997" s="135">
        <v>0</v>
      </c>
      <c r="L997" s="135">
        <v>0</v>
      </c>
      <c r="M997" s="135">
        <v>0</v>
      </c>
      <c r="N997" s="135">
        <v>0</v>
      </c>
      <c r="O997" s="135">
        <v>1</v>
      </c>
      <c r="P997" s="135">
        <v>0</v>
      </c>
      <c r="Q997" s="135">
        <v>0</v>
      </c>
      <c r="R997" s="135">
        <v>0</v>
      </c>
      <c r="S997" s="135">
        <v>0</v>
      </c>
      <c r="T997" s="135">
        <v>0</v>
      </c>
      <c r="U997" s="135">
        <v>0</v>
      </c>
      <c r="V997" s="135">
        <v>0</v>
      </c>
      <c r="W997" s="135">
        <v>0</v>
      </c>
      <c r="X997" s="135">
        <v>1</v>
      </c>
      <c r="Y997" s="135">
        <v>0</v>
      </c>
      <c r="Z997" s="135">
        <v>1</v>
      </c>
      <c r="AA997" s="135">
        <v>0</v>
      </c>
      <c r="AB997" s="135">
        <v>0</v>
      </c>
      <c r="AC997" s="135">
        <v>0</v>
      </c>
      <c r="AD997" s="135">
        <v>0</v>
      </c>
      <c r="AE997" s="135">
        <v>0</v>
      </c>
      <c r="AF997" s="135">
        <v>0</v>
      </c>
      <c r="AG997" s="135">
        <v>0</v>
      </c>
      <c r="AH997" s="135">
        <v>0</v>
      </c>
      <c r="AI997" s="135">
        <v>0</v>
      </c>
      <c r="AJ997" s="135">
        <v>1</v>
      </c>
      <c r="AK997" s="135">
        <v>0</v>
      </c>
      <c r="AL997" s="135">
        <v>1</v>
      </c>
      <c r="AM997" s="135">
        <v>0</v>
      </c>
      <c r="AN997" s="135">
        <v>0</v>
      </c>
      <c r="AO997" s="135">
        <v>0</v>
      </c>
      <c r="AP997" s="135">
        <v>0</v>
      </c>
      <c r="AQ997" s="135">
        <v>0</v>
      </c>
      <c r="AR997" s="135">
        <v>0</v>
      </c>
      <c r="AS997" s="135">
        <v>0</v>
      </c>
      <c r="AT997" s="135">
        <v>0</v>
      </c>
      <c r="AU997" s="135">
        <v>0</v>
      </c>
      <c r="AV997" s="135">
        <v>0</v>
      </c>
      <c r="AW997" s="135">
        <v>0</v>
      </c>
      <c r="AX997" s="135">
        <v>1</v>
      </c>
      <c r="AY997" s="135">
        <v>0</v>
      </c>
      <c r="AZ997" s="135">
        <v>0</v>
      </c>
      <c r="BA997" s="135">
        <v>0</v>
      </c>
      <c r="BB997" s="135">
        <v>0</v>
      </c>
      <c r="BC997" s="135">
        <v>0</v>
      </c>
      <c r="BD997" s="135">
        <v>0</v>
      </c>
      <c r="BE997" s="135">
        <v>0</v>
      </c>
      <c r="BF997" s="135">
        <v>0</v>
      </c>
      <c r="BG997" s="135">
        <v>0</v>
      </c>
      <c r="BH997" s="135">
        <v>0</v>
      </c>
      <c r="BI997" s="135">
        <v>0</v>
      </c>
      <c r="BJ997" s="135">
        <v>0</v>
      </c>
      <c r="BK997" s="135">
        <v>0</v>
      </c>
      <c r="BL997" s="135">
        <v>0</v>
      </c>
      <c r="BM997" s="135">
        <v>0</v>
      </c>
      <c r="BN997" s="135">
        <v>0</v>
      </c>
      <c r="BO997" s="135">
        <v>0</v>
      </c>
      <c r="BP997" s="135">
        <v>0</v>
      </c>
      <c r="BQ997" s="135">
        <v>0</v>
      </c>
      <c r="BR997" s="135">
        <v>1</v>
      </c>
      <c r="BS997" s="135">
        <v>0</v>
      </c>
      <c r="BT997" s="135">
        <v>0</v>
      </c>
      <c r="BU997" s="135">
        <v>1</v>
      </c>
      <c r="BV997" s="135">
        <v>0</v>
      </c>
      <c r="BW997" s="135">
        <v>0</v>
      </c>
      <c r="BX997" s="135">
        <v>0</v>
      </c>
      <c r="BY997" s="135">
        <v>0</v>
      </c>
      <c r="BZ997" s="135">
        <v>0</v>
      </c>
      <c r="CA997" s="135">
        <v>0</v>
      </c>
      <c r="CB997" s="135">
        <v>0</v>
      </c>
      <c r="CC997" s="135">
        <v>0</v>
      </c>
      <c r="CD997" s="135">
        <v>0</v>
      </c>
      <c r="CE997" s="135">
        <v>1</v>
      </c>
      <c r="CF997" s="135">
        <v>0</v>
      </c>
      <c r="CG997" s="135">
        <v>0</v>
      </c>
      <c r="CH997" s="135">
        <v>0</v>
      </c>
      <c r="CI997" s="135">
        <v>0</v>
      </c>
      <c r="CJ997" s="135">
        <v>0</v>
      </c>
      <c r="CK997" s="135">
        <v>0</v>
      </c>
      <c r="CL997" s="135">
        <v>0</v>
      </c>
      <c r="CM997" s="135">
        <v>0</v>
      </c>
      <c r="CN997" s="135">
        <v>0</v>
      </c>
      <c r="CO997" s="135">
        <v>0</v>
      </c>
      <c r="CP997" s="135">
        <v>0</v>
      </c>
      <c r="CQ997" s="135">
        <v>0</v>
      </c>
      <c r="CR997" s="135">
        <v>0</v>
      </c>
      <c r="CS997" s="135">
        <v>0</v>
      </c>
      <c r="CT997" s="135">
        <v>0</v>
      </c>
      <c r="CU997" s="135">
        <v>1</v>
      </c>
      <c r="CV997" s="135">
        <v>0</v>
      </c>
      <c r="CW997" s="135">
        <v>0</v>
      </c>
      <c r="CX997" s="135"/>
    </row>
    <row r="998" spans="1:102" x14ac:dyDescent="0.35">
      <c r="A998" s="135">
        <v>997</v>
      </c>
      <c r="B998" s="135">
        <v>0</v>
      </c>
      <c r="C998" s="135">
        <v>0</v>
      </c>
      <c r="D998" s="135">
        <v>0</v>
      </c>
      <c r="E998" s="135">
        <v>0</v>
      </c>
      <c r="F998" s="135">
        <v>0</v>
      </c>
      <c r="G998" s="135">
        <v>0</v>
      </c>
      <c r="H998" s="135">
        <v>0</v>
      </c>
      <c r="I998" s="135">
        <v>0</v>
      </c>
      <c r="J998" s="135">
        <v>0</v>
      </c>
      <c r="K998" s="135">
        <v>0</v>
      </c>
      <c r="L998" s="135">
        <v>0</v>
      </c>
      <c r="M998" s="135">
        <v>0</v>
      </c>
      <c r="N998" s="135">
        <v>0</v>
      </c>
      <c r="O998" s="135">
        <v>1</v>
      </c>
      <c r="P998" s="135">
        <v>0</v>
      </c>
      <c r="Q998" s="135">
        <v>0</v>
      </c>
      <c r="R998" s="135">
        <v>0</v>
      </c>
      <c r="S998" s="135">
        <v>0</v>
      </c>
      <c r="T998" s="135">
        <v>0</v>
      </c>
      <c r="U998" s="135">
        <v>0</v>
      </c>
      <c r="V998" s="135">
        <v>0</v>
      </c>
      <c r="W998" s="135">
        <v>0</v>
      </c>
      <c r="X998" s="135">
        <v>0</v>
      </c>
      <c r="Y998" s="135">
        <v>0</v>
      </c>
      <c r="Z998" s="135">
        <v>0</v>
      </c>
      <c r="AA998" s="135">
        <v>0</v>
      </c>
      <c r="AB998" s="135">
        <v>0</v>
      </c>
      <c r="AC998" s="135">
        <v>1</v>
      </c>
      <c r="AD998" s="135">
        <v>0</v>
      </c>
      <c r="AE998" s="135">
        <v>1</v>
      </c>
      <c r="AF998" s="135">
        <v>0</v>
      </c>
      <c r="AG998" s="135">
        <v>0</v>
      </c>
      <c r="AH998" s="135">
        <v>0</v>
      </c>
      <c r="AI998" s="135">
        <v>0</v>
      </c>
      <c r="AJ998" s="135">
        <v>0</v>
      </c>
      <c r="AK998" s="135">
        <v>0</v>
      </c>
      <c r="AL998" s="135">
        <v>0</v>
      </c>
      <c r="AM998" s="135">
        <v>1</v>
      </c>
      <c r="AN998" s="135">
        <v>0</v>
      </c>
      <c r="AO998" s="135">
        <v>0</v>
      </c>
      <c r="AP998" s="135">
        <v>0</v>
      </c>
      <c r="AQ998" s="135">
        <v>0</v>
      </c>
      <c r="AR998" s="135">
        <v>0</v>
      </c>
      <c r="AS998" s="135">
        <v>0</v>
      </c>
      <c r="AT998" s="135">
        <v>0</v>
      </c>
      <c r="AU998" s="135">
        <v>0</v>
      </c>
      <c r="AV998" s="135">
        <v>0</v>
      </c>
      <c r="AW998" s="135">
        <v>0</v>
      </c>
      <c r="AX998" s="135">
        <v>0</v>
      </c>
      <c r="AY998" s="135">
        <v>0</v>
      </c>
      <c r="AZ998" s="135">
        <v>0</v>
      </c>
      <c r="BA998" s="135">
        <v>0</v>
      </c>
      <c r="BB998" s="135">
        <v>0</v>
      </c>
      <c r="BC998" s="135">
        <v>0</v>
      </c>
      <c r="BD998" s="135">
        <v>0</v>
      </c>
      <c r="BE998" s="135">
        <v>0</v>
      </c>
      <c r="BF998" s="135">
        <v>0</v>
      </c>
      <c r="BG998" s="135">
        <v>0</v>
      </c>
      <c r="BH998" s="135">
        <v>0</v>
      </c>
      <c r="BI998" s="135">
        <v>0</v>
      </c>
      <c r="BJ998" s="135">
        <v>0</v>
      </c>
      <c r="BK998" s="135">
        <v>0</v>
      </c>
      <c r="BL998" s="135">
        <v>0</v>
      </c>
      <c r="BM998" s="135">
        <v>1</v>
      </c>
      <c r="BN998" s="135">
        <v>0</v>
      </c>
      <c r="BO998" s="135">
        <v>1</v>
      </c>
      <c r="BP998" s="135">
        <v>0</v>
      </c>
      <c r="BQ998" s="135">
        <v>1</v>
      </c>
      <c r="BR998" s="135">
        <v>0</v>
      </c>
      <c r="BS998" s="135">
        <v>1</v>
      </c>
      <c r="BT998" s="135">
        <v>0</v>
      </c>
      <c r="BU998" s="135">
        <v>0</v>
      </c>
      <c r="BV998" s="135">
        <v>0</v>
      </c>
      <c r="BW998" s="135">
        <v>0</v>
      </c>
      <c r="BX998" s="135">
        <v>0</v>
      </c>
      <c r="BY998" s="135">
        <v>0</v>
      </c>
      <c r="BZ998" s="135">
        <v>0</v>
      </c>
      <c r="CA998" s="135">
        <v>0</v>
      </c>
      <c r="CB998" s="135">
        <v>0</v>
      </c>
      <c r="CC998" s="135">
        <v>0</v>
      </c>
      <c r="CD998" s="135">
        <v>0</v>
      </c>
      <c r="CE998" s="135">
        <v>0</v>
      </c>
      <c r="CF998" s="135">
        <v>1</v>
      </c>
      <c r="CG998" s="135">
        <v>0</v>
      </c>
      <c r="CH998" s="135">
        <v>0</v>
      </c>
      <c r="CI998" s="135">
        <v>0</v>
      </c>
      <c r="CJ998" s="135">
        <v>1</v>
      </c>
      <c r="CK998" s="135">
        <v>0</v>
      </c>
      <c r="CL998" s="135">
        <v>0</v>
      </c>
      <c r="CM998" s="135">
        <v>0</v>
      </c>
      <c r="CN998" s="135">
        <v>0</v>
      </c>
      <c r="CO998" s="135">
        <v>0</v>
      </c>
      <c r="CP998" s="135">
        <v>0</v>
      </c>
      <c r="CQ998" s="135">
        <v>0</v>
      </c>
      <c r="CR998" s="135">
        <v>0</v>
      </c>
      <c r="CS998" s="135">
        <v>0</v>
      </c>
      <c r="CT998" s="135">
        <v>0</v>
      </c>
      <c r="CU998" s="135">
        <v>0</v>
      </c>
      <c r="CV998" s="135">
        <v>0</v>
      </c>
      <c r="CW998" s="135">
        <v>0</v>
      </c>
      <c r="CX998" s="135"/>
    </row>
    <row r="999" spans="1:102" x14ac:dyDescent="0.35">
      <c r="A999" s="135">
        <v>998</v>
      </c>
      <c r="B999" s="135">
        <v>0</v>
      </c>
      <c r="C999" s="135">
        <v>0</v>
      </c>
      <c r="D999" s="135">
        <v>0</v>
      </c>
      <c r="E999" s="135">
        <v>0</v>
      </c>
      <c r="F999" s="135">
        <v>0</v>
      </c>
      <c r="G999" s="135">
        <v>1</v>
      </c>
      <c r="H999" s="135">
        <v>1</v>
      </c>
      <c r="I999" s="135">
        <v>0</v>
      </c>
      <c r="J999" s="135">
        <v>0</v>
      </c>
      <c r="K999" s="135">
        <v>1</v>
      </c>
      <c r="L999" s="135">
        <v>0</v>
      </c>
      <c r="M999" s="135">
        <v>1</v>
      </c>
      <c r="N999" s="135">
        <v>0</v>
      </c>
      <c r="O999" s="135">
        <v>0</v>
      </c>
      <c r="P999" s="135">
        <v>0</v>
      </c>
      <c r="Q999" s="135">
        <v>0</v>
      </c>
      <c r="R999" s="135">
        <v>0</v>
      </c>
      <c r="S999" s="135">
        <v>1</v>
      </c>
      <c r="T999" s="135">
        <v>0</v>
      </c>
      <c r="U999" s="135">
        <v>2</v>
      </c>
      <c r="V999" s="135">
        <v>0</v>
      </c>
      <c r="W999" s="135">
        <v>0</v>
      </c>
      <c r="X999" s="135">
        <v>0</v>
      </c>
      <c r="Y999" s="135">
        <v>0</v>
      </c>
      <c r="Z999" s="135">
        <v>0</v>
      </c>
      <c r="AA999" s="135">
        <v>0</v>
      </c>
      <c r="AB999" s="135">
        <v>0</v>
      </c>
      <c r="AC999" s="135">
        <v>0</v>
      </c>
      <c r="AD999" s="135">
        <v>0</v>
      </c>
      <c r="AE999" s="135">
        <v>0</v>
      </c>
      <c r="AF999" s="135">
        <v>0</v>
      </c>
      <c r="AG999" s="135">
        <v>0</v>
      </c>
      <c r="AH999" s="135">
        <v>0</v>
      </c>
      <c r="AI999" s="135">
        <v>0</v>
      </c>
      <c r="AJ999" s="135">
        <v>0</v>
      </c>
      <c r="AK999" s="135">
        <v>1</v>
      </c>
      <c r="AL999" s="135">
        <v>0</v>
      </c>
      <c r="AM999" s="135">
        <v>0</v>
      </c>
      <c r="AN999" s="135">
        <v>0</v>
      </c>
      <c r="AO999" s="135">
        <v>0</v>
      </c>
      <c r="AP999" s="135">
        <v>0</v>
      </c>
      <c r="AQ999" s="135">
        <v>1</v>
      </c>
      <c r="AR999" s="135">
        <v>0</v>
      </c>
      <c r="AS999" s="135">
        <v>0</v>
      </c>
      <c r="AT999" s="135">
        <v>0</v>
      </c>
      <c r="AU999" s="135">
        <v>0</v>
      </c>
      <c r="AV999" s="135">
        <v>1</v>
      </c>
      <c r="AW999" s="135">
        <v>0</v>
      </c>
      <c r="AX999" s="135">
        <v>1</v>
      </c>
      <c r="AY999" s="135">
        <v>1</v>
      </c>
      <c r="AZ999" s="135">
        <v>0</v>
      </c>
      <c r="BA999" s="135">
        <v>0</v>
      </c>
      <c r="BB999" s="135">
        <v>0</v>
      </c>
      <c r="BC999" s="135">
        <v>0</v>
      </c>
      <c r="BD999" s="135">
        <v>1</v>
      </c>
      <c r="BE999" s="135">
        <v>0</v>
      </c>
      <c r="BF999" s="135">
        <v>1</v>
      </c>
      <c r="BG999" s="135">
        <v>0</v>
      </c>
      <c r="BH999" s="135">
        <v>0</v>
      </c>
      <c r="BI999" s="135">
        <v>0</v>
      </c>
      <c r="BJ999" s="135">
        <v>0</v>
      </c>
      <c r="BK999" s="135">
        <v>0</v>
      </c>
      <c r="BL999" s="135">
        <v>0</v>
      </c>
      <c r="BM999" s="135">
        <v>0</v>
      </c>
      <c r="BN999" s="135">
        <v>1</v>
      </c>
      <c r="BO999" s="135">
        <v>0</v>
      </c>
      <c r="BP999" s="135">
        <v>0</v>
      </c>
      <c r="BQ999" s="135">
        <v>1</v>
      </c>
      <c r="BR999" s="135">
        <v>0</v>
      </c>
      <c r="BS999" s="135">
        <v>1</v>
      </c>
      <c r="BT999" s="135">
        <v>0</v>
      </c>
      <c r="BU999" s="135">
        <v>0</v>
      </c>
      <c r="BV999" s="135">
        <v>0</v>
      </c>
      <c r="BW999" s="135">
        <v>0</v>
      </c>
      <c r="BX999" s="135">
        <v>0</v>
      </c>
      <c r="BY999" s="135">
        <v>0</v>
      </c>
      <c r="BZ999" s="135">
        <v>0</v>
      </c>
      <c r="CA999" s="135">
        <v>0</v>
      </c>
      <c r="CB999" s="135">
        <v>0</v>
      </c>
      <c r="CC999" s="135">
        <v>1</v>
      </c>
      <c r="CD999" s="135">
        <v>0</v>
      </c>
      <c r="CE999" s="135">
        <v>0</v>
      </c>
      <c r="CF999" s="135">
        <v>0</v>
      </c>
      <c r="CG999" s="135">
        <v>0</v>
      </c>
      <c r="CH999" s="135">
        <v>0</v>
      </c>
      <c r="CI999" s="135">
        <v>0</v>
      </c>
      <c r="CJ999" s="135">
        <v>0</v>
      </c>
      <c r="CK999" s="135">
        <v>0</v>
      </c>
      <c r="CL999" s="135">
        <v>0</v>
      </c>
      <c r="CM999" s="135">
        <v>0</v>
      </c>
      <c r="CN999" s="135">
        <v>0</v>
      </c>
      <c r="CO999" s="135">
        <v>0</v>
      </c>
      <c r="CP999" s="135">
        <v>0</v>
      </c>
      <c r="CQ999" s="135">
        <v>0</v>
      </c>
      <c r="CR999" s="135">
        <v>0</v>
      </c>
      <c r="CS999" s="135">
        <v>0</v>
      </c>
      <c r="CT999" s="135">
        <v>0</v>
      </c>
      <c r="CU999" s="135">
        <v>0</v>
      </c>
      <c r="CV999" s="135">
        <v>0</v>
      </c>
      <c r="CW999" s="135">
        <v>0</v>
      </c>
      <c r="CX999" s="135"/>
    </row>
    <row r="1000" spans="1:102" x14ac:dyDescent="0.35">
      <c r="A1000" s="135">
        <v>999</v>
      </c>
      <c r="B1000" s="135">
        <v>0</v>
      </c>
      <c r="C1000" s="135">
        <v>0</v>
      </c>
      <c r="D1000" s="135">
        <v>0</v>
      </c>
      <c r="E1000" s="135">
        <v>0</v>
      </c>
      <c r="F1000" s="135">
        <v>0</v>
      </c>
      <c r="G1000" s="135">
        <v>0</v>
      </c>
      <c r="H1000" s="135">
        <v>0</v>
      </c>
      <c r="I1000" s="135">
        <v>0</v>
      </c>
      <c r="J1000" s="135">
        <v>0</v>
      </c>
      <c r="K1000" s="135">
        <v>0</v>
      </c>
      <c r="L1000" s="135">
        <v>0</v>
      </c>
      <c r="M1000" s="135">
        <v>0</v>
      </c>
      <c r="N1000" s="135">
        <v>0</v>
      </c>
      <c r="O1000" s="135">
        <v>0</v>
      </c>
      <c r="P1000" s="135">
        <v>0</v>
      </c>
      <c r="Q1000" s="135">
        <v>0</v>
      </c>
      <c r="R1000" s="135">
        <v>0</v>
      </c>
      <c r="S1000" s="135">
        <v>0</v>
      </c>
      <c r="T1000" s="135">
        <v>0</v>
      </c>
      <c r="U1000" s="135">
        <v>0</v>
      </c>
      <c r="V1000" s="135">
        <v>0</v>
      </c>
      <c r="W1000" s="135">
        <v>1</v>
      </c>
      <c r="X1000" s="135">
        <v>0</v>
      </c>
      <c r="Y1000" s="135">
        <v>0</v>
      </c>
      <c r="Z1000" s="135">
        <v>0</v>
      </c>
      <c r="AA1000" s="135">
        <v>0</v>
      </c>
      <c r="AB1000" s="135">
        <v>0</v>
      </c>
      <c r="AC1000" s="135">
        <v>0</v>
      </c>
      <c r="AD1000" s="135">
        <v>0</v>
      </c>
      <c r="AE1000" s="135">
        <v>0</v>
      </c>
      <c r="AF1000" s="135">
        <v>1</v>
      </c>
      <c r="AG1000" s="135">
        <v>0</v>
      </c>
      <c r="AH1000" s="135">
        <v>0</v>
      </c>
      <c r="AI1000" s="135">
        <v>0</v>
      </c>
      <c r="AJ1000" s="135">
        <v>1</v>
      </c>
      <c r="AK1000" s="135">
        <v>1</v>
      </c>
      <c r="AL1000" s="135">
        <v>1</v>
      </c>
      <c r="AM1000" s="135">
        <v>0</v>
      </c>
      <c r="AN1000" s="135">
        <v>0</v>
      </c>
      <c r="AO1000" s="135">
        <v>1</v>
      </c>
      <c r="AP1000" s="135">
        <v>1</v>
      </c>
      <c r="AQ1000" s="135">
        <v>0</v>
      </c>
      <c r="AR1000" s="135">
        <v>0</v>
      </c>
      <c r="AS1000" s="135">
        <v>0</v>
      </c>
      <c r="AT1000" s="135">
        <v>0</v>
      </c>
      <c r="AU1000" s="135">
        <v>0</v>
      </c>
      <c r="AV1000" s="135">
        <v>0</v>
      </c>
      <c r="AW1000" s="135">
        <v>0</v>
      </c>
      <c r="AX1000" s="135">
        <v>0</v>
      </c>
      <c r="AY1000" s="135">
        <v>0</v>
      </c>
      <c r="AZ1000" s="135">
        <v>0</v>
      </c>
      <c r="BA1000" s="135">
        <v>0</v>
      </c>
      <c r="BB1000" s="135">
        <v>0</v>
      </c>
      <c r="BC1000" s="135">
        <v>0</v>
      </c>
      <c r="BD1000" s="135">
        <v>0</v>
      </c>
      <c r="BE1000" s="135">
        <v>0</v>
      </c>
      <c r="BF1000" s="135">
        <v>0</v>
      </c>
      <c r="BG1000" s="135">
        <v>0</v>
      </c>
      <c r="BH1000" s="135">
        <v>0</v>
      </c>
      <c r="BI1000" s="135">
        <v>0</v>
      </c>
      <c r="BJ1000" s="135">
        <v>1</v>
      </c>
      <c r="BK1000" s="135">
        <v>0</v>
      </c>
      <c r="BL1000" s="135">
        <v>0</v>
      </c>
      <c r="BM1000" s="135">
        <v>0</v>
      </c>
      <c r="BN1000" s="135">
        <v>1</v>
      </c>
      <c r="BO1000" s="135">
        <v>0</v>
      </c>
      <c r="BP1000" s="135">
        <v>0</v>
      </c>
      <c r="BQ1000" s="135">
        <v>0</v>
      </c>
      <c r="BR1000" s="135">
        <v>0</v>
      </c>
      <c r="BS1000" s="135">
        <v>0</v>
      </c>
      <c r="BT1000" s="135">
        <v>1</v>
      </c>
      <c r="BU1000" s="135">
        <v>0</v>
      </c>
      <c r="BV1000" s="135">
        <v>0</v>
      </c>
      <c r="BW1000" s="135">
        <v>0</v>
      </c>
      <c r="BX1000" s="135">
        <v>0</v>
      </c>
      <c r="BY1000" s="135">
        <v>1</v>
      </c>
      <c r="BZ1000" s="135">
        <v>0</v>
      </c>
      <c r="CA1000" s="135">
        <v>0</v>
      </c>
      <c r="CB1000" s="135">
        <v>1</v>
      </c>
      <c r="CC1000" s="135">
        <v>0</v>
      </c>
      <c r="CD1000" s="135">
        <v>0</v>
      </c>
      <c r="CE1000" s="135">
        <v>0</v>
      </c>
      <c r="CF1000" s="135">
        <v>1</v>
      </c>
      <c r="CG1000" s="135">
        <v>0</v>
      </c>
      <c r="CH1000" s="135">
        <v>1</v>
      </c>
      <c r="CI1000" s="135">
        <v>0</v>
      </c>
      <c r="CJ1000" s="135">
        <v>1</v>
      </c>
      <c r="CK1000" s="135">
        <v>0</v>
      </c>
      <c r="CL1000" s="135">
        <v>0</v>
      </c>
      <c r="CM1000" s="135">
        <v>0</v>
      </c>
      <c r="CN1000" s="135">
        <v>0</v>
      </c>
      <c r="CO1000" s="135">
        <v>0</v>
      </c>
      <c r="CP1000" s="135">
        <v>0</v>
      </c>
      <c r="CQ1000" s="135">
        <v>0</v>
      </c>
      <c r="CR1000" s="135">
        <v>0</v>
      </c>
      <c r="CS1000" s="135">
        <v>0</v>
      </c>
      <c r="CT1000" s="135">
        <v>0</v>
      </c>
      <c r="CU1000" s="135">
        <v>0</v>
      </c>
      <c r="CV1000" s="135">
        <v>1</v>
      </c>
      <c r="CW1000" s="135">
        <v>0</v>
      </c>
      <c r="CX1000" s="135"/>
    </row>
    <row r="1001" spans="1:102" x14ac:dyDescent="0.35">
      <c r="A1001" s="135">
        <v>1000</v>
      </c>
      <c r="B1001" s="135">
        <v>0</v>
      </c>
      <c r="C1001" s="135">
        <v>0</v>
      </c>
      <c r="D1001" s="135">
        <v>0</v>
      </c>
      <c r="E1001" s="135">
        <v>0</v>
      </c>
      <c r="F1001" s="135">
        <v>0</v>
      </c>
      <c r="G1001" s="135">
        <v>0</v>
      </c>
      <c r="H1001" s="135">
        <v>1</v>
      </c>
      <c r="I1001" s="135">
        <v>1</v>
      </c>
      <c r="J1001" s="135">
        <v>0</v>
      </c>
      <c r="K1001" s="135">
        <v>0</v>
      </c>
      <c r="L1001" s="135">
        <v>0</v>
      </c>
      <c r="M1001" s="135">
        <v>0</v>
      </c>
      <c r="N1001" s="135">
        <v>0</v>
      </c>
      <c r="O1001" s="135">
        <v>1</v>
      </c>
      <c r="P1001" s="135">
        <v>0</v>
      </c>
      <c r="Q1001" s="135">
        <v>0</v>
      </c>
      <c r="R1001" s="135">
        <v>1</v>
      </c>
      <c r="S1001" s="135">
        <v>0</v>
      </c>
      <c r="T1001" s="135">
        <v>0</v>
      </c>
      <c r="U1001" s="135">
        <v>0</v>
      </c>
      <c r="V1001" s="135">
        <v>0</v>
      </c>
      <c r="W1001" s="135">
        <v>0</v>
      </c>
      <c r="X1001" s="135">
        <v>0</v>
      </c>
      <c r="Y1001" s="135">
        <v>0</v>
      </c>
      <c r="Z1001" s="135">
        <v>1</v>
      </c>
      <c r="AA1001" s="135">
        <v>0</v>
      </c>
      <c r="AB1001" s="135">
        <v>0</v>
      </c>
      <c r="AC1001" s="135">
        <v>0</v>
      </c>
      <c r="AD1001" s="135">
        <v>0</v>
      </c>
      <c r="AE1001" s="135">
        <v>0</v>
      </c>
      <c r="AF1001" s="135">
        <v>1</v>
      </c>
      <c r="AG1001" s="135">
        <v>0</v>
      </c>
      <c r="AH1001" s="135">
        <v>0</v>
      </c>
      <c r="AI1001" s="135">
        <v>0</v>
      </c>
      <c r="AJ1001" s="135">
        <v>0</v>
      </c>
      <c r="AK1001" s="135">
        <v>0</v>
      </c>
      <c r="AL1001" s="135">
        <v>0</v>
      </c>
      <c r="AM1001" s="135">
        <v>0</v>
      </c>
      <c r="AN1001" s="135">
        <v>0</v>
      </c>
      <c r="AO1001" s="135">
        <v>0</v>
      </c>
      <c r="AP1001" s="135">
        <v>0</v>
      </c>
      <c r="AQ1001" s="135">
        <v>0</v>
      </c>
      <c r="AR1001" s="135">
        <v>0</v>
      </c>
      <c r="AS1001" s="135">
        <v>0</v>
      </c>
      <c r="AT1001" s="135">
        <v>1</v>
      </c>
      <c r="AU1001" s="135">
        <v>0</v>
      </c>
      <c r="AV1001" s="135">
        <v>0</v>
      </c>
      <c r="AW1001" s="135">
        <v>0</v>
      </c>
      <c r="AX1001" s="135">
        <v>0</v>
      </c>
      <c r="AY1001" s="135">
        <v>0</v>
      </c>
      <c r="AZ1001" s="135">
        <v>0</v>
      </c>
      <c r="BA1001" s="135">
        <v>0</v>
      </c>
      <c r="BB1001" s="135">
        <v>0</v>
      </c>
      <c r="BC1001" s="135">
        <v>0</v>
      </c>
      <c r="BD1001" s="135">
        <v>0</v>
      </c>
      <c r="BE1001" s="135">
        <v>0</v>
      </c>
      <c r="BF1001" s="135">
        <v>0</v>
      </c>
      <c r="BG1001" s="135">
        <v>0</v>
      </c>
      <c r="BH1001" s="135">
        <v>0</v>
      </c>
      <c r="BI1001" s="135">
        <v>0</v>
      </c>
      <c r="BJ1001" s="135">
        <v>0</v>
      </c>
      <c r="BK1001" s="135">
        <v>0</v>
      </c>
      <c r="BL1001" s="135">
        <v>0</v>
      </c>
      <c r="BM1001" s="135">
        <v>0</v>
      </c>
      <c r="BN1001" s="135">
        <v>0</v>
      </c>
      <c r="BO1001" s="135">
        <v>1</v>
      </c>
      <c r="BP1001" s="135">
        <v>0</v>
      </c>
      <c r="BQ1001" s="135">
        <v>0</v>
      </c>
      <c r="BR1001" s="135">
        <v>0</v>
      </c>
      <c r="BS1001" s="135">
        <v>1</v>
      </c>
      <c r="BT1001" s="135">
        <v>0</v>
      </c>
      <c r="BU1001" s="135">
        <v>1</v>
      </c>
      <c r="BV1001" s="135">
        <v>1</v>
      </c>
      <c r="BW1001" s="135">
        <v>0</v>
      </c>
      <c r="BX1001" s="135">
        <v>0</v>
      </c>
      <c r="BY1001" s="135">
        <v>0</v>
      </c>
      <c r="BZ1001" s="135">
        <v>0</v>
      </c>
      <c r="CA1001" s="135">
        <v>0</v>
      </c>
      <c r="CB1001" s="135">
        <v>0</v>
      </c>
      <c r="CC1001" s="135">
        <v>0</v>
      </c>
      <c r="CD1001" s="135">
        <v>0</v>
      </c>
      <c r="CE1001" s="135">
        <v>0</v>
      </c>
      <c r="CF1001" s="135">
        <v>0</v>
      </c>
      <c r="CG1001" s="135">
        <v>0</v>
      </c>
      <c r="CH1001" s="135">
        <v>0</v>
      </c>
      <c r="CI1001" s="135">
        <v>0</v>
      </c>
      <c r="CJ1001" s="135">
        <v>0</v>
      </c>
      <c r="CK1001" s="135">
        <v>1</v>
      </c>
      <c r="CL1001" s="135">
        <v>0</v>
      </c>
      <c r="CM1001" s="135">
        <v>0</v>
      </c>
      <c r="CN1001" s="135">
        <v>0</v>
      </c>
      <c r="CO1001" s="135">
        <v>0</v>
      </c>
      <c r="CP1001" s="135">
        <v>0</v>
      </c>
      <c r="CQ1001" s="135">
        <v>0</v>
      </c>
      <c r="CR1001" s="135">
        <v>0</v>
      </c>
      <c r="CS1001" s="135">
        <v>0</v>
      </c>
      <c r="CT1001" s="135">
        <v>0</v>
      </c>
      <c r="CU1001" s="135">
        <v>0</v>
      </c>
      <c r="CV1001" s="135">
        <v>0</v>
      </c>
      <c r="CW1001" s="135">
        <v>0</v>
      </c>
      <c r="CX1001" s="135"/>
    </row>
    <row r="1002" spans="1:102" ht="15" thickBot="1" x14ac:dyDescent="0.4">
      <c r="A1002" s="135" t="s">
        <v>265</v>
      </c>
      <c r="B1002" s="135">
        <v>147</v>
      </c>
      <c r="C1002" s="135">
        <v>123</v>
      </c>
      <c r="D1002" s="135">
        <v>122</v>
      </c>
      <c r="E1002" s="135">
        <v>172</v>
      </c>
      <c r="F1002" s="135">
        <v>194</v>
      </c>
      <c r="G1002" s="135">
        <v>105</v>
      </c>
      <c r="H1002" s="135">
        <v>204</v>
      </c>
      <c r="I1002" s="135">
        <v>128</v>
      </c>
      <c r="J1002" s="135">
        <v>119</v>
      </c>
      <c r="K1002" s="135">
        <v>120</v>
      </c>
      <c r="L1002" s="135">
        <v>81</v>
      </c>
      <c r="M1002" s="135">
        <v>186</v>
      </c>
      <c r="N1002" s="135">
        <v>125</v>
      </c>
      <c r="O1002" s="135">
        <v>178</v>
      </c>
      <c r="P1002" s="135">
        <v>205</v>
      </c>
      <c r="Q1002" s="135">
        <v>108</v>
      </c>
      <c r="R1002" s="135">
        <v>174</v>
      </c>
      <c r="S1002" s="135">
        <v>140</v>
      </c>
      <c r="T1002" s="135">
        <v>133</v>
      </c>
      <c r="U1002" s="135">
        <v>172</v>
      </c>
      <c r="V1002" s="135">
        <v>84</v>
      </c>
      <c r="W1002" s="135">
        <v>188</v>
      </c>
      <c r="X1002" s="135">
        <v>132</v>
      </c>
      <c r="Y1002" s="135">
        <v>117</v>
      </c>
      <c r="Z1002" s="135">
        <v>108</v>
      </c>
      <c r="AA1002" s="135">
        <v>117</v>
      </c>
      <c r="AB1002" s="135">
        <v>174</v>
      </c>
      <c r="AC1002" s="135">
        <v>191</v>
      </c>
      <c r="AD1002" s="135">
        <v>119</v>
      </c>
      <c r="AE1002" s="135">
        <v>97</v>
      </c>
      <c r="AF1002" s="135">
        <v>135</v>
      </c>
      <c r="AG1002" s="135">
        <v>165</v>
      </c>
      <c r="AH1002" s="135">
        <v>164</v>
      </c>
      <c r="AI1002" s="135">
        <v>163</v>
      </c>
      <c r="AJ1002" s="135">
        <v>205</v>
      </c>
      <c r="AK1002" s="135">
        <v>157</v>
      </c>
      <c r="AL1002" s="135">
        <v>114</v>
      </c>
      <c r="AM1002" s="135">
        <v>142</v>
      </c>
      <c r="AN1002" s="135">
        <v>109</v>
      </c>
      <c r="AO1002" s="135">
        <v>133</v>
      </c>
      <c r="AP1002" s="135">
        <v>199</v>
      </c>
      <c r="AQ1002" s="135">
        <v>159</v>
      </c>
      <c r="AR1002" s="135">
        <v>111</v>
      </c>
      <c r="AS1002" s="135">
        <v>94</v>
      </c>
      <c r="AT1002" s="135">
        <v>116</v>
      </c>
      <c r="AU1002" s="135">
        <v>166</v>
      </c>
      <c r="AV1002" s="135">
        <v>203</v>
      </c>
      <c r="AW1002" s="135">
        <v>205</v>
      </c>
      <c r="AX1002" s="135">
        <v>153</v>
      </c>
      <c r="AY1002" s="135">
        <v>114</v>
      </c>
      <c r="AZ1002" s="135">
        <v>137</v>
      </c>
      <c r="BA1002" s="135">
        <v>132</v>
      </c>
      <c r="BB1002" s="135">
        <v>157</v>
      </c>
      <c r="BC1002" s="135">
        <v>170</v>
      </c>
      <c r="BD1002" s="135">
        <v>120</v>
      </c>
      <c r="BE1002" s="135">
        <v>143</v>
      </c>
      <c r="BF1002" s="135">
        <v>102</v>
      </c>
      <c r="BG1002" s="135">
        <v>110</v>
      </c>
      <c r="BH1002" s="135">
        <v>122</v>
      </c>
      <c r="BI1002" s="135">
        <v>182</v>
      </c>
      <c r="BJ1002" s="135">
        <v>142</v>
      </c>
      <c r="BK1002" s="135">
        <v>110</v>
      </c>
      <c r="BL1002" s="135">
        <v>133</v>
      </c>
      <c r="BM1002" s="135">
        <v>105</v>
      </c>
      <c r="BN1002" s="135">
        <v>112</v>
      </c>
      <c r="BO1002" s="135">
        <v>99</v>
      </c>
      <c r="BP1002" s="135">
        <v>121</v>
      </c>
      <c r="BQ1002" s="135">
        <v>147</v>
      </c>
      <c r="BR1002" s="135">
        <v>121</v>
      </c>
      <c r="BS1002" s="135">
        <v>117</v>
      </c>
      <c r="BT1002" s="135">
        <v>124</v>
      </c>
      <c r="BU1002" s="135">
        <v>124</v>
      </c>
      <c r="BV1002" s="135">
        <v>145</v>
      </c>
      <c r="BW1002" s="135">
        <v>104</v>
      </c>
      <c r="BX1002" s="135">
        <v>127</v>
      </c>
      <c r="BY1002" s="135">
        <v>113</v>
      </c>
      <c r="BZ1002" s="135">
        <v>122</v>
      </c>
      <c r="CA1002" s="135">
        <v>103</v>
      </c>
      <c r="CB1002" s="135">
        <v>88</v>
      </c>
      <c r="CC1002" s="135">
        <v>115</v>
      </c>
      <c r="CD1002" s="135">
        <v>199</v>
      </c>
      <c r="CE1002" s="135">
        <v>135</v>
      </c>
      <c r="CF1002" s="135">
        <v>160</v>
      </c>
      <c r="CG1002" s="135">
        <v>122</v>
      </c>
      <c r="CH1002" s="135">
        <v>148</v>
      </c>
      <c r="CI1002" s="135">
        <v>131</v>
      </c>
      <c r="CJ1002" s="135">
        <v>120</v>
      </c>
      <c r="CK1002" s="135">
        <v>119</v>
      </c>
      <c r="CL1002" s="135">
        <v>77</v>
      </c>
      <c r="CM1002" s="135">
        <v>134</v>
      </c>
      <c r="CN1002" s="135">
        <v>107</v>
      </c>
      <c r="CO1002" s="135">
        <v>118</v>
      </c>
      <c r="CP1002" s="135">
        <v>120</v>
      </c>
      <c r="CQ1002" s="135">
        <v>139</v>
      </c>
      <c r="CR1002" s="135">
        <v>100</v>
      </c>
      <c r="CS1002" s="135">
        <v>123</v>
      </c>
      <c r="CT1002" s="135">
        <v>201</v>
      </c>
      <c r="CU1002" s="135">
        <v>205</v>
      </c>
      <c r="CV1002" s="135">
        <v>133</v>
      </c>
      <c r="CW1002" s="135">
        <v>188</v>
      </c>
      <c r="CX1002" s="135"/>
    </row>
    <row r="1003" spans="1:102" x14ac:dyDescent="0.35">
      <c r="A1003" s="174" t="s">
        <v>263</v>
      </c>
      <c r="B1003" s="175">
        <v>138</v>
      </c>
      <c r="C1003" s="135"/>
      <c r="D1003" s="135"/>
      <c r="E1003" s="135"/>
      <c r="F1003" s="135"/>
      <c r="G1003" s="135"/>
      <c r="H1003" s="135"/>
      <c r="I1003" s="135"/>
      <c r="J1003" s="135"/>
      <c r="K1003" s="135"/>
      <c r="L1003" s="135"/>
      <c r="M1003" s="135"/>
      <c r="N1003" s="135"/>
      <c r="O1003" s="135"/>
      <c r="P1003" s="135"/>
      <c r="Q1003" s="135"/>
      <c r="R1003" s="135"/>
      <c r="S1003" s="135"/>
      <c r="T1003" s="135"/>
      <c r="U1003" s="135"/>
      <c r="V1003" s="135"/>
      <c r="W1003" s="135"/>
      <c r="X1003" s="135"/>
      <c r="Y1003" s="135"/>
      <c r="Z1003" s="135"/>
      <c r="AA1003" s="135"/>
      <c r="AB1003" s="135"/>
      <c r="AC1003" s="135"/>
      <c r="AD1003" s="135"/>
      <c r="AE1003" s="135"/>
      <c r="AF1003" s="135"/>
      <c r="AG1003" s="135"/>
      <c r="AH1003" s="135"/>
      <c r="AI1003" s="135"/>
      <c r="AJ1003" s="135"/>
      <c r="AK1003" s="135"/>
      <c r="AL1003" s="135"/>
      <c r="AM1003" s="135"/>
      <c r="AN1003" s="135"/>
      <c r="AO1003" s="135"/>
      <c r="AP1003" s="135"/>
      <c r="AQ1003" s="135"/>
      <c r="AR1003" s="135"/>
      <c r="AS1003" s="135"/>
      <c r="AT1003" s="135"/>
      <c r="AU1003" s="135"/>
      <c r="AV1003" s="135"/>
      <c r="AW1003" s="135"/>
      <c r="AX1003" s="135"/>
      <c r="AY1003" s="135"/>
      <c r="AZ1003" s="135"/>
      <c r="BA1003" s="135"/>
      <c r="BB1003" s="135"/>
      <c r="BC1003" s="135"/>
      <c r="BD1003" s="135"/>
      <c r="BE1003" s="135"/>
      <c r="BF1003" s="135"/>
      <c r="BG1003" s="135"/>
      <c r="BH1003" s="135"/>
      <c r="BI1003" s="135"/>
      <c r="BJ1003" s="135"/>
      <c r="BK1003" s="135"/>
      <c r="BL1003" s="135"/>
      <c r="BM1003" s="135"/>
      <c r="BN1003" s="135"/>
      <c r="BO1003" s="135"/>
      <c r="BP1003" s="135"/>
      <c r="BQ1003" s="135"/>
      <c r="BR1003" s="135"/>
      <c r="BS1003" s="135"/>
      <c r="BT1003" s="135"/>
      <c r="BU1003" s="135"/>
      <c r="BV1003" s="135"/>
      <c r="BW1003" s="135"/>
      <c r="BX1003" s="135"/>
      <c r="BY1003" s="135"/>
      <c r="BZ1003" s="135"/>
      <c r="CA1003" s="135"/>
      <c r="CB1003" s="135"/>
      <c r="CC1003" s="135"/>
      <c r="CD1003" s="135"/>
      <c r="CE1003" s="135"/>
      <c r="CF1003" s="135"/>
      <c r="CG1003" s="135"/>
      <c r="CH1003" s="135"/>
      <c r="CI1003" s="135"/>
      <c r="CJ1003" s="135"/>
      <c r="CK1003" s="135"/>
      <c r="CL1003" s="135"/>
      <c r="CM1003" s="135"/>
      <c r="CN1003" s="135"/>
      <c r="CO1003" s="135"/>
      <c r="CP1003" s="135"/>
      <c r="CQ1003" s="135"/>
      <c r="CR1003" s="135"/>
      <c r="CS1003" s="135"/>
      <c r="CT1003" s="135"/>
      <c r="CU1003" s="135"/>
      <c r="CV1003" s="135"/>
      <c r="CW1003" s="135"/>
      <c r="CX1003" s="135"/>
    </row>
    <row r="1004" spans="1:102" x14ac:dyDescent="0.35">
      <c r="A1004" s="176" t="s">
        <v>262</v>
      </c>
      <c r="B1004" s="177">
        <v>77</v>
      </c>
      <c r="C1004" s="135"/>
      <c r="D1004" s="135"/>
      <c r="E1004" s="135"/>
      <c r="F1004" s="135"/>
      <c r="G1004" s="135"/>
      <c r="H1004" s="135"/>
      <c r="I1004" s="135"/>
      <c r="J1004" s="135"/>
      <c r="K1004" s="135"/>
      <c r="L1004" s="135"/>
      <c r="M1004" s="135"/>
      <c r="N1004" s="135"/>
      <c r="O1004" s="135"/>
      <c r="P1004" s="135"/>
      <c r="Q1004" s="135"/>
      <c r="R1004" s="135"/>
      <c r="S1004" s="135"/>
      <c r="T1004" s="135"/>
      <c r="U1004" s="135"/>
      <c r="V1004" s="135"/>
      <c r="W1004" s="135"/>
      <c r="X1004" s="135"/>
      <c r="Y1004" s="135"/>
      <c r="Z1004" s="135"/>
      <c r="AA1004" s="135"/>
      <c r="AB1004" s="135"/>
      <c r="AC1004" s="135"/>
      <c r="AD1004" s="135"/>
      <c r="AE1004" s="135"/>
      <c r="AF1004" s="135"/>
      <c r="AG1004" s="135"/>
      <c r="AH1004" s="135"/>
      <c r="AI1004" s="135"/>
      <c r="AJ1004" s="135"/>
      <c r="AK1004" s="135"/>
      <c r="AL1004" s="135"/>
      <c r="AM1004" s="135"/>
      <c r="AN1004" s="135"/>
      <c r="AO1004" s="135"/>
      <c r="AP1004" s="135"/>
      <c r="AQ1004" s="135"/>
      <c r="AR1004" s="135"/>
      <c r="AS1004" s="135"/>
      <c r="AT1004" s="135"/>
      <c r="AU1004" s="135"/>
      <c r="AV1004" s="135"/>
      <c r="AW1004" s="135"/>
      <c r="AX1004" s="135"/>
      <c r="AY1004" s="135"/>
      <c r="AZ1004" s="135"/>
      <c r="BA1004" s="135"/>
      <c r="BB1004" s="135"/>
      <c r="BC1004" s="135"/>
      <c r="BD1004" s="135"/>
      <c r="BE1004" s="135"/>
      <c r="BF1004" s="135"/>
      <c r="BG1004" s="135"/>
      <c r="BH1004" s="135"/>
      <c r="BI1004" s="135"/>
      <c r="BJ1004" s="135"/>
      <c r="BK1004" s="135"/>
      <c r="BL1004" s="135"/>
      <c r="BM1004" s="135"/>
      <c r="BN1004" s="135"/>
      <c r="BO1004" s="135"/>
      <c r="BP1004" s="135"/>
      <c r="BQ1004" s="135"/>
      <c r="BR1004" s="135"/>
      <c r="BS1004" s="135"/>
      <c r="BT1004" s="135"/>
      <c r="BU1004" s="135"/>
      <c r="BV1004" s="135"/>
      <c r="BW1004" s="135"/>
      <c r="BX1004" s="135"/>
      <c r="BY1004" s="135"/>
      <c r="BZ1004" s="135"/>
      <c r="CA1004" s="135"/>
      <c r="CB1004" s="135"/>
      <c r="CC1004" s="135"/>
      <c r="CD1004" s="135"/>
      <c r="CE1004" s="135"/>
      <c r="CF1004" s="135"/>
      <c r="CG1004" s="135"/>
      <c r="CH1004" s="135"/>
      <c r="CI1004" s="135"/>
      <c r="CJ1004" s="135"/>
      <c r="CK1004" s="135"/>
      <c r="CL1004" s="135"/>
      <c r="CM1004" s="135"/>
      <c r="CN1004" s="135"/>
      <c r="CO1004" s="135"/>
      <c r="CP1004" s="135"/>
      <c r="CQ1004" s="135"/>
      <c r="CR1004" s="135"/>
      <c r="CS1004" s="135"/>
      <c r="CT1004" s="135"/>
      <c r="CU1004" s="135"/>
      <c r="CV1004" s="135"/>
      <c r="CW1004" s="135"/>
      <c r="CX1004" s="135"/>
    </row>
    <row r="1005" spans="1:102" ht="15" thickBot="1" x14ac:dyDescent="0.4">
      <c r="A1005" s="178" t="s">
        <v>261</v>
      </c>
      <c r="B1005" s="179">
        <v>205</v>
      </c>
      <c r="C1005" s="135"/>
      <c r="D1005" s="135"/>
      <c r="E1005" s="135"/>
      <c r="F1005" s="135"/>
      <c r="G1005" s="135"/>
      <c r="H1005" s="135"/>
      <c r="I1005" s="135"/>
      <c r="J1005" s="135"/>
      <c r="K1005" s="135"/>
      <c r="L1005" s="135"/>
      <c r="M1005" s="135"/>
      <c r="N1005" s="135"/>
      <c r="O1005" s="135"/>
      <c r="P1005" s="135"/>
      <c r="Q1005" s="135"/>
      <c r="R1005" s="135"/>
      <c r="S1005" s="135"/>
      <c r="T1005" s="135"/>
      <c r="U1005" s="135"/>
      <c r="V1005" s="135"/>
      <c r="W1005" s="135"/>
      <c r="X1005" s="135"/>
      <c r="Y1005" s="135"/>
      <c r="Z1005" s="135"/>
      <c r="AA1005" s="135"/>
      <c r="AB1005" s="135"/>
      <c r="AC1005" s="135"/>
      <c r="AD1005" s="135"/>
      <c r="AE1005" s="135"/>
      <c r="AF1005" s="135"/>
      <c r="AG1005" s="135"/>
      <c r="AH1005" s="135"/>
      <c r="AI1005" s="135"/>
      <c r="AJ1005" s="135"/>
      <c r="AK1005" s="135"/>
      <c r="AL1005" s="135"/>
      <c r="AM1005" s="135"/>
      <c r="AN1005" s="135"/>
      <c r="AO1005" s="135"/>
      <c r="AP1005" s="135"/>
      <c r="AQ1005" s="135"/>
      <c r="AR1005" s="135"/>
      <c r="AS1005" s="135"/>
      <c r="AT1005" s="135"/>
      <c r="AU1005" s="135"/>
      <c r="AV1005" s="135"/>
      <c r="AW1005" s="135"/>
      <c r="AX1005" s="135"/>
      <c r="AY1005" s="135"/>
      <c r="AZ1005" s="135"/>
      <c r="BA1005" s="135"/>
      <c r="BB1005" s="135"/>
      <c r="BC1005" s="135"/>
      <c r="BD1005" s="135"/>
      <c r="BE1005" s="135"/>
      <c r="BF1005" s="135"/>
      <c r="BG1005" s="135"/>
      <c r="BH1005" s="135"/>
      <c r="BI1005" s="135"/>
      <c r="BJ1005" s="135"/>
      <c r="BK1005" s="135"/>
      <c r="BL1005" s="135"/>
      <c r="BM1005" s="135"/>
      <c r="BN1005" s="135"/>
      <c r="BO1005" s="135"/>
      <c r="BP1005" s="135"/>
      <c r="BQ1005" s="135"/>
      <c r="BR1005" s="135"/>
      <c r="BS1005" s="135"/>
      <c r="BT1005" s="135"/>
      <c r="BU1005" s="135"/>
      <c r="BV1005" s="135"/>
      <c r="BW1005" s="135"/>
      <c r="BX1005" s="135"/>
      <c r="BY1005" s="135"/>
      <c r="BZ1005" s="135"/>
      <c r="CA1005" s="135"/>
      <c r="CB1005" s="135"/>
      <c r="CC1005" s="135"/>
      <c r="CD1005" s="135"/>
      <c r="CE1005" s="135"/>
      <c r="CF1005" s="135"/>
      <c r="CG1005" s="135"/>
      <c r="CH1005" s="135"/>
      <c r="CI1005" s="135"/>
      <c r="CJ1005" s="135"/>
      <c r="CK1005" s="135"/>
      <c r="CL1005" s="135"/>
      <c r="CM1005" s="135"/>
      <c r="CN1005" s="135"/>
      <c r="CO1005" s="135"/>
      <c r="CP1005" s="135"/>
      <c r="CQ1005" s="135"/>
      <c r="CR1005" s="135"/>
      <c r="CS1005" s="135"/>
      <c r="CT1005" s="135"/>
      <c r="CU1005" s="135"/>
      <c r="CV1005" s="135"/>
      <c r="CW1005" s="135"/>
      <c r="CX1005" s="135"/>
    </row>
    <row r="1006" spans="1:102" x14ac:dyDescent="0.35">
      <c r="A1006" s="135"/>
      <c r="B1006" s="135"/>
      <c r="C1006" s="135"/>
      <c r="D1006" s="135"/>
      <c r="E1006" s="135"/>
      <c r="F1006" s="135"/>
      <c r="G1006" s="135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  <c r="Z1006" s="135"/>
      <c r="AA1006" s="135"/>
      <c r="AB1006" s="135"/>
      <c r="AC1006" s="135"/>
      <c r="AD1006" s="135"/>
      <c r="AE1006" s="135"/>
      <c r="AF1006" s="135"/>
      <c r="AG1006" s="135"/>
      <c r="AH1006" s="135"/>
      <c r="AI1006" s="135"/>
      <c r="AJ1006" s="135"/>
      <c r="AK1006" s="135"/>
      <c r="AL1006" s="135"/>
      <c r="AM1006" s="135"/>
      <c r="AN1006" s="135"/>
      <c r="AO1006" s="135"/>
      <c r="AP1006" s="135"/>
      <c r="AQ1006" s="135"/>
      <c r="AR1006" s="135"/>
      <c r="AS1006" s="135"/>
      <c r="AT1006" s="135"/>
      <c r="AU1006" s="135"/>
      <c r="AV1006" s="135"/>
      <c r="AW1006" s="135"/>
      <c r="AX1006" s="135"/>
      <c r="AY1006" s="135"/>
      <c r="AZ1006" s="135"/>
      <c r="BA1006" s="135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135"/>
      <c r="BL1006" s="135"/>
      <c r="BM1006" s="135"/>
      <c r="BN1006" s="135"/>
      <c r="BO1006" s="135"/>
      <c r="BP1006" s="135"/>
      <c r="BQ1006" s="135"/>
      <c r="BR1006" s="135"/>
      <c r="BS1006" s="135"/>
      <c r="BT1006" s="135"/>
      <c r="BU1006" s="135"/>
      <c r="BV1006" s="135"/>
      <c r="BW1006" s="135"/>
      <c r="BX1006" s="135"/>
      <c r="BY1006" s="135"/>
      <c r="BZ1006" s="135"/>
      <c r="CA1006" s="135"/>
      <c r="CB1006" s="135"/>
      <c r="CC1006" s="135"/>
      <c r="CD1006" s="135"/>
      <c r="CE1006" s="135"/>
      <c r="CF1006" s="135"/>
      <c r="CG1006" s="135"/>
      <c r="CH1006" s="135"/>
      <c r="CI1006" s="135"/>
      <c r="CJ1006" s="135"/>
      <c r="CK1006" s="135"/>
      <c r="CL1006" s="135"/>
      <c r="CM1006" s="135"/>
      <c r="CN1006" s="135"/>
      <c r="CO1006" s="135"/>
      <c r="CP1006" s="135"/>
      <c r="CQ1006" s="135"/>
      <c r="CR1006" s="135"/>
      <c r="CS1006" s="135"/>
      <c r="CT1006" s="135"/>
      <c r="CU1006" s="135"/>
      <c r="CV1006" s="135"/>
      <c r="CW1006" s="135"/>
      <c r="CX1006" s="13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873-39BB-4EA1-A461-C7194DB5A83F}">
  <sheetPr codeName="Sheet4"/>
  <dimension ref="A1:AU1023"/>
  <sheetViews>
    <sheetView tabSelected="1" topLeftCell="Z1004" workbookViewId="0">
      <selection activeCell="AF1018" sqref="AF1018"/>
    </sheetView>
  </sheetViews>
  <sheetFormatPr defaultRowHeight="14.5" x14ac:dyDescent="0.35"/>
  <cols>
    <col min="26" max="26" width="12.26953125" customWidth="1"/>
    <col min="27" max="27" width="14.36328125" style="211" customWidth="1"/>
    <col min="28" max="28" width="18.7265625" style="211" customWidth="1"/>
    <col min="29" max="29" width="25.90625" style="211" customWidth="1"/>
    <col min="30" max="30" width="12.54296875" style="211" customWidth="1"/>
    <col min="31" max="31" width="11.7265625" style="211" customWidth="1"/>
    <col min="32" max="32" width="12.1796875" style="211" customWidth="1"/>
    <col min="33" max="33" width="11.36328125" style="211" customWidth="1"/>
    <col min="34" max="34" width="10.81640625" style="211" bestFit="1" customWidth="1"/>
    <col min="35" max="35" width="12.453125" style="204" bestFit="1" customWidth="1"/>
    <col min="36" max="36" width="10.81640625" customWidth="1"/>
    <col min="37" max="37" width="10.54296875" customWidth="1"/>
    <col min="43" max="43" width="11.36328125" customWidth="1"/>
    <col min="47" max="47" width="11" bestFit="1" customWidth="1"/>
  </cols>
  <sheetData>
    <row r="1" spans="1:47" s="194" customFormat="1" ht="15" thickBot="1" x14ac:dyDescent="0.4">
      <c r="AA1" s="211"/>
      <c r="AB1" s="211"/>
      <c r="AC1" s="211"/>
      <c r="AD1" s="211"/>
      <c r="AE1" s="211"/>
      <c r="AF1" s="211"/>
      <c r="AG1" s="211"/>
      <c r="AH1" s="211"/>
      <c r="AI1" s="204"/>
    </row>
    <row r="2" spans="1:47" s="180" customFormat="1" ht="15" thickBot="1" x14ac:dyDescent="0.4">
      <c r="AA2" s="211"/>
      <c r="AB2" s="211"/>
      <c r="AC2" s="211"/>
      <c r="AD2" s="211"/>
      <c r="AE2" s="211"/>
      <c r="AF2" s="211"/>
      <c r="AG2" s="211"/>
      <c r="AH2" s="211"/>
      <c r="AI2" s="204"/>
      <c r="AJ2" s="201" t="s">
        <v>269</v>
      </c>
      <c r="AK2" s="200">
        <v>100000</v>
      </c>
    </row>
    <row r="3" spans="1:47" s="180" customFormat="1" x14ac:dyDescent="0.35">
      <c r="B3" s="190"/>
      <c r="AA3" s="212" t="s">
        <v>270</v>
      </c>
      <c r="AB3" s="212"/>
      <c r="AC3" s="211"/>
      <c r="AD3" s="211"/>
      <c r="AE3" s="211"/>
      <c r="AF3" s="211"/>
      <c r="AG3" s="211"/>
      <c r="AH3" s="211"/>
      <c r="AI3" s="204"/>
      <c r="AL3" s="180">
        <f>AVERAGE(AL7:AL1006)</f>
        <v>0.91100000000000003</v>
      </c>
      <c r="AM3" s="180">
        <f>AVERAGE(AM7:AM1006)</f>
        <v>8.8999999999999996E-2</v>
      </c>
    </row>
    <row r="4" spans="1:47" s="180" customFormat="1" x14ac:dyDescent="0.35">
      <c r="B4" s="189" t="s">
        <v>268</v>
      </c>
      <c r="AA4" s="212" t="s">
        <v>191</v>
      </c>
      <c r="AB4" s="212"/>
      <c r="AC4" s="211"/>
      <c r="AD4" s="211"/>
      <c r="AE4" s="212" t="s">
        <v>271</v>
      </c>
      <c r="AF4" s="212"/>
      <c r="AG4" s="211"/>
      <c r="AH4" s="211"/>
      <c r="AI4" s="204"/>
      <c r="AJ4" s="189" t="s">
        <v>191</v>
      </c>
      <c r="AK4" s="189" t="s">
        <v>271</v>
      </c>
      <c r="AL4" s="189" t="s">
        <v>272</v>
      </c>
      <c r="AM4" s="189" t="s">
        <v>273</v>
      </c>
    </row>
    <row r="5" spans="1:47" ht="172" x14ac:dyDescent="0.35">
      <c r="A5" s="186"/>
      <c r="B5" s="191" t="s">
        <v>266</v>
      </c>
      <c r="C5" s="192" t="s">
        <v>194</v>
      </c>
      <c r="D5" s="187" t="s">
        <v>243</v>
      </c>
      <c r="E5" s="187" t="s">
        <v>244</v>
      </c>
      <c r="F5" s="187" t="s">
        <v>245</v>
      </c>
      <c r="G5" s="187" t="s">
        <v>246</v>
      </c>
      <c r="H5" s="187" t="s">
        <v>247</v>
      </c>
      <c r="I5" s="187" t="s">
        <v>188</v>
      </c>
      <c r="J5" s="192" t="s">
        <v>248</v>
      </c>
      <c r="K5" s="192" t="s">
        <v>249</v>
      </c>
      <c r="L5" s="192" t="s">
        <v>250</v>
      </c>
      <c r="M5" s="192" t="s">
        <v>251</v>
      </c>
      <c r="N5" s="192" t="s">
        <v>252</v>
      </c>
      <c r="O5" s="192" t="s">
        <v>253</v>
      </c>
      <c r="P5" s="192" t="s">
        <v>240</v>
      </c>
      <c r="Q5" s="192" t="s">
        <v>254</v>
      </c>
      <c r="R5" s="192" t="s">
        <v>255</v>
      </c>
      <c r="S5" s="192" t="s">
        <v>256</v>
      </c>
      <c r="T5" s="192" t="s">
        <v>257</v>
      </c>
      <c r="U5" s="192" t="s">
        <v>258</v>
      </c>
      <c r="V5" s="192" t="s">
        <v>259</v>
      </c>
      <c r="W5" s="192" t="s">
        <v>241</v>
      </c>
      <c r="X5" s="192" t="s">
        <v>174</v>
      </c>
      <c r="Y5" s="192" t="s">
        <v>173</v>
      </c>
      <c r="Z5" s="192" t="s">
        <v>242</v>
      </c>
      <c r="AA5" s="213" t="s">
        <v>275</v>
      </c>
      <c r="AB5" s="213" t="s">
        <v>276</v>
      </c>
      <c r="AC5" s="213" t="s">
        <v>277</v>
      </c>
      <c r="AD5" s="213" t="s">
        <v>278</v>
      </c>
      <c r="AE5" s="213" t="s">
        <v>275</v>
      </c>
      <c r="AF5" s="213" t="s">
        <v>276</v>
      </c>
      <c r="AG5" s="213" t="s">
        <v>277</v>
      </c>
      <c r="AH5" s="213" t="s">
        <v>278</v>
      </c>
      <c r="AI5" s="197" t="s">
        <v>168</v>
      </c>
      <c r="AJ5" s="197" t="s">
        <v>169</v>
      </c>
      <c r="AK5" s="197" t="s">
        <v>169</v>
      </c>
      <c r="AL5" s="198"/>
      <c r="AM5" s="198"/>
      <c r="AN5" s="193"/>
    </row>
    <row r="6" spans="1:47" s="180" customFormat="1" x14ac:dyDescent="0.35">
      <c r="A6" s="188" t="s">
        <v>267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14"/>
      <c r="AB6" s="215"/>
      <c r="AC6" s="215"/>
      <c r="AD6" s="215"/>
      <c r="AE6" s="214"/>
      <c r="AF6" s="215"/>
      <c r="AG6" s="215"/>
      <c r="AH6" s="215"/>
      <c r="AI6" s="209"/>
      <c r="AJ6" s="207"/>
      <c r="AK6" s="207"/>
      <c r="AL6" s="208"/>
      <c r="AM6" s="208"/>
      <c r="AQ6" s="135" t="s">
        <v>274</v>
      </c>
    </row>
    <row r="7" spans="1:47" x14ac:dyDescent="0.35">
      <c r="A7" s="112">
        <v>1</v>
      </c>
      <c r="B7">
        <v>67</v>
      </c>
      <c r="C7">
        <v>2.8636342251747753E-2</v>
      </c>
      <c r="D7">
        <v>6.3917746805744982E-2</v>
      </c>
      <c r="E7">
        <v>4.3394482824525696E-2</v>
      </c>
      <c r="F7">
        <v>1.4259245347849236E-2</v>
      </c>
      <c r="G7">
        <v>0.15365187960790794</v>
      </c>
      <c r="H7">
        <v>6.821181626163314E-2</v>
      </c>
      <c r="I7">
        <v>4.9188467598443329E-2</v>
      </c>
      <c r="J7">
        <v>51083.428026391681</v>
      </c>
      <c r="K7">
        <v>4382.0810863319548</v>
      </c>
      <c r="L7">
        <v>176433.48431246652</v>
      </c>
      <c r="M7">
        <v>333792.09907197708</v>
      </c>
      <c r="N7">
        <v>50992.440199964127</v>
      </c>
      <c r="O7">
        <v>5052376.8347096862</v>
      </c>
      <c r="P7">
        <v>9323.8020733692265</v>
      </c>
      <c r="Q7">
        <v>-2.755289818312935E-4</v>
      </c>
      <c r="R7">
        <v>1</v>
      </c>
      <c r="S7">
        <v>0.70000950310990806</v>
      </c>
      <c r="T7">
        <v>0.53920247477133132</v>
      </c>
      <c r="U7">
        <v>0.72957196880906316</v>
      </c>
      <c r="V7">
        <v>2.7667391587564524E-2</v>
      </c>
      <c r="W7">
        <v>13697999.36423064</v>
      </c>
      <c r="X7">
        <v>8.4705423110043102E-2</v>
      </c>
      <c r="Y7">
        <v>323.15467511364415</v>
      </c>
      <c r="Z7">
        <v>25.812514276044091</v>
      </c>
      <c r="AA7" s="211">
        <v>-7.6325816338944916</v>
      </c>
      <c r="AB7" s="211">
        <v>205469.99046345952</v>
      </c>
      <c r="AC7" s="211">
        <v>82400.743304446805</v>
      </c>
      <c r="AD7" s="211">
        <v>287870.73376790667</v>
      </c>
      <c r="AE7" s="211">
        <v>-2.8453927802093046</v>
      </c>
      <c r="AF7" s="211">
        <v>13626957.701465014</v>
      </c>
      <c r="AG7" s="211">
        <v>50611.624060091701</v>
      </c>
      <c r="AH7" s="211">
        <v>13677569.32552504</v>
      </c>
      <c r="AI7" s="204">
        <v>2796985.6634023781</v>
      </c>
      <c r="AJ7">
        <f>$AK$2*AA7-AD7</f>
        <v>-1051128.8971573557</v>
      </c>
      <c r="AK7">
        <f>$AK$2*AE7-AH7</f>
        <v>-13962108.603545971</v>
      </c>
      <c r="AL7">
        <f>IF(AJ7&gt;AK7,1,0)</f>
        <v>1</v>
      </c>
      <c r="AM7">
        <f>IF(AK7&gt;AJ7,1,0)</f>
        <v>0</v>
      </c>
      <c r="AQ7" s="135"/>
    </row>
    <row r="8" spans="1:47" x14ac:dyDescent="0.35">
      <c r="A8" s="112">
        <v>2</v>
      </c>
      <c r="B8">
        <v>58</v>
      </c>
      <c r="C8">
        <v>1.0916905832549673E-2</v>
      </c>
      <c r="D8">
        <v>8.4238933533500981E-2</v>
      </c>
      <c r="E8">
        <v>3.1031399553425716E-2</v>
      </c>
      <c r="F8">
        <v>0</v>
      </c>
      <c r="G8">
        <v>0.11398847844799088</v>
      </c>
      <c r="H8">
        <v>1.3298298284613257E-2</v>
      </c>
      <c r="I8">
        <v>0.14313235843700287</v>
      </c>
      <c r="J8">
        <v>44628.522496262151</v>
      </c>
      <c r="K8">
        <v>8744.1327069111667</v>
      </c>
      <c r="L8">
        <v>109371.401276522</v>
      </c>
      <c r="M8">
        <v>218290.8991180858</v>
      </c>
      <c r="N8">
        <v>121482.38095648173</v>
      </c>
      <c r="O8">
        <v>3597290.3803075445</v>
      </c>
      <c r="P8">
        <v>9135.5063720536982</v>
      </c>
      <c r="Q8">
        <v>1.475292511487743E-3</v>
      </c>
      <c r="R8">
        <v>1</v>
      </c>
      <c r="S8">
        <v>0.55031312293764345</v>
      </c>
      <c r="T8">
        <v>0.65838198892483568</v>
      </c>
      <c r="U8">
        <v>0.76834398035249274</v>
      </c>
      <c r="V8">
        <v>0.20130758155114478</v>
      </c>
      <c r="W8">
        <v>13468403.480432445</v>
      </c>
      <c r="X8">
        <v>0.1261148048025541</v>
      </c>
      <c r="Y8">
        <v>77.728156685104864</v>
      </c>
      <c r="Z8">
        <v>31.132810614408978</v>
      </c>
      <c r="AA8" s="211">
        <v>-19.595850730898825</v>
      </c>
      <c r="AB8" s="211">
        <v>579141.34965859505</v>
      </c>
      <c r="AC8" s="211">
        <v>35255.145420400797</v>
      </c>
      <c r="AD8" s="211">
        <v>614396.49507899664</v>
      </c>
      <c r="AE8" s="211">
        <v>-4.1527567986891158</v>
      </c>
      <c r="AF8" s="211">
        <v>4426706.4933604142</v>
      </c>
      <c r="AG8" s="211">
        <v>12673.418288379346</v>
      </c>
      <c r="AH8" s="211">
        <v>4439379.9116487931</v>
      </c>
      <c r="AI8" s="204">
        <v>247682.45491222563</v>
      </c>
      <c r="AJ8" s="205">
        <f t="shared" ref="AJ8:AJ71" si="0">$AK$2*AA8-AD8</f>
        <v>-2573981.568168879</v>
      </c>
      <c r="AK8" s="205">
        <f t="shared" ref="AK8:AK71" si="1">$AK$2*AE8-AH8</f>
        <v>-4854655.5915177045</v>
      </c>
      <c r="AL8" s="205">
        <f t="shared" ref="AL8:AL71" si="2">IF(AJ8&gt;AK8,1,0)</f>
        <v>1</v>
      </c>
      <c r="AM8" s="205">
        <f t="shared" ref="AM8:AM71" si="3">IF(AK8&gt;AJ8,1,0)</f>
        <v>0</v>
      </c>
      <c r="AQ8" s="135" t="s">
        <v>269</v>
      </c>
      <c r="AR8" s="203">
        <f>AL3</f>
        <v>0.91100000000000003</v>
      </c>
      <c r="AS8" s="203">
        <f>AM3</f>
        <v>8.8999999999999996E-2</v>
      </c>
      <c r="AU8" s="135"/>
    </row>
    <row r="9" spans="1:47" x14ac:dyDescent="0.35">
      <c r="A9" s="112">
        <v>3</v>
      </c>
      <c r="B9">
        <v>9</v>
      </c>
      <c r="C9">
        <v>3.141138390120491E-2</v>
      </c>
      <c r="D9">
        <v>0.10205211228273851</v>
      </c>
      <c r="E9">
        <v>4.9074034417997056E-2</v>
      </c>
      <c r="F9">
        <v>6.3609418812889725E-3</v>
      </c>
      <c r="G9">
        <v>2.6416252935981668E-2</v>
      </c>
      <c r="H9">
        <v>0</v>
      </c>
      <c r="I9">
        <v>0.10361906491396249</v>
      </c>
      <c r="J9">
        <v>52405.017119591284</v>
      </c>
      <c r="K9">
        <v>7016.4371809790064</v>
      </c>
      <c r="L9">
        <v>288289.0565202646</v>
      </c>
      <c r="M9">
        <v>227407.6648045523</v>
      </c>
      <c r="N9">
        <v>79716.532964489947</v>
      </c>
      <c r="O9">
        <v>4285000.6371719195</v>
      </c>
      <c r="P9">
        <v>9369.5440441844112</v>
      </c>
      <c r="Q9">
        <v>4.2206316554661656E-3</v>
      </c>
      <c r="R9">
        <v>0.93973429878674408</v>
      </c>
      <c r="S9">
        <v>0.69604238322886325</v>
      </c>
      <c r="T9">
        <v>0.4705424626444199</v>
      </c>
      <c r="U9">
        <v>0.63780968052999087</v>
      </c>
      <c r="V9">
        <v>9.1991740106682679E-2</v>
      </c>
      <c r="W9">
        <v>14539779.320595887</v>
      </c>
      <c r="X9">
        <v>7.2020574781664709E-2</v>
      </c>
      <c r="Y9">
        <v>259.96422141085327</v>
      </c>
      <c r="Z9">
        <v>34.476376343884212</v>
      </c>
      <c r="AA9" s="211">
        <v>-11.051890695153133</v>
      </c>
      <c r="AB9" s="211">
        <v>407113.82097668463</v>
      </c>
      <c r="AC9" s="211">
        <v>17179.69302818289</v>
      </c>
      <c r="AD9" s="211">
        <v>424293.51400486723</v>
      </c>
      <c r="AE9" s="211">
        <v>-2.7607446498860511</v>
      </c>
      <c r="AF9" s="211">
        <v>11363269.638387503</v>
      </c>
      <c r="AG9" s="211">
        <v>8699.5041291649286</v>
      </c>
      <c r="AH9" s="211">
        <v>11371969.142516661</v>
      </c>
      <c r="AI9" s="204">
        <v>1320405.5951663239</v>
      </c>
      <c r="AJ9" s="205">
        <f t="shared" si="0"/>
        <v>-1529482.5835201805</v>
      </c>
      <c r="AK9" s="205">
        <f t="shared" si="1"/>
        <v>-11648043.607505266</v>
      </c>
      <c r="AL9" s="205">
        <f t="shared" si="2"/>
        <v>1</v>
      </c>
      <c r="AM9" s="205">
        <f t="shared" si="3"/>
        <v>0</v>
      </c>
      <c r="AQ9" s="202">
        <v>0</v>
      </c>
      <c r="AR9" s="203">
        <f t="dataTable" ref="AR9:AS35" dt2D="0" dtr="0" r1="AK2"/>
        <v>0.995</v>
      </c>
      <c r="AS9" s="203">
        <v>5.0000000000000001E-3</v>
      </c>
      <c r="AU9" s="199"/>
    </row>
    <row r="10" spans="1:47" x14ac:dyDescent="0.35">
      <c r="A10" s="112">
        <v>4</v>
      </c>
      <c r="B10">
        <v>77</v>
      </c>
      <c r="C10">
        <v>2.8174835235490886E-2</v>
      </c>
      <c r="D10">
        <v>2.2372327355374595E-2</v>
      </c>
      <c r="E10">
        <v>1.0190211739016358E-2</v>
      </c>
      <c r="F10">
        <v>1.5884028953422516E-2</v>
      </c>
      <c r="G10">
        <v>1.8480923182843167E-2</v>
      </c>
      <c r="H10">
        <v>0</v>
      </c>
      <c r="I10">
        <v>0.13982939143602746</v>
      </c>
      <c r="J10">
        <v>57658.348278242578</v>
      </c>
      <c r="K10">
        <v>5389.7415005797438</v>
      </c>
      <c r="L10">
        <v>168248.83710083805</v>
      </c>
      <c r="M10">
        <v>343769.80456808972</v>
      </c>
      <c r="N10">
        <v>119746.51040164389</v>
      </c>
      <c r="O10">
        <v>3184137.5712811276</v>
      </c>
      <c r="P10">
        <v>9027.9028182822749</v>
      </c>
      <c r="Q10">
        <v>2.0630230186775914E-3</v>
      </c>
      <c r="R10">
        <v>1</v>
      </c>
      <c r="S10">
        <v>0.76888849619684541</v>
      </c>
      <c r="T10">
        <v>0.50372250388860063</v>
      </c>
      <c r="U10">
        <v>0.7104941712357884</v>
      </c>
      <c r="V10">
        <v>0.2145013144841349</v>
      </c>
      <c r="W10">
        <v>15327868.067818565</v>
      </c>
      <c r="X10">
        <v>6.8654763234849481E-2</v>
      </c>
      <c r="Y10">
        <v>309.54974115556428</v>
      </c>
      <c r="Z10">
        <v>29.193662433525407</v>
      </c>
      <c r="AA10" s="211">
        <v>-16.286869099355524</v>
      </c>
      <c r="AB10" s="211">
        <v>689754.06305183517</v>
      </c>
      <c r="AC10" s="211">
        <v>20884.464674749623</v>
      </c>
      <c r="AD10" s="211">
        <v>710638.52772658272</v>
      </c>
      <c r="AE10" s="211">
        <v>-3.1732375589343675</v>
      </c>
      <c r="AF10" s="211">
        <v>13047318.931422817</v>
      </c>
      <c r="AG10" s="211">
        <v>8521.4203689613441</v>
      </c>
      <c r="AH10" s="211">
        <v>13055840.351791793</v>
      </c>
      <c r="AI10" s="204">
        <v>941402.21844823414</v>
      </c>
      <c r="AJ10" s="205">
        <f t="shared" si="0"/>
        <v>-2339325.4376621349</v>
      </c>
      <c r="AK10" s="205">
        <f t="shared" si="1"/>
        <v>-13373164.107685231</v>
      </c>
      <c r="AL10" s="205">
        <f t="shared" si="2"/>
        <v>1</v>
      </c>
      <c r="AM10" s="205">
        <f t="shared" si="3"/>
        <v>0</v>
      </c>
      <c r="AQ10" s="202">
        <v>50000</v>
      </c>
      <c r="AR10" s="203">
        <v>0.97199999999999998</v>
      </c>
      <c r="AS10" s="203">
        <v>2.8000000000000001E-2</v>
      </c>
      <c r="AU10" s="199"/>
    </row>
    <row r="11" spans="1:47" x14ac:dyDescent="0.35">
      <c r="A11" s="112">
        <v>5</v>
      </c>
      <c r="B11">
        <v>36</v>
      </c>
      <c r="C11">
        <v>2.9548898914919845E-2</v>
      </c>
      <c r="D11">
        <v>4.5998292846502295E-2</v>
      </c>
      <c r="E11">
        <v>0</v>
      </c>
      <c r="F11">
        <v>3.0182044606463943E-3</v>
      </c>
      <c r="G11">
        <v>8.0370646308775995E-2</v>
      </c>
      <c r="H11">
        <v>7.5033290040406771E-3</v>
      </c>
      <c r="I11">
        <v>0.11399247074787706</v>
      </c>
      <c r="J11">
        <v>57068.5629638639</v>
      </c>
      <c r="K11">
        <v>6516.8801178116837</v>
      </c>
      <c r="L11">
        <v>224429.34436137904</v>
      </c>
      <c r="M11">
        <v>295790.65450468252</v>
      </c>
      <c r="N11">
        <v>115720.3091026967</v>
      </c>
      <c r="O11">
        <v>2236191.7492178972</v>
      </c>
      <c r="P11">
        <v>9250.5351747440527</v>
      </c>
      <c r="Q11">
        <v>3.2594998957410229E-3</v>
      </c>
      <c r="R11">
        <v>0.96989003225683568</v>
      </c>
      <c r="S11">
        <v>0.78389669697315156</v>
      </c>
      <c r="T11">
        <v>0.55305180462870718</v>
      </c>
      <c r="U11">
        <v>0.7142647133351302</v>
      </c>
      <c r="V11">
        <v>9.5658742559999621E-2</v>
      </c>
      <c r="W11">
        <v>13745650.542399097</v>
      </c>
      <c r="X11">
        <v>0.12678466737287955</v>
      </c>
      <c r="Y11">
        <v>403.08149131966439</v>
      </c>
      <c r="Z11">
        <v>26.318898040417039</v>
      </c>
      <c r="AA11" s="211">
        <v>-17.822784889431006</v>
      </c>
      <c r="AB11" s="211">
        <v>701028.17766235373</v>
      </c>
      <c r="AC11" s="211">
        <v>27687.617767816351</v>
      </c>
      <c r="AD11" s="211">
        <v>728715.79543017142</v>
      </c>
      <c r="AE11" s="211">
        <v>-3.9516527512246635</v>
      </c>
      <c r="AF11" s="211">
        <v>17432049.546757981</v>
      </c>
      <c r="AG11" s="211">
        <v>13626.821283846848</v>
      </c>
      <c r="AH11" s="211">
        <v>17445676.36804191</v>
      </c>
      <c r="AI11" s="204">
        <v>1205161.943960357</v>
      </c>
      <c r="AJ11" s="205">
        <f t="shared" si="0"/>
        <v>-2510994.2843732722</v>
      </c>
      <c r="AK11" s="205">
        <f t="shared" si="1"/>
        <v>-17840841.643164378</v>
      </c>
      <c r="AL11" s="205">
        <f t="shared" si="2"/>
        <v>1</v>
      </c>
      <c r="AM11" s="205">
        <f t="shared" si="3"/>
        <v>0</v>
      </c>
      <c r="AQ11" s="202">
        <v>100000</v>
      </c>
      <c r="AR11" s="203">
        <v>0.91100000000000003</v>
      </c>
      <c r="AS11" s="203">
        <v>8.8999999999999996E-2</v>
      </c>
      <c r="AU11" s="199"/>
    </row>
    <row r="12" spans="1:47" x14ac:dyDescent="0.35">
      <c r="A12" s="112">
        <v>6</v>
      </c>
      <c r="B12">
        <v>37</v>
      </c>
      <c r="C12">
        <v>1.7695001316505803E-2</v>
      </c>
      <c r="D12">
        <v>0.16874087204163274</v>
      </c>
      <c r="E12">
        <v>4.3459999237513647E-2</v>
      </c>
      <c r="F12">
        <v>4.4510132069380121E-4</v>
      </c>
      <c r="G12">
        <v>0.13110913505166957</v>
      </c>
      <c r="H12">
        <v>4.7632292275489319E-2</v>
      </c>
      <c r="I12">
        <v>4.5081709933991063E-2</v>
      </c>
      <c r="J12">
        <v>48923.383700272163</v>
      </c>
      <c r="K12">
        <v>5243.7133698753705</v>
      </c>
      <c r="L12">
        <v>179073.58131008447</v>
      </c>
      <c r="M12">
        <v>200932.45965718443</v>
      </c>
      <c r="N12">
        <v>94991.468797097958</v>
      </c>
      <c r="O12">
        <v>4277349.670386197</v>
      </c>
      <c r="P12">
        <v>9256.8148510606752</v>
      </c>
      <c r="Q12">
        <v>3.9450285922726308E-3</v>
      </c>
      <c r="R12">
        <v>0.97432940551999425</v>
      </c>
      <c r="S12">
        <v>0.53670585449647179</v>
      </c>
      <c r="T12">
        <v>0.67805436303477373</v>
      </c>
      <c r="U12">
        <v>0.76821531564769452</v>
      </c>
      <c r="V12">
        <v>4.3818330170529232E-3</v>
      </c>
      <c r="W12">
        <v>15394520.054052357</v>
      </c>
      <c r="X12">
        <v>4.064415827225043E-2</v>
      </c>
      <c r="Y12">
        <v>305.25128480743933</v>
      </c>
      <c r="Z12">
        <v>33.099374222838861</v>
      </c>
      <c r="AA12" s="211">
        <v>-15.778462508133826</v>
      </c>
      <c r="AB12" s="211">
        <v>569597.24199993722</v>
      </c>
      <c r="AC12" s="211">
        <v>73400.330406754583</v>
      </c>
      <c r="AD12" s="211">
        <v>642997.57240669208</v>
      </c>
      <c r="AE12" s="211">
        <v>-4.2043197204802158</v>
      </c>
      <c r="AF12" s="211">
        <v>12721878.48378952</v>
      </c>
      <c r="AG12" s="211">
        <v>31575.991193849128</v>
      </c>
      <c r="AH12" s="211">
        <v>12753454.474983368</v>
      </c>
      <c r="AI12" s="204">
        <v>1046337.2644318129</v>
      </c>
      <c r="AJ12" s="205">
        <f t="shared" si="0"/>
        <v>-2220843.8232200746</v>
      </c>
      <c r="AK12" s="205">
        <f t="shared" si="1"/>
        <v>-13173886.44703139</v>
      </c>
      <c r="AL12" s="205">
        <f t="shared" si="2"/>
        <v>1</v>
      </c>
      <c r="AM12" s="205">
        <f t="shared" si="3"/>
        <v>0</v>
      </c>
      <c r="AQ12" s="202">
        <v>150000</v>
      </c>
      <c r="AR12" s="203">
        <v>0.84799999999999998</v>
      </c>
      <c r="AS12" s="203">
        <v>0.152</v>
      </c>
      <c r="AU12" s="199"/>
    </row>
    <row r="13" spans="1:47" x14ac:dyDescent="0.35">
      <c r="A13" s="112">
        <v>7</v>
      </c>
      <c r="B13">
        <v>90</v>
      </c>
      <c r="C13">
        <v>3.1863597879918631E-2</v>
      </c>
      <c r="D13">
        <v>6.3786045672721364E-2</v>
      </c>
      <c r="E13">
        <v>0</v>
      </c>
      <c r="F13">
        <v>1.9951948625785566E-2</v>
      </c>
      <c r="G13">
        <v>5.0376019599657498E-2</v>
      </c>
      <c r="H13">
        <v>1.2858644749265107E-2</v>
      </c>
      <c r="I13">
        <v>0.10533069699648166</v>
      </c>
      <c r="J13">
        <v>60467.669311378799</v>
      </c>
      <c r="K13">
        <v>6639.2627441149043</v>
      </c>
      <c r="L13">
        <v>159832.99977107323</v>
      </c>
      <c r="M13">
        <v>194441.9112023288</v>
      </c>
      <c r="N13">
        <v>106587.91784384853</v>
      </c>
      <c r="O13">
        <v>2759495.8558338182</v>
      </c>
      <c r="P13">
        <v>8944.9504927536163</v>
      </c>
      <c r="Q13">
        <v>2.9250150215376163E-3</v>
      </c>
      <c r="R13">
        <v>0.91117331841937554</v>
      </c>
      <c r="S13">
        <v>0.77249943664533649</v>
      </c>
      <c r="T13">
        <v>0.48495059277394947</v>
      </c>
      <c r="U13">
        <v>0.71980189270674433</v>
      </c>
      <c r="V13">
        <v>0.18459389357262732</v>
      </c>
      <c r="W13">
        <v>14226042.518638736</v>
      </c>
      <c r="X13">
        <v>8.2097136196075601E-2</v>
      </c>
      <c r="Y13">
        <v>348.78904105537703</v>
      </c>
      <c r="Z13">
        <v>21.431326641626804</v>
      </c>
      <c r="AA13" s="211">
        <v>-6.4411129118853108</v>
      </c>
      <c r="AB13" s="211">
        <v>199164.59526094224</v>
      </c>
      <c r="AC13" s="211">
        <v>17246.523695956144</v>
      </c>
      <c r="AD13" s="211">
        <v>216411.11895689796</v>
      </c>
      <c r="AE13" s="211">
        <v>-3.4494320637039428</v>
      </c>
      <c r="AF13" s="211">
        <v>14450570.472307242</v>
      </c>
      <c r="AG13" s="211">
        <v>14443.963595363277</v>
      </c>
      <c r="AH13" s="211">
        <v>14465014.435902618</v>
      </c>
      <c r="AI13" s="204">
        <v>4762741.7629147824</v>
      </c>
      <c r="AJ13" s="205">
        <f t="shared" si="0"/>
        <v>-860522.41014542908</v>
      </c>
      <c r="AK13" s="205">
        <f t="shared" si="1"/>
        <v>-14809957.642273013</v>
      </c>
      <c r="AL13" s="205">
        <f t="shared" si="2"/>
        <v>1</v>
      </c>
      <c r="AM13" s="205">
        <f t="shared" si="3"/>
        <v>0</v>
      </c>
      <c r="AQ13" s="202">
        <v>200000</v>
      </c>
      <c r="AR13" s="203">
        <v>0.78600000000000003</v>
      </c>
      <c r="AS13" s="203">
        <v>0.214</v>
      </c>
      <c r="AU13" s="199"/>
    </row>
    <row r="14" spans="1:47" x14ac:dyDescent="0.35">
      <c r="A14" s="112">
        <v>8</v>
      </c>
      <c r="B14">
        <v>46</v>
      </c>
      <c r="C14">
        <v>1.2221014672193563E-2</v>
      </c>
      <c r="D14">
        <v>8.8816952558211495E-2</v>
      </c>
      <c r="E14">
        <v>5.6357321548758846E-2</v>
      </c>
      <c r="F14">
        <v>0</v>
      </c>
      <c r="G14">
        <v>8.4229986091900397E-2</v>
      </c>
      <c r="H14">
        <v>3.7471954508411051E-2</v>
      </c>
      <c r="I14">
        <v>0.10759018903753298</v>
      </c>
      <c r="J14">
        <v>53984.44644068549</v>
      </c>
      <c r="K14">
        <v>10685.650434637198</v>
      </c>
      <c r="L14">
        <v>176082.25464829159</v>
      </c>
      <c r="M14">
        <v>190992.43310542023</v>
      </c>
      <c r="N14">
        <v>86810.855342894851</v>
      </c>
      <c r="O14">
        <v>4054283.1205273475</v>
      </c>
      <c r="P14">
        <v>9099.2766656403746</v>
      </c>
      <c r="Q14">
        <v>2.8378949273854411E-3</v>
      </c>
      <c r="R14">
        <v>0.96398753696457995</v>
      </c>
      <c r="S14">
        <v>0.72819439734191316</v>
      </c>
      <c r="T14">
        <v>0.73383428680408658</v>
      </c>
      <c r="U14">
        <v>0.66029806470337216</v>
      </c>
      <c r="V14">
        <v>1.6821445831847776E-2</v>
      </c>
      <c r="W14">
        <v>13553251.478318181</v>
      </c>
      <c r="X14">
        <v>2.0643921712711941E-2</v>
      </c>
      <c r="Y14">
        <v>380.70628897961694</v>
      </c>
      <c r="Z14">
        <v>28.046788003535383</v>
      </c>
      <c r="AA14" s="211">
        <v>-106.8558339876457</v>
      </c>
      <c r="AB14" s="211">
        <v>3415419.372536188</v>
      </c>
      <c r="AC14" s="211">
        <v>371106.19981822174</v>
      </c>
      <c r="AD14" s="211">
        <v>3786525.5723543963</v>
      </c>
      <c r="AE14" s="211">
        <v>-6.7671805796610416</v>
      </c>
      <c r="AF14" s="211">
        <v>15086654.623543436</v>
      </c>
      <c r="AG14" s="211">
        <v>37909.925642969145</v>
      </c>
      <c r="AH14" s="211">
        <v>15124564.549186392</v>
      </c>
      <c r="AI14" s="204">
        <v>113279.96322036134</v>
      </c>
      <c r="AJ14" s="205">
        <f t="shared" si="0"/>
        <v>-14472108.971118966</v>
      </c>
      <c r="AK14" s="205">
        <f t="shared" si="1"/>
        <v>-15801282.607152496</v>
      </c>
      <c r="AL14" s="205">
        <f t="shared" si="2"/>
        <v>1</v>
      </c>
      <c r="AM14" s="205">
        <f t="shared" si="3"/>
        <v>0</v>
      </c>
      <c r="AQ14" s="202">
        <v>250000</v>
      </c>
      <c r="AR14" s="203">
        <v>0.73199999999999998</v>
      </c>
      <c r="AS14" s="203">
        <v>0.26800000000000002</v>
      </c>
      <c r="AU14" s="199"/>
    </row>
    <row r="15" spans="1:47" x14ac:dyDescent="0.35">
      <c r="A15" s="112">
        <v>9</v>
      </c>
      <c r="B15">
        <v>6</v>
      </c>
      <c r="C15">
        <v>2.2497494251422848E-2</v>
      </c>
      <c r="D15">
        <v>1.8670460752352604E-2</v>
      </c>
      <c r="E15">
        <v>1.8867076891868492E-2</v>
      </c>
      <c r="F15">
        <v>3.8026333573889896E-3</v>
      </c>
      <c r="G15">
        <v>0.14784292385322081</v>
      </c>
      <c r="H15">
        <v>3.8091951496972226E-2</v>
      </c>
      <c r="I15">
        <v>7.5811558501658605E-2</v>
      </c>
      <c r="J15">
        <v>52816.706762262234</v>
      </c>
      <c r="K15">
        <v>9955.8538813059677</v>
      </c>
      <c r="L15">
        <v>268613.52180072648</v>
      </c>
      <c r="M15">
        <v>250329.04413073402</v>
      </c>
      <c r="N15">
        <v>108545.03985760946</v>
      </c>
      <c r="O15">
        <v>3074597.1670076344</v>
      </c>
      <c r="P15">
        <v>9000.1712828881318</v>
      </c>
      <c r="Q15">
        <v>1.5499086593685413E-3</v>
      </c>
      <c r="R15">
        <v>0.98194765889535141</v>
      </c>
      <c r="S15">
        <v>0.83399442162579507</v>
      </c>
      <c r="T15">
        <v>0.68855681558817272</v>
      </c>
      <c r="U15">
        <v>0.77327287632740671</v>
      </c>
      <c r="V15">
        <v>6.9203230010811204E-3</v>
      </c>
      <c r="W15">
        <v>14069272.936644934</v>
      </c>
      <c r="X15">
        <v>0.1088368787268315</v>
      </c>
      <c r="Y15">
        <v>437.47377205784312</v>
      </c>
      <c r="Z15">
        <v>20.761131311131415</v>
      </c>
      <c r="AA15" s="211">
        <v>-20.446046719717025</v>
      </c>
      <c r="AB15" s="211">
        <v>816017.83032540546</v>
      </c>
      <c r="AC15" s="211">
        <v>61771.370460142767</v>
      </c>
      <c r="AD15" s="211">
        <v>877789.20078555052</v>
      </c>
      <c r="AE15" s="211">
        <v>-2.9300785664677846</v>
      </c>
      <c r="AF15" s="211">
        <v>18291879.359112144</v>
      </c>
      <c r="AG15" s="211">
        <v>20460.548575126151</v>
      </c>
      <c r="AH15" s="211">
        <v>18312339.907687269</v>
      </c>
      <c r="AI15" s="204">
        <v>995351.81580400292</v>
      </c>
      <c r="AJ15" s="205">
        <f t="shared" si="0"/>
        <v>-2922393.8727572532</v>
      </c>
      <c r="AK15" s="205">
        <f t="shared" si="1"/>
        <v>-18605347.764334049</v>
      </c>
      <c r="AL15" s="205">
        <f t="shared" si="2"/>
        <v>1</v>
      </c>
      <c r="AM15" s="205">
        <f t="shared" si="3"/>
        <v>0</v>
      </c>
      <c r="AQ15" s="202">
        <v>300000</v>
      </c>
      <c r="AR15" s="203">
        <v>0.69399999999999995</v>
      </c>
      <c r="AS15" s="203">
        <v>0.30599999999999999</v>
      </c>
      <c r="AU15" s="199"/>
    </row>
    <row r="16" spans="1:47" x14ac:dyDescent="0.35">
      <c r="A16" s="112">
        <v>10</v>
      </c>
      <c r="B16">
        <v>87</v>
      </c>
      <c r="C16">
        <v>3.6133742386654177E-2</v>
      </c>
      <c r="D16">
        <v>7.5876615143964377E-2</v>
      </c>
      <c r="E16">
        <v>3.4188715848606867E-2</v>
      </c>
      <c r="F16">
        <v>3.0452521672712556E-2</v>
      </c>
      <c r="G16">
        <v>0</v>
      </c>
      <c r="H16">
        <v>1.438719836442656E-2</v>
      </c>
      <c r="I16">
        <v>0.10257009666408247</v>
      </c>
      <c r="J16">
        <v>55851.36610233305</v>
      </c>
      <c r="K16">
        <v>5620.9383113773947</v>
      </c>
      <c r="L16">
        <v>197243.3127582506</v>
      </c>
      <c r="M16">
        <v>153882.59660295869</v>
      </c>
      <c r="N16">
        <v>103842.4818667233</v>
      </c>
      <c r="O16">
        <v>3383824.2882757718</v>
      </c>
      <c r="P16">
        <v>9218.8511388451952</v>
      </c>
      <c r="Q16">
        <v>3.030471312298038E-3</v>
      </c>
      <c r="R16">
        <v>1</v>
      </c>
      <c r="S16">
        <v>0.7328022731522329</v>
      </c>
      <c r="T16">
        <v>0.70274104018196126</v>
      </c>
      <c r="U16">
        <v>0.69822532026888162</v>
      </c>
      <c r="V16">
        <v>7.8737197090647304E-2</v>
      </c>
      <c r="W16">
        <v>14995611.533874281</v>
      </c>
      <c r="X16">
        <v>0.10608451011492703</v>
      </c>
      <c r="Y16">
        <v>443.02740782754057</v>
      </c>
      <c r="Z16">
        <v>29.073410045685666</v>
      </c>
      <c r="AA16" s="211">
        <v>-36.589133017851118</v>
      </c>
      <c r="AB16" s="211">
        <v>1739490.9379294158</v>
      </c>
      <c r="AC16" s="211">
        <v>74933.419672479155</v>
      </c>
      <c r="AD16" s="211">
        <v>1814424.3576018889</v>
      </c>
      <c r="AE16" s="211">
        <v>-2.9382242687869433</v>
      </c>
      <c r="AF16" s="211">
        <v>18828593.6901053</v>
      </c>
      <c r="AG16" s="211">
        <v>14205.387615635773</v>
      </c>
      <c r="AH16" s="211">
        <v>18842799.07772097</v>
      </c>
      <c r="AI16" s="204">
        <v>506030.15945572761</v>
      </c>
      <c r="AJ16" s="205">
        <f t="shared" si="0"/>
        <v>-5473337.6593870008</v>
      </c>
      <c r="AK16" s="205">
        <f t="shared" si="1"/>
        <v>-19136621.504599664</v>
      </c>
      <c r="AL16" s="205">
        <f t="shared" si="2"/>
        <v>1</v>
      </c>
      <c r="AM16" s="205">
        <f t="shared" si="3"/>
        <v>0</v>
      </c>
      <c r="AQ16" s="202">
        <v>350000</v>
      </c>
      <c r="AR16" s="203">
        <v>0.66500000000000004</v>
      </c>
      <c r="AS16" s="203">
        <v>0.33500000000000002</v>
      </c>
      <c r="AU16" s="199"/>
    </row>
    <row r="17" spans="1:47" x14ac:dyDescent="0.35">
      <c r="A17" s="112">
        <v>11</v>
      </c>
      <c r="B17">
        <v>88</v>
      </c>
      <c r="C17">
        <v>3.6054701450175641E-2</v>
      </c>
      <c r="D17">
        <v>6.5222445998639411E-2</v>
      </c>
      <c r="E17">
        <v>2.1408716551892842E-2</v>
      </c>
      <c r="F17">
        <v>2.5962664544799396E-2</v>
      </c>
      <c r="G17">
        <v>0.12327623801427143</v>
      </c>
      <c r="H17">
        <v>1.5215591389132931E-2</v>
      </c>
      <c r="I17">
        <v>8.0830310230832064E-2</v>
      </c>
      <c r="J17">
        <v>50467.341127885826</v>
      </c>
      <c r="K17">
        <v>8822.6083791941128</v>
      </c>
      <c r="L17">
        <v>226819.13695877383</v>
      </c>
      <c r="M17">
        <v>344034.10619479127</v>
      </c>
      <c r="N17">
        <v>46090.023888633958</v>
      </c>
      <c r="O17">
        <v>3480632.1970569259</v>
      </c>
      <c r="P17">
        <v>9160.8743625181232</v>
      </c>
      <c r="Q17">
        <v>4.957894076027345E-4</v>
      </c>
      <c r="R17">
        <v>1</v>
      </c>
      <c r="S17">
        <v>0.63131489224882931</v>
      </c>
      <c r="T17">
        <v>0.60066807041000458</v>
      </c>
      <c r="U17">
        <v>0.74416364761966136</v>
      </c>
      <c r="V17">
        <v>0.29427738761827937</v>
      </c>
      <c r="W17">
        <v>14689439.859233208</v>
      </c>
      <c r="X17">
        <v>3.1564712247223736E-2</v>
      </c>
      <c r="Y17">
        <v>265.95663324600491</v>
      </c>
      <c r="Z17">
        <v>26.893277627196326</v>
      </c>
      <c r="AA17" s="211">
        <v>-35.76989027050751</v>
      </c>
      <c r="AB17" s="211">
        <v>1718664.4635302841</v>
      </c>
      <c r="AC17" s="211">
        <v>73787.969546198845</v>
      </c>
      <c r="AD17" s="211">
        <v>1792452.4330764879</v>
      </c>
      <c r="AE17" s="211">
        <v>-2.4991798678954043</v>
      </c>
      <c r="AF17" s="211">
        <v>10875370.82549537</v>
      </c>
      <c r="AG17" s="211">
        <v>14907.925935479843</v>
      </c>
      <c r="AH17" s="211">
        <v>10890278.751430834</v>
      </c>
      <c r="AI17" s="204">
        <v>273448.51397101727</v>
      </c>
      <c r="AJ17" s="205">
        <f t="shared" si="0"/>
        <v>-5369441.4601272382</v>
      </c>
      <c r="AK17" s="205">
        <f t="shared" si="1"/>
        <v>-11140196.738220375</v>
      </c>
      <c r="AL17" s="205">
        <f t="shared" si="2"/>
        <v>1</v>
      </c>
      <c r="AM17" s="205">
        <f t="shared" si="3"/>
        <v>0</v>
      </c>
      <c r="AQ17" s="202">
        <v>400000</v>
      </c>
      <c r="AR17" s="203">
        <v>0.63600000000000001</v>
      </c>
      <c r="AS17" s="203">
        <v>0.36399999999999999</v>
      </c>
      <c r="AU17" s="199"/>
    </row>
    <row r="18" spans="1:47" x14ac:dyDescent="0.35">
      <c r="A18" s="112">
        <v>12</v>
      </c>
      <c r="B18">
        <v>23</v>
      </c>
      <c r="C18">
        <v>3.0416924080936599E-2</v>
      </c>
      <c r="D18">
        <v>7.3929136086896802E-2</v>
      </c>
      <c r="E18">
        <v>3.1981960795586302E-2</v>
      </c>
      <c r="F18">
        <v>1.1822022963346139E-2</v>
      </c>
      <c r="G18">
        <v>1.7209655767381149E-2</v>
      </c>
      <c r="H18">
        <v>5.5043843498451782E-3</v>
      </c>
      <c r="I18">
        <v>0.1039231477325224</v>
      </c>
      <c r="J18">
        <v>56350.338139600506</v>
      </c>
      <c r="K18">
        <v>6927.1409296466472</v>
      </c>
      <c r="L18">
        <v>177688.09892555128</v>
      </c>
      <c r="M18">
        <v>341227.79422319483</v>
      </c>
      <c r="N18">
        <v>101435.21213872815</v>
      </c>
      <c r="O18">
        <v>4334537.6641606148</v>
      </c>
      <c r="P18">
        <v>9227.6003562677615</v>
      </c>
      <c r="Q18">
        <v>4.1297608211981404E-3</v>
      </c>
      <c r="R18">
        <v>1</v>
      </c>
      <c r="S18">
        <v>0.68758548365541827</v>
      </c>
      <c r="T18">
        <v>0.59456329260638796</v>
      </c>
      <c r="U18">
        <v>0.79291075995031068</v>
      </c>
      <c r="V18">
        <v>0</v>
      </c>
      <c r="W18">
        <v>13532580.764034765</v>
      </c>
      <c r="X18">
        <v>0.13568591286755136</v>
      </c>
      <c r="Y18">
        <v>323.45962576821148</v>
      </c>
      <c r="Z18">
        <v>31.186479310537809</v>
      </c>
      <c r="AA18" s="211">
        <v>-9.9759766052384311</v>
      </c>
      <c r="AB18" s="211">
        <v>284184.1960447302</v>
      </c>
      <c r="AC18" s="211">
        <v>22774.061972945568</v>
      </c>
      <c r="AD18" s="211">
        <v>306958.25801767717</v>
      </c>
      <c r="AE18" s="211">
        <v>-3.5636054435330746</v>
      </c>
      <c r="AF18" s="211">
        <v>14526662.242813997</v>
      </c>
      <c r="AG18" s="211">
        <v>12473.760084766815</v>
      </c>
      <c r="AH18" s="211">
        <v>14539136.002898764</v>
      </c>
      <c r="AI18" s="204">
        <v>2219487.5165485693</v>
      </c>
      <c r="AJ18" s="205">
        <f t="shared" si="0"/>
        <v>-1304555.9185415204</v>
      </c>
      <c r="AK18" s="205">
        <f t="shared" si="1"/>
        <v>-14895496.547252072</v>
      </c>
      <c r="AL18" s="205">
        <f t="shared" si="2"/>
        <v>1</v>
      </c>
      <c r="AM18" s="205">
        <f t="shared" si="3"/>
        <v>0</v>
      </c>
      <c r="AQ18" s="202">
        <v>450000</v>
      </c>
      <c r="AR18" s="203">
        <v>0.60499999999999998</v>
      </c>
      <c r="AS18" s="203">
        <v>0.39500000000000002</v>
      </c>
      <c r="AU18" s="199"/>
    </row>
    <row r="19" spans="1:47" x14ac:dyDescent="0.35">
      <c r="A19" s="112">
        <v>13</v>
      </c>
      <c r="B19">
        <v>46</v>
      </c>
      <c r="C19">
        <v>2.4968123499060468E-2</v>
      </c>
      <c r="D19">
        <v>1.9213685427228344E-2</v>
      </c>
      <c r="E19">
        <v>7.5579038357304257E-2</v>
      </c>
      <c r="F19">
        <v>2.6883547395793413E-2</v>
      </c>
      <c r="G19">
        <v>0.10102192026950135</v>
      </c>
      <c r="H19">
        <v>4.6140749170010792E-2</v>
      </c>
      <c r="I19">
        <v>0.1001163248429543</v>
      </c>
      <c r="J19">
        <v>56417.509432721621</v>
      </c>
      <c r="K19">
        <v>10232.742718728799</v>
      </c>
      <c r="L19">
        <v>247695.12870061534</v>
      </c>
      <c r="M19">
        <v>306372.85103956802</v>
      </c>
      <c r="N19">
        <v>144570.69864370837</v>
      </c>
      <c r="O19">
        <v>3079364.6549378363</v>
      </c>
      <c r="P19">
        <v>9295.5123607711557</v>
      </c>
      <c r="Q19">
        <v>5.1282194388063002E-4</v>
      </c>
      <c r="R19">
        <v>0.98575608875071186</v>
      </c>
      <c r="S19">
        <v>0.84909232928717027</v>
      </c>
      <c r="T19">
        <v>0.50993077172314805</v>
      </c>
      <c r="U19">
        <v>0.73658800184950768</v>
      </c>
      <c r="V19">
        <v>0.15962948938261867</v>
      </c>
      <c r="W19">
        <v>13928449.616350859</v>
      </c>
      <c r="X19">
        <v>0.13306206904507281</v>
      </c>
      <c r="Y19">
        <v>276.81544966237789</v>
      </c>
      <c r="Z19">
        <v>22.599309884237982</v>
      </c>
      <c r="AA19" s="211">
        <v>-91.216059854803945</v>
      </c>
      <c r="AB19" s="211">
        <v>3509969.3033204004</v>
      </c>
      <c r="AC19" s="211">
        <v>394812.92216546996</v>
      </c>
      <c r="AD19" s="211">
        <v>3904782.2254858674</v>
      </c>
      <c r="AE19" s="211">
        <v>-5.1695174990138257</v>
      </c>
      <c r="AF19" s="211">
        <v>12282840.498444309</v>
      </c>
      <c r="AG19" s="211">
        <v>40331.658510441841</v>
      </c>
      <c r="AH19" s="211">
        <v>12323172.156954767</v>
      </c>
      <c r="AI19" s="204">
        <v>97835.307509046252</v>
      </c>
      <c r="AJ19" s="205">
        <f t="shared" si="0"/>
        <v>-13026388.210966261</v>
      </c>
      <c r="AK19" s="205">
        <f t="shared" si="1"/>
        <v>-12840123.906856149</v>
      </c>
      <c r="AL19" s="205">
        <f t="shared" si="2"/>
        <v>0</v>
      </c>
      <c r="AM19" s="205">
        <f t="shared" si="3"/>
        <v>1</v>
      </c>
      <c r="AQ19" s="202">
        <v>500000</v>
      </c>
      <c r="AR19" s="203">
        <v>0.58699999999999997</v>
      </c>
      <c r="AS19" s="203">
        <v>0.41299999999999998</v>
      </c>
      <c r="AU19" s="199"/>
    </row>
    <row r="20" spans="1:47" x14ac:dyDescent="0.35">
      <c r="A20" s="112">
        <v>14</v>
      </c>
      <c r="B20">
        <v>21</v>
      </c>
      <c r="C20">
        <v>2.9289159214089061E-2</v>
      </c>
      <c r="D20">
        <v>7.8596737336634304E-2</v>
      </c>
      <c r="E20">
        <v>1.4472638977011166E-2</v>
      </c>
      <c r="F20">
        <v>1.9182312071689855E-2</v>
      </c>
      <c r="G20">
        <v>6.9595714535165248E-2</v>
      </c>
      <c r="H20">
        <v>1.295387694703707E-2</v>
      </c>
      <c r="I20">
        <v>2.1826041947596242E-2</v>
      </c>
      <c r="J20">
        <v>42565.918754268001</v>
      </c>
      <c r="K20">
        <v>8578.965071717108</v>
      </c>
      <c r="L20">
        <v>198035.0704520187</v>
      </c>
      <c r="M20">
        <v>354400.19996989664</v>
      </c>
      <c r="N20">
        <v>104303.95732305097</v>
      </c>
      <c r="O20">
        <v>3781203.0534668439</v>
      </c>
      <c r="P20">
        <v>9152.8148830887312</v>
      </c>
      <c r="Q20">
        <v>6.4793143690664197E-3</v>
      </c>
      <c r="R20">
        <v>1</v>
      </c>
      <c r="S20">
        <v>0.7982230645270052</v>
      </c>
      <c r="T20">
        <v>0.59396479372174427</v>
      </c>
      <c r="U20">
        <v>0.69110267702545269</v>
      </c>
      <c r="V20">
        <v>6.9387493548404303E-2</v>
      </c>
      <c r="W20">
        <v>14616095.910820834</v>
      </c>
      <c r="X20">
        <v>9.6325479229062386E-2</v>
      </c>
      <c r="Y20">
        <v>294.10757950052448</v>
      </c>
      <c r="Z20">
        <v>25.715932296244986</v>
      </c>
      <c r="AA20" s="211">
        <v>-106.88729244121686</v>
      </c>
      <c r="AB20" s="211">
        <v>4077890.7591190217</v>
      </c>
      <c r="AC20" s="211">
        <v>215464.33835258533</v>
      </c>
      <c r="AD20" s="211">
        <v>4293355.0974716097</v>
      </c>
      <c r="AE20" s="211">
        <v>-2.208611716449929</v>
      </c>
      <c r="AF20" s="211">
        <v>12622703.934215505</v>
      </c>
      <c r="AG20" s="211">
        <v>9314.9791156032807</v>
      </c>
      <c r="AH20" s="211">
        <v>12632018.913331084</v>
      </c>
      <c r="AI20" s="204">
        <v>79659.618922638459</v>
      </c>
      <c r="AJ20" s="205">
        <f t="shared" si="0"/>
        <v>-14982084.341593295</v>
      </c>
      <c r="AK20" s="205">
        <f t="shared" si="1"/>
        <v>-12852880.084976077</v>
      </c>
      <c r="AL20" s="205">
        <f t="shared" si="2"/>
        <v>0</v>
      </c>
      <c r="AM20" s="205">
        <f t="shared" si="3"/>
        <v>1</v>
      </c>
      <c r="AQ20" s="202">
        <v>550000</v>
      </c>
      <c r="AR20" s="203">
        <v>0.57099999999999995</v>
      </c>
      <c r="AS20" s="203">
        <v>0.42899999999999999</v>
      </c>
      <c r="AU20" s="199"/>
    </row>
    <row r="21" spans="1:47" x14ac:dyDescent="0.35">
      <c r="A21" s="112">
        <v>15</v>
      </c>
      <c r="B21">
        <v>94</v>
      </c>
      <c r="C21">
        <v>2.9323100509860214E-2</v>
      </c>
      <c r="D21">
        <v>0.10063502387375808</v>
      </c>
      <c r="E21">
        <v>3.7790274714932112E-2</v>
      </c>
      <c r="F21">
        <v>0</v>
      </c>
      <c r="G21">
        <v>7.2056865055508929E-2</v>
      </c>
      <c r="H21">
        <v>3.1356941920606438E-2</v>
      </c>
      <c r="I21">
        <v>8.568838489285821E-2</v>
      </c>
      <c r="J21">
        <v>47615.565876362452</v>
      </c>
      <c r="K21">
        <v>5525.0209702587981</v>
      </c>
      <c r="L21">
        <v>289755.19758779655</v>
      </c>
      <c r="M21">
        <v>267012.64645646379</v>
      </c>
      <c r="N21">
        <v>49583.435124167212</v>
      </c>
      <c r="O21">
        <v>3512929.0517187123</v>
      </c>
      <c r="P21">
        <v>9244.271631790647</v>
      </c>
      <c r="Q21">
        <v>4.0905233672631474E-3</v>
      </c>
      <c r="R21">
        <v>1</v>
      </c>
      <c r="S21">
        <v>0.69832207048849626</v>
      </c>
      <c r="T21">
        <v>0.58480098807584957</v>
      </c>
      <c r="U21">
        <v>0.68089921509145812</v>
      </c>
      <c r="V21">
        <v>0.13071505298524647</v>
      </c>
      <c r="W21">
        <v>14140094.2713366</v>
      </c>
      <c r="X21">
        <v>-3.5091761252395159E-3</v>
      </c>
      <c r="Y21">
        <v>399.20319338143918</v>
      </c>
      <c r="Z21">
        <v>30.205974213720815</v>
      </c>
      <c r="AA21" s="211">
        <v>-6.7814121126371001</v>
      </c>
      <c r="AB21" s="211">
        <v>197961.31979871244</v>
      </c>
      <c r="AC21" s="211">
        <v>29066.268052755982</v>
      </c>
      <c r="AD21" s="211">
        <v>227027.58785146868</v>
      </c>
      <c r="AE21" s="211">
        <v>-4.3338330340756377</v>
      </c>
      <c r="AF21" s="211">
        <v>15475183.098422445</v>
      </c>
      <c r="AG21" s="211">
        <v>24338.622044175176</v>
      </c>
      <c r="AH21" s="211">
        <v>15499521.720466681</v>
      </c>
      <c r="AI21" s="204">
        <v>6239836.8520094771</v>
      </c>
      <c r="AJ21" s="205">
        <f t="shared" si="0"/>
        <v>-905168.79911517876</v>
      </c>
      <c r="AK21" s="205">
        <f t="shared" si="1"/>
        <v>-15932905.023874244</v>
      </c>
      <c r="AL21" s="205">
        <f t="shared" si="2"/>
        <v>1</v>
      </c>
      <c r="AM21" s="205">
        <f t="shared" si="3"/>
        <v>0</v>
      </c>
      <c r="AQ21" s="202">
        <v>600000</v>
      </c>
      <c r="AR21" s="203">
        <v>0.55500000000000005</v>
      </c>
      <c r="AS21" s="203">
        <v>0.44500000000000001</v>
      </c>
      <c r="AU21" s="199"/>
    </row>
    <row r="22" spans="1:47" x14ac:dyDescent="0.35">
      <c r="A22" s="112">
        <v>16</v>
      </c>
      <c r="B22">
        <v>11</v>
      </c>
      <c r="C22">
        <v>3.0569086256811782E-2</v>
      </c>
      <c r="D22">
        <v>4.7499700545682096E-2</v>
      </c>
      <c r="E22">
        <v>2.4321185554078684E-2</v>
      </c>
      <c r="F22">
        <v>0</v>
      </c>
      <c r="G22">
        <v>8.2770930985911748E-2</v>
      </c>
      <c r="H22">
        <v>2.3478673447337582E-2</v>
      </c>
      <c r="I22">
        <v>7.6758096201280476E-2</v>
      </c>
      <c r="J22">
        <v>58479.523044739602</v>
      </c>
      <c r="K22">
        <v>11148.691929657043</v>
      </c>
      <c r="L22">
        <v>243194.68588133759</v>
      </c>
      <c r="M22">
        <v>304420.70627280086</v>
      </c>
      <c r="N22">
        <v>85815.177199395242</v>
      </c>
      <c r="O22">
        <v>2410262.2285583238</v>
      </c>
      <c r="P22">
        <v>9112.771101596174</v>
      </c>
      <c r="Q22">
        <v>1.7713284862010382E-3</v>
      </c>
      <c r="R22">
        <v>1</v>
      </c>
      <c r="S22">
        <v>0.34338347081537773</v>
      </c>
      <c r="T22">
        <v>0.6710805604697474</v>
      </c>
      <c r="U22">
        <v>0.71408000699014651</v>
      </c>
      <c r="V22">
        <v>0</v>
      </c>
      <c r="W22">
        <v>14835529.74085425</v>
      </c>
      <c r="X22">
        <v>1.4871796037830773E-2</v>
      </c>
      <c r="Y22">
        <v>165.73567225314616</v>
      </c>
      <c r="Z22">
        <v>29.155970429437048</v>
      </c>
      <c r="AA22" s="211">
        <v>-74.42642306212413</v>
      </c>
      <c r="AB22" s="211">
        <v>3219309.9537653746</v>
      </c>
      <c r="AC22" s="211">
        <v>172111.28879566042</v>
      </c>
      <c r="AD22" s="211">
        <v>3391421.2425610246</v>
      </c>
      <c r="AE22" s="211">
        <v>-2.3082310311556999</v>
      </c>
      <c r="AF22" s="211">
        <v>7150112.1913949484</v>
      </c>
      <c r="AG22" s="211">
        <v>10585.432340507559</v>
      </c>
      <c r="AH22" s="211">
        <v>7160697.6237354679</v>
      </c>
      <c r="AI22" s="204">
        <v>52265.264491875641</v>
      </c>
      <c r="AJ22" s="205">
        <f t="shared" si="0"/>
        <v>-10834063.548773438</v>
      </c>
      <c r="AK22" s="205">
        <f t="shared" si="1"/>
        <v>-7391520.7268510377</v>
      </c>
      <c r="AL22" s="205">
        <f t="shared" si="2"/>
        <v>0</v>
      </c>
      <c r="AM22" s="205">
        <f t="shared" si="3"/>
        <v>1</v>
      </c>
      <c r="AQ22" s="202">
        <v>650000</v>
      </c>
      <c r="AR22" s="203">
        <v>0.54</v>
      </c>
      <c r="AS22" s="203">
        <v>0.46</v>
      </c>
      <c r="AU22" s="199"/>
    </row>
    <row r="23" spans="1:47" x14ac:dyDescent="0.35">
      <c r="A23" s="112">
        <v>17</v>
      </c>
      <c r="B23">
        <v>27</v>
      </c>
      <c r="C23">
        <v>2.9181470133994112E-2</v>
      </c>
      <c r="D23">
        <v>0.10606369007927091</v>
      </c>
      <c r="E23">
        <v>2.8524975708313791E-2</v>
      </c>
      <c r="F23">
        <v>9.065167149053744E-3</v>
      </c>
      <c r="G23">
        <v>5.4939399195700026E-2</v>
      </c>
      <c r="H23">
        <v>5.8469753091401649E-2</v>
      </c>
      <c r="I23">
        <v>9.0414070039961866E-2</v>
      </c>
      <c r="J23">
        <v>46596.675698124229</v>
      </c>
      <c r="K23">
        <v>7750.5262762827651</v>
      </c>
      <c r="L23">
        <v>204685.51258413828</v>
      </c>
      <c r="M23">
        <v>364058.56527705234</v>
      </c>
      <c r="N23">
        <v>51194.505200105392</v>
      </c>
      <c r="O23">
        <v>2463795.036180391</v>
      </c>
      <c r="P23">
        <v>9078.0602702500164</v>
      </c>
      <c r="Q23">
        <v>4.4529803624349194E-3</v>
      </c>
      <c r="R23">
        <v>1</v>
      </c>
      <c r="S23">
        <v>0.79077653435737938</v>
      </c>
      <c r="T23">
        <v>0.54265633550158476</v>
      </c>
      <c r="U23">
        <v>0.72064842660273742</v>
      </c>
      <c r="V23">
        <v>0.10249488698044819</v>
      </c>
      <c r="W23">
        <v>14401285.941197854</v>
      </c>
      <c r="X23">
        <v>0.16213773938398446</v>
      </c>
      <c r="Y23">
        <v>205.76802286175379</v>
      </c>
      <c r="Z23">
        <v>21.848675497508623</v>
      </c>
      <c r="AA23" s="211">
        <v>-24.536005119084855</v>
      </c>
      <c r="AB23" s="211">
        <v>1036892.5877662463</v>
      </c>
      <c r="AC23" s="211">
        <v>88852.907219185989</v>
      </c>
      <c r="AD23" s="211">
        <v>1125745.4949854319</v>
      </c>
      <c r="AE23" s="211">
        <v>-5.2825576174091724</v>
      </c>
      <c r="AF23" s="211">
        <v>9609198.1056293678</v>
      </c>
      <c r="AG23" s="211">
        <v>35787.97651883863</v>
      </c>
      <c r="AH23" s="211">
        <v>9644986.0821482092</v>
      </c>
      <c r="AI23" s="204">
        <v>442478.70862718602</v>
      </c>
      <c r="AJ23" s="205">
        <f t="shared" si="0"/>
        <v>-3579346.0068939175</v>
      </c>
      <c r="AK23" s="205">
        <f t="shared" si="1"/>
        <v>-10173241.843889127</v>
      </c>
      <c r="AL23" s="205">
        <f t="shared" si="2"/>
        <v>1</v>
      </c>
      <c r="AM23" s="205">
        <f t="shared" si="3"/>
        <v>0</v>
      </c>
      <c r="AQ23" s="202">
        <v>700000</v>
      </c>
      <c r="AR23" s="203">
        <v>0.52400000000000002</v>
      </c>
      <c r="AS23" s="203">
        <v>0.47599999999999998</v>
      </c>
      <c r="AU23" s="199"/>
    </row>
    <row r="24" spans="1:47" x14ac:dyDescent="0.35">
      <c r="A24" s="112">
        <v>18</v>
      </c>
      <c r="B24">
        <v>55</v>
      </c>
      <c r="C24">
        <v>7.1836185845908403E-3</v>
      </c>
      <c r="D24">
        <v>1.658545183080317E-2</v>
      </c>
      <c r="E24">
        <v>2.7564606464895024E-2</v>
      </c>
      <c r="F24">
        <v>3.4693155649865616E-4</v>
      </c>
      <c r="G24">
        <v>9.53292279604568E-2</v>
      </c>
      <c r="H24">
        <v>5.7899331864223594E-2</v>
      </c>
      <c r="I24">
        <v>9.458076116060822E-2</v>
      </c>
      <c r="J24">
        <v>50048.516406332885</v>
      </c>
      <c r="K24">
        <v>6064.2362877727792</v>
      </c>
      <c r="L24">
        <v>308793.4134675283</v>
      </c>
      <c r="M24">
        <v>205381.92233045891</v>
      </c>
      <c r="N24">
        <v>71153.175620754017</v>
      </c>
      <c r="O24">
        <v>4136433.1082761991</v>
      </c>
      <c r="P24">
        <v>9239.653653835383</v>
      </c>
      <c r="Q24">
        <v>4.6847184831581663E-3</v>
      </c>
      <c r="R24">
        <v>1</v>
      </c>
      <c r="S24">
        <v>0.82153108102967143</v>
      </c>
      <c r="T24">
        <v>0.66883712042505195</v>
      </c>
      <c r="U24">
        <v>0.67662703338311969</v>
      </c>
      <c r="V24">
        <v>0.12772496955866858</v>
      </c>
      <c r="W24">
        <v>13934173.107526539</v>
      </c>
      <c r="X24">
        <v>3.8677137857249987E-2</v>
      </c>
      <c r="Y24">
        <v>165.24916223486912</v>
      </c>
      <c r="Z24">
        <v>25.735470328413431</v>
      </c>
      <c r="AA24" s="211">
        <v>-99.457705111009915</v>
      </c>
      <c r="AB24" s="211">
        <v>2786834.6215052973</v>
      </c>
      <c r="AC24" s="211">
        <v>452729.74285305222</v>
      </c>
      <c r="AD24" s="211">
        <v>3239564.3643583711</v>
      </c>
      <c r="AE24" s="211">
        <v>-5.4902841763681876</v>
      </c>
      <c r="AF24" s="211">
        <v>7183171.8942424171</v>
      </c>
      <c r="AG24" s="211">
        <v>37236.168020812984</v>
      </c>
      <c r="AH24" s="211">
        <v>7220408.0622632094</v>
      </c>
      <c r="AI24" s="204">
        <v>42364.083831498174</v>
      </c>
      <c r="AJ24" s="205">
        <f t="shared" si="0"/>
        <v>-13185334.875459362</v>
      </c>
      <c r="AK24" s="205">
        <f t="shared" si="1"/>
        <v>-7769436.4799000286</v>
      </c>
      <c r="AL24" s="205">
        <f t="shared" si="2"/>
        <v>0</v>
      </c>
      <c r="AM24" s="205">
        <f t="shared" si="3"/>
        <v>1</v>
      </c>
      <c r="AQ24" s="202">
        <v>750000</v>
      </c>
      <c r="AR24" s="203">
        <v>0.51</v>
      </c>
      <c r="AS24" s="203">
        <v>0.49</v>
      </c>
      <c r="AU24" s="199"/>
    </row>
    <row r="25" spans="1:47" x14ac:dyDescent="0.35">
      <c r="A25" s="112">
        <v>19</v>
      </c>
      <c r="B25">
        <v>76</v>
      </c>
      <c r="C25">
        <v>1.6134195646405277E-2</v>
      </c>
      <c r="D25">
        <v>4.6616149747135661E-2</v>
      </c>
      <c r="E25">
        <v>1.837531638556663E-2</v>
      </c>
      <c r="F25">
        <v>0</v>
      </c>
      <c r="G25">
        <v>8.3540431311247262E-2</v>
      </c>
      <c r="H25">
        <v>4.9261511790911178E-2</v>
      </c>
      <c r="I25">
        <v>8.249446046499305E-2</v>
      </c>
      <c r="J25">
        <v>47083.304687937445</v>
      </c>
      <c r="K25">
        <v>8531.7157746666144</v>
      </c>
      <c r="L25">
        <v>239452.95380597256</v>
      </c>
      <c r="M25">
        <v>255975.02391987681</v>
      </c>
      <c r="N25">
        <v>97439.073781069426</v>
      </c>
      <c r="O25">
        <v>2663388.6927415333</v>
      </c>
      <c r="P25">
        <v>9064.0273052593766</v>
      </c>
      <c r="Q25">
        <v>2.7948090305042915E-3</v>
      </c>
      <c r="R25">
        <v>1</v>
      </c>
      <c r="S25">
        <v>0.62299057792785251</v>
      </c>
      <c r="T25">
        <v>0.72267103712376757</v>
      </c>
      <c r="U25">
        <v>0.69494215778278012</v>
      </c>
      <c r="V25">
        <v>0.16224655369848437</v>
      </c>
      <c r="W25">
        <v>14761633.712609109</v>
      </c>
      <c r="X25">
        <v>0.13178483329820448</v>
      </c>
      <c r="Y25">
        <v>208.81602623079823</v>
      </c>
      <c r="Z25">
        <v>37.033568307781927</v>
      </c>
      <c r="AA25" s="211">
        <v>-8.3040789440713709</v>
      </c>
      <c r="AB25" s="211">
        <v>191901.23826391844</v>
      </c>
      <c r="AC25" s="211">
        <v>34074.358860036453</v>
      </c>
      <c r="AD25" s="211">
        <v>225975.59712395453</v>
      </c>
      <c r="AE25" s="211">
        <v>-3.8832052610289489</v>
      </c>
      <c r="AF25" s="211">
        <v>10031719.959078491</v>
      </c>
      <c r="AG25" s="211">
        <v>22002.30029248065</v>
      </c>
      <c r="AH25" s="211">
        <v>10053722.259370992</v>
      </c>
      <c r="AI25" s="204">
        <v>2223032.6778944819</v>
      </c>
      <c r="AJ25" s="205">
        <f t="shared" si="0"/>
        <v>-1056383.4915310915</v>
      </c>
      <c r="AK25" s="205">
        <f t="shared" si="1"/>
        <v>-10442042.785473887</v>
      </c>
      <c r="AL25" s="205">
        <f t="shared" si="2"/>
        <v>1</v>
      </c>
      <c r="AM25" s="205">
        <f t="shared" si="3"/>
        <v>0</v>
      </c>
      <c r="AQ25" s="202">
        <v>800000</v>
      </c>
      <c r="AR25" s="203">
        <v>0.49099999999999999</v>
      </c>
      <c r="AS25" s="203">
        <v>0.50900000000000001</v>
      </c>
    </row>
    <row r="26" spans="1:47" x14ac:dyDescent="0.35">
      <c r="A26" s="112">
        <v>20</v>
      </c>
      <c r="B26">
        <v>4</v>
      </c>
      <c r="C26">
        <v>2.5155673395216831E-2</v>
      </c>
      <c r="D26">
        <v>6.4304516954273389E-2</v>
      </c>
      <c r="E26">
        <v>2.56376636901623E-2</v>
      </c>
      <c r="F26">
        <v>2.3056000361462232E-2</v>
      </c>
      <c r="G26">
        <v>5.8634710621837102E-2</v>
      </c>
      <c r="H26">
        <v>5.5638858634727534E-2</v>
      </c>
      <c r="I26">
        <v>6.7852252341464997E-2</v>
      </c>
      <c r="J26">
        <v>60682.962588337468</v>
      </c>
      <c r="K26">
        <v>7926.0891128154126</v>
      </c>
      <c r="L26">
        <v>190818.38720500839</v>
      </c>
      <c r="M26">
        <v>207315.17354581325</v>
      </c>
      <c r="N26">
        <v>133102.08047823783</v>
      </c>
      <c r="O26">
        <v>2202758.7145309919</v>
      </c>
      <c r="P26">
        <v>9063.113914071746</v>
      </c>
      <c r="Q26">
        <v>-6.0328400851891815E-4</v>
      </c>
      <c r="R26">
        <v>1</v>
      </c>
      <c r="S26">
        <v>0.62718553093514884</v>
      </c>
      <c r="T26">
        <v>0.41174069178924055</v>
      </c>
      <c r="U26">
        <v>0.75141437111824561</v>
      </c>
      <c r="V26">
        <v>0</v>
      </c>
      <c r="W26">
        <v>13227020.678786762</v>
      </c>
      <c r="X26">
        <v>0.15684916420040196</v>
      </c>
      <c r="Y26">
        <v>246.0649579311272</v>
      </c>
      <c r="Z26">
        <v>27.280678029279542</v>
      </c>
      <c r="AA26" s="211">
        <v>-14.975719845724168</v>
      </c>
      <c r="AB26" s="211">
        <v>476172.74443632324</v>
      </c>
      <c r="AC26" s="211">
        <v>61083.801236573672</v>
      </c>
      <c r="AD26" s="211">
        <v>537256.54567289853</v>
      </c>
      <c r="AE26" s="211">
        <v>-4.6580793782151915</v>
      </c>
      <c r="AF26" s="211">
        <v>11397135.158629507</v>
      </c>
      <c r="AG26" s="211">
        <v>35021.379375635581</v>
      </c>
      <c r="AH26" s="211">
        <v>11432156.538005069</v>
      </c>
      <c r="AI26" s="204">
        <v>1055948.7924241039</v>
      </c>
      <c r="AJ26" s="205">
        <f t="shared" si="0"/>
        <v>-2034828.5302453153</v>
      </c>
      <c r="AK26" s="205">
        <f t="shared" si="1"/>
        <v>-11897964.475826588</v>
      </c>
      <c r="AL26" s="205">
        <f t="shared" si="2"/>
        <v>1</v>
      </c>
      <c r="AM26" s="205">
        <f t="shared" si="3"/>
        <v>0</v>
      </c>
      <c r="AQ26" s="202">
        <v>850000</v>
      </c>
      <c r="AR26" s="203">
        <v>0.46899999999999997</v>
      </c>
      <c r="AS26" s="203">
        <v>0.53100000000000003</v>
      </c>
    </row>
    <row r="27" spans="1:47" x14ac:dyDescent="0.35">
      <c r="A27" s="112">
        <v>21</v>
      </c>
      <c r="B27">
        <v>1</v>
      </c>
      <c r="C27">
        <v>2.5985037356203375E-2</v>
      </c>
      <c r="D27">
        <v>0.10263125721320036</v>
      </c>
      <c r="E27">
        <v>0</v>
      </c>
      <c r="F27">
        <v>0</v>
      </c>
      <c r="G27">
        <v>0.11824587973925296</v>
      </c>
      <c r="H27">
        <v>8.4759710989803609E-3</v>
      </c>
      <c r="I27">
        <v>7.6640636213360327E-2</v>
      </c>
      <c r="J27">
        <v>61501.415193612411</v>
      </c>
      <c r="K27">
        <v>9758.5972646170485</v>
      </c>
      <c r="L27">
        <v>211592.32367540459</v>
      </c>
      <c r="M27">
        <v>374041.23894003348</v>
      </c>
      <c r="N27">
        <v>102064.13927861176</v>
      </c>
      <c r="O27">
        <v>2236860.5553791663</v>
      </c>
      <c r="P27">
        <v>9311.7984341516312</v>
      </c>
      <c r="Q27">
        <v>3.1592627223366392E-3</v>
      </c>
      <c r="R27">
        <v>0.98123426400473646</v>
      </c>
      <c r="S27">
        <v>0.78260067629225993</v>
      </c>
      <c r="T27">
        <v>0.7355722082834798</v>
      </c>
      <c r="U27">
        <v>0.74786156760681188</v>
      </c>
      <c r="V27">
        <v>0.10792856759759367</v>
      </c>
      <c r="W27">
        <v>14392678.844204316</v>
      </c>
      <c r="X27">
        <v>0.13519413828690163</v>
      </c>
      <c r="Y27">
        <v>228.20570758250381</v>
      </c>
      <c r="Z27">
        <v>39.266138651507489</v>
      </c>
      <c r="AA27" s="211">
        <v>-15.9837481272838</v>
      </c>
      <c r="AB27" s="211">
        <v>604492.51145658095</v>
      </c>
      <c r="AC27" s="211">
        <v>27165.357892762131</v>
      </c>
      <c r="AD27" s="211">
        <v>631657.86934934184</v>
      </c>
      <c r="AE27" s="211">
        <v>-3.939261394737529</v>
      </c>
      <c r="AF27" s="211">
        <v>10930768.992058409</v>
      </c>
      <c r="AG27" s="211">
        <v>14110.627598007186</v>
      </c>
      <c r="AH27" s="211">
        <v>10944879.61965644</v>
      </c>
      <c r="AI27" s="204">
        <v>856260.79212151084</v>
      </c>
      <c r="AJ27" s="205">
        <f t="shared" si="0"/>
        <v>-2230032.6820777217</v>
      </c>
      <c r="AK27" s="205">
        <f t="shared" si="1"/>
        <v>-11338805.759130193</v>
      </c>
      <c r="AL27" s="205">
        <f t="shared" si="2"/>
        <v>1</v>
      </c>
      <c r="AM27" s="205">
        <f t="shared" si="3"/>
        <v>0</v>
      </c>
      <c r="AQ27" s="202">
        <v>900000</v>
      </c>
      <c r="AR27" s="203">
        <v>0.45400000000000001</v>
      </c>
      <c r="AS27" s="203">
        <v>0.54600000000000004</v>
      </c>
    </row>
    <row r="28" spans="1:47" x14ac:dyDescent="0.35">
      <c r="A28" s="112">
        <v>22</v>
      </c>
      <c r="B28">
        <v>13</v>
      </c>
      <c r="C28">
        <v>3.4041318141977292E-2</v>
      </c>
      <c r="D28">
        <v>9.2379963536158349E-2</v>
      </c>
      <c r="E28">
        <v>2.9283792775330157E-2</v>
      </c>
      <c r="F28">
        <v>1.5684568182674181E-2</v>
      </c>
      <c r="G28">
        <v>0.1224258891963679</v>
      </c>
      <c r="H28">
        <v>5.7610311636306907E-2</v>
      </c>
      <c r="I28">
        <v>8.82477855207036E-2</v>
      </c>
      <c r="J28">
        <v>56304.117346191604</v>
      </c>
      <c r="K28">
        <v>8712.3455320273188</v>
      </c>
      <c r="L28">
        <v>95037.830964203968</v>
      </c>
      <c r="M28">
        <v>339785.83061714587</v>
      </c>
      <c r="N28">
        <v>103244.50806051695</v>
      </c>
      <c r="O28">
        <v>4117695.9217557483</v>
      </c>
      <c r="P28">
        <v>9079.3046463554074</v>
      </c>
      <c r="Q28">
        <v>6.1906540756943608E-3</v>
      </c>
      <c r="R28">
        <v>1</v>
      </c>
      <c r="S28">
        <v>0.85102063798468808</v>
      </c>
      <c r="T28">
        <v>0.63856857923131816</v>
      </c>
      <c r="U28">
        <v>0.74786172356145786</v>
      </c>
      <c r="V28">
        <v>7.9000812314273874E-3</v>
      </c>
      <c r="W28">
        <v>15636423.016487705</v>
      </c>
      <c r="X28">
        <v>4.3924506487348948E-2</v>
      </c>
      <c r="Y28">
        <v>419.8430279557806</v>
      </c>
      <c r="Z28">
        <v>22.266932092747357</v>
      </c>
      <c r="AA28" s="211">
        <v>-83.198621648089244</v>
      </c>
      <c r="AB28" s="211">
        <v>3784014.369990007</v>
      </c>
      <c r="AC28" s="211">
        <v>532301.02801124193</v>
      </c>
      <c r="AD28" s="211">
        <v>4316315.3980012462</v>
      </c>
      <c r="AE28" s="211">
        <v>-2.7907252567070606</v>
      </c>
      <c r="AF28" s="211">
        <v>16630695.609861776</v>
      </c>
      <c r="AG28" s="211">
        <v>39629.320131867193</v>
      </c>
      <c r="AH28" s="211">
        <v>16670324.929993618</v>
      </c>
      <c r="AI28" s="204">
        <v>153641.74523183308</v>
      </c>
      <c r="AJ28" s="205">
        <f t="shared" si="0"/>
        <v>-12636177.562810171</v>
      </c>
      <c r="AK28" s="205">
        <f t="shared" si="1"/>
        <v>-16949397.455664326</v>
      </c>
      <c r="AL28" s="205">
        <f t="shared" si="2"/>
        <v>1</v>
      </c>
      <c r="AM28" s="205">
        <f t="shared" si="3"/>
        <v>0</v>
      </c>
      <c r="AQ28" s="202">
        <v>950000</v>
      </c>
      <c r="AR28" s="203">
        <v>0.441</v>
      </c>
      <c r="AS28" s="203">
        <v>0.55900000000000005</v>
      </c>
    </row>
    <row r="29" spans="1:47" x14ac:dyDescent="0.35">
      <c r="A29" s="112">
        <v>23</v>
      </c>
      <c r="B29">
        <v>39</v>
      </c>
      <c r="C29">
        <v>3.4232168645226692E-2</v>
      </c>
      <c r="D29">
        <v>6.7899977205037043E-2</v>
      </c>
      <c r="E29">
        <v>5.7781079926668033E-2</v>
      </c>
      <c r="F29">
        <v>1.7467726387680873E-2</v>
      </c>
      <c r="G29">
        <v>8.6836437763657043E-2</v>
      </c>
      <c r="H29">
        <v>5.5366439305514464E-2</v>
      </c>
      <c r="I29">
        <v>0.11840450452247336</v>
      </c>
      <c r="J29">
        <v>46721.591459916999</v>
      </c>
      <c r="K29">
        <v>9321.1061231079439</v>
      </c>
      <c r="L29">
        <v>229710.68379062845</v>
      </c>
      <c r="M29">
        <v>330795.01794298622</v>
      </c>
      <c r="N29">
        <v>133569.0436350005</v>
      </c>
      <c r="O29">
        <v>3180374.1959972125</v>
      </c>
      <c r="P29">
        <v>9304.312723901292</v>
      </c>
      <c r="Q29">
        <v>4.4779342807224039E-3</v>
      </c>
      <c r="R29">
        <v>1</v>
      </c>
      <c r="S29">
        <v>0.66347369826954072</v>
      </c>
      <c r="T29">
        <v>0.76080657565315757</v>
      </c>
      <c r="U29">
        <v>0.63586685338013138</v>
      </c>
      <c r="V29">
        <v>5.7149060301093027E-3</v>
      </c>
      <c r="W29">
        <v>14975198.674787756</v>
      </c>
      <c r="X29">
        <v>0.14085772917890449</v>
      </c>
      <c r="Y29">
        <v>454.44353632834145</v>
      </c>
      <c r="Z29">
        <v>32.938085467268522</v>
      </c>
      <c r="AA29" s="211">
        <v>-5.3747511567869424</v>
      </c>
      <c r="AB29" s="211">
        <v>179702.38409745309</v>
      </c>
      <c r="AC29" s="211">
        <v>38960.985013122052</v>
      </c>
      <c r="AD29" s="211">
        <v>218663.36911057521</v>
      </c>
      <c r="AE29" s="211">
        <v>-2.1332097111169483</v>
      </c>
      <c r="AF29" s="211">
        <v>20017191.250269596</v>
      </c>
      <c r="AG29" s="211">
        <v>27939.127410725683</v>
      </c>
      <c r="AH29" s="211">
        <v>20045130.377680287</v>
      </c>
      <c r="AI29" s="204">
        <v>6116370.048284784</v>
      </c>
      <c r="AJ29" s="205">
        <f t="shared" si="0"/>
        <v>-756138.48478926939</v>
      </c>
      <c r="AK29" s="205">
        <f t="shared" si="1"/>
        <v>-20258451.348791983</v>
      </c>
      <c r="AL29" s="205">
        <f t="shared" si="2"/>
        <v>1</v>
      </c>
      <c r="AM29" s="205">
        <f t="shared" si="3"/>
        <v>0</v>
      </c>
      <c r="AQ29" s="202">
        <v>1000000</v>
      </c>
      <c r="AR29" s="203">
        <v>0.42399999999999999</v>
      </c>
      <c r="AS29" s="203">
        <v>0.57599999999999996</v>
      </c>
    </row>
    <row r="30" spans="1:47" x14ac:dyDescent="0.35">
      <c r="A30" s="112">
        <v>24</v>
      </c>
      <c r="B30">
        <v>83</v>
      </c>
      <c r="C30">
        <v>2.5939754108912607E-2</v>
      </c>
      <c r="D30">
        <v>4.5505716202587934E-2</v>
      </c>
      <c r="E30">
        <v>3.5969383229280269E-2</v>
      </c>
      <c r="F30">
        <v>1.1427394636029892E-2</v>
      </c>
      <c r="G30">
        <v>0.12118476758825125</v>
      </c>
      <c r="H30">
        <v>8.7899252633171377E-3</v>
      </c>
      <c r="I30">
        <v>8.2620618422575509E-2</v>
      </c>
      <c r="J30">
        <v>49281.438366292467</v>
      </c>
      <c r="K30">
        <v>9507.2936257056317</v>
      </c>
      <c r="L30">
        <v>136871.83562828746</v>
      </c>
      <c r="M30">
        <v>239182.03471931824</v>
      </c>
      <c r="N30">
        <v>99860.253071375962</v>
      </c>
      <c r="O30">
        <v>2406674.1038604965</v>
      </c>
      <c r="P30">
        <v>9191.4193772023427</v>
      </c>
      <c r="Q30">
        <v>3.1200041369282916E-3</v>
      </c>
      <c r="R30">
        <v>1</v>
      </c>
      <c r="S30">
        <v>0.62647518756482901</v>
      </c>
      <c r="T30">
        <v>0.64863023685715038</v>
      </c>
      <c r="U30">
        <v>0.72821122970280661</v>
      </c>
      <c r="V30">
        <v>0.26658376622400548</v>
      </c>
      <c r="W30">
        <v>15120979.792444179</v>
      </c>
      <c r="X30">
        <v>4.2860234050866558E-2</v>
      </c>
      <c r="Y30">
        <v>346.98452041335065</v>
      </c>
      <c r="Z30">
        <v>31.527038403017453</v>
      </c>
      <c r="AA30" s="211">
        <v>-91.099667168562917</v>
      </c>
      <c r="AB30" s="211">
        <v>3598793.1906017242</v>
      </c>
      <c r="AC30" s="211">
        <v>155107.4588613142</v>
      </c>
      <c r="AD30" s="211">
        <v>3753900.6494630491</v>
      </c>
      <c r="AE30" s="211">
        <v>-4.777639103823585</v>
      </c>
      <c r="AF30" s="211">
        <v>14255810.440832531</v>
      </c>
      <c r="AG30" s="211">
        <v>14896.274560510436</v>
      </c>
      <c r="AH30" s="211">
        <v>14270706.715393074</v>
      </c>
      <c r="AI30" s="204">
        <v>121832.24029494172</v>
      </c>
      <c r="AJ30" s="205">
        <f t="shared" si="0"/>
        <v>-12863867.36631934</v>
      </c>
      <c r="AK30" s="205">
        <f t="shared" si="1"/>
        <v>-14748470.625775432</v>
      </c>
      <c r="AL30" s="205">
        <f t="shared" si="2"/>
        <v>1</v>
      </c>
      <c r="AM30" s="205">
        <f t="shared" si="3"/>
        <v>0</v>
      </c>
      <c r="AQ30" s="202">
        <v>1050000</v>
      </c>
      <c r="AR30" s="203">
        <v>0.41299999999999998</v>
      </c>
      <c r="AS30" s="203">
        <v>0.58699999999999997</v>
      </c>
    </row>
    <row r="31" spans="1:47" x14ac:dyDescent="0.35">
      <c r="A31" s="112">
        <v>25</v>
      </c>
      <c r="B31">
        <v>78</v>
      </c>
      <c r="C31">
        <v>3.3656912994029189E-2</v>
      </c>
      <c r="D31">
        <v>0.14040242885575599</v>
      </c>
      <c r="E31">
        <v>3.9389541192796612E-2</v>
      </c>
      <c r="F31">
        <v>3.8446797946345684E-3</v>
      </c>
      <c r="G31">
        <v>1.84281024990776E-2</v>
      </c>
      <c r="H31">
        <v>1.322831279283905E-3</v>
      </c>
      <c r="I31">
        <v>8.6391264891626837E-2</v>
      </c>
      <c r="J31">
        <v>48491.689015307442</v>
      </c>
      <c r="K31">
        <v>9747.9932915469853</v>
      </c>
      <c r="L31">
        <v>172918.1107432663</v>
      </c>
      <c r="M31">
        <v>326662.3114158024</v>
      </c>
      <c r="N31">
        <v>64967.732162244021</v>
      </c>
      <c r="O31">
        <v>1900472.1883101177</v>
      </c>
      <c r="P31">
        <v>9063.535657334618</v>
      </c>
      <c r="Q31">
        <v>4.9429380973648584E-3</v>
      </c>
      <c r="R31">
        <v>1</v>
      </c>
      <c r="S31">
        <v>0.84217586600785843</v>
      </c>
      <c r="T31">
        <v>0.58318973400772811</v>
      </c>
      <c r="U31">
        <v>0.70971423771429365</v>
      </c>
      <c r="V31">
        <v>0.20959476027024224</v>
      </c>
      <c r="W31">
        <v>14590535.677957853</v>
      </c>
      <c r="X31">
        <v>0.19193937224490604</v>
      </c>
      <c r="Y31">
        <v>78.818838887648582</v>
      </c>
      <c r="Z31">
        <v>35.885139967626756</v>
      </c>
      <c r="AA31" s="211">
        <v>-13.680556053308649</v>
      </c>
      <c r="AB31" s="211">
        <v>539849.82008444029</v>
      </c>
      <c r="AC31" s="211">
        <v>17295.669023513008</v>
      </c>
      <c r="AD31" s="211">
        <v>557145.48910795362</v>
      </c>
      <c r="AE31" s="211">
        <v>-2.7782987995984949</v>
      </c>
      <c r="AF31" s="211">
        <v>4951107.8591828672</v>
      </c>
      <c r="AG31" s="211">
        <v>6549.4629022862073</v>
      </c>
      <c r="AH31" s="211">
        <v>4957657.3220851561</v>
      </c>
      <c r="AI31" s="204">
        <v>403633.09455752035</v>
      </c>
      <c r="AJ31" s="205">
        <f t="shared" si="0"/>
        <v>-1925201.0944388185</v>
      </c>
      <c r="AK31" s="205">
        <f t="shared" si="1"/>
        <v>-5235487.2020450057</v>
      </c>
      <c r="AL31" s="205">
        <f t="shared" si="2"/>
        <v>1</v>
      </c>
      <c r="AM31" s="205">
        <f t="shared" si="3"/>
        <v>0</v>
      </c>
      <c r="AQ31" s="202">
        <v>1100000</v>
      </c>
      <c r="AR31" s="203">
        <v>0.38800000000000001</v>
      </c>
      <c r="AS31" s="203">
        <v>0.61199999999999999</v>
      </c>
    </row>
    <row r="32" spans="1:47" x14ac:dyDescent="0.35">
      <c r="A32" s="112">
        <v>26</v>
      </c>
      <c r="B32">
        <v>38</v>
      </c>
      <c r="C32">
        <v>3.1946009837083955E-2</v>
      </c>
      <c r="D32">
        <v>0.10860433361003327</v>
      </c>
      <c r="E32">
        <v>2.4702580822003928E-2</v>
      </c>
      <c r="F32">
        <v>2.9371797716393738E-2</v>
      </c>
      <c r="G32">
        <v>3.1236560891701404E-2</v>
      </c>
      <c r="H32">
        <v>6.3688925276338668E-2</v>
      </c>
      <c r="I32">
        <v>9.4125353077951099E-2</v>
      </c>
      <c r="J32">
        <v>53968.664561004931</v>
      </c>
      <c r="K32">
        <v>4544.6439036441807</v>
      </c>
      <c r="L32">
        <v>360077.24658834463</v>
      </c>
      <c r="M32">
        <v>319245.05435922864</v>
      </c>
      <c r="N32">
        <v>141494.89926283809</v>
      </c>
      <c r="O32">
        <v>3931212.8009041534</v>
      </c>
      <c r="P32">
        <v>9270.517238958193</v>
      </c>
      <c r="Q32">
        <v>6.3999875487137613E-3</v>
      </c>
      <c r="R32">
        <v>0.9562875740143405</v>
      </c>
      <c r="S32">
        <v>0.86021526644024626</v>
      </c>
      <c r="T32">
        <v>0.58407584555388603</v>
      </c>
      <c r="U32">
        <v>0.73625003379064036</v>
      </c>
      <c r="V32">
        <v>7.050461886216268E-2</v>
      </c>
      <c r="W32">
        <v>15252855.805306382</v>
      </c>
      <c r="X32">
        <v>-5.8330517540625348E-2</v>
      </c>
      <c r="Y32">
        <v>350.29190939085936</v>
      </c>
      <c r="Z32">
        <v>30.501314464928214</v>
      </c>
      <c r="AA32" s="211">
        <v>-30.576626576569822</v>
      </c>
      <c r="AB32" s="211">
        <v>1464274.1573094155</v>
      </c>
      <c r="AC32" s="211">
        <v>172423.9656683286</v>
      </c>
      <c r="AD32" s="211">
        <v>1636698.1229777478</v>
      </c>
      <c r="AE32" s="211">
        <v>-3.2888737550151395</v>
      </c>
      <c r="AF32" s="211">
        <v>12924181.744968792</v>
      </c>
      <c r="AG32" s="211">
        <v>46814.919932892124</v>
      </c>
      <c r="AH32" s="211">
        <v>12970996.664901709</v>
      </c>
      <c r="AI32" s="204">
        <v>415362.10827045317</v>
      </c>
      <c r="AJ32" s="205">
        <f t="shared" si="0"/>
        <v>-4694360.7806347301</v>
      </c>
      <c r="AK32" s="205">
        <f t="shared" si="1"/>
        <v>-13299884.040403223</v>
      </c>
      <c r="AL32" s="205">
        <f t="shared" si="2"/>
        <v>1</v>
      </c>
      <c r="AM32" s="205">
        <f t="shared" si="3"/>
        <v>0</v>
      </c>
      <c r="AQ32" s="202">
        <v>1150000</v>
      </c>
      <c r="AR32" s="203">
        <v>0.371</v>
      </c>
      <c r="AS32" s="203">
        <v>0.629</v>
      </c>
    </row>
    <row r="33" spans="1:45" x14ac:dyDescent="0.35">
      <c r="A33" s="112">
        <v>27</v>
      </c>
      <c r="B33">
        <v>25</v>
      </c>
      <c r="C33">
        <v>3.5947691659619134E-2</v>
      </c>
      <c r="D33">
        <v>4.9434169417329941E-2</v>
      </c>
      <c r="E33">
        <v>3.9076491578063574E-2</v>
      </c>
      <c r="F33">
        <v>5.012199577963933E-3</v>
      </c>
      <c r="G33">
        <v>1.1594512908217419E-2</v>
      </c>
      <c r="H33">
        <v>2.1358317905949172E-3</v>
      </c>
      <c r="I33">
        <v>6.5133595695171173E-2</v>
      </c>
      <c r="J33">
        <v>49997.461932243408</v>
      </c>
      <c r="K33">
        <v>8552.127329207673</v>
      </c>
      <c r="L33">
        <v>112480.25988179311</v>
      </c>
      <c r="M33">
        <v>179136.4295633049</v>
      </c>
      <c r="N33">
        <v>26908.648694190233</v>
      </c>
      <c r="O33">
        <v>3598399.560108671</v>
      </c>
      <c r="P33">
        <v>9347.2917123955831</v>
      </c>
      <c r="Q33">
        <v>2.7971890171869657E-3</v>
      </c>
      <c r="R33">
        <v>1</v>
      </c>
      <c r="S33">
        <v>0.85934979508275322</v>
      </c>
      <c r="T33">
        <v>0.63301625711520604</v>
      </c>
      <c r="U33">
        <v>0.74218272069788227</v>
      </c>
      <c r="V33">
        <v>0.12608220169787604</v>
      </c>
      <c r="W33">
        <v>13659390.239126625</v>
      </c>
      <c r="X33">
        <v>0.11112504565495493</v>
      </c>
      <c r="Y33">
        <v>255.20218719290318</v>
      </c>
      <c r="Z33">
        <v>32.394381831268561</v>
      </c>
      <c r="AA33" s="211">
        <v>-4.9252865084421877</v>
      </c>
      <c r="AB33" s="211">
        <v>109275.12191301299</v>
      </c>
      <c r="AC33" s="211">
        <v>9617.7297718473856</v>
      </c>
      <c r="AD33" s="211">
        <v>118892.85168486054</v>
      </c>
      <c r="AE33" s="211">
        <v>-2.6430676388554835</v>
      </c>
      <c r="AF33" s="211">
        <v>11517666.422177823</v>
      </c>
      <c r="AG33" s="211">
        <v>7066.0871793164461</v>
      </c>
      <c r="AH33" s="211">
        <v>11524732.509357177</v>
      </c>
      <c r="AI33" s="204">
        <v>4997697.5520046605</v>
      </c>
      <c r="AJ33" s="205">
        <f t="shared" si="0"/>
        <v>-611421.50252907933</v>
      </c>
      <c r="AK33" s="205">
        <f t="shared" si="1"/>
        <v>-11789039.273242725</v>
      </c>
      <c r="AL33" s="205">
        <f t="shared" si="2"/>
        <v>1</v>
      </c>
      <c r="AM33" s="205">
        <f t="shared" si="3"/>
        <v>0</v>
      </c>
      <c r="AQ33" s="202">
        <v>1200000</v>
      </c>
      <c r="AR33" s="203">
        <v>0.36</v>
      </c>
      <c r="AS33" s="203">
        <v>0.64</v>
      </c>
    </row>
    <row r="34" spans="1:45" x14ac:dyDescent="0.35">
      <c r="A34" s="112">
        <v>28</v>
      </c>
      <c r="B34">
        <v>43</v>
      </c>
      <c r="C34">
        <v>2.1191190735752471E-2</v>
      </c>
      <c r="D34">
        <v>0.13700859975532498</v>
      </c>
      <c r="E34">
        <v>3.6563804067318954E-3</v>
      </c>
      <c r="F34">
        <v>0</v>
      </c>
      <c r="G34">
        <v>9.0009849968944289E-2</v>
      </c>
      <c r="H34">
        <v>7.7394332385765183E-3</v>
      </c>
      <c r="I34">
        <v>9.3202195969402671E-2</v>
      </c>
      <c r="J34">
        <v>50032.311053405778</v>
      </c>
      <c r="K34">
        <v>5620.7280734534197</v>
      </c>
      <c r="L34">
        <v>235006.7870521209</v>
      </c>
      <c r="M34">
        <v>297176.18152200384</v>
      </c>
      <c r="N34">
        <v>64360.424134852452</v>
      </c>
      <c r="O34">
        <v>2773892.5774707152</v>
      </c>
      <c r="P34">
        <v>9195.1020226838991</v>
      </c>
      <c r="Q34">
        <v>3.6503708611775936E-3</v>
      </c>
      <c r="R34">
        <v>1</v>
      </c>
      <c r="S34">
        <v>0.770737578658648</v>
      </c>
      <c r="T34">
        <v>0.64548367987348887</v>
      </c>
      <c r="U34">
        <v>0.73171006806946048</v>
      </c>
      <c r="V34">
        <v>0</v>
      </c>
      <c r="W34">
        <v>14699061.86671935</v>
      </c>
      <c r="X34">
        <v>0.11066187770661901</v>
      </c>
      <c r="Y34">
        <v>448.71749772013328</v>
      </c>
      <c r="Z34">
        <v>30.228661179145107</v>
      </c>
      <c r="AA34" s="211">
        <v>-9.5884824610920578</v>
      </c>
      <c r="AB34" s="211">
        <v>279282.17546766775</v>
      </c>
      <c r="AC34" s="211">
        <v>15976.876009033756</v>
      </c>
      <c r="AD34" s="211">
        <v>295259.05147670163</v>
      </c>
      <c r="AE34" s="211">
        <v>-3.6949823240062569</v>
      </c>
      <c r="AF34" s="211">
        <v>19179498.769617304</v>
      </c>
      <c r="AG34" s="211">
        <v>9094.5294205269056</v>
      </c>
      <c r="AH34" s="211">
        <v>19188593.299037874</v>
      </c>
      <c r="AI34" s="204">
        <v>3205791.7719678697</v>
      </c>
      <c r="AJ34" s="205">
        <f t="shared" si="0"/>
        <v>-1254107.2975859074</v>
      </c>
      <c r="AK34" s="205">
        <f t="shared" si="1"/>
        <v>-19558091.5314385</v>
      </c>
      <c r="AL34" s="205">
        <f t="shared" si="2"/>
        <v>1</v>
      </c>
      <c r="AM34" s="205">
        <f t="shared" si="3"/>
        <v>0</v>
      </c>
      <c r="AQ34" s="202">
        <v>1250000</v>
      </c>
      <c r="AR34" s="203">
        <v>0.35199999999999998</v>
      </c>
      <c r="AS34" s="203">
        <v>0.64800000000000002</v>
      </c>
    </row>
    <row r="35" spans="1:45" x14ac:dyDescent="0.35">
      <c r="A35" s="112">
        <v>29</v>
      </c>
      <c r="B35">
        <v>78</v>
      </c>
      <c r="C35">
        <v>4.0632540260786609E-2</v>
      </c>
      <c r="D35">
        <v>5.5929222574583451E-2</v>
      </c>
      <c r="E35">
        <v>1.1340388772098947E-2</v>
      </c>
      <c r="F35">
        <v>3.038456474928982E-2</v>
      </c>
      <c r="G35">
        <v>0.10748447565733688</v>
      </c>
      <c r="H35">
        <v>3.4483094227365431E-2</v>
      </c>
      <c r="I35">
        <v>8.9640863523134717E-2</v>
      </c>
      <c r="J35">
        <v>50047.286763088072</v>
      </c>
      <c r="K35">
        <v>5046.0163764237032</v>
      </c>
      <c r="L35">
        <v>214699.85564464689</v>
      </c>
      <c r="M35">
        <v>241620.24986873305</v>
      </c>
      <c r="N35">
        <v>89314.446339442744</v>
      </c>
      <c r="O35">
        <v>3090942.9016346582</v>
      </c>
      <c r="P35">
        <v>9209.9487999135963</v>
      </c>
      <c r="Q35">
        <v>1.9788195214913342E-3</v>
      </c>
      <c r="R35">
        <v>0.96693788810798464</v>
      </c>
      <c r="S35">
        <v>0.65293458335851329</v>
      </c>
      <c r="T35">
        <v>0.54313167346535884</v>
      </c>
      <c r="U35">
        <v>0.72596508977538765</v>
      </c>
      <c r="V35">
        <v>0.21913852684202248</v>
      </c>
      <c r="W35">
        <v>14662146.100722618</v>
      </c>
      <c r="X35">
        <v>0.16574477954820971</v>
      </c>
      <c r="Y35">
        <v>532.99061785679169</v>
      </c>
      <c r="Z35">
        <v>27.553449702005359</v>
      </c>
      <c r="AA35" s="211">
        <v>-12.483225081469495</v>
      </c>
      <c r="AB35" s="211">
        <v>542499.40572673664</v>
      </c>
      <c r="AC35" s="211">
        <v>48412.946027818078</v>
      </c>
      <c r="AD35" s="211">
        <v>590912.35175455338</v>
      </c>
      <c r="AE35" s="211">
        <v>-2.3248977330564662</v>
      </c>
      <c r="AF35" s="211">
        <v>23553571.828883551</v>
      </c>
      <c r="AG35" s="211">
        <v>18332.843532592873</v>
      </c>
      <c r="AH35" s="211">
        <v>23571904.672416098</v>
      </c>
      <c r="AI35" s="204">
        <v>2262281.1347235939</v>
      </c>
      <c r="AJ35" s="205">
        <f t="shared" si="0"/>
        <v>-1839234.859901503</v>
      </c>
      <c r="AK35" s="205">
        <f t="shared" si="1"/>
        <v>-23804394.445721745</v>
      </c>
      <c r="AL35" s="205">
        <f t="shared" si="2"/>
        <v>1</v>
      </c>
      <c r="AM35" s="205">
        <f t="shared" si="3"/>
        <v>0</v>
      </c>
      <c r="AQ35" s="202">
        <v>1300000</v>
      </c>
      <c r="AR35" s="203">
        <v>0.34599999999999997</v>
      </c>
      <c r="AS35" s="203">
        <v>0.65400000000000003</v>
      </c>
    </row>
    <row r="36" spans="1:45" x14ac:dyDescent="0.35">
      <c r="A36" s="112">
        <v>30</v>
      </c>
      <c r="B36">
        <v>62</v>
      </c>
      <c r="C36">
        <v>2.104728110677518E-2</v>
      </c>
      <c r="D36">
        <v>0.1478161004203068</v>
      </c>
      <c r="E36">
        <v>1.2951086986515611E-2</v>
      </c>
      <c r="F36">
        <v>0</v>
      </c>
      <c r="G36">
        <v>0.13935866056401339</v>
      </c>
      <c r="H36">
        <v>2.022084864259905E-2</v>
      </c>
      <c r="I36">
        <v>0.10434169075726769</v>
      </c>
      <c r="J36">
        <v>44907.720031436918</v>
      </c>
      <c r="K36">
        <v>8421.217466520653</v>
      </c>
      <c r="L36">
        <v>161400.60496455259</v>
      </c>
      <c r="M36">
        <v>244316.45440508984</v>
      </c>
      <c r="N36">
        <v>115213.78897472488</v>
      </c>
      <c r="O36">
        <v>3904550.0248370618</v>
      </c>
      <c r="P36">
        <v>8858.5660659026325</v>
      </c>
      <c r="Q36">
        <v>3.924096867965781E-3</v>
      </c>
      <c r="R36">
        <v>0.98897907807451835</v>
      </c>
      <c r="S36">
        <v>0.94033245334485405</v>
      </c>
      <c r="T36">
        <v>0.59818762778726475</v>
      </c>
      <c r="U36">
        <v>0.67806621892574725</v>
      </c>
      <c r="V36">
        <v>0.1281488173976591</v>
      </c>
      <c r="W36">
        <v>14213946.60059615</v>
      </c>
      <c r="X36">
        <v>0.11673029841185935</v>
      </c>
      <c r="Y36">
        <v>238.01916600489841</v>
      </c>
      <c r="Z36">
        <v>24.965869984873521</v>
      </c>
      <c r="AA36" s="211">
        <v>-108.40445738131184</v>
      </c>
      <c r="AB36" s="211">
        <v>3766695.8491579616</v>
      </c>
      <c r="AC36" s="211">
        <v>286174.67885218828</v>
      </c>
      <c r="AD36" s="211">
        <v>4052870.5280101504</v>
      </c>
      <c r="AE36" s="211">
        <v>-3.314200465990957</v>
      </c>
      <c r="AF36" s="211">
        <v>10586814.824474242</v>
      </c>
      <c r="AG36" s="211">
        <v>16085.444391282892</v>
      </c>
      <c r="AH36" s="211">
        <v>10602900.268865509</v>
      </c>
      <c r="AI36" s="204">
        <v>62327.659415022739</v>
      </c>
      <c r="AJ36" s="205">
        <f t="shared" si="0"/>
        <v>-14893316.266141335</v>
      </c>
      <c r="AK36" s="205">
        <f t="shared" si="1"/>
        <v>-10934320.315464605</v>
      </c>
      <c r="AL36" s="205">
        <f t="shared" si="2"/>
        <v>0</v>
      </c>
      <c r="AM36" s="205">
        <f t="shared" si="3"/>
        <v>1</v>
      </c>
      <c r="AQ36" s="199"/>
    </row>
    <row r="37" spans="1:45" x14ac:dyDescent="0.35">
      <c r="A37" s="112">
        <v>31</v>
      </c>
      <c r="B37">
        <v>32</v>
      </c>
      <c r="C37">
        <v>1.7775812006445658E-2</v>
      </c>
      <c r="D37">
        <v>0.16363124180085539</v>
      </c>
      <c r="E37">
        <v>5.0812971905512157E-3</v>
      </c>
      <c r="F37">
        <v>1.4590467989759577E-2</v>
      </c>
      <c r="G37">
        <v>0.13004355187485334</v>
      </c>
      <c r="H37">
        <v>6.2376670675561879E-2</v>
      </c>
      <c r="I37">
        <v>9.6896330265224859E-2</v>
      </c>
      <c r="J37">
        <v>57380.759384157776</v>
      </c>
      <c r="K37">
        <v>11947.15994360578</v>
      </c>
      <c r="L37">
        <v>217671.74521051513</v>
      </c>
      <c r="M37">
        <v>278067.9097192639</v>
      </c>
      <c r="N37">
        <v>67691.092936789821</v>
      </c>
      <c r="O37">
        <v>3927650.401700784</v>
      </c>
      <c r="P37">
        <v>9017.5719697181266</v>
      </c>
      <c r="Q37">
        <v>2.1251887808767882E-3</v>
      </c>
      <c r="R37">
        <v>1</v>
      </c>
      <c r="S37">
        <v>0.81109319984928197</v>
      </c>
      <c r="T37">
        <v>0.74932225830318977</v>
      </c>
      <c r="U37">
        <v>0.7133981426041931</v>
      </c>
      <c r="V37">
        <v>0</v>
      </c>
      <c r="W37">
        <v>13175929.325915432</v>
      </c>
      <c r="X37">
        <v>0.25222885605148182</v>
      </c>
      <c r="Y37">
        <v>312.90585120627469</v>
      </c>
      <c r="Z37">
        <v>25.064844764127148</v>
      </c>
      <c r="AA37" s="211">
        <v>-70.64784476663479</v>
      </c>
      <c r="AB37" s="211">
        <v>2490250.6425980078</v>
      </c>
      <c r="AC37" s="211">
        <v>357319.83187914948</v>
      </c>
      <c r="AD37" s="211">
        <v>2847570.4744771658</v>
      </c>
      <c r="AE37" s="211">
        <v>-5.2783927871239804</v>
      </c>
      <c r="AF37" s="211">
        <v>15262151.546433985</v>
      </c>
      <c r="AG37" s="211">
        <v>53067.30176423044</v>
      </c>
      <c r="AH37" s="211">
        <v>15315218.848198205</v>
      </c>
      <c r="AI37" s="204">
        <v>190725.91242816075</v>
      </c>
      <c r="AJ37" s="205">
        <f t="shared" si="0"/>
        <v>-9912354.951140644</v>
      </c>
      <c r="AK37" s="205">
        <f t="shared" si="1"/>
        <v>-15843058.126910603</v>
      </c>
      <c r="AL37" s="205">
        <f t="shared" si="2"/>
        <v>1</v>
      </c>
      <c r="AM37" s="205">
        <f t="shared" si="3"/>
        <v>0</v>
      </c>
      <c r="AQ37" s="199"/>
    </row>
    <row r="38" spans="1:45" x14ac:dyDescent="0.35">
      <c r="A38" s="112">
        <v>32</v>
      </c>
      <c r="B38">
        <v>50</v>
      </c>
      <c r="C38">
        <v>4.7472404057819204E-2</v>
      </c>
      <c r="D38">
        <v>0.10527638278781561</v>
      </c>
      <c r="E38">
        <v>0</v>
      </c>
      <c r="F38">
        <v>1.0146786386047095E-2</v>
      </c>
      <c r="G38">
        <v>8.4047116389805193E-2</v>
      </c>
      <c r="H38">
        <v>4.4608407805617464E-2</v>
      </c>
      <c r="I38">
        <v>0.15645669134311252</v>
      </c>
      <c r="J38">
        <v>52898.815582113319</v>
      </c>
      <c r="K38">
        <v>5932.4944737347942</v>
      </c>
      <c r="L38">
        <v>164362.31510343368</v>
      </c>
      <c r="M38">
        <v>294849.95236029965</v>
      </c>
      <c r="N38">
        <v>37179.161082998529</v>
      </c>
      <c r="O38">
        <v>3344691.0740900915</v>
      </c>
      <c r="P38">
        <v>9063.0228551254058</v>
      </c>
      <c r="Q38">
        <v>6.6684444919603413E-3</v>
      </c>
      <c r="R38">
        <v>0.94677016729123542</v>
      </c>
      <c r="S38">
        <v>0.63787894052249716</v>
      </c>
      <c r="T38">
        <v>0.42737752995334999</v>
      </c>
      <c r="U38">
        <v>0.63216922351568916</v>
      </c>
      <c r="V38">
        <v>0.14401357330333817</v>
      </c>
      <c r="W38">
        <v>15328975.369253015</v>
      </c>
      <c r="X38">
        <v>0.18936198075761407</v>
      </c>
      <c r="Y38">
        <v>462.2637207219293</v>
      </c>
      <c r="Z38">
        <v>20.240614702799295</v>
      </c>
      <c r="AA38" s="211">
        <v>-90.796396997133712</v>
      </c>
      <c r="AB38" s="211">
        <v>4660008.5122529343</v>
      </c>
      <c r="AC38" s="211">
        <v>417728.16205457621</v>
      </c>
      <c r="AD38" s="211">
        <v>5077736.6743075037</v>
      </c>
      <c r="AE38" s="211">
        <v>-2.1261934667709501</v>
      </c>
      <c r="AF38" s="211">
        <v>20690061.186514705</v>
      </c>
      <c r="AG38" s="211">
        <v>24038.874545290957</v>
      </c>
      <c r="AH38" s="211">
        <v>20714100.06106</v>
      </c>
      <c r="AI38" s="204">
        <v>176342.92878777752</v>
      </c>
      <c r="AJ38" s="205">
        <f t="shared" si="0"/>
        <v>-14157376.374020875</v>
      </c>
      <c r="AK38" s="205">
        <f t="shared" si="1"/>
        <v>-20926719.407737095</v>
      </c>
      <c r="AL38" s="205">
        <f t="shared" si="2"/>
        <v>1</v>
      </c>
      <c r="AM38" s="205">
        <f t="shared" si="3"/>
        <v>0</v>
      </c>
      <c r="AQ38" s="199"/>
    </row>
    <row r="39" spans="1:45" x14ac:dyDescent="0.35">
      <c r="A39" s="112">
        <v>33</v>
      </c>
      <c r="B39">
        <v>30</v>
      </c>
      <c r="C39">
        <v>4.6362363270663946E-2</v>
      </c>
      <c r="D39">
        <v>2.5585325948125077E-2</v>
      </c>
      <c r="E39">
        <v>2.5039399090387306E-2</v>
      </c>
      <c r="F39">
        <v>0</v>
      </c>
      <c r="G39">
        <v>1.0643313514527762E-2</v>
      </c>
      <c r="H39">
        <v>1.7022932228092487E-2</v>
      </c>
      <c r="I39">
        <v>0.11808616259514945</v>
      </c>
      <c r="J39">
        <v>53884.82176784498</v>
      </c>
      <c r="K39">
        <v>7245.9406616838451</v>
      </c>
      <c r="L39">
        <v>213414.55496031605</v>
      </c>
      <c r="M39">
        <v>302613.89881768846</v>
      </c>
      <c r="N39">
        <v>36152.337827178177</v>
      </c>
      <c r="O39">
        <v>4176717.0143166319</v>
      </c>
      <c r="P39">
        <v>9133.5613199425843</v>
      </c>
      <c r="Q39">
        <v>2.6491779135809392E-3</v>
      </c>
      <c r="R39">
        <v>1</v>
      </c>
      <c r="S39">
        <v>0.64133617806222887</v>
      </c>
      <c r="T39">
        <v>0.54064536277039221</v>
      </c>
      <c r="U39">
        <v>0.70109150165832546</v>
      </c>
      <c r="V39">
        <v>3.9685307333860456E-2</v>
      </c>
      <c r="W39">
        <v>13669942.917443825</v>
      </c>
      <c r="X39">
        <v>4.6683879785650181E-2</v>
      </c>
      <c r="Y39">
        <v>219.00867128114328</v>
      </c>
      <c r="Z39">
        <v>25.758769873227685</v>
      </c>
      <c r="AA39" s="211">
        <v>-36.525465814926243</v>
      </c>
      <c r="AB39" s="211">
        <v>1695072.9217630324</v>
      </c>
      <c r="AC39" s="211">
        <v>90057.938058047133</v>
      </c>
      <c r="AD39" s="211">
        <v>1785130.8598210842</v>
      </c>
      <c r="AE39" s="211">
        <v>-1.6750665449894671</v>
      </c>
      <c r="AF39" s="211">
        <v>9222988.8582956605</v>
      </c>
      <c r="AG39" s="211">
        <v>12865.41972257815</v>
      </c>
      <c r="AH39" s="211">
        <v>9235854.278018266</v>
      </c>
      <c r="AI39" s="204">
        <v>213791.62288750155</v>
      </c>
      <c r="AJ39" s="205">
        <f t="shared" si="0"/>
        <v>-5437677.4413137082</v>
      </c>
      <c r="AK39" s="205">
        <f t="shared" si="1"/>
        <v>-9403360.9325172119</v>
      </c>
      <c r="AL39" s="205">
        <f t="shared" si="2"/>
        <v>1</v>
      </c>
      <c r="AM39" s="205">
        <f t="shared" si="3"/>
        <v>0</v>
      </c>
      <c r="AQ39" s="199"/>
    </row>
    <row r="40" spans="1:45" x14ac:dyDescent="0.35">
      <c r="A40" s="112">
        <v>34</v>
      </c>
      <c r="B40">
        <v>73</v>
      </c>
      <c r="C40">
        <v>2.2223646095989393E-2</v>
      </c>
      <c r="D40">
        <v>6.5778710222384879E-3</v>
      </c>
      <c r="E40">
        <v>3.1231220552515628E-2</v>
      </c>
      <c r="F40">
        <v>0</v>
      </c>
      <c r="G40">
        <v>4.4448262715044207E-2</v>
      </c>
      <c r="H40">
        <v>3.2117001642572064E-2</v>
      </c>
      <c r="I40">
        <v>7.637828704789508E-2</v>
      </c>
      <c r="J40">
        <v>51658.625895220233</v>
      </c>
      <c r="K40">
        <v>7474.9687439916033</v>
      </c>
      <c r="L40">
        <v>214282.01189272365</v>
      </c>
      <c r="M40">
        <v>291328.79536140623</v>
      </c>
      <c r="N40">
        <v>94110.287140085522</v>
      </c>
      <c r="O40">
        <v>3315668.2293391437</v>
      </c>
      <c r="P40">
        <v>8905.9653899947789</v>
      </c>
      <c r="Q40">
        <v>4.5335815188809045E-3</v>
      </c>
      <c r="R40">
        <v>0.96925462917492911</v>
      </c>
      <c r="S40">
        <v>0.70070159732537907</v>
      </c>
      <c r="T40">
        <v>0.5188693532669727</v>
      </c>
      <c r="U40">
        <v>0.78396352736434483</v>
      </c>
      <c r="V40">
        <v>0</v>
      </c>
      <c r="W40">
        <v>15968059.288452063</v>
      </c>
      <c r="X40">
        <v>5.2185813890683629E-2</v>
      </c>
      <c r="Y40">
        <v>415.83695206904429</v>
      </c>
      <c r="Z40">
        <v>32.828758770800938</v>
      </c>
      <c r="AA40" s="211">
        <v>-19.586952017620053</v>
      </c>
      <c r="AB40" s="211">
        <v>830339.08299950708</v>
      </c>
      <c r="AC40" s="211">
        <v>54617.66512358097</v>
      </c>
      <c r="AD40" s="211">
        <v>884956.74812308676</v>
      </c>
      <c r="AE40" s="211">
        <v>-4.7890190017449958</v>
      </c>
      <c r="AF40" s="211">
        <v>17042773.23836064</v>
      </c>
      <c r="AG40" s="211">
        <v>24904.281267041511</v>
      </c>
      <c r="AH40" s="211">
        <v>17067677.519627608</v>
      </c>
      <c r="AI40" s="204">
        <v>1093579.8097034146</v>
      </c>
      <c r="AJ40" s="205">
        <f t="shared" si="0"/>
        <v>-2843651.9498850917</v>
      </c>
      <c r="AK40" s="205">
        <f t="shared" si="1"/>
        <v>-17546579.419802107</v>
      </c>
      <c r="AL40" s="205">
        <f t="shared" si="2"/>
        <v>1</v>
      </c>
      <c r="AM40" s="205">
        <f t="shared" si="3"/>
        <v>0</v>
      </c>
    </row>
    <row r="41" spans="1:45" x14ac:dyDescent="0.35">
      <c r="A41" s="112">
        <v>35</v>
      </c>
      <c r="B41">
        <v>14</v>
      </c>
      <c r="C41">
        <v>1.9663191208716534E-2</v>
      </c>
      <c r="D41">
        <v>0.1007800354029985</v>
      </c>
      <c r="E41">
        <v>2.0609213449101799E-2</v>
      </c>
      <c r="F41">
        <v>1.6655058527536022E-2</v>
      </c>
      <c r="G41">
        <v>1.0367547806733747E-2</v>
      </c>
      <c r="H41">
        <v>0</v>
      </c>
      <c r="I41">
        <v>6.1067352731247922E-2</v>
      </c>
      <c r="J41">
        <v>62089.587533420345</v>
      </c>
      <c r="K41">
        <v>5137.8085629803645</v>
      </c>
      <c r="L41">
        <v>286829.61952025053</v>
      </c>
      <c r="M41">
        <v>250213.94824575115</v>
      </c>
      <c r="N41">
        <v>64876.030158737638</v>
      </c>
      <c r="O41">
        <v>2773170.0358561124</v>
      </c>
      <c r="P41">
        <v>9256.15547598181</v>
      </c>
      <c r="Q41">
        <v>2.8442115331710725E-3</v>
      </c>
      <c r="R41">
        <v>1</v>
      </c>
      <c r="S41">
        <v>0.82203967840700343</v>
      </c>
      <c r="T41">
        <v>0.6779128230872935</v>
      </c>
      <c r="U41">
        <v>0.74097398168174755</v>
      </c>
      <c r="V41">
        <v>0</v>
      </c>
      <c r="W41">
        <v>15061107.850781428</v>
      </c>
      <c r="X41">
        <v>0.14087084095288968</v>
      </c>
      <c r="Y41">
        <v>379.90143580739954</v>
      </c>
      <c r="Z41">
        <v>34.745003400886674</v>
      </c>
      <c r="AA41" s="211">
        <v>-28.325782329270766</v>
      </c>
      <c r="AB41" s="211">
        <v>1054277.5495547007</v>
      </c>
      <c r="AC41" s="211">
        <v>33444.365236304751</v>
      </c>
      <c r="AD41" s="211">
        <v>1087721.9147910092</v>
      </c>
      <c r="AE41" s="211">
        <v>-7.0218932753657626</v>
      </c>
      <c r="AF41" s="211">
        <v>17120455.791820977</v>
      </c>
      <c r="AG41" s="211">
        <v>13591.545689639803</v>
      </c>
      <c r="AH41" s="211">
        <v>17134047.337510653</v>
      </c>
      <c r="AI41" s="204">
        <v>753211.0865822573</v>
      </c>
      <c r="AJ41" s="205">
        <f t="shared" si="0"/>
        <v>-3920300.1477180859</v>
      </c>
      <c r="AK41" s="205">
        <f t="shared" si="1"/>
        <v>-17836236.665047228</v>
      </c>
      <c r="AL41" s="205">
        <f t="shared" si="2"/>
        <v>1</v>
      </c>
      <c r="AM41" s="205">
        <f t="shared" si="3"/>
        <v>0</v>
      </c>
    </row>
    <row r="42" spans="1:45" x14ac:dyDescent="0.35">
      <c r="A42" s="112">
        <v>36</v>
      </c>
      <c r="B42">
        <v>31</v>
      </c>
      <c r="C42">
        <v>4.442373046991839E-2</v>
      </c>
      <c r="D42">
        <v>5.3924128506831329E-2</v>
      </c>
      <c r="E42">
        <v>0</v>
      </c>
      <c r="F42">
        <v>1.07966030111394E-2</v>
      </c>
      <c r="G42">
        <v>5.118573373691198E-2</v>
      </c>
      <c r="H42">
        <v>0</v>
      </c>
      <c r="I42">
        <v>0.15211222770435742</v>
      </c>
      <c r="J42">
        <v>51170.912199797822</v>
      </c>
      <c r="K42">
        <v>7276.0020755027481</v>
      </c>
      <c r="L42">
        <v>145873.46202161617</v>
      </c>
      <c r="M42">
        <v>151975.07551246055</v>
      </c>
      <c r="N42">
        <v>71307.338947858138</v>
      </c>
      <c r="O42">
        <v>2565397.9688827521</v>
      </c>
      <c r="P42">
        <v>9165.1822099087294</v>
      </c>
      <c r="Q42">
        <v>2.0856181232296192E-3</v>
      </c>
      <c r="R42">
        <v>1</v>
      </c>
      <c r="S42">
        <v>0.69296124497569023</v>
      </c>
      <c r="T42">
        <v>0.70965001838879371</v>
      </c>
      <c r="U42">
        <v>0.69980776449346593</v>
      </c>
      <c r="V42">
        <v>1.870569765913932E-3</v>
      </c>
      <c r="W42">
        <v>13470810.360098191</v>
      </c>
      <c r="X42">
        <v>5.0867697957416184E-2</v>
      </c>
      <c r="Y42">
        <v>353.66331194311709</v>
      </c>
      <c r="Z42">
        <v>35.427577051132424</v>
      </c>
      <c r="AA42" s="211">
        <v>-44.103172685534552</v>
      </c>
      <c r="AB42" s="211">
        <v>2007150.7436546276</v>
      </c>
      <c r="AC42" s="211">
        <v>48555.437057251103</v>
      </c>
      <c r="AD42" s="211">
        <v>2055706.1807118852</v>
      </c>
      <c r="AE42" s="211">
        <v>-2.7433596026057798</v>
      </c>
      <c r="AF42" s="211">
        <v>14746731.306009568</v>
      </c>
      <c r="AG42" s="211">
        <v>7955.0776732146787</v>
      </c>
      <c r="AH42" s="211">
        <v>14754686.383682795</v>
      </c>
      <c r="AI42" s="204">
        <v>307036.69229618454</v>
      </c>
      <c r="AJ42" s="205">
        <f t="shared" si="0"/>
        <v>-6466023.4492653403</v>
      </c>
      <c r="AK42" s="205">
        <f t="shared" si="1"/>
        <v>-15029022.343943372</v>
      </c>
      <c r="AL42" s="205">
        <f t="shared" si="2"/>
        <v>1</v>
      </c>
      <c r="AM42" s="205">
        <f t="shared" si="3"/>
        <v>0</v>
      </c>
    </row>
    <row r="43" spans="1:45" x14ac:dyDescent="0.35">
      <c r="A43" s="112">
        <v>37</v>
      </c>
      <c r="B43">
        <v>70</v>
      </c>
      <c r="C43">
        <v>2.71220633000584E-2</v>
      </c>
      <c r="D43">
        <v>6.137061009607641E-2</v>
      </c>
      <c r="E43">
        <v>1.0288215353675911E-2</v>
      </c>
      <c r="F43">
        <v>1.6730925138360622E-2</v>
      </c>
      <c r="G43">
        <v>0.13324855249847201</v>
      </c>
      <c r="H43">
        <v>1.1973951028860249E-2</v>
      </c>
      <c r="I43">
        <v>7.8809395688379372E-2</v>
      </c>
      <c r="J43">
        <v>47293.463506106651</v>
      </c>
      <c r="K43">
        <v>2618.9057621693437</v>
      </c>
      <c r="L43">
        <v>277284.61641267576</v>
      </c>
      <c r="M43">
        <v>236619.36931022845</v>
      </c>
      <c r="N43">
        <v>124000.17140269425</v>
      </c>
      <c r="O43">
        <v>4127697.0317971339</v>
      </c>
      <c r="P43">
        <v>9104.3780974465444</v>
      </c>
      <c r="Q43">
        <v>2.5733939113949333E-3</v>
      </c>
      <c r="R43">
        <v>1</v>
      </c>
      <c r="S43">
        <v>0.78777343066512917</v>
      </c>
      <c r="T43">
        <v>0.64154877950650857</v>
      </c>
      <c r="U43">
        <v>0.75162011635530324</v>
      </c>
      <c r="V43">
        <v>5.755563441992189E-2</v>
      </c>
      <c r="W43">
        <v>14494551.210051108</v>
      </c>
      <c r="X43">
        <v>0.11259850722579627</v>
      </c>
      <c r="Y43">
        <v>232.03269950216378</v>
      </c>
      <c r="Z43">
        <v>33.644416631068758</v>
      </c>
      <c r="AA43" s="211">
        <v>-102.85609316822257</v>
      </c>
      <c r="AB43" s="211">
        <v>3420714.0855720523</v>
      </c>
      <c r="AC43" s="211">
        <v>265791.15817159595</v>
      </c>
      <c r="AD43" s="211">
        <v>3686505.2437436725</v>
      </c>
      <c r="AE43" s="211">
        <v>-3.4021958970410457</v>
      </c>
      <c r="AF43" s="211">
        <v>10670299.76372014</v>
      </c>
      <c r="AG43" s="211">
        <v>14337.282390999011</v>
      </c>
      <c r="AH43" s="211">
        <v>10684637.046111127</v>
      </c>
      <c r="AI43" s="204">
        <v>70365.586411215307</v>
      </c>
      <c r="AJ43" s="205">
        <f t="shared" si="0"/>
        <v>-13972114.56056593</v>
      </c>
      <c r="AK43" s="205">
        <f t="shared" si="1"/>
        <v>-11024856.635815231</v>
      </c>
      <c r="AL43" s="205">
        <f t="shared" si="2"/>
        <v>0</v>
      </c>
      <c r="AM43" s="205">
        <f t="shared" si="3"/>
        <v>1</v>
      </c>
    </row>
    <row r="44" spans="1:45" x14ac:dyDescent="0.35">
      <c r="A44" s="112">
        <v>38</v>
      </c>
      <c r="B44">
        <v>15</v>
      </c>
      <c r="C44">
        <v>2.1450334389847427E-2</v>
      </c>
      <c r="D44">
        <v>0.10624180174614864</v>
      </c>
      <c r="E44">
        <v>1.4209068201103658E-2</v>
      </c>
      <c r="F44">
        <v>2.0349864105046987E-3</v>
      </c>
      <c r="G44">
        <v>5.108642131933392E-2</v>
      </c>
      <c r="H44">
        <v>2.7296234907634213E-2</v>
      </c>
      <c r="I44">
        <v>6.3842885463295695E-2</v>
      </c>
      <c r="J44">
        <v>57248.098269698799</v>
      </c>
      <c r="K44">
        <v>3977.2266614981258</v>
      </c>
      <c r="L44">
        <v>216640.68306773857</v>
      </c>
      <c r="M44">
        <v>174579.03810472426</v>
      </c>
      <c r="N44">
        <v>66333.416067656843</v>
      </c>
      <c r="O44">
        <v>4152245.3746730629</v>
      </c>
      <c r="P44">
        <v>9125.8388356223677</v>
      </c>
      <c r="Q44">
        <v>4.9994604024813788E-3</v>
      </c>
      <c r="R44">
        <v>0.96498359464163375</v>
      </c>
      <c r="S44">
        <v>0.50850902078919891</v>
      </c>
      <c r="T44">
        <v>0.56686073467335485</v>
      </c>
      <c r="U44">
        <v>0.69604618038701116</v>
      </c>
      <c r="V44">
        <v>0.11902142588722196</v>
      </c>
      <c r="W44">
        <v>14391155.924326923</v>
      </c>
      <c r="X44">
        <v>0.20676299801658299</v>
      </c>
      <c r="Y44">
        <v>533.84125639264664</v>
      </c>
      <c r="Z44">
        <v>31.410821680003803</v>
      </c>
      <c r="AA44" s="211">
        <v>-15.534092117507555</v>
      </c>
      <c r="AB44" s="211">
        <v>561255.08104874962</v>
      </c>
      <c r="AC44" s="211">
        <v>46770.210362159087</v>
      </c>
      <c r="AD44" s="211">
        <v>608025.29141091101</v>
      </c>
      <c r="AE44" s="211">
        <v>-6.7215787030465304</v>
      </c>
      <c r="AF44" s="211">
        <v>24599683.993094943</v>
      </c>
      <c r="AG44" s="211">
        <v>37018.89237159305</v>
      </c>
      <c r="AH44" s="211">
        <v>24636702.88546646</v>
      </c>
      <c r="AI44" s="204">
        <v>2726654.299853358</v>
      </c>
      <c r="AJ44" s="205">
        <f t="shared" si="0"/>
        <v>-2161434.5031616664</v>
      </c>
      <c r="AK44" s="205">
        <f t="shared" si="1"/>
        <v>-25308860.755771112</v>
      </c>
      <c r="AL44" s="205">
        <f t="shared" si="2"/>
        <v>1</v>
      </c>
      <c r="AM44" s="205">
        <f t="shared" si="3"/>
        <v>0</v>
      </c>
    </row>
    <row r="45" spans="1:45" x14ac:dyDescent="0.35">
      <c r="A45" s="112">
        <v>39</v>
      </c>
      <c r="B45">
        <v>41</v>
      </c>
      <c r="C45">
        <v>1.5455361308029542E-2</v>
      </c>
      <c r="D45">
        <v>9.2937037843206866E-2</v>
      </c>
      <c r="E45">
        <v>1.8698840927709008E-2</v>
      </c>
      <c r="F45">
        <v>8.4136720691389243E-3</v>
      </c>
      <c r="G45">
        <v>3.1774315353145434E-2</v>
      </c>
      <c r="H45">
        <v>5.5726710040439525E-2</v>
      </c>
      <c r="I45">
        <v>8.0216179131035348E-2</v>
      </c>
      <c r="J45">
        <v>52404.185047748288</v>
      </c>
      <c r="K45">
        <v>7768.0008072963019</v>
      </c>
      <c r="L45">
        <v>232609.06447665443</v>
      </c>
      <c r="M45">
        <v>290166.32387343649</v>
      </c>
      <c r="N45">
        <v>70291.680756859438</v>
      </c>
      <c r="O45">
        <v>2896122.978528196</v>
      </c>
      <c r="P45">
        <v>9089.8707267211466</v>
      </c>
      <c r="Q45">
        <v>7.4077680072794994E-3</v>
      </c>
      <c r="R45">
        <v>0.95166979826545051</v>
      </c>
      <c r="S45">
        <v>0.68696190054223516</v>
      </c>
      <c r="T45">
        <v>0.63917253859356282</v>
      </c>
      <c r="U45">
        <v>0.7014545856194514</v>
      </c>
      <c r="V45">
        <v>8.5122695607840138E-2</v>
      </c>
      <c r="W45">
        <v>13950745.524611231</v>
      </c>
      <c r="X45">
        <v>7.1518827955146233E-2</v>
      </c>
      <c r="Y45">
        <v>317.57530871084077</v>
      </c>
      <c r="Z45">
        <v>30.055396522262576</v>
      </c>
      <c r="AA45" s="211">
        <v>-121.10773327716493</v>
      </c>
      <c r="AB45" s="211">
        <v>3752750.546120394</v>
      </c>
      <c r="AC45" s="211">
        <v>459453.99648754619</v>
      </c>
      <c r="AD45" s="211">
        <v>4212204.5426079659</v>
      </c>
      <c r="AE45" s="211">
        <v>-7.8209782116439994</v>
      </c>
      <c r="AF45" s="211">
        <v>13493446.92312124</v>
      </c>
      <c r="AG45" s="211">
        <v>45195.919575394109</v>
      </c>
      <c r="AH45" s="211">
        <v>13538642.842696553</v>
      </c>
      <c r="AI45" s="204">
        <v>82325.937349820961</v>
      </c>
      <c r="AJ45" s="205">
        <f t="shared" si="0"/>
        <v>-16322977.870324459</v>
      </c>
      <c r="AK45" s="205">
        <f t="shared" si="1"/>
        <v>-14320740.663860952</v>
      </c>
      <c r="AL45" s="205">
        <f t="shared" si="2"/>
        <v>0</v>
      </c>
      <c r="AM45" s="205">
        <f t="shared" si="3"/>
        <v>1</v>
      </c>
    </row>
    <row r="46" spans="1:45" x14ac:dyDescent="0.35">
      <c r="A46" s="112">
        <v>40</v>
      </c>
      <c r="B46">
        <v>67</v>
      </c>
      <c r="C46">
        <v>3.5017945552261884E-2</v>
      </c>
      <c r="D46">
        <v>4.2817041631029701E-2</v>
      </c>
      <c r="E46">
        <v>3.7485611609733925E-2</v>
      </c>
      <c r="F46">
        <v>1.8698645718373652E-2</v>
      </c>
      <c r="G46">
        <v>0</v>
      </c>
      <c r="H46">
        <v>5.4624286903731077E-3</v>
      </c>
      <c r="I46">
        <v>0.11838661771761937</v>
      </c>
      <c r="J46">
        <v>51869.016103457157</v>
      </c>
      <c r="K46">
        <v>10663.683163222573</v>
      </c>
      <c r="L46">
        <v>258990.19251961575</v>
      </c>
      <c r="M46">
        <v>403703.5494703725</v>
      </c>
      <c r="N46">
        <v>113425.51438612628</v>
      </c>
      <c r="O46">
        <v>4235319.4401046997</v>
      </c>
      <c r="P46">
        <v>9273.0166794543438</v>
      </c>
      <c r="Q46">
        <v>9.0420509249287441E-4</v>
      </c>
      <c r="R46">
        <v>1</v>
      </c>
      <c r="S46">
        <v>0.79380419682185133</v>
      </c>
      <c r="T46">
        <v>0.69115086535534243</v>
      </c>
      <c r="U46">
        <v>0.69517528720425525</v>
      </c>
      <c r="V46">
        <v>1.4228916935538911E-2</v>
      </c>
      <c r="W46">
        <v>14401996.524501614</v>
      </c>
      <c r="X46">
        <v>0.11811106707075322</v>
      </c>
      <c r="Y46">
        <v>266.83047290323486</v>
      </c>
      <c r="Z46">
        <v>22.40828227581358</v>
      </c>
      <c r="AA46" s="211">
        <v>-7.2449726555360021</v>
      </c>
      <c r="AB46" s="211">
        <v>216029.94786752429</v>
      </c>
      <c r="AC46" s="211">
        <v>18694.646000401732</v>
      </c>
      <c r="AD46" s="211">
        <v>234724.59386792619</v>
      </c>
      <c r="AE46" s="211">
        <v>-2.6073182300500282</v>
      </c>
      <c r="AF46" s="211">
        <v>11642437.91489237</v>
      </c>
      <c r="AG46" s="211">
        <v>11482.49830481529</v>
      </c>
      <c r="AH46" s="211">
        <v>11653920.413197227</v>
      </c>
      <c r="AI46" s="204">
        <v>2462278.2923573907</v>
      </c>
      <c r="AJ46" s="205">
        <f t="shared" si="0"/>
        <v>-959221.85942152631</v>
      </c>
      <c r="AK46" s="205">
        <f t="shared" si="1"/>
        <v>-11914652.236202229</v>
      </c>
      <c r="AL46" s="205">
        <f t="shared" si="2"/>
        <v>1</v>
      </c>
      <c r="AM46" s="205">
        <f t="shared" si="3"/>
        <v>0</v>
      </c>
    </row>
    <row r="47" spans="1:45" x14ac:dyDescent="0.35">
      <c r="A47" s="112">
        <v>41</v>
      </c>
      <c r="B47">
        <v>34</v>
      </c>
      <c r="C47">
        <v>1.8584299270229837E-2</v>
      </c>
      <c r="D47">
        <v>6.7073157367242967E-2</v>
      </c>
      <c r="E47">
        <v>0</v>
      </c>
      <c r="F47">
        <v>0</v>
      </c>
      <c r="G47">
        <v>9.974808967761456E-2</v>
      </c>
      <c r="H47">
        <v>2.6727573935658493E-2</v>
      </c>
      <c r="I47">
        <v>9.5557413749473685E-2</v>
      </c>
      <c r="J47">
        <v>51859.093047864801</v>
      </c>
      <c r="K47">
        <v>7191.0505595362174</v>
      </c>
      <c r="L47">
        <v>93852.318745096258</v>
      </c>
      <c r="M47">
        <v>256630.16482350251</v>
      </c>
      <c r="N47">
        <v>106187.34910654421</v>
      </c>
      <c r="O47">
        <v>4109599.4102825723</v>
      </c>
      <c r="P47">
        <v>8952.0042130157126</v>
      </c>
      <c r="Q47">
        <v>4.5438933046558693E-3</v>
      </c>
      <c r="R47">
        <v>0.95338336490454612</v>
      </c>
      <c r="S47">
        <v>0.79829596330661501</v>
      </c>
      <c r="T47">
        <v>0.50119307279731506</v>
      </c>
      <c r="U47">
        <v>0.69201617913888014</v>
      </c>
      <c r="V47">
        <v>7.2526688621189106E-2</v>
      </c>
      <c r="W47">
        <v>15249536.497813821</v>
      </c>
      <c r="X47">
        <v>6.8981213519487827E-2</v>
      </c>
      <c r="Y47">
        <v>320.30055603282938</v>
      </c>
      <c r="Z47">
        <v>31.134568064691933</v>
      </c>
      <c r="AA47" s="211">
        <v>-102.79334201040571</v>
      </c>
      <c r="AB47" s="211">
        <v>3781885.0514578065</v>
      </c>
      <c r="AC47" s="211">
        <v>305361.14920041204</v>
      </c>
      <c r="AD47" s="211">
        <v>4087246.2006582418</v>
      </c>
      <c r="AE47" s="211">
        <v>-5.5974148401706865</v>
      </c>
      <c r="AF47" s="211">
        <v>13570140.245014386</v>
      </c>
      <c r="AG47" s="211">
        <v>28688.107965225976</v>
      </c>
      <c r="AH47" s="211">
        <v>13598828.352979586</v>
      </c>
      <c r="AI47" s="204">
        <v>97859.883940014945</v>
      </c>
      <c r="AJ47" s="205">
        <f t="shared" si="0"/>
        <v>-14366580.401698813</v>
      </c>
      <c r="AK47" s="205">
        <f t="shared" si="1"/>
        <v>-14158569.836996654</v>
      </c>
      <c r="AL47" s="205">
        <f t="shared" si="2"/>
        <v>0</v>
      </c>
      <c r="AM47" s="205">
        <f t="shared" si="3"/>
        <v>1</v>
      </c>
    </row>
    <row r="48" spans="1:45" x14ac:dyDescent="0.35">
      <c r="A48" s="112">
        <v>42</v>
      </c>
      <c r="B48">
        <v>42</v>
      </c>
      <c r="C48">
        <v>3.7102284905461962E-2</v>
      </c>
      <c r="D48">
        <v>0.12180503372122112</v>
      </c>
      <c r="E48">
        <v>1.6127537434659955E-2</v>
      </c>
      <c r="F48">
        <v>2.3757001415966962E-2</v>
      </c>
      <c r="G48">
        <v>0.1140029714681344</v>
      </c>
      <c r="H48">
        <v>0</v>
      </c>
      <c r="I48">
        <v>0.10811641481431797</v>
      </c>
      <c r="J48">
        <v>54127.395041637072</v>
      </c>
      <c r="K48">
        <v>4655.975636110812</v>
      </c>
      <c r="L48">
        <v>271001.11556236149</v>
      </c>
      <c r="M48">
        <v>289567.02417291864</v>
      </c>
      <c r="N48">
        <v>57214.841161775534</v>
      </c>
      <c r="O48">
        <v>3538937.9158960478</v>
      </c>
      <c r="P48">
        <v>9083.6107398122003</v>
      </c>
      <c r="Q48">
        <v>1.9431392709006558E-3</v>
      </c>
      <c r="R48">
        <v>0.99091086985669696</v>
      </c>
      <c r="S48">
        <v>0.51768322148644774</v>
      </c>
      <c r="T48">
        <v>0.59354783090089847</v>
      </c>
      <c r="U48">
        <v>0.67401788063513801</v>
      </c>
      <c r="V48">
        <v>0.13379479696635527</v>
      </c>
      <c r="W48">
        <v>14076108.428215763</v>
      </c>
      <c r="X48">
        <v>8.103897051126327E-2</v>
      </c>
      <c r="Y48">
        <v>169.10159649250087</v>
      </c>
      <c r="Z48">
        <v>24.162653926790426</v>
      </c>
      <c r="AA48" s="211">
        <v>-48.057549789277843</v>
      </c>
      <c r="AB48" s="211">
        <v>2097340.1558041461</v>
      </c>
      <c r="AC48" s="211">
        <v>67798.980357409062</v>
      </c>
      <c r="AD48" s="211">
        <v>2165139.1361615597</v>
      </c>
      <c r="AE48" s="211">
        <v>-4.5865536953843939</v>
      </c>
      <c r="AF48" s="211">
        <v>7619875.4661538964</v>
      </c>
      <c r="AG48" s="211">
        <v>11833.191961391924</v>
      </c>
      <c r="AH48" s="211">
        <v>7631708.6581153255</v>
      </c>
      <c r="AI48" s="204">
        <v>125752.11090508408</v>
      </c>
      <c r="AJ48" s="205">
        <f t="shared" si="0"/>
        <v>-6970894.1150893439</v>
      </c>
      <c r="AK48" s="205">
        <f t="shared" si="1"/>
        <v>-8090364.0276537649</v>
      </c>
      <c r="AL48" s="205">
        <f t="shared" si="2"/>
        <v>1</v>
      </c>
      <c r="AM48" s="205">
        <f t="shared" si="3"/>
        <v>0</v>
      </c>
    </row>
    <row r="49" spans="1:39" x14ac:dyDescent="0.35">
      <c r="A49" s="112">
        <v>43</v>
      </c>
      <c r="B49">
        <v>89</v>
      </c>
      <c r="C49">
        <v>2.1940502643561326E-2</v>
      </c>
      <c r="D49">
        <v>0.10203630875479414</v>
      </c>
      <c r="E49">
        <v>3.2590585414546958E-2</v>
      </c>
      <c r="F49">
        <v>3.6092296887398533E-2</v>
      </c>
      <c r="G49">
        <v>0.1532378146731504</v>
      </c>
      <c r="H49">
        <v>2.4052689988462394E-2</v>
      </c>
      <c r="I49">
        <v>8.0222582077017532E-2</v>
      </c>
      <c r="J49">
        <v>51740.948258665609</v>
      </c>
      <c r="K49">
        <v>10296.360999556413</v>
      </c>
      <c r="L49">
        <v>194870.41093037435</v>
      </c>
      <c r="M49">
        <v>269682.38754437922</v>
      </c>
      <c r="N49">
        <v>67911.339775700937</v>
      </c>
      <c r="O49">
        <v>4309921.6768389149</v>
      </c>
      <c r="P49">
        <v>9148.6931464942154</v>
      </c>
      <c r="Q49">
        <v>6.2678784357572681E-4</v>
      </c>
      <c r="R49">
        <v>1</v>
      </c>
      <c r="S49">
        <v>0.4727177702766</v>
      </c>
      <c r="T49">
        <v>0.60556367334298478</v>
      </c>
      <c r="U49">
        <v>0.7717404392932431</v>
      </c>
      <c r="V49">
        <v>4.4004002343508417E-2</v>
      </c>
      <c r="W49">
        <v>14212438.517337505</v>
      </c>
      <c r="X49">
        <v>5.8091806599247814E-2</v>
      </c>
      <c r="Y49">
        <v>457.20528266197437</v>
      </c>
      <c r="Z49">
        <v>28.524066249343985</v>
      </c>
      <c r="AA49" s="211">
        <v>-11.947144469712867</v>
      </c>
      <c r="AB49" s="211">
        <v>412160.71700278757</v>
      </c>
      <c r="AC49" s="211">
        <v>41239.336987850817</v>
      </c>
      <c r="AD49" s="211">
        <v>453400.05399063986</v>
      </c>
      <c r="AE49" s="211">
        <v>-2.1321176764319385</v>
      </c>
      <c r="AF49" s="211">
        <v>18502064.795082446</v>
      </c>
      <c r="AG49" s="211">
        <v>14303.734000290662</v>
      </c>
      <c r="AH49" s="211">
        <v>18516368.52908273</v>
      </c>
      <c r="AI49" s="204">
        <v>1840338.1728369254</v>
      </c>
      <c r="AJ49" s="205">
        <f t="shared" si="0"/>
        <v>-1648114.5009619268</v>
      </c>
      <c r="AK49" s="205">
        <f t="shared" si="1"/>
        <v>-18729580.296725925</v>
      </c>
      <c r="AL49" s="205">
        <f t="shared" si="2"/>
        <v>1</v>
      </c>
      <c r="AM49" s="205">
        <f t="shared" si="3"/>
        <v>0</v>
      </c>
    </row>
    <row r="50" spans="1:39" x14ac:dyDescent="0.35">
      <c r="A50" s="112">
        <v>44</v>
      </c>
      <c r="B50">
        <v>12</v>
      </c>
      <c r="C50">
        <v>2.643254284353537E-2</v>
      </c>
      <c r="D50">
        <v>9.1607652912447796E-2</v>
      </c>
      <c r="E50">
        <v>1.9760746327545969E-2</v>
      </c>
      <c r="F50">
        <v>1.3160198398996799E-2</v>
      </c>
      <c r="G50">
        <v>1.4546147723306084E-2</v>
      </c>
      <c r="H50">
        <v>1.0848841356532295E-3</v>
      </c>
      <c r="I50">
        <v>8.565800736365338E-2</v>
      </c>
      <c r="J50">
        <v>53105.051691679524</v>
      </c>
      <c r="K50">
        <v>5522.928520773954</v>
      </c>
      <c r="L50">
        <v>157975.84491269357</v>
      </c>
      <c r="M50">
        <v>245558.14530707363</v>
      </c>
      <c r="N50">
        <v>98488.13430899111</v>
      </c>
      <c r="O50">
        <v>2853454.7767892936</v>
      </c>
      <c r="P50">
        <v>9152.4591609602703</v>
      </c>
      <c r="Q50">
        <v>1.8655857564422451E-3</v>
      </c>
      <c r="R50">
        <v>0.92852312099131451</v>
      </c>
      <c r="S50">
        <v>0.65530530489108885</v>
      </c>
      <c r="T50">
        <v>0.69822777849906525</v>
      </c>
      <c r="U50">
        <v>0.67091303946308822</v>
      </c>
      <c r="V50">
        <v>0</v>
      </c>
      <c r="W50">
        <v>13545087.677501177</v>
      </c>
      <c r="X50">
        <v>4.2437003326902228E-2</v>
      </c>
      <c r="Y50">
        <v>267.89114146114548</v>
      </c>
      <c r="Z50">
        <v>36.676113877893741</v>
      </c>
      <c r="AA50" s="211">
        <v>-11.00253711285198</v>
      </c>
      <c r="AB50" s="211">
        <v>352172.27961503068</v>
      </c>
      <c r="AC50" s="211">
        <v>14526.18066545822</v>
      </c>
      <c r="AD50" s="211">
        <v>366698.46028048813</v>
      </c>
      <c r="AE50" s="211">
        <v>-5.9736032395874146</v>
      </c>
      <c r="AF50" s="211">
        <v>11497443.809204143</v>
      </c>
      <c r="AG50" s="211">
        <v>12451.011998964179</v>
      </c>
      <c r="AH50" s="211">
        <v>11509894.821203057</v>
      </c>
      <c r="AI50" s="204">
        <v>2215816.8394624144</v>
      </c>
      <c r="AJ50" s="205">
        <f t="shared" si="0"/>
        <v>-1466952.1715656864</v>
      </c>
      <c r="AK50" s="205">
        <f t="shared" si="1"/>
        <v>-12107255.145161798</v>
      </c>
      <c r="AL50" s="205">
        <f t="shared" si="2"/>
        <v>1</v>
      </c>
      <c r="AM50" s="205">
        <f t="shared" si="3"/>
        <v>0</v>
      </c>
    </row>
    <row r="51" spans="1:39" x14ac:dyDescent="0.35">
      <c r="A51" s="112">
        <v>45</v>
      </c>
      <c r="B51">
        <v>23</v>
      </c>
      <c r="C51">
        <v>3.383019024508592E-2</v>
      </c>
      <c r="D51">
        <v>0.10310326435451951</v>
      </c>
      <c r="E51">
        <v>7.7690606035580423E-2</v>
      </c>
      <c r="F51">
        <v>1.2087478623000397E-2</v>
      </c>
      <c r="G51">
        <v>0.10206207573648808</v>
      </c>
      <c r="H51">
        <v>3.2618104057426975E-2</v>
      </c>
      <c r="I51">
        <v>0.10215804371959129</v>
      </c>
      <c r="J51">
        <v>55402.729510260666</v>
      </c>
      <c r="K51">
        <v>6263.7036982616664</v>
      </c>
      <c r="L51">
        <v>315803.47577470209</v>
      </c>
      <c r="M51">
        <v>265876.37267048942</v>
      </c>
      <c r="N51">
        <v>60133.428480024784</v>
      </c>
      <c r="O51">
        <v>2910080.2824051133</v>
      </c>
      <c r="P51">
        <v>9398.1920440102622</v>
      </c>
      <c r="Q51">
        <v>3.7598111250567185E-3</v>
      </c>
      <c r="R51">
        <v>0.93604514971387831</v>
      </c>
      <c r="S51">
        <v>0.58474958045709069</v>
      </c>
      <c r="T51">
        <v>0.72935681490616167</v>
      </c>
      <c r="U51">
        <v>0.77884175844564596</v>
      </c>
      <c r="V51">
        <v>0.15471832492413062</v>
      </c>
      <c r="W51">
        <v>14276093.858652713</v>
      </c>
      <c r="X51">
        <v>0.13789170704817053</v>
      </c>
      <c r="Y51">
        <v>362.87901475670037</v>
      </c>
      <c r="Z51">
        <v>36.648517913506865</v>
      </c>
      <c r="AA51" s="211">
        <v>-9.1651293881119962</v>
      </c>
      <c r="AB51" s="211">
        <v>299797.97103170701</v>
      </c>
      <c r="AC51" s="211">
        <v>45066.323186774469</v>
      </c>
      <c r="AD51" s="211">
        <v>344864.29421848012</v>
      </c>
      <c r="AE51" s="211">
        <v>-3.1194899553144508</v>
      </c>
      <c r="AF51" s="211">
        <v>16394838.569579914</v>
      </c>
      <c r="AG51" s="211">
        <v>24683.629297320444</v>
      </c>
      <c r="AH51" s="211">
        <v>16419522.198877253</v>
      </c>
      <c r="AI51" s="204">
        <v>2658884.6528712716</v>
      </c>
      <c r="AJ51" s="205">
        <f t="shared" si="0"/>
        <v>-1261377.2330296799</v>
      </c>
      <c r="AK51" s="205">
        <f t="shared" si="1"/>
        <v>-16731471.194408698</v>
      </c>
      <c r="AL51" s="205">
        <f t="shared" si="2"/>
        <v>1</v>
      </c>
      <c r="AM51" s="205">
        <f t="shared" si="3"/>
        <v>0</v>
      </c>
    </row>
    <row r="52" spans="1:39" x14ac:dyDescent="0.35">
      <c r="A52" s="112">
        <v>46</v>
      </c>
      <c r="B52">
        <v>89</v>
      </c>
      <c r="C52">
        <v>3.1765682132152494E-2</v>
      </c>
      <c r="D52">
        <v>6.0095636869425498E-2</v>
      </c>
      <c r="E52">
        <v>3.8456889015732312E-2</v>
      </c>
      <c r="F52">
        <v>2.8568661921705672E-2</v>
      </c>
      <c r="G52">
        <v>0.15164643283321755</v>
      </c>
      <c r="H52">
        <v>1.0758622022092955E-2</v>
      </c>
      <c r="I52">
        <v>0.11896615169650372</v>
      </c>
      <c r="J52">
        <v>57377.4495145982</v>
      </c>
      <c r="K52">
        <v>4695.6150081798778</v>
      </c>
      <c r="L52">
        <v>200719.10187804754</v>
      </c>
      <c r="M52">
        <v>292333.77662665292</v>
      </c>
      <c r="N52">
        <v>79621.217212824631</v>
      </c>
      <c r="O52">
        <v>3022586.0521725961</v>
      </c>
      <c r="P52">
        <v>9167.0433106770397</v>
      </c>
      <c r="Q52">
        <v>3.7211248220704652E-3</v>
      </c>
      <c r="R52">
        <v>1</v>
      </c>
      <c r="S52">
        <v>0.64801952729696577</v>
      </c>
      <c r="T52">
        <v>0.54840986114325574</v>
      </c>
      <c r="U52">
        <v>0.67239354538387397</v>
      </c>
      <c r="V52">
        <v>3.9386806650212741E-2</v>
      </c>
      <c r="W52">
        <v>14682856.161317125</v>
      </c>
      <c r="X52">
        <v>0.14176019755166608</v>
      </c>
      <c r="Y52">
        <v>255.11444548495868</v>
      </c>
      <c r="Z52">
        <v>26.343101645470281</v>
      </c>
      <c r="AA52" s="211">
        <v>-10.509966127953241</v>
      </c>
      <c r="AB52" s="211">
        <v>425802.82867819635</v>
      </c>
      <c r="AC52" s="211">
        <v>26785.627695736035</v>
      </c>
      <c r="AD52" s="211">
        <v>452588.45637393411</v>
      </c>
      <c r="AE52" s="211">
        <v>-1.6336369002360318</v>
      </c>
      <c r="AF52" s="211">
        <v>11568852.886105794</v>
      </c>
      <c r="AG52" s="211">
        <v>9290.5105070795744</v>
      </c>
      <c r="AH52" s="211">
        <v>11578143.39661286</v>
      </c>
      <c r="AI52" s="204">
        <v>1253395.9314508401</v>
      </c>
      <c r="AJ52" s="205">
        <f t="shared" si="0"/>
        <v>-1503585.0691692582</v>
      </c>
      <c r="AK52" s="205">
        <f t="shared" si="1"/>
        <v>-11741507.086636463</v>
      </c>
      <c r="AL52" s="205">
        <f t="shared" si="2"/>
        <v>1</v>
      </c>
      <c r="AM52" s="205">
        <f t="shared" si="3"/>
        <v>0</v>
      </c>
    </row>
    <row r="53" spans="1:39" x14ac:dyDescent="0.35">
      <c r="A53" s="112">
        <v>47</v>
      </c>
      <c r="B53">
        <v>11</v>
      </c>
      <c r="C53">
        <v>2.1855100714804527E-2</v>
      </c>
      <c r="D53">
        <v>4.3560312057822625E-2</v>
      </c>
      <c r="E53">
        <v>3.209769225866245E-2</v>
      </c>
      <c r="F53">
        <v>8.2983135977430962E-3</v>
      </c>
      <c r="G53">
        <v>9.8008793859600818E-2</v>
      </c>
      <c r="H53">
        <v>7.9967698582551431E-3</v>
      </c>
      <c r="I53">
        <v>0.10742941294370442</v>
      </c>
      <c r="J53">
        <v>51949.422498491338</v>
      </c>
      <c r="K53">
        <v>11084.795269473529</v>
      </c>
      <c r="L53">
        <v>301158.75101717375</v>
      </c>
      <c r="M53">
        <v>174810.09118126618</v>
      </c>
      <c r="N53">
        <v>86837.885587385274</v>
      </c>
      <c r="O53">
        <v>3129395.9944906691</v>
      </c>
      <c r="P53">
        <v>9138.8710137098715</v>
      </c>
      <c r="Q53">
        <v>3.988739704425601E-3</v>
      </c>
      <c r="R53">
        <v>0.97206776125029315</v>
      </c>
      <c r="S53">
        <v>0.85039758931108544</v>
      </c>
      <c r="T53">
        <v>0.63164175265505729</v>
      </c>
      <c r="U53">
        <v>0.70235400396318592</v>
      </c>
      <c r="V53">
        <v>0.30907943682561839</v>
      </c>
      <c r="W53">
        <v>14253308.097872069</v>
      </c>
      <c r="X53">
        <v>0.13064456603962188</v>
      </c>
      <c r="Y53">
        <v>518.26996648548391</v>
      </c>
      <c r="Z53">
        <v>22.389770833718313</v>
      </c>
      <c r="AA53" s="211">
        <v>-80.749746635503001</v>
      </c>
      <c r="AB53" s="211">
        <v>3092967.8572382461</v>
      </c>
      <c r="AC53" s="211">
        <v>131835.49514690577</v>
      </c>
      <c r="AD53" s="211">
        <v>3224803.3523851349</v>
      </c>
      <c r="AE53" s="211">
        <v>-2.6971370368077028</v>
      </c>
      <c r="AF53" s="211">
        <v>22035090.402945124</v>
      </c>
      <c r="AG53" s="211">
        <v>8108.3334145021463</v>
      </c>
      <c r="AH53" s="211">
        <v>22043198.736359619</v>
      </c>
      <c r="AI53" s="204">
        <v>241098.86243046314</v>
      </c>
      <c r="AJ53" s="205">
        <f t="shared" si="0"/>
        <v>-11299778.015935436</v>
      </c>
      <c r="AK53" s="205">
        <f t="shared" si="1"/>
        <v>-22312912.440040387</v>
      </c>
      <c r="AL53" s="205">
        <f t="shared" si="2"/>
        <v>1</v>
      </c>
      <c r="AM53" s="205">
        <f t="shared" si="3"/>
        <v>0</v>
      </c>
    </row>
    <row r="54" spans="1:39" x14ac:dyDescent="0.35">
      <c r="A54" s="112">
        <v>48</v>
      </c>
      <c r="B54">
        <v>7</v>
      </c>
      <c r="C54">
        <v>2.2871098787064378E-2</v>
      </c>
      <c r="D54">
        <v>9.8436435451175336E-3</v>
      </c>
      <c r="E54">
        <v>0</v>
      </c>
      <c r="F54">
        <v>6.3518285190957173E-3</v>
      </c>
      <c r="G54">
        <v>7.2746604337079246E-2</v>
      </c>
      <c r="H54">
        <v>0</v>
      </c>
      <c r="I54">
        <v>8.2724508868129223E-2</v>
      </c>
      <c r="J54">
        <v>44713.634004747451</v>
      </c>
      <c r="K54">
        <v>5682.7234250682914</v>
      </c>
      <c r="L54">
        <v>258614.51935458498</v>
      </c>
      <c r="M54">
        <v>168781.02711272624</v>
      </c>
      <c r="N54">
        <v>97976.985432043162</v>
      </c>
      <c r="O54">
        <v>2825004.7748039057</v>
      </c>
      <c r="P54">
        <v>9224.9894430759141</v>
      </c>
      <c r="Q54">
        <v>2.5138402327730203E-3</v>
      </c>
      <c r="R54">
        <v>0.92688911989221834</v>
      </c>
      <c r="S54">
        <v>0.68581500984123112</v>
      </c>
      <c r="T54">
        <v>0.60668670763368326</v>
      </c>
      <c r="U54">
        <v>0.69661032003541457</v>
      </c>
      <c r="V54">
        <v>0.10401220505408502</v>
      </c>
      <c r="W54">
        <v>14121640.908423968</v>
      </c>
      <c r="X54">
        <v>9.3923766634467151E-2</v>
      </c>
      <c r="Y54">
        <v>204.61633482898128</v>
      </c>
      <c r="Z54">
        <v>26.690884262115517</v>
      </c>
      <c r="AA54" s="211">
        <v>-64.229739260304854</v>
      </c>
      <c r="AB54" s="211">
        <v>2471287.1589741898</v>
      </c>
      <c r="AC54" s="211">
        <v>56021.678582011045</v>
      </c>
      <c r="AD54" s="211">
        <v>2527308.837556215</v>
      </c>
      <c r="AE54" s="211">
        <v>-6.9332008050768144</v>
      </c>
      <c r="AF54" s="211">
        <v>9179776.9214257058</v>
      </c>
      <c r="AG54" s="211">
        <v>11371.564607691846</v>
      </c>
      <c r="AH54" s="211">
        <v>9191148.4860334117</v>
      </c>
      <c r="AI54" s="204">
        <v>116304.40211819031</v>
      </c>
      <c r="AJ54" s="205">
        <f t="shared" si="0"/>
        <v>-8950282.7635867</v>
      </c>
      <c r="AK54" s="205">
        <f t="shared" si="1"/>
        <v>-9884468.5665410925</v>
      </c>
      <c r="AL54" s="205">
        <f t="shared" si="2"/>
        <v>1</v>
      </c>
      <c r="AM54" s="205">
        <f t="shared" si="3"/>
        <v>0</v>
      </c>
    </row>
    <row r="55" spans="1:39" x14ac:dyDescent="0.35">
      <c r="A55" s="112">
        <v>49</v>
      </c>
      <c r="B55">
        <v>83</v>
      </c>
      <c r="C55">
        <v>2.8812218394734079E-2</v>
      </c>
      <c r="D55">
        <v>0.12399946584013316</v>
      </c>
      <c r="E55">
        <v>0</v>
      </c>
      <c r="F55">
        <v>9.7691784900821102E-3</v>
      </c>
      <c r="G55">
        <v>6.5045959827238847E-2</v>
      </c>
      <c r="H55">
        <v>6.3413202131307703E-2</v>
      </c>
      <c r="I55">
        <v>0.10512488753419473</v>
      </c>
      <c r="J55">
        <v>54020.009937118732</v>
      </c>
      <c r="K55">
        <v>7127.4316820911245</v>
      </c>
      <c r="L55">
        <v>165491.6367824951</v>
      </c>
      <c r="M55">
        <v>256983.69704039799</v>
      </c>
      <c r="N55">
        <v>117755.31800450062</v>
      </c>
      <c r="O55">
        <v>2810283.9535381519</v>
      </c>
      <c r="P55">
        <v>9080.1608765896817</v>
      </c>
      <c r="Q55">
        <v>1.0301262840630349E-3</v>
      </c>
      <c r="R55">
        <v>0.97872652896256418</v>
      </c>
      <c r="S55">
        <v>0.61638594211942166</v>
      </c>
      <c r="T55">
        <v>0.57158158234734513</v>
      </c>
      <c r="U55">
        <v>0.7193842046895601</v>
      </c>
      <c r="V55">
        <v>0.18965089270639776</v>
      </c>
      <c r="W55">
        <v>14387475.179927154</v>
      </c>
      <c r="X55">
        <v>2.3110395663109018E-2</v>
      </c>
      <c r="Y55">
        <v>193.08944141022732</v>
      </c>
      <c r="Z55">
        <v>22.962761117107803</v>
      </c>
      <c r="AA55" s="211">
        <v>-86.368962183195848</v>
      </c>
      <c r="AB55" s="211">
        <v>3424219.0928226751</v>
      </c>
      <c r="AC55" s="211">
        <v>409282.37170868978</v>
      </c>
      <c r="AD55" s="211">
        <v>3833501.4645313327</v>
      </c>
      <c r="AE55" s="211">
        <v>-4.3233096934641813</v>
      </c>
      <c r="AF55" s="211">
        <v>8000791.5843582666</v>
      </c>
      <c r="AG55" s="211">
        <v>39306.830416200552</v>
      </c>
      <c r="AH55" s="211">
        <v>8040098.4147744849</v>
      </c>
      <c r="AI55" s="204">
        <v>51271.418077510258</v>
      </c>
      <c r="AJ55" s="205">
        <f t="shared" si="0"/>
        <v>-12470397.682850918</v>
      </c>
      <c r="AK55" s="205">
        <f t="shared" si="1"/>
        <v>-8472429.3841209039</v>
      </c>
      <c r="AL55" s="205">
        <f t="shared" si="2"/>
        <v>0</v>
      </c>
      <c r="AM55" s="205">
        <f t="shared" si="3"/>
        <v>1</v>
      </c>
    </row>
    <row r="56" spans="1:39" x14ac:dyDescent="0.35">
      <c r="A56" s="112">
        <v>50</v>
      </c>
      <c r="B56">
        <v>59</v>
      </c>
      <c r="C56">
        <v>3.0679150027025093E-2</v>
      </c>
      <c r="D56">
        <v>0.21816482931200476</v>
      </c>
      <c r="E56">
        <v>3.3517675663439481E-2</v>
      </c>
      <c r="F56">
        <v>2.211935686030421E-2</v>
      </c>
      <c r="G56">
        <v>9.9573723362619465E-2</v>
      </c>
      <c r="H56">
        <v>0</v>
      </c>
      <c r="I56">
        <v>9.2426037010397186E-2</v>
      </c>
      <c r="J56">
        <v>49792.100519614462</v>
      </c>
      <c r="K56">
        <v>5433.4659451868647</v>
      </c>
      <c r="L56">
        <v>222434.48112686828</v>
      </c>
      <c r="M56">
        <v>245994.70026697632</v>
      </c>
      <c r="N56">
        <v>86065.628326568476</v>
      </c>
      <c r="O56">
        <v>3319276.5335723651</v>
      </c>
      <c r="P56">
        <v>9200.0701528800491</v>
      </c>
      <c r="Q56">
        <v>5.6544987208452333E-3</v>
      </c>
      <c r="R56">
        <v>1</v>
      </c>
      <c r="S56">
        <v>0.92574732691209216</v>
      </c>
      <c r="T56">
        <v>0.77907722837519777</v>
      </c>
      <c r="U56">
        <v>0.7544428397159858</v>
      </c>
      <c r="V56">
        <v>0</v>
      </c>
      <c r="W56">
        <v>15926057.921613114</v>
      </c>
      <c r="X56">
        <v>9.1929085251158837E-2</v>
      </c>
      <c r="Y56">
        <v>289.52166155938772</v>
      </c>
      <c r="Z56">
        <v>27.421310117996537</v>
      </c>
      <c r="AA56" s="211">
        <v>-13.740946383876985</v>
      </c>
      <c r="AB56" s="211">
        <v>589264.14309968497</v>
      </c>
      <c r="AC56" s="211">
        <v>19781.276346852712</v>
      </c>
      <c r="AD56" s="211">
        <v>609045.41944653925</v>
      </c>
      <c r="AE56" s="211">
        <v>-3.5192281465395947</v>
      </c>
      <c r="AF56" s="211">
        <v>12506631.142821888</v>
      </c>
      <c r="AG56" s="211">
        <v>9106.8517521359699</v>
      </c>
      <c r="AH56" s="211">
        <v>12515737.994573988</v>
      </c>
      <c r="AI56" s="204">
        <v>1164842.5732999828</v>
      </c>
      <c r="AJ56" s="205">
        <f t="shared" si="0"/>
        <v>-1983140.0578342378</v>
      </c>
      <c r="AK56" s="205">
        <f t="shared" si="1"/>
        <v>-12867660.809227947</v>
      </c>
      <c r="AL56" s="205">
        <f t="shared" si="2"/>
        <v>1</v>
      </c>
      <c r="AM56" s="205">
        <f t="shared" si="3"/>
        <v>0</v>
      </c>
    </row>
    <row r="57" spans="1:39" x14ac:dyDescent="0.35">
      <c r="A57" s="112">
        <v>51</v>
      </c>
      <c r="B57">
        <v>88</v>
      </c>
      <c r="C57">
        <v>3.9228339205024908E-2</v>
      </c>
      <c r="D57">
        <v>0.14944523281319685</v>
      </c>
      <c r="E57">
        <v>1.8972933729541844E-2</v>
      </c>
      <c r="F57">
        <v>2.0470941381825279E-2</v>
      </c>
      <c r="G57">
        <v>4.7090750031834328E-2</v>
      </c>
      <c r="H57">
        <v>0</v>
      </c>
      <c r="I57">
        <v>8.5264177420419002E-2</v>
      </c>
      <c r="J57">
        <v>50219.932026522059</v>
      </c>
      <c r="K57">
        <v>9375.441523120322</v>
      </c>
      <c r="L57">
        <v>178813.12011284087</v>
      </c>
      <c r="M57">
        <v>288245.67589173629</v>
      </c>
      <c r="N57">
        <v>65184.593623330256</v>
      </c>
      <c r="O57">
        <v>2105791.8836629097</v>
      </c>
      <c r="P57">
        <v>8962.7346878508797</v>
      </c>
      <c r="Q57">
        <v>2.7869150414557356E-3</v>
      </c>
      <c r="R57">
        <v>0.93457363311874342</v>
      </c>
      <c r="S57">
        <v>0.67103345618068266</v>
      </c>
      <c r="T57">
        <v>0.49268318938417022</v>
      </c>
      <c r="U57">
        <v>0.70745345982611785</v>
      </c>
      <c r="V57">
        <v>1.4338746613045281E-2</v>
      </c>
      <c r="W57">
        <v>13519972.433134209</v>
      </c>
      <c r="X57">
        <v>0.15571080533570145</v>
      </c>
      <c r="Y57">
        <v>317.66737176063367</v>
      </c>
      <c r="Z57">
        <v>34.715395371665608</v>
      </c>
      <c r="AA57" s="211">
        <v>-35.252095985279745</v>
      </c>
      <c r="AB57" s="211">
        <v>1581836.7746767059</v>
      </c>
      <c r="AC57" s="211">
        <v>38664.266609990562</v>
      </c>
      <c r="AD57" s="211">
        <v>1620501.0412866969</v>
      </c>
      <c r="AE57" s="211">
        <v>-2.3945660819155976</v>
      </c>
      <c r="AF57" s="211">
        <v>14661092.577199969</v>
      </c>
      <c r="AG57" s="211">
        <v>7811.6260213732967</v>
      </c>
      <c r="AH57" s="211">
        <v>14668904.203221329</v>
      </c>
      <c r="AI57" s="204">
        <v>397120.63567501033</v>
      </c>
      <c r="AJ57" s="205">
        <f t="shared" si="0"/>
        <v>-5145710.6398146711</v>
      </c>
      <c r="AK57" s="205">
        <f t="shared" si="1"/>
        <v>-14908360.811412888</v>
      </c>
      <c r="AL57" s="205">
        <f t="shared" si="2"/>
        <v>1</v>
      </c>
      <c r="AM57" s="205">
        <f t="shared" si="3"/>
        <v>0</v>
      </c>
    </row>
    <row r="58" spans="1:39" x14ac:dyDescent="0.35">
      <c r="A58" s="112">
        <v>52</v>
      </c>
      <c r="B58">
        <v>13</v>
      </c>
      <c r="C58">
        <v>1.7922302340727864E-2</v>
      </c>
      <c r="D58">
        <v>4.3766925369989731E-2</v>
      </c>
      <c r="E58">
        <v>4.5044744148316239E-2</v>
      </c>
      <c r="F58">
        <v>2.6045223825441229E-2</v>
      </c>
      <c r="G58">
        <v>1.6356731190179871E-3</v>
      </c>
      <c r="H58">
        <v>8.5108139457343704E-2</v>
      </c>
      <c r="I58">
        <v>8.9555319744815301E-2</v>
      </c>
      <c r="J58">
        <v>46136.753150795368</v>
      </c>
      <c r="K58">
        <v>9429.0503148550779</v>
      </c>
      <c r="L58">
        <v>290884.45350490767</v>
      </c>
      <c r="M58">
        <v>265488.40030875208</v>
      </c>
      <c r="N58">
        <v>67441.849486999417</v>
      </c>
      <c r="O58">
        <v>2073093.8866710907</v>
      </c>
      <c r="P58">
        <v>9256.8868633904603</v>
      </c>
      <c r="Q58">
        <v>1.5236380503180218E-3</v>
      </c>
      <c r="R58">
        <v>0.95655723951253935</v>
      </c>
      <c r="S58">
        <v>0.72940769392619043</v>
      </c>
      <c r="T58">
        <v>0.6637157571157154</v>
      </c>
      <c r="U58">
        <v>0.70835263993535691</v>
      </c>
      <c r="V58">
        <v>2.7461413270929158E-2</v>
      </c>
      <c r="W58">
        <v>15951999.217665723</v>
      </c>
      <c r="X58">
        <v>4.5816460710551787E-2</v>
      </c>
      <c r="Y58">
        <v>182.54616196529807</v>
      </c>
      <c r="Z58">
        <v>29.788399034618845</v>
      </c>
      <c r="AA58" s="211">
        <v>-98.192754173658187</v>
      </c>
      <c r="AB58" s="211">
        <v>3860383.8106750948</v>
      </c>
      <c r="AC58" s="211">
        <v>413769.11797851167</v>
      </c>
      <c r="AD58" s="211">
        <v>4274152.9286535922</v>
      </c>
      <c r="AE58" s="211">
        <v>-3.9070245811240585</v>
      </c>
      <c r="AF58" s="211">
        <v>8010219.2457902087</v>
      </c>
      <c r="AG58" s="211">
        <v>30804.728854862406</v>
      </c>
      <c r="AH58" s="211">
        <v>8041023.9746450884</v>
      </c>
      <c r="AI58" s="204">
        <v>39951.656123046749</v>
      </c>
      <c r="AJ58" s="205">
        <f t="shared" si="0"/>
        <v>-14093428.346019411</v>
      </c>
      <c r="AK58" s="205">
        <f t="shared" si="1"/>
        <v>-8431726.432757495</v>
      </c>
      <c r="AL58" s="205">
        <f t="shared" si="2"/>
        <v>0</v>
      </c>
      <c r="AM58" s="205">
        <f t="shared" si="3"/>
        <v>1</v>
      </c>
    </row>
    <row r="59" spans="1:39" x14ac:dyDescent="0.35">
      <c r="A59" s="112">
        <v>53</v>
      </c>
      <c r="B59">
        <v>34</v>
      </c>
      <c r="C59">
        <v>3.1472046991348895E-2</v>
      </c>
      <c r="D59">
        <v>6.8649729999990694E-2</v>
      </c>
      <c r="E59">
        <v>9.5607794376615079E-3</v>
      </c>
      <c r="F59">
        <v>2.1206428891932912E-2</v>
      </c>
      <c r="G59">
        <v>1.8750470041058245E-3</v>
      </c>
      <c r="H59">
        <v>4.9139634654029346E-2</v>
      </c>
      <c r="I59">
        <v>0.10936220851531397</v>
      </c>
      <c r="J59">
        <v>51326.74891372423</v>
      </c>
      <c r="K59">
        <v>9144.8127837655793</v>
      </c>
      <c r="L59">
        <v>98511.012274888097</v>
      </c>
      <c r="M59">
        <v>278197.12694721512</v>
      </c>
      <c r="N59">
        <v>88840.244223748348</v>
      </c>
      <c r="O59">
        <v>3580227.437186881</v>
      </c>
      <c r="P59">
        <v>9154.9528590723439</v>
      </c>
      <c r="Q59">
        <v>2.8285264083504919E-3</v>
      </c>
      <c r="R59">
        <v>0.92825412383705663</v>
      </c>
      <c r="S59">
        <v>0.76371929110019154</v>
      </c>
      <c r="T59">
        <v>0.74434764422783606</v>
      </c>
      <c r="U59">
        <v>0.73529667224915363</v>
      </c>
      <c r="V59">
        <v>0</v>
      </c>
      <c r="W59">
        <v>14810461.42764627</v>
      </c>
      <c r="X59">
        <v>2.7015506309020498E-2</v>
      </c>
      <c r="Y59">
        <v>133.76335007788879</v>
      </c>
      <c r="Z59">
        <v>28.701171903393224</v>
      </c>
      <c r="AA59" s="211">
        <v>-88.216488610327048</v>
      </c>
      <c r="AB59" s="211">
        <v>3672994.4340562564</v>
      </c>
      <c r="AC59" s="211">
        <v>411482.90817390877</v>
      </c>
      <c r="AD59" s="211">
        <v>4084477.3422301696</v>
      </c>
      <c r="AE59" s="211">
        <v>-4.2279467685782643</v>
      </c>
      <c r="AF59" s="211">
        <v>6051160.3830778133</v>
      </c>
      <c r="AG59" s="211">
        <v>38658.048433629607</v>
      </c>
      <c r="AH59" s="211">
        <v>6089818.4315114422</v>
      </c>
      <c r="AI59" s="204">
        <v>23876.365100607847</v>
      </c>
      <c r="AJ59" s="205">
        <f t="shared" si="0"/>
        <v>-12906126.203262873</v>
      </c>
      <c r="AK59" s="205">
        <f t="shared" si="1"/>
        <v>-6512613.1083692685</v>
      </c>
      <c r="AL59" s="205">
        <f t="shared" si="2"/>
        <v>0</v>
      </c>
      <c r="AM59" s="205">
        <f t="shared" si="3"/>
        <v>1</v>
      </c>
    </row>
    <row r="60" spans="1:39" x14ac:dyDescent="0.35">
      <c r="A60" s="112">
        <v>54</v>
      </c>
      <c r="B60">
        <v>88</v>
      </c>
      <c r="C60">
        <v>2.1400929323975866E-2</v>
      </c>
      <c r="D60">
        <v>9.9254612494589653E-2</v>
      </c>
      <c r="E60">
        <v>2.3065451777970994E-2</v>
      </c>
      <c r="F60">
        <v>1.8959113312282637E-3</v>
      </c>
      <c r="G60">
        <v>0.10315338382036143</v>
      </c>
      <c r="H60">
        <v>7.3149377501151268E-3</v>
      </c>
      <c r="I60">
        <v>0.11532289682434296</v>
      </c>
      <c r="J60">
        <v>60748.135841719319</v>
      </c>
      <c r="K60">
        <v>7398.9936341325638</v>
      </c>
      <c r="L60">
        <v>208305.2119032683</v>
      </c>
      <c r="M60">
        <v>165733.35718252551</v>
      </c>
      <c r="N60">
        <v>91619.209526405291</v>
      </c>
      <c r="O60">
        <v>4419143.3943767482</v>
      </c>
      <c r="P60">
        <v>9277.0353783804076</v>
      </c>
      <c r="Q60">
        <v>2.5986157700994932E-3</v>
      </c>
      <c r="R60">
        <v>0.95385488268215624</v>
      </c>
      <c r="S60">
        <v>0.75250057620015065</v>
      </c>
      <c r="T60">
        <v>0.58152655060034142</v>
      </c>
      <c r="U60">
        <v>0.7327506635794151</v>
      </c>
      <c r="V60">
        <v>2.2107441239180389E-2</v>
      </c>
      <c r="W60">
        <v>14051891.249765025</v>
      </c>
      <c r="X60">
        <v>9.8250694439782821E-2</v>
      </c>
      <c r="Y60">
        <v>326.7399687771902</v>
      </c>
      <c r="Z60">
        <v>32.377273353636028</v>
      </c>
      <c r="AA60" s="211">
        <v>-40.094246301658707</v>
      </c>
      <c r="AB60" s="211">
        <v>1644071.2762225047</v>
      </c>
      <c r="AC60" s="211">
        <v>65699.585959248434</v>
      </c>
      <c r="AD60" s="211">
        <v>1709770.8621817592</v>
      </c>
      <c r="AE60" s="211">
        <v>-3.372861307126283</v>
      </c>
      <c r="AF60" s="211">
        <v>14198427.379997255</v>
      </c>
      <c r="AG60" s="211">
        <v>13273.770338116425</v>
      </c>
      <c r="AH60" s="211">
        <v>14211701.150335331</v>
      </c>
      <c r="AI60" s="204">
        <v>340453.66998044954</v>
      </c>
      <c r="AJ60" s="205">
        <f t="shared" si="0"/>
        <v>-5719195.4923476297</v>
      </c>
      <c r="AK60" s="205">
        <f t="shared" si="1"/>
        <v>-14548987.281047959</v>
      </c>
      <c r="AL60" s="205">
        <f t="shared" si="2"/>
        <v>1</v>
      </c>
      <c r="AM60" s="205">
        <f t="shared" si="3"/>
        <v>0</v>
      </c>
    </row>
    <row r="61" spans="1:39" x14ac:dyDescent="0.35">
      <c r="A61" s="112">
        <v>55</v>
      </c>
      <c r="B61">
        <v>42</v>
      </c>
      <c r="C61">
        <v>2.0159552901336926E-2</v>
      </c>
      <c r="D61">
        <v>9.2825912414121622E-2</v>
      </c>
      <c r="E61">
        <v>6.7704662676585162E-4</v>
      </c>
      <c r="F61">
        <v>0</v>
      </c>
      <c r="G61">
        <v>0</v>
      </c>
      <c r="H61">
        <v>3.4106806595550265E-2</v>
      </c>
      <c r="I61">
        <v>9.9958426431390246E-2</v>
      </c>
      <c r="J61">
        <v>50062.591497584552</v>
      </c>
      <c r="K61">
        <v>7551.9208748723522</v>
      </c>
      <c r="L61">
        <v>271512.34393395815</v>
      </c>
      <c r="M61">
        <v>201232.45308742026</v>
      </c>
      <c r="N61">
        <v>85936.441263533939</v>
      </c>
      <c r="O61">
        <v>4058805.7231042534</v>
      </c>
      <c r="P61">
        <v>9048.2558704949006</v>
      </c>
      <c r="Q61">
        <v>2.2498855669939562E-3</v>
      </c>
      <c r="R61">
        <v>0.9882517421782534</v>
      </c>
      <c r="S61">
        <v>0.69939663608458758</v>
      </c>
      <c r="T61">
        <v>0.71797492242980376</v>
      </c>
      <c r="U61">
        <v>0.7787729431896957</v>
      </c>
      <c r="V61">
        <v>0</v>
      </c>
      <c r="W61">
        <v>15242732.226885621</v>
      </c>
      <c r="X61">
        <v>0.12445990093960224</v>
      </c>
      <c r="Y61">
        <v>245.0884227066386</v>
      </c>
      <c r="Z61">
        <v>20.713585232722306</v>
      </c>
      <c r="AA61" s="211">
        <v>-57.242821806311632</v>
      </c>
      <c r="AB61" s="211">
        <v>2271167.1018059566</v>
      </c>
      <c r="AC61" s="211">
        <v>175349.65354313035</v>
      </c>
      <c r="AD61" s="211">
        <v>2446516.7553490913</v>
      </c>
      <c r="AE61" s="211">
        <v>-6.1896911824407788</v>
      </c>
      <c r="AF61" s="211">
        <v>10866512.308201585</v>
      </c>
      <c r="AG61" s="211">
        <v>30604.385195782295</v>
      </c>
      <c r="AH61" s="211">
        <v>10897116.693397349</v>
      </c>
      <c r="AI61" s="204">
        <v>165525.59725097485</v>
      </c>
      <c r="AJ61" s="205">
        <f t="shared" si="0"/>
        <v>-8170798.9359802548</v>
      </c>
      <c r="AK61" s="205">
        <f t="shared" si="1"/>
        <v>-11516085.811641427</v>
      </c>
      <c r="AL61" s="205">
        <f t="shared" si="2"/>
        <v>1</v>
      </c>
      <c r="AM61" s="205">
        <f t="shared" si="3"/>
        <v>0</v>
      </c>
    </row>
    <row r="62" spans="1:39" x14ac:dyDescent="0.35">
      <c r="A62" s="112">
        <v>56</v>
      </c>
      <c r="B62">
        <v>40</v>
      </c>
      <c r="C62">
        <v>2.2694625832712704E-2</v>
      </c>
      <c r="D62">
        <v>5.2149146023720033E-2</v>
      </c>
      <c r="E62">
        <v>3.258049833736338E-2</v>
      </c>
      <c r="F62">
        <v>2.1056411265276926E-2</v>
      </c>
      <c r="G62">
        <v>5.3068962867687551E-2</v>
      </c>
      <c r="H62">
        <v>5.0714229912848165E-2</v>
      </c>
      <c r="I62">
        <v>6.0628149244871948E-2</v>
      </c>
      <c r="J62">
        <v>53141.419875838626</v>
      </c>
      <c r="K62">
        <v>8199.0011903059549</v>
      </c>
      <c r="L62">
        <v>223304.32335616997</v>
      </c>
      <c r="M62">
        <v>176068.49525434274</v>
      </c>
      <c r="N62">
        <v>71189.04389390233</v>
      </c>
      <c r="O62">
        <v>3848996.6707345871</v>
      </c>
      <c r="P62">
        <v>9158.246074302273</v>
      </c>
      <c r="Q62">
        <v>3.5516060784468195E-3</v>
      </c>
      <c r="R62">
        <v>0.9920759999516664</v>
      </c>
      <c r="S62">
        <v>0.44145194365291307</v>
      </c>
      <c r="T62">
        <v>0.63560030156907976</v>
      </c>
      <c r="U62">
        <v>0.70842027865675372</v>
      </c>
      <c r="V62">
        <v>6.637492042441305E-2</v>
      </c>
      <c r="W62">
        <v>13871524.732214307</v>
      </c>
      <c r="X62">
        <v>0.1125066124196744</v>
      </c>
      <c r="Y62">
        <v>428.12563679010498</v>
      </c>
      <c r="Z62">
        <v>27.726314420363728</v>
      </c>
      <c r="AA62" s="211">
        <v>-10.324207274941228</v>
      </c>
      <c r="AB62" s="211">
        <v>291302.01937650045</v>
      </c>
      <c r="AC62" s="211">
        <v>58545.938440058104</v>
      </c>
      <c r="AD62" s="211">
        <v>349847.95781655924</v>
      </c>
      <c r="AE62" s="211">
        <v>-3.9023616707599351</v>
      </c>
      <c r="AF62" s="211">
        <v>18270850.68494992</v>
      </c>
      <c r="AG62" s="211">
        <v>35393.680966035143</v>
      </c>
      <c r="AH62" s="211">
        <v>18306244.365915969</v>
      </c>
      <c r="AI62" s="204">
        <v>2796142.6535088164</v>
      </c>
      <c r="AJ62" s="205">
        <f t="shared" si="0"/>
        <v>-1382268.685310682</v>
      </c>
      <c r="AK62" s="205">
        <f t="shared" si="1"/>
        <v>-18696480.532991961</v>
      </c>
      <c r="AL62" s="205">
        <f t="shared" si="2"/>
        <v>1</v>
      </c>
      <c r="AM62" s="205">
        <f t="shared" si="3"/>
        <v>0</v>
      </c>
    </row>
    <row r="63" spans="1:39" x14ac:dyDescent="0.35">
      <c r="A63" s="112">
        <v>57</v>
      </c>
      <c r="B63">
        <v>18</v>
      </c>
      <c r="C63">
        <v>3.4795514025811727E-2</v>
      </c>
      <c r="D63">
        <v>8.0892592200358951E-2</v>
      </c>
      <c r="E63">
        <v>1.1718966735585099E-2</v>
      </c>
      <c r="F63">
        <v>8.983903682676965E-4</v>
      </c>
      <c r="G63">
        <v>4.4276181140911468E-2</v>
      </c>
      <c r="H63">
        <v>4.7156916969733523E-2</v>
      </c>
      <c r="I63">
        <v>8.1089097228725371E-2</v>
      </c>
      <c r="J63">
        <v>57947.693161474148</v>
      </c>
      <c r="K63">
        <v>8720.5118963317782</v>
      </c>
      <c r="L63">
        <v>113898.6115078216</v>
      </c>
      <c r="M63">
        <v>305939.63612474903</v>
      </c>
      <c r="N63">
        <v>83339.953024036382</v>
      </c>
      <c r="O63">
        <v>2540211.966727884</v>
      </c>
      <c r="P63">
        <v>9353.1066630256391</v>
      </c>
      <c r="Q63">
        <v>7.3244077443402862E-4</v>
      </c>
      <c r="R63">
        <v>1</v>
      </c>
      <c r="S63">
        <v>0.81299771742567828</v>
      </c>
      <c r="T63">
        <v>0.66405444529462498</v>
      </c>
      <c r="U63">
        <v>0.71561577048142644</v>
      </c>
      <c r="V63">
        <v>8.468050943524566E-2</v>
      </c>
      <c r="W63">
        <v>13885289.275476471</v>
      </c>
      <c r="X63">
        <v>8.8273827105412941E-2</v>
      </c>
      <c r="Y63">
        <v>514.71042332921695</v>
      </c>
      <c r="Z63">
        <v>31.402310617817882</v>
      </c>
      <c r="AA63" s="211">
        <v>-30.25412484077723</v>
      </c>
      <c r="AB63" s="211">
        <v>1388528.9275476458</v>
      </c>
      <c r="AC63" s="211">
        <v>88185.453410937087</v>
      </c>
      <c r="AD63" s="211">
        <v>1476714.3809585799</v>
      </c>
      <c r="AE63" s="211">
        <v>-3.8222683741238201</v>
      </c>
      <c r="AF63" s="211">
        <v>21451068.177229416</v>
      </c>
      <c r="AG63" s="211">
        <v>25991.502057960355</v>
      </c>
      <c r="AH63" s="211">
        <v>21477059.67928737</v>
      </c>
      <c r="AI63" s="204">
        <v>756675.76825567835</v>
      </c>
      <c r="AJ63" s="205">
        <f t="shared" si="0"/>
        <v>-4502126.8650363032</v>
      </c>
      <c r="AK63" s="205">
        <f t="shared" si="1"/>
        <v>-21859286.516699754</v>
      </c>
      <c r="AL63" s="205">
        <f t="shared" si="2"/>
        <v>1</v>
      </c>
      <c r="AM63" s="205">
        <f t="shared" si="3"/>
        <v>0</v>
      </c>
    </row>
    <row r="64" spans="1:39" x14ac:dyDescent="0.35">
      <c r="A64" s="112">
        <v>58</v>
      </c>
      <c r="B64">
        <v>39</v>
      </c>
      <c r="C64">
        <v>1.8352850083059452E-2</v>
      </c>
      <c r="D64">
        <v>0.10038832891241077</v>
      </c>
      <c r="E64">
        <v>0</v>
      </c>
      <c r="F64">
        <v>0</v>
      </c>
      <c r="G64">
        <v>0.13915452628548908</v>
      </c>
      <c r="H64">
        <v>3.4282393122185041E-2</v>
      </c>
      <c r="I64">
        <v>0.12266333266113086</v>
      </c>
      <c r="J64">
        <v>56128.906207452528</v>
      </c>
      <c r="K64">
        <v>9705.506688959329</v>
      </c>
      <c r="L64">
        <v>183414.75519483478</v>
      </c>
      <c r="M64">
        <v>176617.88809289603</v>
      </c>
      <c r="N64">
        <v>119844.37667061851</v>
      </c>
      <c r="O64">
        <v>4186335.1902245213</v>
      </c>
      <c r="P64">
        <v>9159.9641031875344</v>
      </c>
      <c r="Q64">
        <v>3.7906959851230835E-3</v>
      </c>
      <c r="R64">
        <v>0.99547096159105231</v>
      </c>
      <c r="S64">
        <v>0.60074491178442679</v>
      </c>
      <c r="T64">
        <v>0.6583165051437414</v>
      </c>
      <c r="U64">
        <v>0.75510346185272126</v>
      </c>
      <c r="V64">
        <v>0.10728963202105124</v>
      </c>
      <c r="W64">
        <v>14353645.295875682</v>
      </c>
      <c r="X64">
        <v>0.13022002004006444</v>
      </c>
      <c r="Y64">
        <v>278.23738199227353</v>
      </c>
      <c r="Z64">
        <v>19.923968012806505</v>
      </c>
      <c r="AA64" s="211">
        <v>-6.9013814881033575</v>
      </c>
      <c r="AB64" s="211">
        <v>172243.74355050814</v>
      </c>
      <c r="AC64" s="211">
        <v>33560.970891392513</v>
      </c>
      <c r="AD64" s="211">
        <v>205804.71444190093</v>
      </c>
      <c r="AE64" s="211">
        <v>-3.2279643566004319</v>
      </c>
      <c r="AF64" s="211">
        <v>12131565.371204885</v>
      </c>
      <c r="AG64" s="211">
        <v>24066.74886290649</v>
      </c>
      <c r="AH64" s="211">
        <v>12155632.120067777</v>
      </c>
      <c r="AI64" s="204">
        <v>3253054.8472551978</v>
      </c>
      <c r="AJ64" s="205">
        <f t="shared" si="0"/>
        <v>-895942.86325223674</v>
      </c>
      <c r="AK64" s="205">
        <f t="shared" si="1"/>
        <v>-12478428.555727821</v>
      </c>
      <c r="AL64" s="205">
        <f t="shared" si="2"/>
        <v>1</v>
      </c>
      <c r="AM64" s="205">
        <f t="shared" si="3"/>
        <v>0</v>
      </c>
    </row>
    <row r="65" spans="1:39" x14ac:dyDescent="0.35">
      <c r="A65" s="112">
        <v>59</v>
      </c>
      <c r="B65">
        <v>62</v>
      </c>
      <c r="C65">
        <v>3.6184975669637159E-2</v>
      </c>
      <c r="D65">
        <v>0</v>
      </c>
      <c r="E65">
        <v>6.2903968150199829E-2</v>
      </c>
      <c r="F65">
        <v>2.2013494552566147E-2</v>
      </c>
      <c r="G65">
        <v>2.1481864549911932E-2</v>
      </c>
      <c r="H65">
        <v>2.5277670989062005E-2</v>
      </c>
      <c r="I65">
        <v>0.10244483426092062</v>
      </c>
      <c r="J65">
        <v>56703.54373065065</v>
      </c>
      <c r="K65">
        <v>1827.7145005896218</v>
      </c>
      <c r="L65">
        <v>209881.15058788718</v>
      </c>
      <c r="M65">
        <v>266713.39884650998</v>
      </c>
      <c r="N65">
        <v>94140.776711520506</v>
      </c>
      <c r="O65">
        <v>2815177.2960844664</v>
      </c>
      <c r="P65">
        <v>9037.5990356333696</v>
      </c>
      <c r="Q65">
        <v>6.5591866256433599E-3</v>
      </c>
      <c r="R65">
        <v>1</v>
      </c>
      <c r="S65">
        <v>0.72685641673823831</v>
      </c>
      <c r="T65">
        <v>0.65835303293451475</v>
      </c>
      <c r="U65">
        <v>0.75701578916271772</v>
      </c>
      <c r="V65">
        <v>0.20098169944135341</v>
      </c>
      <c r="W65">
        <v>14419152.758969281</v>
      </c>
      <c r="X65">
        <v>8.5866820712164144E-2</v>
      </c>
      <c r="Y65">
        <v>265.80409085685386</v>
      </c>
      <c r="Z65">
        <v>34.756471296449249</v>
      </c>
      <c r="AA65" s="211">
        <v>-93.452578635918385</v>
      </c>
      <c r="AB65" s="211">
        <v>3821075.4811268654</v>
      </c>
      <c r="AC65" s="211">
        <v>295325.44984642614</v>
      </c>
      <c r="AD65" s="211">
        <v>4116400.9309732723</v>
      </c>
      <c r="AE65" s="211">
        <v>-2.47377805311754</v>
      </c>
      <c r="AF65" s="211">
        <v>11763693.866806105</v>
      </c>
      <c r="AG65" s="211">
        <v>16599.795341393405</v>
      </c>
      <c r="AH65" s="211">
        <v>11780293.662147509</v>
      </c>
      <c r="AI65" s="204">
        <v>84238.225631467183</v>
      </c>
      <c r="AJ65" s="205">
        <f t="shared" si="0"/>
        <v>-13461658.794565111</v>
      </c>
      <c r="AK65" s="205">
        <f t="shared" si="1"/>
        <v>-12027671.467459263</v>
      </c>
      <c r="AL65" s="205">
        <f t="shared" si="2"/>
        <v>0</v>
      </c>
      <c r="AM65" s="205">
        <f t="shared" si="3"/>
        <v>1</v>
      </c>
    </row>
    <row r="66" spans="1:39" x14ac:dyDescent="0.35">
      <c r="A66" s="112">
        <v>60</v>
      </c>
      <c r="B66">
        <v>40</v>
      </c>
      <c r="C66">
        <v>3.9962223556349985E-2</v>
      </c>
      <c r="D66">
        <v>0.10951490838552419</v>
      </c>
      <c r="E66">
        <v>7.5910919313947098E-2</v>
      </c>
      <c r="F66">
        <v>3.686242088069519E-2</v>
      </c>
      <c r="G66">
        <v>0</v>
      </c>
      <c r="H66">
        <v>6.4427905060310167E-2</v>
      </c>
      <c r="I66">
        <v>7.4952785679690048E-2</v>
      </c>
      <c r="J66">
        <v>48172.779065934585</v>
      </c>
      <c r="K66">
        <v>5806.0675612498644</v>
      </c>
      <c r="L66">
        <v>254626.94162268244</v>
      </c>
      <c r="M66">
        <v>227955.98403447497</v>
      </c>
      <c r="N66">
        <v>67611.121156452544</v>
      </c>
      <c r="O66">
        <v>2866295.2126196004</v>
      </c>
      <c r="P66">
        <v>9009.8454595957064</v>
      </c>
      <c r="Q66">
        <v>1.4767970722696796E-3</v>
      </c>
      <c r="R66">
        <v>1</v>
      </c>
      <c r="S66">
        <v>0.7802129440667227</v>
      </c>
      <c r="T66">
        <v>0.51083014412345484</v>
      </c>
      <c r="U66">
        <v>0.73762593590463676</v>
      </c>
      <c r="V66">
        <v>5.4472581394254843E-2</v>
      </c>
      <c r="W66">
        <v>14430783.731285186</v>
      </c>
      <c r="X66">
        <v>4.5338907886987995E-3</v>
      </c>
      <c r="Y66">
        <v>401.7142264415894</v>
      </c>
      <c r="Z66">
        <v>26.776308686558089</v>
      </c>
      <c r="AA66" s="211">
        <v>-8.3399170596274139</v>
      </c>
      <c r="AB66" s="211">
        <v>303046.45835698897</v>
      </c>
      <c r="AC66" s="211">
        <v>57812.894761275595</v>
      </c>
      <c r="AD66" s="211">
        <v>360859.35311826423</v>
      </c>
      <c r="AE66" s="211">
        <v>-2.7027680405929329</v>
      </c>
      <c r="AF66" s="211">
        <v>15510028.302793756</v>
      </c>
      <c r="AG66" s="211">
        <v>34950.522742044006</v>
      </c>
      <c r="AH66" s="211">
        <v>15544978.825535819</v>
      </c>
      <c r="AI66" s="204">
        <v>2693581.3513438492</v>
      </c>
      <c r="AJ66" s="205">
        <f t="shared" si="0"/>
        <v>-1194851.0590810056</v>
      </c>
      <c r="AK66" s="205">
        <f t="shared" si="1"/>
        <v>-15815255.629595112</v>
      </c>
      <c r="AL66" s="205">
        <f t="shared" si="2"/>
        <v>1</v>
      </c>
      <c r="AM66" s="205">
        <f t="shared" si="3"/>
        <v>0</v>
      </c>
    </row>
    <row r="67" spans="1:39" x14ac:dyDescent="0.35">
      <c r="A67" s="112">
        <v>61</v>
      </c>
      <c r="B67">
        <v>88</v>
      </c>
      <c r="C67">
        <v>3.2862475299938229E-2</v>
      </c>
      <c r="D67">
        <v>4.4784509699584737E-2</v>
      </c>
      <c r="E67">
        <v>4.8589973855980781E-2</v>
      </c>
      <c r="F67">
        <v>9.1778028226614412E-3</v>
      </c>
      <c r="G67">
        <v>4.8469353406951653E-2</v>
      </c>
      <c r="H67">
        <v>2.1458612631947958E-2</v>
      </c>
      <c r="I67">
        <v>7.1920342275108504E-2</v>
      </c>
      <c r="J67">
        <v>45376.516509420457</v>
      </c>
      <c r="K67">
        <v>6204.781335542164</v>
      </c>
      <c r="L67">
        <v>198874.11850726002</v>
      </c>
      <c r="M67">
        <v>200064.09857294982</v>
      </c>
      <c r="N67">
        <v>101593.01845349206</v>
      </c>
      <c r="O67">
        <v>4654300.89470674</v>
      </c>
      <c r="P67">
        <v>8997.9563539289356</v>
      </c>
      <c r="Q67">
        <v>2.0583095070678256E-3</v>
      </c>
      <c r="R67">
        <v>1</v>
      </c>
      <c r="S67">
        <v>0.6502087874789233</v>
      </c>
      <c r="T67">
        <v>0.64920495762591623</v>
      </c>
      <c r="U67">
        <v>0.72987992373217303</v>
      </c>
      <c r="V67">
        <v>0.2266396160164097</v>
      </c>
      <c r="W67">
        <v>12956370.082963405</v>
      </c>
      <c r="X67">
        <v>3.0835469959415537E-2</v>
      </c>
      <c r="Y67">
        <v>412.60746412545507</v>
      </c>
      <c r="Z67">
        <v>28.856728381853145</v>
      </c>
      <c r="AA67" s="211">
        <v>-36.895364025432606</v>
      </c>
      <c r="AB67" s="211">
        <v>1515895.2997067182</v>
      </c>
      <c r="AC67" s="211">
        <v>96490.398018311957</v>
      </c>
      <c r="AD67" s="211">
        <v>1612385.697725021</v>
      </c>
      <c r="AE67" s="211">
        <v>-2.7265676044592122</v>
      </c>
      <c r="AF67" s="211">
        <v>16382770.140726566</v>
      </c>
      <c r="AG67" s="211">
        <v>19494.664455312501</v>
      </c>
      <c r="AH67" s="211">
        <v>16402264.805181898</v>
      </c>
      <c r="AI67" s="204">
        <v>432847.52922636154</v>
      </c>
      <c r="AJ67" s="205">
        <f t="shared" si="0"/>
        <v>-5301922.100268282</v>
      </c>
      <c r="AK67" s="205">
        <f t="shared" si="1"/>
        <v>-16674921.565627819</v>
      </c>
      <c r="AL67" s="205">
        <f t="shared" si="2"/>
        <v>1</v>
      </c>
      <c r="AM67" s="205">
        <f t="shared" si="3"/>
        <v>0</v>
      </c>
    </row>
    <row r="68" spans="1:39" x14ac:dyDescent="0.35">
      <c r="A68" s="112">
        <v>62</v>
      </c>
      <c r="B68">
        <v>3</v>
      </c>
      <c r="C68">
        <v>3.1777887075307688E-2</v>
      </c>
      <c r="D68">
        <v>5.9511387435535273E-2</v>
      </c>
      <c r="E68">
        <v>1.2728832491715044E-2</v>
      </c>
      <c r="F68">
        <v>1.2471886722447213E-2</v>
      </c>
      <c r="G68">
        <v>3.981971957985278E-2</v>
      </c>
      <c r="H68">
        <v>6.8976046067265984E-2</v>
      </c>
      <c r="I68">
        <v>7.2728355946551748E-2</v>
      </c>
      <c r="J68">
        <v>45253.12861524077</v>
      </c>
      <c r="K68">
        <v>8695.3003500828909</v>
      </c>
      <c r="L68">
        <v>191735.94892608773</v>
      </c>
      <c r="M68">
        <v>155419.23748302119</v>
      </c>
      <c r="N68">
        <v>83202.602695718859</v>
      </c>
      <c r="O68">
        <v>4089461.1924324799</v>
      </c>
      <c r="P68">
        <v>9040.3306407433574</v>
      </c>
      <c r="Q68">
        <v>1.398523939880891E-3</v>
      </c>
      <c r="R68">
        <v>0.91894997834510028</v>
      </c>
      <c r="S68">
        <v>0.57544942431556878</v>
      </c>
      <c r="T68">
        <v>0.61989144949370589</v>
      </c>
      <c r="U68">
        <v>0.77509745115734996</v>
      </c>
      <c r="V68">
        <v>0.2980921229579373</v>
      </c>
      <c r="W68">
        <v>13889805.842807094</v>
      </c>
      <c r="X68">
        <v>0.1657252671016255</v>
      </c>
      <c r="Y68">
        <v>412.02542352593861</v>
      </c>
      <c r="Z68">
        <v>33.261121914498162</v>
      </c>
      <c r="AA68" s="211">
        <v>-19.110085647999661</v>
      </c>
      <c r="AB68" s="211">
        <v>777829.12719719682</v>
      </c>
      <c r="AC68" s="211">
        <v>117106.93740462139</v>
      </c>
      <c r="AD68" s="211">
        <v>894936.0646018181</v>
      </c>
      <c r="AE68" s="211">
        <v>-2.9810675765301453</v>
      </c>
      <c r="AF68" s="211">
        <v>18700833.782174252</v>
      </c>
      <c r="AG68" s="211">
        <v>41173.044274823835</v>
      </c>
      <c r="AH68" s="211">
        <v>18742006.82644904</v>
      </c>
      <c r="AI68" s="204">
        <v>1106519.3604945333</v>
      </c>
      <c r="AJ68" s="205">
        <f t="shared" si="0"/>
        <v>-2805944.6294017844</v>
      </c>
      <c r="AK68" s="205">
        <f t="shared" si="1"/>
        <v>-19040113.584102053</v>
      </c>
      <c r="AL68" s="205">
        <f t="shared" si="2"/>
        <v>1</v>
      </c>
      <c r="AM68" s="205">
        <f t="shared" si="3"/>
        <v>0</v>
      </c>
    </row>
    <row r="69" spans="1:39" x14ac:dyDescent="0.35">
      <c r="A69" s="112">
        <v>63</v>
      </c>
      <c r="B69">
        <v>85</v>
      </c>
      <c r="C69">
        <v>1.6718064002825841E-2</v>
      </c>
      <c r="D69">
        <v>6.5842942028544182E-2</v>
      </c>
      <c r="E69">
        <v>2.2712274182174301E-3</v>
      </c>
      <c r="F69">
        <v>3.8106292145596594E-3</v>
      </c>
      <c r="G69">
        <v>2.8016298032967804E-2</v>
      </c>
      <c r="H69">
        <v>3.4341274601517126E-2</v>
      </c>
      <c r="I69">
        <v>8.6346131903751622E-2</v>
      </c>
      <c r="J69">
        <v>45435.307923491906</v>
      </c>
      <c r="K69">
        <v>4993.6024375775633</v>
      </c>
      <c r="L69">
        <v>192604.63179760473</v>
      </c>
      <c r="M69">
        <v>276505.66852454218</v>
      </c>
      <c r="N69">
        <v>122929.69573041226</v>
      </c>
      <c r="O69">
        <v>3750462.682773435</v>
      </c>
      <c r="P69">
        <v>9290.2668621535176</v>
      </c>
      <c r="Q69">
        <v>2.397382881622443E-3</v>
      </c>
      <c r="R69">
        <v>0.99469771258663442</v>
      </c>
      <c r="S69">
        <v>0.89558890863487006</v>
      </c>
      <c r="T69">
        <v>0.76166526310362725</v>
      </c>
      <c r="U69">
        <v>0.73641550330661953</v>
      </c>
      <c r="V69">
        <v>9.0099261827143118E-2</v>
      </c>
      <c r="W69">
        <v>14545462.234411271</v>
      </c>
      <c r="X69">
        <v>0.18300324997675743</v>
      </c>
      <c r="Y69">
        <v>165.31384890954536</v>
      </c>
      <c r="Z69">
        <v>28.00372626157894</v>
      </c>
      <c r="AA69" s="211">
        <v>-44.931991119498875</v>
      </c>
      <c r="AB69" s="211">
        <v>1672728.1569572943</v>
      </c>
      <c r="AC69" s="211">
        <v>120798.01971755132</v>
      </c>
      <c r="AD69" s="211">
        <v>1793526.1766748398</v>
      </c>
      <c r="AE69" s="211">
        <v>-6.1180828570997345</v>
      </c>
      <c r="AF69" s="211">
        <v>8320304.2827887619</v>
      </c>
      <c r="AG69" s="211">
        <v>27088.040785147867</v>
      </c>
      <c r="AH69" s="211">
        <v>8347392.3235739358</v>
      </c>
      <c r="AI69" s="204">
        <v>168853.54864529669</v>
      </c>
      <c r="AJ69" s="205">
        <f t="shared" si="0"/>
        <v>-6286725.2886247272</v>
      </c>
      <c r="AK69" s="205">
        <f t="shared" si="1"/>
        <v>-8959200.6092839092</v>
      </c>
      <c r="AL69" s="205">
        <f t="shared" si="2"/>
        <v>1</v>
      </c>
      <c r="AM69" s="205">
        <f t="shared" si="3"/>
        <v>0</v>
      </c>
    </row>
    <row r="70" spans="1:39" x14ac:dyDescent="0.35">
      <c r="A70" s="112">
        <v>64</v>
      </c>
      <c r="B70">
        <v>9</v>
      </c>
      <c r="C70">
        <v>1.3854622243789624E-2</v>
      </c>
      <c r="D70">
        <v>9.091812000517864E-2</v>
      </c>
      <c r="E70">
        <v>7.3983802865042626E-3</v>
      </c>
      <c r="F70">
        <v>1.1920409562025084E-2</v>
      </c>
      <c r="G70">
        <v>0.14416318991820387</v>
      </c>
      <c r="H70">
        <v>4.3458231396118201E-2</v>
      </c>
      <c r="I70">
        <v>7.3574521124937009E-2</v>
      </c>
      <c r="J70">
        <v>51558.251245421663</v>
      </c>
      <c r="K70">
        <v>11701.230662227921</v>
      </c>
      <c r="L70">
        <v>231700.114363184</v>
      </c>
      <c r="M70">
        <v>220697.48842856046</v>
      </c>
      <c r="N70">
        <v>105277.05761367554</v>
      </c>
      <c r="O70">
        <v>3758731.6612166939</v>
      </c>
      <c r="P70">
        <v>9289.3193728468596</v>
      </c>
      <c r="Q70">
        <v>2.8999717867827313E-3</v>
      </c>
      <c r="R70">
        <v>1</v>
      </c>
      <c r="S70">
        <v>0.61994870273652714</v>
      </c>
      <c r="T70">
        <v>0.70247904662975447</v>
      </c>
      <c r="U70">
        <v>0.7080939359203291</v>
      </c>
      <c r="V70">
        <v>8.8111859446099672E-2</v>
      </c>
      <c r="W70">
        <v>14117133.184090834</v>
      </c>
      <c r="X70">
        <v>8.5820373211744794E-2</v>
      </c>
      <c r="Y70">
        <v>434.74671429938928</v>
      </c>
      <c r="Z70">
        <v>31.222917561011485</v>
      </c>
      <c r="AA70" s="211">
        <v>-13.692058234060125</v>
      </c>
      <c r="AB70" s="211">
        <v>395279.72915454343</v>
      </c>
      <c r="AC70" s="211">
        <v>56253.822626367604</v>
      </c>
      <c r="AD70" s="211">
        <v>451533.5517809114</v>
      </c>
      <c r="AE70" s="211">
        <v>-4.0976805525666116</v>
      </c>
      <c r="AF70" s="211">
        <v>18214535.504592445</v>
      </c>
      <c r="AG70" s="211">
        <v>28485.978266118065</v>
      </c>
      <c r="AH70" s="211">
        <v>18243021.48285852</v>
      </c>
      <c r="AI70" s="204">
        <v>1854366.0174432581</v>
      </c>
      <c r="AJ70" s="205">
        <f t="shared" si="0"/>
        <v>-1820739.3751869239</v>
      </c>
      <c r="AK70" s="205">
        <f t="shared" si="1"/>
        <v>-18652789.538115181</v>
      </c>
      <c r="AL70" s="205">
        <f t="shared" si="2"/>
        <v>1</v>
      </c>
      <c r="AM70" s="205">
        <f t="shared" si="3"/>
        <v>0</v>
      </c>
    </row>
    <row r="71" spans="1:39" x14ac:dyDescent="0.35">
      <c r="A71" s="112">
        <v>65</v>
      </c>
      <c r="B71">
        <v>80</v>
      </c>
      <c r="C71">
        <v>4.5904887902491989E-2</v>
      </c>
      <c r="D71">
        <v>0.10475331578346075</v>
      </c>
      <c r="E71">
        <v>4.0529112533572179E-2</v>
      </c>
      <c r="F71">
        <v>3.5205033471713124E-2</v>
      </c>
      <c r="G71">
        <v>0.1059814348960626</v>
      </c>
      <c r="H71">
        <v>7.0411794109355771E-3</v>
      </c>
      <c r="I71">
        <v>0.14630513419970739</v>
      </c>
      <c r="J71">
        <v>60060.062118222566</v>
      </c>
      <c r="K71">
        <v>9513.2356315067627</v>
      </c>
      <c r="L71">
        <v>334600.04544682975</v>
      </c>
      <c r="M71">
        <v>196969.95103727689</v>
      </c>
      <c r="N71">
        <v>160721.16467989044</v>
      </c>
      <c r="O71">
        <v>3014052.9379704515</v>
      </c>
      <c r="P71">
        <v>9003.2766896401081</v>
      </c>
      <c r="Q71">
        <v>4.7601823307381174E-3</v>
      </c>
      <c r="R71">
        <v>0.97382527775826244</v>
      </c>
      <c r="S71">
        <v>0.69043398816924006</v>
      </c>
      <c r="T71">
        <v>0.55785967016040072</v>
      </c>
      <c r="U71">
        <v>0.66283150776335265</v>
      </c>
      <c r="V71">
        <v>0</v>
      </c>
      <c r="W71">
        <v>13323216.773662312</v>
      </c>
      <c r="X71">
        <v>0.14513446416925946</v>
      </c>
      <c r="Y71">
        <v>209.02110705052235</v>
      </c>
      <c r="Z71">
        <v>31.761323676819661</v>
      </c>
      <c r="AA71" s="211">
        <v>-5.6727342681326611</v>
      </c>
      <c r="AB71" s="211">
        <v>199848.25160493463</v>
      </c>
      <c r="AC71" s="211">
        <v>20455.473257540605</v>
      </c>
      <c r="AD71" s="211">
        <v>220303.72486247635</v>
      </c>
      <c r="AE71" s="211">
        <v>-2.4295502430670011</v>
      </c>
      <c r="AF71" s="211">
        <v>9966187.0028447881</v>
      </c>
      <c r="AG71" s="211">
        <v>14002.25847986414</v>
      </c>
      <c r="AH71" s="211">
        <v>9980189.2613246497</v>
      </c>
      <c r="AI71" s="204">
        <v>3009352.9879990635</v>
      </c>
      <c r="AJ71" s="205">
        <f t="shared" si="0"/>
        <v>-787577.15167574247</v>
      </c>
      <c r="AK71" s="205">
        <f t="shared" si="1"/>
        <v>-10223144.285631349</v>
      </c>
      <c r="AL71" s="205">
        <f t="shared" si="2"/>
        <v>1</v>
      </c>
      <c r="AM71" s="205">
        <f t="shared" si="3"/>
        <v>0</v>
      </c>
    </row>
    <row r="72" spans="1:39" x14ac:dyDescent="0.35">
      <c r="A72" s="112">
        <v>66</v>
      </c>
      <c r="B72">
        <v>11</v>
      </c>
      <c r="C72">
        <v>1.3424481146740847E-2</v>
      </c>
      <c r="D72">
        <v>0.15268919967318545</v>
      </c>
      <c r="E72">
        <v>1.6073518515946465E-2</v>
      </c>
      <c r="F72">
        <v>0</v>
      </c>
      <c r="G72">
        <v>6.0495142088351217E-2</v>
      </c>
      <c r="H72">
        <v>0</v>
      </c>
      <c r="I72">
        <v>0.14000654994423298</v>
      </c>
      <c r="J72">
        <v>59841.639884828131</v>
      </c>
      <c r="K72">
        <v>7551.368724335055</v>
      </c>
      <c r="L72">
        <v>121604.37568171941</v>
      </c>
      <c r="M72">
        <v>191611.63628403447</v>
      </c>
      <c r="N72">
        <v>116363.15398997706</v>
      </c>
      <c r="O72">
        <v>3305110.5276225465</v>
      </c>
      <c r="P72">
        <v>9173.9335798511838</v>
      </c>
      <c r="Q72">
        <v>2.1349228931006603E-3</v>
      </c>
      <c r="R72">
        <v>1</v>
      </c>
      <c r="S72">
        <v>0.71982167737617497</v>
      </c>
      <c r="T72">
        <v>0.57443537023908164</v>
      </c>
      <c r="U72">
        <v>0.65950594517675698</v>
      </c>
      <c r="V72">
        <v>0.14827760899344966</v>
      </c>
      <c r="W72">
        <v>15050636.67277036</v>
      </c>
      <c r="X72">
        <v>9.7447772650515047E-2</v>
      </c>
      <c r="Y72">
        <v>276.17047249907546</v>
      </c>
      <c r="Z72">
        <v>26.964218832967362</v>
      </c>
      <c r="AA72" s="211">
        <v>-89.100593547860655</v>
      </c>
      <c r="AB72" s="211">
        <v>3265988.1579911727</v>
      </c>
      <c r="AC72" s="211">
        <v>97908.503435643957</v>
      </c>
      <c r="AD72" s="211">
        <v>3363896.6614268147</v>
      </c>
      <c r="AE72" s="211">
        <v>-3.2107426555631844</v>
      </c>
      <c r="AF72" s="211">
        <v>12006382.978701999</v>
      </c>
      <c r="AG72" s="211">
        <v>6021.7075005976558</v>
      </c>
      <c r="AH72" s="211">
        <v>12012404.68620256</v>
      </c>
      <c r="AI72" s="204">
        <v>100693.01477331283</v>
      </c>
      <c r="AJ72" s="205">
        <f t="shared" ref="AJ72:AJ135" si="4">$AK$2*AA72-AD72</f>
        <v>-12273956.016212881</v>
      </c>
      <c r="AK72" s="205">
        <f t="shared" ref="AK72:AK135" si="5">$AK$2*AE72-AH72</f>
        <v>-12333478.951758878</v>
      </c>
      <c r="AL72" s="205">
        <f t="shared" ref="AL72:AL135" si="6">IF(AJ72&gt;AK72,1,0)</f>
        <v>1</v>
      </c>
      <c r="AM72" s="205">
        <f t="shared" ref="AM72:AM135" si="7">IF(AK72&gt;AJ72,1,0)</f>
        <v>0</v>
      </c>
    </row>
    <row r="73" spans="1:39" x14ac:dyDescent="0.35">
      <c r="A73" s="112">
        <v>67</v>
      </c>
      <c r="B73">
        <v>39</v>
      </c>
      <c r="C73">
        <v>3.6014298745059029E-2</v>
      </c>
      <c r="D73">
        <v>0.14904548921215197</v>
      </c>
      <c r="E73">
        <v>0</v>
      </c>
      <c r="F73">
        <v>2.5204239235202722E-2</v>
      </c>
      <c r="G73">
        <v>0.10452458809053722</v>
      </c>
      <c r="H73">
        <v>0</v>
      </c>
      <c r="I73">
        <v>9.6132325415200393E-2</v>
      </c>
      <c r="J73">
        <v>59204.374256089774</v>
      </c>
      <c r="K73">
        <v>9371.5636338884196</v>
      </c>
      <c r="L73">
        <v>140312.86511848046</v>
      </c>
      <c r="M73">
        <v>190964.58595371761</v>
      </c>
      <c r="N73">
        <v>83505.263356755313</v>
      </c>
      <c r="O73">
        <v>3111748.269122391</v>
      </c>
      <c r="P73">
        <v>9247.6673676555893</v>
      </c>
      <c r="Q73">
        <v>1.0865358144045694E-3</v>
      </c>
      <c r="R73">
        <v>1</v>
      </c>
      <c r="S73">
        <v>0.59461310846225213</v>
      </c>
      <c r="T73">
        <v>0.63625481434665077</v>
      </c>
      <c r="U73">
        <v>0.79589317703444551</v>
      </c>
      <c r="V73">
        <v>3.6734776269726439E-2</v>
      </c>
      <c r="W73">
        <v>14494482.539989419</v>
      </c>
      <c r="X73">
        <v>5.8953515287294568E-2</v>
      </c>
      <c r="Y73">
        <v>165.47000810610822</v>
      </c>
      <c r="Z73">
        <v>34.421926030162084</v>
      </c>
      <c r="AA73" s="211">
        <v>-5.6505144519004977</v>
      </c>
      <c r="AB73" s="211">
        <v>173933.79047987296</v>
      </c>
      <c r="AC73" s="211">
        <v>11565.202091292338</v>
      </c>
      <c r="AD73" s="211">
        <v>185498.99257116599</v>
      </c>
      <c r="AE73" s="211">
        <v>-2.3309610214286427</v>
      </c>
      <c r="AF73" s="211">
        <v>7620345.5879223486</v>
      </c>
      <c r="AG73" s="211">
        <v>8293.4672891504488</v>
      </c>
      <c r="AH73" s="211">
        <v>7628639.0552115282</v>
      </c>
      <c r="AI73" s="204">
        <v>2242211.2547778343</v>
      </c>
      <c r="AJ73" s="205">
        <f t="shared" si="4"/>
        <v>-750550.43776121584</v>
      </c>
      <c r="AK73" s="205">
        <f t="shared" si="5"/>
        <v>-7861735.1573543921</v>
      </c>
      <c r="AL73" s="205">
        <f t="shared" si="6"/>
        <v>1</v>
      </c>
      <c r="AM73" s="205">
        <f t="shared" si="7"/>
        <v>0</v>
      </c>
    </row>
    <row r="74" spans="1:39" x14ac:dyDescent="0.35">
      <c r="A74" s="112">
        <v>68</v>
      </c>
      <c r="B74">
        <v>52</v>
      </c>
      <c r="C74">
        <v>2.1457902268726958E-2</v>
      </c>
      <c r="D74">
        <v>7.687307553027288E-2</v>
      </c>
      <c r="E74">
        <v>4.6107851365904375E-2</v>
      </c>
      <c r="F74">
        <v>1.54117923441487E-2</v>
      </c>
      <c r="G74">
        <v>4.4568429721463368E-2</v>
      </c>
      <c r="H74">
        <v>0</v>
      </c>
      <c r="I74">
        <v>9.990989853399021E-2</v>
      </c>
      <c r="J74">
        <v>44615.167251630002</v>
      </c>
      <c r="K74">
        <v>7318.3698630476483</v>
      </c>
      <c r="L74">
        <v>226127.1833669655</v>
      </c>
      <c r="M74">
        <v>264792.81646153855</v>
      </c>
      <c r="N74">
        <v>104020.55592851857</v>
      </c>
      <c r="O74">
        <v>1363152.3245688542</v>
      </c>
      <c r="P74">
        <v>9055.889227343936</v>
      </c>
      <c r="Q74">
        <v>4.5271787105335007E-3</v>
      </c>
      <c r="R74">
        <v>0.93651936742163411</v>
      </c>
      <c r="S74">
        <v>0.53258208389463113</v>
      </c>
      <c r="T74">
        <v>0.64279241149995403</v>
      </c>
      <c r="U74">
        <v>0.76316057428250339</v>
      </c>
      <c r="V74">
        <v>0</v>
      </c>
      <c r="W74">
        <v>14118084.760232996</v>
      </c>
      <c r="X74">
        <v>3.9065784258440567E-2</v>
      </c>
      <c r="Y74">
        <v>391.4294589295472</v>
      </c>
      <c r="Z74">
        <v>33.491066880494962</v>
      </c>
      <c r="AA74" s="211">
        <v>-8.8474040273083663</v>
      </c>
      <c r="AB74" s="211">
        <v>197653.1866432619</v>
      </c>
      <c r="AC74" s="211">
        <v>14067.112803214119</v>
      </c>
      <c r="AD74" s="211">
        <v>211720.29944647499</v>
      </c>
      <c r="AE74" s="211">
        <v>-4.019413069878973</v>
      </c>
      <c r="AF74" s="211">
        <v>15908851.743100174</v>
      </c>
      <c r="AG74" s="211">
        <v>8884.4922967668117</v>
      </c>
      <c r="AH74" s="211">
        <v>15917736.23539686</v>
      </c>
      <c r="AI74" s="204">
        <v>3253116.2701913733</v>
      </c>
      <c r="AJ74" s="205">
        <f t="shared" si="4"/>
        <v>-1096460.7021773118</v>
      </c>
      <c r="AK74" s="205">
        <f t="shared" si="5"/>
        <v>-16319677.542384757</v>
      </c>
      <c r="AL74" s="205">
        <f t="shared" si="6"/>
        <v>1</v>
      </c>
      <c r="AM74" s="205">
        <f t="shared" si="7"/>
        <v>0</v>
      </c>
    </row>
    <row r="75" spans="1:39" x14ac:dyDescent="0.35">
      <c r="A75" s="112">
        <v>69</v>
      </c>
      <c r="B75">
        <v>77</v>
      </c>
      <c r="C75">
        <v>2.2250752534801129E-2</v>
      </c>
      <c r="D75">
        <v>4.1242499180275623E-2</v>
      </c>
      <c r="E75">
        <v>0</v>
      </c>
      <c r="F75">
        <v>1.9594519603336739E-2</v>
      </c>
      <c r="G75">
        <v>0.13936017901171593</v>
      </c>
      <c r="H75">
        <v>0</v>
      </c>
      <c r="I75">
        <v>0.11997608426310719</v>
      </c>
      <c r="J75">
        <v>46244.344120731832</v>
      </c>
      <c r="K75">
        <v>7974.0855822158619</v>
      </c>
      <c r="L75">
        <v>321607.81576636614</v>
      </c>
      <c r="M75">
        <v>254383.83570526293</v>
      </c>
      <c r="N75">
        <v>100332.64555621985</v>
      </c>
      <c r="O75">
        <v>2401816.9404629115</v>
      </c>
      <c r="P75">
        <v>9226.9138956532097</v>
      </c>
      <c r="Q75">
        <v>1.4773118834355723E-3</v>
      </c>
      <c r="R75">
        <v>1</v>
      </c>
      <c r="S75">
        <v>0.56444884113747418</v>
      </c>
      <c r="T75">
        <v>0.74398675833960981</v>
      </c>
      <c r="U75">
        <v>0.66899457535120366</v>
      </c>
      <c r="V75">
        <v>0</v>
      </c>
      <c r="W75">
        <v>14403847.623291982</v>
      </c>
      <c r="X75">
        <v>1.9776912841701202E-2</v>
      </c>
      <c r="Y75">
        <v>500.27390855514733</v>
      </c>
      <c r="Z75">
        <v>33.097769153900686</v>
      </c>
      <c r="AA75" s="211">
        <v>-17.202589007592717</v>
      </c>
      <c r="AB75" s="211">
        <v>648173.14304813871</v>
      </c>
      <c r="AC75" s="211">
        <v>20522.814515049915</v>
      </c>
      <c r="AD75" s="211">
        <v>668695.95756318874</v>
      </c>
      <c r="AE75" s="211">
        <v>-3.5468757823622394</v>
      </c>
      <c r="AF75" s="211">
        <v>19595528.271710917</v>
      </c>
      <c r="AG75" s="211">
        <v>8373.8574275454375</v>
      </c>
      <c r="AH75" s="211">
        <v>19603902.129138529</v>
      </c>
      <c r="AI75" s="204">
        <v>1386614.2221404007</v>
      </c>
      <c r="AJ75" s="205">
        <f t="shared" si="4"/>
        <v>-2388954.8583224607</v>
      </c>
      <c r="AK75" s="205">
        <f t="shared" si="5"/>
        <v>-19958589.707374752</v>
      </c>
      <c r="AL75" s="205">
        <f t="shared" si="6"/>
        <v>1</v>
      </c>
      <c r="AM75" s="205">
        <f t="shared" si="7"/>
        <v>0</v>
      </c>
    </row>
    <row r="76" spans="1:39" x14ac:dyDescent="0.35">
      <c r="A76" s="112">
        <v>70</v>
      </c>
      <c r="B76">
        <v>19</v>
      </c>
      <c r="C76">
        <v>2.1740421672673725E-2</v>
      </c>
      <c r="D76">
        <v>4.9518242124968394E-2</v>
      </c>
      <c r="E76">
        <v>6.1721197787719673E-2</v>
      </c>
      <c r="F76">
        <v>2.4808904923736962E-2</v>
      </c>
      <c r="G76">
        <v>2.4332953663491419E-2</v>
      </c>
      <c r="H76">
        <v>4.6583896455275921E-3</v>
      </c>
      <c r="I76">
        <v>0.10409577579679309</v>
      </c>
      <c r="J76">
        <v>61861.605978492451</v>
      </c>
      <c r="K76">
        <v>10939.492439285601</v>
      </c>
      <c r="L76">
        <v>189054.51100990258</v>
      </c>
      <c r="M76">
        <v>319797.54680437874</v>
      </c>
      <c r="N76">
        <v>97372.497667077638</v>
      </c>
      <c r="O76">
        <v>2843127.0819671601</v>
      </c>
      <c r="P76">
        <v>9127.6011931739486</v>
      </c>
      <c r="Q76">
        <v>2.2134367294266259E-3</v>
      </c>
      <c r="R76">
        <v>1</v>
      </c>
      <c r="S76">
        <v>0.63344773845177738</v>
      </c>
      <c r="T76">
        <v>0.62591418030139312</v>
      </c>
      <c r="U76">
        <v>0.70521617909636169</v>
      </c>
      <c r="V76">
        <v>0.17748257684322669</v>
      </c>
      <c r="W76">
        <v>15008981.132462181</v>
      </c>
      <c r="X76">
        <v>0.13537704206989565</v>
      </c>
      <c r="Y76">
        <v>226.25526612120606</v>
      </c>
      <c r="Z76">
        <v>40.684624976895016</v>
      </c>
      <c r="AA76" s="211">
        <v>-67.668597954417251</v>
      </c>
      <c r="AB76" s="211">
        <v>2776661.5095055019</v>
      </c>
      <c r="AC76" s="211">
        <v>107970.20382378886</v>
      </c>
      <c r="AD76" s="211">
        <v>2884631.7133292831</v>
      </c>
      <c r="AE76" s="211">
        <v>-4.6014198769221881</v>
      </c>
      <c r="AF76" s="211">
        <v>10970823.187284997</v>
      </c>
      <c r="AG76" s="211">
        <v>13383.072794560901</v>
      </c>
      <c r="AH76" s="211">
        <v>10984206.260079587</v>
      </c>
      <c r="AI76" s="204">
        <v>128427.73045589241</v>
      </c>
      <c r="AJ76" s="205">
        <f t="shared" si="4"/>
        <v>-9651491.5087710079</v>
      </c>
      <c r="AK76" s="205">
        <f t="shared" si="5"/>
        <v>-11444348.247771805</v>
      </c>
      <c r="AL76" s="205">
        <f t="shared" si="6"/>
        <v>1</v>
      </c>
      <c r="AM76" s="205">
        <f t="shared" si="7"/>
        <v>0</v>
      </c>
    </row>
    <row r="77" spans="1:39" x14ac:dyDescent="0.35">
      <c r="A77" s="112">
        <v>71</v>
      </c>
      <c r="B77">
        <v>16</v>
      </c>
      <c r="C77">
        <v>9.4614855770794939E-3</v>
      </c>
      <c r="D77">
        <v>4.817556408373809E-2</v>
      </c>
      <c r="E77">
        <v>3.7054094833087019E-2</v>
      </c>
      <c r="F77">
        <v>1.9160653322551138E-3</v>
      </c>
      <c r="G77">
        <v>8.6871511307644977E-2</v>
      </c>
      <c r="H77">
        <v>5.9529765310261787E-2</v>
      </c>
      <c r="I77">
        <v>4.3885064557752033E-2</v>
      </c>
      <c r="J77">
        <v>56587.474098249389</v>
      </c>
      <c r="K77">
        <v>7501.1207488616183</v>
      </c>
      <c r="L77">
        <v>152496.13810584674</v>
      </c>
      <c r="M77">
        <v>331136.83651452977</v>
      </c>
      <c r="N77">
        <v>60096.333984576529</v>
      </c>
      <c r="O77">
        <v>2852135.7910022945</v>
      </c>
      <c r="P77">
        <v>9143.0335963155085</v>
      </c>
      <c r="Q77">
        <v>4.2430205289746108E-3</v>
      </c>
      <c r="R77">
        <v>1</v>
      </c>
      <c r="S77">
        <v>0.71044874011649117</v>
      </c>
      <c r="T77">
        <v>0.68674419692642863</v>
      </c>
      <c r="U77">
        <v>0.71502806585139012</v>
      </c>
      <c r="V77">
        <v>0.22322129723998835</v>
      </c>
      <c r="W77">
        <v>14985551.002192944</v>
      </c>
      <c r="X77">
        <v>0.17485576041826187</v>
      </c>
      <c r="Y77">
        <v>345.4978758891167</v>
      </c>
      <c r="Z77">
        <v>26.129964462119872</v>
      </c>
      <c r="AA77" s="211">
        <v>-18.706511612523951</v>
      </c>
      <c r="AB77" s="211">
        <v>509508.73407456052</v>
      </c>
      <c r="AC77" s="211">
        <v>71117.995649646458</v>
      </c>
      <c r="AD77" s="211">
        <v>580626.72972420708</v>
      </c>
      <c r="AE77" s="211">
        <v>-4.7887483076880004</v>
      </c>
      <c r="AF77" s="211">
        <v>15747899.024868807</v>
      </c>
      <c r="AG77" s="211">
        <v>26214.14174116663</v>
      </c>
      <c r="AH77" s="211">
        <v>15774113.166609922</v>
      </c>
      <c r="AI77" s="204">
        <v>1091661.5050930269</v>
      </c>
      <c r="AJ77" s="205">
        <f t="shared" si="4"/>
        <v>-2451277.8909766022</v>
      </c>
      <c r="AK77" s="205">
        <f t="shared" si="5"/>
        <v>-16252987.997378722</v>
      </c>
      <c r="AL77" s="205">
        <f t="shared" si="6"/>
        <v>1</v>
      </c>
      <c r="AM77" s="205">
        <f t="shared" si="7"/>
        <v>0</v>
      </c>
    </row>
    <row r="78" spans="1:39" x14ac:dyDescent="0.35">
      <c r="A78" s="112">
        <v>72</v>
      </c>
      <c r="B78">
        <v>19</v>
      </c>
      <c r="C78">
        <v>3.8677090774219207E-2</v>
      </c>
      <c r="D78">
        <v>5.5429393190198552E-2</v>
      </c>
      <c r="E78">
        <v>2.3201843971982425E-2</v>
      </c>
      <c r="F78">
        <v>0</v>
      </c>
      <c r="G78">
        <v>0</v>
      </c>
      <c r="H78">
        <v>6.6071401268938956E-2</v>
      </c>
      <c r="I78">
        <v>5.915757132284695E-2</v>
      </c>
      <c r="J78">
        <v>59296.903382001648</v>
      </c>
      <c r="K78">
        <v>7131.3197662581906</v>
      </c>
      <c r="L78">
        <v>256082.33072089331</v>
      </c>
      <c r="M78">
        <v>274133.10107384878</v>
      </c>
      <c r="N78">
        <v>50744.948653643434</v>
      </c>
      <c r="O78">
        <v>3465851.88903443</v>
      </c>
      <c r="P78">
        <v>9036.1843161209363</v>
      </c>
      <c r="Q78">
        <v>4.2035944980247722E-3</v>
      </c>
      <c r="R78">
        <v>0.98483791676697485</v>
      </c>
      <c r="S78">
        <v>0.74438455862398045</v>
      </c>
      <c r="T78">
        <v>0.73104859247964715</v>
      </c>
      <c r="U78">
        <v>0.73138103910213048</v>
      </c>
      <c r="V78">
        <v>0</v>
      </c>
      <c r="W78">
        <v>13737670.337055618</v>
      </c>
      <c r="X78">
        <v>0.13492313077102464</v>
      </c>
      <c r="Y78">
        <v>339.62923057464764</v>
      </c>
      <c r="Z78">
        <v>28.101589707734409</v>
      </c>
      <c r="AA78" s="211">
        <v>-58.654159663927544</v>
      </c>
      <c r="AB78" s="211">
        <v>2541469.0123552941</v>
      </c>
      <c r="AC78" s="211">
        <v>317748.69425895135</v>
      </c>
      <c r="AD78" s="211">
        <v>2859217.7066142419</v>
      </c>
      <c r="AE78" s="211">
        <v>-3.4840663889117938</v>
      </c>
      <c r="AF78" s="211">
        <v>15079414.379439738</v>
      </c>
      <c r="AG78" s="211">
        <v>39385.439269748989</v>
      </c>
      <c r="AH78" s="211">
        <v>15118799.818709517</v>
      </c>
      <c r="AI78" s="204">
        <v>222214.271978531</v>
      </c>
      <c r="AJ78" s="205">
        <f t="shared" si="4"/>
        <v>-8724633.6730069965</v>
      </c>
      <c r="AK78" s="205">
        <f t="shared" si="5"/>
        <v>-15467206.457600696</v>
      </c>
      <c r="AL78" s="205">
        <f t="shared" si="6"/>
        <v>1</v>
      </c>
      <c r="AM78" s="205">
        <f t="shared" si="7"/>
        <v>0</v>
      </c>
    </row>
    <row r="79" spans="1:39" x14ac:dyDescent="0.35">
      <c r="A79" s="112">
        <v>73</v>
      </c>
      <c r="B79">
        <v>10</v>
      </c>
      <c r="C79">
        <v>-4.0613976461545062E-4</v>
      </c>
      <c r="D79">
        <v>3.807718449726237E-2</v>
      </c>
      <c r="E79">
        <v>6.3857697083112328E-2</v>
      </c>
      <c r="F79">
        <v>4.6413927607865616E-3</v>
      </c>
      <c r="G79">
        <v>4.9452378456579162E-2</v>
      </c>
      <c r="H79">
        <v>1.1512218654793651E-2</v>
      </c>
      <c r="I79">
        <v>0.10437561866959918</v>
      </c>
      <c r="J79">
        <v>51097.407440090821</v>
      </c>
      <c r="K79">
        <v>5934.2401884355577</v>
      </c>
      <c r="L79">
        <v>224881.17262934273</v>
      </c>
      <c r="M79">
        <v>267477.38396024</v>
      </c>
      <c r="N79">
        <v>106274.90415781105</v>
      </c>
      <c r="O79">
        <v>2787505.2478274158</v>
      </c>
      <c r="P79">
        <v>9028.7126092066428</v>
      </c>
      <c r="Q79">
        <v>2.8184577876128698E-3</v>
      </c>
      <c r="R79">
        <v>1</v>
      </c>
      <c r="S79">
        <v>0.74581359289063665</v>
      </c>
      <c r="T79">
        <v>0.55497659929398302</v>
      </c>
      <c r="U79">
        <v>0.64096188969773493</v>
      </c>
      <c r="V79">
        <v>3.0872491138719912E-2</v>
      </c>
      <c r="W79">
        <v>14595480.57277998</v>
      </c>
      <c r="X79">
        <v>0.10393857200707031</v>
      </c>
      <c r="Y79">
        <v>194.21141930974505</v>
      </c>
      <c r="Z79">
        <v>24.977058275916292</v>
      </c>
      <c r="AA79" s="211">
        <v>-7.0185247546818683</v>
      </c>
      <c r="AB79" s="211">
        <v>72977.402863899901</v>
      </c>
      <c r="AC79" s="211">
        <v>12540.465384067957</v>
      </c>
      <c r="AD79" s="211">
        <v>85517.868247967956</v>
      </c>
      <c r="AE79" s="211">
        <v>-6.6484193800162785</v>
      </c>
      <c r="AF79" s="211">
        <v>8725537.6186400857</v>
      </c>
      <c r="AG79" s="211">
        <v>13436.212911501381</v>
      </c>
      <c r="AH79" s="211">
        <v>8738973.8315516077</v>
      </c>
      <c r="AI79" s="204">
        <v>23381059.978181906</v>
      </c>
      <c r="AJ79" s="205">
        <f t="shared" si="4"/>
        <v>-787370.34371615469</v>
      </c>
      <c r="AK79" s="205">
        <f t="shared" si="5"/>
        <v>-9403815.7695532348</v>
      </c>
      <c r="AL79" s="205">
        <f t="shared" si="6"/>
        <v>1</v>
      </c>
      <c r="AM79" s="205">
        <f t="shared" si="7"/>
        <v>0</v>
      </c>
    </row>
    <row r="80" spans="1:39" x14ac:dyDescent="0.35">
      <c r="A80" s="112">
        <v>74</v>
      </c>
      <c r="B80">
        <v>84</v>
      </c>
      <c r="C80">
        <v>3.1868429501837464E-2</v>
      </c>
      <c r="D80">
        <v>0.1301049510830091</v>
      </c>
      <c r="E80">
        <v>3.0119893498159789E-2</v>
      </c>
      <c r="F80">
        <v>2.36108036942538E-2</v>
      </c>
      <c r="G80">
        <v>6.3069149386677764E-2</v>
      </c>
      <c r="H80">
        <v>1.3537001740761091E-2</v>
      </c>
      <c r="I80">
        <v>0.10899021847898019</v>
      </c>
      <c r="J80">
        <v>57028.909381194804</v>
      </c>
      <c r="K80">
        <v>5681.4979714861101</v>
      </c>
      <c r="L80">
        <v>231623.54221442676</v>
      </c>
      <c r="M80">
        <v>383950.39461536176</v>
      </c>
      <c r="N80">
        <v>57235.096257639314</v>
      </c>
      <c r="O80">
        <v>4814976.3711313978</v>
      </c>
      <c r="P80">
        <v>9141.8409286431579</v>
      </c>
      <c r="Q80">
        <v>2.3470881594960958E-3</v>
      </c>
      <c r="R80">
        <v>1</v>
      </c>
      <c r="S80">
        <v>0.56419227142132944</v>
      </c>
      <c r="T80">
        <v>0.7421472282322944</v>
      </c>
      <c r="U80">
        <v>0.75478829134471748</v>
      </c>
      <c r="V80">
        <v>0</v>
      </c>
      <c r="W80">
        <v>15678512.588989917</v>
      </c>
      <c r="X80">
        <v>0.21187876612086551</v>
      </c>
      <c r="Y80">
        <v>265.93095778909986</v>
      </c>
      <c r="Z80">
        <v>30.848905645234066</v>
      </c>
      <c r="AA80" s="211">
        <v>-21.947357279132952</v>
      </c>
      <c r="AB80" s="211">
        <v>1113174.393818286</v>
      </c>
      <c r="AC80" s="211">
        <v>49970.86867506952</v>
      </c>
      <c r="AD80" s="211">
        <v>1163145.262493355</v>
      </c>
      <c r="AE80" s="211">
        <v>-2.7396451827658517</v>
      </c>
      <c r="AF80" s="211">
        <v>12947803.72949969</v>
      </c>
      <c r="AG80" s="211">
        <v>17670.857908285532</v>
      </c>
      <c r="AH80" s="211">
        <v>12965474.58740795</v>
      </c>
      <c r="AI80" s="204">
        <v>614457.84202205215</v>
      </c>
      <c r="AJ80" s="205">
        <f t="shared" si="4"/>
        <v>-3357880.9904066501</v>
      </c>
      <c r="AK80" s="205">
        <f t="shared" si="5"/>
        <v>-13239439.105684536</v>
      </c>
      <c r="AL80" s="205">
        <f t="shared" si="6"/>
        <v>1</v>
      </c>
      <c r="AM80" s="205">
        <f t="shared" si="7"/>
        <v>0</v>
      </c>
    </row>
    <row r="81" spans="1:39" x14ac:dyDescent="0.35">
      <c r="A81" s="112">
        <v>75</v>
      </c>
      <c r="B81">
        <v>89</v>
      </c>
      <c r="C81">
        <v>3.7729601768516592E-2</v>
      </c>
      <c r="D81">
        <v>9.9079351154808842E-2</v>
      </c>
      <c r="E81">
        <v>0</v>
      </c>
      <c r="F81">
        <v>6.1059394962150286E-3</v>
      </c>
      <c r="G81">
        <v>0.11304296091292748</v>
      </c>
      <c r="H81">
        <v>0</v>
      </c>
      <c r="I81">
        <v>0.14796791139187204</v>
      </c>
      <c r="J81">
        <v>50570.478529091655</v>
      </c>
      <c r="K81">
        <v>6084.3352440825056</v>
      </c>
      <c r="L81">
        <v>162518.79335010695</v>
      </c>
      <c r="M81">
        <v>265141.32806502341</v>
      </c>
      <c r="N81">
        <v>85258.416585208164</v>
      </c>
      <c r="O81">
        <v>4250970.7496120911</v>
      </c>
      <c r="P81">
        <v>9193.1824741636956</v>
      </c>
      <c r="Q81">
        <v>4.3845727979535867E-3</v>
      </c>
      <c r="R81">
        <v>1</v>
      </c>
      <c r="S81">
        <v>0.85821765904837166</v>
      </c>
      <c r="T81">
        <v>0.69935199849417773</v>
      </c>
      <c r="U81">
        <v>0.75632452233260328</v>
      </c>
      <c r="V81">
        <v>7.4291490262400686E-2</v>
      </c>
      <c r="W81">
        <v>13817890.882414825</v>
      </c>
      <c r="X81">
        <v>0.11606223816209525</v>
      </c>
      <c r="Y81">
        <v>314.77804670570958</v>
      </c>
      <c r="Z81">
        <v>26.896030914057604</v>
      </c>
      <c r="AA81" s="211">
        <v>-10.123996097964525</v>
      </c>
      <c r="AB81" s="211">
        <v>400718.83559002978</v>
      </c>
      <c r="AC81" s="211">
        <v>14364.602243938101</v>
      </c>
      <c r="AD81" s="211">
        <v>415083.43783396768</v>
      </c>
      <c r="AE81" s="211">
        <v>-1.4997644123570626</v>
      </c>
      <c r="AF81" s="211">
        <v>13727863.288450249</v>
      </c>
      <c r="AG81" s="211">
        <v>4982.3169945190766</v>
      </c>
      <c r="AH81" s="211">
        <v>13732845.605444787</v>
      </c>
      <c r="AI81" s="204">
        <v>1544225.926796024</v>
      </c>
      <c r="AJ81" s="205">
        <f t="shared" si="4"/>
        <v>-1427483.0476304202</v>
      </c>
      <c r="AK81" s="205">
        <f t="shared" si="5"/>
        <v>-13882822.046680493</v>
      </c>
      <c r="AL81" s="205">
        <f t="shared" si="6"/>
        <v>1</v>
      </c>
      <c r="AM81" s="205">
        <f t="shared" si="7"/>
        <v>0</v>
      </c>
    </row>
    <row r="82" spans="1:39" x14ac:dyDescent="0.35">
      <c r="A82" s="112">
        <v>76</v>
      </c>
      <c r="B82">
        <v>45</v>
      </c>
      <c r="C82">
        <v>1.9508484639219795E-2</v>
      </c>
      <c r="D82">
        <v>8.0019943233274632E-2</v>
      </c>
      <c r="E82">
        <v>4.7354535719592805E-2</v>
      </c>
      <c r="F82">
        <v>0</v>
      </c>
      <c r="G82">
        <v>0</v>
      </c>
      <c r="H82">
        <v>1.284582424493827E-2</v>
      </c>
      <c r="I82">
        <v>0.12537290488734915</v>
      </c>
      <c r="J82">
        <v>50380.396757037997</v>
      </c>
      <c r="K82">
        <v>9208.7699748055056</v>
      </c>
      <c r="L82">
        <v>231381.69489195739</v>
      </c>
      <c r="M82">
        <v>203386.70480612924</v>
      </c>
      <c r="N82">
        <v>43120.304788146175</v>
      </c>
      <c r="O82">
        <v>3801305.6570711811</v>
      </c>
      <c r="P82">
        <v>8932.1258925239526</v>
      </c>
      <c r="Q82">
        <v>1.7322622473635082E-3</v>
      </c>
      <c r="R82">
        <v>1</v>
      </c>
      <c r="S82">
        <v>0.72599956242873176</v>
      </c>
      <c r="T82">
        <v>0.64908013253528485</v>
      </c>
      <c r="U82">
        <v>0.7123667152714992</v>
      </c>
      <c r="V82">
        <v>0</v>
      </c>
      <c r="W82">
        <v>14517555.408566529</v>
      </c>
      <c r="X82">
        <v>0.12095623610964737</v>
      </c>
      <c r="Y82">
        <v>230.9792712676649</v>
      </c>
      <c r="Z82">
        <v>31.672931604835227</v>
      </c>
      <c r="AA82" s="211">
        <v>-11.674163111795739</v>
      </c>
      <c r="AB82" s="211">
        <v>319386.21898846369</v>
      </c>
      <c r="AC82" s="211">
        <v>27640.987781118285</v>
      </c>
      <c r="AD82" s="211">
        <v>347027.20676958095</v>
      </c>
      <c r="AE82" s="211">
        <v>-3.8867889296210909</v>
      </c>
      <c r="AF82" s="211">
        <v>10628213.601380201</v>
      </c>
      <c r="AG82" s="211">
        <v>13249.399101693061</v>
      </c>
      <c r="AH82" s="211">
        <v>10641463.0004819</v>
      </c>
      <c r="AI82" s="204">
        <v>1321939.2766917956</v>
      </c>
      <c r="AJ82" s="205">
        <f t="shared" si="4"/>
        <v>-1514443.5179491548</v>
      </c>
      <c r="AK82" s="205">
        <f t="shared" si="5"/>
        <v>-11030141.893444009</v>
      </c>
      <c r="AL82" s="205">
        <f t="shared" si="6"/>
        <v>1</v>
      </c>
      <c r="AM82" s="205">
        <f t="shared" si="7"/>
        <v>0</v>
      </c>
    </row>
    <row r="83" spans="1:39" x14ac:dyDescent="0.35">
      <c r="A83" s="112">
        <v>77</v>
      </c>
      <c r="B83">
        <v>10</v>
      </c>
      <c r="C83">
        <v>3.0879647076642321E-2</v>
      </c>
      <c r="D83">
        <v>0.11542487600498563</v>
      </c>
      <c r="E83">
        <v>1.8817966651850159E-2</v>
      </c>
      <c r="F83">
        <v>2.6755438446693612E-3</v>
      </c>
      <c r="G83">
        <v>5.7936948069617307E-2</v>
      </c>
      <c r="H83">
        <v>4.3005083987230575E-2</v>
      </c>
      <c r="I83">
        <v>8.8096814598836587E-2</v>
      </c>
      <c r="J83">
        <v>48166.090270349858</v>
      </c>
      <c r="K83">
        <v>6490.5275260955614</v>
      </c>
      <c r="L83">
        <v>221710.59954124977</v>
      </c>
      <c r="M83">
        <v>249539.19824635543</v>
      </c>
      <c r="N83">
        <v>123017.49308166571</v>
      </c>
      <c r="O83">
        <v>3559648.2506904481</v>
      </c>
      <c r="P83">
        <v>9045.3636242424436</v>
      </c>
      <c r="Q83">
        <v>3.6182747836595269E-3</v>
      </c>
      <c r="R83">
        <v>1</v>
      </c>
      <c r="S83">
        <v>0.93014382898996273</v>
      </c>
      <c r="T83">
        <v>0.68388438403694229</v>
      </c>
      <c r="U83">
        <v>0.71689306463416336</v>
      </c>
      <c r="V83">
        <v>1.4459817242355594E-2</v>
      </c>
      <c r="W83">
        <v>14449374.983551528</v>
      </c>
      <c r="X83">
        <v>8.7313285164889717E-2</v>
      </c>
      <c r="Y83">
        <v>280.65595840773881</v>
      </c>
      <c r="Z83">
        <v>31.284745967411645</v>
      </c>
      <c r="AA83" s="211">
        <v>-3.5929681801172593</v>
      </c>
      <c r="AB83" s="211">
        <v>72246.874917757639</v>
      </c>
      <c r="AC83" s="211">
        <v>24201.361423547623</v>
      </c>
      <c r="AD83" s="211">
        <v>96448.236341305135</v>
      </c>
      <c r="AE83" s="211">
        <v>-2.9781801929827805</v>
      </c>
      <c r="AF83" s="211">
        <v>12224831.168812359</v>
      </c>
      <c r="AG83" s="211">
        <v>25930.030096658167</v>
      </c>
      <c r="AH83" s="211">
        <v>12250761.198909024</v>
      </c>
      <c r="AI83" s="204">
        <v>19769925.920672037</v>
      </c>
      <c r="AJ83" s="205">
        <f t="shared" si="4"/>
        <v>-455745.05435303104</v>
      </c>
      <c r="AK83" s="205">
        <f t="shared" si="5"/>
        <v>-12548579.218207302</v>
      </c>
      <c r="AL83" s="205">
        <f t="shared" si="6"/>
        <v>1</v>
      </c>
      <c r="AM83" s="205">
        <f t="shared" si="7"/>
        <v>0</v>
      </c>
    </row>
    <row r="84" spans="1:39" x14ac:dyDescent="0.35">
      <c r="A84" s="112">
        <v>78</v>
      </c>
      <c r="B84">
        <v>30</v>
      </c>
      <c r="C84">
        <v>3.8105330975751729E-2</v>
      </c>
      <c r="D84">
        <v>8.4220438723469626E-2</v>
      </c>
      <c r="E84">
        <v>0</v>
      </c>
      <c r="F84">
        <v>1.9458513181351278E-2</v>
      </c>
      <c r="G84">
        <v>6.3278711316896788E-2</v>
      </c>
      <c r="H84">
        <v>3.8581076413404108E-3</v>
      </c>
      <c r="I84">
        <v>4.6235562568672527E-2</v>
      </c>
      <c r="J84">
        <v>57054.520601275326</v>
      </c>
      <c r="K84">
        <v>4049.2088139610601</v>
      </c>
      <c r="L84">
        <v>129914.21996007086</v>
      </c>
      <c r="M84">
        <v>217067.06876398873</v>
      </c>
      <c r="N84">
        <v>74413.724252160449</v>
      </c>
      <c r="O84">
        <v>2772890.3945164345</v>
      </c>
      <c r="P84">
        <v>8983.3939416277826</v>
      </c>
      <c r="Q84">
        <v>6.6548024886017776E-3</v>
      </c>
      <c r="R84">
        <v>0.96512190743269133</v>
      </c>
      <c r="S84">
        <v>0.80859350927579698</v>
      </c>
      <c r="T84">
        <v>0.47845427919224826</v>
      </c>
      <c r="U84">
        <v>0.64527902546256555</v>
      </c>
      <c r="V84">
        <v>0</v>
      </c>
      <c r="W84">
        <v>14019154.401196664</v>
      </c>
      <c r="X84">
        <v>9.6276117900561731E-2</v>
      </c>
      <c r="Y84">
        <v>247.62681249616901</v>
      </c>
      <c r="Z84">
        <v>32.510930620807329</v>
      </c>
      <c r="AA84" s="211">
        <v>-39.39301599847267</v>
      </c>
      <c r="AB84" s="211">
        <v>1738375.1457483906</v>
      </c>
      <c r="AC84" s="211">
        <v>53251.743202053462</v>
      </c>
      <c r="AD84" s="211">
        <v>1791626.8889504371</v>
      </c>
      <c r="AE84" s="211">
        <v>-2.0847165712103801</v>
      </c>
      <c r="AF84" s="211">
        <v>11055899.430061338</v>
      </c>
      <c r="AG84" s="211">
        <v>7607.3918860076583</v>
      </c>
      <c r="AH84" s="211">
        <v>11063506.821947342</v>
      </c>
      <c r="AI84" s="204">
        <v>248520.57250890572</v>
      </c>
      <c r="AJ84" s="205">
        <f t="shared" si="4"/>
        <v>-5730928.4887977038</v>
      </c>
      <c r="AK84" s="205">
        <f t="shared" si="5"/>
        <v>-11271978.47906838</v>
      </c>
      <c r="AL84" s="205">
        <f t="shared" si="6"/>
        <v>1</v>
      </c>
      <c r="AM84" s="205">
        <f t="shared" si="7"/>
        <v>0</v>
      </c>
    </row>
    <row r="85" spans="1:39" x14ac:dyDescent="0.35">
      <c r="A85" s="112">
        <v>79</v>
      </c>
      <c r="B85">
        <v>8</v>
      </c>
      <c r="C85">
        <v>3.1689424340187622E-2</v>
      </c>
      <c r="D85">
        <v>0.12141866551243795</v>
      </c>
      <c r="E85">
        <v>1.6211147815125983E-2</v>
      </c>
      <c r="F85">
        <v>3.8057801122187828E-3</v>
      </c>
      <c r="G85">
        <v>0.16077437399910888</v>
      </c>
      <c r="H85">
        <v>0</v>
      </c>
      <c r="I85">
        <v>0.12177355704331755</v>
      </c>
      <c r="J85">
        <v>52772.802016420806</v>
      </c>
      <c r="K85">
        <v>7481.2013494185812</v>
      </c>
      <c r="L85">
        <v>227059.56811004676</v>
      </c>
      <c r="M85">
        <v>307013.11117900576</v>
      </c>
      <c r="N85">
        <v>85756.324976171702</v>
      </c>
      <c r="O85">
        <v>2600290.9312062231</v>
      </c>
      <c r="P85">
        <v>9056.9408093378843</v>
      </c>
      <c r="Q85">
        <v>2.7995478095973565E-3</v>
      </c>
      <c r="R85">
        <v>0.99200555113763844</v>
      </c>
      <c r="S85">
        <v>0.84900071627099416</v>
      </c>
      <c r="T85">
        <v>0.71106566931924209</v>
      </c>
      <c r="U85">
        <v>0.71339817258829563</v>
      </c>
      <c r="V85">
        <v>2.7099101758288474E-4</v>
      </c>
      <c r="W85">
        <v>14235770.326166147</v>
      </c>
      <c r="X85">
        <v>0.14692608274797231</v>
      </c>
      <c r="Y85">
        <v>458.26617804101431</v>
      </c>
      <c r="Z85">
        <v>31.35796638231237</v>
      </c>
      <c r="AA85" s="211">
        <v>-15.596251099606379</v>
      </c>
      <c r="AB85" s="211">
        <v>640609.66467747674</v>
      </c>
      <c r="AC85" s="211">
        <v>22245.196681503028</v>
      </c>
      <c r="AD85" s="211">
        <v>662854.86135897832</v>
      </c>
      <c r="AE85" s="211">
        <v>-3.6332890629181698</v>
      </c>
      <c r="AF85" s="211">
        <v>20273200.352666866</v>
      </c>
      <c r="AG85" s="211">
        <v>9554.9838095046434</v>
      </c>
      <c r="AH85" s="211">
        <v>20282755.336476315</v>
      </c>
      <c r="AI85" s="204">
        <v>1640053.727074173</v>
      </c>
      <c r="AJ85" s="205">
        <f t="shared" si="4"/>
        <v>-2222479.9713196163</v>
      </c>
      <c r="AK85" s="205">
        <f t="shared" si="5"/>
        <v>-20646084.242768131</v>
      </c>
      <c r="AL85" s="205">
        <f t="shared" si="6"/>
        <v>1</v>
      </c>
      <c r="AM85" s="205">
        <f t="shared" si="7"/>
        <v>0</v>
      </c>
    </row>
    <row r="86" spans="1:39" x14ac:dyDescent="0.35">
      <c r="A86" s="112">
        <v>80</v>
      </c>
      <c r="B86">
        <v>92</v>
      </c>
      <c r="C86">
        <v>2.2578932101684997E-2</v>
      </c>
      <c r="D86">
        <v>0.16950922520052025</v>
      </c>
      <c r="E86">
        <v>1.3327299076409442E-2</v>
      </c>
      <c r="F86">
        <v>1.267164775262385E-2</v>
      </c>
      <c r="G86">
        <v>2.5401481770956205E-2</v>
      </c>
      <c r="H86">
        <v>1.4232036969575382E-3</v>
      </c>
      <c r="I86">
        <v>7.6270685498054505E-2</v>
      </c>
      <c r="J86">
        <v>49853.861713575097</v>
      </c>
      <c r="K86">
        <v>6836.0184425683301</v>
      </c>
      <c r="L86">
        <v>208327.03047633625</v>
      </c>
      <c r="M86">
        <v>235352.48674990761</v>
      </c>
      <c r="N86">
        <v>98679.466072285068</v>
      </c>
      <c r="O86">
        <v>2876415.7908669962</v>
      </c>
      <c r="P86">
        <v>9139.5306524475691</v>
      </c>
      <c r="Q86">
        <v>1.7456850914671579E-3</v>
      </c>
      <c r="R86">
        <v>0.94746851097288221</v>
      </c>
      <c r="S86">
        <v>0.68821196941174401</v>
      </c>
      <c r="T86">
        <v>0.72683812338030473</v>
      </c>
      <c r="U86">
        <v>0.70276408346664976</v>
      </c>
      <c r="V86">
        <v>1.0053412317820795E-2</v>
      </c>
      <c r="W86">
        <v>15323817.646066828</v>
      </c>
      <c r="X86">
        <v>6.4321315006629229E-2</v>
      </c>
      <c r="Y86">
        <v>415.93420229565572</v>
      </c>
      <c r="Z86">
        <v>22.41034972987007</v>
      </c>
      <c r="AA86" s="211">
        <v>-47.105446477268622</v>
      </c>
      <c r="AB86" s="211">
        <v>2022743.9292808247</v>
      </c>
      <c r="AC86" s="211">
        <v>46404.962508913442</v>
      </c>
      <c r="AD86" s="211">
        <v>2069148.8917897274</v>
      </c>
      <c r="AE86" s="211">
        <v>-3.4804026842132387</v>
      </c>
      <c r="AF86" s="211">
        <v>16795420.20136071</v>
      </c>
      <c r="AG86" s="211">
        <v>7800.2643533501241</v>
      </c>
      <c r="AH86" s="211">
        <v>16803220.465714056</v>
      </c>
      <c r="AI86" s="204">
        <v>337743.4219623598</v>
      </c>
      <c r="AJ86" s="205">
        <f t="shared" si="4"/>
        <v>-6779693.5395165887</v>
      </c>
      <c r="AK86" s="205">
        <f t="shared" si="5"/>
        <v>-17151260.734135378</v>
      </c>
      <c r="AL86" s="205">
        <f t="shared" si="6"/>
        <v>1</v>
      </c>
      <c r="AM86" s="205">
        <f t="shared" si="7"/>
        <v>0</v>
      </c>
    </row>
    <row r="87" spans="1:39" x14ac:dyDescent="0.35">
      <c r="A87" s="112">
        <v>81</v>
      </c>
      <c r="B87">
        <v>79</v>
      </c>
      <c r="C87">
        <v>4.293147837688472E-2</v>
      </c>
      <c r="D87">
        <v>4.8035172289205764E-2</v>
      </c>
      <c r="E87">
        <v>3.5529583019318287E-3</v>
      </c>
      <c r="F87">
        <v>0</v>
      </c>
      <c r="G87">
        <v>0.11180853402600782</v>
      </c>
      <c r="H87">
        <v>0</v>
      </c>
      <c r="I87">
        <v>7.4191004880648059E-2</v>
      </c>
      <c r="J87">
        <v>52995.070850585471</v>
      </c>
      <c r="K87">
        <v>7182.5865306120459</v>
      </c>
      <c r="L87">
        <v>183855.5527752359</v>
      </c>
      <c r="M87">
        <v>427085.10268171428</v>
      </c>
      <c r="N87">
        <v>65240.997147056609</v>
      </c>
      <c r="O87">
        <v>2530923.7226526807</v>
      </c>
      <c r="P87">
        <v>9091.8903068498457</v>
      </c>
      <c r="Q87">
        <v>3.5840986090177112E-3</v>
      </c>
      <c r="R87">
        <v>0.96903856841361269</v>
      </c>
      <c r="S87">
        <v>0.85384417322536077</v>
      </c>
      <c r="T87">
        <v>0.73463659304297324</v>
      </c>
      <c r="U87">
        <v>0.67478718434653573</v>
      </c>
      <c r="V87">
        <v>0.14398095319728632</v>
      </c>
      <c r="W87">
        <v>15338872.784238439</v>
      </c>
      <c r="X87">
        <v>0.19530543194491318</v>
      </c>
      <c r="Y87">
        <v>224.85392944807967</v>
      </c>
      <c r="Z87">
        <v>24.079882434858494</v>
      </c>
      <c r="AA87" s="211">
        <v>-28.146113912136453</v>
      </c>
      <c r="AB87" s="211">
        <v>1380498.5505814583</v>
      </c>
      <c r="AC87" s="211">
        <v>33380.433540577164</v>
      </c>
      <c r="AD87" s="211">
        <v>1413878.9841220363</v>
      </c>
      <c r="AE87" s="211">
        <v>-1.8783045568947503</v>
      </c>
      <c r="AF87" s="211">
        <v>10727208.624167675</v>
      </c>
      <c r="AG87" s="211">
        <v>5521.5754728774364</v>
      </c>
      <c r="AH87" s="211">
        <v>10732730.199640565</v>
      </c>
      <c r="AI87" s="204">
        <v>354763.16618153639</v>
      </c>
      <c r="AJ87" s="205">
        <f t="shared" si="4"/>
        <v>-4228490.3753356813</v>
      </c>
      <c r="AK87" s="205">
        <f t="shared" si="5"/>
        <v>-10920560.65533004</v>
      </c>
      <c r="AL87" s="205">
        <f t="shared" si="6"/>
        <v>1</v>
      </c>
      <c r="AM87" s="205">
        <f t="shared" si="7"/>
        <v>0</v>
      </c>
    </row>
    <row r="88" spans="1:39" x14ac:dyDescent="0.35">
      <c r="A88" s="112">
        <v>82</v>
      </c>
      <c r="B88">
        <v>97</v>
      </c>
      <c r="C88">
        <v>2.3427949153597385E-2</v>
      </c>
      <c r="D88">
        <v>0.12686717745357962</v>
      </c>
      <c r="E88">
        <v>1.476766692681496E-2</v>
      </c>
      <c r="F88">
        <v>5.081952712495931E-2</v>
      </c>
      <c r="G88">
        <v>3.5428736357013067E-2</v>
      </c>
      <c r="H88">
        <v>5.8986104953180046E-2</v>
      </c>
      <c r="I88">
        <v>0.10561896245361688</v>
      </c>
      <c r="J88">
        <v>61063.27777109023</v>
      </c>
      <c r="K88">
        <v>6587.1390941878281</v>
      </c>
      <c r="L88">
        <v>128695.57717160012</v>
      </c>
      <c r="M88">
        <v>262351.0081245476</v>
      </c>
      <c r="N88">
        <v>91142.018968501332</v>
      </c>
      <c r="O88">
        <v>2738543.3955075173</v>
      </c>
      <c r="P88">
        <v>9159.2139680790606</v>
      </c>
      <c r="Q88">
        <v>-7.2549487717166097E-4</v>
      </c>
      <c r="R88">
        <v>0.97542624669106304</v>
      </c>
      <c r="S88">
        <v>0.45315832932430006</v>
      </c>
      <c r="T88">
        <v>0.61632776695591052</v>
      </c>
      <c r="U88">
        <v>0.67079489664837122</v>
      </c>
      <c r="V88">
        <v>0</v>
      </c>
      <c r="W88">
        <v>14373650.788823634</v>
      </c>
      <c r="X88">
        <v>0.17756973510381141</v>
      </c>
      <c r="Y88">
        <v>442.4777476511066</v>
      </c>
      <c r="Z88">
        <v>32.744309578519974</v>
      </c>
      <c r="AA88" s="211">
        <v>-26.258322632737809</v>
      </c>
      <c r="AB88" s="211">
        <v>1149892.0631058891</v>
      </c>
      <c r="AC88" s="211">
        <v>98380.460422041477</v>
      </c>
      <c r="AD88" s="211">
        <v>1248272.5235279326</v>
      </c>
      <c r="AE88" s="211">
        <v>-5.9291613163689192</v>
      </c>
      <c r="AF88" s="211">
        <v>20203350.636860739</v>
      </c>
      <c r="AG88" s="211">
        <v>49190.230211020651</v>
      </c>
      <c r="AH88" s="211">
        <v>20252540.867071807</v>
      </c>
      <c r="AI88" s="204">
        <v>934827.9571298291</v>
      </c>
      <c r="AJ88" s="205">
        <f t="shared" si="4"/>
        <v>-3874104.7868017135</v>
      </c>
      <c r="AK88" s="205">
        <f t="shared" si="5"/>
        <v>-20845456.998708699</v>
      </c>
      <c r="AL88" s="205">
        <f t="shared" si="6"/>
        <v>1</v>
      </c>
      <c r="AM88" s="205">
        <f t="shared" si="7"/>
        <v>0</v>
      </c>
    </row>
    <row r="89" spans="1:39" x14ac:dyDescent="0.35">
      <c r="A89" s="112">
        <v>83</v>
      </c>
      <c r="B89">
        <v>31</v>
      </c>
      <c r="C89">
        <v>3.2755250705834363E-2</v>
      </c>
      <c r="D89">
        <v>2.7109356164418438E-2</v>
      </c>
      <c r="E89">
        <v>0</v>
      </c>
      <c r="F89">
        <v>1.8345454353984773E-2</v>
      </c>
      <c r="G89">
        <v>0.10217308197174363</v>
      </c>
      <c r="H89">
        <v>1.9137366880781163E-2</v>
      </c>
      <c r="I89">
        <v>0.13910302997970383</v>
      </c>
      <c r="J89">
        <v>60772.159335820848</v>
      </c>
      <c r="K89">
        <v>8684.6730011227228</v>
      </c>
      <c r="L89">
        <v>253022.09869427045</v>
      </c>
      <c r="M89">
        <v>238876.25674362286</v>
      </c>
      <c r="N89">
        <v>98770.817190565649</v>
      </c>
      <c r="O89">
        <v>1660946.9205786858</v>
      </c>
      <c r="P89">
        <v>8908.2329617962223</v>
      </c>
      <c r="Q89">
        <v>6.1556065897162022E-3</v>
      </c>
      <c r="R89">
        <v>1</v>
      </c>
      <c r="S89">
        <v>0.93625761942035068</v>
      </c>
      <c r="T89">
        <v>0.58800513965592649</v>
      </c>
      <c r="U89">
        <v>0.73087589064183411</v>
      </c>
      <c r="V89">
        <v>0</v>
      </c>
      <c r="W89">
        <v>14364924.393415298</v>
      </c>
      <c r="X89">
        <v>4.4415702435039596E-2</v>
      </c>
      <c r="Y89">
        <v>268.82490930265601</v>
      </c>
      <c r="Z89">
        <v>24.905225651369729</v>
      </c>
      <c r="AA89" s="211">
        <v>-47.18533521022492</v>
      </c>
      <c r="AB89" s="211">
        <v>2140373.7346188738</v>
      </c>
      <c r="AC89" s="211">
        <v>90338.025067016439</v>
      </c>
      <c r="AD89" s="211">
        <v>2230711.7596859033</v>
      </c>
      <c r="AE89" s="211">
        <v>-3.2483255502188912</v>
      </c>
      <c r="AF89" s="211">
        <v>11072678.996863287</v>
      </c>
      <c r="AG89" s="211">
        <v>14800.525951513664</v>
      </c>
      <c r="AH89" s="211">
        <v>11087479.522814801</v>
      </c>
      <c r="AI89" s="204">
        <v>201578.75630736956</v>
      </c>
      <c r="AJ89" s="205">
        <f t="shared" si="4"/>
        <v>-6949245.2807083949</v>
      </c>
      <c r="AK89" s="205">
        <f t="shared" si="5"/>
        <v>-11412312.07783669</v>
      </c>
      <c r="AL89" s="205">
        <f t="shared" si="6"/>
        <v>1</v>
      </c>
      <c r="AM89" s="205">
        <f t="shared" si="7"/>
        <v>0</v>
      </c>
    </row>
    <row r="90" spans="1:39" x14ac:dyDescent="0.35">
      <c r="A90" s="112">
        <v>84</v>
      </c>
      <c r="B90">
        <v>42</v>
      </c>
      <c r="C90">
        <v>1.1604275477281871E-2</v>
      </c>
      <c r="D90">
        <v>5.7541031345638871E-2</v>
      </c>
      <c r="E90">
        <v>2.6333549885155197E-2</v>
      </c>
      <c r="F90">
        <v>0</v>
      </c>
      <c r="G90">
        <v>0.13679698208084176</v>
      </c>
      <c r="H90">
        <v>0</v>
      </c>
      <c r="I90">
        <v>8.1675620934344287E-2</v>
      </c>
      <c r="J90">
        <v>51673.86956984389</v>
      </c>
      <c r="K90">
        <v>6306.1590940073966</v>
      </c>
      <c r="L90">
        <v>150348.69812442732</v>
      </c>
      <c r="M90">
        <v>209404.25353943705</v>
      </c>
      <c r="N90">
        <v>101501.97659351192</v>
      </c>
      <c r="O90">
        <v>2288407.6659447844</v>
      </c>
      <c r="P90">
        <v>9436.2309831193761</v>
      </c>
      <c r="Q90">
        <v>2.3084445853537344E-3</v>
      </c>
      <c r="R90">
        <v>1</v>
      </c>
      <c r="S90">
        <v>0.66716135466575066</v>
      </c>
      <c r="T90">
        <v>0.67871200360074024</v>
      </c>
      <c r="U90">
        <v>0.62104584251982864</v>
      </c>
      <c r="V90">
        <v>4.9426491173168323E-2</v>
      </c>
      <c r="W90">
        <v>15056930.157434877</v>
      </c>
      <c r="X90">
        <v>0.13979719368599125</v>
      </c>
      <c r="Y90">
        <v>467.36047475941592</v>
      </c>
      <c r="Z90">
        <v>31.930443823067609</v>
      </c>
      <c r="AA90" s="211">
        <v>-63.967275600262127</v>
      </c>
      <c r="AB90" s="211">
        <v>2243482.5934577994</v>
      </c>
      <c r="AC90" s="211">
        <v>67752.066338401506</v>
      </c>
      <c r="AD90" s="211">
        <v>2311234.659796203</v>
      </c>
      <c r="AE90" s="211">
        <v>-7.3633335021313684</v>
      </c>
      <c r="AF90" s="211">
        <v>20592652.473097727</v>
      </c>
      <c r="AG90" s="211">
        <v>11825.003894408104</v>
      </c>
      <c r="AH90" s="211">
        <v>20604477.476992194</v>
      </c>
      <c r="AI90" s="204">
        <v>323179.66097629955</v>
      </c>
      <c r="AJ90" s="205">
        <f t="shared" si="4"/>
        <v>-8707962.2198224161</v>
      </c>
      <c r="AK90" s="205">
        <f t="shared" si="5"/>
        <v>-21340810.82720533</v>
      </c>
      <c r="AL90" s="205">
        <f t="shared" si="6"/>
        <v>1</v>
      </c>
      <c r="AM90" s="205">
        <f t="shared" si="7"/>
        <v>0</v>
      </c>
    </row>
    <row r="91" spans="1:39" x14ac:dyDescent="0.35">
      <c r="A91" s="112">
        <v>85</v>
      </c>
      <c r="B91">
        <v>80</v>
      </c>
      <c r="C91">
        <v>3.7081469955829227E-2</v>
      </c>
      <c r="D91">
        <v>8.8868474129634861E-2</v>
      </c>
      <c r="E91">
        <v>4.5215455908493636E-2</v>
      </c>
      <c r="F91">
        <v>1.9675046688971687E-2</v>
      </c>
      <c r="G91">
        <v>5.6000608697899509E-2</v>
      </c>
      <c r="H91">
        <v>9.0265607649335344E-3</v>
      </c>
      <c r="I91">
        <v>0.10674853973407342</v>
      </c>
      <c r="J91">
        <v>41502.718211965592</v>
      </c>
      <c r="K91">
        <v>8995.8780631022528</v>
      </c>
      <c r="L91">
        <v>193198.14440995338</v>
      </c>
      <c r="M91">
        <v>234257.40486378633</v>
      </c>
      <c r="N91">
        <v>67489.845459477321</v>
      </c>
      <c r="O91">
        <v>3510328.2558351522</v>
      </c>
      <c r="P91">
        <v>9120.4128917907601</v>
      </c>
      <c r="Q91">
        <v>3.4751195227649789E-3</v>
      </c>
      <c r="R91">
        <v>1</v>
      </c>
      <c r="S91">
        <v>0.99221765515969429</v>
      </c>
      <c r="T91">
        <v>0.64196440032234336</v>
      </c>
      <c r="U91">
        <v>0.67684003025999995</v>
      </c>
      <c r="V91">
        <v>0.14251344765055918</v>
      </c>
      <c r="W91">
        <v>15456614.702771751</v>
      </c>
      <c r="X91">
        <v>0.17158162250874348</v>
      </c>
      <c r="Y91">
        <v>321.8378907486034</v>
      </c>
      <c r="Z91">
        <v>23.113213780951209</v>
      </c>
      <c r="AA91" s="211">
        <v>-6.4639108634142355</v>
      </c>
      <c r="AB91" s="211">
        <v>231849.22054157627</v>
      </c>
      <c r="AC91" s="211">
        <v>15635.387851693435</v>
      </c>
      <c r="AD91" s="211">
        <v>247484.60839326849</v>
      </c>
      <c r="AE91" s="211">
        <v>-2.9711294600752218</v>
      </c>
      <c r="AF91" s="211">
        <v>14595351.334421314</v>
      </c>
      <c r="AG91" s="211">
        <v>10702.795255623452</v>
      </c>
      <c r="AH91" s="211">
        <v>14606054.129676947</v>
      </c>
      <c r="AI91" s="204">
        <v>4110927.0415712926</v>
      </c>
      <c r="AJ91" s="205">
        <f t="shared" si="4"/>
        <v>-893875.69473469211</v>
      </c>
      <c r="AK91" s="205">
        <f t="shared" si="5"/>
        <v>-14903167.075684469</v>
      </c>
      <c r="AL91" s="205">
        <f t="shared" si="6"/>
        <v>1</v>
      </c>
      <c r="AM91" s="205">
        <f t="shared" si="7"/>
        <v>0</v>
      </c>
    </row>
    <row r="92" spans="1:39" x14ac:dyDescent="0.35">
      <c r="A92" s="112">
        <v>86</v>
      </c>
      <c r="B92">
        <v>66</v>
      </c>
      <c r="C92">
        <v>1.805296849631188E-2</v>
      </c>
      <c r="D92">
        <v>6.8796068657182213E-2</v>
      </c>
      <c r="E92">
        <v>7.375207731040101E-2</v>
      </c>
      <c r="F92">
        <v>2.6421307464468191E-2</v>
      </c>
      <c r="G92">
        <v>3.8837049012772934E-2</v>
      </c>
      <c r="H92">
        <v>4.0672404764932252E-2</v>
      </c>
      <c r="I92">
        <v>9.7334775743643936E-2</v>
      </c>
      <c r="J92">
        <v>55210.288126725631</v>
      </c>
      <c r="K92">
        <v>6620.9549601921035</v>
      </c>
      <c r="L92">
        <v>163295.62801426568</v>
      </c>
      <c r="M92">
        <v>337633.75501747138</v>
      </c>
      <c r="N92">
        <v>89916.977746509787</v>
      </c>
      <c r="O92">
        <v>2221164.4069880839</v>
      </c>
      <c r="P92">
        <v>9243.2069842577257</v>
      </c>
      <c r="Q92">
        <v>3.9617861385710402E-3</v>
      </c>
      <c r="R92">
        <v>0.96764857295389151</v>
      </c>
      <c r="S92">
        <v>0.81360374036869387</v>
      </c>
      <c r="T92">
        <v>0.64613055467482028</v>
      </c>
      <c r="U92">
        <v>0.70010069691412935</v>
      </c>
      <c r="V92">
        <v>8.22247671004879E-2</v>
      </c>
      <c r="W92">
        <v>14492801.166187892</v>
      </c>
      <c r="X92">
        <v>0.15266644591610926</v>
      </c>
      <c r="Y92">
        <v>209.74036730086902</v>
      </c>
      <c r="Z92">
        <v>31.394487201683358</v>
      </c>
      <c r="AA92" s="211">
        <v>-11.009239703726985</v>
      </c>
      <c r="AB92" s="211">
        <v>347827.22798850929</v>
      </c>
      <c r="AC92" s="211">
        <v>35467.403369095606</v>
      </c>
      <c r="AD92" s="211">
        <v>383294.63135760406</v>
      </c>
      <c r="AE92" s="211">
        <v>-3.0133075032792784</v>
      </c>
      <c r="AF92" s="211">
        <v>10006130.006134199</v>
      </c>
      <c r="AG92" s="211">
        <v>17212.122223237609</v>
      </c>
      <c r="AH92" s="211">
        <v>10023342.128357459</v>
      </c>
      <c r="AI92" s="204">
        <v>1205618.9641603129</v>
      </c>
      <c r="AJ92" s="205">
        <f t="shared" si="4"/>
        <v>-1484218.6017303024</v>
      </c>
      <c r="AK92" s="205">
        <f t="shared" si="5"/>
        <v>-10324672.878685387</v>
      </c>
      <c r="AL92" s="205">
        <f t="shared" si="6"/>
        <v>1</v>
      </c>
      <c r="AM92" s="205">
        <f t="shared" si="7"/>
        <v>0</v>
      </c>
    </row>
    <row r="93" spans="1:39" x14ac:dyDescent="0.35">
      <c r="A93" s="112">
        <v>87</v>
      </c>
      <c r="B93">
        <v>26</v>
      </c>
      <c r="C93">
        <v>2.4149744729784227E-2</v>
      </c>
      <c r="D93">
        <v>7.8691770121481652E-2</v>
      </c>
      <c r="E93">
        <v>2.2791831476995164E-3</v>
      </c>
      <c r="F93">
        <v>0</v>
      </c>
      <c r="G93">
        <v>5.8291041720409352E-2</v>
      </c>
      <c r="H93">
        <v>4.4450548129517681E-2</v>
      </c>
      <c r="I93">
        <v>9.8027490936572897E-2</v>
      </c>
      <c r="J93">
        <v>55567.109935770728</v>
      </c>
      <c r="K93">
        <v>6914.9282340869595</v>
      </c>
      <c r="L93">
        <v>251286.57368957234</v>
      </c>
      <c r="M93">
        <v>275859.66716897866</v>
      </c>
      <c r="N93">
        <v>55528.056335727277</v>
      </c>
      <c r="O93">
        <v>4262322.7700317753</v>
      </c>
      <c r="P93">
        <v>9239.3785172787339</v>
      </c>
      <c r="Q93">
        <v>4.4613297226896989E-3</v>
      </c>
      <c r="R93">
        <v>0.97036514003278462</v>
      </c>
      <c r="S93">
        <v>0.75605004745038262</v>
      </c>
      <c r="T93">
        <v>0.59694356350041489</v>
      </c>
      <c r="U93">
        <v>0.67864101259317755</v>
      </c>
      <c r="V93">
        <v>3.0811722660993222E-2</v>
      </c>
      <c r="W93">
        <v>14303342.764795378</v>
      </c>
      <c r="X93">
        <v>0.14821269809051998</v>
      </c>
      <c r="Y93">
        <v>241.11527559889907</v>
      </c>
      <c r="Z93">
        <v>27.437924723896465</v>
      </c>
      <c r="AA93" s="211">
        <v>-40.645285214605522</v>
      </c>
      <c r="AB93" s="211">
        <v>1730704.4745402387</v>
      </c>
      <c r="AC93" s="211">
        <v>156570.19432053473</v>
      </c>
      <c r="AD93" s="211">
        <v>1887274.6688607743</v>
      </c>
      <c r="AE93" s="211">
        <v>-3.2983870694184247</v>
      </c>
      <c r="AF93" s="211">
        <v>11115126.352810202</v>
      </c>
      <c r="AG93" s="211">
        <v>29498.732263289079</v>
      </c>
      <c r="AH93" s="211">
        <v>11144625.085073505</v>
      </c>
      <c r="AI93" s="204">
        <v>247874.67971836712</v>
      </c>
      <c r="AJ93" s="205">
        <f t="shared" si="4"/>
        <v>-5951803.1903213263</v>
      </c>
      <c r="AK93" s="205">
        <f t="shared" si="5"/>
        <v>-11474463.792015348</v>
      </c>
      <c r="AL93" s="205">
        <f t="shared" si="6"/>
        <v>1</v>
      </c>
      <c r="AM93" s="205">
        <f t="shared" si="7"/>
        <v>0</v>
      </c>
    </row>
    <row r="94" spans="1:39" x14ac:dyDescent="0.35">
      <c r="A94" s="112">
        <v>88</v>
      </c>
      <c r="B94">
        <v>6</v>
      </c>
      <c r="C94">
        <v>1.5332854184415309E-2</v>
      </c>
      <c r="D94">
        <v>0.12933195281204043</v>
      </c>
      <c r="E94">
        <v>3.0812480833698246E-2</v>
      </c>
      <c r="F94">
        <v>1.8762735116049797E-2</v>
      </c>
      <c r="G94">
        <v>2.7674214005958549E-2</v>
      </c>
      <c r="H94">
        <v>3.9981698471507079E-2</v>
      </c>
      <c r="I94">
        <v>7.8211416332911482E-2</v>
      </c>
      <c r="J94">
        <v>53428.914578268479</v>
      </c>
      <c r="K94">
        <v>9260.9360835283642</v>
      </c>
      <c r="L94">
        <v>198209.10467009491</v>
      </c>
      <c r="M94">
        <v>221466.62095164228</v>
      </c>
      <c r="N94">
        <v>113489.14667446098</v>
      </c>
      <c r="O94">
        <v>2320487.4954505586</v>
      </c>
      <c r="P94">
        <v>8911.0083679559702</v>
      </c>
      <c r="Q94">
        <v>4.9516537276162471E-3</v>
      </c>
      <c r="R94">
        <v>1</v>
      </c>
      <c r="S94">
        <v>0.6573375730705997</v>
      </c>
      <c r="T94">
        <v>0.35808083848731231</v>
      </c>
      <c r="U94">
        <v>0.66138369689562848</v>
      </c>
      <c r="V94">
        <v>0</v>
      </c>
      <c r="W94">
        <v>14191239.343728855</v>
      </c>
      <c r="X94">
        <v>0.12543953945059536</v>
      </c>
      <c r="Y94">
        <v>315.83778934682795</v>
      </c>
      <c r="Z94">
        <v>25.286206949233602</v>
      </c>
      <c r="AA94" s="211">
        <v>-22.231480954169136</v>
      </c>
      <c r="AB94" s="211">
        <v>823091.88193627412</v>
      </c>
      <c r="AC94" s="211">
        <v>52094.795749099561</v>
      </c>
      <c r="AD94" s="211">
        <v>875186.67768537707</v>
      </c>
      <c r="AE94" s="211">
        <v>-3.5214684548509765</v>
      </c>
      <c r="AF94" s="211">
        <v>13820919.598331455</v>
      </c>
      <c r="AG94" s="211">
        <v>17255.373986294813</v>
      </c>
      <c r="AH94" s="211">
        <v>13838174.972317731</v>
      </c>
      <c r="AI94" s="204">
        <v>692836.96604183235</v>
      </c>
      <c r="AJ94" s="205">
        <f t="shared" si="4"/>
        <v>-3098334.7731022909</v>
      </c>
      <c r="AK94" s="205">
        <f t="shared" si="5"/>
        <v>-14190321.817802828</v>
      </c>
      <c r="AL94" s="205">
        <f t="shared" si="6"/>
        <v>1</v>
      </c>
      <c r="AM94" s="205">
        <f t="shared" si="7"/>
        <v>0</v>
      </c>
    </row>
    <row r="95" spans="1:39" x14ac:dyDescent="0.35">
      <c r="A95" s="112">
        <v>89</v>
      </c>
      <c r="B95">
        <v>41</v>
      </c>
      <c r="C95">
        <v>2.2166202728704551E-2</v>
      </c>
      <c r="D95">
        <v>0</v>
      </c>
      <c r="E95">
        <v>0</v>
      </c>
      <c r="F95">
        <v>0</v>
      </c>
      <c r="G95">
        <v>0.10117723856279001</v>
      </c>
      <c r="H95">
        <v>9.376571262566585E-3</v>
      </c>
      <c r="I95">
        <v>0.12143178572842117</v>
      </c>
      <c r="J95">
        <v>54108.784972509166</v>
      </c>
      <c r="K95">
        <v>7107.0068960554008</v>
      </c>
      <c r="L95">
        <v>141987.54559337808</v>
      </c>
      <c r="M95">
        <v>224759.98419959476</v>
      </c>
      <c r="N95">
        <v>61878.334681453227</v>
      </c>
      <c r="O95">
        <v>2264831.1729710987</v>
      </c>
      <c r="P95">
        <v>9340.4663142647096</v>
      </c>
      <c r="Q95">
        <v>5.449582427840158E-3</v>
      </c>
      <c r="R95">
        <v>1</v>
      </c>
      <c r="S95">
        <v>0.87555456946863641</v>
      </c>
      <c r="T95">
        <v>0.67238011735571668</v>
      </c>
      <c r="U95">
        <v>0.69486732299861709</v>
      </c>
      <c r="V95">
        <v>8.1681436915362435E-2</v>
      </c>
      <c r="W95">
        <v>13070897.460065249</v>
      </c>
      <c r="X95">
        <v>3.9143423893570908E-2</v>
      </c>
      <c r="Y95">
        <v>269.888273736222</v>
      </c>
      <c r="Z95">
        <v>25.817018030808605</v>
      </c>
      <c r="AA95" s="211">
        <v>-110.09101083603093</v>
      </c>
      <c r="AB95" s="211">
        <v>3516071.4167575729</v>
      </c>
      <c r="AC95" s="211">
        <v>171459.61140408154</v>
      </c>
      <c r="AD95" s="211">
        <v>3687531.0281616393</v>
      </c>
      <c r="AE95" s="211">
        <v>-6.7372768939051939</v>
      </c>
      <c r="AF95" s="211">
        <v>11140512.92136886</v>
      </c>
      <c r="AG95" s="211">
        <v>16866.269238463799</v>
      </c>
      <c r="AH95" s="211">
        <v>11157379.190607328</v>
      </c>
      <c r="AI95" s="204">
        <v>72274.58435733465</v>
      </c>
      <c r="AJ95" s="205">
        <f t="shared" si="4"/>
        <v>-14696632.111764733</v>
      </c>
      <c r="AK95" s="205">
        <f t="shared" si="5"/>
        <v>-11831106.879997848</v>
      </c>
      <c r="AL95" s="205">
        <f t="shared" si="6"/>
        <v>0</v>
      </c>
      <c r="AM95" s="205">
        <f t="shared" si="7"/>
        <v>1</v>
      </c>
    </row>
    <row r="96" spans="1:39" x14ac:dyDescent="0.35">
      <c r="A96" s="112">
        <v>90</v>
      </c>
      <c r="B96">
        <v>78</v>
      </c>
      <c r="C96">
        <v>2.5827626500923566E-2</v>
      </c>
      <c r="D96">
        <v>3.2170529452561027E-2</v>
      </c>
      <c r="E96">
        <v>0</v>
      </c>
      <c r="F96">
        <v>2.7337806689203558E-2</v>
      </c>
      <c r="G96">
        <v>8.4626181627935476E-3</v>
      </c>
      <c r="H96">
        <v>3.1275996477337045E-2</v>
      </c>
      <c r="I96">
        <v>0.10933540736945836</v>
      </c>
      <c r="J96">
        <v>48827.880604362239</v>
      </c>
      <c r="K96">
        <v>4308.4209451666029</v>
      </c>
      <c r="L96">
        <v>228329.36680966819</v>
      </c>
      <c r="M96">
        <v>225781.39518564526</v>
      </c>
      <c r="N96">
        <v>160847.91215368512</v>
      </c>
      <c r="O96">
        <v>3176707.9554834701</v>
      </c>
      <c r="P96">
        <v>9322.8329789740856</v>
      </c>
      <c r="Q96">
        <v>3.6711342101417247E-3</v>
      </c>
      <c r="R96">
        <v>0.98135422761587332</v>
      </c>
      <c r="S96">
        <v>0.7724762761712074</v>
      </c>
      <c r="T96">
        <v>0.69142078580263289</v>
      </c>
      <c r="U96">
        <v>0.70347323564606234</v>
      </c>
      <c r="V96">
        <v>0</v>
      </c>
      <c r="W96">
        <v>14384589.602620922</v>
      </c>
      <c r="X96">
        <v>0.10277661853939729</v>
      </c>
      <c r="Y96">
        <v>482.12454516953568</v>
      </c>
      <c r="Z96">
        <v>19.20274090245146</v>
      </c>
      <c r="AA96" s="211">
        <v>-14.415870507520864</v>
      </c>
      <c r="AB96" s="211">
        <v>532229.8152969738</v>
      </c>
      <c r="AC96" s="211">
        <v>43129.826881618981</v>
      </c>
      <c r="AD96" s="211">
        <v>575359.6421785946</v>
      </c>
      <c r="AE96" s="211">
        <v>-3.0567450818920903</v>
      </c>
      <c r="AF96" s="211">
        <v>19931441.514581591</v>
      </c>
      <c r="AG96" s="211">
        <v>16332.250620613071</v>
      </c>
      <c r="AH96" s="211">
        <v>19947773.765202135</v>
      </c>
      <c r="AI96" s="204">
        <v>1705449.4423765198</v>
      </c>
      <c r="AJ96" s="205">
        <f t="shared" si="4"/>
        <v>-2016946.6929306809</v>
      </c>
      <c r="AK96" s="205">
        <f t="shared" si="5"/>
        <v>-20253448.273391344</v>
      </c>
      <c r="AL96" s="205">
        <f t="shared" si="6"/>
        <v>1</v>
      </c>
      <c r="AM96" s="205">
        <f t="shared" si="7"/>
        <v>0</v>
      </c>
    </row>
    <row r="97" spans="1:39" x14ac:dyDescent="0.35">
      <c r="A97" s="112">
        <v>91</v>
      </c>
      <c r="B97">
        <v>28</v>
      </c>
      <c r="C97">
        <v>4.4034977360478351E-2</v>
      </c>
      <c r="D97">
        <v>0.10506096435994987</v>
      </c>
      <c r="E97">
        <v>2.5357468684433108E-2</v>
      </c>
      <c r="F97">
        <v>1.0509164286952567E-2</v>
      </c>
      <c r="G97">
        <v>5.0981594241637569E-2</v>
      </c>
      <c r="H97">
        <v>0</v>
      </c>
      <c r="I97">
        <v>5.9084150816258479E-2</v>
      </c>
      <c r="J97">
        <v>52619.175273471315</v>
      </c>
      <c r="K97">
        <v>5578.5853171260806</v>
      </c>
      <c r="L97">
        <v>149476.42784888449</v>
      </c>
      <c r="M97">
        <v>125105.05161158773</v>
      </c>
      <c r="N97">
        <v>100698.84427585936</v>
      </c>
      <c r="O97">
        <v>2451865.5184743218</v>
      </c>
      <c r="P97">
        <v>9212.081205374614</v>
      </c>
      <c r="Q97">
        <v>3.0488937275128286E-3</v>
      </c>
      <c r="R97">
        <v>1</v>
      </c>
      <c r="S97">
        <v>0.75222560046145504</v>
      </c>
      <c r="T97">
        <v>0.46044470186179864</v>
      </c>
      <c r="U97">
        <v>0.77595411087902577</v>
      </c>
      <c r="V97">
        <v>0</v>
      </c>
      <c r="W97">
        <v>14354731.009297594</v>
      </c>
      <c r="X97">
        <v>3.2268868827751443E-2</v>
      </c>
      <c r="Y97">
        <v>129.24363511055901</v>
      </c>
      <c r="Z97">
        <v>31.699440261669526</v>
      </c>
      <c r="AA97" s="211">
        <v>-19.8058585182714</v>
      </c>
      <c r="AB97" s="211">
        <v>933057.51560434431</v>
      </c>
      <c r="AC97" s="211">
        <v>22794.675333964839</v>
      </c>
      <c r="AD97" s="211">
        <v>955852.19093830604</v>
      </c>
      <c r="AE97" s="211">
        <v>-4.2929516391756577</v>
      </c>
      <c r="AF97" s="211">
        <v>6023979.1419932395</v>
      </c>
      <c r="AG97" s="211">
        <v>12368.701672691186</v>
      </c>
      <c r="AH97" s="211">
        <v>6036347.8436659407</v>
      </c>
      <c r="AI97" s="204">
        <v>327501.20221335208</v>
      </c>
      <c r="AJ97" s="205">
        <f t="shared" si="4"/>
        <v>-2936438.042765446</v>
      </c>
      <c r="AK97" s="205">
        <f t="shared" si="5"/>
        <v>-6465643.0075835064</v>
      </c>
      <c r="AL97" s="205">
        <f t="shared" si="6"/>
        <v>1</v>
      </c>
      <c r="AM97" s="205">
        <f t="shared" si="7"/>
        <v>0</v>
      </c>
    </row>
    <row r="98" spans="1:39" x14ac:dyDescent="0.35">
      <c r="A98" s="112">
        <v>92</v>
      </c>
      <c r="B98">
        <v>36</v>
      </c>
      <c r="C98">
        <v>4.0722504612995099E-2</v>
      </c>
      <c r="D98">
        <v>0.11048054228066695</v>
      </c>
      <c r="E98">
        <v>1.3893468267657487E-2</v>
      </c>
      <c r="F98">
        <v>5.7498917640514714E-3</v>
      </c>
      <c r="G98">
        <v>0.11348002559012417</v>
      </c>
      <c r="H98">
        <v>3.88955407618592E-2</v>
      </c>
      <c r="I98">
        <v>6.355323342235808E-2</v>
      </c>
      <c r="J98">
        <v>58262.673180663704</v>
      </c>
      <c r="K98">
        <v>8152.4780459742124</v>
      </c>
      <c r="L98">
        <v>103794.21270511618</v>
      </c>
      <c r="M98">
        <v>192297.11184849183</v>
      </c>
      <c r="N98">
        <v>107179.62594025282</v>
      </c>
      <c r="O98">
        <v>3605236.4260920654</v>
      </c>
      <c r="P98">
        <v>9179.3098266878187</v>
      </c>
      <c r="Q98">
        <v>5.7453824506413977E-3</v>
      </c>
      <c r="R98">
        <v>0.93753827860998107</v>
      </c>
      <c r="S98">
        <v>0.67094998876748957</v>
      </c>
      <c r="T98">
        <v>0.65283015791010779</v>
      </c>
      <c r="U98">
        <v>0.66877850789385485</v>
      </c>
      <c r="V98">
        <v>0</v>
      </c>
      <c r="W98">
        <v>14591098.938132536</v>
      </c>
      <c r="X98">
        <v>2.9038227161049063E-2</v>
      </c>
      <c r="Y98">
        <v>276.19187208670616</v>
      </c>
      <c r="Z98">
        <v>31.090784794937719</v>
      </c>
      <c r="AA98" s="211">
        <v>-16.241322613201174</v>
      </c>
      <c r="AB98" s="211">
        <v>744146.04584475886</v>
      </c>
      <c r="AC98" s="211">
        <v>68768.983823912509</v>
      </c>
      <c r="AD98" s="211">
        <v>812915.02966867317</v>
      </c>
      <c r="AE98" s="211">
        <v>-3.1733155180958863</v>
      </c>
      <c r="AF98" s="211">
        <v>11397992.716032002</v>
      </c>
      <c r="AG98" s="211">
        <v>33845.55003245853</v>
      </c>
      <c r="AH98" s="211">
        <v>11431838.266064418</v>
      </c>
      <c r="AI98" s="204">
        <v>812589.33815341559</v>
      </c>
      <c r="AJ98" s="205">
        <f t="shared" si="4"/>
        <v>-2437047.2909887908</v>
      </c>
      <c r="AK98" s="205">
        <f t="shared" si="5"/>
        <v>-11749169.817874007</v>
      </c>
      <c r="AL98" s="205">
        <f t="shared" si="6"/>
        <v>1</v>
      </c>
      <c r="AM98" s="205">
        <f t="shared" si="7"/>
        <v>0</v>
      </c>
    </row>
    <row r="99" spans="1:39" x14ac:dyDescent="0.35">
      <c r="A99" s="112">
        <v>93</v>
      </c>
      <c r="B99">
        <v>67</v>
      </c>
      <c r="C99">
        <v>2.3519051343890669E-2</v>
      </c>
      <c r="D99">
        <v>4.0427229849817052E-2</v>
      </c>
      <c r="E99">
        <v>3.9621948387766545E-2</v>
      </c>
      <c r="F99">
        <v>1.2698218417027358E-2</v>
      </c>
      <c r="G99">
        <v>6.5939209312373792E-2</v>
      </c>
      <c r="H99">
        <v>3.0274891525841473E-2</v>
      </c>
      <c r="I99">
        <v>9.2516286333017062E-2</v>
      </c>
      <c r="J99">
        <v>51134.063640802218</v>
      </c>
      <c r="K99">
        <v>7127.4658569763651</v>
      </c>
      <c r="L99">
        <v>269955.0802226963</v>
      </c>
      <c r="M99">
        <v>114135.26374242626</v>
      </c>
      <c r="N99">
        <v>69233.841225300537</v>
      </c>
      <c r="O99">
        <v>3111091.1968431142</v>
      </c>
      <c r="P99">
        <v>9217.5645395669217</v>
      </c>
      <c r="Q99">
        <v>4.1760432025207119E-3</v>
      </c>
      <c r="R99">
        <v>1</v>
      </c>
      <c r="S99">
        <v>0.9153496143692853</v>
      </c>
      <c r="T99">
        <v>0.75464786400529582</v>
      </c>
      <c r="U99">
        <v>0.71667381358121951</v>
      </c>
      <c r="V99">
        <v>0.22427401846290249</v>
      </c>
      <c r="W99">
        <v>15272282.878344659</v>
      </c>
      <c r="X99">
        <v>0.11463612837159849</v>
      </c>
      <c r="Y99">
        <v>75.121374733813724</v>
      </c>
      <c r="Z99">
        <v>31.91127593926311</v>
      </c>
      <c r="AA99" s="211">
        <v>-8.4305258891498944</v>
      </c>
      <c r="AB99" s="211">
        <v>229084.24317516986</v>
      </c>
      <c r="AC99" s="211">
        <v>32521.208220272962</v>
      </c>
      <c r="AD99" s="211">
        <v>261605.45139544277</v>
      </c>
      <c r="AE99" s="211">
        <v>-3.3355006730311474</v>
      </c>
      <c r="AF99" s="211">
        <v>4294888.5368012423</v>
      </c>
      <c r="AG99" s="211">
        <v>19974.955302807259</v>
      </c>
      <c r="AH99" s="211">
        <v>4314863.4921040321</v>
      </c>
      <c r="AI99" s="204">
        <v>795532.47899256751</v>
      </c>
      <c r="AJ99" s="205">
        <f t="shared" si="4"/>
        <v>-1104658.0403104322</v>
      </c>
      <c r="AK99" s="205">
        <f t="shared" si="5"/>
        <v>-4648413.5594071466</v>
      </c>
      <c r="AL99" s="205">
        <f t="shared" si="6"/>
        <v>1</v>
      </c>
      <c r="AM99" s="205">
        <f t="shared" si="7"/>
        <v>0</v>
      </c>
    </row>
    <row r="100" spans="1:39" x14ac:dyDescent="0.35">
      <c r="A100" s="112">
        <v>94</v>
      </c>
      <c r="B100">
        <v>15</v>
      </c>
      <c r="C100">
        <v>2.9673666461786565E-2</v>
      </c>
      <c r="D100">
        <v>0.12392066451913011</v>
      </c>
      <c r="E100">
        <v>5.6190569473697251E-3</v>
      </c>
      <c r="F100">
        <v>1.9163983752409096E-2</v>
      </c>
      <c r="G100">
        <v>8.5428475102113446E-2</v>
      </c>
      <c r="H100">
        <v>4.7554526697479733E-2</v>
      </c>
      <c r="I100">
        <v>8.6876882499623068E-2</v>
      </c>
      <c r="J100">
        <v>47953.526620620469</v>
      </c>
      <c r="K100">
        <v>5635.0704226051739</v>
      </c>
      <c r="L100">
        <v>253963.92122664087</v>
      </c>
      <c r="M100">
        <v>251911.61330080143</v>
      </c>
      <c r="N100">
        <v>61667.12102093573</v>
      </c>
      <c r="O100">
        <v>3318354.9323866311</v>
      </c>
      <c r="P100">
        <v>9102.3300874671913</v>
      </c>
      <c r="Q100">
        <v>6.1653881931805089E-3</v>
      </c>
      <c r="R100">
        <v>0.95822606013403067</v>
      </c>
      <c r="S100">
        <v>0.65869575862172369</v>
      </c>
      <c r="T100">
        <v>0.79101402232375984</v>
      </c>
      <c r="U100">
        <v>0.73179299719329827</v>
      </c>
      <c r="V100">
        <v>3.4828959374969597E-2</v>
      </c>
      <c r="W100">
        <v>14351343.145993339</v>
      </c>
      <c r="X100">
        <v>0.10207783959150832</v>
      </c>
      <c r="Y100">
        <v>247.16212237664098</v>
      </c>
      <c r="Z100">
        <v>27.548370970314021</v>
      </c>
      <c r="AA100" s="211">
        <v>-13.824729263837845</v>
      </c>
      <c r="AB100" s="211">
        <v>559702.38269374066</v>
      </c>
      <c r="AC100" s="211">
        <v>57025.544039376298</v>
      </c>
      <c r="AD100" s="211">
        <v>616727.92673311627</v>
      </c>
      <c r="AE100" s="211">
        <v>-5.3686081045820675</v>
      </c>
      <c r="AF100" s="211">
        <v>10942138.5221914</v>
      </c>
      <c r="AG100" s="211">
        <v>45136.048370934863</v>
      </c>
      <c r="AH100" s="211">
        <v>10987274.570562337</v>
      </c>
      <c r="AI100" s="204">
        <v>1226395.2287956493</v>
      </c>
      <c r="AJ100" s="205">
        <f t="shared" si="4"/>
        <v>-1999200.8531169007</v>
      </c>
      <c r="AK100" s="205">
        <f t="shared" si="5"/>
        <v>-11524135.381020544</v>
      </c>
      <c r="AL100" s="205">
        <f t="shared" si="6"/>
        <v>1</v>
      </c>
      <c r="AM100" s="205">
        <f t="shared" si="7"/>
        <v>0</v>
      </c>
    </row>
    <row r="101" spans="1:39" x14ac:dyDescent="0.35">
      <c r="A101" s="112">
        <v>95</v>
      </c>
      <c r="B101">
        <v>50</v>
      </c>
      <c r="C101">
        <v>3.1513998965758044E-2</v>
      </c>
      <c r="D101">
        <v>5.4085464459544472E-2</v>
      </c>
      <c r="E101">
        <v>3.1351027472096393E-2</v>
      </c>
      <c r="F101">
        <v>1.5624341745387176E-2</v>
      </c>
      <c r="G101">
        <v>0</v>
      </c>
      <c r="H101">
        <v>7.6292515825462898E-2</v>
      </c>
      <c r="I101">
        <v>9.0572069647025327E-2</v>
      </c>
      <c r="J101">
        <v>51896.16851740767</v>
      </c>
      <c r="K101">
        <v>8523.7026150317834</v>
      </c>
      <c r="L101">
        <v>286735.12083514733</v>
      </c>
      <c r="M101">
        <v>282731.110203847</v>
      </c>
      <c r="N101">
        <v>110886.41137094462</v>
      </c>
      <c r="O101">
        <v>2329527.2236822471</v>
      </c>
      <c r="P101">
        <v>9107.4190979695522</v>
      </c>
      <c r="Q101">
        <v>1.8129984480984877E-3</v>
      </c>
      <c r="R101">
        <v>0.96330522372484073</v>
      </c>
      <c r="S101">
        <v>0.69203151096210769</v>
      </c>
      <c r="T101">
        <v>0.58008346381449938</v>
      </c>
      <c r="U101">
        <v>0.78453426847306873</v>
      </c>
      <c r="V101">
        <v>0</v>
      </c>
      <c r="W101">
        <v>14167271.987960629</v>
      </c>
      <c r="X101">
        <v>0.11641189156273407</v>
      </c>
      <c r="Y101">
        <v>292.14025871135419</v>
      </c>
      <c r="Z101">
        <v>31.389325687263785</v>
      </c>
      <c r="AA101" s="211">
        <v>-104.13772051729187</v>
      </c>
      <c r="AB101" s="211">
        <v>4306850.6843400532</v>
      </c>
      <c r="AC101" s="211">
        <v>486539.87911442161</v>
      </c>
      <c r="AD101" s="211">
        <v>4793390.5634544641</v>
      </c>
      <c r="AE101" s="211">
        <v>-2.8939425234584868</v>
      </c>
      <c r="AF101" s="211">
        <v>13031256.454595027</v>
      </c>
      <c r="AG101" s="211">
        <v>27998.761342273487</v>
      </c>
      <c r="AH101" s="211">
        <v>13059255.215937275</v>
      </c>
      <c r="AI101" s="204">
        <v>81643.186537213915</v>
      </c>
      <c r="AJ101" s="205">
        <f t="shared" si="4"/>
        <v>-15207162.615183651</v>
      </c>
      <c r="AK101" s="205">
        <f t="shared" si="5"/>
        <v>-13348649.468283124</v>
      </c>
      <c r="AL101" s="205">
        <f t="shared" si="6"/>
        <v>0</v>
      </c>
      <c r="AM101" s="205">
        <f t="shared" si="7"/>
        <v>1</v>
      </c>
    </row>
    <row r="102" spans="1:39" x14ac:dyDescent="0.35">
      <c r="A102" s="112">
        <v>96</v>
      </c>
      <c r="B102">
        <v>91</v>
      </c>
      <c r="C102">
        <v>1.8033381585075031E-2</v>
      </c>
      <c r="D102">
        <v>2.4928556450064455E-2</v>
      </c>
      <c r="E102">
        <v>4.5568722959606154E-3</v>
      </c>
      <c r="F102">
        <v>2.5689397328693141E-2</v>
      </c>
      <c r="G102">
        <v>2.6638275786067214E-2</v>
      </c>
      <c r="H102">
        <v>3.6882224379241005E-2</v>
      </c>
      <c r="I102">
        <v>6.749933935141697E-2</v>
      </c>
      <c r="J102">
        <v>54376.406606363344</v>
      </c>
      <c r="K102">
        <v>9075.2999950580979</v>
      </c>
      <c r="L102">
        <v>198941.33146860823</v>
      </c>
      <c r="M102">
        <v>270481.39313408011</v>
      </c>
      <c r="N102">
        <v>93156.706932915753</v>
      </c>
      <c r="O102">
        <v>3195436.4854952423</v>
      </c>
      <c r="P102">
        <v>9214.8123045668453</v>
      </c>
      <c r="Q102">
        <v>4.6523192727308798E-3</v>
      </c>
      <c r="R102">
        <v>0.94115628859624589</v>
      </c>
      <c r="S102">
        <v>0.74352201949118835</v>
      </c>
      <c r="T102">
        <v>0.70256534881314459</v>
      </c>
      <c r="U102">
        <v>0.75875053065019915</v>
      </c>
      <c r="V102">
        <v>0.20563485736596618</v>
      </c>
      <c r="W102">
        <v>13253145.872787056</v>
      </c>
      <c r="X102">
        <v>0.23865459086618387</v>
      </c>
      <c r="Y102">
        <v>226.53663780213503</v>
      </c>
      <c r="Z102">
        <v>28.804059071289366</v>
      </c>
      <c r="AA102" s="211">
        <v>-6.4362534856455316</v>
      </c>
      <c r="AB102" s="211">
        <v>145784.60460065762</v>
      </c>
      <c r="AC102" s="211">
        <v>24179.548452058745</v>
      </c>
      <c r="AD102" s="211">
        <v>169964.15305271622</v>
      </c>
      <c r="AE102" s="211">
        <v>-3.4867624843390099</v>
      </c>
      <c r="AF102" s="211">
        <v>11386041.351020677</v>
      </c>
      <c r="AG102" s="211">
        <v>19901.62834130989</v>
      </c>
      <c r="AH102" s="211">
        <v>11405942.979361981</v>
      </c>
      <c r="AI102" s="204">
        <v>3809463.6740143024</v>
      </c>
      <c r="AJ102" s="205">
        <f t="shared" si="4"/>
        <v>-813589.50161726936</v>
      </c>
      <c r="AK102" s="205">
        <f t="shared" si="5"/>
        <v>-11754619.227795882</v>
      </c>
      <c r="AL102" s="205">
        <f t="shared" si="6"/>
        <v>1</v>
      </c>
      <c r="AM102" s="205">
        <f t="shared" si="7"/>
        <v>0</v>
      </c>
    </row>
    <row r="103" spans="1:39" x14ac:dyDescent="0.35">
      <c r="A103" s="112">
        <v>97</v>
      </c>
      <c r="B103">
        <v>15</v>
      </c>
      <c r="C103">
        <v>2.9124619524008077E-2</v>
      </c>
      <c r="D103">
        <v>0.16698174797300805</v>
      </c>
      <c r="E103">
        <v>4.4935151437129145E-2</v>
      </c>
      <c r="F103">
        <v>3.8771304435317816E-2</v>
      </c>
      <c r="G103">
        <v>1.905049480276836E-2</v>
      </c>
      <c r="H103">
        <v>2.1882518188685897E-3</v>
      </c>
      <c r="I103">
        <v>0.14006252392866983</v>
      </c>
      <c r="J103">
        <v>54888.418578885925</v>
      </c>
      <c r="K103">
        <v>8191.2173103775576</v>
      </c>
      <c r="L103">
        <v>154150.2236200514</v>
      </c>
      <c r="M103">
        <v>211450.73112942858</v>
      </c>
      <c r="N103">
        <v>49050.550457994701</v>
      </c>
      <c r="O103">
        <v>4228927.0537913637</v>
      </c>
      <c r="P103">
        <v>9069.9563273695694</v>
      </c>
      <c r="Q103">
        <v>9.4163138268766721E-4</v>
      </c>
      <c r="R103">
        <v>1</v>
      </c>
      <c r="S103">
        <v>0.47516864322137414</v>
      </c>
      <c r="T103">
        <v>0.63630296746084025</v>
      </c>
      <c r="U103">
        <v>0.73461918689822447</v>
      </c>
      <c r="V103">
        <v>0.17770141917558843</v>
      </c>
      <c r="W103">
        <v>14740066.697208781</v>
      </c>
      <c r="X103">
        <v>3.6182298790414652E-2</v>
      </c>
      <c r="Y103">
        <v>392.34265916749069</v>
      </c>
      <c r="Z103">
        <v>22.587842942278527</v>
      </c>
      <c r="AA103" s="211">
        <v>-13.767852060785067</v>
      </c>
      <c r="AB103" s="211">
        <v>574862.60119114222</v>
      </c>
      <c r="AC103" s="211">
        <v>21807.87143808871</v>
      </c>
      <c r="AD103" s="211">
        <v>596670.47262923373</v>
      </c>
      <c r="AE103" s="211">
        <v>-5.3235894689611643</v>
      </c>
      <c r="AF103" s="211">
        <v>15522191.294608481</v>
      </c>
      <c r="AG103" s="211">
        <v>17261.05654366095</v>
      </c>
      <c r="AH103" s="211">
        <v>15539452.351152211</v>
      </c>
      <c r="AI103" s="204">
        <v>1769578.0674787657</v>
      </c>
      <c r="AJ103" s="205">
        <f t="shared" si="4"/>
        <v>-1973455.6787077405</v>
      </c>
      <c r="AK103" s="205">
        <f t="shared" si="5"/>
        <v>-16071811.298048329</v>
      </c>
      <c r="AL103" s="205">
        <f t="shared" si="6"/>
        <v>1</v>
      </c>
      <c r="AM103" s="205">
        <f t="shared" si="7"/>
        <v>0</v>
      </c>
    </row>
    <row r="104" spans="1:39" x14ac:dyDescent="0.35">
      <c r="A104" s="112">
        <v>98</v>
      </c>
      <c r="B104">
        <v>19</v>
      </c>
      <c r="C104">
        <v>3.4461681211153679E-2</v>
      </c>
      <c r="D104">
        <v>7.4127326050570971E-2</v>
      </c>
      <c r="E104">
        <v>0</v>
      </c>
      <c r="F104">
        <v>3.0787963763928956E-2</v>
      </c>
      <c r="G104">
        <v>0.14313303093476187</v>
      </c>
      <c r="H104">
        <v>2.1183386012230205E-2</v>
      </c>
      <c r="I104">
        <v>0.14546537475377264</v>
      </c>
      <c r="J104">
        <v>57504.02130445635</v>
      </c>
      <c r="K104">
        <v>3759.6492947002307</v>
      </c>
      <c r="L104">
        <v>260188.69327016553</v>
      </c>
      <c r="M104">
        <v>284840.88089384697</v>
      </c>
      <c r="N104">
        <v>46990.086902280447</v>
      </c>
      <c r="O104">
        <v>3246767.3524837336</v>
      </c>
      <c r="P104">
        <v>9349.8430430716617</v>
      </c>
      <c r="Q104">
        <v>5.2852559783039352E-3</v>
      </c>
      <c r="R104">
        <v>0.90589311036486553</v>
      </c>
      <c r="S104">
        <v>0.76648819433650994</v>
      </c>
      <c r="T104">
        <v>0.61071724520985804</v>
      </c>
      <c r="U104">
        <v>0.69241180535852176</v>
      </c>
      <c r="V104">
        <v>9.1355340463261575E-2</v>
      </c>
      <c r="W104">
        <v>14710114.725061588</v>
      </c>
      <c r="X104">
        <v>0.14923892518033141</v>
      </c>
      <c r="Y104">
        <v>317.09209390198129</v>
      </c>
      <c r="Z104">
        <v>24.178414190196129</v>
      </c>
      <c r="AA104" s="211">
        <v>-57.926261212178446</v>
      </c>
      <c r="AB104" s="211">
        <v>2721371.2241363903</v>
      </c>
      <c r="AC104" s="211">
        <v>155050.24611517994</v>
      </c>
      <c r="AD104" s="211">
        <v>2876421.4702515709</v>
      </c>
      <c r="AE104" s="211">
        <v>-3.393842256495561</v>
      </c>
      <c r="AF104" s="211">
        <v>14178089.127862148</v>
      </c>
      <c r="AG104" s="211">
        <v>19218.716433661499</v>
      </c>
      <c r="AH104" s="211">
        <v>14197307.844295772</v>
      </c>
      <c r="AI104" s="204">
        <v>207599.19678685805</v>
      </c>
      <c r="AJ104" s="205">
        <f t="shared" si="4"/>
        <v>-8669047.5914694164</v>
      </c>
      <c r="AK104" s="205">
        <f t="shared" si="5"/>
        <v>-14536692.069945328</v>
      </c>
      <c r="AL104" s="205">
        <f t="shared" si="6"/>
        <v>1</v>
      </c>
      <c r="AM104" s="205">
        <f t="shared" si="7"/>
        <v>0</v>
      </c>
    </row>
    <row r="105" spans="1:39" x14ac:dyDescent="0.35">
      <c r="A105" s="112">
        <v>99</v>
      </c>
      <c r="B105">
        <v>100</v>
      </c>
      <c r="C105">
        <v>1.9871468350445974E-2</v>
      </c>
      <c r="D105">
        <v>0.14540989023007622</v>
      </c>
      <c r="E105">
        <v>2.6824373763535348E-2</v>
      </c>
      <c r="F105">
        <v>1.2350370598746099E-2</v>
      </c>
      <c r="G105">
        <v>7.1020486023153209E-2</v>
      </c>
      <c r="H105">
        <v>5.6717067670973478E-3</v>
      </c>
      <c r="I105">
        <v>0.10392091689711799</v>
      </c>
      <c r="J105">
        <v>55944.995216213378</v>
      </c>
      <c r="K105">
        <v>4835.8275045555492</v>
      </c>
      <c r="L105">
        <v>204541.66283829004</v>
      </c>
      <c r="M105">
        <v>215467.12868241279</v>
      </c>
      <c r="N105">
        <v>61413.362143045728</v>
      </c>
      <c r="O105">
        <v>3113021.1999530755</v>
      </c>
      <c r="P105">
        <v>9184.3036264188759</v>
      </c>
      <c r="Q105">
        <v>3.5265046329806412E-3</v>
      </c>
      <c r="R105">
        <v>0.94894532975230916</v>
      </c>
      <c r="S105">
        <v>0.59824212572585189</v>
      </c>
      <c r="T105">
        <v>0.62218931011516632</v>
      </c>
      <c r="U105">
        <v>0.80897609190574038</v>
      </c>
      <c r="V105">
        <v>5.8728092874922491E-2</v>
      </c>
      <c r="W105">
        <v>15212741.449848</v>
      </c>
      <c r="X105">
        <v>8.9808843315980741E-2</v>
      </c>
      <c r="Y105">
        <v>322.24973354901817</v>
      </c>
      <c r="Z105">
        <v>32.268108921978531</v>
      </c>
      <c r="AA105" s="211">
        <v>-49.494574092531387</v>
      </c>
      <c r="AB105" s="211">
        <v>2175422.0273282616</v>
      </c>
      <c r="AC105" s="211">
        <v>62759.891127147908</v>
      </c>
      <c r="AD105" s="211">
        <v>2238181.9184554117</v>
      </c>
      <c r="AE105" s="211">
        <v>-6.6358392100371804</v>
      </c>
      <c r="AF105" s="211">
        <v>13984904.181424182</v>
      </c>
      <c r="AG105" s="211">
        <v>16928.062456103027</v>
      </c>
      <c r="AH105" s="211">
        <v>14001832.24388025</v>
      </c>
      <c r="AI105" s="204">
        <v>274474.97826702631</v>
      </c>
      <c r="AJ105" s="205">
        <f t="shared" si="4"/>
        <v>-7187639.3277085507</v>
      </c>
      <c r="AK105" s="205">
        <f t="shared" si="5"/>
        <v>-14665416.164883967</v>
      </c>
      <c r="AL105" s="205">
        <f t="shared" si="6"/>
        <v>1</v>
      </c>
      <c r="AM105" s="205">
        <f t="shared" si="7"/>
        <v>0</v>
      </c>
    </row>
    <row r="106" spans="1:39" x14ac:dyDescent="0.35">
      <c r="A106" s="112">
        <v>100</v>
      </c>
      <c r="B106">
        <v>63</v>
      </c>
      <c r="C106">
        <v>2.4521024130993149E-2</v>
      </c>
      <c r="D106">
        <v>9.6247327499438318E-2</v>
      </c>
      <c r="E106">
        <v>3.0915563113633839E-2</v>
      </c>
      <c r="F106">
        <v>3.381492820991594E-2</v>
      </c>
      <c r="G106">
        <v>0.10514167229189664</v>
      </c>
      <c r="H106">
        <v>4.3750125459118362E-2</v>
      </c>
      <c r="I106">
        <v>8.1747673115277197E-2</v>
      </c>
      <c r="J106">
        <v>46638.478506010186</v>
      </c>
      <c r="K106">
        <v>6149.6097369522795</v>
      </c>
      <c r="L106">
        <v>125327.30284045638</v>
      </c>
      <c r="M106">
        <v>380594.09291184612</v>
      </c>
      <c r="N106">
        <v>110713.11199628428</v>
      </c>
      <c r="O106">
        <v>2213865.5200892682</v>
      </c>
      <c r="P106">
        <v>9195.2783043569143</v>
      </c>
      <c r="Q106">
        <v>9.0336652579034492E-4</v>
      </c>
      <c r="R106">
        <v>1</v>
      </c>
      <c r="S106">
        <v>0.64400471321428965</v>
      </c>
      <c r="T106">
        <v>0.48200543004046842</v>
      </c>
      <c r="U106">
        <v>0.75639731193623472</v>
      </c>
      <c r="V106">
        <v>8.1054839639333937E-2</v>
      </c>
      <c r="W106">
        <v>14524473.112450715</v>
      </c>
      <c r="X106">
        <v>0.1802935711063634</v>
      </c>
      <c r="Y106">
        <v>4.6920148639665626</v>
      </c>
      <c r="Z106">
        <v>27.365179668198309</v>
      </c>
      <c r="AA106" s="211">
        <v>-60.498395939253115</v>
      </c>
      <c r="AB106" s="211">
        <v>2425587.0097792586</v>
      </c>
      <c r="AC106" s="211">
        <v>183629.73934026397</v>
      </c>
      <c r="AD106" s="211">
        <v>2609216.7491195449</v>
      </c>
      <c r="AE106" s="211">
        <v>-3.4357356147956852</v>
      </c>
      <c r="AF106" s="211">
        <v>1362128.4221047431</v>
      </c>
      <c r="AG106" s="211">
        <v>23281.940259537776</v>
      </c>
      <c r="AH106" s="211">
        <v>1385410.3623642814</v>
      </c>
      <c r="AI106" s="204">
        <v>-21446.711033041898</v>
      </c>
      <c r="AJ106" s="205">
        <f t="shared" si="4"/>
        <v>-8659056.3430448566</v>
      </c>
      <c r="AK106" s="205">
        <f t="shared" si="5"/>
        <v>-1728983.9238438499</v>
      </c>
      <c r="AL106" s="205">
        <f t="shared" si="6"/>
        <v>0</v>
      </c>
      <c r="AM106" s="205">
        <f t="shared" si="7"/>
        <v>1</v>
      </c>
    </row>
    <row r="107" spans="1:39" x14ac:dyDescent="0.35">
      <c r="A107" s="112">
        <v>101</v>
      </c>
      <c r="B107">
        <v>4</v>
      </c>
      <c r="C107">
        <v>3.7787045832899491E-2</v>
      </c>
      <c r="D107">
        <v>1.6654700882157862E-2</v>
      </c>
      <c r="E107">
        <v>5.3196256447861842E-2</v>
      </c>
      <c r="F107">
        <v>3.3003962666528948E-3</v>
      </c>
      <c r="G107">
        <v>8.9950843629268404E-2</v>
      </c>
      <c r="H107">
        <v>1.2648356346583659E-2</v>
      </c>
      <c r="I107">
        <v>8.2841251623349127E-2</v>
      </c>
      <c r="J107">
        <v>53411.093244994612</v>
      </c>
      <c r="K107">
        <v>8078.3457568090453</v>
      </c>
      <c r="L107">
        <v>180805.48820126464</v>
      </c>
      <c r="M107">
        <v>242403.6615645299</v>
      </c>
      <c r="N107">
        <v>76885.744015951757</v>
      </c>
      <c r="O107">
        <v>4006361.6456019613</v>
      </c>
      <c r="P107">
        <v>8935.4542480139298</v>
      </c>
      <c r="Q107">
        <v>-1.1735617381917899E-4</v>
      </c>
      <c r="R107">
        <v>1</v>
      </c>
      <c r="S107">
        <v>0.71858300575629896</v>
      </c>
      <c r="T107">
        <v>0.6927510419912144</v>
      </c>
      <c r="U107">
        <v>0.70175638274328378</v>
      </c>
      <c r="V107">
        <v>0</v>
      </c>
      <c r="W107">
        <v>14948093.980849795</v>
      </c>
      <c r="X107">
        <v>0.11572835078651358</v>
      </c>
      <c r="Y107">
        <v>229.68842709472665</v>
      </c>
      <c r="Z107">
        <v>26.17163108229412</v>
      </c>
      <c r="AA107" s="211">
        <v>-13.31441369766458</v>
      </c>
      <c r="AB107" s="211">
        <v>538131.38331059273</v>
      </c>
      <c r="AC107" s="211">
        <v>36975.505188582116</v>
      </c>
      <c r="AD107" s="211">
        <v>575106.88849917497</v>
      </c>
      <c r="AE107" s="211">
        <v>-3.7055971866610165</v>
      </c>
      <c r="AF107" s="211">
        <v>10291879.640692456</v>
      </c>
      <c r="AG107" s="211">
        <v>21199.289641453768</v>
      </c>
      <c r="AH107" s="211">
        <v>10313078.930333897</v>
      </c>
      <c r="AI107" s="204">
        <v>1013441.3567668044</v>
      </c>
      <c r="AJ107" s="205">
        <f t="shared" si="4"/>
        <v>-1906548.2582656329</v>
      </c>
      <c r="AK107" s="205">
        <f t="shared" si="5"/>
        <v>-10683638.648999998</v>
      </c>
      <c r="AL107" s="205">
        <f t="shared" si="6"/>
        <v>1</v>
      </c>
      <c r="AM107" s="205">
        <f t="shared" si="7"/>
        <v>0</v>
      </c>
    </row>
    <row r="108" spans="1:39" x14ac:dyDescent="0.35">
      <c r="A108" s="112">
        <v>102</v>
      </c>
      <c r="B108">
        <v>52</v>
      </c>
      <c r="C108">
        <v>4.7736966752532174E-2</v>
      </c>
      <c r="D108">
        <v>0.14440043711527123</v>
      </c>
      <c r="E108">
        <v>2.795570417093313E-2</v>
      </c>
      <c r="F108">
        <v>1.6559665141914082E-2</v>
      </c>
      <c r="G108">
        <v>2.9678090432577464E-2</v>
      </c>
      <c r="H108">
        <v>1.0479969585715163E-2</v>
      </c>
      <c r="I108">
        <v>4.2023974599291504E-2</v>
      </c>
      <c r="J108">
        <v>54807.90166851379</v>
      </c>
      <c r="K108">
        <v>7731.6346779202877</v>
      </c>
      <c r="L108">
        <v>205259.37290942876</v>
      </c>
      <c r="M108">
        <v>246324.66927262445</v>
      </c>
      <c r="N108">
        <v>84217.57689403597</v>
      </c>
      <c r="O108">
        <v>2708868.7358455928</v>
      </c>
      <c r="P108">
        <v>9465.2363027989468</v>
      </c>
      <c r="Q108">
        <v>2.8765016418911735E-3</v>
      </c>
      <c r="R108">
        <v>1</v>
      </c>
      <c r="S108">
        <v>0.63312007608019871</v>
      </c>
      <c r="T108">
        <v>0.27813254516023472</v>
      </c>
      <c r="U108">
        <v>0.71089677625656955</v>
      </c>
      <c r="V108">
        <v>4.329720478319489E-2</v>
      </c>
      <c r="W108">
        <v>15431029.887845874</v>
      </c>
      <c r="X108">
        <v>3.3193538908520351E-2</v>
      </c>
      <c r="Y108">
        <v>263.74798692149903</v>
      </c>
      <c r="Z108">
        <v>21.572387225793186</v>
      </c>
      <c r="AA108" s="211">
        <v>-6.5894113646980523</v>
      </c>
      <c r="AB108" s="211">
        <v>216034.41842984225</v>
      </c>
      <c r="AC108" s="211">
        <v>20424.026021727153</v>
      </c>
      <c r="AD108" s="211">
        <v>236458.4444515694</v>
      </c>
      <c r="AE108" s="211">
        <v>-2.5933124408619279</v>
      </c>
      <c r="AF108" s="211">
        <v>10627913.045053791</v>
      </c>
      <c r="AG108" s="211">
        <v>12899.38485582767</v>
      </c>
      <c r="AH108" s="211">
        <v>10640812.429909643</v>
      </c>
      <c r="AI108" s="204">
        <v>2603627.7338875872</v>
      </c>
      <c r="AJ108" s="205">
        <f t="shared" si="4"/>
        <v>-895399.58092137473</v>
      </c>
      <c r="AK108" s="205">
        <f t="shared" si="5"/>
        <v>-10900143.673995836</v>
      </c>
      <c r="AL108" s="205">
        <f t="shared" si="6"/>
        <v>1</v>
      </c>
      <c r="AM108" s="205">
        <f t="shared" si="7"/>
        <v>0</v>
      </c>
    </row>
    <row r="109" spans="1:39" x14ac:dyDescent="0.35">
      <c r="A109" s="112">
        <v>103</v>
      </c>
      <c r="B109">
        <v>18</v>
      </c>
      <c r="C109">
        <v>3.7229005647481536E-2</v>
      </c>
      <c r="D109">
        <v>9.7513798990595313E-2</v>
      </c>
      <c r="E109">
        <v>4.0405970796077273E-2</v>
      </c>
      <c r="F109">
        <v>5.5548060778847158E-3</v>
      </c>
      <c r="G109">
        <v>0</v>
      </c>
      <c r="H109">
        <v>1.8889070525854548E-2</v>
      </c>
      <c r="I109">
        <v>5.9935358613354035E-2</v>
      </c>
      <c r="J109">
        <v>51468.933215210149</v>
      </c>
      <c r="K109">
        <v>6550.5367886813656</v>
      </c>
      <c r="L109">
        <v>243964.98655452905</v>
      </c>
      <c r="M109">
        <v>265557.52098573127</v>
      </c>
      <c r="N109">
        <v>102883.72248853461</v>
      </c>
      <c r="O109">
        <v>3755983.7852497539</v>
      </c>
      <c r="P109">
        <v>9129.0353543271485</v>
      </c>
      <c r="Q109">
        <v>1.6585480514685633E-3</v>
      </c>
      <c r="R109">
        <v>0.92655233585699914</v>
      </c>
      <c r="S109">
        <v>0.67167723621786191</v>
      </c>
      <c r="T109">
        <v>0.59072184110764903</v>
      </c>
      <c r="U109">
        <v>0.73823906148971818</v>
      </c>
      <c r="V109">
        <v>4.227904355143873E-2</v>
      </c>
      <c r="W109">
        <v>14925118.244603571</v>
      </c>
      <c r="X109">
        <v>-1.3930210740538962E-3</v>
      </c>
      <c r="Y109">
        <v>306.56084891302243</v>
      </c>
      <c r="Z109">
        <v>31.967563690868296</v>
      </c>
      <c r="AA109" s="211">
        <v>-30.212197796826416</v>
      </c>
      <c r="AB109" s="211">
        <v>1492511.824460357</v>
      </c>
      <c r="AC109" s="211">
        <v>64582.962746781057</v>
      </c>
      <c r="AD109" s="211">
        <v>1557094.787207131</v>
      </c>
      <c r="AE109" s="211">
        <v>-3.8099109295909424</v>
      </c>
      <c r="AF109" s="211">
        <v>12229746.547053445</v>
      </c>
      <c r="AG109" s="211">
        <v>19034.978493788094</v>
      </c>
      <c r="AH109" s="211">
        <v>12248781.52554718</v>
      </c>
      <c r="AI109" s="204">
        <v>404953.05547218124</v>
      </c>
      <c r="AJ109" s="205">
        <f t="shared" si="4"/>
        <v>-4578314.5668897722</v>
      </c>
      <c r="AK109" s="205">
        <f t="shared" si="5"/>
        <v>-12629772.618506275</v>
      </c>
      <c r="AL109" s="205">
        <f t="shared" si="6"/>
        <v>1</v>
      </c>
      <c r="AM109" s="205">
        <f t="shared" si="7"/>
        <v>0</v>
      </c>
    </row>
    <row r="110" spans="1:39" x14ac:dyDescent="0.35">
      <c r="A110" s="112">
        <v>104</v>
      </c>
      <c r="B110">
        <v>59</v>
      </c>
      <c r="C110">
        <v>2.290567574818507E-2</v>
      </c>
      <c r="D110">
        <v>4.599547700799142E-2</v>
      </c>
      <c r="E110">
        <v>9.3538469724939177E-3</v>
      </c>
      <c r="F110">
        <v>2.3074046421998357E-3</v>
      </c>
      <c r="G110">
        <v>0.10987225355409688</v>
      </c>
      <c r="H110">
        <v>4.6904155639832995E-2</v>
      </c>
      <c r="I110">
        <v>0.12172841094454225</v>
      </c>
      <c r="J110">
        <v>45773.302354493171</v>
      </c>
      <c r="K110">
        <v>7003.2672122157601</v>
      </c>
      <c r="L110">
        <v>190717.65262834769</v>
      </c>
      <c r="M110">
        <v>326794.56288288039</v>
      </c>
      <c r="N110">
        <v>120660.91199425972</v>
      </c>
      <c r="O110">
        <v>3694892.794801956</v>
      </c>
      <c r="P110">
        <v>9266.6309395381049</v>
      </c>
      <c r="Q110">
        <v>6.4267084005816379E-3</v>
      </c>
      <c r="R110">
        <v>1</v>
      </c>
      <c r="S110">
        <v>0.96568412024012118</v>
      </c>
      <c r="T110">
        <v>0.6972695942025765</v>
      </c>
      <c r="U110">
        <v>0.74740777214216159</v>
      </c>
      <c r="V110">
        <v>0.17015160381854069</v>
      </c>
      <c r="W110">
        <v>15266512.118496748</v>
      </c>
      <c r="X110">
        <v>8.6861607445808425E-2</v>
      </c>
      <c r="Y110">
        <v>254.46414650185514</v>
      </c>
      <c r="Z110">
        <v>29.684172522563134</v>
      </c>
      <c r="AA110" s="211">
        <v>-14.395314010146382</v>
      </c>
      <c r="AB110" s="211">
        <v>564860.9483843802</v>
      </c>
      <c r="AC110" s="211">
        <v>63130.748139044234</v>
      </c>
      <c r="AD110" s="211">
        <v>627991.69652342401</v>
      </c>
      <c r="AE110" s="211">
        <v>-3.8204841858032412</v>
      </c>
      <c r="AF110" s="211">
        <v>11163675.891999863</v>
      </c>
      <c r="AG110" s="211">
        <v>29063.967067786365</v>
      </c>
      <c r="AH110" s="211">
        <v>11192739.859067664</v>
      </c>
      <c r="AI110" s="204">
        <v>999046.63602475252</v>
      </c>
      <c r="AJ110" s="205">
        <f t="shared" si="4"/>
        <v>-2067523.0975380621</v>
      </c>
      <c r="AK110" s="205">
        <f t="shared" si="5"/>
        <v>-11574788.277647987</v>
      </c>
      <c r="AL110" s="205">
        <f t="shared" si="6"/>
        <v>1</v>
      </c>
      <c r="AM110" s="205">
        <f t="shared" si="7"/>
        <v>0</v>
      </c>
    </row>
    <row r="111" spans="1:39" x14ac:dyDescent="0.35">
      <c r="A111" s="112">
        <v>105</v>
      </c>
      <c r="B111">
        <v>48</v>
      </c>
      <c r="C111">
        <v>2.4370590035124658E-2</v>
      </c>
      <c r="D111">
        <v>0.13608163418561056</v>
      </c>
      <c r="E111">
        <v>7.4723935977153936E-3</v>
      </c>
      <c r="F111">
        <v>8.2170915696170715E-3</v>
      </c>
      <c r="G111">
        <v>2.6659361758316041E-2</v>
      </c>
      <c r="H111">
        <v>4.8650520551524495E-2</v>
      </c>
      <c r="I111">
        <v>7.8349452069561829E-2</v>
      </c>
      <c r="J111">
        <v>52164.511506422052</v>
      </c>
      <c r="K111">
        <v>6414.8241309659443</v>
      </c>
      <c r="L111">
        <v>280320.02441488637</v>
      </c>
      <c r="M111">
        <v>259605.13290833621</v>
      </c>
      <c r="N111">
        <v>76848.386682055832</v>
      </c>
      <c r="O111">
        <v>3098465.6562100449</v>
      </c>
      <c r="P111">
        <v>9085.066303994925</v>
      </c>
      <c r="Q111">
        <v>4.1808293484536406E-3</v>
      </c>
      <c r="R111">
        <v>0.96410364668207404</v>
      </c>
      <c r="S111">
        <v>0.8175581687414003</v>
      </c>
      <c r="T111">
        <v>0.69253317298837613</v>
      </c>
      <c r="U111">
        <v>0.70237743646230799</v>
      </c>
      <c r="V111">
        <v>0.13659493000434722</v>
      </c>
      <c r="W111">
        <v>14418793.779976714</v>
      </c>
      <c r="X111">
        <v>-4.2654177307963476E-2</v>
      </c>
      <c r="Y111">
        <v>151.0206158367042</v>
      </c>
      <c r="Z111">
        <v>20.021104561060895</v>
      </c>
      <c r="AA111" s="211">
        <v>-71.627494694916791</v>
      </c>
      <c r="AB111" s="211">
        <v>2768408.4057555273</v>
      </c>
      <c r="AC111" s="211">
        <v>260212.92022141768</v>
      </c>
      <c r="AD111" s="211">
        <v>3028621.3259769632</v>
      </c>
      <c r="AE111" s="211">
        <v>-6.3650624284786952</v>
      </c>
      <c r="AF111" s="211">
        <v>5952533.9301588628</v>
      </c>
      <c r="AG111" s="211">
        <v>43581.41229198598</v>
      </c>
      <c r="AH111" s="211">
        <v>5996115.3424508339</v>
      </c>
      <c r="AI111" s="204">
        <v>45470.171941475986</v>
      </c>
      <c r="AJ111" s="205">
        <f t="shared" si="4"/>
        <v>-10191370.795468643</v>
      </c>
      <c r="AK111" s="205">
        <f t="shared" si="5"/>
        <v>-6632621.5852987031</v>
      </c>
      <c r="AL111" s="205">
        <f t="shared" si="6"/>
        <v>0</v>
      </c>
      <c r="AM111" s="205">
        <f t="shared" si="7"/>
        <v>1</v>
      </c>
    </row>
    <row r="112" spans="1:39" x14ac:dyDescent="0.35">
      <c r="A112" s="112">
        <v>106</v>
      </c>
      <c r="B112">
        <v>48</v>
      </c>
      <c r="C112">
        <v>1.4077648767139985E-2</v>
      </c>
      <c r="D112">
        <v>0.12592599356564413</v>
      </c>
      <c r="E112">
        <v>4.8956580896467504E-2</v>
      </c>
      <c r="F112">
        <v>2.6897818099994648E-2</v>
      </c>
      <c r="G112">
        <v>3.4987597359330172E-2</v>
      </c>
      <c r="H112">
        <v>3.3320010058415991E-2</v>
      </c>
      <c r="I112">
        <v>9.0238082854029719E-2</v>
      </c>
      <c r="J112">
        <v>52852.804777549121</v>
      </c>
      <c r="K112">
        <v>8067.3747849817046</v>
      </c>
      <c r="L112">
        <v>126908.62027694024</v>
      </c>
      <c r="M112">
        <v>278140.07218901505</v>
      </c>
      <c r="N112">
        <v>83493.799252781391</v>
      </c>
      <c r="O112">
        <v>3979713.7726515261</v>
      </c>
      <c r="P112">
        <v>9078.9677714234367</v>
      </c>
      <c r="Q112">
        <v>3.009996603465816E-3</v>
      </c>
      <c r="R112">
        <v>0.9728287164758691</v>
      </c>
      <c r="S112">
        <v>0.87527142771550914</v>
      </c>
      <c r="T112">
        <v>0.54235134417910758</v>
      </c>
      <c r="U112">
        <v>0.67591260214974647</v>
      </c>
      <c r="V112">
        <v>0</v>
      </c>
      <c r="W112">
        <v>13259378.528607421</v>
      </c>
      <c r="X112">
        <v>-8.7682184193002416E-3</v>
      </c>
      <c r="Y112">
        <v>233.45911968569163</v>
      </c>
      <c r="Z112">
        <v>30.724023507385812</v>
      </c>
      <c r="AA112" s="211">
        <v>-80.538424675275849</v>
      </c>
      <c r="AB112" s="211">
        <v>2545800.6774926172</v>
      </c>
      <c r="AC112" s="211">
        <v>253318.57697428152</v>
      </c>
      <c r="AD112" s="211">
        <v>2799119.2544668913</v>
      </c>
      <c r="AE112" s="211">
        <v>-7.8574975967577707</v>
      </c>
      <c r="AF112" s="211">
        <v>9480239.7109853998</v>
      </c>
      <c r="AG112" s="211">
        <v>42426.72245075777</v>
      </c>
      <c r="AH112" s="211">
        <v>9522666.4334362224</v>
      </c>
      <c r="AI112" s="204">
        <v>92507.724505299746</v>
      </c>
      <c r="AJ112" s="205">
        <f t="shared" si="4"/>
        <v>-10852961.721994476</v>
      </c>
      <c r="AK112" s="205">
        <f t="shared" si="5"/>
        <v>-10308416.193111999</v>
      </c>
      <c r="AL112" s="205">
        <f t="shared" si="6"/>
        <v>0</v>
      </c>
      <c r="AM112" s="205">
        <f t="shared" si="7"/>
        <v>1</v>
      </c>
    </row>
    <row r="113" spans="1:39" x14ac:dyDescent="0.35">
      <c r="A113" s="112">
        <v>107</v>
      </c>
      <c r="B113">
        <v>20</v>
      </c>
      <c r="C113">
        <v>3.1226779592136086E-2</v>
      </c>
      <c r="D113">
        <v>0.11943629355806733</v>
      </c>
      <c r="E113">
        <v>2.9224187460482512E-2</v>
      </c>
      <c r="F113">
        <v>1.0714348848757653E-2</v>
      </c>
      <c r="G113">
        <v>8.7181819347387987E-3</v>
      </c>
      <c r="H113">
        <v>6.5425695555204073E-3</v>
      </c>
      <c r="I113">
        <v>5.6020481867290306E-2</v>
      </c>
      <c r="J113">
        <v>54864.851960971107</v>
      </c>
      <c r="K113">
        <v>9552.5427020681091</v>
      </c>
      <c r="L113">
        <v>286418.03156803886</v>
      </c>
      <c r="M113">
        <v>326203.10384421388</v>
      </c>
      <c r="N113">
        <v>65518.021227558202</v>
      </c>
      <c r="O113">
        <v>3498742.6126879994</v>
      </c>
      <c r="P113">
        <v>9114.2244302007821</v>
      </c>
      <c r="Q113">
        <v>3.3712182734899959E-3</v>
      </c>
      <c r="R113">
        <v>0.98750213758392391</v>
      </c>
      <c r="S113">
        <v>0.73088798416776191</v>
      </c>
      <c r="T113">
        <v>0.70485376997686044</v>
      </c>
      <c r="U113">
        <v>0.75491821395775971</v>
      </c>
      <c r="V113">
        <v>4.5411324956110367E-2</v>
      </c>
      <c r="W113">
        <v>15037315.831957215</v>
      </c>
      <c r="X113">
        <v>0.10407451930447689</v>
      </c>
      <c r="Y113">
        <v>341.98898206030026</v>
      </c>
      <c r="Z113">
        <v>39.568230225926442</v>
      </c>
      <c r="AA113" s="211">
        <v>-5.3150923813599311</v>
      </c>
      <c r="AB113" s="211">
        <v>135335.84248761495</v>
      </c>
      <c r="AC113" s="211">
        <v>13141.312051429113</v>
      </c>
      <c r="AD113" s="211">
        <v>148477.15453904428</v>
      </c>
      <c r="AE113" s="211">
        <v>-5.0879141105950918</v>
      </c>
      <c r="AF113" s="211">
        <v>15225782.710042261</v>
      </c>
      <c r="AG113" s="211">
        <v>16030.536686849708</v>
      </c>
      <c r="AH113" s="211">
        <v>15241813.246729124</v>
      </c>
      <c r="AI113" s="204">
        <v>66438291.133106448</v>
      </c>
      <c r="AJ113" s="205">
        <f t="shared" si="4"/>
        <v>-679986.39267503738</v>
      </c>
      <c r="AK113" s="205">
        <f t="shared" si="5"/>
        <v>-15750604.657788634</v>
      </c>
      <c r="AL113" s="205">
        <f t="shared" si="6"/>
        <v>1</v>
      </c>
      <c r="AM113" s="205">
        <f t="shared" si="7"/>
        <v>0</v>
      </c>
    </row>
    <row r="114" spans="1:39" x14ac:dyDescent="0.35">
      <c r="A114" s="112">
        <v>108</v>
      </c>
      <c r="B114">
        <v>94</v>
      </c>
      <c r="C114">
        <v>2.8505524635301555E-2</v>
      </c>
      <c r="D114">
        <v>9.3794407129999591E-2</v>
      </c>
      <c r="E114">
        <v>3.8051497785888476E-2</v>
      </c>
      <c r="F114">
        <v>9.0924349275632362E-3</v>
      </c>
      <c r="G114">
        <v>5.2319258512778466E-2</v>
      </c>
      <c r="H114">
        <v>0</v>
      </c>
      <c r="I114">
        <v>0.12618359939497076</v>
      </c>
      <c r="J114">
        <v>52296.217833550931</v>
      </c>
      <c r="K114">
        <v>4910.6625519665704</v>
      </c>
      <c r="L114">
        <v>203568.44062130846</v>
      </c>
      <c r="M114">
        <v>283452.33017390373</v>
      </c>
      <c r="N114">
        <v>118716.08295816276</v>
      </c>
      <c r="O114">
        <v>3044660.3185274224</v>
      </c>
      <c r="P114">
        <v>9191.3488467639563</v>
      </c>
      <c r="Q114">
        <v>2.7791799573614832E-3</v>
      </c>
      <c r="R114">
        <v>0.9939641274589317</v>
      </c>
      <c r="S114">
        <v>0.67141706461369211</v>
      </c>
      <c r="T114">
        <v>0.65668440500299752</v>
      </c>
      <c r="U114">
        <v>0.81056843178508908</v>
      </c>
      <c r="V114">
        <v>0.30110759137236487</v>
      </c>
      <c r="W114">
        <v>15137787.524952549</v>
      </c>
      <c r="X114">
        <v>0.14199656759850945</v>
      </c>
      <c r="Y114">
        <v>364.66828077408394</v>
      </c>
      <c r="Z114">
        <v>33.62760365228894</v>
      </c>
      <c r="AA114" s="211">
        <v>-6.8309257845040925</v>
      </c>
      <c r="AB114" s="211">
        <v>211929.02534933572</v>
      </c>
      <c r="AC114" s="211">
        <v>11934.531291262765</v>
      </c>
      <c r="AD114" s="211">
        <v>223863.5566405982</v>
      </c>
      <c r="AE114" s="211">
        <v>-4.3752932773859587</v>
      </c>
      <c r="AF114" s="211">
        <v>16450380.122151606</v>
      </c>
      <c r="AG114" s="211">
        <v>9993.3725872622017</v>
      </c>
      <c r="AH114" s="211">
        <v>16460373.494738875</v>
      </c>
      <c r="AI114" s="204">
        <v>6611946.1650037449</v>
      </c>
      <c r="AJ114" s="205">
        <f t="shared" si="4"/>
        <v>-906956.13509100745</v>
      </c>
      <c r="AK114" s="205">
        <f t="shared" si="5"/>
        <v>-16897902.822477471</v>
      </c>
      <c r="AL114" s="205">
        <f t="shared" si="6"/>
        <v>1</v>
      </c>
      <c r="AM114" s="205">
        <f t="shared" si="7"/>
        <v>0</v>
      </c>
    </row>
    <row r="115" spans="1:39" x14ac:dyDescent="0.35">
      <c r="A115" s="112">
        <v>109</v>
      </c>
      <c r="B115">
        <v>17</v>
      </c>
      <c r="C115">
        <v>1.4424157517219717E-2</v>
      </c>
      <c r="D115">
        <v>1.1276882702424107E-2</v>
      </c>
      <c r="E115">
        <v>2.1082758818161119E-2</v>
      </c>
      <c r="F115">
        <v>1.176693393256719E-2</v>
      </c>
      <c r="G115">
        <v>0.13649202168039395</v>
      </c>
      <c r="H115">
        <v>1.0049897096149665E-2</v>
      </c>
      <c r="I115">
        <v>9.5082230508604648E-2</v>
      </c>
      <c r="J115">
        <v>55863.459394470556</v>
      </c>
      <c r="K115">
        <v>8352.0521364780216</v>
      </c>
      <c r="L115">
        <v>229926.25557132045</v>
      </c>
      <c r="M115">
        <v>288719.65895381517</v>
      </c>
      <c r="N115">
        <v>69250.706495840364</v>
      </c>
      <c r="O115">
        <v>2173988.7108023581</v>
      </c>
      <c r="P115">
        <v>9168.9143140985998</v>
      </c>
      <c r="Q115">
        <v>4.4233818973869153E-3</v>
      </c>
      <c r="R115">
        <v>1</v>
      </c>
      <c r="S115">
        <v>0.61963825371851988</v>
      </c>
      <c r="T115">
        <v>0.5667393712207196</v>
      </c>
      <c r="U115">
        <v>0.70153462616845996</v>
      </c>
      <c r="V115">
        <v>0</v>
      </c>
      <c r="W115">
        <v>14651919.685918722</v>
      </c>
      <c r="X115">
        <v>0.1968545312602554</v>
      </c>
      <c r="Y115">
        <v>341.95627525351381</v>
      </c>
      <c r="Z115">
        <v>35.812296237619925</v>
      </c>
      <c r="AA115" s="211">
        <v>-16.673141344922492</v>
      </c>
      <c r="AB115" s="211">
        <v>586076.7874367492</v>
      </c>
      <c r="AC115" s="211">
        <v>25351.879937072332</v>
      </c>
      <c r="AD115" s="211">
        <v>611428.66737381986</v>
      </c>
      <c r="AE115" s="211">
        <v>-6.5181435059470969</v>
      </c>
      <c r="AF115" s="211">
        <v>16320780.715105193</v>
      </c>
      <c r="AG115" s="211">
        <v>17298.929839414061</v>
      </c>
      <c r="AH115" s="211">
        <v>16338079.644944636</v>
      </c>
      <c r="AI115" s="204">
        <v>1548661.1840734361</v>
      </c>
      <c r="AJ115" s="205">
        <f t="shared" si="4"/>
        <v>-2278742.801866069</v>
      </c>
      <c r="AK115" s="205">
        <f t="shared" si="5"/>
        <v>-16989893.995539345</v>
      </c>
      <c r="AL115" s="205">
        <f t="shared" si="6"/>
        <v>1</v>
      </c>
      <c r="AM115" s="205">
        <f t="shared" si="7"/>
        <v>0</v>
      </c>
    </row>
    <row r="116" spans="1:39" x14ac:dyDescent="0.35">
      <c r="A116" s="112">
        <v>110</v>
      </c>
      <c r="B116">
        <v>76</v>
      </c>
      <c r="C116">
        <v>2.1752502866520612E-2</v>
      </c>
      <c r="D116">
        <v>4.9551203302166474E-2</v>
      </c>
      <c r="E116">
        <v>2.9045111403188183E-2</v>
      </c>
      <c r="F116">
        <v>2.3698281494004016E-2</v>
      </c>
      <c r="G116">
        <v>6.1740727119124816E-2</v>
      </c>
      <c r="H116">
        <v>0</v>
      </c>
      <c r="I116">
        <v>4.9342862813167708E-2</v>
      </c>
      <c r="J116">
        <v>39840.575890791653</v>
      </c>
      <c r="K116">
        <v>10615.491384399476</v>
      </c>
      <c r="L116">
        <v>203565.77724511846</v>
      </c>
      <c r="M116">
        <v>271890.00229556364</v>
      </c>
      <c r="N116">
        <v>58284.555616595586</v>
      </c>
      <c r="O116">
        <v>2845486.2725665187</v>
      </c>
      <c r="P116">
        <v>9071.0951314993818</v>
      </c>
      <c r="Q116">
        <v>4.6568366665541983E-4</v>
      </c>
      <c r="R116">
        <v>0.91734725742476297</v>
      </c>
      <c r="S116">
        <v>0.58610467997912041</v>
      </c>
      <c r="T116">
        <v>0.68425974161436431</v>
      </c>
      <c r="U116">
        <v>0.63321088787062851</v>
      </c>
      <c r="V116">
        <v>0.14737930904147595</v>
      </c>
      <c r="W116">
        <v>14978778.743722217</v>
      </c>
      <c r="X116">
        <v>6.2369125210328114E-2</v>
      </c>
      <c r="Y116">
        <v>245.24924414745237</v>
      </c>
      <c r="Z116">
        <v>31.150333187976756</v>
      </c>
      <c r="AA116" s="211">
        <v>-7.9021138113528639</v>
      </c>
      <c r="AB116" s="211">
        <v>194724.12366838887</v>
      </c>
      <c r="AC116" s="211">
        <v>10314.050114212632</v>
      </c>
      <c r="AD116" s="211">
        <v>205038.1737826016</v>
      </c>
      <c r="AE116" s="211">
        <v>-3.6236506324735602</v>
      </c>
      <c r="AF116" s="211">
        <v>10585960.357308043</v>
      </c>
      <c r="AG116" s="211">
        <v>6659.9295023201639</v>
      </c>
      <c r="AH116" s="211">
        <v>10592620.286810366</v>
      </c>
      <c r="AI116" s="204">
        <v>2427876.9452326284</v>
      </c>
      <c r="AJ116" s="205">
        <f t="shared" si="4"/>
        <v>-995249.55491788802</v>
      </c>
      <c r="AK116" s="205">
        <f t="shared" si="5"/>
        <v>-10954985.350057723</v>
      </c>
      <c r="AL116" s="205">
        <f t="shared" si="6"/>
        <v>1</v>
      </c>
      <c r="AM116" s="205">
        <f t="shared" si="7"/>
        <v>0</v>
      </c>
    </row>
    <row r="117" spans="1:39" x14ac:dyDescent="0.35">
      <c r="A117" s="112">
        <v>111</v>
      </c>
      <c r="B117">
        <v>31</v>
      </c>
      <c r="C117">
        <v>3.2379465000185605E-2</v>
      </c>
      <c r="D117">
        <v>9.0947377746305791E-2</v>
      </c>
      <c r="E117">
        <v>3.1854414069461427E-2</v>
      </c>
      <c r="F117">
        <v>1.4063744741183274E-2</v>
      </c>
      <c r="G117">
        <v>9.3177028969747194E-2</v>
      </c>
      <c r="H117">
        <v>6.5294924874693308E-2</v>
      </c>
      <c r="I117">
        <v>7.6597582992451271E-2</v>
      </c>
      <c r="J117">
        <v>52639.286055730176</v>
      </c>
      <c r="K117">
        <v>4335.7024315657145</v>
      </c>
      <c r="L117">
        <v>203280.3776826775</v>
      </c>
      <c r="M117">
        <v>346771.21140425099</v>
      </c>
      <c r="N117">
        <v>52583.327194683348</v>
      </c>
      <c r="O117">
        <v>3548751.740217872</v>
      </c>
      <c r="P117">
        <v>9240.9285071193262</v>
      </c>
      <c r="Q117">
        <v>1.5313846497151205E-3</v>
      </c>
      <c r="R117">
        <v>1</v>
      </c>
      <c r="S117">
        <v>0.68877408899992243</v>
      </c>
      <c r="T117">
        <v>0.43445326887896885</v>
      </c>
      <c r="U117">
        <v>0.64995142175362886</v>
      </c>
      <c r="V117">
        <v>0.24740893989023699</v>
      </c>
      <c r="W117">
        <v>13989717.619506253</v>
      </c>
      <c r="X117">
        <v>0.21935526491794516</v>
      </c>
      <c r="Y117">
        <v>406.11748890841454</v>
      </c>
      <c r="Z117">
        <v>34.802038058664408</v>
      </c>
      <c r="AA117" s="211">
        <v>-47.67616804422164</v>
      </c>
      <c r="AB117" s="211">
        <v>2084467.9253064385</v>
      </c>
      <c r="AC117" s="211">
        <v>249660.39210652045</v>
      </c>
      <c r="AD117" s="211">
        <v>2334128.317412958</v>
      </c>
      <c r="AE117" s="211">
        <v>-3.328741123749908</v>
      </c>
      <c r="AF117" s="211">
        <v>19382931.113286518</v>
      </c>
      <c r="AG117" s="211">
        <v>40903.098221335269</v>
      </c>
      <c r="AH117" s="211">
        <v>19423834.211507935</v>
      </c>
      <c r="AI117" s="204">
        <v>385359.58184771257</v>
      </c>
      <c r="AJ117" s="205">
        <f t="shared" si="4"/>
        <v>-7101745.1218351219</v>
      </c>
      <c r="AK117" s="205">
        <f t="shared" si="5"/>
        <v>-19756708.323882926</v>
      </c>
      <c r="AL117" s="205">
        <f t="shared" si="6"/>
        <v>1</v>
      </c>
      <c r="AM117" s="205">
        <f t="shared" si="7"/>
        <v>0</v>
      </c>
    </row>
    <row r="118" spans="1:39" x14ac:dyDescent="0.35">
      <c r="A118" s="112">
        <v>112</v>
      </c>
      <c r="B118">
        <v>83</v>
      </c>
      <c r="C118">
        <v>3.75649044557664E-2</v>
      </c>
      <c r="D118">
        <v>6.7673529526808218E-2</v>
      </c>
      <c r="E118">
        <v>1.0870811810703655E-2</v>
      </c>
      <c r="F118">
        <v>0</v>
      </c>
      <c r="G118">
        <v>4.536393748380347E-2</v>
      </c>
      <c r="H118">
        <v>0</v>
      </c>
      <c r="I118">
        <v>0.14093339812464614</v>
      </c>
      <c r="J118">
        <v>64246.879051578704</v>
      </c>
      <c r="K118">
        <v>9509.6283251346413</v>
      </c>
      <c r="L118">
        <v>265069.42988430901</v>
      </c>
      <c r="M118">
        <v>227091.44844322506</v>
      </c>
      <c r="N118">
        <v>94624.634136500696</v>
      </c>
      <c r="O118">
        <v>3307993.9920330672</v>
      </c>
      <c r="P118">
        <v>9544.9512347145137</v>
      </c>
      <c r="Q118">
        <v>4.1778287460198299E-3</v>
      </c>
      <c r="R118">
        <v>0.96293555181863244</v>
      </c>
      <c r="S118">
        <v>0.56685523961012252</v>
      </c>
      <c r="T118">
        <v>0.72267845360741223</v>
      </c>
      <c r="U118">
        <v>0.69888482352755299</v>
      </c>
      <c r="V118">
        <v>9.2424482724171447E-2</v>
      </c>
      <c r="W118">
        <v>14012920.945393531</v>
      </c>
      <c r="X118">
        <v>-3.0857630740226766E-2</v>
      </c>
      <c r="Y118">
        <v>318.95662653305448</v>
      </c>
      <c r="Z118">
        <v>31.308544939685689</v>
      </c>
      <c r="AA118" s="211">
        <v>-80.76804515828772</v>
      </c>
      <c r="AB118" s="211">
        <v>3335075.1850036657</v>
      </c>
      <c r="AC118" s="211">
        <v>123908.20944436107</v>
      </c>
      <c r="AD118" s="211">
        <v>3458983.3944480144</v>
      </c>
      <c r="AE118" s="211">
        <v>-3.7854064977947504</v>
      </c>
      <c r="AF118" s="211">
        <v>12262484.216245908</v>
      </c>
      <c r="AG118" s="211">
        <v>11899.948085893076</v>
      </c>
      <c r="AH118" s="211">
        <v>12274384.164331783</v>
      </c>
      <c r="AI118" s="204">
        <v>114511.54342424196</v>
      </c>
      <c r="AJ118" s="205">
        <f t="shared" si="4"/>
        <v>-11535787.910276785</v>
      </c>
      <c r="AK118" s="205">
        <f t="shared" si="5"/>
        <v>-12652924.814111257</v>
      </c>
      <c r="AL118" s="205">
        <f t="shared" si="6"/>
        <v>1</v>
      </c>
      <c r="AM118" s="205">
        <f t="shared" si="7"/>
        <v>0</v>
      </c>
    </row>
    <row r="119" spans="1:39" x14ac:dyDescent="0.35">
      <c r="A119" s="112">
        <v>113</v>
      </c>
      <c r="B119">
        <v>20</v>
      </c>
      <c r="C119">
        <v>1.2344896396432041E-2</v>
      </c>
      <c r="D119">
        <v>0.12139030598643839</v>
      </c>
      <c r="E119">
        <v>5.8579674339479818E-2</v>
      </c>
      <c r="F119">
        <v>2.6079877820196502E-2</v>
      </c>
      <c r="G119">
        <v>9.8848382236687807E-2</v>
      </c>
      <c r="H119">
        <v>4.5622052781864153E-2</v>
      </c>
      <c r="I119">
        <v>8.1081000659886673E-2</v>
      </c>
      <c r="J119">
        <v>37032.261082841971</v>
      </c>
      <c r="K119">
        <v>5899.440207745115</v>
      </c>
      <c r="L119">
        <v>185506.09999443003</v>
      </c>
      <c r="M119">
        <v>368307.73141765257</v>
      </c>
      <c r="N119">
        <v>120377.16988589015</v>
      </c>
      <c r="O119">
        <v>3392040.1608606321</v>
      </c>
      <c r="P119">
        <v>9177.3842901363168</v>
      </c>
      <c r="Q119">
        <v>3.8878410957140673E-3</v>
      </c>
      <c r="R119">
        <v>0.94385806704135999</v>
      </c>
      <c r="S119">
        <v>0.66926539948935526</v>
      </c>
      <c r="T119">
        <v>0.50755116894975605</v>
      </c>
      <c r="U119">
        <v>0.78245704150918993</v>
      </c>
      <c r="V119">
        <v>0</v>
      </c>
      <c r="W119">
        <v>14011970.553833297</v>
      </c>
      <c r="X119">
        <v>0.1782854098836304</v>
      </c>
      <c r="Y119">
        <v>219.22107992662984</v>
      </c>
      <c r="Z119">
        <v>30.24638386083199</v>
      </c>
      <c r="AA119" s="211">
        <v>-6.7077131993046706</v>
      </c>
      <c r="AB119" s="211">
        <v>126107.73498449965</v>
      </c>
      <c r="AC119" s="211">
        <v>32290.525420821788</v>
      </c>
      <c r="AD119" s="211">
        <v>158398.26040532172</v>
      </c>
      <c r="AE119" s="211">
        <v>-6.7867139736198734</v>
      </c>
      <c r="AF119" s="211">
        <v>10638027.303787075</v>
      </c>
      <c r="AG119" s="211">
        <v>39389.860797030764</v>
      </c>
      <c r="AH119" s="211">
        <v>10677417.164584128</v>
      </c>
      <c r="AI119" s="204">
        <v>-133150832.95524788</v>
      </c>
      <c r="AJ119" s="205">
        <f t="shared" si="4"/>
        <v>-829169.58033578878</v>
      </c>
      <c r="AK119" s="205">
        <f t="shared" si="5"/>
        <v>-11356088.561946116</v>
      </c>
      <c r="AL119" s="205">
        <f t="shared" si="6"/>
        <v>1</v>
      </c>
      <c r="AM119" s="205">
        <f t="shared" si="7"/>
        <v>0</v>
      </c>
    </row>
    <row r="120" spans="1:39" x14ac:dyDescent="0.35">
      <c r="A120" s="112">
        <v>114</v>
      </c>
      <c r="B120">
        <v>26</v>
      </c>
      <c r="C120">
        <v>3.2907962388893021E-2</v>
      </c>
      <c r="D120">
        <v>6.6538745438109101E-2</v>
      </c>
      <c r="E120">
        <v>4.9594061835345857E-2</v>
      </c>
      <c r="F120">
        <v>0</v>
      </c>
      <c r="G120">
        <v>1.4813416117231554E-3</v>
      </c>
      <c r="H120">
        <v>7.4737303768603394E-3</v>
      </c>
      <c r="I120">
        <v>0.12302275024014914</v>
      </c>
      <c r="J120">
        <v>49341.631810337378</v>
      </c>
      <c r="K120">
        <v>4875.3179018036772</v>
      </c>
      <c r="L120">
        <v>215516.53499321808</v>
      </c>
      <c r="M120">
        <v>253664.56156311673</v>
      </c>
      <c r="N120">
        <v>76069.870856586611</v>
      </c>
      <c r="O120">
        <v>3277501.9683310995</v>
      </c>
      <c r="P120">
        <v>9158.5846724053299</v>
      </c>
      <c r="Q120">
        <v>2.0252152413190025E-3</v>
      </c>
      <c r="R120">
        <v>1</v>
      </c>
      <c r="S120">
        <v>0.60267943572831684</v>
      </c>
      <c r="T120">
        <v>0.53955735045400655</v>
      </c>
      <c r="U120">
        <v>0.78392409622328241</v>
      </c>
      <c r="V120">
        <v>0</v>
      </c>
      <c r="W120">
        <v>14020365.002033014</v>
      </c>
      <c r="X120">
        <v>0.10617054907419039</v>
      </c>
      <c r="Y120">
        <v>242.62585437915448</v>
      </c>
      <c r="Z120">
        <v>26.225539951608642</v>
      </c>
      <c r="AA120" s="211">
        <v>-37.954633750661152</v>
      </c>
      <c r="AB120" s="211">
        <v>1696464.1652459928</v>
      </c>
      <c r="AC120" s="211">
        <v>54188.361189683885</v>
      </c>
      <c r="AD120" s="211">
        <v>1750652.5264356786</v>
      </c>
      <c r="AE120" s="211">
        <v>-2.7914527356318115</v>
      </c>
      <c r="AF120" s="211">
        <v>10720258.16650613</v>
      </c>
      <c r="AG120" s="211">
        <v>10209.401383563578</v>
      </c>
      <c r="AH120" s="211">
        <v>10730467.567889694</v>
      </c>
      <c r="AI120" s="204">
        <v>255375.50307567141</v>
      </c>
      <c r="AJ120" s="205">
        <f t="shared" si="4"/>
        <v>-5546115.9015017934</v>
      </c>
      <c r="AK120" s="205">
        <f t="shared" si="5"/>
        <v>-11009612.841452876</v>
      </c>
      <c r="AL120" s="205">
        <f t="shared" si="6"/>
        <v>1</v>
      </c>
      <c r="AM120" s="205">
        <f t="shared" si="7"/>
        <v>0</v>
      </c>
    </row>
    <row r="121" spans="1:39" x14ac:dyDescent="0.35">
      <c r="A121" s="112">
        <v>115</v>
      </c>
      <c r="B121">
        <v>55</v>
      </c>
      <c r="C121">
        <v>3.1957559580606282E-2</v>
      </c>
      <c r="D121">
        <v>5.3946379453907775E-2</v>
      </c>
      <c r="E121">
        <v>2.1183961220250465E-2</v>
      </c>
      <c r="F121">
        <v>3.7421290425739759E-2</v>
      </c>
      <c r="G121">
        <v>8.0131254095313395E-2</v>
      </c>
      <c r="H121">
        <v>2.8173917888222481E-2</v>
      </c>
      <c r="I121">
        <v>0.11410126408224938</v>
      </c>
      <c r="J121">
        <v>52609.770163617555</v>
      </c>
      <c r="K121">
        <v>9204.1238186108112</v>
      </c>
      <c r="L121">
        <v>286321.70325036999</v>
      </c>
      <c r="M121">
        <v>282955.00243636628</v>
      </c>
      <c r="N121">
        <v>86046.650669949624</v>
      </c>
      <c r="O121">
        <v>2483881.3766684281</v>
      </c>
      <c r="P121">
        <v>9336.5074393791983</v>
      </c>
      <c r="Q121">
        <v>3.2317902217258274E-3</v>
      </c>
      <c r="R121">
        <v>0.93724565991294151</v>
      </c>
      <c r="S121">
        <v>0.65055081318229324</v>
      </c>
      <c r="T121">
        <v>0.56723697008849705</v>
      </c>
      <c r="U121">
        <v>0.69724536537957893</v>
      </c>
      <c r="V121">
        <v>5.5845859144715251E-2</v>
      </c>
      <c r="W121">
        <v>14985903.775539624</v>
      </c>
      <c r="X121">
        <v>8.2272398520053677E-2</v>
      </c>
      <c r="Y121">
        <v>190.81296401793722</v>
      </c>
      <c r="Z121">
        <v>33.469162523006887</v>
      </c>
      <c r="AA121" s="211">
        <v>-71.350603750174201</v>
      </c>
      <c r="AB121" s="211">
        <v>2997180.7551079136</v>
      </c>
      <c r="AC121" s="211">
        <v>217335.83337144522</v>
      </c>
      <c r="AD121" s="211">
        <v>3214516.5884793643</v>
      </c>
      <c r="AE121" s="211">
        <v>-3.178528067183628</v>
      </c>
      <c r="AF121" s="211">
        <v>8783394.4926459957</v>
      </c>
      <c r="AG121" s="211">
        <v>17875.462648782301</v>
      </c>
      <c r="AH121" s="211">
        <v>8801269.9552947711</v>
      </c>
      <c r="AI121" s="204">
        <v>81950.759322549755</v>
      </c>
      <c r="AJ121" s="205">
        <f t="shared" si="4"/>
        <v>-10349576.963496786</v>
      </c>
      <c r="AK121" s="205">
        <f t="shared" si="5"/>
        <v>-9119122.7620131336</v>
      </c>
      <c r="AL121" s="205">
        <f t="shared" si="6"/>
        <v>0</v>
      </c>
      <c r="AM121" s="205">
        <f t="shared" si="7"/>
        <v>1</v>
      </c>
    </row>
    <row r="122" spans="1:39" x14ac:dyDescent="0.35">
      <c r="A122" s="112">
        <v>116</v>
      </c>
      <c r="B122">
        <v>35</v>
      </c>
      <c r="C122">
        <v>3.1660179396394213E-2</v>
      </c>
      <c r="D122">
        <v>7.8903861514498533E-2</v>
      </c>
      <c r="E122">
        <v>4.4483641240821624E-2</v>
      </c>
      <c r="F122">
        <v>0</v>
      </c>
      <c r="G122">
        <v>6.1043663166733639E-2</v>
      </c>
      <c r="H122">
        <v>7.6181051604038888E-2</v>
      </c>
      <c r="I122">
        <v>0.10318593689176239</v>
      </c>
      <c r="J122">
        <v>43787.299206342541</v>
      </c>
      <c r="K122">
        <v>7828.7067580939629</v>
      </c>
      <c r="L122">
        <v>281660.44884130033</v>
      </c>
      <c r="M122">
        <v>256073.16025162619</v>
      </c>
      <c r="N122">
        <v>136512.60479299491</v>
      </c>
      <c r="O122">
        <v>3423562.8197829449</v>
      </c>
      <c r="P122">
        <v>9264.4616117601217</v>
      </c>
      <c r="Q122">
        <v>6.8567881447682503E-3</v>
      </c>
      <c r="R122">
        <v>0.99907539777000487</v>
      </c>
      <c r="S122">
        <v>0.58006196263281018</v>
      </c>
      <c r="T122">
        <v>0.57835287033454463</v>
      </c>
      <c r="U122">
        <v>0.73206954468321206</v>
      </c>
      <c r="V122">
        <v>0.260237511334376</v>
      </c>
      <c r="W122">
        <v>14373158.355580525</v>
      </c>
      <c r="X122">
        <v>3.7584474696047088E-2</v>
      </c>
      <c r="Y122">
        <v>258.88364816058709</v>
      </c>
      <c r="Z122">
        <v>26.407949417748846</v>
      </c>
      <c r="AA122" s="211">
        <v>-38.12058605000437</v>
      </c>
      <c r="AB122" s="211">
        <v>1825391.1111587302</v>
      </c>
      <c r="AC122" s="211">
        <v>194036.20098572026</v>
      </c>
      <c r="AD122" s="211">
        <v>2019427.3121444404</v>
      </c>
      <c r="AE122" s="211">
        <v>-5.8123860241131968</v>
      </c>
      <c r="AF122" s="211">
        <v>10757120.875195531</v>
      </c>
      <c r="AG122" s="211">
        <v>67305.281221781494</v>
      </c>
      <c r="AH122" s="211">
        <v>10824426.156417336</v>
      </c>
      <c r="AI122" s="204">
        <v>272531.39565858635</v>
      </c>
      <c r="AJ122" s="205">
        <f t="shared" si="4"/>
        <v>-5831485.9171448769</v>
      </c>
      <c r="AK122" s="205">
        <f t="shared" si="5"/>
        <v>-11405664.758828657</v>
      </c>
      <c r="AL122" s="205">
        <f t="shared" si="6"/>
        <v>1</v>
      </c>
      <c r="AM122" s="205">
        <f t="shared" si="7"/>
        <v>0</v>
      </c>
    </row>
    <row r="123" spans="1:39" x14ac:dyDescent="0.35">
      <c r="A123" s="112">
        <v>117</v>
      </c>
      <c r="B123">
        <v>62</v>
      </c>
      <c r="C123">
        <v>3.8050103447842626E-2</v>
      </c>
      <c r="D123">
        <v>0.20657611475827536</v>
      </c>
      <c r="E123">
        <v>0</v>
      </c>
      <c r="F123">
        <v>0</v>
      </c>
      <c r="G123">
        <v>0.13473320616794349</v>
      </c>
      <c r="H123">
        <v>0</v>
      </c>
      <c r="I123">
        <v>9.9843240294059027E-2</v>
      </c>
      <c r="J123">
        <v>52334.475041962447</v>
      </c>
      <c r="K123">
        <v>7576.3328351919745</v>
      </c>
      <c r="L123">
        <v>245176.55507081881</v>
      </c>
      <c r="M123">
        <v>332529.5799785874</v>
      </c>
      <c r="N123">
        <v>98188.386391943583</v>
      </c>
      <c r="O123">
        <v>4319911.7811199855</v>
      </c>
      <c r="P123">
        <v>9221.6203963678272</v>
      </c>
      <c r="Q123">
        <v>3.5222855308055232E-3</v>
      </c>
      <c r="R123">
        <v>1</v>
      </c>
      <c r="S123">
        <v>0.73117230398881627</v>
      </c>
      <c r="T123">
        <v>0.63307991243025319</v>
      </c>
      <c r="U123">
        <v>0.70894027550881944</v>
      </c>
      <c r="V123">
        <v>1.9404368610479866E-2</v>
      </c>
      <c r="W123">
        <v>14174128.220102184</v>
      </c>
      <c r="X123">
        <v>5.0154792389530307E-2</v>
      </c>
      <c r="Y123">
        <v>418.72002938815399</v>
      </c>
      <c r="Z123">
        <v>32.643330619326797</v>
      </c>
      <c r="AA123" s="211">
        <v>-92.646682399540794</v>
      </c>
      <c r="AB123" s="211">
        <v>3756143.9783270848</v>
      </c>
      <c r="AC123" s="211">
        <v>135043.49706114785</v>
      </c>
      <c r="AD123" s="211">
        <v>3891187.4753882322</v>
      </c>
      <c r="AE123" s="211">
        <v>-2.4284798487222718</v>
      </c>
      <c r="AF123" s="211">
        <v>17078224.370572086</v>
      </c>
      <c r="AG123" s="211">
        <v>7590.5900238764425</v>
      </c>
      <c r="AH123" s="211">
        <v>17085814.960595965</v>
      </c>
      <c r="AI123" s="204">
        <v>146252.38712526337</v>
      </c>
      <c r="AJ123" s="205">
        <f t="shared" si="4"/>
        <v>-13155855.715342311</v>
      </c>
      <c r="AK123" s="205">
        <f t="shared" si="5"/>
        <v>-17328662.945468191</v>
      </c>
      <c r="AL123" s="205">
        <f t="shared" si="6"/>
        <v>1</v>
      </c>
      <c r="AM123" s="205">
        <f t="shared" si="7"/>
        <v>0</v>
      </c>
    </row>
    <row r="124" spans="1:39" x14ac:dyDescent="0.35">
      <c r="A124" s="112">
        <v>118</v>
      </c>
      <c r="B124">
        <v>23</v>
      </c>
      <c r="C124">
        <v>3.7578916896511563E-2</v>
      </c>
      <c r="D124">
        <v>4.0595693932845046E-2</v>
      </c>
      <c r="E124">
        <v>3.6182354773758155E-2</v>
      </c>
      <c r="F124">
        <v>5.9425836650739122E-3</v>
      </c>
      <c r="G124">
        <v>0.14738875842913582</v>
      </c>
      <c r="H124">
        <v>2.186904133637186E-2</v>
      </c>
      <c r="I124">
        <v>8.8083698810943689E-2</v>
      </c>
      <c r="J124">
        <v>52293.666812354408</v>
      </c>
      <c r="K124">
        <v>6586.6249772050087</v>
      </c>
      <c r="L124">
        <v>248665.87472727662</v>
      </c>
      <c r="M124">
        <v>302804.46466237638</v>
      </c>
      <c r="N124">
        <v>97832.972553247033</v>
      </c>
      <c r="O124">
        <v>3392979.1588951321</v>
      </c>
      <c r="P124">
        <v>8979.1034127262137</v>
      </c>
      <c r="Q124">
        <v>1.5323549351005941E-3</v>
      </c>
      <c r="R124">
        <v>0.96717619574451186</v>
      </c>
      <c r="S124">
        <v>0.81771232083343548</v>
      </c>
      <c r="T124">
        <v>0.8320624218721353</v>
      </c>
      <c r="U124">
        <v>0.72591602868612048</v>
      </c>
      <c r="V124">
        <v>0.18670675155436064</v>
      </c>
      <c r="W124">
        <v>14075806.191458676</v>
      </c>
      <c r="X124">
        <v>0.12836758099007917</v>
      </c>
      <c r="Y124">
        <v>292.41447521682659</v>
      </c>
      <c r="Z124">
        <v>26.220763601933108</v>
      </c>
      <c r="AA124" s="211">
        <v>-9.0335024684824923</v>
      </c>
      <c r="AB124" s="211">
        <v>295591.93002063222</v>
      </c>
      <c r="AC124" s="211">
        <v>37050.703661768341</v>
      </c>
      <c r="AD124" s="211">
        <v>332642.63368240034</v>
      </c>
      <c r="AE124" s="211">
        <v>-3.0473955429032795</v>
      </c>
      <c r="AF124" s="211">
        <v>12971507.863571199</v>
      </c>
      <c r="AG124" s="211">
        <v>20293.331466196716</v>
      </c>
      <c r="AH124" s="211">
        <v>12991801.195037398</v>
      </c>
      <c r="AI124" s="204">
        <v>2114756.5051438008</v>
      </c>
      <c r="AJ124" s="205">
        <f t="shared" si="4"/>
        <v>-1235992.8805306496</v>
      </c>
      <c r="AK124" s="205">
        <f t="shared" si="5"/>
        <v>-13296540.749327727</v>
      </c>
      <c r="AL124" s="205">
        <f t="shared" si="6"/>
        <v>1</v>
      </c>
      <c r="AM124" s="205">
        <f t="shared" si="7"/>
        <v>0</v>
      </c>
    </row>
    <row r="125" spans="1:39" x14ac:dyDescent="0.35">
      <c r="A125" s="112">
        <v>119</v>
      </c>
      <c r="B125">
        <v>83</v>
      </c>
      <c r="C125">
        <v>1.2686646868451574E-2</v>
      </c>
      <c r="D125">
        <v>7.2522203426448328E-3</v>
      </c>
      <c r="E125">
        <v>4.6799562073436773E-2</v>
      </c>
      <c r="F125">
        <v>9.0788590314861868E-3</v>
      </c>
      <c r="G125">
        <v>0</v>
      </c>
      <c r="H125">
        <v>6.4020013321832506E-3</v>
      </c>
      <c r="I125">
        <v>6.2181164625292537E-2</v>
      </c>
      <c r="J125">
        <v>49471.96424730945</v>
      </c>
      <c r="K125">
        <v>5546.7229223701197</v>
      </c>
      <c r="L125">
        <v>163204.83487534118</v>
      </c>
      <c r="M125">
        <v>387454.34221494402</v>
      </c>
      <c r="N125">
        <v>110283.69326705208</v>
      </c>
      <c r="O125">
        <v>1275688.0148313963</v>
      </c>
      <c r="P125">
        <v>9068.7340205565069</v>
      </c>
      <c r="Q125">
        <v>4.0659864937716865E-3</v>
      </c>
      <c r="R125">
        <v>0.93662144189623397</v>
      </c>
      <c r="S125">
        <v>0.61116823910654106</v>
      </c>
      <c r="T125">
        <v>0.55454719069833736</v>
      </c>
      <c r="U125">
        <v>0.75923700839476105</v>
      </c>
      <c r="V125">
        <v>3.0547101927040694E-2</v>
      </c>
      <c r="W125">
        <v>15206712.356674986</v>
      </c>
      <c r="X125">
        <v>-1.6433839295027924E-3</v>
      </c>
      <c r="Y125">
        <v>267.82495127494406</v>
      </c>
      <c r="Z125">
        <v>28.746036110440798</v>
      </c>
      <c r="AA125" s="211">
        <v>-111.83270978576377</v>
      </c>
      <c r="AB125" s="211">
        <v>3619197.5408886583</v>
      </c>
      <c r="AC125" s="211">
        <v>121334.87932845418</v>
      </c>
      <c r="AD125" s="211">
        <v>3740532.4202170926</v>
      </c>
      <c r="AE125" s="211">
        <v>-6.7688076624983049</v>
      </c>
      <c r="AF125" s="211">
        <v>10704630.003137324</v>
      </c>
      <c r="AG125" s="211">
        <v>11652.809539347298</v>
      </c>
      <c r="AH125" s="211">
        <v>10716282.812676633</v>
      </c>
      <c r="AI125" s="204">
        <v>66395.310391910738</v>
      </c>
      <c r="AJ125" s="205">
        <f t="shared" si="4"/>
        <v>-14923803.39879347</v>
      </c>
      <c r="AK125" s="205">
        <f t="shared" si="5"/>
        <v>-11393163.578926463</v>
      </c>
      <c r="AL125" s="205">
        <f t="shared" si="6"/>
        <v>0</v>
      </c>
      <c r="AM125" s="205">
        <f t="shared" si="7"/>
        <v>1</v>
      </c>
    </row>
    <row r="126" spans="1:39" x14ac:dyDescent="0.35">
      <c r="A126" s="112">
        <v>120</v>
      </c>
      <c r="B126">
        <v>1</v>
      </c>
      <c r="C126">
        <v>2.4424793655819132E-2</v>
      </c>
      <c r="D126">
        <v>5.6849044406688212E-2</v>
      </c>
      <c r="E126">
        <v>6.582576749571932E-4</v>
      </c>
      <c r="F126">
        <v>3.5826968166018353E-2</v>
      </c>
      <c r="G126">
        <v>7.857278980542419E-2</v>
      </c>
      <c r="H126">
        <v>3.5134935740303623E-2</v>
      </c>
      <c r="I126">
        <v>9.1002061441210771E-2</v>
      </c>
      <c r="J126">
        <v>43894.382023048689</v>
      </c>
      <c r="K126">
        <v>11302.173350247043</v>
      </c>
      <c r="L126">
        <v>300693.0217941046</v>
      </c>
      <c r="M126">
        <v>257771.30234970219</v>
      </c>
      <c r="N126">
        <v>84453.042062513327</v>
      </c>
      <c r="O126">
        <v>2575333.8491352834</v>
      </c>
      <c r="P126">
        <v>9186.0791235694815</v>
      </c>
      <c r="Q126">
        <v>1.4767149519327053E-3</v>
      </c>
      <c r="R126">
        <v>1</v>
      </c>
      <c r="S126">
        <v>0.78466019276298871</v>
      </c>
      <c r="T126">
        <v>0.70662727036729289</v>
      </c>
      <c r="U126">
        <v>0.72449387804136078</v>
      </c>
      <c r="V126">
        <v>0.15720526159021464</v>
      </c>
      <c r="W126">
        <v>13503375.071039341</v>
      </c>
      <c r="X126">
        <v>0.1248321468077002</v>
      </c>
      <c r="Y126">
        <v>481.48667640857968</v>
      </c>
      <c r="Z126">
        <v>36.065882970655181</v>
      </c>
      <c r="AA126" s="211">
        <v>-15.93249612186947</v>
      </c>
      <c r="AB126" s="211">
        <v>567141.75298365194</v>
      </c>
      <c r="AC126" s="211">
        <v>43510.099733315619</v>
      </c>
      <c r="AD126" s="211">
        <v>610651.85271696805</v>
      </c>
      <c r="AE126" s="211">
        <v>-3.9126393283209029</v>
      </c>
      <c r="AF126" s="211">
        <v>20957751.232284848</v>
      </c>
      <c r="AG126" s="211">
        <v>22600.652511651497</v>
      </c>
      <c r="AH126" s="211">
        <v>20980351.884796552</v>
      </c>
      <c r="AI126" s="204">
        <v>1694670.7753633671</v>
      </c>
      <c r="AJ126" s="205">
        <f t="shared" si="4"/>
        <v>-2203901.4649039148</v>
      </c>
      <c r="AK126" s="205">
        <f t="shared" si="5"/>
        <v>-21371615.817628644</v>
      </c>
      <c r="AL126" s="205">
        <f t="shared" si="6"/>
        <v>1</v>
      </c>
      <c r="AM126" s="205">
        <f t="shared" si="7"/>
        <v>0</v>
      </c>
    </row>
    <row r="127" spans="1:39" x14ac:dyDescent="0.35">
      <c r="A127" s="112">
        <v>121</v>
      </c>
      <c r="B127">
        <v>32</v>
      </c>
      <c r="C127">
        <v>2.3388462695744038E-2</v>
      </c>
      <c r="D127">
        <v>0.13977857004906247</v>
      </c>
      <c r="E127">
        <v>2.2298856748955657E-2</v>
      </c>
      <c r="F127">
        <v>2.307331709968994E-2</v>
      </c>
      <c r="G127">
        <v>0</v>
      </c>
      <c r="H127">
        <v>1.2201911689200937E-2</v>
      </c>
      <c r="I127">
        <v>0.10918880892771693</v>
      </c>
      <c r="J127">
        <v>53761.131355644793</v>
      </c>
      <c r="K127">
        <v>9780.3474949759184</v>
      </c>
      <c r="L127">
        <v>232156.84732685128</v>
      </c>
      <c r="M127">
        <v>192029.3253696168</v>
      </c>
      <c r="N127">
        <v>77895.522286903579</v>
      </c>
      <c r="O127">
        <v>2877693.4752598102</v>
      </c>
      <c r="P127">
        <v>9310.1578781440312</v>
      </c>
      <c r="Q127">
        <v>2.5001062725518125E-3</v>
      </c>
      <c r="R127">
        <v>1</v>
      </c>
      <c r="S127">
        <v>0.60389214709214889</v>
      </c>
      <c r="T127">
        <v>0.5876593865696168</v>
      </c>
      <c r="U127">
        <v>0.80880623291994813</v>
      </c>
      <c r="V127">
        <v>0.16632183123467531</v>
      </c>
      <c r="W127">
        <v>14528379.934167454</v>
      </c>
      <c r="X127">
        <v>5.3815435014694629E-2</v>
      </c>
      <c r="Y127">
        <v>180.23154707701372</v>
      </c>
      <c r="Z127">
        <v>25.613729080815688</v>
      </c>
      <c r="AA127" s="211">
        <v>-68.651219448454555</v>
      </c>
      <c r="AB127" s="211">
        <v>2745863.8075576425</v>
      </c>
      <c r="AC127" s="211">
        <v>114187.90929033024</v>
      </c>
      <c r="AD127" s="211">
        <v>2860051.7168479804</v>
      </c>
      <c r="AE127" s="211">
        <v>-4.9818642745229482</v>
      </c>
      <c r="AF127" s="211">
        <v>7838282.2125078533</v>
      </c>
      <c r="AG127" s="211">
        <v>16958.600389652998</v>
      </c>
      <c r="AH127" s="211">
        <v>7855240.8128974549</v>
      </c>
      <c r="AI127" s="204">
        <v>78455.154483717371</v>
      </c>
      <c r="AJ127" s="205">
        <f t="shared" si="4"/>
        <v>-9725173.6616934352</v>
      </c>
      <c r="AK127" s="205">
        <f t="shared" si="5"/>
        <v>-8353427.24034975</v>
      </c>
      <c r="AL127" s="205">
        <f t="shared" si="6"/>
        <v>0</v>
      </c>
      <c r="AM127" s="205">
        <f t="shared" si="7"/>
        <v>1</v>
      </c>
    </row>
    <row r="128" spans="1:39" x14ac:dyDescent="0.35">
      <c r="A128" s="112">
        <v>122</v>
      </c>
      <c r="B128">
        <v>26</v>
      </c>
      <c r="C128">
        <v>2.7942693378418558E-2</v>
      </c>
      <c r="D128">
        <v>7.2251990664737392E-2</v>
      </c>
      <c r="E128">
        <v>2.0097049624505883E-2</v>
      </c>
      <c r="F128">
        <v>3.3649357571767263E-2</v>
      </c>
      <c r="G128">
        <v>5.8505459889771051E-2</v>
      </c>
      <c r="H128">
        <v>6.5444831156871094E-2</v>
      </c>
      <c r="I128">
        <v>4.5001221986080336E-2</v>
      </c>
      <c r="J128">
        <v>55114.221497675302</v>
      </c>
      <c r="K128">
        <v>6918.1614927853034</v>
      </c>
      <c r="L128">
        <v>220148.70158321384</v>
      </c>
      <c r="M128">
        <v>246671.55341761996</v>
      </c>
      <c r="N128">
        <v>78809.890668147244</v>
      </c>
      <c r="O128">
        <v>2171254.4673581459</v>
      </c>
      <c r="P128">
        <v>9264.3948482128253</v>
      </c>
      <c r="Q128">
        <v>9.5048212843820094E-4</v>
      </c>
      <c r="R128">
        <v>0.97329707893224626</v>
      </c>
      <c r="S128">
        <v>0.73670840895040679</v>
      </c>
      <c r="T128">
        <v>0.40398108597826232</v>
      </c>
      <c r="U128">
        <v>0.70051620205187126</v>
      </c>
      <c r="V128">
        <v>0</v>
      </c>
      <c r="W128">
        <v>14718457.964320617</v>
      </c>
      <c r="X128">
        <v>2.720943138238259E-2</v>
      </c>
      <c r="Y128">
        <v>416.22961160883892</v>
      </c>
      <c r="Z128">
        <v>34.793982157969367</v>
      </c>
      <c r="AA128" s="211">
        <v>-39.415857465506747</v>
      </c>
      <c r="AB128" s="211">
        <v>1780933.4136827979</v>
      </c>
      <c r="AC128" s="211">
        <v>134810.20259854555</v>
      </c>
      <c r="AD128" s="211">
        <v>1915743.616281345</v>
      </c>
      <c r="AE128" s="211">
        <v>-3.0667557543708379</v>
      </c>
      <c r="AF128" s="211">
        <v>16693363.272520818</v>
      </c>
      <c r="AG128" s="211">
        <v>25399.02367798701</v>
      </c>
      <c r="AH128" s="211">
        <v>16718762.296198875</v>
      </c>
      <c r="AI128" s="204">
        <v>407245.79103924532</v>
      </c>
      <c r="AJ128" s="205">
        <f t="shared" si="4"/>
        <v>-5857329.3628320191</v>
      </c>
      <c r="AK128" s="205">
        <f t="shared" si="5"/>
        <v>-17025437.871635959</v>
      </c>
      <c r="AL128" s="205">
        <f t="shared" si="6"/>
        <v>1</v>
      </c>
      <c r="AM128" s="205">
        <f t="shared" si="7"/>
        <v>0</v>
      </c>
    </row>
    <row r="129" spans="1:39" x14ac:dyDescent="0.35">
      <c r="A129" s="112">
        <v>123</v>
      </c>
      <c r="B129">
        <v>38</v>
      </c>
      <c r="C129">
        <v>3.953623748407438E-2</v>
      </c>
      <c r="D129">
        <v>8.5676046991353727E-2</v>
      </c>
      <c r="E129">
        <v>1.8802149350866468E-2</v>
      </c>
      <c r="F129">
        <v>1.9955816502870399E-2</v>
      </c>
      <c r="G129">
        <v>6.3390188555152299E-3</v>
      </c>
      <c r="H129">
        <v>2.6021646117236286E-2</v>
      </c>
      <c r="I129">
        <v>4.4590273853182781E-2</v>
      </c>
      <c r="J129">
        <v>47921.258094736615</v>
      </c>
      <c r="K129">
        <v>6583.2593383120484</v>
      </c>
      <c r="L129">
        <v>192385.48335390192</v>
      </c>
      <c r="M129">
        <v>295679.22140613815</v>
      </c>
      <c r="N129">
        <v>137961.34884461568</v>
      </c>
      <c r="O129">
        <v>2088388.798327663</v>
      </c>
      <c r="P129">
        <v>9002.7211023977434</v>
      </c>
      <c r="Q129">
        <v>2.5350131337594332E-3</v>
      </c>
      <c r="R129">
        <v>1</v>
      </c>
      <c r="S129">
        <v>0.56555516281636076</v>
      </c>
      <c r="T129">
        <v>0.8062113608886412</v>
      </c>
      <c r="U129">
        <v>0.64691665269941545</v>
      </c>
      <c r="V129">
        <v>3.5534315245132363E-2</v>
      </c>
      <c r="W129">
        <v>15594764.001079082</v>
      </c>
      <c r="X129">
        <v>8.0550714562439452E-2</v>
      </c>
      <c r="Y129">
        <v>258.54752090504292</v>
      </c>
      <c r="Z129">
        <v>37.3206759234901</v>
      </c>
      <c r="AA129" s="211">
        <v>-30.158761742955395</v>
      </c>
      <c r="AB129" s="211">
        <v>1497097.344103592</v>
      </c>
      <c r="AC129" s="211">
        <v>59913.209759999554</v>
      </c>
      <c r="AD129" s="211">
        <v>1557010.5538635878</v>
      </c>
      <c r="AE129" s="211">
        <v>-3.1754190583167672</v>
      </c>
      <c r="AF129" s="211">
        <v>11524816.057978671</v>
      </c>
      <c r="AG129" s="211">
        <v>16267.066512275111</v>
      </c>
      <c r="AH129" s="211">
        <v>11541083.124490889</v>
      </c>
      <c r="AI129" s="204">
        <v>370008.73788372939</v>
      </c>
      <c r="AJ129" s="205">
        <f t="shared" si="4"/>
        <v>-4572886.7281591278</v>
      </c>
      <c r="AK129" s="205">
        <f t="shared" si="5"/>
        <v>-11858625.030322565</v>
      </c>
      <c r="AL129" s="205">
        <f t="shared" si="6"/>
        <v>1</v>
      </c>
      <c r="AM129" s="205">
        <f t="shared" si="7"/>
        <v>0</v>
      </c>
    </row>
    <row r="130" spans="1:39" x14ac:dyDescent="0.35">
      <c r="A130" s="112">
        <v>124</v>
      </c>
      <c r="B130">
        <v>48</v>
      </c>
      <c r="C130">
        <v>1.7569975971430542E-2</v>
      </c>
      <c r="D130">
        <v>4.130378002959606E-2</v>
      </c>
      <c r="E130">
        <v>3.0246612591218087E-2</v>
      </c>
      <c r="F130">
        <v>1.2969209209735773E-2</v>
      </c>
      <c r="G130">
        <v>0</v>
      </c>
      <c r="H130">
        <v>4.8628001241487195E-2</v>
      </c>
      <c r="I130">
        <v>0.10283069892765281</v>
      </c>
      <c r="J130">
        <v>50209.448627326157</v>
      </c>
      <c r="K130">
        <v>7523.8670013686669</v>
      </c>
      <c r="L130">
        <v>208988.08606574283</v>
      </c>
      <c r="M130">
        <v>182629.47741795174</v>
      </c>
      <c r="N130">
        <v>49454.381845343902</v>
      </c>
      <c r="O130">
        <v>3834638.6305764848</v>
      </c>
      <c r="P130">
        <v>9105.159802216991</v>
      </c>
      <c r="Q130">
        <v>6.331198551796707E-3</v>
      </c>
      <c r="R130">
        <v>1</v>
      </c>
      <c r="S130">
        <v>0.75140447807429178</v>
      </c>
      <c r="T130">
        <v>0.55868812738499374</v>
      </c>
      <c r="U130">
        <v>0.69799958592947042</v>
      </c>
      <c r="V130">
        <v>7.6142388055639845E-2</v>
      </c>
      <c r="W130">
        <v>14967495.23751579</v>
      </c>
      <c r="X130">
        <v>0.11682479303326355</v>
      </c>
      <c r="Y130">
        <v>427.23642054859408</v>
      </c>
      <c r="Z130">
        <v>27.96899361650113</v>
      </c>
      <c r="AA130" s="211">
        <v>-76.605518256300002</v>
      </c>
      <c r="AB130" s="211">
        <v>2873759.0856030318</v>
      </c>
      <c r="AC130" s="211">
        <v>304917.31921049493</v>
      </c>
      <c r="AD130" s="211">
        <v>3178676.4048135383</v>
      </c>
      <c r="AE130" s="211">
        <v>-7.1988000347561343</v>
      </c>
      <c r="AF130" s="211">
        <v>18361718.909602005</v>
      </c>
      <c r="AG130" s="211">
        <v>51068.668658620154</v>
      </c>
      <c r="AH130" s="211">
        <v>18412787.578260593</v>
      </c>
      <c r="AI130" s="204">
        <v>219490.44074984631</v>
      </c>
      <c r="AJ130" s="205">
        <f t="shared" si="4"/>
        <v>-10839228.230443537</v>
      </c>
      <c r="AK130" s="205">
        <f t="shared" si="5"/>
        <v>-19132667.581736207</v>
      </c>
      <c r="AL130" s="205">
        <f t="shared" si="6"/>
        <v>1</v>
      </c>
      <c r="AM130" s="205">
        <f t="shared" si="7"/>
        <v>0</v>
      </c>
    </row>
    <row r="131" spans="1:39" x14ac:dyDescent="0.35">
      <c r="A131" s="112">
        <v>125</v>
      </c>
      <c r="B131">
        <v>69</v>
      </c>
      <c r="C131">
        <v>2.9676477933552076E-2</v>
      </c>
      <c r="D131">
        <v>0.12043026554410451</v>
      </c>
      <c r="E131">
        <v>1.8286343232523636E-2</v>
      </c>
      <c r="F131">
        <v>1.3867978432239698E-2</v>
      </c>
      <c r="G131">
        <v>4.3640634673606626E-2</v>
      </c>
      <c r="H131">
        <v>2.9714958404269069E-2</v>
      </c>
      <c r="I131">
        <v>0.14119751600568814</v>
      </c>
      <c r="J131">
        <v>49203.711170354363</v>
      </c>
      <c r="K131">
        <v>8142.8205993391457</v>
      </c>
      <c r="L131">
        <v>143941.22271006438</v>
      </c>
      <c r="M131">
        <v>461513.70606647024</v>
      </c>
      <c r="N131">
        <v>73128.337298775747</v>
      </c>
      <c r="O131">
        <v>2910154.5137117337</v>
      </c>
      <c r="P131">
        <v>9038.6143200709703</v>
      </c>
      <c r="Q131">
        <v>6.4840367707704252E-4</v>
      </c>
      <c r="R131">
        <v>1</v>
      </c>
      <c r="S131">
        <v>0.78439640145278111</v>
      </c>
      <c r="T131">
        <v>0.73244980620735056</v>
      </c>
      <c r="U131">
        <v>0.72723693095458131</v>
      </c>
      <c r="V131">
        <v>6.5039725418515465E-3</v>
      </c>
      <c r="W131">
        <v>13535318.383246096</v>
      </c>
      <c r="X131">
        <v>8.9479440557222595E-2</v>
      </c>
      <c r="Y131">
        <v>358.20642302395538</v>
      </c>
      <c r="Z131">
        <v>37.793629898958642</v>
      </c>
      <c r="AA131" s="211">
        <v>-16.827826841715016</v>
      </c>
      <c r="AB131" s="211">
        <v>676765.91916230496</v>
      </c>
      <c r="AC131" s="211">
        <v>45745.55289692439</v>
      </c>
      <c r="AD131" s="211">
        <v>722511.47205922741</v>
      </c>
      <c r="AE131" s="211">
        <v>-2.7356524763162771</v>
      </c>
      <c r="AF131" s="211">
        <v>15531620.980287421</v>
      </c>
      <c r="AG131" s="211">
        <v>18328.516226913489</v>
      </c>
      <c r="AH131" s="211">
        <v>15549949.496514287</v>
      </c>
      <c r="AI131" s="204">
        <v>1052175.3165971073</v>
      </c>
      <c r="AJ131" s="205">
        <f t="shared" si="4"/>
        <v>-2405294.1562307291</v>
      </c>
      <c r="AK131" s="205">
        <f t="shared" si="5"/>
        <v>-15823514.744145915</v>
      </c>
      <c r="AL131" s="205">
        <f t="shared" si="6"/>
        <v>1</v>
      </c>
      <c r="AM131" s="205">
        <f t="shared" si="7"/>
        <v>0</v>
      </c>
    </row>
    <row r="132" spans="1:39" x14ac:dyDescent="0.35">
      <c r="A132" s="112">
        <v>126</v>
      </c>
      <c r="B132">
        <v>79</v>
      </c>
      <c r="C132">
        <v>2.4064634012526891E-2</v>
      </c>
      <c r="D132">
        <v>7.8149296082600128E-2</v>
      </c>
      <c r="E132">
        <v>2.7436890184422861E-2</v>
      </c>
      <c r="F132">
        <v>3.096991784121509E-2</v>
      </c>
      <c r="G132">
        <v>0.10477251477398283</v>
      </c>
      <c r="H132">
        <v>0</v>
      </c>
      <c r="I132">
        <v>9.4253238427900884E-2</v>
      </c>
      <c r="J132">
        <v>51939.730239508419</v>
      </c>
      <c r="K132">
        <v>5624.654336475809</v>
      </c>
      <c r="L132">
        <v>165267.37870848193</v>
      </c>
      <c r="M132">
        <v>283411.17805758328</v>
      </c>
      <c r="N132">
        <v>72930.778396793656</v>
      </c>
      <c r="O132">
        <v>3819999.9025639044</v>
      </c>
      <c r="P132">
        <v>9308.8226991268875</v>
      </c>
      <c r="Q132">
        <v>3.8026146253614434E-3</v>
      </c>
      <c r="R132">
        <v>1</v>
      </c>
      <c r="S132">
        <v>0.8232878772267429</v>
      </c>
      <c r="T132">
        <v>0.42266535832452778</v>
      </c>
      <c r="U132">
        <v>0.76646964177567645</v>
      </c>
      <c r="V132">
        <v>0</v>
      </c>
      <c r="W132">
        <v>15025473.703199856</v>
      </c>
      <c r="X132">
        <v>-1.1882773446533768E-5</v>
      </c>
      <c r="Y132">
        <v>248.07193477617125</v>
      </c>
      <c r="Z132">
        <v>21.001458294140935</v>
      </c>
      <c r="AA132" s="211">
        <v>-32.476448708721641</v>
      </c>
      <c r="AB132" s="211">
        <v>1352292.6332879874</v>
      </c>
      <c r="AC132" s="211">
        <v>40483.12578473262</v>
      </c>
      <c r="AD132" s="211">
        <v>1392775.759072718</v>
      </c>
      <c r="AE132" s="211">
        <v>-2.5946005382847823</v>
      </c>
      <c r="AF132" s="211">
        <v>9701552.5200602412</v>
      </c>
      <c r="AG132" s="211">
        <v>6696.4568967226824</v>
      </c>
      <c r="AH132" s="211">
        <v>9708248.9769569747</v>
      </c>
      <c r="AI132" s="204">
        <v>278278.41070791066</v>
      </c>
      <c r="AJ132" s="205">
        <f t="shared" si="4"/>
        <v>-4640420.6299448824</v>
      </c>
      <c r="AK132" s="205">
        <f t="shared" si="5"/>
        <v>-9967709.0307854526</v>
      </c>
      <c r="AL132" s="205">
        <f t="shared" si="6"/>
        <v>1</v>
      </c>
      <c r="AM132" s="205">
        <f t="shared" si="7"/>
        <v>0</v>
      </c>
    </row>
    <row r="133" spans="1:39" x14ac:dyDescent="0.35">
      <c r="A133" s="112">
        <v>127</v>
      </c>
      <c r="B133">
        <v>56</v>
      </c>
      <c r="C133">
        <v>2.3869742786634503E-2</v>
      </c>
      <c r="D133">
        <v>0.17452764074760174</v>
      </c>
      <c r="E133">
        <v>3.8027097204969891E-2</v>
      </c>
      <c r="F133">
        <v>2.8824020434836409E-2</v>
      </c>
      <c r="G133">
        <v>5.5719478734195554E-2</v>
      </c>
      <c r="H133">
        <v>4.8068986081600061E-2</v>
      </c>
      <c r="I133">
        <v>9.747236623912954E-2</v>
      </c>
      <c r="J133">
        <v>51495.379215637324</v>
      </c>
      <c r="K133">
        <v>9592.7910076061798</v>
      </c>
      <c r="L133">
        <v>229809.71851655058</v>
      </c>
      <c r="M133">
        <v>330892.91544158466</v>
      </c>
      <c r="N133">
        <v>123087.01129813606</v>
      </c>
      <c r="O133">
        <v>2363208.5392115517</v>
      </c>
      <c r="P133">
        <v>8856.0043788111852</v>
      </c>
      <c r="Q133">
        <v>7.2371848144636101E-3</v>
      </c>
      <c r="R133">
        <v>0.97946476999067822</v>
      </c>
      <c r="S133">
        <v>0.72969865383525701</v>
      </c>
      <c r="T133">
        <v>0.70185391257471186</v>
      </c>
      <c r="U133">
        <v>0.70149554471815856</v>
      </c>
      <c r="V133">
        <v>0.2419983712679861</v>
      </c>
      <c r="W133">
        <v>14517475.397316802</v>
      </c>
      <c r="X133">
        <v>0.16419082633995247</v>
      </c>
      <c r="Y133">
        <v>236.30454849967782</v>
      </c>
      <c r="Z133">
        <v>32.562091557681725</v>
      </c>
      <c r="AA133" s="211">
        <v>-8.700245817069959</v>
      </c>
      <c r="AB133" s="211">
        <v>304866.98334365297</v>
      </c>
      <c r="AC133" s="211">
        <v>33267.912507431189</v>
      </c>
      <c r="AD133" s="211">
        <v>338134.8958510845</v>
      </c>
      <c r="AE133" s="211">
        <v>-4.1633634610585117</v>
      </c>
      <c r="AF133" s="211">
        <v>11297469.681885168</v>
      </c>
      <c r="AG133" s="211">
        <v>27820.535020834268</v>
      </c>
      <c r="AH133" s="211">
        <v>11325290.216905978</v>
      </c>
      <c r="AI133" s="204">
        <v>2421741.2881550086</v>
      </c>
      <c r="AJ133" s="205">
        <f t="shared" si="4"/>
        <v>-1208159.4775580806</v>
      </c>
      <c r="AK133" s="205">
        <f t="shared" si="5"/>
        <v>-11741626.563011829</v>
      </c>
      <c r="AL133" s="205">
        <f t="shared" si="6"/>
        <v>1</v>
      </c>
      <c r="AM133" s="205">
        <f t="shared" si="7"/>
        <v>0</v>
      </c>
    </row>
    <row r="134" spans="1:39" x14ac:dyDescent="0.35">
      <c r="A134" s="112">
        <v>128</v>
      </c>
      <c r="B134">
        <v>77</v>
      </c>
      <c r="C134">
        <v>3.1785265415225868E-2</v>
      </c>
      <c r="D134">
        <v>0.11432202911749495</v>
      </c>
      <c r="E134">
        <v>0</v>
      </c>
      <c r="F134">
        <v>3.1882307414806799E-2</v>
      </c>
      <c r="G134">
        <v>1.9359030674463977E-2</v>
      </c>
      <c r="H134">
        <v>0</v>
      </c>
      <c r="I134">
        <v>9.7673443041762356E-2</v>
      </c>
      <c r="J134">
        <v>48670.136655484552</v>
      </c>
      <c r="K134">
        <v>5260.405788991925</v>
      </c>
      <c r="L134">
        <v>243344.42157121497</v>
      </c>
      <c r="M134">
        <v>291698.99924201617</v>
      </c>
      <c r="N134">
        <v>52912.130266381908</v>
      </c>
      <c r="O134">
        <v>3528829.0032689665</v>
      </c>
      <c r="P134">
        <v>9175.8929527828113</v>
      </c>
      <c r="Q134">
        <v>1.3537038822924543E-3</v>
      </c>
      <c r="R134">
        <v>1</v>
      </c>
      <c r="S134">
        <v>0.71098126934650485</v>
      </c>
      <c r="T134">
        <v>0.50427748825159369</v>
      </c>
      <c r="U134">
        <v>0.69070016671700696</v>
      </c>
      <c r="V134">
        <v>0.14800672936940393</v>
      </c>
      <c r="W134">
        <v>14439316.459803555</v>
      </c>
      <c r="X134">
        <v>0.14498485467127278</v>
      </c>
      <c r="Y134">
        <v>340.12006096676726</v>
      </c>
      <c r="Z134">
        <v>39.372626955263094</v>
      </c>
      <c r="AA134" s="211">
        <v>-16.027469153825088</v>
      </c>
      <c r="AB134" s="211">
        <v>649769.24069116055</v>
      </c>
      <c r="AC134" s="211">
        <v>18467.469561303216</v>
      </c>
      <c r="AD134" s="211">
        <v>668236.71025246347</v>
      </c>
      <c r="AE134" s="211">
        <v>-3.0673954406911688</v>
      </c>
      <c r="AF134" s="211">
        <v>15656921.001111737</v>
      </c>
      <c r="AG134" s="211">
        <v>7535.2216939096825</v>
      </c>
      <c r="AH134" s="211">
        <v>15664456.222805683</v>
      </c>
      <c r="AI134" s="204">
        <v>1157109.1217911702</v>
      </c>
      <c r="AJ134" s="205">
        <f t="shared" si="4"/>
        <v>-2270983.6256349725</v>
      </c>
      <c r="AK134" s="205">
        <f t="shared" si="5"/>
        <v>-15971195.7668748</v>
      </c>
      <c r="AL134" s="205">
        <f t="shared" si="6"/>
        <v>1</v>
      </c>
      <c r="AM134" s="205">
        <f t="shared" si="7"/>
        <v>0</v>
      </c>
    </row>
    <row r="135" spans="1:39" x14ac:dyDescent="0.35">
      <c r="A135" s="112">
        <v>129</v>
      </c>
      <c r="B135">
        <v>39</v>
      </c>
      <c r="C135">
        <v>3.0298579125489122E-2</v>
      </c>
      <c r="D135">
        <v>0.15414318659667758</v>
      </c>
      <c r="E135">
        <v>5.163345680762671E-2</v>
      </c>
      <c r="F135">
        <v>3.5560831996738179E-2</v>
      </c>
      <c r="G135">
        <v>0.10773370733698642</v>
      </c>
      <c r="H135">
        <v>4.0914643643313542E-2</v>
      </c>
      <c r="I135">
        <v>0.13140919081743563</v>
      </c>
      <c r="J135">
        <v>55254.302592607921</v>
      </c>
      <c r="K135">
        <v>8179.107197012343</v>
      </c>
      <c r="L135">
        <v>174241.1850971414</v>
      </c>
      <c r="M135">
        <v>321912.7899512765</v>
      </c>
      <c r="N135">
        <v>83040.055517057743</v>
      </c>
      <c r="O135">
        <v>4055956.5724231391</v>
      </c>
      <c r="P135">
        <v>9209.9618797221174</v>
      </c>
      <c r="Q135">
        <v>3.7616516435964491E-3</v>
      </c>
      <c r="R135">
        <v>0.96400663342458426</v>
      </c>
      <c r="S135">
        <v>0.83985947129301086</v>
      </c>
      <c r="T135">
        <v>0.73675392228201242</v>
      </c>
      <c r="U135">
        <v>0.73856299189842689</v>
      </c>
      <c r="V135">
        <v>3.4086977622047779E-2</v>
      </c>
      <c r="W135">
        <v>14664350.099859929</v>
      </c>
      <c r="X135">
        <v>-3.9213235883521352E-2</v>
      </c>
      <c r="Y135">
        <v>306.41618488743973</v>
      </c>
      <c r="Z135">
        <v>23.186648055218754</v>
      </c>
      <c r="AA135" s="211">
        <v>-5.6562484606136643</v>
      </c>
      <c r="AB135" s="211">
        <v>175972.20119831912</v>
      </c>
      <c r="AC135" s="211">
        <v>38665.786085017135</v>
      </c>
      <c r="AD135" s="211">
        <v>214637.98728333649</v>
      </c>
      <c r="AE135" s="211">
        <v>-2.3350729092558549</v>
      </c>
      <c r="AF135" s="211">
        <v>11400409.415037695</v>
      </c>
      <c r="AG135" s="211">
        <v>27727.438705703051</v>
      </c>
      <c r="AH135" s="211">
        <v>11428136.853743382</v>
      </c>
      <c r="AI135" s="204">
        <v>3376364.3905771817</v>
      </c>
      <c r="AJ135" s="205">
        <f t="shared" si="4"/>
        <v>-780262.83334470284</v>
      </c>
      <c r="AK135" s="205">
        <f t="shared" si="5"/>
        <v>-11661644.144668967</v>
      </c>
      <c r="AL135" s="205">
        <f t="shared" si="6"/>
        <v>1</v>
      </c>
      <c r="AM135" s="205">
        <f t="shared" si="7"/>
        <v>0</v>
      </c>
    </row>
    <row r="136" spans="1:39" x14ac:dyDescent="0.35">
      <c r="A136" s="112">
        <v>130</v>
      </c>
      <c r="B136">
        <v>1</v>
      </c>
      <c r="C136">
        <v>3.3377092462866194E-2</v>
      </c>
      <c r="D136">
        <v>7.6661255649295115E-2</v>
      </c>
      <c r="E136">
        <v>3.7561201085103538E-2</v>
      </c>
      <c r="F136">
        <v>1.039101911980957E-2</v>
      </c>
      <c r="G136">
        <v>4.2310074308158141E-2</v>
      </c>
      <c r="H136">
        <v>0</v>
      </c>
      <c r="I136">
        <v>8.6180949035902357E-2</v>
      </c>
      <c r="J136">
        <v>50078.455387892405</v>
      </c>
      <c r="K136">
        <v>7798.4658491163982</v>
      </c>
      <c r="L136">
        <v>280812.67272769753</v>
      </c>
      <c r="M136">
        <v>222080.61051299956</v>
      </c>
      <c r="N136">
        <v>125812.56622664307</v>
      </c>
      <c r="O136">
        <v>3272377.4716285719</v>
      </c>
      <c r="P136">
        <v>9269.3034814733146</v>
      </c>
      <c r="Q136">
        <v>2.3479359211867686E-3</v>
      </c>
      <c r="R136">
        <v>0.97278884075957062</v>
      </c>
      <c r="S136">
        <v>0.6808469406417772</v>
      </c>
      <c r="T136">
        <v>0.74978906399110956</v>
      </c>
      <c r="U136">
        <v>0.78114253800018418</v>
      </c>
      <c r="V136">
        <v>0</v>
      </c>
      <c r="W136">
        <v>15311954.198241783</v>
      </c>
      <c r="X136">
        <v>2.2906652767329505E-2</v>
      </c>
      <c r="Y136">
        <v>224.54525407005187</v>
      </c>
      <c r="Z136">
        <v>35.222097556790189</v>
      </c>
      <c r="AA136" s="211">
        <v>-14.888495882949059</v>
      </c>
      <c r="AB136" s="211">
        <v>643102.07632615487</v>
      </c>
      <c r="AC136" s="211">
        <v>20053.716089422251</v>
      </c>
      <c r="AD136" s="211">
        <v>663155.79241557687</v>
      </c>
      <c r="AE136" s="211">
        <v>-3.3703494515671673</v>
      </c>
      <c r="AF136" s="211">
        <v>9565839.0774306711</v>
      </c>
      <c r="AG136" s="211">
        <v>10416.594576484349</v>
      </c>
      <c r="AH136" s="211">
        <v>9576255.6720071565</v>
      </c>
      <c r="AI136" s="204">
        <v>773831.09623500681</v>
      </c>
      <c r="AJ136" s="205">
        <f t="shared" ref="AJ136:AJ199" si="8">$AK$2*AA136-AD136</f>
        <v>-2152005.3807104826</v>
      </c>
      <c r="AK136" s="205">
        <f t="shared" ref="AK136:AK199" si="9">$AK$2*AE136-AH136</f>
        <v>-9913290.6171638742</v>
      </c>
      <c r="AL136" s="205">
        <f t="shared" ref="AL136:AL199" si="10">IF(AJ136&gt;AK136,1,0)</f>
        <v>1</v>
      </c>
      <c r="AM136" s="205">
        <f t="shared" ref="AM136:AM199" si="11">IF(AK136&gt;AJ136,1,0)</f>
        <v>0</v>
      </c>
    </row>
    <row r="137" spans="1:39" x14ac:dyDescent="0.35">
      <c r="A137" s="112">
        <v>131</v>
      </c>
      <c r="B137">
        <v>32</v>
      </c>
      <c r="C137">
        <v>3.9863532990710181E-2</v>
      </c>
      <c r="D137">
        <v>0</v>
      </c>
      <c r="E137">
        <v>0</v>
      </c>
      <c r="F137">
        <v>0</v>
      </c>
      <c r="G137">
        <v>4.4914666432816441E-2</v>
      </c>
      <c r="H137">
        <v>2.6956638489436628E-2</v>
      </c>
      <c r="I137">
        <v>9.6507022346458929E-2</v>
      </c>
      <c r="J137">
        <v>53078.178754270913</v>
      </c>
      <c r="K137">
        <v>9594.2946917017834</v>
      </c>
      <c r="L137">
        <v>200904.13195421154</v>
      </c>
      <c r="M137">
        <v>205273.07595744968</v>
      </c>
      <c r="N137">
        <v>86409.970312480684</v>
      </c>
      <c r="O137">
        <v>3368260.3389088446</v>
      </c>
      <c r="P137">
        <v>9130.1751428676343</v>
      </c>
      <c r="Q137">
        <v>4.219450220483585E-3</v>
      </c>
      <c r="R137">
        <v>0.97771494618641819</v>
      </c>
      <c r="S137">
        <v>0.7214752075122608</v>
      </c>
      <c r="T137">
        <v>0.703042913811466</v>
      </c>
      <c r="U137">
        <v>0.72289151059693157</v>
      </c>
      <c r="V137">
        <v>8.400816929215682E-2</v>
      </c>
      <c r="W137">
        <v>13535075.676084775</v>
      </c>
      <c r="X137">
        <v>0.17883181229040512</v>
      </c>
      <c r="Y137">
        <v>329.16834706730765</v>
      </c>
      <c r="Z137">
        <v>31.754379133886502</v>
      </c>
      <c r="AA137" s="211">
        <v>-59.678969181909117</v>
      </c>
      <c r="AB137" s="211">
        <v>2558129.302780027</v>
      </c>
      <c r="AC137" s="211">
        <v>166118.61977520015</v>
      </c>
      <c r="AD137" s="211">
        <v>2724247.9225552077</v>
      </c>
      <c r="AE137" s="211">
        <v>-3.6493518586993683</v>
      </c>
      <c r="AF137" s="211">
        <v>15343889.042635636</v>
      </c>
      <c r="AG137" s="211">
        <v>24671.08214483178</v>
      </c>
      <c r="AH137" s="211">
        <v>15368560.124780459</v>
      </c>
      <c r="AI137" s="204">
        <v>225671.9357779276</v>
      </c>
      <c r="AJ137" s="205">
        <f t="shared" si="8"/>
        <v>-8692144.8407461196</v>
      </c>
      <c r="AK137" s="205">
        <f t="shared" si="9"/>
        <v>-15733495.310650397</v>
      </c>
      <c r="AL137" s="205">
        <f t="shared" si="10"/>
        <v>1</v>
      </c>
      <c r="AM137" s="205">
        <f t="shared" si="11"/>
        <v>0</v>
      </c>
    </row>
    <row r="138" spans="1:39" x14ac:dyDescent="0.35">
      <c r="A138" s="112">
        <v>132</v>
      </c>
      <c r="B138">
        <v>77</v>
      </c>
      <c r="C138">
        <v>4.1107791628543458E-2</v>
      </c>
      <c r="D138">
        <v>1.2207554701419737E-2</v>
      </c>
      <c r="E138">
        <v>1.1886797412039352E-2</v>
      </c>
      <c r="F138">
        <v>0</v>
      </c>
      <c r="G138">
        <v>0</v>
      </c>
      <c r="H138">
        <v>5.0341950913600733E-2</v>
      </c>
      <c r="I138">
        <v>9.6804211402946164E-2</v>
      </c>
      <c r="J138">
        <v>45993.891277049312</v>
      </c>
      <c r="K138">
        <v>8440.2049958231109</v>
      </c>
      <c r="L138">
        <v>249408.96403619798</v>
      </c>
      <c r="M138">
        <v>264998.97677899309</v>
      </c>
      <c r="N138">
        <v>74838.418876165815</v>
      </c>
      <c r="O138">
        <v>3494605.1562879328</v>
      </c>
      <c r="P138">
        <v>9088.5945951134963</v>
      </c>
      <c r="Q138">
        <v>3.1427878386570255E-3</v>
      </c>
      <c r="R138">
        <v>1</v>
      </c>
      <c r="S138">
        <v>0.64245409405006315</v>
      </c>
      <c r="T138">
        <v>0.66272947853684672</v>
      </c>
      <c r="U138">
        <v>0.72915309008746843</v>
      </c>
      <c r="V138">
        <v>2.4796988151611507E-2</v>
      </c>
      <c r="W138">
        <v>14425346.031512653</v>
      </c>
      <c r="X138">
        <v>0.18427897383875902</v>
      </c>
      <c r="Y138">
        <v>363.76282152903497</v>
      </c>
      <c r="Z138">
        <v>25.229112622354084</v>
      </c>
      <c r="AA138" s="211">
        <v>-14.644576535063994</v>
      </c>
      <c r="AB138" s="211">
        <v>649140.57141806954</v>
      </c>
      <c r="AC138" s="211">
        <v>67785.966348962509</v>
      </c>
      <c r="AD138" s="211">
        <v>716926.53776703204</v>
      </c>
      <c r="AE138" s="211">
        <v>-2.503138251765237</v>
      </c>
      <c r="AF138" s="211">
        <v>16598724.215932772</v>
      </c>
      <c r="AG138" s="211">
        <v>27658.48794171722</v>
      </c>
      <c r="AH138" s="211">
        <v>16626382.703874499</v>
      </c>
      <c r="AI138" s="204">
        <v>1310343.6178555412</v>
      </c>
      <c r="AJ138" s="205">
        <f t="shared" si="8"/>
        <v>-2181384.1912734313</v>
      </c>
      <c r="AK138" s="205">
        <f t="shared" si="9"/>
        <v>-16876696.529051021</v>
      </c>
      <c r="AL138" s="205">
        <f t="shared" si="10"/>
        <v>1</v>
      </c>
      <c r="AM138" s="205">
        <f t="shared" si="11"/>
        <v>0</v>
      </c>
    </row>
    <row r="139" spans="1:39" x14ac:dyDescent="0.35">
      <c r="A139" s="112">
        <v>133</v>
      </c>
      <c r="B139">
        <v>67</v>
      </c>
      <c r="C139">
        <v>4.555899378178186E-2</v>
      </c>
      <c r="D139">
        <v>0.12293862018405612</v>
      </c>
      <c r="E139">
        <v>0</v>
      </c>
      <c r="F139">
        <v>3.1241852181158117E-2</v>
      </c>
      <c r="G139">
        <v>0.11418984787065142</v>
      </c>
      <c r="H139">
        <v>0</v>
      </c>
      <c r="I139">
        <v>0.10684927720702589</v>
      </c>
      <c r="J139">
        <v>59223.322895182537</v>
      </c>
      <c r="K139">
        <v>7834.4169246970923</v>
      </c>
      <c r="L139">
        <v>294121.83749982604</v>
      </c>
      <c r="M139">
        <v>260052.82078634418</v>
      </c>
      <c r="N139">
        <v>141274.04979430317</v>
      </c>
      <c r="O139">
        <v>4773634.1100242566</v>
      </c>
      <c r="P139">
        <v>9027.4637791958703</v>
      </c>
      <c r="Q139">
        <v>1.8890685118212376E-3</v>
      </c>
      <c r="R139">
        <v>0.99806032473947714</v>
      </c>
      <c r="S139">
        <v>0.59780366731801693</v>
      </c>
      <c r="T139">
        <v>0.62807559887144992</v>
      </c>
      <c r="U139">
        <v>0.66991365356170907</v>
      </c>
      <c r="V139">
        <v>0</v>
      </c>
      <c r="W139">
        <v>13969160.83638997</v>
      </c>
      <c r="X139">
        <v>0.17943897392517355</v>
      </c>
      <c r="Y139">
        <v>335.62309917448027</v>
      </c>
      <c r="Z139">
        <v>31.783087664581714</v>
      </c>
      <c r="AA139" s="211">
        <v>-6.4099441927637262</v>
      </c>
      <c r="AB139" s="211">
        <v>209537.41254584951</v>
      </c>
      <c r="AC139" s="211">
        <v>16957.52581196692</v>
      </c>
      <c r="AD139" s="211">
        <v>226494.93835781622</v>
      </c>
      <c r="AE139" s="211">
        <v>-2.0944327275350787</v>
      </c>
      <c r="AF139" s="211">
        <v>15599994.336692316</v>
      </c>
      <c r="AG139" s="211">
        <v>10415.536158619278</v>
      </c>
      <c r="AH139" s="211">
        <v>15610409.872850928</v>
      </c>
      <c r="AI139" s="204">
        <v>3564795.2875217376</v>
      </c>
      <c r="AJ139" s="205">
        <f t="shared" si="8"/>
        <v>-867489.35763418884</v>
      </c>
      <c r="AK139" s="205">
        <f t="shared" si="9"/>
        <v>-15819853.145604437</v>
      </c>
      <c r="AL139" s="205">
        <f t="shared" si="10"/>
        <v>1</v>
      </c>
      <c r="AM139" s="205">
        <f t="shared" si="11"/>
        <v>0</v>
      </c>
    </row>
    <row r="140" spans="1:39" x14ac:dyDescent="0.35">
      <c r="A140" s="112">
        <v>134</v>
      </c>
      <c r="B140">
        <v>2</v>
      </c>
      <c r="C140">
        <v>1.5414585477697406E-2</v>
      </c>
      <c r="D140">
        <v>0</v>
      </c>
      <c r="E140">
        <v>4.5826689176734284E-2</v>
      </c>
      <c r="F140">
        <v>7.0239411377609941E-3</v>
      </c>
      <c r="G140">
        <v>1.8228680028712203E-2</v>
      </c>
      <c r="H140">
        <v>6.0851334476596894E-2</v>
      </c>
      <c r="I140">
        <v>9.3666493919778576E-2</v>
      </c>
      <c r="J140">
        <v>53322.463533333233</v>
      </c>
      <c r="K140">
        <v>8479.7349567445508</v>
      </c>
      <c r="L140">
        <v>304997.95081426209</v>
      </c>
      <c r="M140">
        <v>184085.8086187797</v>
      </c>
      <c r="N140">
        <v>123784.39454924371</v>
      </c>
      <c r="O140">
        <v>2151440.9458962991</v>
      </c>
      <c r="P140">
        <v>9041.8123657678989</v>
      </c>
      <c r="Q140">
        <v>4.1892779141919564E-3</v>
      </c>
      <c r="R140">
        <v>1</v>
      </c>
      <c r="S140">
        <v>0.65579975088712661</v>
      </c>
      <c r="T140">
        <v>0.51408356516669573</v>
      </c>
      <c r="U140">
        <v>0.73696674925195749</v>
      </c>
      <c r="V140">
        <v>5.7786603166883277E-2</v>
      </c>
      <c r="W140">
        <v>14902705.642054372</v>
      </c>
      <c r="X140">
        <v>1.3173055854792406E-2</v>
      </c>
      <c r="Y140">
        <v>366.0359296536891</v>
      </c>
      <c r="Z140">
        <v>38.110376833107225</v>
      </c>
      <c r="AA140" s="211">
        <v>-21.882793806249254</v>
      </c>
      <c r="AB140" s="211">
        <v>819648.81031298975</v>
      </c>
      <c r="AC140" s="211">
        <v>68808.896770720617</v>
      </c>
      <c r="AD140" s="211">
        <v>888457.7070837121</v>
      </c>
      <c r="AE140" s="211">
        <v>-4.3957720542348069</v>
      </c>
      <c r="AF140" s="211">
        <v>14770730.752087392</v>
      </c>
      <c r="AG140" s="211">
        <v>25264.162097906377</v>
      </c>
      <c r="AH140" s="211">
        <v>14795994.914185302</v>
      </c>
      <c r="AI140" s="204">
        <v>795306.22219872801</v>
      </c>
      <c r="AJ140" s="205">
        <f t="shared" si="8"/>
        <v>-3076737.0877086371</v>
      </c>
      <c r="AK140" s="205">
        <f t="shared" si="9"/>
        <v>-15235572.119608782</v>
      </c>
      <c r="AL140" s="205">
        <f t="shared" si="10"/>
        <v>1</v>
      </c>
      <c r="AM140" s="205">
        <f t="shared" si="11"/>
        <v>0</v>
      </c>
    </row>
    <row r="141" spans="1:39" x14ac:dyDescent="0.35">
      <c r="A141" s="112">
        <v>135</v>
      </c>
      <c r="B141">
        <v>51</v>
      </c>
      <c r="C141">
        <v>3.6719356634667986E-2</v>
      </c>
      <c r="D141">
        <v>0.13173784732642391</v>
      </c>
      <c r="E141">
        <v>2.6002862843018788E-2</v>
      </c>
      <c r="F141">
        <v>2.2801361190513542E-3</v>
      </c>
      <c r="G141">
        <v>2.5716733425235935E-2</v>
      </c>
      <c r="H141">
        <v>4.6800956325658755E-2</v>
      </c>
      <c r="I141">
        <v>0.10224476459883844</v>
      </c>
      <c r="J141">
        <v>54215.785472320415</v>
      </c>
      <c r="K141">
        <v>7090.9224247831071</v>
      </c>
      <c r="L141">
        <v>247600.84952653019</v>
      </c>
      <c r="M141">
        <v>194426.66722257421</v>
      </c>
      <c r="N141">
        <v>117819.77906387876</v>
      </c>
      <c r="O141">
        <v>3049195.0486872625</v>
      </c>
      <c r="P141">
        <v>9211.895483192071</v>
      </c>
      <c r="Q141">
        <v>3.2694721903441019E-3</v>
      </c>
      <c r="R141">
        <v>0.96037406843155804</v>
      </c>
      <c r="S141">
        <v>0.68806001404458106</v>
      </c>
      <c r="T141">
        <v>0.64459445730919596</v>
      </c>
      <c r="U141">
        <v>0.71220719335730387</v>
      </c>
      <c r="V141">
        <v>0.13497940361334246</v>
      </c>
      <c r="W141">
        <v>14426720.095819036</v>
      </c>
      <c r="X141">
        <v>8.2192755268885004E-2</v>
      </c>
      <c r="Y141">
        <v>339.92206264893309</v>
      </c>
      <c r="Z141">
        <v>22.493799667352263</v>
      </c>
      <c r="AA141" s="211">
        <v>-24.273775039715972</v>
      </c>
      <c r="AB141" s="211">
        <v>1125284.1674738836</v>
      </c>
      <c r="AC141" s="211">
        <v>90183.596782805296</v>
      </c>
      <c r="AD141" s="211">
        <v>1215467.7642566846</v>
      </c>
      <c r="AE141" s="211">
        <v>-3.1635050707932244</v>
      </c>
      <c r="AF141" s="211">
        <v>14148190.981546914</v>
      </c>
      <c r="AG141" s="211">
        <v>28732.913393591451</v>
      </c>
      <c r="AH141" s="211">
        <v>14176923.894940499</v>
      </c>
      <c r="AI141" s="204">
        <v>613988.17493878002</v>
      </c>
      <c r="AJ141" s="205">
        <f t="shared" si="8"/>
        <v>-3642845.2682282818</v>
      </c>
      <c r="AK141" s="205">
        <f t="shared" si="9"/>
        <v>-14493274.402019821</v>
      </c>
      <c r="AL141" s="205">
        <f t="shared" si="10"/>
        <v>1</v>
      </c>
      <c r="AM141" s="205">
        <f t="shared" si="11"/>
        <v>0</v>
      </c>
    </row>
    <row r="142" spans="1:39" x14ac:dyDescent="0.35">
      <c r="A142" s="112">
        <v>136</v>
      </c>
      <c r="B142">
        <v>74</v>
      </c>
      <c r="C142">
        <v>3.6037350626143522E-2</v>
      </c>
      <c r="D142">
        <v>7.1448425609250604E-2</v>
      </c>
      <c r="E142">
        <v>4.4327909640988084E-3</v>
      </c>
      <c r="F142">
        <v>8.2224216716662024E-3</v>
      </c>
      <c r="G142">
        <v>6.2567795308352908E-2</v>
      </c>
      <c r="H142">
        <v>0</v>
      </c>
      <c r="I142">
        <v>9.6116087199180342E-2</v>
      </c>
      <c r="J142">
        <v>51181.0679999274</v>
      </c>
      <c r="K142">
        <v>7230.7437625034172</v>
      </c>
      <c r="L142">
        <v>158625.25352754997</v>
      </c>
      <c r="M142">
        <v>225394.7264955662</v>
      </c>
      <c r="N142">
        <v>119803.95226509539</v>
      </c>
      <c r="O142">
        <v>2209870.9446983123</v>
      </c>
      <c r="P142">
        <v>9111.0790663522384</v>
      </c>
      <c r="Q142">
        <v>2.9190698993383415E-3</v>
      </c>
      <c r="R142">
        <v>1</v>
      </c>
      <c r="S142">
        <v>0.5458103174797555</v>
      </c>
      <c r="T142">
        <v>0.719463723999475</v>
      </c>
      <c r="U142">
        <v>0.64265839149317427</v>
      </c>
      <c r="V142">
        <v>5.8134098306894887E-2</v>
      </c>
      <c r="W142">
        <v>14704751.016376907</v>
      </c>
      <c r="X142">
        <v>0.13961783595088639</v>
      </c>
      <c r="Y142">
        <v>444.31752186385336</v>
      </c>
      <c r="Z142">
        <v>28.442735329914107</v>
      </c>
      <c r="AA142" s="211">
        <v>-11.416814807115738</v>
      </c>
      <c r="AB142" s="211">
        <v>455847.28150768421</v>
      </c>
      <c r="AC142" s="211">
        <v>15470.422493237438</v>
      </c>
      <c r="AD142" s="211">
        <v>471317.70400092169</v>
      </c>
      <c r="AE142" s="211">
        <v>-2.23271086395077</v>
      </c>
      <c r="AF142" s="211">
        <v>19395576.764162682</v>
      </c>
      <c r="AG142" s="211">
        <v>6621.0861699452407</v>
      </c>
      <c r="AH142" s="211">
        <v>19402197.850332655</v>
      </c>
      <c r="AI142" s="204">
        <v>2061265.8854346429</v>
      </c>
      <c r="AJ142" s="205">
        <f t="shared" si="8"/>
        <v>-1612999.1847124954</v>
      </c>
      <c r="AK142" s="205">
        <f t="shared" si="9"/>
        <v>-19625468.936727732</v>
      </c>
      <c r="AL142" s="205">
        <f t="shared" si="10"/>
        <v>1</v>
      </c>
      <c r="AM142" s="205">
        <f t="shared" si="11"/>
        <v>0</v>
      </c>
    </row>
    <row r="143" spans="1:39" x14ac:dyDescent="0.35">
      <c r="A143" s="112">
        <v>137</v>
      </c>
      <c r="B143">
        <v>84</v>
      </c>
      <c r="C143">
        <v>3.0991710311153796E-2</v>
      </c>
      <c r="D143">
        <v>7.8413789061830289E-2</v>
      </c>
      <c r="E143">
        <v>3.8151841174736828E-2</v>
      </c>
      <c r="F143">
        <v>2.7938139353844017E-2</v>
      </c>
      <c r="G143">
        <v>6.3116323965824089E-2</v>
      </c>
      <c r="H143">
        <v>1.1144305565976913E-2</v>
      </c>
      <c r="I143">
        <v>0.12813344796913595</v>
      </c>
      <c r="J143">
        <v>54108.431642410258</v>
      </c>
      <c r="K143">
        <v>8793.5189938032945</v>
      </c>
      <c r="L143">
        <v>151069.75045109587</v>
      </c>
      <c r="M143">
        <v>227575.32451868831</v>
      </c>
      <c r="N143">
        <v>61030.374305630918</v>
      </c>
      <c r="O143">
        <v>2808288.7997377915</v>
      </c>
      <c r="P143">
        <v>9334.6038169235944</v>
      </c>
      <c r="Q143">
        <v>2.5373525099385901E-3</v>
      </c>
      <c r="R143">
        <v>0.9276289192485262</v>
      </c>
      <c r="S143">
        <v>0.75453098430042576</v>
      </c>
      <c r="T143">
        <v>0.54921252118207464</v>
      </c>
      <c r="U143">
        <v>0.62936825292881493</v>
      </c>
      <c r="V143">
        <v>5.6021711985265267E-2</v>
      </c>
      <c r="W143">
        <v>12721051.357157342</v>
      </c>
      <c r="X143">
        <v>9.375627409514764E-2</v>
      </c>
      <c r="Y143">
        <v>397.47948225008446</v>
      </c>
      <c r="Z143">
        <v>36.09633819956116</v>
      </c>
      <c r="AA143" s="211">
        <v>-21.787853108754543</v>
      </c>
      <c r="AB143" s="211">
        <v>903194.64635817171</v>
      </c>
      <c r="AC143" s="211">
        <v>36073.900938705148</v>
      </c>
      <c r="AD143" s="211">
        <v>939268.54729687248</v>
      </c>
      <c r="AE143" s="211">
        <v>-2.6832408094726206</v>
      </c>
      <c r="AF143" s="211">
        <v>17072145.86085894</v>
      </c>
      <c r="AG143" s="211">
        <v>12756.567868179749</v>
      </c>
      <c r="AH143" s="211">
        <v>17084902.428727098</v>
      </c>
      <c r="AI143" s="204">
        <v>845117.06537154305</v>
      </c>
      <c r="AJ143" s="205">
        <f t="shared" si="8"/>
        <v>-3118053.8581723268</v>
      </c>
      <c r="AK143" s="205">
        <f t="shared" si="9"/>
        <v>-17353226.509674359</v>
      </c>
      <c r="AL143" s="205">
        <f t="shared" si="10"/>
        <v>1</v>
      </c>
      <c r="AM143" s="205">
        <f t="shared" si="11"/>
        <v>0</v>
      </c>
    </row>
    <row r="144" spans="1:39" x14ac:dyDescent="0.35">
      <c r="A144" s="112">
        <v>138</v>
      </c>
      <c r="B144">
        <v>57</v>
      </c>
      <c r="C144">
        <v>1.8431629389751545E-2</v>
      </c>
      <c r="D144">
        <v>0.11914617319193574</v>
      </c>
      <c r="E144">
        <v>6.3915632619182157E-3</v>
      </c>
      <c r="F144">
        <v>1.2168068455937655E-2</v>
      </c>
      <c r="G144">
        <v>2.995129387134278E-2</v>
      </c>
      <c r="H144">
        <v>1.4307122003767464E-2</v>
      </c>
      <c r="I144">
        <v>0.10246484369389199</v>
      </c>
      <c r="J144">
        <v>56970.710318873556</v>
      </c>
      <c r="K144">
        <v>7664.7397919375862</v>
      </c>
      <c r="L144">
        <v>264533.42797808687</v>
      </c>
      <c r="M144">
        <v>135351.18409122148</v>
      </c>
      <c r="N144">
        <v>53295.061537535621</v>
      </c>
      <c r="O144">
        <v>3360163.4840600332</v>
      </c>
      <c r="P144">
        <v>9333.1524082332598</v>
      </c>
      <c r="Q144">
        <v>4.3539470647376175E-3</v>
      </c>
      <c r="R144">
        <v>0.97189198738031513</v>
      </c>
      <c r="S144">
        <v>0.65479808066019562</v>
      </c>
      <c r="T144">
        <v>0.52292167131643574</v>
      </c>
      <c r="U144">
        <v>0.80008815622061524</v>
      </c>
      <c r="V144">
        <v>4.5100171691507894E-2</v>
      </c>
      <c r="W144">
        <v>13608153.304926602</v>
      </c>
      <c r="X144">
        <v>6.9652032527664359E-2</v>
      </c>
      <c r="Y144">
        <v>370.24365711421552</v>
      </c>
      <c r="Z144">
        <v>27.006016645786492</v>
      </c>
      <c r="AA144" s="211">
        <v>-9.4752604727243757</v>
      </c>
      <c r="AB144" s="211">
        <v>217730.45287882563</v>
      </c>
      <c r="AC144" s="211">
        <v>22752.521928176862</v>
      </c>
      <c r="AD144" s="211">
        <v>240482.97480700337</v>
      </c>
      <c r="AE144" s="211">
        <v>-3.216465166924046</v>
      </c>
      <c r="AF144" s="211">
        <v>15297081.154500453</v>
      </c>
      <c r="AG144" s="211">
        <v>11662.096666703719</v>
      </c>
      <c r="AH144" s="211">
        <v>15308743.251167145</v>
      </c>
      <c r="AI144" s="204">
        <v>2407533.6450763377</v>
      </c>
      <c r="AJ144" s="205">
        <f t="shared" si="8"/>
        <v>-1188009.022079441</v>
      </c>
      <c r="AK144" s="205">
        <f t="shared" si="9"/>
        <v>-15630389.767859548</v>
      </c>
      <c r="AL144" s="205">
        <f t="shared" si="10"/>
        <v>1</v>
      </c>
      <c r="AM144" s="205">
        <f t="shared" si="11"/>
        <v>0</v>
      </c>
    </row>
    <row r="145" spans="1:39" x14ac:dyDescent="0.35">
      <c r="A145" s="112">
        <v>139</v>
      </c>
      <c r="B145">
        <v>21</v>
      </c>
      <c r="C145">
        <v>2.486163060219378E-2</v>
      </c>
      <c r="D145">
        <v>7.2171354708438315E-2</v>
      </c>
      <c r="E145">
        <v>6.0083233832066762E-2</v>
      </c>
      <c r="F145">
        <v>0</v>
      </c>
      <c r="G145">
        <v>9.5235830155824777E-2</v>
      </c>
      <c r="H145">
        <v>7.1376595636491284E-3</v>
      </c>
      <c r="I145">
        <v>7.8190525874022518E-2</v>
      </c>
      <c r="J145">
        <v>53055.103077046151</v>
      </c>
      <c r="K145">
        <v>7356.5365799766341</v>
      </c>
      <c r="L145">
        <v>155987.97865075106</v>
      </c>
      <c r="M145">
        <v>261489.80272580616</v>
      </c>
      <c r="N145">
        <v>128055.9257032623</v>
      </c>
      <c r="O145">
        <v>3617301.0802711383</v>
      </c>
      <c r="P145">
        <v>9077.426900486309</v>
      </c>
      <c r="Q145">
        <v>4.6863066659160969E-3</v>
      </c>
      <c r="R145">
        <v>0.88384278858679499</v>
      </c>
      <c r="S145">
        <v>0.7254229369718147</v>
      </c>
      <c r="T145">
        <v>0.64948384977669671</v>
      </c>
      <c r="U145">
        <v>0.75970773513341949</v>
      </c>
      <c r="V145">
        <v>0.11560363517874672</v>
      </c>
      <c r="W145">
        <v>15116577.090095518</v>
      </c>
      <c r="X145">
        <v>0.12960146708170944</v>
      </c>
      <c r="Y145">
        <v>414.13607533170023</v>
      </c>
      <c r="Z145">
        <v>27.380586064858349</v>
      </c>
      <c r="AA145" s="211">
        <v>-108.2471231579442</v>
      </c>
      <c r="AB145" s="211">
        <v>4217525.0081366496</v>
      </c>
      <c r="AC145" s="211">
        <v>201059.90009286086</v>
      </c>
      <c r="AD145" s="211">
        <v>4418584.9082295289</v>
      </c>
      <c r="AE145" s="211">
        <v>-2.2674000747644474</v>
      </c>
      <c r="AF145" s="211">
        <v>17954563.264364418</v>
      </c>
      <c r="AG145" s="211">
        <v>8692.2447801339422</v>
      </c>
      <c r="AH145" s="211">
        <v>17963255.509144586</v>
      </c>
      <c r="AI145" s="204">
        <v>127804.35923845849</v>
      </c>
      <c r="AJ145" s="205">
        <f t="shared" si="8"/>
        <v>-15243297.224023949</v>
      </c>
      <c r="AK145" s="205">
        <f t="shared" si="9"/>
        <v>-18189995.516621031</v>
      </c>
      <c r="AL145" s="205">
        <f t="shared" si="10"/>
        <v>1</v>
      </c>
      <c r="AM145" s="205">
        <f t="shared" si="11"/>
        <v>0</v>
      </c>
    </row>
    <row r="146" spans="1:39" x14ac:dyDescent="0.35">
      <c r="A146" s="112">
        <v>140</v>
      </c>
      <c r="B146">
        <v>70</v>
      </c>
      <c r="C146">
        <v>4.4267783507313418E-2</v>
      </c>
      <c r="D146">
        <v>9.0024860789887612E-2</v>
      </c>
      <c r="E146">
        <v>4.6028349915826508E-2</v>
      </c>
      <c r="F146">
        <v>0</v>
      </c>
      <c r="G146">
        <v>5.5890079833459595E-2</v>
      </c>
      <c r="H146">
        <v>1.2264250115153186E-2</v>
      </c>
      <c r="I146">
        <v>8.4053241346561808E-2</v>
      </c>
      <c r="J146">
        <v>52681.280902871949</v>
      </c>
      <c r="K146">
        <v>7606.6241598257129</v>
      </c>
      <c r="L146">
        <v>237595.71741716261</v>
      </c>
      <c r="M146">
        <v>323205.785741509</v>
      </c>
      <c r="N146">
        <v>91103.826833583793</v>
      </c>
      <c r="O146">
        <v>2686614.3456825027</v>
      </c>
      <c r="P146">
        <v>9172.7431430414872</v>
      </c>
      <c r="Q146">
        <v>4.6155829355128556E-3</v>
      </c>
      <c r="R146">
        <v>0.96393675102149479</v>
      </c>
      <c r="S146">
        <v>0.75671450406920426</v>
      </c>
      <c r="T146">
        <v>0.78430226584783447</v>
      </c>
      <c r="U146">
        <v>0.67740942184665265</v>
      </c>
      <c r="V146">
        <v>0</v>
      </c>
      <c r="W146">
        <v>14668177.073960161</v>
      </c>
      <c r="X146">
        <v>0.23521193579164451</v>
      </c>
      <c r="Y146">
        <v>179.75145654723505</v>
      </c>
      <c r="Z146">
        <v>34.709934200782442</v>
      </c>
      <c r="AA146" s="211">
        <v>-86.854606680577604</v>
      </c>
      <c r="AB146" s="211">
        <v>3461689.789454605</v>
      </c>
      <c r="AC146" s="211">
        <v>225266.79755534261</v>
      </c>
      <c r="AD146" s="211">
        <v>3686956.5870099552</v>
      </c>
      <c r="AE146" s="211">
        <v>-2.5390451736411208</v>
      </c>
      <c r="AF146" s="211">
        <v>9565926.060411321</v>
      </c>
      <c r="AG146" s="211">
        <v>12151.321029956265</v>
      </c>
      <c r="AH146" s="211">
        <v>9578077.3814412821</v>
      </c>
      <c r="AI146" s="204">
        <v>69869.911190079365</v>
      </c>
      <c r="AJ146" s="205">
        <f t="shared" si="8"/>
        <v>-12372417.255067715</v>
      </c>
      <c r="AK146" s="205">
        <f t="shared" si="9"/>
        <v>-9831981.8988053948</v>
      </c>
      <c r="AL146" s="205">
        <f t="shared" si="10"/>
        <v>0</v>
      </c>
      <c r="AM146" s="205">
        <f t="shared" si="11"/>
        <v>1</v>
      </c>
    </row>
    <row r="147" spans="1:39" x14ac:dyDescent="0.35">
      <c r="A147" s="112">
        <v>141</v>
      </c>
      <c r="B147">
        <v>57</v>
      </c>
      <c r="C147">
        <v>2.411963465177322E-2</v>
      </c>
      <c r="D147">
        <v>9.7576509570856562E-2</v>
      </c>
      <c r="E147">
        <v>4.2030271727575008E-2</v>
      </c>
      <c r="F147">
        <v>0</v>
      </c>
      <c r="G147">
        <v>0.11089767386288288</v>
      </c>
      <c r="H147">
        <v>1.7630051455638361E-2</v>
      </c>
      <c r="I147">
        <v>9.7447141656734099E-2</v>
      </c>
      <c r="J147">
        <v>55905.14219937376</v>
      </c>
      <c r="K147">
        <v>7669.9077895592991</v>
      </c>
      <c r="L147">
        <v>196078.81917881433</v>
      </c>
      <c r="M147">
        <v>404545.04866473028</v>
      </c>
      <c r="N147">
        <v>71446.035485405111</v>
      </c>
      <c r="O147">
        <v>2618265.5309815099</v>
      </c>
      <c r="P147">
        <v>8865.4802444272282</v>
      </c>
      <c r="Q147">
        <v>2.2378336763394357E-3</v>
      </c>
      <c r="R147">
        <v>0.9718045127662337</v>
      </c>
      <c r="S147">
        <v>0.30397499084819368</v>
      </c>
      <c r="T147">
        <v>0.7810636922713089</v>
      </c>
      <c r="U147">
        <v>0.67253252659335239</v>
      </c>
      <c r="V147">
        <v>9.2160932781305632E-2</v>
      </c>
      <c r="W147">
        <v>14431971.850595301</v>
      </c>
      <c r="X147">
        <v>2.9465925083516614E-2</v>
      </c>
      <c r="Y147">
        <v>356.71376380432429</v>
      </c>
      <c r="Z147">
        <v>29.464031893133576</v>
      </c>
      <c r="AA147" s="211">
        <v>-8.3538108474550903</v>
      </c>
      <c r="AB147" s="211">
        <v>230911.54960952475</v>
      </c>
      <c r="AC147" s="211">
        <v>24202.367917693806</v>
      </c>
      <c r="AD147" s="211">
        <v>255113.9175272182</v>
      </c>
      <c r="AE147" s="211">
        <v>-2.6416517911578814</v>
      </c>
      <c r="AF147" s="211">
        <v>14312047.74099865</v>
      </c>
      <c r="AG147" s="211">
        <v>12405.233807059125</v>
      </c>
      <c r="AH147" s="211">
        <v>14324452.974805659</v>
      </c>
      <c r="AI147" s="204">
        <v>2463050.9967624405</v>
      </c>
      <c r="AJ147" s="205">
        <f t="shared" si="8"/>
        <v>-1090495.0022727272</v>
      </c>
      <c r="AK147" s="205">
        <f t="shared" si="9"/>
        <v>-14588618.153921448</v>
      </c>
      <c r="AL147" s="205">
        <f t="shared" si="10"/>
        <v>1</v>
      </c>
      <c r="AM147" s="205">
        <f t="shared" si="11"/>
        <v>0</v>
      </c>
    </row>
    <row r="148" spans="1:39" x14ac:dyDescent="0.35">
      <c r="A148" s="112">
        <v>142</v>
      </c>
      <c r="B148">
        <v>78</v>
      </c>
      <c r="C148">
        <v>1.933352820765618E-2</v>
      </c>
      <c r="D148">
        <v>7.7879823052253619E-2</v>
      </c>
      <c r="E148">
        <v>5.9645650328991731E-2</v>
      </c>
      <c r="F148">
        <v>3.5339853438624905E-2</v>
      </c>
      <c r="G148">
        <v>4.26323176229782E-2</v>
      </c>
      <c r="H148">
        <v>6.4333076896966435E-2</v>
      </c>
      <c r="I148">
        <v>0.11858799371996773</v>
      </c>
      <c r="J148">
        <v>50444.494672489542</v>
      </c>
      <c r="K148">
        <v>6455.6331526744216</v>
      </c>
      <c r="L148">
        <v>226201.06402262446</v>
      </c>
      <c r="M148">
        <v>239898.50466676068</v>
      </c>
      <c r="N148">
        <v>79943.672639024386</v>
      </c>
      <c r="O148">
        <v>4090438.0697753401</v>
      </c>
      <c r="P148">
        <v>9227.696249128674</v>
      </c>
      <c r="Q148">
        <v>4.5574917383682245E-3</v>
      </c>
      <c r="R148">
        <v>0.98832603343858649</v>
      </c>
      <c r="S148">
        <v>0.63512892648908104</v>
      </c>
      <c r="T148">
        <v>0.65457220255111603</v>
      </c>
      <c r="U148">
        <v>0.77426612737861777</v>
      </c>
      <c r="V148">
        <v>0</v>
      </c>
      <c r="W148">
        <v>13719695.737123389</v>
      </c>
      <c r="X148">
        <v>4.5335926782425262E-2</v>
      </c>
      <c r="Y148">
        <v>226.43263504002942</v>
      </c>
      <c r="Z148">
        <v>23.184722788397284</v>
      </c>
      <c r="AA148" s="211">
        <v>-14.874166537006435</v>
      </c>
      <c r="AB148" s="211">
        <v>507628.74227356515</v>
      </c>
      <c r="AC148" s="211">
        <v>93249.638679300973</v>
      </c>
      <c r="AD148" s="211">
        <v>600878.38095286675</v>
      </c>
      <c r="AE148" s="211">
        <v>-3.2302910048222855</v>
      </c>
      <c r="AF148" s="211">
        <v>9421063.1065905411</v>
      </c>
      <c r="AG148" s="211">
        <v>35311.444058706031</v>
      </c>
      <c r="AH148" s="211">
        <v>9456374.5506492276</v>
      </c>
      <c r="AI148" s="204">
        <v>760528.24038005271</v>
      </c>
      <c r="AJ148" s="205">
        <f t="shared" si="8"/>
        <v>-2088295.0346535102</v>
      </c>
      <c r="AK148" s="205">
        <f t="shared" si="9"/>
        <v>-9779403.6511314567</v>
      </c>
      <c r="AL148" s="205">
        <f t="shared" si="10"/>
        <v>1</v>
      </c>
      <c r="AM148" s="205">
        <f t="shared" si="11"/>
        <v>0</v>
      </c>
    </row>
    <row r="149" spans="1:39" x14ac:dyDescent="0.35">
      <c r="A149" s="112">
        <v>143</v>
      </c>
      <c r="B149">
        <v>86</v>
      </c>
      <c r="C149">
        <v>1.2402317230010333E-2</v>
      </c>
      <c r="D149">
        <v>5.8956786328142885E-3</v>
      </c>
      <c r="E149">
        <v>4.6060546005546946E-2</v>
      </c>
      <c r="F149">
        <v>0</v>
      </c>
      <c r="G149">
        <v>6.763913094334352E-2</v>
      </c>
      <c r="H149">
        <v>0</v>
      </c>
      <c r="I149">
        <v>5.5520501710865588E-2</v>
      </c>
      <c r="J149">
        <v>52105.484673347208</v>
      </c>
      <c r="K149">
        <v>7679.8002274962782</v>
      </c>
      <c r="L149">
        <v>280237.74569839647</v>
      </c>
      <c r="M149">
        <v>320117.95201683778</v>
      </c>
      <c r="N149">
        <v>89811.836280035466</v>
      </c>
      <c r="O149">
        <v>3462095.7323229965</v>
      </c>
      <c r="P149">
        <v>9116.9898873973416</v>
      </c>
      <c r="Q149">
        <v>4.6442236891791455E-3</v>
      </c>
      <c r="R149">
        <v>1</v>
      </c>
      <c r="S149">
        <v>0.67098977570034291</v>
      </c>
      <c r="T149">
        <v>0.46253523031310079</v>
      </c>
      <c r="U149">
        <v>0.67520010840750211</v>
      </c>
      <c r="V149">
        <v>0</v>
      </c>
      <c r="W149">
        <v>13259802.019198785</v>
      </c>
      <c r="X149">
        <v>0.12412165029425058</v>
      </c>
      <c r="Y149">
        <v>279.62635519910975</v>
      </c>
      <c r="Z149">
        <v>30.024209934040975</v>
      </c>
      <c r="AA149" s="211">
        <v>-5.8045579283439555</v>
      </c>
      <c r="AB149" s="211">
        <v>53039.208076795141</v>
      </c>
      <c r="AC149" s="211">
        <v>9698.0876170479733</v>
      </c>
      <c r="AD149" s="211">
        <v>62737.295693843102</v>
      </c>
      <c r="AE149" s="211">
        <v>-5.482147973744647</v>
      </c>
      <c r="AF149" s="211">
        <v>12557576.158551065</v>
      </c>
      <c r="AG149" s="211">
        <v>9848.445564599102</v>
      </c>
      <c r="AH149" s="211">
        <v>12567424.604115684</v>
      </c>
      <c r="AI149" s="204">
        <v>38785053.408052132</v>
      </c>
      <c r="AJ149" s="205">
        <f t="shared" si="8"/>
        <v>-643193.0885282387</v>
      </c>
      <c r="AK149" s="205">
        <f t="shared" si="9"/>
        <v>-13115639.401490148</v>
      </c>
      <c r="AL149" s="205">
        <f t="shared" si="10"/>
        <v>1</v>
      </c>
      <c r="AM149" s="205">
        <f t="shared" si="11"/>
        <v>0</v>
      </c>
    </row>
    <row r="150" spans="1:39" x14ac:dyDescent="0.35">
      <c r="A150" s="112">
        <v>144</v>
      </c>
      <c r="B150">
        <v>92</v>
      </c>
      <c r="C150">
        <v>3.1736618301646112E-2</v>
      </c>
      <c r="D150">
        <v>3.3359331235323884E-2</v>
      </c>
      <c r="E150">
        <v>1.6935629700945039E-2</v>
      </c>
      <c r="F150">
        <v>8.8194674541359416E-3</v>
      </c>
      <c r="G150">
        <v>0.10203335282517012</v>
      </c>
      <c r="H150">
        <v>0</v>
      </c>
      <c r="I150">
        <v>0.10544601752690477</v>
      </c>
      <c r="J150">
        <v>53726.904611502418</v>
      </c>
      <c r="K150">
        <v>8254.8547101398144</v>
      </c>
      <c r="L150">
        <v>216499.56041507368</v>
      </c>
      <c r="M150">
        <v>280147.94734697649</v>
      </c>
      <c r="N150">
        <v>48082.092009437394</v>
      </c>
      <c r="O150">
        <v>2562360.8731347308</v>
      </c>
      <c r="P150">
        <v>9220.0080768592561</v>
      </c>
      <c r="Q150">
        <v>4.7409663868830968E-3</v>
      </c>
      <c r="R150">
        <v>0.9519861462774275</v>
      </c>
      <c r="S150">
        <v>0.64418134009133521</v>
      </c>
      <c r="T150">
        <v>0.57744982438150483</v>
      </c>
      <c r="U150">
        <v>0.79103062479248554</v>
      </c>
      <c r="V150">
        <v>0.11788436995921328</v>
      </c>
      <c r="W150">
        <v>14717949.669690367</v>
      </c>
      <c r="X150">
        <v>0.20838681271768961</v>
      </c>
      <c r="Y150">
        <v>186.46962851538515</v>
      </c>
      <c r="Z150">
        <v>30.531250582216789</v>
      </c>
      <c r="AA150" s="211">
        <v>-42.565164121411755</v>
      </c>
      <c r="AB150" s="211">
        <v>1942769.3563991287</v>
      </c>
      <c r="AC150" s="211">
        <v>47236.032247150186</v>
      </c>
      <c r="AD150" s="211">
        <v>1990005.3886462823</v>
      </c>
      <c r="AE150" s="211">
        <v>-2.7172213195535435</v>
      </c>
      <c r="AF150" s="211">
        <v>9439956.0233887639</v>
      </c>
      <c r="AG150" s="211">
        <v>7939.9598364155108</v>
      </c>
      <c r="AH150" s="211">
        <v>9447895.9832252096</v>
      </c>
      <c r="AI150" s="204">
        <v>187158.73568838657</v>
      </c>
      <c r="AJ150" s="205">
        <f t="shared" si="8"/>
        <v>-6246521.8007874573</v>
      </c>
      <c r="AK150" s="205">
        <f t="shared" si="9"/>
        <v>-9719618.1151805632</v>
      </c>
      <c r="AL150" s="205">
        <f t="shared" si="10"/>
        <v>1</v>
      </c>
      <c r="AM150" s="205">
        <f t="shared" si="11"/>
        <v>0</v>
      </c>
    </row>
    <row r="151" spans="1:39" x14ac:dyDescent="0.35">
      <c r="A151" s="112">
        <v>145</v>
      </c>
      <c r="B151">
        <v>75</v>
      </c>
      <c r="C151">
        <v>1.9275625536069301E-2</v>
      </c>
      <c r="D151">
        <v>5.6630704773194401E-2</v>
      </c>
      <c r="E151">
        <v>3.3092212498088282E-2</v>
      </c>
      <c r="F151">
        <v>0</v>
      </c>
      <c r="G151">
        <v>0</v>
      </c>
      <c r="H151">
        <v>0</v>
      </c>
      <c r="I151">
        <v>0.11238637427725273</v>
      </c>
      <c r="J151">
        <v>54977.480433040502</v>
      </c>
      <c r="K151">
        <v>6264.3967163207035</v>
      </c>
      <c r="L151">
        <v>290648.88337620749</v>
      </c>
      <c r="M151">
        <v>316808.11690881912</v>
      </c>
      <c r="N151">
        <v>66322.948800204264</v>
      </c>
      <c r="O151">
        <v>3206211.4488974237</v>
      </c>
      <c r="P151">
        <v>9217.3452519796811</v>
      </c>
      <c r="Q151">
        <v>1.7424540756173197E-3</v>
      </c>
      <c r="R151">
        <v>1</v>
      </c>
      <c r="S151">
        <v>0.57826884088751895</v>
      </c>
      <c r="T151">
        <v>0.89465080179123568</v>
      </c>
      <c r="U151">
        <v>0.75743694120053429</v>
      </c>
      <c r="V151">
        <v>0</v>
      </c>
      <c r="W151">
        <v>14704154.699456554</v>
      </c>
      <c r="X151">
        <v>0.21137145272965846</v>
      </c>
      <c r="Y151">
        <v>289.0512897922336</v>
      </c>
      <c r="Z151">
        <v>28.647185813931266</v>
      </c>
      <c r="AA151" s="211">
        <v>-42.308120276445244</v>
      </c>
      <c r="AB151" s="211">
        <v>1705681.9451369569</v>
      </c>
      <c r="AC151" s="211">
        <v>41950.461734197212</v>
      </c>
      <c r="AD151" s="211">
        <v>1747632.4068711498</v>
      </c>
      <c r="AE151" s="211">
        <v>-4.1523310669520299</v>
      </c>
      <c r="AF151" s="211">
        <v>13869335.256000681</v>
      </c>
      <c r="AG151" s="211">
        <v>8677.0499026759644</v>
      </c>
      <c r="AH151" s="211">
        <v>13878012.305903388</v>
      </c>
      <c r="AI151" s="204">
        <v>317917.15360494191</v>
      </c>
      <c r="AJ151" s="205">
        <f t="shared" si="8"/>
        <v>-5978444.4345156737</v>
      </c>
      <c r="AK151" s="205">
        <f t="shared" si="9"/>
        <v>-14293245.412598591</v>
      </c>
      <c r="AL151" s="205">
        <f t="shared" si="10"/>
        <v>1</v>
      </c>
      <c r="AM151" s="205">
        <f t="shared" si="11"/>
        <v>0</v>
      </c>
    </row>
    <row r="152" spans="1:39" x14ac:dyDescent="0.35">
      <c r="A152" s="112">
        <v>146</v>
      </c>
      <c r="B152">
        <v>83</v>
      </c>
      <c r="C152">
        <v>2.9597729539121535E-2</v>
      </c>
      <c r="D152">
        <v>3.5472762324754492E-2</v>
      </c>
      <c r="E152">
        <v>3.0673556505440729E-2</v>
      </c>
      <c r="F152">
        <v>0</v>
      </c>
      <c r="G152">
        <v>8.0949822395292567E-2</v>
      </c>
      <c r="H152">
        <v>0</v>
      </c>
      <c r="I152">
        <v>8.9551783690594439E-2</v>
      </c>
      <c r="J152">
        <v>56183.962509775687</v>
      </c>
      <c r="K152">
        <v>6215.1160012153505</v>
      </c>
      <c r="L152">
        <v>276951.99354722863</v>
      </c>
      <c r="M152">
        <v>295526.52772619779</v>
      </c>
      <c r="N152">
        <v>74945.681351636624</v>
      </c>
      <c r="O152">
        <v>1923598.9489432555</v>
      </c>
      <c r="P152">
        <v>9262.0751799525169</v>
      </c>
      <c r="Q152">
        <v>5.5174220984133878E-3</v>
      </c>
      <c r="R152">
        <v>0.94200070525066337</v>
      </c>
      <c r="S152">
        <v>0.90159003516520198</v>
      </c>
      <c r="T152">
        <v>0.61188998320801768</v>
      </c>
      <c r="U152">
        <v>0.77047228146809332</v>
      </c>
      <c r="V152">
        <v>5.2705580467092096E-2</v>
      </c>
      <c r="W152">
        <v>14956983.004913626</v>
      </c>
      <c r="X152">
        <v>0.10670057160207236</v>
      </c>
      <c r="Y152">
        <v>423.04035371425891</v>
      </c>
      <c r="Z152">
        <v>36.610547523730844</v>
      </c>
      <c r="AA152" s="211">
        <v>-88.918386851323561</v>
      </c>
      <c r="AB152" s="211">
        <v>3559761.9551694542</v>
      </c>
      <c r="AC152" s="211">
        <v>122007.32723714407</v>
      </c>
      <c r="AD152" s="211">
        <v>3681769.2824066007</v>
      </c>
      <c r="AE152" s="211">
        <v>-4.5681523986865242</v>
      </c>
      <c r="AF152" s="211">
        <v>18357923.893964734</v>
      </c>
      <c r="AG152" s="211">
        <v>11717.390370914149</v>
      </c>
      <c r="AH152" s="211">
        <v>18369641.284335587</v>
      </c>
      <c r="AI152" s="204">
        <v>174129.59308579372</v>
      </c>
      <c r="AJ152" s="205">
        <f t="shared" si="8"/>
        <v>-12573607.967538957</v>
      </c>
      <c r="AK152" s="205">
        <f t="shared" si="9"/>
        <v>-18826456.524204239</v>
      </c>
      <c r="AL152" s="205">
        <f t="shared" si="10"/>
        <v>1</v>
      </c>
      <c r="AM152" s="205">
        <f t="shared" si="11"/>
        <v>0</v>
      </c>
    </row>
    <row r="153" spans="1:39" x14ac:dyDescent="0.35">
      <c r="A153" s="112">
        <v>147</v>
      </c>
      <c r="B153">
        <v>28</v>
      </c>
      <c r="C153">
        <v>3.7951051694538419E-2</v>
      </c>
      <c r="D153">
        <v>5.9286372028404005E-2</v>
      </c>
      <c r="E153">
        <v>6.5809739784867996E-2</v>
      </c>
      <c r="F153">
        <v>2.5944325942165117E-2</v>
      </c>
      <c r="G153">
        <v>2.4918945303456175E-2</v>
      </c>
      <c r="H153">
        <v>8.70868972090812E-3</v>
      </c>
      <c r="I153">
        <v>0.1155222333307549</v>
      </c>
      <c r="J153">
        <v>50263.051356795244</v>
      </c>
      <c r="K153">
        <v>11087.969143532999</v>
      </c>
      <c r="L153">
        <v>216929.37000646617</v>
      </c>
      <c r="M153">
        <v>288393.62097299279</v>
      </c>
      <c r="N153">
        <v>96463.681390610145</v>
      </c>
      <c r="O153">
        <v>3668286.5732978294</v>
      </c>
      <c r="P153">
        <v>9228.2152451195798</v>
      </c>
      <c r="Q153">
        <v>5.1795022877103147E-3</v>
      </c>
      <c r="R153">
        <v>0.95109778699101022</v>
      </c>
      <c r="S153">
        <v>0.77329225611077212</v>
      </c>
      <c r="T153">
        <v>0.50118003116533583</v>
      </c>
      <c r="U153">
        <v>0.74808790714011697</v>
      </c>
      <c r="V153">
        <v>0.1487260321664764</v>
      </c>
      <c r="W153">
        <v>14953636.296408733</v>
      </c>
      <c r="X153">
        <v>8.1534172572483632E-2</v>
      </c>
      <c r="Y153">
        <v>520.69810982996205</v>
      </c>
      <c r="Z153">
        <v>31.032414234583197</v>
      </c>
      <c r="AA153" s="211">
        <v>-19.970284361335555</v>
      </c>
      <c r="AB153" s="211">
        <v>971986.35926656856</v>
      </c>
      <c r="AC153" s="211">
        <v>38382.304419245731</v>
      </c>
      <c r="AD153" s="211">
        <v>1010368.6636858115</v>
      </c>
      <c r="AE153" s="211">
        <v>-4.382171343792864</v>
      </c>
      <c r="AF153" s="211">
        <v>21526615.878665671</v>
      </c>
      <c r="AG153" s="211">
        <v>20826.761772942995</v>
      </c>
      <c r="AH153" s="211">
        <v>21547442.64043868</v>
      </c>
      <c r="AI153" s="204">
        <v>1317483.0047511635</v>
      </c>
      <c r="AJ153" s="205">
        <f t="shared" si="8"/>
        <v>-3007397.0998193668</v>
      </c>
      <c r="AK153" s="205">
        <f t="shared" si="9"/>
        <v>-21985659.774817966</v>
      </c>
      <c r="AL153" s="205">
        <f t="shared" si="10"/>
        <v>1</v>
      </c>
      <c r="AM153" s="205">
        <f t="shared" si="11"/>
        <v>0</v>
      </c>
    </row>
    <row r="154" spans="1:39" x14ac:dyDescent="0.35">
      <c r="A154" s="112">
        <v>148</v>
      </c>
      <c r="B154">
        <v>64</v>
      </c>
      <c r="C154">
        <v>2.7980145836475602E-2</v>
      </c>
      <c r="D154">
        <v>2.3862445274989E-2</v>
      </c>
      <c r="E154">
        <v>8.7187275453195975E-3</v>
      </c>
      <c r="F154">
        <v>3.0309308745334943E-2</v>
      </c>
      <c r="G154">
        <v>3.9630591405022828E-2</v>
      </c>
      <c r="H154">
        <v>0</v>
      </c>
      <c r="I154">
        <v>0.1233757733361561</v>
      </c>
      <c r="J154">
        <v>49685.892877017184</v>
      </c>
      <c r="K154">
        <v>3351.4192366258462</v>
      </c>
      <c r="L154">
        <v>122631.10190808025</v>
      </c>
      <c r="M154">
        <v>263847.9234684931</v>
      </c>
      <c r="N154">
        <v>81663.276430082129</v>
      </c>
      <c r="O154">
        <v>4481889.0055511333</v>
      </c>
      <c r="P154">
        <v>8989.4678766723682</v>
      </c>
      <c r="Q154">
        <v>5.0420673501584221E-3</v>
      </c>
      <c r="R154">
        <v>1</v>
      </c>
      <c r="S154">
        <v>0.8766846421101282</v>
      </c>
      <c r="T154">
        <v>0.4781064771827982</v>
      </c>
      <c r="U154">
        <v>0.72827480649560628</v>
      </c>
      <c r="V154">
        <v>0.16803119334440472</v>
      </c>
      <c r="W154">
        <v>14963313.022142824</v>
      </c>
      <c r="X154">
        <v>1.5665325236996069E-3</v>
      </c>
      <c r="Y154">
        <v>397.67397897045714</v>
      </c>
      <c r="Z154">
        <v>37.546447799601744</v>
      </c>
      <c r="AA154" s="211">
        <v>-11.064814566559761</v>
      </c>
      <c r="AB154" s="211">
        <v>433936.07764214196</v>
      </c>
      <c r="AC154" s="211">
        <v>13830.963895824665</v>
      </c>
      <c r="AD154" s="211">
        <v>447767.04153796582</v>
      </c>
      <c r="AE154" s="211">
        <v>-2.9832034088260482</v>
      </c>
      <c r="AF154" s="211">
        <v>15722406.320092637</v>
      </c>
      <c r="AG154" s="211">
        <v>6786.220603091565</v>
      </c>
      <c r="AH154" s="211">
        <v>15729192.540695747</v>
      </c>
      <c r="AI154" s="204">
        <v>1890888.4875677533</v>
      </c>
      <c r="AJ154" s="205">
        <f t="shared" si="8"/>
        <v>-1554248.498193942</v>
      </c>
      <c r="AK154" s="205">
        <f t="shared" si="9"/>
        <v>-16027512.881578352</v>
      </c>
      <c r="AL154" s="205">
        <f t="shared" si="10"/>
        <v>1</v>
      </c>
      <c r="AM154" s="205">
        <f t="shared" si="11"/>
        <v>0</v>
      </c>
    </row>
    <row r="155" spans="1:39" x14ac:dyDescent="0.35">
      <c r="A155" s="112">
        <v>149</v>
      </c>
      <c r="B155">
        <v>53</v>
      </c>
      <c r="C155">
        <v>3.3503785442946105E-2</v>
      </c>
      <c r="D155">
        <v>3.3577499352337135E-2</v>
      </c>
      <c r="E155">
        <v>2.7575220401003544E-2</v>
      </c>
      <c r="F155">
        <v>5.0735392721499859E-3</v>
      </c>
      <c r="G155">
        <v>8.3136060371855586E-2</v>
      </c>
      <c r="H155">
        <v>8.5267997617510093E-3</v>
      </c>
      <c r="I155">
        <v>0.14313276130171598</v>
      </c>
      <c r="J155">
        <v>54010.941577636164</v>
      </c>
      <c r="K155">
        <v>8461.5820884350633</v>
      </c>
      <c r="L155">
        <v>249960.37410684806</v>
      </c>
      <c r="M155">
        <v>330093.06057013606</v>
      </c>
      <c r="N155">
        <v>21955.521443581354</v>
      </c>
      <c r="O155">
        <v>1795096.355848091</v>
      </c>
      <c r="P155">
        <v>9433.8895768331022</v>
      </c>
      <c r="Q155">
        <v>4.0115194045892691E-3</v>
      </c>
      <c r="R155">
        <v>1</v>
      </c>
      <c r="S155">
        <v>0.52991018045292804</v>
      </c>
      <c r="T155">
        <v>0.77172769372266392</v>
      </c>
      <c r="U155">
        <v>0.77802698315543417</v>
      </c>
      <c r="V155">
        <v>0.15540320159496834</v>
      </c>
      <c r="W155">
        <v>14826238.702521421</v>
      </c>
      <c r="X155">
        <v>4.0274575447235762E-2</v>
      </c>
      <c r="Y155">
        <v>40.487238481237227</v>
      </c>
      <c r="Z155">
        <v>33.242384377796697</v>
      </c>
      <c r="AA155" s="211">
        <v>-29.205207745153857</v>
      </c>
      <c r="AB155" s="211">
        <v>1378840.1993344913</v>
      </c>
      <c r="AC155" s="211">
        <v>41575.438136071032</v>
      </c>
      <c r="AD155" s="211">
        <v>1420415.6374705667</v>
      </c>
      <c r="AE155" s="211">
        <v>-3.3036063809308693</v>
      </c>
      <c r="AF155" s="211">
        <v>2761165.8762324392</v>
      </c>
      <c r="AG155" s="211">
        <v>12951.078943180855</v>
      </c>
      <c r="AH155" s="211">
        <v>2774116.9551756145</v>
      </c>
      <c r="AI155" s="204">
        <v>52263.228773757211</v>
      </c>
      <c r="AJ155" s="205">
        <f t="shared" si="8"/>
        <v>-4340936.4119859524</v>
      </c>
      <c r="AK155" s="205">
        <f t="shared" si="9"/>
        <v>-3104477.5932687013</v>
      </c>
      <c r="AL155" s="205">
        <f t="shared" si="10"/>
        <v>0</v>
      </c>
      <c r="AM155" s="205">
        <f t="shared" si="11"/>
        <v>1</v>
      </c>
    </row>
    <row r="156" spans="1:39" x14ac:dyDescent="0.35">
      <c r="A156" s="112">
        <v>150</v>
      </c>
      <c r="B156">
        <v>97</v>
      </c>
      <c r="C156">
        <v>4.4914705973184976E-2</v>
      </c>
      <c r="D156">
        <v>2.6891169670935078E-3</v>
      </c>
      <c r="E156">
        <v>3.3505543771959259E-3</v>
      </c>
      <c r="F156">
        <v>9.8626207835979564E-3</v>
      </c>
      <c r="G156">
        <v>0.15008409128678457</v>
      </c>
      <c r="H156">
        <v>1.8558101333655704E-2</v>
      </c>
      <c r="I156">
        <v>6.3688741226771581E-2</v>
      </c>
      <c r="J156">
        <v>52175.899074011206</v>
      </c>
      <c r="K156">
        <v>8405.7013517084342</v>
      </c>
      <c r="L156">
        <v>273740.00910354219</v>
      </c>
      <c r="M156">
        <v>218790.61193265778</v>
      </c>
      <c r="N156">
        <v>68835.435052034518</v>
      </c>
      <c r="O156">
        <v>4464044.3023608122</v>
      </c>
      <c r="P156">
        <v>9028.7532363129594</v>
      </c>
      <c r="Q156">
        <v>4.3282855898876494E-3</v>
      </c>
      <c r="R156">
        <v>0.96594065697436404</v>
      </c>
      <c r="S156">
        <v>0.56618379970777466</v>
      </c>
      <c r="T156">
        <v>0.61888393605287984</v>
      </c>
      <c r="U156">
        <v>0.74069137144357367</v>
      </c>
      <c r="V156">
        <v>8.5780511183071673E-2</v>
      </c>
      <c r="W156">
        <v>14676718.062426383</v>
      </c>
      <c r="X156">
        <v>0.20985701400873102</v>
      </c>
      <c r="Y156">
        <v>125.50435642469884</v>
      </c>
      <c r="Z156">
        <v>30.281794313575698</v>
      </c>
      <c r="AA156" s="211">
        <v>-23.298413606237997</v>
      </c>
      <c r="AB156" s="211">
        <v>1174137.4449941085</v>
      </c>
      <c r="AC156" s="211">
        <v>60201.198142785659</v>
      </c>
      <c r="AD156" s="211">
        <v>1234338.6431368943</v>
      </c>
      <c r="AE156" s="211">
        <v>-4.4492068031190106</v>
      </c>
      <c r="AF156" s="211">
        <v>6843949.6898700399</v>
      </c>
      <c r="AG156" s="211">
        <v>30100.599071392651</v>
      </c>
      <c r="AH156" s="211">
        <v>6874050.288941429</v>
      </c>
      <c r="AI156" s="204">
        <v>299201.53695121693</v>
      </c>
      <c r="AJ156" s="205">
        <f t="shared" si="8"/>
        <v>-3564180.0037606941</v>
      </c>
      <c r="AK156" s="205">
        <f t="shared" si="9"/>
        <v>-7318970.9692533305</v>
      </c>
      <c r="AL156" s="205">
        <f t="shared" si="10"/>
        <v>1</v>
      </c>
      <c r="AM156" s="205">
        <f t="shared" si="11"/>
        <v>0</v>
      </c>
    </row>
    <row r="157" spans="1:39" x14ac:dyDescent="0.35">
      <c r="A157" s="112">
        <v>151</v>
      </c>
      <c r="B157">
        <v>100</v>
      </c>
      <c r="C157">
        <v>1.6540349172723373E-2</v>
      </c>
      <c r="D157">
        <v>0.14873892545542378</v>
      </c>
      <c r="E157">
        <v>0</v>
      </c>
      <c r="F157">
        <v>1.6720141286964609E-2</v>
      </c>
      <c r="G157">
        <v>6.439156875900319E-2</v>
      </c>
      <c r="H157">
        <v>0</v>
      </c>
      <c r="I157">
        <v>0.11352334906491748</v>
      </c>
      <c r="J157">
        <v>54097.53666481049</v>
      </c>
      <c r="K157">
        <v>6571.9919102471131</v>
      </c>
      <c r="L157">
        <v>297770.63244397182</v>
      </c>
      <c r="M157">
        <v>305953.96225953446</v>
      </c>
      <c r="N157">
        <v>117817.54994104122</v>
      </c>
      <c r="O157">
        <v>1975257.8138063883</v>
      </c>
      <c r="P157">
        <v>9311.2650391115949</v>
      </c>
      <c r="Q157">
        <v>2.4285984193700874E-3</v>
      </c>
      <c r="R157">
        <v>0.96671108374548487</v>
      </c>
      <c r="S157">
        <v>0.83423855450837359</v>
      </c>
      <c r="T157">
        <v>0.69158323354164875</v>
      </c>
      <c r="U157">
        <v>0.76015538294401019</v>
      </c>
      <c r="V157">
        <v>4.2378901464007815E-2</v>
      </c>
      <c r="W157">
        <v>13509946.217440352</v>
      </c>
      <c r="X157">
        <v>0.12907987771022975</v>
      </c>
      <c r="Y157">
        <v>438.87462448677798</v>
      </c>
      <c r="Z157">
        <v>31.829677510174029</v>
      </c>
      <c r="AA157" s="211">
        <v>-51.535445306071566</v>
      </c>
      <c r="AB157" s="211">
        <v>1931922.3090939722</v>
      </c>
      <c r="AC157" s="211">
        <v>49873.258977112899</v>
      </c>
      <c r="AD157" s="211">
        <v>1981795.5680710794</v>
      </c>
      <c r="AE157" s="211">
        <v>-7.1863181026419589</v>
      </c>
      <c r="AF157" s="211">
        <v>19200208.937597517</v>
      </c>
      <c r="AG157" s="211">
        <v>13452.184630842557</v>
      </c>
      <c r="AH157" s="211">
        <v>19213661.122228373</v>
      </c>
      <c r="AI157" s="204">
        <v>388550.27462242189</v>
      </c>
      <c r="AJ157" s="205">
        <f t="shared" si="8"/>
        <v>-7135340.0986782359</v>
      </c>
      <c r="AK157" s="205">
        <f t="shared" si="9"/>
        <v>-19932292.932492569</v>
      </c>
      <c r="AL157" s="205">
        <f t="shared" si="10"/>
        <v>1</v>
      </c>
      <c r="AM157" s="205">
        <f t="shared" si="11"/>
        <v>0</v>
      </c>
    </row>
    <row r="158" spans="1:39" x14ac:dyDescent="0.35">
      <c r="A158" s="112">
        <v>152</v>
      </c>
      <c r="B158">
        <v>72</v>
      </c>
      <c r="C158">
        <v>2.726380525409727E-2</v>
      </c>
      <c r="D158">
        <v>8.67227945786819E-2</v>
      </c>
      <c r="E158">
        <v>3.0413021830789273E-2</v>
      </c>
      <c r="F158">
        <v>0</v>
      </c>
      <c r="G158">
        <v>1.6901238641997517E-2</v>
      </c>
      <c r="H158">
        <v>3.0714331619367541E-2</v>
      </c>
      <c r="I158">
        <v>0.10428566532379895</v>
      </c>
      <c r="J158">
        <v>53148.330447840417</v>
      </c>
      <c r="K158">
        <v>4356.7418456596606</v>
      </c>
      <c r="L158">
        <v>235048.26329529958</v>
      </c>
      <c r="M158">
        <v>276710.07872144494</v>
      </c>
      <c r="N158">
        <v>48212.747500700061</v>
      </c>
      <c r="O158">
        <v>2899348.4723976445</v>
      </c>
      <c r="P158">
        <v>9378.0051727180071</v>
      </c>
      <c r="Q158">
        <v>2.6195307043015603E-3</v>
      </c>
      <c r="R158">
        <v>1</v>
      </c>
      <c r="S158">
        <v>0.72161178944467774</v>
      </c>
      <c r="T158">
        <v>0.70783241448127254</v>
      </c>
      <c r="U158">
        <v>0.67326639173721858</v>
      </c>
      <c r="V158">
        <v>9.5569105068835786E-3</v>
      </c>
      <c r="W158">
        <v>14675262.808982112</v>
      </c>
      <c r="X158">
        <v>0.11079459674025245</v>
      </c>
      <c r="Y158">
        <v>276.15384724423222</v>
      </c>
      <c r="Z158">
        <v>36.817004995835731</v>
      </c>
      <c r="AA158" s="211">
        <v>-38.368626363912782</v>
      </c>
      <c r="AB158" s="211">
        <v>1643629.4346059982</v>
      </c>
      <c r="AC158" s="211">
        <v>97534.81549734954</v>
      </c>
      <c r="AD158" s="211">
        <v>1741164.2501033479</v>
      </c>
      <c r="AE158" s="211">
        <v>-3.3084924162090723</v>
      </c>
      <c r="AF158" s="211">
        <v>12529943.200605271</v>
      </c>
      <c r="AG158" s="211">
        <v>18986.369107804308</v>
      </c>
      <c r="AH158" s="211">
        <v>12548929.569713093</v>
      </c>
      <c r="AI158" s="204">
        <v>308263.66310324974</v>
      </c>
      <c r="AJ158" s="205">
        <f t="shared" si="8"/>
        <v>-5578026.8864946263</v>
      </c>
      <c r="AK158" s="205">
        <f t="shared" si="9"/>
        <v>-12879778.811334001</v>
      </c>
      <c r="AL158" s="205">
        <f t="shared" si="10"/>
        <v>1</v>
      </c>
      <c r="AM158" s="205">
        <f t="shared" si="11"/>
        <v>0</v>
      </c>
    </row>
    <row r="159" spans="1:39" x14ac:dyDescent="0.35">
      <c r="A159" s="112">
        <v>153</v>
      </c>
      <c r="B159">
        <v>64</v>
      </c>
      <c r="C159">
        <v>1.7896272313118182E-2</v>
      </c>
      <c r="D159">
        <v>4.1839369011727447E-2</v>
      </c>
      <c r="E159">
        <v>1.8401722513749476E-2</v>
      </c>
      <c r="F159">
        <v>2.9881578406655052E-2</v>
      </c>
      <c r="G159">
        <v>9.3840560556733982E-2</v>
      </c>
      <c r="H159">
        <v>6.0450639422244649E-3</v>
      </c>
      <c r="I159">
        <v>5.6305040757380409E-2</v>
      </c>
      <c r="J159">
        <v>54776.298350125086</v>
      </c>
      <c r="K159">
        <v>7239.5203449146047</v>
      </c>
      <c r="L159">
        <v>179071.89927391068</v>
      </c>
      <c r="M159">
        <v>272883.22696059616</v>
      </c>
      <c r="N159">
        <v>91654.772822029656</v>
      </c>
      <c r="O159">
        <v>2444775.9319109758</v>
      </c>
      <c r="P159">
        <v>9314.6429249644261</v>
      </c>
      <c r="Q159">
        <v>2.3670198852334761E-3</v>
      </c>
      <c r="R159">
        <v>1</v>
      </c>
      <c r="S159">
        <v>0.98289243783194769</v>
      </c>
      <c r="T159">
        <v>0.63233650726926216</v>
      </c>
      <c r="U159">
        <v>0.73025418206011117</v>
      </c>
      <c r="V159">
        <v>7.0646979373233554E-2</v>
      </c>
      <c r="W159">
        <v>15120594.152818885</v>
      </c>
      <c r="X159">
        <v>-2.7353176567075782E-3</v>
      </c>
      <c r="Y159">
        <v>140.84084089807371</v>
      </c>
      <c r="Z159">
        <v>34.205708253912178</v>
      </c>
      <c r="AA159" s="211">
        <v>-12.917727377614355</v>
      </c>
      <c r="AB159" s="211">
        <v>438497.23043174739</v>
      </c>
      <c r="AC159" s="211">
        <v>19928.55557277126</v>
      </c>
      <c r="AD159" s="211">
        <v>458425.78600451816</v>
      </c>
      <c r="AE159" s="211">
        <v>-3.8923428721939533</v>
      </c>
      <c r="AF159" s="211">
        <v>6314679.8727779826</v>
      </c>
      <c r="AG159" s="211">
        <v>9778.0296034625208</v>
      </c>
      <c r="AH159" s="211">
        <v>6324457.9023814565</v>
      </c>
      <c r="AI159" s="204">
        <v>649948.16706744826</v>
      </c>
      <c r="AJ159" s="205">
        <f t="shared" si="8"/>
        <v>-1750198.5237659537</v>
      </c>
      <c r="AK159" s="205">
        <f t="shared" si="9"/>
        <v>-6713692.1896008514</v>
      </c>
      <c r="AL159" s="205">
        <f t="shared" si="10"/>
        <v>1</v>
      </c>
      <c r="AM159" s="205">
        <f t="shared" si="11"/>
        <v>0</v>
      </c>
    </row>
    <row r="160" spans="1:39" x14ac:dyDescent="0.35">
      <c r="A160" s="112">
        <v>154</v>
      </c>
      <c r="B160">
        <v>4</v>
      </c>
      <c r="C160">
        <v>4.0655236809675352E-2</v>
      </c>
      <c r="D160">
        <v>0.11407399450788439</v>
      </c>
      <c r="E160">
        <v>2.7849678927368639E-2</v>
      </c>
      <c r="F160">
        <v>2.6677724891931175E-2</v>
      </c>
      <c r="G160">
        <v>2.7526116341412568E-2</v>
      </c>
      <c r="H160">
        <v>5.7774794988697531E-2</v>
      </c>
      <c r="I160">
        <v>0.12234711278682604</v>
      </c>
      <c r="J160">
        <v>50152.421614943109</v>
      </c>
      <c r="K160">
        <v>9889.6010752133734</v>
      </c>
      <c r="L160">
        <v>214097.42539324283</v>
      </c>
      <c r="M160">
        <v>343274.15497539187</v>
      </c>
      <c r="N160">
        <v>123244.82750418759</v>
      </c>
      <c r="O160">
        <v>3571044.8171891728</v>
      </c>
      <c r="P160">
        <v>8999.9596245907069</v>
      </c>
      <c r="Q160">
        <v>1.9979947542365997E-3</v>
      </c>
      <c r="R160">
        <v>1</v>
      </c>
      <c r="S160">
        <v>0.75404669335884145</v>
      </c>
      <c r="T160">
        <v>0.57174645256561429</v>
      </c>
      <c r="U160">
        <v>0.77645680182184273</v>
      </c>
      <c r="V160">
        <v>0</v>
      </c>
      <c r="W160">
        <v>15054417.407530513</v>
      </c>
      <c r="X160">
        <v>3.5668365326978341E-2</v>
      </c>
      <c r="Y160">
        <v>71.688843477507021</v>
      </c>
      <c r="Z160">
        <v>18.676246717677706</v>
      </c>
      <c r="AA160" s="211">
        <v>-12.546042855863123</v>
      </c>
      <c r="AB160" s="211">
        <v>541959.02667109796</v>
      </c>
      <c r="AC160" s="211">
        <v>83411.806556417228</v>
      </c>
      <c r="AD160" s="211">
        <v>625370.83322751569</v>
      </c>
      <c r="AE160" s="211">
        <v>-3.2650645706948471</v>
      </c>
      <c r="AF160" s="211">
        <v>3384231.9662300749</v>
      </c>
      <c r="AG160" s="211">
        <v>47822.769092345872</v>
      </c>
      <c r="AH160" s="211">
        <v>3432054.7353224331</v>
      </c>
      <c r="AI160" s="204">
        <v>302412.506080336</v>
      </c>
      <c r="AJ160" s="205">
        <f t="shared" si="8"/>
        <v>-1879975.1188138279</v>
      </c>
      <c r="AK160" s="205">
        <f t="shared" si="9"/>
        <v>-3758561.1923919176</v>
      </c>
      <c r="AL160" s="205">
        <f t="shared" si="10"/>
        <v>1</v>
      </c>
      <c r="AM160" s="205">
        <f t="shared" si="11"/>
        <v>0</v>
      </c>
    </row>
    <row r="161" spans="1:39" x14ac:dyDescent="0.35">
      <c r="A161" s="112">
        <v>155</v>
      </c>
      <c r="B161">
        <v>75</v>
      </c>
      <c r="C161">
        <v>2.5564087905464144E-2</v>
      </c>
      <c r="D161">
        <v>0.11029752093661901</v>
      </c>
      <c r="E161">
        <v>8.2232078608623863E-3</v>
      </c>
      <c r="F161">
        <v>0</v>
      </c>
      <c r="G161">
        <v>9.2468223182335968E-2</v>
      </c>
      <c r="H161">
        <v>1.0190551130865729E-2</v>
      </c>
      <c r="I161">
        <v>0.11926416100065511</v>
      </c>
      <c r="J161">
        <v>45646.475208981312</v>
      </c>
      <c r="K161">
        <v>5917.419925523569</v>
      </c>
      <c r="L161">
        <v>181883.8317085111</v>
      </c>
      <c r="M161">
        <v>321919.47958112782</v>
      </c>
      <c r="N161">
        <v>104230.42087408942</v>
      </c>
      <c r="O161">
        <v>3640651.8782396968</v>
      </c>
      <c r="P161">
        <v>9087.7415399390629</v>
      </c>
      <c r="Q161">
        <v>9.284555366915791E-4</v>
      </c>
      <c r="R161">
        <v>1</v>
      </c>
      <c r="S161">
        <v>0.58385219354218454</v>
      </c>
      <c r="T161">
        <v>0.57485709866152523</v>
      </c>
      <c r="U161">
        <v>0.68043049109844755</v>
      </c>
      <c r="V161">
        <v>0.21685594330969249</v>
      </c>
      <c r="W161">
        <v>14373824.565422464</v>
      </c>
      <c r="X161">
        <v>0.10626397349824823</v>
      </c>
      <c r="Y161">
        <v>466.94016499114889</v>
      </c>
      <c r="Z161">
        <v>31.731660170077262</v>
      </c>
      <c r="AA161" s="211">
        <v>-38.981115268711633</v>
      </c>
      <c r="AB161" s="211">
        <v>1667363.6495890075</v>
      </c>
      <c r="AC161" s="211">
        <v>59727.099826345977</v>
      </c>
      <c r="AD161" s="211">
        <v>1727090.7494153474</v>
      </c>
      <c r="AE161" s="211">
        <v>-3.4641720506944198</v>
      </c>
      <c r="AF161" s="211">
        <v>19874230.116446957</v>
      </c>
      <c r="AG161" s="211">
        <v>12353.976674179081</v>
      </c>
      <c r="AH161" s="211">
        <v>19886584.093121126</v>
      </c>
      <c r="AI161" s="204">
        <v>511290.99799595767</v>
      </c>
      <c r="AJ161" s="205">
        <f t="shared" si="8"/>
        <v>-5625202.2762865108</v>
      </c>
      <c r="AK161" s="205">
        <f t="shared" si="9"/>
        <v>-20233001.298190568</v>
      </c>
      <c r="AL161" s="205">
        <f t="shared" si="10"/>
        <v>1</v>
      </c>
      <c r="AM161" s="205">
        <f t="shared" si="11"/>
        <v>0</v>
      </c>
    </row>
    <row r="162" spans="1:39" x14ac:dyDescent="0.35">
      <c r="A162" s="112">
        <v>156</v>
      </c>
      <c r="B162">
        <v>41</v>
      </c>
      <c r="C162">
        <v>3.7162334201866945E-2</v>
      </c>
      <c r="D162">
        <v>3.7114189783936324E-2</v>
      </c>
      <c r="E162">
        <v>5.5408031088270103E-3</v>
      </c>
      <c r="F162">
        <v>1.8955393803750803E-2</v>
      </c>
      <c r="G162">
        <v>0.108708671253264</v>
      </c>
      <c r="H162">
        <v>0</v>
      </c>
      <c r="I162">
        <v>7.8241658289515931E-2</v>
      </c>
      <c r="J162">
        <v>48763.00523478286</v>
      </c>
      <c r="K162">
        <v>6936.6534502054328</v>
      </c>
      <c r="L162">
        <v>219212.33828855207</v>
      </c>
      <c r="M162">
        <v>248451.14796978637</v>
      </c>
      <c r="N162">
        <v>91178.162854217371</v>
      </c>
      <c r="O162">
        <v>3106520.722387448</v>
      </c>
      <c r="P162">
        <v>9166.1763055144766</v>
      </c>
      <c r="Q162">
        <v>3.1127651489269931E-3</v>
      </c>
      <c r="R162">
        <v>0.99392917781237089</v>
      </c>
      <c r="S162">
        <v>0.72057409751377932</v>
      </c>
      <c r="T162">
        <v>0.47512498632916544</v>
      </c>
      <c r="U162">
        <v>0.67399194083476344</v>
      </c>
      <c r="V162">
        <v>0.10397308559921156</v>
      </c>
      <c r="W162">
        <v>15002298.30952966</v>
      </c>
      <c r="X162">
        <v>4.0898144054523571E-2</v>
      </c>
      <c r="Y162">
        <v>239.56662868831353</v>
      </c>
      <c r="Z162">
        <v>21.848341117961894</v>
      </c>
      <c r="AA162" s="211">
        <v>-96.155439467779843</v>
      </c>
      <c r="AB162" s="211">
        <v>4035618.2452634852</v>
      </c>
      <c r="AC162" s="211">
        <v>134703.67018030406</v>
      </c>
      <c r="AD162" s="211">
        <v>4170321.915443799</v>
      </c>
      <c r="AE162" s="211">
        <v>-5.3664520287138906</v>
      </c>
      <c r="AF162" s="211">
        <v>9885842.6382363159</v>
      </c>
      <c r="AG162" s="211">
        <v>13250.632904538033</v>
      </c>
      <c r="AH162" s="211">
        <v>9899093.2711408325</v>
      </c>
      <c r="AI162" s="204">
        <v>63099.848531100353</v>
      </c>
      <c r="AJ162" s="205">
        <f t="shared" si="8"/>
        <v>-13785865.862221783</v>
      </c>
      <c r="AK162" s="205">
        <f t="shared" si="9"/>
        <v>-10435738.474012222</v>
      </c>
      <c r="AL162" s="205">
        <f t="shared" si="10"/>
        <v>0</v>
      </c>
      <c r="AM162" s="205">
        <f t="shared" si="11"/>
        <v>1</v>
      </c>
    </row>
    <row r="163" spans="1:39" x14ac:dyDescent="0.35">
      <c r="A163" s="112">
        <v>157</v>
      </c>
      <c r="B163">
        <v>61</v>
      </c>
      <c r="C163">
        <v>3.2244830796306745E-2</v>
      </c>
      <c r="D163">
        <v>0.138213700843733</v>
      </c>
      <c r="E163">
        <v>4.6314967781727646E-2</v>
      </c>
      <c r="F163">
        <v>2.9129753668217934E-2</v>
      </c>
      <c r="G163">
        <v>7.5478305624305089E-2</v>
      </c>
      <c r="H163">
        <v>1.5909441849370785E-2</v>
      </c>
      <c r="I163">
        <v>0.12541367941907763</v>
      </c>
      <c r="J163">
        <v>53100.795390667132</v>
      </c>
      <c r="K163">
        <v>5820.6490528167287</v>
      </c>
      <c r="L163">
        <v>221617.27088842192</v>
      </c>
      <c r="M163">
        <v>210709.53770557424</v>
      </c>
      <c r="N163">
        <v>54006.892953708135</v>
      </c>
      <c r="O163">
        <v>3450392.0012775189</v>
      </c>
      <c r="P163">
        <v>9041.7191755609929</v>
      </c>
      <c r="Q163">
        <v>2.859363089454268E-3</v>
      </c>
      <c r="R163">
        <v>1</v>
      </c>
      <c r="S163">
        <v>0.778986986397183</v>
      </c>
      <c r="T163">
        <v>0.53994154043437403</v>
      </c>
      <c r="U163">
        <v>0.72956527494488044</v>
      </c>
      <c r="V163">
        <v>0</v>
      </c>
      <c r="W163">
        <v>14193075.246206051</v>
      </c>
      <c r="X163">
        <v>0.22743974835050379</v>
      </c>
      <c r="Y163">
        <v>363.95284346167074</v>
      </c>
      <c r="Z163">
        <v>26.40230659489448</v>
      </c>
      <c r="AA163" s="211">
        <v>-17.755783148399868</v>
      </c>
      <c r="AB163" s="211">
        <v>766426.06329512654</v>
      </c>
      <c r="AC163" s="211">
        <v>42507.063191376401</v>
      </c>
      <c r="AD163" s="211">
        <v>808933.12648650468</v>
      </c>
      <c r="AE163" s="211">
        <v>-3.2579603934141885</v>
      </c>
      <c r="AF163" s="211">
        <v>17263140.452745188</v>
      </c>
      <c r="AG163" s="211">
        <v>18687.31570642547</v>
      </c>
      <c r="AH163" s="211">
        <v>17281827.768451653</v>
      </c>
      <c r="AI163" s="204">
        <v>1136232.3102136326</v>
      </c>
      <c r="AJ163" s="205">
        <f t="shared" si="8"/>
        <v>-2584511.4413264915</v>
      </c>
      <c r="AK163" s="205">
        <f t="shared" si="9"/>
        <v>-17607623.807793073</v>
      </c>
      <c r="AL163" s="205">
        <f t="shared" si="10"/>
        <v>1</v>
      </c>
      <c r="AM163" s="205">
        <f t="shared" si="11"/>
        <v>0</v>
      </c>
    </row>
    <row r="164" spans="1:39" x14ac:dyDescent="0.35">
      <c r="A164" s="112">
        <v>158</v>
      </c>
      <c r="B164">
        <v>5</v>
      </c>
      <c r="C164">
        <v>2.1509016000783442E-2</v>
      </c>
      <c r="D164">
        <v>0.10384262119496254</v>
      </c>
      <c r="E164">
        <v>4.6107089582002169E-3</v>
      </c>
      <c r="F164">
        <v>1.083327053707415E-2</v>
      </c>
      <c r="G164">
        <v>0.11523112307648026</v>
      </c>
      <c r="H164">
        <v>4.2015640908593423E-3</v>
      </c>
      <c r="I164">
        <v>0.12970248515586716</v>
      </c>
      <c r="J164">
        <v>44295.520350590537</v>
      </c>
      <c r="K164">
        <v>5183.7906188006</v>
      </c>
      <c r="L164">
        <v>217608.14086863984</v>
      </c>
      <c r="M164">
        <v>261133.18876552177</v>
      </c>
      <c r="N164">
        <v>102359.66976400677</v>
      </c>
      <c r="O164">
        <v>3761388.8453834713</v>
      </c>
      <c r="P164">
        <v>9240.08341370364</v>
      </c>
      <c r="Q164">
        <v>6.3553945636264739E-3</v>
      </c>
      <c r="R164">
        <v>1</v>
      </c>
      <c r="S164">
        <v>0.5851275669705932</v>
      </c>
      <c r="T164">
        <v>0.67173328028875878</v>
      </c>
      <c r="U164">
        <v>0.71565259212945231</v>
      </c>
      <c r="V164">
        <v>0</v>
      </c>
      <c r="W164">
        <v>13892670.292269377</v>
      </c>
      <c r="X164">
        <v>0.17509953584931692</v>
      </c>
      <c r="Y164">
        <v>457.07531830780761</v>
      </c>
      <c r="Z164">
        <v>25.373547052901163</v>
      </c>
      <c r="AA164" s="211">
        <v>-49.475646338057246</v>
      </c>
      <c r="AB164" s="211">
        <v>2014437.1923790644</v>
      </c>
      <c r="AC164" s="211">
        <v>58359.005090758852</v>
      </c>
      <c r="AD164" s="211">
        <v>2072796.1974698154</v>
      </c>
      <c r="AE164" s="211">
        <v>-6.8118193318570963</v>
      </c>
      <c r="AF164" s="211">
        <v>20506564.451276183</v>
      </c>
      <c r="AG164" s="211">
        <v>15424.587176576591</v>
      </c>
      <c r="AH164" s="211">
        <v>20521989.038452759</v>
      </c>
      <c r="AI164" s="204">
        <v>432431.7375068533</v>
      </c>
      <c r="AJ164" s="205">
        <f t="shared" si="8"/>
        <v>-7020360.8312755404</v>
      </c>
      <c r="AK164" s="205">
        <f t="shared" si="9"/>
        <v>-21203170.971638471</v>
      </c>
      <c r="AL164" s="205">
        <f t="shared" si="10"/>
        <v>1</v>
      </c>
      <c r="AM164" s="205">
        <f t="shared" si="11"/>
        <v>0</v>
      </c>
    </row>
    <row r="165" spans="1:39" x14ac:dyDescent="0.35">
      <c r="A165" s="112">
        <v>159</v>
      </c>
      <c r="B165">
        <v>83</v>
      </c>
      <c r="C165">
        <v>3.4225282188234202E-2</v>
      </c>
      <c r="D165">
        <v>4.7417005541039697E-2</v>
      </c>
      <c r="E165">
        <v>4.6640355205283916E-3</v>
      </c>
      <c r="F165">
        <v>3.16650555815794E-2</v>
      </c>
      <c r="G165">
        <v>4.2990426991506361E-2</v>
      </c>
      <c r="H165">
        <v>1.822799196344049E-2</v>
      </c>
      <c r="I165">
        <v>7.9451950736210239E-2</v>
      </c>
      <c r="J165">
        <v>51121.011127886202</v>
      </c>
      <c r="K165">
        <v>9698.7878672115221</v>
      </c>
      <c r="L165">
        <v>298320.26594098948</v>
      </c>
      <c r="M165">
        <v>206451.80651544104</v>
      </c>
      <c r="N165">
        <v>-1873.3641909203725</v>
      </c>
      <c r="O165">
        <v>2453341.5527572837</v>
      </c>
      <c r="P165">
        <v>9090.6036171326159</v>
      </c>
      <c r="Q165">
        <v>5.7053415888221933E-3</v>
      </c>
      <c r="R165">
        <v>0.96416576056628456</v>
      </c>
      <c r="S165">
        <v>0.69744035063804388</v>
      </c>
      <c r="T165">
        <v>0.47430578962551306</v>
      </c>
      <c r="U165">
        <v>0.75962719632933762</v>
      </c>
      <c r="V165">
        <v>0.19611164888464763</v>
      </c>
      <c r="W165">
        <v>15991641.061039062</v>
      </c>
      <c r="X165">
        <v>0.11808010285142544</v>
      </c>
      <c r="Y165">
        <v>57.371174800459414</v>
      </c>
      <c r="Z165">
        <v>27.178519907436513</v>
      </c>
      <c r="AA165" s="211">
        <v>-84.619601850340047</v>
      </c>
      <c r="AB165" s="211">
        <v>3806010.5725272829</v>
      </c>
      <c r="AC165" s="211">
        <v>176628.99072744703</v>
      </c>
      <c r="AD165" s="211">
        <v>3982639.5632547275</v>
      </c>
      <c r="AE165" s="211">
        <v>-4.1553038991923144</v>
      </c>
      <c r="AF165" s="211">
        <v>3451174.8519652449</v>
      </c>
      <c r="AG165" s="211">
        <v>16963.168377185826</v>
      </c>
      <c r="AH165" s="211">
        <v>3468138.0203424473</v>
      </c>
      <c r="AI165" s="204">
        <v>-6394.159347847034</v>
      </c>
      <c r="AJ165" s="205">
        <f t="shared" si="8"/>
        <v>-12444599.748288732</v>
      </c>
      <c r="AK165" s="205">
        <f t="shared" si="9"/>
        <v>-3883668.4102616785</v>
      </c>
      <c r="AL165" s="205">
        <f t="shared" si="10"/>
        <v>0</v>
      </c>
      <c r="AM165" s="205">
        <f t="shared" si="11"/>
        <v>1</v>
      </c>
    </row>
    <row r="166" spans="1:39" x14ac:dyDescent="0.35">
      <c r="A166" s="112">
        <v>160</v>
      </c>
      <c r="B166">
        <v>16</v>
      </c>
      <c r="C166">
        <v>1.4460198163652294E-2</v>
      </c>
      <c r="D166">
        <v>0.12896833557844162</v>
      </c>
      <c r="E166">
        <v>1.7895374209259712E-2</v>
      </c>
      <c r="F166">
        <v>2.09573626220163E-2</v>
      </c>
      <c r="G166">
        <v>5.6486592274323129E-2</v>
      </c>
      <c r="H166">
        <v>1.3982404300234202E-2</v>
      </c>
      <c r="I166">
        <v>9.2486623606183413E-2</v>
      </c>
      <c r="J166">
        <v>49591.017991157045</v>
      </c>
      <c r="K166">
        <v>5955.8293788933179</v>
      </c>
      <c r="L166">
        <v>252378.52122040236</v>
      </c>
      <c r="M166">
        <v>297254.91482855123</v>
      </c>
      <c r="N166">
        <v>112564.67163422717</v>
      </c>
      <c r="O166">
        <v>5362865.8291021939</v>
      </c>
      <c r="P166">
        <v>9047.9054750381529</v>
      </c>
      <c r="Q166">
        <v>1.5970401435411691E-3</v>
      </c>
      <c r="R166">
        <v>0.97278994043837197</v>
      </c>
      <c r="S166">
        <v>0.76413718042134993</v>
      </c>
      <c r="T166">
        <v>0.55713332808601179</v>
      </c>
      <c r="U166">
        <v>0.75021840609624391</v>
      </c>
      <c r="V166">
        <v>4.874748364120042E-2</v>
      </c>
      <c r="W166">
        <v>14307848.979215888</v>
      </c>
      <c r="X166">
        <v>-8.4760982926446182E-2</v>
      </c>
      <c r="Y166">
        <v>362.30225257559721</v>
      </c>
      <c r="Z166">
        <v>31.723742170384373</v>
      </c>
      <c r="AA166" s="211">
        <v>-17.017567259617792</v>
      </c>
      <c r="AB166" s="211">
        <v>486466.86529333977</v>
      </c>
      <c r="AC166" s="211">
        <v>42862.240170385179</v>
      </c>
      <c r="AD166" s="211">
        <v>529329.10546372714</v>
      </c>
      <c r="AE166" s="211">
        <v>-4.1662022663437588</v>
      </c>
      <c r="AF166" s="211">
        <v>13011222.406736938</v>
      </c>
      <c r="AG166" s="211">
        <v>15799.05098430581</v>
      </c>
      <c r="AH166" s="211">
        <v>13027021.457721226</v>
      </c>
      <c r="AI166" s="204">
        <v>972479.76061674126</v>
      </c>
      <c r="AJ166" s="205">
        <f t="shared" si="8"/>
        <v>-2231085.8314255066</v>
      </c>
      <c r="AK166" s="205">
        <f t="shared" si="9"/>
        <v>-13443641.684355602</v>
      </c>
      <c r="AL166" s="205">
        <f t="shared" si="10"/>
        <v>1</v>
      </c>
      <c r="AM166" s="205">
        <f t="shared" si="11"/>
        <v>0</v>
      </c>
    </row>
    <row r="167" spans="1:39" x14ac:dyDescent="0.35">
      <c r="A167" s="112">
        <v>161</v>
      </c>
      <c r="B167">
        <v>8</v>
      </c>
      <c r="C167">
        <v>7.5659905057386227E-3</v>
      </c>
      <c r="D167">
        <v>5.1675497438500188E-2</v>
      </c>
      <c r="E167">
        <v>3.0006964910349633E-2</v>
      </c>
      <c r="F167">
        <v>1.738556314689731E-2</v>
      </c>
      <c r="G167">
        <v>0.12214701584257219</v>
      </c>
      <c r="H167">
        <v>4.4570018040689455E-2</v>
      </c>
      <c r="I167">
        <v>8.9677064705902823E-2</v>
      </c>
      <c r="J167">
        <v>56626.44215521287</v>
      </c>
      <c r="K167">
        <v>6689.8000939786334</v>
      </c>
      <c r="L167">
        <v>253457.46267378147</v>
      </c>
      <c r="M167">
        <v>216373.10291898169</v>
      </c>
      <c r="N167">
        <v>78841.361842290702</v>
      </c>
      <c r="O167">
        <v>3797676.6467236904</v>
      </c>
      <c r="P167">
        <v>8931.518768855396</v>
      </c>
      <c r="Q167">
        <v>7.9829773389162055E-4</v>
      </c>
      <c r="R167">
        <v>1</v>
      </c>
      <c r="S167">
        <v>0.70620170714887509</v>
      </c>
      <c r="T167">
        <v>0.8357334066536265</v>
      </c>
      <c r="U167">
        <v>0.71087855715903725</v>
      </c>
      <c r="V167">
        <v>0.15073436517952463</v>
      </c>
      <c r="W167">
        <v>13626400.298081342</v>
      </c>
      <c r="X167">
        <v>0.13289639079055859</v>
      </c>
      <c r="Y167">
        <v>378.31186685692882</v>
      </c>
      <c r="Z167">
        <v>24.118665142402428</v>
      </c>
      <c r="AA167" s="211">
        <v>-21.099882234533549</v>
      </c>
      <c r="AB167" s="211">
        <v>613188.01341366069</v>
      </c>
      <c r="AC167" s="211">
        <v>75177.054323487537</v>
      </c>
      <c r="AD167" s="211">
        <v>688365.06773714733</v>
      </c>
      <c r="AE167" s="211">
        <v>-5.9972648524170928</v>
      </c>
      <c r="AF167" s="211">
        <v>16467341.102046918</v>
      </c>
      <c r="AG167" s="211">
        <v>32290.815279887211</v>
      </c>
      <c r="AH167" s="211">
        <v>16499631.917326871</v>
      </c>
      <c r="AI167" s="204">
        <v>1046922.2949601044</v>
      </c>
      <c r="AJ167" s="205">
        <f t="shared" si="8"/>
        <v>-2798353.2911905022</v>
      </c>
      <c r="AK167" s="205">
        <f t="shared" si="9"/>
        <v>-17099358.402568579</v>
      </c>
      <c r="AL167" s="205">
        <f t="shared" si="10"/>
        <v>1</v>
      </c>
      <c r="AM167" s="205">
        <f t="shared" si="11"/>
        <v>0</v>
      </c>
    </row>
    <row r="168" spans="1:39" x14ac:dyDescent="0.35">
      <c r="A168" s="112">
        <v>162</v>
      </c>
      <c r="B168">
        <v>93</v>
      </c>
      <c r="C168">
        <v>2.0432206571833963E-2</v>
      </c>
      <c r="D168">
        <v>7.5201116708911608E-2</v>
      </c>
      <c r="E168">
        <v>1.4451379440506187E-2</v>
      </c>
      <c r="F168">
        <v>3.5476927167863881E-2</v>
      </c>
      <c r="G168">
        <v>4.3263022043873195E-2</v>
      </c>
      <c r="H168">
        <v>0</v>
      </c>
      <c r="I168">
        <v>0.15568381801890263</v>
      </c>
      <c r="J168">
        <v>51419.969931261898</v>
      </c>
      <c r="K168">
        <v>9042.2361149778408</v>
      </c>
      <c r="L168">
        <v>279717.1082992162</v>
      </c>
      <c r="M168">
        <v>244432.15681238958</v>
      </c>
      <c r="N168">
        <v>25102.663755494228</v>
      </c>
      <c r="O168">
        <v>5279563.6246895874</v>
      </c>
      <c r="P168">
        <v>9169.7839163546705</v>
      </c>
      <c r="Q168">
        <v>4.2053806205805313E-3</v>
      </c>
      <c r="R168">
        <v>1</v>
      </c>
      <c r="S168">
        <v>0.79481970105600652</v>
      </c>
      <c r="T168">
        <v>0.70828453214555342</v>
      </c>
      <c r="U168">
        <v>0.70589106169629989</v>
      </c>
      <c r="V168">
        <v>0.32472466825426999</v>
      </c>
      <c r="W168">
        <v>13747244.196722778</v>
      </c>
      <c r="X168">
        <v>5.4352212438834868E-3</v>
      </c>
      <c r="Y168">
        <v>335.4799205938096</v>
      </c>
      <c r="Z168">
        <v>39.515990293590107</v>
      </c>
      <c r="AA168" s="211">
        <v>-18.949356922625075</v>
      </c>
      <c r="AB168" s="211">
        <v>701109.45403286186</v>
      </c>
      <c r="AC168" s="211">
        <v>21447.947974539416</v>
      </c>
      <c r="AD168" s="211">
        <v>722557.40200740146</v>
      </c>
      <c r="AE168" s="211">
        <v>-3.9978085136408139</v>
      </c>
      <c r="AF168" s="211">
        <v>13614469.211220376</v>
      </c>
      <c r="AG168" s="211">
        <v>8329.3001842871654</v>
      </c>
      <c r="AH168" s="211">
        <v>13622798.511404688</v>
      </c>
      <c r="AI168" s="204">
        <v>862803.01922746946</v>
      </c>
      <c r="AJ168" s="205">
        <f t="shared" si="8"/>
        <v>-2617493.094269909</v>
      </c>
      <c r="AK168" s="205">
        <f t="shared" si="9"/>
        <v>-14022579.362768769</v>
      </c>
      <c r="AL168" s="205">
        <f t="shared" si="10"/>
        <v>1</v>
      </c>
      <c r="AM168" s="205">
        <f t="shared" si="11"/>
        <v>0</v>
      </c>
    </row>
    <row r="169" spans="1:39" x14ac:dyDescent="0.35">
      <c r="A169" s="112">
        <v>163</v>
      </c>
      <c r="B169">
        <v>59</v>
      </c>
      <c r="C169">
        <v>3.9099308856379716E-2</v>
      </c>
      <c r="D169">
        <v>6.0717533246295849E-2</v>
      </c>
      <c r="E169">
        <v>0</v>
      </c>
      <c r="F169">
        <v>3.2677745893695889E-2</v>
      </c>
      <c r="G169">
        <v>4.6033740583785607E-2</v>
      </c>
      <c r="H169">
        <v>0</v>
      </c>
      <c r="I169">
        <v>7.4132908224721794E-2</v>
      </c>
      <c r="J169">
        <v>46273.832491807421</v>
      </c>
      <c r="K169">
        <v>8327.7814617327804</v>
      </c>
      <c r="L169">
        <v>205305.71458873674</v>
      </c>
      <c r="M169">
        <v>268566.80038594181</v>
      </c>
      <c r="N169">
        <v>105904.40143206101</v>
      </c>
      <c r="O169">
        <v>2768195.7530731824</v>
      </c>
      <c r="P169">
        <v>8910.3626431734756</v>
      </c>
      <c r="Q169">
        <v>3.692201987981601E-3</v>
      </c>
      <c r="R169">
        <v>1</v>
      </c>
      <c r="S169">
        <v>0.70297424352083837</v>
      </c>
      <c r="T169">
        <v>0.64237697968750063</v>
      </c>
      <c r="U169">
        <v>0.75405649019967125</v>
      </c>
      <c r="V169">
        <v>2.9620141684982632E-2</v>
      </c>
      <c r="W169">
        <v>15703182.873292744</v>
      </c>
      <c r="X169">
        <v>0.10107436483335688</v>
      </c>
      <c r="Y169">
        <v>138.31670185513283</v>
      </c>
      <c r="Z169">
        <v>26.9006456997631</v>
      </c>
      <c r="AA169" s="211">
        <v>-12.91837071546596</v>
      </c>
      <c r="AB169" s="211">
        <v>581017.76631183142</v>
      </c>
      <c r="AC169" s="211">
        <v>16429.453690553266</v>
      </c>
      <c r="AD169" s="211">
        <v>597447.22000238474</v>
      </c>
      <c r="AE169" s="211">
        <v>-3.1405329331579188</v>
      </c>
      <c r="AF169" s="211">
        <v>6596106.6452843267</v>
      </c>
      <c r="AG169" s="211">
        <v>7563.7484914999577</v>
      </c>
      <c r="AH169" s="211">
        <v>6603670.3937758235</v>
      </c>
      <c r="AI169" s="204">
        <v>614269.05492756912</v>
      </c>
      <c r="AJ169" s="205">
        <f t="shared" si="8"/>
        <v>-1889284.2915489809</v>
      </c>
      <c r="AK169" s="205">
        <f t="shared" si="9"/>
        <v>-6917723.6870916151</v>
      </c>
      <c r="AL169" s="205">
        <f t="shared" si="10"/>
        <v>1</v>
      </c>
      <c r="AM169" s="205">
        <f t="shared" si="11"/>
        <v>0</v>
      </c>
    </row>
    <row r="170" spans="1:39" x14ac:dyDescent="0.35">
      <c r="A170" s="112">
        <v>164</v>
      </c>
      <c r="B170">
        <v>43</v>
      </c>
      <c r="C170">
        <v>3.9663144943373863E-2</v>
      </c>
      <c r="D170">
        <v>8.8804612913151323E-2</v>
      </c>
      <c r="E170">
        <v>3.1573384589638674E-2</v>
      </c>
      <c r="F170">
        <v>1.8774529519818652E-2</v>
      </c>
      <c r="G170">
        <v>9.2655348241031679E-2</v>
      </c>
      <c r="H170">
        <v>0</v>
      </c>
      <c r="I170">
        <v>8.6946304215200443E-2</v>
      </c>
      <c r="J170">
        <v>54497.726797284209</v>
      </c>
      <c r="K170">
        <v>5899.0848638011885</v>
      </c>
      <c r="L170">
        <v>178723.90624589182</v>
      </c>
      <c r="M170">
        <v>284679.23273000272</v>
      </c>
      <c r="N170">
        <v>84813.496174417465</v>
      </c>
      <c r="O170">
        <v>3406392.6296450957</v>
      </c>
      <c r="P170">
        <v>9217.7335691610442</v>
      </c>
      <c r="Q170">
        <v>1.5995482100745223E-3</v>
      </c>
      <c r="R170">
        <v>0.9602000121990949</v>
      </c>
      <c r="S170">
        <v>0.5186686530798581</v>
      </c>
      <c r="T170">
        <v>0.62982635734865888</v>
      </c>
      <c r="U170">
        <v>0.66914603588239563</v>
      </c>
      <c r="V170">
        <v>3.6978512451252214E-2</v>
      </c>
      <c r="W170">
        <v>13947511.1076611</v>
      </c>
      <c r="X170">
        <v>9.0524727450467787E-2</v>
      </c>
      <c r="Y170">
        <v>307.03381093067838</v>
      </c>
      <c r="Z170">
        <v>33.020625787515634</v>
      </c>
      <c r="AA170" s="211">
        <v>-7.6125555682608788</v>
      </c>
      <c r="AB170" s="211">
        <v>265002.71104556089</v>
      </c>
      <c r="AC170" s="211">
        <v>14736.383766431751</v>
      </c>
      <c r="AD170" s="211">
        <v>279739.09481199202</v>
      </c>
      <c r="AE170" s="211">
        <v>-2.5702239388561883</v>
      </c>
      <c r="AF170" s="211">
        <v>13378054.811350763</v>
      </c>
      <c r="AG170" s="211">
        <v>8388.4030670457651</v>
      </c>
      <c r="AH170" s="211">
        <v>13386443.214417834</v>
      </c>
      <c r="AI170" s="204">
        <v>2599334.0150761264</v>
      </c>
      <c r="AJ170" s="205">
        <f t="shared" si="8"/>
        <v>-1040994.6516380799</v>
      </c>
      <c r="AK170" s="205">
        <f t="shared" si="9"/>
        <v>-13643465.608303452</v>
      </c>
      <c r="AL170" s="205">
        <f t="shared" si="10"/>
        <v>1</v>
      </c>
      <c r="AM170" s="205">
        <f t="shared" si="11"/>
        <v>0</v>
      </c>
    </row>
    <row r="171" spans="1:39" x14ac:dyDescent="0.35">
      <c r="A171" s="112">
        <v>165</v>
      </c>
      <c r="B171">
        <v>85</v>
      </c>
      <c r="C171">
        <v>2.0033510738202844E-2</v>
      </c>
      <c r="D171">
        <v>0.11404213945997388</v>
      </c>
      <c r="E171">
        <v>7.1836807783737539E-3</v>
      </c>
      <c r="F171">
        <v>3.4053697171148284E-2</v>
      </c>
      <c r="G171">
        <v>9.9996392107025198E-2</v>
      </c>
      <c r="H171">
        <v>3.7922847480776158E-2</v>
      </c>
      <c r="I171">
        <v>0.10805856604145789</v>
      </c>
      <c r="J171">
        <v>48353.436468673899</v>
      </c>
      <c r="K171">
        <v>4662.8883725402065</v>
      </c>
      <c r="L171">
        <v>197982.28617050746</v>
      </c>
      <c r="M171">
        <v>218067.51679496677</v>
      </c>
      <c r="N171">
        <v>51577.195349059592</v>
      </c>
      <c r="O171">
        <v>3738162.9856319884</v>
      </c>
      <c r="P171">
        <v>9248.9344423826478</v>
      </c>
      <c r="Q171">
        <v>4.4818725865409794E-3</v>
      </c>
      <c r="R171">
        <v>1</v>
      </c>
      <c r="S171">
        <v>0.76100293484324266</v>
      </c>
      <c r="T171">
        <v>0.75184746459914131</v>
      </c>
      <c r="U171">
        <v>0.75361978469854796</v>
      </c>
      <c r="V171">
        <v>0.34197702334676383</v>
      </c>
      <c r="W171">
        <v>15226053.882016176</v>
      </c>
      <c r="X171">
        <v>-8.0807173526327852E-2</v>
      </c>
      <c r="Y171">
        <v>184.97892250688903</v>
      </c>
      <c r="Z171">
        <v>25.913988537133982</v>
      </c>
      <c r="AA171" s="211">
        <v>-42.187087448939508</v>
      </c>
      <c r="AB171" s="211">
        <v>1750996.1964318608</v>
      </c>
      <c r="AC171" s="211">
        <v>137205.5600369421</v>
      </c>
      <c r="AD171" s="211">
        <v>1888201.7564688069</v>
      </c>
      <c r="AE171" s="211">
        <v>-5.5025590037015926</v>
      </c>
      <c r="AF171" s="211">
        <v>7070001.3587814104</v>
      </c>
      <c r="AG171" s="211">
        <v>30767.307402223279</v>
      </c>
      <c r="AH171" s="211">
        <v>7100768.6661836226</v>
      </c>
      <c r="AI171" s="204">
        <v>142091.6972531364</v>
      </c>
      <c r="AJ171" s="205">
        <f t="shared" si="8"/>
        <v>-6106910.5013627578</v>
      </c>
      <c r="AK171" s="205">
        <f t="shared" si="9"/>
        <v>-7651024.5665537817</v>
      </c>
      <c r="AL171" s="205">
        <f t="shared" si="10"/>
        <v>1</v>
      </c>
      <c r="AM171" s="205">
        <f t="shared" si="11"/>
        <v>0</v>
      </c>
    </row>
    <row r="172" spans="1:39" x14ac:dyDescent="0.35">
      <c r="A172" s="112">
        <v>166</v>
      </c>
      <c r="B172">
        <v>77</v>
      </c>
      <c r="C172">
        <v>3.7674422534839151E-2</v>
      </c>
      <c r="D172">
        <v>7.4719787124072998E-2</v>
      </c>
      <c r="E172">
        <v>0</v>
      </c>
      <c r="F172">
        <v>2.9622545373899103E-2</v>
      </c>
      <c r="G172">
        <v>0.15314543347773779</v>
      </c>
      <c r="H172">
        <v>1.7908850573719871E-2</v>
      </c>
      <c r="I172">
        <v>7.8342163310763213E-2</v>
      </c>
      <c r="J172">
        <v>51028.578517824462</v>
      </c>
      <c r="K172">
        <v>8569.0806949229918</v>
      </c>
      <c r="L172">
        <v>195570.35843109491</v>
      </c>
      <c r="M172">
        <v>186262.53619826975</v>
      </c>
      <c r="N172">
        <v>86618.38782332174</v>
      </c>
      <c r="O172">
        <v>2717457.4879998527</v>
      </c>
      <c r="P172">
        <v>9198.5023058701372</v>
      </c>
      <c r="Q172">
        <v>3.0130501515797221E-3</v>
      </c>
      <c r="R172">
        <v>0.99178283255439137</v>
      </c>
      <c r="S172">
        <v>0.71015244744137973</v>
      </c>
      <c r="T172">
        <v>0.69968695577271312</v>
      </c>
      <c r="U172">
        <v>0.69304862052707783</v>
      </c>
      <c r="V172">
        <v>0.12443007598688609</v>
      </c>
      <c r="W172">
        <v>13983639.662099341</v>
      </c>
      <c r="X172">
        <v>0.14346069933206942</v>
      </c>
      <c r="Y172">
        <v>245.88129967269361</v>
      </c>
      <c r="Z172">
        <v>37.312898019457599</v>
      </c>
      <c r="AA172" s="211">
        <v>-15.019206934655958</v>
      </c>
      <c r="AB172" s="211">
        <v>629263.78479447076</v>
      </c>
      <c r="AC172" s="211">
        <v>36129.909681932411</v>
      </c>
      <c r="AD172" s="211">
        <v>665393.69447640306</v>
      </c>
      <c r="AE172" s="211">
        <v>-2.6559974783546072</v>
      </c>
      <c r="AF172" s="211">
        <v>11671555.311896898</v>
      </c>
      <c r="AG172" s="211">
        <v>14741.969836775117</v>
      </c>
      <c r="AH172" s="211">
        <v>11686297.281733656</v>
      </c>
      <c r="AI172" s="204">
        <v>891427.39401216363</v>
      </c>
      <c r="AJ172" s="205">
        <f t="shared" si="8"/>
        <v>-2167314.3879419989</v>
      </c>
      <c r="AK172" s="205">
        <f t="shared" si="9"/>
        <v>-11951897.029569117</v>
      </c>
      <c r="AL172" s="205">
        <f t="shared" si="10"/>
        <v>1</v>
      </c>
      <c r="AM172" s="205">
        <f t="shared" si="11"/>
        <v>0</v>
      </c>
    </row>
    <row r="173" spans="1:39" x14ac:dyDescent="0.35">
      <c r="A173" s="112">
        <v>167</v>
      </c>
      <c r="B173">
        <v>74</v>
      </c>
      <c r="C173">
        <v>3.3263920740341534E-2</v>
      </c>
      <c r="D173">
        <v>2.2112946138308484E-2</v>
      </c>
      <c r="E173">
        <v>1.885202737095279E-2</v>
      </c>
      <c r="F173">
        <v>2.3244107664992547E-2</v>
      </c>
      <c r="G173">
        <v>5.4771832202038746E-2</v>
      </c>
      <c r="H173">
        <v>6.9353036259393375E-2</v>
      </c>
      <c r="I173">
        <v>0.10527090238957579</v>
      </c>
      <c r="J173">
        <v>58171.521287422787</v>
      </c>
      <c r="K173">
        <v>6614.0522406860855</v>
      </c>
      <c r="L173">
        <v>141517.48480900217</v>
      </c>
      <c r="M173">
        <v>295316.87313690671</v>
      </c>
      <c r="N173">
        <v>122692.63320797376</v>
      </c>
      <c r="O173">
        <v>2929248.7413535197</v>
      </c>
      <c r="P173">
        <v>9224.8254461875786</v>
      </c>
      <c r="Q173">
        <v>2.0379023044987893E-4</v>
      </c>
      <c r="R173">
        <v>1</v>
      </c>
      <c r="S173">
        <v>0.87461976970644351</v>
      </c>
      <c r="T173">
        <v>0.70238644103537784</v>
      </c>
      <c r="U173">
        <v>0.67001274326292271</v>
      </c>
      <c r="V173">
        <v>0</v>
      </c>
      <c r="W173">
        <v>14611253.653541509</v>
      </c>
      <c r="X173">
        <v>8.2098859746881442E-2</v>
      </c>
      <c r="Y173">
        <v>424.01435260523078</v>
      </c>
      <c r="Z173">
        <v>23.495359591259216</v>
      </c>
      <c r="AA173" s="211">
        <v>-11.21938370429454</v>
      </c>
      <c r="AB173" s="211">
        <v>452948.86325978674</v>
      </c>
      <c r="AC173" s="211">
        <v>68011.257033456015</v>
      </c>
      <c r="AD173" s="211">
        <v>520960.12029324233</v>
      </c>
      <c r="AE173" s="211">
        <v>-2.1482136018379956</v>
      </c>
      <c r="AF173" s="211">
        <v>17432990.974565383</v>
      </c>
      <c r="AG173" s="211">
        <v>29107.698483454526</v>
      </c>
      <c r="AH173" s="211">
        <v>17462098.673048794</v>
      </c>
      <c r="AI173" s="204">
        <v>1867580.2968536285</v>
      </c>
      <c r="AJ173" s="205">
        <f t="shared" si="8"/>
        <v>-1642898.4907226963</v>
      </c>
      <c r="AK173" s="205">
        <f t="shared" si="9"/>
        <v>-17676920.033232592</v>
      </c>
      <c r="AL173" s="205">
        <f t="shared" si="10"/>
        <v>1</v>
      </c>
      <c r="AM173" s="205">
        <f t="shared" si="11"/>
        <v>0</v>
      </c>
    </row>
    <row r="174" spans="1:39" x14ac:dyDescent="0.35">
      <c r="A174" s="112">
        <v>168</v>
      </c>
      <c r="B174">
        <v>21</v>
      </c>
      <c r="C174">
        <v>4.1825105699394599E-2</v>
      </c>
      <c r="D174">
        <v>0.17352060881825893</v>
      </c>
      <c r="E174">
        <v>0</v>
      </c>
      <c r="F174">
        <v>0</v>
      </c>
      <c r="G174">
        <v>5.1404819045804913E-2</v>
      </c>
      <c r="H174">
        <v>1.9230477205359905E-2</v>
      </c>
      <c r="I174">
        <v>0.10164102278007696</v>
      </c>
      <c r="J174">
        <v>58690.968479308634</v>
      </c>
      <c r="K174">
        <v>4218.8973703314823</v>
      </c>
      <c r="L174">
        <v>188671.85043610184</v>
      </c>
      <c r="M174">
        <v>239665.41393961149</v>
      </c>
      <c r="N174">
        <v>77336.807716206924</v>
      </c>
      <c r="O174">
        <v>3664737.9647086924</v>
      </c>
      <c r="P174">
        <v>9258.2014653824699</v>
      </c>
      <c r="Q174">
        <v>3.030356005394301E-3</v>
      </c>
      <c r="R174">
        <v>0.97017006076766055</v>
      </c>
      <c r="S174">
        <v>0.7892101962932444</v>
      </c>
      <c r="T174">
        <v>0.65767115862276904</v>
      </c>
      <c r="U174">
        <v>0.7644441363137533</v>
      </c>
      <c r="V174">
        <v>7.7780013494282707E-2</v>
      </c>
      <c r="W174">
        <v>13894413.789447987</v>
      </c>
      <c r="X174">
        <v>9.9543022050628635E-2</v>
      </c>
      <c r="Y174">
        <v>315.27302810486094</v>
      </c>
      <c r="Z174">
        <v>26.347854150712433</v>
      </c>
      <c r="AA174" s="211">
        <v>-92.575342475145433</v>
      </c>
      <c r="AB174" s="211">
        <v>3876541.4472559667</v>
      </c>
      <c r="AC174" s="211">
        <v>263533.10539936682</v>
      </c>
      <c r="AD174" s="211">
        <v>4140074.5526553802</v>
      </c>
      <c r="AE174" s="211">
        <v>-1.5898758455544058</v>
      </c>
      <c r="AF174" s="211">
        <v>13522566.861752046</v>
      </c>
      <c r="AG174" s="211">
        <v>11393.093594208318</v>
      </c>
      <c r="AH174" s="211">
        <v>13533959.955346271</v>
      </c>
      <c r="AI174" s="204">
        <v>103245.99906635788</v>
      </c>
      <c r="AJ174" s="205">
        <f t="shared" si="8"/>
        <v>-13397608.800169924</v>
      </c>
      <c r="AK174" s="205">
        <f t="shared" si="9"/>
        <v>-13692947.539901711</v>
      </c>
      <c r="AL174" s="205">
        <f t="shared" si="10"/>
        <v>1</v>
      </c>
      <c r="AM174" s="205">
        <f t="shared" si="11"/>
        <v>0</v>
      </c>
    </row>
    <row r="175" spans="1:39" x14ac:dyDescent="0.35">
      <c r="A175" s="112">
        <v>169</v>
      </c>
      <c r="B175">
        <v>33</v>
      </c>
      <c r="C175">
        <v>2.322048633864891E-2</v>
      </c>
      <c r="D175">
        <v>6.7048219506545326E-2</v>
      </c>
      <c r="E175">
        <v>1.1298570457387238E-2</v>
      </c>
      <c r="F175">
        <v>1.5348728674318147E-2</v>
      </c>
      <c r="G175">
        <v>8.3187810907957044E-2</v>
      </c>
      <c r="H175">
        <v>0</v>
      </c>
      <c r="I175">
        <v>9.9237883257527762E-2</v>
      </c>
      <c r="J175">
        <v>56360.809716457283</v>
      </c>
      <c r="K175">
        <v>7127.1369836871145</v>
      </c>
      <c r="L175">
        <v>311479.59738685738</v>
      </c>
      <c r="M175">
        <v>291017.16137737368</v>
      </c>
      <c r="N175">
        <v>104321.0934589634</v>
      </c>
      <c r="O175">
        <v>2856920.0616975203</v>
      </c>
      <c r="P175">
        <v>9046.6528290730657</v>
      </c>
      <c r="Q175">
        <v>3.30220547937212E-3</v>
      </c>
      <c r="R175">
        <v>0.99610142925688538</v>
      </c>
      <c r="S175">
        <v>0.70235291334476169</v>
      </c>
      <c r="T175">
        <v>0.35323312831118386</v>
      </c>
      <c r="U175">
        <v>0.71996379558157986</v>
      </c>
      <c r="V175">
        <v>0</v>
      </c>
      <c r="W175">
        <v>15527409.678552676</v>
      </c>
      <c r="X175">
        <v>0.13981418485762417</v>
      </c>
      <c r="Y175">
        <v>712.64212819498755</v>
      </c>
      <c r="Z175">
        <v>27.551976930355067</v>
      </c>
      <c r="AA175" s="211">
        <v>-120.90876806022719</v>
      </c>
      <c r="AB175" s="211">
        <v>4114763.5648164484</v>
      </c>
      <c r="AC175" s="211">
        <v>185493.01109219826</v>
      </c>
      <c r="AD175" s="211">
        <v>4300256.5759086702</v>
      </c>
      <c r="AE175" s="211">
        <v>-5.5812579028701181</v>
      </c>
      <c r="AF175" s="211">
        <v>30450251.708907612</v>
      </c>
      <c r="AG175" s="211">
        <v>12513.720205314896</v>
      </c>
      <c r="AH175" s="211">
        <v>30462765.429113064</v>
      </c>
      <c r="AI175" s="204">
        <v>226854.01616238232</v>
      </c>
      <c r="AJ175" s="205">
        <f t="shared" si="8"/>
        <v>-16391133.381931389</v>
      </c>
      <c r="AK175" s="205">
        <f t="shared" si="9"/>
        <v>-31020891.219400074</v>
      </c>
      <c r="AL175" s="205">
        <f t="shared" si="10"/>
        <v>1</v>
      </c>
      <c r="AM175" s="205">
        <f t="shared" si="11"/>
        <v>0</v>
      </c>
    </row>
    <row r="176" spans="1:39" x14ac:dyDescent="0.35">
      <c r="A176" s="112">
        <v>170</v>
      </c>
      <c r="B176">
        <v>8</v>
      </c>
      <c r="C176">
        <v>3.7533472043343147E-2</v>
      </c>
      <c r="D176">
        <v>0.11854197535386227</v>
      </c>
      <c r="E176">
        <v>2.4567249101143364E-2</v>
      </c>
      <c r="F176">
        <v>0</v>
      </c>
      <c r="G176">
        <v>7.3545440936124362E-2</v>
      </c>
      <c r="H176">
        <v>0</v>
      </c>
      <c r="I176">
        <v>0.10302140242328291</v>
      </c>
      <c r="J176">
        <v>59958.32141725385</v>
      </c>
      <c r="K176">
        <v>7062.605967670841</v>
      </c>
      <c r="L176">
        <v>216054.23230695396</v>
      </c>
      <c r="M176">
        <v>329685.88743837294</v>
      </c>
      <c r="N176">
        <v>90000.226591906496</v>
      </c>
      <c r="O176">
        <v>2797171.7383474675</v>
      </c>
      <c r="P176">
        <v>9199.2158852525372</v>
      </c>
      <c r="Q176">
        <v>5.5384824042240344E-3</v>
      </c>
      <c r="R176">
        <v>0.95633967395415131</v>
      </c>
      <c r="S176">
        <v>0.74080742152432055</v>
      </c>
      <c r="T176">
        <v>0.59457246851771506</v>
      </c>
      <c r="U176">
        <v>0.66167487654285961</v>
      </c>
      <c r="V176">
        <v>2.1685235736050225E-2</v>
      </c>
      <c r="W176">
        <v>15071421.777624514</v>
      </c>
      <c r="X176">
        <v>0.10267025707494214</v>
      </c>
      <c r="Y176">
        <v>139.72077889539477</v>
      </c>
      <c r="Z176">
        <v>29.66359911774666</v>
      </c>
      <c r="AA176" s="211">
        <v>-15.094626569395572</v>
      </c>
      <c r="AB176" s="211">
        <v>678213.97999310237</v>
      </c>
      <c r="AC176" s="211">
        <v>22243.512447345784</v>
      </c>
      <c r="AD176" s="211">
        <v>700457.49244044744</v>
      </c>
      <c r="AE176" s="211">
        <v>-3.4178261774585064</v>
      </c>
      <c r="AF176" s="211">
        <v>6784189.8504466023</v>
      </c>
      <c r="AG176" s="211">
        <v>9554.2603800679863</v>
      </c>
      <c r="AH176" s="211">
        <v>6793744.1108266888</v>
      </c>
      <c r="AI176" s="204">
        <v>521828.44733679871</v>
      </c>
      <c r="AJ176" s="205">
        <f t="shared" si="8"/>
        <v>-2209920.149380005</v>
      </c>
      <c r="AK176" s="205">
        <f t="shared" si="9"/>
        <v>-7135526.7285725391</v>
      </c>
      <c r="AL176" s="205">
        <f t="shared" si="10"/>
        <v>1</v>
      </c>
      <c r="AM176" s="205">
        <f t="shared" si="11"/>
        <v>0</v>
      </c>
    </row>
    <row r="177" spans="1:39" x14ac:dyDescent="0.35">
      <c r="A177" s="112">
        <v>171</v>
      </c>
      <c r="B177">
        <v>86</v>
      </c>
      <c r="C177">
        <v>2.0103168702254877E-2</v>
      </c>
      <c r="D177">
        <v>8.4784237506105933E-2</v>
      </c>
      <c r="E177">
        <v>0</v>
      </c>
      <c r="F177">
        <v>2.2063021070663439E-2</v>
      </c>
      <c r="G177">
        <v>7.7406255184217482E-2</v>
      </c>
      <c r="H177">
        <v>8.2310992158231046E-3</v>
      </c>
      <c r="I177">
        <v>8.8809301813214864E-2</v>
      </c>
      <c r="J177">
        <v>47177.595451625763</v>
      </c>
      <c r="K177">
        <v>8588.3601413724591</v>
      </c>
      <c r="L177">
        <v>174344.38594647139</v>
      </c>
      <c r="M177">
        <v>56333.004559833469</v>
      </c>
      <c r="N177">
        <v>88262.504404848107</v>
      </c>
      <c r="O177">
        <v>2661596.7860118151</v>
      </c>
      <c r="P177">
        <v>9355.404793712738</v>
      </c>
      <c r="Q177">
        <v>1.3387274065161971E-3</v>
      </c>
      <c r="R177">
        <v>0.92866395199897067</v>
      </c>
      <c r="S177">
        <v>0.63065727757332801</v>
      </c>
      <c r="T177">
        <v>0.70696937086437106</v>
      </c>
      <c r="U177">
        <v>0.708693162063606</v>
      </c>
      <c r="V177">
        <v>0.19166339593955289</v>
      </c>
      <c r="W177">
        <v>14108728.215366641</v>
      </c>
      <c r="X177">
        <v>7.3716807504538989E-2</v>
      </c>
      <c r="Y177">
        <v>374.52905753585731</v>
      </c>
      <c r="Z177">
        <v>21.011132898118426</v>
      </c>
      <c r="AA177" s="211">
        <v>-4.7130639654868789</v>
      </c>
      <c r="AB177" s="211">
        <v>56434.912861466568</v>
      </c>
      <c r="AC177" s="211">
        <v>10454.892456794068</v>
      </c>
      <c r="AD177" s="211">
        <v>66889.80531826058</v>
      </c>
      <c r="AE177" s="211">
        <v>-4.3737316238665231</v>
      </c>
      <c r="AF177" s="211">
        <v>15317350.874880645</v>
      </c>
      <c r="AG177" s="211">
        <v>10616.98381271335</v>
      </c>
      <c r="AH177" s="211">
        <v>15327967.85869343</v>
      </c>
      <c r="AI177" s="204">
        <v>44973838.863992602</v>
      </c>
      <c r="AJ177" s="205">
        <f t="shared" si="8"/>
        <v>-538196.20186694851</v>
      </c>
      <c r="AK177" s="205">
        <f t="shared" si="9"/>
        <v>-15765341.021080082</v>
      </c>
      <c r="AL177" s="205">
        <f t="shared" si="10"/>
        <v>1</v>
      </c>
      <c r="AM177" s="205">
        <f t="shared" si="11"/>
        <v>0</v>
      </c>
    </row>
    <row r="178" spans="1:39" x14ac:dyDescent="0.35">
      <c r="A178" s="112">
        <v>172</v>
      </c>
      <c r="B178">
        <v>4</v>
      </c>
      <c r="C178">
        <v>2.2782669318404419E-2</v>
      </c>
      <c r="D178">
        <v>0</v>
      </c>
      <c r="E178">
        <v>0</v>
      </c>
      <c r="F178">
        <v>1.7507523950587467E-2</v>
      </c>
      <c r="G178">
        <v>0.14230478433569782</v>
      </c>
      <c r="H178">
        <v>0</v>
      </c>
      <c r="I178">
        <v>9.0548693417132828E-2</v>
      </c>
      <c r="J178">
        <v>50231.041901868834</v>
      </c>
      <c r="K178">
        <v>8999.3732542354501</v>
      </c>
      <c r="L178">
        <v>224303.97683497606</v>
      </c>
      <c r="M178">
        <v>199617.31267000013</v>
      </c>
      <c r="N178">
        <v>55730.53904256384</v>
      </c>
      <c r="O178">
        <v>3430053.7199448291</v>
      </c>
      <c r="P178">
        <v>8913.6220687859732</v>
      </c>
      <c r="Q178">
        <v>4.4688872269355228E-3</v>
      </c>
      <c r="R178">
        <v>0.9728321306204164</v>
      </c>
      <c r="S178">
        <v>0.55427030153562407</v>
      </c>
      <c r="T178">
        <v>0.7771563419558104</v>
      </c>
      <c r="U178">
        <v>0.68504244910648293</v>
      </c>
      <c r="V178">
        <v>7.4156671143023378E-2</v>
      </c>
      <c r="W178">
        <v>14037485.88952101</v>
      </c>
      <c r="X178">
        <v>2.8051522838592746E-2</v>
      </c>
      <c r="Y178">
        <v>416.51112199277713</v>
      </c>
      <c r="Z178">
        <v>28.897061333206572</v>
      </c>
      <c r="AA178" s="211">
        <v>-15.637128838793235</v>
      </c>
      <c r="AB178" s="211">
        <v>505349.49202275614</v>
      </c>
      <c r="AC178" s="211">
        <v>19319.573450957545</v>
      </c>
      <c r="AD178" s="211">
        <v>524669.06547371624</v>
      </c>
      <c r="AE178" s="211">
        <v>-5.0372872009081284</v>
      </c>
      <c r="AF178" s="211">
        <v>16498529.687399091</v>
      </c>
      <c r="AG178" s="211">
        <v>11076.555445215621</v>
      </c>
      <c r="AH178" s="211">
        <v>16509606.24284438</v>
      </c>
      <c r="AI178" s="204">
        <v>1508035.4710431313</v>
      </c>
      <c r="AJ178" s="205">
        <f t="shared" si="8"/>
        <v>-2088381.9493530397</v>
      </c>
      <c r="AK178" s="205">
        <f t="shared" si="9"/>
        <v>-17013334.962935194</v>
      </c>
      <c r="AL178" s="205">
        <f t="shared" si="10"/>
        <v>1</v>
      </c>
      <c r="AM178" s="205">
        <f t="shared" si="11"/>
        <v>0</v>
      </c>
    </row>
    <row r="179" spans="1:39" x14ac:dyDescent="0.35">
      <c r="A179" s="112">
        <v>173</v>
      </c>
      <c r="B179">
        <v>76</v>
      </c>
      <c r="C179">
        <v>2.5929290712045208E-2</v>
      </c>
      <c r="D179">
        <v>1.8378979756268683E-2</v>
      </c>
      <c r="E179">
        <v>1.2332229021332086E-2</v>
      </c>
      <c r="F179">
        <v>0</v>
      </c>
      <c r="G179">
        <v>0.12294652068301862</v>
      </c>
      <c r="H179">
        <v>4.4377224499257281E-2</v>
      </c>
      <c r="I179">
        <v>0.12385159150846671</v>
      </c>
      <c r="J179">
        <v>51975.133140594116</v>
      </c>
      <c r="K179">
        <v>7047.326544198273</v>
      </c>
      <c r="L179">
        <v>227236.23433056817</v>
      </c>
      <c r="M179">
        <v>256353.30049763771</v>
      </c>
      <c r="N179">
        <v>73588.059483766614</v>
      </c>
      <c r="O179">
        <v>2108566.7531217746</v>
      </c>
      <c r="P179">
        <v>9072.3614501270877</v>
      </c>
      <c r="Q179">
        <v>5.2419255346997174E-3</v>
      </c>
      <c r="R179">
        <v>0.95958653830681362</v>
      </c>
      <c r="S179">
        <v>0.91768216294605431</v>
      </c>
      <c r="T179">
        <v>0.52534134064774418</v>
      </c>
      <c r="U179">
        <v>0.69920467869776137</v>
      </c>
      <c r="V179">
        <v>9.2276792057658097E-3</v>
      </c>
      <c r="W179">
        <v>15092157.678592077</v>
      </c>
      <c r="X179">
        <v>0.10886314824820435</v>
      </c>
      <c r="Y179">
        <v>179.42595703767935</v>
      </c>
      <c r="Z179">
        <v>26.182000368402438</v>
      </c>
      <c r="AA179" s="211">
        <v>-6.8141983325644233</v>
      </c>
      <c r="AB179" s="211">
        <v>196198.04982169703</v>
      </c>
      <c r="AC179" s="211">
        <v>28045.026972098603</v>
      </c>
      <c r="AD179" s="211">
        <v>224243.07679379566</v>
      </c>
      <c r="AE179" s="211">
        <v>-2.921168066170166</v>
      </c>
      <c r="AF179" s="211">
        <v>8222771.288029599</v>
      </c>
      <c r="AG179" s="211">
        <v>18109.074559126519</v>
      </c>
      <c r="AH179" s="211">
        <v>8240880.3625886878</v>
      </c>
      <c r="AI179" s="204">
        <v>2059228.091545237</v>
      </c>
      <c r="AJ179" s="205">
        <f t="shared" si="8"/>
        <v>-905662.91005023802</v>
      </c>
      <c r="AK179" s="205">
        <f t="shared" si="9"/>
        <v>-8532997.1692057047</v>
      </c>
      <c r="AL179" s="205">
        <f t="shared" si="10"/>
        <v>1</v>
      </c>
      <c r="AM179" s="205">
        <f t="shared" si="11"/>
        <v>0</v>
      </c>
    </row>
    <row r="180" spans="1:39" x14ac:dyDescent="0.35">
      <c r="A180" s="112">
        <v>174</v>
      </c>
      <c r="B180">
        <v>55</v>
      </c>
      <c r="C180">
        <v>1.248719682457233E-2</v>
      </c>
      <c r="D180">
        <v>3.4916947937812977E-2</v>
      </c>
      <c r="E180">
        <v>2.2296402231139184E-2</v>
      </c>
      <c r="F180">
        <v>0</v>
      </c>
      <c r="G180">
        <v>1.502587030973429E-2</v>
      </c>
      <c r="H180">
        <v>0</v>
      </c>
      <c r="I180">
        <v>7.9482826087454411E-2</v>
      </c>
      <c r="J180">
        <v>53758.428866561269</v>
      </c>
      <c r="K180">
        <v>5675.6248145741702</v>
      </c>
      <c r="L180">
        <v>188448.78477700963</v>
      </c>
      <c r="M180">
        <v>297894.47117860534</v>
      </c>
      <c r="N180">
        <v>119012.22777295826</v>
      </c>
      <c r="O180">
        <v>3998545.0299699632</v>
      </c>
      <c r="P180">
        <v>9047.6431573131467</v>
      </c>
      <c r="Q180">
        <v>5.0406930792969576E-3</v>
      </c>
      <c r="R180">
        <v>0.97647514195527085</v>
      </c>
      <c r="S180">
        <v>0.83196750913914774</v>
      </c>
      <c r="T180">
        <v>0.58174648886505842</v>
      </c>
      <c r="U180">
        <v>0.65487992549867802</v>
      </c>
      <c r="V180">
        <v>0.20707475716132082</v>
      </c>
      <c r="W180">
        <v>13665845.69383058</v>
      </c>
      <c r="X180">
        <v>0.11120797315632702</v>
      </c>
      <c r="Y180">
        <v>222.22991249005659</v>
      </c>
      <c r="Z180">
        <v>31.100016927440777</v>
      </c>
      <c r="AA180" s="211">
        <v>-96.679890969946513</v>
      </c>
      <c r="AB180" s="211">
        <v>2733169.1387661071</v>
      </c>
      <c r="AC180" s="211">
        <v>93483.02496806276</v>
      </c>
      <c r="AD180" s="211">
        <v>2826652.1637341697</v>
      </c>
      <c r="AE180" s="211">
        <v>-5.2618141990360403</v>
      </c>
      <c r="AF180" s="211">
        <v>10175078.083764013</v>
      </c>
      <c r="AG180" s="211">
        <v>7688.8026018968294</v>
      </c>
      <c r="AH180" s="211">
        <v>10182766.886365924</v>
      </c>
      <c r="AI180" s="204">
        <v>80466.741179272911</v>
      </c>
      <c r="AJ180" s="205">
        <f t="shared" si="8"/>
        <v>-12494641.260728821</v>
      </c>
      <c r="AK180" s="205">
        <f t="shared" si="9"/>
        <v>-10708948.306269528</v>
      </c>
      <c r="AL180" s="205">
        <f t="shared" si="10"/>
        <v>0</v>
      </c>
      <c r="AM180" s="205">
        <f t="shared" si="11"/>
        <v>1</v>
      </c>
    </row>
    <row r="181" spans="1:39" x14ac:dyDescent="0.35">
      <c r="A181" s="112">
        <v>175</v>
      </c>
      <c r="B181">
        <v>67</v>
      </c>
      <c r="C181">
        <v>1.4874657858363208E-2</v>
      </c>
      <c r="D181">
        <v>0.11221102096071459</v>
      </c>
      <c r="E181">
        <v>0</v>
      </c>
      <c r="F181">
        <v>6.5345222890216314E-3</v>
      </c>
      <c r="G181">
        <v>0.14063533373267961</v>
      </c>
      <c r="H181">
        <v>0</v>
      </c>
      <c r="I181">
        <v>0.13084835679897511</v>
      </c>
      <c r="J181">
        <v>53315.338076369291</v>
      </c>
      <c r="K181">
        <v>4130.127684019466</v>
      </c>
      <c r="L181">
        <v>219367.14733798394</v>
      </c>
      <c r="M181">
        <v>207206.93110620626</v>
      </c>
      <c r="N181">
        <v>61987.521869354459</v>
      </c>
      <c r="O181">
        <v>2089157.4179735691</v>
      </c>
      <c r="P181">
        <v>9056.6588983387683</v>
      </c>
      <c r="Q181">
        <v>2.8691927632296167E-3</v>
      </c>
      <c r="R181">
        <v>1</v>
      </c>
      <c r="S181">
        <v>0.6397531509886113</v>
      </c>
      <c r="T181">
        <v>0.65684546243085906</v>
      </c>
      <c r="U181">
        <v>0.75815344721804334</v>
      </c>
      <c r="V181">
        <v>0.10740700260524015</v>
      </c>
      <c r="W181">
        <v>15260709.405724861</v>
      </c>
      <c r="X181">
        <v>6.744715058573067E-2</v>
      </c>
      <c r="Y181">
        <v>323.05947418243318</v>
      </c>
      <c r="Z181">
        <v>31.195865644986625</v>
      </c>
      <c r="AA181" s="211">
        <v>-9.555614319986601</v>
      </c>
      <c r="AB181" s="211">
        <v>228910.64108587283</v>
      </c>
      <c r="AC181" s="211">
        <v>13370.162811225302</v>
      </c>
      <c r="AD181" s="211">
        <v>242280.80389709835</v>
      </c>
      <c r="AE181" s="211">
        <v>-4.0265448361339091</v>
      </c>
      <c r="AF181" s="211">
        <v>13613358.710828295</v>
      </c>
      <c r="AG181" s="211">
        <v>8212.1304576561724</v>
      </c>
      <c r="AH181" s="211">
        <v>13621570.841285907</v>
      </c>
      <c r="AI181" s="204">
        <v>2419808.6271952637</v>
      </c>
      <c r="AJ181" s="205">
        <f t="shared" si="8"/>
        <v>-1197842.2358957585</v>
      </c>
      <c r="AK181" s="205">
        <f t="shared" si="9"/>
        <v>-14024225.324899297</v>
      </c>
      <c r="AL181" s="205">
        <f t="shared" si="10"/>
        <v>1</v>
      </c>
      <c r="AM181" s="205">
        <f t="shared" si="11"/>
        <v>0</v>
      </c>
    </row>
    <row r="182" spans="1:39" x14ac:dyDescent="0.35">
      <c r="A182" s="112">
        <v>176</v>
      </c>
      <c r="B182">
        <v>59</v>
      </c>
      <c r="C182">
        <v>2.4964739307352313E-2</v>
      </c>
      <c r="D182">
        <v>5.1018069226711094E-2</v>
      </c>
      <c r="E182">
        <v>0</v>
      </c>
      <c r="F182">
        <v>0</v>
      </c>
      <c r="G182">
        <v>0.14149106320412691</v>
      </c>
      <c r="H182">
        <v>5.113648579305418E-3</v>
      </c>
      <c r="I182">
        <v>0.11959258362505477</v>
      </c>
      <c r="J182">
        <v>55566.773893225371</v>
      </c>
      <c r="K182">
        <v>5726.3814496203686</v>
      </c>
      <c r="L182">
        <v>174741.1454190728</v>
      </c>
      <c r="M182">
        <v>227702.00325075959</v>
      </c>
      <c r="N182">
        <v>110327.97700188548</v>
      </c>
      <c r="O182">
        <v>3192901.5259185839</v>
      </c>
      <c r="P182">
        <v>9051.8518901650368</v>
      </c>
      <c r="Q182">
        <v>8.1096486203225994E-3</v>
      </c>
      <c r="R182">
        <v>1</v>
      </c>
      <c r="S182">
        <v>0.60415399897178901</v>
      </c>
      <c r="T182">
        <v>0.6149648504794637</v>
      </c>
      <c r="U182">
        <v>0.73319984011080119</v>
      </c>
      <c r="V182">
        <v>8.9153673445399373E-2</v>
      </c>
      <c r="W182">
        <v>14949264.942053443</v>
      </c>
      <c r="X182">
        <v>9.0910681651240985E-2</v>
      </c>
      <c r="Y182">
        <v>434.56780882723717</v>
      </c>
      <c r="Z182">
        <v>19.053704795135925</v>
      </c>
      <c r="AA182" s="211">
        <v>-14.291189506708587</v>
      </c>
      <c r="AB182" s="211">
        <v>553122.80285597732</v>
      </c>
      <c r="AC182" s="211">
        <v>24004.261189099678</v>
      </c>
      <c r="AD182" s="211">
        <v>577127.06404507835</v>
      </c>
      <c r="AE182" s="211">
        <v>-3.772547621956404</v>
      </c>
      <c r="AF182" s="211">
        <v>17859827.76177416</v>
      </c>
      <c r="AG182" s="211">
        <v>11051.0183587553</v>
      </c>
      <c r="AH182" s="211">
        <v>17870878.780132931</v>
      </c>
      <c r="AI182" s="204">
        <v>1644105.0000149605</v>
      </c>
      <c r="AJ182" s="205">
        <f t="shared" si="8"/>
        <v>-2006246.014715937</v>
      </c>
      <c r="AK182" s="205">
        <f t="shared" si="9"/>
        <v>-18248133.54232857</v>
      </c>
      <c r="AL182" s="205">
        <f t="shared" si="10"/>
        <v>1</v>
      </c>
      <c r="AM182" s="205">
        <f t="shared" si="11"/>
        <v>0</v>
      </c>
    </row>
    <row r="183" spans="1:39" x14ac:dyDescent="0.35">
      <c r="A183" s="112">
        <v>177</v>
      </c>
      <c r="B183">
        <v>86</v>
      </c>
      <c r="C183">
        <v>3.2283351290780887E-2</v>
      </c>
      <c r="D183">
        <v>0.12377479107440612</v>
      </c>
      <c r="E183">
        <v>0</v>
      </c>
      <c r="F183">
        <v>9.8108974482398331E-3</v>
      </c>
      <c r="G183">
        <v>8.818772534484802E-2</v>
      </c>
      <c r="H183">
        <v>7.7854265641433149E-2</v>
      </c>
      <c r="I183">
        <v>8.5924031907104403E-2</v>
      </c>
      <c r="J183">
        <v>42433.554415387225</v>
      </c>
      <c r="K183">
        <v>2575.501287002452</v>
      </c>
      <c r="L183">
        <v>113834.53902755755</v>
      </c>
      <c r="M183">
        <v>243042.53065799639</v>
      </c>
      <c r="N183">
        <v>102284.04635672327</v>
      </c>
      <c r="O183">
        <v>1811791.3502661535</v>
      </c>
      <c r="P183">
        <v>9079.0599884466901</v>
      </c>
      <c r="Q183">
        <v>2.6366080066924352E-3</v>
      </c>
      <c r="R183">
        <v>1</v>
      </c>
      <c r="S183">
        <v>0.70619739820020533</v>
      </c>
      <c r="T183">
        <v>0.58659685029639308</v>
      </c>
      <c r="U183">
        <v>0.68925715349003702</v>
      </c>
      <c r="V183">
        <v>0.23075291507943899</v>
      </c>
      <c r="W183">
        <v>14451476.234003315</v>
      </c>
      <c r="X183">
        <v>0.14906228840262895</v>
      </c>
      <c r="Y183">
        <v>298.51045182618788</v>
      </c>
      <c r="Z183">
        <v>23.017485585384829</v>
      </c>
      <c r="AA183" s="211">
        <v>-3.6002391092206496</v>
      </c>
      <c r="AB183" s="211">
        <v>57805.904936013256</v>
      </c>
      <c r="AC183" s="211">
        <v>25444.047879048994</v>
      </c>
      <c r="AD183" s="211">
        <v>83249.952815062235</v>
      </c>
      <c r="AE183" s="211">
        <v>-3.2436536690535331</v>
      </c>
      <c r="AF183" s="211">
        <v>13329305.544178905</v>
      </c>
      <c r="AG183" s="211">
        <v>25838.529241514865</v>
      </c>
      <c r="AH183" s="211">
        <v>13355144.073420379</v>
      </c>
      <c r="AI183" s="204">
        <v>37219394.359975398</v>
      </c>
      <c r="AJ183" s="205">
        <f t="shared" si="8"/>
        <v>-443273.86373712722</v>
      </c>
      <c r="AK183" s="205">
        <f t="shared" si="9"/>
        <v>-13679509.440325733</v>
      </c>
      <c r="AL183" s="205">
        <f t="shared" si="10"/>
        <v>1</v>
      </c>
      <c r="AM183" s="205">
        <f t="shared" si="11"/>
        <v>0</v>
      </c>
    </row>
    <row r="184" spans="1:39" x14ac:dyDescent="0.35">
      <c r="A184" s="112">
        <v>178</v>
      </c>
      <c r="B184">
        <v>54</v>
      </c>
      <c r="C184">
        <v>2.8366468131680443E-2</v>
      </c>
      <c r="D184">
        <v>0.13524873700763976</v>
      </c>
      <c r="E184">
        <v>1.5384171618543498E-2</v>
      </c>
      <c r="F184">
        <v>2.1841773816047547E-2</v>
      </c>
      <c r="G184">
        <v>9.2999237172904231E-2</v>
      </c>
      <c r="H184">
        <v>4.7082464879261515E-2</v>
      </c>
      <c r="I184">
        <v>9.8574254472743109E-2</v>
      </c>
      <c r="J184">
        <v>53541.687400071401</v>
      </c>
      <c r="K184">
        <v>6972.196910558815</v>
      </c>
      <c r="L184">
        <v>295750.56469041971</v>
      </c>
      <c r="M184">
        <v>259209.4497057093</v>
      </c>
      <c r="N184">
        <v>132549.18578422011</v>
      </c>
      <c r="O184">
        <v>2559807.2408914454</v>
      </c>
      <c r="P184">
        <v>9364.7645010131146</v>
      </c>
      <c r="Q184">
        <v>5.9716912081869151E-3</v>
      </c>
      <c r="R184">
        <v>1</v>
      </c>
      <c r="S184">
        <v>0.78781908332424644</v>
      </c>
      <c r="T184">
        <v>0.55150649791915651</v>
      </c>
      <c r="U184">
        <v>0.77936877639322477</v>
      </c>
      <c r="V184">
        <v>0.10067949741442755</v>
      </c>
      <c r="W184">
        <v>14972535.379690215</v>
      </c>
      <c r="X184">
        <v>0.10015456241233417</v>
      </c>
      <c r="Y184">
        <v>262.81089930270662</v>
      </c>
      <c r="Z184">
        <v>29.38782932510869</v>
      </c>
      <c r="AA184" s="211">
        <v>-8.8268503139234102</v>
      </c>
      <c r="AB184" s="211">
        <v>284478.17221411422</v>
      </c>
      <c r="AC184" s="211">
        <v>42397.443828260795</v>
      </c>
      <c r="AD184" s="211">
        <v>326875.61604237359</v>
      </c>
      <c r="AE184" s="211">
        <v>-5.4309648743725383</v>
      </c>
      <c r="AF184" s="211">
        <v>11677503.267173124</v>
      </c>
      <c r="AG184" s="211">
        <v>33997.950239642982</v>
      </c>
      <c r="AH184" s="211">
        <v>11711501.217412712</v>
      </c>
      <c r="AI184" s="204">
        <v>3352476.3435117616</v>
      </c>
      <c r="AJ184" s="205">
        <f t="shared" si="8"/>
        <v>-1209560.6474347147</v>
      </c>
      <c r="AK184" s="205">
        <f t="shared" si="9"/>
        <v>-12254597.704849966</v>
      </c>
      <c r="AL184" s="205">
        <f t="shared" si="10"/>
        <v>1</v>
      </c>
      <c r="AM184" s="205">
        <f t="shared" si="11"/>
        <v>0</v>
      </c>
    </row>
    <row r="185" spans="1:39" x14ac:dyDescent="0.35">
      <c r="A185" s="112">
        <v>179</v>
      </c>
      <c r="B185">
        <v>71</v>
      </c>
      <c r="C185">
        <v>2.1806274052067802E-2</v>
      </c>
      <c r="D185">
        <v>9.539277496048823E-2</v>
      </c>
      <c r="E185">
        <v>3.643950782518339E-2</v>
      </c>
      <c r="F185">
        <v>1.0096050068486828E-2</v>
      </c>
      <c r="G185">
        <v>0.11371153041723511</v>
      </c>
      <c r="H185">
        <v>2.1177948970692338E-2</v>
      </c>
      <c r="I185">
        <v>0.10265652364719667</v>
      </c>
      <c r="J185">
        <v>57542.601703495558</v>
      </c>
      <c r="K185">
        <v>8182.5099793624013</v>
      </c>
      <c r="L185">
        <v>256728.79999307706</v>
      </c>
      <c r="M185">
        <v>308564.93936949631</v>
      </c>
      <c r="N185">
        <v>117842.39493737748</v>
      </c>
      <c r="O185">
        <v>3920143.0757800159</v>
      </c>
      <c r="P185">
        <v>9298.0356752350235</v>
      </c>
      <c r="Q185">
        <v>1.1388737883527484E-3</v>
      </c>
      <c r="R185">
        <v>1</v>
      </c>
      <c r="S185">
        <v>0.83227252582823041</v>
      </c>
      <c r="T185">
        <v>0.66607468901903288</v>
      </c>
      <c r="U185">
        <v>0.81454490980357575</v>
      </c>
      <c r="V185">
        <v>0.12945627524089945</v>
      </c>
      <c r="W185">
        <v>14911275.454192273</v>
      </c>
      <c r="X185">
        <v>2.4511412830225177E-2</v>
      </c>
      <c r="Y185">
        <v>314.68915907338248</v>
      </c>
      <c r="Z185">
        <v>21.057134272386449</v>
      </c>
      <c r="AA185" s="211">
        <v>-9.0811765329285432</v>
      </c>
      <c r="AB185" s="211">
        <v>313136.78453803784</v>
      </c>
      <c r="AC185" s="211">
        <v>29282.584283306478</v>
      </c>
      <c r="AD185" s="211">
        <v>342419.36882134475</v>
      </c>
      <c r="AE185" s="211">
        <v>-3.5189877330415156</v>
      </c>
      <c r="AF185" s="211">
        <v>12383132.736534622</v>
      </c>
      <c r="AG185" s="211">
        <v>21110.700297267478</v>
      </c>
      <c r="AH185" s="211">
        <v>12404243.436831864</v>
      </c>
      <c r="AI185" s="204">
        <v>2168539.1312598926</v>
      </c>
      <c r="AJ185" s="205">
        <f t="shared" si="8"/>
        <v>-1250537.0221141991</v>
      </c>
      <c r="AK185" s="205">
        <f t="shared" si="9"/>
        <v>-12756142.210136015</v>
      </c>
      <c r="AL185" s="205">
        <f t="shared" si="10"/>
        <v>1</v>
      </c>
      <c r="AM185" s="205">
        <f t="shared" si="11"/>
        <v>0</v>
      </c>
    </row>
    <row r="186" spans="1:39" x14ac:dyDescent="0.35">
      <c r="A186" s="112">
        <v>180</v>
      </c>
      <c r="B186">
        <v>48</v>
      </c>
      <c r="C186">
        <v>1.3573987900532391E-2</v>
      </c>
      <c r="D186">
        <v>0.13359612175499591</v>
      </c>
      <c r="E186">
        <v>4.6115371668226969E-2</v>
      </c>
      <c r="F186">
        <v>2.3172200143195331E-2</v>
      </c>
      <c r="G186">
        <v>2.1382418557595595E-2</v>
      </c>
      <c r="H186">
        <v>2.9290807378509462E-2</v>
      </c>
      <c r="I186">
        <v>0.10565978058632447</v>
      </c>
      <c r="J186">
        <v>57204.777645868409</v>
      </c>
      <c r="K186">
        <v>6427.3114088903967</v>
      </c>
      <c r="L186">
        <v>203672.46148228541</v>
      </c>
      <c r="M186">
        <v>222503.81327742187</v>
      </c>
      <c r="N186">
        <v>22674.054552054411</v>
      </c>
      <c r="O186">
        <v>3330074.6037879284</v>
      </c>
      <c r="P186">
        <v>9006.2880311334575</v>
      </c>
      <c r="Q186">
        <v>4.0665397486097966E-3</v>
      </c>
      <c r="R186">
        <v>1</v>
      </c>
      <c r="S186">
        <v>0.76215908433448221</v>
      </c>
      <c r="T186">
        <v>0.55989812306615427</v>
      </c>
      <c r="U186">
        <v>0.73741728852659039</v>
      </c>
      <c r="V186">
        <v>0.1410144025039779</v>
      </c>
      <c r="W186">
        <v>14398603.44406057</v>
      </c>
      <c r="X186">
        <v>0.15891480849936118</v>
      </c>
      <c r="Y186">
        <v>286.63824271545843</v>
      </c>
      <c r="Z186">
        <v>29.975911497932746</v>
      </c>
      <c r="AA186" s="211">
        <v>-81.077241949179296</v>
      </c>
      <c r="AB186" s="211">
        <v>2764531.8612596388</v>
      </c>
      <c r="AC186" s="211">
        <v>213772.60035491819</v>
      </c>
      <c r="AD186" s="211">
        <v>2978304.4616145547</v>
      </c>
      <c r="AE186" s="211">
        <v>-7.9477406859328399</v>
      </c>
      <c r="AF186" s="211">
        <v>13267032.3621189</v>
      </c>
      <c r="AG186" s="211">
        <v>35803.417543103023</v>
      </c>
      <c r="AH186" s="211">
        <v>13302835.779661926</v>
      </c>
      <c r="AI186" s="204">
        <v>141181.48134064043</v>
      </c>
      <c r="AJ186" s="205">
        <f t="shared" si="8"/>
        <v>-11086028.656532485</v>
      </c>
      <c r="AK186" s="205">
        <f t="shared" si="9"/>
        <v>-14097609.84825521</v>
      </c>
      <c r="AL186" s="205">
        <f t="shared" si="10"/>
        <v>1</v>
      </c>
      <c r="AM186" s="205">
        <f t="shared" si="11"/>
        <v>0</v>
      </c>
    </row>
    <row r="187" spans="1:39" x14ac:dyDescent="0.35">
      <c r="A187" s="112">
        <v>181</v>
      </c>
      <c r="B187">
        <v>53</v>
      </c>
      <c r="C187">
        <v>3.0051870576065658E-2</v>
      </c>
      <c r="D187">
        <v>7.3493419229233387E-2</v>
      </c>
      <c r="E187">
        <v>5.1666798593943242E-2</v>
      </c>
      <c r="F187">
        <v>3.1600128421721732E-2</v>
      </c>
      <c r="G187">
        <v>0.11849922877306149</v>
      </c>
      <c r="H187">
        <v>1.2843803326428939E-2</v>
      </c>
      <c r="I187">
        <v>8.3411784620360058E-2</v>
      </c>
      <c r="J187">
        <v>40446.243795952629</v>
      </c>
      <c r="K187">
        <v>6587.5735510967161</v>
      </c>
      <c r="L187">
        <v>240258.45306015128</v>
      </c>
      <c r="M187">
        <v>208421.2798861615</v>
      </c>
      <c r="N187">
        <v>95626.393902041746</v>
      </c>
      <c r="O187">
        <v>4095694.273804971</v>
      </c>
      <c r="P187">
        <v>9096.9863687659927</v>
      </c>
      <c r="Q187">
        <v>4.1215522294658115E-3</v>
      </c>
      <c r="R187">
        <v>0.98712898540040961</v>
      </c>
      <c r="S187">
        <v>0.74287698606748653</v>
      </c>
      <c r="T187">
        <v>0.71854067773487484</v>
      </c>
      <c r="U187">
        <v>0.72213418297989029</v>
      </c>
      <c r="V187">
        <v>0</v>
      </c>
      <c r="W187">
        <v>14897571.056636669</v>
      </c>
      <c r="X187">
        <v>0.2138999776471579</v>
      </c>
      <c r="Y187">
        <v>436.21498247030866</v>
      </c>
      <c r="Z187">
        <v>25.956649784653749</v>
      </c>
      <c r="AA187" s="211">
        <v>-30.431985447835373</v>
      </c>
      <c r="AB187" s="211">
        <v>1385474.1082672093</v>
      </c>
      <c r="AC187" s="211">
        <v>63511.47338394363</v>
      </c>
      <c r="AD187" s="211">
        <v>1448985.5816511507</v>
      </c>
      <c r="AE187" s="211">
        <v>-3.6857573716471408</v>
      </c>
      <c r="AF187" s="211">
        <v>20197084.826284096</v>
      </c>
      <c r="AG187" s="211">
        <v>19784.328018410983</v>
      </c>
      <c r="AH187" s="211">
        <v>20216869.154302467</v>
      </c>
      <c r="AI187" s="204">
        <v>701702.06876236445</v>
      </c>
      <c r="AJ187" s="205">
        <f t="shared" si="8"/>
        <v>-4492184.1264346875</v>
      </c>
      <c r="AK187" s="205">
        <f t="shared" si="9"/>
        <v>-20585444.89146718</v>
      </c>
      <c r="AL187" s="205">
        <f t="shared" si="10"/>
        <v>1</v>
      </c>
      <c r="AM187" s="205">
        <f t="shared" si="11"/>
        <v>0</v>
      </c>
    </row>
    <row r="188" spans="1:39" x14ac:dyDescent="0.35">
      <c r="A188" s="112">
        <v>182</v>
      </c>
      <c r="B188">
        <v>42</v>
      </c>
      <c r="C188">
        <v>1.9945660075654344E-2</v>
      </c>
      <c r="D188">
        <v>9.129918462217515E-2</v>
      </c>
      <c r="E188">
        <v>1.4695146768963312E-2</v>
      </c>
      <c r="F188">
        <v>2.2525050490764413E-2</v>
      </c>
      <c r="G188">
        <v>2.0248968384736596E-2</v>
      </c>
      <c r="H188">
        <v>1.3238087380649613E-2</v>
      </c>
      <c r="I188">
        <v>6.9995630604054615E-2</v>
      </c>
      <c r="J188">
        <v>53047.426613542782</v>
      </c>
      <c r="K188">
        <v>6408.0791728146542</v>
      </c>
      <c r="L188">
        <v>290906.53270958911</v>
      </c>
      <c r="M188">
        <v>223222.45016624869</v>
      </c>
      <c r="N188">
        <v>76536.200586581661</v>
      </c>
      <c r="O188">
        <v>3084759.9284444787</v>
      </c>
      <c r="P188">
        <v>9307.9297410562285</v>
      </c>
      <c r="Q188">
        <v>2.2495828745667775E-4</v>
      </c>
      <c r="R188">
        <v>1</v>
      </c>
      <c r="S188">
        <v>0.57029489814767054</v>
      </c>
      <c r="T188">
        <v>0.52335825872405772</v>
      </c>
      <c r="U188">
        <v>0.7743081152041984</v>
      </c>
      <c r="V188">
        <v>0.15601999723672422</v>
      </c>
      <c r="W188">
        <v>13765982.19894707</v>
      </c>
      <c r="X188">
        <v>-1.6146337041438946E-2</v>
      </c>
      <c r="Y188">
        <v>443.44373350451815</v>
      </c>
      <c r="Z188">
        <v>32.066538045968962</v>
      </c>
      <c r="AA188" s="211">
        <v>-58.428151471119271</v>
      </c>
      <c r="AB188" s="211">
        <v>2051131.3476431051</v>
      </c>
      <c r="AC188" s="211">
        <v>98707.338998964507</v>
      </c>
      <c r="AD188" s="211">
        <v>2149838.6866420712</v>
      </c>
      <c r="AE188" s="211">
        <v>-6.3965708934225631</v>
      </c>
      <c r="AF188" s="211">
        <v>16938332.683209997</v>
      </c>
      <c r="AG188" s="211">
        <v>17227.73534669085</v>
      </c>
      <c r="AH188" s="211">
        <v>16955560.418556705</v>
      </c>
      <c r="AI188" s="204">
        <v>284552.60377504455</v>
      </c>
      <c r="AJ188" s="205">
        <f t="shared" si="8"/>
        <v>-7992653.8337539984</v>
      </c>
      <c r="AK188" s="205">
        <f t="shared" si="9"/>
        <v>-17595217.50789896</v>
      </c>
      <c r="AL188" s="205">
        <f t="shared" si="10"/>
        <v>1</v>
      </c>
      <c r="AM188" s="205">
        <f t="shared" si="11"/>
        <v>0</v>
      </c>
    </row>
    <row r="189" spans="1:39" x14ac:dyDescent="0.35">
      <c r="A189" s="112">
        <v>183</v>
      </c>
      <c r="B189">
        <v>14</v>
      </c>
      <c r="C189">
        <v>4.0066914052937455E-2</v>
      </c>
      <c r="D189">
        <v>5.4949930791052891E-2</v>
      </c>
      <c r="E189">
        <v>0</v>
      </c>
      <c r="F189">
        <v>1.4020062964699966E-2</v>
      </c>
      <c r="G189">
        <v>7.1406218204476027E-2</v>
      </c>
      <c r="H189">
        <v>5.2774954845326461E-2</v>
      </c>
      <c r="I189">
        <v>0.12727590781183123</v>
      </c>
      <c r="J189">
        <v>44085.446350812723</v>
      </c>
      <c r="K189">
        <v>9572.2986900935757</v>
      </c>
      <c r="L189">
        <v>286920.80691428034</v>
      </c>
      <c r="M189">
        <v>221782.96011899205</v>
      </c>
      <c r="N189">
        <v>122472.7928656529</v>
      </c>
      <c r="O189">
        <v>3527297.1971708774</v>
      </c>
      <c r="P189">
        <v>9228.1206664881356</v>
      </c>
      <c r="Q189">
        <v>7.7235040956130912E-4</v>
      </c>
      <c r="R189">
        <v>0.986869179358842</v>
      </c>
      <c r="S189">
        <v>0.57270365396090628</v>
      </c>
      <c r="T189">
        <v>0.53846829365134141</v>
      </c>
      <c r="U189">
        <v>0.77443355342687081</v>
      </c>
      <c r="V189">
        <v>2.1895412301759967E-2</v>
      </c>
      <c r="W189">
        <v>14746198.714729942</v>
      </c>
      <c r="X189">
        <v>3.2016077239484839E-2</v>
      </c>
      <c r="Y189">
        <v>347.11299866689262</v>
      </c>
      <c r="Z189">
        <v>33.506475884399279</v>
      </c>
      <c r="AA189" s="211">
        <v>-21.914064446581854</v>
      </c>
      <c r="AB189" s="211">
        <v>1032233.910031095</v>
      </c>
      <c r="AC189" s="211">
        <v>107160.06466584772</v>
      </c>
      <c r="AD189" s="211">
        <v>1139393.9746969419</v>
      </c>
      <c r="AE189" s="211">
        <v>-4.4162179714419354</v>
      </c>
      <c r="AF189" s="211">
        <v>14229472.205994146</v>
      </c>
      <c r="AG189" s="211">
        <v>43549.06737561863</v>
      </c>
      <c r="AH189" s="211">
        <v>14273021.273369716</v>
      </c>
      <c r="AI189" s="204">
        <v>750585.35445103981</v>
      </c>
      <c r="AJ189" s="205">
        <f t="shared" si="8"/>
        <v>-3330800.419355127</v>
      </c>
      <c r="AK189" s="205">
        <f t="shared" si="9"/>
        <v>-14714643.07051391</v>
      </c>
      <c r="AL189" s="205">
        <f t="shared" si="10"/>
        <v>1</v>
      </c>
      <c r="AM189" s="205">
        <f t="shared" si="11"/>
        <v>0</v>
      </c>
    </row>
    <row r="190" spans="1:39" x14ac:dyDescent="0.35">
      <c r="A190" s="112">
        <v>184</v>
      </c>
      <c r="B190">
        <v>99</v>
      </c>
      <c r="C190">
        <v>4.5448302795774741E-2</v>
      </c>
      <c r="D190">
        <v>6.1255180552573681E-2</v>
      </c>
      <c r="E190">
        <v>0</v>
      </c>
      <c r="F190">
        <v>1.1328500111545103E-2</v>
      </c>
      <c r="G190">
        <v>0</v>
      </c>
      <c r="H190">
        <v>3.6034838040800321E-2</v>
      </c>
      <c r="I190">
        <v>8.0579069952821269E-2</v>
      </c>
      <c r="J190">
        <v>48942.89890919657</v>
      </c>
      <c r="K190">
        <v>5127.1356973014172</v>
      </c>
      <c r="L190">
        <v>334119.3815252739</v>
      </c>
      <c r="M190">
        <v>360043.15016546374</v>
      </c>
      <c r="N190">
        <v>109275.90738835227</v>
      </c>
      <c r="O190">
        <v>3941858.1797944931</v>
      </c>
      <c r="P190">
        <v>9210.1152988653448</v>
      </c>
      <c r="Q190">
        <v>2.7785667957547257E-3</v>
      </c>
      <c r="R190">
        <v>0.91081096532613093</v>
      </c>
      <c r="S190">
        <v>0.60489023330653269</v>
      </c>
      <c r="T190">
        <v>0.52366903835399636</v>
      </c>
      <c r="U190">
        <v>0.72634948190797244</v>
      </c>
      <c r="V190">
        <v>2.2279145104840463E-2</v>
      </c>
      <c r="W190">
        <v>13714135.60577416</v>
      </c>
      <c r="X190">
        <v>0.19900067925384027</v>
      </c>
      <c r="Y190">
        <v>250.70667926817151</v>
      </c>
      <c r="Z190">
        <v>27.194770599155405</v>
      </c>
      <c r="AA190" s="211">
        <v>-17.375593023490598</v>
      </c>
      <c r="AB190" s="211">
        <v>767991.59392335312</v>
      </c>
      <c r="AC190" s="211">
        <v>67714.81005356503</v>
      </c>
      <c r="AD190" s="211">
        <v>835706.40397691936</v>
      </c>
      <c r="AE190" s="211">
        <v>-2.5876566050123504</v>
      </c>
      <c r="AF190" s="211">
        <v>12009059.113241939</v>
      </c>
      <c r="AG190" s="211">
        <v>26180.435282337643</v>
      </c>
      <c r="AH190" s="211">
        <v>12035239.548524203</v>
      </c>
      <c r="AI190" s="204">
        <v>757342.5275586741</v>
      </c>
      <c r="AJ190" s="205">
        <f t="shared" si="8"/>
        <v>-2573265.706325979</v>
      </c>
      <c r="AK190" s="205">
        <f t="shared" si="9"/>
        <v>-12294005.209025437</v>
      </c>
      <c r="AL190" s="205">
        <f t="shared" si="10"/>
        <v>1</v>
      </c>
      <c r="AM190" s="205">
        <f t="shared" si="11"/>
        <v>0</v>
      </c>
    </row>
    <row r="191" spans="1:39" x14ac:dyDescent="0.35">
      <c r="A191" s="112">
        <v>185</v>
      </c>
      <c r="B191">
        <v>40</v>
      </c>
      <c r="C191">
        <v>2.3012930299764627E-2</v>
      </c>
      <c r="D191">
        <v>6.8974228056968859E-2</v>
      </c>
      <c r="E191">
        <v>0</v>
      </c>
      <c r="F191">
        <v>2.0411715304592359E-2</v>
      </c>
      <c r="G191">
        <v>3.767705669993765E-4</v>
      </c>
      <c r="H191">
        <v>5.1513129011545464E-2</v>
      </c>
      <c r="I191">
        <v>8.5663948241457677E-2</v>
      </c>
      <c r="J191">
        <v>57417.529542390534</v>
      </c>
      <c r="K191">
        <v>6646.9515237970945</v>
      </c>
      <c r="L191">
        <v>179032.44855665829</v>
      </c>
      <c r="M191">
        <v>248663.10806529815</v>
      </c>
      <c r="N191">
        <v>107532.5624583961</v>
      </c>
      <c r="O191">
        <v>2516527.3885276704</v>
      </c>
      <c r="P191">
        <v>9234.4205695263863</v>
      </c>
      <c r="Q191">
        <v>3.3569144763062908E-3</v>
      </c>
      <c r="R191">
        <v>1</v>
      </c>
      <c r="S191">
        <v>0.66619348843743753</v>
      </c>
      <c r="T191">
        <v>0.6224943577932911</v>
      </c>
      <c r="U191">
        <v>0.68883705499023662</v>
      </c>
      <c r="V191">
        <v>4.7560317462989887E-3</v>
      </c>
      <c r="W191">
        <v>14918373.633197626</v>
      </c>
      <c r="X191">
        <v>0.15555269470855604</v>
      </c>
      <c r="Y191">
        <v>401.31315265726761</v>
      </c>
      <c r="Z191">
        <v>20.367617381602393</v>
      </c>
      <c r="AA191" s="211">
        <v>-10.314050790804469</v>
      </c>
      <c r="AB191" s="211">
        <v>313285.84629715013</v>
      </c>
      <c r="AC191" s="211">
        <v>42983.950719240995</v>
      </c>
      <c r="AD191" s="211">
        <v>356269.79701639217</v>
      </c>
      <c r="AE191" s="211">
        <v>-3.8962216144408872</v>
      </c>
      <c r="AF191" s="211">
        <v>17556794.978140529</v>
      </c>
      <c r="AG191" s="211">
        <v>25985.752025722901</v>
      </c>
      <c r="AH191" s="211">
        <v>17582780.73016616</v>
      </c>
      <c r="AI191" s="204">
        <v>2684164.7634676546</v>
      </c>
      <c r="AJ191" s="205">
        <f t="shared" si="8"/>
        <v>-1387674.8760968391</v>
      </c>
      <c r="AK191" s="205">
        <f t="shared" si="9"/>
        <v>-17972402.89161025</v>
      </c>
      <c r="AL191" s="205">
        <f t="shared" si="10"/>
        <v>1</v>
      </c>
      <c r="AM191" s="205">
        <f t="shared" si="11"/>
        <v>0</v>
      </c>
    </row>
    <row r="192" spans="1:39" x14ac:dyDescent="0.35">
      <c r="A192" s="112">
        <v>186</v>
      </c>
      <c r="B192">
        <v>67</v>
      </c>
      <c r="C192">
        <v>2.612986077417152E-2</v>
      </c>
      <c r="D192">
        <v>3.3116073109537056E-2</v>
      </c>
      <c r="E192">
        <v>1.8336915999718362E-2</v>
      </c>
      <c r="F192">
        <v>4.9456138116641887E-3</v>
      </c>
      <c r="G192">
        <v>5.6611384358932378E-2</v>
      </c>
      <c r="H192">
        <v>3.99000094077607E-2</v>
      </c>
      <c r="I192">
        <v>0.10197139145913778</v>
      </c>
      <c r="J192">
        <v>55740.642204248739</v>
      </c>
      <c r="K192">
        <v>9809.5780105166159</v>
      </c>
      <c r="L192">
        <v>244281.25326592548</v>
      </c>
      <c r="M192">
        <v>159782.96722404705</v>
      </c>
      <c r="N192">
        <v>95043.074003236499</v>
      </c>
      <c r="O192">
        <v>3612183.0077746003</v>
      </c>
      <c r="P192">
        <v>9136.5836974021113</v>
      </c>
      <c r="Q192">
        <v>5.0809329150851125E-3</v>
      </c>
      <c r="R192">
        <v>1</v>
      </c>
      <c r="S192">
        <v>0.77044948356715726</v>
      </c>
      <c r="T192">
        <v>0.66164672302295857</v>
      </c>
      <c r="U192">
        <v>0.75852331339621581</v>
      </c>
      <c r="V192">
        <v>0</v>
      </c>
      <c r="W192">
        <v>14531506.344727829</v>
      </c>
      <c r="X192">
        <v>-1.8619945293805326E-2</v>
      </c>
      <c r="Y192">
        <v>88.350919924753128</v>
      </c>
      <c r="Z192">
        <v>34.248484255188885</v>
      </c>
      <c r="AA192" s="211">
        <v>-7.9910322604604636</v>
      </c>
      <c r="AB192" s="211">
        <v>217972.5951709174</v>
      </c>
      <c r="AC192" s="211">
        <v>42043.337804673589</v>
      </c>
      <c r="AD192" s="211">
        <v>260015.93297559069</v>
      </c>
      <c r="AE192" s="211">
        <v>-3.0655578858665748</v>
      </c>
      <c r="AF192" s="211">
        <v>4331397.9593181536</v>
      </c>
      <c r="AG192" s="211">
        <v>25823.572966322419</v>
      </c>
      <c r="AH192" s="211">
        <v>4357221.5322844684</v>
      </c>
      <c r="AI192" s="204">
        <v>831839.79606973333</v>
      </c>
      <c r="AJ192" s="205">
        <f t="shared" si="8"/>
        <v>-1059119.1590216369</v>
      </c>
      <c r="AK192" s="205">
        <f t="shared" si="9"/>
        <v>-4663777.3208711259</v>
      </c>
      <c r="AL192" s="205">
        <f t="shared" si="10"/>
        <v>1</v>
      </c>
      <c r="AM192" s="205">
        <f t="shared" si="11"/>
        <v>0</v>
      </c>
    </row>
    <row r="193" spans="1:39" x14ac:dyDescent="0.35">
      <c r="A193" s="112">
        <v>187</v>
      </c>
      <c r="B193">
        <v>45</v>
      </c>
      <c r="C193">
        <v>4.1266651458927453E-2</v>
      </c>
      <c r="D193">
        <v>1.0834974478986723E-2</v>
      </c>
      <c r="E193">
        <v>5.0709567407193082E-2</v>
      </c>
      <c r="F193">
        <v>8.2256823885731075E-3</v>
      </c>
      <c r="G193">
        <v>6.0194278074560022E-2</v>
      </c>
      <c r="H193">
        <v>6.5227415383737261E-2</v>
      </c>
      <c r="I193">
        <v>8.1459605244444511E-2</v>
      </c>
      <c r="J193">
        <v>51766.537392716113</v>
      </c>
      <c r="K193">
        <v>11357.78984436023</v>
      </c>
      <c r="L193">
        <v>155714.78200548154</v>
      </c>
      <c r="M193">
        <v>354025.20173685992</v>
      </c>
      <c r="N193">
        <v>110728.03922169033</v>
      </c>
      <c r="O193">
        <v>2027690.1547551865</v>
      </c>
      <c r="P193">
        <v>9182.9744175190626</v>
      </c>
      <c r="Q193">
        <v>5.4718911826507639E-3</v>
      </c>
      <c r="R193">
        <v>0.92716495266543197</v>
      </c>
      <c r="S193">
        <v>0.56962873435074857</v>
      </c>
      <c r="T193">
        <v>0.47137892409385651</v>
      </c>
      <c r="U193">
        <v>0.72795265229661421</v>
      </c>
      <c r="V193">
        <v>0</v>
      </c>
      <c r="W193">
        <v>13919525.866319181</v>
      </c>
      <c r="X193">
        <v>0.14049891913779186</v>
      </c>
      <c r="Y193">
        <v>418.02786633977252</v>
      </c>
      <c r="Z193">
        <v>26.615788154879088</v>
      </c>
      <c r="AA193" s="211">
        <v>-8.7415616195883601</v>
      </c>
      <c r="AB193" s="211">
        <v>306229.569059022</v>
      </c>
      <c r="AC193" s="211">
        <v>49183.266006633683</v>
      </c>
      <c r="AD193" s="211">
        <v>355412.83506565494</v>
      </c>
      <c r="AE193" s="211">
        <v>-2.4810791234390455</v>
      </c>
      <c r="AF193" s="211">
        <v>18284000.916427352</v>
      </c>
      <c r="AG193" s="211">
        <v>23575.449821361501</v>
      </c>
      <c r="AH193" s="211">
        <v>18307576.366248682</v>
      </c>
      <c r="AI193" s="204">
        <v>2867536.7341454923</v>
      </c>
      <c r="AJ193" s="205">
        <f t="shared" si="8"/>
        <v>-1229568.997024491</v>
      </c>
      <c r="AK193" s="205">
        <f t="shared" si="9"/>
        <v>-18555684.278592587</v>
      </c>
      <c r="AL193" s="205">
        <f t="shared" si="10"/>
        <v>1</v>
      </c>
      <c r="AM193" s="205">
        <f t="shared" si="11"/>
        <v>0</v>
      </c>
    </row>
    <row r="194" spans="1:39" x14ac:dyDescent="0.35">
      <c r="A194" s="112">
        <v>188</v>
      </c>
      <c r="B194">
        <v>78</v>
      </c>
      <c r="C194">
        <v>3.2984440766799884E-2</v>
      </c>
      <c r="D194">
        <v>6.1103457013719983E-2</v>
      </c>
      <c r="E194">
        <v>1.5765474121534839E-2</v>
      </c>
      <c r="F194">
        <v>1.5189487941074659E-2</v>
      </c>
      <c r="G194">
        <v>9.5098559593608453E-2</v>
      </c>
      <c r="H194">
        <v>5.3476316598365624E-3</v>
      </c>
      <c r="I194">
        <v>0.1403432877303773</v>
      </c>
      <c r="J194">
        <v>54250.171405659879</v>
      </c>
      <c r="K194">
        <v>6527.6096087696424</v>
      </c>
      <c r="L194">
        <v>186513.14895960657</v>
      </c>
      <c r="M194">
        <v>267170.5017657337</v>
      </c>
      <c r="N194">
        <v>93979.723851207877</v>
      </c>
      <c r="O194">
        <v>4787766.3135777377</v>
      </c>
      <c r="P194">
        <v>9327.1825816898599</v>
      </c>
      <c r="Q194">
        <v>2.805852890962779E-3</v>
      </c>
      <c r="R194">
        <v>0.98968569951109753</v>
      </c>
      <c r="S194">
        <v>0.65662077797338636</v>
      </c>
      <c r="T194">
        <v>0.735885466014779</v>
      </c>
      <c r="U194">
        <v>0.68725381262820162</v>
      </c>
      <c r="V194">
        <v>0.19745486659288752</v>
      </c>
      <c r="W194">
        <v>15012571.299461752</v>
      </c>
      <c r="X194">
        <v>9.0176713002879341E-2</v>
      </c>
      <c r="Y194">
        <v>214.71692040232745</v>
      </c>
      <c r="Z194">
        <v>30.997827714908961</v>
      </c>
      <c r="AA194" s="211">
        <v>-13.174446635013727</v>
      </c>
      <c r="AB194" s="211">
        <v>555465.13808008435</v>
      </c>
      <c r="AC194" s="211">
        <v>26836.028092404114</v>
      </c>
      <c r="AD194" s="211">
        <v>582301.16617249034</v>
      </c>
      <c r="AE194" s="211">
        <v>-2.5866470713471119</v>
      </c>
      <c r="AF194" s="211">
        <v>9673435.0143947788</v>
      </c>
      <c r="AG194" s="211">
        <v>10162.172402638325</v>
      </c>
      <c r="AH194" s="211">
        <v>9683597.186797455</v>
      </c>
      <c r="AI194" s="204">
        <v>859602.22101835255</v>
      </c>
      <c r="AJ194" s="205">
        <f t="shared" si="8"/>
        <v>-1899745.829673863</v>
      </c>
      <c r="AK194" s="205">
        <f t="shared" si="9"/>
        <v>-9942261.8939321656</v>
      </c>
      <c r="AL194" s="205">
        <f t="shared" si="10"/>
        <v>1</v>
      </c>
      <c r="AM194" s="205">
        <f t="shared" si="11"/>
        <v>0</v>
      </c>
    </row>
    <row r="195" spans="1:39" x14ac:dyDescent="0.35">
      <c r="A195" s="112">
        <v>189</v>
      </c>
      <c r="B195">
        <v>48</v>
      </c>
      <c r="C195">
        <v>3.0779628320408255E-2</v>
      </c>
      <c r="D195">
        <v>8.7528540359976023E-2</v>
      </c>
      <c r="E195">
        <v>7.9359552603387382E-3</v>
      </c>
      <c r="F195">
        <v>1.1468067412855774E-2</v>
      </c>
      <c r="G195">
        <v>0.1220441942705843</v>
      </c>
      <c r="H195">
        <v>2.2219832228383734E-2</v>
      </c>
      <c r="I195">
        <v>0.10655987791525408</v>
      </c>
      <c r="J195">
        <v>59953.354000863321</v>
      </c>
      <c r="K195">
        <v>11851.589540016876</v>
      </c>
      <c r="L195">
        <v>192747.53704642839</v>
      </c>
      <c r="M195">
        <v>259490.06651428624</v>
      </c>
      <c r="N195">
        <v>82074.820716830043</v>
      </c>
      <c r="O195">
        <v>4037519.6861771634</v>
      </c>
      <c r="P195">
        <v>9351.9475131837189</v>
      </c>
      <c r="Q195">
        <v>1.6582243074890531E-3</v>
      </c>
      <c r="R195">
        <v>0.89789307674142627</v>
      </c>
      <c r="S195">
        <v>0.82746236538864826</v>
      </c>
      <c r="T195">
        <v>0.50267942378508312</v>
      </c>
      <c r="U195">
        <v>0.71896726444589298</v>
      </c>
      <c r="V195">
        <v>0</v>
      </c>
      <c r="W195">
        <v>13926538.842747847</v>
      </c>
      <c r="X195">
        <v>4.3135920173734271E-2</v>
      </c>
      <c r="Y195">
        <v>289.82770729309624</v>
      </c>
      <c r="Z195">
        <v>21.023784464973474</v>
      </c>
      <c r="AA195" s="211">
        <v>-65.797302126483004</v>
      </c>
      <c r="AB195" s="211">
        <v>2673895.4578075856</v>
      </c>
      <c r="AC195" s="211">
        <v>205103.23974007345</v>
      </c>
      <c r="AD195" s="211">
        <v>2878998.6975476723</v>
      </c>
      <c r="AE195" s="211">
        <v>-5.388600437850501</v>
      </c>
      <c r="AF195" s="211">
        <v>11729079.0034984</v>
      </c>
      <c r="AG195" s="211">
        <v>34351.441296336117</v>
      </c>
      <c r="AH195" s="211">
        <v>11763430.444794727</v>
      </c>
      <c r="AI195" s="204">
        <v>147072.0525172104</v>
      </c>
      <c r="AJ195" s="205">
        <f t="shared" si="8"/>
        <v>-9458728.9101959728</v>
      </c>
      <c r="AK195" s="205">
        <f t="shared" si="9"/>
        <v>-12302290.488579778</v>
      </c>
      <c r="AL195" s="205">
        <f t="shared" si="10"/>
        <v>1</v>
      </c>
      <c r="AM195" s="205">
        <f t="shared" si="11"/>
        <v>0</v>
      </c>
    </row>
    <row r="196" spans="1:39" x14ac:dyDescent="0.35">
      <c r="A196" s="112">
        <v>190</v>
      </c>
      <c r="B196">
        <v>59</v>
      </c>
      <c r="C196">
        <v>3.3114560629795786E-2</v>
      </c>
      <c r="D196">
        <v>4.9234214130333118E-2</v>
      </c>
      <c r="E196">
        <v>2.2022422036001202E-2</v>
      </c>
      <c r="F196">
        <v>1.8399321405760883E-2</v>
      </c>
      <c r="G196">
        <v>5.258743264434123E-2</v>
      </c>
      <c r="H196">
        <v>3.5946387756603186E-2</v>
      </c>
      <c r="I196">
        <v>0.10322061803978684</v>
      </c>
      <c r="J196">
        <v>54921.078764410246</v>
      </c>
      <c r="K196">
        <v>6403.3657862731752</v>
      </c>
      <c r="L196">
        <v>264261.61409048497</v>
      </c>
      <c r="M196">
        <v>212732.91196446738</v>
      </c>
      <c r="N196">
        <v>111782.20016725593</v>
      </c>
      <c r="O196">
        <v>2454835.5043779928</v>
      </c>
      <c r="P196">
        <v>9313.6633171076792</v>
      </c>
      <c r="Q196">
        <v>3.2335411903692312E-3</v>
      </c>
      <c r="R196">
        <v>1</v>
      </c>
      <c r="S196">
        <v>0.65682954215892364</v>
      </c>
      <c r="T196">
        <v>0.45603203110977314</v>
      </c>
      <c r="U196">
        <v>0.83525971891734641</v>
      </c>
      <c r="V196">
        <v>6.6518317899757165E-2</v>
      </c>
      <c r="W196">
        <v>14229475.142388152</v>
      </c>
      <c r="X196">
        <v>0.15535974159215113</v>
      </c>
      <c r="Y196">
        <v>308.08156739351324</v>
      </c>
      <c r="Z196">
        <v>21.449758504461762</v>
      </c>
      <c r="AA196" s="211">
        <v>-13.15762202953213</v>
      </c>
      <c r="AB196" s="211">
        <v>526490.58026836195</v>
      </c>
      <c r="AC196" s="211">
        <v>42733.977458032386</v>
      </c>
      <c r="AD196" s="211">
        <v>569224.55772639299</v>
      </c>
      <c r="AE196" s="211">
        <v>-3.2506788211430928</v>
      </c>
      <c r="AF196" s="211">
        <v>13748868.616723236</v>
      </c>
      <c r="AG196" s="211">
        <v>19673.755659924282</v>
      </c>
      <c r="AH196" s="211">
        <v>13768542.372383172</v>
      </c>
      <c r="AI196" s="204">
        <v>1332330.0171418982</v>
      </c>
      <c r="AJ196" s="205">
        <f t="shared" si="8"/>
        <v>-1884986.7606796059</v>
      </c>
      <c r="AK196" s="205">
        <f t="shared" si="9"/>
        <v>-14093610.254497482</v>
      </c>
      <c r="AL196" s="205">
        <f t="shared" si="10"/>
        <v>1</v>
      </c>
      <c r="AM196" s="205">
        <f t="shared" si="11"/>
        <v>0</v>
      </c>
    </row>
    <row r="197" spans="1:39" x14ac:dyDescent="0.35">
      <c r="A197" s="112">
        <v>191</v>
      </c>
      <c r="B197">
        <v>49</v>
      </c>
      <c r="C197">
        <v>3.7647061694265703E-2</v>
      </c>
      <c r="D197">
        <v>0</v>
      </c>
      <c r="E197">
        <v>5.386006156358529E-2</v>
      </c>
      <c r="F197">
        <v>2.5557132325930123E-2</v>
      </c>
      <c r="G197">
        <v>0.11996660972617411</v>
      </c>
      <c r="H197">
        <v>2.8847043343640709E-2</v>
      </c>
      <c r="I197">
        <v>9.5435746860405887E-2</v>
      </c>
      <c r="J197">
        <v>53433.148907871437</v>
      </c>
      <c r="K197">
        <v>9398.9461269184285</v>
      </c>
      <c r="L197">
        <v>249592.43103624339</v>
      </c>
      <c r="M197">
        <v>283848.65313854784</v>
      </c>
      <c r="N197">
        <v>69579.271975273281</v>
      </c>
      <c r="O197">
        <v>1549897.5116096577</v>
      </c>
      <c r="P197">
        <v>9171.1942151824314</v>
      </c>
      <c r="Q197">
        <v>4.7168011415163278E-3</v>
      </c>
      <c r="R197">
        <v>1</v>
      </c>
      <c r="S197">
        <v>0.86242083961573057</v>
      </c>
      <c r="T197">
        <v>0.6979092623291544</v>
      </c>
      <c r="U197">
        <v>0.68800262076460861</v>
      </c>
      <c r="V197">
        <v>0.18149318334335679</v>
      </c>
      <c r="W197">
        <v>13882802.600601604</v>
      </c>
      <c r="X197">
        <v>0.10510236482319116</v>
      </c>
      <c r="Y197">
        <v>458.98117382341388</v>
      </c>
      <c r="Z197">
        <v>29.822194873054883</v>
      </c>
      <c r="AA197" s="211">
        <v>-25.899317079094999</v>
      </c>
      <c r="AB197" s="211">
        <v>1193921.0236517368</v>
      </c>
      <c r="AC197" s="211">
        <v>57165.781833590911</v>
      </c>
      <c r="AD197" s="211">
        <v>1251086.8054853329</v>
      </c>
      <c r="AE197" s="211">
        <v>-3.8045045442472496</v>
      </c>
      <c r="AF197" s="211">
        <v>19501930.522883009</v>
      </c>
      <c r="AG197" s="211">
        <v>19743.48672807993</v>
      </c>
      <c r="AH197" s="211">
        <v>19521674.009611111</v>
      </c>
      <c r="AI197" s="204">
        <v>826917.50270836486</v>
      </c>
      <c r="AJ197" s="205">
        <f t="shared" si="8"/>
        <v>-3841018.5133948326</v>
      </c>
      <c r="AK197" s="205">
        <f t="shared" si="9"/>
        <v>-19902124.464035835</v>
      </c>
      <c r="AL197" s="205">
        <f t="shared" si="10"/>
        <v>1</v>
      </c>
      <c r="AM197" s="205">
        <f t="shared" si="11"/>
        <v>0</v>
      </c>
    </row>
    <row r="198" spans="1:39" x14ac:dyDescent="0.35">
      <c r="A198" s="112">
        <v>192</v>
      </c>
      <c r="B198">
        <v>31</v>
      </c>
      <c r="C198">
        <v>1.1484409423982711E-2</v>
      </c>
      <c r="D198">
        <v>2.9730346677085316E-2</v>
      </c>
      <c r="E198">
        <v>0</v>
      </c>
      <c r="F198">
        <v>1.8655869625955605E-2</v>
      </c>
      <c r="G198">
        <v>9.0748812126203546E-2</v>
      </c>
      <c r="H198">
        <v>7.3834966874863045E-2</v>
      </c>
      <c r="I198">
        <v>0.10100939967331635</v>
      </c>
      <c r="J198">
        <v>43799.375552643527</v>
      </c>
      <c r="K198">
        <v>2077.7080814772444</v>
      </c>
      <c r="L198">
        <v>196274.1653406058</v>
      </c>
      <c r="M198">
        <v>384425.79549855751</v>
      </c>
      <c r="N198">
        <v>73953.45696136076</v>
      </c>
      <c r="O198">
        <v>2822481.4053629003</v>
      </c>
      <c r="P198">
        <v>9251.6609738177758</v>
      </c>
      <c r="Q198">
        <v>6.357545673925582E-3</v>
      </c>
      <c r="R198">
        <v>1</v>
      </c>
      <c r="S198">
        <v>0.73857995824180778</v>
      </c>
      <c r="T198">
        <v>0.43397860215894846</v>
      </c>
      <c r="U198">
        <v>0.75421552839531725</v>
      </c>
      <c r="V198">
        <v>0.13086851055692136</v>
      </c>
      <c r="W198">
        <v>14152938.514641758</v>
      </c>
      <c r="X198">
        <v>0.1737330367564231</v>
      </c>
      <c r="Y198">
        <v>349.33251145148353</v>
      </c>
      <c r="Z198">
        <v>31.637254960006032</v>
      </c>
      <c r="AA198" s="211">
        <v>-58.792186576066172</v>
      </c>
      <c r="AB198" s="211">
        <v>2108787.8386816224</v>
      </c>
      <c r="AC198" s="211">
        <v>222912.47384782703</v>
      </c>
      <c r="AD198" s="211">
        <v>2331700.3125294494</v>
      </c>
      <c r="AE198" s="211">
        <v>-5.1499334803021091</v>
      </c>
      <c r="AF198" s="211">
        <v>16125950.707360988</v>
      </c>
      <c r="AG198" s="211">
        <v>36520.85433186491</v>
      </c>
      <c r="AH198" s="211">
        <v>16162471.561692869</v>
      </c>
      <c r="AI198" s="204">
        <v>257833.52583032323</v>
      </c>
      <c r="AJ198" s="205">
        <f t="shared" si="8"/>
        <v>-8210918.9701360669</v>
      </c>
      <c r="AK198" s="205">
        <f t="shared" si="9"/>
        <v>-16677464.909723081</v>
      </c>
      <c r="AL198" s="205">
        <f t="shared" si="10"/>
        <v>1</v>
      </c>
      <c r="AM198" s="205">
        <f t="shared" si="11"/>
        <v>0</v>
      </c>
    </row>
    <row r="199" spans="1:39" x14ac:dyDescent="0.35">
      <c r="A199" s="112">
        <v>193</v>
      </c>
      <c r="B199">
        <v>61</v>
      </c>
      <c r="C199">
        <v>2.7060863666909504E-2</v>
      </c>
      <c r="D199">
        <v>0.13940608385560233</v>
      </c>
      <c r="E199">
        <v>2.5728922313993048E-2</v>
      </c>
      <c r="F199">
        <v>2.412137095541815E-2</v>
      </c>
      <c r="G199">
        <v>6.6006777390509128E-2</v>
      </c>
      <c r="H199">
        <v>5.6289456788321118E-2</v>
      </c>
      <c r="I199">
        <v>0.11537081639568374</v>
      </c>
      <c r="J199">
        <v>54722.230632733539</v>
      </c>
      <c r="K199">
        <v>9880.1438525003414</v>
      </c>
      <c r="L199">
        <v>193500.92588898333</v>
      </c>
      <c r="M199">
        <v>205065.17218181072</v>
      </c>
      <c r="N199">
        <v>69937.579714440246</v>
      </c>
      <c r="O199">
        <v>3962927.340401344</v>
      </c>
      <c r="P199">
        <v>8968.4104455382276</v>
      </c>
      <c r="Q199">
        <v>2.4945018814506495E-3</v>
      </c>
      <c r="R199">
        <v>1</v>
      </c>
      <c r="S199">
        <v>0.82376120829051913</v>
      </c>
      <c r="T199">
        <v>0.46076435569172941</v>
      </c>
      <c r="U199">
        <v>0.67832446818289371</v>
      </c>
      <c r="V199">
        <v>0.218545876854813</v>
      </c>
      <c r="W199">
        <v>15366122.876024671</v>
      </c>
      <c r="X199">
        <v>4.3943851527196577E-2</v>
      </c>
      <c r="Y199">
        <v>193.62042642342374</v>
      </c>
      <c r="Z199">
        <v>32.607190074207139</v>
      </c>
      <c r="AA199" s="211">
        <v>-18.456904916131162</v>
      </c>
      <c r="AB199" s="211">
        <v>829770.63530533307</v>
      </c>
      <c r="AC199" s="211">
        <v>95693.075774565441</v>
      </c>
      <c r="AD199" s="211">
        <v>925463.7110798955</v>
      </c>
      <c r="AE199" s="211">
        <v>-3.5661934925406271</v>
      </c>
      <c r="AF199" s="211">
        <v>8517447.5772569533</v>
      </c>
      <c r="AG199" s="211">
        <v>42069.401733710059</v>
      </c>
      <c r="AH199" s="211">
        <v>8559516.9789906219</v>
      </c>
      <c r="AI199" s="204">
        <v>512672.16526784044</v>
      </c>
      <c r="AJ199" s="205">
        <f t="shared" si="8"/>
        <v>-2771154.2026930116</v>
      </c>
      <c r="AK199" s="205">
        <f t="shared" si="9"/>
        <v>-8916136.3282446843</v>
      </c>
      <c r="AL199" s="205">
        <f t="shared" si="10"/>
        <v>1</v>
      </c>
      <c r="AM199" s="205">
        <f t="shared" si="11"/>
        <v>0</v>
      </c>
    </row>
    <row r="200" spans="1:39" x14ac:dyDescent="0.35">
      <c r="A200" s="112">
        <v>194</v>
      </c>
      <c r="B200">
        <v>24</v>
      </c>
      <c r="C200">
        <v>3.0286426508029669E-2</v>
      </c>
      <c r="D200">
        <v>8.1818922359335605E-2</v>
      </c>
      <c r="E200">
        <v>0</v>
      </c>
      <c r="F200">
        <v>2.4172516528274478E-2</v>
      </c>
      <c r="G200">
        <v>0.15772537060052366</v>
      </c>
      <c r="H200">
        <v>5.5502831363089134E-3</v>
      </c>
      <c r="I200">
        <v>0.12907629872801551</v>
      </c>
      <c r="J200">
        <v>50483.490064474914</v>
      </c>
      <c r="K200">
        <v>8605.5380724731585</v>
      </c>
      <c r="L200">
        <v>280249.0774747954</v>
      </c>
      <c r="M200">
        <v>269431.48542945238</v>
      </c>
      <c r="N200">
        <v>92764.863768868352</v>
      </c>
      <c r="O200">
        <v>3250475.3686978412</v>
      </c>
      <c r="P200">
        <v>9344.3426755242126</v>
      </c>
      <c r="Q200">
        <v>4.7716931180049058E-3</v>
      </c>
      <c r="R200">
        <v>0.99196353858316655</v>
      </c>
      <c r="S200">
        <v>0.76492162714944745</v>
      </c>
      <c r="T200">
        <v>0.53956118526704777</v>
      </c>
      <c r="U200">
        <v>0.73635511831500844</v>
      </c>
      <c r="V200">
        <v>0</v>
      </c>
      <c r="W200">
        <v>14769663.898532284</v>
      </c>
      <c r="X200">
        <v>6.2466958074510782E-2</v>
      </c>
      <c r="Y200">
        <v>425.28023224856275</v>
      </c>
      <c r="Z200">
        <v>24.601834486289086</v>
      </c>
      <c r="AA200" s="211">
        <v>-5.311383341151342</v>
      </c>
      <c r="AB200" s="211">
        <v>147696.63898532285</v>
      </c>
      <c r="AC200" s="211">
        <v>13752.342206952142</v>
      </c>
      <c r="AD200" s="211">
        <v>161448.98119227504</v>
      </c>
      <c r="AE200" s="211">
        <v>-3.0177827764507223</v>
      </c>
      <c r="AF200" s="211">
        <v>17236993.241495159</v>
      </c>
      <c r="AG200" s="211">
        <v>10871.784041982426</v>
      </c>
      <c r="AH200" s="211">
        <v>17247865.025537059</v>
      </c>
      <c r="AI200" s="204">
        <v>7449604.0449724291</v>
      </c>
      <c r="AJ200" s="205">
        <f t="shared" ref="AJ200:AJ263" si="12">$AK$2*AA200-AD200</f>
        <v>-692587.31530740927</v>
      </c>
      <c r="AK200" s="205">
        <f t="shared" ref="AK200:AK263" si="13">$AK$2*AE200-AH200</f>
        <v>-17549643.303182133</v>
      </c>
      <c r="AL200" s="205">
        <f t="shared" ref="AL200:AL263" si="14">IF(AJ200&gt;AK200,1,0)</f>
        <v>1</v>
      </c>
      <c r="AM200" s="205">
        <f t="shared" ref="AM200:AM263" si="15">IF(AK200&gt;AJ200,1,0)</f>
        <v>0</v>
      </c>
    </row>
    <row r="201" spans="1:39" x14ac:dyDescent="0.35">
      <c r="A201" s="112">
        <v>195</v>
      </c>
      <c r="B201">
        <v>97</v>
      </c>
      <c r="C201">
        <v>2.9963864092161022E-2</v>
      </c>
      <c r="D201">
        <v>0.11317982600418355</v>
      </c>
      <c r="E201">
        <v>0</v>
      </c>
      <c r="F201">
        <v>0</v>
      </c>
      <c r="G201">
        <v>5.7046454568974329E-2</v>
      </c>
      <c r="H201">
        <v>0</v>
      </c>
      <c r="I201">
        <v>0.13172361945163913</v>
      </c>
      <c r="J201">
        <v>52967.394301948028</v>
      </c>
      <c r="K201">
        <v>8380.0041036293769</v>
      </c>
      <c r="L201">
        <v>243083.86903389118</v>
      </c>
      <c r="M201">
        <v>217647.08286020384</v>
      </c>
      <c r="N201">
        <v>34719.146301008826</v>
      </c>
      <c r="O201">
        <v>4142983.5655668532</v>
      </c>
      <c r="P201">
        <v>9214.1037076445173</v>
      </c>
      <c r="Q201">
        <v>3.6953575260636725E-3</v>
      </c>
      <c r="R201">
        <v>0.85656076780530743</v>
      </c>
      <c r="S201">
        <v>0.52142763857007068</v>
      </c>
      <c r="T201">
        <v>0.72938568048708841</v>
      </c>
      <c r="U201">
        <v>0.71839106469988712</v>
      </c>
      <c r="V201">
        <v>7.8249986039053795E-2</v>
      </c>
      <c r="W201">
        <v>14554043.738472426</v>
      </c>
      <c r="X201">
        <v>0.11876303988029199</v>
      </c>
      <c r="Y201">
        <v>195.48745720849701</v>
      </c>
      <c r="Z201">
        <v>25.614963554700608</v>
      </c>
      <c r="AA201" s="211">
        <v>-25.324782249319362</v>
      </c>
      <c r="AB201" s="211">
        <v>1164323.4990777953</v>
      </c>
      <c r="AC201" s="211">
        <v>23497.126984476559</v>
      </c>
      <c r="AD201" s="211">
        <v>1187820.6260622714</v>
      </c>
      <c r="AE201" s="211">
        <v>-5.4623911246596917</v>
      </c>
      <c r="AF201" s="211">
        <v>8963219.9645591248</v>
      </c>
      <c r="AG201" s="211">
        <v>11748.563492238338</v>
      </c>
      <c r="AH201" s="211">
        <v>8974968.5280513838</v>
      </c>
      <c r="AI201" s="204">
        <v>392054.90683954803</v>
      </c>
      <c r="AJ201" s="205">
        <f t="shared" si="12"/>
        <v>-3720298.8509942079</v>
      </c>
      <c r="AK201" s="205">
        <f t="shared" si="13"/>
        <v>-9521207.6405173521</v>
      </c>
      <c r="AL201" s="205">
        <f t="shared" si="14"/>
        <v>1</v>
      </c>
      <c r="AM201" s="205">
        <f t="shared" si="15"/>
        <v>0</v>
      </c>
    </row>
    <row r="202" spans="1:39" x14ac:dyDescent="0.35">
      <c r="A202" s="112">
        <v>196</v>
      </c>
      <c r="B202">
        <v>44</v>
      </c>
      <c r="C202">
        <v>2.7327513443758826E-2</v>
      </c>
      <c r="D202">
        <v>0.11298033363291318</v>
      </c>
      <c r="E202">
        <v>1.9564582665729986E-2</v>
      </c>
      <c r="F202">
        <v>2.252962558970379E-2</v>
      </c>
      <c r="G202">
        <v>0.10028646912573683</v>
      </c>
      <c r="H202">
        <v>4.0154408578889217E-2</v>
      </c>
      <c r="I202">
        <v>6.5454531271335714E-2</v>
      </c>
      <c r="J202">
        <v>51814.407092028843</v>
      </c>
      <c r="K202">
        <v>8558.2779842023556</v>
      </c>
      <c r="L202">
        <v>144104.23324603221</v>
      </c>
      <c r="M202">
        <v>394526.16342603997</v>
      </c>
      <c r="N202">
        <v>119591.33931819536</v>
      </c>
      <c r="O202">
        <v>3156506.1074335761</v>
      </c>
      <c r="P202">
        <v>9058.0486493090011</v>
      </c>
      <c r="Q202">
        <v>2.0724271359480765E-4</v>
      </c>
      <c r="R202">
        <v>1</v>
      </c>
      <c r="S202">
        <v>0.52532670595201103</v>
      </c>
      <c r="T202">
        <v>0.6889290709062017</v>
      </c>
      <c r="U202">
        <v>0.67247761676933626</v>
      </c>
      <c r="V202">
        <v>6.0398954953342639E-2</v>
      </c>
      <c r="W202">
        <v>13640241.307940571</v>
      </c>
      <c r="X202">
        <v>0.10665050161070012</v>
      </c>
      <c r="Y202">
        <v>169.25738166075107</v>
      </c>
      <c r="Z202">
        <v>27.59219469559466</v>
      </c>
      <c r="AA202" s="211">
        <v>-4.6158411240926487</v>
      </c>
      <c r="AB202" s="211">
        <v>109121.93046352456</v>
      </c>
      <c r="AC202" s="211">
        <v>24856.492068625888</v>
      </c>
      <c r="AD202" s="211">
        <v>133978.42253215058</v>
      </c>
      <c r="AE202" s="211">
        <v>-2.542884840204203</v>
      </c>
      <c r="AF202" s="211">
        <v>7856012.8083055327</v>
      </c>
      <c r="AG202" s="211">
        <v>19310.002102899471</v>
      </c>
      <c r="AH202" s="211">
        <v>7875322.8104084348</v>
      </c>
      <c r="AI202" s="204">
        <v>3734446.523568308</v>
      </c>
      <c r="AJ202" s="205">
        <f t="shared" si="12"/>
        <v>-595562.53494141554</v>
      </c>
      <c r="AK202" s="205">
        <f t="shared" si="13"/>
        <v>-8129611.2944288552</v>
      </c>
      <c r="AL202" s="205">
        <f t="shared" si="14"/>
        <v>1</v>
      </c>
      <c r="AM202" s="205">
        <f t="shared" si="15"/>
        <v>0</v>
      </c>
    </row>
    <row r="203" spans="1:39" x14ac:dyDescent="0.35">
      <c r="A203" s="112">
        <v>197</v>
      </c>
      <c r="B203">
        <v>55</v>
      </c>
      <c r="C203">
        <v>2.8921343056757157E-2</v>
      </c>
      <c r="D203">
        <v>0.10082144338712273</v>
      </c>
      <c r="E203">
        <v>1.1023678077296886E-2</v>
      </c>
      <c r="F203">
        <v>0</v>
      </c>
      <c r="G203">
        <v>8.3086916629586338E-2</v>
      </c>
      <c r="H203">
        <v>2.6317300851033471E-2</v>
      </c>
      <c r="I203">
        <v>4.2256912447907788E-2</v>
      </c>
      <c r="J203">
        <v>50966.968847562428</v>
      </c>
      <c r="K203">
        <v>9042.1421803610556</v>
      </c>
      <c r="L203">
        <v>272799.63004295615</v>
      </c>
      <c r="M203">
        <v>234120.48939684752</v>
      </c>
      <c r="N203">
        <v>110309.62688897314</v>
      </c>
      <c r="O203">
        <v>3085162.3988034413</v>
      </c>
      <c r="P203">
        <v>9249.7803790199796</v>
      </c>
      <c r="Q203">
        <v>2.5031471217027111E-3</v>
      </c>
      <c r="R203">
        <v>0.98142679750949258</v>
      </c>
      <c r="S203">
        <v>0.78116739069078667</v>
      </c>
      <c r="T203">
        <v>0.46218455502387124</v>
      </c>
      <c r="U203">
        <v>0.73169564869024539</v>
      </c>
      <c r="V203">
        <v>0.15850013855605588</v>
      </c>
      <c r="W203">
        <v>14295873.499744732</v>
      </c>
      <c r="X203">
        <v>7.729074359849003E-2</v>
      </c>
      <c r="Y203">
        <v>92.912393101002522</v>
      </c>
      <c r="Z203">
        <v>21.991788325766837</v>
      </c>
      <c r="AA203" s="211">
        <v>-77.636993063371165</v>
      </c>
      <c r="AB203" s="211">
        <v>2859174.6999489497</v>
      </c>
      <c r="AC203" s="211">
        <v>214753.47270930151</v>
      </c>
      <c r="AD203" s="211">
        <v>3073928.1726582479</v>
      </c>
      <c r="AE203" s="211">
        <v>-3.6955717392765872</v>
      </c>
      <c r="AF203" s="211">
        <v>4499155.2183647882</v>
      </c>
      <c r="AG203" s="211">
        <v>17663.068351690428</v>
      </c>
      <c r="AH203" s="211">
        <v>4516818.2867164817</v>
      </c>
      <c r="AI203" s="204">
        <v>19513.962380218043</v>
      </c>
      <c r="AJ203" s="205">
        <f t="shared" si="12"/>
        <v>-10837627.478995364</v>
      </c>
      <c r="AK203" s="205">
        <f t="shared" si="13"/>
        <v>-4886375.4606441408</v>
      </c>
      <c r="AL203" s="205">
        <f t="shared" si="14"/>
        <v>0</v>
      </c>
      <c r="AM203" s="205">
        <f t="shared" si="15"/>
        <v>1</v>
      </c>
    </row>
    <row r="204" spans="1:39" x14ac:dyDescent="0.35">
      <c r="A204" s="112">
        <v>198</v>
      </c>
      <c r="B204">
        <v>3</v>
      </c>
      <c r="C204">
        <v>3.7580677407709151E-2</v>
      </c>
      <c r="D204">
        <v>9.1823839624303488E-2</v>
      </c>
      <c r="E204">
        <v>2.1991209212669713E-3</v>
      </c>
      <c r="F204">
        <v>1.0867937171896829E-2</v>
      </c>
      <c r="G204">
        <v>5.0117812898551869E-2</v>
      </c>
      <c r="H204">
        <v>0</v>
      </c>
      <c r="I204">
        <v>0.10857720210424777</v>
      </c>
      <c r="J204">
        <v>55680.234191116906</v>
      </c>
      <c r="K204">
        <v>8166.1851824377991</v>
      </c>
      <c r="L204">
        <v>195794.57856823292</v>
      </c>
      <c r="M204">
        <v>184739.72970719985</v>
      </c>
      <c r="N204">
        <v>94664.616633293408</v>
      </c>
      <c r="O204">
        <v>2429795.9107307042</v>
      </c>
      <c r="P204">
        <v>9245.1065158800484</v>
      </c>
      <c r="Q204">
        <v>9.4109208715825255E-4</v>
      </c>
      <c r="R204">
        <v>0.96275069591178564</v>
      </c>
      <c r="S204">
        <v>0.37092819164089463</v>
      </c>
      <c r="T204">
        <v>0.66189144045751014</v>
      </c>
      <c r="U204">
        <v>0.71047693197977901</v>
      </c>
      <c r="V204">
        <v>0.12251276697451649</v>
      </c>
      <c r="W204">
        <v>13675211.950232333</v>
      </c>
      <c r="X204">
        <v>3.7453121227649017E-2</v>
      </c>
      <c r="Y204">
        <v>328.06223217794911</v>
      </c>
      <c r="Z204">
        <v>27.387695835178654</v>
      </c>
      <c r="AA204" s="211">
        <v>-18.35593797509058</v>
      </c>
      <c r="AB204" s="211">
        <v>765811.86921301135</v>
      </c>
      <c r="AC204" s="211">
        <v>22758.262894755546</v>
      </c>
      <c r="AD204" s="211">
        <v>788570.1321077653</v>
      </c>
      <c r="AE204" s="211">
        <v>-2.7159205560837201</v>
      </c>
      <c r="AF204" s="211">
        <v>13289130.153215334</v>
      </c>
      <c r="AG204" s="211">
        <v>8001.4641877815238</v>
      </c>
      <c r="AH204" s="211">
        <v>13297131.617403131</v>
      </c>
      <c r="AI204" s="204">
        <v>799779.25536668999</v>
      </c>
      <c r="AJ204" s="205">
        <f t="shared" si="12"/>
        <v>-2624163.9296168233</v>
      </c>
      <c r="AK204" s="205">
        <f t="shared" si="13"/>
        <v>-13568723.673011502</v>
      </c>
      <c r="AL204" s="205">
        <f t="shared" si="14"/>
        <v>1</v>
      </c>
      <c r="AM204" s="205">
        <f t="shared" si="15"/>
        <v>0</v>
      </c>
    </row>
    <row r="205" spans="1:39" x14ac:dyDescent="0.35">
      <c r="A205" s="112">
        <v>199</v>
      </c>
      <c r="B205">
        <v>71</v>
      </c>
      <c r="C205">
        <v>1.3060657745999484E-2</v>
      </c>
      <c r="D205">
        <v>9.0957753172354744E-2</v>
      </c>
      <c r="E205">
        <v>0</v>
      </c>
      <c r="F205">
        <v>2.0210186400084037E-2</v>
      </c>
      <c r="G205">
        <v>0.15749002283480143</v>
      </c>
      <c r="H205">
        <v>4.4005592081317005E-2</v>
      </c>
      <c r="I205">
        <v>6.3843114987608071E-2</v>
      </c>
      <c r="J205">
        <v>48678.171541138516</v>
      </c>
      <c r="K205">
        <v>6581.1153309436586</v>
      </c>
      <c r="L205">
        <v>267760.3498591042</v>
      </c>
      <c r="M205">
        <v>233549.7014654759</v>
      </c>
      <c r="N205">
        <v>61742.066347269007</v>
      </c>
      <c r="O205">
        <v>3409009.0460387543</v>
      </c>
      <c r="P205">
        <v>9240.8109047854759</v>
      </c>
      <c r="Q205">
        <v>5.7175807455160255E-3</v>
      </c>
      <c r="R205">
        <v>1</v>
      </c>
      <c r="S205">
        <v>0.54322009519125303</v>
      </c>
      <c r="T205">
        <v>0.35595779214245371</v>
      </c>
      <c r="U205">
        <v>0.6555451523127207</v>
      </c>
      <c r="V205">
        <v>0.15076106806800982</v>
      </c>
      <c r="W205">
        <v>13203031.873092327</v>
      </c>
      <c r="X205">
        <v>4.8229178434884584E-2</v>
      </c>
      <c r="Y205">
        <v>212.70093679365743</v>
      </c>
      <c r="Z205">
        <v>28.597691608192992</v>
      </c>
      <c r="AA205" s="211">
        <v>-10.203849839179544</v>
      </c>
      <c r="AB205" s="211">
        <v>277263.66933493881</v>
      </c>
      <c r="AC205" s="211">
        <v>37441.492007762863</v>
      </c>
      <c r="AD205" s="211">
        <v>314705.16134270106</v>
      </c>
      <c r="AE205" s="211">
        <v>-4.3283568608038481</v>
      </c>
      <c r="AF205" s="211">
        <v>9105705.4682568926</v>
      </c>
      <c r="AG205" s="211">
        <v>26992.703540480175</v>
      </c>
      <c r="AH205" s="211">
        <v>9132698.1717973538</v>
      </c>
      <c r="AI205" s="204">
        <v>1500809.0457955792</v>
      </c>
      <c r="AJ205" s="205">
        <f t="shared" si="12"/>
        <v>-1335090.1452606553</v>
      </c>
      <c r="AK205" s="205">
        <f t="shared" si="13"/>
        <v>-9565533.8578777388</v>
      </c>
      <c r="AL205" s="205">
        <f t="shared" si="14"/>
        <v>1</v>
      </c>
      <c r="AM205" s="205">
        <f t="shared" si="15"/>
        <v>0</v>
      </c>
    </row>
    <row r="206" spans="1:39" x14ac:dyDescent="0.35">
      <c r="A206" s="112">
        <v>200</v>
      </c>
      <c r="B206">
        <v>80</v>
      </c>
      <c r="C206">
        <v>3.3541046958456104E-2</v>
      </c>
      <c r="D206">
        <v>0.12373170180374063</v>
      </c>
      <c r="E206">
        <v>0</v>
      </c>
      <c r="F206">
        <v>3.6627640361796318E-2</v>
      </c>
      <c r="G206">
        <v>2.9832998413277613E-2</v>
      </c>
      <c r="H206">
        <v>1.4208621419456597E-2</v>
      </c>
      <c r="I206">
        <v>7.6494205912382068E-2</v>
      </c>
      <c r="J206">
        <v>47574.217294491071</v>
      </c>
      <c r="K206">
        <v>7461.2014192890847</v>
      </c>
      <c r="L206">
        <v>205315.24981524044</v>
      </c>
      <c r="M206">
        <v>179474.77455845091</v>
      </c>
      <c r="N206">
        <v>115440.36139666471</v>
      </c>
      <c r="O206">
        <v>3752718.6941904426</v>
      </c>
      <c r="P206">
        <v>9105.0370971291723</v>
      </c>
      <c r="Q206">
        <v>3.6151120565300148E-3</v>
      </c>
      <c r="R206">
        <v>0.99340999831591981</v>
      </c>
      <c r="S206">
        <v>0.87268330094615709</v>
      </c>
      <c r="T206">
        <v>0.58879387067349787</v>
      </c>
      <c r="U206">
        <v>0.72596513148224229</v>
      </c>
      <c r="V206">
        <v>6.1741925955290079E-2</v>
      </c>
      <c r="W206">
        <v>14603094.508640407</v>
      </c>
      <c r="X206">
        <v>0.17545425149287358</v>
      </c>
      <c r="Y206">
        <v>252.98163873685274</v>
      </c>
      <c r="Z206">
        <v>29.197677151308014</v>
      </c>
      <c r="AA206" s="211">
        <v>-6.8309605570317542</v>
      </c>
      <c r="AB206" s="211">
        <v>219046.41762960609</v>
      </c>
      <c r="AC206" s="211">
        <v>19105.530305318051</v>
      </c>
      <c r="AD206" s="211">
        <v>238151.94793492384</v>
      </c>
      <c r="AE206" s="211">
        <v>-3.2223837146348315</v>
      </c>
      <c r="AF206" s="211">
        <v>11984608.839113168</v>
      </c>
      <c r="AG206" s="211">
        <v>13078.190387568891</v>
      </c>
      <c r="AH206" s="211">
        <v>11997687.02950076</v>
      </c>
      <c r="AI206" s="204">
        <v>3258773.637131365</v>
      </c>
      <c r="AJ206" s="205">
        <f t="shared" si="12"/>
        <v>-921248.00363809918</v>
      </c>
      <c r="AK206" s="205">
        <f t="shared" si="13"/>
        <v>-12319925.400964243</v>
      </c>
      <c r="AL206" s="205">
        <f t="shared" si="14"/>
        <v>1</v>
      </c>
      <c r="AM206" s="205">
        <f t="shared" si="15"/>
        <v>0</v>
      </c>
    </row>
    <row r="207" spans="1:39" x14ac:dyDescent="0.35">
      <c r="A207" s="112">
        <v>201</v>
      </c>
      <c r="B207">
        <v>54</v>
      </c>
      <c r="C207">
        <v>2.5705791171992412E-2</v>
      </c>
      <c r="D207">
        <v>1.2486196683225925E-2</v>
      </c>
      <c r="E207">
        <v>0</v>
      </c>
      <c r="F207">
        <v>1.5361007384895233E-2</v>
      </c>
      <c r="G207">
        <v>3.1047638660261813E-2</v>
      </c>
      <c r="H207">
        <v>1.9352499515840716E-2</v>
      </c>
      <c r="I207">
        <v>8.7503774987322341E-2</v>
      </c>
      <c r="J207">
        <v>53296.015040847815</v>
      </c>
      <c r="K207">
        <v>8772.1991724421896</v>
      </c>
      <c r="L207">
        <v>259559.80034002441</v>
      </c>
      <c r="M207">
        <v>363880.30392317154</v>
      </c>
      <c r="N207">
        <v>89411.757774262209</v>
      </c>
      <c r="O207">
        <v>4174639.4802849134</v>
      </c>
      <c r="P207">
        <v>9146.1288067367441</v>
      </c>
      <c r="Q207">
        <v>4.8725661390989043E-3</v>
      </c>
      <c r="R207">
        <v>1</v>
      </c>
      <c r="S207">
        <v>0.88479137205100611</v>
      </c>
      <c r="T207">
        <v>0.39870585888245025</v>
      </c>
      <c r="U207">
        <v>0.76800877271385981</v>
      </c>
      <c r="V207">
        <v>9.8034781476413951E-2</v>
      </c>
      <c r="W207">
        <v>14729409.047822233</v>
      </c>
      <c r="X207">
        <v>0.14559581400094057</v>
      </c>
      <c r="Y207">
        <v>351.57374442506227</v>
      </c>
      <c r="Z207">
        <v>31.855155537534952</v>
      </c>
      <c r="AA207" s="211">
        <v>-9.4818991126045944</v>
      </c>
      <c r="AB207" s="211">
        <v>279858.77190862247</v>
      </c>
      <c r="AC207" s="211">
        <v>30756.018246073523</v>
      </c>
      <c r="AD207" s="211">
        <v>310614.79015469534</v>
      </c>
      <c r="AE207" s="211">
        <v>-5.9562398544470714</v>
      </c>
      <c r="AF207" s="211">
        <v>15916269.402843583</v>
      </c>
      <c r="AG207" s="211">
        <v>24662.844819964634</v>
      </c>
      <c r="AH207" s="211">
        <v>15940932.247663548</v>
      </c>
      <c r="AI207" s="204">
        <v>4433303.4797234237</v>
      </c>
      <c r="AJ207" s="205">
        <f t="shared" si="12"/>
        <v>-1258804.7014151549</v>
      </c>
      <c r="AK207" s="205">
        <f t="shared" si="13"/>
        <v>-16536556.233108256</v>
      </c>
      <c r="AL207" s="205">
        <f t="shared" si="14"/>
        <v>1</v>
      </c>
      <c r="AM207" s="205">
        <f t="shared" si="15"/>
        <v>0</v>
      </c>
    </row>
    <row r="208" spans="1:39" x14ac:dyDescent="0.35">
      <c r="A208" s="112">
        <v>202</v>
      </c>
      <c r="B208">
        <v>64</v>
      </c>
      <c r="C208">
        <v>3.0954296703474941E-2</v>
      </c>
      <c r="D208">
        <v>0.13687321586248888</v>
      </c>
      <c r="E208">
        <v>0</v>
      </c>
      <c r="F208">
        <v>4.6832905362745921E-3</v>
      </c>
      <c r="G208">
        <v>0.11085823731479018</v>
      </c>
      <c r="H208">
        <v>0</v>
      </c>
      <c r="I208">
        <v>8.1286909660139794E-2</v>
      </c>
      <c r="J208">
        <v>46153.923170528557</v>
      </c>
      <c r="K208">
        <v>6897.0136423750464</v>
      </c>
      <c r="L208">
        <v>202813.22318733827</v>
      </c>
      <c r="M208">
        <v>189017.35845829116</v>
      </c>
      <c r="N208">
        <v>155121.75363409205</v>
      </c>
      <c r="O208">
        <v>4924498.3012063596</v>
      </c>
      <c r="P208">
        <v>9304.6492198551441</v>
      </c>
      <c r="Q208">
        <v>2.7385356581316389E-3</v>
      </c>
      <c r="R208">
        <v>1</v>
      </c>
      <c r="S208">
        <v>0.64796084682854971</v>
      </c>
      <c r="T208">
        <v>0.56148610040838121</v>
      </c>
      <c r="U208">
        <v>0.74546998917726259</v>
      </c>
      <c r="V208">
        <v>7.4645776463054439E-2</v>
      </c>
      <c r="W208">
        <v>15282445.188453957</v>
      </c>
      <c r="X208">
        <v>6.0043211922840359E-2</v>
      </c>
      <c r="Y208">
        <v>214.18988205107598</v>
      </c>
      <c r="Z208">
        <v>25.158149793138012</v>
      </c>
      <c r="AA208" s="211">
        <v>-10.96473620955296</v>
      </c>
      <c r="AB208" s="211">
        <v>443190.9104651651</v>
      </c>
      <c r="AC208" s="211">
        <v>14402.642143468238</v>
      </c>
      <c r="AD208" s="211">
        <v>457593.55260863435</v>
      </c>
      <c r="AE208" s="211">
        <v>-2.9340995420703782</v>
      </c>
      <c r="AF208" s="211">
        <v>9164458.1223448198</v>
      </c>
      <c r="AG208" s="211">
        <v>7066.7169395521732</v>
      </c>
      <c r="AH208" s="211">
        <v>9171524.8392843567</v>
      </c>
      <c r="AI208" s="204">
        <v>1085085.9835260529</v>
      </c>
      <c r="AJ208" s="205">
        <f t="shared" si="12"/>
        <v>-1554067.1735639304</v>
      </c>
      <c r="AK208" s="205">
        <f t="shared" si="13"/>
        <v>-9464934.7934913952</v>
      </c>
      <c r="AL208" s="205">
        <f t="shared" si="14"/>
        <v>1</v>
      </c>
      <c r="AM208" s="205">
        <f t="shared" si="15"/>
        <v>0</v>
      </c>
    </row>
    <row r="209" spans="1:39" x14ac:dyDescent="0.35">
      <c r="A209" s="112">
        <v>203</v>
      </c>
      <c r="B209">
        <v>12</v>
      </c>
      <c r="C209">
        <v>2.7649061986886936E-2</v>
      </c>
      <c r="D209">
        <v>0</v>
      </c>
      <c r="E209">
        <v>2.521624938938577E-2</v>
      </c>
      <c r="F209">
        <v>0</v>
      </c>
      <c r="G209">
        <v>0.12990962269459269</v>
      </c>
      <c r="H209">
        <v>0</v>
      </c>
      <c r="I209">
        <v>4.7541343259213449E-2</v>
      </c>
      <c r="J209">
        <v>55881.139608923921</v>
      </c>
      <c r="K209">
        <v>9803.1266841558099</v>
      </c>
      <c r="L209">
        <v>172340.11903610179</v>
      </c>
      <c r="M209">
        <v>208670.30845377501</v>
      </c>
      <c r="N209">
        <v>48665.324187154183</v>
      </c>
      <c r="O209">
        <v>2791872.5693292515</v>
      </c>
      <c r="P209">
        <v>9183.3144834417399</v>
      </c>
      <c r="Q209">
        <v>4.9153187169606611E-3</v>
      </c>
      <c r="R209">
        <v>0.98951134170910382</v>
      </c>
      <c r="S209">
        <v>0.87931521015875858</v>
      </c>
      <c r="T209">
        <v>0.6381466023161495</v>
      </c>
      <c r="U209">
        <v>0.76852096942529791</v>
      </c>
      <c r="V209">
        <v>0</v>
      </c>
      <c r="W209">
        <v>14645674.869650867</v>
      </c>
      <c r="X209">
        <v>1.443199855512152E-2</v>
      </c>
      <c r="Y209">
        <v>352.69089274185126</v>
      </c>
      <c r="Z209">
        <v>30.635534836564144</v>
      </c>
      <c r="AA209" s="211">
        <v>-11.024022285854386</v>
      </c>
      <c r="AB209" s="211">
        <v>380787.54661092238</v>
      </c>
      <c r="AC209" s="211">
        <v>14891.563222846362</v>
      </c>
      <c r="AD209" s="211">
        <v>395679.10983376938</v>
      </c>
      <c r="AE209" s="211">
        <v>-5.9920191021609162</v>
      </c>
      <c r="AF209" s="211">
        <v>14072137.759333337</v>
      </c>
      <c r="AG209" s="211">
        <v>12764.197048154027</v>
      </c>
      <c r="AH209" s="211">
        <v>14084901.956381522</v>
      </c>
      <c r="AI209" s="204">
        <v>2720432.0718453759</v>
      </c>
      <c r="AJ209" s="205">
        <f t="shared" si="12"/>
        <v>-1498081.3384192078</v>
      </c>
      <c r="AK209" s="205">
        <f t="shared" si="13"/>
        <v>-14684103.866597613</v>
      </c>
      <c r="AL209" s="205">
        <f t="shared" si="14"/>
        <v>1</v>
      </c>
      <c r="AM209" s="205">
        <f t="shared" si="15"/>
        <v>0</v>
      </c>
    </row>
    <row r="210" spans="1:39" x14ac:dyDescent="0.35">
      <c r="A210" s="112">
        <v>204</v>
      </c>
      <c r="B210">
        <v>10</v>
      </c>
      <c r="C210">
        <v>4.0535970630593221E-2</v>
      </c>
      <c r="D210">
        <v>2.8137719959698194E-2</v>
      </c>
      <c r="E210">
        <v>4.5117129047872732E-2</v>
      </c>
      <c r="F210">
        <v>0</v>
      </c>
      <c r="G210">
        <v>0</v>
      </c>
      <c r="H210">
        <v>1.1425806662821798E-2</v>
      </c>
      <c r="I210">
        <v>8.5757809529033613E-2</v>
      </c>
      <c r="J210">
        <v>48445.700267749089</v>
      </c>
      <c r="K210">
        <v>5668.5478392679343</v>
      </c>
      <c r="L210">
        <v>192372.52199958535</v>
      </c>
      <c r="M210">
        <v>277300.02714825957</v>
      </c>
      <c r="N210">
        <v>135309.95767516262</v>
      </c>
      <c r="O210">
        <v>2764860.2284435402</v>
      </c>
      <c r="P210">
        <v>9331.4158821562687</v>
      </c>
      <c r="Q210">
        <v>4.6747507417770652E-3</v>
      </c>
      <c r="R210">
        <v>1</v>
      </c>
      <c r="S210">
        <v>0.67007672381297967</v>
      </c>
      <c r="T210">
        <v>0.74493431156616563</v>
      </c>
      <c r="U210">
        <v>0.63228701345486937</v>
      </c>
      <c r="V210">
        <v>0</v>
      </c>
      <c r="W210">
        <v>14989887.114572691</v>
      </c>
      <c r="X210">
        <v>9.2207805397994169E-2</v>
      </c>
      <c r="Y210">
        <v>338.12612416962935</v>
      </c>
      <c r="Z210">
        <v>26.260398193463104</v>
      </c>
      <c r="AA210" s="211">
        <v>-3.2327035220916094</v>
      </c>
      <c r="AB210" s="211">
        <v>74949.435572863455</v>
      </c>
      <c r="AC210" s="211">
        <v>10142.62597653099</v>
      </c>
      <c r="AD210" s="211">
        <v>85092.061549394581</v>
      </c>
      <c r="AE210" s="211">
        <v>-2.5921823450981543</v>
      </c>
      <c r="AF210" s="211">
        <v>14342478.827759655</v>
      </c>
      <c r="AG210" s="211">
        <v>10867.099260568921</v>
      </c>
      <c r="AH210" s="211">
        <v>14353345.927020151</v>
      </c>
      <c r="AI210" s="204">
        <v>22276006.442822967</v>
      </c>
      <c r="AJ210" s="205">
        <f t="shared" si="12"/>
        <v>-408362.41375855549</v>
      </c>
      <c r="AK210" s="205">
        <f t="shared" si="13"/>
        <v>-14612564.161529966</v>
      </c>
      <c r="AL210" s="205">
        <f t="shared" si="14"/>
        <v>1</v>
      </c>
      <c r="AM210" s="205">
        <f t="shared" si="15"/>
        <v>0</v>
      </c>
    </row>
    <row r="211" spans="1:39" x14ac:dyDescent="0.35">
      <c r="A211" s="112">
        <v>205</v>
      </c>
      <c r="B211">
        <v>60</v>
      </c>
      <c r="C211">
        <v>4.0396434466843406E-2</v>
      </c>
      <c r="D211">
        <v>1.0793206230082647E-3</v>
      </c>
      <c r="E211">
        <v>0</v>
      </c>
      <c r="F211">
        <v>2.0047202667927901E-2</v>
      </c>
      <c r="G211">
        <v>4.9972336132259938E-2</v>
      </c>
      <c r="H211">
        <v>4.9362962817766504E-2</v>
      </c>
      <c r="I211">
        <v>6.4743021787368293E-2</v>
      </c>
      <c r="J211">
        <v>52213.28776173247</v>
      </c>
      <c r="K211">
        <v>9978.1128087768629</v>
      </c>
      <c r="L211">
        <v>289321.20724595815</v>
      </c>
      <c r="M211">
        <v>175303.99951050465</v>
      </c>
      <c r="N211">
        <v>76143.612845769021</v>
      </c>
      <c r="O211">
        <v>4845598.2179230973</v>
      </c>
      <c r="P211">
        <v>9277.6251218967336</v>
      </c>
      <c r="Q211">
        <v>2.0407384829404665E-3</v>
      </c>
      <c r="R211">
        <v>0.91469955012499382</v>
      </c>
      <c r="S211">
        <v>0.91670498316411697</v>
      </c>
      <c r="T211">
        <v>0.66310895600929565</v>
      </c>
      <c r="U211">
        <v>0.70146483106248358</v>
      </c>
      <c r="V211">
        <v>0.10646907457203353</v>
      </c>
      <c r="W211">
        <v>13401178.450217469</v>
      </c>
      <c r="X211">
        <v>9.0353504606214594E-2</v>
      </c>
      <c r="Y211">
        <v>305.56553507959904</v>
      </c>
      <c r="Z211">
        <v>31.056144323662618</v>
      </c>
      <c r="AA211" s="211">
        <v>-6.5756854874355728</v>
      </c>
      <c r="AB211" s="211">
        <v>187616.49830304453</v>
      </c>
      <c r="AC211" s="211">
        <v>57948.880487493487</v>
      </c>
      <c r="AD211" s="211">
        <v>245565.37879053698</v>
      </c>
      <c r="AE211" s="211">
        <v>-5.5604909777889766</v>
      </c>
      <c r="AF211" s="211">
        <v>13347330.387598176</v>
      </c>
      <c r="AG211" s="211">
        <v>54646.094552973118</v>
      </c>
      <c r="AH211" s="211">
        <v>13401976.48215116</v>
      </c>
      <c r="AI211" s="204">
        <v>12959497.887691058</v>
      </c>
      <c r="AJ211" s="205">
        <f t="shared" si="12"/>
        <v>-903133.92753409431</v>
      </c>
      <c r="AK211" s="205">
        <f t="shared" si="13"/>
        <v>-13958025.579930058</v>
      </c>
      <c r="AL211" s="205">
        <f t="shared" si="14"/>
        <v>1</v>
      </c>
      <c r="AM211" s="205">
        <f t="shared" si="15"/>
        <v>0</v>
      </c>
    </row>
    <row r="212" spans="1:39" x14ac:dyDescent="0.35">
      <c r="A212" s="112">
        <v>206</v>
      </c>
      <c r="B212">
        <v>16</v>
      </c>
      <c r="C212">
        <v>1.5590129969536053E-2</v>
      </c>
      <c r="D212">
        <v>4.625669030558064E-2</v>
      </c>
      <c r="E212">
        <v>1.0662981454918704E-2</v>
      </c>
      <c r="F212">
        <v>2.4568012103026025E-2</v>
      </c>
      <c r="G212">
        <v>0.10637717948409067</v>
      </c>
      <c r="H212">
        <v>8.705645578025098E-3</v>
      </c>
      <c r="I212">
        <v>9.7657151514634333E-2</v>
      </c>
      <c r="J212">
        <v>46039.379910293232</v>
      </c>
      <c r="K212">
        <v>3930.0831193269205</v>
      </c>
      <c r="L212">
        <v>219982.07313518721</v>
      </c>
      <c r="M212">
        <v>188303.84999518626</v>
      </c>
      <c r="N212">
        <v>82832.249122808091</v>
      </c>
      <c r="O212">
        <v>2513674.860295184</v>
      </c>
      <c r="P212">
        <v>9171.8743817240829</v>
      </c>
      <c r="Q212">
        <v>4.0316721340824717E-3</v>
      </c>
      <c r="R212">
        <v>0.96495595650684107</v>
      </c>
      <c r="S212">
        <v>0.72268841166818631</v>
      </c>
      <c r="T212">
        <v>0.63902328937574926</v>
      </c>
      <c r="U212">
        <v>0.63491044234909388</v>
      </c>
      <c r="V212">
        <v>0.1106186032748265</v>
      </c>
      <c r="W212">
        <v>14688230.891889904</v>
      </c>
      <c r="X212">
        <v>9.2152267066514193E-2</v>
      </c>
      <c r="Y212">
        <v>272.69768326672886</v>
      </c>
      <c r="Z212">
        <v>21.745835833047085</v>
      </c>
      <c r="AA212" s="211">
        <v>-16.472951065863402</v>
      </c>
      <c r="AB212" s="211">
        <v>499399.8503242571</v>
      </c>
      <c r="AC212" s="211">
        <v>25678.45031460228</v>
      </c>
      <c r="AD212" s="211">
        <v>525078.30063886102</v>
      </c>
      <c r="AE212" s="211">
        <v>-3.9654563655742181</v>
      </c>
      <c r="AF212" s="211">
        <v>11606154.110466797</v>
      </c>
      <c r="AG212" s="211">
        <v>9465.0943139148403</v>
      </c>
      <c r="AH212" s="211">
        <v>11615619.204780696</v>
      </c>
      <c r="AI212" s="204">
        <v>886711.62130377814</v>
      </c>
      <c r="AJ212" s="205">
        <f t="shared" si="12"/>
        <v>-2172373.4072252009</v>
      </c>
      <c r="AK212" s="205">
        <f t="shared" si="13"/>
        <v>-12012164.841338119</v>
      </c>
      <c r="AL212" s="205">
        <f t="shared" si="14"/>
        <v>1</v>
      </c>
      <c r="AM212" s="205">
        <f t="shared" si="15"/>
        <v>0</v>
      </c>
    </row>
    <row r="213" spans="1:39" x14ac:dyDescent="0.35">
      <c r="A213" s="112">
        <v>207</v>
      </c>
      <c r="B213">
        <v>99</v>
      </c>
      <c r="C213">
        <v>3.8498096660540215E-2</v>
      </c>
      <c r="D213">
        <v>5.9158393302992995E-2</v>
      </c>
      <c r="E213">
        <v>3.4244532523405369E-2</v>
      </c>
      <c r="F213">
        <v>1.1236540378641552E-2</v>
      </c>
      <c r="G213">
        <v>0.15170208502175236</v>
      </c>
      <c r="H213">
        <v>3.6153612262774013E-2</v>
      </c>
      <c r="I213">
        <v>0.12137678085724059</v>
      </c>
      <c r="J213">
        <v>52952.127970928581</v>
      </c>
      <c r="K213">
        <v>5485.3741250742987</v>
      </c>
      <c r="L213">
        <v>83674.240467096475</v>
      </c>
      <c r="M213">
        <v>252974.34388371924</v>
      </c>
      <c r="N213">
        <v>89671.307427596403</v>
      </c>
      <c r="O213">
        <v>1482483.470402109</v>
      </c>
      <c r="P213">
        <v>9132.6511638859065</v>
      </c>
      <c r="Q213">
        <v>6.3848708951427212E-3</v>
      </c>
      <c r="R213">
        <v>1</v>
      </c>
      <c r="S213">
        <v>0.51427102368846456</v>
      </c>
      <c r="T213">
        <v>0.59809942595671783</v>
      </c>
      <c r="U213">
        <v>0.65752004226389016</v>
      </c>
      <c r="V213">
        <v>7.0422439332747291E-2</v>
      </c>
      <c r="W213">
        <v>15679529.738728307</v>
      </c>
      <c r="X213">
        <v>0.10051157786625939</v>
      </c>
      <c r="Y213">
        <v>318.95973157100661</v>
      </c>
      <c r="Z213">
        <v>29.233396758892113</v>
      </c>
      <c r="AA213" s="211">
        <v>-17.393292774798958</v>
      </c>
      <c r="AB213" s="211">
        <v>878053.66536878445</v>
      </c>
      <c r="AC213" s="211">
        <v>44103.72373801822</v>
      </c>
      <c r="AD213" s="211">
        <v>922157.38910679927</v>
      </c>
      <c r="AE213" s="211">
        <v>-2.5944998228147171</v>
      </c>
      <c r="AF213" s="211">
        <v>13810540.015917933</v>
      </c>
      <c r="AG213" s="211">
        <v>17051.730398710621</v>
      </c>
      <c r="AH213" s="211">
        <v>13827591.74631656</v>
      </c>
      <c r="AI213" s="204">
        <v>872059.93077154201</v>
      </c>
      <c r="AJ213" s="205">
        <f t="shared" si="12"/>
        <v>-2661486.6665866952</v>
      </c>
      <c r="AK213" s="205">
        <f t="shared" si="13"/>
        <v>-14087041.728598032</v>
      </c>
      <c r="AL213" s="205">
        <f t="shared" si="14"/>
        <v>1</v>
      </c>
      <c r="AM213" s="205">
        <f t="shared" si="15"/>
        <v>0</v>
      </c>
    </row>
    <row r="214" spans="1:39" x14ac:dyDescent="0.35">
      <c r="A214" s="112">
        <v>208</v>
      </c>
      <c r="B214">
        <v>55</v>
      </c>
      <c r="C214">
        <v>2.0208477509121806E-2</v>
      </c>
      <c r="D214">
        <v>0.11024453762286568</v>
      </c>
      <c r="E214">
        <v>0</v>
      </c>
      <c r="F214">
        <v>1.6861330488620766E-2</v>
      </c>
      <c r="G214">
        <v>0.10395079531063162</v>
      </c>
      <c r="H214">
        <v>2.7725788140202517E-3</v>
      </c>
      <c r="I214">
        <v>6.2383495804986117E-2</v>
      </c>
      <c r="J214">
        <v>55587.114923836081</v>
      </c>
      <c r="K214">
        <v>7794.7534592145594</v>
      </c>
      <c r="L214">
        <v>267887.27711062779</v>
      </c>
      <c r="M214">
        <v>305404.06005420943</v>
      </c>
      <c r="N214">
        <v>107200.83028718107</v>
      </c>
      <c r="O214">
        <v>2125337.057774561</v>
      </c>
      <c r="P214">
        <v>9176.1342498657013</v>
      </c>
      <c r="Q214">
        <v>1.7847420405110984E-3</v>
      </c>
      <c r="R214">
        <v>0.98815457058865752</v>
      </c>
      <c r="S214">
        <v>0.74785314371337852</v>
      </c>
      <c r="T214">
        <v>0.57180434855463824</v>
      </c>
      <c r="U214">
        <v>0.63804220115890531</v>
      </c>
      <c r="V214">
        <v>0.10380511372723145</v>
      </c>
      <c r="W214">
        <v>14515743.4989278</v>
      </c>
      <c r="X214">
        <v>0.14137117138320379</v>
      </c>
      <c r="Y214">
        <v>180.86998514379309</v>
      </c>
      <c r="Z214">
        <v>31.054528297048119</v>
      </c>
      <c r="AA214" s="211">
        <v>-85.132746150700328</v>
      </c>
      <c r="AB214" s="211">
        <v>2903148.699785552</v>
      </c>
      <c r="AC214" s="211">
        <v>118973.25174718097</v>
      </c>
      <c r="AD214" s="211">
        <v>3022121.9515327318</v>
      </c>
      <c r="AE214" s="211">
        <v>-4.312083302319424</v>
      </c>
      <c r="AF214" s="211">
        <v>8751390.3159250673</v>
      </c>
      <c r="AG214" s="211">
        <v>9785.3257091581054</v>
      </c>
      <c r="AH214" s="211">
        <v>8761175.6416342445</v>
      </c>
      <c r="AI214" s="204">
        <v>71009.733004392008</v>
      </c>
      <c r="AJ214" s="205">
        <f t="shared" si="12"/>
        <v>-11535396.566602763</v>
      </c>
      <c r="AK214" s="205">
        <f t="shared" si="13"/>
        <v>-9192383.9718661867</v>
      </c>
      <c r="AL214" s="205">
        <f t="shared" si="14"/>
        <v>0</v>
      </c>
      <c r="AM214" s="205">
        <f t="shared" si="15"/>
        <v>1</v>
      </c>
    </row>
    <row r="215" spans="1:39" x14ac:dyDescent="0.35">
      <c r="A215" s="112">
        <v>209</v>
      </c>
      <c r="B215">
        <v>34</v>
      </c>
      <c r="C215">
        <v>3.8231629286489606E-2</v>
      </c>
      <c r="D215">
        <v>1.9538706617704842E-2</v>
      </c>
      <c r="E215">
        <v>1.162940545123459E-2</v>
      </c>
      <c r="F215">
        <v>2.4848673525945119E-2</v>
      </c>
      <c r="G215">
        <v>0.10979540804580103</v>
      </c>
      <c r="H215">
        <v>0.10311982011386597</v>
      </c>
      <c r="I215">
        <v>9.4825887419207111E-2</v>
      </c>
      <c r="J215">
        <v>51540.453174897397</v>
      </c>
      <c r="K215">
        <v>4331.4211907473691</v>
      </c>
      <c r="L215">
        <v>234490.22757686043</v>
      </c>
      <c r="M215">
        <v>275836.67275737209</v>
      </c>
      <c r="N215">
        <v>4748.6054175789759</v>
      </c>
      <c r="O215">
        <v>3419588.3250726848</v>
      </c>
      <c r="P215">
        <v>9121.9057468827723</v>
      </c>
      <c r="Q215">
        <v>4.8440352686887926E-4</v>
      </c>
      <c r="R215">
        <v>1</v>
      </c>
      <c r="S215">
        <v>0.72510043222469656</v>
      </c>
      <c r="T215">
        <v>0.6013837919000421</v>
      </c>
      <c r="U215">
        <v>0.71272789243678947</v>
      </c>
      <c r="V215">
        <v>2.2131962425669838E-2</v>
      </c>
      <c r="W215">
        <v>14007655.889357189</v>
      </c>
      <c r="X215">
        <v>0.11400277643759586</v>
      </c>
      <c r="Y215">
        <v>270.88693021808456</v>
      </c>
      <c r="Z215">
        <v>31.270859154807905</v>
      </c>
      <c r="AA215" s="211">
        <v>-80.504294379563731</v>
      </c>
      <c r="AB215" s="211">
        <v>3473898.6605605669</v>
      </c>
      <c r="AC215" s="211">
        <v>722087.45850468089</v>
      </c>
      <c r="AD215" s="211">
        <v>4195986.1190652587</v>
      </c>
      <c r="AE215" s="211">
        <v>-3.5034005670713935</v>
      </c>
      <c r="AF215" s="211">
        <v>12159789.153879253</v>
      </c>
      <c r="AG215" s="211">
        <v>67838.764113119396</v>
      </c>
      <c r="AH215" s="211">
        <v>12227627.917992378</v>
      </c>
      <c r="AI215" s="204">
        <v>104305.82557243116</v>
      </c>
      <c r="AJ215" s="205">
        <f t="shared" si="12"/>
        <v>-12246415.557021633</v>
      </c>
      <c r="AK215" s="205">
        <f t="shared" si="13"/>
        <v>-12577967.974699518</v>
      </c>
      <c r="AL215" s="205">
        <f t="shared" si="14"/>
        <v>1</v>
      </c>
      <c r="AM215" s="205">
        <f t="shared" si="15"/>
        <v>0</v>
      </c>
    </row>
    <row r="216" spans="1:39" x14ac:dyDescent="0.35">
      <c r="A216" s="112">
        <v>210</v>
      </c>
      <c r="B216">
        <v>33</v>
      </c>
      <c r="C216">
        <v>3.2344454522436075E-2</v>
      </c>
      <c r="D216">
        <v>6.1333967448818194E-2</v>
      </c>
      <c r="E216">
        <v>4.1141829004964034E-2</v>
      </c>
      <c r="F216">
        <v>9.6549793425785117E-3</v>
      </c>
      <c r="G216">
        <v>0.10251537047894611</v>
      </c>
      <c r="H216">
        <v>0</v>
      </c>
      <c r="I216">
        <v>9.1061291283234647E-2</v>
      </c>
      <c r="J216">
        <v>60893.108418547687</v>
      </c>
      <c r="K216">
        <v>10585.716801430184</v>
      </c>
      <c r="L216">
        <v>113680.4937132257</v>
      </c>
      <c r="M216">
        <v>281304.25607535418</v>
      </c>
      <c r="N216">
        <v>88817.468857209911</v>
      </c>
      <c r="O216">
        <v>2209707.6984544788</v>
      </c>
      <c r="P216">
        <v>9208.0439152320214</v>
      </c>
      <c r="Q216">
        <v>7.014420039510934E-4</v>
      </c>
      <c r="R216">
        <v>0.98916375269924406</v>
      </c>
      <c r="S216">
        <v>0.74811887690056145</v>
      </c>
      <c r="T216">
        <v>0.62414627844682291</v>
      </c>
      <c r="U216">
        <v>0.69747147853240887</v>
      </c>
      <c r="V216">
        <v>0.13941390282964344</v>
      </c>
      <c r="W216">
        <v>13577400.121175515</v>
      </c>
      <c r="X216">
        <v>0.16293382903535242</v>
      </c>
      <c r="Y216">
        <v>440.67335772334968</v>
      </c>
      <c r="Z216">
        <v>24.940771369307548</v>
      </c>
      <c r="AA216" s="211">
        <v>-108.36450120732026</v>
      </c>
      <c r="AB216" s="211">
        <v>3598011.0321114892</v>
      </c>
      <c r="AC216" s="211">
        <v>194799.38966457374</v>
      </c>
      <c r="AD216" s="211">
        <v>3792810.4217761005</v>
      </c>
      <c r="AE216" s="211">
        <v>-4.7349972019747195</v>
      </c>
      <c r="AF216" s="211">
        <v>19561110.192558046</v>
      </c>
      <c r="AG216" s="211">
        <v>13141.546649522897</v>
      </c>
      <c r="AH216" s="211">
        <v>19574251.739207618</v>
      </c>
      <c r="AI216" s="204">
        <v>152287.14514176833</v>
      </c>
      <c r="AJ216" s="205">
        <f t="shared" si="12"/>
        <v>-14629260.542508127</v>
      </c>
      <c r="AK216" s="205">
        <f t="shared" si="13"/>
        <v>-20047751.459405091</v>
      </c>
      <c r="AL216" s="205">
        <f t="shared" si="14"/>
        <v>1</v>
      </c>
      <c r="AM216" s="205">
        <f t="shared" si="15"/>
        <v>0</v>
      </c>
    </row>
    <row r="217" spans="1:39" x14ac:dyDescent="0.35">
      <c r="A217" s="112">
        <v>211</v>
      </c>
      <c r="B217">
        <v>34</v>
      </c>
      <c r="C217">
        <v>2.9284872639670865E-2</v>
      </c>
      <c r="D217">
        <v>5.6453536148258515E-2</v>
      </c>
      <c r="E217">
        <v>6.5688232116622308E-3</v>
      </c>
      <c r="F217">
        <v>6.9065061220036934E-3</v>
      </c>
      <c r="G217">
        <v>5.3024794324857093E-2</v>
      </c>
      <c r="H217">
        <v>2.157657651156682E-2</v>
      </c>
      <c r="I217">
        <v>5.5917778280702019E-2</v>
      </c>
      <c r="J217">
        <v>50441.192899704969</v>
      </c>
      <c r="K217">
        <v>8078.8021810237997</v>
      </c>
      <c r="L217">
        <v>185246.30696698968</v>
      </c>
      <c r="M217">
        <v>253612.00866320351</v>
      </c>
      <c r="N217">
        <v>86437.965489589842</v>
      </c>
      <c r="O217">
        <v>3913248.8145783283</v>
      </c>
      <c r="P217">
        <v>9280.7356279440228</v>
      </c>
      <c r="Q217">
        <v>4.2087187414050833E-3</v>
      </c>
      <c r="R217">
        <v>0.96721012693847386</v>
      </c>
      <c r="S217">
        <v>0.65865584868591676</v>
      </c>
      <c r="T217">
        <v>0.72159782924871241</v>
      </c>
      <c r="U217">
        <v>0.71123187111037278</v>
      </c>
      <c r="V217">
        <v>0.18619003056498723</v>
      </c>
      <c r="W217">
        <v>14671542.549868479</v>
      </c>
      <c r="X217">
        <v>0.12645839645132911</v>
      </c>
      <c r="Y217">
        <v>190.04109663599391</v>
      </c>
      <c r="Z217">
        <v>34.448174100962163</v>
      </c>
      <c r="AA217" s="211">
        <v>-93.814477259931493</v>
      </c>
      <c r="AB217" s="211">
        <v>3638542.5523674004</v>
      </c>
      <c r="AC217" s="211">
        <v>251430.4652374085</v>
      </c>
      <c r="AD217" s="211">
        <v>3889973.0176047836</v>
      </c>
      <c r="AE217" s="211">
        <v>-4.7538673160627241</v>
      </c>
      <c r="AF217" s="211">
        <v>9147616.2893052008</v>
      </c>
      <c r="AG217" s="211">
        <v>23621.421229796877</v>
      </c>
      <c r="AH217" s="211">
        <v>9171237.7105349861</v>
      </c>
      <c r="AI217" s="204">
        <v>59299.669026057272</v>
      </c>
      <c r="AJ217" s="205">
        <f t="shared" si="12"/>
        <v>-13271420.743597932</v>
      </c>
      <c r="AK217" s="205">
        <f t="shared" si="13"/>
        <v>-9646624.4421412591</v>
      </c>
      <c r="AL217" s="205">
        <f t="shared" si="14"/>
        <v>0</v>
      </c>
      <c r="AM217" s="205">
        <f t="shared" si="15"/>
        <v>1</v>
      </c>
    </row>
    <row r="218" spans="1:39" x14ac:dyDescent="0.35">
      <c r="A218" s="112">
        <v>212</v>
      </c>
      <c r="B218">
        <v>96</v>
      </c>
      <c r="C218">
        <v>3.6076783023812516E-2</v>
      </c>
      <c r="D218">
        <v>2.1876413832858516E-3</v>
      </c>
      <c r="E218">
        <v>5.4755131746089827E-2</v>
      </c>
      <c r="F218">
        <v>0</v>
      </c>
      <c r="G218">
        <v>9.1253249407145312E-2</v>
      </c>
      <c r="H218">
        <v>1.1657616760677354E-2</v>
      </c>
      <c r="I218">
        <v>0.12364696598630799</v>
      </c>
      <c r="J218">
        <v>50165.711191111404</v>
      </c>
      <c r="K218">
        <v>13733.153812734778</v>
      </c>
      <c r="L218">
        <v>155526.83112705941</v>
      </c>
      <c r="M218">
        <v>241811.15720453125</v>
      </c>
      <c r="N218">
        <v>25649.259218920954</v>
      </c>
      <c r="O218">
        <v>3991872.4361776994</v>
      </c>
      <c r="P218">
        <v>9186.2659335297594</v>
      </c>
      <c r="Q218">
        <v>4.2876381543710367E-3</v>
      </c>
      <c r="R218">
        <v>1</v>
      </c>
      <c r="S218">
        <v>0.85082923961567269</v>
      </c>
      <c r="T218">
        <v>0.58844270051189773</v>
      </c>
      <c r="U218">
        <v>0.69679004578580017</v>
      </c>
      <c r="V218">
        <v>0.12439693015345268</v>
      </c>
      <c r="W218">
        <v>15216251.998566626</v>
      </c>
      <c r="X218">
        <v>0.10676705663317146</v>
      </c>
      <c r="Y218">
        <v>132.28373805529796</v>
      </c>
      <c r="Z218">
        <v>32.181685293679713</v>
      </c>
      <c r="AA218" s="211">
        <v>-18.844853015128582</v>
      </c>
      <c r="AB218" s="211">
        <v>897758.86791543092</v>
      </c>
      <c r="AC218" s="211">
        <v>38079.549429680774</v>
      </c>
      <c r="AD218" s="211">
        <v>935838.41734511149</v>
      </c>
      <c r="AE218" s="211">
        <v>-3.0971669189072468</v>
      </c>
      <c r="AF218" s="211">
        <v>6598545.6066391533</v>
      </c>
      <c r="AG218" s="211">
        <v>13497.938270463237</v>
      </c>
      <c r="AH218" s="211">
        <v>6612043.5449096132</v>
      </c>
      <c r="AI218" s="204">
        <v>360446.93124321994</v>
      </c>
      <c r="AJ218" s="205">
        <f t="shared" si="12"/>
        <v>-2820323.7188579696</v>
      </c>
      <c r="AK218" s="205">
        <f t="shared" si="13"/>
        <v>-6921760.2368003381</v>
      </c>
      <c r="AL218" s="205">
        <f t="shared" si="14"/>
        <v>1</v>
      </c>
      <c r="AM218" s="205">
        <f t="shared" si="15"/>
        <v>0</v>
      </c>
    </row>
    <row r="219" spans="1:39" x14ac:dyDescent="0.35">
      <c r="A219" s="112">
        <v>213</v>
      </c>
      <c r="B219">
        <v>44</v>
      </c>
      <c r="C219">
        <v>3.2833935929459636E-2</v>
      </c>
      <c r="D219">
        <v>5.756823509940702E-2</v>
      </c>
      <c r="E219">
        <v>5.6225364234391076E-2</v>
      </c>
      <c r="F219">
        <v>0</v>
      </c>
      <c r="G219">
        <v>4.5480130224221413E-2</v>
      </c>
      <c r="H219">
        <v>3.8770351283057045E-2</v>
      </c>
      <c r="I219">
        <v>0.13348424504558615</v>
      </c>
      <c r="J219">
        <v>51942.017656904412</v>
      </c>
      <c r="K219">
        <v>5595.8464875472373</v>
      </c>
      <c r="L219">
        <v>216462.03151035789</v>
      </c>
      <c r="M219">
        <v>190787.31507680396</v>
      </c>
      <c r="N219">
        <v>97601.401605649022</v>
      </c>
      <c r="O219">
        <v>2464239.4621376544</v>
      </c>
      <c r="P219">
        <v>8931.6287305004917</v>
      </c>
      <c r="Q219">
        <v>-1.7422568177931363E-5</v>
      </c>
      <c r="R219">
        <v>0.93491825018815145</v>
      </c>
      <c r="S219">
        <v>0.60800424645144446</v>
      </c>
      <c r="T219">
        <v>0.55354789966130558</v>
      </c>
      <c r="U219">
        <v>0.64869829091185627</v>
      </c>
      <c r="V219">
        <v>0.12229048126562243</v>
      </c>
      <c r="W219">
        <v>15558956.355388125</v>
      </c>
      <c r="X219">
        <v>0.13070884844674566</v>
      </c>
      <c r="Y219">
        <v>257.92845259520539</v>
      </c>
      <c r="Z219">
        <v>31.710510859740658</v>
      </c>
      <c r="AA219" s="211">
        <v>-4.097824762433171</v>
      </c>
      <c r="AB219" s="211">
        <v>124471.65084310499</v>
      </c>
      <c r="AC219" s="211">
        <v>20175.455528853887</v>
      </c>
      <c r="AD219" s="211">
        <v>144647.10637195894</v>
      </c>
      <c r="AE219" s="211">
        <v>-2.1404589063530439</v>
      </c>
      <c r="AF219" s="211">
        <v>11805463.154359331</v>
      </c>
      <c r="AG219" s="211">
        <v>15673.49437778734</v>
      </c>
      <c r="AH219" s="211">
        <v>11821136.648737142</v>
      </c>
      <c r="AI219" s="204">
        <v>5965409.8420562167</v>
      </c>
      <c r="AJ219" s="205">
        <f t="shared" si="12"/>
        <v>-554429.58261527598</v>
      </c>
      <c r="AK219" s="205">
        <f t="shared" si="13"/>
        <v>-12035182.539372446</v>
      </c>
      <c r="AL219" s="205">
        <f t="shared" si="14"/>
        <v>1</v>
      </c>
      <c r="AM219" s="205">
        <f t="shared" si="15"/>
        <v>0</v>
      </c>
    </row>
    <row r="220" spans="1:39" x14ac:dyDescent="0.35">
      <c r="A220" s="112">
        <v>214</v>
      </c>
      <c r="B220">
        <v>8</v>
      </c>
      <c r="C220">
        <v>3.2186643609378209E-2</v>
      </c>
      <c r="D220">
        <v>5.5519743877031527E-2</v>
      </c>
      <c r="E220">
        <v>3.2184319348851104E-2</v>
      </c>
      <c r="F220">
        <v>1.3132614696131749E-2</v>
      </c>
      <c r="G220">
        <v>3.1979682401778571E-2</v>
      </c>
      <c r="H220">
        <v>1.5523570860128216E-2</v>
      </c>
      <c r="I220">
        <v>0.12997749447061363</v>
      </c>
      <c r="J220">
        <v>48705.129690920192</v>
      </c>
      <c r="K220">
        <v>4367.0393668266861</v>
      </c>
      <c r="L220">
        <v>259050.7481108082</v>
      </c>
      <c r="M220">
        <v>172359.93615002697</v>
      </c>
      <c r="N220">
        <v>89705.962145250509</v>
      </c>
      <c r="O220">
        <v>3711017.181322528</v>
      </c>
      <c r="P220">
        <v>9181.3451999894023</v>
      </c>
      <c r="Q220">
        <v>5.4602119118584945E-3</v>
      </c>
      <c r="R220">
        <v>0.94556538938825963</v>
      </c>
      <c r="S220">
        <v>0.76780174428699755</v>
      </c>
      <c r="T220">
        <v>0.7313489276949785</v>
      </c>
      <c r="U220">
        <v>0.69731863176075881</v>
      </c>
      <c r="V220">
        <v>7.4007138883566401E-2</v>
      </c>
      <c r="W220">
        <v>14799291.246219402</v>
      </c>
      <c r="X220">
        <v>0.13914068700577076</v>
      </c>
      <c r="Y220">
        <v>313.5948579030034</v>
      </c>
      <c r="Z220">
        <v>22.387759693356806</v>
      </c>
      <c r="AA220" s="211">
        <v>-15.561015407098555</v>
      </c>
      <c r="AB220" s="211">
        <v>665968.10607987293</v>
      </c>
      <c r="AC220" s="211">
        <v>36482.19574508402</v>
      </c>
      <c r="AD220" s="211">
        <v>702450.30182495771</v>
      </c>
      <c r="AE220" s="211">
        <v>-3.6181542688208497</v>
      </c>
      <c r="AF220" s="211">
        <v>13837530.078890834</v>
      </c>
      <c r="AG220" s="211">
        <v>15670.204883794544</v>
      </c>
      <c r="AH220" s="211">
        <v>13853200.283774627</v>
      </c>
      <c r="AI220" s="204">
        <v>1101138.9841752907</v>
      </c>
      <c r="AJ220" s="205">
        <f t="shared" si="12"/>
        <v>-2258551.8425348131</v>
      </c>
      <c r="AK220" s="205">
        <f t="shared" si="13"/>
        <v>-14215015.710656712</v>
      </c>
      <c r="AL220" s="205">
        <f t="shared" si="14"/>
        <v>1</v>
      </c>
      <c r="AM220" s="205">
        <f t="shared" si="15"/>
        <v>0</v>
      </c>
    </row>
    <row r="221" spans="1:39" x14ac:dyDescent="0.35">
      <c r="A221" s="112">
        <v>215</v>
      </c>
      <c r="B221">
        <v>56</v>
      </c>
      <c r="C221">
        <v>1.9547508862103161E-2</v>
      </c>
      <c r="D221">
        <v>1.0020341349902068E-2</v>
      </c>
      <c r="E221">
        <v>9.603257342872467E-3</v>
      </c>
      <c r="F221">
        <v>1.7110121807622992E-2</v>
      </c>
      <c r="G221">
        <v>6.9260935172285973E-2</v>
      </c>
      <c r="H221">
        <v>4.0319467026699751E-2</v>
      </c>
      <c r="I221">
        <v>7.3916415933661939E-2</v>
      </c>
      <c r="J221">
        <v>51054.234517620294</v>
      </c>
      <c r="K221">
        <v>9333.4459694425441</v>
      </c>
      <c r="L221">
        <v>153461.65878749237</v>
      </c>
      <c r="M221">
        <v>195413.78589408068</v>
      </c>
      <c r="N221">
        <v>84118.515899971622</v>
      </c>
      <c r="O221">
        <v>3901826.682262212</v>
      </c>
      <c r="P221">
        <v>9079.4770197383896</v>
      </c>
      <c r="Q221">
        <v>2.4970952384613674E-3</v>
      </c>
      <c r="R221">
        <v>1</v>
      </c>
      <c r="S221">
        <v>0.57703370296346279</v>
      </c>
      <c r="T221">
        <v>0.48608446292579788</v>
      </c>
      <c r="U221">
        <v>0.7490989760632083</v>
      </c>
      <c r="V221">
        <v>2.8553716052612581E-2</v>
      </c>
      <c r="W221">
        <v>15226825.173435124</v>
      </c>
      <c r="X221">
        <v>0.18603894465650128</v>
      </c>
      <c r="Y221">
        <v>369.13202239088258</v>
      </c>
      <c r="Z221">
        <v>30.717066574186987</v>
      </c>
      <c r="AA221" s="211">
        <v>-9.3823737067466375</v>
      </c>
      <c r="AB221" s="211">
        <v>319763.3286421377</v>
      </c>
      <c r="AC221" s="211">
        <v>37981.817053295876</v>
      </c>
      <c r="AD221" s="211">
        <v>357745.14569543413</v>
      </c>
      <c r="AE221" s="211">
        <v>-4.7337978951155995</v>
      </c>
      <c r="AF221" s="211">
        <v>17102970.944274921</v>
      </c>
      <c r="AG221" s="211">
        <v>31762.572155680176</v>
      </c>
      <c r="AH221" s="211">
        <v>17134733.51643056</v>
      </c>
      <c r="AI221" s="204">
        <v>3609059.8606046205</v>
      </c>
      <c r="AJ221" s="205">
        <f t="shared" si="12"/>
        <v>-1295982.5163700979</v>
      </c>
      <c r="AK221" s="205">
        <f t="shared" si="13"/>
        <v>-17608113.305942122</v>
      </c>
      <c r="AL221" s="205">
        <f t="shared" si="14"/>
        <v>1</v>
      </c>
      <c r="AM221" s="205">
        <f t="shared" si="15"/>
        <v>0</v>
      </c>
    </row>
    <row r="222" spans="1:39" x14ac:dyDescent="0.35">
      <c r="A222" s="112">
        <v>216</v>
      </c>
      <c r="B222">
        <v>74</v>
      </c>
      <c r="C222">
        <v>2.9108854321309868E-2</v>
      </c>
      <c r="D222">
        <v>9.262069640712553E-2</v>
      </c>
      <c r="E222">
        <v>2.5224424754128547E-2</v>
      </c>
      <c r="F222">
        <v>2.8930604704600005E-2</v>
      </c>
      <c r="G222">
        <v>7.1083908924824232E-2</v>
      </c>
      <c r="H222">
        <v>8.4389734197633612E-2</v>
      </c>
      <c r="I222">
        <v>2.6135795192093095E-2</v>
      </c>
      <c r="J222">
        <v>54941.154018396228</v>
      </c>
      <c r="K222">
        <v>7122.3690014997937</v>
      </c>
      <c r="L222">
        <v>220561.37393930464</v>
      </c>
      <c r="M222">
        <v>282040.11154734372</v>
      </c>
      <c r="N222">
        <v>100604.94681815729</v>
      </c>
      <c r="O222">
        <v>2658361.2648000713</v>
      </c>
      <c r="P222">
        <v>9259.7606461544929</v>
      </c>
      <c r="Q222">
        <v>3.3391870128046466E-3</v>
      </c>
      <c r="R222">
        <v>1</v>
      </c>
      <c r="S222">
        <v>0.49956012983289577</v>
      </c>
      <c r="T222">
        <v>0.70777895099152865</v>
      </c>
      <c r="U222">
        <v>0.67647381045513166</v>
      </c>
      <c r="V222">
        <v>0.17490441862967088</v>
      </c>
      <c r="W222">
        <v>15459127.665984554</v>
      </c>
      <c r="X222">
        <v>0.24871692922380478</v>
      </c>
      <c r="Y222">
        <v>306.61510513587973</v>
      </c>
      <c r="Z222">
        <v>27.883335750522253</v>
      </c>
      <c r="AA222" s="211">
        <v>-12.10373388809192</v>
      </c>
      <c r="AB222" s="211">
        <v>479232.95764552127</v>
      </c>
      <c r="AC222" s="211">
        <v>73536.532020846193</v>
      </c>
      <c r="AD222" s="211">
        <v>552769.48966636753</v>
      </c>
      <c r="AE222" s="211">
        <v>-2.526700923298602</v>
      </c>
      <c r="AF222" s="211">
        <v>15036979.17361778</v>
      </c>
      <c r="AG222" s="211">
        <v>31472.42522702882</v>
      </c>
      <c r="AH222" s="211">
        <v>15068451.598844752</v>
      </c>
      <c r="AI222" s="204">
        <v>1515676.3229844065</v>
      </c>
      <c r="AJ222" s="205">
        <f t="shared" si="12"/>
        <v>-1763142.8784755594</v>
      </c>
      <c r="AK222" s="205">
        <f t="shared" si="13"/>
        <v>-15321121.691174611</v>
      </c>
      <c r="AL222" s="205">
        <f t="shared" si="14"/>
        <v>1</v>
      </c>
      <c r="AM222" s="205">
        <f t="shared" si="15"/>
        <v>0</v>
      </c>
    </row>
    <row r="223" spans="1:39" x14ac:dyDescent="0.35">
      <c r="A223" s="112">
        <v>217</v>
      </c>
      <c r="B223">
        <v>52</v>
      </c>
      <c r="C223">
        <v>1.4770120412677092E-2</v>
      </c>
      <c r="D223">
        <v>9.1185377238432799E-2</v>
      </c>
      <c r="E223">
        <v>2.2597077233292264E-2</v>
      </c>
      <c r="F223">
        <v>1.0741510091238922E-2</v>
      </c>
      <c r="G223">
        <v>0.10694436416715007</v>
      </c>
      <c r="H223">
        <v>2.1346554548575952E-2</v>
      </c>
      <c r="I223">
        <v>9.4403656785345985E-2</v>
      </c>
      <c r="J223">
        <v>59560.507700816481</v>
      </c>
      <c r="K223">
        <v>6769.7528721990484</v>
      </c>
      <c r="L223">
        <v>289610.80100466532</v>
      </c>
      <c r="M223">
        <v>325124.97516817815</v>
      </c>
      <c r="N223">
        <v>92608.909614303178</v>
      </c>
      <c r="O223">
        <v>2162189.6212592553</v>
      </c>
      <c r="P223">
        <v>9372.2568089907054</v>
      </c>
      <c r="Q223">
        <v>3.6510592717213736E-3</v>
      </c>
      <c r="R223">
        <v>1</v>
      </c>
      <c r="S223">
        <v>0.84716047791425952</v>
      </c>
      <c r="T223">
        <v>0.57061212853186971</v>
      </c>
      <c r="U223">
        <v>0.76600985897369356</v>
      </c>
      <c r="V223">
        <v>7.7310872095620098E-2</v>
      </c>
      <c r="W223">
        <v>14333052.185278222</v>
      </c>
      <c r="X223">
        <v>8.8965415708372089E-2</v>
      </c>
      <c r="Y223">
        <v>610.96618211903581</v>
      </c>
      <c r="Z223">
        <v>36.002483112805578</v>
      </c>
      <c r="AA223" s="211">
        <v>-9.9410952950520439</v>
      </c>
      <c r="AB223" s="211">
        <v>200662.73059389513</v>
      </c>
      <c r="AC223" s="211">
        <v>27211.700060335119</v>
      </c>
      <c r="AD223" s="211">
        <v>227874.43065423152</v>
      </c>
      <c r="AE223" s="211">
        <v>-4.7101654495065644</v>
      </c>
      <c r="AF223" s="211">
        <v>25377287.105626404</v>
      </c>
      <c r="AG223" s="211">
        <v>17186.336880211657</v>
      </c>
      <c r="AH223" s="211">
        <v>25394473.442506645</v>
      </c>
      <c r="AI223" s="204">
        <v>4811113.8468591049</v>
      </c>
      <c r="AJ223" s="205">
        <f t="shared" si="12"/>
        <v>-1221983.9601594359</v>
      </c>
      <c r="AK223" s="205">
        <f t="shared" si="13"/>
        <v>-25865489.987457301</v>
      </c>
      <c r="AL223" s="205">
        <f t="shared" si="14"/>
        <v>1</v>
      </c>
      <c r="AM223" s="205">
        <f t="shared" si="15"/>
        <v>0</v>
      </c>
    </row>
    <row r="224" spans="1:39" x14ac:dyDescent="0.35">
      <c r="A224" s="112">
        <v>218</v>
      </c>
      <c r="B224">
        <v>59</v>
      </c>
      <c r="C224">
        <v>1.278407686252413E-2</v>
      </c>
      <c r="D224">
        <v>8.8912884755721025E-2</v>
      </c>
      <c r="E224">
        <v>6.0951356782522365E-2</v>
      </c>
      <c r="F224">
        <v>4.6874505058129698E-3</v>
      </c>
      <c r="G224">
        <v>5.3456982725064231E-2</v>
      </c>
      <c r="H224">
        <v>6.3002221369215572E-2</v>
      </c>
      <c r="I224">
        <v>6.8322846019579678E-2</v>
      </c>
      <c r="J224">
        <v>52470.443883895641</v>
      </c>
      <c r="K224">
        <v>7339.5566734108943</v>
      </c>
      <c r="L224">
        <v>185863.9306458183</v>
      </c>
      <c r="M224">
        <v>308323.7947084654</v>
      </c>
      <c r="N224">
        <v>120243.76137371044</v>
      </c>
      <c r="O224">
        <v>1767713.9967224775</v>
      </c>
      <c r="P224">
        <v>9209.2218024873582</v>
      </c>
      <c r="Q224">
        <v>4.7784577145236085E-3</v>
      </c>
      <c r="R224">
        <v>1</v>
      </c>
      <c r="S224">
        <v>0.67295079850701545</v>
      </c>
      <c r="T224">
        <v>0.73953195471668265</v>
      </c>
      <c r="U224">
        <v>0.74431860612816925</v>
      </c>
      <c r="V224">
        <v>8.484310450213825E-2</v>
      </c>
      <c r="W224">
        <v>15751005.680569801</v>
      </c>
      <c r="X224">
        <v>0.17335013507800062</v>
      </c>
      <c r="Y224">
        <v>356.89110268389805</v>
      </c>
      <c r="Z224">
        <v>27.413199344700377</v>
      </c>
      <c r="AA224" s="211">
        <v>-16.807604816873202</v>
      </c>
      <c r="AB224" s="211">
        <v>582787.21018108295</v>
      </c>
      <c r="AC224" s="211">
        <v>49732.388153679072</v>
      </c>
      <c r="AD224" s="211">
        <v>632519.59833476262</v>
      </c>
      <c r="AE224" s="211">
        <v>-4.9310482553152042</v>
      </c>
      <c r="AF224" s="211">
        <v>16280499.186109068</v>
      </c>
      <c r="AG224" s="211">
        <v>22895.665489618237</v>
      </c>
      <c r="AH224" s="211">
        <v>16303394.851598697</v>
      </c>
      <c r="AI224" s="204">
        <v>1319479.6970013494</v>
      </c>
      <c r="AJ224" s="205">
        <f t="shared" si="12"/>
        <v>-2313280.0800220827</v>
      </c>
      <c r="AK224" s="205">
        <f t="shared" si="13"/>
        <v>-16796499.677130219</v>
      </c>
      <c r="AL224" s="205">
        <f t="shared" si="14"/>
        <v>1</v>
      </c>
      <c r="AM224" s="205">
        <f t="shared" si="15"/>
        <v>0</v>
      </c>
    </row>
    <row r="225" spans="1:39" x14ac:dyDescent="0.35">
      <c r="A225" s="112">
        <v>219</v>
      </c>
      <c r="B225">
        <v>41</v>
      </c>
      <c r="C225">
        <v>3.0968106057637793E-2</v>
      </c>
      <c r="D225">
        <v>5.2246221046552639E-2</v>
      </c>
      <c r="E225">
        <v>2.2554785190953396E-2</v>
      </c>
      <c r="F225">
        <v>2.6889919432260781E-2</v>
      </c>
      <c r="G225">
        <v>4.5346265630462665E-2</v>
      </c>
      <c r="H225">
        <v>3.905498762603897E-2</v>
      </c>
      <c r="I225">
        <v>0.12956195475337182</v>
      </c>
      <c r="J225">
        <v>54608.430305453112</v>
      </c>
      <c r="K225">
        <v>7704.819064198412</v>
      </c>
      <c r="L225">
        <v>261922.85174070668</v>
      </c>
      <c r="M225">
        <v>221224.04683805199</v>
      </c>
      <c r="N225">
        <v>77800.301773920495</v>
      </c>
      <c r="O225">
        <v>2295382.133347909</v>
      </c>
      <c r="P225">
        <v>8985.9469483360044</v>
      </c>
      <c r="Q225">
        <v>2.9942027422355461E-3</v>
      </c>
      <c r="R225">
        <v>1</v>
      </c>
      <c r="S225">
        <v>0.62144268983175088</v>
      </c>
      <c r="T225">
        <v>0.57855150103125985</v>
      </c>
      <c r="U225">
        <v>0.72940449506525962</v>
      </c>
      <c r="V225">
        <v>0.18037346149400904</v>
      </c>
      <c r="W225">
        <v>15330338.231379926</v>
      </c>
      <c r="X225">
        <v>-9.9044828616929592E-3</v>
      </c>
      <c r="Y225">
        <v>539.73974380671325</v>
      </c>
      <c r="Z225">
        <v>29.624704476192697</v>
      </c>
      <c r="AA225" s="211">
        <v>-98.076364397974956</v>
      </c>
      <c r="AB225" s="211">
        <v>4123860.9842412136</v>
      </c>
      <c r="AC225" s="211">
        <v>328643.6706451283</v>
      </c>
      <c r="AD225" s="211">
        <v>4452504.6548863491</v>
      </c>
      <c r="AE225" s="211">
        <v>-5.5554110307449269</v>
      </c>
      <c r="AF225" s="211">
        <v>20386088.792449903</v>
      </c>
      <c r="AG225" s="211">
        <v>32328.270122778478</v>
      </c>
      <c r="AH225" s="211">
        <v>20418417.062572766</v>
      </c>
      <c r="AI225" s="204">
        <v>172565.36845567543</v>
      </c>
      <c r="AJ225" s="205">
        <f t="shared" si="12"/>
        <v>-14260141.094683845</v>
      </c>
      <c r="AK225" s="205">
        <f t="shared" si="13"/>
        <v>-20973958.165647257</v>
      </c>
      <c r="AL225" s="205">
        <f t="shared" si="14"/>
        <v>1</v>
      </c>
      <c r="AM225" s="205">
        <f t="shared" si="15"/>
        <v>0</v>
      </c>
    </row>
    <row r="226" spans="1:39" x14ac:dyDescent="0.35">
      <c r="A226" s="112">
        <v>220</v>
      </c>
      <c r="B226">
        <v>13</v>
      </c>
      <c r="C226">
        <v>3.7538156431138087E-2</v>
      </c>
      <c r="D226">
        <v>2.5434781275817935E-2</v>
      </c>
      <c r="E226">
        <v>1.700384778888283E-2</v>
      </c>
      <c r="F226">
        <v>0</v>
      </c>
      <c r="G226">
        <v>6.4100938319455944E-2</v>
      </c>
      <c r="H226">
        <v>3.2775440195139741E-2</v>
      </c>
      <c r="I226">
        <v>9.8139013671573183E-2</v>
      </c>
      <c r="J226">
        <v>59185.586976206512</v>
      </c>
      <c r="K226">
        <v>9884.5074060317438</v>
      </c>
      <c r="L226">
        <v>228747.11228913144</v>
      </c>
      <c r="M226">
        <v>295521.11734443431</v>
      </c>
      <c r="N226">
        <v>80666.365591672453</v>
      </c>
      <c r="O226">
        <v>3707022.5766775119</v>
      </c>
      <c r="P226">
        <v>9165.3192043424388</v>
      </c>
      <c r="Q226">
        <v>3.6413400583976E-3</v>
      </c>
      <c r="R226">
        <v>1</v>
      </c>
      <c r="S226">
        <v>0.59946549964887574</v>
      </c>
      <c r="T226">
        <v>0.58106818077424693</v>
      </c>
      <c r="U226">
        <v>0.71006925079915206</v>
      </c>
      <c r="V226">
        <v>0</v>
      </c>
      <c r="W226">
        <v>12950890.940762023</v>
      </c>
      <c r="X226">
        <v>4.9821511799749918E-2</v>
      </c>
      <c r="Y226">
        <v>332.35006533801686</v>
      </c>
      <c r="Z226">
        <v>32.180489437718798</v>
      </c>
      <c r="AA226" s="211">
        <v>-82.063912255478101</v>
      </c>
      <c r="AB226" s="211">
        <v>3134115.6076644138</v>
      </c>
      <c r="AC226" s="211">
        <v>322162.46432295063</v>
      </c>
      <c r="AD226" s="211">
        <v>3456278.0719873584</v>
      </c>
      <c r="AE226" s="211">
        <v>-2.7062471899551843</v>
      </c>
      <c r="AF226" s="211">
        <v>13789863.542967889</v>
      </c>
      <c r="AG226" s="211">
        <v>23984.698058587659</v>
      </c>
      <c r="AH226" s="211">
        <v>13813848.241026491</v>
      </c>
      <c r="AI226" s="204">
        <v>130517.57710470991</v>
      </c>
      <c r="AJ226" s="205">
        <f t="shared" si="12"/>
        <v>-11662669.297535168</v>
      </c>
      <c r="AK226" s="205">
        <f t="shared" si="13"/>
        <v>-14084472.96002201</v>
      </c>
      <c r="AL226" s="205">
        <f t="shared" si="14"/>
        <v>1</v>
      </c>
      <c r="AM226" s="205">
        <f t="shared" si="15"/>
        <v>0</v>
      </c>
    </row>
    <row r="227" spans="1:39" x14ac:dyDescent="0.35">
      <c r="A227" s="112">
        <v>221</v>
      </c>
      <c r="B227">
        <v>12</v>
      </c>
      <c r="C227">
        <v>4.0494426197005828E-2</v>
      </c>
      <c r="D227">
        <v>2.5568328164258775E-2</v>
      </c>
      <c r="E227">
        <v>1.2831059159456945E-2</v>
      </c>
      <c r="F227">
        <v>1.7253222387969905E-2</v>
      </c>
      <c r="G227">
        <v>1.0509943068434308E-2</v>
      </c>
      <c r="H227">
        <v>3.882279198983863E-2</v>
      </c>
      <c r="I227">
        <v>0.10414415338826102</v>
      </c>
      <c r="J227">
        <v>58877.423453436139</v>
      </c>
      <c r="K227">
        <v>8074.6026201926406</v>
      </c>
      <c r="L227">
        <v>242805.71404893379</v>
      </c>
      <c r="M227">
        <v>247772.78129832598</v>
      </c>
      <c r="N227">
        <v>112466.05193783421</v>
      </c>
      <c r="O227">
        <v>3074575.3186892001</v>
      </c>
      <c r="P227">
        <v>9014.3671526083199</v>
      </c>
      <c r="Q227">
        <v>1.9015818458254356E-3</v>
      </c>
      <c r="R227">
        <v>1</v>
      </c>
      <c r="S227">
        <v>0.86341263226209097</v>
      </c>
      <c r="T227">
        <v>0.39281517499297924</v>
      </c>
      <c r="U227">
        <v>0.76539391794064071</v>
      </c>
      <c r="V227">
        <v>0.15175790085358828</v>
      </c>
      <c r="W227">
        <v>15440425.078731239</v>
      </c>
      <c r="X227">
        <v>0.11800123768467868</v>
      </c>
      <c r="Y227">
        <v>323.73874954216421</v>
      </c>
      <c r="Z227">
        <v>30.620718706450958</v>
      </c>
      <c r="AA227" s="211">
        <v>-9.3341536664635445</v>
      </c>
      <c r="AB227" s="211">
        <v>401451.0520470122</v>
      </c>
      <c r="AC227" s="211">
        <v>40970.703607704512</v>
      </c>
      <c r="AD227" s="211">
        <v>442421.75565471855</v>
      </c>
      <c r="AE227" s="211">
        <v>-4.5435602855401891</v>
      </c>
      <c r="AF227" s="211">
        <v>14339477.792534476</v>
      </c>
      <c r="AG227" s="211">
        <v>35117.745949461001</v>
      </c>
      <c r="AH227" s="211">
        <v>14374595.538483847</v>
      </c>
      <c r="AI227" s="204">
        <v>2908235.5096778832</v>
      </c>
      <c r="AJ227" s="205">
        <f t="shared" si="12"/>
        <v>-1375837.122301073</v>
      </c>
      <c r="AK227" s="205">
        <f t="shared" si="13"/>
        <v>-14828951.567037866</v>
      </c>
      <c r="AL227" s="205">
        <f t="shared" si="14"/>
        <v>1</v>
      </c>
      <c r="AM227" s="205">
        <f t="shared" si="15"/>
        <v>0</v>
      </c>
    </row>
    <row r="228" spans="1:39" x14ac:dyDescent="0.35">
      <c r="A228" s="112">
        <v>222</v>
      </c>
      <c r="B228">
        <v>2</v>
      </c>
      <c r="C228">
        <v>1.9251268652971106E-2</v>
      </c>
      <c r="D228">
        <v>6.8690558766195106E-2</v>
      </c>
      <c r="E228">
        <v>0</v>
      </c>
      <c r="F228">
        <v>5.7811700029283319E-2</v>
      </c>
      <c r="G228">
        <v>0.12600104481932928</v>
      </c>
      <c r="H228">
        <v>3.2795736328810915E-2</v>
      </c>
      <c r="I228">
        <v>0.12730564877974346</v>
      </c>
      <c r="J228">
        <v>52304.807885096678</v>
      </c>
      <c r="K228">
        <v>7771.3075954564774</v>
      </c>
      <c r="L228">
        <v>208416.31050903091</v>
      </c>
      <c r="M228">
        <v>341338.06111113488</v>
      </c>
      <c r="N228">
        <v>72290.355587632366</v>
      </c>
      <c r="O228">
        <v>3491899.2629062864</v>
      </c>
      <c r="P228">
        <v>9317.105341112243</v>
      </c>
      <c r="Q228">
        <v>1.8167865248746346E-3</v>
      </c>
      <c r="R228">
        <v>1</v>
      </c>
      <c r="S228">
        <v>0.62323786474601672</v>
      </c>
      <c r="T228">
        <v>0.56272408319764755</v>
      </c>
      <c r="U228">
        <v>0.73289760835341122</v>
      </c>
      <c r="V228">
        <v>0.1430822460490212</v>
      </c>
      <c r="W228">
        <v>14564890.911270404</v>
      </c>
      <c r="X228">
        <v>0.12776565098127959</v>
      </c>
      <c r="Y228">
        <v>423.6362760415584</v>
      </c>
      <c r="Z228">
        <v>35.252059904555949</v>
      </c>
      <c r="AA228" s="211">
        <v>-20.379690209053052</v>
      </c>
      <c r="AB228" s="211">
        <v>801069.00011987146</v>
      </c>
      <c r="AC228" s="211">
        <v>66893.487164582592</v>
      </c>
      <c r="AD228" s="211">
        <v>867962.48728445778</v>
      </c>
      <c r="AE228" s="211">
        <v>-3.8438862558612801</v>
      </c>
      <c r="AF228" s="211">
        <v>18659795.886797853</v>
      </c>
      <c r="AG228" s="211">
        <v>24560.892302219829</v>
      </c>
      <c r="AH228" s="211">
        <v>18684356.779100113</v>
      </c>
      <c r="AI228" s="204">
        <v>1077443.4882179827</v>
      </c>
      <c r="AJ228" s="205">
        <f t="shared" si="12"/>
        <v>-2905931.5081897629</v>
      </c>
      <c r="AK228" s="205">
        <f t="shared" si="13"/>
        <v>-19068745.404686242</v>
      </c>
      <c r="AL228" s="205">
        <f t="shared" si="14"/>
        <v>1</v>
      </c>
      <c r="AM228" s="205">
        <f t="shared" si="15"/>
        <v>0</v>
      </c>
    </row>
    <row r="229" spans="1:39" x14ac:dyDescent="0.35">
      <c r="A229" s="112">
        <v>223</v>
      </c>
      <c r="B229">
        <v>31</v>
      </c>
      <c r="C229">
        <v>3.2443761122131293E-2</v>
      </c>
      <c r="D229">
        <v>6.0767969673348174E-2</v>
      </c>
      <c r="E229">
        <v>3.5399858888887411E-3</v>
      </c>
      <c r="F229">
        <v>2.4911306491697423E-2</v>
      </c>
      <c r="G229">
        <v>8.3063913642289267E-2</v>
      </c>
      <c r="H229">
        <v>1.4032750901151077E-2</v>
      </c>
      <c r="I229">
        <v>7.2495837086384213E-2</v>
      </c>
      <c r="J229">
        <v>54145.594773706944</v>
      </c>
      <c r="K229">
        <v>7644.9792901459668</v>
      </c>
      <c r="L229">
        <v>132682.01084862609</v>
      </c>
      <c r="M229">
        <v>322714.20226514869</v>
      </c>
      <c r="N229">
        <v>90992.616158616365</v>
      </c>
      <c r="O229">
        <v>2189596.8745778333</v>
      </c>
      <c r="P229">
        <v>9030.9810164736227</v>
      </c>
      <c r="Q229">
        <v>2.5464706509416447E-3</v>
      </c>
      <c r="R229">
        <v>1</v>
      </c>
      <c r="S229">
        <v>0.78669565103510886</v>
      </c>
      <c r="T229">
        <v>0.53827715816779931</v>
      </c>
      <c r="U229">
        <v>0.69293464114699055</v>
      </c>
      <c r="V229">
        <v>8.4742170086263821E-2</v>
      </c>
      <c r="W229">
        <v>15187009.554621315</v>
      </c>
      <c r="X229">
        <v>0.10087297310351012</v>
      </c>
      <c r="Y229">
        <v>488.27929505563282</v>
      </c>
      <c r="Z229">
        <v>28.9836492140013</v>
      </c>
      <c r="AA229" s="211">
        <v>-48.820896656574327</v>
      </c>
      <c r="AB229" s="211">
        <v>2262864.4236385697</v>
      </c>
      <c r="AC229" s="211">
        <v>85124.25534179862</v>
      </c>
      <c r="AD229" s="211">
        <v>2347988.6789803714</v>
      </c>
      <c r="AE229" s="211">
        <v>-3.5162876803853571</v>
      </c>
      <c r="AF229" s="211">
        <v>20530242.651147336</v>
      </c>
      <c r="AG229" s="211">
        <v>13946.328241678128</v>
      </c>
      <c r="AH229" s="211">
        <v>20544188.979389057</v>
      </c>
      <c r="AI229" s="204">
        <v>401641.26148781407</v>
      </c>
      <c r="AJ229" s="205">
        <f t="shared" si="12"/>
        <v>-7230078.3446378037</v>
      </c>
      <c r="AK229" s="205">
        <f t="shared" si="13"/>
        <v>-20895817.747427594</v>
      </c>
      <c r="AL229" s="205">
        <f t="shared" si="14"/>
        <v>1</v>
      </c>
      <c r="AM229" s="205">
        <f t="shared" si="15"/>
        <v>0</v>
      </c>
    </row>
    <row r="230" spans="1:39" x14ac:dyDescent="0.35">
      <c r="A230" s="112">
        <v>224</v>
      </c>
      <c r="B230">
        <v>30</v>
      </c>
      <c r="C230">
        <v>2.1663874698218087E-2</v>
      </c>
      <c r="D230">
        <v>6.2261609003723142E-2</v>
      </c>
      <c r="E230">
        <v>2.8186996817076711E-2</v>
      </c>
      <c r="F230">
        <v>0</v>
      </c>
      <c r="G230">
        <v>4.4221369407580813E-2</v>
      </c>
      <c r="H230">
        <v>6.7665824047707449E-3</v>
      </c>
      <c r="I230">
        <v>0.12195591635320843</v>
      </c>
      <c r="J230">
        <v>48758.746367266671</v>
      </c>
      <c r="K230">
        <v>8095.7395641501662</v>
      </c>
      <c r="L230">
        <v>250466.26214289502</v>
      </c>
      <c r="M230">
        <v>374305.60016784485</v>
      </c>
      <c r="N230">
        <v>99795.200928120932</v>
      </c>
      <c r="O230">
        <v>2667287.0211704969</v>
      </c>
      <c r="P230">
        <v>8834.5281442543055</v>
      </c>
      <c r="Q230">
        <v>4.4540629292809299E-5</v>
      </c>
      <c r="R230">
        <v>0.956801833573801</v>
      </c>
      <c r="S230">
        <v>0.83839488187443778</v>
      </c>
      <c r="T230">
        <v>0.56844594523097847</v>
      </c>
      <c r="U230">
        <v>0.67976318696711069</v>
      </c>
      <c r="V230">
        <v>0</v>
      </c>
      <c r="W230">
        <v>13687073.222883206</v>
      </c>
      <c r="X230">
        <v>8.4392377132493673E-2</v>
      </c>
      <c r="Y230">
        <v>195.30366123777907</v>
      </c>
      <c r="Z230">
        <v>25.868580317396553</v>
      </c>
      <c r="AA230" s="211">
        <v>-44.173515521270133</v>
      </c>
      <c r="AB230" s="211">
        <v>1697197.0796375193</v>
      </c>
      <c r="AC230" s="211">
        <v>55553.813116423538</v>
      </c>
      <c r="AD230" s="211">
        <v>1752750.8927539452</v>
      </c>
      <c r="AE230" s="211">
        <v>-2.7676450744671559</v>
      </c>
      <c r="AF230" s="211">
        <v>8634149.7399265226</v>
      </c>
      <c r="AG230" s="211">
        <v>7936.2590166318805</v>
      </c>
      <c r="AH230" s="211">
        <v>8642085.9989431761</v>
      </c>
      <c r="AI230" s="204">
        <v>166385.46737087538</v>
      </c>
      <c r="AJ230" s="205">
        <f t="shared" si="12"/>
        <v>-6170102.4448809586</v>
      </c>
      <c r="AK230" s="205">
        <f t="shared" si="13"/>
        <v>-8918850.5063898917</v>
      </c>
      <c r="AL230" s="205">
        <f t="shared" si="14"/>
        <v>1</v>
      </c>
      <c r="AM230" s="205">
        <f t="shared" si="15"/>
        <v>0</v>
      </c>
    </row>
    <row r="231" spans="1:39" x14ac:dyDescent="0.35">
      <c r="A231" s="112">
        <v>225</v>
      </c>
      <c r="B231">
        <v>46</v>
      </c>
      <c r="C231">
        <v>3.9128214875357559E-2</v>
      </c>
      <c r="D231">
        <v>0.19263742976474479</v>
      </c>
      <c r="E231">
        <v>5.3395892688704913E-2</v>
      </c>
      <c r="F231">
        <v>0</v>
      </c>
      <c r="G231">
        <v>2.1632165200854481E-2</v>
      </c>
      <c r="H231">
        <v>0</v>
      </c>
      <c r="I231">
        <v>0.12860497974389634</v>
      </c>
      <c r="J231">
        <v>50244.900348568583</v>
      </c>
      <c r="K231">
        <v>6691.0184428305383</v>
      </c>
      <c r="L231">
        <v>219125.04431659781</v>
      </c>
      <c r="M231">
        <v>153697.28337553967</v>
      </c>
      <c r="N231">
        <v>76781.766848491621</v>
      </c>
      <c r="O231">
        <v>4011591.0010537952</v>
      </c>
      <c r="P231">
        <v>9011.7872483788888</v>
      </c>
      <c r="Q231">
        <v>2.6377690487787557E-3</v>
      </c>
      <c r="R231">
        <v>0.96501670731239897</v>
      </c>
      <c r="S231">
        <v>0.7230420314604723</v>
      </c>
      <c r="T231">
        <v>0.43770925538223904</v>
      </c>
      <c r="U231">
        <v>0.85084843031977542</v>
      </c>
      <c r="V231">
        <v>0.2557241459520605</v>
      </c>
      <c r="W231">
        <v>14977854.273199327</v>
      </c>
      <c r="X231">
        <v>0.20423938133393035</v>
      </c>
      <c r="Y231">
        <v>268.13847282441827</v>
      </c>
      <c r="Z231">
        <v>44.235678946140737</v>
      </c>
      <c r="AA231" s="211">
        <v>-82.115388085787401</v>
      </c>
      <c r="AB231" s="211">
        <v>3774419.2768462547</v>
      </c>
      <c r="AC231" s="211">
        <v>108738.47368093293</v>
      </c>
      <c r="AD231" s="211">
        <v>3883157.7505271728</v>
      </c>
      <c r="AE231" s="211">
        <v>-4.239848875225058</v>
      </c>
      <c r="AF231" s="211">
        <v>13617126.461189739</v>
      </c>
      <c r="AG231" s="211">
        <v>11108.053311406076</v>
      </c>
      <c r="AH231" s="211">
        <v>13628234.514501201</v>
      </c>
      <c r="AI231" s="204">
        <v>125136.55587828397</v>
      </c>
      <c r="AJ231" s="205">
        <f t="shared" si="12"/>
        <v>-12094696.559105912</v>
      </c>
      <c r="AK231" s="205">
        <f t="shared" si="13"/>
        <v>-14052219.402023707</v>
      </c>
      <c r="AL231" s="205">
        <f t="shared" si="14"/>
        <v>1</v>
      </c>
      <c r="AM231" s="205">
        <f t="shared" si="15"/>
        <v>0</v>
      </c>
    </row>
    <row r="232" spans="1:39" x14ac:dyDescent="0.35">
      <c r="A232" s="112">
        <v>226</v>
      </c>
      <c r="B232">
        <v>28</v>
      </c>
      <c r="C232">
        <v>2.8342424396378057E-2</v>
      </c>
      <c r="D232">
        <v>0.11661381078553715</v>
      </c>
      <c r="E232">
        <v>6.6484919913246482E-2</v>
      </c>
      <c r="F232">
        <v>9.4963893566418142E-3</v>
      </c>
      <c r="G232">
        <v>7.4127832147191416E-2</v>
      </c>
      <c r="H232">
        <v>0</v>
      </c>
      <c r="I232">
        <v>5.4514855243659226E-2</v>
      </c>
      <c r="J232">
        <v>51725.962607626716</v>
      </c>
      <c r="K232">
        <v>5008.2686756179237</v>
      </c>
      <c r="L232">
        <v>187682.41588103998</v>
      </c>
      <c r="M232">
        <v>250478.46717520917</v>
      </c>
      <c r="N232">
        <v>37966.086172083553</v>
      </c>
      <c r="O232">
        <v>3870740.8214315409</v>
      </c>
      <c r="P232">
        <v>9298.6391235027459</v>
      </c>
      <c r="Q232">
        <v>3.7019587477844255E-3</v>
      </c>
      <c r="R232">
        <v>0.96654003142701872</v>
      </c>
      <c r="S232">
        <v>0.77028341755667795</v>
      </c>
      <c r="T232">
        <v>0.48980523384156216</v>
      </c>
      <c r="U232">
        <v>0.70546282193979215</v>
      </c>
      <c r="V232">
        <v>8.9371861058182886E-2</v>
      </c>
      <c r="W232">
        <v>15477617.60905591</v>
      </c>
      <c r="X232">
        <v>0.15779284963417489</v>
      </c>
      <c r="Y232">
        <v>356.07002453903959</v>
      </c>
      <c r="Z232">
        <v>30.884286317208893</v>
      </c>
      <c r="AA232" s="211">
        <v>-22.103553434045413</v>
      </c>
      <c r="AB232" s="211">
        <v>1006045.1445886336</v>
      </c>
      <c r="AC232" s="211">
        <v>25372.444774780874</v>
      </c>
      <c r="AD232" s="211">
        <v>1031417.5893634096</v>
      </c>
      <c r="AE232" s="211">
        <v>-5.5397122326780526</v>
      </c>
      <c r="AF232" s="211">
        <v>16174898.485628344</v>
      </c>
      <c r="AG232" s="211">
        <v>13767.434522679394</v>
      </c>
      <c r="AH232" s="211">
        <v>16188665.920151038</v>
      </c>
      <c r="AI232" s="204">
        <v>915080.51462944387</v>
      </c>
      <c r="AJ232" s="205">
        <f t="shared" si="12"/>
        <v>-3241772.9327679509</v>
      </c>
      <c r="AK232" s="205">
        <f t="shared" si="13"/>
        <v>-16742637.143418843</v>
      </c>
      <c r="AL232" s="205">
        <f t="shared" si="14"/>
        <v>1</v>
      </c>
      <c r="AM232" s="205">
        <f t="shared" si="15"/>
        <v>0</v>
      </c>
    </row>
    <row r="233" spans="1:39" x14ac:dyDescent="0.35">
      <c r="A233" s="112">
        <v>227</v>
      </c>
      <c r="B233">
        <v>21</v>
      </c>
      <c r="C233">
        <v>3.4931519350778317E-2</v>
      </c>
      <c r="D233">
        <v>0</v>
      </c>
      <c r="E233">
        <v>2.0596510099623891E-2</v>
      </c>
      <c r="F233">
        <v>0</v>
      </c>
      <c r="G233">
        <v>0</v>
      </c>
      <c r="H233">
        <v>0</v>
      </c>
      <c r="I233">
        <v>0.10789795234820776</v>
      </c>
      <c r="J233">
        <v>50695.798897000663</v>
      </c>
      <c r="K233">
        <v>10223.569152360253</v>
      </c>
      <c r="L233">
        <v>150773.30851734686</v>
      </c>
      <c r="M233">
        <v>189738.06717558211</v>
      </c>
      <c r="N233">
        <v>87304.544138481098</v>
      </c>
      <c r="O233">
        <v>4631392.0685327183</v>
      </c>
      <c r="P233">
        <v>9478.4672872558149</v>
      </c>
      <c r="Q233">
        <v>2.8984082498714936E-3</v>
      </c>
      <c r="R233">
        <v>0.97148841648782436</v>
      </c>
      <c r="S233">
        <v>0.68986371112120781</v>
      </c>
      <c r="T233">
        <v>0.63760117900124569</v>
      </c>
      <c r="U233">
        <v>0.73989532889882836</v>
      </c>
      <c r="V233">
        <v>0.1308289644858584</v>
      </c>
      <c r="W233">
        <v>13970290.266557282</v>
      </c>
      <c r="X233">
        <v>0.14303593151008864</v>
      </c>
      <c r="Y233">
        <v>243.48872998995776</v>
      </c>
      <c r="Z233">
        <v>32.878508253112173</v>
      </c>
      <c r="AA233" s="211">
        <v>-98.856814390303668</v>
      </c>
      <c r="AB233" s="211">
        <v>3897710.9843694707</v>
      </c>
      <c r="AC233" s="211">
        <v>108702.42966422421</v>
      </c>
      <c r="AD233" s="211">
        <v>4006413.4140337007</v>
      </c>
      <c r="AE233" s="211">
        <v>-1.8614371635540445</v>
      </c>
      <c r="AF233" s="211">
        <v>11372316.609745173</v>
      </c>
      <c r="AG233" s="211">
        <v>4699.4359710730159</v>
      </c>
      <c r="AH233" s="211">
        <v>11377016.045716265</v>
      </c>
      <c r="AI233" s="204">
        <v>75989.215593770394</v>
      </c>
      <c r="AJ233" s="205">
        <f t="shared" si="12"/>
        <v>-13892094.853064068</v>
      </c>
      <c r="AK233" s="205">
        <f t="shared" si="13"/>
        <v>-11563159.762071669</v>
      </c>
      <c r="AL233" s="205">
        <f t="shared" si="14"/>
        <v>0</v>
      </c>
      <c r="AM233" s="205">
        <f t="shared" si="15"/>
        <v>1</v>
      </c>
    </row>
    <row r="234" spans="1:39" x14ac:dyDescent="0.35">
      <c r="A234" s="112">
        <v>228</v>
      </c>
      <c r="B234">
        <v>60</v>
      </c>
      <c r="C234">
        <v>2.258620755606857E-2</v>
      </c>
      <c r="D234">
        <v>0.14354626210333921</v>
      </c>
      <c r="E234">
        <v>3.4769584093920516E-2</v>
      </c>
      <c r="F234">
        <v>2.3693848448987594E-2</v>
      </c>
      <c r="G234">
        <v>4.4662579085605017E-2</v>
      </c>
      <c r="H234">
        <v>6.2858193342611085E-2</v>
      </c>
      <c r="I234">
        <v>8.9273221233796995E-2</v>
      </c>
      <c r="J234">
        <v>54900.036628404261</v>
      </c>
      <c r="K234">
        <v>4175.9203826280063</v>
      </c>
      <c r="L234">
        <v>274257.04646757379</v>
      </c>
      <c r="M234">
        <v>171771.27457764989</v>
      </c>
      <c r="N234">
        <v>111528.65840587547</v>
      </c>
      <c r="O234">
        <v>2575846.9734838028</v>
      </c>
      <c r="P234">
        <v>9035.4314705218239</v>
      </c>
      <c r="Q234">
        <v>4.7744913069738514E-3</v>
      </c>
      <c r="R234">
        <v>0.99444654252022724</v>
      </c>
      <c r="S234">
        <v>0.91057257861087337</v>
      </c>
      <c r="T234">
        <v>0.42927568472069222</v>
      </c>
      <c r="U234">
        <v>0.77227038140666404</v>
      </c>
      <c r="V234">
        <v>4.290787390455493E-2</v>
      </c>
      <c r="W234">
        <v>15023778.010346096</v>
      </c>
      <c r="X234">
        <v>0.14929498277015027</v>
      </c>
      <c r="Y234">
        <v>117.97694348973872</v>
      </c>
      <c r="Z234">
        <v>25.597422729762293</v>
      </c>
      <c r="AA234" s="211">
        <v>-8.0136763584291408</v>
      </c>
      <c r="AB234" s="211">
        <v>210332.8921448453</v>
      </c>
      <c r="AC234" s="211">
        <v>46079.600051052774</v>
      </c>
      <c r="AD234" s="211">
        <v>256412.49219589689</v>
      </c>
      <c r="AE234" s="211">
        <v>-6.9165238198658319</v>
      </c>
      <c r="AF234" s="211">
        <v>6090572.5351206781</v>
      </c>
      <c r="AG234" s="211">
        <v>43453.301602547217</v>
      </c>
      <c r="AH234" s="211">
        <v>6134025.8367232066</v>
      </c>
      <c r="AI234" s="204">
        <v>5357152.3903356977</v>
      </c>
      <c r="AJ234" s="205">
        <f t="shared" si="12"/>
        <v>-1057780.128038811</v>
      </c>
      <c r="AK234" s="205">
        <f t="shared" si="13"/>
        <v>-6825678.2187097901</v>
      </c>
      <c r="AL234" s="205">
        <f t="shared" si="14"/>
        <v>1</v>
      </c>
      <c r="AM234" s="205">
        <f t="shared" si="15"/>
        <v>0</v>
      </c>
    </row>
    <row r="235" spans="1:39" x14ac:dyDescent="0.35">
      <c r="A235" s="112">
        <v>229</v>
      </c>
      <c r="B235">
        <v>7</v>
      </c>
      <c r="C235">
        <v>4.7234240304812318E-2</v>
      </c>
      <c r="D235">
        <v>0.11152306958513529</v>
      </c>
      <c r="E235">
        <v>0</v>
      </c>
      <c r="F235">
        <v>1.7940538775553544E-2</v>
      </c>
      <c r="G235">
        <v>7.0295285291285231E-2</v>
      </c>
      <c r="H235">
        <v>0</v>
      </c>
      <c r="I235">
        <v>0.12234209715252131</v>
      </c>
      <c r="J235">
        <v>53035.97569443073</v>
      </c>
      <c r="K235">
        <v>5319.0468261818341</v>
      </c>
      <c r="L235">
        <v>251727.76439491613</v>
      </c>
      <c r="M235">
        <v>200280.07582555138</v>
      </c>
      <c r="N235">
        <v>96675.791802243228</v>
      </c>
      <c r="O235">
        <v>3354968.6164205298</v>
      </c>
      <c r="P235">
        <v>9285.4050865212994</v>
      </c>
      <c r="Q235">
        <v>3.6066019115886384E-3</v>
      </c>
      <c r="R235">
        <v>0.92356327552373485</v>
      </c>
      <c r="S235">
        <v>0.7286874630869925</v>
      </c>
      <c r="T235">
        <v>0.46942274827914698</v>
      </c>
      <c r="U235">
        <v>0.76851148127036373</v>
      </c>
      <c r="V235">
        <v>0</v>
      </c>
      <c r="W235">
        <v>13532657.056852479</v>
      </c>
      <c r="X235">
        <v>4.6336915125971975E-2</v>
      </c>
      <c r="Y235">
        <v>235.89107246209807</v>
      </c>
      <c r="Z235">
        <v>26.984344070083736</v>
      </c>
      <c r="AA235" s="211">
        <v>-51.898153765992468</v>
      </c>
      <c r="AB235" s="211">
        <v>2368214.9849491883</v>
      </c>
      <c r="AC235" s="211">
        <v>66116.129972129987</v>
      </c>
      <c r="AD235" s="211">
        <v>2434331.114921317</v>
      </c>
      <c r="AE235" s="211">
        <v>-4.4300730032462257</v>
      </c>
      <c r="AF235" s="211">
        <v>9969688.3715669494</v>
      </c>
      <c r="AG235" s="211">
        <v>13420.587576432352</v>
      </c>
      <c r="AH235" s="211">
        <v>9983108.959143389</v>
      </c>
      <c r="AI235" s="204">
        <v>159028.50342637999</v>
      </c>
      <c r="AJ235" s="205">
        <f t="shared" si="12"/>
        <v>-7624146.4915205631</v>
      </c>
      <c r="AK235" s="205">
        <f t="shared" si="13"/>
        <v>-10426116.259468012</v>
      </c>
      <c r="AL235" s="205">
        <f t="shared" si="14"/>
        <v>1</v>
      </c>
      <c r="AM235" s="205">
        <f t="shared" si="15"/>
        <v>0</v>
      </c>
    </row>
    <row r="236" spans="1:39" x14ac:dyDescent="0.35">
      <c r="A236" s="112">
        <v>230</v>
      </c>
      <c r="B236">
        <v>47</v>
      </c>
      <c r="C236">
        <v>3.4572779361588382E-2</v>
      </c>
      <c r="D236">
        <v>0</v>
      </c>
      <c r="E236">
        <v>7.0492967161022192E-3</v>
      </c>
      <c r="F236">
        <v>0</v>
      </c>
      <c r="G236">
        <v>0.1078930795763075</v>
      </c>
      <c r="H236">
        <v>5.8210006249725318E-2</v>
      </c>
      <c r="I236">
        <v>0.12394821444925108</v>
      </c>
      <c r="J236">
        <v>56131.505553094168</v>
      </c>
      <c r="K236">
        <v>7086.5951946248078</v>
      </c>
      <c r="L236">
        <v>297250.3793038287</v>
      </c>
      <c r="M236">
        <v>348106.38682868995</v>
      </c>
      <c r="N236">
        <v>77992.920144723903</v>
      </c>
      <c r="O236">
        <v>2760618.4906020835</v>
      </c>
      <c r="P236">
        <v>8994.7283469783924</v>
      </c>
      <c r="Q236">
        <v>1.6484123185800681E-3</v>
      </c>
      <c r="R236">
        <v>0.9550218090759568</v>
      </c>
      <c r="S236">
        <v>0.71013730627962346</v>
      </c>
      <c r="T236">
        <v>0.48799874315493175</v>
      </c>
      <c r="U236">
        <v>0.74052162393875398</v>
      </c>
      <c r="V236">
        <v>0.12293447759645224</v>
      </c>
      <c r="W236">
        <v>14736463.248718057</v>
      </c>
      <c r="X236">
        <v>0.12830239085246398</v>
      </c>
      <c r="Y236">
        <v>146.70533875491645</v>
      </c>
      <c r="Z236">
        <v>25.126063085526027</v>
      </c>
      <c r="AA236" s="211">
        <v>-89.770097185666458</v>
      </c>
      <c r="AB236" s="211">
        <v>3566224.1061897865</v>
      </c>
      <c r="AC236" s="211">
        <v>474193.17185681075</v>
      </c>
      <c r="AD236" s="211">
        <v>4040417.2780465772</v>
      </c>
      <c r="AE236" s="211">
        <v>-4.6649224243418583</v>
      </c>
      <c r="AF236" s="211">
        <v>7023809.5244698171</v>
      </c>
      <c r="AG236" s="211">
        <v>46593.036731332286</v>
      </c>
      <c r="AH236" s="211">
        <v>7070402.5612011729</v>
      </c>
      <c r="AI236" s="204">
        <v>35602.832514616362</v>
      </c>
      <c r="AJ236" s="205">
        <f t="shared" si="12"/>
        <v>-13017426.996613223</v>
      </c>
      <c r="AK236" s="205">
        <f t="shared" si="13"/>
        <v>-7536894.8036353588</v>
      </c>
      <c r="AL236" s="205">
        <f t="shared" si="14"/>
        <v>0</v>
      </c>
      <c r="AM236" s="205">
        <f t="shared" si="15"/>
        <v>1</v>
      </c>
    </row>
    <row r="237" spans="1:39" x14ac:dyDescent="0.35">
      <c r="A237" s="112">
        <v>231</v>
      </c>
      <c r="B237">
        <v>85</v>
      </c>
      <c r="C237">
        <v>2.0784050567987385E-2</v>
      </c>
      <c r="D237">
        <v>0</v>
      </c>
      <c r="E237">
        <v>5.5138910052897366E-2</v>
      </c>
      <c r="F237">
        <v>5.846720697177607E-6</v>
      </c>
      <c r="G237">
        <v>0.10607222084617425</v>
      </c>
      <c r="H237">
        <v>4.9710822395063636E-2</v>
      </c>
      <c r="I237">
        <v>4.5133496015009267E-2</v>
      </c>
      <c r="J237">
        <v>55662.862803293348</v>
      </c>
      <c r="K237">
        <v>10284.103643238119</v>
      </c>
      <c r="L237">
        <v>140825.24939142272</v>
      </c>
      <c r="M237">
        <v>213582.17715547603</v>
      </c>
      <c r="N237">
        <v>66086.359403038208</v>
      </c>
      <c r="O237">
        <v>2221779.2435031421</v>
      </c>
      <c r="P237">
        <v>9141.6140930831771</v>
      </c>
      <c r="Q237">
        <v>2.1118200957657152E-3</v>
      </c>
      <c r="R237">
        <v>0.99967664500905173</v>
      </c>
      <c r="S237">
        <v>0.62260108427450256</v>
      </c>
      <c r="T237">
        <v>0.35321779947170218</v>
      </c>
      <c r="U237">
        <v>0.72121501376709096</v>
      </c>
      <c r="V237">
        <v>0</v>
      </c>
      <c r="W237">
        <v>15457060.695473034</v>
      </c>
      <c r="X237">
        <v>2.0739197131348891E-2</v>
      </c>
      <c r="Y237">
        <v>280.8972526121043</v>
      </c>
      <c r="Z237">
        <v>26.662682714505561</v>
      </c>
      <c r="AA237" s="211">
        <v>-42.35261931373779</v>
      </c>
      <c r="AB237" s="211">
        <v>1777561.9799793966</v>
      </c>
      <c r="AC237" s="211">
        <v>121155.2267161317</v>
      </c>
      <c r="AD237" s="211">
        <v>1898717.2066955287</v>
      </c>
      <c r="AE237" s="211">
        <v>-5.5396782703533125</v>
      </c>
      <c r="AF237" s="211">
        <v>11394527.696554901</v>
      </c>
      <c r="AG237" s="211">
        <v>27168.141748465761</v>
      </c>
      <c r="AH237" s="211">
        <v>11421695.838303341</v>
      </c>
      <c r="AI237" s="204">
        <v>258685.62417723896</v>
      </c>
      <c r="AJ237" s="205">
        <f t="shared" si="12"/>
        <v>-6133979.1380693074</v>
      </c>
      <c r="AK237" s="205">
        <f t="shared" si="13"/>
        <v>-11975663.665338673</v>
      </c>
      <c r="AL237" s="205">
        <f t="shared" si="14"/>
        <v>1</v>
      </c>
      <c r="AM237" s="205">
        <f t="shared" si="15"/>
        <v>0</v>
      </c>
    </row>
    <row r="238" spans="1:39" x14ac:dyDescent="0.35">
      <c r="A238" s="112">
        <v>232</v>
      </c>
      <c r="B238">
        <v>51</v>
      </c>
      <c r="C238">
        <v>2.9128644046577914E-2</v>
      </c>
      <c r="D238">
        <v>0.12189737286597914</v>
      </c>
      <c r="E238">
        <v>2.7055674500113439E-2</v>
      </c>
      <c r="F238">
        <v>1.5999623910850615E-2</v>
      </c>
      <c r="G238">
        <v>0</v>
      </c>
      <c r="H238">
        <v>0</v>
      </c>
      <c r="I238">
        <v>0.10878825297241883</v>
      </c>
      <c r="J238">
        <v>59500.981196285284</v>
      </c>
      <c r="K238">
        <v>10659.027546025625</v>
      </c>
      <c r="L238">
        <v>354293.16826913942</v>
      </c>
      <c r="M238">
        <v>250106.20917019399</v>
      </c>
      <c r="N238">
        <v>83137.914905411002</v>
      </c>
      <c r="O238">
        <v>3643234.3734320826</v>
      </c>
      <c r="P238">
        <v>9068.0604528284275</v>
      </c>
      <c r="Q238">
        <v>4.2174405618875472E-3</v>
      </c>
      <c r="R238">
        <v>1</v>
      </c>
      <c r="S238">
        <v>0.74718378333512381</v>
      </c>
      <c r="T238">
        <v>0.50751303503917256</v>
      </c>
      <c r="U238">
        <v>0.74365736939994631</v>
      </c>
      <c r="V238">
        <v>6.1994891662993906E-2</v>
      </c>
      <c r="W238">
        <v>15088857.719811196</v>
      </c>
      <c r="X238">
        <v>5.6489081089378147E-2</v>
      </c>
      <c r="Y238">
        <v>294.57423294151528</v>
      </c>
      <c r="Z238">
        <v>32.983018798446047</v>
      </c>
      <c r="AA238" s="211">
        <v>-26.249055823549803</v>
      </c>
      <c r="AB238" s="211">
        <v>1176930.9021452735</v>
      </c>
      <c r="AC238" s="211">
        <v>33016.925442617598</v>
      </c>
      <c r="AD238" s="211">
        <v>1209947.8275878937</v>
      </c>
      <c r="AE238" s="211">
        <v>-3.7928387158751633</v>
      </c>
      <c r="AF238" s="211">
        <v>12488361.471656317</v>
      </c>
      <c r="AG238" s="211">
        <v>10519.346013113065</v>
      </c>
      <c r="AH238" s="211">
        <v>12498880.817669481</v>
      </c>
      <c r="AI238" s="204">
        <v>502708.57891837362</v>
      </c>
      <c r="AJ238" s="205">
        <f t="shared" si="12"/>
        <v>-3834853.4099428738</v>
      </c>
      <c r="AK238" s="205">
        <f t="shared" si="13"/>
        <v>-12878164.689256998</v>
      </c>
      <c r="AL238" s="205">
        <f t="shared" si="14"/>
        <v>1</v>
      </c>
      <c r="AM238" s="205">
        <f t="shared" si="15"/>
        <v>0</v>
      </c>
    </row>
    <row r="239" spans="1:39" x14ac:dyDescent="0.35">
      <c r="A239" s="112">
        <v>233</v>
      </c>
      <c r="B239">
        <v>11</v>
      </c>
      <c r="C239">
        <v>3.6951843949814149E-2</v>
      </c>
      <c r="D239">
        <v>2.1463105154693428E-2</v>
      </c>
      <c r="E239">
        <v>7.1002673045647748E-3</v>
      </c>
      <c r="F239">
        <v>2.5742239382465844E-2</v>
      </c>
      <c r="G239">
        <v>5.2286330316719934E-2</v>
      </c>
      <c r="H239">
        <v>3.957554370195579E-2</v>
      </c>
      <c r="I239">
        <v>0.11172129181669534</v>
      </c>
      <c r="J239">
        <v>48452.912422685753</v>
      </c>
      <c r="K239">
        <v>9948.6921609410128</v>
      </c>
      <c r="L239">
        <v>238473.63137588123</v>
      </c>
      <c r="M239">
        <v>236684.0632868142</v>
      </c>
      <c r="N239">
        <v>89145.586513523594</v>
      </c>
      <c r="O239">
        <v>3070037.3478245046</v>
      </c>
      <c r="P239">
        <v>9410.2134051176909</v>
      </c>
      <c r="Q239">
        <v>3.4147808533342254E-3</v>
      </c>
      <c r="R239">
        <v>1</v>
      </c>
      <c r="S239">
        <v>1.0675175683674816</v>
      </c>
      <c r="T239">
        <v>0.64686313173678422</v>
      </c>
      <c r="U239">
        <v>0.77022323151946304</v>
      </c>
      <c r="V239">
        <v>3.9364392565964842E-2</v>
      </c>
      <c r="W239">
        <v>14414256.787210066</v>
      </c>
      <c r="X239">
        <v>6.1435150940785152E-2</v>
      </c>
      <c r="Y239">
        <v>354.09164977676824</v>
      </c>
      <c r="Z239">
        <v>31.555529021942718</v>
      </c>
      <c r="AA239" s="211">
        <v>-69.661027054517433</v>
      </c>
      <c r="AB239" s="211">
        <v>3127893.7228245744</v>
      </c>
      <c r="AC239" s="211">
        <v>243227.64275604588</v>
      </c>
      <c r="AD239" s="211">
        <v>3371121.3655806198</v>
      </c>
      <c r="AE239" s="211">
        <v>-2.015142894013604</v>
      </c>
      <c r="AF239" s="211">
        <v>14765049.485345768</v>
      </c>
      <c r="AG239" s="211">
        <v>14959.331103447037</v>
      </c>
      <c r="AH239" s="211">
        <v>14780008.816449225</v>
      </c>
      <c r="AI239" s="204">
        <v>168656.04748100659</v>
      </c>
      <c r="AJ239" s="205">
        <f t="shared" si="12"/>
        <v>-10337224.071032364</v>
      </c>
      <c r="AK239" s="205">
        <f t="shared" si="13"/>
        <v>-14981523.105850585</v>
      </c>
      <c r="AL239" s="205">
        <f t="shared" si="14"/>
        <v>1</v>
      </c>
      <c r="AM239" s="205">
        <f t="shared" si="15"/>
        <v>0</v>
      </c>
    </row>
    <row r="240" spans="1:39" x14ac:dyDescent="0.35">
      <c r="A240" s="112">
        <v>234</v>
      </c>
      <c r="B240">
        <v>51</v>
      </c>
      <c r="C240">
        <v>3.0686475804629375E-2</v>
      </c>
      <c r="D240">
        <v>5.6349580279719189E-2</v>
      </c>
      <c r="E240">
        <v>2.0529729054340164E-2</v>
      </c>
      <c r="F240">
        <v>1.7585307026217675E-3</v>
      </c>
      <c r="G240">
        <v>3.477412420827955E-2</v>
      </c>
      <c r="H240">
        <v>1.4516562704066748E-2</v>
      </c>
      <c r="I240">
        <v>0.12208189295624849</v>
      </c>
      <c r="J240">
        <v>49831.125018199018</v>
      </c>
      <c r="K240">
        <v>9581.0454653507004</v>
      </c>
      <c r="L240">
        <v>151460.58515220269</v>
      </c>
      <c r="M240">
        <v>152825.3893262503</v>
      </c>
      <c r="N240">
        <v>80614.089389316359</v>
      </c>
      <c r="O240">
        <v>3449904.1050055325</v>
      </c>
      <c r="P240">
        <v>9421.239062504912</v>
      </c>
      <c r="Q240">
        <v>5.7025437923946976E-3</v>
      </c>
      <c r="R240">
        <v>1</v>
      </c>
      <c r="S240">
        <v>0.70108860212592461</v>
      </c>
      <c r="T240">
        <v>0.72857174207826514</v>
      </c>
      <c r="U240">
        <v>0.63995905057260294</v>
      </c>
      <c r="V240">
        <v>0.11386690804950064</v>
      </c>
      <c r="W240">
        <v>14963893.969855033</v>
      </c>
      <c r="X240">
        <v>0.22355315812682347</v>
      </c>
      <c r="Y240">
        <v>360.65737890761369</v>
      </c>
      <c r="Z240">
        <v>29.813741985481052</v>
      </c>
      <c r="AA240" s="211">
        <v>-25.536132692723058</v>
      </c>
      <c r="AB240" s="211">
        <v>1167183.7296486937</v>
      </c>
      <c r="AC240" s="211">
        <v>46922.232915964792</v>
      </c>
      <c r="AD240" s="211">
        <v>1214105.9625646598</v>
      </c>
      <c r="AE240" s="211">
        <v>-3.565698090472234</v>
      </c>
      <c r="AF240" s="211">
        <v>17229366.020477965</v>
      </c>
      <c r="AG240" s="211">
        <v>14949.641649970208</v>
      </c>
      <c r="AH240" s="211">
        <v>17244315.662127923</v>
      </c>
      <c r="AI240" s="204">
        <v>729626.42704942229</v>
      </c>
      <c r="AJ240" s="205">
        <f t="shared" si="12"/>
        <v>-3767719.2318369658</v>
      </c>
      <c r="AK240" s="205">
        <f t="shared" si="13"/>
        <v>-17600885.471175145</v>
      </c>
      <c r="AL240" s="205">
        <f t="shared" si="14"/>
        <v>1</v>
      </c>
      <c r="AM240" s="205">
        <f t="shared" si="15"/>
        <v>0</v>
      </c>
    </row>
    <row r="241" spans="1:39" x14ac:dyDescent="0.35">
      <c r="A241" s="112">
        <v>235</v>
      </c>
      <c r="B241">
        <v>62</v>
      </c>
      <c r="C241">
        <v>3.0989937245348348E-2</v>
      </c>
      <c r="D241">
        <v>0.15790995635314015</v>
      </c>
      <c r="E241">
        <v>0</v>
      </c>
      <c r="F241">
        <v>2.5354354687981244E-2</v>
      </c>
      <c r="G241">
        <v>8.4111303833132353E-2</v>
      </c>
      <c r="H241">
        <v>2.9954881333483126E-3</v>
      </c>
      <c r="I241">
        <v>0.1254851982749397</v>
      </c>
      <c r="J241">
        <v>57323.65713851976</v>
      </c>
      <c r="K241">
        <v>6956.2379204309318</v>
      </c>
      <c r="L241">
        <v>249462.79106098687</v>
      </c>
      <c r="M241">
        <v>296507.78438550635</v>
      </c>
      <c r="N241">
        <v>85125.813837183567</v>
      </c>
      <c r="O241">
        <v>2480414.14441338</v>
      </c>
      <c r="P241">
        <v>9080.4299316147426</v>
      </c>
      <c r="Q241">
        <v>3.8050324130372362E-3</v>
      </c>
      <c r="R241">
        <v>1</v>
      </c>
      <c r="S241">
        <v>0.80063416926521747</v>
      </c>
      <c r="T241">
        <v>0.54355362265785501</v>
      </c>
      <c r="U241">
        <v>0.74269886109287653</v>
      </c>
      <c r="V241">
        <v>7.560614885327091E-2</v>
      </c>
      <c r="W241">
        <v>14617400.13271793</v>
      </c>
      <c r="X241">
        <v>0.12259023740808191</v>
      </c>
      <c r="Y241">
        <v>243.59969039919471</v>
      </c>
      <c r="Z241">
        <v>31.173338119629296</v>
      </c>
      <c r="AA241" s="211">
        <v>-97.542096331494918</v>
      </c>
      <c r="AB241" s="211">
        <v>3873611.035170265</v>
      </c>
      <c r="AC241" s="211">
        <v>162306.11185411512</v>
      </c>
      <c r="AD241" s="211">
        <v>4035917.147024354</v>
      </c>
      <c r="AE241" s="211">
        <v>-2.7036436364151419</v>
      </c>
      <c r="AF241" s="211">
        <v>11119088.095590873</v>
      </c>
      <c r="AG241" s="211">
        <v>9122.9802268536951</v>
      </c>
      <c r="AH241" s="211">
        <v>11128211.075817712</v>
      </c>
      <c r="AI241" s="204">
        <v>74782.893723458081</v>
      </c>
      <c r="AJ241" s="205">
        <f t="shared" si="12"/>
        <v>-13790126.780173846</v>
      </c>
      <c r="AK241" s="205">
        <f t="shared" si="13"/>
        <v>-11398575.439459225</v>
      </c>
      <c r="AL241" s="205">
        <f t="shared" si="14"/>
        <v>0</v>
      </c>
      <c r="AM241" s="205">
        <f t="shared" si="15"/>
        <v>1</v>
      </c>
    </row>
    <row r="242" spans="1:39" x14ac:dyDescent="0.35">
      <c r="A242" s="112">
        <v>236</v>
      </c>
      <c r="B242">
        <v>49</v>
      </c>
      <c r="C242">
        <v>3.0187054804076865E-2</v>
      </c>
      <c r="D242">
        <v>2.6512230998973166E-2</v>
      </c>
      <c r="E242">
        <v>4.124734006128869E-2</v>
      </c>
      <c r="F242">
        <v>0</v>
      </c>
      <c r="G242">
        <v>9.0162075946848511E-2</v>
      </c>
      <c r="H242">
        <v>2.4526958649366385E-2</v>
      </c>
      <c r="I242">
        <v>7.3408124277581671E-2</v>
      </c>
      <c r="J242">
        <v>50613.765748056227</v>
      </c>
      <c r="K242">
        <v>9266.3339120489654</v>
      </c>
      <c r="L242">
        <v>192139.42544379708</v>
      </c>
      <c r="M242">
        <v>221386.77366231175</v>
      </c>
      <c r="N242">
        <v>117607.9627997223</v>
      </c>
      <c r="O242">
        <v>3294364.53996146</v>
      </c>
      <c r="P242">
        <v>9301.9757124264361</v>
      </c>
      <c r="Q242">
        <v>5.1588284520924788E-3</v>
      </c>
      <c r="R242">
        <v>0.95633596587220648</v>
      </c>
      <c r="S242">
        <v>0.86207812762433733</v>
      </c>
      <c r="T242">
        <v>0.66739507571032963</v>
      </c>
      <c r="U242">
        <v>0.69488929867080718</v>
      </c>
      <c r="V242">
        <v>0</v>
      </c>
      <c r="W242">
        <v>14182090.956188794</v>
      </c>
      <c r="X242">
        <v>0.13035581827864393</v>
      </c>
      <c r="Y242">
        <v>233.14595208079987</v>
      </c>
      <c r="Z242">
        <v>29.74893036185204</v>
      </c>
      <c r="AA242" s="211">
        <v>-27.814348373720968</v>
      </c>
      <c r="AB242" s="211">
        <v>1219659.8222322352</v>
      </c>
      <c r="AC242" s="211">
        <v>67468.492359734533</v>
      </c>
      <c r="AD242" s="211">
        <v>1287128.3145919663</v>
      </c>
      <c r="AE242" s="211">
        <v>-4.4659036144002373</v>
      </c>
      <c r="AF242" s="211">
        <v>10754659.722555073</v>
      </c>
      <c r="AG242" s="211">
        <v>23301.759212278484</v>
      </c>
      <c r="AH242" s="211">
        <v>10777961.48176734</v>
      </c>
      <c r="AI242" s="204">
        <v>406486.73883885221</v>
      </c>
      <c r="AJ242" s="205">
        <f t="shared" si="12"/>
        <v>-4068563.1519640628</v>
      </c>
      <c r="AK242" s="205">
        <f t="shared" si="13"/>
        <v>-11224551.843207363</v>
      </c>
      <c r="AL242" s="205">
        <f t="shared" si="14"/>
        <v>1</v>
      </c>
      <c r="AM242" s="205">
        <f t="shared" si="15"/>
        <v>0</v>
      </c>
    </row>
    <row r="243" spans="1:39" x14ac:dyDescent="0.35">
      <c r="A243" s="112">
        <v>237</v>
      </c>
      <c r="B243">
        <v>52</v>
      </c>
      <c r="C243">
        <v>1.1679998565519534E-2</v>
      </c>
      <c r="D243">
        <v>9.0406628643342535E-2</v>
      </c>
      <c r="E243">
        <v>6.0038457262738612E-2</v>
      </c>
      <c r="F243">
        <v>1.6130962335054941E-2</v>
      </c>
      <c r="G243">
        <v>0.11164987955694809</v>
      </c>
      <c r="H243">
        <v>1.1470996049006209E-2</v>
      </c>
      <c r="I243">
        <v>4.0746648537246064E-2</v>
      </c>
      <c r="J243">
        <v>53161.208810007651</v>
      </c>
      <c r="K243">
        <v>7121.516550395434</v>
      </c>
      <c r="L243">
        <v>189451.70240600285</v>
      </c>
      <c r="M243">
        <v>132706.65655554284</v>
      </c>
      <c r="N243">
        <v>105464.78414004711</v>
      </c>
      <c r="O243">
        <v>3482242.6596152852</v>
      </c>
      <c r="P243">
        <v>8960.3734583904243</v>
      </c>
      <c r="Q243">
        <v>9.2820627060491564E-4</v>
      </c>
      <c r="R243">
        <v>0.97838822296804639</v>
      </c>
      <c r="S243">
        <v>0.66860870728419508</v>
      </c>
      <c r="T243">
        <v>0.6474888725063046</v>
      </c>
      <c r="U243">
        <v>0.69436403677904024</v>
      </c>
      <c r="V243">
        <v>0</v>
      </c>
      <c r="W243">
        <v>14584253.74701242</v>
      </c>
      <c r="X243">
        <v>0.16584178876622968</v>
      </c>
      <c r="Y243">
        <v>127.5231667859851</v>
      </c>
      <c r="Z243">
        <v>28.82812695753401</v>
      </c>
      <c r="AA243" s="211">
        <v>-10.880994520633386</v>
      </c>
      <c r="AB243" s="211">
        <v>204179.5524581738</v>
      </c>
      <c r="AC243" s="211">
        <v>25719.06460936421</v>
      </c>
      <c r="AD243" s="211">
        <v>229898.61706753887</v>
      </c>
      <c r="AE243" s="211">
        <v>-5.3037860130316199</v>
      </c>
      <c r="AF243" s="211">
        <v>6576695.6448059343</v>
      </c>
      <c r="AG243" s="211">
        <v>16243.619753282735</v>
      </c>
      <c r="AH243" s="211">
        <v>6592939.2645592242</v>
      </c>
      <c r="AI243" s="204">
        <v>1140900.6205916142</v>
      </c>
      <c r="AJ243" s="205">
        <f t="shared" si="12"/>
        <v>-1317998.0691308775</v>
      </c>
      <c r="AK243" s="205">
        <f t="shared" si="13"/>
        <v>-7123317.8658623863</v>
      </c>
      <c r="AL243" s="205">
        <f t="shared" si="14"/>
        <v>1</v>
      </c>
      <c r="AM243" s="205">
        <f t="shared" si="15"/>
        <v>0</v>
      </c>
    </row>
    <row r="244" spans="1:39" x14ac:dyDescent="0.35">
      <c r="A244" s="112">
        <v>238</v>
      </c>
      <c r="B244">
        <v>66</v>
      </c>
      <c r="C244">
        <v>4.901550495541275E-2</v>
      </c>
      <c r="D244">
        <v>6.5403448629452243E-2</v>
      </c>
      <c r="E244">
        <v>3.0160377822012741E-2</v>
      </c>
      <c r="F244">
        <v>2.2742700285554935E-2</v>
      </c>
      <c r="G244">
        <v>7.9571397764015242E-2</v>
      </c>
      <c r="H244">
        <v>3.8080960059593966E-2</v>
      </c>
      <c r="I244">
        <v>7.8637746475761522E-2</v>
      </c>
      <c r="J244">
        <v>55210.883563399795</v>
      </c>
      <c r="K244">
        <v>9472.4560619842814</v>
      </c>
      <c r="L244">
        <v>251762.19844846075</v>
      </c>
      <c r="M244">
        <v>371611.43060929555</v>
      </c>
      <c r="N244">
        <v>99601.187765068025</v>
      </c>
      <c r="O244">
        <v>4406657.6996616339</v>
      </c>
      <c r="P244">
        <v>9068.5911921342831</v>
      </c>
      <c r="Q244">
        <v>1.4188364220814517E-3</v>
      </c>
      <c r="R244">
        <v>1</v>
      </c>
      <c r="S244">
        <v>0.57160612911529618</v>
      </c>
      <c r="T244">
        <v>0.6139678179542184</v>
      </c>
      <c r="U244">
        <v>0.73221220701362544</v>
      </c>
      <c r="V244">
        <v>0.17521538529657321</v>
      </c>
      <c r="W244">
        <v>14587423.905019989</v>
      </c>
      <c r="X244">
        <v>5.9754271637291932E-2</v>
      </c>
      <c r="Y244">
        <v>245.83308884748186</v>
      </c>
      <c r="Z244">
        <v>39.769012678850764</v>
      </c>
      <c r="AA244" s="211">
        <v>-8.142075951079466</v>
      </c>
      <c r="AB244" s="211">
        <v>350098.17372047983</v>
      </c>
      <c r="AC244" s="211">
        <v>50784.803972117195</v>
      </c>
      <c r="AD244" s="211">
        <v>400882.97769259708</v>
      </c>
      <c r="AE244" s="211">
        <v>-1.6218897997885631</v>
      </c>
      <c r="AF244" s="211">
        <v>10896049.694920195</v>
      </c>
      <c r="AG244" s="211">
        <v>24645.566633527462</v>
      </c>
      <c r="AH244" s="211">
        <v>10920695.261553749</v>
      </c>
      <c r="AI244" s="204">
        <v>1613422.0771869191</v>
      </c>
      <c r="AJ244" s="205">
        <f t="shared" si="12"/>
        <v>-1215090.5728005436</v>
      </c>
      <c r="AK244" s="205">
        <f t="shared" si="13"/>
        <v>-11082884.241532605</v>
      </c>
      <c r="AL244" s="205">
        <f t="shared" si="14"/>
        <v>1</v>
      </c>
      <c r="AM244" s="205">
        <f t="shared" si="15"/>
        <v>0</v>
      </c>
    </row>
    <row r="245" spans="1:39" x14ac:dyDescent="0.35">
      <c r="A245" s="112">
        <v>239</v>
      </c>
      <c r="B245">
        <v>18</v>
      </c>
      <c r="C245">
        <v>3.8927866952189805E-2</v>
      </c>
      <c r="D245">
        <v>0.10547675084971156</v>
      </c>
      <c r="E245">
        <v>2.3748061387975743E-2</v>
      </c>
      <c r="F245">
        <v>8.0778786905708853E-3</v>
      </c>
      <c r="G245">
        <v>3.1079044074638788E-2</v>
      </c>
      <c r="H245">
        <v>2.62767567140888E-2</v>
      </c>
      <c r="I245">
        <v>0.11586119634093332</v>
      </c>
      <c r="J245">
        <v>54524.469633428605</v>
      </c>
      <c r="K245">
        <v>10155.541409587802</v>
      </c>
      <c r="L245">
        <v>223150.54094298565</v>
      </c>
      <c r="M245">
        <v>269826.94894013234</v>
      </c>
      <c r="N245">
        <v>100336.33340225914</v>
      </c>
      <c r="O245">
        <v>3249748.9799187845</v>
      </c>
      <c r="P245">
        <v>9280.5531104328038</v>
      </c>
      <c r="Q245">
        <v>1.5746339303435324E-3</v>
      </c>
      <c r="R245">
        <v>0.97551285786681607</v>
      </c>
      <c r="S245">
        <v>0.57314083220357837</v>
      </c>
      <c r="T245">
        <v>0.53993097652321453</v>
      </c>
      <c r="U245">
        <v>0.71926262860422929</v>
      </c>
      <c r="V245">
        <v>0</v>
      </c>
      <c r="W245">
        <v>14014056.762309246</v>
      </c>
      <c r="X245">
        <v>9.0514353510929013E-3</v>
      </c>
      <c r="Y245">
        <v>199.05011546584296</v>
      </c>
      <c r="Z245">
        <v>26.065380254313347</v>
      </c>
      <c r="AA245" s="211">
        <v>-29.152919578715842</v>
      </c>
      <c r="AB245" s="211">
        <v>1401405.6762309244</v>
      </c>
      <c r="AC245" s="211">
        <v>72949.034826185511</v>
      </c>
      <c r="AD245" s="211">
        <v>1474354.7110571114</v>
      </c>
      <c r="AE245" s="211">
        <v>-3.4977026126741357</v>
      </c>
      <c r="AF245" s="211">
        <v>8233568.3337921575</v>
      </c>
      <c r="AG245" s="211">
        <v>21500.768159296764</v>
      </c>
      <c r="AH245" s="211">
        <v>8255069.1019514566</v>
      </c>
      <c r="AI245" s="204">
        <v>264301.58044929325</v>
      </c>
      <c r="AJ245" s="205">
        <f t="shared" si="12"/>
        <v>-4389646.6689286958</v>
      </c>
      <c r="AK245" s="205">
        <f t="shared" si="13"/>
        <v>-8604839.36321887</v>
      </c>
      <c r="AL245" s="205">
        <f t="shared" si="14"/>
        <v>1</v>
      </c>
      <c r="AM245" s="205">
        <f t="shared" si="15"/>
        <v>0</v>
      </c>
    </row>
    <row r="246" spans="1:39" x14ac:dyDescent="0.35">
      <c r="A246" s="112">
        <v>240</v>
      </c>
      <c r="B246">
        <v>14</v>
      </c>
      <c r="C246">
        <v>3.7231685156951189E-2</v>
      </c>
      <c r="D246">
        <v>1.2656726705326873E-2</v>
      </c>
      <c r="E246">
        <v>3.0622377117486138E-3</v>
      </c>
      <c r="F246">
        <v>4.5424390150702584E-2</v>
      </c>
      <c r="G246">
        <v>0.10321038618929551</v>
      </c>
      <c r="H246">
        <v>6.0060727935370428E-2</v>
      </c>
      <c r="I246">
        <v>4.8445913579476356E-2</v>
      </c>
      <c r="J246">
        <v>51485.039932562846</v>
      </c>
      <c r="K246">
        <v>7509.1570043130223</v>
      </c>
      <c r="L246">
        <v>284628.50275708281</v>
      </c>
      <c r="M246">
        <v>310660.83251576294</v>
      </c>
      <c r="N246">
        <v>88016.952289047302</v>
      </c>
      <c r="O246">
        <v>2137630.4300347981</v>
      </c>
      <c r="P246">
        <v>9221.3367193117647</v>
      </c>
      <c r="Q246">
        <v>1.2297208716436727E-3</v>
      </c>
      <c r="R246">
        <v>0.91948568047747237</v>
      </c>
      <c r="S246">
        <v>0.91899601545885856</v>
      </c>
      <c r="T246">
        <v>0.72363263835220049</v>
      </c>
      <c r="U246">
        <v>0.58222574036824992</v>
      </c>
      <c r="V246">
        <v>5.4069349398809946E-3</v>
      </c>
      <c r="W246">
        <v>14041569.774854911</v>
      </c>
      <c r="X246">
        <v>6.935237347328814E-2</v>
      </c>
      <c r="Y246">
        <v>157.39453930376177</v>
      </c>
      <c r="Z246">
        <v>28.007095759210358</v>
      </c>
      <c r="AA246" s="211">
        <v>-22.742278043264243</v>
      </c>
      <c r="AB246" s="211">
        <v>982909.884239843</v>
      </c>
      <c r="AC246" s="211">
        <v>90028.016524280669</v>
      </c>
      <c r="AD246" s="211">
        <v>1072937.9007641196</v>
      </c>
      <c r="AE246" s="211">
        <v>-4.7527979262580642</v>
      </c>
      <c r="AF246" s="211">
        <v>7221597.8446640838</v>
      </c>
      <c r="AG246" s="211">
        <v>36586.728176533936</v>
      </c>
      <c r="AH246" s="211">
        <v>7258184.5728406385</v>
      </c>
      <c r="AI246" s="204">
        <v>343825.75993562798</v>
      </c>
      <c r="AJ246" s="205">
        <f t="shared" si="12"/>
        <v>-3347165.7050905442</v>
      </c>
      <c r="AK246" s="205">
        <f t="shared" si="13"/>
        <v>-7733464.3654664448</v>
      </c>
      <c r="AL246" s="205">
        <f t="shared" si="14"/>
        <v>1</v>
      </c>
      <c r="AM246" s="205">
        <f t="shared" si="15"/>
        <v>0</v>
      </c>
    </row>
    <row r="247" spans="1:39" x14ac:dyDescent="0.35">
      <c r="A247" s="112">
        <v>241</v>
      </c>
      <c r="B247">
        <v>65</v>
      </c>
      <c r="C247">
        <v>2.620921121285047E-2</v>
      </c>
      <c r="D247">
        <v>9.6030127493883677E-2</v>
      </c>
      <c r="E247">
        <v>2.0149346231391346E-2</v>
      </c>
      <c r="F247">
        <v>2.9214147550873655E-2</v>
      </c>
      <c r="G247">
        <v>4.1117612512509734E-2</v>
      </c>
      <c r="H247">
        <v>0</v>
      </c>
      <c r="I247">
        <v>0.10946596052684796</v>
      </c>
      <c r="J247">
        <v>58386.532424913392</v>
      </c>
      <c r="K247">
        <v>7931.1163810516582</v>
      </c>
      <c r="L247">
        <v>220363.67080997178</v>
      </c>
      <c r="M247">
        <v>303491.77329762944</v>
      </c>
      <c r="N247">
        <v>77806.149010716239</v>
      </c>
      <c r="O247">
        <v>3281289.6153903692</v>
      </c>
      <c r="P247">
        <v>9048.5922441813018</v>
      </c>
      <c r="Q247">
        <v>3.0234538679731384E-3</v>
      </c>
      <c r="R247">
        <v>0.88722606567232809</v>
      </c>
      <c r="S247">
        <v>0.58239078446932635</v>
      </c>
      <c r="T247">
        <v>0.79180927852587379</v>
      </c>
      <c r="U247">
        <v>0.65433744684943096</v>
      </c>
      <c r="V247">
        <v>2.7284511026835594E-2</v>
      </c>
      <c r="W247">
        <v>12439638.315116148</v>
      </c>
      <c r="X247">
        <v>-8.7528238915026979E-3</v>
      </c>
      <c r="Y247">
        <v>570.63603944336592</v>
      </c>
      <c r="Z247">
        <v>30.172753594880767</v>
      </c>
      <c r="AA247" s="211">
        <v>-27.805833007165127</v>
      </c>
      <c r="AB247" s="211">
        <v>995171.06520929292</v>
      </c>
      <c r="AC247" s="211">
        <v>36001.885737057339</v>
      </c>
      <c r="AD247" s="211">
        <v>1031172.9509463445</v>
      </c>
      <c r="AE247" s="211">
        <v>-2.8744636887010682</v>
      </c>
      <c r="AF247" s="211">
        <v>21439800.701291356</v>
      </c>
      <c r="AG247" s="211">
        <v>8765.6765272834655</v>
      </c>
      <c r="AH247" s="211">
        <v>21448566.377818599</v>
      </c>
      <c r="AI247" s="204">
        <v>818943.92426136124</v>
      </c>
      <c r="AJ247" s="205">
        <f t="shared" si="12"/>
        <v>-3811756.2516628574</v>
      </c>
      <c r="AK247" s="205">
        <f t="shared" si="13"/>
        <v>-21736012.746688705</v>
      </c>
      <c r="AL247" s="205">
        <f t="shared" si="14"/>
        <v>1</v>
      </c>
      <c r="AM247" s="205">
        <f t="shared" si="15"/>
        <v>0</v>
      </c>
    </row>
    <row r="248" spans="1:39" x14ac:dyDescent="0.35">
      <c r="A248" s="112">
        <v>242</v>
      </c>
      <c r="B248">
        <v>59</v>
      </c>
      <c r="C248">
        <v>3.8066866305924124E-2</v>
      </c>
      <c r="D248">
        <v>9.2404974193323164E-2</v>
      </c>
      <c r="E248">
        <v>0</v>
      </c>
      <c r="F248">
        <v>1.7430513273994468E-2</v>
      </c>
      <c r="G248">
        <v>7.2452626467509759E-2</v>
      </c>
      <c r="H248">
        <v>6.8587491343209989E-2</v>
      </c>
      <c r="I248">
        <v>6.8597339329791812E-2</v>
      </c>
      <c r="J248">
        <v>54397.62093253724</v>
      </c>
      <c r="K248">
        <v>8459.6850676372724</v>
      </c>
      <c r="L248">
        <v>192952.16129760747</v>
      </c>
      <c r="M248">
        <v>304549.3397855814</v>
      </c>
      <c r="N248">
        <v>94041.780303249689</v>
      </c>
      <c r="O248">
        <v>3225554.7815963412</v>
      </c>
      <c r="P248">
        <v>9041.6408709896823</v>
      </c>
      <c r="Q248">
        <v>2.5809062933424458E-3</v>
      </c>
      <c r="R248">
        <v>0.99520532323271804</v>
      </c>
      <c r="S248">
        <v>0.6830201119631879</v>
      </c>
      <c r="T248">
        <v>0.54748169284151116</v>
      </c>
      <c r="U248">
        <v>0.78782502092054385</v>
      </c>
      <c r="V248">
        <v>4.7992763535371873E-2</v>
      </c>
      <c r="W248">
        <v>14608311.743377563</v>
      </c>
      <c r="X248">
        <v>0.12894888766251561</v>
      </c>
      <c r="Y248">
        <v>256.91059221541616</v>
      </c>
      <c r="Z248">
        <v>27.587441571274677</v>
      </c>
      <c r="AA248" s="211">
        <v>-12.650215934736476</v>
      </c>
      <c r="AB248" s="211">
        <v>540507.53450496984</v>
      </c>
      <c r="AC248" s="211">
        <v>76887.07722764324</v>
      </c>
      <c r="AD248" s="211">
        <v>617394.61173261108</v>
      </c>
      <c r="AE248" s="211">
        <v>-3.0170805435390533</v>
      </c>
      <c r="AF248" s="211">
        <v>11606439.531513667</v>
      </c>
      <c r="AG248" s="211">
        <v>35397.069516122632</v>
      </c>
      <c r="AH248" s="211">
        <v>11641836.601029832</v>
      </c>
      <c r="AI248" s="204">
        <v>1144429.258138648</v>
      </c>
      <c r="AJ248" s="205">
        <f t="shared" si="12"/>
        <v>-1882416.2052062587</v>
      </c>
      <c r="AK248" s="205">
        <f t="shared" si="13"/>
        <v>-11943544.655383738</v>
      </c>
      <c r="AL248" s="205">
        <f t="shared" si="14"/>
        <v>1</v>
      </c>
      <c r="AM248" s="205">
        <f t="shared" si="15"/>
        <v>0</v>
      </c>
    </row>
    <row r="249" spans="1:39" x14ac:dyDescent="0.35">
      <c r="A249" s="112">
        <v>243</v>
      </c>
      <c r="B249">
        <v>91</v>
      </c>
      <c r="C249">
        <v>4.1388989027355258E-2</v>
      </c>
      <c r="D249">
        <v>2.7892497884410755E-2</v>
      </c>
      <c r="E249">
        <v>1.7069066316001111E-2</v>
      </c>
      <c r="F249">
        <v>2.7216040163640168E-2</v>
      </c>
      <c r="G249">
        <v>4.6267924446749945E-2</v>
      </c>
      <c r="H249">
        <v>3.3012779109575424E-2</v>
      </c>
      <c r="I249">
        <v>8.5565845381297689E-2</v>
      </c>
      <c r="J249">
        <v>52365.734804195126</v>
      </c>
      <c r="K249">
        <v>7851.5856055005361</v>
      </c>
      <c r="L249">
        <v>134148.09492531483</v>
      </c>
      <c r="M249">
        <v>191349.8653385769</v>
      </c>
      <c r="N249">
        <v>83773.847561151517</v>
      </c>
      <c r="O249">
        <v>4260427.8858214132</v>
      </c>
      <c r="P249">
        <v>9284.2440510332508</v>
      </c>
      <c r="Q249">
        <v>7.7388165834095289E-3</v>
      </c>
      <c r="R249">
        <v>1</v>
      </c>
      <c r="S249">
        <v>0.63246469787269721</v>
      </c>
      <c r="T249">
        <v>0.58495958413083471</v>
      </c>
      <c r="U249">
        <v>0.71718524671235706</v>
      </c>
      <c r="V249">
        <v>4.2890085671689046E-2</v>
      </c>
      <c r="W249">
        <v>15883700.777784698</v>
      </c>
      <c r="X249">
        <v>0.20497116033609769</v>
      </c>
      <c r="Y249">
        <v>108.1065449360307</v>
      </c>
      <c r="Z249">
        <v>28.963528795050639</v>
      </c>
      <c r="AA249" s="211">
        <v>-4.647902429504704</v>
      </c>
      <c r="AB249" s="211">
        <v>174720.70855563172</v>
      </c>
      <c r="AC249" s="211">
        <v>26813.320822340909</v>
      </c>
      <c r="AD249" s="211">
        <v>201534.02937797288</v>
      </c>
      <c r="AE249" s="211">
        <v>-2.0148119996692615</v>
      </c>
      <c r="AF249" s="211">
        <v>5945957.4884795435</v>
      </c>
      <c r="AG249" s="211">
        <v>22069.425599926752</v>
      </c>
      <c r="AH249" s="211">
        <v>5968026.9140794696</v>
      </c>
      <c r="AI249" s="204">
        <v>2190009.4350583619</v>
      </c>
      <c r="AJ249" s="205">
        <f t="shared" si="12"/>
        <v>-666324.27232844336</v>
      </c>
      <c r="AK249" s="205">
        <f t="shared" si="13"/>
        <v>-6169508.1140463958</v>
      </c>
      <c r="AL249" s="205">
        <f t="shared" si="14"/>
        <v>1</v>
      </c>
      <c r="AM249" s="205">
        <f t="shared" si="15"/>
        <v>0</v>
      </c>
    </row>
    <row r="250" spans="1:39" x14ac:dyDescent="0.35">
      <c r="A250" s="112">
        <v>244</v>
      </c>
      <c r="B250">
        <v>47</v>
      </c>
      <c r="C250">
        <v>4.0846850341641441E-2</v>
      </c>
      <c r="D250">
        <v>1.7192199084374839E-2</v>
      </c>
      <c r="E250">
        <v>5.770042643487612E-2</v>
      </c>
      <c r="F250">
        <v>4.699467003498283E-3</v>
      </c>
      <c r="G250">
        <v>0.12266696866161902</v>
      </c>
      <c r="H250">
        <v>0</v>
      </c>
      <c r="I250">
        <v>7.9071535975753157E-2</v>
      </c>
      <c r="J250">
        <v>52141.030626858585</v>
      </c>
      <c r="K250">
        <v>7955.518457224699</v>
      </c>
      <c r="L250">
        <v>231056.99144260166</v>
      </c>
      <c r="M250">
        <v>83713.82411960623</v>
      </c>
      <c r="N250">
        <v>69327.184459039025</v>
      </c>
      <c r="O250">
        <v>3885671.4272149764</v>
      </c>
      <c r="P250">
        <v>9063.1466747868835</v>
      </c>
      <c r="Q250">
        <v>2.4981394520983964E-3</v>
      </c>
      <c r="R250">
        <v>0.97805378518341035</v>
      </c>
      <c r="S250">
        <v>0.64192629614131347</v>
      </c>
      <c r="T250">
        <v>0.46939556091201318</v>
      </c>
      <c r="U250">
        <v>0.71015355868086183</v>
      </c>
      <c r="V250">
        <v>0.18332475499899215</v>
      </c>
      <c r="W250">
        <v>14948471.802203929</v>
      </c>
      <c r="X250">
        <v>0.19202348168309097</v>
      </c>
      <c r="Y250">
        <v>426.88926685270764</v>
      </c>
      <c r="Z250">
        <v>31.790607765892243</v>
      </c>
      <c r="AA250" s="211">
        <v>-88.14763844697174</v>
      </c>
      <c r="AB250" s="211">
        <v>3617530.1761333677</v>
      </c>
      <c r="AC250" s="211">
        <v>157167.74088051612</v>
      </c>
      <c r="AD250" s="211">
        <v>3774697.9170138654</v>
      </c>
      <c r="AE250" s="211">
        <v>-4.5055036808980118</v>
      </c>
      <c r="AF250" s="211">
        <v>19728103.935756437</v>
      </c>
      <c r="AG250" s="211">
        <v>15442.909679934608</v>
      </c>
      <c r="AH250" s="211">
        <v>19743546.845436331</v>
      </c>
      <c r="AI250" s="204">
        <v>190918.71546659313</v>
      </c>
      <c r="AJ250" s="205">
        <f t="shared" si="12"/>
        <v>-12589461.761711039</v>
      </c>
      <c r="AK250" s="205">
        <f t="shared" si="13"/>
        <v>-20194097.213526133</v>
      </c>
      <c r="AL250" s="205">
        <f t="shared" si="14"/>
        <v>1</v>
      </c>
      <c r="AM250" s="205">
        <f t="shared" si="15"/>
        <v>0</v>
      </c>
    </row>
    <row r="251" spans="1:39" x14ac:dyDescent="0.35">
      <c r="A251" s="112">
        <v>245</v>
      </c>
      <c r="B251">
        <v>91</v>
      </c>
      <c r="C251">
        <v>3.3425056835383944E-2</v>
      </c>
      <c r="D251">
        <v>0.16775024534313449</v>
      </c>
      <c r="E251">
        <v>1.6235699426774726E-3</v>
      </c>
      <c r="F251">
        <v>0</v>
      </c>
      <c r="G251">
        <v>9.9169617051734452E-2</v>
      </c>
      <c r="H251">
        <v>4.4916358251686772E-2</v>
      </c>
      <c r="I251">
        <v>0.11407269527904657</v>
      </c>
      <c r="J251">
        <v>61668.579948847939</v>
      </c>
      <c r="K251">
        <v>8302.9218189211406</v>
      </c>
      <c r="L251">
        <v>165397.60759579361</v>
      </c>
      <c r="M251">
        <v>294430.04464333883</v>
      </c>
      <c r="N251">
        <v>59313.506346479582</v>
      </c>
      <c r="O251">
        <v>2421343.4886945253</v>
      </c>
      <c r="P251">
        <v>9404.795371168042</v>
      </c>
      <c r="Q251">
        <v>1.2543919244895744E-3</v>
      </c>
      <c r="R251">
        <v>0.96552705394186011</v>
      </c>
      <c r="S251">
        <v>0.6097928069741303</v>
      </c>
      <c r="T251">
        <v>0.53335644877444233</v>
      </c>
      <c r="U251">
        <v>0.72970427544720262</v>
      </c>
      <c r="V251">
        <v>0</v>
      </c>
      <c r="W251">
        <v>14388399.535089761</v>
      </c>
      <c r="X251">
        <v>0.19655464354933005</v>
      </c>
      <c r="Y251">
        <v>408.34969337167041</v>
      </c>
      <c r="Z251">
        <v>30.010822129024245</v>
      </c>
      <c r="AA251" s="211">
        <v>-4.9090872356674193</v>
      </c>
      <c r="AB251" s="211">
        <v>158272.39488598736</v>
      </c>
      <c r="AC251" s="211">
        <v>23430.129305726437</v>
      </c>
      <c r="AD251" s="211">
        <v>181702.52419171412</v>
      </c>
      <c r="AE251" s="211">
        <v>-2.2297871862801104</v>
      </c>
      <c r="AF251" s="211">
        <v>18882803.173357207</v>
      </c>
      <c r="AG251" s="211">
        <v>19284.798736251763</v>
      </c>
      <c r="AH251" s="211">
        <v>18902087.972093511</v>
      </c>
      <c r="AI251" s="204">
        <v>6987043.2959469007</v>
      </c>
      <c r="AJ251" s="205">
        <f t="shared" si="12"/>
        <v>-672611.24775845604</v>
      </c>
      <c r="AK251" s="205">
        <f t="shared" si="13"/>
        <v>-19125066.690721523</v>
      </c>
      <c r="AL251" s="205">
        <f t="shared" si="14"/>
        <v>1</v>
      </c>
      <c r="AM251" s="205">
        <f t="shared" si="15"/>
        <v>0</v>
      </c>
    </row>
    <row r="252" spans="1:39" x14ac:dyDescent="0.35">
      <c r="A252" s="112">
        <v>246</v>
      </c>
      <c r="B252">
        <v>48</v>
      </c>
      <c r="C252">
        <v>2.8729779966416531E-2</v>
      </c>
      <c r="D252">
        <v>0.10194494246038363</v>
      </c>
      <c r="E252">
        <v>1.7017977170016782E-2</v>
      </c>
      <c r="F252">
        <v>0</v>
      </c>
      <c r="G252">
        <v>4.4411832213561528E-2</v>
      </c>
      <c r="H252">
        <v>2.6629019587346783E-2</v>
      </c>
      <c r="I252">
        <v>7.6841320889080217E-2</v>
      </c>
      <c r="J252">
        <v>49296.366227856553</v>
      </c>
      <c r="K252">
        <v>6930.715916994639</v>
      </c>
      <c r="L252">
        <v>170333.11727719801</v>
      </c>
      <c r="M252">
        <v>181506.26357040997</v>
      </c>
      <c r="N252">
        <v>134553.85205516277</v>
      </c>
      <c r="O252">
        <v>2264209.3661751505</v>
      </c>
      <c r="P252">
        <v>9128.0694034796525</v>
      </c>
      <c r="Q252">
        <v>5.1468607489628011E-3</v>
      </c>
      <c r="R252">
        <v>0.99753109171324206</v>
      </c>
      <c r="S252">
        <v>0.80077345302000158</v>
      </c>
      <c r="T252">
        <v>0.51230950224349359</v>
      </c>
      <c r="U252">
        <v>0.69840152344014839</v>
      </c>
      <c r="V252">
        <v>6.3770614012591501E-2</v>
      </c>
      <c r="W252">
        <v>13883978.005187428</v>
      </c>
      <c r="X252">
        <v>5.1906678320271529E-2</v>
      </c>
      <c r="Y252">
        <v>445.96889148952255</v>
      </c>
      <c r="Z252">
        <v>22.83132657012785</v>
      </c>
      <c r="AA252" s="211">
        <v>-69.139488960404037</v>
      </c>
      <c r="AB252" s="211">
        <v>2665723.7769959946</v>
      </c>
      <c r="AC252" s="211">
        <v>148553.18041823688</v>
      </c>
      <c r="AD252" s="211">
        <v>2814276.9574142359</v>
      </c>
      <c r="AE252" s="211">
        <v>-5.9483621216362899</v>
      </c>
      <c r="AF252" s="211">
        <v>17808362.798318487</v>
      </c>
      <c r="AG252" s="211">
        <v>24880.230380505251</v>
      </c>
      <c r="AH252" s="211">
        <v>17833243.02869904</v>
      </c>
      <c r="AI252" s="204">
        <v>237675.23737321096</v>
      </c>
      <c r="AJ252" s="205">
        <f t="shared" si="12"/>
        <v>-9728225.8534546383</v>
      </c>
      <c r="AK252" s="205">
        <f t="shared" si="13"/>
        <v>-18428079.240862668</v>
      </c>
      <c r="AL252" s="205">
        <f t="shared" si="14"/>
        <v>1</v>
      </c>
      <c r="AM252" s="205">
        <f t="shared" si="15"/>
        <v>0</v>
      </c>
    </row>
    <row r="253" spans="1:39" x14ac:dyDescent="0.35">
      <c r="A253" s="112">
        <v>247</v>
      </c>
      <c r="B253">
        <v>30</v>
      </c>
      <c r="C253">
        <v>3.8770386045028901E-2</v>
      </c>
      <c r="D253">
        <v>5.2011070559740705E-2</v>
      </c>
      <c r="E253">
        <v>4.7827569523124988E-2</v>
      </c>
      <c r="F253">
        <v>0</v>
      </c>
      <c r="G253">
        <v>4.3388214391904392E-2</v>
      </c>
      <c r="H253">
        <v>3.2155637050601781E-3</v>
      </c>
      <c r="I253">
        <v>0.15208249129109835</v>
      </c>
      <c r="J253">
        <v>56634.3605729232</v>
      </c>
      <c r="K253">
        <v>6807.420167227051</v>
      </c>
      <c r="L253">
        <v>170961.43404009275</v>
      </c>
      <c r="M253">
        <v>216563.10375639194</v>
      </c>
      <c r="N253">
        <v>92772.786430266671</v>
      </c>
      <c r="O253">
        <v>2634988.0958027886</v>
      </c>
      <c r="P253">
        <v>9214.8375642112278</v>
      </c>
      <c r="Q253">
        <v>2.6022449741596818E-3</v>
      </c>
      <c r="R253">
        <v>0.99285388815794562</v>
      </c>
      <c r="S253">
        <v>0.70718514065937321</v>
      </c>
      <c r="T253">
        <v>0.54447727154883929</v>
      </c>
      <c r="U253">
        <v>0.68891573054571975</v>
      </c>
      <c r="V253">
        <v>0.10396983635333733</v>
      </c>
      <c r="W253">
        <v>14497203.60854836</v>
      </c>
      <c r="X253">
        <v>0.1115503929527818</v>
      </c>
      <c r="Y253">
        <v>170.28585797635264</v>
      </c>
      <c r="Z253">
        <v>30.143537833320725</v>
      </c>
      <c r="AA253" s="211">
        <v>-37.677614148556756</v>
      </c>
      <c r="AB253" s="211">
        <v>1797653.24746</v>
      </c>
      <c r="AC253" s="211">
        <v>54277.115914411508</v>
      </c>
      <c r="AD253" s="211">
        <v>1851930.3633743995</v>
      </c>
      <c r="AE253" s="211">
        <v>-1.8396591640795392</v>
      </c>
      <c r="AF253" s="211">
        <v>8020345.4521751394</v>
      </c>
      <c r="AG253" s="211">
        <v>7753.873702058735</v>
      </c>
      <c r="AH253" s="211">
        <v>8028099.3258771868</v>
      </c>
      <c r="AI253" s="204">
        <v>172335.97634624859</v>
      </c>
      <c r="AJ253" s="205">
        <f t="shared" si="12"/>
        <v>-5619691.7782300748</v>
      </c>
      <c r="AK253" s="205">
        <f t="shared" si="13"/>
        <v>-8212065.2422851408</v>
      </c>
      <c r="AL253" s="205">
        <f t="shared" si="14"/>
        <v>1</v>
      </c>
      <c r="AM253" s="205">
        <f t="shared" si="15"/>
        <v>0</v>
      </c>
    </row>
    <row r="254" spans="1:39" x14ac:dyDescent="0.35">
      <c r="A254" s="112">
        <v>248</v>
      </c>
      <c r="B254">
        <v>6</v>
      </c>
      <c r="C254">
        <v>3.4867905939935447E-2</v>
      </c>
      <c r="D254">
        <v>7.4346718778771928E-2</v>
      </c>
      <c r="E254">
        <v>5.8165054070451042E-2</v>
      </c>
      <c r="F254">
        <v>1.0268739689179532E-2</v>
      </c>
      <c r="G254">
        <v>7.1872147089759114E-2</v>
      </c>
      <c r="H254">
        <v>0</v>
      </c>
      <c r="I254">
        <v>1.7852516920133954E-2</v>
      </c>
      <c r="J254">
        <v>53515.106267460193</v>
      </c>
      <c r="K254">
        <v>8225.3155333440409</v>
      </c>
      <c r="L254">
        <v>233552.16878602171</v>
      </c>
      <c r="M254">
        <v>303448.20473322435</v>
      </c>
      <c r="N254">
        <v>71978.419240839983</v>
      </c>
      <c r="O254">
        <v>4125076.7260869825</v>
      </c>
      <c r="P254">
        <v>9358.3656900164224</v>
      </c>
      <c r="Q254">
        <v>2.7858730966173972E-3</v>
      </c>
      <c r="R254">
        <v>0.98709841146911514</v>
      </c>
      <c r="S254">
        <v>0.58039183390329152</v>
      </c>
      <c r="T254">
        <v>0.57035433906871535</v>
      </c>
      <c r="U254">
        <v>0.68036103524546432</v>
      </c>
      <c r="V254">
        <v>0</v>
      </c>
      <c r="W254">
        <v>14270897.756056359</v>
      </c>
      <c r="X254">
        <v>7.7066254836350018E-2</v>
      </c>
      <c r="Y254">
        <v>580.92020168023032</v>
      </c>
      <c r="Z254">
        <v>30.41142795025058</v>
      </c>
      <c r="AA254" s="211">
        <v>-18.980591039249028</v>
      </c>
      <c r="AB254" s="211">
        <v>827712.06985126808</v>
      </c>
      <c r="AC254" s="211">
        <v>24532.775801259661</v>
      </c>
      <c r="AD254" s="211">
        <v>852244.84565253148</v>
      </c>
      <c r="AE254" s="211">
        <v>-2.4446752653663988</v>
      </c>
      <c r="AF254" s="211">
        <v>23704008.076408107</v>
      </c>
      <c r="AG254" s="211">
        <v>8125.9982937926516</v>
      </c>
      <c r="AH254" s="211">
        <v>23712134.074701905</v>
      </c>
      <c r="AI254" s="204">
        <v>1382438.6590765682</v>
      </c>
      <c r="AJ254" s="205">
        <f t="shared" si="12"/>
        <v>-2750303.9495774345</v>
      </c>
      <c r="AK254" s="205">
        <f t="shared" si="13"/>
        <v>-23956601.601238545</v>
      </c>
      <c r="AL254" s="205">
        <f t="shared" si="14"/>
        <v>1</v>
      </c>
      <c r="AM254" s="205">
        <f t="shared" si="15"/>
        <v>0</v>
      </c>
    </row>
    <row r="255" spans="1:39" x14ac:dyDescent="0.35">
      <c r="A255" s="112">
        <v>249</v>
      </c>
      <c r="B255">
        <v>84</v>
      </c>
      <c r="C255">
        <v>4.94249628455639E-2</v>
      </c>
      <c r="D255">
        <v>6.570730111736095E-2</v>
      </c>
      <c r="E255">
        <v>7.7478535284976474E-2</v>
      </c>
      <c r="F255">
        <v>0</v>
      </c>
      <c r="G255">
        <v>6.5609292279171574E-3</v>
      </c>
      <c r="H255">
        <v>5.4839258305927046E-3</v>
      </c>
      <c r="I255">
        <v>7.8421818706168073E-2</v>
      </c>
      <c r="J255">
        <v>51683.48771091961</v>
      </c>
      <c r="K255">
        <v>4438.6279226111928</v>
      </c>
      <c r="L255">
        <v>178740.9687704418</v>
      </c>
      <c r="M255">
        <v>282711.61666558171</v>
      </c>
      <c r="N255">
        <v>154741.66947997472</v>
      </c>
      <c r="O255">
        <v>2694119.7285336349</v>
      </c>
      <c r="P255">
        <v>9290.2126927014069</v>
      </c>
      <c r="Q255">
        <v>3.6387093078645181E-3</v>
      </c>
      <c r="R255">
        <v>1</v>
      </c>
      <c r="S255">
        <v>0.57374687064823582</v>
      </c>
      <c r="T255">
        <v>0.5964963327710624</v>
      </c>
      <c r="U255">
        <v>0.75169922794917832</v>
      </c>
      <c r="V255">
        <v>0.14361866641388901</v>
      </c>
      <c r="W255">
        <v>14504653.429024858</v>
      </c>
      <c r="X255">
        <v>0.18633178022790597</v>
      </c>
      <c r="Y255">
        <v>246.01365559237067</v>
      </c>
      <c r="Z255">
        <v>21.929323409553206</v>
      </c>
      <c r="AA255" s="211">
        <v>-20.050256343651718</v>
      </c>
      <c r="AB255" s="211">
        <v>1029830.3934607637</v>
      </c>
      <c r="AC255" s="211">
        <v>28618.861574553684</v>
      </c>
      <c r="AD255" s="211">
        <v>1058449.2550353152</v>
      </c>
      <c r="AE255" s="211">
        <v>-2.0687863012333598</v>
      </c>
      <c r="AF255" s="211">
        <v>11443293.766040947</v>
      </c>
      <c r="AG255" s="211">
        <v>10120.293078537796</v>
      </c>
      <c r="AH255" s="211">
        <v>11453414.059119524</v>
      </c>
      <c r="AI255" s="204">
        <v>578093.15809900116</v>
      </c>
      <c r="AJ255" s="205">
        <f t="shared" si="12"/>
        <v>-3063474.8894004868</v>
      </c>
      <c r="AK255" s="205">
        <f t="shared" si="13"/>
        <v>-11660292.68924286</v>
      </c>
      <c r="AL255" s="205">
        <f t="shared" si="14"/>
        <v>1</v>
      </c>
      <c r="AM255" s="205">
        <f t="shared" si="15"/>
        <v>0</v>
      </c>
    </row>
    <row r="256" spans="1:39" x14ac:dyDescent="0.35">
      <c r="A256" s="112">
        <v>250</v>
      </c>
      <c r="B256">
        <v>48</v>
      </c>
      <c r="C256">
        <v>2.627604116310429E-2</v>
      </c>
      <c r="D256">
        <v>9.1185705954095031E-2</v>
      </c>
      <c r="E256">
        <v>5.8710565168344053E-2</v>
      </c>
      <c r="F256">
        <v>0</v>
      </c>
      <c r="G256">
        <v>9.9376972041778366E-2</v>
      </c>
      <c r="H256">
        <v>6.4826940957422891E-2</v>
      </c>
      <c r="I256">
        <v>0.12388059746230574</v>
      </c>
      <c r="J256">
        <v>61412.227587373302</v>
      </c>
      <c r="K256">
        <v>6985.0917281934844</v>
      </c>
      <c r="L256">
        <v>227575.16037451709</v>
      </c>
      <c r="M256">
        <v>352290.38109750208</v>
      </c>
      <c r="N256">
        <v>123925.97992763646</v>
      </c>
      <c r="O256">
        <v>4565269.8044755273</v>
      </c>
      <c r="P256">
        <v>9213.4907046234566</v>
      </c>
      <c r="Q256">
        <v>-2.0122400238996819E-3</v>
      </c>
      <c r="R256">
        <v>0.94740035953494706</v>
      </c>
      <c r="S256">
        <v>0.64407031550444394</v>
      </c>
      <c r="T256">
        <v>0.58394506760015186</v>
      </c>
      <c r="U256">
        <v>0.73406392191421832</v>
      </c>
      <c r="V256">
        <v>7.1362092674930613E-2</v>
      </c>
      <c r="W256">
        <v>15023832.153739184</v>
      </c>
      <c r="X256">
        <v>0.15573296975788384</v>
      </c>
      <c r="Y256">
        <v>324.56146502241063</v>
      </c>
      <c r="Z256">
        <v>28.357411923667293</v>
      </c>
      <c r="AA256" s="211">
        <v>-66.547610557243416</v>
      </c>
      <c r="AB256" s="211">
        <v>2884575.7735179169</v>
      </c>
      <c r="AC256" s="211">
        <v>472976.10194677743</v>
      </c>
      <c r="AD256" s="211">
        <v>3357551.8754647225</v>
      </c>
      <c r="AE256" s="211">
        <v>-5.5142648400612018</v>
      </c>
      <c r="AF256" s="211">
        <v>14743774.6711291</v>
      </c>
      <c r="AG256" s="211">
        <v>79215.768708406686</v>
      </c>
      <c r="AH256" s="211">
        <v>14822990.439837513</v>
      </c>
      <c r="AI256" s="204">
        <v>187855.31793556944</v>
      </c>
      <c r="AJ256" s="205">
        <f t="shared" si="12"/>
        <v>-10012312.931189064</v>
      </c>
      <c r="AK256" s="205">
        <f t="shared" si="13"/>
        <v>-15374416.923843633</v>
      </c>
      <c r="AL256" s="205">
        <f t="shared" si="14"/>
        <v>1</v>
      </c>
      <c r="AM256" s="205">
        <f t="shared" si="15"/>
        <v>0</v>
      </c>
    </row>
    <row r="257" spans="1:39" x14ac:dyDescent="0.35">
      <c r="A257" s="112">
        <v>251</v>
      </c>
      <c r="B257">
        <v>43</v>
      </c>
      <c r="C257">
        <v>2.2887593764283169E-2</v>
      </c>
      <c r="D257">
        <v>0.11873709181592562</v>
      </c>
      <c r="E257">
        <v>1.4812232488147127E-2</v>
      </c>
      <c r="F257">
        <v>0</v>
      </c>
      <c r="G257">
        <v>0</v>
      </c>
      <c r="H257">
        <v>0</v>
      </c>
      <c r="I257">
        <v>7.9883814776271017E-2</v>
      </c>
      <c r="J257">
        <v>56293.014919062276</v>
      </c>
      <c r="K257">
        <v>6849.4936422676474</v>
      </c>
      <c r="L257">
        <v>164311.35266534353</v>
      </c>
      <c r="M257">
        <v>299942.71038146463</v>
      </c>
      <c r="N257">
        <v>88504.755277868288</v>
      </c>
      <c r="O257">
        <v>3600350.7780170068</v>
      </c>
      <c r="P257">
        <v>9161.8674050032878</v>
      </c>
      <c r="Q257">
        <v>3.4428498154483135E-3</v>
      </c>
      <c r="R257">
        <v>1</v>
      </c>
      <c r="S257">
        <v>0.75762068089667389</v>
      </c>
      <c r="T257">
        <v>0.64568129132706076</v>
      </c>
      <c r="U257">
        <v>0.70956252511744911</v>
      </c>
      <c r="V257">
        <v>0.10819368446466862</v>
      </c>
      <c r="W257">
        <v>15073794.968925493</v>
      </c>
      <c r="X257">
        <v>0.14211069878616456</v>
      </c>
      <c r="Y257">
        <v>195.39932418666683</v>
      </c>
      <c r="Z257">
        <v>29.84710921061329</v>
      </c>
      <c r="AA257" s="211">
        <v>-9.6250869595380166</v>
      </c>
      <c r="AB257" s="211">
        <v>286402.10440958448</v>
      </c>
      <c r="AC257" s="211">
        <v>12143.324785342949</v>
      </c>
      <c r="AD257" s="211">
        <v>298545.42919492727</v>
      </c>
      <c r="AE257" s="211">
        <v>-3.715818730813953</v>
      </c>
      <c r="AF257" s="211">
        <v>9291376.6020103395</v>
      </c>
      <c r="AG257" s="211">
        <v>6912.354108579857</v>
      </c>
      <c r="AH257" s="211">
        <v>9298288.9561189245</v>
      </c>
      <c r="AI257" s="204">
        <v>1522987.8182170845</v>
      </c>
      <c r="AJ257" s="205">
        <f t="shared" si="12"/>
        <v>-1261054.125148729</v>
      </c>
      <c r="AK257" s="205">
        <f t="shared" si="13"/>
        <v>-9669870.8292003199</v>
      </c>
      <c r="AL257" s="205">
        <f t="shared" si="14"/>
        <v>1</v>
      </c>
      <c r="AM257" s="205">
        <f t="shared" si="15"/>
        <v>0</v>
      </c>
    </row>
    <row r="258" spans="1:39" x14ac:dyDescent="0.35">
      <c r="A258" s="112">
        <v>252</v>
      </c>
      <c r="B258">
        <v>83</v>
      </c>
      <c r="C258">
        <v>3.3469344163540769E-2</v>
      </c>
      <c r="D258">
        <v>8.2611530426987503E-2</v>
      </c>
      <c r="E258">
        <v>1.217155889184976E-2</v>
      </c>
      <c r="F258">
        <v>8.0830141522450147E-4</v>
      </c>
      <c r="G258">
        <v>7.9406424074942389E-2</v>
      </c>
      <c r="H258">
        <v>0</v>
      </c>
      <c r="I258">
        <v>0.1130879092099169</v>
      </c>
      <c r="J258">
        <v>54391.643008191393</v>
      </c>
      <c r="K258">
        <v>4698.8803292595658</v>
      </c>
      <c r="L258">
        <v>157247.2286762353</v>
      </c>
      <c r="M258">
        <v>175418.516563321</v>
      </c>
      <c r="N258">
        <v>84894.190670526441</v>
      </c>
      <c r="O258">
        <v>3119101.9503120449</v>
      </c>
      <c r="P258">
        <v>9190.2672111660977</v>
      </c>
      <c r="Q258">
        <v>3.7454969513368644E-3</v>
      </c>
      <c r="R258">
        <v>0.97682753679364609</v>
      </c>
      <c r="S258">
        <v>0.57059370212245553</v>
      </c>
      <c r="T258">
        <v>0.62976944730922169</v>
      </c>
      <c r="U258">
        <v>0.69527367263063977</v>
      </c>
      <c r="V258">
        <v>0</v>
      </c>
      <c r="W258">
        <v>14329137.91392792</v>
      </c>
      <c r="X258">
        <v>9.4558759876971918E-2</v>
      </c>
      <c r="Y258">
        <v>404.18931004292568</v>
      </c>
      <c r="Z258">
        <v>33.531456998244387</v>
      </c>
      <c r="AA258" s="211">
        <v>-84.323670279610724</v>
      </c>
      <c r="AB258" s="211">
        <v>3410334.8235148625</v>
      </c>
      <c r="AC258" s="211">
        <v>109577.95926343498</v>
      </c>
      <c r="AD258" s="211">
        <v>3519912.7827782873</v>
      </c>
      <c r="AE258" s="211">
        <v>-4.1268831000826518</v>
      </c>
      <c r="AF258" s="211">
        <v>17290987.011760812</v>
      </c>
      <c r="AG258" s="211">
        <v>10523.693566716433</v>
      </c>
      <c r="AH258" s="211">
        <v>17301510.705327585</v>
      </c>
      <c r="AI258" s="204">
        <v>171847.2573183997</v>
      </c>
      <c r="AJ258" s="205">
        <f t="shared" si="12"/>
        <v>-11952279.810739359</v>
      </c>
      <c r="AK258" s="205">
        <f t="shared" si="13"/>
        <v>-17714199.01533585</v>
      </c>
      <c r="AL258" s="205">
        <f t="shared" si="14"/>
        <v>1</v>
      </c>
      <c r="AM258" s="205">
        <f t="shared" si="15"/>
        <v>0</v>
      </c>
    </row>
    <row r="259" spans="1:39" x14ac:dyDescent="0.35">
      <c r="A259" s="112">
        <v>253</v>
      </c>
      <c r="B259">
        <v>7</v>
      </c>
      <c r="C259">
        <v>1.2268967170483678E-2</v>
      </c>
      <c r="D259">
        <v>0.18054587105533149</v>
      </c>
      <c r="E259">
        <v>2.6872678232342129E-2</v>
      </c>
      <c r="F259">
        <v>2.3767149932556283E-2</v>
      </c>
      <c r="G259">
        <v>8.3856489059823028E-2</v>
      </c>
      <c r="H259">
        <v>0</v>
      </c>
      <c r="I259">
        <v>0.11460300839205526</v>
      </c>
      <c r="J259">
        <v>55213.120780732868</v>
      </c>
      <c r="K259">
        <v>7222.4728423640263</v>
      </c>
      <c r="L259">
        <v>240743.29889724863</v>
      </c>
      <c r="M259">
        <v>254099.98662755304</v>
      </c>
      <c r="N259">
        <v>137178.18123187573</v>
      </c>
      <c r="O259">
        <v>3640631.0667272597</v>
      </c>
      <c r="P259">
        <v>8945.319543574924</v>
      </c>
      <c r="Q259">
        <v>2.2199523544595917E-3</v>
      </c>
      <c r="R259">
        <v>0.96667715658783016</v>
      </c>
      <c r="S259">
        <v>0.64701693976447772</v>
      </c>
      <c r="T259">
        <v>0.88271709545801635</v>
      </c>
      <c r="U259">
        <v>0.77674616822724318</v>
      </c>
      <c r="V259">
        <v>1.4282059393676147E-2</v>
      </c>
      <c r="W259">
        <v>14256464.100639513</v>
      </c>
      <c r="X259">
        <v>0.23403642116862913</v>
      </c>
      <c r="Y259">
        <v>74.889157917896085</v>
      </c>
      <c r="Z259">
        <v>28.741321650715662</v>
      </c>
      <c r="AA259" s="211">
        <v>-71.592311217074425</v>
      </c>
      <c r="AB259" s="211">
        <v>2494881.217611914</v>
      </c>
      <c r="AC259" s="211">
        <v>85257.387277100643</v>
      </c>
      <c r="AD259" s="211">
        <v>2580138.6048890157</v>
      </c>
      <c r="AE259" s="211">
        <v>-8.4276930231673273</v>
      </c>
      <c r="AF259" s="211">
        <v>4675098.6212133598</v>
      </c>
      <c r="AG259" s="211">
        <v>17305.977118933879</v>
      </c>
      <c r="AH259" s="211">
        <v>4692404.5983322999</v>
      </c>
      <c r="AI259" s="204">
        <v>33440.651647080405</v>
      </c>
      <c r="AJ259" s="205">
        <f t="shared" si="12"/>
        <v>-9739369.7265964579</v>
      </c>
      <c r="AK259" s="205">
        <f t="shared" si="13"/>
        <v>-5535173.9006490326</v>
      </c>
      <c r="AL259" s="205">
        <f t="shared" si="14"/>
        <v>0</v>
      </c>
      <c r="AM259" s="205">
        <f t="shared" si="15"/>
        <v>1</v>
      </c>
    </row>
    <row r="260" spans="1:39" x14ac:dyDescent="0.35">
      <c r="A260" s="112">
        <v>254</v>
      </c>
      <c r="B260">
        <v>19</v>
      </c>
      <c r="C260">
        <v>1.6356060924964208E-2</v>
      </c>
      <c r="D260">
        <v>4.3996856336148957E-2</v>
      </c>
      <c r="E260">
        <v>2.7005941547757123E-2</v>
      </c>
      <c r="F260">
        <v>0</v>
      </c>
      <c r="G260">
        <v>0.10044697482728615</v>
      </c>
      <c r="H260">
        <v>3.6052841340562705E-2</v>
      </c>
      <c r="I260">
        <v>9.6037233084986129E-2</v>
      </c>
      <c r="J260">
        <v>46937.925653701488</v>
      </c>
      <c r="K260">
        <v>6767.5376039706634</v>
      </c>
      <c r="L260">
        <v>169624.81843930529</v>
      </c>
      <c r="M260">
        <v>247157.08857397563</v>
      </c>
      <c r="N260">
        <v>88933.302242031627</v>
      </c>
      <c r="O260">
        <v>3820002.2744886521</v>
      </c>
      <c r="P260">
        <v>9043.4387308254918</v>
      </c>
      <c r="Q260">
        <v>4.2499414214604656E-3</v>
      </c>
      <c r="R260">
        <v>0.90864233908574643</v>
      </c>
      <c r="S260">
        <v>0.59941442520439381</v>
      </c>
      <c r="T260">
        <v>0.617218070490689</v>
      </c>
      <c r="U260">
        <v>0.68663513525182129</v>
      </c>
      <c r="V260">
        <v>0.12257992459393921</v>
      </c>
      <c r="W260">
        <v>14500722.34266757</v>
      </c>
      <c r="X260">
        <v>0.14358205805866592</v>
      </c>
      <c r="Y260">
        <v>319.01328156424836</v>
      </c>
      <c r="Z260">
        <v>34.307831496573314</v>
      </c>
      <c r="AA260" s="211">
        <v>-71.03731446253235</v>
      </c>
      <c r="AB260" s="211">
        <v>2682633.6333935019</v>
      </c>
      <c r="AC260" s="211">
        <v>216764.22364691418</v>
      </c>
      <c r="AD260" s="211">
        <v>2899397.8570404262</v>
      </c>
      <c r="AE260" s="211">
        <v>-5.0189774683288073</v>
      </c>
      <c r="AF260" s="211">
        <v>14603863.572039215</v>
      </c>
      <c r="AG260" s="211">
        <v>26868.258849058358</v>
      </c>
      <c r="AH260" s="211">
        <v>14630731.830888242</v>
      </c>
      <c r="AI260" s="204">
        <v>177698.11400850397</v>
      </c>
      <c r="AJ260" s="205">
        <f t="shared" si="12"/>
        <v>-10003129.303293662</v>
      </c>
      <c r="AK260" s="205">
        <f t="shared" si="13"/>
        <v>-15132629.577721123</v>
      </c>
      <c r="AL260" s="205">
        <f t="shared" si="14"/>
        <v>1</v>
      </c>
      <c r="AM260" s="205">
        <f t="shared" si="15"/>
        <v>0</v>
      </c>
    </row>
    <row r="261" spans="1:39" x14ac:dyDescent="0.35">
      <c r="A261" s="112">
        <v>255</v>
      </c>
      <c r="B261">
        <v>26</v>
      </c>
      <c r="C261">
        <v>2.4649748097586209E-2</v>
      </c>
      <c r="D261">
        <v>0.111107767647907</v>
      </c>
      <c r="E261">
        <v>7.7592515484948537E-3</v>
      </c>
      <c r="F261">
        <v>0</v>
      </c>
      <c r="G261">
        <v>7.3094613583925092E-2</v>
      </c>
      <c r="H261">
        <v>5.4477611216177307E-2</v>
      </c>
      <c r="I261">
        <v>5.7672439464882513E-2</v>
      </c>
      <c r="J261">
        <v>49598.228477817393</v>
      </c>
      <c r="K261">
        <v>5306.6889408842962</v>
      </c>
      <c r="L261">
        <v>137763.57426745759</v>
      </c>
      <c r="M261">
        <v>177563.20993750211</v>
      </c>
      <c r="N261">
        <v>117952.26376639024</v>
      </c>
      <c r="O261">
        <v>3741305.2270482276</v>
      </c>
      <c r="P261">
        <v>9326.0805572093559</v>
      </c>
      <c r="Q261">
        <v>5.7041832193277563E-4</v>
      </c>
      <c r="R261">
        <v>1</v>
      </c>
      <c r="S261">
        <v>0.72845008807223155</v>
      </c>
      <c r="T261">
        <v>0.61250916518209308</v>
      </c>
      <c r="U261">
        <v>0.66478083524828313</v>
      </c>
      <c r="V261">
        <v>4.9212700347870085E-2</v>
      </c>
      <c r="W261">
        <v>14111343.409487944</v>
      </c>
      <c r="X261">
        <v>2.9152464042286594E-2</v>
      </c>
      <c r="Y261">
        <v>578.04619459686796</v>
      </c>
      <c r="Z261">
        <v>32.122376108326073</v>
      </c>
      <c r="AA261" s="211">
        <v>-40.971356795858796</v>
      </c>
      <c r="AB261" s="211">
        <v>1707472.552548043</v>
      </c>
      <c r="AC261" s="211">
        <v>165261.0156131261</v>
      </c>
      <c r="AD261" s="211">
        <v>1872733.5681611751</v>
      </c>
      <c r="AE261" s="211">
        <v>-3.3598208455965888</v>
      </c>
      <c r="AF261" s="211">
        <v>22620544.912216287</v>
      </c>
      <c r="AG261" s="211">
        <v>31136.133376386111</v>
      </c>
      <c r="AH261" s="211">
        <v>22651681.045592621</v>
      </c>
      <c r="AI261" s="204">
        <v>552462.08250866679</v>
      </c>
      <c r="AJ261" s="205">
        <f t="shared" si="12"/>
        <v>-5969869.2477470543</v>
      </c>
      <c r="AK261" s="205">
        <f t="shared" si="13"/>
        <v>-22987663.130152281</v>
      </c>
      <c r="AL261" s="205">
        <f t="shared" si="14"/>
        <v>1</v>
      </c>
      <c r="AM261" s="205">
        <f t="shared" si="15"/>
        <v>0</v>
      </c>
    </row>
    <row r="262" spans="1:39" x14ac:dyDescent="0.35">
      <c r="A262" s="112">
        <v>256</v>
      </c>
      <c r="B262">
        <v>20</v>
      </c>
      <c r="C262">
        <v>2.5833371894960391E-2</v>
      </c>
      <c r="D262">
        <v>6.8326373521947051E-2</v>
      </c>
      <c r="E262">
        <v>5.5615145644373559E-2</v>
      </c>
      <c r="F262">
        <v>4.3719072226449884E-2</v>
      </c>
      <c r="G262">
        <v>9.2217420393022637E-2</v>
      </c>
      <c r="H262">
        <v>1.486270589601766E-2</v>
      </c>
      <c r="I262">
        <v>0.10392913793245273</v>
      </c>
      <c r="J262">
        <v>49203.550868006205</v>
      </c>
      <c r="K262">
        <v>9713.3191296367404</v>
      </c>
      <c r="L262">
        <v>287732.788576986</v>
      </c>
      <c r="M262">
        <v>323417.04715594387</v>
      </c>
      <c r="N262">
        <v>59766.177563341087</v>
      </c>
      <c r="O262">
        <v>3062965.1306538261</v>
      </c>
      <c r="P262">
        <v>9192.5714530949044</v>
      </c>
      <c r="Q262">
        <v>3.5233775755056334E-3</v>
      </c>
      <c r="R262">
        <v>0.9495797075986776</v>
      </c>
      <c r="S262">
        <v>0.62559278039487898</v>
      </c>
      <c r="T262">
        <v>0.47320934006905063</v>
      </c>
      <c r="U262">
        <v>0.71459223040294917</v>
      </c>
      <c r="V262">
        <v>0.30452180735085366</v>
      </c>
      <c r="W262">
        <v>15091444.832832586</v>
      </c>
      <c r="X262">
        <v>0.16020817659418599</v>
      </c>
      <c r="Y262">
        <v>257.96140949306999</v>
      </c>
      <c r="Z262">
        <v>25.113759332894002</v>
      </c>
      <c r="AA262" s="211">
        <v>-5.2824079731414608</v>
      </c>
      <c r="AB262" s="211">
        <v>135823.00349549329</v>
      </c>
      <c r="AC262" s="211">
        <v>18849.264755926411</v>
      </c>
      <c r="AD262" s="211">
        <v>154672.26825141974</v>
      </c>
      <c r="AE262" s="211">
        <v>-5.0480437686548409</v>
      </c>
      <c r="AF262" s="211">
        <v>11883706.295986988</v>
      </c>
      <c r="AG262" s="211">
        <v>22993.429347654914</v>
      </c>
      <c r="AH262" s="211">
        <v>11906699.72533465</v>
      </c>
      <c r="AI262" s="204">
        <v>50144293.506025441</v>
      </c>
      <c r="AJ262" s="205">
        <f t="shared" si="12"/>
        <v>-682913.06556556583</v>
      </c>
      <c r="AK262" s="205">
        <f t="shared" si="13"/>
        <v>-12411504.102200134</v>
      </c>
      <c r="AL262" s="205">
        <f t="shared" si="14"/>
        <v>1</v>
      </c>
      <c r="AM262" s="205">
        <f t="shared" si="15"/>
        <v>0</v>
      </c>
    </row>
    <row r="263" spans="1:39" x14ac:dyDescent="0.35">
      <c r="A263" s="112">
        <v>257</v>
      </c>
      <c r="B263">
        <v>71</v>
      </c>
      <c r="C263">
        <v>2.9637504742081724E-2</v>
      </c>
      <c r="D263">
        <v>0.1404300171595492</v>
      </c>
      <c r="E263">
        <v>0</v>
      </c>
      <c r="F263">
        <v>1.1370776022383547E-2</v>
      </c>
      <c r="G263">
        <v>3.7587720750462211E-2</v>
      </c>
      <c r="H263">
        <v>7.6173749914172278E-2</v>
      </c>
      <c r="I263">
        <v>0.10246813427540456</v>
      </c>
      <c r="J263">
        <v>52614.981396837444</v>
      </c>
      <c r="K263">
        <v>4850.1520803738886</v>
      </c>
      <c r="L263">
        <v>257843.52959108262</v>
      </c>
      <c r="M263">
        <v>248305.5423568929</v>
      </c>
      <c r="N263">
        <v>91882.825206856971</v>
      </c>
      <c r="O263">
        <v>4420361.0783156399</v>
      </c>
      <c r="P263">
        <v>9386.5011249275049</v>
      </c>
      <c r="Q263">
        <v>4.0327868120211769E-3</v>
      </c>
      <c r="R263">
        <v>1</v>
      </c>
      <c r="S263">
        <v>0.84569654698564045</v>
      </c>
      <c r="T263">
        <v>0.68779717922848249</v>
      </c>
      <c r="U263">
        <v>0.72748544953823502</v>
      </c>
      <c r="V263">
        <v>0.1814284612136583</v>
      </c>
      <c r="W263">
        <v>13827806.715654248</v>
      </c>
      <c r="X263">
        <v>7.1221040724927354E-2</v>
      </c>
      <c r="Y263">
        <v>311.63008846493716</v>
      </c>
      <c r="Z263">
        <v>24.011666613141131</v>
      </c>
      <c r="AA263" s="211">
        <v>-8.1446805011568379</v>
      </c>
      <c r="AB263" s="211">
        <v>290383.94102873927</v>
      </c>
      <c r="AC263" s="211">
        <v>68572.408466082168</v>
      </c>
      <c r="AD263" s="211">
        <v>358956.34949482017</v>
      </c>
      <c r="AE263" s="211">
        <v>-2.8438394310665611</v>
      </c>
      <c r="AF263" s="211">
        <v>12943674.366677606</v>
      </c>
      <c r="AG263" s="211">
        <v>49435.922382524353</v>
      </c>
      <c r="AH263" s="211">
        <v>12993110.289060131</v>
      </c>
      <c r="AI263" s="204">
        <v>2383424.398602115</v>
      </c>
      <c r="AJ263" s="205">
        <f t="shared" si="12"/>
        <v>-1173424.399610504</v>
      </c>
      <c r="AK263" s="205">
        <f t="shared" si="13"/>
        <v>-13277494.232166788</v>
      </c>
      <c r="AL263" s="205">
        <f t="shared" si="14"/>
        <v>1</v>
      </c>
      <c r="AM263" s="205">
        <f t="shared" si="15"/>
        <v>0</v>
      </c>
    </row>
    <row r="264" spans="1:39" x14ac:dyDescent="0.35">
      <c r="A264" s="112">
        <v>258</v>
      </c>
      <c r="B264">
        <v>81</v>
      </c>
      <c r="C264">
        <v>3.4470537007966769E-2</v>
      </c>
      <c r="D264">
        <v>2.6697917915136947E-2</v>
      </c>
      <c r="E264">
        <v>1.1441470825157167E-2</v>
      </c>
      <c r="F264">
        <v>2.7355983248947072E-3</v>
      </c>
      <c r="G264">
        <v>0.12336951347052524</v>
      </c>
      <c r="H264">
        <v>0</v>
      </c>
      <c r="I264">
        <v>7.0573181933890256E-2</v>
      </c>
      <c r="J264">
        <v>51640.724861175026</v>
      </c>
      <c r="K264">
        <v>5895.316671723629</v>
      </c>
      <c r="L264">
        <v>227263.66848798151</v>
      </c>
      <c r="M264">
        <v>339890.19945595117</v>
      </c>
      <c r="N264">
        <v>101844.28491994395</v>
      </c>
      <c r="O264">
        <v>3364667.213003702</v>
      </c>
      <c r="P264">
        <v>8911.5734627359889</v>
      </c>
      <c r="Q264">
        <v>5.7406333291443474E-3</v>
      </c>
      <c r="R264">
        <v>0.99279765911975326</v>
      </c>
      <c r="S264">
        <v>0.49875756371132696</v>
      </c>
      <c r="T264">
        <v>0.63150205871361453</v>
      </c>
      <c r="U264">
        <v>0.70491299552736775</v>
      </c>
      <c r="V264">
        <v>0.17654376665475929</v>
      </c>
      <c r="W264">
        <v>14010617.726873465</v>
      </c>
      <c r="X264">
        <v>-3.2795265502652493E-2</v>
      </c>
      <c r="Y264">
        <v>191.29827283639355</v>
      </c>
      <c r="Z264">
        <v>27.023154160661118</v>
      </c>
      <c r="AA264" s="211">
        <v>-97.576418870308274</v>
      </c>
      <c r="AB264" s="211">
        <v>3656771.2267139638</v>
      </c>
      <c r="AC264" s="211">
        <v>141237.92465686615</v>
      </c>
      <c r="AD264" s="211">
        <v>3798009.1513708476</v>
      </c>
      <c r="AE264" s="211">
        <v>-5.452617039048989</v>
      </c>
      <c r="AF264" s="211">
        <v>7671867.7306498894</v>
      </c>
      <c r="AG264" s="211">
        <v>13859.145466822643</v>
      </c>
      <c r="AH264" s="211">
        <v>7685726.8761167806</v>
      </c>
      <c r="AI264" s="204">
        <v>42201.012631534271</v>
      </c>
      <c r="AJ264" s="205">
        <f t="shared" ref="AJ264:AJ327" si="16">$AK$2*AA264-AD264</f>
        <v>-13555651.038401674</v>
      </c>
      <c r="AK264" s="205">
        <f t="shared" ref="AK264:AK327" si="17">$AK$2*AE264-AH264</f>
        <v>-8230988.5800216794</v>
      </c>
      <c r="AL264" s="205">
        <f t="shared" ref="AL264:AL327" si="18">IF(AJ264&gt;AK264,1,0)</f>
        <v>0</v>
      </c>
      <c r="AM264" s="205">
        <f t="shared" ref="AM264:AM327" si="19">IF(AK264&gt;AJ264,1,0)</f>
        <v>1</v>
      </c>
    </row>
    <row r="265" spans="1:39" x14ac:dyDescent="0.35">
      <c r="A265" s="112">
        <v>259</v>
      </c>
      <c r="B265">
        <v>3</v>
      </c>
      <c r="C265">
        <v>3.3279857369904582E-2</v>
      </c>
      <c r="D265">
        <v>4.6359203758287545E-2</v>
      </c>
      <c r="E265">
        <v>3.1971380926112507E-2</v>
      </c>
      <c r="F265">
        <v>1.3851264755679348E-2</v>
      </c>
      <c r="G265">
        <v>5.5857235044741965E-2</v>
      </c>
      <c r="H265">
        <v>2.5289560772112626E-2</v>
      </c>
      <c r="I265">
        <v>2.6917841158815736E-2</v>
      </c>
      <c r="J265">
        <v>53531.13187475202</v>
      </c>
      <c r="K265">
        <v>8699.6531505198309</v>
      </c>
      <c r="L265">
        <v>176686.15167081682</v>
      </c>
      <c r="M265">
        <v>84805.950590752735</v>
      </c>
      <c r="N265">
        <v>71272.086329781974</v>
      </c>
      <c r="O265">
        <v>2976708.2569764759</v>
      </c>
      <c r="P265">
        <v>9104.0060500877134</v>
      </c>
      <c r="Q265">
        <v>-9.2044161344285395E-4</v>
      </c>
      <c r="R265">
        <v>0.94815792459598691</v>
      </c>
      <c r="S265">
        <v>0.91073825076679826</v>
      </c>
      <c r="T265">
        <v>0.54963141941030891</v>
      </c>
      <c r="U265">
        <v>0.72156320319611555</v>
      </c>
      <c r="V265">
        <v>0.20383288054381055</v>
      </c>
      <c r="W265">
        <v>14816289.361356121</v>
      </c>
      <c r="X265">
        <v>0.12250498092356907</v>
      </c>
      <c r="Y265">
        <v>323.75195702275215</v>
      </c>
      <c r="Z265">
        <v>33.584245423580704</v>
      </c>
      <c r="AA265" s="211">
        <v>-19.511194029595039</v>
      </c>
      <c r="AB265" s="211">
        <v>829712.20423594327</v>
      </c>
      <c r="AC265" s="211">
        <v>49112.441368630949</v>
      </c>
      <c r="AD265" s="211">
        <v>878824.64560457226</v>
      </c>
      <c r="AE265" s="211">
        <v>-3.1220912726530101</v>
      </c>
      <c r="AF265" s="211">
        <v>14454836.305333059</v>
      </c>
      <c r="AG265" s="211">
        <v>17267.198406262178</v>
      </c>
      <c r="AH265" s="211">
        <v>14472103.503739316</v>
      </c>
      <c r="AI265" s="204">
        <v>829409.58145966567</v>
      </c>
      <c r="AJ265" s="205">
        <f t="shared" si="16"/>
        <v>-2829944.0485640764</v>
      </c>
      <c r="AK265" s="205">
        <f t="shared" si="17"/>
        <v>-14784312.631004617</v>
      </c>
      <c r="AL265" s="205">
        <f t="shared" si="18"/>
        <v>1</v>
      </c>
      <c r="AM265" s="205">
        <f t="shared" si="19"/>
        <v>0</v>
      </c>
    </row>
    <row r="266" spans="1:39" x14ac:dyDescent="0.35">
      <c r="A266" s="112">
        <v>260</v>
      </c>
      <c r="B266">
        <v>76</v>
      </c>
      <c r="C266">
        <v>2.6005682328928494E-2</v>
      </c>
      <c r="D266">
        <v>0.12508743772448278</v>
      </c>
      <c r="E266">
        <v>0</v>
      </c>
      <c r="F266">
        <v>3.7675934789343918E-2</v>
      </c>
      <c r="G266">
        <v>9.7078742822141378E-2</v>
      </c>
      <c r="H266">
        <v>4.9543843161219084E-2</v>
      </c>
      <c r="I266">
        <v>6.2115954092724954E-2</v>
      </c>
      <c r="J266">
        <v>42208.545952156033</v>
      </c>
      <c r="K266">
        <v>6754.3612370274986</v>
      </c>
      <c r="L266">
        <v>182536.97905794228</v>
      </c>
      <c r="M266">
        <v>255126.31266661946</v>
      </c>
      <c r="N266">
        <v>103318.33867507573</v>
      </c>
      <c r="O266">
        <v>2459688.8376003876</v>
      </c>
      <c r="P266">
        <v>9282.9219677938017</v>
      </c>
      <c r="Q266">
        <v>4.0310689948566394E-3</v>
      </c>
      <c r="R266">
        <v>0.9835377363247525</v>
      </c>
      <c r="S266">
        <v>0.67079629416959208</v>
      </c>
      <c r="T266">
        <v>0.61993761302170347</v>
      </c>
      <c r="U266">
        <v>0.72395085772398515</v>
      </c>
      <c r="V266">
        <v>7.4011184157911761E-2</v>
      </c>
      <c r="W266">
        <v>14816741.309744922</v>
      </c>
      <c r="X266">
        <v>4.3009944672228954E-2</v>
      </c>
      <c r="Y266">
        <v>174.85502753253098</v>
      </c>
      <c r="Z266">
        <v>33.738820711569232</v>
      </c>
      <c r="AA266" s="211">
        <v>-7.0999160047110976</v>
      </c>
      <c r="AB266" s="211">
        <v>192617.63702668398</v>
      </c>
      <c r="AC266" s="211">
        <v>32705.336216293883</v>
      </c>
      <c r="AD266" s="211">
        <v>225322.97324297801</v>
      </c>
      <c r="AE266" s="211">
        <v>-3.1056600487563037</v>
      </c>
      <c r="AF266" s="211">
        <v>7847173.2334875101</v>
      </c>
      <c r="AG266" s="211">
        <v>21118.302813949726</v>
      </c>
      <c r="AH266" s="211">
        <v>7868291.5363014257</v>
      </c>
      <c r="AI266" s="204">
        <v>1913489.9333789588</v>
      </c>
      <c r="AJ266" s="205">
        <f t="shared" si="16"/>
        <v>-935314.57371408772</v>
      </c>
      <c r="AK266" s="205">
        <f t="shared" si="17"/>
        <v>-8178857.5411770558</v>
      </c>
      <c r="AL266" s="205">
        <f t="shared" si="18"/>
        <v>1</v>
      </c>
      <c r="AM266" s="205">
        <f t="shared" si="19"/>
        <v>0</v>
      </c>
    </row>
    <row r="267" spans="1:39" x14ac:dyDescent="0.35">
      <c r="A267" s="112">
        <v>261</v>
      </c>
      <c r="B267">
        <v>52</v>
      </c>
      <c r="C267">
        <v>2.3899129482407296E-2</v>
      </c>
      <c r="D267">
        <v>8.6992959006161608E-2</v>
      </c>
      <c r="E267">
        <v>3.3272293124962091E-2</v>
      </c>
      <c r="F267">
        <v>0</v>
      </c>
      <c r="G267">
        <v>0.10177877603543942</v>
      </c>
      <c r="H267">
        <v>5.1658253901766191E-4</v>
      </c>
      <c r="I267">
        <v>5.0945711312214467E-2</v>
      </c>
      <c r="J267">
        <v>56635.73431549732</v>
      </c>
      <c r="K267">
        <v>6276.6009873381136</v>
      </c>
      <c r="L267">
        <v>151547.57378739933</v>
      </c>
      <c r="M267">
        <v>245001.9140498277</v>
      </c>
      <c r="N267">
        <v>93456.369176417807</v>
      </c>
      <c r="O267">
        <v>2961031.9317986351</v>
      </c>
      <c r="P267">
        <v>8925.7213291593325</v>
      </c>
      <c r="Q267">
        <v>4.8019317301835514E-3</v>
      </c>
      <c r="R267">
        <v>1</v>
      </c>
      <c r="S267">
        <v>0.55068883111062306</v>
      </c>
      <c r="T267">
        <v>0.65925030149052144</v>
      </c>
      <c r="U267">
        <v>0.66569805465659337</v>
      </c>
      <c r="V267">
        <v>8.8494285576471279E-2</v>
      </c>
      <c r="W267">
        <v>13246092.943062052</v>
      </c>
      <c r="X267">
        <v>8.2452126429552422E-2</v>
      </c>
      <c r="Y267">
        <v>397.96628901421172</v>
      </c>
      <c r="Z267">
        <v>26.838092287580917</v>
      </c>
      <c r="AA267" s="211">
        <v>-8.7823271297483103</v>
      </c>
      <c r="AB267" s="211">
        <v>185445.30120286875</v>
      </c>
      <c r="AC267" s="211">
        <v>15806.955068701827</v>
      </c>
      <c r="AD267" s="211">
        <v>201252.25627157147</v>
      </c>
      <c r="AE267" s="211">
        <v>-3.9783118714199972</v>
      </c>
      <c r="AF267" s="211">
        <v>16567140.703784814</v>
      </c>
      <c r="AG267" s="211">
        <v>9983.3400433905954</v>
      </c>
      <c r="AH267" s="211">
        <v>16577124.04382826</v>
      </c>
      <c r="AI267" s="204">
        <v>3408788.4627691871</v>
      </c>
      <c r="AJ267" s="205">
        <f t="shared" si="16"/>
        <v>-1079484.9692464024</v>
      </c>
      <c r="AK267" s="205">
        <f t="shared" si="17"/>
        <v>-16974955.23097026</v>
      </c>
      <c r="AL267" s="205">
        <f t="shared" si="18"/>
        <v>1</v>
      </c>
      <c r="AM267" s="205">
        <f t="shared" si="19"/>
        <v>0</v>
      </c>
    </row>
    <row r="268" spans="1:39" x14ac:dyDescent="0.35">
      <c r="A268" s="112">
        <v>262</v>
      </c>
      <c r="B268">
        <v>71</v>
      </c>
      <c r="C268">
        <v>2.5857936378321459E-2</v>
      </c>
      <c r="D268">
        <v>6.229029103448068E-2</v>
      </c>
      <c r="E268">
        <v>4.5339921210492046E-2</v>
      </c>
      <c r="F268">
        <v>9.5290639711375236E-3</v>
      </c>
      <c r="G268">
        <v>1.7195264995545828E-2</v>
      </c>
      <c r="H268">
        <v>6.9491929241937103E-2</v>
      </c>
      <c r="I268">
        <v>0.12081422333101616</v>
      </c>
      <c r="J268">
        <v>61517.081253758515</v>
      </c>
      <c r="K268">
        <v>6071.7878091062612</v>
      </c>
      <c r="L268">
        <v>178005.49702303845</v>
      </c>
      <c r="M268">
        <v>251804.1866358243</v>
      </c>
      <c r="N268">
        <v>85391.225725817552</v>
      </c>
      <c r="O268">
        <v>3434255.2654009443</v>
      </c>
      <c r="P268">
        <v>9303.702941976655</v>
      </c>
      <c r="Q268">
        <v>5.966754292230864E-3</v>
      </c>
      <c r="R268">
        <v>0.96408377095957221</v>
      </c>
      <c r="S268">
        <v>0.75855190717977583</v>
      </c>
      <c r="T268">
        <v>0.47049400864002644</v>
      </c>
      <c r="U268">
        <v>0.78779781558494866</v>
      </c>
      <c r="V268">
        <v>6.9933563740527727E-2</v>
      </c>
      <c r="W268">
        <v>13245360.543011483</v>
      </c>
      <c r="X268">
        <v>7.645498052014911E-2</v>
      </c>
      <c r="Y268">
        <v>452.62682703548478</v>
      </c>
      <c r="Z268">
        <v>28.854521114798828</v>
      </c>
      <c r="AA268" s="211">
        <v>-8.3437340750046687</v>
      </c>
      <c r="AB268" s="211">
        <v>278152.57140324113</v>
      </c>
      <c r="AC268" s="211">
        <v>54225.065718915634</v>
      </c>
      <c r="AD268" s="211">
        <v>332377.63712215633</v>
      </c>
      <c r="AE268" s="211">
        <v>-2.9873431703521982</v>
      </c>
      <c r="AF268" s="211">
        <v>18658547.828781217</v>
      </c>
      <c r="AG268" s="211">
        <v>39092.489239218245</v>
      </c>
      <c r="AH268" s="211">
        <v>18697640.318020485</v>
      </c>
      <c r="AI268" s="204">
        <v>3428663.6296366216</v>
      </c>
      <c r="AJ268" s="205">
        <f t="shared" si="16"/>
        <v>-1166751.0446226234</v>
      </c>
      <c r="AK268" s="205">
        <f t="shared" si="17"/>
        <v>-18996374.635055706</v>
      </c>
      <c r="AL268" s="205">
        <f t="shared" si="18"/>
        <v>1</v>
      </c>
      <c r="AM268" s="205">
        <f t="shared" si="19"/>
        <v>0</v>
      </c>
    </row>
    <row r="269" spans="1:39" x14ac:dyDescent="0.35">
      <c r="A269" s="112">
        <v>263</v>
      </c>
      <c r="B269">
        <v>20</v>
      </c>
      <c r="C269">
        <v>2.7098994923301492E-2</v>
      </c>
      <c r="D269">
        <v>5.8546824105299572E-2</v>
      </c>
      <c r="E269">
        <v>1.5821809945879686E-2</v>
      </c>
      <c r="F269">
        <v>9.2479137309605837E-3</v>
      </c>
      <c r="G269">
        <v>2.7905573556722324E-2</v>
      </c>
      <c r="H269">
        <v>2.0530346256005749E-2</v>
      </c>
      <c r="I269">
        <v>6.6460869203689918E-2</v>
      </c>
      <c r="J269">
        <v>48881.451643148554</v>
      </c>
      <c r="K269">
        <v>7802.6318323157057</v>
      </c>
      <c r="L269">
        <v>235527.22325253277</v>
      </c>
      <c r="M269">
        <v>286462.55697442329</v>
      </c>
      <c r="N269">
        <v>55244.548804459046</v>
      </c>
      <c r="O269">
        <v>2956347.2469218131</v>
      </c>
      <c r="P269">
        <v>9276.8707361240831</v>
      </c>
      <c r="Q269">
        <v>1.4591204554110493E-3</v>
      </c>
      <c r="R269">
        <v>1</v>
      </c>
      <c r="S269">
        <v>0.76580172400873647</v>
      </c>
      <c r="T269">
        <v>0.63699771403156569</v>
      </c>
      <c r="U269">
        <v>0.74732811862683912</v>
      </c>
      <c r="V269">
        <v>0.26537415525977126</v>
      </c>
      <c r="W269">
        <v>13334919.457816694</v>
      </c>
      <c r="X269">
        <v>0.1046647025516398</v>
      </c>
      <c r="Y269">
        <v>543.58869296673652</v>
      </c>
      <c r="Z269">
        <v>24.193052276870898</v>
      </c>
      <c r="AA269" s="211">
        <v>-5.5679846725522015</v>
      </c>
      <c r="AB269" s="211">
        <v>120014.27512035023</v>
      </c>
      <c r="AC269" s="211">
        <v>16952.302749139057</v>
      </c>
      <c r="AD269" s="211">
        <v>136966.57786948894</v>
      </c>
      <c r="AE269" s="211">
        <v>-5.3964068346026988</v>
      </c>
      <c r="AF269" s="211">
        <v>22632843.975887466</v>
      </c>
      <c r="AG269" s="211">
        <v>20679.404771999383</v>
      </c>
      <c r="AH269" s="211">
        <v>22653523.38065945</v>
      </c>
      <c r="AI269" s="204">
        <v>131232314.56860314</v>
      </c>
      <c r="AJ269" s="205">
        <f t="shared" si="16"/>
        <v>-693765.04512470914</v>
      </c>
      <c r="AK269" s="205">
        <f t="shared" si="17"/>
        <v>-23193164.064119719</v>
      </c>
      <c r="AL269" s="205">
        <f t="shared" si="18"/>
        <v>1</v>
      </c>
      <c r="AM269" s="205">
        <f t="shared" si="19"/>
        <v>0</v>
      </c>
    </row>
    <row r="270" spans="1:39" x14ac:dyDescent="0.35">
      <c r="A270" s="112">
        <v>264</v>
      </c>
      <c r="B270">
        <v>5</v>
      </c>
      <c r="C270">
        <v>4.0813726458433133E-2</v>
      </c>
      <c r="D270">
        <v>2.743943996892749E-2</v>
      </c>
      <c r="E270">
        <v>2.2654937224739154E-2</v>
      </c>
      <c r="F270">
        <v>3.6605867741624623E-2</v>
      </c>
      <c r="G270">
        <v>7.7479522265912787E-2</v>
      </c>
      <c r="H270">
        <v>1.7558784743247693E-2</v>
      </c>
      <c r="I270">
        <v>5.003927079363972E-2</v>
      </c>
      <c r="J270">
        <v>49210.736869732413</v>
      </c>
      <c r="K270">
        <v>8657.0645141327986</v>
      </c>
      <c r="L270">
        <v>241824.34908872456</v>
      </c>
      <c r="M270">
        <v>201818.58994445438</v>
      </c>
      <c r="N270">
        <v>51795.039003993887</v>
      </c>
      <c r="O270">
        <v>3803683.3290736284</v>
      </c>
      <c r="P270">
        <v>9270.5881422931016</v>
      </c>
      <c r="Q270">
        <v>7.771202859719134E-3</v>
      </c>
      <c r="R270">
        <v>0.9552816955716773</v>
      </c>
      <c r="S270">
        <v>0.78836130762694756</v>
      </c>
      <c r="T270">
        <v>0.50792667807355996</v>
      </c>
      <c r="U270">
        <v>0.67926896518175228</v>
      </c>
      <c r="V270">
        <v>0</v>
      </c>
      <c r="W270">
        <v>14522367.471036155</v>
      </c>
      <c r="X270">
        <v>5.0328847749884678E-2</v>
      </c>
      <c r="Y270">
        <v>420.31037160280721</v>
      </c>
      <c r="Z270">
        <v>29.19736502151606</v>
      </c>
      <c r="AA270" s="211">
        <v>-43.483555877512188</v>
      </c>
      <c r="AB270" s="211">
        <v>2105743.2833002466</v>
      </c>
      <c r="AC270" s="211">
        <v>98710.316677121795</v>
      </c>
      <c r="AD270" s="211">
        <v>2204453.5999773545</v>
      </c>
      <c r="AE270" s="211">
        <v>-5.2280788014133126</v>
      </c>
      <c r="AF270" s="211">
        <v>17098370.522575065</v>
      </c>
      <c r="AG270" s="211">
        <v>26089.647732100388</v>
      </c>
      <c r="AH270" s="211">
        <v>17124460.170307308</v>
      </c>
      <c r="AI270" s="204">
        <v>390009.68516614375</v>
      </c>
      <c r="AJ270" s="205">
        <f t="shared" si="16"/>
        <v>-6552809.1877285736</v>
      </c>
      <c r="AK270" s="205">
        <f t="shared" si="17"/>
        <v>-17647268.050448641</v>
      </c>
      <c r="AL270" s="205">
        <f t="shared" si="18"/>
        <v>1</v>
      </c>
      <c r="AM270" s="205">
        <f t="shared" si="19"/>
        <v>0</v>
      </c>
    </row>
    <row r="271" spans="1:39" x14ac:dyDescent="0.35">
      <c r="A271" s="112">
        <v>265</v>
      </c>
      <c r="B271">
        <v>78</v>
      </c>
      <c r="C271">
        <v>2.8183779454490143E-2</v>
      </c>
      <c r="D271">
        <v>0.12342057780148222</v>
      </c>
      <c r="E271">
        <v>8.173062379526172E-2</v>
      </c>
      <c r="F271">
        <v>1.9126718612559209E-2</v>
      </c>
      <c r="G271">
        <v>3.8120900607951723E-2</v>
      </c>
      <c r="H271">
        <v>0</v>
      </c>
      <c r="I271">
        <v>8.1913585278455284E-2</v>
      </c>
      <c r="J271">
        <v>49112.72219828036</v>
      </c>
      <c r="K271">
        <v>3395.5989433781087</v>
      </c>
      <c r="L271">
        <v>143596.68910389987</v>
      </c>
      <c r="M271">
        <v>144598.34815966137</v>
      </c>
      <c r="N271">
        <v>62109.341711562251</v>
      </c>
      <c r="O271">
        <v>2758933.8551711198</v>
      </c>
      <c r="P271">
        <v>9415.317868206088</v>
      </c>
      <c r="Q271">
        <v>1.7051576150558701E-3</v>
      </c>
      <c r="R271">
        <v>1</v>
      </c>
      <c r="S271">
        <v>0.87887760387499592</v>
      </c>
      <c r="T271">
        <v>0.67598581918738243</v>
      </c>
      <c r="U271">
        <v>0.67645144909257426</v>
      </c>
      <c r="V271">
        <v>0</v>
      </c>
      <c r="W271">
        <v>15489613.050107716</v>
      </c>
      <c r="X271">
        <v>0.10305559830322514</v>
      </c>
      <c r="Y271">
        <v>139.64294726205392</v>
      </c>
      <c r="Z271">
        <v>35.012398010719451</v>
      </c>
      <c r="AA271" s="211">
        <v>-14.381281795423625</v>
      </c>
      <c r="AB271" s="211">
        <v>573115.68285398546</v>
      </c>
      <c r="AC271" s="211">
        <v>18700.24113364076</v>
      </c>
      <c r="AD271" s="211">
        <v>591815.92398762726</v>
      </c>
      <c r="AE271" s="211">
        <v>-3.043647150472919</v>
      </c>
      <c r="AF271" s="211">
        <v>6966543.2556619905</v>
      </c>
      <c r="AG271" s="211">
        <v>7081.3413116360198</v>
      </c>
      <c r="AH271" s="211">
        <v>6973624.5969736129</v>
      </c>
      <c r="AI271" s="204">
        <v>562887.13411912322</v>
      </c>
      <c r="AJ271" s="205">
        <f t="shared" si="16"/>
        <v>-2029944.1035299897</v>
      </c>
      <c r="AK271" s="205">
        <f t="shared" si="17"/>
        <v>-7277989.3120209044</v>
      </c>
      <c r="AL271" s="205">
        <f t="shared" si="18"/>
        <v>1</v>
      </c>
      <c r="AM271" s="205">
        <f t="shared" si="19"/>
        <v>0</v>
      </c>
    </row>
    <row r="272" spans="1:39" x14ac:dyDescent="0.35">
      <c r="A272" s="112">
        <v>266</v>
      </c>
      <c r="B272">
        <v>93</v>
      </c>
      <c r="C272">
        <v>3.3256754553011969E-2</v>
      </c>
      <c r="D272">
        <v>0.10285523914154471</v>
      </c>
      <c r="E272">
        <v>0</v>
      </c>
      <c r="F272">
        <v>2.2961894729175973E-2</v>
      </c>
      <c r="G272">
        <v>0</v>
      </c>
      <c r="H272">
        <v>1.3666866514553538E-2</v>
      </c>
      <c r="I272">
        <v>6.153916528841194E-2</v>
      </c>
      <c r="J272">
        <v>60636.436066176895</v>
      </c>
      <c r="K272">
        <v>7596.706314955185</v>
      </c>
      <c r="L272">
        <v>170468.03028388126</v>
      </c>
      <c r="M272">
        <v>253229.2945323626</v>
      </c>
      <c r="N272">
        <v>34281.207186399217</v>
      </c>
      <c r="O272">
        <v>3334669.987445659</v>
      </c>
      <c r="P272">
        <v>8879.5342524110984</v>
      </c>
      <c r="Q272">
        <v>2.6721437597333254E-3</v>
      </c>
      <c r="R272">
        <v>1</v>
      </c>
      <c r="S272">
        <v>0.47354761208999052</v>
      </c>
      <c r="T272">
        <v>0.65763799737530659</v>
      </c>
      <c r="U272">
        <v>0.73661411215912598</v>
      </c>
      <c r="V272">
        <v>0</v>
      </c>
      <c r="W272">
        <v>14313670.164496224</v>
      </c>
      <c r="X272">
        <v>7.0468205680462637E-2</v>
      </c>
      <c r="Y272">
        <v>239.73641578047989</v>
      </c>
      <c r="Z272">
        <v>31.915271237216519</v>
      </c>
      <c r="AA272" s="211">
        <v>-17.534474252124106</v>
      </c>
      <c r="AB272" s="211">
        <v>729997.17838930711</v>
      </c>
      <c r="AC272" s="211">
        <v>35395.657441676027</v>
      </c>
      <c r="AD272" s="211">
        <v>765392.83583098254</v>
      </c>
      <c r="AE272" s="211">
        <v>-3.4483395153879983</v>
      </c>
      <c r="AF272" s="211">
        <v>10511542.793482212</v>
      </c>
      <c r="AG272" s="211">
        <v>13745.886385116864</v>
      </c>
      <c r="AH272" s="211">
        <v>10525288.679867294</v>
      </c>
      <c r="AI272" s="204">
        <v>692872.5322059337</v>
      </c>
      <c r="AJ272" s="205">
        <f t="shared" si="16"/>
        <v>-2518840.2610433931</v>
      </c>
      <c r="AK272" s="205">
        <f t="shared" si="17"/>
        <v>-10870122.631406093</v>
      </c>
      <c r="AL272" s="205">
        <f t="shared" si="18"/>
        <v>1</v>
      </c>
      <c r="AM272" s="205">
        <f t="shared" si="19"/>
        <v>0</v>
      </c>
    </row>
    <row r="273" spans="1:39" x14ac:dyDescent="0.35">
      <c r="A273" s="112">
        <v>267</v>
      </c>
      <c r="B273">
        <v>7</v>
      </c>
      <c r="C273">
        <v>2.9041767631716266E-2</v>
      </c>
      <c r="D273">
        <v>8.0007953199936949E-2</v>
      </c>
      <c r="E273">
        <v>1.8535725001924967E-2</v>
      </c>
      <c r="F273">
        <v>7.6345918579248679E-3</v>
      </c>
      <c r="G273">
        <v>9.4231743954204417E-2</v>
      </c>
      <c r="H273">
        <v>4.7258791305902229E-2</v>
      </c>
      <c r="I273">
        <v>6.3824621378375107E-2</v>
      </c>
      <c r="J273">
        <v>61546.594436694599</v>
      </c>
      <c r="K273">
        <v>7454.8834649563069</v>
      </c>
      <c r="L273">
        <v>189792.80181673984</v>
      </c>
      <c r="M273">
        <v>206668.29569276021</v>
      </c>
      <c r="N273">
        <v>46995.314034820025</v>
      </c>
      <c r="O273">
        <v>4243835.3438411672</v>
      </c>
      <c r="P273">
        <v>8982.3270613025015</v>
      </c>
      <c r="Q273">
        <v>3.2071159408584363E-3</v>
      </c>
      <c r="R273">
        <v>0.98742526031111733</v>
      </c>
      <c r="S273">
        <v>0.77726479134342996</v>
      </c>
      <c r="T273">
        <v>0.51177456474836769</v>
      </c>
      <c r="U273">
        <v>0.75047744129379323</v>
      </c>
      <c r="V273">
        <v>4.3099333860380964E-2</v>
      </c>
      <c r="W273">
        <v>15209215.185263965</v>
      </c>
      <c r="X273">
        <v>0.15275700436594666</v>
      </c>
      <c r="Y273">
        <v>103.29931728708775</v>
      </c>
      <c r="Z273">
        <v>26.035774421638749</v>
      </c>
      <c r="AA273" s="211">
        <v>-59.424426082908425</v>
      </c>
      <c r="AB273" s="211">
        <v>2661612.6574211936</v>
      </c>
      <c r="AC273" s="211">
        <v>275637.29373466637</v>
      </c>
      <c r="AD273" s="211">
        <v>2937249.9511558516</v>
      </c>
      <c r="AE273" s="211">
        <v>-5.9577939511575408</v>
      </c>
      <c r="AF273" s="211">
        <v>5443355.6595178749</v>
      </c>
      <c r="AG273" s="211">
        <v>55950.256638678948</v>
      </c>
      <c r="AH273" s="211">
        <v>5499305.9161565611</v>
      </c>
      <c r="AI273" s="204">
        <v>47918.7834140622</v>
      </c>
      <c r="AJ273" s="205">
        <f t="shared" si="16"/>
        <v>-8879692.5594466943</v>
      </c>
      <c r="AK273" s="205">
        <f t="shared" si="17"/>
        <v>-6095085.3112723157</v>
      </c>
      <c r="AL273" s="205">
        <f t="shared" si="18"/>
        <v>0</v>
      </c>
      <c r="AM273" s="205">
        <f t="shared" si="19"/>
        <v>1</v>
      </c>
    </row>
    <row r="274" spans="1:39" x14ac:dyDescent="0.35">
      <c r="A274" s="112">
        <v>268</v>
      </c>
      <c r="B274">
        <v>43</v>
      </c>
      <c r="C274">
        <v>2.7931356452204615E-2</v>
      </c>
      <c r="D274">
        <v>0.15923144069682021</v>
      </c>
      <c r="E274">
        <v>3.3564891169354266E-2</v>
      </c>
      <c r="F274">
        <v>0</v>
      </c>
      <c r="G274">
        <v>3.6634441015564914E-2</v>
      </c>
      <c r="H274">
        <v>5.5651034529431959E-2</v>
      </c>
      <c r="I274">
        <v>0.1107079315525209</v>
      </c>
      <c r="J274">
        <v>49785.100393243229</v>
      </c>
      <c r="K274">
        <v>5618.3450599123962</v>
      </c>
      <c r="L274">
        <v>210633.78439010357</v>
      </c>
      <c r="M274">
        <v>293292.68006685935</v>
      </c>
      <c r="N274">
        <v>82811.713308700186</v>
      </c>
      <c r="O274">
        <v>3305166.4737253017</v>
      </c>
      <c r="P274">
        <v>9328.4766293257489</v>
      </c>
      <c r="Q274">
        <v>4.3405818232053342E-3</v>
      </c>
      <c r="R274">
        <v>0.99465014074088642</v>
      </c>
      <c r="S274">
        <v>0.70298007938311569</v>
      </c>
      <c r="T274">
        <v>0.64653643558830098</v>
      </c>
      <c r="U274">
        <v>0.74530568653243545</v>
      </c>
      <c r="V274">
        <v>2.0309112151737196E-2</v>
      </c>
      <c r="W274">
        <v>14843838.771615325</v>
      </c>
      <c r="X274">
        <v>0.18782269221269735</v>
      </c>
      <c r="Y274">
        <v>456.49993443031065</v>
      </c>
      <c r="Z274">
        <v>32.470470113961056</v>
      </c>
      <c r="AA274" s="211">
        <v>-8.4080614266974418</v>
      </c>
      <c r="AB274" s="211">
        <v>282032.93666069116</v>
      </c>
      <c r="AC274" s="211">
        <v>48218.540210632869</v>
      </c>
      <c r="AD274" s="211">
        <v>330251.47687132494</v>
      </c>
      <c r="AE274" s="211">
        <v>-3.0230503505816255</v>
      </c>
      <c r="AF274" s="211">
        <v>20938852.801715359</v>
      </c>
      <c r="AG274" s="211">
        <v>27447.47673528341</v>
      </c>
      <c r="AH274" s="211">
        <v>20966300.27845059</v>
      </c>
      <c r="AI274" s="204">
        <v>3832127.4571015276</v>
      </c>
      <c r="AJ274" s="205">
        <f t="shared" si="16"/>
        <v>-1171057.619541069</v>
      </c>
      <c r="AK274" s="205">
        <f t="shared" si="17"/>
        <v>-21268605.313508753</v>
      </c>
      <c r="AL274" s="205">
        <f t="shared" si="18"/>
        <v>1</v>
      </c>
      <c r="AM274" s="205">
        <f t="shared" si="19"/>
        <v>0</v>
      </c>
    </row>
    <row r="275" spans="1:39" x14ac:dyDescent="0.35">
      <c r="A275" s="112">
        <v>269</v>
      </c>
      <c r="B275">
        <v>80</v>
      </c>
      <c r="C275">
        <v>3.9481432792464209E-2</v>
      </c>
      <c r="D275">
        <v>5.1831998298072883E-2</v>
      </c>
      <c r="E275">
        <v>4.4135146386570491E-2</v>
      </c>
      <c r="F275">
        <v>6.5710571962248124E-4</v>
      </c>
      <c r="G275">
        <v>3.4823391063474818E-2</v>
      </c>
      <c r="H275">
        <v>6.8578039517924641E-2</v>
      </c>
      <c r="I275">
        <v>7.1563780659143858E-2</v>
      </c>
      <c r="J275">
        <v>53034.718446732448</v>
      </c>
      <c r="K275">
        <v>8685.8915649530772</v>
      </c>
      <c r="L275">
        <v>168652.33521910198</v>
      </c>
      <c r="M275">
        <v>238505.12536690876</v>
      </c>
      <c r="N275">
        <v>86119.870301758521</v>
      </c>
      <c r="O275">
        <v>3965835.127849001</v>
      </c>
      <c r="P275">
        <v>9101.62454396262</v>
      </c>
      <c r="Q275">
        <v>1.8819164659699126E-3</v>
      </c>
      <c r="R275">
        <v>1</v>
      </c>
      <c r="S275">
        <v>0.60682802051655793</v>
      </c>
      <c r="T275">
        <v>0.56687920313605844</v>
      </c>
      <c r="U275">
        <v>0.66429240423998415</v>
      </c>
      <c r="V275">
        <v>5.5685326662585147E-2</v>
      </c>
      <c r="W275">
        <v>14516878.766220182</v>
      </c>
      <c r="X275">
        <v>0.10763431962061416</v>
      </c>
      <c r="Y275">
        <v>308.90009472125695</v>
      </c>
      <c r="Z275">
        <v>29.255609864667395</v>
      </c>
      <c r="AA275" s="211">
        <v>-6.2089578232242317</v>
      </c>
      <c r="AB275" s="211">
        <v>217753.18149330272</v>
      </c>
      <c r="AC275" s="211">
        <v>56723.047237455532</v>
      </c>
      <c r="AD275" s="211">
        <v>274476.2287307576</v>
      </c>
      <c r="AE275" s="211">
        <v>-2.7966080337546844</v>
      </c>
      <c r="AF275" s="211">
        <v>13527453.732193852</v>
      </c>
      <c r="AG275" s="211">
        <v>38828.276382782176</v>
      </c>
      <c r="AH275" s="211">
        <v>13566282.008576578</v>
      </c>
      <c r="AI275" s="204">
        <v>3895206.1189225395</v>
      </c>
      <c r="AJ275" s="205">
        <f t="shared" si="16"/>
        <v>-895372.01105318079</v>
      </c>
      <c r="AK275" s="205">
        <f t="shared" si="17"/>
        <v>-13845942.811952045</v>
      </c>
      <c r="AL275" s="205">
        <f t="shared" si="18"/>
        <v>1</v>
      </c>
      <c r="AM275" s="205">
        <f t="shared" si="19"/>
        <v>0</v>
      </c>
    </row>
    <row r="276" spans="1:39" x14ac:dyDescent="0.35">
      <c r="A276" s="112">
        <v>270</v>
      </c>
      <c r="B276">
        <v>49</v>
      </c>
      <c r="C276">
        <v>2.2256214474927257E-2</v>
      </c>
      <c r="D276">
        <v>0.12412730091032476</v>
      </c>
      <c r="E276">
        <v>7.4513151586802731E-2</v>
      </c>
      <c r="F276">
        <v>0</v>
      </c>
      <c r="G276">
        <v>0</v>
      </c>
      <c r="H276">
        <v>0</v>
      </c>
      <c r="I276">
        <v>0.11919303157615571</v>
      </c>
      <c r="J276">
        <v>58569.398601883018</v>
      </c>
      <c r="K276">
        <v>7728.8177142723289</v>
      </c>
      <c r="L276">
        <v>194407.78248668983</v>
      </c>
      <c r="M276">
        <v>135304.00569208409</v>
      </c>
      <c r="N276">
        <v>105013.30601050617</v>
      </c>
      <c r="O276">
        <v>3156799.6999370176</v>
      </c>
      <c r="P276">
        <v>9174.2365210936259</v>
      </c>
      <c r="Q276">
        <v>3.5727946659604472E-3</v>
      </c>
      <c r="R276">
        <v>1</v>
      </c>
      <c r="S276">
        <v>0.81368885139008107</v>
      </c>
      <c r="T276">
        <v>0.67615836030147214</v>
      </c>
      <c r="U276">
        <v>0.72906141826028059</v>
      </c>
      <c r="V276">
        <v>0</v>
      </c>
      <c r="W276">
        <v>14327961.965121515</v>
      </c>
      <c r="X276">
        <v>7.4561592548630415E-2</v>
      </c>
      <c r="Y276">
        <v>399.02734361587602</v>
      </c>
      <c r="Z276">
        <v>34.378200406676036</v>
      </c>
      <c r="AA276" s="211">
        <v>-29.908753699222689</v>
      </c>
      <c r="AB276" s="211">
        <v>1232204.7290004499</v>
      </c>
      <c r="AC276" s="211">
        <v>34150.466582043962</v>
      </c>
      <c r="AD276" s="211">
        <v>1266355.1955824932</v>
      </c>
      <c r="AE276" s="211">
        <v>-5.1892535349459816</v>
      </c>
      <c r="AF276" s="211">
        <v>16823266.105614252</v>
      </c>
      <c r="AG276" s="211">
        <v>11794.630670547987</v>
      </c>
      <c r="AH276" s="211">
        <v>16835060.736284778</v>
      </c>
      <c r="AI276" s="204">
        <v>629814.73885953962</v>
      </c>
      <c r="AJ276" s="205">
        <f t="shared" si="16"/>
        <v>-4257230.5655047623</v>
      </c>
      <c r="AK276" s="205">
        <f t="shared" si="17"/>
        <v>-17353986.089779377</v>
      </c>
      <c r="AL276" s="205">
        <f t="shared" si="18"/>
        <v>1</v>
      </c>
      <c r="AM276" s="205">
        <f t="shared" si="19"/>
        <v>0</v>
      </c>
    </row>
    <row r="277" spans="1:39" x14ac:dyDescent="0.35">
      <c r="A277" s="112">
        <v>271</v>
      </c>
      <c r="B277">
        <v>76</v>
      </c>
      <c r="C277">
        <v>3.9602620260845552E-2</v>
      </c>
      <c r="D277">
        <v>3.7485609856372781E-2</v>
      </c>
      <c r="E277">
        <v>2.9748580806527435E-2</v>
      </c>
      <c r="F277">
        <v>3.6462466436151322E-2</v>
      </c>
      <c r="G277">
        <v>5.2340583072522123E-2</v>
      </c>
      <c r="H277">
        <v>0</v>
      </c>
      <c r="I277">
        <v>9.2237599764980652E-2</v>
      </c>
      <c r="J277">
        <v>61006.980057864101</v>
      </c>
      <c r="K277">
        <v>7886.5873162967746</v>
      </c>
      <c r="L277">
        <v>196458.72453706348</v>
      </c>
      <c r="M277">
        <v>254782.16953593394</v>
      </c>
      <c r="N277">
        <v>143981.32924805168</v>
      </c>
      <c r="O277">
        <v>4591813.2237505121</v>
      </c>
      <c r="P277">
        <v>9178.556869926877</v>
      </c>
      <c r="Q277">
        <v>1.2312974205514159E-3</v>
      </c>
      <c r="R277">
        <v>1</v>
      </c>
      <c r="S277">
        <v>0.90309339398129784</v>
      </c>
      <c r="T277">
        <v>0.58698007667855989</v>
      </c>
      <c r="U277">
        <v>0.78206020941025489</v>
      </c>
      <c r="V277">
        <v>0</v>
      </c>
      <c r="W277">
        <v>15640689.396986444</v>
      </c>
      <c r="X277">
        <v>0.22439750445147588</v>
      </c>
      <c r="Y277">
        <v>332.74100936734681</v>
      </c>
      <c r="Z277">
        <v>40.821527664658205</v>
      </c>
      <c r="AA277" s="211">
        <v>-6.1122004292839023</v>
      </c>
      <c r="AB277" s="211">
        <v>203328.96216082378</v>
      </c>
      <c r="AC277" s="211">
        <v>15000.140423254987</v>
      </c>
      <c r="AD277" s="211">
        <v>218329.10258407897</v>
      </c>
      <c r="AE277" s="211">
        <v>-2.4678779914804676</v>
      </c>
      <c r="AF277" s="211">
        <v>16481646.060944693</v>
      </c>
      <c r="AG277" s="211">
        <v>9685.8049590160535</v>
      </c>
      <c r="AH277" s="211">
        <v>16491331.865903705</v>
      </c>
      <c r="AI277" s="204">
        <v>4465302.6841192339</v>
      </c>
      <c r="AJ277" s="205">
        <f t="shared" si="16"/>
        <v>-829549.14551246911</v>
      </c>
      <c r="AK277" s="205">
        <f t="shared" si="17"/>
        <v>-16738119.665051753</v>
      </c>
      <c r="AL277" s="205">
        <f t="shared" si="18"/>
        <v>1</v>
      </c>
      <c r="AM277" s="205">
        <f t="shared" si="19"/>
        <v>0</v>
      </c>
    </row>
    <row r="278" spans="1:39" x14ac:dyDescent="0.35">
      <c r="A278" s="112">
        <v>272</v>
      </c>
      <c r="B278">
        <v>60</v>
      </c>
      <c r="C278">
        <v>2.59946951903877E-2</v>
      </c>
      <c r="D278">
        <v>0.10188404621339386</v>
      </c>
      <c r="E278">
        <v>2.0968759974624791E-2</v>
      </c>
      <c r="F278">
        <v>1.8865168181522698E-2</v>
      </c>
      <c r="G278">
        <v>8.1296437661765197E-2</v>
      </c>
      <c r="H278">
        <v>4.7908535049166825E-2</v>
      </c>
      <c r="I278">
        <v>0.10698237430418933</v>
      </c>
      <c r="J278">
        <v>53204.694950476725</v>
      </c>
      <c r="K278">
        <v>6413.3064711554971</v>
      </c>
      <c r="L278">
        <v>213778.00663684873</v>
      </c>
      <c r="M278">
        <v>196711.52776111025</v>
      </c>
      <c r="N278">
        <v>107194.8947985775</v>
      </c>
      <c r="O278">
        <v>2502753.5968333753</v>
      </c>
      <c r="P278">
        <v>9185.4229108063773</v>
      </c>
      <c r="Q278">
        <v>4.0199530489176353E-3</v>
      </c>
      <c r="R278">
        <v>1</v>
      </c>
      <c r="S278">
        <v>0.60191833050854138</v>
      </c>
      <c r="T278">
        <v>0.61238119607743291</v>
      </c>
      <c r="U278">
        <v>0.60687144143729055</v>
      </c>
      <c r="V278">
        <v>2.3720699599306533E-2</v>
      </c>
      <c r="W278">
        <v>14577824.658312909</v>
      </c>
      <c r="X278">
        <v>9.9205952173730114E-2</v>
      </c>
      <c r="Y278">
        <v>418.55735419563825</v>
      </c>
      <c r="Z278">
        <v>30.751564002684102</v>
      </c>
      <c r="AA278" s="211">
        <v>-7.4709587583354118</v>
      </c>
      <c r="AB278" s="211">
        <v>204089.54521638079</v>
      </c>
      <c r="AC278" s="211">
        <v>37307.772994295126</v>
      </c>
      <c r="AD278" s="211">
        <v>241397.31821067506</v>
      </c>
      <c r="AE278" s="211">
        <v>-6.4047383109691447</v>
      </c>
      <c r="AF278" s="211">
        <v>17925567.587523412</v>
      </c>
      <c r="AG278" s="211">
        <v>35181.42323814358</v>
      </c>
      <c r="AH278" s="211">
        <v>17960749.010761566</v>
      </c>
      <c r="AI278" s="204">
        <v>16618844.382810785</v>
      </c>
      <c r="AJ278" s="205">
        <f t="shared" si="16"/>
        <v>-988493.19404421619</v>
      </c>
      <c r="AK278" s="205">
        <f t="shared" si="17"/>
        <v>-18601222.84185848</v>
      </c>
      <c r="AL278" s="205">
        <f t="shared" si="18"/>
        <v>1</v>
      </c>
      <c r="AM278" s="205">
        <f t="shared" si="19"/>
        <v>0</v>
      </c>
    </row>
    <row r="279" spans="1:39" x14ac:dyDescent="0.35">
      <c r="A279" s="112">
        <v>273</v>
      </c>
      <c r="B279">
        <v>63</v>
      </c>
      <c r="C279">
        <v>2.8314382294256955E-2</v>
      </c>
      <c r="D279">
        <v>9.6175592742844679E-2</v>
      </c>
      <c r="E279">
        <v>2.0778728974494329E-2</v>
      </c>
      <c r="F279">
        <v>2.39768243642145E-2</v>
      </c>
      <c r="G279">
        <v>0.11914570395818258</v>
      </c>
      <c r="H279">
        <v>3.3728174540501601E-2</v>
      </c>
      <c r="I279">
        <v>8.1802915822842492E-2</v>
      </c>
      <c r="J279">
        <v>58351.769399212884</v>
      </c>
      <c r="K279">
        <v>6673.714777949328</v>
      </c>
      <c r="L279">
        <v>195749.89573581575</v>
      </c>
      <c r="M279">
        <v>332374.97273881698</v>
      </c>
      <c r="N279">
        <v>100782.6300526319</v>
      </c>
      <c r="O279">
        <v>3133425.6573671326</v>
      </c>
      <c r="P279">
        <v>9196.3996849729374</v>
      </c>
      <c r="Q279">
        <v>3.1179862073841022E-3</v>
      </c>
      <c r="R279">
        <v>1</v>
      </c>
      <c r="S279">
        <v>0.5776725548499051</v>
      </c>
      <c r="T279">
        <v>0.74305014873637976</v>
      </c>
      <c r="U279">
        <v>0.69984166460576669</v>
      </c>
      <c r="V279">
        <v>7.8782589354573343E-2</v>
      </c>
      <c r="W279">
        <v>14411603.815263171</v>
      </c>
      <c r="X279">
        <v>-1.8283977308461638E-2</v>
      </c>
      <c r="Y279">
        <v>395.54120258002808</v>
      </c>
      <c r="Z279">
        <v>26.44963860833149</v>
      </c>
      <c r="AA279" s="211">
        <v>-58.635846732342912</v>
      </c>
      <c r="AB279" s="211">
        <v>2406737.8371489579</v>
      </c>
      <c r="AC279" s="211">
        <v>200360.50766549591</v>
      </c>
      <c r="AD279" s="211">
        <v>2607098.3448144272</v>
      </c>
      <c r="AE279" s="211">
        <v>-3.1995878125849346</v>
      </c>
      <c r="AF279" s="211">
        <v>14913906.128053151</v>
      </c>
      <c r="AG279" s="211">
        <v>25403.191153013377</v>
      </c>
      <c r="AH279" s="211">
        <v>14939309.319206161</v>
      </c>
      <c r="AI279" s="204">
        <v>222457.48928047568</v>
      </c>
      <c r="AJ279" s="205">
        <f t="shared" si="16"/>
        <v>-8470683.0180487186</v>
      </c>
      <c r="AK279" s="205">
        <f t="shared" si="17"/>
        <v>-15259268.100464655</v>
      </c>
      <c r="AL279" s="205">
        <f t="shared" si="18"/>
        <v>1</v>
      </c>
      <c r="AM279" s="205">
        <f t="shared" si="19"/>
        <v>0</v>
      </c>
    </row>
    <row r="280" spans="1:39" x14ac:dyDescent="0.35">
      <c r="A280" s="112">
        <v>274</v>
      </c>
      <c r="B280">
        <v>42</v>
      </c>
      <c r="C280">
        <v>2.8114126678375644E-2</v>
      </c>
      <c r="D280">
        <v>8.3587299516249977E-2</v>
      </c>
      <c r="E280">
        <v>1.8111518912116771E-2</v>
      </c>
      <c r="F280">
        <v>1.6442653938033115E-2</v>
      </c>
      <c r="G280">
        <v>1.5868761980315345E-2</v>
      </c>
      <c r="H280">
        <v>2.580216876269998E-2</v>
      </c>
      <c r="I280">
        <v>0.11192510898248181</v>
      </c>
      <c r="J280">
        <v>47192.93715962259</v>
      </c>
      <c r="K280">
        <v>9205.9129181574226</v>
      </c>
      <c r="L280">
        <v>187246.51459655352</v>
      </c>
      <c r="M280">
        <v>251781.80112902611</v>
      </c>
      <c r="N280">
        <v>87401.725975668814</v>
      </c>
      <c r="O280">
        <v>3047356.7726208847</v>
      </c>
      <c r="P280">
        <v>9225.2213651484344</v>
      </c>
      <c r="Q280">
        <v>3.9681258723131656E-3</v>
      </c>
      <c r="R280">
        <v>1</v>
      </c>
      <c r="S280">
        <v>0.58954475593727607</v>
      </c>
      <c r="T280">
        <v>0.69663513890195816</v>
      </c>
      <c r="U280">
        <v>0.66670951304789827</v>
      </c>
      <c r="V280">
        <v>8.6364047628963714E-2</v>
      </c>
      <c r="W280">
        <v>15577152.921843465</v>
      </c>
      <c r="X280">
        <v>8.0756028385800357E-2</v>
      </c>
      <c r="Y280">
        <v>518.34765515955337</v>
      </c>
      <c r="Z280">
        <v>29.50079711141224</v>
      </c>
      <c r="AA280" s="211">
        <v>-52.086410284730533</v>
      </c>
      <c r="AB280" s="211">
        <v>2320995.7853546795</v>
      </c>
      <c r="AC280" s="211">
        <v>125752.45681577035</v>
      </c>
      <c r="AD280" s="211">
        <v>2446748.2421704442</v>
      </c>
      <c r="AE280" s="211">
        <v>-5.2897247368519853</v>
      </c>
      <c r="AF280" s="211">
        <v>21424298.698065609</v>
      </c>
      <c r="AG280" s="211">
        <v>21948.013867955568</v>
      </c>
      <c r="AH280" s="211">
        <v>21446246.711933501</v>
      </c>
      <c r="AI280" s="204">
        <v>406000.94317201845</v>
      </c>
      <c r="AJ280" s="205">
        <f t="shared" si="16"/>
        <v>-7655389.2706434969</v>
      </c>
      <c r="AK280" s="205">
        <f t="shared" si="17"/>
        <v>-21975219.185618699</v>
      </c>
      <c r="AL280" s="205">
        <f t="shared" si="18"/>
        <v>1</v>
      </c>
      <c r="AM280" s="205">
        <f t="shared" si="19"/>
        <v>0</v>
      </c>
    </row>
    <row r="281" spans="1:39" x14ac:dyDescent="0.35">
      <c r="A281" s="112">
        <v>275</v>
      </c>
      <c r="B281">
        <v>77</v>
      </c>
      <c r="C281">
        <v>2.365577457804046E-2</v>
      </c>
      <c r="D281">
        <v>0.10568305901706179</v>
      </c>
      <c r="E281">
        <v>3.8508135289597026E-2</v>
      </c>
      <c r="F281">
        <v>1.9012989516144042E-2</v>
      </c>
      <c r="G281">
        <v>6.2174584973044657E-2</v>
      </c>
      <c r="H281">
        <v>3.4724848174937165E-2</v>
      </c>
      <c r="I281">
        <v>0.10761290765127285</v>
      </c>
      <c r="J281">
        <v>59155.720178501942</v>
      </c>
      <c r="K281">
        <v>6637.8742971982401</v>
      </c>
      <c r="L281">
        <v>132187.26482224185</v>
      </c>
      <c r="M281">
        <v>367258.9118913812</v>
      </c>
      <c r="N281">
        <v>54226.478747007081</v>
      </c>
      <c r="O281">
        <v>2643243.9049922898</v>
      </c>
      <c r="P281">
        <v>9101.8157622940107</v>
      </c>
      <c r="Q281">
        <v>2.7562895080344087E-3</v>
      </c>
      <c r="R281">
        <v>1</v>
      </c>
      <c r="S281">
        <v>0.62586292979899449</v>
      </c>
      <c r="T281">
        <v>0.48215322434103436</v>
      </c>
      <c r="U281">
        <v>0.77732098989228171</v>
      </c>
      <c r="V281">
        <v>2.0747477541103197E-2</v>
      </c>
      <c r="W281">
        <v>14952915.407675181</v>
      </c>
      <c r="X281">
        <v>3.7416646268006018E-2</v>
      </c>
      <c r="Y281">
        <v>205.19778037038361</v>
      </c>
      <c r="Z281">
        <v>28.012297253147967</v>
      </c>
      <c r="AA281" s="211">
        <v>-16.848831407820533</v>
      </c>
      <c r="AB281" s="211">
        <v>672881.19334538328</v>
      </c>
      <c r="AC281" s="211">
        <v>50801.865563193118</v>
      </c>
      <c r="AD281" s="211">
        <v>723683.05890857812</v>
      </c>
      <c r="AE281" s="211">
        <v>-3.4025332165689122</v>
      </c>
      <c r="AF281" s="211">
        <v>8724649.5131554771</v>
      </c>
      <c r="AG281" s="211">
        <v>20728.520397021999</v>
      </c>
      <c r="AH281" s="211">
        <v>8745378.0335525088</v>
      </c>
      <c r="AI281" s="204">
        <v>596572.74147489714</v>
      </c>
      <c r="AJ281" s="205">
        <f t="shared" si="16"/>
        <v>-2408566.1996906316</v>
      </c>
      <c r="AK281" s="205">
        <f t="shared" si="17"/>
        <v>-9085631.3552094009</v>
      </c>
      <c r="AL281" s="205">
        <f t="shared" si="18"/>
        <v>1</v>
      </c>
      <c r="AM281" s="205">
        <f t="shared" si="19"/>
        <v>0</v>
      </c>
    </row>
    <row r="282" spans="1:39" x14ac:dyDescent="0.35">
      <c r="A282" s="112">
        <v>276</v>
      </c>
      <c r="B282">
        <v>22</v>
      </c>
      <c r="C282">
        <v>3.3895553694555082E-2</v>
      </c>
      <c r="D282">
        <v>4.7125004371351434E-2</v>
      </c>
      <c r="E282">
        <v>9.8171025826164545E-3</v>
      </c>
      <c r="F282">
        <v>1.2850952450862489E-2</v>
      </c>
      <c r="G282">
        <v>7.3374657216840042E-2</v>
      </c>
      <c r="H282">
        <v>4.7112288046404632E-2</v>
      </c>
      <c r="I282">
        <v>0.11003043595980463</v>
      </c>
      <c r="J282">
        <v>49898.168589520901</v>
      </c>
      <c r="K282">
        <v>6123.3233007622111</v>
      </c>
      <c r="L282">
        <v>227460.1959129656</v>
      </c>
      <c r="M282">
        <v>305548.06106622104</v>
      </c>
      <c r="N282">
        <v>63317.123524532843</v>
      </c>
      <c r="O282">
        <v>3251040.0062106024</v>
      </c>
      <c r="P282">
        <v>9116.8787266881282</v>
      </c>
      <c r="Q282">
        <v>3.9848341129899989E-3</v>
      </c>
      <c r="R282">
        <v>0.98080870092776473</v>
      </c>
      <c r="S282">
        <v>0.91016095944835573</v>
      </c>
      <c r="T282">
        <v>0.63857977299754554</v>
      </c>
      <c r="U282">
        <v>0.7118489357547908</v>
      </c>
      <c r="V282">
        <v>0.16175128020439256</v>
      </c>
      <c r="W282">
        <v>14928508.504201451</v>
      </c>
      <c r="X282">
        <v>4.3754975019835572E-2</v>
      </c>
      <c r="Y282">
        <v>336.83399504414012</v>
      </c>
      <c r="Z282">
        <v>33.989547627939778</v>
      </c>
      <c r="AA282" s="211">
        <v>-12.221600831489575</v>
      </c>
      <c r="AB282" s="211">
        <v>507569.28914284962</v>
      </c>
      <c r="AC282" s="211">
        <v>55803.633397899815</v>
      </c>
      <c r="AD282" s="211">
        <v>563372.92254074744</v>
      </c>
      <c r="AE282" s="211">
        <v>-4.7506238617055923</v>
      </c>
      <c r="AF282" s="211">
        <v>13993475.064681362</v>
      </c>
      <c r="AG282" s="211">
        <v>40663.112708547254</v>
      </c>
      <c r="AH282" s="211">
        <v>14034138.177389976</v>
      </c>
      <c r="AI282" s="204">
        <v>1803079.4780028248</v>
      </c>
      <c r="AJ282" s="205">
        <f t="shared" si="16"/>
        <v>-1785533.0056897048</v>
      </c>
      <c r="AK282" s="205">
        <f t="shared" si="17"/>
        <v>-14509200.563560534</v>
      </c>
      <c r="AL282" s="205">
        <f t="shared" si="18"/>
        <v>1</v>
      </c>
      <c r="AM282" s="205">
        <f t="shared" si="19"/>
        <v>0</v>
      </c>
    </row>
    <row r="283" spans="1:39" x14ac:dyDescent="0.35">
      <c r="A283" s="112">
        <v>277</v>
      </c>
      <c r="B283">
        <v>43</v>
      </c>
      <c r="C283">
        <v>2.5082651812090476E-2</v>
      </c>
      <c r="D283">
        <v>7.5916489701368314E-2</v>
      </c>
      <c r="E283">
        <v>5.5244161664133401E-2</v>
      </c>
      <c r="F283">
        <v>2.9468543964427107E-3</v>
      </c>
      <c r="G283">
        <v>4.597992727745296E-2</v>
      </c>
      <c r="H283">
        <v>7.9973974736401263E-2</v>
      </c>
      <c r="I283">
        <v>0.11074158903366244</v>
      </c>
      <c r="J283">
        <v>52870.681184980058</v>
      </c>
      <c r="K283">
        <v>7442.9988884143922</v>
      </c>
      <c r="L283">
        <v>147789.39990957698</v>
      </c>
      <c r="M283">
        <v>295413.57790025132</v>
      </c>
      <c r="N283">
        <v>58544.312790488271</v>
      </c>
      <c r="O283">
        <v>2622744.6323727402</v>
      </c>
      <c r="P283">
        <v>9267.0411044778321</v>
      </c>
      <c r="Q283">
        <v>9.0705128586173302E-4</v>
      </c>
      <c r="R283">
        <v>0.89217516595504598</v>
      </c>
      <c r="S283">
        <v>0.71811798109954073</v>
      </c>
      <c r="T283">
        <v>0.61589524357539782</v>
      </c>
      <c r="U283">
        <v>0.76792983083561606</v>
      </c>
      <c r="V283">
        <v>0</v>
      </c>
      <c r="W283">
        <v>15896528.173001457</v>
      </c>
      <c r="X283">
        <v>8.7892609730822302E-2</v>
      </c>
      <c r="Y283">
        <v>435.6384443121085</v>
      </c>
      <c r="Z283">
        <v>31.286297753602057</v>
      </c>
      <c r="AA283" s="211">
        <v>-8.4697982374858718</v>
      </c>
      <c r="AB283" s="211">
        <v>302034.03528702777</v>
      </c>
      <c r="AC283" s="211">
        <v>54144.142578309489</v>
      </c>
      <c r="AD283" s="211">
        <v>356178.177865337</v>
      </c>
      <c r="AE283" s="211">
        <v>-3.0581928428765743</v>
      </c>
      <c r="AF283" s="211">
        <v>18318496.199320965</v>
      </c>
      <c r="AG283" s="211">
        <v>30820.51192919166</v>
      </c>
      <c r="AH283" s="211">
        <v>18349316.711250164</v>
      </c>
      <c r="AI283" s="204">
        <v>3324916.955568945</v>
      </c>
      <c r="AJ283" s="205">
        <f t="shared" si="16"/>
        <v>-1203158.0016139243</v>
      </c>
      <c r="AK283" s="205">
        <f t="shared" si="17"/>
        <v>-18655135.995537821</v>
      </c>
      <c r="AL283" s="205">
        <f t="shared" si="18"/>
        <v>1</v>
      </c>
      <c r="AM283" s="205">
        <f t="shared" si="19"/>
        <v>0</v>
      </c>
    </row>
    <row r="284" spans="1:39" x14ac:dyDescent="0.35">
      <c r="A284" s="112">
        <v>278</v>
      </c>
      <c r="B284">
        <v>36</v>
      </c>
      <c r="C284">
        <v>1.6462637537028604E-2</v>
      </c>
      <c r="D284">
        <v>2.7239636317106831E-2</v>
      </c>
      <c r="E284">
        <v>1.2725453199784638E-3</v>
      </c>
      <c r="F284">
        <v>1.2518805416317844E-2</v>
      </c>
      <c r="G284">
        <v>8.5399830467781504E-2</v>
      </c>
      <c r="H284">
        <v>0</v>
      </c>
      <c r="I284">
        <v>0.11439385748544204</v>
      </c>
      <c r="J284">
        <v>56151.277614621722</v>
      </c>
      <c r="K284">
        <v>10081.298336388014</v>
      </c>
      <c r="L284">
        <v>218791.66453565116</v>
      </c>
      <c r="M284">
        <v>336263.35036349099</v>
      </c>
      <c r="N284">
        <v>55772.62515658413</v>
      </c>
      <c r="O284">
        <v>3780967.3511448959</v>
      </c>
      <c r="P284">
        <v>9106.762038637873</v>
      </c>
      <c r="Q284">
        <v>4.1097645002131714E-3</v>
      </c>
      <c r="R284">
        <v>0.98354992701741961</v>
      </c>
      <c r="S284">
        <v>0.6445058246815959</v>
      </c>
      <c r="T284">
        <v>0.48126321598831823</v>
      </c>
      <c r="U284">
        <v>0.68472158197033151</v>
      </c>
      <c r="V284">
        <v>1.2800471824571225E-2</v>
      </c>
      <c r="W284">
        <v>13376842.256417427</v>
      </c>
      <c r="X284">
        <v>8.4193998597838632E-2</v>
      </c>
      <c r="Y284">
        <v>146.73490118480476</v>
      </c>
      <c r="Z284">
        <v>34.322346939594496</v>
      </c>
      <c r="AA284" s="211">
        <v>-20.600483854149068</v>
      </c>
      <c r="AB284" s="211">
        <v>682218.95507728891</v>
      </c>
      <c r="AC284" s="211">
        <v>22134.532511429083</v>
      </c>
      <c r="AD284" s="211">
        <v>704353.4875887169</v>
      </c>
      <c r="AE284" s="211">
        <v>-5.3187334329197542</v>
      </c>
      <c r="AF284" s="211">
        <v>7080219.3877445534</v>
      </c>
      <c r="AG284" s="211">
        <v>10893.798132584197</v>
      </c>
      <c r="AH284" s="211">
        <v>7091113.1858771555</v>
      </c>
      <c r="AI284" s="204">
        <v>417933.77867341629</v>
      </c>
      <c r="AJ284" s="205">
        <f t="shared" si="16"/>
        <v>-2764401.8730036234</v>
      </c>
      <c r="AK284" s="205">
        <f t="shared" si="17"/>
        <v>-7622986.5291691311</v>
      </c>
      <c r="AL284" s="205">
        <f t="shared" si="18"/>
        <v>1</v>
      </c>
      <c r="AM284" s="205">
        <f t="shared" si="19"/>
        <v>0</v>
      </c>
    </row>
    <row r="285" spans="1:39" x14ac:dyDescent="0.35">
      <c r="A285" s="112">
        <v>279</v>
      </c>
      <c r="B285">
        <v>1</v>
      </c>
      <c r="C285">
        <v>4.0433152720496607E-2</v>
      </c>
      <c r="D285">
        <v>2.3269608690012551E-2</v>
      </c>
      <c r="E285">
        <v>5.5809798579036105E-2</v>
      </c>
      <c r="F285">
        <v>0</v>
      </c>
      <c r="G285">
        <v>0.15589216269358508</v>
      </c>
      <c r="H285">
        <v>0</v>
      </c>
      <c r="I285">
        <v>9.2803294101643424E-2</v>
      </c>
      <c r="J285">
        <v>50536.602443265743</v>
      </c>
      <c r="K285">
        <v>6272.9117190891411</v>
      </c>
      <c r="L285">
        <v>209036.13382850654</v>
      </c>
      <c r="M285">
        <v>322666.95699589094</v>
      </c>
      <c r="N285">
        <v>84297.743968170063</v>
      </c>
      <c r="O285">
        <v>3310161.04491498</v>
      </c>
      <c r="P285">
        <v>9303.4320292309749</v>
      </c>
      <c r="Q285">
        <v>4.9647153068573162E-3</v>
      </c>
      <c r="R285">
        <v>0.94180749941061559</v>
      </c>
      <c r="S285">
        <v>0.6169512676185005</v>
      </c>
      <c r="T285">
        <v>0.60663459632867434</v>
      </c>
      <c r="U285">
        <v>0.66540432711513586</v>
      </c>
      <c r="V285">
        <v>0.12382425698286113</v>
      </c>
      <c r="W285">
        <v>14026238.334976956</v>
      </c>
      <c r="X285">
        <v>-1.8657109156119511E-2</v>
      </c>
      <c r="Y285">
        <v>218.65346667078327</v>
      </c>
      <c r="Z285">
        <v>23.747284923166461</v>
      </c>
      <c r="AA285" s="211">
        <v>-13.698170538666833</v>
      </c>
      <c r="AB285" s="211">
        <v>589102.01006903243</v>
      </c>
      <c r="AC285" s="211">
        <v>21855.558927953953</v>
      </c>
      <c r="AD285" s="211">
        <v>610957.56899698812</v>
      </c>
      <c r="AE285" s="211">
        <v>-2.7520532480000943</v>
      </c>
      <c r="AF285" s="211">
        <v>8563617.1552296132</v>
      </c>
      <c r="AG285" s="211">
        <v>11352.534142788825</v>
      </c>
      <c r="AH285" s="211">
        <v>8574969.689372424</v>
      </c>
      <c r="AI285" s="204">
        <v>727565.02683979017</v>
      </c>
      <c r="AJ285" s="205">
        <f t="shared" si="16"/>
        <v>-1980774.6228636713</v>
      </c>
      <c r="AK285" s="205">
        <f t="shared" si="17"/>
        <v>-8850175.0141724329</v>
      </c>
      <c r="AL285" s="205">
        <f t="shared" si="18"/>
        <v>1</v>
      </c>
      <c r="AM285" s="205">
        <f t="shared" si="19"/>
        <v>0</v>
      </c>
    </row>
    <row r="286" spans="1:39" x14ac:dyDescent="0.35">
      <c r="A286" s="112">
        <v>280</v>
      </c>
      <c r="B286">
        <v>9</v>
      </c>
      <c r="C286">
        <v>1.8918026869461643E-2</v>
      </c>
      <c r="D286">
        <v>6.1207746324418139E-2</v>
      </c>
      <c r="E286">
        <v>6.7659228496515372E-3</v>
      </c>
      <c r="F286">
        <v>0</v>
      </c>
      <c r="G286">
        <v>3.6623195389223831E-3</v>
      </c>
      <c r="H286">
        <v>6.3199207244404407E-2</v>
      </c>
      <c r="I286">
        <v>6.2475385760050225E-2</v>
      </c>
      <c r="J286">
        <v>47202.331522095825</v>
      </c>
      <c r="K286">
        <v>7627.3368391053182</v>
      </c>
      <c r="L286">
        <v>244345.92973615546</v>
      </c>
      <c r="M286">
        <v>306644.34497795691</v>
      </c>
      <c r="N286">
        <v>88472.92721513586</v>
      </c>
      <c r="O286">
        <v>2281312.2483927803</v>
      </c>
      <c r="P286">
        <v>9418.8526254927092</v>
      </c>
      <c r="Q286">
        <v>6.554712317046775E-3</v>
      </c>
      <c r="R286">
        <v>1</v>
      </c>
      <c r="S286">
        <v>0.87443266382199936</v>
      </c>
      <c r="T286">
        <v>0.69365362345318526</v>
      </c>
      <c r="U286">
        <v>0.72011130902535758</v>
      </c>
      <c r="V286">
        <v>9.0469047713771386E-2</v>
      </c>
      <c r="W286">
        <v>14807352.889628993</v>
      </c>
      <c r="X286">
        <v>0.21928058658960997</v>
      </c>
      <c r="Y286">
        <v>341.93803068770973</v>
      </c>
      <c r="Z286">
        <v>25.181997928504426</v>
      </c>
      <c r="AA286" s="211">
        <v>-13.016314772455731</v>
      </c>
      <c r="AB286" s="211">
        <v>414605.88090961205</v>
      </c>
      <c r="AC286" s="211">
        <v>46276.604623796477</v>
      </c>
      <c r="AD286" s="211">
        <v>460882.48553340731</v>
      </c>
      <c r="AE286" s="211">
        <v>-3.7554955656265099</v>
      </c>
      <c r="AF286" s="211">
        <v>16114403.658239244</v>
      </c>
      <c r="AG286" s="211">
        <v>23433.684894603313</v>
      </c>
      <c r="AH286" s="211">
        <v>16137837.34313385</v>
      </c>
      <c r="AI286" s="204">
        <v>1692825.9268942168</v>
      </c>
      <c r="AJ286" s="205">
        <f t="shared" si="16"/>
        <v>-1762513.9627789804</v>
      </c>
      <c r="AK286" s="205">
        <f t="shared" si="17"/>
        <v>-16513386.899696501</v>
      </c>
      <c r="AL286" s="205">
        <f t="shared" si="18"/>
        <v>1</v>
      </c>
      <c r="AM286" s="205">
        <f t="shared" si="19"/>
        <v>0</v>
      </c>
    </row>
    <row r="287" spans="1:39" x14ac:dyDescent="0.35">
      <c r="A287" s="112">
        <v>281</v>
      </c>
      <c r="B287">
        <v>1</v>
      </c>
      <c r="C287">
        <v>2.6709338435935932E-2</v>
      </c>
      <c r="D287">
        <v>0.10008946419626255</v>
      </c>
      <c r="E287">
        <v>5.522250578181799E-2</v>
      </c>
      <c r="F287">
        <v>1.4835285471768055E-2</v>
      </c>
      <c r="G287">
        <v>6.6636987700298939E-2</v>
      </c>
      <c r="H287">
        <v>7.0442583818547719E-2</v>
      </c>
      <c r="I287">
        <v>0.11251094146871521</v>
      </c>
      <c r="J287">
        <v>53931.307820436567</v>
      </c>
      <c r="K287">
        <v>8273.7363700283368</v>
      </c>
      <c r="L287">
        <v>196653.43621988388</v>
      </c>
      <c r="M287">
        <v>271706.73694767617</v>
      </c>
      <c r="N287">
        <v>101385.82900205701</v>
      </c>
      <c r="O287">
        <v>4151796.3821038082</v>
      </c>
      <c r="P287">
        <v>9018.6870673255908</v>
      </c>
      <c r="Q287">
        <v>2.7171434171201691E-3</v>
      </c>
      <c r="R287">
        <v>1</v>
      </c>
      <c r="S287">
        <v>0.84482699550969309</v>
      </c>
      <c r="T287">
        <v>0.35418048014018505</v>
      </c>
      <c r="U287">
        <v>0.72361743426807901</v>
      </c>
      <c r="V287">
        <v>7.171689471410457E-2</v>
      </c>
      <c r="W287">
        <v>15877751.218231011</v>
      </c>
      <c r="X287">
        <v>8.7571593684992649E-2</v>
      </c>
      <c r="Y287">
        <v>528.92474832694325</v>
      </c>
      <c r="Z287">
        <v>29.962137657740413</v>
      </c>
      <c r="AA287" s="211">
        <v>-15.026892173378894</v>
      </c>
      <c r="AB287" s="211">
        <v>666865.55116570229</v>
      </c>
      <c r="AC287" s="211">
        <v>105116.41351155691</v>
      </c>
      <c r="AD287" s="211">
        <v>771981.96467726131</v>
      </c>
      <c r="AE287" s="211">
        <v>-3.4422372773381436</v>
      </c>
      <c r="AF287" s="211">
        <v>21881862.046080329</v>
      </c>
      <c r="AG287" s="211">
        <v>54601.105251586261</v>
      </c>
      <c r="AH287" s="211">
        <v>21936463.151331857</v>
      </c>
      <c r="AI287" s="204">
        <v>1826941.016075318</v>
      </c>
      <c r="AJ287" s="205">
        <f t="shared" si="16"/>
        <v>-2274671.1820151508</v>
      </c>
      <c r="AK287" s="205">
        <f t="shared" si="17"/>
        <v>-22280686.87906567</v>
      </c>
      <c r="AL287" s="205">
        <f t="shared" si="18"/>
        <v>1</v>
      </c>
      <c r="AM287" s="205">
        <f t="shared" si="19"/>
        <v>0</v>
      </c>
    </row>
    <row r="288" spans="1:39" x14ac:dyDescent="0.35">
      <c r="A288" s="112">
        <v>282</v>
      </c>
      <c r="B288">
        <v>83</v>
      </c>
      <c r="C288">
        <v>2.7597663891217573E-2</v>
      </c>
      <c r="D288">
        <v>0.13021976433836899</v>
      </c>
      <c r="E288">
        <v>0</v>
      </c>
      <c r="F288">
        <v>3.841894519968081E-4</v>
      </c>
      <c r="G288">
        <v>3.6261454085799255E-2</v>
      </c>
      <c r="H288">
        <v>7.8343106441300034E-2</v>
      </c>
      <c r="I288">
        <v>0.10417499422583418</v>
      </c>
      <c r="J288">
        <v>42956.087669717555</v>
      </c>
      <c r="K288">
        <v>5203.5140070555017</v>
      </c>
      <c r="L288">
        <v>146789.01773751091</v>
      </c>
      <c r="M288">
        <v>186579.88712767055</v>
      </c>
      <c r="N288">
        <v>99148.990221022643</v>
      </c>
      <c r="O288">
        <v>2589803.0715963612</v>
      </c>
      <c r="P288">
        <v>9223.5930780936524</v>
      </c>
      <c r="Q288">
        <v>6.5353844639870051E-3</v>
      </c>
      <c r="R288">
        <v>1</v>
      </c>
      <c r="S288">
        <v>0.82100634974703868</v>
      </c>
      <c r="T288">
        <v>0.61558832991182399</v>
      </c>
      <c r="U288">
        <v>0.72697042196742234</v>
      </c>
      <c r="V288">
        <v>1.682675776247932E-2</v>
      </c>
      <c r="W288">
        <v>14726539.112014437</v>
      </c>
      <c r="X288">
        <v>5.7379977166395896E-2</v>
      </c>
      <c r="Y288">
        <v>330.40258987400262</v>
      </c>
      <c r="Z288">
        <v>32.986129400542943</v>
      </c>
      <c r="AA288" s="211">
        <v>-86.975627345041218</v>
      </c>
      <c r="AB288" s="211">
        <v>3504916.3086594287</v>
      </c>
      <c r="AC288" s="211">
        <v>420982.19501635269</v>
      </c>
      <c r="AD288" s="211">
        <v>3925898.5036757877</v>
      </c>
      <c r="AE288" s="211">
        <v>-4.3815728542656709</v>
      </c>
      <c r="AF288" s="211">
        <v>13876818.022141736</v>
      </c>
      <c r="AG288" s="211">
        <v>40430.462906732551</v>
      </c>
      <c r="AH288" s="211">
        <v>13917248.485048512</v>
      </c>
      <c r="AI288" s="204">
        <v>120969.36084532092</v>
      </c>
      <c r="AJ288" s="205">
        <f t="shared" si="16"/>
        <v>-12623461.238179911</v>
      </c>
      <c r="AK288" s="205">
        <f t="shared" si="17"/>
        <v>-14355405.770475078</v>
      </c>
      <c r="AL288" s="205">
        <f t="shared" si="18"/>
        <v>1</v>
      </c>
      <c r="AM288" s="205">
        <f t="shared" si="19"/>
        <v>0</v>
      </c>
    </row>
    <row r="289" spans="1:39" x14ac:dyDescent="0.35">
      <c r="A289" s="112">
        <v>283</v>
      </c>
      <c r="B289">
        <v>38</v>
      </c>
      <c r="C289">
        <v>4.5095522987037846E-2</v>
      </c>
      <c r="D289">
        <v>9.2616761650148371E-2</v>
      </c>
      <c r="E289">
        <v>9.0055146801525047E-3</v>
      </c>
      <c r="F289">
        <v>1.0254527576145471E-2</v>
      </c>
      <c r="G289">
        <v>5.9523683629103333E-2</v>
      </c>
      <c r="H289">
        <v>3.6277805258233105E-2</v>
      </c>
      <c r="I289">
        <v>1.9867621279208436E-2</v>
      </c>
      <c r="J289">
        <v>52278.837659061435</v>
      </c>
      <c r="K289">
        <v>5849.6480361125614</v>
      </c>
      <c r="L289">
        <v>227533.48127106528</v>
      </c>
      <c r="M289">
        <v>138506.6211211615</v>
      </c>
      <c r="N289">
        <v>96543.975046631225</v>
      </c>
      <c r="O289">
        <v>4612651.6211194424</v>
      </c>
      <c r="P289">
        <v>9117.6006964740027</v>
      </c>
      <c r="Q289">
        <v>1.7817463215191167E-4</v>
      </c>
      <c r="R289">
        <v>0.98371170053219481</v>
      </c>
      <c r="S289">
        <v>0.78243044344712909</v>
      </c>
      <c r="T289">
        <v>0.57253749406042009</v>
      </c>
      <c r="U289">
        <v>0.72980864599275974</v>
      </c>
      <c r="V289">
        <v>0</v>
      </c>
      <c r="W289">
        <v>15258848.39818259</v>
      </c>
      <c r="X289">
        <v>0.1128056700738041</v>
      </c>
      <c r="Y289">
        <v>225.15363722542827</v>
      </c>
      <c r="Z289">
        <v>33.596920927061774</v>
      </c>
      <c r="AA289" s="211">
        <v>-29.1520384878073</v>
      </c>
      <c r="AB289" s="211">
        <v>1464849.4462255309</v>
      </c>
      <c r="AC289" s="211">
        <v>120461.52025981688</v>
      </c>
      <c r="AD289" s="211">
        <v>1585310.9664853504</v>
      </c>
      <c r="AE289" s="211">
        <v>-2.9020831075882136</v>
      </c>
      <c r="AF289" s="211">
        <v>10381066.025284942</v>
      </c>
      <c r="AG289" s="211">
        <v>32706.569554290625</v>
      </c>
      <c r="AH289" s="211">
        <v>10413772.594839245</v>
      </c>
      <c r="AI289" s="204">
        <v>336322.91942890955</v>
      </c>
      <c r="AJ289" s="205">
        <f t="shared" si="16"/>
        <v>-4500514.8152660802</v>
      </c>
      <c r="AK289" s="205">
        <f t="shared" si="17"/>
        <v>-10703980.905598067</v>
      </c>
      <c r="AL289" s="205">
        <f t="shared" si="18"/>
        <v>1</v>
      </c>
      <c r="AM289" s="205">
        <f t="shared" si="19"/>
        <v>0</v>
      </c>
    </row>
    <row r="290" spans="1:39" x14ac:dyDescent="0.35">
      <c r="A290" s="112">
        <v>284</v>
      </c>
      <c r="B290">
        <v>83</v>
      </c>
      <c r="C290">
        <v>2.4775193940178089E-2</v>
      </c>
      <c r="D290">
        <v>8.5934046112205495E-2</v>
      </c>
      <c r="E290">
        <v>9.993947822818712E-3</v>
      </c>
      <c r="F290">
        <v>1.2514076403109581E-2</v>
      </c>
      <c r="G290">
        <v>8.7443849439687457E-2</v>
      </c>
      <c r="H290">
        <v>5.0766980885413426E-2</v>
      </c>
      <c r="I290">
        <v>9.0530322259536805E-2</v>
      </c>
      <c r="J290">
        <v>51784.193233008329</v>
      </c>
      <c r="K290">
        <v>8112.6058126266344</v>
      </c>
      <c r="L290">
        <v>283815.91607014486</v>
      </c>
      <c r="M290">
        <v>290935.56995172519</v>
      </c>
      <c r="N290">
        <v>75648.814023764135</v>
      </c>
      <c r="O290">
        <v>3021317.614609289</v>
      </c>
      <c r="P290">
        <v>9241.7914852444264</v>
      </c>
      <c r="Q290">
        <v>3.4284476476453326E-3</v>
      </c>
      <c r="R290">
        <v>1</v>
      </c>
      <c r="S290">
        <v>0.76259008646570514</v>
      </c>
      <c r="T290">
        <v>0.55274170699272129</v>
      </c>
      <c r="U290">
        <v>0.63478080037457896</v>
      </c>
      <c r="V290">
        <v>7.7398020613059559E-2</v>
      </c>
      <c r="W290">
        <v>13315546.624440333</v>
      </c>
      <c r="X290">
        <v>-5.7576638280573883E-2</v>
      </c>
      <c r="Y290">
        <v>364.2869727822997</v>
      </c>
      <c r="Z290">
        <v>19.049812141340951</v>
      </c>
      <c r="AA290" s="211">
        <v>-90.318185736841514</v>
      </c>
      <c r="AB290" s="211">
        <v>3169100.0966167958</v>
      </c>
      <c r="AC290" s="211">
        <v>369165.7728635759</v>
      </c>
      <c r="AD290" s="211">
        <v>3538265.8694803622</v>
      </c>
      <c r="AE290" s="211">
        <v>-4.702586865482969</v>
      </c>
      <c r="AF290" s="211">
        <v>13045506.13453787</v>
      </c>
      <c r="AG290" s="211">
        <v>35454.095833236643</v>
      </c>
      <c r="AH290" s="211">
        <v>13080960.23037109</v>
      </c>
      <c r="AI290" s="204">
        <v>111459.76301852509</v>
      </c>
      <c r="AJ290" s="205">
        <f t="shared" si="16"/>
        <v>-12570084.443164514</v>
      </c>
      <c r="AK290" s="205">
        <f t="shared" si="17"/>
        <v>-13551218.916919386</v>
      </c>
      <c r="AL290" s="205">
        <f t="shared" si="18"/>
        <v>1</v>
      </c>
      <c r="AM290" s="205">
        <f t="shared" si="19"/>
        <v>0</v>
      </c>
    </row>
    <row r="291" spans="1:39" x14ac:dyDescent="0.35">
      <c r="A291" s="112">
        <v>285</v>
      </c>
      <c r="B291">
        <v>7</v>
      </c>
      <c r="C291">
        <v>2.6792415013867504E-2</v>
      </c>
      <c r="D291">
        <v>9.3657204407729733E-2</v>
      </c>
      <c r="E291">
        <v>3.5647299713736577E-2</v>
      </c>
      <c r="F291">
        <v>0</v>
      </c>
      <c r="G291">
        <v>6.3626020579963208E-2</v>
      </c>
      <c r="H291">
        <v>1.4317329376831514E-4</v>
      </c>
      <c r="I291">
        <v>0.12541103656268249</v>
      </c>
      <c r="J291">
        <v>38761.180519350142</v>
      </c>
      <c r="K291">
        <v>10225.965688520759</v>
      </c>
      <c r="L291">
        <v>198790.88066473283</v>
      </c>
      <c r="M291">
        <v>260975.91367474385</v>
      </c>
      <c r="N291">
        <v>84886.166845298008</v>
      </c>
      <c r="O291">
        <v>3726724.9724262557</v>
      </c>
      <c r="P291">
        <v>9029.928616835412</v>
      </c>
      <c r="Q291">
        <v>2.4161419152107619E-3</v>
      </c>
      <c r="R291">
        <v>1</v>
      </c>
      <c r="S291">
        <v>0.64814795329469821</v>
      </c>
      <c r="T291">
        <v>0.58584692814066919</v>
      </c>
      <c r="U291">
        <v>0.72140602901393613</v>
      </c>
      <c r="V291">
        <v>9.9110992136277387E-2</v>
      </c>
      <c r="W291">
        <v>14189118.650068406</v>
      </c>
      <c r="X291">
        <v>0.19134452538748589</v>
      </c>
      <c r="Y291">
        <v>171.69849012688576</v>
      </c>
      <c r="Z291">
        <v>12.886242336633995</v>
      </c>
      <c r="AA291" s="211">
        <v>-60.25059138777975</v>
      </c>
      <c r="AB291" s="211">
        <v>2483095.7637619767</v>
      </c>
      <c r="AC291" s="211">
        <v>55692.694129012933</v>
      </c>
      <c r="AD291" s="211">
        <v>2538788.4578909916</v>
      </c>
      <c r="AE291" s="211">
        <v>-6.1254931772209815</v>
      </c>
      <c r="AF291" s="211">
        <v>7987489.9709092369</v>
      </c>
      <c r="AG291" s="211">
        <v>11304.785673948947</v>
      </c>
      <c r="AH291" s="211">
        <v>7998794.7565831905</v>
      </c>
      <c r="AI291" s="204">
        <v>100877.5314818192</v>
      </c>
      <c r="AJ291" s="205">
        <f t="shared" si="16"/>
        <v>-8563847.5966689661</v>
      </c>
      <c r="AK291" s="205">
        <f t="shared" si="17"/>
        <v>-8611344.0743052885</v>
      </c>
      <c r="AL291" s="205">
        <f t="shared" si="18"/>
        <v>1</v>
      </c>
      <c r="AM291" s="205">
        <f t="shared" si="19"/>
        <v>0</v>
      </c>
    </row>
    <row r="292" spans="1:39" x14ac:dyDescent="0.35">
      <c r="A292" s="112">
        <v>286</v>
      </c>
      <c r="B292">
        <v>80</v>
      </c>
      <c r="C292">
        <v>2.4173807463108595E-2</v>
      </c>
      <c r="D292">
        <v>0.10298462713524402</v>
      </c>
      <c r="E292">
        <v>0</v>
      </c>
      <c r="F292">
        <v>1.79862452004153E-2</v>
      </c>
      <c r="G292">
        <v>0</v>
      </c>
      <c r="H292">
        <v>4.1547630752802982E-2</v>
      </c>
      <c r="I292">
        <v>8.3019120927013038E-2</v>
      </c>
      <c r="J292">
        <v>51976.579640160882</v>
      </c>
      <c r="K292">
        <v>7422.3030476638778</v>
      </c>
      <c r="L292">
        <v>248886.64463700488</v>
      </c>
      <c r="M292">
        <v>216538.31998150295</v>
      </c>
      <c r="N292">
        <v>40478.178472487663</v>
      </c>
      <c r="O292">
        <v>3044363.1968156095</v>
      </c>
      <c r="P292">
        <v>9259.2952652616641</v>
      </c>
      <c r="Q292">
        <v>5.3620445055044662E-3</v>
      </c>
      <c r="R292">
        <v>1</v>
      </c>
      <c r="S292">
        <v>0.75074392177402116</v>
      </c>
      <c r="T292">
        <v>0.55015207566250002</v>
      </c>
      <c r="U292">
        <v>0.71787034322882393</v>
      </c>
      <c r="V292">
        <v>0</v>
      </c>
      <c r="W292">
        <v>14206010.868761536</v>
      </c>
      <c r="X292">
        <v>-4.3984989486145043E-2</v>
      </c>
      <c r="Y292">
        <v>239.84686211384144</v>
      </c>
      <c r="Z292">
        <v>29.720241373828404</v>
      </c>
      <c r="AA292" s="211">
        <v>-7.606359515312505</v>
      </c>
      <c r="AB292" s="211">
        <v>213090.16303142306</v>
      </c>
      <c r="AC292" s="211">
        <v>31207.902521120232</v>
      </c>
      <c r="AD292" s="211">
        <v>244298.06555254382</v>
      </c>
      <c r="AE292" s="211">
        <v>-3.7531627634579685</v>
      </c>
      <c r="AF292" s="211">
        <v>9320185.1345045231</v>
      </c>
      <c r="AG292" s="211">
        <v>21362.552321004867</v>
      </c>
      <c r="AH292" s="211">
        <v>9341547.6868255418</v>
      </c>
      <c r="AI292" s="204">
        <v>2360961.6137287845</v>
      </c>
      <c r="AJ292" s="205">
        <f t="shared" si="16"/>
        <v>-1004934.0170837943</v>
      </c>
      <c r="AK292" s="205">
        <f t="shared" si="17"/>
        <v>-9716863.9631713387</v>
      </c>
      <c r="AL292" s="205">
        <f t="shared" si="18"/>
        <v>1</v>
      </c>
      <c r="AM292" s="205">
        <f t="shared" si="19"/>
        <v>0</v>
      </c>
    </row>
    <row r="293" spans="1:39" x14ac:dyDescent="0.35">
      <c r="A293" s="112">
        <v>287</v>
      </c>
      <c r="B293">
        <v>62</v>
      </c>
      <c r="C293">
        <v>3.7063263808939421E-2</v>
      </c>
      <c r="D293">
        <v>7.1195423100712807E-2</v>
      </c>
      <c r="E293">
        <v>3.3944179648457438E-2</v>
      </c>
      <c r="F293">
        <v>2.9535793982660517E-2</v>
      </c>
      <c r="G293">
        <v>7.705422581739052E-2</v>
      </c>
      <c r="H293">
        <v>0</v>
      </c>
      <c r="I293">
        <v>0.10147032967509324</v>
      </c>
      <c r="J293">
        <v>55918.520602441211</v>
      </c>
      <c r="K293">
        <v>7521.5762581583749</v>
      </c>
      <c r="L293">
        <v>198191.39908326199</v>
      </c>
      <c r="M293">
        <v>278748.31757008581</v>
      </c>
      <c r="N293">
        <v>107710.65138747088</v>
      </c>
      <c r="O293">
        <v>2733874.521495509</v>
      </c>
      <c r="P293">
        <v>9237.3977537582105</v>
      </c>
      <c r="Q293">
        <v>3.1831221784573123E-3</v>
      </c>
      <c r="R293">
        <v>0.93437161385576561</v>
      </c>
      <c r="S293">
        <v>0.72921915804466364</v>
      </c>
      <c r="T293">
        <v>0.589185997550984</v>
      </c>
      <c r="U293">
        <v>0.72951430903501346</v>
      </c>
      <c r="V293">
        <v>9.6333730963587411E-4</v>
      </c>
      <c r="W293">
        <v>15072681.149673168</v>
      </c>
      <c r="X293">
        <v>8.3578664051203302E-2</v>
      </c>
      <c r="Y293">
        <v>168.30782309543417</v>
      </c>
      <c r="Z293">
        <v>28.393223995987089</v>
      </c>
      <c r="AA293" s="211">
        <v>-92.977532380051088</v>
      </c>
      <c r="AB293" s="211">
        <v>3994260.5046633729</v>
      </c>
      <c r="AC293" s="211">
        <v>159790.06862665672</v>
      </c>
      <c r="AD293" s="211">
        <v>4154050.5732900272</v>
      </c>
      <c r="AE293" s="211">
        <v>-2.4470764240192202</v>
      </c>
      <c r="AF293" s="211">
        <v>7688150.7628423553</v>
      </c>
      <c r="AG293" s="211">
        <v>8981.5572554584996</v>
      </c>
      <c r="AH293" s="211">
        <v>7697132.3200977985</v>
      </c>
      <c r="AI293" s="204">
        <v>39136.903812000543</v>
      </c>
      <c r="AJ293" s="205">
        <f t="shared" si="16"/>
        <v>-13451803.811295137</v>
      </c>
      <c r="AK293" s="205">
        <f t="shared" si="17"/>
        <v>-7941839.962499721</v>
      </c>
      <c r="AL293" s="205">
        <f t="shared" si="18"/>
        <v>0</v>
      </c>
      <c r="AM293" s="205">
        <f t="shared" si="19"/>
        <v>1</v>
      </c>
    </row>
    <row r="294" spans="1:39" x14ac:dyDescent="0.35">
      <c r="A294" s="112">
        <v>288</v>
      </c>
      <c r="B294">
        <v>34</v>
      </c>
      <c r="C294">
        <v>3.5910502217100126E-2</v>
      </c>
      <c r="D294">
        <v>5.9923449403676041E-2</v>
      </c>
      <c r="E294">
        <v>1.4452730894988646E-2</v>
      </c>
      <c r="F294">
        <v>2.1025941816281094E-2</v>
      </c>
      <c r="G294">
        <v>1.8264258646859634E-2</v>
      </c>
      <c r="H294">
        <v>2.413481519688623E-2</v>
      </c>
      <c r="I294">
        <v>8.1880223692497575E-2</v>
      </c>
      <c r="J294">
        <v>45411.822680678233</v>
      </c>
      <c r="K294">
        <v>9743.4763807519976</v>
      </c>
      <c r="L294">
        <v>237505.09710112825</v>
      </c>
      <c r="M294">
        <v>250553.50619620207</v>
      </c>
      <c r="N294">
        <v>46912.368299052381</v>
      </c>
      <c r="O294">
        <v>2080417.4825424023</v>
      </c>
      <c r="P294">
        <v>9194.543908468062</v>
      </c>
      <c r="Q294">
        <v>3.3173196458954014E-3</v>
      </c>
      <c r="R294">
        <v>0.92551138393350962</v>
      </c>
      <c r="S294">
        <v>0.76130526971425727</v>
      </c>
      <c r="T294">
        <v>0.63598178676671591</v>
      </c>
      <c r="U294">
        <v>0.73376052662698876</v>
      </c>
      <c r="V294">
        <v>0.12434423805361577</v>
      </c>
      <c r="W294">
        <v>14806299.586135052</v>
      </c>
      <c r="X294">
        <v>0.13292491543697316</v>
      </c>
      <c r="Y294">
        <v>292.2536735808747</v>
      </c>
      <c r="Z294">
        <v>36.217603422438216</v>
      </c>
      <c r="AA294" s="211">
        <v>-86.906138673373846</v>
      </c>
      <c r="AB294" s="211">
        <v>3671962.2973614847</v>
      </c>
      <c r="AC294" s="211">
        <v>186671.39880192935</v>
      </c>
      <c r="AD294" s="211">
        <v>3858633.6961634117</v>
      </c>
      <c r="AE294" s="211">
        <v>-4.1048418465475098</v>
      </c>
      <c r="AF294" s="211">
        <v>13441217.472766859</v>
      </c>
      <c r="AG294" s="211">
        <v>17537.42824479211</v>
      </c>
      <c r="AH294" s="211">
        <v>13458754.90101165</v>
      </c>
      <c r="AI294" s="204">
        <v>115941.67691511261</v>
      </c>
      <c r="AJ294" s="205">
        <f t="shared" si="16"/>
        <v>-12549247.563500797</v>
      </c>
      <c r="AK294" s="205">
        <f t="shared" si="17"/>
        <v>-13869239.085666401</v>
      </c>
      <c r="AL294" s="205">
        <f t="shared" si="18"/>
        <v>1</v>
      </c>
      <c r="AM294" s="205">
        <f t="shared" si="19"/>
        <v>0</v>
      </c>
    </row>
    <row r="295" spans="1:39" x14ac:dyDescent="0.35">
      <c r="A295" s="112">
        <v>289</v>
      </c>
      <c r="B295">
        <v>96</v>
      </c>
      <c r="C295">
        <v>3.3474820072675514E-2</v>
      </c>
      <c r="D295">
        <v>7.1003844941526215E-2</v>
      </c>
      <c r="E295">
        <v>1.9466507527859455E-2</v>
      </c>
      <c r="F295">
        <v>2.7906290929910482E-2</v>
      </c>
      <c r="G295">
        <v>4.2729219239186794E-2</v>
      </c>
      <c r="H295">
        <v>3.4205665477007874E-4</v>
      </c>
      <c r="I295">
        <v>5.5187840823895953E-2</v>
      </c>
      <c r="J295">
        <v>49188.473315480696</v>
      </c>
      <c r="K295">
        <v>4452.324459624655</v>
      </c>
      <c r="L295">
        <v>256750.55896106234</v>
      </c>
      <c r="M295">
        <v>361177.12152838695</v>
      </c>
      <c r="N295">
        <v>85700.131379066399</v>
      </c>
      <c r="O295">
        <v>2562996.624399235</v>
      </c>
      <c r="P295">
        <v>9034.3252977185984</v>
      </c>
      <c r="Q295">
        <v>1.9306632373932596E-3</v>
      </c>
      <c r="R295">
        <v>0.96784646803198171</v>
      </c>
      <c r="S295">
        <v>0.72305674008066523</v>
      </c>
      <c r="T295">
        <v>0.69356509707462521</v>
      </c>
      <c r="U295">
        <v>0.77931605767399637</v>
      </c>
      <c r="V295">
        <v>9.359793103183317E-2</v>
      </c>
      <c r="W295">
        <v>15241130.950005945</v>
      </c>
      <c r="X295">
        <v>4.9577454426254906E-2</v>
      </c>
      <c r="Y295">
        <v>411.5698737089354</v>
      </c>
      <c r="Z295">
        <v>22.987421437055286</v>
      </c>
      <c r="AA295" s="211">
        <v>-20.01683243010109</v>
      </c>
      <c r="AB295" s="211">
        <v>899226.72605034942</v>
      </c>
      <c r="AC295" s="211">
        <v>24578.129529947495</v>
      </c>
      <c r="AD295" s="211">
        <v>923804.85558029625</v>
      </c>
      <c r="AE295" s="211">
        <v>-3.512594780698663</v>
      </c>
      <c r="AF295" s="211">
        <v>16465378.819951037</v>
      </c>
      <c r="AG295" s="211">
        <v>8712.1323694050116</v>
      </c>
      <c r="AH295" s="211">
        <v>16474090.952320447</v>
      </c>
      <c r="AI295" s="204">
        <v>942199.59910133656</v>
      </c>
      <c r="AJ295" s="205">
        <f t="shared" si="16"/>
        <v>-2925488.0985904052</v>
      </c>
      <c r="AK295" s="205">
        <f t="shared" si="17"/>
        <v>-16825350.430390313</v>
      </c>
      <c r="AL295" s="205">
        <f t="shared" si="18"/>
        <v>1</v>
      </c>
      <c r="AM295" s="205">
        <f t="shared" si="19"/>
        <v>0</v>
      </c>
    </row>
    <row r="296" spans="1:39" x14ac:dyDescent="0.35">
      <c r="A296" s="112">
        <v>290</v>
      </c>
      <c r="B296">
        <v>34</v>
      </c>
      <c r="C296">
        <v>3.7460937516128397E-2</v>
      </c>
      <c r="D296">
        <v>1.5053781585831025E-2</v>
      </c>
      <c r="E296">
        <v>0</v>
      </c>
      <c r="F296">
        <v>3.5744972743112988E-2</v>
      </c>
      <c r="G296">
        <v>7.9550012091112801E-2</v>
      </c>
      <c r="H296">
        <v>2.580428711271817E-2</v>
      </c>
      <c r="I296">
        <v>0.13585368337453713</v>
      </c>
      <c r="J296">
        <v>49463.117263528206</v>
      </c>
      <c r="K296">
        <v>8750.467906498694</v>
      </c>
      <c r="L296">
        <v>180315.50799999927</v>
      </c>
      <c r="M296">
        <v>219399.13527899212</v>
      </c>
      <c r="N296">
        <v>171187.56352473536</v>
      </c>
      <c r="O296">
        <v>3870387.0537394416</v>
      </c>
      <c r="P296">
        <v>9276.4872025001914</v>
      </c>
      <c r="Q296">
        <v>4.1975658975006314E-3</v>
      </c>
      <c r="R296">
        <v>1</v>
      </c>
      <c r="S296">
        <v>0.67143936141079363</v>
      </c>
      <c r="T296">
        <v>0.62366881938842533</v>
      </c>
      <c r="U296">
        <v>0.70196327633380573</v>
      </c>
      <c r="V296">
        <v>5.8712643666808222E-2</v>
      </c>
      <c r="W296">
        <v>15866014.636029331</v>
      </c>
      <c r="X296">
        <v>1.7993436114527459E-2</v>
      </c>
      <c r="Y296">
        <v>224.68651999193298</v>
      </c>
      <c r="Z296">
        <v>29.953646135611521</v>
      </c>
      <c r="AA296" s="211">
        <v>-82.741982153274606</v>
      </c>
      <c r="AB296" s="211">
        <v>3934771.6297352589</v>
      </c>
      <c r="AC296" s="211">
        <v>300401.00449480943</v>
      </c>
      <c r="AD296" s="211">
        <v>4235172.6342301024</v>
      </c>
      <c r="AE296" s="211">
        <v>-3.7136271417773847</v>
      </c>
      <c r="AF296" s="211">
        <v>9379590.680710556</v>
      </c>
      <c r="AG296" s="211">
        <v>28222.11166147222</v>
      </c>
      <c r="AH296" s="211">
        <v>9407812.7923720311</v>
      </c>
      <c r="AI296" s="204">
        <v>65452.965045133496</v>
      </c>
      <c r="AJ296" s="205">
        <f t="shared" si="16"/>
        <v>-12509370.849557564</v>
      </c>
      <c r="AK296" s="205">
        <f t="shared" si="17"/>
        <v>-9779175.50654977</v>
      </c>
      <c r="AL296" s="205">
        <f t="shared" si="18"/>
        <v>0</v>
      </c>
      <c r="AM296" s="205">
        <f t="shared" si="19"/>
        <v>1</v>
      </c>
    </row>
    <row r="297" spans="1:39" x14ac:dyDescent="0.35">
      <c r="A297" s="112">
        <v>291</v>
      </c>
      <c r="B297">
        <v>41</v>
      </c>
      <c r="C297">
        <v>4.9094930228032171E-2</v>
      </c>
      <c r="D297">
        <v>5.870711249365753E-2</v>
      </c>
      <c r="E297">
        <v>1.9702989136817246E-2</v>
      </c>
      <c r="F297">
        <v>0</v>
      </c>
      <c r="G297">
        <v>4.7169905753405919E-2</v>
      </c>
      <c r="H297">
        <v>5.8900163040581668E-2</v>
      </c>
      <c r="I297">
        <v>9.9270842739940537E-2</v>
      </c>
      <c r="J297">
        <v>42114.370904689924</v>
      </c>
      <c r="K297">
        <v>4929.793999724262</v>
      </c>
      <c r="L297">
        <v>122179.13855455694</v>
      </c>
      <c r="M297">
        <v>325830.86653063016</v>
      </c>
      <c r="N297">
        <v>98805.574038163832</v>
      </c>
      <c r="O297">
        <v>3813830.3266752618</v>
      </c>
      <c r="P297">
        <v>9028.4911181934385</v>
      </c>
      <c r="Q297">
        <v>3.7049371756774311E-3</v>
      </c>
      <c r="R297">
        <v>0.997055336643066</v>
      </c>
      <c r="S297">
        <v>0.56463354132346855</v>
      </c>
      <c r="T297">
        <v>0.70468259764018648</v>
      </c>
      <c r="U297">
        <v>0.7536633031217792</v>
      </c>
      <c r="V297">
        <v>0.17984234685347711</v>
      </c>
      <c r="W297">
        <v>15587356.489540387</v>
      </c>
      <c r="X297">
        <v>9.7502334757700454E-2</v>
      </c>
      <c r="Y297">
        <v>219.76716696419055</v>
      </c>
      <c r="Z297">
        <v>32.18412781034403</v>
      </c>
      <c r="AA297" s="211">
        <v>-86.304226112732096</v>
      </c>
      <c r="AB297" s="211">
        <v>4192998.8956863843</v>
      </c>
      <c r="AC297" s="211">
        <v>557572.49068275816</v>
      </c>
      <c r="AD297" s="211">
        <v>4750571.3863691334</v>
      </c>
      <c r="AE297" s="211">
        <v>-4.3974003936894244</v>
      </c>
      <c r="AF297" s="211">
        <v>10048140.972307397</v>
      </c>
      <c r="AG297" s="211">
        <v>54847.714110661866</v>
      </c>
      <c r="AH297" s="211">
        <v>10102988.686418008</v>
      </c>
      <c r="AI297" s="204">
        <v>65347.634376758433</v>
      </c>
      <c r="AJ297" s="205">
        <f t="shared" si="16"/>
        <v>-13380993.997642342</v>
      </c>
      <c r="AK297" s="205">
        <f t="shared" si="17"/>
        <v>-10542728.72578695</v>
      </c>
      <c r="AL297" s="205">
        <f t="shared" si="18"/>
        <v>0</v>
      </c>
      <c r="AM297" s="205">
        <f t="shared" si="19"/>
        <v>1</v>
      </c>
    </row>
    <row r="298" spans="1:39" x14ac:dyDescent="0.35">
      <c r="A298" s="112">
        <v>292</v>
      </c>
      <c r="B298">
        <v>62</v>
      </c>
      <c r="C298">
        <v>2.354454608825313E-2</v>
      </c>
      <c r="D298">
        <v>1.5443855647214025E-2</v>
      </c>
      <c r="E298">
        <v>2.5580382705807803E-2</v>
      </c>
      <c r="F298">
        <v>5.0409725664721808E-2</v>
      </c>
      <c r="G298">
        <v>2.8582063029263215E-2</v>
      </c>
      <c r="H298">
        <v>6.5139307842273911E-2</v>
      </c>
      <c r="I298">
        <v>8.4161497776482602E-2</v>
      </c>
      <c r="J298">
        <v>42529.555864763497</v>
      </c>
      <c r="K298">
        <v>8296.739815266601</v>
      </c>
      <c r="L298">
        <v>138606.06376498775</v>
      </c>
      <c r="M298">
        <v>243493.93081666229</v>
      </c>
      <c r="N298">
        <v>65460.261480832836</v>
      </c>
      <c r="O298">
        <v>3100464.417884985</v>
      </c>
      <c r="P298">
        <v>9250.4801903698099</v>
      </c>
      <c r="Q298">
        <v>3.4706540695754735E-3</v>
      </c>
      <c r="R298">
        <v>1</v>
      </c>
      <c r="S298">
        <v>0.63343973687659705</v>
      </c>
      <c r="T298">
        <v>0.64996460199260564</v>
      </c>
      <c r="U298">
        <v>0.73595468253506657</v>
      </c>
      <c r="V298">
        <v>9.5253985251451956E-4</v>
      </c>
      <c r="W298">
        <v>14543918.506721707</v>
      </c>
      <c r="X298">
        <v>0.10957120543697282</v>
      </c>
      <c r="Y298">
        <v>390.66482337180298</v>
      </c>
      <c r="Z298">
        <v>22.073440279089464</v>
      </c>
      <c r="AA298" s="211">
        <v>-104.25113558367352</v>
      </c>
      <c r="AB298" s="211">
        <v>3854138.4042812311</v>
      </c>
      <c r="AC298" s="211">
        <v>518610.58209773753</v>
      </c>
      <c r="AD298" s="211">
        <v>4372748.9863790059</v>
      </c>
      <c r="AE298" s="211">
        <v>-3.0807485509474057</v>
      </c>
      <c r="AF298" s="211">
        <v>16501193.656753646</v>
      </c>
      <c r="AG298" s="211">
        <v>29150.313761242298</v>
      </c>
      <c r="AH298" s="211">
        <v>16530343.970514901</v>
      </c>
      <c r="AI298" s="204">
        <v>120169.50157760309</v>
      </c>
      <c r="AJ298" s="205">
        <f t="shared" si="16"/>
        <v>-14797862.544746358</v>
      </c>
      <c r="AK298" s="205">
        <f t="shared" si="17"/>
        <v>-16838418.825609643</v>
      </c>
      <c r="AL298" s="205">
        <f t="shared" si="18"/>
        <v>1</v>
      </c>
      <c r="AM298" s="205">
        <f t="shared" si="19"/>
        <v>0</v>
      </c>
    </row>
    <row r="299" spans="1:39" x14ac:dyDescent="0.35">
      <c r="A299" s="112">
        <v>293</v>
      </c>
      <c r="B299">
        <v>33</v>
      </c>
      <c r="C299">
        <v>3.3557261821455228E-2</v>
      </c>
      <c r="D299">
        <v>7.2842648219965417E-2</v>
      </c>
      <c r="E299">
        <v>0</v>
      </c>
      <c r="F299">
        <v>0</v>
      </c>
      <c r="G299">
        <v>5.6372152270064438E-2</v>
      </c>
      <c r="H299">
        <v>1.2380772673117059E-2</v>
      </c>
      <c r="I299">
        <v>0.15040082375200459</v>
      </c>
      <c r="J299">
        <v>55518.44380990004</v>
      </c>
      <c r="K299">
        <v>6537.4790606539655</v>
      </c>
      <c r="L299">
        <v>141257.90154607414</v>
      </c>
      <c r="M299">
        <v>380594.66645885934</v>
      </c>
      <c r="N299">
        <v>112035.7222705022</v>
      </c>
      <c r="O299">
        <v>3065590.8095166311</v>
      </c>
      <c r="P299">
        <v>9324.1251592028166</v>
      </c>
      <c r="Q299">
        <v>4.5844460539653659E-3</v>
      </c>
      <c r="R299">
        <v>1</v>
      </c>
      <c r="S299">
        <v>0.54884387429295067</v>
      </c>
      <c r="T299">
        <v>0.65097882419472797</v>
      </c>
      <c r="U299">
        <v>0.81676937060327526</v>
      </c>
      <c r="V299">
        <v>1.2550105804742938E-2</v>
      </c>
      <c r="W299">
        <v>15352242.328453606</v>
      </c>
      <c r="X299">
        <v>6.2130775154562543E-2</v>
      </c>
      <c r="Y299">
        <v>379.77647924611892</v>
      </c>
      <c r="Z299">
        <v>30.961859896227473</v>
      </c>
      <c r="AA299" s="211">
        <v>-104.72313480449134</v>
      </c>
      <c r="AB299" s="211">
        <v>4068344.2170401947</v>
      </c>
      <c r="AC299" s="211">
        <v>249877.9281722226</v>
      </c>
      <c r="AD299" s="211">
        <v>4318222.1452124408</v>
      </c>
      <c r="AE299" s="211">
        <v>-4.4893435244494473</v>
      </c>
      <c r="AF299" s="211">
        <v>15782043.111044861</v>
      </c>
      <c r="AG299" s="211">
        <v>16857.252250203375</v>
      </c>
      <c r="AH299" s="211">
        <v>15798900.363295009</v>
      </c>
      <c r="AI299" s="204">
        <v>114538.99998660982</v>
      </c>
      <c r="AJ299" s="205">
        <f t="shared" si="16"/>
        <v>-14790535.625661574</v>
      </c>
      <c r="AK299" s="205">
        <f t="shared" si="17"/>
        <v>-16247834.715739954</v>
      </c>
      <c r="AL299" s="205">
        <f t="shared" si="18"/>
        <v>1</v>
      </c>
      <c r="AM299" s="205">
        <f t="shared" si="19"/>
        <v>0</v>
      </c>
    </row>
    <row r="300" spans="1:39" x14ac:dyDescent="0.35">
      <c r="A300" s="112">
        <v>294</v>
      </c>
      <c r="B300">
        <v>44</v>
      </c>
      <c r="C300">
        <v>1.4078463003256516E-2</v>
      </c>
      <c r="D300">
        <v>1.9310528600907782E-2</v>
      </c>
      <c r="E300">
        <v>5.7084792424126323E-3</v>
      </c>
      <c r="F300">
        <v>4.3952460584459438E-2</v>
      </c>
      <c r="G300">
        <v>0.10666194723731906</v>
      </c>
      <c r="H300">
        <v>2.2975367029902865E-2</v>
      </c>
      <c r="I300">
        <v>8.9445955208984212E-2</v>
      </c>
      <c r="J300">
        <v>52337.511786297408</v>
      </c>
      <c r="K300">
        <v>6875.4554074776088</v>
      </c>
      <c r="L300">
        <v>269881.64507477812</v>
      </c>
      <c r="M300">
        <v>337346.942622022</v>
      </c>
      <c r="N300">
        <v>69389.24905329803</v>
      </c>
      <c r="O300">
        <v>2188296.9003095394</v>
      </c>
      <c r="P300">
        <v>9133.2629239748276</v>
      </c>
      <c r="Q300">
        <v>4.1518066724365301E-3</v>
      </c>
      <c r="R300">
        <v>0.93410072677381717</v>
      </c>
      <c r="S300">
        <v>0.85364140749750306</v>
      </c>
      <c r="T300">
        <v>0.68039149521707665</v>
      </c>
      <c r="U300">
        <v>0.76003396769476728</v>
      </c>
      <c r="V300">
        <v>0.14851134852405093</v>
      </c>
      <c r="W300">
        <v>14201340.411713637</v>
      </c>
      <c r="X300">
        <v>0.11770948026146733</v>
      </c>
      <c r="Y300">
        <v>463.67847084165078</v>
      </c>
      <c r="Z300">
        <v>24.723446798776308</v>
      </c>
      <c r="AA300" s="211">
        <v>-5.7948701977526031</v>
      </c>
      <c r="AB300" s="211">
        <v>113610.72329370907</v>
      </c>
      <c r="AC300" s="211">
        <v>15781.024467212281</v>
      </c>
      <c r="AD300" s="211">
        <v>129391.74776092147</v>
      </c>
      <c r="AE300" s="211">
        <v>-3.4588247817251654</v>
      </c>
      <c r="AF300" s="211">
        <v>19666293.667296913</v>
      </c>
      <c r="AG300" s="211">
        <v>12259.63884229715</v>
      </c>
      <c r="AH300" s="211">
        <v>19678553.306139212</v>
      </c>
      <c r="AI300" s="204">
        <v>8368485.2290340392</v>
      </c>
      <c r="AJ300" s="205">
        <f t="shared" si="16"/>
        <v>-708878.76753618184</v>
      </c>
      <c r="AK300" s="205">
        <f t="shared" si="17"/>
        <v>-20024435.78431173</v>
      </c>
      <c r="AL300" s="205">
        <f t="shared" si="18"/>
        <v>1</v>
      </c>
      <c r="AM300" s="205">
        <f t="shared" si="19"/>
        <v>0</v>
      </c>
    </row>
    <row r="301" spans="1:39" x14ac:dyDescent="0.35">
      <c r="A301" s="112">
        <v>295</v>
      </c>
      <c r="B301">
        <v>8</v>
      </c>
      <c r="C301">
        <v>3.0922566747082651E-2</v>
      </c>
      <c r="D301">
        <v>8.4504530626458768E-2</v>
      </c>
      <c r="E301">
        <v>1.7550596920617442E-2</v>
      </c>
      <c r="F301">
        <v>2.191900845215615E-2</v>
      </c>
      <c r="G301">
        <v>0.13029264357834872</v>
      </c>
      <c r="H301">
        <v>2.0788732546059171E-2</v>
      </c>
      <c r="I301">
        <v>8.0727752706005615E-2</v>
      </c>
      <c r="J301">
        <v>45255.516651744678</v>
      </c>
      <c r="K301">
        <v>7376.4104580410813</v>
      </c>
      <c r="L301">
        <v>246032.74799724098</v>
      </c>
      <c r="M301">
        <v>249556.23273761576</v>
      </c>
      <c r="N301">
        <v>72503.178430702523</v>
      </c>
      <c r="O301">
        <v>4287817.5953880455</v>
      </c>
      <c r="P301">
        <v>8982.4862860310022</v>
      </c>
      <c r="Q301">
        <v>2.4540924982093004E-3</v>
      </c>
      <c r="R301">
        <v>1</v>
      </c>
      <c r="S301">
        <v>0.74321571838742595</v>
      </c>
      <c r="T301">
        <v>0.4850508631413144</v>
      </c>
      <c r="U301">
        <v>0.66534127628724282</v>
      </c>
      <c r="V301">
        <v>8.1510238677362068E-2</v>
      </c>
      <c r="W301">
        <v>14070780.274224747</v>
      </c>
      <c r="X301">
        <v>0.13606967294849276</v>
      </c>
      <c r="Y301">
        <v>339.44055669867328</v>
      </c>
      <c r="Z301">
        <v>22.240634290933389</v>
      </c>
      <c r="AA301" s="211">
        <v>-15.810128834861759</v>
      </c>
      <c r="AB301" s="211">
        <v>633185.11234011396</v>
      </c>
      <c r="AC301" s="211">
        <v>46576.766563029953</v>
      </c>
      <c r="AD301" s="211">
        <v>679761.8789031452</v>
      </c>
      <c r="AE301" s="211">
        <v>-3.725156009605044</v>
      </c>
      <c r="AF301" s="211">
        <v>14848504.28602735</v>
      </c>
      <c r="AG301" s="211">
        <v>20006.127919690662</v>
      </c>
      <c r="AH301" s="211">
        <v>14868510.413947031</v>
      </c>
      <c r="AI301" s="204">
        <v>1174081.9561787043</v>
      </c>
      <c r="AJ301" s="205">
        <f t="shared" si="16"/>
        <v>-2260774.7623893209</v>
      </c>
      <c r="AK301" s="205">
        <f t="shared" si="17"/>
        <v>-15241026.014907535</v>
      </c>
      <c r="AL301" s="205">
        <f t="shared" si="18"/>
        <v>1</v>
      </c>
      <c r="AM301" s="205">
        <f t="shared" si="19"/>
        <v>0</v>
      </c>
    </row>
    <row r="302" spans="1:39" x14ac:dyDescent="0.35">
      <c r="A302" s="112">
        <v>296</v>
      </c>
      <c r="B302">
        <v>33</v>
      </c>
      <c r="C302">
        <v>3.8765474703728056E-2</v>
      </c>
      <c r="D302">
        <v>4.2203484262249055E-2</v>
      </c>
      <c r="E302">
        <v>2.8437463455751884E-2</v>
      </c>
      <c r="F302">
        <v>3.4483347287029564E-2</v>
      </c>
      <c r="G302">
        <v>7.6599132371675496E-2</v>
      </c>
      <c r="H302">
        <v>6.1281566599038037E-2</v>
      </c>
      <c r="I302">
        <v>0.13023734875158455</v>
      </c>
      <c r="J302">
        <v>54530.943919679128</v>
      </c>
      <c r="K302">
        <v>7950.9355350345031</v>
      </c>
      <c r="L302">
        <v>194244.16831594732</v>
      </c>
      <c r="M302">
        <v>164096.77651037811</v>
      </c>
      <c r="N302">
        <v>57494.566213406346</v>
      </c>
      <c r="O302">
        <v>2680961.123856971</v>
      </c>
      <c r="P302">
        <v>8953.7862040264281</v>
      </c>
      <c r="Q302">
        <v>3.4425288473365128E-3</v>
      </c>
      <c r="R302">
        <v>1</v>
      </c>
      <c r="S302">
        <v>0.64361065518163796</v>
      </c>
      <c r="T302">
        <v>0.40632868678754552</v>
      </c>
      <c r="U302">
        <v>0.78577442941825226</v>
      </c>
      <c r="V302">
        <v>1.4455621769303338E-2</v>
      </c>
      <c r="W302">
        <v>14390417.698066335</v>
      </c>
      <c r="X302">
        <v>4.5499941662379563E-2</v>
      </c>
      <c r="Y302">
        <v>559.86804648856105</v>
      </c>
      <c r="Z302">
        <v>15.441835429412345</v>
      </c>
      <c r="AA302" s="211">
        <v>-96.013702597767832</v>
      </c>
      <c r="AB302" s="211">
        <v>3813460.6899875607</v>
      </c>
      <c r="AC302" s="211">
        <v>575653.67044466792</v>
      </c>
      <c r="AD302" s="211">
        <v>4389114.3604322579</v>
      </c>
      <c r="AE302" s="211">
        <v>-3.9017882460032665</v>
      </c>
      <c r="AF302" s="211">
        <v>21725464.215879485</v>
      </c>
      <c r="AG302" s="211">
        <v>38834.719026296087</v>
      </c>
      <c r="AH302" s="211">
        <v>21764298.934905734</v>
      </c>
      <c r="AI302" s="204">
        <v>188631.23947375244</v>
      </c>
      <c r="AJ302" s="205">
        <f t="shared" si="16"/>
        <v>-13990484.620209042</v>
      </c>
      <c r="AK302" s="205">
        <f t="shared" si="17"/>
        <v>-22154477.759506062</v>
      </c>
      <c r="AL302" s="205">
        <f t="shared" si="18"/>
        <v>1</v>
      </c>
      <c r="AM302" s="205">
        <f t="shared" si="19"/>
        <v>0</v>
      </c>
    </row>
    <row r="303" spans="1:39" x14ac:dyDescent="0.35">
      <c r="A303" s="112">
        <v>297</v>
      </c>
      <c r="B303">
        <v>90</v>
      </c>
      <c r="C303">
        <v>4.859202706404267E-2</v>
      </c>
      <c r="D303">
        <v>0.10889067947994774</v>
      </c>
      <c r="E303">
        <v>0</v>
      </c>
      <c r="F303">
        <v>3.3619144639501792E-3</v>
      </c>
      <c r="G303">
        <v>8.3349283769211233E-2</v>
      </c>
      <c r="H303">
        <v>3.3633246617439938E-2</v>
      </c>
      <c r="I303">
        <v>8.3587318484612025E-2</v>
      </c>
      <c r="J303">
        <v>57816.842499811683</v>
      </c>
      <c r="K303">
        <v>7634.7395050875566</v>
      </c>
      <c r="L303">
        <v>181225.01378120773</v>
      </c>
      <c r="M303">
        <v>291533.93286206521</v>
      </c>
      <c r="N303">
        <v>112711.2144995014</v>
      </c>
      <c r="O303">
        <v>2755905.2111096056</v>
      </c>
      <c r="P303">
        <v>9038.8043484523041</v>
      </c>
      <c r="Q303">
        <v>1.8472206282284676E-3</v>
      </c>
      <c r="R303">
        <v>1</v>
      </c>
      <c r="S303">
        <v>0.54774424608309191</v>
      </c>
      <c r="T303">
        <v>0.65088134297356126</v>
      </c>
      <c r="U303">
        <v>0.8256851151571134</v>
      </c>
      <c r="V303">
        <v>0</v>
      </c>
      <c r="W303">
        <v>14157732.479497492</v>
      </c>
      <c r="X303">
        <v>0.10978276270125117</v>
      </c>
      <c r="Y303">
        <v>528.05569306846382</v>
      </c>
      <c r="Z303">
        <v>25.191066463984221</v>
      </c>
      <c r="AA303" s="211">
        <v>-5.5038153528613254</v>
      </c>
      <c r="AB303" s="211">
        <v>198208.2547129649</v>
      </c>
      <c r="AC303" s="211">
        <v>26094.836561951099</v>
      </c>
      <c r="AD303" s="211">
        <v>224303.0912749164</v>
      </c>
      <c r="AE303" s="211">
        <v>-2.6644453580213576</v>
      </c>
      <c r="AF303" s="211">
        <v>22131729.285938971</v>
      </c>
      <c r="AG303" s="211">
        <v>21854.425620634047</v>
      </c>
      <c r="AH303" s="211">
        <v>22153583.711559571</v>
      </c>
      <c r="AI303" s="204">
        <v>7723290.9624800868</v>
      </c>
      <c r="AJ303" s="205">
        <f t="shared" si="16"/>
        <v>-774684.62656104902</v>
      </c>
      <c r="AK303" s="205">
        <f t="shared" si="17"/>
        <v>-22420028.247361708</v>
      </c>
      <c r="AL303" s="205">
        <f t="shared" si="18"/>
        <v>1</v>
      </c>
      <c r="AM303" s="205">
        <f t="shared" si="19"/>
        <v>0</v>
      </c>
    </row>
    <row r="304" spans="1:39" x14ac:dyDescent="0.35">
      <c r="A304" s="112">
        <v>298</v>
      </c>
      <c r="B304">
        <v>8</v>
      </c>
      <c r="C304">
        <v>2.6832800529630017E-2</v>
      </c>
      <c r="D304">
        <v>3.641447988929547E-2</v>
      </c>
      <c r="E304">
        <v>2.5016709980990245E-3</v>
      </c>
      <c r="F304">
        <v>1.4468251554909281E-2</v>
      </c>
      <c r="G304">
        <v>1.9681386638250808E-2</v>
      </c>
      <c r="H304">
        <v>7.2346636537911416E-2</v>
      </c>
      <c r="I304">
        <v>9.8968701431722178E-2</v>
      </c>
      <c r="J304">
        <v>54754.110706651481</v>
      </c>
      <c r="K304">
        <v>6098.4641455223373</v>
      </c>
      <c r="L304">
        <v>230083.99555321864</v>
      </c>
      <c r="M304">
        <v>254148.64131868177</v>
      </c>
      <c r="N304">
        <v>135271.07869096432</v>
      </c>
      <c r="O304">
        <v>5403801.4016341437</v>
      </c>
      <c r="P304">
        <v>9258.2418660040294</v>
      </c>
      <c r="Q304">
        <v>4.9858956305806976E-3</v>
      </c>
      <c r="R304">
        <v>0.95589792602667523</v>
      </c>
      <c r="S304">
        <v>0.69577496159337282</v>
      </c>
      <c r="T304">
        <v>0.59766528189157975</v>
      </c>
      <c r="U304">
        <v>0.71460144116409419</v>
      </c>
      <c r="V304">
        <v>0.13839870223501632</v>
      </c>
      <c r="W304">
        <v>14453812.531124422</v>
      </c>
      <c r="X304">
        <v>4.5970627741341308E-2</v>
      </c>
      <c r="Y304">
        <v>213.1799752850128</v>
      </c>
      <c r="Z304">
        <v>25.265140370295757</v>
      </c>
      <c r="AA304" s="211">
        <v>-16.305303100440923</v>
      </c>
      <c r="AB304" s="211">
        <v>650421.56390059914</v>
      </c>
      <c r="AC304" s="211">
        <v>135698.00264144223</v>
      </c>
      <c r="AD304" s="211">
        <v>786119.56654204382</v>
      </c>
      <c r="AE304" s="211">
        <v>-3.9378483115987803</v>
      </c>
      <c r="AF304" s="211">
        <v>9036452.393062897</v>
      </c>
      <c r="AG304" s="211">
        <v>58286.390396324183</v>
      </c>
      <c r="AH304" s="211">
        <v>9094738.7834591921</v>
      </c>
      <c r="AI304" s="204">
        <v>671813.18701186148</v>
      </c>
      <c r="AJ304" s="205">
        <f t="shared" si="16"/>
        <v>-2416649.8765861364</v>
      </c>
      <c r="AK304" s="205">
        <f t="shared" si="17"/>
        <v>-9488523.6146190707</v>
      </c>
      <c r="AL304" s="205">
        <f t="shared" si="18"/>
        <v>1</v>
      </c>
      <c r="AM304" s="205">
        <f t="shared" si="19"/>
        <v>0</v>
      </c>
    </row>
    <row r="305" spans="1:39" x14ac:dyDescent="0.35">
      <c r="A305" s="112">
        <v>299</v>
      </c>
      <c r="B305">
        <v>28</v>
      </c>
      <c r="C305">
        <v>3.1333363148351466E-2</v>
      </c>
      <c r="D305">
        <v>0.10192118963119778</v>
      </c>
      <c r="E305">
        <v>1.5150491142605414E-2</v>
      </c>
      <c r="F305">
        <v>1.7715552438562699E-2</v>
      </c>
      <c r="G305">
        <v>7.1882055265961767E-2</v>
      </c>
      <c r="H305">
        <v>4.9949224824083302E-2</v>
      </c>
      <c r="I305">
        <v>4.6064345332987429E-2</v>
      </c>
      <c r="J305">
        <v>48336.290192823239</v>
      </c>
      <c r="K305">
        <v>7699.2528419822293</v>
      </c>
      <c r="L305">
        <v>252715.24729168348</v>
      </c>
      <c r="M305">
        <v>181138.37271160557</v>
      </c>
      <c r="N305">
        <v>101397.47136349363</v>
      </c>
      <c r="O305">
        <v>2806086.5057634381</v>
      </c>
      <c r="P305">
        <v>9256.105888487451</v>
      </c>
      <c r="Q305">
        <v>1.9995161972792127E-3</v>
      </c>
      <c r="R305">
        <v>0.99178832002997064</v>
      </c>
      <c r="S305">
        <v>0.46744743037905112</v>
      </c>
      <c r="T305">
        <v>0.53161861240995356</v>
      </c>
      <c r="U305">
        <v>0.72803517750724378</v>
      </c>
      <c r="V305">
        <v>0.13441464103075013</v>
      </c>
      <c r="W305">
        <v>14366116.462138869</v>
      </c>
      <c r="X305">
        <v>9.6560642330268162E-2</v>
      </c>
      <c r="Y305">
        <v>403.37599357665488</v>
      </c>
      <c r="Z305">
        <v>30.046138599210813</v>
      </c>
      <c r="AA305" s="211">
        <v>-21.286623740920511</v>
      </c>
      <c r="AB305" s="211">
        <v>933797.57003902737</v>
      </c>
      <c r="AC305" s="211">
        <v>72308.156618320369</v>
      </c>
      <c r="AD305" s="211">
        <v>1006105.7266573514</v>
      </c>
      <c r="AE305" s="211">
        <v>-5.0964350412381156</v>
      </c>
      <c r="AF305" s="211">
        <v>17152949.809107393</v>
      </c>
      <c r="AG305" s="211">
        <v>39235.391801418133</v>
      </c>
      <c r="AH305" s="211">
        <v>17192185.200908884</v>
      </c>
      <c r="AI305" s="204">
        <v>999746.19039301609</v>
      </c>
      <c r="AJ305" s="205">
        <f t="shared" si="16"/>
        <v>-3134768.1007494028</v>
      </c>
      <c r="AK305" s="205">
        <f t="shared" si="17"/>
        <v>-17701828.705032695</v>
      </c>
      <c r="AL305" s="205">
        <f t="shared" si="18"/>
        <v>1</v>
      </c>
      <c r="AM305" s="205">
        <f t="shared" si="19"/>
        <v>0</v>
      </c>
    </row>
    <row r="306" spans="1:39" x14ac:dyDescent="0.35">
      <c r="A306" s="112">
        <v>300</v>
      </c>
      <c r="B306">
        <v>32</v>
      </c>
      <c r="C306">
        <v>1.6858308835970441E-2</v>
      </c>
      <c r="D306">
        <v>0.10529951334159067</v>
      </c>
      <c r="E306">
        <v>1.4310881218019446E-2</v>
      </c>
      <c r="F306">
        <v>2.459617577433857E-2</v>
      </c>
      <c r="G306">
        <v>1.6958899600714998E-2</v>
      </c>
      <c r="H306">
        <v>0</v>
      </c>
      <c r="I306">
        <v>0.12546816617939896</v>
      </c>
      <c r="J306">
        <v>51961.786409607907</v>
      </c>
      <c r="K306">
        <v>7970.07784600994</v>
      </c>
      <c r="L306">
        <v>208821.92138444545</v>
      </c>
      <c r="M306">
        <v>215079.1403355044</v>
      </c>
      <c r="N306">
        <v>83461.735375521428</v>
      </c>
      <c r="O306">
        <v>2913029.4063345543</v>
      </c>
      <c r="P306">
        <v>9170.1371583641667</v>
      </c>
      <c r="Q306">
        <v>5.9601270501041994E-3</v>
      </c>
      <c r="R306">
        <v>0.99801568226243542</v>
      </c>
      <c r="S306">
        <v>0.54327959755075983</v>
      </c>
      <c r="T306">
        <v>0.47245955789244998</v>
      </c>
      <c r="U306">
        <v>0.74407829792415892</v>
      </c>
      <c r="V306">
        <v>0.16191961491105478</v>
      </c>
      <c r="W306">
        <v>14278743.24034082</v>
      </c>
      <c r="X306">
        <v>0.1631032735153832</v>
      </c>
      <c r="Y306">
        <v>317.38351352161169</v>
      </c>
      <c r="Z306">
        <v>34.533268877881916</v>
      </c>
      <c r="AA306" s="211">
        <v>-73.613021560642196</v>
      </c>
      <c r="AB306" s="211">
        <v>2698682.4724244033</v>
      </c>
      <c r="AC306" s="211">
        <v>73597.500272899051</v>
      </c>
      <c r="AD306" s="211">
        <v>2772279.9726973088</v>
      </c>
      <c r="AE306" s="211">
        <v>-5.7187655783132012</v>
      </c>
      <c r="AF306" s="211">
        <v>14763917.704579722</v>
      </c>
      <c r="AG306" s="211">
        <v>10930.321822707816</v>
      </c>
      <c r="AH306" s="211">
        <v>14774848.02640233</v>
      </c>
      <c r="AI306" s="204">
        <v>176783.26214855287</v>
      </c>
      <c r="AJ306" s="205">
        <f t="shared" si="16"/>
        <v>-10133582.128761528</v>
      </c>
      <c r="AK306" s="205">
        <f t="shared" si="17"/>
        <v>-15346724.584233651</v>
      </c>
      <c r="AL306" s="205">
        <f t="shared" si="18"/>
        <v>1</v>
      </c>
      <c r="AM306" s="205">
        <f t="shared" si="19"/>
        <v>0</v>
      </c>
    </row>
    <row r="307" spans="1:39" x14ac:dyDescent="0.35">
      <c r="A307" s="112">
        <v>301</v>
      </c>
      <c r="B307">
        <v>32</v>
      </c>
      <c r="C307">
        <v>3.6331673256638823E-2</v>
      </c>
      <c r="D307">
        <v>0.12322965730641008</v>
      </c>
      <c r="E307">
        <v>2.4381573560457771E-2</v>
      </c>
      <c r="F307">
        <v>8.2099671440940616E-3</v>
      </c>
      <c r="G307">
        <v>1.6678797991059521E-3</v>
      </c>
      <c r="H307">
        <v>3.8883140777003736E-2</v>
      </c>
      <c r="I307">
        <v>3.757158610573777E-2</v>
      </c>
      <c r="J307">
        <v>56625.517304144167</v>
      </c>
      <c r="K307">
        <v>8197.1931901551998</v>
      </c>
      <c r="L307">
        <v>228837.58014903404</v>
      </c>
      <c r="M307">
        <v>286536.58780133072</v>
      </c>
      <c r="N307">
        <v>101915.08585360994</v>
      </c>
      <c r="O307">
        <v>3469991.1374978414</v>
      </c>
      <c r="P307">
        <v>9046.6003501892374</v>
      </c>
      <c r="Q307">
        <v>6.3857057374579291E-3</v>
      </c>
      <c r="R307">
        <v>0.99406746414793279</v>
      </c>
      <c r="S307">
        <v>0.66951163141783143</v>
      </c>
      <c r="T307">
        <v>0.67814274144343001</v>
      </c>
      <c r="U307">
        <v>0.72574361315282432</v>
      </c>
      <c r="V307">
        <v>9.5260632865022787E-2</v>
      </c>
      <c r="W307">
        <v>15311400.63743406</v>
      </c>
      <c r="X307">
        <v>0.11236934193604869</v>
      </c>
      <c r="Y307">
        <v>439.048238372524</v>
      </c>
      <c r="Z307">
        <v>32.709542714666938</v>
      </c>
      <c r="AA307" s="211">
        <v>-62.537048919137916</v>
      </c>
      <c r="AB307" s="211">
        <v>2893854.7204750297</v>
      </c>
      <c r="AC307" s="211">
        <v>224524.49465497915</v>
      </c>
      <c r="AD307" s="211">
        <v>3118379.2151300316</v>
      </c>
      <c r="AE307" s="211">
        <v>-4.0738191464066276</v>
      </c>
      <c r="AF307" s="211">
        <v>18922302.931317467</v>
      </c>
      <c r="AG307" s="211">
        <v>33345.221978462374</v>
      </c>
      <c r="AH307" s="211">
        <v>18955648.1532958</v>
      </c>
      <c r="AI307" s="204">
        <v>270892.81587300653</v>
      </c>
      <c r="AJ307" s="205">
        <f t="shared" si="16"/>
        <v>-9372084.1070438232</v>
      </c>
      <c r="AK307" s="205">
        <f t="shared" si="17"/>
        <v>-19363030.067936461</v>
      </c>
      <c r="AL307" s="205">
        <f t="shared" si="18"/>
        <v>1</v>
      </c>
      <c r="AM307" s="205">
        <f t="shared" si="19"/>
        <v>0</v>
      </c>
    </row>
    <row r="308" spans="1:39" x14ac:dyDescent="0.35">
      <c r="A308" s="112">
        <v>302</v>
      </c>
      <c r="B308">
        <v>29</v>
      </c>
      <c r="C308">
        <v>2.3279279611586431E-2</v>
      </c>
      <c r="D308">
        <v>9.6875527758768037E-2</v>
      </c>
      <c r="E308">
        <v>0</v>
      </c>
      <c r="F308">
        <v>0</v>
      </c>
      <c r="G308">
        <v>5.1921894510389331E-2</v>
      </c>
      <c r="H308">
        <v>3.8197997209011299E-2</v>
      </c>
      <c r="I308">
        <v>4.8304577430347648E-2</v>
      </c>
      <c r="J308">
        <v>52729.51210649417</v>
      </c>
      <c r="K308">
        <v>9047.4362158928398</v>
      </c>
      <c r="L308">
        <v>287270.63142068993</v>
      </c>
      <c r="M308">
        <v>221071.29372426475</v>
      </c>
      <c r="N308">
        <v>61009.663320946871</v>
      </c>
      <c r="O308">
        <v>4371961.2846334362</v>
      </c>
      <c r="P308">
        <v>9176.9623236568113</v>
      </c>
      <c r="Q308">
        <v>3.4903637656965242E-3</v>
      </c>
      <c r="R308">
        <v>0.9887597751593199</v>
      </c>
      <c r="S308">
        <v>0.36574317103823528</v>
      </c>
      <c r="T308">
        <v>0.47854414489867381</v>
      </c>
      <c r="U308">
        <v>0.65501227813514573</v>
      </c>
      <c r="V308">
        <v>0.11988287109605147</v>
      </c>
      <c r="W308">
        <v>14544965.04884382</v>
      </c>
      <c r="X308">
        <v>0.14365842042918439</v>
      </c>
      <c r="Y308">
        <v>373.31167931068268</v>
      </c>
      <c r="Z308">
        <v>34.877190742245702</v>
      </c>
      <c r="AA308" s="211">
        <v>-10.437304071512443</v>
      </c>
      <c r="AB308" s="211">
        <v>319989.23107456404</v>
      </c>
      <c r="AC308" s="211">
        <v>47055.941082458543</v>
      </c>
      <c r="AD308" s="211">
        <v>367045.17215702252</v>
      </c>
      <c r="AE308" s="211">
        <v>-3.8540345409133621</v>
      </c>
      <c r="AF308" s="211">
        <v>16834920.911111936</v>
      </c>
      <c r="AG308" s="211">
        <v>26921.427830829656</v>
      </c>
      <c r="AH308" s="211">
        <v>16861842.338942766</v>
      </c>
      <c r="AI308" s="204">
        <v>2505563.0929461136</v>
      </c>
      <c r="AJ308" s="205">
        <f t="shared" si="16"/>
        <v>-1410775.5793082668</v>
      </c>
      <c r="AK308" s="205">
        <f t="shared" si="17"/>
        <v>-17247245.793034103</v>
      </c>
      <c r="AL308" s="205">
        <f t="shared" si="18"/>
        <v>1</v>
      </c>
      <c r="AM308" s="205">
        <f t="shared" si="19"/>
        <v>0</v>
      </c>
    </row>
    <row r="309" spans="1:39" x14ac:dyDescent="0.35">
      <c r="A309" s="112">
        <v>303</v>
      </c>
      <c r="B309">
        <v>76</v>
      </c>
      <c r="C309">
        <v>1.9711588778209142E-2</v>
      </c>
      <c r="D309">
        <v>6.9687175076298721E-2</v>
      </c>
      <c r="E309">
        <v>1.58352966750154E-2</v>
      </c>
      <c r="F309">
        <v>2.2131042465829122E-2</v>
      </c>
      <c r="G309">
        <v>2.9468032777176002E-2</v>
      </c>
      <c r="H309">
        <v>2.7641401151953952E-2</v>
      </c>
      <c r="I309">
        <v>0.11426991417446197</v>
      </c>
      <c r="J309">
        <v>51886.914463236593</v>
      </c>
      <c r="K309">
        <v>6628.8885233771862</v>
      </c>
      <c r="L309">
        <v>261169.90308402944</v>
      </c>
      <c r="M309">
        <v>195988.51453235137</v>
      </c>
      <c r="N309">
        <v>97477.13526521172</v>
      </c>
      <c r="O309">
        <v>2754551.9328674278</v>
      </c>
      <c r="P309">
        <v>9198.6644944052641</v>
      </c>
      <c r="Q309">
        <v>1.1541884905527811E-3</v>
      </c>
      <c r="R309">
        <v>1</v>
      </c>
      <c r="S309">
        <v>0.45433508268135758</v>
      </c>
      <c r="T309">
        <v>0.6451205339510967</v>
      </c>
      <c r="U309">
        <v>0.79156820924171489</v>
      </c>
      <c r="V309">
        <v>7.7738491152923084E-2</v>
      </c>
      <c r="W309">
        <v>15181409.052468533</v>
      </c>
      <c r="X309">
        <v>6.6994594194222615E-2</v>
      </c>
      <c r="Y309">
        <v>-54.571730366794895</v>
      </c>
      <c r="Z309">
        <v>32.281476345042037</v>
      </c>
      <c r="AA309" s="211">
        <v>-7.7640820585189907</v>
      </c>
      <c r="AB309" s="211">
        <v>197358.31768209097</v>
      </c>
      <c r="AC309" s="211">
        <v>25049.032590548646</v>
      </c>
      <c r="AD309" s="211">
        <v>222407.35027263896</v>
      </c>
      <c r="AE309" s="211">
        <v>-3.5345215577865536</v>
      </c>
      <c r="AF309" s="211">
        <v>-841027.49054687412</v>
      </c>
      <c r="AG309" s="211">
        <v>16174.518187040043</v>
      </c>
      <c r="AH309" s="211">
        <v>-824852.97235983622</v>
      </c>
      <c r="AI309" s="204">
        <v>-247604.99878205315</v>
      </c>
      <c r="AJ309" s="205">
        <f t="shared" si="16"/>
        <v>-998815.55612453807</v>
      </c>
      <c r="AK309" s="205">
        <f t="shared" si="17"/>
        <v>471400.81658118084</v>
      </c>
      <c r="AL309" s="205">
        <f t="shared" si="18"/>
        <v>0</v>
      </c>
      <c r="AM309" s="205">
        <f t="shared" si="19"/>
        <v>1</v>
      </c>
    </row>
    <row r="310" spans="1:39" x14ac:dyDescent="0.35">
      <c r="A310" s="112">
        <v>304</v>
      </c>
      <c r="B310">
        <v>23</v>
      </c>
      <c r="C310">
        <v>8.8490593189637264E-3</v>
      </c>
      <c r="D310">
        <v>7.8866944424278454E-2</v>
      </c>
      <c r="E310">
        <v>0</v>
      </c>
      <c r="F310">
        <v>0</v>
      </c>
      <c r="G310">
        <v>1.5519834491671956E-2</v>
      </c>
      <c r="H310">
        <v>8.4587912095368534E-2</v>
      </c>
      <c r="I310">
        <v>8.3002655435553144E-2</v>
      </c>
      <c r="J310">
        <v>61511.490926224302</v>
      </c>
      <c r="K310">
        <v>9219.1388903788229</v>
      </c>
      <c r="L310">
        <v>185721.29031981149</v>
      </c>
      <c r="M310">
        <v>277311.93848289782</v>
      </c>
      <c r="N310">
        <v>116356.46902587815</v>
      </c>
      <c r="O310">
        <v>4080192.1384053873</v>
      </c>
      <c r="P310">
        <v>9269.0623530197317</v>
      </c>
      <c r="Q310">
        <v>1.6398080368610524E-3</v>
      </c>
      <c r="R310">
        <v>0.95194824285312551</v>
      </c>
      <c r="S310">
        <v>0.72237833542182583</v>
      </c>
      <c r="T310">
        <v>0.55580764221710099</v>
      </c>
      <c r="U310">
        <v>0.68335755066802217</v>
      </c>
      <c r="V310">
        <v>0</v>
      </c>
      <c r="W310">
        <v>16209749.776007114</v>
      </c>
      <c r="X310">
        <v>0.12853868274791591</v>
      </c>
      <c r="Y310">
        <v>612.11732622858869</v>
      </c>
      <c r="Z310">
        <v>33.471747912592846</v>
      </c>
      <c r="AA310" s="211">
        <v>-13.598006962799388</v>
      </c>
      <c r="AB310" s="211">
        <v>340404.7452961494</v>
      </c>
      <c r="AC310" s="211">
        <v>99769.709073612888</v>
      </c>
      <c r="AD310" s="211">
        <v>440174.45436976443</v>
      </c>
      <c r="AE310" s="211">
        <v>-5.5474560958071457</v>
      </c>
      <c r="AF310" s="211">
        <v>26261020.259350795</v>
      </c>
      <c r="AG310" s="211">
        <v>54645.649783057699</v>
      </c>
      <c r="AH310" s="211">
        <v>26315665.909133751</v>
      </c>
      <c r="AI310" s="204">
        <v>3214126.8196757943</v>
      </c>
      <c r="AJ310" s="205">
        <f t="shared" si="16"/>
        <v>-1799975.1506497031</v>
      </c>
      <c r="AK310" s="205">
        <f t="shared" si="17"/>
        <v>-26870411.518714465</v>
      </c>
      <c r="AL310" s="205">
        <f t="shared" si="18"/>
        <v>1</v>
      </c>
      <c r="AM310" s="205">
        <f t="shared" si="19"/>
        <v>0</v>
      </c>
    </row>
    <row r="311" spans="1:39" x14ac:dyDescent="0.35">
      <c r="A311" s="112">
        <v>305</v>
      </c>
      <c r="B311">
        <v>89</v>
      </c>
      <c r="C311">
        <v>3.5889150138079133E-2</v>
      </c>
      <c r="D311">
        <v>9.7992812880903016E-2</v>
      </c>
      <c r="E311">
        <v>2.2468929491935234E-2</v>
      </c>
      <c r="F311">
        <v>3.1408440534685979E-3</v>
      </c>
      <c r="G311">
        <v>8.444236093975549E-2</v>
      </c>
      <c r="H311">
        <v>5.0223417044905697E-2</v>
      </c>
      <c r="I311">
        <v>8.3421553845818452E-2</v>
      </c>
      <c r="J311">
        <v>48871.122523395068</v>
      </c>
      <c r="K311">
        <v>5729.7959444344951</v>
      </c>
      <c r="L311">
        <v>267238.82069137308</v>
      </c>
      <c r="M311">
        <v>246478.81906845304</v>
      </c>
      <c r="N311">
        <v>81471.694671749836</v>
      </c>
      <c r="O311">
        <v>2852458.561068262</v>
      </c>
      <c r="P311">
        <v>9201.8674210398403</v>
      </c>
      <c r="Q311">
        <v>4.9797248519929914E-3</v>
      </c>
      <c r="R311">
        <v>0.99497922370114844</v>
      </c>
      <c r="S311">
        <v>0.83436981733444915</v>
      </c>
      <c r="T311">
        <v>0.52732024669623045</v>
      </c>
      <c r="U311">
        <v>0.72183735465556986</v>
      </c>
      <c r="V311">
        <v>0</v>
      </c>
      <c r="W311">
        <v>14430626.850410372</v>
      </c>
      <c r="X311">
        <v>7.6217472190031624E-2</v>
      </c>
      <c r="Y311">
        <v>236.78675301276763</v>
      </c>
      <c r="Z311">
        <v>35.026161770711035</v>
      </c>
      <c r="AA311" s="211">
        <v>-10.361591900277425</v>
      </c>
      <c r="AB311" s="211">
        <v>418488.17866190051</v>
      </c>
      <c r="AC311" s="211">
        <v>46220.070835699633</v>
      </c>
      <c r="AD311" s="211">
        <v>464708.2494976031</v>
      </c>
      <c r="AE311" s="211">
        <v>-1.5821737672133438</v>
      </c>
      <c r="AF311" s="211">
        <v>10531073.090047795</v>
      </c>
      <c r="AG311" s="211">
        <v>16031.285830400328</v>
      </c>
      <c r="AH311" s="211">
        <v>10547104.375878196</v>
      </c>
      <c r="AI311" s="204">
        <v>1148412.7961065415</v>
      </c>
      <c r="AJ311" s="205">
        <f t="shared" si="16"/>
        <v>-1500867.4395253456</v>
      </c>
      <c r="AK311" s="205">
        <f t="shared" si="17"/>
        <v>-10705321.75259953</v>
      </c>
      <c r="AL311" s="205">
        <f t="shared" si="18"/>
        <v>1</v>
      </c>
      <c r="AM311" s="205">
        <f t="shared" si="19"/>
        <v>0</v>
      </c>
    </row>
    <row r="312" spans="1:39" x14ac:dyDescent="0.35">
      <c r="A312" s="112">
        <v>306</v>
      </c>
      <c r="B312">
        <v>96</v>
      </c>
      <c r="C312">
        <v>3.9219565444598016E-2</v>
      </c>
      <c r="D312">
        <v>0</v>
      </c>
      <c r="E312">
        <v>1.2194334627449134E-2</v>
      </c>
      <c r="F312">
        <v>1.6898022861681426E-2</v>
      </c>
      <c r="G312">
        <v>0</v>
      </c>
      <c r="H312">
        <v>6.2475428764878549E-2</v>
      </c>
      <c r="I312">
        <v>7.6361902302570478E-2</v>
      </c>
      <c r="J312">
        <v>45294.562832411539</v>
      </c>
      <c r="K312">
        <v>9548.3357742027401</v>
      </c>
      <c r="L312">
        <v>265998.07045372069</v>
      </c>
      <c r="M312">
        <v>318444.54612514685</v>
      </c>
      <c r="N312">
        <v>86244.893771782561</v>
      </c>
      <c r="O312">
        <v>2461248.9536491511</v>
      </c>
      <c r="P312">
        <v>8893.7145751630087</v>
      </c>
      <c r="Q312">
        <v>4.6232934688355144E-3</v>
      </c>
      <c r="R312">
        <v>1</v>
      </c>
      <c r="S312">
        <v>0.89394934447594221</v>
      </c>
      <c r="T312">
        <v>0.64507476114436457</v>
      </c>
      <c r="U312">
        <v>0.69080257061861106</v>
      </c>
      <c r="V312">
        <v>0</v>
      </c>
      <c r="W312">
        <v>15270905.368946677</v>
      </c>
      <c r="X312">
        <v>0.10555476508184054</v>
      </c>
      <c r="Y312">
        <v>245.48497626036328</v>
      </c>
      <c r="Z312">
        <v>27.745263771245028</v>
      </c>
      <c r="AA312" s="211">
        <v>-18.618160321716932</v>
      </c>
      <c r="AB312" s="211">
        <v>900983.41676785378</v>
      </c>
      <c r="AC312" s="211">
        <v>72620.455117195655</v>
      </c>
      <c r="AD312" s="211">
        <v>973603.87188505044</v>
      </c>
      <c r="AE312" s="211">
        <v>-3.0168118719630619</v>
      </c>
      <c r="AF312" s="211">
        <v>10920368.494037339</v>
      </c>
      <c r="AG312" s="211">
        <v>25741.544609265307</v>
      </c>
      <c r="AH312" s="211">
        <v>10946110.038646601</v>
      </c>
      <c r="AI312" s="204">
        <v>639207.96326543682</v>
      </c>
      <c r="AJ312" s="205">
        <f t="shared" si="16"/>
        <v>-2835419.9040567437</v>
      </c>
      <c r="AK312" s="205">
        <f t="shared" si="17"/>
        <v>-11247791.225842908</v>
      </c>
      <c r="AL312" s="205">
        <f t="shared" si="18"/>
        <v>1</v>
      </c>
      <c r="AM312" s="205">
        <f t="shared" si="19"/>
        <v>0</v>
      </c>
    </row>
    <row r="313" spans="1:39" x14ac:dyDescent="0.35">
      <c r="A313" s="112">
        <v>307</v>
      </c>
      <c r="B313">
        <v>2</v>
      </c>
      <c r="C313">
        <v>2.2158732935720529E-2</v>
      </c>
      <c r="D313">
        <v>0.12866276467629681</v>
      </c>
      <c r="E313">
        <v>1.8750682609118406E-2</v>
      </c>
      <c r="F313">
        <v>1.2902869186387974E-2</v>
      </c>
      <c r="G313">
        <v>4.7428850081723026E-2</v>
      </c>
      <c r="H313">
        <v>1.926225621275808E-2</v>
      </c>
      <c r="I313">
        <v>0.10624692951765193</v>
      </c>
      <c r="J313">
        <v>62472.98236057676</v>
      </c>
      <c r="K313">
        <v>6541.6604366751189</v>
      </c>
      <c r="L313">
        <v>150522.55506886716</v>
      </c>
      <c r="M313">
        <v>390873.14581272542</v>
      </c>
      <c r="N313">
        <v>115949.5772203541</v>
      </c>
      <c r="O313">
        <v>3303007.0760534527</v>
      </c>
      <c r="P313">
        <v>9264.5044476774528</v>
      </c>
      <c r="Q313">
        <v>2.3818245176808329E-3</v>
      </c>
      <c r="R313">
        <v>1</v>
      </c>
      <c r="S313">
        <v>0.7634249513913941</v>
      </c>
      <c r="T313">
        <v>0.57816005710773022</v>
      </c>
      <c r="U313">
        <v>0.71971154605090759</v>
      </c>
      <c r="V313">
        <v>1.4484413813235508E-2</v>
      </c>
      <c r="W313">
        <v>15165886.870699299</v>
      </c>
      <c r="X313">
        <v>8.2173008548385856E-3</v>
      </c>
      <c r="Y313">
        <v>177.7097709912473</v>
      </c>
      <c r="Z313">
        <v>23.178645310167862</v>
      </c>
      <c r="AA313" s="211">
        <v>-20.462890220413513</v>
      </c>
      <c r="AB313" s="211">
        <v>834123.7778884609</v>
      </c>
      <c r="AC313" s="211">
        <v>48010.698274369417</v>
      </c>
      <c r="AD313" s="211">
        <v>882134.47616283421</v>
      </c>
      <c r="AE313" s="211">
        <v>-3.8744343197339099</v>
      </c>
      <c r="AF313" s="211">
        <v>7321742.1405722778</v>
      </c>
      <c r="AG313" s="211">
        <v>17627.808620141615</v>
      </c>
      <c r="AH313" s="211">
        <v>7339369.9491924178</v>
      </c>
      <c r="AI313" s="204">
        <v>389260.79146191309</v>
      </c>
      <c r="AJ313" s="205">
        <f t="shared" si="16"/>
        <v>-2928423.4982041856</v>
      </c>
      <c r="AK313" s="205">
        <f t="shared" si="17"/>
        <v>-7726813.381165809</v>
      </c>
      <c r="AL313" s="205">
        <f t="shared" si="18"/>
        <v>1</v>
      </c>
      <c r="AM313" s="205">
        <f t="shared" si="19"/>
        <v>0</v>
      </c>
    </row>
    <row r="314" spans="1:39" x14ac:dyDescent="0.35">
      <c r="A314" s="112">
        <v>308</v>
      </c>
      <c r="B314">
        <v>14</v>
      </c>
      <c r="C314">
        <v>3.422007432971514E-2</v>
      </c>
      <c r="D314">
        <v>9.0202996366814364E-2</v>
      </c>
      <c r="E314">
        <v>4.045326116235147E-2</v>
      </c>
      <c r="F314">
        <v>1.6442479868359026E-2</v>
      </c>
      <c r="G314">
        <v>2.2909139121314592E-2</v>
      </c>
      <c r="H314">
        <v>1.7765304150947875E-2</v>
      </c>
      <c r="I314">
        <v>5.011464897360253E-2</v>
      </c>
      <c r="J314">
        <v>58594.125639006823</v>
      </c>
      <c r="K314">
        <v>6172.1017382091113</v>
      </c>
      <c r="L314">
        <v>225165.91747395298</v>
      </c>
      <c r="M314">
        <v>353089.25550588255</v>
      </c>
      <c r="N314">
        <v>49108.615101734933</v>
      </c>
      <c r="O314">
        <v>3268406.047115026</v>
      </c>
      <c r="P314">
        <v>8828.5588499469832</v>
      </c>
      <c r="Q314">
        <v>2.3300061417767075E-3</v>
      </c>
      <c r="R314">
        <v>0.96222690492243124</v>
      </c>
      <c r="S314">
        <v>0.62853761963513488</v>
      </c>
      <c r="T314">
        <v>0.44948045205540232</v>
      </c>
      <c r="U314">
        <v>0.67647857290128754</v>
      </c>
      <c r="V314">
        <v>0.11307352404299764</v>
      </c>
      <c r="W314">
        <v>13346494.879656939</v>
      </c>
      <c r="X314">
        <v>9.3707920436154529E-2</v>
      </c>
      <c r="Y314">
        <v>316.2855037887029</v>
      </c>
      <c r="Z314">
        <v>28.232336777419651</v>
      </c>
      <c r="AA314" s="211">
        <v>-23.995729548600551</v>
      </c>
      <c r="AB314" s="211">
        <v>934254.64157598431</v>
      </c>
      <c r="AC314" s="211">
        <v>59063.656533679692</v>
      </c>
      <c r="AD314" s="211">
        <v>993318.29810966423</v>
      </c>
      <c r="AE314" s="211">
        <v>-5.2621914603901834</v>
      </c>
      <c r="AF314" s="211">
        <v>13644947.043792298</v>
      </c>
      <c r="AG314" s="211">
        <v>24003.038499988728</v>
      </c>
      <c r="AH314" s="211">
        <v>13668950.082292305</v>
      </c>
      <c r="AI314" s="204">
        <v>676627.75309698889</v>
      </c>
      <c r="AJ314" s="205">
        <f t="shared" si="16"/>
        <v>-3392891.252969719</v>
      </c>
      <c r="AK314" s="205">
        <f t="shared" si="17"/>
        <v>-14195169.228331324</v>
      </c>
      <c r="AL314" s="205">
        <f t="shared" si="18"/>
        <v>1</v>
      </c>
      <c r="AM314" s="205">
        <f t="shared" si="19"/>
        <v>0</v>
      </c>
    </row>
    <row r="315" spans="1:39" x14ac:dyDescent="0.35">
      <c r="A315" s="112">
        <v>309</v>
      </c>
      <c r="B315">
        <v>82</v>
      </c>
      <c r="C315">
        <v>2.9735756647462069E-2</v>
      </c>
      <c r="D315">
        <v>8.6866208947349477E-2</v>
      </c>
      <c r="E315">
        <v>0</v>
      </c>
      <c r="F315">
        <v>0</v>
      </c>
      <c r="G315">
        <v>5.9470820571220898E-2</v>
      </c>
      <c r="H315">
        <v>2.6829066792458764E-2</v>
      </c>
      <c r="I315">
        <v>8.7628727145636603E-2</v>
      </c>
      <c r="J315">
        <v>49757.158849868116</v>
      </c>
      <c r="K315">
        <v>8541.424769146548</v>
      </c>
      <c r="L315">
        <v>164707.44798931241</v>
      </c>
      <c r="M315">
        <v>216405.47967975333</v>
      </c>
      <c r="N315">
        <v>90670.707728097288</v>
      </c>
      <c r="O315">
        <v>3002102.3507045619</v>
      </c>
      <c r="P315">
        <v>9203.3341245268202</v>
      </c>
      <c r="Q315">
        <v>3.7692855818726332E-3</v>
      </c>
      <c r="R315">
        <v>1</v>
      </c>
      <c r="S315">
        <v>0.62246892657897579</v>
      </c>
      <c r="T315">
        <v>0.52606919386427542</v>
      </c>
      <c r="U315">
        <v>0.66728530844967204</v>
      </c>
      <c r="V315">
        <v>5.0591668509948826E-2</v>
      </c>
      <c r="W315">
        <v>15542136.539510243</v>
      </c>
      <c r="X315">
        <v>8.7529187605023512E-2</v>
      </c>
      <c r="Y315">
        <v>406.30384937122068</v>
      </c>
      <c r="Z315">
        <v>26.16969814873049</v>
      </c>
      <c r="AA315" s="211">
        <v>-12.512366169284906</v>
      </c>
      <c r="AB315" s="211">
        <v>543974.77888285858</v>
      </c>
      <c r="AC315" s="211">
        <v>31614.785167545546</v>
      </c>
      <c r="AD315" s="211">
        <v>575589.56405040342</v>
      </c>
      <c r="AE315" s="211">
        <v>-3.6639010212871166</v>
      </c>
      <c r="AF315" s="211">
        <v>16962878.081699934</v>
      </c>
      <c r="AG315" s="211">
        <v>18719.280691309912</v>
      </c>
      <c r="AH315" s="211">
        <v>16981597.3623913</v>
      </c>
      <c r="AI315" s="204">
        <v>1854107.7490770491</v>
      </c>
      <c r="AJ315" s="205">
        <f t="shared" si="16"/>
        <v>-1826826.180978894</v>
      </c>
      <c r="AK315" s="205">
        <f t="shared" si="17"/>
        <v>-17347987.464520011</v>
      </c>
      <c r="AL315" s="205">
        <f t="shared" si="18"/>
        <v>1</v>
      </c>
      <c r="AM315" s="205">
        <f t="shared" si="19"/>
        <v>0</v>
      </c>
    </row>
    <row r="316" spans="1:39" x14ac:dyDescent="0.35">
      <c r="A316" s="112">
        <v>310</v>
      </c>
      <c r="B316">
        <v>93</v>
      </c>
      <c r="C316">
        <v>1.8125561527034845E-2</v>
      </c>
      <c r="D316">
        <v>4.353889286112507E-2</v>
      </c>
      <c r="E316">
        <v>1.1496779851700622E-2</v>
      </c>
      <c r="F316">
        <v>0</v>
      </c>
      <c r="G316">
        <v>0.12104797482320342</v>
      </c>
      <c r="H316">
        <v>1.8567171052599942E-2</v>
      </c>
      <c r="I316">
        <v>0.10054006228138382</v>
      </c>
      <c r="J316">
        <v>45663.264144100984</v>
      </c>
      <c r="K316">
        <v>9730.378291858513</v>
      </c>
      <c r="L316">
        <v>290203.49953473161</v>
      </c>
      <c r="M316">
        <v>304163.94735930435</v>
      </c>
      <c r="N316">
        <v>72352.473082881799</v>
      </c>
      <c r="O316">
        <v>3441749.206823545</v>
      </c>
      <c r="P316">
        <v>9176.9758907464075</v>
      </c>
      <c r="Q316">
        <v>2.2766491299991459E-3</v>
      </c>
      <c r="R316">
        <v>0.97619264340727951</v>
      </c>
      <c r="S316">
        <v>0.68322783829961253</v>
      </c>
      <c r="T316">
        <v>0.70301043531343144</v>
      </c>
      <c r="U316">
        <v>0.67817176907146026</v>
      </c>
      <c r="V316">
        <v>5.2380829867292707E-2</v>
      </c>
      <c r="W316">
        <v>13898659.90987171</v>
      </c>
      <c r="X316">
        <v>0.13762154397955953</v>
      </c>
      <c r="Y316">
        <v>127.43712934740628</v>
      </c>
      <c r="Z316">
        <v>30.150587034847199</v>
      </c>
      <c r="AA316" s="211">
        <v>-19.700226140371992</v>
      </c>
      <c r="AB316" s="211">
        <v>708831.65540345665</v>
      </c>
      <c r="AC316" s="211">
        <v>38777.003867273575</v>
      </c>
      <c r="AD316" s="211">
        <v>747608.65927072929</v>
      </c>
      <c r="AE316" s="211">
        <v>-4.2894082098531952</v>
      </c>
      <c r="AF316" s="211">
        <v>6495602.50375742</v>
      </c>
      <c r="AG316" s="211">
        <v>15059.030628067332</v>
      </c>
      <c r="AH316" s="211">
        <v>6510661.5343854856</v>
      </c>
      <c r="AI316" s="204">
        <v>373961.51853185555</v>
      </c>
      <c r="AJ316" s="205">
        <f t="shared" si="16"/>
        <v>-2717631.2733079283</v>
      </c>
      <c r="AK316" s="205">
        <f t="shared" si="17"/>
        <v>-6939602.3553708047</v>
      </c>
      <c r="AL316" s="205">
        <f t="shared" si="18"/>
        <v>1</v>
      </c>
      <c r="AM316" s="205">
        <f t="shared" si="19"/>
        <v>0</v>
      </c>
    </row>
    <row r="317" spans="1:39" x14ac:dyDescent="0.35">
      <c r="A317" s="112">
        <v>311</v>
      </c>
      <c r="B317">
        <v>27</v>
      </c>
      <c r="C317">
        <v>2.7148170118167801E-2</v>
      </c>
      <c r="D317">
        <v>5.0487837197359824E-2</v>
      </c>
      <c r="E317">
        <v>0</v>
      </c>
      <c r="F317">
        <v>3.0301539198960455E-2</v>
      </c>
      <c r="G317">
        <v>0</v>
      </c>
      <c r="H317">
        <v>0.10096816864817269</v>
      </c>
      <c r="I317">
        <v>5.128439546647065E-2</v>
      </c>
      <c r="J317">
        <v>51338.401769652184</v>
      </c>
      <c r="K317">
        <v>9776.3294069065014</v>
      </c>
      <c r="L317">
        <v>198988.65231097606</v>
      </c>
      <c r="M317">
        <v>251855.64342097059</v>
      </c>
      <c r="N317">
        <v>75224.152289880556</v>
      </c>
      <c r="O317">
        <v>4161875.3395760101</v>
      </c>
      <c r="P317">
        <v>9203.3475250930715</v>
      </c>
      <c r="Q317">
        <v>4.3221175898870839E-3</v>
      </c>
      <c r="R317">
        <v>0.96730245870034803</v>
      </c>
      <c r="S317">
        <v>0.73089253894908079</v>
      </c>
      <c r="T317">
        <v>0.5322947546624911</v>
      </c>
      <c r="U317">
        <v>0.74835112882546007</v>
      </c>
      <c r="V317">
        <v>0.23256176516264779</v>
      </c>
      <c r="W317">
        <v>14826257.34779376</v>
      </c>
      <c r="X317">
        <v>3.2050160167715461E-2</v>
      </c>
      <c r="Y317">
        <v>241.28499810811317</v>
      </c>
      <c r="Z317">
        <v>27.691592155719679</v>
      </c>
      <c r="AA317" s="211">
        <v>-25.297068771934164</v>
      </c>
      <c r="AB317" s="211">
        <v>1067490.5290411527</v>
      </c>
      <c r="AC317" s="211">
        <v>208139.81029793824</v>
      </c>
      <c r="AD317" s="211">
        <v>1275630.3393390928</v>
      </c>
      <c r="AE317" s="211">
        <v>-5.5890971442512773</v>
      </c>
      <c r="AF317" s="211">
        <v>10082461.534360392</v>
      </c>
      <c r="AG317" s="211">
        <v>83834.090258892291</v>
      </c>
      <c r="AH317" s="211">
        <v>10166295.624619275</v>
      </c>
      <c r="AI317" s="204">
        <v>451120.26002675341</v>
      </c>
      <c r="AJ317" s="205">
        <f t="shared" si="16"/>
        <v>-3805337.2165325093</v>
      </c>
      <c r="AK317" s="205">
        <f t="shared" si="17"/>
        <v>-10725205.339044403</v>
      </c>
      <c r="AL317" s="205">
        <f t="shared" si="18"/>
        <v>1</v>
      </c>
      <c r="AM317" s="205">
        <f t="shared" si="19"/>
        <v>0</v>
      </c>
    </row>
    <row r="318" spans="1:39" x14ac:dyDescent="0.35">
      <c r="A318" s="112">
        <v>312</v>
      </c>
      <c r="B318">
        <v>47</v>
      </c>
      <c r="C318">
        <v>3.8562051966792882E-2</v>
      </c>
      <c r="D318">
        <v>4.4589352384916757E-2</v>
      </c>
      <c r="E318">
        <v>0</v>
      </c>
      <c r="F318">
        <v>8.5070388376770802E-3</v>
      </c>
      <c r="G318">
        <v>0.13901729773314564</v>
      </c>
      <c r="H318">
        <v>1.3409905129948798E-2</v>
      </c>
      <c r="I318">
        <v>6.8927323950293579E-2</v>
      </c>
      <c r="J318">
        <v>55596.258073751829</v>
      </c>
      <c r="K318">
        <v>8015.9824774211165</v>
      </c>
      <c r="L318">
        <v>292991.56100359652</v>
      </c>
      <c r="M318">
        <v>239250.21356948721</v>
      </c>
      <c r="N318">
        <v>63268.116830964645</v>
      </c>
      <c r="O318">
        <v>1826522.0270404257</v>
      </c>
      <c r="P318">
        <v>9341.1763690735643</v>
      </c>
      <c r="Q318">
        <v>4.5018474154886372E-4</v>
      </c>
      <c r="R318">
        <v>0.98788211522956582</v>
      </c>
      <c r="S318">
        <v>0.71859806930681236</v>
      </c>
      <c r="T318">
        <v>0.64127518059175181</v>
      </c>
      <c r="U318">
        <v>0.74004542052175215</v>
      </c>
      <c r="V318">
        <v>0</v>
      </c>
      <c r="W318">
        <v>15168799.168976726</v>
      </c>
      <c r="X318">
        <v>-2.7294582570781822E-2</v>
      </c>
      <c r="Y318">
        <v>212.45627310829468</v>
      </c>
      <c r="Z318">
        <v>30.029360433981676</v>
      </c>
      <c r="AA318" s="211">
        <v>-90.667286386669062</v>
      </c>
      <c r="AB318" s="211">
        <v>3670849.3988923794</v>
      </c>
      <c r="AC318" s="211">
        <v>191939.90734180433</v>
      </c>
      <c r="AD318" s="211">
        <v>3862789.3062341749</v>
      </c>
      <c r="AE318" s="211">
        <v>-4.7530779944307113</v>
      </c>
      <c r="AF318" s="211">
        <v>8536721.6157388911</v>
      </c>
      <c r="AG318" s="211">
        <v>18859.535910157985</v>
      </c>
      <c r="AH318" s="211">
        <v>8555581.1516490057</v>
      </c>
      <c r="AI318" s="204">
        <v>54621.836518472606</v>
      </c>
      <c r="AJ318" s="205">
        <f t="shared" si="16"/>
        <v>-12929517.944901081</v>
      </c>
      <c r="AK318" s="205">
        <f t="shared" si="17"/>
        <v>-9030888.9510920774</v>
      </c>
      <c r="AL318" s="205">
        <f t="shared" si="18"/>
        <v>0</v>
      </c>
      <c r="AM318" s="205">
        <f t="shared" si="19"/>
        <v>1</v>
      </c>
    </row>
    <row r="319" spans="1:39" x14ac:dyDescent="0.35">
      <c r="A319" s="112">
        <v>313</v>
      </c>
      <c r="B319">
        <v>17</v>
      </c>
      <c r="C319">
        <v>3.7240671297324376E-2</v>
      </c>
      <c r="D319">
        <v>5.4466608151063446E-2</v>
      </c>
      <c r="E319">
        <v>5.7715948078499335E-2</v>
      </c>
      <c r="F319">
        <v>1.6892838564133171E-2</v>
      </c>
      <c r="G319">
        <v>0.12621279983348643</v>
      </c>
      <c r="H319">
        <v>1.7187828998124009E-2</v>
      </c>
      <c r="I319">
        <v>0.11249875677085634</v>
      </c>
      <c r="J319">
        <v>53541.296370952725</v>
      </c>
      <c r="K319">
        <v>10097.145443923542</v>
      </c>
      <c r="L319">
        <v>242278.05223023542</v>
      </c>
      <c r="M319">
        <v>416246.79707742884</v>
      </c>
      <c r="N319">
        <v>94030.396160707431</v>
      </c>
      <c r="O319">
        <v>2903462.9339005481</v>
      </c>
      <c r="P319">
        <v>9367.3721514824847</v>
      </c>
      <c r="Q319">
        <v>3.0165713128199895E-3</v>
      </c>
      <c r="R319">
        <v>1</v>
      </c>
      <c r="S319">
        <v>0.62477310656584906</v>
      </c>
      <c r="T319">
        <v>0.61230772585738036</v>
      </c>
      <c r="U319">
        <v>0.64169204997135487</v>
      </c>
      <c r="V319">
        <v>0</v>
      </c>
      <c r="W319">
        <v>13761135.529980985</v>
      </c>
      <c r="X319">
        <v>0.15444454173176597</v>
      </c>
      <c r="Y319">
        <v>433.96879833083699</v>
      </c>
      <c r="Z319">
        <v>27.339315670609089</v>
      </c>
      <c r="AA319" s="211">
        <v>-12.857119891776108</v>
      </c>
      <c r="AB319" s="211">
        <v>550445.42119923886</v>
      </c>
      <c r="AC319" s="211">
        <v>35426.807659543701</v>
      </c>
      <c r="AD319" s="211">
        <v>585872.22885878338</v>
      </c>
      <c r="AE319" s="211">
        <v>-3.9142700438001827</v>
      </c>
      <c r="AF319" s="211">
        <v>19213250.240149509</v>
      </c>
      <c r="AG319" s="211">
        <v>24173.586402982772</v>
      </c>
      <c r="AH319" s="211">
        <v>19237423.826552533</v>
      </c>
      <c r="AI319" s="204">
        <v>2085638.4614257207</v>
      </c>
      <c r="AJ319" s="205">
        <f t="shared" si="16"/>
        <v>-1871584.2180363941</v>
      </c>
      <c r="AK319" s="205">
        <f t="shared" si="17"/>
        <v>-19628850.83093255</v>
      </c>
      <c r="AL319" s="205">
        <f t="shared" si="18"/>
        <v>1</v>
      </c>
      <c r="AM319" s="205">
        <f t="shared" si="19"/>
        <v>0</v>
      </c>
    </row>
    <row r="320" spans="1:39" x14ac:dyDescent="0.35">
      <c r="A320" s="112">
        <v>314</v>
      </c>
      <c r="B320">
        <v>45</v>
      </c>
      <c r="C320">
        <v>1.3455551940484565E-2</v>
      </c>
      <c r="D320">
        <v>9.2872044995630065E-2</v>
      </c>
      <c r="E320">
        <v>3.0873991843624146E-2</v>
      </c>
      <c r="F320">
        <v>2.2826295301596414E-2</v>
      </c>
      <c r="G320">
        <v>7.1198224648223007E-2</v>
      </c>
      <c r="H320">
        <v>0</v>
      </c>
      <c r="I320">
        <v>5.7376540913945576E-2</v>
      </c>
      <c r="J320">
        <v>49678.92597067017</v>
      </c>
      <c r="K320">
        <v>7111.0273507449929</v>
      </c>
      <c r="L320">
        <v>198416.54465057029</v>
      </c>
      <c r="M320">
        <v>303133.97212763625</v>
      </c>
      <c r="N320">
        <v>78239.259693660119</v>
      </c>
      <c r="O320">
        <v>2186663.6190789738</v>
      </c>
      <c r="P320">
        <v>9275.7701844102285</v>
      </c>
      <c r="Q320">
        <v>8.8320484615970335E-4</v>
      </c>
      <c r="R320">
        <v>0.99501727986819799</v>
      </c>
      <c r="S320">
        <v>0.73304052396816433</v>
      </c>
      <c r="T320">
        <v>0.53813435148589928</v>
      </c>
      <c r="U320">
        <v>0.65774976601299306</v>
      </c>
      <c r="V320">
        <v>0.16901112613366748</v>
      </c>
      <c r="W320">
        <v>13867543.964827998</v>
      </c>
      <c r="X320">
        <v>0.12447461418014732</v>
      </c>
      <c r="Y320">
        <v>400.52376816536957</v>
      </c>
      <c r="Z320">
        <v>26.217967596180245</v>
      </c>
      <c r="AA320" s="211">
        <v>-13.434839259547509</v>
      </c>
      <c r="AB320" s="211">
        <v>305085.96722621581</v>
      </c>
      <c r="AC320" s="211">
        <v>17637.665754627786</v>
      </c>
      <c r="AD320" s="211">
        <v>322723.6329808429</v>
      </c>
      <c r="AE320" s="211">
        <v>-4.73074939713847</v>
      </c>
      <c r="AF320" s="211">
        <v>17302704.040230714</v>
      </c>
      <c r="AG320" s="211">
        <v>8454.4182956067034</v>
      </c>
      <c r="AH320" s="211">
        <v>17311158.458526347</v>
      </c>
      <c r="AI320" s="204">
        <v>1951776.1298530069</v>
      </c>
      <c r="AJ320" s="205">
        <f t="shared" si="16"/>
        <v>-1666207.5589355938</v>
      </c>
      <c r="AK320" s="205">
        <f t="shared" si="17"/>
        <v>-17784233.398240194</v>
      </c>
      <c r="AL320" s="205">
        <f t="shared" si="18"/>
        <v>1</v>
      </c>
      <c r="AM320" s="205">
        <f t="shared" si="19"/>
        <v>0</v>
      </c>
    </row>
    <row r="321" spans="1:39" x14ac:dyDescent="0.35">
      <c r="A321" s="112">
        <v>315</v>
      </c>
      <c r="B321">
        <v>79</v>
      </c>
      <c r="C321">
        <v>2.1875904095497466E-2</v>
      </c>
      <c r="D321">
        <v>7.5459196171463613E-2</v>
      </c>
      <c r="E321">
        <v>2.1478127795885985E-2</v>
      </c>
      <c r="F321">
        <v>1.2777338241472216E-2</v>
      </c>
      <c r="G321">
        <v>3.5789787741852611E-3</v>
      </c>
      <c r="H321">
        <v>1.4558635319245589E-2</v>
      </c>
      <c r="I321">
        <v>9.1846212009013009E-2</v>
      </c>
      <c r="J321">
        <v>43266.244308667759</v>
      </c>
      <c r="K321">
        <v>10298.379093901243</v>
      </c>
      <c r="L321">
        <v>93069.012382736197</v>
      </c>
      <c r="M321">
        <v>270745.17590608128</v>
      </c>
      <c r="N321">
        <v>85445.640376816184</v>
      </c>
      <c r="O321">
        <v>3730651.4593370408</v>
      </c>
      <c r="P321">
        <v>9241.8732198431171</v>
      </c>
      <c r="Q321">
        <v>3.0510182978709917E-3</v>
      </c>
      <c r="R321">
        <v>1</v>
      </c>
      <c r="S321">
        <v>0.48321048676288186</v>
      </c>
      <c r="T321">
        <v>0.64908016381314437</v>
      </c>
      <c r="U321">
        <v>0.7171169688498269</v>
      </c>
      <c r="V321">
        <v>0</v>
      </c>
      <c r="W321">
        <v>14274633.329489669</v>
      </c>
      <c r="X321">
        <v>7.5265194403748764E-2</v>
      </c>
      <c r="Y321">
        <v>411.30029293481232</v>
      </c>
      <c r="Z321">
        <v>29.593088662908375</v>
      </c>
      <c r="AA321" s="211">
        <v>-33.582415216195557</v>
      </c>
      <c r="AB321" s="211">
        <v>1284716.9996540719</v>
      </c>
      <c r="AC321" s="211">
        <v>56954.78914803455</v>
      </c>
      <c r="AD321" s="211">
        <v>1341671.7888021008</v>
      </c>
      <c r="AE321" s="211">
        <v>-2.777542366588742</v>
      </c>
      <c r="AF321" s="211">
        <v>17081057.709629253</v>
      </c>
      <c r="AG321" s="211">
        <v>9421.0929417801526</v>
      </c>
      <c r="AH321" s="211">
        <v>17090478.802571032</v>
      </c>
      <c r="AI321" s="204">
        <v>511244.01943343662</v>
      </c>
      <c r="AJ321" s="205">
        <f t="shared" si="16"/>
        <v>-4699913.3104216568</v>
      </c>
      <c r="AK321" s="205">
        <f t="shared" si="17"/>
        <v>-17368233.039229907</v>
      </c>
      <c r="AL321" s="205">
        <f t="shared" si="18"/>
        <v>1</v>
      </c>
      <c r="AM321" s="205">
        <f t="shared" si="19"/>
        <v>0</v>
      </c>
    </row>
    <row r="322" spans="1:39" x14ac:dyDescent="0.35">
      <c r="A322" s="112">
        <v>316</v>
      </c>
      <c r="B322">
        <v>87</v>
      </c>
      <c r="C322">
        <v>2.697327577125205E-2</v>
      </c>
      <c r="D322">
        <v>6.6314465325174196E-2</v>
      </c>
      <c r="E322">
        <v>1.6491638742847398E-2</v>
      </c>
      <c r="F322">
        <v>2.682156629288187E-2</v>
      </c>
      <c r="G322">
        <v>3.2006341612155688E-2</v>
      </c>
      <c r="H322">
        <v>2.6439089284984285E-2</v>
      </c>
      <c r="I322">
        <v>0.1000618913833809</v>
      </c>
      <c r="J322">
        <v>53046.295486307223</v>
      </c>
      <c r="K322">
        <v>6528.9632804172179</v>
      </c>
      <c r="L322">
        <v>144444.00965336472</v>
      </c>
      <c r="M322">
        <v>267849.90405975853</v>
      </c>
      <c r="N322">
        <v>84501.389004504657</v>
      </c>
      <c r="O322">
        <v>4863190.6809620243</v>
      </c>
      <c r="P322">
        <v>9230.8309959698399</v>
      </c>
      <c r="Q322">
        <v>5.2694551488280932E-3</v>
      </c>
      <c r="R322">
        <v>1</v>
      </c>
      <c r="S322">
        <v>0.81056560063902816</v>
      </c>
      <c r="T322">
        <v>0.54941495644725302</v>
      </c>
      <c r="U322">
        <v>0.74336499785839494</v>
      </c>
      <c r="V322">
        <v>0.14642678257346009</v>
      </c>
      <c r="W322">
        <v>14718737.161333514</v>
      </c>
      <c r="X322">
        <v>7.5845486831556327E-2</v>
      </c>
      <c r="Y322">
        <v>328.08057402926727</v>
      </c>
      <c r="Z322">
        <v>23.392922166077454</v>
      </c>
      <c r="AA322" s="211">
        <v>-39.218424815786939</v>
      </c>
      <c r="AB322" s="211">
        <v>1707373.5107146909</v>
      </c>
      <c r="AC322" s="211">
        <v>124608.92853598746</v>
      </c>
      <c r="AD322" s="211">
        <v>1831982.4392506809</v>
      </c>
      <c r="AE322" s="211">
        <v>-3.4366682115235885</v>
      </c>
      <c r="AF322" s="211">
        <v>13642159.760739082</v>
      </c>
      <c r="AG322" s="211">
        <v>23622.545694026197</v>
      </c>
      <c r="AH322" s="211">
        <v>13665782.306433052</v>
      </c>
      <c r="AI322" s="204">
        <v>330721.60201806272</v>
      </c>
      <c r="AJ322" s="205">
        <f t="shared" si="16"/>
        <v>-5753824.9208293743</v>
      </c>
      <c r="AK322" s="205">
        <f t="shared" si="17"/>
        <v>-14009449.127585411</v>
      </c>
      <c r="AL322" s="205">
        <f t="shared" si="18"/>
        <v>1</v>
      </c>
      <c r="AM322" s="205">
        <f t="shared" si="19"/>
        <v>0</v>
      </c>
    </row>
    <row r="323" spans="1:39" x14ac:dyDescent="0.35">
      <c r="A323" s="112">
        <v>317</v>
      </c>
      <c r="B323">
        <v>12</v>
      </c>
      <c r="C323">
        <v>3.3332471394051426E-2</v>
      </c>
      <c r="D323">
        <v>0.12871393219926219</v>
      </c>
      <c r="E323">
        <v>0</v>
      </c>
      <c r="F323">
        <v>9.0900284483060208E-3</v>
      </c>
      <c r="G323">
        <v>2.9088476987235219E-2</v>
      </c>
      <c r="H323">
        <v>3.2714817681065912E-2</v>
      </c>
      <c r="I323">
        <v>0.10889890742735692</v>
      </c>
      <c r="J323">
        <v>56678.91863914721</v>
      </c>
      <c r="K323">
        <v>6818.2192568084138</v>
      </c>
      <c r="L323">
        <v>166348.50638862973</v>
      </c>
      <c r="M323">
        <v>228320.88839772632</v>
      </c>
      <c r="N323">
        <v>142536.52351193299</v>
      </c>
      <c r="O323">
        <v>3544767.8496322986</v>
      </c>
      <c r="P323">
        <v>9308.8900233020449</v>
      </c>
      <c r="Q323">
        <v>5.8553752245838224E-4</v>
      </c>
      <c r="R323">
        <v>0.9871913923901442</v>
      </c>
      <c r="S323">
        <v>0.61757931437072411</v>
      </c>
      <c r="T323">
        <v>0.62202852157328092</v>
      </c>
      <c r="U323">
        <v>0.71800096844416594</v>
      </c>
      <c r="V323">
        <v>5.2700090103119296E-2</v>
      </c>
      <c r="W323">
        <v>14621096.595127925</v>
      </c>
      <c r="X323">
        <v>8.6837101885091195E-2</v>
      </c>
      <c r="Y323">
        <v>244.18775631881061</v>
      </c>
      <c r="Z323">
        <v>23.877850952624939</v>
      </c>
      <c r="AA323" s="211">
        <v>-9.949194237345715</v>
      </c>
      <c r="AB323" s="211">
        <v>380148.51147332625</v>
      </c>
      <c r="AC323" s="211">
        <v>39482.273369637536</v>
      </c>
      <c r="AD323" s="211">
        <v>419630.78484296321</v>
      </c>
      <c r="AE323" s="211">
        <v>-5.0707379177249097</v>
      </c>
      <c r="AF323" s="211">
        <v>10561476.800966121</v>
      </c>
      <c r="AG323" s="211">
        <v>33841.948602546538</v>
      </c>
      <c r="AH323" s="211">
        <v>10595318.749568665</v>
      </c>
      <c r="AI323" s="204">
        <v>2085841.7700287297</v>
      </c>
      <c r="AJ323" s="205">
        <f t="shared" si="16"/>
        <v>-1414550.2085775346</v>
      </c>
      <c r="AK323" s="205">
        <f t="shared" si="17"/>
        <v>-11102392.541341156</v>
      </c>
      <c r="AL323" s="205">
        <f t="shared" si="18"/>
        <v>1</v>
      </c>
      <c r="AM323" s="205">
        <f t="shared" si="19"/>
        <v>0</v>
      </c>
    </row>
    <row r="324" spans="1:39" x14ac:dyDescent="0.35">
      <c r="A324" s="112">
        <v>318</v>
      </c>
      <c r="B324">
        <v>8</v>
      </c>
      <c r="C324">
        <v>1.6143274108648645E-2</v>
      </c>
      <c r="D324">
        <v>9.0107164865155812E-2</v>
      </c>
      <c r="E324">
        <v>2.8768989632007285E-2</v>
      </c>
      <c r="F324">
        <v>2.5821299035512838E-2</v>
      </c>
      <c r="G324">
        <v>1.1607989898850014E-2</v>
      </c>
      <c r="H324">
        <v>4.5519692692007924E-2</v>
      </c>
      <c r="I324">
        <v>7.1078445655211778E-2</v>
      </c>
      <c r="J324">
        <v>58879.005893594236</v>
      </c>
      <c r="K324">
        <v>5890.7205070843429</v>
      </c>
      <c r="L324">
        <v>181235.72118447523</v>
      </c>
      <c r="M324">
        <v>251075.07485722011</v>
      </c>
      <c r="N324">
        <v>85952.889948077733</v>
      </c>
      <c r="O324">
        <v>3467549.4670014433</v>
      </c>
      <c r="P324">
        <v>9067.8499637070981</v>
      </c>
      <c r="Q324">
        <v>4.5257695755463239E-3</v>
      </c>
      <c r="R324">
        <v>0.99269123434326534</v>
      </c>
      <c r="S324">
        <v>0.67098790439764899</v>
      </c>
      <c r="T324">
        <v>0.55423942019296035</v>
      </c>
      <c r="U324">
        <v>0.74678004468866788</v>
      </c>
      <c r="V324">
        <v>6.9306470025613853E-2</v>
      </c>
      <c r="W324">
        <v>13457450.115424518</v>
      </c>
      <c r="X324">
        <v>-1.7862496075474049E-2</v>
      </c>
      <c r="Y324">
        <v>270.12524077657218</v>
      </c>
      <c r="Z324">
        <v>29.370081964466344</v>
      </c>
      <c r="AA324" s="211">
        <v>-18.920497613165445</v>
      </c>
      <c r="AB324" s="211">
        <v>605585.25519410323</v>
      </c>
      <c r="AC324" s="211">
        <v>69544.084688534698</v>
      </c>
      <c r="AD324" s="211">
        <v>675129.33988263819</v>
      </c>
      <c r="AE324" s="211">
        <v>-5.0611533371985855</v>
      </c>
      <c r="AF324" s="211">
        <v>10643070.994164214</v>
      </c>
      <c r="AG324" s="211">
        <v>29871.284698431009</v>
      </c>
      <c r="AH324" s="211">
        <v>10672942.278862638</v>
      </c>
      <c r="AI324" s="204">
        <v>721377.05362561462</v>
      </c>
      <c r="AJ324" s="205">
        <f t="shared" si="16"/>
        <v>-2567179.1011991827</v>
      </c>
      <c r="AK324" s="205">
        <f t="shared" si="17"/>
        <v>-11179057.612582497</v>
      </c>
      <c r="AL324" s="205">
        <f t="shared" si="18"/>
        <v>1</v>
      </c>
      <c r="AM324" s="205">
        <f t="shared" si="19"/>
        <v>0</v>
      </c>
    </row>
    <row r="325" spans="1:39" x14ac:dyDescent="0.35">
      <c r="A325" s="112">
        <v>319</v>
      </c>
      <c r="B325">
        <v>72</v>
      </c>
      <c r="C325">
        <v>2.9251723961461834E-2</v>
      </c>
      <c r="D325">
        <v>7.8094676426554072E-2</v>
      </c>
      <c r="E325">
        <v>3.9000440961147777E-2</v>
      </c>
      <c r="F325">
        <v>2.5327958237017195E-2</v>
      </c>
      <c r="G325">
        <v>5.2287886510832132E-2</v>
      </c>
      <c r="H325">
        <v>3.3224583877000669E-2</v>
      </c>
      <c r="I325">
        <v>7.8530373462455283E-2</v>
      </c>
      <c r="J325">
        <v>58293.500773173306</v>
      </c>
      <c r="K325">
        <v>8453.1693778258286</v>
      </c>
      <c r="L325">
        <v>136202.61361407785</v>
      </c>
      <c r="M325">
        <v>276270.82749640464</v>
      </c>
      <c r="N325">
        <v>81330.121897043049</v>
      </c>
      <c r="O325">
        <v>2473228.7006834866</v>
      </c>
      <c r="P325">
        <v>9279.5314279505074</v>
      </c>
      <c r="Q325">
        <v>1.9830604869427895E-3</v>
      </c>
      <c r="R325">
        <v>1</v>
      </c>
      <c r="S325">
        <v>0.65084646827253745</v>
      </c>
      <c r="T325">
        <v>0.54512213751608307</v>
      </c>
      <c r="U325">
        <v>0.6753552466939956</v>
      </c>
      <c r="V325">
        <v>0.12236161601081136</v>
      </c>
      <c r="W325">
        <v>13612451.803381225</v>
      </c>
      <c r="X325">
        <v>5.2248093848594787E-2</v>
      </c>
      <c r="Y325">
        <v>134.11621085220514</v>
      </c>
      <c r="Z325">
        <v>34.083828413349984</v>
      </c>
      <c r="AA325" s="211">
        <v>-37.658309242846073</v>
      </c>
      <c r="AB325" s="211">
        <v>1524594.6019786955</v>
      </c>
      <c r="AC325" s="211">
        <v>101853.05007987442</v>
      </c>
      <c r="AD325" s="211">
        <v>1626447.6520585737</v>
      </c>
      <c r="AE325" s="211">
        <v>-3.1702203235681456</v>
      </c>
      <c r="AF325" s="211">
        <v>6385186.5970911412</v>
      </c>
      <c r="AG325" s="211">
        <v>19826.967362487288</v>
      </c>
      <c r="AH325" s="211">
        <v>6405013.5644536112</v>
      </c>
      <c r="AI325" s="204">
        <v>138556.99350519667</v>
      </c>
      <c r="AJ325" s="205">
        <f t="shared" si="16"/>
        <v>-5392278.5763431806</v>
      </c>
      <c r="AK325" s="205">
        <f t="shared" si="17"/>
        <v>-6722035.5968104256</v>
      </c>
      <c r="AL325" s="205">
        <f t="shared" si="18"/>
        <v>1</v>
      </c>
      <c r="AM325" s="205">
        <f t="shared" si="19"/>
        <v>0</v>
      </c>
    </row>
    <row r="326" spans="1:39" x14ac:dyDescent="0.35">
      <c r="A326" s="112">
        <v>320</v>
      </c>
      <c r="B326">
        <v>34</v>
      </c>
      <c r="C326">
        <v>4.2483612199261403E-2</v>
      </c>
      <c r="D326">
        <v>4.989501350114052E-2</v>
      </c>
      <c r="E326">
        <v>6.091643029610766E-2</v>
      </c>
      <c r="F326">
        <v>6.0082094795760495E-3</v>
      </c>
      <c r="G326">
        <v>0.12477535447880586</v>
      </c>
      <c r="H326">
        <v>1.8434400925523235E-2</v>
      </c>
      <c r="I326">
        <v>6.068441754423836E-2</v>
      </c>
      <c r="J326">
        <v>54594.933192420838</v>
      </c>
      <c r="K326">
        <v>4632.1301848188468</v>
      </c>
      <c r="L326">
        <v>268581.35667614779</v>
      </c>
      <c r="M326">
        <v>187538.68371308077</v>
      </c>
      <c r="N326">
        <v>86623.283362695656</v>
      </c>
      <c r="O326">
        <v>1997100.4686797471</v>
      </c>
      <c r="P326">
        <v>9239.3491941878219</v>
      </c>
      <c r="Q326">
        <v>5.6202412373773146E-3</v>
      </c>
      <c r="R326">
        <v>1</v>
      </c>
      <c r="S326">
        <v>0.56239896302210368</v>
      </c>
      <c r="T326">
        <v>0.58402251590834109</v>
      </c>
      <c r="U326">
        <v>0.7494754660151115</v>
      </c>
      <c r="V326">
        <v>5.3795483412780142E-2</v>
      </c>
      <c r="W326">
        <v>14383541.435214605</v>
      </c>
      <c r="X326">
        <v>-6.6870646030036257E-3</v>
      </c>
      <c r="Y326">
        <v>223.19739538653357</v>
      </c>
      <c r="Z326">
        <v>28.530075305630575</v>
      </c>
      <c r="AA326" s="211">
        <v>-81.976523123081193</v>
      </c>
      <c r="AB326" s="211">
        <v>3567118.2759332079</v>
      </c>
      <c r="AC326" s="211">
        <v>210503.68599926186</v>
      </c>
      <c r="AD326" s="211">
        <v>3777621.9619324813</v>
      </c>
      <c r="AE326" s="211">
        <v>-3.641713699747696</v>
      </c>
      <c r="AF326" s="211">
        <v>9044740.1263043713</v>
      </c>
      <c r="AG326" s="211">
        <v>19776.426984368696</v>
      </c>
      <c r="AH326" s="211">
        <v>9064516.5532887317</v>
      </c>
      <c r="AI326" s="204">
        <v>67490.99959872308</v>
      </c>
      <c r="AJ326" s="205">
        <f t="shared" si="16"/>
        <v>-11975274.274240602</v>
      </c>
      <c r="AK326" s="205">
        <f t="shared" si="17"/>
        <v>-9428687.9232635014</v>
      </c>
      <c r="AL326" s="205">
        <f t="shared" si="18"/>
        <v>0</v>
      </c>
      <c r="AM326" s="205">
        <f t="shared" si="19"/>
        <v>1</v>
      </c>
    </row>
    <row r="327" spans="1:39" x14ac:dyDescent="0.35">
      <c r="A327" s="112">
        <v>321</v>
      </c>
      <c r="B327">
        <v>4</v>
      </c>
      <c r="C327">
        <v>2.1747369068577237E-2</v>
      </c>
      <c r="D327">
        <v>2.2787353945536493E-2</v>
      </c>
      <c r="E327">
        <v>4.1032116100793312E-2</v>
      </c>
      <c r="F327">
        <v>6.0402374874083406E-3</v>
      </c>
      <c r="G327">
        <v>5.7494223651887839E-2</v>
      </c>
      <c r="H327">
        <v>7.3930414499933914E-2</v>
      </c>
      <c r="I327">
        <v>9.0450807043731901E-2</v>
      </c>
      <c r="J327">
        <v>49414.839069889036</v>
      </c>
      <c r="K327">
        <v>11335.174703473596</v>
      </c>
      <c r="L327">
        <v>170893.7097258771</v>
      </c>
      <c r="M327">
        <v>204009.43753063097</v>
      </c>
      <c r="N327">
        <v>47348.271920989857</v>
      </c>
      <c r="O327">
        <v>2410854.6357369088</v>
      </c>
      <c r="P327">
        <v>9078.7655985134261</v>
      </c>
      <c r="Q327">
        <v>8.435418953363959E-4</v>
      </c>
      <c r="R327">
        <v>1</v>
      </c>
      <c r="S327">
        <v>0.68778601631447334</v>
      </c>
      <c r="T327">
        <v>0.49697837297162833</v>
      </c>
      <c r="U327">
        <v>0.7039714012620516</v>
      </c>
      <c r="V327">
        <v>4.1638923784315413E-2</v>
      </c>
      <c r="W327">
        <v>15145655.412881956</v>
      </c>
      <c r="X327">
        <v>1.347807993592387E-2</v>
      </c>
      <c r="Y327">
        <v>428.22417427826792</v>
      </c>
      <c r="Z327">
        <v>25.335621314060628</v>
      </c>
      <c r="AA327" s="211">
        <v>-15.298575088289407</v>
      </c>
      <c r="AB327" s="211">
        <v>545243.59486375086</v>
      </c>
      <c r="AC327" s="211">
        <v>72517.993508083542</v>
      </c>
      <c r="AD327" s="211">
        <v>617761.58837183088</v>
      </c>
      <c r="AE327" s="211">
        <v>-4.8431830506192481</v>
      </c>
      <c r="AF327" s="211">
        <v>16563370.443242766</v>
      </c>
      <c r="AG327" s="211">
        <v>41576.982944634474</v>
      </c>
      <c r="AH327" s="211">
        <v>16604947.426187275</v>
      </c>
      <c r="AI327" s="204">
        <v>1529085.2586124518</v>
      </c>
      <c r="AJ327" s="205">
        <f t="shared" si="16"/>
        <v>-2147619.0972007718</v>
      </c>
      <c r="AK327" s="205">
        <f t="shared" si="17"/>
        <v>-17089265.731249198</v>
      </c>
      <c r="AL327" s="205">
        <f t="shared" si="18"/>
        <v>1</v>
      </c>
      <c r="AM327" s="205">
        <f t="shared" si="19"/>
        <v>0</v>
      </c>
    </row>
    <row r="328" spans="1:39" x14ac:dyDescent="0.35">
      <c r="A328" s="112">
        <v>322</v>
      </c>
      <c r="B328">
        <v>33</v>
      </c>
      <c r="C328">
        <v>8.2177251695423059E-3</v>
      </c>
      <c r="D328">
        <v>0.14386306639622476</v>
      </c>
      <c r="E328">
        <v>2.382249183675017E-2</v>
      </c>
      <c r="F328">
        <v>2.1817676831848515E-2</v>
      </c>
      <c r="G328">
        <v>7.8042302256835061E-2</v>
      </c>
      <c r="H328">
        <v>0</v>
      </c>
      <c r="I328">
        <v>5.271989122867142E-2</v>
      </c>
      <c r="J328">
        <v>48994.348560029532</v>
      </c>
      <c r="K328">
        <v>8269.3879881460834</v>
      </c>
      <c r="L328">
        <v>122332.90129372619</v>
      </c>
      <c r="M328">
        <v>228465.79928077303</v>
      </c>
      <c r="N328">
        <v>88198.738407481826</v>
      </c>
      <c r="O328">
        <v>3584157.3366030278</v>
      </c>
      <c r="P328">
        <v>9295.2551458155012</v>
      </c>
      <c r="Q328">
        <v>3.5151580847435199E-3</v>
      </c>
      <c r="R328">
        <v>0.94812089574411629</v>
      </c>
      <c r="S328">
        <v>0.63833349060939182</v>
      </c>
      <c r="T328">
        <v>0.59792602331864053</v>
      </c>
      <c r="U328">
        <v>0.74657442388915163</v>
      </c>
      <c r="V328">
        <v>0.13355525433089002</v>
      </c>
      <c r="W328">
        <v>14969309.045721618</v>
      </c>
      <c r="X328">
        <v>0.1121104266848071</v>
      </c>
      <c r="Y328">
        <v>361.98231718653699</v>
      </c>
      <c r="Z328">
        <v>31.699891909272139</v>
      </c>
      <c r="AA328" s="211">
        <v>-158.83854055021843</v>
      </c>
      <c r="AB328" s="211">
        <v>3966866.8971162126</v>
      </c>
      <c r="AC328" s="211">
        <v>170186.83367051763</v>
      </c>
      <c r="AD328" s="211">
        <v>4137053.730786738</v>
      </c>
      <c r="AE328" s="211">
        <v>-8.1400743110801557</v>
      </c>
      <c r="AF328" s="211">
        <v>15836297.768516086</v>
      </c>
      <c r="AG328" s="211">
        <v>11481.135632235653</v>
      </c>
      <c r="AH328" s="211">
        <v>15847778.904148333</v>
      </c>
      <c r="AI328" s="204">
        <v>77709.650705921886</v>
      </c>
      <c r="AJ328" s="205">
        <f t="shared" ref="AJ328:AJ391" si="20">$AK$2*AA328-AD328</f>
        <v>-20020907.785808582</v>
      </c>
      <c r="AK328" s="205">
        <f t="shared" ref="AK328:AK391" si="21">$AK$2*AE328-AH328</f>
        <v>-16661786.335256349</v>
      </c>
      <c r="AL328" s="205">
        <f t="shared" ref="AL328:AL391" si="22">IF(AJ328&gt;AK328,1,0)</f>
        <v>0</v>
      </c>
      <c r="AM328" s="205">
        <f t="shared" ref="AM328:AM391" si="23">IF(AK328&gt;AJ328,1,0)</f>
        <v>1</v>
      </c>
    </row>
    <row r="329" spans="1:39" x14ac:dyDescent="0.35">
      <c r="A329" s="112">
        <v>323</v>
      </c>
      <c r="B329">
        <v>24</v>
      </c>
      <c r="C329">
        <v>3.2107583524763401E-2</v>
      </c>
      <c r="D329">
        <v>2.62407860238233E-2</v>
      </c>
      <c r="E329">
        <v>2.3407602098249672E-2</v>
      </c>
      <c r="F329">
        <v>9.0354524437447591E-3</v>
      </c>
      <c r="G329">
        <v>8.0434875834286435E-2</v>
      </c>
      <c r="H329">
        <v>1.109494232003316E-2</v>
      </c>
      <c r="I329">
        <v>0.10075275395460015</v>
      </c>
      <c r="J329">
        <v>57271.05286539263</v>
      </c>
      <c r="K329">
        <v>3933.9384721225179</v>
      </c>
      <c r="L329">
        <v>106879.90946988862</v>
      </c>
      <c r="M329">
        <v>270625.44905533874</v>
      </c>
      <c r="N329">
        <v>110901.0566751218</v>
      </c>
      <c r="O329">
        <v>4097212.8704374759</v>
      </c>
      <c r="P329">
        <v>9217.2567879535727</v>
      </c>
      <c r="Q329">
        <v>2.947917098756558E-3</v>
      </c>
      <c r="R329">
        <v>1</v>
      </c>
      <c r="S329">
        <v>0.64475432594453796</v>
      </c>
      <c r="T329">
        <v>0.6444594835867653</v>
      </c>
      <c r="U329">
        <v>0.71621717464043877</v>
      </c>
      <c r="V329">
        <v>1.4330460456972262E-2</v>
      </c>
      <c r="W329">
        <v>14262331.462149508</v>
      </c>
      <c r="X329">
        <v>0.13085305754493862</v>
      </c>
      <c r="Y329">
        <v>110.05522480441871</v>
      </c>
      <c r="Z329">
        <v>35.085959309881773</v>
      </c>
      <c r="AA329" s="211">
        <v>-5.3506145282734634</v>
      </c>
      <c r="AB329" s="211">
        <v>142623.31462149502</v>
      </c>
      <c r="AC329" s="211">
        <v>17594.690808376501</v>
      </c>
      <c r="AD329" s="211">
        <v>160218.00542987121</v>
      </c>
      <c r="AE329" s="211">
        <v>-3.0487966203242896</v>
      </c>
      <c r="AF329" s="211">
        <v>5937325.3288528807</v>
      </c>
      <c r="AG329" s="211">
        <v>13909.316382297637</v>
      </c>
      <c r="AH329" s="211">
        <v>5951234.6452351864</v>
      </c>
      <c r="AI329" s="204">
        <v>2515844.8110975362</v>
      </c>
      <c r="AJ329" s="205">
        <f t="shared" si="20"/>
        <v>-695279.45825721766</v>
      </c>
      <c r="AK329" s="205">
        <f t="shared" si="21"/>
        <v>-6256114.3072676156</v>
      </c>
      <c r="AL329" s="205">
        <f t="shared" si="22"/>
        <v>1</v>
      </c>
      <c r="AM329" s="205">
        <f t="shared" si="23"/>
        <v>0</v>
      </c>
    </row>
    <row r="330" spans="1:39" x14ac:dyDescent="0.35">
      <c r="A330" s="112">
        <v>324</v>
      </c>
      <c r="B330">
        <v>55</v>
      </c>
      <c r="C330">
        <v>5.7365950247747349E-2</v>
      </c>
      <c r="D330">
        <v>1.7961573206680764E-2</v>
      </c>
      <c r="E330">
        <v>1.3779660195932485E-2</v>
      </c>
      <c r="F330">
        <v>2.5473400424964099E-2</v>
      </c>
      <c r="G330">
        <v>0.12309388635838414</v>
      </c>
      <c r="H330">
        <v>1.3396714329046829E-2</v>
      </c>
      <c r="I330">
        <v>0.11608609737126695</v>
      </c>
      <c r="J330">
        <v>53381.626114991544</v>
      </c>
      <c r="K330">
        <v>8796.6411464972389</v>
      </c>
      <c r="L330">
        <v>264577.03172677942</v>
      </c>
      <c r="M330">
        <v>194906.96874498122</v>
      </c>
      <c r="N330">
        <v>102971.07152761353</v>
      </c>
      <c r="O330">
        <v>4842398.0036684927</v>
      </c>
      <c r="P330">
        <v>9118.1302908950947</v>
      </c>
      <c r="Q330">
        <v>1.4012160781308421E-3</v>
      </c>
      <c r="R330">
        <v>0.90832340893793684</v>
      </c>
      <c r="S330">
        <v>0.56910453310287912</v>
      </c>
      <c r="T330">
        <v>0.48485588729015477</v>
      </c>
      <c r="U330">
        <v>0.73096229096283882</v>
      </c>
      <c r="V330">
        <v>0</v>
      </c>
      <c r="W330">
        <v>14548173.486793553</v>
      </c>
      <c r="X330">
        <v>0.12340798634382812</v>
      </c>
      <c r="Y330">
        <v>169.44991151209894</v>
      </c>
      <c r="Z330">
        <v>27.051065753348116</v>
      </c>
      <c r="AA330" s="211">
        <v>-60.23698492322967</v>
      </c>
      <c r="AB330" s="211">
        <v>2909634.6973587056</v>
      </c>
      <c r="AC330" s="211">
        <v>205991.17080542681</v>
      </c>
      <c r="AD330" s="211">
        <v>3115625.8681641305</v>
      </c>
      <c r="AE330" s="211">
        <v>-2.264453866201209</v>
      </c>
      <c r="AF330" s="211">
        <v>7990672.139097658</v>
      </c>
      <c r="AG330" s="211">
        <v>16942.385535744532</v>
      </c>
      <c r="AH330" s="211">
        <v>8007614.5246333955</v>
      </c>
      <c r="AI330" s="204">
        <v>84384.596761127119</v>
      </c>
      <c r="AJ330" s="205">
        <f t="shared" si="20"/>
        <v>-9139324.3604870979</v>
      </c>
      <c r="AK330" s="205">
        <f t="shared" si="21"/>
        <v>-8234059.9112535166</v>
      </c>
      <c r="AL330" s="205">
        <f t="shared" si="22"/>
        <v>0</v>
      </c>
      <c r="AM330" s="205">
        <f t="shared" si="23"/>
        <v>1</v>
      </c>
    </row>
    <row r="331" spans="1:39" x14ac:dyDescent="0.35">
      <c r="A331" s="112">
        <v>325</v>
      </c>
      <c r="B331">
        <v>6</v>
      </c>
      <c r="C331">
        <v>3.1088914349071416E-2</v>
      </c>
      <c r="D331">
        <v>1.6368109543358336E-2</v>
      </c>
      <c r="E331">
        <v>3.2336799976613539E-2</v>
      </c>
      <c r="F331">
        <v>1.2832822390951329E-2</v>
      </c>
      <c r="G331">
        <v>0</v>
      </c>
      <c r="H331">
        <v>0</v>
      </c>
      <c r="I331">
        <v>0.12164394570210987</v>
      </c>
      <c r="J331">
        <v>55338.821098943525</v>
      </c>
      <c r="K331">
        <v>10805.852295014916</v>
      </c>
      <c r="L331">
        <v>139748.60831977159</v>
      </c>
      <c r="M331">
        <v>244245.25093660605</v>
      </c>
      <c r="N331">
        <v>68568.619751980601</v>
      </c>
      <c r="O331">
        <v>2851192.2503771689</v>
      </c>
      <c r="P331">
        <v>9161.5420922893718</v>
      </c>
      <c r="Q331">
        <v>3.9741382396990778E-3</v>
      </c>
      <c r="R331">
        <v>0.93372552242890161</v>
      </c>
      <c r="S331">
        <v>0.70211643102056887</v>
      </c>
      <c r="T331">
        <v>0.54969167650901218</v>
      </c>
      <c r="U331">
        <v>0.61648604390939299</v>
      </c>
      <c r="V331">
        <v>0.15756252563770123</v>
      </c>
      <c r="W331">
        <v>14873420.157824548</v>
      </c>
      <c r="X331">
        <v>6.1799898313302591E-2</v>
      </c>
      <c r="Y331">
        <v>279.18356945448318</v>
      </c>
      <c r="Z331">
        <v>28.808552257677409</v>
      </c>
      <c r="AA331" s="211">
        <v>-19.000277846026396</v>
      </c>
      <c r="AB331" s="211">
        <v>862658.36915382359</v>
      </c>
      <c r="AC331" s="211">
        <v>20782.917003872761</v>
      </c>
      <c r="AD331" s="211">
        <v>883441.28615769441</v>
      </c>
      <c r="AE331" s="211">
        <v>-2.4511961319645827</v>
      </c>
      <c r="AF331" s="211">
        <v>11772936.12654998</v>
      </c>
      <c r="AG331" s="211">
        <v>6883.9314997055153</v>
      </c>
      <c r="AH331" s="211">
        <v>11779820.058049643</v>
      </c>
      <c r="AI331" s="204">
        <v>658427.99982268852</v>
      </c>
      <c r="AJ331" s="205">
        <f t="shared" si="20"/>
        <v>-2783469.0707603339</v>
      </c>
      <c r="AK331" s="205">
        <f t="shared" si="21"/>
        <v>-12024939.671246102</v>
      </c>
      <c r="AL331" s="205">
        <f t="shared" si="22"/>
        <v>1</v>
      </c>
      <c r="AM331" s="205">
        <f t="shared" si="23"/>
        <v>0</v>
      </c>
    </row>
    <row r="332" spans="1:39" x14ac:dyDescent="0.35">
      <c r="A332" s="112">
        <v>326</v>
      </c>
      <c r="B332">
        <v>12</v>
      </c>
      <c r="C332">
        <v>2.4723684582944799E-2</v>
      </c>
      <c r="D332">
        <v>0.14251878306996413</v>
      </c>
      <c r="E332">
        <v>1.5596579648303105E-2</v>
      </c>
      <c r="F332">
        <v>2.9638376916484726E-2</v>
      </c>
      <c r="G332">
        <v>0.1249709947156719</v>
      </c>
      <c r="H332">
        <v>1.6888359382991047E-3</v>
      </c>
      <c r="I332">
        <v>9.5600815837921252E-2</v>
      </c>
      <c r="J332">
        <v>51209.697241724803</v>
      </c>
      <c r="K332">
        <v>6344.9597863907893</v>
      </c>
      <c r="L332">
        <v>164400.84634569444</v>
      </c>
      <c r="M332">
        <v>346993.67559200025</v>
      </c>
      <c r="N332">
        <v>114838.61628150308</v>
      </c>
      <c r="O332">
        <v>3645887.48759518</v>
      </c>
      <c r="P332">
        <v>9129.932680381944</v>
      </c>
      <c r="Q332">
        <v>2.1866543340617788E-3</v>
      </c>
      <c r="R332">
        <v>1</v>
      </c>
      <c r="S332">
        <v>0.88574169524275448</v>
      </c>
      <c r="T332">
        <v>0.66276609269651543</v>
      </c>
      <c r="U332">
        <v>0.69988479782117585</v>
      </c>
      <c r="V332">
        <v>0</v>
      </c>
      <c r="W332">
        <v>14528917.183978688</v>
      </c>
      <c r="X332">
        <v>8.5737991213643755E-2</v>
      </c>
      <c r="Y332">
        <v>520.79542891989195</v>
      </c>
      <c r="Z332">
        <v>34.680885328003015</v>
      </c>
      <c r="AA332" s="211">
        <v>-10.979881881725913</v>
      </c>
      <c r="AB332" s="211">
        <v>377751.84678344574</v>
      </c>
      <c r="AC332" s="211">
        <v>19124.442386183786</v>
      </c>
      <c r="AD332" s="211">
        <v>396876.28916963015</v>
      </c>
      <c r="AE332" s="211">
        <v>-5.9541844700508042</v>
      </c>
      <c r="AF332" s="211">
        <v>21784307.139457729</v>
      </c>
      <c r="AG332" s="211">
        <v>16392.379188157534</v>
      </c>
      <c r="AH332" s="211">
        <v>21800699.518645883</v>
      </c>
      <c r="AI332" s="204">
        <v>4258876.2267607693</v>
      </c>
      <c r="AJ332" s="205">
        <f t="shared" si="20"/>
        <v>-1494864.4773422214</v>
      </c>
      <c r="AK332" s="205">
        <f t="shared" si="21"/>
        <v>-22396117.965650965</v>
      </c>
      <c r="AL332" s="205">
        <f t="shared" si="22"/>
        <v>1</v>
      </c>
      <c r="AM332" s="205">
        <f t="shared" si="23"/>
        <v>0</v>
      </c>
    </row>
    <row r="333" spans="1:39" x14ac:dyDescent="0.35">
      <c r="A333" s="112">
        <v>327</v>
      </c>
      <c r="B333">
        <v>8</v>
      </c>
      <c r="C333">
        <v>3.9031438131104573E-2</v>
      </c>
      <c r="D333">
        <v>0.11248994310352994</v>
      </c>
      <c r="E333">
        <v>4.5693179783027525E-2</v>
      </c>
      <c r="F333">
        <v>2.9805057444737645E-2</v>
      </c>
      <c r="G333">
        <v>4.2979272910891445E-2</v>
      </c>
      <c r="H333">
        <v>3.9523539532495267E-3</v>
      </c>
      <c r="I333">
        <v>0.10137014303602096</v>
      </c>
      <c r="J333">
        <v>58790.520178384482</v>
      </c>
      <c r="K333">
        <v>8930.5360243317555</v>
      </c>
      <c r="L333">
        <v>288368.45214497752</v>
      </c>
      <c r="M333">
        <v>224211.62066263429</v>
      </c>
      <c r="N333">
        <v>77316.786921153485</v>
      </c>
      <c r="O333">
        <v>3252264.0361216529</v>
      </c>
      <c r="P333">
        <v>9262.7576742863766</v>
      </c>
      <c r="Q333">
        <v>1.491845340357663E-3</v>
      </c>
      <c r="R333">
        <v>0.92065812301197081</v>
      </c>
      <c r="S333">
        <v>0.62400233346738854</v>
      </c>
      <c r="T333">
        <v>0.47459360341939616</v>
      </c>
      <c r="U333">
        <v>0.72308869279668808</v>
      </c>
      <c r="V333">
        <v>0</v>
      </c>
      <c r="W333">
        <v>13661082.177227085</v>
      </c>
      <c r="X333">
        <v>2.3178866182999511E-2</v>
      </c>
      <c r="Y333">
        <v>347.14433739578004</v>
      </c>
      <c r="Z333">
        <v>25.628107303693902</v>
      </c>
      <c r="AA333" s="211">
        <v>-14.788180171117364</v>
      </c>
      <c r="AB333" s="211">
        <v>614748.69797521899</v>
      </c>
      <c r="AC333" s="211">
        <v>29111.283680011573</v>
      </c>
      <c r="AD333" s="211">
        <v>643859.98165522912</v>
      </c>
      <c r="AE333" s="211">
        <v>-3.286198194305447</v>
      </c>
      <c r="AF333" s="211">
        <v>13785508.271936556</v>
      </c>
      <c r="AG333" s="211">
        <v>12504.175540407656</v>
      </c>
      <c r="AH333" s="211">
        <v>13798012.447476916</v>
      </c>
      <c r="AI333" s="204">
        <v>1143642.2429056626</v>
      </c>
      <c r="AJ333" s="205">
        <f t="shared" si="20"/>
        <v>-2122677.9987669652</v>
      </c>
      <c r="AK333" s="205">
        <f t="shared" si="21"/>
        <v>-14126632.266907461</v>
      </c>
      <c r="AL333" s="205">
        <f t="shared" si="22"/>
        <v>1</v>
      </c>
      <c r="AM333" s="205">
        <f t="shared" si="23"/>
        <v>0</v>
      </c>
    </row>
    <row r="334" spans="1:39" x14ac:dyDescent="0.35">
      <c r="A334" s="112">
        <v>328</v>
      </c>
      <c r="B334">
        <v>24</v>
      </c>
      <c r="C334">
        <v>4.2909874217960137E-2</v>
      </c>
      <c r="D334">
        <v>9.9740314145776776E-2</v>
      </c>
      <c r="E334">
        <v>2.0635762571906455E-2</v>
      </c>
      <c r="F334">
        <v>1.1194934082739914E-2</v>
      </c>
      <c r="G334">
        <v>0.11303173764225376</v>
      </c>
      <c r="H334">
        <v>4.5113247260749403E-2</v>
      </c>
      <c r="I334">
        <v>5.3537966238898324E-2</v>
      </c>
      <c r="J334">
        <v>52312.538971209447</v>
      </c>
      <c r="K334">
        <v>14396.90935852131</v>
      </c>
      <c r="L334">
        <v>190430.73132408317</v>
      </c>
      <c r="M334">
        <v>339072.04237042827</v>
      </c>
      <c r="N334">
        <v>91128.37299838895</v>
      </c>
      <c r="O334">
        <v>4551038.4848275892</v>
      </c>
      <c r="P334">
        <v>9091.2991831178442</v>
      </c>
      <c r="Q334">
        <v>5.3325912737781436E-3</v>
      </c>
      <c r="R334">
        <v>1</v>
      </c>
      <c r="S334">
        <v>0.79313749837779735</v>
      </c>
      <c r="T334">
        <v>0.57231706471521282</v>
      </c>
      <c r="U334">
        <v>0.76916703765209549</v>
      </c>
      <c r="V334">
        <v>0</v>
      </c>
      <c r="W334">
        <v>14949021.005364954</v>
      </c>
      <c r="X334">
        <v>0.16237677334755185</v>
      </c>
      <c r="Y334">
        <v>342.21703330179503</v>
      </c>
      <c r="Z334">
        <v>29.747989361176963</v>
      </c>
      <c r="AA334" s="211">
        <v>-4.7559815848104989</v>
      </c>
      <c r="AB334" s="211">
        <v>149490.21005364956</v>
      </c>
      <c r="AC334" s="211">
        <v>41201.838404934038</v>
      </c>
      <c r="AD334" s="211">
        <v>190692.04845858316</v>
      </c>
      <c r="AE334" s="211">
        <v>-2.5787151717758712</v>
      </c>
      <c r="AF334" s="211">
        <v>15594984.144291809</v>
      </c>
      <c r="AG334" s="211">
        <v>32571.723603900558</v>
      </c>
      <c r="AH334" s="211">
        <v>15627555.86789564</v>
      </c>
      <c r="AI334" s="204">
        <v>7090020.6456230059</v>
      </c>
      <c r="AJ334" s="205">
        <f t="shared" si="20"/>
        <v>-666290.206939633</v>
      </c>
      <c r="AK334" s="205">
        <f t="shared" si="21"/>
        <v>-15885427.385073228</v>
      </c>
      <c r="AL334" s="205">
        <f t="shared" si="22"/>
        <v>1</v>
      </c>
      <c r="AM334" s="205">
        <f t="shared" si="23"/>
        <v>0</v>
      </c>
    </row>
    <row r="335" spans="1:39" x14ac:dyDescent="0.35">
      <c r="A335" s="112">
        <v>329</v>
      </c>
      <c r="B335">
        <v>68</v>
      </c>
      <c r="C335">
        <v>3.9531493503449679E-2</v>
      </c>
      <c r="D335">
        <v>8.9331416427507332E-2</v>
      </c>
      <c r="E335">
        <v>0</v>
      </c>
      <c r="F335">
        <v>2.9048875279285027E-2</v>
      </c>
      <c r="G335">
        <v>7.3280036896670481E-2</v>
      </c>
      <c r="H335">
        <v>0</v>
      </c>
      <c r="I335">
        <v>0.12792803748550172</v>
      </c>
      <c r="J335">
        <v>54772.660575304093</v>
      </c>
      <c r="K335">
        <v>4838.606619220167</v>
      </c>
      <c r="L335">
        <v>219552.91211061069</v>
      </c>
      <c r="M335">
        <v>402889.1801885615</v>
      </c>
      <c r="N335">
        <v>84022.132341897362</v>
      </c>
      <c r="O335">
        <v>4375443.6004357086</v>
      </c>
      <c r="P335">
        <v>9140.1385418544178</v>
      </c>
      <c r="Q335">
        <v>1.6504254119078343E-3</v>
      </c>
      <c r="R335">
        <v>1</v>
      </c>
      <c r="S335">
        <v>0.70870252087890551</v>
      </c>
      <c r="T335">
        <v>0.68632740289467964</v>
      </c>
      <c r="U335">
        <v>0.75674616639789616</v>
      </c>
      <c r="V335">
        <v>0</v>
      </c>
      <c r="W335">
        <v>15626974.973407753</v>
      </c>
      <c r="X335">
        <v>9.3537969051737155E-2</v>
      </c>
      <c r="Y335">
        <v>360.50155092121827</v>
      </c>
      <c r="Z335">
        <v>30.58715786334912</v>
      </c>
      <c r="AA335" s="211">
        <v>-6.0096209778562688</v>
      </c>
      <c r="AB335" s="211">
        <v>218777.64962770845</v>
      </c>
      <c r="AC335" s="211">
        <v>12465.626430784247</v>
      </c>
      <c r="AD335" s="211">
        <v>231243.27605849356</v>
      </c>
      <c r="AE335" s="211">
        <v>-3.4422547213546526</v>
      </c>
      <c r="AF335" s="211">
        <v>15443013.608560253</v>
      </c>
      <c r="AG335" s="211">
        <v>11038.837863405315</v>
      </c>
      <c r="AH335" s="211">
        <v>15454052.446423711</v>
      </c>
      <c r="AI335" s="204">
        <v>5929348.4643318299</v>
      </c>
      <c r="AJ335" s="205">
        <f t="shared" si="20"/>
        <v>-832205.37384412042</v>
      </c>
      <c r="AK335" s="205">
        <f t="shared" si="21"/>
        <v>-15798277.918559177</v>
      </c>
      <c r="AL335" s="205">
        <f t="shared" si="22"/>
        <v>1</v>
      </c>
      <c r="AM335" s="205">
        <f t="shared" si="23"/>
        <v>0</v>
      </c>
    </row>
    <row r="336" spans="1:39" x14ac:dyDescent="0.35">
      <c r="A336" s="112">
        <v>330</v>
      </c>
      <c r="B336">
        <v>41</v>
      </c>
      <c r="C336">
        <v>2.4921296812319107E-2</v>
      </c>
      <c r="D336">
        <v>0.13924051149663577</v>
      </c>
      <c r="E336">
        <v>3.6436754148690853E-2</v>
      </c>
      <c r="F336">
        <v>1.1297821203377406E-2</v>
      </c>
      <c r="G336">
        <v>0.1060002923161632</v>
      </c>
      <c r="H336">
        <v>3.3477497855196228E-2</v>
      </c>
      <c r="I336">
        <v>0.12150418002729042</v>
      </c>
      <c r="J336">
        <v>44196.761464177369</v>
      </c>
      <c r="K336">
        <v>7645.9578233803968</v>
      </c>
      <c r="L336">
        <v>246520.35384609218</v>
      </c>
      <c r="M336">
        <v>289978.25992635801</v>
      </c>
      <c r="N336">
        <v>111903.87954908548</v>
      </c>
      <c r="O336">
        <v>3348971.2011610833</v>
      </c>
      <c r="P336">
        <v>9253.8070176390574</v>
      </c>
      <c r="Q336">
        <v>1.7001897881950485E-3</v>
      </c>
      <c r="R336">
        <v>1</v>
      </c>
      <c r="S336">
        <v>0.64552069760363684</v>
      </c>
      <c r="T336">
        <v>0.69290094403704516</v>
      </c>
      <c r="U336">
        <v>0.73218598633178089</v>
      </c>
      <c r="V336">
        <v>0.20770992905117236</v>
      </c>
      <c r="W336">
        <v>14761180.783438805</v>
      </c>
      <c r="X336">
        <v>7.9862984282562666E-2</v>
      </c>
      <c r="Y336">
        <v>311.03160085157197</v>
      </c>
      <c r="Z336">
        <v>22.755104225094502</v>
      </c>
      <c r="AA336" s="211">
        <v>-104.51441563054058</v>
      </c>
      <c r="AB336" s="211">
        <v>3970757.6307450319</v>
      </c>
      <c r="AC336" s="211">
        <v>372942.07279921114</v>
      </c>
      <c r="AD336" s="211">
        <v>4343699.7035442628</v>
      </c>
      <c r="AE336" s="211">
        <v>-6.1887141425988972</v>
      </c>
      <c r="AF336" s="211">
        <v>13064547.753186269</v>
      </c>
      <c r="AG336" s="211">
        <v>36685.848980248469</v>
      </c>
      <c r="AH336" s="211">
        <v>13101233.60216652</v>
      </c>
      <c r="AI336" s="204">
        <v>89066.579399855589</v>
      </c>
      <c r="AJ336" s="205">
        <f t="shared" si="20"/>
        <v>-14795141.266598321</v>
      </c>
      <c r="AK336" s="205">
        <f t="shared" si="21"/>
        <v>-13720105.016426411</v>
      </c>
      <c r="AL336" s="205">
        <f t="shared" si="22"/>
        <v>0</v>
      </c>
      <c r="AM336" s="205">
        <f t="shared" si="23"/>
        <v>1</v>
      </c>
    </row>
    <row r="337" spans="1:39" x14ac:dyDescent="0.35">
      <c r="A337" s="112">
        <v>331</v>
      </c>
      <c r="B337">
        <v>70</v>
      </c>
      <c r="C337">
        <v>2.3421074760441283E-2</v>
      </c>
      <c r="D337">
        <v>4.7778881822932322E-2</v>
      </c>
      <c r="E337">
        <v>3.2771760281433623E-2</v>
      </c>
      <c r="F337">
        <v>2.0287457383522424E-2</v>
      </c>
      <c r="G337">
        <v>1.0603048426333223E-3</v>
      </c>
      <c r="H337">
        <v>7.346105678709304E-2</v>
      </c>
      <c r="I337">
        <v>0.1479071476267397</v>
      </c>
      <c r="J337">
        <v>57768.661448537656</v>
      </c>
      <c r="K337">
        <v>6405.5315593502637</v>
      </c>
      <c r="L337">
        <v>153032.76777581585</v>
      </c>
      <c r="M337">
        <v>268541.56192077155</v>
      </c>
      <c r="N337">
        <v>110986.83155398395</v>
      </c>
      <c r="O337">
        <v>3420431.5135393855</v>
      </c>
      <c r="P337">
        <v>9180.7058067831094</v>
      </c>
      <c r="Q337">
        <v>4.6602954644203243E-3</v>
      </c>
      <c r="R337">
        <v>1</v>
      </c>
      <c r="S337">
        <v>0.72226516846578326</v>
      </c>
      <c r="T337">
        <v>0.51138639730038415</v>
      </c>
      <c r="U337">
        <v>0.68680399791797531</v>
      </c>
      <c r="V337">
        <v>0</v>
      </c>
      <c r="W337">
        <v>14601224.8017506</v>
      </c>
      <c r="X337">
        <v>8.1659835606701398E-2</v>
      </c>
      <c r="Y337">
        <v>283.93423046381793</v>
      </c>
      <c r="Z337">
        <v>33.866398190307791</v>
      </c>
      <c r="AA337" s="211">
        <v>-100.19678773613029</v>
      </c>
      <c r="AB337" s="211">
        <v>3445889.0532131535</v>
      </c>
      <c r="AC337" s="211">
        <v>700701.89702610415</v>
      </c>
      <c r="AD337" s="211">
        <v>4146590.9502392453</v>
      </c>
      <c r="AE337" s="211">
        <v>-3.2587478861813004</v>
      </c>
      <c r="AF337" s="211">
        <v>12404280.776449926</v>
      </c>
      <c r="AG337" s="211">
        <v>37797.197764893492</v>
      </c>
      <c r="AH337" s="211">
        <v>12442077.974214798</v>
      </c>
      <c r="AI337" s="204">
        <v>85575.147143641341</v>
      </c>
      <c r="AJ337" s="205">
        <f t="shared" si="20"/>
        <v>-14166269.723852273</v>
      </c>
      <c r="AK337" s="205">
        <f t="shared" si="21"/>
        <v>-12767952.762832928</v>
      </c>
      <c r="AL337" s="205">
        <f t="shared" si="22"/>
        <v>0</v>
      </c>
      <c r="AM337" s="205">
        <f t="shared" si="23"/>
        <v>1</v>
      </c>
    </row>
    <row r="338" spans="1:39" x14ac:dyDescent="0.35">
      <c r="A338" s="112">
        <v>332</v>
      </c>
      <c r="B338">
        <v>93</v>
      </c>
      <c r="C338">
        <v>2.7643052440474828E-2</v>
      </c>
      <c r="D338">
        <v>5.6668087276432605E-2</v>
      </c>
      <c r="E338">
        <v>1.6323589874366252E-2</v>
      </c>
      <c r="F338">
        <v>9.7317748712104669E-3</v>
      </c>
      <c r="G338">
        <v>5.9218038494023066E-2</v>
      </c>
      <c r="H338">
        <v>5.4990572776753704E-3</v>
      </c>
      <c r="I338">
        <v>0.11488851216466611</v>
      </c>
      <c r="J338">
        <v>51524.051912069801</v>
      </c>
      <c r="K338">
        <v>5825.8845812392219</v>
      </c>
      <c r="L338">
        <v>252888.45169192122</v>
      </c>
      <c r="M338">
        <v>313612.20554026234</v>
      </c>
      <c r="N338">
        <v>100582.76949997591</v>
      </c>
      <c r="O338">
        <v>2595684.0345753673</v>
      </c>
      <c r="P338">
        <v>9364.9577482546847</v>
      </c>
      <c r="Q338">
        <v>2.4965236293750985E-3</v>
      </c>
      <c r="R338">
        <v>0.9791255253655432</v>
      </c>
      <c r="S338">
        <v>0.80355732800120439</v>
      </c>
      <c r="T338">
        <v>0.63270435085978338</v>
      </c>
      <c r="U338">
        <v>0.72392126905898413</v>
      </c>
      <c r="V338">
        <v>0.30382222036208473</v>
      </c>
      <c r="W338">
        <v>16598211.33336509</v>
      </c>
      <c r="X338">
        <v>0.1223118720034304</v>
      </c>
      <c r="Y338">
        <v>383.30693012228903</v>
      </c>
      <c r="Z338">
        <v>32.502642066607308</v>
      </c>
      <c r="AA338" s="211">
        <v>-17.931246053738505</v>
      </c>
      <c r="AB338" s="211">
        <v>846508.77800161939</v>
      </c>
      <c r="AC338" s="211">
        <v>25304.917079425199</v>
      </c>
      <c r="AD338" s="211">
        <v>871813.69508104259</v>
      </c>
      <c r="AE338" s="211">
        <v>-3.6024256519372835</v>
      </c>
      <c r="AF338" s="211">
        <v>16849843.330969959</v>
      </c>
      <c r="AG338" s="211">
        <v>9827.1522638544939</v>
      </c>
      <c r="AH338" s="211">
        <v>16859670.483233772</v>
      </c>
      <c r="AI338" s="204">
        <v>1115783.1796218869</v>
      </c>
      <c r="AJ338" s="205">
        <f t="shared" si="20"/>
        <v>-2664938.3004548931</v>
      </c>
      <c r="AK338" s="205">
        <f t="shared" si="21"/>
        <v>-17219913.0484275</v>
      </c>
      <c r="AL338" s="205">
        <f t="shared" si="22"/>
        <v>1</v>
      </c>
      <c r="AM338" s="205">
        <f t="shared" si="23"/>
        <v>0</v>
      </c>
    </row>
    <row r="339" spans="1:39" x14ac:dyDescent="0.35">
      <c r="A339" s="112">
        <v>333</v>
      </c>
      <c r="B339">
        <v>64</v>
      </c>
      <c r="C339">
        <v>2.739452010751426E-2</v>
      </c>
      <c r="D339">
        <v>4.5091322352348945E-2</v>
      </c>
      <c r="E339">
        <v>3.4609580658841541E-3</v>
      </c>
      <c r="F339">
        <v>1.1862901172923129E-2</v>
      </c>
      <c r="G339">
        <v>4.8880667856300089E-3</v>
      </c>
      <c r="H339">
        <v>2.9922676227141683E-2</v>
      </c>
      <c r="I339">
        <v>0.12730885623006968</v>
      </c>
      <c r="J339">
        <v>51132.797834982623</v>
      </c>
      <c r="K339">
        <v>7245.6277546348683</v>
      </c>
      <c r="L339">
        <v>164830.2509066049</v>
      </c>
      <c r="M339">
        <v>265187.7344375056</v>
      </c>
      <c r="N339">
        <v>172530.20847818794</v>
      </c>
      <c r="O339">
        <v>3140386.2880183966</v>
      </c>
      <c r="P339">
        <v>9121.7014277511262</v>
      </c>
      <c r="Q339">
        <v>3.0819967449001021E-3</v>
      </c>
      <c r="R339">
        <v>1</v>
      </c>
      <c r="S339">
        <v>0.68773195932327202</v>
      </c>
      <c r="T339">
        <v>0.66116585162759101</v>
      </c>
      <c r="U339">
        <v>0.68178095320628529</v>
      </c>
      <c r="V339">
        <v>0.14852308541187742</v>
      </c>
      <c r="W339">
        <v>14102768.423643166</v>
      </c>
      <c r="X339">
        <v>0.21956115683666766</v>
      </c>
      <c r="Y339">
        <v>287.26174294432303</v>
      </c>
      <c r="Z339">
        <v>28.829745979756826</v>
      </c>
      <c r="AA339" s="211">
        <v>-11.080247671398249</v>
      </c>
      <c r="AB339" s="211">
        <v>408980.28428565193</v>
      </c>
      <c r="AC339" s="211">
        <v>32667.749345540218</v>
      </c>
      <c r="AD339" s="211">
        <v>441648.03363119066</v>
      </c>
      <c r="AE339" s="211">
        <v>-2.9907757266206367</v>
      </c>
      <c r="AF339" s="211">
        <v>13905950.005192485</v>
      </c>
      <c r="AG339" s="211">
        <v>16028.568604120148</v>
      </c>
      <c r="AH339" s="211">
        <v>13921978.573796608</v>
      </c>
      <c r="AI339" s="204">
        <v>1666404.2637378855</v>
      </c>
      <c r="AJ339" s="205">
        <f t="shared" si="20"/>
        <v>-1549672.8007710155</v>
      </c>
      <c r="AK339" s="205">
        <f t="shared" si="21"/>
        <v>-14221056.14645867</v>
      </c>
      <c r="AL339" s="205">
        <f t="shared" si="22"/>
        <v>1</v>
      </c>
      <c r="AM339" s="205">
        <f t="shared" si="23"/>
        <v>0</v>
      </c>
    </row>
    <row r="340" spans="1:39" x14ac:dyDescent="0.35">
      <c r="A340" s="112">
        <v>334</v>
      </c>
      <c r="B340">
        <v>5</v>
      </c>
      <c r="C340">
        <v>3.9932619017963134E-2</v>
      </c>
      <c r="D340">
        <v>0.13514107357495397</v>
      </c>
      <c r="E340">
        <v>1.6622166297675101E-2</v>
      </c>
      <c r="F340">
        <v>7.9316859521413926E-3</v>
      </c>
      <c r="G340">
        <v>3.7204286849566601E-2</v>
      </c>
      <c r="H340">
        <v>2.8417066752323632E-2</v>
      </c>
      <c r="I340">
        <v>7.4455103563929481E-2</v>
      </c>
      <c r="J340">
        <v>46954.506877636988</v>
      </c>
      <c r="K340">
        <v>6028.9629991811844</v>
      </c>
      <c r="L340">
        <v>173870.2023815515</v>
      </c>
      <c r="M340">
        <v>187505.8654079487</v>
      </c>
      <c r="N340">
        <v>81769.990900760022</v>
      </c>
      <c r="O340">
        <v>3369315.8913300158</v>
      </c>
      <c r="P340">
        <v>9062.009678038974</v>
      </c>
      <c r="Q340">
        <v>3.1979392617999605E-3</v>
      </c>
      <c r="R340">
        <v>0.93714249715738285</v>
      </c>
      <c r="S340">
        <v>0.65994470607840028</v>
      </c>
      <c r="T340">
        <v>0.72049785849844938</v>
      </c>
      <c r="U340">
        <v>0.78071042456872697</v>
      </c>
      <c r="V340">
        <v>0.14285294430215589</v>
      </c>
      <c r="W340">
        <v>14630292.386871222</v>
      </c>
      <c r="X340">
        <v>0.12155501540340914</v>
      </c>
      <c r="Y340">
        <v>399.8168783587642</v>
      </c>
      <c r="Z340">
        <v>31.844285144401542</v>
      </c>
      <c r="AA340" s="211">
        <v>-43.606348866476893</v>
      </c>
      <c r="AB340" s="211">
        <v>2121392.3960963353</v>
      </c>
      <c r="AC340" s="211">
        <v>111939.65523397578</v>
      </c>
      <c r="AD340" s="211">
        <v>2233332.0513302968</v>
      </c>
      <c r="AE340" s="211">
        <v>-5.2605336241096943</v>
      </c>
      <c r="AF340" s="211">
        <v>17531154.790454321</v>
      </c>
      <c r="AG340" s="211">
        <v>29586.230402440266</v>
      </c>
      <c r="AH340" s="211">
        <v>17560741.020856816</v>
      </c>
      <c r="AI340" s="204">
        <v>399715.29807486536</v>
      </c>
      <c r="AJ340" s="205">
        <f t="shared" si="20"/>
        <v>-6593966.9379779864</v>
      </c>
      <c r="AK340" s="205">
        <f t="shared" si="21"/>
        <v>-18086794.383267786</v>
      </c>
      <c r="AL340" s="205">
        <f t="shared" si="22"/>
        <v>1</v>
      </c>
      <c r="AM340" s="205">
        <f t="shared" si="23"/>
        <v>0</v>
      </c>
    </row>
    <row r="341" spans="1:39" x14ac:dyDescent="0.35">
      <c r="A341" s="112">
        <v>335</v>
      </c>
      <c r="B341">
        <v>48</v>
      </c>
      <c r="C341">
        <v>2.397141363457421E-2</v>
      </c>
      <c r="D341">
        <v>7.3171822292250194E-3</v>
      </c>
      <c r="E341">
        <v>2.7773573393955298E-2</v>
      </c>
      <c r="F341">
        <v>1.4450040017911264E-2</v>
      </c>
      <c r="G341">
        <v>0.1300978037023644</v>
      </c>
      <c r="H341">
        <v>1.8810957150653403E-2</v>
      </c>
      <c r="I341">
        <v>7.0393401817070017E-2</v>
      </c>
      <c r="J341">
        <v>50212.121850437732</v>
      </c>
      <c r="K341">
        <v>5978.3824851626578</v>
      </c>
      <c r="L341">
        <v>209590.45911234937</v>
      </c>
      <c r="M341">
        <v>337909.54252922058</v>
      </c>
      <c r="N341">
        <v>64371.391662215596</v>
      </c>
      <c r="O341">
        <v>4758704.8563330593</v>
      </c>
      <c r="P341">
        <v>9209.9420260717052</v>
      </c>
      <c r="Q341">
        <v>4.6175992983266516E-3</v>
      </c>
      <c r="R341">
        <v>0.95115567020431269</v>
      </c>
      <c r="S341">
        <v>0.57557312056389232</v>
      </c>
      <c r="T341">
        <v>0.72266291576415087</v>
      </c>
      <c r="U341">
        <v>0.7156218547466352</v>
      </c>
      <c r="V341">
        <v>0.15776542680661226</v>
      </c>
      <c r="W341">
        <v>14521250.246048691</v>
      </c>
      <c r="X341">
        <v>0.15566602717409345</v>
      </c>
      <c r="Y341">
        <v>311.30744484218872</v>
      </c>
      <c r="Z341">
        <v>23.812852841307382</v>
      </c>
      <c r="AA341" s="211">
        <v>-71.855438948700197</v>
      </c>
      <c r="AB341" s="211">
        <v>2788080.047241359</v>
      </c>
      <c r="AC341" s="211">
        <v>197571.34462158137</v>
      </c>
      <c r="AD341" s="211">
        <v>2985651.3918629377</v>
      </c>
      <c r="AE341" s="211">
        <v>-6.4032393664081315</v>
      </c>
      <c r="AF341" s="211">
        <v>14000422.150758633</v>
      </c>
      <c r="AG341" s="211">
        <v>33089.971934170062</v>
      </c>
      <c r="AH341" s="211">
        <v>14033512.122692775</v>
      </c>
      <c r="AI341" s="204">
        <v>168792.81065168066</v>
      </c>
      <c r="AJ341" s="205">
        <f t="shared" si="20"/>
        <v>-10171195.286732957</v>
      </c>
      <c r="AK341" s="205">
        <f t="shared" si="21"/>
        <v>-14673836.059333589</v>
      </c>
      <c r="AL341" s="205">
        <f t="shared" si="22"/>
        <v>1</v>
      </c>
      <c r="AM341" s="205">
        <f t="shared" si="23"/>
        <v>0</v>
      </c>
    </row>
    <row r="342" spans="1:39" x14ac:dyDescent="0.35">
      <c r="A342" s="112">
        <v>336</v>
      </c>
      <c r="B342">
        <v>11</v>
      </c>
      <c r="C342">
        <v>2.576867248611284E-2</v>
      </c>
      <c r="D342">
        <v>0.13854743756625432</v>
      </c>
      <c r="E342">
        <v>8.1966838352194853E-3</v>
      </c>
      <c r="F342">
        <v>2.7625217119862711E-2</v>
      </c>
      <c r="G342">
        <v>4.7851101420683474E-2</v>
      </c>
      <c r="H342">
        <v>0</v>
      </c>
      <c r="I342">
        <v>4.5602046766875307E-2</v>
      </c>
      <c r="J342">
        <v>54638.460600318125</v>
      </c>
      <c r="K342">
        <v>6577.5941310832113</v>
      </c>
      <c r="L342">
        <v>340898.43973629287</v>
      </c>
      <c r="M342">
        <v>267479.14618083043</v>
      </c>
      <c r="N342">
        <v>119162.00044218377</v>
      </c>
      <c r="O342">
        <v>3358354.2745909947</v>
      </c>
      <c r="P342">
        <v>9234.8066758188761</v>
      </c>
      <c r="Q342">
        <v>4.5585392037324427E-3</v>
      </c>
      <c r="R342">
        <v>0.92245542966599448</v>
      </c>
      <c r="S342">
        <v>0.71275473369236952</v>
      </c>
      <c r="T342">
        <v>0.50561211871387479</v>
      </c>
      <c r="U342">
        <v>0.69143588012823953</v>
      </c>
      <c r="V342">
        <v>0</v>
      </c>
      <c r="W342">
        <v>15327677.479163075</v>
      </c>
      <c r="X342">
        <v>0.17843772688111675</v>
      </c>
      <c r="Y342">
        <v>526.26850022268422</v>
      </c>
      <c r="Z342">
        <v>22.065116660199227</v>
      </c>
      <c r="AA342" s="211">
        <v>-80.024868502502557</v>
      </c>
      <c r="AB342" s="211">
        <v>3326106.0129783996</v>
      </c>
      <c r="AC342" s="211">
        <v>97020.735002804882</v>
      </c>
      <c r="AD342" s="211">
        <v>3423126.7479811949</v>
      </c>
      <c r="AE342" s="211">
        <v>-2.6525545548236189</v>
      </c>
      <c r="AF342" s="211">
        <v>23293028.112829104</v>
      </c>
      <c r="AG342" s="211">
        <v>5967.1067086007242</v>
      </c>
      <c r="AH342" s="211">
        <v>23298995.219537724</v>
      </c>
      <c r="AI342" s="204">
        <v>256886.05468096872</v>
      </c>
      <c r="AJ342" s="205">
        <f t="shared" si="20"/>
        <v>-11425613.59823145</v>
      </c>
      <c r="AK342" s="205">
        <f t="shared" si="21"/>
        <v>-23564250.675020088</v>
      </c>
      <c r="AL342" s="205">
        <f t="shared" si="22"/>
        <v>1</v>
      </c>
      <c r="AM342" s="205">
        <f t="shared" si="23"/>
        <v>0</v>
      </c>
    </row>
    <row r="343" spans="1:39" x14ac:dyDescent="0.35">
      <c r="A343" s="112">
        <v>337</v>
      </c>
      <c r="B343">
        <v>96</v>
      </c>
      <c r="C343">
        <v>3.3537142755281628E-2</v>
      </c>
      <c r="D343">
        <v>0.12359169014867105</v>
      </c>
      <c r="E343">
        <v>1.1642093412557491E-2</v>
      </c>
      <c r="F343">
        <v>9.3698016345677183E-3</v>
      </c>
      <c r="G343">
        <v>5.9096474768318599E-2</v>
      </c>
      <c r="H343">
        <v>8.3050904057236918E-2</v>
      </c>
      <c r="I343">
        <v>0.13078408599345115</v>
      </c>
      <c r="J343">
        <v>51488.578546381832</v>
      </c>
      <c r="K343">
        <v>10955.81898303936</v>
      </c>
      <c r="L343">
        <v>215467.33663620814</v>
      </c>
      <c r="M343">
        <v>230466.60375398418</v>
      </c>
      <c r="N343">
        <v>81189.258285823045</v>
      </c>
      <c r="O343">
        <v>3032817.6640586602</v>
      </c>
      <c r="P343">
        <v>9261.9340782289928</v>
      </c>
      <c r="Q343">
        <v>2.2726003936964579E-3</v>
      </c>
      <c r="R343">
        <v>0.99894637305607015</v>
      </c>
      <c r="S343">
        <v>0.53031677699604585</v>
      </c>
      <c r="T343">
        <v>0.47650233745470999</v>
      </c>
      <c r="U343">
        <v>0.69808546855294817</v>
      </c>
      <c r="V343">
        <v>6.8743924825652558E-2</v>
      </c>
      <c r="W343">
        <v>15351657.643008735</v>
      </c>
      <c r="X343">
        <v>0.19291229912290764</v>
      </c>
      <c r="Y343">
        <v>374.84316047655017</v>
      </c>
      <c r="Z343">
        <v>30.770717553950433</v>
      </c>
      <c r="AA343" s="211">
        <v>-18.616397035264299</v>
      </c>
      <c r="AB343" s="211">
        <v>905747.80093751429</v>
      </c>
      <c r="AC343" s="211">
        <v>109840.96415162737</v>
      </c>
      <c r="AD343" s="211">
        <v>1015588.7650891396</v>
      </c>
      <c r="AE343" s="211">
        <v>-3.0161868453530518</v>
      </c>
      <c r="AF343" s="211">
        <v>17465079.189640012</v>
      </c>
      <c r="AG343" s="211">
        <v>38934.981529251039</v>
      </c>
      <c r="AH343" s="211">
        <v>17504014.171169266</v>
      </c>
      <c r="AI343" s="204">
        <v>1056936.1056906332</v>
      </c>
      <c r="AJ343" s="205">
        <f t="shared" si="20"/>
        <v>-2877228.4686155692</v>
      </c>
      <c r="AK343" s="205">
        <f t="shared" si="21"/>
        <v>-17805632.855704572</v>
      </c>
      <c r="AL343" s="205">
        <f t="shared" si="22"/>
        <v>1</v>
      </c>
      <c r="AM343" s="205">
        <f t="shared" si="23"/>
        <v>0</v>
      </c>
    </row>
    <row r="344" spans="1:39" x14ac:dyDescent="0.35">
      <c r="A344" s="112">
        <v>338</v>
      </c>
      <c r="B344">
        <v>86</v>
      </c>
      <c r="C344">
        <v>2.6950647060682849E-2</v>
      </c>
      <c r="D344">
        <v>0.18132178305473989</v>
      </c>
      <c r="E344">
        <v>1.2918984458506921E-2</v>
      </c>
      <c r="F344">
        <v>1.2865760236224173E-2</v>
      </c>
      <c r="G344">
        <v>4.9106434211081712E-2</v>
      </c>
      <c r="H344">
        <v>5.3685622902446453E-2</v>
      </c>
      <c r="I344">
        <v>0.11855954095799626</v>
      </c>
      <c r="J344">
        <v>52351.932581165696</v>
      </c>
      <c r="K344">
        <v>6361.6131272619787</v>
      </c>
      <c r="L344">
        <v>168604.02575741368</v>
      </c>
      <c r="M344">
        <v>193404.26400300034</v>
      </c>
      <c r="N344">
        <v>89867.799348069762</v>
      </c>
      <c r="O344">
        <v>2268927.6804970456</v>
      </c>
      <c r="P344">
        <v>9059.2483813573708</v>
      </c>
      <c r="Q344">
        <v>1.295560443979266E-3</v>
      </c>
      <c r="R344">
        <v>1</v>
      </c>
      <c r="S344">
        <v>0.85256344144692897</v>
      </c>
      <c r="T344">
        <v>0.53606704291051455</v>
      </c>
      <c r="U344">
        <v>0.72026326245979433</v>
      </c>
      <c r="V344">
        <v>0.12381657816197728</v>
      </c>
      <c r="W344">
        <v>13891701.858868264</v>
      </c>
      <c r="X344">
        <v>6.1090074513139303E-2</v>
      </c>
      <c r="Y344">
        <v>230.63359848911136</v>
      </c>
      <c r="Z344">
        <v>23.069466862722727</v>
      </c>
      <c r="AA344" s="211">
        <v>-3.908416537092938</v>
      </c>
      <c r="AB344" s="211">
        <v>55566.807435473056</v>
      </c>
      <c r="AC344" s="211">
        <v>24123.383602183378</v>
      </c>
      <c r="AD344" s="211">
        <v>79690.191037656346</v>
      </c>
      <c r="AE344" s="211">
        <v>-3.5566090415439922</v>
      </c>
      <c r="AF344" s="211">
        <v>9719048.366379641</v>
      </c>
      <c r="AG344" s="211">
        <v>24497.389549504045</v>
      </c>
      <c r="AH344" s="211">
        <v>9743545.755929159</v>
      </c>
      <c r="AI344" s="204">
        <v>27469157.670482323</v>
      </c>
      <c r="AJ344" s="205">
        <f t="shared" si="20"/>
        <v>-470531.84474695014</v>
      </c>
      <c r="AK344" s="205">
        <f t="shared" si="21"/>
        <v>-10099206.660083558</v>
      </c>
      <c r="AL344" s="205">
        <f t="shared" si="22"/>
        <v>1</v>
      </c>
      <c r="AM344" s="205">
        <f t="shared" si="23"/>
        <v>0</v>
      </c>
    </row>
    <row r="345" spans="1:39" x14ac:dyDescent="0.35">
      <c r="A345" s="112">
        <v>339</v>
      </c>
      <c r="B345">
        <v>61</v>
      </c>
      <c r="C345">
        <v>4.8766220848465214E-2</v>
      </c>
      <c r="D345">
        <v>2.8124340873581455E-2</v>
      </c>
      <c r="E345">
        <v>2.0124381675631998E-2</v>
      </c>
      <c r="F345">
        <v>0</v>
      </c>
      <c r="G345">
        <v>4.6261075089871609E-2</v>
      </c>
      <c r="H345">
        <v>9.5034795257365016E-3</v>
      </c>
      <c r="I345">
        <v>0.1323440886782116</v>
      </c>
      <c r="J345">
        <v>59897.893143529538</v>
      </c>
      <c r="K345">
        <v>7981.5380244071312</v>
      </c>
      <c r="L345">
        <v>210048.31904619059</v>
      </c>
      <c r="M345">
        <v>232180.400710196</v>
      </c>
      <c r="N345">
        <v>130489.6404535578</v>
      </c>
      <c r="O345">
        <v>3164919.9708368676</v>
      </c>
      <c r="P345">
        <v>9047.3027651967859</v>
      </c>
      <c r="Q345">
        <v>5.5735694655174219E-3</v>
      </c>
      <c r="R345">
        <v>1</v>
      </c>
      <c r="S345">
        <v>0.74586466147489783</v>
      </c>
      <c r="T345">
        <v>0.65836822022403152</v>
      </c>
      <c r="U345">
        <v>0.71594123481185457</v>
      </c>
      <c r="V345">
        <v>0</v>
      </c>
      <c r="W345">
        <v>14415848.741101868</v>
      </c>
      <c r="X345">
        <v>0.2019486578689505</v>
      </c>
      <c r="Y345">
        <v>241.19683635296354</v>
      </c>
      <c r="Z345">
        <v>24.428726992338323</v>
      </c>
      <c r="AA345" s="211">
        <v>-16.071449051332074</v>
      </c>
      <c r="AB345" s="211">
        <v>778455.83201950067</v>
      </c>
      <c r="AC345" s="211">
        <v>33023.067091158788</v>
      </c>
      <c r="AD345" s="211">
        <v>811478.89911066124</v>
      </c>
      <c r="AE345" s="211">
        <v>-2.5174791495020208</v>
      </c>
      <c r="AF345" s="211">
        <v>11508074.265649412</v>
      </c>
      <c r="AG345" s="211">
        <v>14517.88088837326</v>
      </c>
      <c r="AH345" s="211">
        <v>11522592.146537805</v>
      </c>
      <c r="AI345" s="204">
        <v>790256.53185056371</v>
      </c>
      <c r="AJ345" s="205">
        <f t="shared" si="20"/>
        <v>-2418623.8042438687</v>
      </c>
      <c r="AK345" s="205">
        <f t="shared" si="21"/>
        <v>-11774340.061488006</v>
      </c>
      <c r="AL345" s="205">
        <f t="shared" si="22"/>
        <v>1</v>
      </c>
      <c r="AM345" s="205">
        <f t="shared" si="23"/>
        <v>0</v>
      </c>
    </row>
    <row r="346" spans="1:39" x14ac:dyDescent="0.35">
      <c r="A346" s="112">
        <v>340</v>
      </c>
      <c r="B346">
        <v>59</v>
      </c>
      <c r="C346">
        <v>3.6235983188251324E-2</v>
      </c>
      <c r="D346">
        <v>6.2987077842340589E-2</v>
      </c>
      <c r="E346">
        <v>0</v>
      </c>
      <c r="F346">
        <v>2.0413628542640859E-2</v>
      </c>
      <c r="G346">
        <v>0</v>
      </c>
      <c r="H346">
        <v>0</v>
      </c>
      <c r="I346">
        <v>9.7654895361238614E-2</v>
      </c>
      <c r="J346">
        <v>50320.322337766891</v>
      </c>
      <c r="K346">
        <v>6824.1176138105347</v>
      </c>
      <c r="L346">
        <v>131406.51239980408</v>
      </c>
      <c r="M346">
        <v>339133.63159921695</v>
      </c>
      <c r="N346">
        <v>198965.16145663883</v>
      </c>
      <c r="O346">
        <v>3770426.7836038992</v>
      </c>
      <c r="P346">
        <v>9359.9483568554115</v>
      </c>
      <c r="Q346">
        <v>5.2030603695403773E-3</v>
      </c>
      <c r="R346">
        <v>1</v>
      </c>
      <c r="S346">
        <v>0.58167470165295454</v>
      </c>
      <c r="T346">
        <v>0.63678771560543757</v>
      </c>
      <c r="U346">
        <v>0.80297595221216689</v>
      </c>
      <c r="V346">
        <v>1.5783514654157907E-2</v>
      </c>
      <c r="W346">
        <v>13711865.357118886</v>
      </c>
      <c r="X346">
        <v>7.6390384771532302E-2</v>
      </c>
      <c r="Y346">
        <v>422.57231004242044</v>
      </c>
      <c r="Z346">
        <v>29.655465664251324</v>
      </c>
      <c r="AA346" s="211">
        <v>-13.181075641635449</v>
      </c>
      <c r="AB346" s="211">
        <v>507339.01821339899</v>
      </c>
      <c r="AC346" s="211">
        <v>15805.307710054374</v>
      </c>
      <c r="AD346" s="211">
        <v>523144.32592345442</v>
      </c>
      <c r="AE346" s="211">
        <v>-3.2614763331302754</v>
      </c>
      <c r="AF346" s="211">
        <v>17564986.257973224</v>
      </c>
      <c r="AG346" s="211">
        <v>7276.4058136853773</v>
      </c>
      <c r="AH346" s="211">
        <v>17572262.663786951</v>
      </c>
      <c r="AI346" s="204">
        <v>1718730.5462273457</v>
      </c>
      <c r="AJ346" s="205">
        <f t="shared" si="20"/>
        <v>-1841251.8900869994</v>
      </c>
      <c r="AK346" s="205">
        <f t="shared" si="21"/>
        <v>-17898410.297099978</v>
      </c>
      <c r="AL346" s="205">
        <f t="shared" si="22"/>
        <v>1</v>
      </c>
      <c r="AM346" s="205">
        <f t="shared" si="23"/>
        <v>0</v>
      </c>
    </row>
    <row r="347" spans="1:39" x14ac:dyDescent="0.35">
      <c r="A347" s="112">
        <v>341</v>
      </c>
      <c r="B347">
        <v>59</v>
      </c>
      <c r="C347">
        <v>1.9006040922784993E-2</v>
      </c>
      <c r="D347">
        <v>7.352721185033928E-2</v>
      </c>
      <c r="E347">
        <v>0</v>
      </c>
      <c r="F347">
        <v>2.4647231516324353E-2</v>
      </c>
      <c r="G347">
        <v>5.1263484060039055E-2</v>
      </c>
      <c r="H347">
        <v>3.0194212499195065E-2</v>
      </c>
      <c r="I347">
        <v>0.14294330711559197</v>
      </c>
      <c r="J347">
        <v>60203.013571120493</v>
      </c>
      <c r="K347">
        <v>6727.4835996899519</v>
      </c>
      <c r="L347">
        <v>102865.9821962852</v>
      </c>
      <c r="M347">
        <v>197012.56136229029</v>
      </c>
      <c r="N347">
        <v>100165.72301534988</v>
      </c>
      <c r="O347">
        <v>1980620.7115696073</v>
      </c>
      <c r="P347">
        <v>9221.1774506691399</v>
      </c>
      <c r="Q347">
        <v>2.3307078428654567E-3</v>
      </c>
      <c r="R347">
        <v>0.93185844161199016</v>
      </c>
      <c r="S347">
        <v>0.7306057181073049</v>
      </c>
      <c r="T347">
        <v>0.72379965220331055</v>
      </c>
      <c r="U347">
        <v>0.79990048827025662</v>
      </c>
      <c r="V347">
        <v>2.2240422849150975E-2</v>
      </c>
      <c r="W347">
        <v>14203519.503841074</v>
      </c>
      <c r="X347">
        <v>0.18458857174392176</v>
      </c>
      <c r="Y347">
        <v>381.7725112598277</v>
      </c>
      <c r="Z347">
        <v>27.641856229351646</v>
      </c>
      <c r="AA347" s="211">
        <v>-15.055023186992422</v>
      </c>
      <c r="AB347" s="211">
        <v>525530.22164212028</v>
      </c>
      <c r="AC347" s="211">
        <v>35528.86728100574</v>
      </c>
      <c r="AD347" s="211">
        <v>561059.0889231232</v>
      </c>
      <c r="AE347" s="211">
        <v>-4.124199354011596</v>
      </c>
      <c r="AF347" s="211">
        <v>17502163.468587663</v>
      </c>
      <c r="AG347" s="211">
        <v>16356.686068991308</v>
      </c>
      <c r="AH347" s="211">
        <v>17518520.15465663</v>
      </c>
      <c r="AI347" s="204">
        <v>1551343.3685180179</v>
      </c>
      <c r="AJ347" s="205">
        <f t="shared" si="20"/>
        <v>-2066561.4076223653</v>
      </c>
      <c r="AK347" s="205">
        <f t="shared" si="21"/>
        <v>-17930940.09005779</v>
      </c>
      <c r="AL347" s="205">
        <f t="shared" si="22"/>
        <v>1</v>
      </c>
      <c r="AM347" s="205">
        <f t="shared" si="23"/>
        <v>0</v>
      </c>
    </row>
    <row r="348" spans="1:39" x14ac:dyDescent="0.35">
      <c r="A348" s="112">
        <v>342</v>
      </c>
      <c r="B348">
        <v>93</v>
      </c>
      <c r="C348">
        <v>3.0729237398411307E-2</v>
      </c>
      <c r="D348">
        <v>3.4686189093143256E-2</v>
      </c>
      <c r="E348">
        <v>1.2027089168178053E-2</v>
      </c>
      <c r="F348">
        <v>0</v>
      </c>
      <c r="G348">
        <v>0</v>
      </c>
      <c r="H348">
        <v>6.228169371306963E-2</v>
      </c>
      <c r="I348">
        <v>4.0516005708899357E-2</v>
      </c>
      <c r="J348">
        <v>48347.027376783357</v>
      </c>
      <c r="K348">
        <v>5650.1114705128275</v>
      </c>
      <c r="L348">
        <v>171641.25386393472</v>
      </c>
      <c r="M348">
        <v>309479.74879361037</v>
      </c>
      <c r="N348">
        <v>33902.741707259564</v>
      </c>
      <c r="O348">
        <v>2416335.2654381702</v>
      </c>
      <c r="P348">
        <v>9373.6021789687475</v>
      </c>
      <c r="Q348">
        <v>2.1822711766314321E-3</v>
      </c>
      <c r="R348">
        <v>0.95461019455499929</v>
      </c>
      <c r="S348">
        <v>0.56756891196979153</v>
      </c>
      <c r="T348">
        <v>0.53047922590154117</v>
      </c>
      <c r="U348">
        <v>0.67361638699025794</v>
      </c>
      <c r="V348">
        <v>0</v>
      </c>
      <c r="W348">
        <v>14574834.381647537</v>
      </c>
      <c r="X348">
        <v>7.7773745855262741E-2</v>
      </c>
      <c r="Y348">
        <v>256.08453706492872</v>
      </c>
      <c r="Z348">
        <v>19.514785487822436</v>
      </c>
      <c r="AA348" s="211">
        <v>-17.710162610036452</v>
      </c>
      <c r="AB348" s="211">
        <v>743316.55346402491</v>
      </c>
      <c r="AC348" s="211">
        <v>62705.603224364051</v>
      </c>
      <c r="AD348" s="211">
        <v>806022.15668838564</v>
      </c>
      <c r="AE348" s="211">
        <v>-3.5165680038976475</v>
      </c>
      <c r="AF348" s="211">
        <v>10736938.215167688</v>
      </c>
      <c r="AG348" s="211">
        <v>24351.69057256859</v>
      </c>
      <c r="AH348" s="211">
        <v>10761289.905740263</v>
      </c>
      <c r="AI348" s="204">
        <v>701391.58016716712</v>
      </c>
      <c r="AJ348" s="205">
        <f t="shared" si="20"/>
        <v>-2577038.4176920308</v>
      </c>
      <c r="AK348" s="205">
        <f t="shared" si="21"/>
        <v>-11112946.706130028</v>
      </c>
      <c r="AL348" s="205">
        <f t="shared" si="22"/>
        <v>1</v>
      </c>
      <c r="AM348" s="205">
        <f t="shared" si="23"/>
        <v>0</v>
      </c>
    </row>
    <row r="349" spans="1:39" x14ac:dyDescent="0.35">
      <c r="A349" s="112">
        <v>343</v>
      </c>
      <c r="B349">
        <v>98</v>
      </c>
      <c r="C349">
        <v>2.0932871860522298E-2</v>
      </c>
      <c r="D349">
        <v>3.739094225956429E-2</v>
      </c>
      <c r="E349">
        <v>1.5999540086318303E-2</v>
      </c>
      <c r="F349">
        <v>2.4807630208008871E-2</v>
      </c>
      <c r="G349">
        <v>7.6034905062591751E-2</v>
      </c>
      <c r="H349">
        <v>2.7032776259378916E-2</v>
      </c>
      <c r="I349">
        <v>1.9814816983833999E-2</v>
      </c>
      <c r="J349">
        <v>49759.723810890384</v>
      </c>
      <c r="K349">
        <v>9839.6329601213311</v>
      </c>
      <c r="L349">
        <v>251932.26094748144</v>
      </c>
      <c r="M349">
        <v>221407.94456894835</v>
      </c>
      <c r="N349">
        <v>119790.26356749056</v>
      </c>
      <c r="O349">
        <v>3230500.5721010319</v>
      </c>
      <c r="P349">
        <v>9120.8220667101705</v>
      </c>
      <c r="Q349">
        <v>2.3595032756556591E-3</v>
      </c>
      <c r="R349">
        <v>0.99066294544680922</v>
      </c>
      <c r="S349">
        <v>0.79046594409040982</v>
      </c>
      <c r="T349">
        <v>0.59197789825131586</v>
      </c>
      <c r="U349">
        <v>0.7231519258411585</v>
      </c>
      <c r="V349">
        <v>0</v>
      </c>
      <c r="W349">
        <v>14337047.4452482</v>
      </c>
      <c r="X349">
        <v>8.8636049701933992E-2</v>
      </c>
      <c r="Y349">
        <v>137.90326968913064</v>
      </c>
      <c r="Z349">
        <v>27.635323765985454</v>
      </c>
      <c r="AA349" s="211">
        <v>-32.170745034635502</v>
      </c>
      <c r="AB349" s="211">
        <v>1232986.0802913455</v>
      </c>
      <c r="AC349" s="211">
        <v>75649.663116210984</v>
      </c>
      <c r="AD349" s="211">
        <v>1308635.7434075521</v>
      </c>
      <c r="AE349" s="211">
        <v>-8.833967991824494</v>
      </c>
      <c r="AF349" s="211">
        <v>6659650.6656220462</v>
      </c>
      <c r="AG349" s="211">
        <v>32511.909724996367</v>
      </c>
      <c r="AH349" s="211">
        <v>6692162.5753470371</v>
      </c>
      <c r="AI349" s="204">
        <v>230688.53175669786</v>
      </c>
      <c r="AJ349" s="205">
        <f t="shared" si="20"/>
        <v>-4525710.2468711026</v>
      </c>
      <c r="AK349" s="205">
        <f t="shared" si="21"/>
        <v>-7575559.3745294865</v>
      </c>
      <c r="AL349" s="205">
        <f t="shared" si="22"/>
        <v>1</v>
      </c>
      <c r="AM349" s="205">
        <f t="shared" si="23"/>
        <v>0</v>
      </c>
    </row>
    <row r="350" spans="1:39" x14ac:dyDescent="0.35">
      <c r="A350" s="112">
        <v>344</v>
      </c>
      <c r="B350">
        <v>56</v>
      </c>
      <c r="C350">
        <v>2.4174071290252393E-2</v>
      </c>
      <c r="D350">
        <v>8.9711303357027372E-3</v>
      </c>
      <c r="E350">
        <v>0</v>
      </c>
      <c r="F350">
        <v>4.6177873186863637E-3</v>
      </c>
      <c r="G350">
        <v>0</v>
      </c>
      <c r="H350">
        <v>6.320379127258674E-2</v>
      </c>
      <c r="I350">
        <v>8.4550846914949171E-2</v>
      </c>
      <c r="J350">
        <v>59381.386192379723</v>
      </c>
      <c r="K350">
        <v>8361.8230536326664</v>
      </c>
      <c r="L350">
        <v>221996.89321416261</v>
      </c>
      <c r="M350">
        <v>244318.96713755847</v>
      </c>
      <c r="N350">
        <v>120337.45268522532</v>
      </c>
      <c r="O350">
        <v>2809936.1445021732</v>
      </c>
      <c r="P350">
        <v>9352.977870448447</v>
      </c>
      <c r="Q350">
        <v>2.3277430784594526E-3</v>
      </c>
      <c r="R350">
        <v>1</v>
      </c>
      <c r="S350">
        <v>0.66746475148127726</v>
      </c>
      <c r="T350">
        <v>0.55867568747474561</v>
      </c>
      <c r="U350">
        <v>0.74649933218983688</v>
      </c>
      <c r="V350">
        <v>0.25924753709824333</v>
      </c>
      <c r="W350">
        <v>14563322.958843138</v>
      </c>
      <c r="X350">
        <v>7.0203929078750449E-2</v>
      </c>
      <c r="Y350">
        <v>381.72872052129776</v>
      </c>
      <c r="Z350">
        <v>25.068898126882843</v>
      </c>
      <c r="AA350" s="211">
        <v>-8.8815349515573736</v>
      </c>
      <c r="AB350" s="211">
        <v>305829.78213570587</v>
      </c>
      <c r="AC350" s="211">
        <v>41185.489009849254</v>
      </c>
      <c r="AD350" s="211">
        <v>347015.27114555467</v>
      </c>
      <c r="AE350" s="211">
        <v>-4.3149678249865895</v>
      </c>
      <c r="AF350" s="211">
        <v>15701957.399335628</v>
      </c>
      <c r="AG350" s="211">
        <v>34441.666248002613</v>
      </c>
      <c r="AH350" s="211">
        <v>15736399.065583669</v>
      </c>
      <c r="AI350" s="204">
        <v>3370011.5136585347</v>
      </c>
      <c r="AJ350" s="205">
        <f t="shared" si="20"/>
        <v>-1235168.766301292</v>
      </c>
      <c r="AK350" s="205">
        <f t="shared" si="21"/>
        <v>-16167895.848082328</v>
      </c>
      <c r="AL350" s="205">
        <f t="shared" si="22"/>
        <v>1</v>
      </c>
      <c r="AM350" s="205">
        <f t="shared" si="23"/>
        <v>0</v>
      </c>
    </row>
    <row r="351" spans="1:39" x14ac:dyDescent="0.35">
      <c r="A351" s="112">
        <v>345</v>
      </c>
      <c r="B351">
        <v>23</v>
      </c>
      <c r="C351">
        <v>3.4967443666842388E-2</v>
      </c>
      <c r="D351">
        <v>7.610625736964044E-2</v>
      </c>
      <c r="E351">
        <v>3.4667890168022075E-2</v>
      </c>
      <c r="F351">
        <v>2.3471871945874544E-3</v>
      </c>
      <c r="G351">
        <v>9.5318001926922025E-3</v>
      </c>
      <c r="H351">
        <v>1.5472269628163008E-2</v>
      </c>
      <c r="I351">
        <v>0.11523867724558624</v>
      </c>
      <c r="J351">
        <v>58558.130932390988</v>
      </c>
      <c r="K351">
        <v>11714.11376714476</v>
      </c>
      <c r="L351">
        <v>106378.96865379935</v>
      </c>
      <c r="M351">
        <v>222753.32789634293</v>
      </c>
      <c r="N351">
        <v>90743.016683238442</v>
      </c>
      <c r="O351">
        <v>3657944.4104203922</v>
      </c>
      <c r="P351">
        <v>9091.1313203775462</v>
      </c>
      <c r="Q351">
        <v>2.5286549838362863E-3</v>
      </c>
      <c r="R351">
        <v>0.93665684512168534</v>
      </c>
      <c r="S351">
        <v>0.67126505091119359</v>
      </c>
      <c r="T351">
        <v>0.60025382380476056</v>
      </c>
      <c r="U351">
        <v>0.78787371909486348</v>
      </c>
      <c r="V351">
        <v>7.8783139058431331E-2</v>
      </c>
      <c r="W351">
        <v>14479978.846396724</v>
      </c>
      <c r="X351">
        <v>0.14112541794929176</v>
      </c>
      <c r="Y351">
        <v>232.36176950796545</v>
      </c>
      <c r="Z351">
        <v>23.489145396661762</v>
      </c>
      <c r="AA351" s="211">
        <v>-9.3291513576770591</v>
      </c>
      <c r="AB351" s="211">
        <v>304079.55577433121</v>
      </c>
      <c r="AC351" s="211">
        <v>29700.165333629473</v>
      </c>
      <c r="AD351" s="211">
        <v>333779.72110796213</v>
      </c>
      <c r="AE351" s="211">
        <v>-3.2093277145783121</v>
      </c>
      <c r="AF351" s="211">
        <v>10539447.317009846</v>
      </c>
      <c r="AG351" s="211">
        <v>16267.310473191266</v>
      </c>
      <c r="AH351" s="211">
        <v>10555714.627483044</v>
      </c>
      <c r="AI351" s="204">
        <v>1670298.9338430099</v>
      </c>
      <c r="AJ351" s="205">
        <f t="shared" si="20"/>
        <v>-1266694.856875668</v>
      </c>
      <c r="AK351" s="205">
        <f t="shared" si="21"/>
        <v>-10876647.398940874</v>
      </c>
      <c r="AL351" s="205">
        <f t="shared" si="22"/>
        <v>1</v>
      </c>
      <c r="AM351" s="205">
        <f t="shared" si="23"/>
        <v>0</v>
      </c>
    </row>
    <row r="352" spans="1:39" x14ac:dyDescent="0.35">
      <c r="A352" s="112">
        <v>346</v>
      </c>
      <c r="B352">
        <v>2</v>
      </c>
      <c r="C352">
        <v>3.1310305534925906E-2</v>
      </c>
      <c r="D352">
        <v>0.1342405565771545</v>
      </c>
      <c r="E352">
        <v>1.3358770183366092E-2</v>
      </c>
      <c r="F352">
        <v>3.7308197181524325E-2</v>
      </c>
      <c r="G352">
        <v>0</v>
      </c>
      <c r="H352">
        <v>2.2513126841313163E-2</v>
      </c>
      <c r="I352">
        <v>0.11972667763645674</v>
      </c>
      <c r="J352">
        <v>53389.913147448438</v>
      </c>
      <c r="K352">
        <v>5343.6874196169874</v>
      </c>
      <c r="L352">
        <v>259584.02266103387</v>
      </c>
      <c r="M352">
        <v>289664.87585693953</v>
      </c>
      <c r="N352">
        <v>107524.11743873011</v>
      </c>
      <c r="O352">
        <v>4266471.939476436</v>
      </c>
      <c r="P352">
        <v>9262.0773072938919</v>
      </c>
      <c r="Q352">
        <v>5.5929528405476818E-3</v>
      </c>
      <c r="R352">
        <v>0.8745867329505792</v>
      </c>
      <c r="S352">
        <v>0.63720775087704429</v>
      </c>
      <c r="T352">
        <v>0.65339215920460991</v>
      </c>
      <c r="U352">
        <v>0.72180680865151092</v>
      </c>
      <c r="V352">
        <v>9.8505540160196553E-2</v>
      </c>
      <c r="W352">
        <v>14163317.782509867</v>
      </c>
      <c r="X352">
        <v>2.6145484809671188E-2</v>
      </c>
      <c r="Y352">
        <v>376.17491120858347</v>
      </c>
      <c r="Z352">
        <v>29.981340421882294</v>
      </c>
      <c r="AA352" s="211">
        <v>-18.452978095327488</v>
      </c>
      <c r="AB352" s="211">
        <v>778982.4780380436</v>
      </c>
      <c r="AC352" s="211">
        <v>55885.759472201295</v>
      </c>
      <c r="AD352" s="211">
        <v>834868.23751024413</v>
      </c>
      <c r="AE352" s="211">
        <v>-3.1364665842545776</v>
      </c>
      <c r="AF352" s="211">
        <v>15032241.170126313</v>
      </c>
      <c r="AG352" s="211">
        <v>20519.249000241009</v>
      </c>
      <c r="AH352" s="211">
        <v>15052760.419126566</v>
      </c>
      <c r="AI352" s="204">
        <v>928272.22251866211</v>
      </c>
      <c r="AJ352" s="205">
        <f t="shared" si="20"/>
        <v>-2680166.0470429929</v>
      </c>
      <c r="AK352" s="205">
        <f t="shared" si="21"/>
        <v>-15366407.077552024</v>
      </c>
      <c r="AL352" s="205">
        <f t="shared" si="22"/>
        <v>1</v>
      </c>
      <c r="AM352" s="205">
        <f t="shared" si="23"/>
        <v>0</v>
      </c>
    </row>
    <row r="353" spans="1:39" x14ac:dyDescent="0.35">
      <c r="A353" s="112">
        <v>347</v>
      </c>
      <c r="B353">
        <v>67</v>
      </c>
      <c r="C353">
        <v>1.883733451623899E-2</v>
      </c>
      <c r="D353">
        <v>1.187598119333573E-2</v>
      </c>
      <c r="E353">
        <v>0</v>
      </c>
      <c r="F353">
        <v>1.6496629379907195E-2</v>
      </c>
      <c r="G353">
        <v>7.276492643496249E-2</v>
      </c>
      <c r="H353">
        <v>2.8796408863043545E-2</v>
      </c>
      <c r="I353">
        <v>5.3826807208548065E-2</v>
      </c>
      <c r="J353">
        <v>56855.517217735891</v>
      </c>
      <c r="K353">
        <v>7725.5498504365842</v>
      </c>
      <c r="L353">
        <v>116972.47353940275</v>
      </c>
      <c r="M353">
        <v>264520.58409398422</v>
      </c>
      <c r="N353">
        <v>110372.10357385445</v>
      </c>
      <c r="O353">
        <v>3676925.6748517901</v>
      </c>
      <c r="P353">
        <v>9149.3573333648692</v>
      </c>
      <c r="Q353">
        <v>2.3974471179251011E-3</v>
      </c>
      <c r="R353">
        <v>0.9706478966161729</v>
      </c>
      <c r="S353">
        <v>0.5426881246771984</v>
      </c>
      <c r="T353">
        <v>0.7424810089973517</v>
      </c>
      <c r="U353">
        <v>0.71322807849759473</v>
      </c>
      <c r="V353">
        <v>2.6582460993507667E-3</v>
      </c>
      <c r="W353">
        <v>14648956.670476038</v>
      </c>
      <c r="X353">
        <v>0.18757168683878744</v>
      </c>
      <c r="Y353">
        <v>345.47060236550982</v>
      </c>
      <c r="Z353">
        <v>24.473129448685423</v>
      </c>
      <c r="AA353" s="211">
        <v>-9.3292240911006559</v>
      </c>
      <c r="AB353" s="211">
        <v>219734.35005714063</v>
      </c>
      <c r="AC353" s="211">
        <v>35109.295299073929</v>
      </c>
      <c r="AD353" s="211">
        <v>254843.64535621429</v>
      </c>
      <c r="AE353" s="211">
        <v>-3.8874929696607969</v>
      </c>
      <c r="AF353" s="211">
        <v>15816049.258536896</v>
      </c>
      <c r="AG353" s="211">
        <v>21564.592544101277</v>
      </c>
      <c r="AH353" s="211">
        <v>15837613.851080947</v>
      </c>
      <c r="AI353" s="204">
        <v>2863568.5699960859</v>
      </c>
      <c r="AJ353" s="205">
        <f t="shared" si="20"/>
        <v>-1187766.0544662799</v>
      </c>
      <c r="AK353" s="205">
        <f t="shared" si="21"/>
        <v>-16226363.148047026</v>
      </c>
      <c r="AL353" s="205">
        <f t="shared" si="22"/>
        <v>1</v>
      </c>
      <c r="AM353" s="205">
        <f t="shared" si="23"/>
        <v>0</v>
      </c>
    </row>
    <row r="354" spans="1:39" x14ac:dyDescent="0.35">
      <c r="A354" s="112">
        <v>348</v>
      </c>
      <c r="B354">
        <v>17</v>
      </c>
      <c r="C354">
        <v>4.1192225917602576E-2</v>
      </c>
      <c r="D354">
        <v>8.6486125308915709E-2</v>
      </c>
      <c r="E354">
        <v>1.0055170194435989E-2</v>
      </c>
      <c r="F354">
        <v>1.101367532408852E-3</v>
      </c>
      <c r="G354">
        <v>6.6365013551437646E-2</v>
      </c>
      <c r="H354">
        <v>5.3651129046562968E-2</v>
      </c>
      <c r="I354">
        <v>8.7285888977797793E-2</v>
      </c>
      <c r="J354">
        <v>50778.432902710068</v>
      </c>
      <c r="K354">
        <v>5932.789620540314</v>
      </c>
      <c r="L354">
        <v>247517.4253265525</v>
      </c>
      <c r="M354">
        <v>262090.65178505116</v>
      </c>
      <c r="N354">
        <v>100882.28195973602</v>
      </c>
      <c r="O354">
        <v>2363329.7022478525</v>
      </c>
      <c r="P354">
        <v>9219.5322358301164</v>
      </c>
      <c r="Q354">
        <v>3.9955707317200079E-3</v>
      </c>
      <c r="R354">
        <v>1</v>
      </c>
      <c r="S354">
        <v>0.72843400104490452</v>
      </c>
      <c r="T354">
        <v>0.51395436937476058</v>
      </c>
      <c r="U354">
        <v>0.69568599110269946</v>
      </c>
      <c r="V354">
        <v>0</v>
      </c>
      <c r="W354">
        <v>15165323.75287688</v>
      </c>
      <c r="X354">
        <v>4.4545274704003018E-2</v>
      </c>
      <c r="Y354">
        <v>356.22799916809208</v>
      </c>
      <c r="Z354">
        <v>37.863304923764602</v>
      </c>
      <c r="AA354" s="211">
        <v>-12.726178296194615</v>
      </c>
      <c r="AB354" s="211">
        <v>606612.95011507522</v>
      </c>
      <c r="AC354" s="211">
        <v>48252.488570414847</v>
      </c>
      <c r="AD354" s="211">
        <v>654865.43868548959</v>
      </c>
      <c r="AE354" s="211">
        <v>-3.8249216609328052</v>
      </c>
      <c r="AF354" s="211">
        <v>14864759.512937909</v>
      </c>
      <c r="AG354" s="211">
        <v>32925.227495106607</v>
      </c>
      <c r="AH354" s="211">
        <v>14897684.740432952</v>
      </c>
      <c r="AI354" s="204">
        <v>1600090.8506924026</v>
      </c>
      <c r="AJ354" s="205">
        <f t="shared" si="20"/>
        <v>-1927483.268304951</v>
      </c>
      <c r="AK354" s="205">
        <f t="shared" si="21"/>
        <v>-15280176.906526232</v>
      </c>
      <c r="AL354" s="205">
        <f t="shared" si="22"/>
        <v>1</v>
      </c>
      <c r="AM354" s="205">
        <f t="shared" si="23"/>
        <v>0</v>
      </c>
    </row>
    <row r="355" spans="1:39" x14ac:dyDescent="0.35">
      <c r="A355" s="112">
        <v>349</v>
      </c>
      <c r="B355">
        <v>91</v>
      </c>
      <c r="C355">
        <v>2.6213502915334145E-2</v>
      </c>
      <c r="D355">
        <v>3.8299190201277679E-2</v>
      </c>
      <c r="E355">
        <v>2.9819800509783917E-2</v>
      </c>
      <c r="F355">
        <v>1.8498647614585844E-2</v>
      </c>
      <c r="G355">
        <v>9.4686812805996307E-2</v>
      </c>
      <c r="H355">
        <v>3.101219870840902E-2</v>
      </c>
      <c r="I355">
        <v>0.10931406794775878</v>
      </c>
      <c r="J355">
        <v>51487.230423968256</v>
      </c>
      <c r="K355">
        <v>7476.5152094300674</v>
      </c>
      <c r="L355">
        <v>103903.08599665896</v>
      </c>
      <c r="M355">
        <v>275616.96825413214</v>
      </c>
      <c r="N355">
        <v>84251.467808429748</v>
      </c>
      <c r="O355">
        <v>2269731.1404882171</v>
      </c>
      <c r="P355">
        <v>9447.4706979124967</v>
      </c>
      <c r="Q355">
        <v>4.0244938578194202E-3</v>
      </c>
      <c r="R355">
        <v>0.97555088241662524</v>
      </c>
      <c r="S355">
        <v>0.55956311792881586</v>
      </c>
      <c r="T355">
        <v>0.62529886338965202</v>
      </c>
      <c r="U355">
        <v>0.69900426296139284</v>
      </c>
      <c r="V355">
        <v>3.1806254725041658E-2</v>
      </c>
      <c r="W355">
        <v>13046135.011724181</v>
      </c>
      <c r="X355">
        <v>8.6062727145298418E-2</v>
      </c>
      <c r="Y355">
        <v>192.07870939028834</v>
      </c>
      <c r="Z355">
        <v>28.801900925461592</v>
      </c>
      <c r="AA355" s="211">
        <v>-5.3797110000923407</v>
      </c>
      <c r="AB355" s="211">
        <v>143507.48512896599</v>
      </c>
      <c r="AC355" s="211">
        <v>18336.831403128344</v>
      </c>
      <c r="AD355" s="211">
        <v>161844.31653209441</v>
      </c>
      <c r="AE355" s="211">
        <v>-2.6171467462298481</v>
      </c>
      <c r="AF355" s="211">
        <v>8636047.128469469</v>
      </c>
      <c r="AG355" s="211">
        <v>15092.622770267162</v>
      </c>
      <c r="AH355" s="211">
        <v>8651139.7512397151</v>
      </c>
      <c r="AI355" s="204">
        <v>3072976.6458239919</v>
      </c>
      <c r="AJ355" s="205">
        <f t="shared" si="20"/>
        <v>-699815.41654132842</v>
      </c>
      <c r="AK355" s="205">
        <f t="shared" si="21"/>
        <v>-8912854.4258626997</v>
      </c>
      <c r="AL355" s="205">
        <f t="shared" si="22"/>
        <v>1</v>
      </c>
      <c r="AM355" s="205">
        <f t="shared" si="23"/>
        <v>0</v>
      </c>
    </row>
    <row r="356" spans="1:39" x14ac:dyDescent="0.35">
      <c r="A356" s="112">
        <v>350</v>
      </c>
      <c r="B356">
        <v>78</v>
      </c>
      <c r="C356">
        <v>3.7054734336899771E-2</v>
      </c>
      <c r="D356">
        <v>2.0153816203263342E-2</v>
      </c>
      <c r="E356">
        <v>0</v>
      </c>
      <c r="F356">
        <v>2.8624425059513191E-2</v>
      </c>
      <c r="G356">
        <v>5.692309121891926E-2</v>
      </c>
      <c r="H356">
        <v>4.584944448295436E-2</v>
      </c>
      <c r="I356">
        <v>0.12495423316895395</v>
      </c>
      <c r="J356">
        <v>55055.908237499374</v>
      </c>
      <c r="K356">
        <v>5349.6862107538145</v>
      </c>
      <c r="L356">
        <v>152515.01126040306</v>
      </c>
      <c r="M356">
        <v>367153.27357743995</v>
      </c>
      <c r="N356">
        <v>96300.731799249086</v>
      </c>
      <c r="O356">
        <v>2783773.9373223507</v>
      </c>
      <c r="P356">
        <v>9132.1519728684216</v>
      </c>
      <c r="Q356">
        <v>-1.9479618440309534E-3</v>
      </c>
      <c r="R356">
        <v>1</v>
      </c>
      <c r="S356">
        <v>0.80693864764896528</v>
      </c>
      <c r="T356">
        <v>0.49999531463462582</v>
      </c>
      <c r="U356">
        <v>0.71410780329592971</v>
      </c>
      <c r="V356">
        <v>9.2129244383777356E-2</v>
      </c>
      <c r="W356">
        <v>14204822.880094526</v>
      </c>
      <c r="X356">
        <v>0.14708564822640624</v>
      </c>
      <c r="Y356">
        <v>481.04133063561903</v>
      </c>
      <c r="Z356">
        <v>31.493409304007997</v>
      </c>
      <c r="AA356" s="211">
        <v>-12.637562976947317</v>
      </c>
      <c r="AB356" s="211">
        <v>525578.44656349753</v>
      </c>
      <c r="AC356" s="211">
        <v>54645.526158216911</v>
      </c>
      <c r="AD356" s="211">
        <v>580223.9727217136</v>
      </c>
      <c r="AE356" s="211">
        <v>-2.3833418625940226</v>
      </c>
      <c r="AF356" s="211">
        <v>21193574.444239635</v>
      </c>
      <c r="AG356" s="211">
        <v>20692.974979030718</v>
      </c>
      <c r="AH356" s="211">
        <v>21214267.419218592</v>
      </c>
      <c r="AI356" s="204">
        <v>2012248.7331206931</v>
      </c>
      <c r="AJ356" s="205">
        <f t="shared" si="20"/>
        <v>-1843980.2704164453</v>
      </c>
      <c r="AK356" s="205">
        <f t="shared" si="21"/>
        <v>-21452601.605477996</v>
      </c>
      <c r="AL356" s="205">
        <f t="shared" si="22"/>
        <v>1</v>
      </c>
      <c r="AM356" s="205">
        <f t="shared" si="23"/>
        <v>0</v>
      </c>
    </row>
    <row r="357" spans="1:39" x14ac:dyDescent="0.35">
      <c r="A357" s="112">
        <v>351</v>
      </c>
      <c r="B357">
        <v>6</v>
      </c>
      <c r="C357">
        <v>2.8032135554396681E-2</v>
      </c>
      <c r="D357">
        <v>3.4379215840788853E-2</v>
      </c>
      <c r="E357">
        <v>0</v>
      </c>
      <c r="F357">
        <v>0</v>
      </c>
      <c r="G357">
        <v>9.3180045106493609E-2</v>
      </c>
      <c r="H357">
        <v>2.3462491937235416E-2</v>
      </c>
      <c r="I357">
        <v>0.1319288668586322</v>
      </c>
      <c r="J357">
        <v>49040.66777851971</v>
      </c>
      <c r="K357">
        <v>7263.5977269275436</v>
      </c>
      <c r="L357">
        <v>197685.60226296596</v>
      </c>
      <c r="M357">
        <v>312974.21248791605</v>
      </c>
      <c r="N357">
        <v>126097.79459875285</v>
      </c>
      <c r="O357">
        <v>3890403.1904556761</v>
      </c>
      <c r="P357">
        <v>9249.3208102219487</v>
      </c>
      <c r="Q357">
        <v>1.4667337232878697E-3</v>
      </c>
      <c r="R357">
        <v>0.98716751226122745</v>
      </c>
      <c r="S357">
        <v>0.60912263547625567</v>
      </c>
      <c r="T357">
        <v>0.58007538516565205</v>
      </c>
      <c r="U357">
        <v>0.71626405973133289</v>
      </c>
      <c r="V357">
        <v>0.13648837756054996</v>
      </c>
      <c r="W357">
        <v>15259346.765010649</v>
      </c>
      <c r="X357">
        <v>0.14344332916441072</v>
      </c>
      <c r="Y357">
        <v>160.32220047280188</v>
      </c>
      <c r="Z357">
        <v>27.367056908929907</v>
      </c>
      <c r="AA357" s="211">
        <v>-19.131780476193253</v>
      </c>
      <c r="AB357" s="211">
        <v>885042.11237061652</v>
      </c>
      <c r="AC357" s="211">
        <v>49138.613171359684</v>
      </c>
      <c r="AD357" s="211">
        <v>934180.72554197942</v>
      </c>
      <c r="AE357" s="211">
        <v>-2.494753785489876</v>
      </c>
      <c r="AF357" s="211">
        <v>7726033.055122586</v>
      </c>
      <c r="AG357" s="211">
        <v>16276.196791775303</v>
      </c>
      <c r="AH357" s="211">
        <v>7742309.2519143615</v>
      </c>
      <c r="AI357" s="204">
        <v>409215.4597658189</v>
      </c>
      <c r="AJ357" s="205">
        <f t="shared" si="20"/>
        <v>-2847358.7731613046</v>
      </c>
      <c r="AK357" s="205">
        <f t="shared" si="21"/>
        <v>-7991784.6304633487</v>
      </c>
      <c r="AL357" s="205">
        <f t="shared" si="22"/>
        <v>1</v>
      </c>
      <c r="AM357" s="205">
        <f t="shared" si="23"/>
        <v>0</v>
      </c>
    </row>
    <row r="358" spans="1:39" x14ac:dyDescent="0.35">
      <c r="A358" s="112">
        <v>352</v>
      </c>
      <c r="B358">
        <v>4</v>
      </c>
      <c r="C358">
        <v>2.8309052619422053E-2</v>
      </c>
      <c r="D358">
        <v>1.7312847929174167E-2</v>
      </c>
      <c r="E358">
        <v>3.1879897663269922E-2</v>
      </c>
      <c r="F358">
        <v>5.5489297302081207E-3</v>
      </c>
      <c r="G358">
        <v>0.13758295560074751</v>
      </c>
      <c r="H358">
        <v>0</v>
      </c>
      <c r="I358">
        <v>6.7090542494296884E-2</v>
      </c>
      <c r="J358">
        <v>55545.877640761442</v>
      </c>
      <c r="K358">
        <v>5826.6596923785992</v>
      </c>
      <c r="L358">
        <v>219297.90333557021</v>
      </c>
      <c r="M358">
        <v>291678.13182774163</v>
      </c>
      <c r="N358">
        <v>98137.184206177277</v>
      </c>
      <c r="O358">
        <v>3644554.3655623063</v>
      </c>
      <c r="P358">
        <v>9483.5852355121078</v>
      </c>
      <c r="Q358">
        <v>1.1097130469522785E-3</v>
      </c>
      <c r="R358">
        <v>0.97490086963637679</v>
      </c>
      <c r="S358">
        <v>0.82951737890759913</v>
      </c>
      <c r="T358">
        <v>0.57279289891505392</v>
      </c>
      <c r="U358">
        <v>0.71391136238639741</v>
      </c>
      <c r="V358">
        <v>0</v>
      </c>
      <c r="W358">
        <v>14417731.816045692</v>
      </c>
      <c r="X358">
        <v>3.0569748152747545E-3</v>
      </c>
      <c r="Y358">
        <v>217.73096992770968</v>
      </c>
      <c r="Z358">
        <v>29.823720335216375</v>
      </c>
      <c r="AA358" s="211">
        <v>-14.841176350160758</v>
      </c>
      <c r="AB358" s="211">
        <v>519038.34537764511</v>
      </c>
      <c r="AC358" s="211">
        <v>24000.075119820653</v>
      </c>
      <c r="AD358" s="211">
        <v>543038.42049746634</v>
      </c>
      <c r="AE358" s="211">
        <v>-4.5809411074254909</v>
      </c>
      <c r="AF358" s="211">
        <v>8953630.2456088159</v>
      </c>
      <c r="AG358" s="211">
        <v>13760.043068697121</v>
      </c>
      <c r="AH358" s="211">
        <v>8967390.2886774652</v>
      </c>
      <c r="AI358" s="204">
        <v>821068.10115731414</v>
      </c>
      <c r="AJ358" s="205">
        <f t="shared" si="20"/>
        <v>-2027156.0555135421</v>
      </c>
      <c r="AK358" s="205">
        <f t="shared" si="21"/>
        <v>-9425484.3994200137</v>
      </c>
      <c r="AL358" s="205">
        <f t="shared" si="22"/>
        <v>1</v>
      </c>
      <c r="AM358" s="205">
        <f t="shared" si="23"/>
        <v>0</v>
      </c>
    </row>
    <row r="359" spans="1:39" x14ac:dyDescent="0.35">
      <c r="A359" s="112">
        <v>353</v>
      </c>
      <c r="B359">
        <v>9</v>
      </c>
      <c r="C359">
        <v>4.2072615667287594E-2</v>
      </c>
      <c r="D359">
        <v>3.8599158293064866E-2</v>
      </c>
      <c r="E359">
        <v>5.5281958414097037E-3</v>
      </c>
      <c r="F359">
        <v>1.1638890641026396E-2</v>
      </c>
      <c r="G359">
        <v>9.4896613685406611E-2</v>
      </c>
      <c r="H359">
        <v>1.7361732491711322E-3</v>
      </c>
      <c r="I359">
        <v>0.10608454009331796</v>
      </c>
      <c r="J359">
        <v>48682.467309360247</v>
      </c>
      <c r="K359">
        <v>9015.202695158694</v>
      </c>
      <c r="L359">
        <v>203293.18954824129</v>
      </c>
      <c r="M359">
        <v>263513.46042217367</v>
      </c>
      <c r="N359">
        <v>122228.03908272926</v>
      </c>
      <c r="O359">
        <v>4085277.4059162857</v>
      </c>
      <c r="P359">
        <v>9139.2719710022011</v>
      </c>
      <c r="Q359">
        <v>5.576726871174463E-3</v>
      </c>
      <c r="R359">
        <v>0.94859562953009469</v>
      </c>
      <c r="S359">
        <v>0.65710678705412695</v>
      </c>
      <c r="T359">
        <v>0.39473307300447735</v>
      </c>
      <c r="U359">
        <v>0.66150609328024312</v>
      </c>
      <c r="V359">
        <v>5.8866283894668608E-2</v>
      </c>
      <c r="W359">
        <v>13767674.066354565</v>
      </c>
      <c r="X359">
        <v>5.0833487073782102E-2</v>
      </c>
      <c r="Y359">
        <v>284.52462362337479</v>
      </c>
      <c r="Z359">
        <v>31.985466830635744</v>
      </c>
      <c r="AA359" s="211">
        <v>-9.9556976842006399</v>
      </c>
      <c r="AB359" s="211">
        <v>385494.87385792797</v>
      </c>
      <c r="AC359" s="211">
        <v>17312.81244031289</v>
      </c>
      <c r="AD359" s="211">
        <v>402807.68629824201</v>
      </c>
      <c r="AE359" s="211">
        <v>-2.2056511677441515</v>
      </c>
      <c r="AF359" s="211">
        <v>11973578.473649848</v>
      </c>
      <c r="AG359" s="211">
        <v>8766.9135336052514</v>
      </c>
      <c r="AH359" s="211">
        <v>11982345.387183461</v>
      </c>
      <c r="AI359" s="204">
        <v>1494124.92896619</v>
      </c>
      <c r="AJ359" s="205">
        <f t="shared" si="20"/>
        <v>-1398377.454718306</v>
      </c>
      <c r="AK359" s="205">
        <f t="shared" si="21"/>
        <v>-12202910.503957877</v>
      </c>
      <c r="AL359" s="205">
        <f t="shared" si="22"/>
        <v>1</v>
      </c>
      <c r="AM359" s="205">
        <f t="shared" si="23"/>
        <v>0</v>
      </c>
    </row>
    <row r="360" spans="1:39" x14ac:dyDescent="0.35">
      <c r="A360" s="112">
        <v>354</v>
      </c>
      <c r="B360">
        <v>100</v>
      </c>
      <c r="C360">
        <v>1.9187321360114015E-2</v>
      </c>
      <c r="D360">
        <v>9.5185339722094531E-2</v>
      </c>
      <c r="E360">
        <v>1.3007798153962958E-2</v>
      </c>
      <c r="F360">
        <v>0</v>
      </c>
      <c r="G360">
        <v>4.1355691107053921E-2</v>
      </c>
      <c r="H360">
        <v>3.679790112606672E-2</v>
      </c>
      <c r="I360">
        <v>0.11230820643637997</v>
      </c>
      <c r="J360">
        <v>53310.221747919895</v>
      </c>
      <c r="K360">
        <v>4665.9650547052352</v>
      </c>
      <c r="L360">
        <v>305335.91730447736</v>
      </c>
      <c r="M360">
        <v>359147.63291585806</v>
      </c>
      <c r="N360">
        <v>31365.956387771832</v>
      </c>
      <c r="O360">
        <v>3666789.1463402277</v>
      </c>
      <c r="P360">
        <v>9267.5001767937774</v>
      </c>
      <c r="Q360">
        <v>2.1362071429999879E-3</v>
      </c>
      <c r="R360">
        <v>0.92623449307946237</v>
      </c>
      <c r="S360">
        <v>0.5882990717805382</v>
      </c>
      <c r="T360">
        <v>0.51571152174656543</v>
      </c>
      <c r="U360">
        <v>0.64615873552616943</v>
      </c>
      <c r="V360">
        <v>0</v>
      </c>
      <c r="W360">
        <v>12782180.194746908</v>
      </c>
      <c r="X360">
        <v>6.4678020593773838E-2</v>
      </c>
      <c r="Y360">
        <v>212.20636580371678</v>
      </c>
      <c r="Z360">
        <v>21.178412295879731</v>
      </c>
      <c r="AA360" s="211">
        <v>-49.100893508809108</v>
      </c>
      <c r="AB360" s="211">
        <v>1827851.7678488092</v>
      </c>
      <c r="AC360" s="211">
        <v>137533.1809100027</v>
      </c>
      <c r="AD360" s="211">
        <v>1965384.9487588089</v>
      </c>
      <c r="AE360" s="211">
        <v>-6.529652768516665</v>
      </c>
      <c r="AF360" s="211">
        <v>9009178.0699904747</v>
      </c>
      <c r="AG360" s="211">
        <v>37096.467734692284</v>
      </c>
      <c r="AH360" s="211">
        <v>9046274.5377251524</v>
      </c>
      <c r="AI360" s="204">
        <v>166330.35509027311</v>
      </c>
      <c r="AJ360" s="205">
        <f t="shared" si="20"/>
        <v>-6875474.2996397195</v>
      </c>
      <c r="AK360" s="205">
        <f t="shared" si="21"/>
        <v>-9699239.8145768195</v>
      </c>
      <c r="AL360" s="205">
        <f t="shared" si="22"/>
        <v>1</v>
      </c>
      <c r="AM360" s="205">
        <f t="shared" si="23"/>
        <v>0</v>
      </c>
    </row>
    <row r="361" spans="1:39" x14ac:dyDescent="0.35">
      <c r="A361" s="112">
        <v>355</v>
      </c>
      <c r="B361">
        <v>25</v>
      </c>
      <c r="C361">
        <v>3.5107187700346126E-2</v>
      </c>
      <c r="D361">
        <v>0.11713088860603708</v>
      </c>
      <c r="E361">
        <v>3.129804057908351E-2</v>
      </c>
      <c r="F361">
        <v>6.5443396010870028E-3</v>
      </c>
      <c r="G361">
        <v>0</v>
      </c>
      <c r="H361">
        <v>1.7769801919763281E-3</v>
      </c>
      <c r="I361">
        <v>0.14185589333976226</v>
      </c>
      <c r="J361">
        <v>60874.179452083794</v>
      </c>
      <c r="K361">
        <v>2842.0723918072781</v>
      </c>
      <c r="L361">
        <v>309756.85980445961</v>
      </c>
      <c r="M361">
        <v>264376.79777282156</v>
      </c>
      <c r="N361">
        <v>77573.636076814539</v>
      </c>
      <c r="O361">
        <v>2788762.2883951976</v>
      </c>
      <c r="P361">
        <v>9138.0921231248485</v>
      </c>
      <c r="Q361">
        <v>3.5154610815548394E-3</v>
      </c>
      <c r="R361">
        <v>1</v>
      </c>
      <c r="S361">
        <v>0.6185637150206329</v>
      </c>
      <c r="T361">
        <v>0.56788584306936851</v>
      </c>
      <c r="U361">
        <v>0.65706351685301101</v>
      </c>
      <c r="V361">
        <v>0.11730587049191327</v>
      </c>
      <c r="W361">
        <v>15696702.517320814</v>
      </c>
      <c r="X361">
        <v>4.3085980745360859E-2</v>
      </c>
      <c r="Y361">
        <v>222.35042618829635</v>
      </c>
      <c r="Z361">
        <v>27.574333180094371</v>
      </c>
      <c r="AA361" s="211">
        <v>-4.6850582005138097</v>
      </c>
      <c r="AB361" s="211">
        <v>125573.6201385665</v>
      </c>
      <c r="AC361" s="211">
        <v>11747.665783310982</v>
      </c>
      <c r="AD361" s="211">
        <v>137321.2859218776</v>
      </c>
      <c r="AE361" s="211">
        <v>-2.4665733718060654</v>
      </c>
      <c r="AF361" s="211">
        <v>9400645.1610971726</v>
      </c>
      <c r="AG361" s="211">
        <v>8630.9381265141947</v>
      </c>
      <c r="AH361" s="211">
        <v>9409276.0992236491</v>
      </c>
      <c r="AI361" s="204">
        <v>4179408.7087368709</v>
      </c>
      <c r="AJ361" s="205">
        <f t="shared" si="20"/>
        <v>-605827.10597325861</v>
      </c>
      <c r="AK361" s="205">
        <f t="shared" si="21"/>
        <v>-9655933.4364042562</v>
      </c>
      <c r="AL361" s="205">
        <f t="shared" si="22"/>
        <v>1</v>
      </c>
      <c r="AM361" s="205">
        <f t="shared" si="23"/>
        <v>0</v>
      </c>
    </row>
    <row r="362" spans="1:39" x14ac:dyDescent="0.35">
      <c r="A362" s="112">
        <v>356</v>
      </c>
      <c r="B362">
        <v>31</v>
      </c>
      <c r="C362">
        <v>2.3752799418550005E-2</v>
      </c>
      <c r="D362">
        <v>5.7057354554038417E-2</v>
      </c>
      <c r="E362">
        <v>0</v>
      </c>
      <c r="F362">
        <v>0</v>
      </c>
      <c r="G362">
        <v>3.672459133370095E-2</v>
      </c>
      <c r="H362">
        <v>0</v>
      </c>
      <c r="I362">
        <v>8.5995350535654339E-2</v>
      </c>
      <c r="J362">
        <v>54762.282255041995</v>
      </c>
      <c r="K362">
        <v>5502.3981312028645</v>
      </c>
      <c r="L362">
        <v>197357.3779849819</v>
      </c>
      <c r="M362">
        <v>308301.92621729645</v>
      </c>
      <c r="N362">
        <v>56126.685432132115</v>
      </c>
      <c r="O362">
        <v>3059692.8222895223</v>
      </c>
      <c r="P362">
        <v>9174.9355985052698</v>
      </c>
      <c r="Q362">
        <v>-7.8216273503248918E-4</v>
      </c>
      <c r="R362">
        <v>1</v>
      </c>
      <c r="S362">
        <v>0.70992270214082986</v>
      </c>
      <c r="T362">
        <v>0.60649868974911625</v>
      </c>
      <c r="U362">
        <v>0.66265354648271735</v>
      </c>
      <c r="V362">
        <v>8.1339839324082189E-2</v>
      </c>
      <c r="W362">
        <v>15147136.709398255</v>
      </c>
      <c r="X362">
        <v>3.3748107538360966E-2</v>
      </c>
      <c r="Y362">
        <v>340.21526847199556</v>
      </c>
      <c r="Z362">
        <v>29.486685323272898</v>
      </c>
      <c r="AA362" s="211">
        <v>-53.522492882451388</v>
      </c>
      <c r="AB362" s="211">
        <v>2256923.3697003415</v>
      </c>
      <c r="AC362" s="211">
        <v>49301.993675046149</v>
      </c>
      <c r="AD362" s="211">
        <v>2306225.3633753788</v>
      </c>
      <c r="AE362" s="211">
        <v>-4.2865734698190909</v>
      </c>
      <c r="AF362" s="211">
        <v>13788727.296625983</v>
      </c>
      <c r="AG362" s="211">
        <v>8077.3897404505233</v>
      </c>
      <c r="AH362" s="211">
        <v>13796804.686366428</v>
      </c>
      <c r="AI362" s="204">
        <v>233377.97811170656</v>
      </c>
      <c r="AJ362" s="205">
        <f t="shared" si="20"/>
        <v>-7658474.6516205175</v>
      </c>
      <c r="AK362" s="205">
        <f t="shared" si="21"/>
        <v>-14225462.033348337</v>
      </c>
      <c r="AL362" s="205">
        <f t="shared" si="22"/>
        <v>1</v>
      </c>
      <c r="AM362" s="205">
        <f t="shared" si="23"/>
        <v>0</v>
      </c>
    </row>
    <row r="363" spans="1:39" x14ac:dyDescent="0.35">
      <c r="A363" s="112">
        <v>357</v>
      </c>
      <c r="B363">
        <v>93</v>
      </c>
      <c r="C363">
        <v>3.2559802301821643E-2</v>
      </c>
      <c r="D363">
        <v>0.14112322381477754</v>
      </c>
      <c r="E363">
        <v>4.8804326990792221E-2</v>
      </c>
      <c r="F363">
        <v>1.4056798476314913E-2</v>
      </c>
      <c r="G363">
        <v>9.7299095112538453E-2</v>
      </c>
      <c r="H363">
        <v>3.5344305329417486E-2</v>
      </c>
      <c r="I363">
        <v>0.11005539529569427</v>
      </c>
      <c r="J363">
        <v>53593.092217253376</v>
      </c>
      <c r="K363">
        <v>6979.2147508151847</v>
      </c>
      <c r="L363">
        <v>252124.34407488254</v>
      </c>
      <c r="M363">
        <v>353450.46743562364</v>
      </c>
      <c r="N363">
        <v>75373.201492637716</v>
      </c>
      <c r="O363">
        <v>3858992.4809467085</v>
      </c>
      <c r="P363">
        <v>9260.1880969578269</v>
      </c>
      <c r="Q363">
        <v>1.9921060926630526E-3</v>
      </c>
      <c r="R363">
        <v>1</v>
      </c>
      <c r="S363">
        <v>0.40539282405139371</v>
      </c>
      <c r="T363">
        <v>0.64986078887524934</v>
      </c>
      <c r="U363">
        <v>0.75481278116112105</v>
      </c>
      <c r="V363">
        <v>9.642402028200267E-2</v>
      </c>
      <c r="W363">
        <v>13620215.288136631</v>
      </c>
      <c r="X363">
        <v>7.6925275875685845E-2</v>
      </c>
      <c r="Y363">
        <v>366.51168647620074</v>
      </c>
      <c r="Z363">
        <v>29.859035466419769</v>
      </c>
      <c r="AA363" s="211">
        <v>-16.692434519080386</v>
      </c>
      <c r="AB363" s="211">
        <v>694630.97969496727</v>
      </c>
      <c r="AC363" s="211">
        <v>67306.305537957553</v>
      </c>
      <c r="AD363" s="211">
        <v>761937.28523292451</v>
      </c>
      <c r="AE363" s="211">
        <v>-3.1213337938176289</v>
      </c>
      <c r="AF363" s="211">
        <v>15407880.012639949</v>
      </c>
      <c r="AG363" s="211">
        <v>26138.371082701837</v>
      </c>
      <c r="AH363" s="211">
        <v>15434018.383722614</v>
      </c>
      <c r="AI363" s="204">
        <v>1081126.8293939817</v>
      </c>
      <c r="AJ363" s="205">
        <f t="shared" si="20"/>
        <v>-2431180.7371409633</v>
      </c>
      <c r="AK363" s="205">
        <f t="shared" si="21"/>
        <v>-15746151.763104377</v>
      </c>
      <c r="AL363" s="205">
        <f t="shared" si="22"/>
        <v>1</v>
      </c>
      <c r="AM363" s="205">
        <f t="shared" si="23"/>
        <v>0</v>
      </c>
    </row>
    <row r="364" spans="1:39" x14ac:dyDescent="0.35">
      <c r="A364" s="112">
        <v>358</v>
      </c>
      <c r="B364">
        <v>13</v>
      </c>
      <c r="C364">
        <v>2.9229259174061065E-2</v>
      </c>
      <c r="D364">
        <v>0.10514633454375504</v>
      </c>
      <c r="E364">
        <v>2.1593014526749915E-2</v>
      </c>
      <c r="F364">
        <v>2.3057733640070698E-3</v>
      </c>
      <c r="G364">
        <v>1.6698216751012109E-2</v>
      </c>
      <c r="H364">
        <v>2.2799698396420501E-3</v>
      </c>
      <c r="I364">
        <v>0.10745957709202646</v>
      </c>
      <c r="J364">
        <v>58472.154136794896</v>
      </c>
      <c r="K364">
        <v>7463.0506719956193</v>
      </c>
      <c r="L364">
        <v>218255.7997132288</v>
      </c>
      <c r="M364">
        <v>122339.23972008523</v>
      </c>
      <c r="N364">
        <v>35465.970526761797</v>
      </c>
      <c r="O364">
        <v>2698313.6095973533</v>
      </c>
      <c r="P364">
        <v>9183.0406061422345</v>
      </c>
      <c r="Q364">
        <v>5.9596474425500758E-3</v>
      </c>
      <c r="R364">
        <v>1</v>
      </c>
      <c r="S364">
        <v>0.59990481260024697</v>
      </c>
      <c r="T364">
        <v>0.70659580617887718</v>
      </c>
      <c r="U364">
        <v>0.69099360281062627</v>
      </c>
      <c r="V364">
        <v>0</v>
      </c>
      <c r="W364">
        <v>14275323.64479026</v>
      </c>
      <c r="X364">
        <v>0.15784630872594058</v>
      </c>
      <c r="Y364">
        <v>319.18229582195977</v>
      </c>
      <c r="Z364">
        <v>24.910893930102468</v>
      </c>
      <c r="AA364" s="211">
        <v>-89.854787522605463</v>
      </c>
      <c r="AB364" s="211">
        <v>3454628.3220392293</v>
      </c>
      <c r="AC364" s="211">
        <v>123247.2893028953</v>
      </c>
      <c r="AD364" s="211">
        <v>3577875.6113421535</v>
      </c>
      <c r="AE364" s="211">
        <v>-3.2862706613017818</v>
      </c>
      <c r="AF364" s="211">
        <v>14356928.389682787</v>
      </c>
      <c r="AG364" s="211">
        <v>9175.6469105789365</v>
      </c>
      <c r="AH364" s="211">
        <v>14366104.036593305</v>
      </c>
      <c r="AI364" s="204">
        <v>124620.69140604066</v>
      </c>
      <c r="AJ364" s="205">
        <f t="shared" si="20"/>
        <v>-12563354.363602702</v>
      </c>
      <c r="AK364" s="205">
        <f t="shared" si="21"/>
        <v>-14694731.102723483</v>
      </c>
      <c r="AL364" s="205">
        <f t="shared" si="22"/>
        <v>1</v>
      </c>
      <c r="AM364" s="205">
        <f t="shared" si="23"/>
        <v>0</v>
      </c>
    </row>
    <row r="365" spans="1:39" x14ac:dyDescent="0.35">
      <c r="A365" s="112">
        <v>359</v>
      </c>
      <c r="B365">
        <v>26</v>
      </c>
      <c r="C365">
        <v>3.616747252290297E-2</v>
      </c>
      <c r="D365">
        <v>4.1158165814477378E-2</v>
      </c>
      <c r="E365">
        <v>0</v>
      </c>
      <c r="F365">
        <v>0</v>
      </c>
      <c r="G365">
        <v>0.16798634514312694</v>
      </c>
      <c r="H365">
        <v>3.8878523597900033E-2</v>
      </c>
      <c r="I365">
        <v>0.11750212676268187</v>
      </c>
      <c r="J365">
        <v>52768.56749219499</v>
      </c>
      <c r="K365">
        <v>7467.6377649401493</v>
      </c>
      <c r="L365">
        <v>199901.23193505275</v>
      </c>
      <c r="M365">
        <v>317444.78733588953</v>
      </c>
      <c r="N365">
        <v>137387.80689077196</v>
      </c>
      <c r="O365">
        <v>2856046.1815884849</v>
      </c>
      <c r="P365">
        <v>9326.7238673255233</v>
      </c>
      <c r="Q365">
        <v>2.3160681176858343E-3</v>
      </c>
      <c r="R365">
        <v>1</v>
      </c>
      <c r="S365">
        <v>0.65891761796039638</v>
      </c>
      <c r="T365">
        <v>0.79749941794525869</v>
      </c>
      <c r="U365">
        <v>0.74074984762791896</v>
      </c>
      <c r="V365">
        <v>0</v>
      </c>
      <c r="W365">
        <v>14122800.985959971</v>
      </c>
      <c r="X365">
        <v>0.11903174379591211</v>
      </c>
      <c r="Y365">
        <v>415.54514040669886</v>
      </c>
      <c r="Z365">
        <v>31.200914192547121</v>
      </c>
      <c r="AA365" s="211">
        <v>-36.328403401232706</v>
      </c>
      <c r="AB365" s="211">
        <v>1708858.919301159</v>
      </c>
      <c r="AC365" s="211">
        <v>117573.3872421058</v>
      </c>
      <c r="AD365" s="211">
        <v>1826432.3065432648</v>
      </c>
      <c r="AE365" s="211">
        <v>-2.485061510377172</v>
      </c>
      <c r="AF365" s="211">
        <v>18011351.395422701</v>
      </c>
      <c r="AG365" s="211">
        <v>22151.507741266385</v>
      </c>
      <c r="AH365" s="211">
        <v>18033502.903163973</v>
      </c>
      <c r="AI365" s="204">
        <v>478885.05363590753</v>
      </c>
      <c r="AJ365" s="205">
        <f t="shared" si="20"/>
        <v>-5459272.6466665352</v>
      </c>
      <c r="AK365" s="205">
        <f t="shared" si="21"/>
        <v>-18282009.054201689</v>
      </c>
      <c r="AL365" s="205">
        <f t="shared" si="22"/>
        <v>1</v>
      </c>
      <c r="AM365" s="205">
        <f t="shared" si="23"/>
        <v>0</v>
      </c>
    </row>
    <row r="366" spans="1:39" x14ac:dyDescent="0.35">
      <c r="A366" s="112">
        <v>360</v>
      </c>
      <c r="B366">
        <v>87</v>
      </c>
      <c r="C366">
        <v>2.4390733994599866E-2</v>
      </c>
      <c r="D366">
        <v>6.5136701817766401E-2</v>
      </c>
      <c r="E366">
        <v>3.3066410381141213E-2</v>
      </c>
      <c r="F366">
        <v>2.0988731327370311E-2</v>
      </c>
      <c r="G366">
        <v>9.3853518821250745E-2</v>
      </c>
      <c r="H366">
        <v>5.3095268974289525E-2</v>
      </c>
      <c r="I366">
        <v>7.5505755571657132E-2</v>
      </c>
      <c r="J366">
        <v>49908.19046371858</v>
      </c>
      <c r="K366">
        <v>3841.7873830425451</v>
      </c>
      <c r="L366">
        <v>203216.53035591656</v>
      </c>
      <c r="M366">
        <v>240593.82279842134</v>
      </c>
      <c r="N366">
        <v>50832.299349505622</v>
      </c>
      <c r="O366">
        <v>3873175.2364571746</v>
      </c>
      <c r="P366">
        <v>9195.9968956398716</v>
      </c>
      <c r="Q366">
        <v>-1.7740727029160949E-3</v>
      </c>
      <c r="R366">
        <v>0.93566198630098751</v>
      </c>
      <c r="S366">
        <v>0.75292510894167164</v>
      </c>
      <c r="T366">
        <v>0.53031181316542686</v>
      </c>
      <c r="U366">
        <v>0.73612072839695164</v>
      </c>
      <c r="V366">
        <v>0.21101633920895149</v>
      </c>
      <c r="W366">
        <v>14608204.755242879</v>
      </c>
      <c r="X366">
        <v>6.1414627501182754E-2</v>
      </c>
      <c r="Y366">
        <v>227.67589724056282</v>
      </c>
      <c r="Z366">
        <v>27.017960013950585</v>
      </c>
      <c r="AA366" s="211">
        <v>-39.830158999552623</v>
      </c>
      <c r="AB366" s="211">
        <v>1694551.7516081699</v>
      </c>
      <c r="AC366" s="211">
        <v>174004.74355140436</v>
      </c>
      <c r="AD366" s="211">
        <v>1868556.4951595743</v>
      </c>
      <c r="AE366" s="211">
        <v>-3.5526367771663701</v>
      </c>
      <c r="AF366" s="211">
        <v>9761304.6919975281</v>
      </c>
      <c r="AG366" s="211">
        <v>32986.681241972306</v>
      </c>
      <c r="AH366" s="211">
        <v>9794291.3732395153</v>
      </c>
      <c r="AI366" s="204">
        <v>218475.08849954209</v>
      </c>
      <c r="AJ366" s="205">
        <f t="shared" si="20"/>
        <v>-5851572.3951148372</v>
      </c>
      <c r="AK366" s="205">
        <f t="shared" si="21"/>
        <v>-10149555.050956152</v>
      </c>
      <c r="AL366" s="205">
        <f t="shared" si="22"/>
        <v>1</v>
      </c>
      <c r="AM366" s="205">
        <f t="shared" si="23"/>
        <v>0</v>
      </c>
    </row>
    <row r="367" spans="1:39" x14ac:dyDescent="0.35">
      <c r="A367" s="112">
        <v>361</v>
      </c>
      <c r="B367">
        <v>49</v>
      </c>
      <c r="C367">
        <v>2.1302143427897619E-2</v>
      </c>
      <c r="D367">
        <v>0.10083672440844528</v>
      </c>
      <c r="E367">
        <v>4.4761942753948222E-2</v>
      </c>
      <c r="F367">
        <v>0</v>
      </c>
      <c r="G367">
        <v>5.9556366510428206E-2</v>
      </c>
      <c r="H367">
        <v>0</v>
      </c>
      <c r="I367">
        <v>7.8146449316439229E-2</v>
      </c>
      <c r="J367">
        <v>59859.994035858632</v>
      </c>
      <c r="K367">
        <v>4717.4749941595946</v>
      </c>
      <c r="L367">
        <v>99663.372558193281</v>
      </c>
      <c r="M367">
        <v>280994.99588203052</v>
      </c>
      <c r="N367">
        <v>70700.954751959813</v>
      </c>
      <c r="O367">
        <v>3266599.7323575588</v>
      </c>
      <c r="P367">
        <v>8997.776997100771</v>
      </c>
      <c r="Q367">
        <v>5.218529945975746E-3</v>
      </c>
      <c r="R367">
        <v>1</v>
      </c>
      <c r="S367">
        <v>0.56265595499409937</v>
      </c>
      <c r="T367">
        <v>0.45994055662193156</v>
      </c>
      <c r="U367">
        <v>0.78297900363258033</v>
      </c>
      <c r="V367">
        <v>0.10407516515994927</v>
      </c>
      <c r="W367">
        <v>14672403.550465664</v>
      </c>
      <c r="X367">
        <v>0.17527742464746382</v>
      </c>
      <c r="Y367">
        <v>216.98314713659991</v>
      </c>
      <c r="Z367">
        <v>31.631784682289187</v>
      </c>
      <c r="AA367" s="211">
        <v>-30.543457738825396</v>
      </c>
      <c r="AB367" s="211">
        <v>1261826.7053400471</v>
      </c>
      <c r="AC367" s="211">
        <v>31827.440452506184</v>
      </c>
      <c r="AD367" s="211">
        <v>1293654.1457925569</v>
      </c>
      <c r="AE367" s="211">
        <v>-5.4084628307906968</v>
      </c>
      <c r="AF367" s="211">
        <v>10577584.218894284</v>
      </c>
      <c r="AG367" s="211">
        <v>10992.321420391596</v>
      </c>
      <c r="AH367" s="211">
        <v>10588576.540314643</v>
      </c>
      <c r="AI367" s="204">
        <v>369800.05082677992</v>
      </c>
      <c r="AJ367" s="205">
        <f t="shared" si="20"/>
        <v>-4347999.9196750969</v>
      </c>
      <c r="AK367" s="205">
        <f t="shared" si="21"/>
        <v>-11129422.823393712</v>
      </c>
      <c r="AL367" s="205">
        <f t="shared" si="22"/>
        <v>1</v>
      </c>
      <c r="AM367" s="205">
        <f t="shared" si="23"/>
        <v>0</v>
      </c>
    </row>
    <row r="368" spans="1:39" x14ac:dyDescent="0.35">
      <c r="A368" s="112">
        <v>362</v>
      </c>
      <c r="B368">
        <v>89</v>
      </c>
      <c r="C368">
        <v>4.1423127851324487E-2</v>
      </c>
      <c r="D368">
        <v>0.10005757385429745</v>
      </c>
      <c r="E368">
        <v>0</v>
      </c>
      <c r="F368">
        <v>1.4140983042991814E-2</v>
      </c>
      <c r="G368">
        <v>0</v>
      </c>
      <c r="H368">
        <v>2.5577075409732933E-3</v>
      </c>
      <c r="I368">
        <v>8.5990863222928079E-2</v>
      </c>
      <c r="J368">
        <v>55561.930183457829</v>
      </c>
      <c r="K368">
        <v>4800.8024348939143</v>
      </c>
      <c r="L368">
        <v>177078.94483838443</v>
      </c>
      <c r="M368">
        <v>320732.62057612144</v>
      </c>
      <c r="N368">
        <v>89927.651865640175</v>
      </c>
      <c r="O368">
        <v>4018790.8273794549</v>
      </c>
      <c r="P368">
        <v>9389.719761294451</v>
      </c>
      <c r="Q368">
        <v>3.3000607932242294E-3</v>
      </c>
      <c r="R368">
        <v>1</v>
      </c>
      <c r="S368">
        <v>0.7554231514945553</v>
      </c>
      <c r="T368">
        <v>0.35883521008210134</v>
      </c>
      <c r="U368">
        <v>0.73756943229658101</v>
      </c>
      <c r="V368">
        <v>0</v>
      </c>
      <c r="W368">
        <v>14740647.838240631</v>
      </c>
      <c r="X368">
        <v>0.12014875745285086</v>
      </c>
      <c r="Y368">
        <v>239.64264993681007</v>
      </c>
      <c r="Z368">
        <v>24.533488913077548</v>
      </c>
      <c r="AA368" s="211">
        <v>-10.224699875875192</v>
      </c>
      <c r="AB368" s="211">
        <v>427478.78730897815</v>
      </c>
      <c r="AC368" s="211">
        <v>16098.704785934568</v>
      </c>
      <c r="AD368" s="211">
        <v>443577.49209491187</v>
      </c>
      <c r="AE368" s="211">
        <v>-1.5346932001909481</v>
      </c>
      <c r="AF368" s="211">
        <v>10652996.652530091</v>
      </c>
      <c r="AG368" s="211">
        <v>5583.7849933196603</v>
      </c>
      <c r="AH368" s="211">
        <v>10658580.437523432</v>
      </c>
      <c r="AI368" s="204">
        <v>1175488.5038249062</v>
      </c>
      <c r="AJ368" s="205">
        <f t="shared" si="20"/>
        <v>-1466047.4796824311</v>
      </c>
      <c r="AK368" s="205">
        <f t="shared" si="21"/>
        <v>-10812049.757542526</v>
      </c>
      <c r="AL368" s="205">
        <f t="shared" si="22"/>
        <v>1</v>
      </c>
      <c r="AM368" s="205">
        <f t="shared" si="23"/>
        <v>0</v>
      </c>
    </row>
    <row r="369" spans="1:39" x14ac:dyDescent="0.35">
      <c r="A369" s="112">
        <v>363</v>
      </c>
      <c r="B369">
        <v>77</v>
      </c>
      <c r="C369">
        <v>3.018593211459545E-2</v>
      </c>
      <c r="D369">
        <v>8.5623867349077273E-2</v>
      </c>
      <c r="E369">
        <v>1.1531934814797497E-2</v>
      </c>
      <c r="F369">
        <v>0</v>
      </c>
      <c r="G369">
        <v>3.7980846877687456E-2</v>
      </c>
      <c r="H369">
        <v>0</v>
      </c>
      <c r="I369">
        <v>3.134890303922265E-2</v>
      </c>
      <c r="J369">
        <v>44587.114635209335</v>
      </c>
      <c r="K369">
        <v>6365.0575179840853</v>
      </c>
      <c r="L369">
        <v>272660.06813223165</v>
      </c>
      <c r="M369">
        <v>169757.0017757297</v>
      </c>
      <c r="N369">
        <v>99994.812696175082</v>
      </c>
      <c r="O369">
        <v>2714226.7245132811</v>
      </c>
      <c r="P369">
        <v>9129.5490231564054</v>
      </c>
      <c r="Q369">
        <v>2.6573334406361508E-3</v>
      </c>
      <c r="R369">
        <v>1</v>
      </c>
      <c r="S369">
        <v>0.64401199483854232</v>
      </c>
      <c r="T369">
        <v>0.61386320270585215</v>
      </c>
      <c r="U369">
        <v>0.63952824993826307</v>
      </c>
      <c r="V369">
        <v>0</v>
      </c>
      <c r="W369">
        <v>14161386.059512571</v>
      </c>
      <c r="X369">
        <v>9.1134675738859305E-2</v>
      </c>
      <c r="Y369">
        <v>337.43883024586285</v>
      </c>
      <c r="Z369">
        <v>30.998262268607089</v>
      </c>
      <c r="AA369" s="211">
        <v>-16.851153470376691</v>
      </c>
      <c r="AB369" s="211">
        <v>637262.37267806567</v>
      </c>
      <c r="AC369" s="211">
        <v>16094.111212187898</v>
      </c>
      <c r="AD369" s="211">
        <v>653356.48389025324</v>
      </c>
      <c r="AE369" s="211">
        <v>-3.4034806802205968</v>
      </c>
      <c r="AF369" s="211">
        <v>14486682.935013521</v>
      </c>
      <c r="AG369" s="211">
        <v>6566.8279862438803</v>
      </c>
      <c r="AH369" s="211">
        <v>14493249.76299978</v>
      </c>
      <c r="AI369" s="204">
        <v>1029166.421214572</v>
      </c>
      <c r="AJ369" s="205">
        <f t="shared" si="20"/>
        <v>-2338471.8309279224</v>
      </c>
      <c r="AK369" s="205">
        <f t="shared" si="21"/>
        <v>-14833597.83102184</v>
      </c>
      <c r="AL369" s="205">
        <f t="shared" si="22"/>
        <v>1</v>
      </c>
      <c r="AM369" s="205">
        <f t="shared" si="23"/>
        <v>0</v>
      </c>
    </row>
    <row r="370" spans="1:39" x14ac:dyDescent="0.35">
      <c r="A370" s="112">
        <v>364</v>
      </c>
      <c r="B370">
        <v>63</v>
      </c>
      <c r="C370">
        <v>3.9487936549310633E-3</v>
      </c>
      <c r="D370">
        <v>6.3857199462469066E-2</v>
      </c>
      <c r="E370">
        <v>1.03611929217792E-2</v>
      </c>
      <c r="F370">
        <v>5.7949606388663808E-3</v>
      </c>
      <c r="G370">
        <v>0.11865377688651815</v>
      </c>
      <c r="H370">
        <v>1.0883117980729188E-2</v>
      </c>
      <c r="I370">
        <v>4.7065241547591799E-2</v>
      </c>
      <c r="J370">
        <v>50746.579826736488</v>
      </c>
      <c r="K370">
        <v>5719.3690049646575</v>
      </c>
      <c r="L370">
        <v>299411.8780384101</v>
      </c>
      <c r="M370">
        <v>152968.6343943777</v>
      </c>
      <c r="N370">
        <v>105615.64733243559</v>
      </c>
      <c r="O370">
        <v>3891919.2763303826</v>
      </c>
      <c r="P370">
        <v>9357.199004113585</v>
      </c>
      <c r="Q370">
        <v>2.6223176651507464E-3</v>
      </c>
      <c r="R370">
        <v>1</v>
      </c>
      <c r="S370">
        <v>0.66885164051554635</v>
      </c>
      <c r="T370">
        <v>0.6805213288356019</v>
      </c>
      <c r="U370">
        <v>0.67698213546107511</v>
      </c>
      <c r="V370">
        <v>0</v>
      </c>
      <c r="W370">
        <v>15584839.468190501</v>
      </c>
      <c r="X370">
        <v>4.5648289892302414E-2</v>
      </c>
      <c r="Y370">
        <v>277.24819119713538</v>
      </c>
      <c r="Z370">
        <v>30.67654025056094</v>
      </c>
      <c r="AA370" s="211">
        <v>-85.203738847547982</v>
      </c>
      <c r="AB370" s="211">
        <v>2602668.1911878153</v>
      </c>
      <c r="AC370" s="211">
        <v>121937.87248841292</v>
      </c>
      <c r="AD370" s="211">
        <v>2724606.0636762171</v>
      </c>
      <c r="AE370" s="211">
        <v>-6.5680622180399331</v>
      </c>
      <c r="AF370" s="211">
        <v>11591314.878737871</v>
      </c>
      <c r="AG370" s="211">
        <v>15460.187836948413</v>
      </c>
      <c r="AH370" s="211">
        <v>11606775.066574819</v>
      </c>
      <c r="AI370" s="204">
        <v>112953.42500512759</v>
      </c>
      <c r="AJ370" s="205">
        <f t="shared" si="20"/>
        <v>-11244979.948431015</v>
      </c>
      <c r="AK370" s="205">
        <f t="shared" si="21"/>
        <v>-12263581.288378812</v>
      </c>
      <c r="AL370" s="205">
        <f t="shared" si="22"/>
        <v>1</v>
      </c>
      <c r="AM370" s="205">
        <f t="shared" si="23"/>
        <v>0</v>
      </c>
    </row>
    <row r="371" spans="1:39" x14ac:dyDescent="0.35">
      <c r="A371" s="112">
        <v>365</v>
      </c>
      <c r="B371">
        <v>98</v>
      </c>
      <c r="C371">
        <v>2.65832447614422E-2</v>
      </c>
      <c r="D371">
        <v>5.9867928211631768E-2</v>
      </c>
      <c r="E371">
        <v>2.5445552427581446E-2</v>
      </c>
      <c r="F371">
        <v>6.2939998859131421E-3</v>
      </c>
      <c r="G371">
        <v>3.9871183094373756E-2</v>
      </c>
      <c r="H371">
        <v>8.4457364901885362E-3</v>
      </c>
      <c r="I371">
        <v>8.6258738559774534E-2</v>
      </c>
      <c r="J371">
        <v>50912.731927792622</v>
      </c>
      <c r="K371">
        <v>5978.383068329048</v>
      </c>
      <c r="L371">
        <v>163574.68248607032</v>
      </c>
      <c r="M371">
        <v>368542.65753699845</v>
      </c>
      <c r="N371">
        <v>67484.64988541395</v>
      </c>
      <c r="O371">
        <v>4176942.449563229</v>
      </c>
      <c r="P371">
        <v>9137.7662758656697</v>
      </c>
      <c r="Q371">
        <v>3.604967962092948E-3</v>
      </c>
      <c r="R371">
        <v>0.96745965789202515</v>
      </c>
      <c r="S371">
        <v>0.77984892649551751</v>
      </c>
      <c r="T371">
        <v>0.52551295529193842</v>
      </c>
      <c r="U371">
        <v>0.71501472766641783</v>
      </c>
      <c r="V371">
        <v>4.2191056749902922E-2</v>
      </c>
      <c r="W371">
        <v>14353103.791819757</v>
      </c>
      <c r="X371">
        <v>0.10554488156294063</v>
      </c>
      <c r="Y371">
        <v>386.48007443861059</v>
      </c>
      <c r="Z371">
        <v>40.188731553855163</v>
      </c>
      <c r="AA371" s="211">
        <v>-29.805354573240187</v>
      </c>
      <c r="AB371" s="211">
        <v>1234366.9260965015</v>
      </c>
      <c r="AC371" s="211">
        <v>46819.961387638432</v>
      </c>
      <c r="AD371" s="211">
        <v>1281186.8874841433</v>
      </c>
      <c r="AE371" s="211">
        <v>-7.8173955713086727</v>
      </c>
      <c r="AF371" s="211">
        <v>17153491.77065365</v>
      </c>
      <c r="AG371" s="211">
        <v>20121.786340599356</v>
      </c>
      <c r="AH371" s="211">
        <v>17173613.556994129</v>
      </c>
      <c r="AI371" s="204">
        <v>722778.62024910678</v>
      </c>
      <c r="AJ371" s="205">
        <f t="shared" si="20"/>
        <v>-4261722.3448081622</v>
      </c>
      <c r="AK371" s="205">
        <f t="shared" si="21"/>
        <v>-17955353.114124995</v>
      </c>
      <c r="AL371" s="205">
        <f t="shared" si="22"/>
        <v>1</v>
      </c>
      <c r="AM371" s="205">
        <f t="shared" si="23"/>
        <v>0</v>
      </c>
    </row>
    <row r="372" spans="1:39" x14ac:dyDescent="0.35">
      <c r="A372" s="112">
        <v>366</v>
      </c>
      <c r="B372">
        <v>60</v>
      </c>
      <c r="C372">
        <v>3.4579598322916433E-2</v>
      </c>
      <c r="D372">
        <v>0.14134479521452203</v>
      </c>
      <c r="E372">
        <v>5.6626660003822063E-2</v>
      </c>
      <c r="F372">
        <v>3.2748603438568259E-2</v>
      </c>
      <c r="G372">
        <v>6.3328684482657507E-2</v>
      </c>
      <c r="H372">
        <v>4.0536054263244151E-2</v>
      </c>
      <c r="I372">
        <v>0.15496914214947069</v>
      </c>
      <c r="J372">
        <v>50980.302233618328</v>
      </c>
      <c r="K372">
        <v>6598.0250517843569</v>
      </c>
      <c r="L372">
        <v>119931.25793643882</v>
      </c>
      <c r="M372">
        <v>281352.91473266762</v>
      </c>
      <c r="N372">
        <v>129910.61612503318</v>
      </c>
      <c r="O372">
        <v>4160427.9378503147</v>
      </c>
      <c r="P372">
        <v>9259.1000344594904</v>
      </c>
      <c r="Q372">
        <v>1.507646835739822E-3</v>
      </c>
      <c r="R372">
        <v>0.93957645998373074</v>
      </c>
      <c r="S372">
        <v>0.67163927849173055</v>
      </c>
      <c r="T372">
        <v>0.44721780184156823</v>
      </c>
      <c r="U372">
        <v>0.73475825752310453</v>
      </c>
      <c r="V372">
        <v>4.3617997880255124E-3</v>
      </c>
      <c r="W372">
        <v>14769885.587721277</v>
      </c>
      <c r="X372">
        <v>0.10586746567775701</v>
      </c>
      <c r="Y372">
        <v>455.11896072123233</v>
      </c>
      <c r="Z372">
        <v>29.408168795659972</v>
      </c>
      <c r="AA372" s="211">
        <v>-6.4115503040678732</v>
      </c>
      <c r="AB372" s="211">
        <v>206778.39822809791</v>
      </c>
      <c r="AC372" s="211">
        <v>47726.498685937033</v>
      </c>
      <c r="AD372" s="211">
        <v>254504.89691403427</v>
      </c>
      <c r="AE372" s="211">
        <v>-5.4057106494318905</v>
      </c>
      <c r="AF372" s="211">
        <v>19437319.251631711</v>
      </c>
      <c r="AG372" s="211">
        <v>45006.335548396579</v>
      </c>
      <c r="AH372" s="211">
        <v>19482325.587180082</v>
      </c>
      <c r="AI372" s="204">
        <v>19116188.750009734</v>
      </c>
      <c r="AJ372" s="205">
        <f t="shared" si="20"/>
        <v>-895659.92732082156</v>
      </c>
      <c r="AK372" s="205">
        <f t="shared" si="21"/>
        <v>-20022896.652123272</v>
      </c>
      <c r="AL372" s="205">
        <f t="shared" si="22"/>
        <v>1</v>
      </c>
      <c r="AM372" s="205">
        <f t="shared" si="23"/>
        <v>0</v>
      </c>
    </row>
    <row r="373" spans="1:39" x14ac:dyDescent="0.35">
      <c r="A373" s="112">
        <v>367</v>
      </c>
      <c r="B373">
        <v>41</v>
      </c>
      <c r="C373">
        <v>2.9180453592939561E-2</v>
      </c>
      <c r="D373">
        <v>7.1266880636986843E-2</v>
      </c>
      <c r="E373">
        <v>1.4376560811077164E-2</v>
      </c>
      <c r="F373">
        <v>1.0958041108702294E-2</v>
      </c>
      <c r="G373">
        <v>7.7860151942941422E-2</v>
      </c>
      <c r="H373">
        <v>0</v>
      </c>
      <c r="I373">
        <v>0.10949366122146093</v>
      </c>
      <c r="J373">
        <v>48929.960744680931</v>
      </c>
      <c r="K373">
        <v>8587.9147395532164</v>
      </c>
      <c r="L373">
        <v>110244.59324034062</v>
      </c>
      <c r="M373">
        <v>158719.81104633439</v>
      </c>
      <c r="N373">
        <v>93643.110903759414</v>
      </c>
      <c r="O373">
        <v>3807483.3789910916</v>
      </c>
      <c r="P373">
        <v>9003.9389629025809</v>
      </c>
      <c r="Q373">
        <v>3.2233885892854874E-3</v>
      </c>
      <c r="R373">
        <v>0.97746297428828433</v>
      </c>
      <c r="S373">
        <v>0.92751306985432558</v>
      </c>
      <c r="T373">
        <v>0.67067337914684377</v>
      </c>
      <c r="U373">
        <v>0.72513361727590431</v>
      </c>
      <c r="V373">
        <v>0.14045374917266293</v>
      </c>
      <c r="W373">
        <v>15297205.78166057</v>
      </c>
      <c r="X373">
        <v>0.18710498148277585</v>
      </c>
      <c r="Y373">
        <v>420.17581371823536</v>
      </c>
      <c r="Z373">
        <v>27.442057644487228</v>
      </c>
      <c r="AA373" s="211">
        <v>-103.06525680515988</v>
      </c>
      <c r="AB373" s="211">
        <v>4114948.3552666903</v>
      </c>
      <c r="AC373" s="211">
        <v>126514.53608391293</v>
      </c>
      <c r="AD373" s="211">
        <v>4241462.8913505943</v>
      </c>
      <c r="AE373" s="211">
        <v>-6.0461621869633246</v>
      </c>
      <c r="AF373" s="211">
        <v>19221081.810924493</v>
      </c>
      <c r="AG373" s="211">
        <v>12445.0779439935</v>
      </c>
      <c r="AH373" s="211">
        <v>19233526.8888685</v>
      </c>
      <c r="AI373" s="204">
        <v>154526.94190269272</v>
      </c>
      <c r="AJ373" s="205">
        <f t="shared" si="20"/>
        <v>-14547988.571866583</v>
      </c>
      <c r="AK373" s="205">
        <f t="shared" si="21"/>
        <v>-19838143.107564833</v>
      </c>
      <c r="AL373" s="205">
        <f t="shared" si="22"/>
        <v>1</v>
      </c>
      <c r="AM373" s="205">
        <f t="shared" si="23"/>
        <v>0</v>
      </c>
    </row>
    <row r="374" spans="1:39" x14ac:dyDescent="0.35">
      <c r="A374" s="112">
        <v>368</v>
      </c>
      <c r="B374">
        <v>87</v>
      </c>
      <c r="C374">
        <v>2.9374882581774439E-2</v>
      </c>
      <c r="D374">
        <v>6.6022747271994073E-2</v>
      </c>
      <c r="E374">
        <v>5.2834873553760375E-2</v>
      </c>
      <c r="F374">
        <v>4.7552328724106405E-2</v>
      </c>
      <c r="G374">
        <v>0.1584986804768555</v>
      </c>
      <c r="H374">
        <v>0</v>
      </c>
      <c r="I374">
        <v>7.6628724392918096E-2</v>
      </c>
      <c r="J374">
        <v>52787.161144068952</v>
      </c>
      <c r="K374">
        <v>7474.1563763247377</v>
      </c>
      <c r="L374">
        <v>183602.62543927177</v>
      </c>
      <c r="M374">
        <v>285431.88215698884</v>
      </c>
      <c r="N374">
        <v>87636.126386817472</v>
      </c>
      <c r="O374">
        <v>3730792.9906566991</v>
      </c>
      <c r="P374">
        <v>9296.4938982863005</v>
      </c>
      <c r="Q374">
        <v>2.4498182121979648E-3</v>
      </c>
      <c r="R374">
        <v>0.96951261779559272</v>
      </c>
      <c r="S374">
        <v>0.7177000434499512</v>
      </c>
      <c r="T374">
        <v>0.66426244655690136</v>
      </c>
      <c r="U374">
        <v>0.66981955455822595</v>
      </c>
      <c r="V374">
        <v>0.12037820863805794</v>
      </c>
      <c r="W374">
        <v>14441415.672329469</v>
      </c>
      <c r="X374">
        <v>7.773021751455364E-2</v>
      </c>
      <c r="Y374">
        <v>176.31982663308409</v>
      </c>
      <c r="Z374">
        <v>30.653568334901479</v>
      </c>
      <c r="AA374" s="211">
        <v>-38.110652355105955</v>
      </c>
      <c r="AB374" s="211">
        <v>1675204.2179902154</v>
      </c>
      <c r="AC374" s="211">
        <v>58638.76593176576</v>
      </c>
      <c r="AD374" s="211">
        <v>1733842.983921991</v>
      </c>
      <c r="AE374" s="211">
        <v>-3.2266639535745911</v>
      </c>
      <c r="AF374" s="211">
        <v>8059096.1825733576</v>
      </c>
      <c r="AG374" s="211">
        <v>11116.353731140411</v>
      </c>
      <c r="AH374" s="211">
        <v>8070212.5363044795</v>
      </c>
      <c r="AI374" s="204">
        <v>181641.20109913609</v>
      </c>
      <c r="AJ374" s="205">
        <f t="shared" si="20"/>
        <v>-5544908.2194325868</v>
      </c>
      <c r="AK374" s="205">
        <f t="shared" si="21"/>
        <v>-8392878.9316619392</v>
      </c>
      <c r="AL374" s="205">
        <f t="shared" si="22"/>
        <v>1</v>
      </c>
      <c r="AM374" s="205">
        <f t="shared" si="23"/>
        <v>0</v>
      </c>
    </row>
    <row r="375" spans="1:39" x14ac:dyDescent="0.35">
      <c r="A375" s="112">
        <v>369</v>
      </c>
      <c r="B375">
        <v>34</v>
      </c>
      <c r="C375">
        <v>2.4432733272155206E-2</v>
      </c>
      <c r="D375">
        <v>3.5350760344618481E-2</v>
      </c>
      <c r="E375">
        <v>0</v>
      </c>
      <c r="F375">
        <v>0</v>
      </c>
      <c r="G375">
        <v>5.7798879690716447E-2</v>
      </c>
      <c r="H375">
        <v>0</v>
      </c>
      <c r="I375">
        <v>6.9049970527938265E-2</v>
      </c>
      <c r="J375">
        <v>48789.116942636829</v>
      </c>
      <c r="K375">
        <v>8849.6133013858544</v>
      </c>
      <c r="L375">
        <v>174740.32296192067</v>
      </c>
      <c r="M375">
        <v>234487.02501409006</v>
      </c>
      <c r="N375">
        <v>122626.02114838726</v>
      </c>
      <c r="O375">
        <v>3256561.1040357035</v>
      </c>
      <c r="P375">
        <v>9382.1870232916699</v>
      </c>
      <c r="Q375">
        <v>6.1837189680881109E-3</v>
      </c>
      <c r="R375">
        <v>1</v>
      </c>
      <c r="S375">
        <v>0.58224323255198129</v>
      </c>
      <c r="T375">
        <v>0.61084862250298166</v>
      </c>
      <c r="U375">
        <v>0.64858865413494693</v>
      </c>
      <c r="V375">
        <v>0</v>
      </c>
      <c r="W375">
        <v>15274440.300863093</v>
      </c>
      <c r="X375">
        <v>0.19389681773396045</v>
      </c>
      <c r="Y375">
        <v>405.18514998783326</v>
      </c>
      <c r="Z375">
        <v>25.25744462764527</v>
      </c>
      <c r="AA375" s="211">
        <v>-99.243449055690519</v>
      </c>
      <c r="AB375" s="211">
        <v>3788061.194614063</v>
      </c>
      <c r="AC375" s="211">
        <v>101941.96324617833</v>
      </c>
      <c r="AD375" s="211">
        <v>3890003.1578602334</v>
      </c>
      <c r="AE375" s="211">
        <v>-5.2639090467305838</v>
      </c>
      <c r="AF375" s="211">
        <v>18546368.902331118</v>
      </c>
      <c r="AG375" s="211">
        <v>9577.2564894103853</v>
      </c>
      <c r="AH375" s="211">
        <v>18555946.15882054</v>
      </c>
      <c r="AI375" s="204">
        <v>156054.63699398897</v>
      </c>
      <c r="AJ375" s="205">
        <f t="shared" si="20"/>
        <v>-13814348.063429285</v>
      </c>
      <c r="AK375" s="205">
        <f t="shared" si="21"/>
        <v>-19082337.063493598</v>
      </c>
      <c r="AL375" s="205">
        <f t="shared" si="22"/>
        <v>1</v>
      </c>
      <c r="AM375" s="205">
        <f t="shared" si="23"/>
        <v>0</v>
      </c>
    </row>
    <row r="376" spans="1:39" x14ac:dyDescent="0.35">
      <c r="A376" s="112">
        <v>370</v>
      </c>
      <c r="B376">
        <v>99</v>
      </c>
      <c r="C376">
        <v>2.7278244340229109E-2</v>
      </c>
      <c r="D376">
        <v>0.12462321126892001</v>
      </c>
      <c r="E376">
        <v>0</v>
      </c>
      <c r="F376">
        <v>3.0486752782127653E-2</v>
      </c>
      <c r="G376">
        <v>3.0973841200601017E-2</v>
      </c>
      <c r="H376">
        <v>5.4755171273405956E-2</v>
      </c>
      <c r="I376">
        <v>0.13291587111775827</v>
      </c>
      <c r="J376">
        <v>49152.019484175493</v>
      </c>
      <c r="K376">
        <v>7140.0745384137163</v>
      </c>
      <c r="L376">
        <v>118205.11400695534</v>
      </c>
      <c r="M376">
        <v>251089.74217774539</v>
      </c>
      <c r="N376">
        <v>68410.118328946221</v>
      </c>
      <c r="O376">
        <v>2544389.3210140192</v>
      </c>
      <c r="P376">
        <v>9047.6860119902558</v>
      </c>
      <c r="Q376">
        <v>3.1730947494523491E-3</v>
      </c>
      <c r="R376">
        <v>1</v>
      </c>
      <c r="S376">
        <v>0.61054760793330731</v>
      </c>
      <c r="T376">
        <v>0.43515478742396863</v>
      </c>
      <c r="U376">
        <v>0.65953104759031944</v>
      </c>
      <c r="V376">
        <v>0</v>
      </c>
      <c r="W376">
        <v>14490268.80446223</v>
      </c>
      <c r="X376">
        <v>0.14793952827612128</v>
      </c>
      <c r="Y376">
        <v>267.6017017270994</v>
      </c>
      <c r="Z376">
        <v>31.327018105238821</v>
      </c>
      <c r="AA376" s="211">
        <v>-19.144918632476042</v>
      </c>
      <c r="AB376" s="211">
        <v>811455.0530498845</v>
      </c>
      <c r="AC376" s="211">
        <v>69426.528009921953</v>
      </c>
      <c r="AD376" s="211">
        <v>880881.58105980873</v>
      </c>
      <c r="AE376" s="211">
        <v>-3.2717272619747528</v>
      </c>
      <c r="AF376" s="211">
        <v>12367965.639575249</v>
      </c>
      <c r="AG376" s="211">
        <v>26842.233213138403</v>
      </c>
      <c r="AH376" s="211">
        <v>12394807.872788338</v>
      </c>
      <c r="AI376" s="204">
        <v>725369.33644774114</v>
      </c>
      <c r="AJ376" s="205">
        <f t="shared" si="20"/>
        <v>-2795373.444307413</v>
      </c>
      <c r="AK376" s="205">
        <f t="shared" si="21"/>
        <v>-12721980.598985814</v>
      </c>
      <c r="AL376" s="205">
        <f t="shared" si="22"/>
        <v>1</v>
      </c>
      <c r="AM376" s="205">
        <f t="shared" si="23"/>
        <v>0</v>
      </c>
    </row>
    <row r="377" spans="1:39" x14ac:dyDescent="0.35">
      <c r="A377" s="112">
        <v>371</v>
      </c>
      <c r="B377">
        <v>52</v>
      </c>
      <c r="C377">
        <v>4.0741614710527098E-2</v>
      </c>
      <c r="D377">
        <v>4.5699770545253995E-2</v>
      </c>
      <c r="E377">
        <v>1.4066708849658337E-2</v>
      </c>
      <c r="F377">
        <v>3.6334866689054932E-2</v>
      </c>
      <c r="G377">
        <v>2.0526313015087894E-2</v>
      </c>
      <c r="H377">
        <v>1.4578280511615391E-2</v>
      </c>
      <c r="I377">
        <v>0.11363253725799041</v>
      </c>
      <c r="J377">
        <v>51406.907042952844</v>
      </c>
      <c r="K377">
        <v>5578.7141967913158</v>
      </c>
      <c r="L377">
        <v>175828.59121373988</v>
      </c>
      <c r="M377">
        <v>270412.78752823826</v>
      </c>
      <c r="N377">
        <v>49189.691614834264</v>
      </c>
      <c r="O377">
        <v>3761861.5548216789</v>
      </c>
      <c r="P377">
        <v>9076.0524859129928</v>
      </c>
      <c r="Q377">
        <v>3.3709064567966629E-3</v>
      </c>
      <c r="R377">
        <v>1</v>
      </c>
      <c r="S377">
        <v>0.64407026808288714</v>
      </c>
      <c r="T377">
        <v>0.71853334282340842</v>
      </c>
      <c r="U377">
        <v>0.66895729963655381</v>
      </c>
      <c r="V377">
        <v>0</v>
      </c>
      <c r="W377">
        <v>14825488.154867893</v>
      </c>
      <c r="X377">
        <v>9.6299004034327562E-2</v>
      </c>
      <c r="Y377">
        <v>278.67945923312504</v>
      </c>
      <c r="Z377">
        <v>31.739952750921436</v>
      </c>
      <c r="AA377" s="211">
        <v>-6.772219828943423</v>
      </c>
      <c r="AB377" s="211">
        <v>207556.83416815047</v>
      </c>
      <c r="AC377" s="211">
        <v>25429.050875617915</v>
      </c>
      <c r="AD377" s="211">
        <v>232985.88504376894</v>
      </c>
      <c r="AE377" s="211">
        <v>-2.7087704182800594</v>
      </c>
      <c r="AF377" s="211">
        <v>12266075.207032127</v>
      </c>
      <c r="AG377" s="211">
        <v>16060.453184600728</v>
      </c>
      <c r="AH377" s="211">
        <v>12282135.660216706</v>
      </c>
      <c r="AI377" s="204">
        <v>2965251.5775275514</v>
      </c>
      <c r="AJ377" s="205">
        <f t="shared" si="20"/>
        <v>-910207.86793811119</v>
      </c>
      <c r="AK377" s="205">
        <f t="shared" si="21"/>
        <v>-12553012.702044712</v>
      </c>
      <c r="AL377" s="205">
        <f t="shared" si="22"/>
        <v>1</v>
      </c>
      <c r="AM377" s="205">
        <f t="shared" si="23"/>
        <v>0</v>
      </c>
    </row>
    <row r="378" spans="1:39" x14ac:dyDescent="0.35">
      <c r="A378" s="112">
        <v>372</v>
      </c>
      <c r="B378">
        <v>45</v>
      </c>
      <c r="C378">
        <v>2.6561110433876871E-2</v>
      </c>
      <c r="D378">
        <v>0.1297638047082264</v>
      </c>
      <c r="E378">
        <v>0</v>
      </c>
      <c r="F378">
        <v>2.1008714555227261E-2</v>
      </c>
      <c r="G378">
        <v>5.7135355886026307E-2</v>
      </c>
      <c r="H378">
        <v>0</v>
      </c>
      <c r="I378">
        <v>4.42837560509916E-2</v>
      </c>
      <c r="J378">
        <v>54147.606575713893</v>
      </c>
      <c r="K378">
        <v>8014.7847732708215</v>
      </c>
      <c r="L378">
        <v>304351.6265196075</v>
      </c>
      <c r="M378">
        <v>226160.76513816891</v>
      </c>
      <c r="N378">
        <v>88908.299559540377</v>
      </c>
      <c r="O378">
        <v>3329303.0455477429</v>
      </c>
      <c r="P378">
        <v>9257.1626479348161</v>
      </c>
      <c r="Q378">
        <v>6.3964599707730229E-3</v>
      </c>
      <c r="R378">
        <v>1</v>
      </c>
      <c r="S378">
        <v>0.75180835597147699</v>
      </c>
      <c r="T378">
        <v>0.58057215592985745</v>
      </c>
      <c r="U378">
        <v>0.76075040012164918</v>
      </c>
      <c r="V378">
        <v>0</v>
      </c>
      <c r="W378">
        <v>14703441.08052214</v>
      </c>
      <c r="X378">
        <v>2.8481506212347352E-2</v>
      </c>
      <c r="Y378">
        <v>465.21364315902815</v>
      </c>
      <c r="Z378">
        <v>25.69590284856783</v>
      </c>
      <c r="AA378" s="211">
        <v>-11.156428133225827</v>
      </c>
      <c r="AB378" s="211">
        <v>323475.70377148705</v>
      </c>
      <c r="AC378" s="211">
        <v>16256.957002139494</v>
      </c>
      <c r="AD378" s="211">
        <v>339732.66077362659</v>
      </c>
      <c r="AE378" s="211">
        <v>-3.6386184440255982</v>
      </c>
      <c r="AF378" s="211">
        <v>18205496.896670032</v>
      </c>
      <c r="AG378" s="211">
        <v>7792.5909597032387</v>
      </c>
      <c r="AH378" s="211">
        <v>18213289.487629682</v>
      </c>
      <c r="AI378" s="204">
        <v>2377495.2500503515</v>
      </c>
      <c r="AJ378" s="205">
        <f t="shared" si="20"/>
        <v>-1455375.4740962093</v>
      </c>
      <c r="AK378" s="205">
        <f t="shared" si="21"/>
        <v>-18577151.332032241</v>
      </c>
      <c r="AL378" s="205">
        <f t="shared" si="22"/>
        <v>1</v>
      </c>
      <c r="AM378" s="205">
        <f t="shared" si="23"/>
        <v>0</v>
      </c>
    </row>
    <row r="379" spans="1:39" x14ac:dyDescent="0.35">
      <c r="A379" s="112">
        <v>373</v>
      </c>
      <c r="B379">
        <v>89</v>
      </c>
      <c r="C379">
        <v>2.5098033704560246E-2</v>
      </c>
      <c r="D379">
        <v>0.10779238555105719</v>
      </c>
      <c r="E379">
        <v>1.8572673201340935E-2</v>
      </c>
      <c r="F379">
        <v>1.4983230635963827E-2</v>
      </c>
      <c r="G379">
        <v>3.6383274816567876E-3</v>
      </c>
      <c r="H379">
        <v>3.1611011356582133E-4</v>
      </c>
      <c r="I379">
        <v>8.8497505130052348E-2</v>
      </c>
      <c r="J379">
        <v>55857.736130992853</v>
      </c>
      <c r="K379">
        <v>5640.898192007503</v>
      </c>
      <c r="L379">
        <v>107911.92252429134</v>
      </c>
      <c r="M379">
        <v>340743.88006228994</v>
      </c>
      <c r="N379">
        <v>105739.13402249225</v>
      </c>
      <c r="O379">
        <v>3411632.1338762157</v>
      </c>
      <c r="P379">
        <v>9170.4899217223301</v>
      </c>
      <c r="Q379">
        <v>4.4674662005674583E-3</v>
      </c>
      <c r="R379">
        <v>0.95161910051374621</v>
      </c>
      <c r="S379">
        <v>0.69344177299297782</v>
      </c>
      <c r="T379">
        <v>0.75789052170674254</v>
      </c>
      <c r="U379">
        <v>0.70389575928954062</v>
      </c>
      <c r="V379">
        <v>0</v>
      </c>
      <c r="W379">
        <v>13643341.012757571</v>
      </c>
      <c r="X379">
        <v>0.18292725863829701</v>
      </c>
      <c r="Y379">
        <v>425.51689167310013</v>
      </c>
      <c r="Z379">
        <v>25.751880799982974</v>
      </c>
      <c r="AA379" s="211">
        <v>-11.951086966572838</v>
      </c>
      <c r="AB379" s="211">
        <v>395656.88936996984</v>
      </c>
      <c r="AC379" s="211">
        <v>15013.056046369009</v>
      </c>
      <c r="AD379" s="211">
        <v>410669.94541633845</v>
      </c>
      <c r="AE379" s="211">
        <v>-2.1334851190365249</v>
      </c>
      <c r="AF379" s="211">
        <v>19217452.749503765</v>
      </c>
      <c r="AG379" s="211">
        <v>5207.2311512180786</v>
      </c>
      <c r="AH379" s="211">
        <v>19222659.980654929</v>
      </c>
      <c r="AI379" s="204">
        <v>1916149.2111191475</v>
      </c>
      <c r="AJ379" s="205">
        <f t="shared" si="20"/>
        <v>-1605778.6420736222</v>
      </c>
      <c r="AK379" s="205">
        <f t="shared" si="21"/>
        <v>-19436008.49255858</v>
      </c>
      <c r="AL379" s="205">
        <f t="shared" si="22"/>
        <v>1</v>
      </c>
      <c r="AM379" s="205">
        <f t="shared" si="23"/>
        <v>0</v>
      </c>
    </row>
    <row r="380" spans="1:39" x14ac:dyDescent="0.35">
      <c r="A380" s="112">
        <v>374</v>
      </c>
      <c r="B380">
        <v>45</v>
      </c>
      <c r="C380">
        <v>3.4892058385640724E-2</v>
      </c>
      <c r="D380">
        <v>7.7675491432339691E-2</v>
      </c>
      <c r="E380">
        <v>4.1008947455184061E-2</v>
      </c>
      <c r="F380">
        <v>0</v>
      </c>
      <c r="G380">
        <v>6.5192948287159186E-2</v>
      </c>
      <c r="H380">
        <v>1.076741285408645E-2</v>
      </c>
      <c r="I380">
        <v>7.5586381542799994E-2</v>
      </c>
      <c r="J380">
        <v>56136.457807949715</v>
      </c>
      <c r="K380">
        <v>4822.0767602561409</v>
      </c>
      <c r="L380">
        <v>230151.88326244516</v>
      </c>
      <c r="M380">
        <v>352242.79922972468</v>
      </c>
      <c r="N380">
        <v>112692.3082232028</v>
      </c>
      <c r="O380">
        <v>2286585.8531588679</v>
      </c>
      <c r="P380">
        <v>9096.3590941242401</v>
      </c>
      <c r="Q380">
        <v>1.8080825470910705E-3</v>
      </c>
      <c r="R380">
        <v>1</v>
      </c>
      <c r="S380">
        <v>0.69006495157245828</v>
      </c>
      <c r="T380">
        <v>0.54256140117767759</v>
      </c>
      <c r="U380">
        <v>0.7626787149986971</v>
      </c>
      <c r="V380">
        <v>0.13073223415112176</v>
      </c>
      <c r="W380">
        <v>14002664.449617947</v>
      </c>
      <c r="X380">
        <v>6.5760123289662284E-2</v>
      </c>
      <c r="Y380">
        <v>312.06337006291926</v>
      </c>
      <c r="Z380">
        <v>32.755020588480008</v>
      </c>
      <c r="AA380" s="211">
        <v>-9.7736270927860485</v>
      </c>
      <c r="AB380" s="211">
        <v>308058.61789159483</v>
      </c>
      <c r="AC380" s="211">
        <v>24133.029018385099</v>
      </c>
      <c r="AD380" s="211">
        <v>332191.64690998028</v>
      </c>
      <c r="AE380" s="211">
        <v>-2.9757881932362844</v>
      </c>
      <c r="AF380" s="211">
        <v>13257778.188093532</v>
      </c>
      <c r="AG380" s="211">
        <v>11567.8982071598</v>
      </c>
      <c r="AH380" s="211">
        <v>13269346.086300686</v>
      </c>
      <c r="AI380" s="204">
        <v>1903127.5425264288</v>
      </c>
      <c r="AJ380" s="205">
        <f t="shared" si="20"/>
        <v>-1309554.3561885851</v>
      </c>
      <c r="AK380" s="205">
        <f t="shared" si="21"/>
        <v>-13566924.905624315</v>
      </c>
      <c r="AL380" s="205">
        <f t="shared" si="22"/>
        <v>1</v>
      </c>
      <c r="AM380" s="205">
        <f t="shared" si="23"/>
        <v>0</v>
      </c>
    </row>
    <row r="381" spans="1:39" x14ac:dyDescent="0.35">
      <c r="A381" s="112">
        <v>375</v>
      </c>
      <c r="B381">
        <v>52</v>
      </c>
      <c r="C381">
        <v>1.0260221183673899E-2</v>
      </c>
      <c r="D381">
        <v>0.11439940171627452</v>
      </c>
      <c r="E381">
        <v>5.0739878902709257E-2</v>
      </c>
      <c r="F381">
        <v>1.2615800024131874E-2</v>
      </c>
      <c r="G381">
        <v>0.11346536226346507</v>
      </c>
      <c r="H381">
        <v>3.3670533415600702E-2</v>
      </c>
      <c r="I381">
        <v>6.8623411809660223E-2</v>
      </c>
      <c r="J381">
        <v>55065.19473318362</v>
      </c>
      <c r="K381">
        <v>6090.5356869456773</v>
      </c>
      <c r="L381">
        <v>210645.54382146883</v>
      </c>
      <c r="M381">
        <v>198908.60025080657</v>
      </c>
      <c r="N381">
        <v>94540.380883351812</v>
      </c>
      <c r="O381">
        <v>4179592.1346850907</v>
      </c>
      <c r="P381">
        <v>9296.0630952121919</v>
      </c>
      <c r="Q381">
        <v>3.7636143134800858E-3</v>
      </c>
      <c r="R381">
        <v>1</v>
      </c>
      <c r="S381">
        <v>0.67211487781272683</v>
      </c>
      <c r="T381">
        <v>0.66191239596462137</v>
      </c>
      <c r="U381">
        <v>0.70713747678806393</v>
      </c>
      <c r="V381">
        <v>0</v>
      </c>
      <c r="W381">
        <v>14864097.657392181</v>
      </c>
      <c r="X381">
        <v>0.10528690578976917</v>
      </c>
      <c r="Y381">
        <v>488.82535826748972</v>
      </c>
      <c r="Z381">
        <v>18.823633905217847</v>
      </c>
      <c r="AA381" s="211">
        <v>-10.810580313358475</v>
      </c>
      <c r="AB381" s="211">
        <v>208097.36720349046</v>
      </c>
      <c r="AC381" s="211">
        <v>47020.496328239264</v>
      </c>
      <c r="AD381" s="211">
        <v>255117.8635317297</v>
      </c>
      <c r="AE381" s="211">
        <v>-5.259313882121142</v>
      </c>
      <c r="AF381" s="211">
        <v>20214384.313948505</v>
      </c>
      <c r="AG381" s="211">
        <v>29697.155575730099</v>
      </c>
      <c r="AH381" s="211">
        <v>20244081.469524186</v>
      </c>
      <c r="AI381" s="204">
        <v>3600793.4141862248</v>
      </c>
      <c r="AJ381" s="205">
        <f t="shared" si="20"/>
        <v>-1336175.8948675771</v>
      </c>
      <c r="AK381" s="205">
        <f t="shared" si="21"/>
        <v>-20770012.857736301</v>
      </c>
      <c r="AL381" s="205">
        <f t="shared" si="22"/>
        <v>1</v>
      </c>
      <c r="AM381" s="205">
        <f t="shared" si="23"/>
        <v>0</v>
      </c>
    </row>
    <row r="382" spans="1:39" x14ac:dyDescent="0.35">
      <c r="A382" s="112">
        <v>376</v>
      </c>
      <c r="B382">
        <v>37</v>
      </c>
      <c r="C382">
        <v>3.1906353759017E-2</v>
      </c>
      <c r="D382">
        <v>2.7682177609287657E-2</v>
      </c>
      <c r="E382">
        <v>3.1868506355963236E-4</v>
      </c>
      <c r="F382">
        <v>1.8579216215834533E-2</v>
      </c>
      <c r="G382">
        <v>2.3736125020054774E-2</v>
      </c>
      <c r="H382">
        <v>9.2818656902738279E-3</v>
      </c>
      <c r="I382">
        <v>0.12139583531135317</v>
      </c>
      <c r="J382">
        <v>53883.334520039818</v>
      </c>
      <c r="K382">
        <v>5379.2683447803192</v>
      </c>
      <c r="L382">
        <v>202855.01252134581</v>
      </c>
      <c r="M382">
        <v>275518.54609795747</v>
      </c>
      <c r="N382">
        <v>37170.91133490394</v>
      </c>
      <c r="O382">
        <v>2428846.0789158167</v>
      </c>
      <c r="P382">
        <v>9511.9771454928978</v>
      </c>
      <c r="Q382">
        <v>3.5198083605814945E-3</v>
      </c>
      <c r="R382">
        <v>1</v>
      </c>
      <c r="S382">
        <v>0.7242542768437471</v>
      </c>
      <c r="T382">
        <v>0.7034090777062435</v>
      </c>
      <c r="U382">
        <v>0.66304746050478336</v>
      </c>
      <c r="V382">
        <v>0.2356902397926291</v>
      </c>
      <c r="W382">
        <v>14413354.027330937</v>
      </c>
      <c r="X382">
        <v>0.15216823651337819</v>
      </c>
      <c r="Y382">
        <v>377.1352129968484</v>
      </c>
      <c r="Z382">
        <v>34.979454328276034</v>
      </c>
      <c r="AA382" s="211">
        <v>-13.451901851228239</v>
      </c>
      <c r="AB382" s="211">
        <v>533294.0990112446</v>
      </c>
      <c r="AC382" s="211">
        <v>22544.55297082182</v>
      </c>
      <c r="AD382" s="211">
        <v>555838.65198206797</v>
      </c>
      <c r="AE382" s="211">
        <v>-3.2034596643019615</v>
      </c>
      <c r="AF382" s="211">
        <v>17136955.523840033</v>
      </c>
      <c r="AG382" s="211">
        <v>9698.4114666931891</v>
      </c>
      <c r="AH382" s="211">
        <v>17146653.93530672</v>
      </c>
      <c r="AI382" s="204">
        <v>1618862.16272842</v>
      </c>
      <c r="AJ382" s="205">
        <f t="shared" si="20"/>
        <v>-1901028.8371048919</v>
      </c>
      <c r="AK382" s="205">
        <f t="shared" si="21"/>
        <v>-17466999.901736915</v>
      </c>
      <c r="AL382" s="205">
        <f t="shared" si="22"/>
        <v>1</v>
      </c>
      <c r="AM382" s="205">
        <f t="shared" si="23"/>
        <v>0</v>
      </c>
    </row>
    <row r="383" spans="1:39" x14ac:dyDescent="0.35">
      <c r="A383" s="112">
        <v>377</v>
      </c>
      <c r="B383">
        <v>7</v>
      </c>
      <c r="C383">
        <v>3.5709023119618419E-2</v>
      </c>
      <c r="D383">
        <v>6.3721739023602453E-2</v>
      </c>
      <c r="E383">
        <v>0</v>
      </c>
      <c r="F383">
        <v>2.4071249408723187E-2</v>
      </c>
      <c r="G383">
        <v>0</v>
      </c>
      <c r="H383">
        <v>0</v>
      </c>
      <c r="I383">
        <v>0.10446325864907144</v>
      </c>
      <c r="J383">
        <v>55224.958224234731</v>
      </c>
      <c r="K383">
        <v>7765.6273057995159</v>
      </c>
      <c r="L383">
        <v>165361.91727983666</v>
      </c>
      <c r="M383">
        <v>167477.49169981678</v>
      </c>
      <c r="N383">
        <v>66325.340583321493</v>
      </c>
      <c r="O383">
        <v>4593724.9023344964</v>
      </c>
      <c r="P383">
        <v>9066.6256981518036</v>
      </c>
      <c r="Q383">
        <v>4.705393179947487E-3</v>
      </c>
      <c r="R383">
        <v>0.98351516071062361</v>
      </c>
      <c r="S383">
        <v>0.71128898139778063</v>
      </c>
      <c r="T383">
        <v>0.80905667180545171</v>
      </c>
      <c r="U383">
        <v>0.72437083752603826</v>
      </c>
      <c r="V383">
        <v>0</v>
      </c>
      <c r="W383">
        <v>13779490.63739761</v>
      </c>
      <c r="X383">
        <v>6.7571128681092399E-2</v>
      </c>
      <c r="Y383">
        <v>501.91936374781551</v>
      </c>
      <c r="Z383">
        <v>23.58935204314438</v>
      </c>
      <c r="AA383" s="211">
        <v>-57.029900182570017</v>
      </c>
      <c r="AB383" s="211">
        <v>2411410.8615445797</v>
      </c>
      <c r="AC383" s="211">
        <v>62046.420668526356</v>
      </c>
      <c r="AD383" s="211">
        <v>2473457.2822131077</v>
      </c>
      <c r="AE383" s="211">
        <v>-5.4717409325813877</v>
      </c>
      <c r="AF383" s="211">
        <v>20265543.035740748</v>
      </c>
      <c r="AG383" s="211">
        <v>12594.497329730617</v>
      </c>
      <c r="AH383" s="211">
        <v>20278137.533070464</v>
      </c>
      <c r="AI383" s="204">
        <v>345331.96122321388</v>
      </c>
      <c r="AJ383" s="205">
        <f t="shared" si="20"/>
        <v>-8176447.3004701091</v>
      </c>
      <c r="AK383" s="205">
        <f t="shared" si="21"/>
        <v>-20825311.626328602</v>
      </c>
      <c r="AL383" s="205">
        <f t="shared" si="22"/>
        <v>1</v>
      </c>
      <c r="AM383" s="205">
        <f t="shared" si="23"/>
        <v>0</v>
      </c>
    </row>
    <row r="384" spans="1:39" x14ac:dyDescent="0.35">
      <c r="A384" s="112">
        <v>378</v>
      </c>
      <c r="B384">
        <v>27</v>
      </c>
      <c r="C384">
        <v>3.5520409572313283E-2</v>
      </c>
      <c r="D384">
        <v>9.3321384377011554E-2</v>
      </c>
      <c r="E384">
        <v>2.79952100891636E-2</v>
      </c>
      <c r="F384">
        <v>9.6764865636387726E-3</v>
      </c>
      <c r="G384">
        <v>6.8157079186406622E-2</v>
      </c>
      <c r="H384">
        <v>0</v>
      </c>
      <c r="I384">
        <v>9.689363895434662E-2</v>
      </c>
      <c r="J384">
        <v>57318.738357548355</v>
      </c>
      <c r="K384">
        <v>9451.0050619561553</v>
      </c>
      <c r="L384">
        <v>279254.23068970052</v>
      </c>
      <c r="M384">
        <v>284347.17533989524</v>
      </c>
      <c r="N384">
        <v>132467.53904426686</v>
      </c>
      <c r="O384">
        <v>2796723.2318259333</v>
      </c>
      <c r="P384">
        <v>9390.4172399227355</v>
      </c>
      <c r="Q384">
        <v>4.6289371280290826E-3</v>
      </c>
      <c r="R384">
        <v>0.94074296849575267</v>
      </c>
      <c r="S384">
        <v>0.73048825518321758</v>
      </c>
      <c r="T384">
        <v>0.59694515678280968</v>
      </c>
      <c r="U384">
        <v>0.70096882690524098</v>
      </c>
      <c r="V384">
        <v>0.16781692212992894</v>
      </c>
      <c r="W384">
        <v>14657313.589409076</v>
      </c>
      <c r="X384">
        <v>8.2093195241624867E-2</v>
      </c>
      <c r="Y384">
        <v>512.77578235417423</v>
      </c>
      <c r="Z384">
        <v>29.800898571555813</v>
      </c>
      <c r="AA384" s="211">
        <v>-23.647324285433726</v>
      </c>
      <c r="AB384" s="211">
        <v>1055326.5784374545</v>
      </c>
      <c r="AC384" s="211">
        <v>34475.109500328181</v>
      </c>
      <c r="AD384" s="211">
        <v>1089801.6879377777</v>
      </c>
      <c r="AE384" s="211">
        <v>-4.9246167260774767</v>
      </c>
      <c r="AF384" s="211">
        <v>21224211.117291141</v>
      </c>
      <c r="AG384" s="211">
        <v>13885.80799318774</v>
      </c>
      <c r="AH384" s="211">
        <v>21238096.925284363</v>
      </c>
      <c r="AI384" s="204">
        <v>1076142.1751352374</v>
      </c>
      <c r="AJ384" s="205">
        <f t="shared" si="20"/>
        <v>-3454534.1164811505</v>
      </c>
      <c r="AK384" s="205">
        <f t="shared" si="21"/>
        <v>-21730558.597892109</v>
      </c>
      <c r="AL384" s="205">
        <f t="shared" si="22"/>
        <v>1</v>
      </c>
      <c r="AM384" s="205">
        <f t="shared" si="23"/>
        <v>0</v>
      </c>
    </row>
    <row r="385" spans="1:39" x14ac:dyDescent="0.35">
      <c r="A385" s="112">
        <v>379</v>
      </c>
      <c r="B385">
        <v>94</v>
      </c>
      <c r="C385">
        <v>3.2407478938253326E-2</v>
      </c>
      <c r="D385">
        <v>7.0558102086276525E-2</v>
      </c>
      <c r="E385">
        <v>2.5983245669542403E-2</v>
      </c>
      <c r="F385">
        <v>0</v>
      </c>
      <c r="G385">
        <v>4.4219385552739382E-3</v>
      </c>
      <c r="H385">
        <v>4.9971372115233337E-2</v>
      </c>
      <c r="I385">
        <v>7.5966763170941531E-2</v>
      </c>
      <c r="J385">
        <v>49917.818195844731</v>
      </c>
      <c r="K385">
        <v>8856.7562995836506</v>
      </c>
      <c r="L385">
        <v>229328.24801291295</v>
      </c>
      <c r="M385">
        <v>194243.38523692981</v>
      </c>
      <c r="N385">
        <v>86812.310878487755</v>
      </c>
      <c r="O385">
        <v>4209321.4731692169</v>
      </c>
      <c r="P385">
        <v>9563.5933571503829</v>
      </c>
      <c r="Q385">
        <v>4.4654487872357925E-3</v>
      </c>
      <c r="R385">
        <v>1</v>
      </c>
      <c r="S385">
        <v>0.60149464788475415</v>
      </c>
      <c r="T385">
        <v>0.6027511796544095</v>
      </c>
      <c r="U385">
        <v>0.77985301858118894</v>
      </c>
      <c r="V385">
        <v>6.0270255650474884E-2</v>
      </c>
      <c r="W385">
        <v>14853642.697791789</v>
      </c>
      <c r="X385">
        <v>1.1909910254879474E-3</v>
      </c>
      <c r="Y385">
        <v>545.37054441134967</v>
      </c>
      <c r="Z385">
        <v>27.527173571287193</v>
      </c>
      <c r="AA385" s="211">
        <v>-6.5854478859696135</v>
      </c>
      <c r="AB385" s="211">
        <v>207950.99776908502</v>
      </c>
      <c r="AC385" s="211">
        <v>44700.111085228054</v>
      </c>
      <c r="AD385" s="211">
        <v>252651.10885431326</v>
      </c>
      <c r="AE385" s="211">
        <v>-4.1697425069263661</v>
      </c>
      <c r="AF385" s="211">
        <v>20723149.438327141</v>
      </c>
      <c r="AG385" s="211">
        <v>37429.611089437894</v>
      </c>
      <c r="AH385" s="211">
        <v>20760579.049416587</v>
      </c>
      <c r="AI385" s="204">
        <v>8489416.0183906797</v>
      </c>
      <c r="AJ385" s="205">
        <f t="shared" si="20"/>
        <v>-911195.89745127456</v>
      </c>
      <c r="AK385" s="205">
        <f t="shared" si="21"/>
        <v>-21177553.300109223</v>
      </c>
      <c r="AL385" s="205">
        <f t="shared" si="22"/>
        <v>1</v>
      </c>
      <c r="AM385" s="205">
        <f t="shared" si="23"/>
        <v>0</v>
      </c>
    </row>
    <row r="386" spans="1:39" x14ac:dyDescent="0.35">
      <c r="A386" s="112">
        <v>380</v>
      </c>
      <c r="B386">
        <v>15</v>
      </c>
      <c r="C386">
        <v>2.8204255672253511E-2</v>
      </c>
      <c r="D386">
        <v>3.3863821455813972E-2</v>
      </c>
      <c r="E386">
        <v>1.8437097526463192E-2</v>
      </c>
      <c r="F386">
        <v>0</v>
      </c>
      <c r="G386">
        <v>8.177029645551756E-2</v>
      </c>
      <c r="H386">
        <v>5.8855379818119405E-3</v>
      </c>
      <c r="I386">
        <v>6.4660768396931481E-2</v>
      </c>
      <c r="J386">
        <v>52336.563539970724</v>
      </c>
      <c r="K386">
        <v>8462.9007931696906</v>
      </c>
      <c r="L386">
        <v>114800.02282066549</v>
      </c>
      <c r="M386">
        <v>324325.24635032628</v>
      </c>
      <c r="N386">
        <v>71499.218593300437</v>
      </c>
      <c r="O386">
        <v>2599412.2219534661</v>
      </c>
      <c r="P386">
        <v>9157.6747686418894</v>
      </c>
      <c r="Q386">
        <v>4.7629329874960278E-4</v>
      </c>
      <c r="R386">
        <v>0.98600671189681099</v>
      </c>
      <c r="S386">
        <v>0.61501394836300816</v>
      </c>
      <c r="T386">
        <v>0.72263008490997693</v>
      </c>
      <c r="U386">
        <v>0.68431691060861854</v>
      </c>
      <c r="V386">
        <v>0.20003334585568852</v>
      </c>
      <c r="W386">
        <v>14730687.906762837</v>
      </c>
      <c r="X386">
        <v>7.0775431618450499E-2</v>
      </c>
      <c r="Y386">
        <v>438.05141894678076</v>
      </c>
      <c r="Z386">
        <v>27.089418546619978</v>
      </c>
      <c r="AA386" s="211">
        <v>-14.501043440889536</v>
      </c>
      <c r="AB386" s="211">
        <v>574496.8283637506</v>
      </c>
      <c r="AC386" s="211">
        <v>20212.00459424375</v>
      </c>
      <c r="AD386" s="211">
        <v>594708.83295799221</v>
      </c>
      <c r="AE386" s="211">
        <v>-5.9039146925959711</v>
      </c>
      <c r="AF386" s="211">
        <v>17974401.780813236</v>
      </c>
      <c r="AG386" s="211">
        <v>15997.918694285585</v>
      </c>
      <c r="AH386" s="211">
        <v>17990399.699507542</v>
      </c>
      <c r="AI386" s="204">
        <v>2023430.3074735745</v>
      </c>
      <c r="AJ386" s="205">
        <f t="shared" si="20"/>
        <v>-2044813.1770469458</v>
      </c>
      <c r="AK386" s="205">
        <f t="shared" si="21"/>
        <v>-18580791.168767139</v>
      </c>
      <c r="AL386" s="205">
        <f t="shared" si="22"/>
        <v>1</v>
      </c>
      <c r="AM386" s="205">
        <f t="shared" si="23"/>
        <v>0</v>
      </c>
    </row>
    <row r="387" spans="1:39" x14ac:dyDescent="0.35">
      <c r="A387" s="112">
        <v>381</v>
      </c>
      <c r="B387">
        <v>78</v>
      </c>
      <c r="C387">
        <v>3.1796203522312612E-2</v>
      </c>
      <c r="D387">
        <v>6.8611989315834954E-2</v>
      </c>
      <c r="E387">
        <v>4.8424284052115504E-2</v>
      </c>
      <c r="F387">
        <v>1.0261225974273413E-2</v>
      </c>
      <c r="G387">
        <v>4.1675079794914548E-2</v>
      </c>
      <c r="H387">
        <v>7.7129373408176105E-2</v>
      </c>
      <c r="I387">
        <v>0.14340306392941837</v>
      </c>
      <c r="J387">
        <v>52249.432913376477</v>
      </c>
      <c r="K387">
        <v>8336.2145007841991</v>
      </c>
      <c r="L387">
        <v>198098.97414244237</v>
      </c>
      <c r="M387">
        <v>167607.31708107633</v>
      </c>
      <c r="N387">
        <v>79587.558175227008</v>
      </c>
      <c r="O387">
        <v>4938258.0774841905</v>
      </c>
      <c r="P387">
        <v>9025.6333587912486</v>
      </c>
      <c r="Q387">
        <v>3.4198231943887367E-3</v>
      </c>
      <c r="R387">
        <v>0.9971017304687716</v>
      </c>
      <c r="S387">
        <v>0.70252139037192296</v>
      </c>
      <c r="T387">
        <v>0.53021726233441258</v>
      </c>
      <c r="U387">
        <v>0.74516667978375606</v>
      </c>
      <c r="V387">
        <v>0</v>
      </c>
      <c r="W387">
        <v>14056257.5036829</v>
      </c>
      <c r="X387">
        <v>6.249085188114202E-2</v>
      </c>
      <c r="Y387">
        <v>357.30996662380568</v>
      </c>
      <c r="Z387">
        <v>28.695666390586421</v>
      </c>
      <c r="AA387" s="211">
        <v>-12.839475112172611</v>
      </c>
      <c r="AB387" s="211">
        <v>520081.52763626759</v>
      </c>
      <c r="AC387" s="211">
        <v>122622.46492083202</v>
      </c>
      <c r="AD387" s="211">
        <v>642703.99255710049</v>
      </c>
      <c r="AE387" s="211">
        <v>-2.4598012373300659</v>
      </c>
      <c r="AF387" s="211">
        <v>14792700.853693249</v>
      </c>
      <c r="AG387" s="211">
        <v>46434.242231050157</v>
      </c>
      <c r="AH387" s="211">
        <v>14839135.095924301</v>
      </c>
      <c r="AI387" s="204">
        <v>1367714.561608281</v>
      </c>
      <c r="AJ387" s="205">
        <f t="shared" si="20"/>
        <v>-1926651.5037743617</v>
      </c>
      <c r="AK387" s="205">
        <f t="shared" si="21"/>
        <v>-15085115.219657307</v>
      </c>
      <c r="AL387" s="205">
        <f t="shared" si="22"/>
        <v>1</v>
      </c>
      <c r="AM387" s="205">
        <f t="shared" si="23"/>
        <v>0</v>
      </c>
    </row>
    <row r="388" spans="1:39" x14ac:dyDescent="0.35">
      <c r="A388" s="112">
        <v>382</v>
      </c>
      <c r="B388">
        <v>1</v>
      </c>
      <c r="C388">
        <v>2.464297648504038E-2</v>
      </c>
      <c r="D388">
        <v>8.9939362015373295E-2</v>
      </c>
      <c r="E388">
        <v>3.7304056661346244E-2</v>
      </c>
      <c r="F388">
        <v>8.2856046222384711E-3</v>
      </c>
      <c r="G388">
        <v>7.1079107073618752E-2</v>
      </c>
      <c r="H388">
        <v>1.4836818820842741E-2</v>
      </c>
      <c r="I388">
        <v>9.0194361547324617E-2</v>
      </c>
      <c r="J388">
        <v>41878.605063434909</v>
      </c>
      <c r="K388">
        <v>4850.0748585012916</v>
      </c>
      <c r="L388">
        <v>328542.46446483763</v>
      </c>
      <c r="M388">
        <v>133076.3932391069</v>
      </c>
      <c r="N388">
        <v>95448.455276985856</v>
      </c>
      <c r="O388">
        <v>3146484.3071587603</v>
      </c>
      <c r="P388">
        <v>9139.4448112162354</v>
      </c>
      <c r="Q388">
        <v>2.2467866693009295E-3</v>
      </c>
      <c r="R388">
        <v>1</v>
      </c>
      <c r="S388">
        <v>0.5313917067240207</v>
      </c>
      <c r="T388">
        <v>0.4845916238663005</v>
      </c>
      <c r="U388">
        <v>0.77159836896117306</v>
      </c>
      <c r="V388">
        <v>0</v>
      </c>
      <c r="W388">
        <v>14672626.051878948</v>
      </c>
      <c r="X388">
        <v>0.10855948609870289</v>
      </c>
      <c r="Y388">
        <v>394.45038915531342</v>
      </c>
      <c r="Z388">
        <v>23.975197759779018</v>
      </c>
      <c r="AA388" s="211">
        <v>-15.983471622123773</v>
      </c>
      <c r="AB388" s="211">
        <v>616250.29417891544</v>
      </c>
      <c r="AC388" s="211">
        <v>31630.185099327191</v>
      </c>
      <c r="AD388" s="211">
        <v>647880.47927824152</v>
      </c>
      <c r="AE388" s="211">
        <v>-3.9391177683823169</v>
      </c>
      <c r="AF388" s="211">
        <v>16698587.529640688</v>
      </c>
      <c r="AG388" s="211">
        <v>16429.813461487895</v>
      </c>
      <c r="AH388" s="211">
        <v>16715017.343102267</v>
      </c>
      <c r="AI388" s="204">
        <v>1333997.4114786517</v>
      </c>
      <c r="AJ388" s="205">
        <f t="shared" si="20"/>
        <v>-2246227.6414906187</v>
      </c>
      <c r="AK388" s="205">
        <f t="shared" si="21"/>
        <v>-17108929.119940497</v>
      </c>
      <c r="AL388" s="205">
        <f t="shared" si="22"/>
        <v>1</v>
      </c>
      <c r="AM388" s="205">
        <f t="shared" si="23"/>
        <v>0</v>
      </c>
    </row>
    <row r="389" spans="1:39" x14ac:dyDescent="0.35">
      <c r="A389" s="112">
        <v>383</v>
      </c>
      <c r="B389">
        <v>82</v>
      </c>
      <c r="C389">
        <v>4.9811294683859364E-2</v>
      </c>
      <c r="D389">
        <v>9.7117876301094877E-2</v>
      </c>
      <c r="E389">
        <v>0</v>
      </c>
      <c r="F389">
        <v>3.3936568256286631E-2</v>
      </c>
      <c r="G389">
        <v>0.10135263134455855</v>
      </c>
      <c r="H389">
        <v>2.1501480858283496E-2</v>
      </c>
      <c r="I389">
        <v>0.10722048198960832</v>
      </c>
      <c r="J389">
        <v>63086.030742762683</v>
      </c>
      <c r="K389">
        <v>7204.0951558746447</v>
      </c>
      <c r="L389">
        <v>93692.675571355227</v>
      </c>
      <c r="M389">
        <v>366614.24778419104</v>
      </c>
      <c r="N389">
        <v>141892.05481928392</v>
      </c>
      <c r="O389">
        <v>2665309.054869317</v>
      </c>
      <c r="P389">
        <v>8989.9804553990652</v>
      </c>
      <c r="Q389">
        <v>5.1659039887642921E-3</v>
      </c>
      <c r="R389">
        <v>1</v>
      </c>
      <c r="S389">
        <v>0.60424249926796414</v>
      </c>
      <c r="T389">
        <v>0.83549195759089123</v>
      </c>
      <c r="U389">
        <v>0.72180418119638012</v>
      </c>
      <c r="V389">
        <v>0</v>
      </c>
      <c r="W389">
        <v>14658478.522439638</v>
      </c>
      <c r="X389">
        <v>6.3840236775372469E-2</v>
      </c>
      <c r="Y389">
        <v>538.74659189870533</v>
      </c>
      <c r="Z389">
        <v>28.087347409487332</v>
      </c>
      <c r="AA389" s="211">
        <v>-10.64712642807222</v>
      </c>
      <c r="AB389" s="211">
        <v>513046.74828538764</v>
      </c>
      <c r="AC389" s="211">
        <v>34075.179332613232</v>
      </c>
      <c r="AD389" s="211">
        <v>547121.92761800182</v>
      </c>
      <c r="AE389" s="211">
        <v>-2.5594827534638189</v>
      </c>
      <c r="AF389" s="211">
        <v>21738064.036459159</v>
      </c>
      <c r="AG389" s="211">
        <v>20176.093025889411</v>
      </c>
      <c r="AH389" s="211">
        <v>21758240.129484966</v>
      </c>
      <c r="AI389" s="204">
        <v>2622657.3592083971</v>
      </c>
      <c r="AJ389" s="205">
        <f t="shared" si="20"/>
        <v>-1611834.5704252238</v>
      </c>
      <c r="AK389" s="205">
        <f t="shared" si="21"/>
        <v>-22014188.40483135</v>
      </c>
      <c r="AL389" s="205">
        <f t="shared" si="22"/>
        <v>1</v>
      </c>
      <c r="AM389" s="205">
        <f t="shared" si="23"/>
        <v>0</v>
      </c>
    </row>
    <row r="390" spans="1:39" x14ac:dyDescent="0.35">
      <c r="A390" s="112">
        <v>384</v>
      </c>
      <c r="B390">
        <v>63</v>
      </c>
      <c r="C390">
        <v>1.1211604593930131E-2</v>
      </c>
      <c r="D390">
        <v>6.3384505617344197E-2</v>
      </c>
      <c r="E390">
        <v>0</v>
      </c>
      <c r="F390">
        <v>1.4848311265145152E-2</v>
      </c>
      <c r="G390">
        <v>3.1560150013685256E-2</v>
      </c>
      <c r="H390">
        <v>2.0136997715454751E-2</v>
      </c>
      <c r="I390">
        <v>0.10868524750119379</v>
      </c>
      <c r="J390">
        <v>44705.396874531405</v>
      </c>
      <c r="K390">
        <v>6042.3953602741667</v>
      </c>
      <c r="L390">
        <v>276578.48694491963</v>
      </c>
      <c r="M390">
        <v>331114.77884591866</v>
      </c>
      <c r="N390">
        <v>95905.468326086528</v>
      </c>
      <c r="O390">
        <v>2889157.3776610773</v>
      </c>
      <c r="P390">
        <v>9027.3861332983397</v>
      </c>
      <c r="Q390">
        <v>2.5886486960465787E-3</v>
      </c>
      <c r="R390">
        <v>0.9222707218181726</v>
      </c>
      <c r="S390">
        <v>0.75257994018159469</v>
      </c>
      <c r="T390">
        <v>0.58094486385552446</v>
      </c>
      <c r="U390">
        <v>0.73052287776539448</v>
      </c>
      <c r="V390">
        <v>4.4370948125079246E-3</v>
      </c>
      <c r="W390">
        <v>13801858.307559688</v>
      </c>
      <c r="X390">
        <v>7.4750940509353353E-2</v>
      </c>
      <c r="Y390">
        <v>341.00687932236934</v>
      </c>
      <c r="Z390">
        <v>33.365364636012444</v>
      </c>
      <c r="AA390" s="211">
        <v>-72.899885036346717</v>
      </c>
      <c r="AB390" s="211">
        <v>2304910.3373624701</v>
      </c>
      <c r="AC390" s="211">
        <v>121348.68877579107</v>
      </c>
      <c r="AD390" s="211">
        <v>2426259.02613826</v>
      </c>
      <c r="AE390" s="211">
        <v>-5.0080883792508128</v>
      </c>
      <c r="AF390" s="211">
        <v>14484849.166614993</v>
      </c>
      <c r="AG390" s="211">
        <v>15385.486756129842</v>
      </c>
      <c r="AH390" s="211">
        <v>14500234.653371159</v>
      </c>
      <c r="AI390" s="204">
        <v>177841.45098141176</v>
      </c>
      <c r="AJ390" s="205">
        <f t="shared" si="20"/>
        <v>-9716247.5297729317</v>
      </c>
      <c r="AK390" s="205">
        <f t="shared" si="21"/>
        <v>-15001043.491296241</v>
      </c>
      <c r="AL390" s="205">
        <f t="shared" si="22"/>
        <v>1</v>
      </c>
      <c r="AM390" s="205">
        <f t="shared" si="23"/>
        <v>0</v>
      </c>
    </row>
    <row r="391" spans="1:39" x14ac:dyDescent="0.35">
      <c r="A391" s="112">
        <v>385</v>
      </c>
      <c r="B391">
        <v>92</v>
      </c>
      <c r="C391">
        <v>6.1047349033666112E-2</v>
      </c>
      <c r="D391">
        <v>0.12280739145267996</v>
      </c>
      <c r="E391">
        <v>2.414335913089443E-2</v>
      </c>
      <c r="F391">
        <v>2.2483027886105875E-2</v>
      </c>
      <c r="G391">
        <v>5.4843296681613925E-2</v>
      </c>
      <c r="H391">
        <v>0</v>
      </c>
      <c r="I391">
        <v>5.1011265193454947E-2</v>
      </c>
      <c r="J391">
        <v>53100.524998253073</v>
      </c>
      <c r="K391">
        <v>7718.2260583763555</v>
      </c>
      <c r="L391">
        <v>191057.72812399079</v>
      </c>
      <c r="M391">
        <v>301572.759640957</v>
      </c>
      <c r="N391">
        <v>99425.551312395633</v>
      </c>
      <c r="O391">
        <v>4098447.9221279309</v>
      </c>
      <c r="P391">
        <v>9297.2263360772868</v>
      </c>
      <c r="Q391">
        <v>1.8291589506508282E-3</v>
      </c>
      <c r="R391">
        <v>0.9505765210935776</v>
      </c>
      <c r="S391">
        <v>0.58644207703825302</v>
      </c>
      <c r="T391">
        <v>0.81133707858037041</v>
      </c>
      <c r="U391">
        <v>0.74408387513425311</v>
      </c>
      <c r="V391">
        <v>0.25653729501874889</v>
      </c>
      <c r="W391">
        <v>14779359.690022727</v>
      </c>
      <c r="X391">
        <v>0.10139090785804362</v>
      </c>
      <c r="Y391">
        <v>167.25179539263266</v>
      </c>
      <c r="Z391">
        <v>28.703292225089282</v>
      </c>
      <c r="AA391" s="211">
        <v>-36.739425209805709</v>
      </c>
      <c r="AB391" s="211">
        <v>1950875.4790829979</v>
      </c>
      <c r="AC391" s="211">
        <v>50385.717508639995</v>
      </c>
      <c r="AD391" s="211">
        <v>2001261.1965916369</v>
      </c>
      <c r="AE391" s="211">
        <v>-1.7379660609075098</v>
      </c>
      <c r="AF391" s="211">
        <v>7769633.4666245105</v>
      </c>
      <c r="AG391" s="211">
        <v>8469.3941111388831</v>
      </c>
      <c r="AH391" s="211">
        <v>7778102.860735679</v>
      </c>
      <c r="AI391" s="204">
        <v>165045.73822391315</v>
      </c>
      <c r="AJ391" s="205">
        <f t="shared" si="20"/>
        <v>-5675203.7175722076</v>
      </c>
      <c r="AK391" s="205">
        <f t="shared" si="21"/>
        <v>-7951899.4668264296</v>
      </c>
      <c r="AL391" s="205">
        <f t="shared" si="22"/>
        <v>1</v>
      </c>
      <c r="AM391" s="205">
        <f t="shared" si="23"/>
        <v>0</v>
      </c>
    </row>
    <row r="392" spans="1:39" x14ac:dyDescent="0.35">
      <c r="A392" s="112">
        <v>386</v>
      </c>
      <c r="B392">
        <v>99</v>
      </c>
      <c r="C392">
        <v>3.0630201608129268E-2</v>
      </c>
      <c r="D392">
        <v>0.10819710217906461</v>
      </c>
      <c r="E392">
        <v>2.3332362528011727E-2</v>
      </c>
      <c r="F392">
        <v>2.5913047636623651E-2</v>
      </c>
      <c r="G392">
        <v>3.825805001015474E-2</v>
      </c>
      <c r="H392">
        <v>2.0552247308717818E-2</v>
      </c>
      <c r="I392">
        <v>0.14190704498017426</v>
      </c>
      <c r="J392">
        <v>58092.887738025631</v>
      </c>
      <c r="K392">
        <v>6641.7521337641674</v>
      </c>
      <c r="L392">
        <v>258537.75923213622</v>
      </c>
      <c r="M392">
        <v>341273.43857181241</v>
      </c>
      <c r="N392">
        <v>97561.302007441409</v>
      </c>
      <c r="O392">
        <v>2910612.1958092796</v>
      </c>
      <c r="P392">
        <v>9352.3913577598505</v>
      </c>
      <c r="Q392">
        <v>1.0598076272188609E-3</v>
      </c>
      <c r="R392">
        <v>1</v>
      </c>
      <c r="S392">
        <v>0.59089132314431136</v>
      </c>
      <c r="T392">
        <v>0.36485932594146381</v>
      </c>
      <c r="U392">
        <v>0.66193379183662771</v>
      </c>
      <c r="V392">
        <v>0.16245101906348339</v>
      </c>
      <c r="W392">
        <v>13539223.248073336</v>
      </c>
      <c r="X392">
        <v>0.15130937663116958</v>
      </c>
      <c r="Y392">
        <v>347.24230826192502</v>
      </c>
      <c r="Z392">
        <v>29.81253165623307</v>
      </c>
      <c r="AA392" s="211">
        <v>-18.744567237111784</v>
      </c>
      <c r="AB392" s="211">
        <v>758196.50189210684</v>
      </c>
      <c r="AC392" s="211">
        <v>48114.588389296528</v>
      </c>
      <c r="AD392" s="211">
        <v>806311.09028139932</v>
      </c>
      <c r="AE392" s="211">
        <v>-3.1169402399298551</v>
      </c>
      <c r="AF392" s="211">
        <v>15641383.040518222</v>
      </c>
      <c r="AG392" s="211">
        <v>18602.442604001266</v>
      </c>
      <c r="AH392" s="211">
        <v>15659985.483122202</v>
      </c>
      <c r="AI392" s="204">
        <v>950475.35979194473</v>
      </c>
      <c r="AJ392" s="205">
        <f t="shared" ref="AJ392:AJ455" si="24">$AK$2*AA392-AD392</f>
        <v>-2680767.8139925776</v>
      </c>
      <c r="AK392" s="205">
        <f t="shared" ref="AK392:AK455" si="25">$AK$2*AE392-AH392</f>
        <v>-15971679.507115187</v>
      </c>
      <c r="AL392" s="205">
        <f t="shared" ref="AL392:AL455" si="26">IF(AJ392&gt;AK392,1,0)</f>
        <v>1</v>
      </c>
      <c r="AM392" s="205">
        <f t="shared" ref="AM392:AM455" si="27">IF(AK392&gt;AJ392,1,0)</f>
        <v>0</v>
      </c>
    </row>
    <row r="393" spans="1:39" x14ac:dyDescent="0.35">
      <c r="A393" s="112">
        <v>387</v>
      </c>
      <c r="B393">
        <v>42</v>
      </c>
      <c r="C393">
        <v>2.5497449344824195E-2</v>
      </c>
      <c r="D393">
        <v>0.10679452118154634</v>
      </c>
      <c r="E393">
        <v>5.5758491717281561E-2</v>
      </c>
      <c r="F393">
        <v>3.4020294336853732E-2</v>
      </c>
      <c r="G393">
        <v>9.9427158230583096E-2</v>
      </c>
      <c r="H393">
        <v>4.187743510836988E-3</v>
      </c>
      <c r="I393">
        <v>5.8519252750770037E-2</v>
      </c>
      <c r="J393">
        <v>51692.995848179176</v>
      </c>
      <c r="K393">
        <v>5005.3852903170155</v>
      </c>
      <c r="L393">
        <v>181149.22924407056</v>
      </c>
      <c r="M393">
        <v>290883.05122926325</v>
      </c>
      <c r="N393">
        <v>133317.76583884555</v>
      </c>
      <c r="O393">
        <v>3064751.1899873023</v>
      </c>
      <c r="P393">
        <v>9202.5044851965886</v>
      </c>
      <c r="Q393">
        <v>4.669681327665375E-3</v>
      </c>
      <c r="R393">
        <v>1</v>
      </c>
      <c r="S393">
        <v>0.76938043832291347</v>
      </c>
      <c r="T393">
        <v>0.60980364829125699</v>
      </c>
      <c r="U393">
        <v>0.68085721707137037</v>
      </c>
      <c r="V393">
        <v>0</v>
      </c>
      <c r="W393">
        <v>14579221.920124255</v>
      </c>
      <c r="X393">
        <v>0.19278079364940254</v>
      </c>
      <c r="Y393">
        <v>392.84190333160461</v>
      </c>
      <c r="Z393">
        <v>31.468288032280576</v>
      </c>
      <c r="AA393" s="211">
        <v>-54.358629776648158</v>
      </c>
      <c r="AB393" s="211">
        <v>2172304.0660985173</v>
      </c>
      <c r="AC393" s="211">
        <v>91697.54033309732</v>
      </c>
      <c r="AD393" s="211">
        <v>2264001.6064316123</v>
      </c>
      <c r="AE393" s="211">
        <v>-5.6863031114018092</v>
      </c>
      <c r="AF393" s="211">
        <v>18321980.238548715</v>
      </c>
      <c r="AG393" s="211">
        <v>16004.29079359209</v>
      </c>
      <c r="AH393" s="211">
        <v>18337984.529342297</v>
      </c>
      <c r="AI393" s="204">
        <v>330248.91194256471</v>
      </c>
      <c r="AJ393" s="205">
        <f t="shared" si="24"/>
        <v>-7699864.584096428</v>
      </c>
      <c r="AK393" s="205">
        <f t="shared" si="25"/>
        <v>-18906614.840482477</v>
      </c>
      <c r="AL393" s="205">
        <f t="shared" si="26"/>
        <v>1</v>
      </c>
      <c r="AM393" s="205">
        <f t="shared" si="27"/>
        <v>0</v>
      </c>
    </row>
    <row r="394" spans="1:39" x14ac:dyDescent="0.35">
      <c r="A394" s="112">
        <v>388</v>
      </c>
      <c r="B394">
        <v>83</v>
      </c>
      <c r="C394">
        <v>3.0515462501646665E-2</v>
      </c>
      <c r="D394">
        <v>0.11556392550059359</v>
      </c>
      <c r="E394">
        <v>2.3154492850057072E-2</v>
      </c>
      <c r="F394">
        <v>3.2768717848820753E-2</v>
      </c>
      <c r="G394">
        <v>8.3991300899712767E-2</v>
      </c>
      <c r="H394">
        <v>0</v>
      </c>
      <c r="I394">
        <v>0.10598017123457741</v>
      </c>
      <c r="J394">
        <v>48711.584438523772</v>
      </c>
      <c r="K394">
        <v>6501.7362471982588</v>
      </c>
      <c r="L394">
        <v>304275.08453978627</v>
      </c>
      <c r="M394">
        <v>237766.9520452499</v>
      </c>
      <c r="N394">
        <v>77368.482445673624</v>
      </c>
      <c r="O394">
        <v>3942872.5071370541</v>
      </c>
      <c r="P394">
        <v>8878.3986694709256</v>
      </c>
      <c r="Q394">
        <v>4.4944323284954969E-3</v>
      </c>
      <c r="R394">
        <v>0.92397420076524006</v>
      </c>
      <c r="S394">
        <v>0.75956677158450736</v>
      </c>
      <c r="T394">
        <v>0.57695010244656431</v>
      </c>
      <c r="U394">
        <v>0.70646982897921384</v>
      </c>
      <c r="V394">
        <v>0.11674672261451288</v>
      </c>
      <c r="W394">
        <v>14977816.229092311</v>
      </c>
      <c r="X394">
        <v>0.12475344067324518</v>
      </c>
      <c r="Y394">
        <v>388.04236063200864</v>
      </c>
      <c r="Z394">
        <v>30.462590747676565</v>
      </c>
      <c r="AA394" s="211">
        <v>-86.024424401077852</v>
      </c>
      <c r="AB394" s="211">
        <v>3564720.2625239566</v>
      </c>
      <c r="AC394" s="211">
        <v>121674.71489330985</v>
      </c>
      <c r="AD394" s="211">
        <v>3686394.9774172762</v>
      </c>
      <c r="AE394" s="211">
        <v>-4.2902208308358185</v>
      </c>
      <c r="AF394" s="211">
        <v>16990669.272798821</v>
      </c>
      <c r="AG394" s="211">
        <v>11685.446808481116</v>
      </c>
      <c r="AH394" s="211">
        <v>17002354.719607297</v>
      </c>
      <c r="AI394" s="204">
        <v>162917.83807187088</v>
      </c>
      <c r="AJ394" s="205">
        <f t="shared" si="24"/>
        <v>-12288837.41752506</v>
      </c>
      <c r="AK394" s="205">
        <f t="shared" si="25"/>
        <v>-17431376.802690879</v>
      </c>
      <c r="AL394" s="205">
        <f t="shared" si="26"/>
        <v>1</v>
      </c>
      <c r="AM394" s="205">
        <f t="shared" si="27"/>
        <v>0</v>
      </c>
    </row>
    <row r="395" spans="1:39" x14ac:dyDescent="0.35">
      <c r="A395" s="112">
        <v>389</v>
      </c>
      <c r="B395">
        <v>11</v>
      </c>
      <c r="C395">
        <v>2.9417693163780213E-2</v>
      </c>
      <c r="D395">
        <v>0.14718460841079586</v>
      </c>
      <c r="E395">
        <v>1.6905643670497923E-2</v>
      </c>
      <c r="F395">
        <v>1.7793842805508955E-2</v>
      </c>
      <c r="G395">
        <v>9.2465589244621019E-2</v>
      </c>
      <c r="H395">
        <v>7.1238848802734706E-2</v>
      </c>
      <c r="I395">
        <v>0.1274190627994137</v>
      </c>
      <c r="J395">
        <v>42230.809719880286</v>
      </c>
      <c r="K395">
        <v>6574.6668209007075</v>
      </c>
      <c r="L395">
        <v>268196.89743471262</v>
      </c>
      <c r="M395">
        <v>186822.67367692091</v>
      </c>
      <c r="N395">
        <v>61623.717549376699</v>
      </c>
      <c r="O395">
        <v>4404157.7775591966</v>
      </c>
      <c r="P395">
        <v>8920.9062255208937</v>
      </c>
      <c r="Q395">
        <v>2.7444215191117179E-3</v>
      </c>
      <c r="R395">
        <v>0.93791384145690293</v>
      </c>
      <c r="S395">
        <v>0.71696901913951572</v>
      </c>
      <c r="T395">
        <v>0.51620094570768438</v>
      </c>
      <c r="U395">
        <v>0.72919968467502894</v>
      </c>
      <c r="V395">
        <v>6.7276834070595912E-2</v>
      </c>
      <c r="W395">
        <v>13757230.116244286</v>
      </c>
      <c r="X395">
        <v>1.2364256572623245E-2</v>
      </c>
      <c r="Y395">
        <v>239.53940561828585</v>
      </c>
      <c r="Z395">
        <v>41.082870919156377</v>
      </c>
      <c r="AA395" s="211">
        <v>-71.442375907887978</v>
      </c>
      <c r="AB395" s="211">
        <v>2985318.9352250155</v>
      </c>
      <c r="AC395" s="211">
        <v>491201.68514411879</v>
      </c>
      <c r="AD395" s="211">
        <v>3476520.6203691233</v>
      </c>
      <c r="AE395" s="211">
        <v>-2.1247019351092846</v>
      </c>
      <c r="AF395" s="211">
        <v>10254825.105356162</v>
      </c>
      <c r="AG395" s="211">
        <v>30210.582002029958</v>
      </c>
      <c r="AH395" s="211">
        <v>10285035.687358191</v>
      </c>
      <c r="AI395" s="204">
        <v>98221.920569100417</v>
      </c>
      <c r="AJ395" s="205">
        <f t="shared" si="24"/>
        <v>-10620758.211157922</v>
      </c>
      <c r="AK395" s="205">
        <f t="shared" si="25"/>
        <v>-10497505.88086912</v>
      </c>
      <c r="AL395" s="205">
        <f t="shared" si="26"/>
        <v>0</v>
      </c>
      <c r="AM395" s="205">
        <f t="shared" si="27"/>
        <v>1</v>
      </c>
    </row>
    <row r="396" spans="1:39" x14ac:dyDescent="0.35">
      <c r="A396" s="112">
        <v>390</v>
      </c>
      <c r="B396">
        <v>60</v>
      </c>
      <c r="C396">
        <v>1.2786151665213439E-2</v>
      </c>
      <c r="D396">
        <v>0.10962099987855753</v>
      </c>
      <c r="E396">
        <v>3.8289286931406735E-2</v>
      </c>
      <c r="F396">
        <v>4.7462484788794279E-2</v>
      </c>
      <c r="G396">
        <v>3.1148116142258611E-2</v>
      </c>
      <c r="H396">
        <v>4.068827792327577E-2</v>
      </c>
      <c r="I396">
        <v>6.0432074403726818E-2</v>
      </c>
      <c r="J396">
        <v>54676.562912014924</v>
      </c>
      <c r="K396">
        <v>8172.6372243527494</v>
      </c>
      <c r="L396">
        <v>190202.93231872533</v>
      </c>
      <c r="M396">
        <v>278336.98672442662</v>
      </c>
      <c r="N396">
        <v>48103.294203467172</v>
      </c>
      <c r="O396">
        <v>3619106.281201194</v>
      </c>
      <c r="P396">
        <v>9101.6294267992416</v>
      </c>
      <c r="Q396">
        <v>6.0991782256220109E-3</v>
      </c>
      <c r="R396">
        <v>1</v>
      </c>
      <c r="S396">
        <v>0.71269894325325833</v>
      </c>
      <c r="T396">
        <v>0.67426375917082237</v>
      </c>
      <c r="U396">
        <v>0.72727990592045311</v>
      </c>
      <c r="V396">
        <v>9.9457408695835775E-2</v>
      </c>
      <c r="W396">
        <v>14074388.762676721</v>
      </c>
      <c r="X396">
        <v>9.0272131234350433E-2</v>
      </c>
      <c r="Y396">
        <v>330.92360494483427</v>
      </c>
      <c r="Z396">
        <v>31.683553464721605</v>
      </c>
      <c r="AA396" s="211">
        <v>-9.8860194087087336</v>
      </c>
      <c r="AB396" s="211">
        <v>197041.44267747406</v>
      </c>
      <c r="AC396" s="211">
        <v>44147.299232192301</v>
      </c>
      <c r="AD396" s="211">
        <v>241188.74190966558</v>
      </c>
      <c r="AE396" s="211">
        <v>-8.6821530175387878</v>
      </c>
      <c r="AF396" s="211">
        <v>14373001.146027192</v>
      </c>
      <c r="AG396" s="211">
        <v>41631.131918440376</v>
      </c>
      <c r="AH396" s="211">
        <v>14414632.277945643</v>
      </c>
      <c r="AI396" s="204">
        <v>11773269.558810335</v>
      </c>
      <c r="AJ396" s="205">
        <f t="shared" si="24"/>
        <v>-1229790.6827805389</v>
      </c>
      <c r="AK396" s="205">
        <f t="shared" si="25"/>
        <v>-15282847.579699522</v>
      </c>
      <c r="AL396" s="205">
        <f t="shared" si="26"/>
        <v>1</v>
      </c>
      <c r="AM396" s="205">
        <f t="shared" si="27"/>
        <v>0</v>
      </c>
    </row>
    <row r="397" spans="1:39" x14ac:dyDescent="0.35">
      <c r="A397" s="112">
        <v>391</v>
      </c>
      <c r="B397">
        <v>7</v>
      </c>
      <c r="C397">
        <v>3.1043549596990763E-2</v>
      </c>
      <c r="D397">
        <v>1.269710571606282E-2</v>
      </c>
      <c r="E397">
        <v>0</v>
      </c>
      <c r="F397">
        <v>2.0390918101059786E-2</v>
      </c>
      <c r="G397">
        <v>8.4263280961220155E-2</v>
      </c>
      <c r="H397">
        <v>0</v>
      </c>
      <c r="I397">
        <v>0.11584672486952546</v>
      </c>
      <c r="J397">
        <v>57583.514422554523</v>
      </c>
      <c r="K397">
        <v>6796.3188989496302</v>
      </c>
      <c r="L397">
        <v>294224.93761896674</v>
      </c>
      <c r="M397">
        <v>147256.21123773378</v>
      </c>
      <c r="N397">
        <v>46926.517717689458</v>
      </c>
      <c r="O397">
        <v>3004604.02730978</v>
      </c>
      <c r="P397">
        <v>9063.7537724624854</v>
      </c>
      <c r="Q397">
        <v>9.4263736894466526E-4</v>
      </c>
      <c r="R397">
        <v>1</v>
      </c>
      <c r="S397">
        <v>0.67579762328044402</v>
      </c>
      <c r="T397">
        <v>0.35984627129040692</v>
      </c>
      <c r="U397">
        <v>0.68115839139130618</v>
      </c>
      <c r="V397">
        <v>4.7429857985997012E-2</v>
      </c>
      <c r="W397">
        <v>13929699.570997346</v>
      </c>
      <c r="X397">
        <v>0.13217918315344948</v>
      </c>
      <c r="Y397">
        <v>467.32226019339515</v>
      </c>
      <c r="Z397">
        <v>24.310507039288254</v>
      </c>
      <c r="AA397" s="211">
        <v>-58.00508326808206</v>
      </c>
      <c r="AB397" s="211">
        <v>2437697.4249245259</v>
      </c>
      <c r="AC397" s="211">
        <v>67286.631597890038</v>
      </c>
      <c r="AD397" s="211">
        <v>2504984.0565224276</v>
      </c>
      <c r="AE397" s="211">
        <v>-5.6696885439689124</v>
      </c>
      <c r="AF397" s="211">
        <v>20107838.351266008</v>
      </c>
      <c r="AG397" s="211">
        <v>13658.181936288118</v>
      </c>
      <c r="AH397" s="211">
        <v>20121496.533202216</v>
      </c>
      <c r="AI397" s="204">
        <v>336607.99865073164</v>
      </c>
      <c r="AJ397" s="205">
        <f t="shared" si="24"/>
        <v>-8305492.3833306339</v>
      </c>
      <c r="AK397" s="205">
        <f t="shared" si="25"/>
        <v>-20688465.387599107</v>
      </c>
      <c r="AL397" s="205">
        <f t="shared" si="26"/>
        <v>1</v>
      </c>
      <c r="AM397" s="205">
        <f t="shared" si="27"/>
        <v>0</v>
      </c>
    </row>
    <row r="398" spans="1:39" x14ac:dyDescent="0.35">
      <c r="A398" s="112">
        <v>392</v>
      </c>
      <c r="B398">
        <v>18</v>
      </c>
      <c r="C398">
        <v>4.1400165097568366E-2</v>
      </c>
      <c r="D398">
        <v>9.7845205550761455E-2</v>
      </c>
      <c r="E398">
        <v>2.9117722993840058E-2</v>
      </c>
      <c r="F398">
        <v>7.6748333959474153E-3</v>
      </c>
      <c r="G398">
        <v>0.12257974052501061</v>
      </c>
      <c r="H398">
        <v>2.022838293843468E-2</v>
      </c>
      <c r="I398">
        <v>0.14579245291437209</v>
      </c>
      <c r="J398">
        <v>47226.81353836388</v>
      </c>
      <c r="K398">
        <v>8391.7249427611514</v>
      </c>
      <c r="L398">
        <v>216108.5938728945</v>
      </c>
      <c r="M398">
        <v>226319.87095430752</v>
      </c>
      <c r="N398">
        <v>93547.215660118614</v>
      </c>
      <c r="O398">
        <v>3110571.5905361222</v>
      </c>
      <c r="P398">
        <v>9220.158088626582</v>
      </c>
      <c r="Q398">
        <v>4.4970343202472233E-3</v>
      </c>
      <c r="R398">
        <v>1</v>
      </c>
      <c r="S398">
        <v>0.67039293323948468</v>
      </c>
      <c r="T398">
        <v>0.65032208891862453</v>
      </c>
      <c r="U398">
        <v>0.66025835653234333</v>
      </c>
      <c r="V398">
        <v>0</v>
      </c>
      <c r="W398">
        <v>15036132.558344293</v>
      </c>
      <c r="X398">
        <v>0.15426658158493189</v>
      </c>
      <c r="Y398">
        <v>401.42298734010154</v>
      </c>
      <c r="Z398">
        <v>26.761244239581679</v>
      </c>
      <c r="AA398" s="211">
        <v>-28.186984122731587</v>
      </c>
      <c r="AB398" s="211">
        <v>1503613.25583443</v>
      </c>
      <c r="AC398" s="211">
        <v>62984.874861219185</v>
      </c>
      <c r="AD398" s="211">
        <v>1566598.1306956443</v>
      </c>
      <c r="AE398" s="211">
        <v>-3.2130058466998381</v>
      </c>
      <c r="AF398" s="211">
        <v>17852739.504098997</v>
      </c>
      <c r="AG398" s="211">
        <v>18563.963116990835</v>
      </c>
      <c r="AH398" s="211">
        <v>17871303.467215959</v>
      </c>
      <c r="AI398" s="204">
        <v>652867.76324973465</v>
      </c>
      <c r="AJ398" s="205">
        <f t="shared" si="24"/>
        <v>-4385296.5429688031</v>
      </c>
      <c r="AK398" s="205">
        <f t="shared" si="25"/>
        <v>-18192604.051885944</v>
      </c>
      <c r="AL398" s="205">
        <f t="shared" si="26"/>
        <v>1</v>
      </c>
      <c r="AM398" s="205">
        <f t="shared" si="27"/>
        <v>0</v>
      </c>
    </row>
    <row r="399" spans="1:39" x14ac:dyDescent="0.35">
      <c r="A399" s="112">
        <v>393</v>
      </c>
      <c r="B399">
        <v>82</v>
      </c>
      <c r="C399">
        <v>2.1379862925422592E-2</v>
      </c>
      <c r="D399">
        <v>8.8749652775146654E-2</v>
      </c>
      <c r="E399">
        <v>0</v>
      </c>
      <c r="F399">
        <v>3.6396824770113259E-2</v>
      </c>
      <c r="G399">
        <v>4.8204266555568531E-2</v>
      </c>
      <c r="H399">
        <v>5.4521487562199711E-2</v>
      </c>
      <c r="I399">
        <v>6.4081928937682192E-2</v>
      </c>
      <c r="J399">
        <v>46410.591513756488</v>
      </c>
      <c r="K399">
        <v>7005.8761557383214</v>
      </c>
      <c r="L399">
        <v>182850.57273603394</v>
      </c>
      <c r="M399">
        <v>255812.31184061183</v>
      </c>
      <c r="N399">
        <v>78897.627522393508</v>
      </c>
      <c r="O399">
        <v>2804856.2678716006</v>
      </c>
      <c r="P399">
        <v>9296.0223165447624</v>
      </c>
      <c r="Q399">
        <v>2.5982311432534828E-3</v>
      </c>
      <c r="R399">
        <v>1</v>
      </c>
      <c r="S399">
        <v>0.75808630356185436</v>
      </c>
      <c r="T399">
        <v>0.43100148501745966</v>
      </c>
      <c r="U399">
        <v>0.72016584333186129</v>
      </c>
      <c r="V399">
        <v>0</v>
      </c>
      <c r="W399">
        <v>14191551.18135407</v>
      </c>
      <c r="X399">
        <v>0.17111622283770367</v>
      </c>
      <c r="Y399">
        <v>260.53448534191671</v>
      </c>
      <c r="Z399">
        <v>27.447206878437598</v>
      </c>
      <c r="AA399" s="211">
        <v>-13.529801466862644</v>
      </c>
      <c r="AB399" s="211">
        <v>496704.29134739214</v>
      </c>
      <c r="AC399" s="211">
        <v>49216.003580463264</v>
      </c>
      <c r="AD399" s="211">
        <v>545920.29492785502</v>
      </c>
      <c r="AE399" s="211">
        <v>-4.2663298159055092</v>
      </c>
      <c r="AF399" s="211">
        <v>12169744.241385376</v>
      </c>
      <c r="AG399" s="211">
        <v>29141.054751590087</v>
      </c>
      <c r="AH399" s="211">
        <v>12198885.296136919</v>
      </c>
      <c r="AI399" s="204">
        <v>1257947.9314329245</v>
      </c>
      <c r="AJ399" s="205">
        <f t="shared" si="24"/>
        <v>-1898900.4416141193</v>
      </c>
      <c r="AK399" s="205">
        <f t="shared" si="25"/>
        <v>-12625518.27772747</v>
      </c>
      <c r="AL399" s="205">
        <f t="shared" si="26"/>
        <v>1</v>
      </c>
      <c r="AM399" s="205">
        <f t="shared" si="27"/>
        <v>0</v>
      </c>
    </row>
    <row r="400" spans="1:39" x14ac:dyDescent="0.35">
      <c r="A400" s="112">
        <v>394</v>
      </c>
      <c r="B400">
        <v>21</v>
      </c>
      <c r="C400">
        <v>4.5554332455039252E-2</v>
      </c>
      <c r="D400">
        <v>7.6543118614815456E-2</v>
      </c>
      <c r="E400">
        <v>3.95848631095762E-2</v>
      </c>
      <c r="F400">
        <v>2.7659771688267807E-2</v>
      </c>
      <c r="G400">
        <v>3.8279171601586823E-2</v>
      </c>
      <c r="H400">
        <v>0</v>
      </c>
      <c r="I400">
        <v>7.0206320785957468E-2</v>
      </c>
      <c r="J400">
        <v>47045.427775830773</v>
      </c>
      <c r="K400">
        <v>7867.5367808466262</v>
      </c>
      <c r="L400">
        <v>197457.80944239328</v>
      </c>
      <c r="M400">
        <v>199670.48994104515</v>
      </c>
      <c r="N400">
        <v>112435.50010079669</v>
      </c>
      <c r="O400">
        <v>4094723.7934753806</v>
      </c>
      <c r="P400">
        <v>9213.10189748825</v>
      </c>
      <c r="Q400">
        <v>4.2715581978107018E-3</v>
      </c>
      <c r="R400">
        <v>0.98275480281625383</v>
      </c>
      <c r="S400">
        <v>0.69508438687329477</v>
      </c>
      <c r="T400">
        <v>0.53022270628210255</v>
      </c>
      <c r="U400">
        <v>0.75677636337486709</v>
      </c>
      <c r="V400">
        <v>6.0460805920665543E-2</v>
      </c>
      <c r="W400">
        <v>13760048.665450014</v>
      </c>
      <c r="X400">
        <v>0.1071180398542233</v>
      </c>
      <c r="Y400">
        <v>234.55271346925045</v>
      </c>
      <c r="Z400">
        <v>25.466057840694347</v>
      </c>
      <c r="AA400" s="211">
        <v>-91.446112269804019</v>
      </c>
      <c r="AB400" s="211">
        <v>3839053.577660569</v>
      </c>
      <c r="AC400" s="211">
        <v>129502.45707570176</v>
      </c>
      <c r="AD400" s="211">
        <v>3968556.0347362603</v>
      </c>
      <c r="AE400" s="211">
        <v>-1.5410568351330627</v>
      </c>
      <c r="AF400" s="211">
        <v>10363373.007046912</v>
      </c>
      <c r="AG400" s="211">
        <v>5598.6651540704934</v>
      </c>
      <c r="AH400" s="211">
        <v>10368971.672200993</v>
      </c>
      <c r="AI400" s="204">
        <v>71190.831333345443</v>
      </c>
      <c r="AJ400" s="205">
        <f t="shared" si="24"/>
        <v>-13113167.261716662</v>
      </c>
      <c r="AK400" s="205">
        <f t="shared" si="25"/>
        <v>-10523077.355714299</v>
      </c>
      <c r="AL400" s="205">
        <f t="shared" si="26"/>
        <v>0</v>
      </c>
      <c r="AM400" s="205">
        <f t="shared" si="27"/>
        <v>1</v>
      </c>
    </row>
    <row r="401" spans="1:39" x14ac:dyDescent="0.35">
      <c r="A401" s="112">
        <v>395</v>
      </c>
      <c r="B401">
        <v>51</v>
      </c>
      <c r="C401">
        <v>3.22925393913229E-2</v>
      </c>
      <c r="D401">
        <v>4.1841898497319341E-2</v>
      </c>
      <c r="E401">
        <v>4.0742391858677021E-2</v>
      </c>
      <c r="F401">
        <v>2.1353170259047309E-2</v>
      </c>
      <c r="G401">
        <v>5.6199168676765901E-2</v>
      </c>
      <c r="H401">
        <v>8.2483442863413234E-3</v>
      </c>
      <c r="I401">
        <v>0.13903605676142811</v>
      </c>
      <c r="J401">
        <v>55675.574677812874</v>
      </c>
      <c r="K401">
        <v>4847.3579604322313</v>
      </c>
      <c r="L401">
        <v>194295.99879298164</v>
      </c>
      <c r="M401">
        <v>291325.45470816595</v>
      </c>
      <c r="N401">
        <v>118956.50220342942</v>
      </c>
      <c r="O401">
        <v>3822594.5376870711</v>
      </c>
      <c r="P401">
        <v>9147.9084956394017</v>
      </c>
      <c r="Q401">
        <v>1.4423603217390301E-3</v>
      </c>
      <c r="R401">
        <v>0.95282231161872033</v>
      </c>
      <c r="S401">
        <v>0.69746298571304466</v>
      </c>
      <c r="T401">
        <v>0.56698485450809055</v>
      </c>
      <c r="U401">
        <v>0.74706379360080322</v>
      </c>
      <c r="V401">
        <v>0.18445198124626228</v>
      </c>
      <c r="W401">
        <v>15601194.780769913</v>
      </c>
      <c r="X401">
        <v>6.6146796408023123E-3</v>
      </c>
      <c r="Y401">
        <v>414.76153236003586</v>
      </c>
      <c r="Z401">
        <v>40.204936734292552</v>
      </c>
      <c r="AA401" s="211">
        <v>-24.871176850666423</v>
      </c>
      <c r="AB401" s="211">
        <v>1216893.192900053</v>
      </c>
      <c r="AC401" s="211">
        <v>47594.154228500665</v>
      </c>
      <c r="AD401" s="211">
        <v>1264487.347128554</v>
      </c>
      <c r="AE401" s="211">
        <v>-3.3538400663751107</v>
      </c>
      <c r="AF401" s="211">
        <v>16518335.744810825</v>
      </c>
      <c r="AG401" s="211">
        <v>15163.718905359574</v>
      </c>
      <c r="AH401" s="211">
        <v>16533499.46371617</v>
      </c>
      <c r="AI401" s="204">
        <v>709614.40394123155</v>
      </c>
      <c r="AJ401" s="205">
        <f t="shared" si="24"/>
        <v>-3751605.0321951965</v>
      </c>
      <c r="AK401" s="205">
        <f t="shared" si="25"/>
        <v>-16868883.470353682</v>
      </c>
      <c r="AL401" s="205">
        <f t="shared" si="26"/>
        <v>1</v>
      </c>
      <c r="AM401" s="205">
        <f t="shared" si="27"/>
        <v>0</v>
      </c>
    </row>
    <row r="402" spans="1:39" x14ac:dyDescent="0.35">
      <c r="A402" s="112">
        <v>396</v>
      </c>
      <c r="B402">
        <v>36</v>
      </c>
      <c r="C402">
        <v>1.2231053860708489E-2</v>
      </c>
      <c r="D402">
        <v>3.6144283859425239E-2</v>
      </c>
      <c r="E402">
        <v>6.0405514279043664E-3</v>
      </c>
      <c r="F402">
        <v>0</v>
      </c>
      <c r="G402">
        <v>9.1901321671240863E-2</v>
      </c>
      <c r="H402">
        <v>2.1509009873556757E-2</v>
      </c>
      <c r="I402">
        <v>6.9482930670031626E-2</v>
      </c>
      <c r="J402">
        <v>48461.698419444219</v>
      </c>
      <c r="K402">
        <v>6117.7178012963222</v>
      </c>
      <c r="L402">
        <v>149599.08920440712</v>
      </c>
      <c r="M402">
        <v>156516.5311877674</v>
      </c>
      <c r="N402">
        <v>107812.26215397009</v>
      </c>
      <c r="O402">
        <v>1831056.5759307765</v>
      </c>
      <c r="P402">
        <v>8990.049634585861</v>
      </c>
      <c r="Q402">
        <v>2.5708924261473175E-3</v>
      </c>
      <c r="R402">
        <v>0.98719174688592592</v>
      </c>
      <c r="S402">
        <v>0.49190957020393722</v>
      </c>
      <c r="T402">
        <v>0.59908532184581054</v>
      </c>
      <c r="U402">
        <v>0.78737096559714947</v>
      </c>
      <c r="V402">
        <v>0</v>
      </c>
      <c r="W402">
        <v>15104873.301245438</v>
      </c>
      <c r="X402">
        <v>9.4733319559031776E-2</v>
      </c>
      <c r="Y402">
        <v>188.52221152925023</v>
      </c>
      <c r="Z402">
        <v>14.241896393585778</v>
      </c>
      <c r="AA402" s="211">
        <v>-22.341759967748754</v>
      </c>
      <c r="AB402" s="211">
        <v>770348.53836351784</v>
      </c>
      <c r="AC402" s="211">
        <v>32836.460203961753</v>
      </c>
      <c r="AD402" s="211">
        <v>803184.99856748024</v>
      </c>
      <c r="AE402" s="211">
        <v>-6.175725125192975</v>
      </c>
      <c r="AF402" s="211">
        <v>8006119.3716378417</v>
      </c>
      <c r="AG402" s="211">
        <v>16160.89107216927</v>
      </c>
      <c r="AH402" s="211">
        <v>8022280.2627099818</v>
      </c>
      <c r="AI402" s="204">
        <v>446559.42749416927</v>
      </c>
      <c r="AJ402" s="205">
        <f t="shared" si="24"/>
        <v>-3037360.9953423557</v>
      </c>
      <c r="AK402" s="205">
        <f t="shared" si="25"/>
        <v>-8639852.775229279</v>
      </c>
      <c r="AL402" s="205">
        <f t="shared" si="26"/>
        <v>1</v>
      </c>
      <c r="AM402" s="205">
        <f t="shared" si="27"/>
        <v>0</v>
      </c>
    </row>
    <row r="403" spans="1:39" x14ac:dyDescent="0.35">
      <c r="A403" s="112">
        <v>397</v>
      </c>
      <c r="B403">
        <v>34</v>
      </c>
      <c r="C403">
        <v>4.5429087464381533E-2</v>
      </c>
      <c r="D403">
        <v>9.0202846221700536E-2</v>
      </c>
      <c r="E403">
        <v>2.2913635891022896E-2</v>
      </c>
      <c r="F403">
        <v>7.8605792145078051E-3</v>
      </c>
      <c r="G403">
        <v>3.5874493270608404E-2</v>
      </c>
      <c r="H403">
        <v>6.321000630371984E-3</v>
      </c>
      <c r="I403">
        <v>6.303938095457802E-2</v>
      </c>
      <c r="J403">
        <v>46738.695784866301</v>
      </c>
      <c r="K403">
        <v>7302.7719247396481</v>
      </c>
      <c r="L403">
        <v>308759.87234328821</v>
      </c>
      <c r="M403">
        <v>173226.98483833263</v>
      </c>
      <c r="N403">
        <v>78807.921163531122</v>
      </c>
      <c r="O403">
        <v>4208300.1495533753</v>
      </c>
      <c r="P403">
        <v>9210.0029010785693</v>
      </c>
      <c r="Q403">
        <v>2.0789893922923911E-3</v>
      </c>
      <c r="R403">
        <v>1</v>
      </c>
      <c r="S403">
        <v>0.61427701906300325</v>
      </c>
      <c r="T403">
        <v>0.54314693417542825</v>
      </c>
      <c r="U403">
        <v>0.71123596023054136</v>
      </c>
      <c r="V403">
        <v>5.788079365345962E-2</v>
      </c>
      <c r="W403">
        <v>13065799.024459695</v>
      </c>
      <c r="X403">
        <v>0.24374799104827841</v>
      </c>
      <c r="Y403">
        <v>437.73218698936</v>
      </c>
      <c r="Z403">
        <v>26.598370944828812</v>
      </c>
      <c r="AA403" s="211">
        <v>-82.003989479091558</v>
      </c>
      <c r="AB403" s="211">
        <v>3240318.1580660101</v>
      </c>
      <c r="AC403" s="211">
        <v>150194.15288516507</v>
      </c>
      <c r="AD403" s="211">
        <v>3390512.3109511626</v>
      </c>
      <c r="AE403" s="211">
        <v>-3.6442941124449182</v>
      </c>
      <c r="AF403" s="211">
        <v>20829564.547140073</v>
      </c>
      <c r="AG403" s="211">
        <v>14110.459320047245</v>
      </c>
      <c r="AH403" s="211">
        <v>20843675.006460104</v>
      </c>
      <c r="AI403" s="204">
        <v>222731.3750244336</v>
      </c>
      <c r="AJ403" s="205">
        <f t="shared" si="24"/>
        <v>-11590911.258860318</v>
      </c>
      <c r="AK403" s="205">
        <f t="shared" si="25"/>
        <v>-21208104.417704597</v>
      </c>
      <c r="AL403" s="205">
        <f t="shared" si="26"/>
        <v>1</v>
      </c>
      <c r="AM403" s="205">
        <f t="shared" si="27"/>
        <v>0</v>
      </c>
    </row>
    <row r="404" spans="1:39" x14ac:dyDescent="0.35">
      <c r="A404" s="112">
        <v>398</v>
      </c>
      <c r="B404">
        <v>82</v>
      </c>
      <c r="C404">
        <v>2.6336133997081897E-2</v>
      </c>
      <c r="D404">
        <v>8.1647392124535006E-2</v>
      </c>
      <c r="E404">
        <v>0</v>
      </c>
      <c r="F404">
        <v>1.5090699130299118E-2</v>
      </c>
      <c r="G404">
        <v>1.4915130159824652E-2</v>
      </c>
      <c r="H404">
        <v>2.5987410789073871E-2</v>
      </c>
      <c r="I404">
        <v>7.4907894478881687E-2</v>
      </c>
      <c r="J404">
        <v>51806.86969259441</v>
      </c>
      <c r="K404">
        <v>9981.5792335266451</v>
      </c>
      <c r="L404">
        <v>194606.13679795704</v>
      </c>
      <c r="M404">
        <v>293631.87161805487</v>
      </c>
      <c r="N404">
        <v>86823.279509588217</v>
      </c>
      <c r="O404">
        <v>2852604.6023112768</v>
      </c>
      <c r="P404">
        <v>8996.2744960031014</v>
      </c>
      <c r="Q404">
        <v>4.3536509434623514E-3</v>
      </c>
      <c r="R404">
        <v>0.99047768674517334</v>
      </c>
      <c r="S404">
        <v>0.69760671579977751</v>
      </c>
      <c r="T404">
        <v>0.79095847380431739</v>
      </c>
      <c r="U404">
        <v>0.7509574647006042</v>
      </c>
      <c r="V404">
        <v>1.2877735574797197E-2</v>
      </c>
      <c r="W404">
        <v>14156593.791234737</v>
      </c>
      <c r="X404">
        <v>0.19016475087882329</v>
      </c>
      <c r="Y404">
        <v>251.22896522194256</v>
      </c>
      <c r="Z404">
        <v>26.17786069801851</v>
      </c>
      <c r="AA404" s="211">
        <v>-13.11418029177328</v>
      </c>
      <c r="AB404" s="211">
        <v>495480.78269321565</v>
      </c>
      <c r="AC404" s="211">
        <v>30736.582895546955</v>
      </c>
      <c r="AD404" s="211">
        <v>526217.36558876326</v>
      </c>
      <c r="AE404" s="211">
        <v>-4.0202383306552401</v>
      </c>
      <c r="AF404" s="211">
        <v>11914066.9186545</v>
      </c>
      <c r="AG404" s="211">
        <v>18199.292503942233</v>
      </c>
      <c r="AH404" s="211">
        <v>11932266.211158486</v>
      </c>
      <c r="AI404" s="204">
        <v>1254246.9365141431</v>
      </c>
      <c r="AJ404" s="205">
        <f t="shared" si="24"/>
        <v>-1837635.3947660914</v>
      </c>
      <c r="AK404" s="205">
        <f t="shared" si="25"/>
        <v>-12334290.044224011</v>
      </c>
      <c r="AL404" s="205">
        <f t="shared" si="26"/>
        <v>1</v>
      </c>
      <c r="AM404" s="205">
        <f t="shared" si="27"/>
        <v>0</v>
      </c>
    </row>
    <row r="405" spans="1:39" x14ac:dyDescent="0.35">
      <c r="A405" s="112">
        <v>399</v>
      </c>
      <c r="B405">
        <v>42</v>
      </c>
      <c r="C405">
        <v>3.4956780140287594E-2</v>
      </c>
      <c r="D405">
        <v>6.8334653735866363E-2</v>
      </c>
      <c r="E405">
        <v>0</v>
      </c>
      <c r="F405">
        <v>2.6163353950488417E-4</v>
      </c>
      <c r="G405">
        <v>8.6195016870687341E-2</v>
      </c>
      <c r="H405">
        <v>0</v>
      </c>
      <c r="I405">
        <v>4.1280435434163487E-2</v>
      </c>
      <c r="J405">
        <v>57663.676918055971</v>
      </c>
      <c r="K405">
        <v>8578.4727692223987</v>
      </c>
      <c r="L405">
        <v>254437.50950658883</v>
      </c>
      <c r="M405">
        <v>291225.6887774379</v>
      </c>
      <c r="N405">
        <v>98363.343744878337</v>
      </c>
      <c r="O405">
        <v>2818712.1833875072</v>
      </c>
      <c r="P405">
        <v>9246.1169327555981</v>
      </c>
      <c r="Q405">
        <v>1.3226435010369078E-3</v>
      </c>
      <c r="R405">
        <v>0.99161875609151062</v>
      </c>
      <c r="S405">
        <v>0.86799038365442471</v>
      </c>
      <c r="T405">
        <v>0.43813304102369077</v>
      </c>
      <c r="U405">
        <v>0.7057798357793883</v>
      </c>
      <c r="V405">
        <v>0</v>
      </c>
      <c r="W405">
        <v>14182153.938337781</v>
      </c>
      <c r="X405">
        <v>6.8705001301051283E-2</v>
      </c>
      <c r="Y405">
        <v>312.93631155798607</v>
      </c>
      <c r="Z405">
        <v>28.968117954310806</v>
      </c>
      <c r="AA405" s="211">
        <v>-51.047150691034517</v>
      </c>
      <c r="AB405" s="211">
        <v>2113140.9368123319</v>
      </c>
      <c r="AC405" s="211">
        <v>62276.686567074175</v>
      </c>
      <c r="AD405" s="211">
        <v>2175417.623379407</v>
      </c>
      <c r="AE405" s="211">
        <v>-5.1083391436602525</v>
      </c>
      <c r="AF405" s="211">
        <v>13253494.133892339</v>
      </c>
      <c r="AG405" s="211">
        <v>10869.366810279746</v>
      </c>
      <c r="AH405" s="211">
        <v>13264363.500702601</v>
      </c>
      <c r="AI405" s="204">
        <v>241385.12738597408</v>
      </c>
      <c r="AJ405" s="205">
        <f t="shared" si="24"/>
        <v>-7280132.6924828589</v>
      </c>
      <c r="AK405" s="205">
        <f t="shared" si="25"/>
        <v>-13775197.415068626</v>
      </c>
      <c r="AL405" s="205">
        <f t="shared" si="26"/>
        <v>1</v>
      </c>
      <c r="AM405" s="205">
        <f t="shared" si="27"/>
        <v>0</v>
      </c>
    </row>
    <row r="406" spans="1:39" x14ac:dyDescent="0.35">
      <c r="A406" s="112">
        <v>400</v>
      </c>
      <c r="B406">
        <v>86</v>
      </c>
      <c r="C406">
        <v>3.2045021871621032E-2</v>
      </c>
      <c r="D406">
        <v>8.4807334351549662E-2</v>
      </c>
      <c r="E406">
        <v>0</v>
      </c>
      <c r="F406">
        <v>0</v>
      </c>
      <c r="G406">
        <v>0.10398082484739214</v>
      </c>
      <c r="H406">
        <v>1.6158778812499646E-2</v>
      </c>
      <c r="I406">
        <v>0.10982902812276465</v>
      </c>
      <c r="J406">
        <v>56475.941768072516</v>
      </c>
      <c r="K406">
        <v>4368.4443955424313</v>
      </c>
      <c r="L406">
        <v>206533.67202971387</v>
      </c>
      <c r="M406">
        <v>299207.64538599912</v>
      </c>
      <c r="N406">
        <v>40062.099407969312</v>
      </c>
      <c r="O406">
        <v>2703821.2625745675</v>
      </c>
      <c r="P406">
        <v>9234.5292720376401</v>
      </c>
      <c r="Q406">
        <v>8.5314563558173268E-4</v>
      </c>
      <c r="R406">
        <v>1</v>
      </c>
      <c r="S406">
        <v>0.53200260878010608</v>
      </c>
      <c r="T406">
        <v>0.58772111026800078</v>
      </c>
      <c r="U406">
        <v>0.64792873019467823</v>
      </c>
      <c r="V406">
        <v>5.453267606988358E-2</v>
      </c>
      <c r="W406">
        <v>15383593.397945616</v>
      </c>
      <c r="X406">
        <v>0.14726870938127945</v>
      </c>
      <c r="Y406">
        <v>182.95301066755363</v>
      </c>
      <c r="Z406">
        <v>29.606878664489098</v>
      </c>
      <c r="AA406" s="211">
        <v>-3.670619748534615</v>
      </c>
      <c r="AB406" s="211">
        <v>61534.373591782467</v>
      </c>
      <c r="AC406" s="211">
        <v>13798.436132389112</v>
      </c>
      <c r="AD406" s="211">
        <v>75332.809724171413</v>
      </c>
      <c r="AE406" s="211">
        <v>-3.3151254810700315</v>
      </c>
      <c r="AF406" s="211">
        <v>8809846.3432031777</v>
      </c>
      <c r="AG406" s="211">
        <v>14012.365374751733</v>
      </c>
      <c r="AH406" s="211">
        <v>8823858.7085779309</v>
      </c>
      <c r="AI406" s="204">
        <v>24609471.092878707</v>
      </c>
      <c r="AJ406" s="205">
        <f t="shared" si="24"/>
        <v>-442394.7845776329</v>
      </c>
      <c r="AK406" s="205">
        <f t="shared" si="25"/>
        <v>-9155371.2566849347</v>
      </c>
      <c r="AL406" s="205">
        <f t="shared" si="26"/>
        <v>1</v>
      </c>
      <c r="AM406" s="205">
        <f t="shared" si="27"/>
        <v>0</v>
      </c>
    </row>
    <row r="407" spans="1:39" x14ac:dyDescent="0.35">
      <c r="A407" s="112">
        <v>401</v>
      </c>
      <c r="B407">
        <v>46</v>
      </c>
      <c r="C407">
        <v>4.3287306526319187E-2</v>
      </c>
      <c r="D407">
        <v>8.2345750491616396E-2</v>
      </c>
      <c r="E407">
        <v>2.6341774449022384E-2</v>
      </c>
      <c r="F407">
        <v>1.3071559257826992E-2</v>
      </c>
      <c r="G407">
        <v>0.10300093385325958</v>
      </c>
      <c r="H407">
        <v>0</v>
      </c>
      <c r="I407">
        <v>8.7363454637241739E-2</v>
      </c>
      <c r="J407">
        <v>54154.867989796825</v>
      </c>
      <c r="K407">
        <v>6567.1583723372787</v>
      </c>
      <c r="L407">
        <v>213064.73958636532</v>
      </c>
      <c r="M407">
        <v>152665.09108452787</v>
      </c>
      <c r="N407">
        <v>83512.548107214679</v>
      </c>
      <c r="O407">
        <v>2763468.8742636214</v>
      </c>
      <c r="P407">
        <v>9236.3508902354533</v>
      </c>
      <c r="Q407">
        <v>1.381839175203893E-3</v>
      </c>
      <c r="R407">
        <v>1</v>
      </c>
      <c r="S407">
        <v>0.36212623770205199</v>
      </c>
      <c r="T407">
        <v>0.55309219965344436</v>
      </c>
      <c r="U407">
        <v>0.7351577855241952</v>
      </c>
      <c r="V407">
        <v>0</v>
      </c>
      <c r="W407">
        <v>14639041.588321153</v>
      </c>
      <c r="X407">
        <v>7.9471218846428965E-2</v>
      </c>
      <c r="Y407">
        <v>255.50863344759389</v>
      </c>
      <c r="Z407">
        <v>36.152183457769141</v>
      </c>
      <c r="AA407" s="211">
        <v>-80.338053120228778</v>
      </c>
      <c r="AB407" s="211">
        <v>3689038.4802569421</v>
      </c>
      <c r="AC407" s="211">
        <v>117787.53876132359</v>
      </c>
      <c r="AD407" s="211">
        <v>3806826.0190182538</v>
      </c>
      <c r="AE407" s="211">
        <v>-4.058287272589526</v>
      </c>
      <c r="AF407" s="211">
        <v>11407415.678466156</v>
      </c>
      <c r="AG407" s="211">
        <v>12032.450113464414</v>
      </c>
      <c r="AH407" s="211">
        <v>11419448.128579667</v>
      </c>
      <c r="AI407" s="204">
        <v>99798.708411963657</v>
      </c>
      <c r="AJ407" s="205">
        <f t="shared" si="24"/>
        <v>-11840631.331041131</v>
      </c>
      <c r="AK407" s="205">
        <f t="shared" si="25"/>
        <v>-11825276.855838619</v>
      </c>
      <c r="AL407" s="205">
        <f t="shared" si="26"/>
        <v>0</v>
      </c>
      <c r="AM407" s="205">
        <f t="shared" si="27"/>
        <v>1</v>
      </c>
    </row>
    <row r="408" spans="1:39" x14ac:dyDescent="0.35">
      <c r="A408" s="112">
        <v>402</v>
      </c>
      <c r="B408">
        <v>18</v>
      </c>
      <c r="C408">
        <v>2.9923517547647823E-2</v>
      </c>
      <c r="D408">
        <v>7.6815712401800018E-2</v>
      </c>
      <c r="E408">
        <v>4.1001126797250854E-2</v>
      </c>
      <c r="F408">
        <v>2.3030796447405331E-2</v>
      </c>
      <c r="G408">
        <v>0.13845044408058912</v>
      </c>
      <c r="H408">
        <v>5.9294645314268493E-3</v>
      </c>
      <c r="I408">
        <v>9.6782012391142369E-2</v>
      </c>
      <c r="J408">
        <v>50283.7367936093</v>
      </c>
      <c r="K408">
        <v>4921.9212297237682</v>
      </c>
      <c r="L408">
        <v>115410.93506988003</v>
      </c>
      <c r="M408">
        <v>297988.24288449209</v>
      </c>
      <c r="N408">
        <v>59404.348065849728</v>
      </c>
      <c r="O408">
        <v>4458039.3258221336</v>
      </c>
      <c r="P408">
        <v>9242.1915387566351</v>
      </c>
      <c r="Q408">
        <v>3.7817257383431242E-3</v>
      </c>
      <c r="R408">
        <v>1</v>
      </c>
      <c r="S408">
        <v>0.56476309582657702</v>
      </c>
      <c r="T408">
        <v>0.56210928308327657</v>
      </c>
      <c r="U408">
        <v>0.74986672440700364</v>
      </c>
      <c r="V408">
        <v>0.19066324938570103</v>
      </c>
      <c r="W408">
        <v>13619115.165470358</v>
      </c>
      <c r="X408">
        <v>0.10075146579160964</v>
      </c>
      <c r="Y408">
        <v>448.11086732633669</v>
      </c>
      <c r="Z408">
        <v>28.41646052772029</v>
      </c>
      <c r="AA408" s="211">
        <v>-31.02535984522606</v>
      </c>
      <c r="AB408" s="211">
        <v>1361911.5165470359</v>
      </c>
      <c r="AC408" s="211">
        <v>47124.914563205813</v>
      </c>
      <c r="AD408" s="211">
        <v>1409036.431110247</v>
      </c>
      <c r="AE408" s="211">
        <v>-4.049579743856107</v>
      </c>
      <c r="AF408" s="211">
        <v>18937850.027165905</v>
      </c>
      <c r="AG408" s="211">
        <v>13889.448502839683</v>
      </c>
      <c r="AH408" s="211">
        <v>18951739.475668699</v>
      </c>
      <c r="AI408" s="204">
        <v>650313.09488126915</v>
      </c>
      <c r="AJ408" s="205">
        <f t="shared" si="24"/>
        <v>-4511572.4156328533</v>
      </c>
      <c r="AK408" s="205">
        <f t="shared" si="25"/>
        <v>-19356697.45005431</v>
      </c>
      <c r="AL408" s="205">
        <f t="shared" si="26"/>
        <v>1</v>
      </c>
      <c r="AM408" s="205">
        <f t="shared" si="27"/>
        <v>0</v>
      </c>
    </row>
    <row r="409" spans="1:39" x14ac:dyDescent="0.35">
      <c r="A409" s="112">
        <v>403</v>
      </c>
      <c r="B409">
        <v>8</v>
      </c>
      <c r="C409">
        <v>2.4231126041764452E-2</v>
      </c>
      <c r="D409">
        <v>0.1536470637149443</v>
      </c>
      <c r="E409">
        <v>4.6372331192110858E-2</v>
      </c>
      <c r="F409">
        <v>0</v>
      </c>
      <c r="G409">
        <v>9.2406500458819901E-2</v>
      </c>
      <c r="H409">
        <v>3.7457473982263081E-2</v>
      </c>
      <c r="I409">
        <v>0.1227698545911195</v>
      </c>
      <c r="J409">
        <v>57681.973387443664</v>
      </c>
      <c r="K409">
        <v>8611.2727334572537</v>
      </c>
      <c r="L409">
        <v>250496.19365346228</v>
      </c>
      <c r="M409">
        <v>244730.95226353183</v>
      </c>
      <c r="N409">
        <v>78446.055525666874</v>
      </c>
      <c r="O409">
        <v>2707300.2740160236</v>
      </c>
      <c r="P409">
        <v>9150.9259846717632</v>
      </c>
      <c r="Q409">
        <v>-1.1303197325969591E-3</v>
      </c>
      <c r="R409">
        <v>1</v>
      </c>
      <c r="S409">
        <v>0.66724848261286707</v>
      </c>
      <c r="T409">
        <v>0.69781462159628371</v>
      </c>
      <c r="U409">
        <v>0.7042058666486446</v>
      </c>
      <c r="V409">
        <v>0</v>
      </c>
      <c r="W409">
        <v>14397647.148105312</v>
      </c>
      <c r="X409">
        <v>0.17685001657909843</v>
      </c>
      <c r="Y409">
        <v>447.20215645050826</v>
      </c>
      <c r="Z409">
        <v>29.937559044038686</v>
      </c>
      <c r="AA409" s="211">
        <v>-16.498948857989326</v>
      </c>
      <c r="AB409" s="211">
        <v>647894.12166473898</v>
      </c>
      <c r="AC409" s="211">
        <v>54285.783033533407</v>
      </c>
      <c r="AD409" s="211">
        <v>702179.90469827189</v>
      </c>
      <c r="AE409" s="211">
        <v>-4.0210250128276348</v>
      </c>
      <c r="AF409" s="211">
        <v>20272378.343843643</v>
      </c>
      <c r="AG409" s="211">
        <v>23317.383316417086</v>
      </c>
      <c r="AH409" s="211">
        <v>20295695.727160051</v>
      </c>
      <c r="AI409" s="204">
        <v>1570254.4802803199</v>
      </c>
      <c r="AJ409" s="205">
        <f t="shared" si="24"/>
        <v>-2352074.7904972043</v>
      </c>
      <c r="AK409" s="205">
        <f t="shared" si="25"/>
        <v>-20697798.228442814</v>
      </c>
      <c r="AL409" s="205">
        <f t="shared" si="26"/>
        <v>1</v>
      </c>
      <c r="AM409" s="205">
        <f t="shared" si="27"/>
        <v>0</v>
      </c>
    </row>
    <row r="410" spans="1:39" x14ac:dyDescent="0.35">
      <c r="A410" s="112">
        <v>404</v>
      </c>
      <c r="B410">
        <v>94</v>
      </c>
      <c r="C410">
        <v>1.5747478147508411E-2</v>
      </c>
      <c r="D410">
        <v>0.11627321848120295</v>
      </c>
      <c r="E410">
        <v>3.7609655369997247E-2</v>
      </c>
      <c r="F410">
        <v>4.9196963093114568E-2</v>
      </c>
      <c r="G410">
        <v>0.1027887982587114</v>
      </c>
      <c r="H410">
        <v>2.7579664321948652E-2</v>
      </c>
      <c r="I410">
        <v>9.9958750083639886E-2</v>
      </c>
      <c r="J410">
        <v>50315.702850789159</v>
      </c>
      <c r="K410">
        <v>8391.5869205461913</v>
      </c>
      <c r="L410">
        <v>171150.6765053345</v>
      </c>
      <c r="M410">
        <v>320433.29283604451</v>
      </c>
      <c r="N410">
        <v>89918.441955014525</v>
      </c>
      <c r="O410">
        <v>2481270.3082695175</v>
      </c>
      <c r="P410">
        <v>9369.0716467838865</v>
      </c>
      <c r="Q410">
        <v>6.0165214117017867E-4</v>
      </c>
      <c r="R410">
        <v>0.96689345152865469</v>
      </c>
      <c r="S410">
        <v>0.6327978030097956</v>
      </c>
      <c r="T410">
        <v>0.7016395052213078</v>
      </c>
      <c r="U410">
        <v>0.70966751309219078</v>
      </c>
      <c r="V410">
        <v>0.13457250846649171</v>
      </c>
      <c r="W410">
        <v>13688693.559564084</v>
      </c>
      <c r="X410">
        <v>0.12909441381404868</v>
      </c>
      <c r="Y410">
        <v>390.29780490445501</v>
      </c>
      <c r="Z410">
        <v>19.553180423273481</v>
      </c>
      <c r="AA410" s="211">
        <v>-8.0738131024848876</v>
      </c>
      <c r="AB410" s="211">
        <v>191641.70983389718</v>
      </c>
      <c r="AC410" s="211">
        <v>25724.291166417082</v>
      </c>
      <c r="AD410" s="211">
        <v>217366.00100031382</v>
      </c>
      <c r="AE410" s="211">
        <v>-5.416024224369874</v>
      </c>
      <c r="AF410" s="211">
        <v>16727819.956868224</v>
      </c>
      <c r="AG410" s="211">
        <v>21540.219711638398</v>
      </c>
      <c r="AH410" s="211">
        <v>16749360.176579848</v>
      </c>
      <c r="AI410" s="204">
        <v>6220205.9432593221</v>
      </c>
      <c r="AJ410" s="205">
        <f t="shared" si="24"/>
        <v>-1024747.3112488026</v>
      </c>
      <c r="AK410" s="205">
        <f t="shared" si="25"/>
        <v>-17290962.599016834</v>
      </c>
      <c r="AL410" s="205">
        <f t="shared" si="26"/>
        <v>1</v>
      </c>
      <c r="AM410" s="205">
        <f t="shared" si="27"/>
        <v>0</v>
      </c>
    </row>
    <row r="411" spans="1:39" x14ac:dyDescent="0.35">
      <c r="A411" s="112">
        <v>405</v>
      </c>
      <c r="B411">
        <v>20</v>
      </c>
      <c r="C411">
        <v>2.1698272532043435E-2</v>
      </c>
      <c r="D411">
        <v>2.0313794111874839E-2</v>
      </c>
      <c r="E411">
        <v>3.3788753530478582E-2</v>
      </c>
      <c r="F411">
        <v>1.6844546929727547E-2</v>
      </c>
      <c r="G411">
        <v>7.8766273108563711E-2</v>
      </c>
      <c r="H411">
        <v>1.490197098766417E-2</v>
      </c>
      <c r="I411">
        <v>0.15000698032988219</v>
      </c>
      <c r="J411">
        <v>60565.874338171678</v>
      </c>
      <c r="K411">
        <v>5698.2785035722545</v>
      </c>
      <c r="L411">
        <v>240219.00524707718</v>
      </c>
      <c r="M411">
        <v>367507.15843356767</v>
      </c>
      <c r="N411">
        <v>112727.67351383879</v>
      </c>
      <c r="O411">
        <v>2547069.6843634397</v>
      </c>
      <c r="P411">
        <v>8977.2428420646611</v>
      </c>
      <c r="Q411">
        <v>2.9670523751446388E-3</v>
      </c>
      <c r="R411">
        <v>0.98239449655053468</v>
      </c>
      <c r="S411">
        <v>0.78112952402761637</v>
      </c>
      <c r="T411">
        <v>0.60327744532629524</v>
      </c>
      <c r="U411">
        <v>0.75438113755173675</v>
      </c>
      <c r="V411">
        <v>0.15927190834550062</v>
      </c>
      <c r="W411">
        <v>14240539.745749602</v>
      </c>
      <c r="X411">
        <v>1.2816518221503079E-2</v>
      </c>
      <c r="Y411">
        <v>248.81923279230801</v>
      </c>
      <c r="Z411">
        <v>20.761738430233947</v>
      </c>
      <c r="AA411" s="211">
        <v>-5.600716851029178</v>
      </c>
      <c r="AB411" s="211">
        <v>128164.85771174644</v>
      </c>
      <c r="AC411" s="211">
        <v>17637.1130355725</v>
      </c>
      <c r="AD411" s="211">
        <v>145801.9707473187</v>
      </c>
      <c r="AE411" s="211">
        <v>-5.4363354494823986</v>
      </c>
      <c r="AF411" s="211">
        <v>9886260.3424688485</v>
      </c>
      <c r="AG411" s="211">
        <v>21514.776185237417</v>
      </c>
      <c r="AH411" s="211">
        <v>9907775.118654063</v>
      </c>
      <c r="AI411" s="204">
        <v>59386117.018406689</v>
      </c>
      <c r="AJ411" s="205">
        <f t="shared" si="24"/>
        <v>-705873.65585023654</v>
      </c>
      <c r="AK411" s="205">
        <f t="shared" si="25"/>
        <v>-10451408.663602304</v>
      </c>
      <c r="AL411" s="205">
        <f t="shared" si="26"/>
        <v>1</v>
      </c>
      <c r="AM411" s="205">
        <f t="shared" si="27"/>
        <v>0</v>
      </c>
    </row>
    <row r="412" spans="1:39" x14ac:dyDescent="0.35">
      <c r="A412" s="112">
        <v>406</v>
      </c>
      <c r="B412">
        <v>12</v>
      </c>
      <c r="C412">
        <v>2.1766508793627515E-2</v>
      </c>
      <c r="D412">
        <v>0.12168137265620277</v>
      </c>
      <c r="E412">
        <v>1.4806174452982955E-2</v>
      </c>
      <c r="F412">
        <v>1.1817412881590817E-3</v>
      </c>
      <c r="G412">
        <v>0.10477160938655736</v>
      </c>
      <c r="H412">
        <v>0</v>
      </c>
      <c r="I412">
        <v>0.12422161920131267</v>
      </c>
      <c r="J412">
        <v>58079.967006902982</v>
      </c>
      <c r="K412">
        <v>9219.2306067816207</v>
      </c>
      <c r="L412">
        <v>219297.95563390735</v>
      </c>
      <c r="M412">
        <v>142390.48756621691</v>
      </c>
      <c r="N412">
        <v>106225.28599708299</v>
      </c>
      <c r="O412">
        <v>1931066.5248189215</v>
      </c>
      <c r="P412">
        <v>8965.6644449890846</v>
      </c>
      <c r="Q412">
        <v>5.9843513444244809E-4</v>
      </c>
      <c r="R412">
        <v>1</v>
      </c>
      <c r="S412">
        <v>0.69422032420165625</v>
      </c>
      <c r="T412">
        <v>0.70099920859645171</v>
      </c>
      <c r="U412">
        <v>0.72170351697575708</v>
      </c>
      <c r="V412">
        <v>0</v>
      </c>
      <c r="W412">
        <v>14181269.221015297</v>
      </c>
      <c r="X412">
        <v>0.13794827786769881</v>
      </c>
      <c r="Y412">
        <v>325.35353876216186</v>
      </c>
      <c r="Z412">
        <v>28.159528237386681</v>
      </c>
      <c r="AA412" s="211">
        <v>-11.316931864370114</v>
      </c>
      <c r="AB412" s="211">
        <v>368712.99974639766</v>
      </c>
      <c r="AC412" s="211">
        <v>16672.864464100796</v>
      </c>
      <c r="AD412" s="211">
        <v>385385.86421049904</v>
      </c>
      <c r="AE412" s="211">
        <v>-6.2430844551743769</v>
      </c>
      <c r="AF412" s="211">
        <v>14552971.434756303</v>
      </c>
      <c r="AG412" s="211">
        <v>14291.026683514963</v>
      </c>
      <c r="AH412" s="211">
        <v>14567262.461439839</v>
      </c>
      <c r="AI412" s="204">
        <v>2795093.2405902469</v>
      </c>
      <c r="AJ412" s="205">
        <f t="shared" si="24"/>
        <v>-1517079.0506475104</v>
      </c>
      <c r="AK412" s="205">
        <f t="shared" si="25"/>
        <v>-15191570.906957276</v>
      </c>
      <c r="AL412" s="205">
        <f t="shared" si="26"/>
        <v>1</v>
      </c>
      <c r="AM412" s="205">
        <f t="shared" si="27"/>
        <v>0</v>
      </c>
    </row>
    <row r="413" spans="1:39" x14ac:dyDescent="0.35">
      <c r="A413" s="112">
        <v>407</v>
      </c>
      <c r="B413">
        <v>25</v>
      </c>
      <c r="C413">
        <v>2.4820882943151892E-2</v>
      </c>
      <c r="D413">
        <v>0.10153447598819063</v>
      </c>
      <c r="E413">
        <v>0</v>
      </c>
      <c r="F413">
        <v>3.9384628983520961E-3</v>
      </c>
      <c r="G413">
        <v>9.890102062981479E-2</v>
      </c>
      <c r="H413">
        <v>8.286240953663598E-3</v>
      </c>
      <c r="I413">
        <v>0.10185662024300055</v>
      </c>
      <c r="J413">
        <v>55845.91209643778</v>
      </c>
      <c r="K413">
        <v>8595.4573925644854</v>
      </c>
      <c r="L413">
        <v>192567.7878458378</v>
      </c>
      <c r="M413">
        <v>254411.10805263856</v>
      </c>
      <c r="N413">
        <v>104084.73872485453</v>
      </c>
      <c r="O413">
        <v>3772447.4734858247</v>
      </c>
      <c r="P413">
        <v>9262.9121865366305</v>
      </c>
      <c r="Q413">
        <v>3.6615640139511596E-3</v>
      </c>
      <c r="R413">
        <v>0.93832958446006098</v>
      </c>
      <c r="S413">
        <v>0.56939909714564108</v>
      </c>
      <c r="T413">
        <v>0.49760292249855514</v>
      </c>
      <c r="U413">
        <v>0.70611730104749637</v>
      </c>
      <c r="V413">
        <v>0</v>
      </c>
      <c r="W413">
        <v>14351643.269723648</v>
      </c>
      <c r="X413">
        <v>0.11366519936067837</v>
      </c>
      <c r="Y413">
        <v>333.13468429133087</v>
      </c>
      <c r="Z413">
        <v>30.891534348930119</v>
      </c>
      <c r="AA413" s="211">
        <v>-5.5024433922538147</v>
      </c>
      <c r="AB413" s="211">
        <v>114813.1461577892</v>
      </c>
      <c r="AC413" s="211">
        <v>14995.001331833882</v>
      </c>
      <c r="AD413" s="211">
        <v>129808.14748962308</v>
      </c>
      <c r="AE413" s="211">
        <v>-3.0671012677783165</v>
      </c>
      <c r="AF413" s="211">
        <v>14608871.572032267</v>
      </c>
      <c r="AG413" s="211">
        <v>11016.735672367749</v>
      </c>
      <c r="AH413" s="211">
        <v>14619888.307704637</v>
      </c>
      <c r="AI413" s="204">
        <v>5949915.6256477749</v>
      </c>
      <c r="AJ413" s="205">
        <f t="shared" si="24"/>
        <v>-680052.48671500455</v>
      </c>
      <c r="AK413" s="205">
        <f t="shared" si="25"/>
        <v>-14926598.434482468</v>
      </c>
      <c r="AL413" s="205">
        <f t="shared" si="26"/>
        <v>1</v>
      </c>
      <c r="AM413" s="205">
        <f t="shared" si="27"/>
        <v>0</v>
      </c>
    </row>
    <row r="414" spans="1:39" x14ac:dyDescent="0.35">
      <c r="A414" s="112">
        <v>408</v>
      </c>
      <c r="B414">
        <v>10</v>
      </c>
      <c r="C414">
        <v>2.6372747262431717E-2</v>
      </c>
      <c r="D414">
        <v>8.8317599045823578E-2</v>
      </c>
      <c r="E414">
        <v>3.4126326906641108E-2</v>
      </c>
      <c r="F414">
        <v>0</v>
      </c>
      <c r="G414">
        <v>3.3814112323874122E-2</v>
      </c>
      <c r="H414">
        <v>0</v>
      </c>
      <c r="I414">
        <v>9.8787032969030714E-2</v>
      </c>
      <c r="J414">
        <v>58816.709258714116</v>
      </c>
      <c r="K414">
        <v>6870.219420607149</v>
      </c>
      <c r="L414">
        <v>216514.38417874466</v>
      </c>
      <c r="M414">
        <v>258796.2963508979</v>
      </c>
      <c r="N414">
        <v>18930.542092508229</v>
      </c>
      <c r="O414">
        <v>3658233.562696537</v>
      </c>
      <c r="P414">
        <v>9330.3183868905526</v>
      </c>
      <c r="Q414">
        <v>6.3447531268573682E-3</v>
      </c>
      <c r="R414">
        <v>1</v>
      </c>
      <c r="S414">
        <v>0.63655365569480538</v>
      </c>
      <c r="T414">
        <v>0.4706185774616809</v>
      </c>
      <c r="U414">
        <v>0.72605237488445651</v>
      </c>
      <c r="V414">
        <v>0.12428101073178741</v>
      </c>
      <c r="W414">
        <v>15165105.289945299</v>
      </c>
      <c r="X414">
        <v>0.22198788541541092</v>
      </c>
      <c r="Y414">
        <v>241.95901964756365</v>
      </c>
      <c r="Z414">
        <v>26.049971152338284</v>
      </c>
      <c r="AA414" s="211">
        <v>-3.9596937611319927</v>
      </c>
      <c r="AB414" s="211">
        <v>75825.526449726487</v>
      </c>
      <c r="AC414" s="211">
        <v>7845.7921060651488</v>
      </c>
      <c r="AD414" s="211">
        <v>83671.318555791717</v>
      </c>
      <c r="AE414" s="211">
        <v>-3.3711004583557025</v>
      </c>
      <c r="AF414" s="211">
        <v>11805299.743126238</v>
      </c>
      <c r="AG414" s="211">
        <v>8406.2058279269386</v>
      </c>
      <c r="AH414" s="211">
        <v>11813705.948954137</v>
      </c>
      <c r="AI414" s="204">
        <v>19928929.831633922</v>
      </c>
      <c r="AJ414" s="205">
        <f t="shared" si="24"/>
        <v>-479640.69466899103</v>
      </c>
      <c r="AK414" s="205">
        <f t="shared" si="25"/>
        <v>-12150815.994789707</v>
      </c>
      <c r="AL414" s="205">
        <f t="shared" si="26"/>
        <v>1</v>
      </c>
      <c r="AM414" s="205">
        <f t="shared" si="27"/>
        <v>0</v>
      </c>
    </row>
    <row r="415" spans="1:39" x14ac:dyDescent="0.35">
      <c r="A415" s="112">
        <v>409</v>
      </c>
      <c r="B415">
        <v>26</v>
      </c>
      <c r="C415">
        <v>1.0313016695016681E-2</v>
      </c>
      <c r="D415">
        <v>0</v>
      </c>
      <c r="E415">
        <v>1.957569898474382E-2</v>
      </c>
      <c r="F415">
        <v>1.1985881706205615E-3</v>
      </c>
      <c r="G415">
        <v>5.6759487030695444E-2</v>
      </c>
      <c r="H415">
        <v>5.2670726631936476E-2</v>
      </c>
      <c r="I415">
        <v>0.10401291555739894</v>
      </c>
      <c r="J415">
        <v>47999.684464207327</v>
      </c>
      <c r="K415">
        <v>5582.2965164373691</v>
      </c>
      <c r="L415">
        <v>173220.94907035059</v>
      </c>
      <c r="M415">
        <v>226268.65318359609</v>
      </c>
      <c r="N415">
        <v>101994.21977146599</v>
      </c>
      <c r="O415">
        <v>2207924.1918999935</v>
      </c>
      <c r="P415">
        <v>9170.4789101630486</v>
      </c>
      <c r="Q415">
        <v>4.3764381668968269E-3</v>
      </c>
      <c r="R415">
        <v>0.94851240750167587</v>
      </c>
      <c r="S415">
        <v>0.86009735202526871</v>
      </c>
      <c r="T415">
        <v>0.67549947634868479</v>
      </c>
      <c r="U415">
        <v>0.74971401780807556</v>
      </c>
      <c r="V415">
        <v>0</v>
      </c>
      <c r="W415">
        <v>14732484.918588389</v>
      </c>
      <c r="X415">
        <v>6.1147461863095727E-2</v>
      </c>
      <c r="Y415">
        <v>403.60293611389329</v>
      </c>
      <c r="Z415">
        <v>26.643554870517157</v>
      </c>
      <c r="AA415" s="211">
        <v>-47.469853016479675</v>
      </c>
      <c r="AB415" s="211">
        <v>1782630.6751491961</v>
      </c>
      <c r="AC415" s="211">
        <v>110766.66430216021</v>
      </c>
      <c r="AD415" s="211">
        <v>1893397.3394513505</v>
      </c>
      <c r="AE415" s="211">
        <v>-4.5841752060034224</v>
      </c>
      <c r="AF415" s="211">
        <v>16450711.472728699</v>
      </c>
      <c r="AG415" s="211">
        <v>20869.081680117197</v>
      </c>
      <c r="AH415" s="211">
        <v>16471580.554408811</v>
      </c>
      <c r="AI415" s="204">
        <v>339931.27680953324</v>
      </c>
      <c r="AJ415" s="205">
        <f t="shared" si="24"/>
        <v>-6640382.6410993179</v>
      </c>
      <c r="AK415" s="205">
        <f t="shared" si="25"/>
        <v>-16929998.075009152</v>
      </c>
      <c r="AL415" s="205">
        <f t="shared" si="26"/>
        <v>1</v>
      </c>
      <c r="AM415" s="205">
        <f t="shared" si="27"/>
        <v>0</v>
      </c>
    </row>
    <row r="416" spans="1:39" x14ac:dyDescent="0.35">
      <c r="A416" s="112">
        <v>410</v>
      </c>
      <c r="B416">
        <v>83</v>
      </c>
      <c r="C416">
        <v>2.4826112305582945E-2</v>
      </c>
      <c r="D416">
        <v>2.1050810826739902E-2</v>
      </c>
      <c r="E416">
        <v>0</v>
      </c>
      <c r="F416">
        <v>0</v>
      </c>
      <c r="G416">
        <v>3.4784256624439867E-2</v>
      </c>
      <c r="H416">
        <v>4.103184750982436E-2</v>
      </c>
      <c r="I416">
        <v>8.2443909827251957E-2</v>
      </c>
      <c r="J416">
        <v>53483.81446748531</v>
      </c>
      <c r="K416">
        <v>10314.743791794084</v>
      </c>
      <c r="L416">
        <v>247538.73608562982</v>
      </c>
      <c r="M416">
        <v>215310.47005971515</v>
      </c>
      <c r="N416">
        <v>90599.874552181544</v>
      </c>
      <c r="O416">
        <v>3397173.9746897067</v>
      </c>
      <c r="P416">
        <v>9237.6930310389489</v>
      </c>
      <c r="Q416">
        <v>3.0615506369626043E-3</v>
      </c>
      <c r="R416">
        <v>0.97783161065836077</v>
      </c>
      <c r="S416">
        <v>0.69214784201354362</v>
      </c>
      <c r="T416">
        <v>0.45487228095722732</v>
      </c>
      <c r="U416">
        <v>0.7709617376121275</v>
      </c>
      <c r="V416">
        <v>0.10059527707233823</v>
      </c>
      <c r="W416">
        <v>13996256.402011465</v>
      </c>
      <c r="X416">
        <v>3.932146342977981E-2</v>
      </c>
      <c r="Y416">
        <v>433.81206538720176</v>
      </c>
      <c r="Z416">
        <v>37.298963971888575</v>
      </c>
      <c r="AA416" s="211">
        <v>-92.834762986934621</v>
      </c>
      <c r="AB416" s="211">
        <v>3331109.0236787191</v>
      </c>
      <c r="AC416" s="211">
        <v>331227.02999166603</v>
      </c>
      <c r="AD416" s="211">
        <v>3662336.0536704003</v>
      </c>
      <c r="AE416" s="211">
        <v>-4.9442749567284112</v>
      </c>
      <c r="AF416" s="211">
        <v>17668877.730176128</v>
      </c>
      <c r="AG416" s="211">
        <v>31810.519086834749</v>
      </c>
      <c r="AH416" s="211">
        <v>17700688.249263007</v>
      </c>
      <c r="AI416" s="204">
        <v>159725.5005657484</v>
      </c>
      <c r="AJ416" s="205">
        <f t="shared" si="24"/>
        <v>-12945812.352363862</v>
      </c>
      <c r="AK416" s="205">
        <f t="shared" si="25"/>
        <v>-18195115.744935848</v>
      </c>
      <c r="AL416" s="205">
        <f t="shared" si="26"/>
        <v>1</v>
      </c>
      <c r="AM416" s="205">
        <f t="shared" si="27"/>
        <v>0</v>
      </c>
    </row>
    <row r="417" spans="1:39" x14ac:dyDescent="0.35">
      <c r="A417" s="112">
        <v>411</v>
      </c>
      <c r="B417">
        <v>36</v>
      </c>
      <c r="C417">
        <v>1.7002298575819905E-2</v>
      </c>
      <c r="D417">
        <v>9.8394799496776958E-3</v>
      </c>
      <c r="E417">
        <v>1.6890232854082497E-2</v>
      </c>
      <c r="F417">
        <v>5.1067790053677939E-2</v>
      </c>
      <c r="G417">
        <v>2.9167617344411458E-2</v>
      </c>
      <c r="H417">
        <v>2.7770616725730758E-2</v>
      </c>
      <c r="I417">
        <v>0.1093822760868239</v>
      </c>
      <c r="J417">
        <v>49640.289817834942</v>
      </c>
      <c r="K417">
        <v>9829.6796016997723</v>
      </c>
      <c r="L417">
        <v>207993.14919332156</v>
      </c>
      <c r="M417">
        <v>260682.6595428682</v>
      </c>
      <c r="N417">
        <v>58530.30163048378</v>
      </c>
      <c r="O417">
        <v>4908855.4526289972</v>
      </c>
      <c r="P417">
        <v>9133.0529122407224</v>
      </c>
      <c r="Q417">
        <v>5.2904028512014943E-3</v>
      </c>
      <c r="R417">
        <v>0.96806407792517646</v>
      </c>
      <c r="S417">
        <v>0.67482515039242785</v>
      </c>
      <c r="T417">
        <v>0.62959002237689599</v>
      </c>
      <c r="U417">
        <v>0.67232065901442095</v>
      </c>
      <c r="V417">
        <v>0.16896970955620355</v>
      </c>
      <c r="W417">
        <v>14629336.62907525</v>
      </c>
      <c r="X417">
        <v>0.20836306501971952</v>
      </c>
      <c r="Y417">
        <v>328.37070251309405</v>
      </c>
      <c r="Z417">
        <v>26.401376109363689</v>
      </c>
      <c r="AA417" s="211">
        <v>-20.236064902923719</v>
      </c>
      <c r="AB417" s="211">
        <v>746096.16808283795</v>
      </c>
      <c r="AC417" s="211">
        <v>66407.89347952159</v>
      </c>
      <c r="AD417" s="211">
        <v>812504.06156235968</v>
      </c>
      <c r="AE417" s="211">
        <v>-5.1393799052006965</v>
      </c>
      <c r="AF417" s="211">
        <v>15447594.483704627</v>
      </c>
      <c r="AG417" s="211">
        <v>32683.508703087438</v>
      </c>
      <c r="AH417" s="211">
        <v>15480277.992407653</v>
      </c>
      <c r="AI417" s="204">
        <v>971589.05634300387</v>
      </c>
      <c r="AJ417" s="205">
        <f t="shared" si="24"/>
        <v>-2836110.5518547315</v>
      </c>
      <c r="AK417" s="205">
        <f t="shared" si="25"/>
        <v>-15994215.982927723</v>
      </c>
      <c r="AL417" s="205">
        <f t="shared" si="26"/>
        <v>1</v>
      </c>
      <c r="AM417" s="205">
        <f t="shared" si="27"/>
        <v>0</v>
      </c>
    </row>
    <row r="418" spans="1:39" x14ac:dyDescent="0.35">
      <c r="A418" s="112">
        <v>412</v>
      </c>
      <c r="B418">
        <v>34</v>
      </c>
      <c r="C418">
        <v>3.0424422409274603E-2</v>
      </c>
      <c r="D418">
        <v>6.5507504646752507E-2</v>
      </c>
      <c r="E418">
        <v>4.8617918702806392E-2</v>
      </c>
      <c r="F418">
        <v>0</v>
      </c>
      <c r="G418">
        <v>7.2072868471653548E-2</v>
      </c>
      <c r="H418">
        <v>5.2686436114969121E-2</v>
      </c>
      <c r="I418">
        <v>6.7322818906212709E-2</v>
      </c>
      <c r="J418">
        <v>52990.036628766975</v>
      </c>
      <c r="K418">
        <v>7688.8999464269</v>
      </c>
      <c r="L418">
        <v>170888.22676920798</v>
      </c>
      <c r="M418">
        <v>284354.96739467751</v>
      </c>
      <c r="N418">
        <v>56771.223901615318</v>
      </c>
      <c r="O418">
        <v>3158281.2122548856</v>
      </c>
      <c r="P418">
        <v>9273.4870971867604</v>
      </c>
      <c r="Q418">
        <v>7.261889341527124E-3</v>
      </c>
      <c r="R418">
        <v>1</v>
      </c>
      <c r="S418">
        <v>0.73607020843064852</v>
      </c>
      <c r="T418">
        <v>0.58074530553516079</v>
      </c>
      <c r="U418">
        <v>0.80672247159874244</v>
      </c>
      <c r="V418">
        <v>0</v>
      </c>
      <c r="W418">
        <v>14517675.930796549</v>
      </c>
      <c r="X418">
        <v>0.16041622078155307</v>
      </c>
      <c r="Y418">
        <v>487.14309845073166</v>
      </c>
      <c r="Z418">
        <v>33.837399303150931</v>
      </c>
      <c r="AA418" s="211">
        <v>-90.267403668192401</v>
      </c>
      <c r="AB418" s="211">
        <v>3600383.630837556</v>
      </c>
      <c r="AC418" s="211">
        <v>406564.42935716</v>
      </c>
      <c r="AD418" s="211">
        <v>4006948.0601946954</v>
      </c>
      <c r="AE418" s="211">
        <v>-4.4206263964930139</v>
      </c>
      <c r="AF418" s="211">
        <v>21807504.958752792</v>
      </c>
      <c r="AG418" s="211">
        <v>38195.966562084606</v>
      </c>
      <c r="AH418" s="211">
        <v>21845700.925314922</v>
      </c>
      <c r="AI418" s="204">
        <v>207797.58346270531</v>
      </c>
      <c r="AJ418" s="205">
        <f t="shared" si="24"/>
        <v>-13033688.427013936</v>
      </c>
      <c r="AK418" s="205">
        <f t="shared" si="25"/>
        <v>-22287763.564964224</v>
      </c>
      <c r="AL418" s="205">
        <f t="shared" si="26"/>
        <v>1</v>
      </c>
      <c r="AM418" s="205">
        <f t="shared" si="27"/>
        <v>0</v>
      </c>
    </row>
    <row r="419" spans="1:39" x14ac:dyDescent="0.35">
      <c r="A419" s="112">
        <v>413</v>
      </c>
      <c r="B419">
        <v>23</v>
      </c>
      <c r="C419">
        <v>3.0243135109984814E-2</v>
      </c>
      <c r="D419">
        <v>0.11283194455068564</v>
      </c>
      <c r="E419">
        <v>3.2452770088061113E-2</v>
      </c>
      <c r="F419">
        <v>7.5778414562992563E-3</v>
      </c>
      <c r="G419">
        <v>1.629256580463799E-2</v>
      </c>
      <c r="H419">
        <v>3.0527103694211195E-2</v>
      </c>
      <c r="I419">
        <v>0.10561963754291012</v>
      </c>
      <c r="J419">
        <v>54539.379080089057</v>
      </c>
      <c r="K419">
        <v>8914.4309648444068</v>
      </c>
      <c r="L419">
        <v>243627.66989184829</v>
      </c>
      <c r="M419">
        <v>239538.58621642462</v>
      </c>
      <c r="N419">
        <v>107826.49627549914</v>
      </c>
      <c r="O419">
        <v>3372133.0749054854</v>
      </c>
      <c r="P419">
        <v>9104.5381900751945</v>
      </c>
      <c r="Q419">
        <v>3.3711326853292476E-3</v>
      </c>
      <c r="R419">
        <v>0.98206022387691361</v>
      </c>
      <c r="S419">
        <v>0.68772667832071044</v>
      </c>
      <c r="T419">
        <v>0.69248787435746806</v>
      </c>
      <c r="U419">
        <v>0.63588244049156506</v>
      </c>
      <c r="V419">
        <v>0.11130975636832127</v>
      </c>
      <c r="W419">
        <v>13447639.39442461</v>
      </c>
      <c r="X419">
        <v>9.3152021059333401E-3</v>
      </c>
      <c r="Y419">
        <v>252.29311972645712</v>
      </c>
      <c r="Z419">
        <v>32.876731051973408</v>
      </c>
      <c r="AA419" s="211">
        <v>-9.8277696087062552</v>
      </c>
      <c r="AB419" s="211">
        <v>282400.42728291691</v>
      </c>
      <c r="AC419" s="211">
        <v>41517.27302644249</v>
      </c>
      <c r="AD419" s="211">
        <v>323917.70030935929</v>
      </c>
      <c r="AE419" s="211">
        <v>-3.4824298271752099</v>
      </c>
      <c r="AF419" s="211">
        <v>10388640.83941509</v>
      </c>
      <c r="AG419" s="211">
        <v>22739.751201205061</v>
      </c>
      <c r="AH419" s="211">
        <v>10411380.590616288</v>
      </c>
      <c r="AI419" s="204">
        <v>1589743.5342497861</v>
      </c>
      <c r="AJ419" s="205">
        <f t="shared" si="24"/>
        <v>-1306694.6611799849</v>
      </c>
      <c r="AK419" s="205">
        <f t="shared" si="25"/>
        <v>-10759623.573333809</v>
      </c>
      <c r="AL419" s="205">
        <f t="shared" si="26"/>
        <v>1</v>
      </c>
      <c r="AM419" s="205">
        <f t="shared" si="27"/>
        <v>0</v>
      </c>
    </row>
    <row r="420" spans="1:39" x14ac:dyDescent="0.35">
      <c r="A420" s="112">
        <v>414</v>
      </c>
      <c r="B420">
        <v>17</v>
      </c>
      <c r="C420">
        <v>3.2706615526638415E-2</v>
      </c>
      <c r="D420">
        <v>0</v>
      </c>
      <c r="E420">
        <v>0</v>
      </c>
      <c r="F420">
        <v>0</v>
      </c>
      <c r="G420">
        <v>0.14334886480658182</v>
      </c>
      <c r="H420">
        <v>4.9903194232153142E-2</v>
      </c>
      <c r="I420">
        <v>7.0736821496608523E-2</v>
      </c>
      <c r="J420">
        <v>56903.261807835566</v>
      </c>
      <c r="K420">
        <v>7700.0171305092808</v>
      </c>
      <c r="L420">
        <v>288009.75732295268</v>
      </c>
      <c r="M420">
        <v>209547.1302895259</v>
      </c>
      <c r="N420">
        <v>100905.68402651216</v>
      </c>
      <c r="O420">
        <v>5033720.5566304745</v>
      </c>
      <c r="P420">
        <v>9173.0866427311303</v>
      </c>
      <c r="Q420">
        <v>3.669336801877786E-3</v>
      </c>
      <c r="R420">
        <v>0.98944903546499174</v>
      </c>
      <c r="S420">
        <v>0.53515824509291465</v>
      </c>
      <c r="T420">
        <v>0.66749279739384038</v>
      </c>
      <c r="U420">
        <v>0.712813633334761</v>
      </c>
      <c r="V420">
        <v>0.14518732715495397</v>
      </c>
      <c r="W420">
        <v>14745929.019630942</v>
      </c>
      <c r="X420">
        <v>0.15823524276430234</v>
      </c>
      <c r="Y420">
        <v>248.76350044249932</v>
      </c>
      <c r="Z420">
        <v>28.696776532440275</v>
      </c>
      <c r="AA420" s="211">
        <v>-13.641950162457718</v>
      </c>
      <c r="AB420" s="211">
        <v>589837.16078523803</v>
      </c>
      <c r="AC420" s="211">
        <v>82740.39297264874</v>
      </c>
      <c r="AD420" s="211">
        <v>672577.55375788896</v>
      </c>
      <c r="AE420" s="211">
        <v>-4.4498012873240738</v>
      </c>
      <c r="AF420" s="211">
        <v>11613351.552401606</v>
      </c>
      <c r="AG420" s="211">
        <v>56458.150498984018</v>
      </c>
      <c r="AH420" s="211">
        <v>11669809.702900624</v>
      </c>
      <c r="AI420" s="204">
        <v>1196372.2844929278</v>
      </c>
      <c r="AJ420" s="205">
        <f t="shared" si="24"/>
        <v>-2036772.5700036609</v>
      </c>
      <c r="AK420" s="205">
        <f t="shared" si="25"/>
        <v>-12114789.831633031</v>
      </c>
      <c r="AL420" s="205">
        <f t="shared" si="26"/>
        <v>1</v>
      </c>
      <c r="AM420" s="205">
        <f t="shared" si="27"/>
        <v>0</v>
      </c>
    </row>
    <row r="421" spans="1:39" x14ac:dyDescent="0.35">
      <c r="A421" s="112">
        <v>415</v>
      </c>
      <c r="B421">
        <v>51</v>
      </c>
      <c r="C421">
        <v>2.972816876715453E-2</v>
      </c>
      <c r="D421">
        <v>8.1713009999977909E-2</v>
      </c>
      <c r="E421">
        <v>0</v>
      </c>
      <c r="F421">
        <v>3.0410496705560355E-2</v>
      </c>
      <c r="G421">
        <v>4.6789230066241416E-2</v>
      </c>
      <c r="H421">
        <v>1.4633899009636256E-3</v>
      </c>
      <c r="I421">
        <v>8.4125568299519227E-2</v>
      </c>
      <c r="J421">
        <v>61272.704516022044</v>
      </c>
      <c r="K421">
        <v>6248.2027693065293</v>
      </c>
      <c r="L421">
        <v>187414.64566283225</v>
      </c>
      <c r="M421">
        <v>236636.27637480048</v>
      </c>
      <c r="N421">
        <v>109158.18267516571</v>
      </c>
      <c r="O421">
        <v>4029543.2234201832</v>
      </c>
      <c r="P421">
        <v>9173.0922017384073</v>
      </c>
      <c r="Q421">
        <v>6.0347774650478421E-3</v>
      </c>
      <c r="R421">
        <v>1</v>
      </c>
      <c r="S421">
        <v>0.71822312331463212</v>
      </c>
      <c r="T421">
        <v>0.56106885339554458</v>
      </c>
      <c r="U421">
        <v>0.79082111456692661</v>
      </c>
      <c r="V421">
        <v>6.2361236621211666E-3</v>
      </c>
      <c r="W421">
        <v>13936852.899656137</v>
      </c>
      <c r="X421">
        <v>0.10584774126164018</v>
      </c>
      <c r="Y421">
        <v>454.22211104766461</v>
      </c>
      <c r="Z421">
        <v>21.333716446819437</v>
      </c>
      <c r="AA421" s="211">
        <v>-26.288051665893079</v>
      </c>
      <c r="AB421" s="211">
        <v>1087074.52617318</v>
      </c>
      <c r="AC421" s="211">
        <v>35336.914990877209</v>
      </c>
      <c r="AD421" s="211">
        <v>1122411.44116406</v>
      </c>
      <c r="AE421" s="211">
        <v>-3.8052629726217404</v>
      </c>
      <c r="AF421" s="211">
        <v>18959997.862228572</v>
      </c>
      <c r="AG421" s="211">
        <v>11258.505473837653</v>
      </c>
      <c r="AH421" s="211">
        <v>18971256.367702402</v>
      </c>
      <c r="AI421" s="204">
        <v>793889.27993083675</v>
      </c>
      <c r="AJ421" s="205">
        <f t="shared" si="24"/>
        <v>-3751216.6077533681</v>
      </c>
      <c r="AK421" s="205">
        <f t="shared" si="25"/>
        <v>-19351782.664964575</v>
      </c>
      <c r="AL421" s="205">
        <f t="shared" si="26"/>
        <v>1</v>
      </c>
      <c r="AM421" s="205">
        <f t="shared" si="27"/>
        <v>0</v>
      </c>
    </row>
    <row r="422" spans="1:39" x14ac:dyDescent="0.35">
      <c r="A422" s="112">
        <v>416</v>
      </c>
      <c r="B422">
        <v>37</v>
      </c>
      <c r="C422">
        <v>3.6193583725697136E-2</v>
      </c>
      <c r="D422">
        <v>5.0097375814201692E-2</v>
      </c>
      <c r="E422">
        <v>3.5248256092669066E-2</v>
      </c>
      <c r="F422">
        <v>4.9200296700287185E-3</v>
      </c>
      <c r="G422">
        <v>6.3867011990976053E-2</v>
      </c>
      <c r="H422">
        <v>1.2674747958015375E-2</v>
      </c>
      <c r="I422">
        <v>6.4523230890850297E-2</v>
      </c>
      <c r="J422">
        <v>59840.790343940906</v>
      </c>
      <c r="K422">
        <v>7379.7830326274643</v>
      </c>
      <c r="L422">
        <v>203255.53455014314</v>
      </c>
      <c r="M422">
        <v>209627.52651330439</v>
      </c>
      <c r="N422">
        <v>51765.579581375772</v>
      </c>
      <c r="O422">
        <v>2024812.1923847429</v>
      </c>
      <c r="P422">
        <v>9279.383897009644</v>
      </c>
      <c r="Q422">
        <v>3.4169249727999773E-3</v>
      </c>
      <c r="R422">
        <v>0.98447504649379591</v>
      </c>
      <c r="S422">
        <v>0.99960774188486767</v>
      </c>
      <c r="T422">
        <v>0.65189459987498954</v>
      </c>
      <c r="U422">
        <v>0.77056566699782814</v>
      </c>
      <c r="V422">
        <v>0.12020419983640382</v>
      </c>
      <c r="W422">
        <v>14966364.077232733</v>
      </c>
      <c r="X422">
        <v>0.25289813007734041</v>
      </c>
      <c r="Y422">
        <v>362.67274661528575</v>
      </c>
      <c r="Z422">
        <v>34.286544869217593</v>
      </c>
      <c r="AA422" s="211">
        <v>-13.264684447174751</v>
      </c>
      <c r="AB422" s="211">
        <v>553755.47085761069</v>
      </c>
      <c r="AC422" s="211">
        <v>26252.077922371791</v>
      </c>
      <c r="AD422" s="211">
        <v>580007.54877998319</v>
      </c>
      <c r="AE422" s="211">
        <v>-3.1229208565204569</v>
      </c>
      <c r="AF422" s="211">
        <v>17949483.036871009</v>
      </c>
      <c r="AG422" s="211">
        <v>11293.346728869335</v>
      </c>
      <c r="AH422" s="211">
        <v>17960776.383599877</v>
      </c>
      <c r="AI422" s="204">
        <v>1713781.6987605975</v>
      </c>
      <c r="AJ422" s="205">
        <f t="shared" si="24"/>
        <v>-1906475.9934974583</v>
      </c>
      <c r="AK422" s="205">
        <f t="shared" si="25"/>
        <v>-18273068.469251923</v>
      </c>
      <c r="AL422" s="205">
        <f t="shared" si="26"/>
        <v>1</v>
      </c>
      <c r="AM422" s="205">
        <f t="shared" si="27"/>
        <v>0</v>
      </c>
    </row>
    <row r="423" spans="1:39" x14ac:dyDescent="0.35">
      <c r="A423" s="112">
        <v>417</v>
      </c>
      <c r="B423">
        <v>91</v>
      </c>
      <c r="C423">
        <v>1.844311280382871E-2</v>
      </c>
      <c r="D423">
        <v>2.248410016555024E-2</v>
      </c>
      <c r="E423">
        <v>1.3341287592222381E-2</v>
      </c>
      <c r="F423">
        <v>4.3755410499930272E-3</v>
      </c>
      <c r="G423">
        <v>0</v>
      </c>
      <c r="H423">
        <v>5.0740447618879414E-2</v>
      </c>
      <c r="I423">
        <v>6.1452420102118543E-2</v>
      </c>
      <c r="J423">
        <v>47532.144260415756</v>
      </c>
      <c r="K423">
        <v>5581.1951958460722</v>
      </c>
      <c r="L423">
        <v>366540.41820600373</v>
      </c>
      <c r="M423">
        <v>282682.18360670382</v>
      </c>
      <c r="N423">
        <v>78224.310562469385</v>
      </c>
      <c r="O423">
        <v>4150879.1008575256</v>
      </c>
      <c r="P423">
        <v>9098.599289305379</v>
      </c>
      <c r="Q423">
        <v>4.0747406936447799E-3</v>
      </c>
      <c r="R423">
        <v>0.96698412392288491</v>
      </c>
      <c r="S423">
        <v>0.81860426902229588</v>
      </c>
      <c r="T423">
        <v>0.57318734429306017</v>
      </c>
      <c r="U423">
        <v>0.71501740174773487</v>
      </c>
      <c r="V423">
        <v>6.8052068064577295E-2</v>
      </c>
      <c r="W423">
        <v>14741567.741054829</v>
      </c>
      <c r="X423">
        <v>9.8974312162073599E-2</v>
      </c>
      <c r="Y423">
        <v>358.34017280150761</v>
      </c>
      <c r="Z423">
        <v>26.063671847840492</v>
      </c>
      <c r="AA423" s="211">
        <v>-6.3911291039677085</v>
      </c>
      <c r="AB423" s="211">
        <v>162157.24515160313</v>
      </c>
      <c r="AC423" s="211">
        <v>34769.702619837466</v>
      </c>
      <c r="AD423" s="211">
        <v>196926.94777144038</v>
      </c>
      <c r="AE423" s="211">
        <v>-3.449621647111881</v>
      </c>
      <c r="AF423" s="211">
        <v>15208198.227575202</v>
      </c>
      <c r="AG423" s="211">
        <v>28618.139848635466</v>
      </c>
      <c r="AH423" s="211">
        <v>15236816.367423793</v>
      </c>
      <c r="AI423" s="204">
        <v>5112987.0109962141</v>
      </c>
      <c r="AJ423" s="205">
        <f t="shared" si="24"/>
        <v>-836039.85816821118</v>
      </c>
      <c r="AK423" s="205">
        <f t="shared" si="25"/>
        <v>-15581778.532134982</v>
      </c>
      <c r="AL423" s="205">
        <f t="shared" si="26"/>
        <v>1</v>
      </c>
      <c r="AM423" s="205">
        <f t="shared" si="27"/>
        <v>0</v>
      </c>
    </row>
    <row r="424" spans="1:39" x14ac:dyDescent="0.35">
      <c r="A424" s="112">
        <v>418</v>
      </c>
      <c r="B424">
        <v>13</v>
      </c>
      <c r="C424">
        <v>1.8327978333086074E-2</v>
      </c>
      <c r="D424">
        <v>5.6026512637178366E-2</v>
      </c>
      <c r="E424">
        <v>0</v>
      </c>
      <c r="F424">
        <v>0</v>
      </c>
      <c r="G424">
        <v>2.1884175765463171E-2</v>
      </c>
      <c r="H424">
        <v>2.5210623847198115E-2</v>
      </c>
      <c r="I424">
        <v>0.11868451020905231</v>
      </c>
      <c r="J424">
        <v>40845.57049781111</v>
      </c>
      <c r="K424">
        <v>8476.6270365717974</v>
      </c>
      <c r="L424">
        <v>260771.81964681894</v>
      </c>
      <c r="M424">
        <v>251333.60121693485</v>
      </c>
      <c r="N424">
        <v>120244.76789424079</v>
      </c>
      <c r="O424">
        <v>2691366.5255535855</v>
      </c>
      <c r="P424">
        <v>9282.0361043956127</v>
      </c>
      <c r="Q424">
        <v>4.8450197948070439E-3</v>
      </c>
      <c r="R424">
        <v>0.89554196452717916</v>
      </c>
      <c r="S424">
        <v>0.53350597962575241</v>
      </c>
      <c r="T424">
        <v>0.55643514694630913</v>
      </c>
      <c r="U424">
        <v>0.83097076132235292</v>
      </c>
      <c r="V424">
        <v>0</v>
      </c>
      <c r="W424">
        <v>16186389.830980433</v>
      </c>
      <c r="X424">
        <v>2.6510567988153877E-3</v>
      </c>
      <c r="Y424">
        <v>368.57577650918864</v>
      </c>
      <c r="Z424">
        <v>33.556533906347632</v>
      </c>
      <c r="AA424" s="211">
        <v>-100.26305927396032</v>
      </c>
      <c r="AB424" s="211">
        <v>3917106.3390972568</v>
      </c>
      <c r="AC424" s="211">
        <v>193645.80399785738</v>
      </c>
      <c r="AD424" s="211">
        <v>4110752.143095111</v>
      </c>
      <c r="AE424" s="211">
        <v>-4.0611568846009733</v>
      </c>
      <c r="AF424" s="211">
        <v>14531328.286229955</v>
      </c>
      <c r="AG424" s="211">
        <v>14416.751339923887</v>
      </c>
      <c r="AH424" s="211">
        <v>14545745.037569869</v>
      </c>
      <c r="AI424" s="204">
        <v>108469.71458257717</v>
      </c>
      <c r="AJ424" s="205">
        <f t="shared" si="24"/>
        <v>-14137058.070491144</v>
      </c>
      <c r="AK424" s="205">
        <f t="shared" si="25"/>
        <v>-14951860.726029966</v>
      </c>
      <c r="AL424" s="205">
        <f t="shared" si="26"/>
        <v>1</v>
      </c>
      <c r="AM424" s="205">
        <f t="shared" si="27"/>
        <v>0</v>
      </c>
    </row>
    <row r="425" spans="1:39" x14ac:dyDescent="0.35">
      <c r="A425" s="112">
        <v>419</v>
      </c>
      <c r="B425">
        <v>89</v>
      </c>
      <c r="C425">
        <v>2.6633216538113454E-2</v>
      </c>
      <c r="D425">
        <v>0.12553640738142927</v>
      </c>
      <c r="E425">
        <v>8.2526259415414433E-3</v>
      </c>
      <c r="F425">
        <v>0</v>
      </c>
      <c r="G425">
        <v>4.8007479558839633E-2</v>
      </c>
      <c r="H425">
        <v>2.5763718318149581E-5</v>
      </c>
      <c r="I425">
        <v>9.3006964378962831E-2</v>
      </c>
      <c r="J425">
        <v>49256.318502387949</v>
      </c>
      <c r="K425">
        <v>8296.8773803805689</v>
      </c>
      <c r="L425">
        <v>180294.62347282545</v>
      </c>
      <c r="M425">
        <v>178227.57502942035</v>
      </c>
      <c r="N425">
        <v>162993.09436634142</v>
      </c>
      <c r="O425">
        <v>2960361.3071053699</v>
      </c>
      <c r="P425">
        <v>9279.9602201220296</v>
      </c>
      <c r="Q425">
        <v>4.7923178204647265E-3</v>
      </c>
      <c r="R425">
        <v>1</v>
      </c>
      <c r="S425">
        <v>0.9650313909671282</v>
      </c>
      <c r="T425">
        <v>0.71015621206401569</v>
      </c>
      <c r="U425">
        <v>0.70503764542721425</v>
      </c>
      <c r="V425">
        <v>0.22689636258269857</v>
      </c>
      <c r="W425">
        <v>15711814.337164469</v>
      </c>
      <c r="X425">
        <v>0.10271036761336499</v>
      </c>
      <c r="Y425">
        <v>354.05343681669103</v>
      </c>
      <c r="Z425">
        <v>28.959111512065725</v>
      </c>
      <c r="AA425" s="211">
        <v>-11.718145424245844</v>
      </c>
      <c r="AB425" s="211">
        <v>455642.61577776948</v>
      </c>
      <c r="AC425" s="211">
        <v>13810.142946147946</v>
      </c>
      <c r="AD425" s="211">
        <v>469452.75872391852</v>
      </c>
      <c r="AE425" s="211">
        <v>-2.0526900795807692</v>
      </c>
      <c r="AF425" s="211">
        <v>15204668.686852999</v>
      </c>
      <c r="AG425" s="211">
        <v>4790.0045353756377</v>
      </c>
      <c r="AH425" s="211">
        <v>15209458.691388384</v>
      </c>
      <c r="AI425" s="204">
        <v>1525019.2988373102</v>
      </c>
      <c r="AJ425" s="205">
        <f t="shared" si="24"/>
        <v>-1641267.3011485029</v>
      </c>
      <c r="AK425" s="205">
        <f t="shared" si="25"/>
        <v>-15414727.69934646</v>
      </c>
      <c r="AL425" s="205">
        <f t="shared" si="26"/>
        <v>1</v>
      </c>
      <c r="AM425" s="205">
        <f t="shared" si="27"/>
        <v>0</v>
      </c>
    </row>
    <row r="426" spans="1:39" x14ac:dyDescent="0.35">
      <c r="A426" s="112">
        <v>420</v>
      </c>
      <c r="B426">
        <v>62</v>
      </c>
      <c r="C426">
        <v>4.4409268163606366E-2</v>
      </c>
      <c r="D426">
        <v>0.14729732326469791</v>
      </c>
      <c r="E426">
        <v>3.8237298723714952E-2</v>
      </c>
      <c r="F426">
        <v>1.1316155948034347E-3</v>
      </c>
      <c r="G426">
        <v>0.1339671214268994</v>
      </c>
      <c r="H426">
        <v>1.0392227265404202E-2</v>
      </c>
      <c r="I426">
        <v>0.10498428953423253</v>
      </c>
      <c r="J426">
        <v>48509.036716550108</v>
      </c>
      <c r="K426">
        <v>9099.0548706638547</v>
      </c>
      <c r="L426">
        <v>341363.12311214273</v>
      </c>
      <c r="M426">
        <v>222511.31876114145</v>
      </c>
      <c r="N426">
        <v>65366.263473947038</v>
      </c>
      <c r="O426">
        <v>2914135.7669691578</v>
      </c>
      <c r="P426">
        <v>9169.7642177088892</v>
      </c>
      <c r="Q426">
        <v>-7.0762419374844569E-5</v>
      </c>
      <c r="R426">
        <v>1</v>
      </c>
      <c r="S426">
        <v>0.63588142070671239</v>
      </c>
      <c r="T426">
        <v>0.62910025252831747</v>
      </c>
      <c r="U426">
        <v>0.67355810290244023</v>
      </c>
      <c r="V426">
        <v>0.13448740568876538</v>
      </c>
      <c r="W426">
        <v>14293107.6847826</v>
      </c>
      <c r="X426">
        <v>8.4131240821821288E-2</v>
      </c>
      <c r="Y426">
        <v>330.46825323229115</v>
      </c>
      <c r="Z426">
        <v>27.081328745677951</v>
      </c>
      <c r="AA426" s="211">
        <v>-86.917775482746777</v>
      </c>
      <c r="AB426" s="211">
        <v>3787673.5364673724</v>
      </c>
      <c r="AC426" s="211">
        <v>203291.00264134261</v>
      </c>
      <c r="AD426" s="211">
        <v>3990964.539108749</v>
      </c>
      <c r="AE426" s="211">
        <v>-2.106466685284698</v>
      </c>
      <c r="AF426" s="211">
        <v>13968997.298428623</v>
      </c>
      <c r="AG426" s="211">
        <v>11426.678738143986</v>
      </c>
      <c r="AH426" s="211">
        <v>13980423.977166751</v>
      </c>
      <c r="AI426" s="204">
        <v>117784.5216598866</v>
      </c>
      <c r="AJ426" s="205">
        <f t="shared" si="24"/>
        <v>-12682742.087383427</v>
      </c>
      <c r="AK426" s="205">
        <f t="shared" si="25"/>
        <v>-14191070.645695221</v>
      </c>
      <c r="AL426" s="205">
        <f t="shared" si="26"/>
        <v>1</v>
      </c>
      <c r="AM426" s="205">
        <f t="shared" si="27"/>
        <v>0</v>
      </c>
    </row>
    <row r="427" spans="1:39" x14ac:dyDescent="0.35">
      <c r="A427" s="112">
        <v>421</v>
      </c>
      <c r="B427">
        <v>20</v>
      </c>
      <c r="C427">
        <v>3.0774431802721613E-2</v>
      </c>
      <c r="D427">
        <v>6.8105971194969139E-2</v>
      </c>
      <c r="E427">
        <v>0</v>
      </c>
      <c r="F427">
        <v>7.0534978578091091E-3</v>
      </c>
      <c r="G427">
        <v>8.575798172734525E-2</v>
      </c>
      <c r="H427">
        <v>5.3829678488702279E-2</v>
      </c>
      <c r="I427">
        <v>8.877115887771389E-2</v>
      </c>
      <c r="J427">
        <v>49461.835153741842</v>
      </c>
      <c r="K427">
        <v>7236.4773207362687</v>
      </c>
      <c r="L427">
        <v>213791.11946257341</v>
      </c>
      <c r="M427">
        <v>287216.89493390621</v>
      </c>
      <c r="N427">
        <v>127476.80716650776</v>
      </c>
      <c r="O427">
        <v>2519701.4513946595</v>
      </c>
      <c r="P427">
        <v>9028.3513927766544</v>
      </c>
      <c r="Q427">
        <v>2.9411448403025E-3</v>
      </c>
      <c r="R427">
        <v>0.9995605578242226</v>
      </c>
      <c r="S427">
        <v>0.8313469689700016</v>
      </c>
      <c r="T427">
        <v>0.58177602344243984</v>
      </c>
      <c r="U427">
        <v>0.70467012040848132</v>
      </c>
      <c r="V427">
        <v>0</v>
      </c>
      <c r="W427">
        <v>14809813.819157457</v>
      </c>
      <c r="X427">
        <v>9.1917092400622069E-2</v>
      </c>
      <c r="Y427">
        <v>182.2028561487931</v>
      </c>
      <c r="Z427">
        <v>34.062007884432369</v>
      </c>
      <c r="AA427" s="211">
        <v>-4.9877817775798547</v>
      </c>
      <c r="AB427" s="211">
        <v>133288.32437241709</v>
      </c>
      <c r="AC427" s="211">
        <v>28294.87511578971</v>
      </c>
      <c r="AD427" s="211">
        <v>161583.19948820755</v>
      </c>
      <c r="AE427" s="211">
        <v>-4.6886416010193921</v>
      </c>
      <c r="AF427" s="211">
        <v>8560398.1101254467</v>
      </c>
      <c r="AG427" s="211">
        <v>34515.734183800203</v>
      </c>
      <c r="AH427" s="211">
        <v>8594913.8443092071</v>
      </c>
      <c r="AI427" s="204">
        <v>28191902.344205651</v>
      </c>
      <c r="AJ427" s="205">
        <f t="shared" si="24"/>
        <v>-660361.37724619301</v>
      </c>
      <c r="AK427" s="205">
        <f t="shared" si="25"/>
        <v>-9063778.004411146</v>
      </c>
      <c r="AL427" s="205">
        <f t="shared" si="26"/>
        <v>1</v>
      </c>
      <c r="AM427" s="205">
        <f t="shared" si="27"/>
        <v>0</v>
      </c>
    </row>
    <row r="428" spans="1:39" x14ac:dyDescent="0.35">
      <c r="A428" s="112">
        <v>422</v>
      </c>
      <c r="B428">
        <v>70</v>
      </c>
      <c r="C428">
        <v>4.7542785209271993E-2</v>
      </c>
      <c r="D428">
        <v>9.3859872037106745E-2</v>
      </c>
      <c r="E428">
        <v>7.2967078908576524E-2</v>
      </c>
      <c r="F428">
        <v>8.6775842912983313E-3</v>
      </c>
      <c r="G428">
        <v>5.7719901715899774E-2</v>
      </c>
      <c r="H428">
        <v>0</v>
      </c>
      <c r="I428">
        <v>5.0110411722776756E-2</v>
      </c>
      <c r="J428">
        <v>56043.373009138159</v>
      </c>
      <c r="K428">
        <v>8928.5675282737229</v>
      </c>
      <c r="L428">
        <v>172110.10512626663</v>
      </c>
      <c r="M428">
        <v>241534.62014011055</v>
      </c>
      <c r="N428">
        <v>88006.132209206757</v>
      </c>
      <c r="O428">
        <v>2500996.5103785428</v>
      </c>
      <c r="P428">
        <v>9075.3392435345995</v>
      </c>
      <c r="Q428">
        <v>2.4562817720376667E-3</v>
      </c>
      <c r="R428">
        <v>1</v>
      </c>
      <c r="S428">
        <v>0.74218315958129732</v>
      </c>
      <c r="T428">
        <v>0.61550258134910074</v>
      </c>
      <c r="U428">
        <v>0.81170045291541504</v>
      </c>
      <c r="V428">
        <v>0.10380054140196157</v>
      </c>
      <c r="W428">
        <v>13925193.721002594</v>
      </c>
      <c r="X428">
        <v>-1.368978644722732E-2</v>
      </c>
      <c r="Y428">
        <v>156.04301417391804</v>
      </c>
      <c r="Z428">
        <v>26.100603985170242</v>
      </c>
      <c r="AA428" s="211">
        <v>-86.644611341311162</v>
      </c>
      <c r="AB428" s="211">
        <v>3286345.7181566092</v>
      </c>
      <c r="AC428" s="211">
        <v>168599.49965156845</v>
      </c>
      <c r="AD428" s="211">
        <v>3454945.2178081735</v>
      </c>
      <c r="AE428" s="211">
        <v>-2.5277176242201054</v>
      </c>
      <c r="AF428" s="211">
        <v>6495254.3806976052</v>
      </c>
      <c r="AG428" s="211">
        <v>9094.5788193792196</v>
      </c>
      <c r="AH428" s="211">
        <v>6504348.9595169844</v>
      </c>
      <c r="AI428" s="204">
        <v>36251.977539313557</v>
      </c>
      <c r="AJ428" s="205">
        <f t="shared" si="24"/>
        <v>-12119406.351939291</v>
      </c>
      <c r="AK428" s="205">
        <f t="shared" si="25"/>
        <v>-6757120.7219389947</v>
      </c>
      <c r="AL428" s="205">
        <f t="shared" si="26"/>
        <v>0</v>
      </c>
      <c r="AM428" s="205">
        <f t="shared" si="27"/>
        <v>1</v>
      </c>
    </row>
    <row r="429" spans="1:39" x14ac:dyDescent="0.35">
      <c r="A429" s="112">
        <v>423</v>
      </c>
      <c r="B429">
        <v>7</v>
      </c>
      <c r="C429">
        <v>4.1654998498507095E-2</v>
      </c>
      <c r="D429">
        <v>9.5519021989849892E-2</v>
      </c>
      <c r="E429">
        <v>1.4854015544718487E-2</v>
      </c>
      <c r="F429">
        <v>4.2529580953211174E-2</v>
      </c>
      <c r="G429">
        <v>9.7942147751829856E-2</v>
      </c>
      <c r="H429">
        <v>4.9818192921025406E-2</v>
      </c>
      <c r="I429">
        <v>8.6141361865862215E-2</v>
      </c>
      <c r="J429">
        <v>52322.150833997504</v>
      </c>
      <c r="K429">
        <v>7501.8121506205534</v>
      </c>
      <c r="L429">
        <v>212201.09707560189</v>
      </c>
      <c r="M429">
        <v>260449.64648269693</v>
      </c>
      <c r="N429">
        <v>44279.591018335748</v>
      </c>
      <c r="O429">
        <v>3495386.4059289112</v>
      </c>
      <c r="P429">
        <v>9402.048631439362</v>
      </c>
      <c r="Q429">
        <v>4.0150884732141536E-3</v>
      </c>
      <c r="R429">
        <v>1</v>
      </c>
      <c r="S429">
        <v>0.70407422002447162</v>
      </c>
      <c r="T429">
        <v>0.49702462942384951</v>
      </c>
      <c r="U429">
        <v>0.80294262694598995</v>
      </c>
      <c r="V429">
        <v>0.16293560206918153</v>
      </c>
      <c r="W429">
        <v>16472796.303326227</v>
      </c>
      <c r="X429">
        <v>0.1776806221729359</v>
      </c>
      <c r="Y429">
        <v>321.22978374364317</v>
      </c>
      <c r="Z429">
        <v>32.776561434846279</v>
      </c>
      <c r="AA429" s="211">
        <v>-53.269669649491654</v>
      </c>
      <c r="AB429" s="211">
        <v>2882739.3530820804</v>
      </c>
      <c r="AC429" s="211">
        <v>248646.79791277391</v>
      </c>
      <c r="AD429" s="211">
        <v>3131386.1509948689</v>
      </c>
      <c r="AE429" s="211">
        <v>-4.7084702572102337</v>
      </c>
      <c r="AF429" s="211">
        <v>15090994.843863385</v>
      </c>
      <c r="AG429" s="211">
        <v>50471.588830055902</v>
      </c>
      <c r="AH429" s="211">
        <v>15141466.432693429</v>
      </c>
      <c r="AI429" s="204">
        <v>247318.4441899824</v>
      </c>
      <c r="AJ429" s="205">
        <f t="shared" si="24"/>
        <v>-8458353.1159440354</v>
      </c>
      <c r="AK429" s="205">
        <f t="shared" si="25"/>
        <v>-15612313.458414452</v>
      </c>
      <c r="AL429" s="205">
        <f t="shared" si="26"/>
        <v>1</v>
      </c>
      <c r="AM429" s="205">
        <f t="shared" si="27"/>
        <v>0</v>
      </c>
    </row>
    <row r="430" spans="1:39" x14ac:dyDescent="0.35">
      <c r="A430" s="112">
        <v>424</v>
      </c>
      <c r="B430">
        <v>68</v>
      </c>
      <c r="C430">
        <v>4.1147943679470195E-2</v>
      </c>
      <c r="D430">
        <v>4.0187112665809988E-2</v>
      </c>
      <c r="E430">
        <v>9.5288608345136094E-3</v>
      </c>
      <c r="F430">
        <v>3.0332036880546004E-2</v>
      </c>
      <c r="G430">
        <v>2.381282301141574E-2</v>
      </c>
      <c r="H430">
        <v>0</v>
      </c>
      <c r="I430">
        <v>0.11315563432148949</v>
      </c>
      <c r="J430">
        <v>50347.510370529097</v>
      </c>
      <c r="K430">
        <v>9491.691990220872</v>
      </c>
      <c r="L430">
        <v>227742.48580574713</v>
      </c>
      <c r="M430">
        <v>268171.90356851061</v>
      </c>
      <c r="N430">
        <v>99210.266408671363</v>
      </c>
      <c r="O430">
        <v>2068517.6009745509</v>
      </c>
      <c r="P430">
        <v>9162.943245925615</v>
      </c>
      <c r="Q430">
        <v>2.4482260632131062E-3</v>
      </c>
      <c r="R430">
        <v>1</v>
      </c>
      <c r="S430">
        <v>0.55926647489641912</v>
      </c>
      <c r="T430">
        <v>0.68613566376720048</v>
      </c>
      <c r="U430">
        <v>0.66831439038155338</v>
      </c>
      <c r="V430">
        <v>0</v>
      </c>
      <c r="W430">
        <v>14550456.376264414</v>
      </c>
      <c r="X430">
        <v>0.10721962945939573</v>
      </c>
      <c r="Y430">
        <v>329.56268526272572</v>
      </c>
      <c r="Z430">
        <v>24.761269664862045</v>
      </c>
      <c r="AA430" s="211">
        <v>-5.9884574628082605</v>
      </c>
      <c r="AB430" s="211">
        <v>203706.3892677018</v>
      </c>
      <c r="AC430" s="211">
        <v>10831.291920752719</v>
      </c>
      <c r="AD430" s="211">
        <v>214537.68118845526</v>
      </c>
      <c r="AE430" s="211">
        <v>-3.4235135363422615</v>
      </c>
      <c r="AF430" s="211">
        <v>14166971.140134972</v>
      </c>
      <c r="AG430" s="211">
        <v>9591.5657370521203</v>
      </c>
      <c r="AH430" s="211">
        <v>14176562.705872064</v>
      </c>
      <c r="AI430" s="204">
        <v>5443403.6084058192</v>
      </c>
      <c r="AJ430" s="205">
        <f t="shared" si="24"/>
        <v>-813383.42746928125</v>
      </c>
      <c r="AK430" s="205">
        <f t="shared" si="25"/>
        <v>-14518914.05950629</v>
      </c>
      <c r="AL430" s="205">
        <f t="shared" si="26"/>
        <v>1</v>
      </c>
      <c r="AM430" s="205">
        <f t="shared" si="27"/>
        <v>0</v>
      </c>
    </row>
    <row r="431" spans="1:39" x14ac:dyDescent="0.35">
      <c r="A431" s="112">
        <v>425</v>
      </c>
      <c r="B431">
        <v>7</v>
      </c>
      <c r="C431">
        <v>2.00638295038661E-2</v>
      </c>
      <c r="D431">
        <v>0.14350281686710198</v>
      </c>
      <c r="E431">
        <v>6.4259889530458719E-3</v>
      </c>
      <c r="F431">
        <v>3.1608304388599302E-2</v>
      </c>
      <c r="G431">
        <v>0.17577711225441756</v>
      </c>
      <c r="H431">
        <v>0</v>
      </c>
      <c r="I431">
        <v>6.3721443959959476E-2</v>
      </c>
      <c r="J431">
        <v>47717.606372199356</v>
      </c>
      <c r="K431">
        <v>6039.6214391890699</v>
      </c>
      <c r="L431">
        <v>169492.03164200735</v>
      </c>
      <c r="M431">
        <v>296098.23201356921</v>
      </c>
      <c r="N431">
        <v>102862.80593329365</v>
      </c>
      <c r="O431">
        <v>2876117.3610785524</v>
      </c>
      <c r="P431">
        <v>9311.8779737784971</v>
      </c>
      <c r="Q431">
        <v>3.6107865297298637E-3</v>
      </c>
      <c r="R431">
        <v>1</v>
      </c>
      <c r="S431">
        <v>0.72177766991091807</v>
      </c>
      <c r="T431">
        <v>0.61947893989526315</v>
      </c>
      <c r="U431">
        <v>0.7374143475229763</v>
      </c>
      <c r="V431">
        <v>0.12361049174765006</v>
      </c>
      <c r="W431">
        <v>15293571.07563361</v>
      </c>
      <c r="X431">
        <v>5.225547573408789E-2</v>
      </c>
      <c r="Y431">
        <v>298.05411536343212</v>
      </c>
      <c r="Z431">
        <v>30.752833479302623</v>
      </c>
      <c r="AA431" s="211">
        <v>-65.755602720057169</v>
      </c>
      <c r="AB431" s="211">
        <v>2676374.9382358738</v>
      </c>
      <c r="AC431" s="211">
        <v>80498.297690689142</v>
      </c>
      <c r="AD431" s="211">
        <v>2756873.2359265694</v>
      </c>
      <c r="AE431" s="211">
        <v>-7.2429283133250575</v>
      </c>
      <c r="AF431" s="211">
        <v>12532068.701029139</v>
      </c>
      <c r="AG431" s="211">
        <v>16339.95296408019</v>
      </c>
      <c r="AH431" s="211">
        <v>12548408.653993189</v>
      </c>
      <c r="AI431" s="204">
        <v>167340.41841950172</v>
      </c>
      <c r="AJ431" s="205">
        <f t="shared" si="24"/>
        <v>-9332433.5079322867</v>
      </c>
      <c r="AK431" s="205">
        <f t="shared" si="25"/>
        <v>-13272701.485325696</v>
      </c>
      <c r="AL431" s="205">
        <f t="shared" si="26"/>
        <v>1</v>
      </c>
      <c r="AM431" s="205">
        <f t="shared" si="27"/>
        <v>0</v>
      </c>
    </row>
    <row r="432" spans="1:39" x14ac:dyDescent="0.35">
      <c r="A432" s="112">
        <v>426</v>
      </c>
      <c r="B432">
        <v>31</v>
      </c>
      <c r="C432">
        <v>3.9158950095252512E-2</v>
      </c>
      <c r="D432">
        <v>4.4807491142265538E-2</v>
      </c>
      <c r="E432">
        <v>2.5942763875362766E-2</v>
      </c>
      <c r="F432">
        <v>2.0936949385773992E-2</v>
      </c>
      <c r="G432">
        <v>5.6182908140513632E-2</v>
      </c>
      <c r="H432">
        <v>0</v>
      </c>
      <c r="I432">
        <v>0.10633959723725284</v>
      </c>
      <c r="J432">
        <v>51664.177570624728</v>
      </c>
      <c r="K432">
        <v>6184.7033036816965</v>
      </c>
      <c r="L432">
        <v>209535.4354299212</v>
      </c>
      <c r="M432">
        <v>263525.28461303585</v>
      </c>
      <c r="N432">
        <v>102317.81143348852</v>
      </c>
      <c r="O432">
        <v>2618204.9181160247</v>
      </c>
      <c r="P432">
        <v>9082.4404623512091</v>
      </c>
      <c r="Q432">
        <v>2.3430481986102571E-3</v>
      </c>
      <c r="R432">
        <v>1</v>
      </c>
      <c r="S432">
        <v>0.49116590899267593</v>
      </c>
      <c r="T432">
        <v>0.46817034634687338</v>
      </c>
      <c r="U432">
        <v>0.7468806729025913</v>
      </c>
      <c r="V432">
        <v>0</v>
      </c>
      <c r="W432">
        <v>13609271.84043207</v>
      </c>
      <c r="X432">
        <v>0.13070654092502151</v>
      </c>
      <c r="Y432">
        <v>303.00860836205044</v>
      </c>
      <c r="Z432">
        <v>33.299755803383782</v>
      </c>
      <c r="AA432" s="211">
        <v>-46.033541812081353</v>
      </c>
      <c r="AB432" s="211">
        <v>2027781.504224384</v>
      </c>
      <c r="AC432" s="211">
        <v>58090.817667539057</v>
      </c>
      <c r="AD432" s="211">
        <v>2085872.3218919134</v>
      </c>
      <c r="AE432" s="211">
        <v>-3.0596215347463427</v>
      </c>
      <c r="AF432" s="211">
        <v>13716796.960348351</v>
      </c>
      <c r="AG432" s="211">
        <v>9517.3062926186303</v>
      </c>
      <c r="AH432" s="211">
        <v>13726314.266640989</v>
      </c>
      <c r="AI432" s="204">
        <v>270872.23761822801</v>
      </c>
      <c r="AJ432" s="205">
        <f t="shared" si="24"/>
        <v>-6689226.5031000488</v>
      </c>
      <c r="AK432" s="205">
        <f t="shared" si="25"/>
        <v>-14032276.420115624</v>
      </c>
      <c r="AL432" s="205">
        <f t="shared" si="26"/>
        <v>1</v>
      </c>
      <c r="AM432" s="205">
        <f t="shared" si="27"/>
        <v>0</v>
      </c>
    </row>
    <row r="433" spans="1:39" x14ac:dyDescent="0.35">
      <c r="A433" s="112">
        <v>427</v>
      </c>
      <c r="B433">
        <v>40</v>
      </c>
      <c r="C433">
        <v>2.0467482029421492E-2</v>
      </c>
      <c r="D433">
        <v>6.7756535338815538E-2</v>
      </c>
      <c r="E433">
        <v>1.2643381329974631E-2</v>
      </c>
      <c r="F433">
        <v>0</v>
      </c>
      <c r="G433">
        <v>8.4117284422761313E-2</v>
      </c>
      <c r="H433">
        <v>8.4311543958477342E-2</v>
      </c>
      <c r="I433">
        <v>9.5482962846782371E-2</v>
      </c>
      <c r="J433">
        <v>49663.771164558952</v>
      </c>
      <c r="K433">
        <v>11485.792796499954</v>
      </c>
      <c r="L433">
        <v>160108.23215748125</v>
      </c>
      <c r="M433">
        <v>259414.94263464652</v>
      </c>
      <c r="N433">
        <v>63378.217479944462</v>
      </c>
      <c r="O433">
        <v>2245331.5614538211</v>
      </c>
      <c r="P433">
        <v>9136.8208527124934</v>
      </c>
      <c r="Q433">
        <v>3.9105297469908904E-3</v>
      </c>
      <c r="R433">
        <v>1</v>
      </c>
      <c r="S433">
        <v>0.77255686043751093</v>
      </c>
      <c r="T433">
        <v>0.65454017715977286</v>
      </c>
      <c r="U433">
        <v>0.78256298224109166</v>
      </c>
      <c r="V433">
        <v>5.4533500155848624E-3</v>
      </c>
      <c r="W433">
        <v>14775970.89786425</v>
      </c>
      <c r="X433">
        <v>0.15746402998089271</v>
      </c>
      <c r="Y433">
        <v>378.19354161260242</v>
      </c>
      <c r="Z433">
        <v>23.96333859548692</v>
      </c>
      <c r="AA433" s="211">
        <v>-10.28093099050913</v>
      </c>
      <c r="AB433" s="211">
        <v>310295.38885514921</v>
      </c>
      <c r="AC433" s="211">
        <v>55029.262314175663</v>
      </c>
      <c r="AD433" s="211">
        <v>365324.65116932377</v>
      </c>
      <c r="AE433" s="211">
        <v>-3.8761991897168917</v>
      </c>
      <c r="AF433" s="211">
        <v>16772132.40790531</v>
      </c>
      <c r="AG433" s="211">
        <v>33267.69039902425</v>
      </c>
      <c r="AH433" s="211">
        <v>16805400.098304339</v>
      </c>
      <c r="AI433" s="204">
        <v>2566863.993446446</v>
      </c>
      <c r="AJ433" s="205">
        <f t="shared" si="24"/>
        <v>-1393417.7502202368</v>
      </c>
      <c r="AK433" s="205">
        <f t="shared" si="25"/>
        <v>-17193020.017276026</v>
      </c>
      <c r="AL433" s="205">
        <f t="shared" si="26"/>
        <v>1</v>
      </c>
      <c r="AM433" s="205">
        <f t="shared" si="27"/>
        <v>0</v>
      </c>
    </row>
    <row r="434" spans="1:39" x14ac:dyDescent="0.35">
      <c r="A434" s="112">
        <v>428</v>
      </c>
      <c r="B434">
        <v>21</v>
      </c>
      <c r="C434">
        <v>3.8248464361835037E-2</v>
      </c>
      <c r="D434">
        <v>9.4368306221354212E-2</v>
      </c>
      <c r="E434">
        <v>3.8956056234500019E-2</v>
      </c>
      <c r="F434">
        <v>1.0590289625931563E-3</v>
      </c>
      <c r="G434">
        <v>6.8064971770554941E-2</v>
      </c>
      <c r="H434">
        <v>1.9456362173218399E-2</v>
      </c>
      <c r="I434">
        <v>9.4884374606570052E-2</v>
      </c>
      <c r="J434">
        <v>51876.123384046485</v>
      </c>
      <c r="K434">
        <v>7952.5882396287461</v>
      </c>
      <c r="L434">
        <v>175037.87259047187</v>
      </c>
      <c r="M434">
        <v>311633.02681489009</v>
      </c>
      <c r="N434">
        <v>95028.342095519431</v>
      </c>
      <c r="O434">
        <v>1580126.2584376694</v>
      </c>
      <c r="P434">
        <v>9087.7020319737421</v>
      </c>
      <c r="Q434">
        <v>3.4349798823550028E-3</v>
      </c>
      <c r="R434">
        <v>1</v>
      </c>
      <c r="S434">
        <v>0.75065310132711682</v>
      </c>
      <c r="T434">
        <v>0.65791979841193038</v>
      </c>
      <c r="U434">
        <v>0.6737066115434972</v>
      </c>
      <c r="V434">
        <v>0.19057238937443458</v>
      </c>
      <c r="W434">
        <v>16017355.01682698</v>
      </c>
      <c r="X434">
        <v>9.9004651115586623E-2</v>
      </c>
      <c r="Y434">
        <v>535.50052312764069</v>
      </c>
      <c r="Z434">
        <v>27.263669664143169</v>
      </c>
      <c r="AA434" s="211">
        <v>-94.827807346079283</v>
      </c>
      <c r="AB434" s="211">
        <v>4468842.0496947337</v>
      </c>
      <c r="AC434" s="211">
        <v>191954.66370765129</v>
      </c>
      <c r="AD434" s="211">
        <v>4660796.7134023858</v>
      </c>
      <c r="AE434" s="211">
        <v>-1.6872546665314794</v>
      </c>
      <c r="AF434" s="211">
        <v>22265296.752941139</v>
      </c>
      <c r="AG434" s="211">
        <v>8298.6061510255859</v>
      </c>
      <c r="AH434" s="211">
        <v>22273595.359092213</v>
      </c>
      <c r="AI434" s="204">
        <v>189099.14252159381</v>
      </c>
      <c r="AJ434" s="205">
        <f t="shared" si="24"/>
        <v>-14143577.448010314</v>
      </c>
      <c r="AK434" s="205">
        <f t="shared" si="25"/>
        <v>-22442320.825745363</v>
      </c>
      <c r="AL434" s="205">
        <f t="shared" si="26"/>
        <v>1</v>
      </c>
      <c r="AM434" s="205">
        <f t="shared" si="27"/>
        <v>0</v>
      </c>
    </row>
    <row r="435" spans="1:39" x14ac:dyDescent="0.35">
      <c r="A435" s="112">
        <v>429</v>
      </c>
      <c r="B435">
        <v>50</v>
      </c>
      <c r="C435">
        <v>2.8214761509878845E-2</v>
      </c>
      <c r="D435">
        <v>5.6594111362893829E-2</v>
      </c>
      <c r="E435">
        <v>4.7112495955816888E-4</v>
      </c>
      <c r="F435">
        <v>2.1446350701228349E-2</v>
      </c>
      <c r="G435">
        <v>9.1516035651967503E-2</v>
      </c>
      <c r="H435">
        <v>6.3796497612423508E-2</v>
      </c>
      <c r="I435">
        <v>7.5621981733013766E-2</v>
      </c>
      <c r="J435">
        <v>44109.814888920671</v>
      </c>
      <c r="K435">
        <v>7680.148446530492</v>
      </c>
      <c r="L435">
        <v>249545.35795549196</v>
      </c>
      <c r="M435">
        <v>243317.63806789456</v>
      </c>
      <c r="N435">
        <v>102447.23161419143</v>
      </c>
      <c r="O435">
        <v>2907618.4201487843</v>
      </c>
      <c r="P435">
        <v>9333.79389713825</v>
      </c>
      <c r="Q435">
        <v>-5.7255495918827814E-4</v>
      </c>
      <c r="R435">
        <v>0.98973971072458333</v>
      </c>
      <c r="S435">
        <v>0.87692290847379362</v>
      </c>
      <c r="T435">
        <v>0.5693159850142252</v>
      </c>
      <c r="U435">
        <v>0.72821772378572902</v>
      </c>
      <c r="V435">
        <v>5.7227087880903089E-2</v>
      </c>
      <c r="W435">
        <v>13786207.028075902</v>
      </c>
      <c r="X435">
        <v>0.14005691956685051</v>
      </c>
      <c r="Y435">
        <v>99.162963109981092</v>
      </c>
      <c r="Z435">
        <v>24.394082454783774</v>
      </c>
      <c r="AA435" s="211">
        <v>-108.16654377579869</v>
      </c>
      <c r="AB435" s="211">
        <v>4191006.9365350464</v>
      </c>
      <c r="AC435" s="211">
        <v>489344.94166931219</v>
      </c>
      <c r="AD435" s="211">
        <v>4680351.8782043979</v>
      </c>
      <c r="AE435" s="211">
        <v>-3.1257879810404123</v>
      </c>
      <c r="AF435" s="211">
        <v>5098606.7453206461</v>
      </c>
      <c r="AG435" s="211">
        <v>28160.183417618067</v>
      </c>
      <c r="AH435" s="211">
        <v>5126766.9287382718</v>
      </c>
      <c r="AI435" s="204">
        <v>4249.9223006937937</v>
      </c>
      <c r="AJ435" s="205">
        <f t="shared" si="24"/>
        <v>-15497006.255784266</v>
      </c>
      <c r="AK435" s="205">
        <f t="shared" si="25"/>
        <v>-5439345.7268423131</v>
      </c>
      <c r="AL435" s="205">
        <f t="shared" si="26"/>
        <v>0</v>
      </c>
      <c r="AM435" s="205">
        <f t="shared" si="27"/>
        <v>1</v>
      </c>
    </row>
    <row r="436" spans="1:39" x14ac:dyDescent="0.35">
      <c r="A436" s="112">
        <v>430</v>
      </c>
      <c r="B436">
        <v>36</v>
      </c>
      <c r="C436">
        <v>4.0027618899860576E-2</v>
      </c>
      <c r="D436">
        <v>9.543894404244524E-2</v>
      </c>
      <c r="E436">
        <v>1.0784342070677133E-5</v>
      </c>
      <c r="F436">
        <v>0</v>
      </c>
      <c r="G436">
        <v>0.10225635452728114</v>
      </c>
      <c r="H436">
        <v>0</v>
      </c>
      <c r="I436">
        <v>9.9448635522199708E-2</v>
      </c>
      <c r="J436">
        <v>52789.755442234367</v>
      </c>
      <c r="K436">
        <v>7381.5870053504304</v>
      </c>
      <c r="L436">
        <v>212962.25308835949</v>
      </c>
      <c r="M436">
        <v>123526.3939432691</v>
      </c>
      <c r="N436">
        <v>54459.255019442775</v>
      </c>
      <c r="O436">
        <v>3800721.8574475506</v>
      </c>
      <c r="P436">
        <v>9177.6714775323107</v>
      </c>
      <c r="Q436">
        <v>5.0817519619294274E-3</v>
      </c>
      <c r="R436">
        <v>1</v>
      </c>
      <c r="S436">
        <v>0.55906389026893644</v>
      </c>
      <c r="T436">
        <v>0.49519711736256927</v>
      </c>
      <c r="U436">
        <v>0.77004873021896147</v>
      </c>
      <c r="V436">
        <v>0</v>
      </c>
      <c r="W436">
        <v>14325360.17962986</v>
      </c>
      <c r="X436">
        <v>0.25359416491179487</v>
      </c>
      <c r="Y436">
        <v>517.34158530164859</v>
      </c>
      <c r="Z436">
        <v>27.532657446380149</v>
      </c>
      <c r="AA436" s="211">
        <v>-16.540884493426336</v>
      </c>
      <c r="AB436" s="211">
        <v>730593.36916112213</v>
      </c>
      <c r="AC436" s="211">
        <v>19411.095338443927</v>
      </c>
      <c r="AD436" s="211">
        <v>750004.46449956484</v>
      </c>
      <c r="AE436" s="211">
        <v>-3.3207487945703358</v>
      </c>
      <c r="AF436" s="211">
        <v>24604167.527687069</v>
      </c>
      <c r="AG436" s="211">
        <v>9553.4230976040963</v>
      </c>
      <c r="AH436" s="211">
        <v>24613720.950784702</v>
      </c>
      <c r="AI436" s="204">
        <v>1805103.7470326549</v>
      </c>
      <c r="AJ436" s="205">
        <f t="shared" si="24"/>
        <v>-2404092.9138421984</v>
      </c>
      <c r="AK436" s="205">
        <f t="shared" si="25"/>
        <v>-24945795.830241736</v>
      </c>
      <c r="AL436" s="205">
        <f t="shared" si="26"/>
        <v>1</v>
      </c>
      <c r="AM436" s="205">
        <f t="shared" si="27"/>
        <v>0</v>
      </c>
    </row>
    <row r="437" spans="1:39" x14ac:dyDescent="0.35">
      <c r="A437" s="112">
        <v>431</v>
      </c>
      <c r="B437">
        <v>46</v>
      </c>
      <c r="C437">
        <v>1.9124824940413253E-2</v>
      </c>
      <c r="D437">
        <v>3.6477161460385515E-3</v>
      </c>
      <c r="E437">
        <v>5.4142456001828793E-2</v>
      </c>
      <c r="F437">
        <v>0</v>
      </c>
      <c r="G437">
        <v>7.032316133074773E-2</v>
      </c>
      <c r="H437">
        <v>0</v>
      </c>
      <c r="I437">
        <v>9.8769202952401811E-2</v>
      </c>
      <c r="J437">
        <v>50622.189665166792</v>
      </c>
      <c r="K437">
        <v>8873.0875243148585</v>
      </c>
      <c r="L437">
        <v>237375.7527328296</v>
      </c>
      <c r="M437">
        <v>263553.87950484001</v>
      </c>
      <c r="N437">
        <v>110734.11419195509</v>
      </c>
      <c r="O437">
        <v>3914809.3225182751</v>
      </c>
      <c r="P437">
        <v>9339.4802638382025</v>
      </c>
      <c r="Q437">
        <v>2.0999634057861476E-3</v>
      </c>
      <c r="R437">
        <v>1</v>
      </c>
      <c r="S437">
        <v>0.7871720411296792</v>
      </c>
      <c r="T437">
        <v>0.67535779765598236</v>
      </c>
      <c r="U437">
        <v>0.67683524726111832</v>
      </c>
      <c r="V437">
        <v>7.6967251893184804E-2</v>
      </c>
      <c r="W437">
        <v>14957688.517052665</v>
      </c>
      <c r="X437">
        <v>3.0919169540493008E-2</v>
      </c>
      <c r="Y437">
        <v>310.21491648216528</v>
      </c>
      <c r="Z437">
        <v>35.448734288246406</v>
      </c>
      <c r="AA437" s="211">
        <v>-100.77610937703277</v>
      </c>
      <c r="AB437" s="211">
        <v>3769337.5062972684</v>
      </c>
      <c r="AC437" s="211">
        <v>121288.88825194498</v>
      </c>
      <c r="AD437" s="211">
        <v>3890626.3945492306</v>
      </c>
      <c r="AE437" s="211">
        <v>-6.1461133271307409</v>
      </c>
      <c r="AF437" s="211">
        <v>12903434.659117531</v>
      </c>
      <c r="AG437" s="211">
        <v>12390.126430660155</v>
      </c>
      <c r="AH437" s="211">
        <v>12915824.785548199</v>
      </c>
      <c r="AI437" s="204">
        <v>95373.547159820606</v>
      </c>
      <c r="AJ437" s="205">
        <f t="shared" si="24"/>
        <v>-13968237.332252506</v>
      </c>
      <c r="AK437" s="205">
        <f t="shared" si="25"/>
        <v>-13530436.118261274</v>
      </c>
      <c r="AL437" s="205">
        <f t="shared" si="26"/>
        <v>0</v>
      </c>
      <c r="AM437" s="205">
        <f t="shared" si="27"/>
        <v>1</v>
      </c>
    </row>
    <row r="438" spans="1:39" x14ac:dyDescent="0.35">
      <c r="A438" s="112">
        <v>432</v>
      </c>
      <c r="B438">
        <v>88</v>
      </c>
      <c r="C438">
        <v>3.2950650229440957E-2</v>
      </c>
      <c r="D438">
        <v>9.7486432720935365E-2</v>
      </c>
      <c r="E438">
        <v>0</v>
      </c>
      <c r="F438">
        <v>2.1119154519679106E-2</v>
      </c>
      <c r="G438">
        <v>0.11124623109423083</v>
      </c>
      <c r="H438">
        <v>4.6979158108906023E-2</v>
      </c>
      <c r="I438">
        <v>0.12186379314596432</v>
      </c>
      <c r="J438">
        <v>55052.899932910317</v>
      </c>
      <c r="K438">
        <v>9033.094470883023</v>
      </c>
      <c r="L438">
        <v>110732.1874608206</v>
      </c>
      <c r="M438">
        <v>220576.7688923176</v>
      </c>
      <c r="N438">
        <v>60631.484438399813</v>
      </c>
      <c r="O438">
        <v>3623856.0286858156</v>
      </c>
      <c r="P438">
        <v>9018.0046290903301</v>
      </c>
      <c r="Q438">
        <v>3.0682975262202386E-3</v>
      </c>
      <c r="R438">
        <v>1</v>
      </c>
      <c r="S438">
        <v>0.79162867466209386</v>
      </c>
      <c r="T438">
        <v>0.68014921476602619</v>
      </c>
      <c r="U438">
        <v>0.71437128273313055</v>
      </c>
      <c r="V438">
        <v>0</v>
      </c>
      <c r="W438">
        <v>14511833.711601807</v>
      </c>
      <c r="X438">
        <v>0.20398644362738286</v>
      </c>
      <c r="Y438">
        <v>331.58859738271292</v>
      </c>
      <c r="Z438">
        <v>19.152965237249866</v>
      </c>
      <c r="AA438" s="211">
        <v>-35.561710901505869</v>
      </c>
      <c r="AB438" s="211">
        <v>1697884.5442574096</v>
      </c>
      <c r="AC438" s="211">
        <v>141263.50016209608</v>
      </c>
      <c r="AD438" s="211">
        <v>1839148.0444195052</v>
      </c>
      <c r="AE438" s="211">
        <v>-2.4571198595572126</v>
      </c>
      <c r="AF438" s="211">
        <v>15202371.118000133</v>
      </c>
      <c r="AG438" s="211">
        <v>28540.503428335196</v>
      </c>
      <c r="AH438" s="211">
        <v>15230911.621428469</v>
      </c>
      <c r="AI438" s="204">
        <v>404528.89328974101</v>
      </c>
      <c r="AJ438" s="205">
        <f t="shared" si="24"/>
        <v>-5395319.134570092</v>
      </c>
      <c r="AK438" s="205">
        <f t="shared" si="25"/>
        <v>-15476623.60738419</v>
      </c>
      <c r="AL438" s="205">
        <f t="shared" si="26"/>
        <v>1</v>
      </c>
      <c r="AM438" s="205">
        <f t="shared" si="27"/>
        <v>0</v>
      </c>
    </row>
    <row r="439" spans="1:39" x14ac:dyDescent="0.35">
      <c r="A439" s="112">
        <v>433</v>
      </c>
      <c r="B439">
        <v>30</v>
      </c>
      <c r="C439">
        <v>1.416104874074996E-2</v>
      </c>
      <c r="D439">
        <v>9.8436916846676714E-2</v>
      </c>
      <c r="E439">
        <v>2.4542408496458324E-2</v>
      </c>
      <c r="F439">
        <v>2.156968474611147E-2</v>
      </c>
      <c r="G439">
        <v>0</v>
      </c>
      <c r="H439">
        <v>0</v>
      </c>
      <c r="I439">
        <v>0.11250120341390314</v>
      </c>
      <c r="J439">
        <v>56108.506653794553</v>
      </c>
      <c r="K439">
        <v>3314.730182196266</v>
      </c>
      <c r="L439">
        <v>123325.94246908062</v>
      </c>
      <c r="M439">
        <v>393074.33804330917</v>
      </c>
      <c r="N439">
        <v>59278.920731677237</v>
      </c>
      <c r="O439">
        <v>2854913.1765975626</v>
      </c>
      <c r="P439">
        <v>9339.7039188902363</v>
      </c>
      <c r="Q439">
        <v>3.4573140358799288E-3</v>
      </c>
      <c r="R439">
        <v>1</v>
      </c>
      <c r="S439">
        <v>0.51985499407533298</v>
      </c>
      <c r="T439">
        <v>0.62458764626452579</v>
      </c>
      <c r="U439">
        <v>0.73713528428161812</v>
      </c>
      <c r="V439">
        <v>8.9388150981029799E-2</v>
      </c>
      <c r="W439">
        <v>15752346.903441833</v>
      </c>
      <c r="X439">
        <v>0.10176528243369688</v>
      </c>
      <c r="Y439">
        <v>226.05618302773445</v>
      </c>
      <c r="Z439">
        <v>32.959521166523309</v>
      </c>
      <c r="AA439" s="211">
        <v>-48.796209355641871</v>
      </c>
      <c r="AB439" s="211">
        <v>1953291.0160267903</v>
      </c>
      <c r="AC439" s="211">
        <v>48949.259280159255</v>
      </c>
      <c r="AD439" s="211">
        <v>2002240.2753069405</v>
      </c>
      <c r="AE439" s="211">
        <v>-3.4280299079488343</v>
      </c>
      <c r="AF439" s="211">
        <v>10273482.377508353</v>
      </c>
      <c r="AG439" s="211">
        <v>6992.7513257370101</v>
      </c>
      <c r="AH439" s="211">
        <v>10280475.128834104</v>
      </c>
      <c r="AI439" s="204">
        <v>182467.86523738524</v>
      </c>
      <c r="AJ439" s="205">
        <f t="shared" si="24"/>
        <v>-6881861.2108711284</v>
      </c>
      <c r="AK439" s="205">
        <f t="shared" si="25"/>
        <v>-10623278.119628988</v>
      </c>
      <c r="AL439" s="205">
        <f t="shared" si="26"/>
        <v>1</v>
      </c>
      <c r="AM439" s="205">
        <f t="shared" si="27"/>
        <v>0</v>
      </c>
    </row>
    <row r="440" spans="1:39" x14ac:dyDescent="0.35">
      <c r="A440" s="112">
        <v>434</v>
      </c>
      <c r="B440">
        <v>94</v>
      </c>
      <c r="C440">
        <v>1.7173451531260906E-2</v>
      </c>
      <c r="D440">
        <v>0.1040204549915838</v>
      </c>
      <c r="E440">
        <v>0</v>
      </c>
      <c r="F440">
        <v>1.7056581414937395E-2</v>
      </c>
      <c r="G440">
        <v>0.14527275171923737</v>
      </c>
      <c r="H440">
        <v>2.0303227916015135E-2</v>
      </c>
      <c r="I440">
        <v>9.4979394109831417E-2</v>
      </c>
      <c r="J440">
        <v>66061.20417362696</v>
      </c>
      <c r="K440">
        <v>9564.7665915210255</v>
      </c>
      <c r="L440">
        <v>218124.30256285251</v>
      </c>
      <c r="M440">
        <v>140367.39735339471</v>
      </c>
      <c r="N440">
        <v>71218.649091642495</v>
      </c>
      <c r="O440">
        <v>3139404.6241483544</v>
      </c>
      <c r="P440">
        <v>9141.933000284489</v>
      </c>
      <c r="Q440">
        <v>4.9998621802093942E-4</v>
      </c>
      <c r="R440">
        <v>0.99436104397914504</v>
      </c>
      <c r="S440">
        <v>0.43780614216012187</v>
      </c>
      <c r="T440">
        <v>0.71530889079160342</v>
      </c>
      <c r="U440">
        <v>0.76402344711173309</v>
      </c>
      <c r="V440">
        <v>0.12041001563823979</v>
      </c>
      <c r="W440">
        <v>15155699.017326787</v>
      </c>
      <c r="X440">
        <v>4.9782748903827508E-2</v>
      </c>
      <c r="Y440">
        <v>184.03492239975023</v>
      </c>
      <c r="Z440">
        <v>25.291705236963306</v>
      </c>
      <c r="AA440" s="211">
        <v>-8.088355471317346</v>
      </c>
      <c r="AB440" s="211">
        <v>212179.78624257492</v>
      </c>
      <c r="AC440" s="211">
        <v>24405.197544907332</v>
      </c>
      <c r="AD440" s="211">
        <v>236584.98378748281</v>
      </c>
      <c r="AE440" s="211">
        <v>-5.4282012681512857</v>
      </c>
      <c r="AF440" s="211">
        <v>7986687.8679390233</v>
      </c>
      <c r="AG440" s="211">
        <v>20435.677462301919</v>
      </c>
      <c r="AH440" s="211">
        <v>8007123.5454013292</v>
      </c>
      <c r="AI440" s="204">
        <v>2921085.7597523904</v>
      </c>
      <c r="AJ440" s="205">
        <f t="shared" si="24"/>
        <v>-1045420.5309192174</v>
      </c>
      <c r="AK440" s="205">
        <f t="shared" si="25"/>
        <v>-8549943.6722164582</v>
      </c>
      <c r="AL440" s="205">
        <f t="shared" si="26"/>
        <v>1</v>
      </c>
      <c r="AM440" s="205">
        <f t="shared" si="27"/>
        <v>0</v>
      </c>
    </row>
    <row r="441" spans="1:39" x14ac:dyDescent="0.35">
      <c r="A441" s="112">
        <v>435</v>
      </c>
      <c r="B441">
        <v>41</v>
      </c>
      <c r="C441">
        <v>2.9704645691726556E-2</v>
      </c>
      <c r="D441">
        <v>3.9772545711282956E-2</v>
      </c>
      <c r="E441">
        <v>1.9657534770230366E-2</v>
      </c>
      <c r="F441">
        <v>3.5037215036867343E-3</v>
      </c>
      <c r="G441">
        <v>8.0560024575666245E-2</v>
      </c>
      <c r="H441">
        <v>0</v>
      </c>
      <c r="I441">
        <v>0.10837353164499482</v>
      </c>
      <c r="J441">
        <v>60271.53859904097</v>
      </c>
      <c r="K441">
        <v>4044.0055591068317</v>
      </c>
      <c r="L441">
        <v>305122.11015461653</v>
      </c>
      <c r="M441">
        <v>347484.35632306547</v>
      </c>
      <c r="N441">
        <v>89830.031853273293</v>
      </c>
      <c r="O441">
        <v>3001334.6141953999</v>
      </c>
      <c r="P441">
        <v>9267.1255762112341</v>
      </c>
      <c r="Q441">
        <v>5.5760720005842215E-3</v>
      </c>
      <c r="R441">
        <v>1</v>
      </c>
      <c r="S441">
        <v>0.72642176555875615</v>
      </c>
      <c r="T441">
        <v>0.47700727234513884</v>
      </c>
      <c r="U441">
        <v>0.74512727338670648</v>
      </c>
      <c r="V441">
        <v>0.20733211419618972</v>
      </c>
      <c r="W441">
        <v>14554113.340265341</v>
      </c>
      <c r="X441">
        <v>0.11814048217620622</v>
      </c>
      <c r="Y441">
        <v>133.3521289938499</v>
      </c>
      <c r="Z441">
        <v>27.774440143610473</v>
      </c>
      <c r="AA441" s="211">
        <v>-102.56293244130698</v>
      </c>
      <c r="AB441" s="211">
        <v>3915056.4885313655</v>
      </c>
      <c r="AC441" s="211">
        <v>156358.76110477396</v>
      </c>
      <c r="AD441" s="211">
        <v>4071415.2496361588</v>
      </c>
      <c r="AE441" s="211">
        <v>-5.9967491625408424</v>
      </c>
      <c r="AF441" s="211">
        <v>6573161.7094850205</v>
      </c>
      <c r="AG441" s="211">
        <v>15380.8173306228</v>
      </c>
      <c r="AH441" s="211">
        <v>6588542.5268156277</v>
      </c>
      <c r="AI441" s="204">
        <v>26066.343224035838</v>
      </c>
      <c r="AJ441" s="205">
        <f t="shared" si="24"/>
        <v>-14327708.493766857</v>
      </c>
      <c r="AK441" s="205">
        <f t="shared" si="25"/>
        <v>-7188217.4430697123</v>
      </c>
      <c r="AL441" s="205">
        <f t="shared" si="26"/>
        <v>0</v>
      </c>
      <c r="AM441" s="205">
        <f t="shared" si="27"/>
        <v>1</v>
      </c>
    </row>
    <row r="442" spans="1:39" x14ac:dyDescent="0.35">
      <c r="A442" s="112">
        <v>436</v>
      </c>
      <c r="B442">
        <v>53</v>
      </c>
      <c r="C442">
        <v>4.4750837445961852E-2</v>
      </c>
      <c r="D442">
        <v>4.9413680403578242E-2</v>
      </c>
      <c r="E442">
        <v>8.0170711254512445E-2</v>
      </c>
      <c r="F442">
        <v>3.6017681480361094E-2</v>
      </c>
      <c r="G442">
        <v>4.5523782883497899E-2</v>
      </c>
      <c r="H442">
        <v>1.7772799606696869E-2</v>
      </c>
      <c r="I442">
        <v>0.10549811264540135</v>
      </c>
      <c r="J442">
        <v>60490.526829715323</v>
      </c>
      <c r="K442">
        <v>5744.7462644122115</v>
      </c>
      <c r="L442">
        <v>268866.68411254807</v>
      </c>
      <c r="M442">
        <v>176846.04316148796</v>
      </c>
      <c r="N442">
        <v>59564.474537520509</v>
      </c>
      <c r="O442">
        <v>3483492.6312967697</v>
      </c>
      <c r="P442">
        <v>9319.0747949223442</v>
      </c>
      <c r="Q442">
        <v>5.2247900330680335E-3</v>
      </c>
      <c r="R442">
        <v>1</v>
      </c>
      <c r="S442">
        <v>0.74741621606464048</v>
      </c>
      <c r="T442">
        <v>0.56581510478540742</v>
      </c>
      <c r="U442">
        <v>0.70160168483326779</v>
      </c>
      <c r="V442">
        <v>0</v>
      </c>
      <c r="W442">
        <v>13835115.104787035</v>
      </c>
      <c r="X442">
        <v>2.4889794725625469E-2</v>
      </c>
      <c r="Y442">
        <v>314.6260062946173</v>
      </c>
      <c r="Z442">
        <v>29.300568938974354</v>
      </c>
      <c r="AA442" s="211">
        <v>-27.27538535433029</v>
      </c>
      <c r="AB442" s="211">
        <v>1286665.7047451939</v>
      </c>
      <c r="AC442" s="211">
        <v>78135.346293387818</v>
      </c>
      <c r="AD442" s="211">
        <v>1364801.0510385884</v>
      </c>
      <c r="AE442" s="211">
        <v>-2.7024513901385898</v>
      </c>
      <c r="AF442" s="211">
        <v>12689526.135306049</v>
      </c>
      <c r="AG442" s="211">
        <v>24339.780492186404</v>
      </c>
      <c r="AH442" s="211">
        <v>12713865.91579826</v>
      </c>
      <c r="AI442" s="204">
        <v>461852.25098874304</v>
      </c>
      <c r="AJ442" s="205">
        <f t="shared" si="24"/>
        <v>-4092339.5864716172</v>
      </c>
      <c r="AK442" s="205">
        <f t="shared" si="25"/>
        <v>-12984111.054812118</v>
      </c>
      <c r="AL442" s="205">
        <f t="shared" si="26"/>
        <v>1</v>
      </c>
      <c r="AM442" s="205">
        <f t="shared" si="27"/>
        <v>0</v>
      </c>
    </row>
    <row r="443" spans="1:39" x14ac:dyDescent="0.35">
      <c r="A443" s="112">
        <v>437</v>
      </c>
      <c r="B443">
        <v>37</v>
      </c>
      <c r="C443">
        <v>3.3539546411688749E-2</v>
      </c>
      <c r="D443">
        <v>5.0921263519484672E-2</v>
      </c>
      <c r="E443">
        <v>2.5159413198894528E-2</v>
      </c>
      <c r="F443">
        <v>7.0715723362848662E-3</v>
      </c>
      <c r="G443">
        <v>0.11776317729888942</v>
      </c>
      <c r="H443">
        <v>0</v>
      </c>
      <c r="I443">
        <v>0.10211569639778897</v>
      </c>
      <c r="J443">
        <v>44793.055935287324</v>
      </c>
      <c r="K443">
        <v>8889.3639016125617</v>
      </c>
      <c r="L443">
        <v>199364.42784186115</v>
      </c>
      <c r="M443">
        <v>69590.00212388995</v>
      </c>
      <c r="N443">
        <v>53788.802994158985</v>
      </c>
      <c r="O443">
        <v>2875366.9036735995</v>
      </c>
      <c r="P443">
        <v>9138.917559495525</v>
      </c>
      <c r="Q443">
        <v>5.3716634352606422E-3</v>
      </c>
      <c r="R443">
        <v>0.96033917753510667</v>
      </c>
      <c r="S443">
        <v>0.55473701109597418</v>
      </c>
      <c r="T443">
        <v>0.615766880162535</v>
      </c>
      <c r="U443">
        <v>0.80547225707264758</v>
      </c>
      <c r="V443">
        <v>2.2734169144931059E-2</v>
      </c>
      <c r="W443">
        <v>13787417.432536712</v>
      </c>
      <c r="X443">
        <v>0.15146784162845722</v>
      </c>
      <c r="Y443">
        <v>227.94979402973561</v>
      </c>
      <c r="Z443">
        <v>23.248162553485116</v>
      </c>
      <c r="AA443" s="211">
        <v>-13.258453719725864</v>
      </c>
      <c r="AB443" s="211">
        <v>510134.44500385859</v>
      </c>
      <c r="AC443" s="211">
        <v>15683.315594692554</v>
      </c>
      <c r="AD443" s="211">
        <v>525817.76059854997</v>
      </c>
      <c r="AE443" s="211">
        <v>-3.1202404681084825</v>
      </c>
      <c r="AF443" s="211">
        <v>10454231.532278599</v>
      </c>
      <c r="AG443" s="211">
        <v>6746.78482186772</v>
      </c>
      <c r="AH443" s="211">
        <v>10460978.317100449</v>
      </c>
      <c r="AI443" s="204">
        <v>979971.55020554643</v>
      </c>
      <c r="AJ443" s="205">
        <f t="shared" si="24"/>
        <v>-1851663.1325711366</v>
      </c>
      <c r="AK443" s="205">
        <f t="shared" si="25"/>
        <v>-10773002.363911297</v>
      </c>
      <c r="AL443" s="205">
        <f t="shared" si="26"/>
        <v>1</v>
      </c>
      <c r="AM443" s="205">
        <f t="shared" si="27"/>
        <v>0</v>
      </c>
    </row>
    <row r="444" spans="1:39" x14ac:dyDescent="0.35">
      <c r="A444" s="112">
        <v>438</v>
      </c>
      <c r="B444">
        <v>43</v>
      </c>
      <c r="C444">
        <v>4.0228072795111716E-2</v>
      </c>
      <c r="D444">
        <v>4.8890468030519038E-2</v>
      </c>
      <c r="E444">
        <v>2.778299083301803E-2</v>
      </c>
      <c r="F444">
        <v>1.6045713563661666E-3</v>
      </c>
      <c r="G444">
        <v>2.0500672191968806E-2</v>
      </c>
      <c r="H444">
        <v>3.3719090612614383E-2</v>
      </c>
      <c r="I444">
        <v>0.15609066424949081</v>
      </c>
      <c r="J444">
        <v>57513.292599690823</v>
      </c>
      <c r="K444">
        <v>3675.3254854426086</v>
      </c>
      <c r="L444">
        <v>124422.56813211794</v>
      </c>
      <c r="M444">
        <v>168658.36443991892</v>
      </c>
      <c r="N444">
        <v>93317.593345404981</v>
      </c>
      <c r="O444">
        <v>2831212.8175256089</v>
      </c>
      <c r="P444">
        <v>9297.5714637775964</v>
      </c>
      <c r="Q444">
        <v>1.4677318439359995E-3</v>
      </c>
      <c r="R444">
        <v>1</v>
      </c>
      <c r="S444">
        <v>0.83298685382376947</v>
      </c>
      <c r="T444">
        <v>0.58819379221437984</v>
      </c>
      <c r="U444">
        <v>0.75118440475890202</v>
      </c>
      <c r="V444">
        <v>5.9600015027187848E-2</v>
      </c>
      <c r="W444">
        <v>14639215.350517157</v>
      </c>
      <c r="X444">
        <v>0.10296194086710475</v>
      </c>
      <c r="Y444">
        <v>309.64640667139469</v>
      </c>
      <c r="Z444">
        <v>25.078548505023754</v>
      </c>
      <c r="AA444" s="211">
        <v>-7.330100230648382</v>
      </c>
      <c r="AB444" s="211">
        <v>278145.09165982599</v>
      </c>
      <c r="AC444" s="211">
        <v>31410.89573474781</v>
      </c>
      <c r="AD444" s="211">
        <v>309555.98739457363</v>
      </c>
      <c r="AE444" s="211">
        <v>-2.4094416697536958</v>
      </c>
      <c r="AF444" s="211">
        <v>13320078.334550183</v>
      </c>
      <c r="AG444" s="211">
        <v>17880.048341318037</v>
      </c>
      <c r="AH444" s="211">
        <v>13337958.382891489</v>
      </c>
      <c r="AI444" s="204">
        <v>2647694.8632518123</v>
      </c>
      <c r="AJ444" s="205">
        <f t="shared" si="24"/>
        <v>-1042566.0104594119</v>
      </c>
      <c r="AK444" s="205">
        <f t="shared" si="25"/>
        <v>-13578902.549866859</v>
      </c>
      <c r="AL444" s="205">
        <f t="shared" si="26"/>
        <v>1</v>
      </c>
      <c r="AM444" s="205">
        <f t="shared" si="27"/>
        <v>0</v>
      </c>
    </row>
    <row r="445" spans="1:39" x14ac:dyDescent="0.35">
      <c r="A445" s="112">
        <v>439</v>
      </c>
      <c r="B445">
        <v>68</v>
      </c>
      <c r="C445">
        <v>3.5557755763731699E-2</v>
      </c>
      <c r="D445">
        <v>8.0192889488789665E-2</v>
      </c>
      <c r="E445">
        <v>1.8343754607508794E-2</v>
      </c>
      <c r="F445">
        <v>0</v>
      </c>
      <c r="G445">
        <v>6.0031754925783463E-2</v>
      </c>
      <c r="H445">
        <v>0</v>
      </c>
      <c r="I445">
        <v>0.10605586003646296</v>
      </c>
      <c r="J445">
        <v>55306.035127950861</v>
      </c>
      <c r="K445">
        <v>10255.865202322026</v>
      </c>
      <c r="L445">
        <v>232981.31397371704</v>
      </c>
      <c r="M445">
        <v>247929.72572099842</v>
      </c>
      <c r="N445">
        <v>89768.050948132266</v>
      </c>
      <c r="O445">
        <v>3502236.4683165825</v>
      </c>
      <c r="P445">
        <v>9458.6437757805779</v>
      </c>
      <c r="Q445">
        <v>8.5444986579698724E-4</v>
      </c>
      <c r="R445">
        <v>0.96448910465435012</v>
      </c>
      <c r="S445">
        <v>0.81271857944697634</v>
      </c>
      <c r="T445">
        <v>0.54755751901161576</v>
      </c>
      <c r="U445">
        <v>0.63038294440702092</v>
      </c>
      <c r="V445">
        <v>0.11270524254928371</v>
      </c>
      <c r="W445">
        <v>13980878.668187518</v>
      </c>
      <c r="X445">
        <v>6.7110108639002491E-2</v>
      </c>
      <c r="Y445">
        <v>186.29410227383019</v>
      </c>
      <c r="Z445">
        <v>25.685355643010354</v>
      </c>
      <c r="AA445" s="211">
        <v>-6.3498702807372842</v>
      </c>
      <c r="AB445" s="211">
        <v>195732.30135462529</v>
      </c>
      <c r="AC445" s="211">
        <v>11268.786177043397</v>
      </c>
      <c r="AD445" s="211">
        <v>207001.08753166845</v>
      </c>
      <c r="AE445" s="211">
        <v>-3.7435598269179482</v>
      </c>
      <c r="AF445" s="211">
        <v>8185337.8412121981</v>
      </c>
      <c r="AG445" s="211">
        <v>9978.9853495504758</v>
      </c>
      <c r="AH445" s="211">
        <v>8195316.8265617192</v>
      </c>
      <c r="AI445" s="204">
        <v>3064990.1002099821</v>
      </c>
      <c r="AJ445" s="205">
        <f t="shared" si="24"/>
        <v>-841988.11560539692</v>
      </c>
      <c r="AK445" s="205">
        <f t="shared" si="25"/>
        <v>-8569672.8092535138</v>
      </c>
      <c r="AL445" s="205">
        <f t="shared" si="26"/>
        <v>1</v>
      </c>
      <c r="AM445" s="205">
        <f t="shared" si="27"/>
        <v>0</v>
      </c>
    </row>
    <row r="446" spans="1:39" x14ac:dyDescent="0.35">
      <c r="A446" s="112">
        <v>440</v>
      </c>
      <c r="B446">
        <v>26</v>
      </c>
      <c r="C446">
        <v>3.0072144496352392E-2</v>
      </c>
      <c r="D446">
        <v>0.12769136235683395</v>
      </c>
      <c r="E446">
        <v>2.5562142808151812E-2</v>
      </c>
      <c r="F446">
        <v>1.6984321383654473E-2</v>
      </c>
      <c r="G446">
        <v>3.8064612704865011E-2</v>
      </c>
      <c r="H446">
        <v>0</v>
      </c>
      <c r="I446">
        <v>0.1097808941369679</v>
      </c>
      <c r="J446">
        <v>57569.406117064704</v>
      </c>
      <c r="K446">
        <v>7980.1656205860427</v>
      </c>
      <c r="L446">
        <v>186732.44321975138</v>
      </c>
      <c r="M446">
        <v>251838.26026745341</v>
      </c>
      <c r="N446">
        <v>96057.317990189986</v>
      </c>
      <c r="O446">
        <v>3094837.0357398405</v>
      </c>
      <c r="P446">
        <v>9108.7118273005908</v>
      </c>
      <c r="Q446">
        <v>3.0287531402330538E-3</v>
      </c>
      <c r="R446">
        <v>1</v>
      </c>
      <c r="S446">
        <v>0.81812805259058585</v>
      </c>
      <c r="T446">
        <v>0.55714497236490335</v>
      </c>
      <c r="U446">
        <v>0.76876171359106893</v>
      </c>
      <c r="V446">
        <v>0</v>
      </c>
      <c r="W446">
        <v>14447263.636234874</v>
      </c>
      <c r="X446">
        <v>0.21460384436936492</v>
      </c>
      <c r="Y446">
        <v>545.52295227427294</v>
      </c>
      <c r="Z446">
        <v>29.137475607187074</v>
      </c>
      <c r="AA446" s="211">
        <v>-39.143211982785758</v>
      </c>
      <c r="AB446" s="211">
        <v>1748118.8999844149</v>
      </c>
      <c r="AC446" s="211">
        <v>45734.700861804646</v>
      </c>
      <c r="AD446" s="211">
        <v>1793853.6008462259</v>
      </c>
      <c r="AE446" s="211">
        <v>-3.0153877648726795</v>
      </c>
      <c r="AF446" s="211">
        <v>25141898.800459571</v>
      </c>
      <c r="AG446" s="211">
        <v>8616.6827710646412</v>
      </c>
      <c r="AH446" s="211">
        <v>25150515.483230624</v>
      </c>
      <c r="AI446" s="204">
        <v>646500.65117410477</v>
      </c>
      <c r="AJ446" s="205">
        <f t="shared" si="24"/>
        <v>-5708174.7991248015</v>
      </c>
      <c r="AK446" s="205">
        <f t="shared" si="25"/>
        <v>-25452054.259717893</v>
      </c>
      <c r="AL446" s="205">
        <f t="shared" si="26"/>
        <v>1</v>
      </c>
      <c r="AM446" s="205">
        <f t="shared" si="27"/>
        <v>0</v>
      </c>
    </row>
    <row r="447" spans="1:39" x14ac:dyDescent="0.35">
      <c r="A447" s="112">
        <v>441</v>
      </c>
      <c r="B447">
        <v>77</v>
      </c>
      <c r="C447">
        <v>2.1853307099733869E-2</v>
      </c>
      <c r="D447">
        <v>6.7441630694338298E-2</v>
      </c>
      <c r="E447">
        <v>4.8928182051585882E-3</v>
      </c>
      <c r="F447">
        <v>3.6194947682754601E-2</v>
      </c>
      <c r="G447">
        <v>8.2865479330522102E-2</v>
      </c>
      <c r="H447">
        <v>4.7839369622279498E-2</v>
      </c>
      <c r="I447">
        <v>9.2762029549276315E-2</v>
      </c>
      <c r="J447">
        <v>51777.179649821177</v>
      </c>
      <c r="K447">
        <v>4307.3702938139013</v>
      </c>
      <c r="L447">
        <v>244476.55348265258</v>
      </c>
      <c r="M447">
        <v>285165.38249700476</v>
      </c>
      <c r="N447">
        <v>97935.781673254343</v>
      </c>
      <c r="O447">
        <v>3742618.4013466192</v>
      </c>
      <c r="P447">
        <v>9194.7301160701172</v>
      </c>
      <c r="Q447">
        <v>5.4376006806939308E-3</v>
      </c>
      <c r="R447">
        <v>1</v>
      </c>
      <c r="S447">
        <v>0.75069433693940923</v>
      </c>
      <c r="T447">
        <v>0.52652813843771462</v>
      </c>
      <c r="U447">
        <v>0.71289172656157096</v>
      </c>
      <c r="V447">
        <v>8.1553442688071659E-2</v>
      </c>
      <c r="W447">
        <v>14185425.579082891</v>
      </c>
      <c r="X447">
        <v>4.4546464127725879E-2</v>
      </c>
      <c r="Y447">
        <v>152.72210628376487</v>
      </c>
      <c r="Z447">
        <v>26.681765671773586</v>
      </c>
      <c r="AA447" s="211">
        <v>-17.203030086869944</v>
      </c>
      <c r="AB447" s="211">
        <v>638344.15105873009</v>
      </c>
      <c r="AC447" s="211">
        <v>75842.876442658249</v>
      </c>
      <c r="AD447" s="211">
        <v>714187.02750138904</v>
      </c>
      <c r="AE447" s="211">
        <v>-3.5470557545087993</v>
      </c>
      <c r="AF447" s="211">
        <v>6760429.9092503283</v>
      </c>
      <c r="AG447" s="211">
        <v>30945.922829445783</v>
      </c>
      <c r="AH447" s="211">
        <v>6791375.8320797822</v>
      </c>
      <c r="AI447" s="204">
        <v>445020.52044554736</v>
      </c>
      <c r="AJ447" s="205">
        <f t="shared" si="24"/>
        <v>-2434490.0361883836</v>
      </c>
      <c r="AK447" s="205">
        <f t="shared" si="25"/>
        <v>-7146081.4075306617</v>
      </c>
      <c r="AL447" s="205">
        <f t="shared" si="26"/>
        <v>1</v>
      </c>
      <c r="AM447" s="205">
        <f t="shared" si="27"/>
        <v>0</v>
      </c>
    </row>
    <row r="448" spans="1:39" x14ac:dyDescent="0.35">
      <c r="A448" s="112">
        <v>442</v>
      </c>
      <c r="B448">
        <v>79</v>
      </c>
      <c r="C448">
        <v>2.3541609368762227E-2</v>
      </c>
      <c r="D448">
        <v>0</v>
      </c>
      <c r="E448">
        <v>4.2760841449665271E-2</v>
      </c>
      <c r="F448">
        <v>5.2006511630352373E-2</v>
      </c>
      <c r="G448">
        <v>0.11051219905659918</v>
      </c>
      <c r="H448">
        <v>2.5726993409129793E-2</v>
      </c>
      <c r="I448">
        <v>0.11624526772553982</v>
      </c>
      <c r="J448">
        <v>54027.734718189902</v>
      </c>
      <c r="K448">
        <v>10707.39698579118</v>
      </c>
      <c r="L448">
        <v>295214.2841326698</v>
      </c>
      <c r="M448">
        <v>315315.20419806539</v>
      </c>
      <c r="N448">
        <v>142326.49289495454</v>
      </c>
      <c r="O448">
        <v>3523558.829180853</v>
      </c>
      <c r="P448">
        <v>9068.4492899091965</v>
      </c>
      <c r="Q448">
        <v>2.4388589156385311E-3</v>
      </c>
      <c r="R448">
        <v>1</v>
      </c>
      <c r="S448">
        <v>0.60680856592431365</v>
      </c>
      <c r="T448">
        <v>0.56452547906059625</v>
      </c>
      <c r="U448">
        <v>0.68100278066819797</v>
      </c>
      <c r="V448">
        <v>5.727281491155585E-2</v>
      </c>
      <c r="W448">
        <v>14102255.356591212</v>
      </c>
      <c r="X448">
        <v>9.7194236058160841E-2</v>
      </c>
      <c r="Y448">
        <v>122.53564038324942</v>
      </c>
      <c r="Z448">
        <v>31.196202491989524</v>
      </c>
      <c r="AA448" s="211">
        <v>-31.396591955865958</v>
      </c>
      <c r="AB448" s="211">
        <v>1269202.9820932099</v>
      </c>
      <c r="AC448" s="211">
        <v>102309.88685577166</v>
      </c>
      <c r="AD448" s="211">
        <v>1371512.868948983</v>
      </c>
      <c r="AE448" s="211">
        <v>-2.4159776167597875</v>
      </c>
      <c r="AF448" s="211">
        <v>6086355.163803841</v>
      </c>
      <c r="AG448" s="211">
        <v>16923.439931029909</v>
      </c>
      <c r="AH448" s="211">
        <v>6103278.6037348714</v>
      </c>
      <c r="AI448" s="204">
        <v>163273.47927890153</v>
      </c>
      <c r="AJ448" s="205">
        <f t="shared" si="24"/>
        <v>-4511172.0645355787</v>
      </c>
      <c r="AK448" s="205">
        <f t="shared" si="25"/>
        <v>-6344876.3654108504</v>
      </c>
      <c r="AL448" s="205">
        <f t="shared" si="26"/>
        <v>1</v>
      </c>
      <c r="AM448" s="205">
        <f t="shared" si="27"/>
        <v>0</v>
      </c>
    </row>
    <row r="449" spans="1:39" x14ac:dyDescent="0.35">
      <c r="A449" s="112">
        <v>443</v>
      </c>
      <c r="B449">
        <v>92</v>
      </c>
      <c r="C449">
        <v>3.9313420547318498E-2</v>
      </c>
      <c r="D449">
        <v>5.3225568836317932E-2</v>
      </c>
      <c r="E449">
        <v>4.3586220937158998E-2</v>
      </c>
      <c r="F449">
        <v>2.3097094800171875E-2</v>
      </c>
      <c r="G449">
        <v>4.5234985913923297E-2</v>
      </c>
      <c r="H449">
        <v>5.3228655839989633E-2</v>
      </c>
      <c r="I449">
        <v>0.10121712902957042</v>
      </c>
      <c r="J449">
        <v>53381.869253130033</v>
      </c>
      <c r="K449">
        <v>7646.3519932473509</v>
      </c>
      <c r="L449">
        <v>175947.8898788048</v>
      </c>
      <c r="M449">
        <v>249663.52041527402</v>
      </c>
      <c r="N449">
        <v>52375.115836577977</v>
      </c>
      <c r="O449">
        <v>3324482.875048467</v>
      </c>
      <c r="P449">
        <v>9089.496152748854</v>
      </c>
      <c r="Q449">
        <v>3.8799308436882492E-3</v>
      </c>
      <c r="R449">
        <v>0.97902320039229451</v>
      </c>
      <c r="S449">
        <v>0.67538404833988219</v>
      </c>
      <c r="T449">
        <v>0.69285603461935752</v>
      </c>
      <c r="U449">
        <v>0.76943472840148652</v>
      </c>
      <c r="V449">
        <v>0.26742502767591225</v>
      </c>
      <c r="W449">
        <v>13931650.765993368</v>
      </c>
      <c r="X449">
        <v>0.14813305972497934</v>
      </c>
      <c r="Y449">
        <v>232.57389156980224</v>
      </c>
      <c r="Z449">
        <v>24.504491737743599</v>
      </c>
      <c r="AA449" s="211">
        <v>-39.722292819332552</v>
      </c>
      <c r="AB449" s="211">
        <v>1838977.9011111234</v>
      </c>
      <c r="AC449" s="211">
        <v>174359.49069532662</v>
      </c>
      <c r="AD449" s="211">
        <v>2013337.3918064621</v>
      </c>
      <c r="AE449" s="211">
        <v>-2.2393597616541872</v>
      </c>
      <c r="AF449" s="211">
        <v>10625766.869377326</v>
      </c>
      <c r="AG449" s="211">
        <v>29308.290458758656</v>
      </c>
      <c r="AH449" s="211">
        <v>10655075.159836113</v>
      </c>
      <c r="AI449" s="204">
        <v>230551.26861955627</v>
      </c>
      <c r="AJ449" s="205">
        <f t="shared" si="24"/>
        <v>-5985566.6737397173</v>
      </c>
      <c r="AK449" s="205">
        <f t="shared" si="25"/>
        <v>-10879011.136001533</v>
      </c>
      <c r="AL449" s="205">
        <f t="shared" si="26"/>
        <v>1</v>
      </c>
      <c r="AM449" s="205">
        <f t="shared" si="27"/>
        <v>0</v>
      </c>
    </row>
    <row r="450" spans="1:39" x14ac:dyDescent="0.35">
      <c r="A450" s="112">
        <v>444</v>
      </c>
      <c r="B450">
        <v>16</v>
      </c>
      <c r="C450">
        <v>1.3984411780492086E-2</v>
      </c>
      <c r="D450">
        <v>0</v>
      </c>
      <c r="E450">
        <v>3.0667951128463822E-3</v>
      </c>
      <c r="F450">
        <v>3.0477845106725774E-2</v>
      </c>
      <c r="G450">
        <v>5.7247928124740326E-2</v>
      </c>
      <c r="H450">
        <v>1.7141237369419252E-2</v>
      </c>
      <c r="I450">
        <v>5.8337176199984568E-2</v>
      </c>
      <c r="J450">
        <v>56985.575591650188</v>
      </c>
      <c r="K450">
        <v>6987.5381364430414</v>
      </c>
      <c r="L450">
        <v>168908.7608059427</v>
      </c>
      <c r="M450">
        <v>169365.75887795741</v>
      </c>
      <c r="N450">
        <v>147507.40800575414</v>
      </c>
      <c r="O450">
        <v>3584084.1474933778</v>
      </c>
      <c r="P450">
        <v>9015.4315029361987</v>
      </c>
      <c r="Q450">
        <v>-1.6003055071276816E-4</v>
      </c>
      <c r="R450">
        <v>1</v>
      </c>
      <c r="S450">
        <v>0.60783739175805063</v>
      </c>
      <c r="T450">
        <v>0.72420528101822523</v>
      </c>
      <c r="U450">
        <v>0.76185389434751494</v>
      </c>
      <c r="V450">
        <v>0.11163188371479191</v>
      </c>
      <c r="W450">
        <v>14252498.414958308</v>
      </c>
      <c r="X450">
        <v>0.10509164904073895</v>
      </c>
      <c r="Y450">
        <v>126.80654783642052</v>
      </c>
      <c r="Z450">
        <v>27.548007658741739</v>
      </c>
      <c r="AA450" s="211">
        <v>-17.631695095200712</v>
      </c>
      <c r="AB450" s="211">
        <v>484584.94610858225</v>
      </c>
      <c r="AC450" s="211">
        <v>39921.306967416858</v>
      </c>
      <c r="AD450" s="211">
        <v>524506.25307599886</v>
      </c>
      <c r="AE450" s="211">
        <v>-4.3925702057395073</v>
      </c>
      <c r="AF450" s="211">
        <v>6169238.4865175644</v>
      </c>
      <c r="AG450" s="211">
        <v>14715.020998228703</v>
      </c>
      <c r="AH450" s="211">
        <v>6183953.5075157713</v>
      </c>
      <c r="AI450" s="204">
        <v>427478.95360854891</v>
      </c>
      <c r="AJ450" s="205">
        <f t="shared" si="24"/>
        <v>-2287675.7625960698</v>
      </c>
      <c r="AK450" s="205">
        <f t="shared" si="25"/>
        <v>-6623210.5280897217</v>
      </c>
      <c r="AL450" s="205">
        <f t="shared" si="26"/>
        <v>1</v>
      </c>
      <c r="AM450" s="205">
        <f t="shared" si="27"/>
        <v>0</v>
      </c>
    </row>
    <row r="451" spans="1:39" x14ac:dyDescent="0.35">
      <c r="A451" s="112">
        <v>445</v>
      </c>
      <c r="B451">
        <v>40</v>
      </c>
      <c r="C451">
        <v>3.4373977360779573E-2</v>
      </c>
      <c r="D451">
        <v>8.1329510144630537E-2</v>
      </c>
      <c r="E451">
        <v>1.1713262908238271E-2</v>
      </c>
      <c r="F451">
        <v>2.6399981511308727E-2</v>
      </c>
      <c r="G451">
        <v>1.9006619701089786E-2</v>
      </c>
      <c r="H451">
        <v>3.9482601777528728E-2</v>
      </c>
      <c r="I451">
        <v>5.2262358757197494E-2</v>
      </c>
      <c r="J451">
        <v>48104.470827909558</v>
      </c>
      <c r="K451">
        <v>6804.1276392497257</v>
      </c>
      <c r="L451">
        <v>260550.11463950417</v>
      </c>
      <c r="M451">
        <v>366289.13471092319</v>
      </c>
      <c r="N451">
        <v>110078.12934664957</v>
      </c>
      <c r="O451">
        <v>3931533.1438551429</v>
      </c>
      <c r="P451">
        <v>9308.4462154638422</v>
      </c>
      <c r="Q451">
        <v>2.6060806083050181E-3</v>
      </c>
      <c r="R451">
        <v>1</v>
      </c>
      <c r="S451">
        <v>0.86554289622264835</v>
      </c>
      <c r="T451">
        <v>0.48777430847830361</v>
      </c>
      <c r="U451">
        <v>0.70365076584883413</v>
      </c>
      <c r="V451">
        <v>0.19074526578512435</v>
      </c>
      <c r="W451">
        <v>14267873.701930612</v>
      </c>
      <c r="X451">
        <v>0.17014990646117989</v>
      </c>
      <c r="Y451">
        <v>262.17393321764786</v>
      </c>
      <c r="Z451">
        <v>35.960551488178872</v>
      </c>
      <c r="AA451" s="211">
        <v>-9.180099657966494</v>
      </c>
      <c r="AB451" s="211">
        <v>299625.3477405429</v>
      </c>
      <c r="AC451" s="211">
        <v>48486.071572146422</v>
      </c>
      <c r="AD451" s="211">
        <v>348111.41931268928</v>
      </c>
      <c r="AE451" s="211">
        <v>-3.210696611407017</v>
      </c>
      <c r="AF451" s="211">
        <v>12573301.291791342</v>
      </c>
      <c r="AG451" s="211">
        <v>29312.034177706722</v>
      </c>
      <c r="AH451" s="211">
        <v>12602613.325969052</v>
      </c>
      <c r="AI451" s="204">
        <v>2052885.6589302279</v>
      </c>
      <c r="AJ451" s="205">
        <f t="shared" si="24"/>
        <v>-1266121.3851093387</v>
      </c>
      <c r="AK451" s="205">
        <f t="shared" si="25"/>
        <v>-12923682.987109752</v>
      </c>
      <c r="AL451" s="205">
        <f t="shared" si="26"/>
        <v>1</v>
      </c>
      <c r="AM451" s="205">
        <f t="shared" si="27"/>
        <v>0</v>
      </c>
    </row>
    <row r="452" spans="1:39" x14ac:dyDescent="0.35">
      <c r="A452" s="112">
        <v>446</v>
      </c>
      <c r="B452">
        <v>21</v>
      </c>
      <c r="C452">
        <v>4.1594668234637561E-2</v>
      </c>
      <c r="D452">
        <v>0.17518407041309297</v>
      </c>
      <c r="E452">
        <v>4.7678454866518991E-2</v>
      </c>
      <c r="F452">
        <v>1.3360928984251978E-2</v>
      </c>
      <c r="G452">
        <v>5.9124541706630215E-2</v>
      </c>
      <c r="H452">
        <v>4.0038708907003423E-2</v>
      </c>
      <c r="I452">
        <v>9.0218362724329662E-2</v>
      </c>
      <c r="J452">
        <v>58462.635981455664</v>
      </c>
      <c r="K452">
        <v>8709.6548567078171</v>
      </c>
      <c r="L452">
        <v>160517.19452587774</v>
      </c>
      <c r="M452">
        <v>219788.55072336929</v>
      </c>
      <c r="N452">
        <v>101974.41412723591</v>
      </c>
      <c r="O452">
        <v>4027281.0844805362</v>
      </c>
      <c r="P452">
        <v>8976.8448074412881</v>
      </c>
      <c r="Q452">
        <v>4.9924621685366781E-3</v>
      </c>
      <c r="R452">
        <v>0.98567554745096986</v>
      </c>
      <c r="S452">
        <v>0.66411518496993249</v>
      </c>
      <c r="T452">
        <v>0.61762141346803578</v>
      </c>
      <c r="U452">
        <v>0.76289984202760863</v>
      </c>
      <c r="V452">
        <v>0.12152439352445385</v>
      </c>
      <c r="W452">
        <v>14707331.506062498</v>
      </c>
      <c r="X452">
        <v>0.17737005188371402</v>
      </c>
      <c r="Y452">
        <v>464.05070688954379</v>
      </c>
      <c r="Z452">
        <v>28.027363053527473</v>
      </c>
      <c r="AA452" s="211">
        <v>-91.591082081023416</v>
      </c>
      <c r="AB452" s="211">
        <v>4103345.4901914392</v>
      </c>
      <c r="AC452" s="211">
        <v>465313.99223497522</v>
      </c>
      <c r="AD452" s="211">
        <v>4568659.4824264161</v>
      </c>
      <c r="AE452" s="211">
        <v>-1.5473241867246339</v>
      </c>
      <c r="AF452" s="211">
        <v>20856887.378629342</v>
      </c>
      <c r="AG452" s="211">
        <v>20116.508156324147</v>
      </c>
      <c r="AH452" s="211">
        <v>20877003.886785679</v>
      </c>
      <c r="AI452" s="204">
        <v>181115.76844119967</v>
      </c>
      <c r="AJ452" s="205">
        <f t="shared" si="24"/>
        <v>-13727767.690528758</v>
      </c>
      <c r="AK452" s="205">
        <f t="shared" si="25"/>
        <v>-21031736.305458143</v>
      </c>
      <c r="AL452" s="205">
        <f t="shared" si="26"/>
        <v>1</v>
      </c>
      <c r="AM452" s="205">
        <f t="shared" si="27"/>
        <v>0</v>
      </c>
    </row>
    <row r="453" spans="1:39" x14ac:dyDescent="0.35">
      <c r="A453" s="112">
        <v>447</v>
      </c>
      <c r="B453">
        <v>2</v>
      </c>
      <c r="C453">
        <v>2.1847505015580491E-2</v>
      </c>
      <c r="D453">
        <v>0.14070147200122374</v>
      </c>
      <c r="E453">
        <v>4.0785041799960363E-2</v>
      </c>
      <c r="F453">
        <v>8.6449057793960143E-4</v>
      </c>
      <c r="G453">
        <v>0.10104561373874321</v>
      </c>
      <c r="H453">
        <v>3.5204654257947714E-2</v>
      </c>
      <c r="I453">
        <v>6.3215087022187089E-2</v>
      </c>
      <c r="J453">
        <v>49915.528566435947</v>
      </c>
      <c r="K453">
        <v>7192.4985963102908</v>
      </c>
      <c r="L453">
        <v>157180.84044898412</v>
      </c>
      <c r="M453">
        <v>227454.27679558221</v>
      </c>
      <c r="N453">
        <v>74598.341474320172</v>
      </c>
      <c r="O453">
        <v>4092203.9100036202</v>
      </c>
      <c r="P453">
        <v>9106.7024080888677</v>
      </c>
      <c r="Q453">
        <v>4.3029957177785827E-3</v>
      </c>
      <c r="R453">
        <v>0.97543409535727943</v>
      </c>
      <c r="S453">
        <v>0.79287788131361892</v>
      </c>
      <c r="T453">
        <v>0.67421887585337092</v>
      </c>
      <c r="U453">
        <v>0.75246117734904161</v>
      </c>
      <c r="V453">
        <v>2.7955469572936903E-2</v>
      </c>
      <c r="W453">
        <v>14845154.71354365</v>
      </c>
      <c r="X453">
        <v>8.9919571790015806E-2</v>
      </c>
      <c r="Y453">
        <v>435.27170401440901</v>
      </c>
      <c r="Z453">
        <v>35.81936771980471</v>
      </c>
      <c r="AA453" s="211">
        <v>-20.688205382491716</v>
      </c>
      <c r="AB453" s="211">
        <v>816483.50924490078</v>
      </c>
      <c r="AC453" s="211">
        <v>70961.680523459465</v>
      </c>
      <c r="AD453" s="211">
        <v>887445.1897683572</v>
      </c>
      <c r="AE453" s="211">
        <v>-3.9571619762581474</v>
      </c>
      <c r="AF453" s="211">
        <v>18513939.959858343</v>
      </c>
      <c r="AG453" s="211">
        <v>26054.587177270183</v>
      </c>
      <c r="AH453" s="211">
        <v>18539994.547035698</v>
      </c>
      <c r="AI453" s="204">
        <v>1055077.6140291672</v>
      </c>
      <c r="AJ453" s="205">
        <f t="shared" si="24"/>
        <v>-2956265.7280175285</v>
      </c>
      <c r="AK453" s="205">
        <f t="shared" si="25"/>
        <v>-18935710.744661514</v>
      </c>
      <c r="AL453" s="205">
        <f t="shared" si="26"/>
        <v>1</v>
      </c>
      <c r="AM453" s="205">
        <f t="shared" si="27"/>
        <v>0</v>
      </c>
    </row>
    <row r="454" spans="1:39" x14ac:dyDescent="0.35">
      <c r="A454" s="112">
        <v>448</v>
      </c>
      <c r="B454">
        <v>12</v>
      </c>
      <c r="C454">
        <v>4.3232271213775951E-2</v>
      </c>
      <c r="D454">
        <v>7.8045287062234223E-2</v>
      </c>
      <c r="E454">
        <v>0</v>
      </c>
      <c r="F454">
        <v>5.9670540436091235E-3</v>
      </c>
      <c r="G454">
        <v>9.7588768594017855E-2</v>
      </c>
      <c r="H454">
        <v>3.7235647379541735E-2</v>
      </c>
      <c r="I454">
        <v>0.11180172821149911</v>
      </c>
      <c r="J454">
        <v>52947.32111792692</v>
      </c>
      <c r="K454">
        <v>5090.9073698636003</v>
      </c>
      <c r="L454">
        <v>214070.06810674042</v>
      </c>
      <c r="M454">
        <v>270656.7183125997</v>
      </c>
      <c r="N454">
        <v>84762.737290924619</v>
      </c>
      <c r="O454">
        <v>3601590.4148104298</v>
      </c>
      <c r="P454">
        <v>9263.9271789297763</v>
      </c>
      <c r="Q454">
        <v>3.143289244695556E-3</v>
      </c>
      <c r="R454">
        <v>0.93418180833263942</v>
      </c>
      <c r="S454">
        <v>0.91609579246030937</v>
      </c>
      <c r="T454">
        <v>0.62339384715530566</v>
      </c>
      <c r="U454">
        <v>0.73217021728220688</v>
      </c>
      <c r="V454">
        <v>0</v>
      </c>
      <c r="W454">
        <v>13252110.851444453</v>
      </c>
      <c r="X454">
        <v>3.9708753965453029E-2</v>
      </c>
      <c r="Y454">
        <v>431.80706276680144</v>
      </c>
      <c r="Z454">
        <v>34.000717136712844</v>
      </c>
      <c r="AA454" s="211">
        <v>-8.9916440373210182</v>
      </c>
      <c r="AB454" s="211">
        <v>344554.88213755598</v>
      </c>
      <c r="AC454" s="211">
        <v>43214.344013129899</v>
      </c>
      <c r="AD454" s="211">
        <v>387769.22615068679</v>
      </c>
      <c r="AE454" s="211">
        <v>-4.2499806034180123</v>
      </c>
      <c r="AF454" s="211">
        <v>17501219.905769758</v>
      </c>
      <c r="AG454" s="211">
        <v>37040.866296968481</v>
      </c>
      <c r="AH454" s="211">
        <v>17538260.772066597</v>
      </c>
      <c r="AI454" s="204">
        <v>3616977.8359403345</v>
      </c>
      <c r="AJ454" s="205">
        <f t="shared" si="24"/>
        <v>-1286933.6298827885</v>
      </c>
      <c r="AK454" s="205">
        <f t="shared" si="25"/>
        <v>-17963258.832408398</v>
      </c>
      <c r="AL454" s="205">
        <f t="shared" si="26"/>
        <v>1</v>
      </c>
      <c r="AM454" s="205">
        <f t="shared" si="27"/>
        <v>0</v>
      </c>
    </row>
    <row r="455" spans="1:39" x14ac:dyDescent="0.35">
      <c r="A455" s="112">
        <v>449</v>
      </c>
      <c r="B455">
        <v>13</v>
      </c>
      <c r="C455">
        <v>6.4070701243724645E-3</v>
      </c>
      <c r="D455">
        <v>5.4295013542813922E-2</v>
      </c>
      <c r="E455">
        <v>4.481922444669742E-2</v>
      </c>
      <c r="F455">
        <v>1.7819841273007144E-2</v>
      </c>
      <c r="G455">
        <v>8.6947187476008075E-2</v>
      </c>
      <c r="H455">
        <v>9.5951670360249902E-3</v>
      </c>
      <c r="I455">
        <v>7.7166823693579939E-2</v>
      </c>
      <c r="J455">
        <v>50686.856942353523</v>
      </c>
      <c r="K455">
        <v>8427.3820484653388</v>
      </c>
      <c r="L455">
        <v>242331.13867001905</v>
      </c>
      <c r="M455">
        <v>359224.42172427854</v>
      </c>
      <c r="N455">
        <v>120968.66799143403</v>
      </c>
      <c r="O455">
        <v>4316654.8409873815</v>
      </c>
      <c r="P455">
        <v>9098.7371020254286</v>
      </c>
      <c r="Q455">
        <v>2.3657102093088637E-3</v>
      </c>
      <c r="R455">
        <v>0.99288236022505727</v>
      </c>
      <c r="S455">
        <v>0.36505292013813068</v>
      </c>
      <c r="T455">
        <v>0.65662308983160167</v>
      </c>
      <c r="U455">
        <v>0.74760823589877479</v>
      </c>
      <c r="V455">
        <v>7.4387265882800202E-2</v>
      </c>
      <c r="W455">
        <v>14634462.942320509</v>
      </c>
      <c r="X455">
        <v>8.7940542586770351E-2</v>
      </c>
      <c r="Y455">
        <v>238.48898065324246</v>
      </c>
      <c r="Z455">
        <v>22.816861157512051</v>
      </c>
      <c r="AA455" s="211">
        <v>-121.6915112335692</v>
      </c>
      <c r="AB455" s="211">
        <v>3541540.032041552</v>
      </c>
      <c r="AC455" s="211">
        <v>211246.96642925125</v>
      </c>
      <c r="AD455" s="211">
        <v>3752786.9984708191</v>
      </c>
      <c r="AE455" s="211">
        <v>-5.6564853509208755</v>
      </c>
      <c r="AF455" s="211">
        <v>10248902.358487008</v>
      </c>
      <c r="AG455" s="211">
        <v>15727.141634101501</v>
      </c>
      <c r="AH455" s="211">
        <v>10264629.50012113</v>
      </c>
      <c r="AI455" s="204">
        <v>56119.628121909009</v>
      </c>
      <c r="AJ455" s="205">
        <f t="shared" si="24"/>
        <v>-15921938.121827738</v>
      </c>
      <c r="AK455" s="205">
        <f t="shared" si="25"/>
        <v>-10830278.035213217</v>
      </c>
      <c r="AL455" s="205">
        <f t="shared" si="26"/>
        <v>0</v>
      </c>
      <c r="AM455" s="205">
        <f t="shared" si="27"/>
        <v>1</v>
      </c>
    </row>
    <row r="456" spans="1:39" x14ac:dyDescent="0.35">
      <c r="A456" s="112">
        <v>450</v>
      </c>
      <c r="B456">
        <v>69</v>
      </c>
      <c r="C456">
        <v>3.2024296940701816E-2</v>
      </c>
      <c r="D456">
        <v>0.1164511000357447</v>
      </c>
      <c r="E456">
        <v>2.0892701788348511E-2</v>
      </c>
      <c r="F456">
        <v>1.1281667434958956E-2</v>
      </c>
      <c r="G456">
        <v>3.3553310165872E-2</v>
      </c>
      <c r="H456">
        <v>4.9089460223353365E-2</v>
      </c>
      <c r="I456">
        <v>8.5269993683818948E-2</v>
      </c>
      <c r="J456">
        <v>51275.10838146574</v>
      </c>
      <c r="K456">
        <v>5468.6010224939291</v>
      </c>
      <c r="L456">
        <v>258369.60604391168</v>
      </c>
      <c r="M456">
        <v>288933.50711084687</v>
      </c>
      <c r="N456">
        <v>52575.811186593382</v>
      </c>
      <c r="O456">
        <v>3396602.1187490262</v>
      </c>
      <c r="P456">
        <v>9277.8196200661841</v>
      </c>
      <c r="Q456">
        <v>2.8982827000088376E-3</v>
      </c>
      <c r="R456">
        <v>1</v>
      </c>
      <c r="S456">
        <v>0.75683478611259336</v>
      </c>
      <c r="T456">
        <v>0.74807050111084572</v>
      </c>
      <c r="U456">
        <v>0.65114296176797826</v>
      </c>
      <c r="V456">
        <v>0.12524348278603356</v>
      </c>
      <c r="W456">
        <v>14415186.805030635</v>
      </c>
      <c r="X456">
        <v>6.5365688787066625E-2</v>
      </c>
      <c r="Y456">
        <v>398.74720923024205</v>
      </c>
      <c r="Z456">
        <v>28.539768473052693</v>
      </c>
      <c r="AA456" s="211">
        <v>-16.832146146143906</v>
      </c>
      <c r="AB456" s="211">
        <v>720759.34025153134</v>
      </c>
      <c r="AC456" s="211">
        <v>69808.031706648297</v>
      </c>
      <c r="AD456" s="211">
        <v>790567.37195817835</v>
      </c>
      <c r="AE456" s="211">
        <v>-2.7373830585543466</v>
      </c>
      <c r="AF456" s="211">
        <v>16387807.871181889</v>
      </c>
      <c r="AG456" s="211">
        <v>27969.443167233236</v>
      </c>
      <c r="AH456" s="211">
        <v>16415777.314349167</v>
      </c>
      <c r="AI456" s="204">
        <v>1108582.6590550493</v>
      </c>
      <c r="AJ456" s="205">
        <f t="shared" ref="AJ456:AJ519" si="28">$AK$2*AA456-AD456</f>
        <v>-2473781.9865725688</v>
      </c>
      <c r="AK456" s="205">
        <f t="shared" ref="AK456:AK519" si="29">$AK$2*AE456-AH456</f>
        <v>-16689515.620204601</v>
      </c>
      <c r="AL456" s="205">
        <f t="shared" ref="AL456:AL519" si="30">IF(AJ456&gt;AK456,1,0)</f>
        <v>1</v>
      </c>
      <c r="AM456" s="205">
        <f t="shared" ref="AM456:AM519" si="31">IF(AK456&gt;AJ456,1,0)</f>
        <v>0</v>
      </c>
    </row>
    <row r="457" spans="1:39" x14ac:dyDescent="0.35">
      <c r="A457" s="112">
        <v>451</v>
      </c>
      <c r="B457">
        <v>80</v>
      </c>
      <c r="C457">
        <v>2.4597376690914823E-2</v>
      </c>
      <c r="D457">
        <v>0.12663056116672433</v>
      </c>
      <c r="E457">
        <v>4.7006607131633349E-2</v>
      </c>
      <c r="F457">
        <v>0</v>
      </c>
      <c r="G457">
        <v>3.8808394564681596E-2</v>
      </c>
      <c r="H457">
        <v>1.5697810166167041E-2</v>
      </c>
      <c r="I457">
        <v>8.6672103670235298E-2</v>
      </c>
      <c r="J457">
        <v>48898.411534357867</v>
      </c>
      <c r="K457">
        <v>8295.0354260591812</v>
      </c>
      <c r="L457">
        <v>225836.17748611511</v>
      </c>
      <c r="M457">
        <v>260913.22941855254</v>
      </c>
      <c r="N457">
        <v>43818.064700138042</v>
      </c>
      <c r="O457">
        <v>3596564.4513384607</v>
      </c>
      <c r="P457">
        <v>8934.5993244955298</v>
      </c>
      <c r="Q457">
        <v>5.2586449515277653E-3</v>
      </c>
      <c r="R457">
        <v>1</v>
      </c>
      <c r="S457">
        <v>0.47546224983368024</v>
      </c>
      <c r="T457">
        <v>0.60492962510485093</v>
      </c>
      <c r="U457">
        <v>0.60966129305390127</v>
      </c>
      <c r="V457">
        <v>3.0869466234554121E-2</v>
      </c>
      <c r="W457">
        <v>14769306.033116778</v>
      </c>
      <c r="X457">
        <v>0.19125297562461707</v>
      </c>
      <c r="Y457">
        <v>212.2001541543076</v>
      </c>
      <c r="Z457">
        <v>24.804480419756281</v>
      </c>
      <c r="AA457" s="211">
        <v>-7.5132932713762832</v>
      </c>
      <c r="AB457" s="211">
        <v>221539.59049675168</v>
      </c>
      <c r="AC457" s="211">
        <v>20373.241886147251</v>
      </c>
      <c r="AD457" s="211">
        <v>241912.83238289799</v>
      </c>
      <c r="AE457" s="211">
        <v>-3.6894567036206714</v>
      </c>
      <c r="AF457" s="211">
        <v>10208277.060333962</v>
      </c>
      <c r="AG457" s="211">
        <v>13945.969148255594</v>
      </c>
      <c r="AH457" s="211">
        <v>10222223.029482197</v>
      </c>
      <c r="AI457" s="204">
        <v>2610025.3031884176</v>
      </c>
      <c r="AJ457" s="205">
        <f t="shared" si="28"/>
        <v>-993242.1595205263</v>
      </c>
      <c r="AK457" s="205">
        <f t="shared" si="29"/>
        <v>-10591168.699844263</v>
      </c>
      <c r="AL457" s="205">
        <f t="shared" si="30"/>
        <v>1</v>
      </c>
      <c r="AM457" s="205">
        <f t="shared" si="31"/>
        <v>0</v>
      </c>
    </row>
    <row r="458" spans="1:39" x14ac:dyDescent="0.35">
      <c r="A458" s="112">
        <v>452</v>
      </c>
      <c r="B458">
        <v>81</v>
      </c>
      <c r="C458">
        <v>3.6620867116061412E-2</v>
      </c>
      <c r="D458">
        <v>7.2063187138917684E-3</v>
      </c>
      <c r="E458">
        <v>3.5648890487143189E-2</v>
      </c>
      <c r="F458">
        <v>2.256591094768029E-2</v>
      </c>
      <c r="G458">
        <v>2.1299347018572161E-2</v>
      </c>
      <c r="H458">
        <v>0</v>
      </c>
      <c r="I458">
        <v>8.7237504998200238E-2</v>
      </c>
      <c r="J458">
        <v>49873.977096642826</v>
      </c>
      <c r="K458">
        <v>7030.750770382193</v>
      </c>
      <c r="L458">
        <v>306292.34387580631</v>
      </c>
      <c r="M458">
        <v>380269.04289810959</v>
      </c>
      <c r="N458">
        <v>89850.661072419607</v>
      </c>
      <c r="O458">
        <v>3610848.8633436924</v>
      </c>
      <c r="P458">
        <v>9087.9014753884021</v>
      </c>
      <c r="Q458">
        <v>4.1480417132109407E-3</v>
      </c>
      <c r="R458">
        <v>0.94661556422430848</v>
      </c>
      <c r="S458">
        <v>0.79056592531637082</v>
      </c>
      <c r="T458">
        <v>0.35571871190916377</v>
      </c>
      <c r="U458">
        <v>0.6847068868642161</v>
      </c>
      <c r="V458">
        <v>4.2814622760814797E-2</v>
      </c>
      <c r="W458">
        <v>14795158.913655773</v>
      </c>
      <c r="X458">
        <v>0.24075046174240636</v>
      </c>
      <c r="Y458">
        <v>266.76910347897166</v>
      </c>
      <c r="Z458">
        <v>32.101203268596734</v>
      </c>
      <c r="AA458" s="211">
        <v>-95.555587452161348</v>
      </c>
      <c r="AB458" s="211">
        <v>3861536.4764641533</v>
      </c>
      <c r="AC458" s="211">
        <v>148348.24067771679</v>
      </c>
      <c r="AD458" s="211">
        <v>4009884.7171418923</v>
      </c>
      <c r="AE458" s="211">
        <v>-5.2543204649803243</v>
      </c>
      <c r="AF458" s="211">
        <v>13423620.754101479</v>
      </c>
      <c r="AG458" s="211">
        <v>14556.853991551072</v>
      </c>
      <c r="AH458" s="211">
        <v>13438177.608093031</v>
      </c>
      <c r="AI458" s="204">
        <v>104409.30903316737</v>
      </c>
      <c r="AJ458" s="205">
        <f t="shared" si="28"/>
        <v>-13565443.462358028</v>
      </c>
      <c r="AK458" s="205">
        <f t="shared" si="29"/>
        <v>-13963609.654591063</v>
      </c>
      <c r="AL458" s="205">
        <f t="shared" si="30"/>
        <v>1</v>
      </c>
      <c r="AM458" s="205">
        <f t="shared" si="31"/>
        <v>0</v>
      </c>
    </row>
    <row r="459" spans="1:39" x14ac:dyDescent="0.35">
      <c r="A459" s="112">
        <v>453</v>
      </c>
      <c r="B459">
        <v>61</v>
      </c>
      <c r="C459">
        <v>2.7978038748669665E-2</v>
      </c>
      <c r="D459">
        <v>0.19212677614123416</v>
      </c>
      <c r="E459">
        <v>0</v>
      </c>
      <c r="F459">
        <v>3.6646018419182781E-3</v>
      </c>
      <c r="G459">
        <v>2.0410940921722895E-2</v>
      </c>
      <c r="H459">
        <v>8.4172401282610415E-2</v>
      </c>
      <c r="I459">
        <v>9.1874055582535391E-2</v>
      </c>
      <c r="J459">
        <v>47566.061999883983</v>
      </c>
      <c r="K459">
        <v>5879.0821813826333</v>
      </c>
      <c r="L459">
        <v>159551.01274878651</v>
      </c>
      <c r="M459">
        <v>257970.28354110048</v>
      </c>
      <c r="N459">
        <v>106319.27595532434</v>
      </c>
      <c r="O459">
        <v>4056618.4898924353</v>
      </c>
      <c r="P459">
        <v>9197.8426025856188</v>
      </c>
      <c r="Q459">
        <v>6.2549153074292659E-3</v>
      </c>
      <c r="R459">
        <v>1</v>
      </c>
      <c r="S459">
        <v>0.68638890492944482</v>
      </c>
      <c r="T459">
        <v>0.47114978737915902</v>
      </c>
      <c r="U459">
        <v>0.74269854325257878</v>
      </c>
      <c r="V459">
        <v>0.15228129069563404</v>
      </c>
      <c r="W459">
        <v>14144833.030588878</v>
      </c>
      <c r="X459">
        <v>5.9139476765835634E-2</v>
      </c>
      <c r="Y459">
        <v>307.33184228820994</v>
      </c>
      <c r="Z459">
        <v>24.401488644755595</v>
      </c>
      <c r="AA459" s="211">
        <v>-18.559852674652038</v>
      </c>
      <c r="AB459" s="211">
        <v>763820.9836517988</v>
      </c>
      <c r="AC459" s="211">
        <v>127790.38090919249</v>
      </c>
      <c r="AD459" s="211">
        <v>891611.36456099176</v>
      </c>
      <c r="AE459" s="211">
        <v>-3.6114522594445515</v>
      </c>
      <c r="AF459" s="211">
        <v>12662812.028835189</v>
      </c>
      <c r="AG459" s="211">
        <v>56180.291297539909</v>
      </c>
      <c r="AH459" s="211">
        <v>12718992.320132723</v>
      </c>
      <c r="AI459" s="204">
        <v>791213.81733522192</v>
      </c>
      <c r="AJ459" s="205">
        <f t="shared" si="28"/>
        <v>-2747596.6320261955</v>
      </c>
      <c r="AK459" s="205">
        <f t="shared" si="29"/>
        <v>-13080137.546077179</v>
      </c>
      <c r="AL459" s="205">
        <f t="shared" si="30"/>
        <v>1</v>
      </c>
      <c r="AM459" s="205">
        <f t="shared" si="31"/>
        <v>0</v>
      </c>
    </row>
    <row r="460" spans="1:39" x14ac:dyDescent="0.35">
      <c r="A460" s="112">
        <v>454</v>
      </c>
      <c r="B460">
        <v>38</v>
      </c>
      <c r="C460">
        <v>2.2698366985161041E-2</v>
      </c>
      <c r="D460">
        <v>0.14473286816505093</v>
      </c>
      <c r="E460">
        <v>4.7955904989263734E-2</v>
      </c>
      <c r="F460">
        <v>1.4575421701983745E-2</v>
      </c>
      <c r="G460">
        <v>9.764037268351905E-2</v>
      </c>
      <c r="H460">
        <v>4.4161742575018911E-2</v>
      </c>
      <c r="I460">
        <v>0.11590305924731312</v>
      </c>
      <c r="J460">
        <v>53494.907981532851</v>
      </c>
      <c r="K460">
        <v>8526.2703424237116</v>
      </c>
      <c r="L460">
        <v>259783.07133167604</v>
      </c>
      <c r="M460">
        <v>220849.6783194326</v>
      </c>
      <c r="N460">
        <v>86919.592646041914</v>
      </c>
      <c r="O460">
        <v>3206606.7379741264</v>
      </c>
      <c r="P460">
        <v>9154.9274501528143</v>
      </c>
      <c r="Q460">
        <v>1.5796256288307668E-3</v>
      </c>
      <c r="R460">
        <v>0.97592863601611923</v>
      </c>
      <c r="S460">
        <v>0.86498218797619975</v>
      </c>
      <c r="T460">
        <v>0.60033241602815524</v>
      </c>
      <c r="U460">
        <v>0.68883359348885709</v>
      </c>
      <c r="V460">
        <v>0</v>
      </c>
      <c r="W460">
        <v>14466438.725951694</v>
      </c>
      <c r="X460">
        <v>3.2233064525580543E-2</v>
      </c>
      <c r="Y460">
        <v>334.10813778917628</v>
      </c>
      <c r="Z460">
        <v>24.673301216336654</v>
      </c>
      <c r="AA460" s="211">
        <v>-32.792532472339417</v>
      </c>
      <c r="AB460" s="211">
        <v>1388778.1176913611</v>
      </c>
      <c r="AC460" s="211">
        <v>116879.35796071067</v>
      </c>
      <c r="AD460" s="211">
        <v>1505657.4756520698</v>
      </c>
      <c r="AE460" s="211">
        <v>-3.8905155087422449</v>
      </c>
      <c r="AF460" s="211">
        <v>13346924.752789985</v>
      </c>
      <c r="AG460" s="211">
        <v>31733.974819160652</v>
      </c>
      <c r="AH460" s="211">
        <v>13378658.727609139</v>
      </c>
      <c r="AI460" s="204">
        <v>410801.82282473287</v>
      </c>
      <c r="AJ460" s="205">
        <f t="shared" si="28"/>
        <v>-4784910.722886011</v>
      </c>
      <c r="AK460" s="205">
        <f t="shared" si="29"/>
        <v>-13767710.278483363</v>
      </c>
      <c r="AL460" s="205">
        <f t="shared" si="30"/>
        <v>1</v>
      </c>
      <c r="AM460" s="205">
        <f t="shared" si="31"/>
        <v>0</v>
      </c>
    </row>
    <row r="461" spans="1:39" x14ac:dyDescent="0.35">
      <c r="A461" s="112">
        <v>455</v>
      </c>
      <c r="B461">
        <v>42</v>
      </c>
      <c r="C461">
        <v>2.235207819652529E-2</v>
      </c>
      <c r="D461">
        <v>1.9386142385629884E-2</v>
      </c>
      <c r="E461">
        <v>1.8928164524184068E-3</v>
      </c>
      <c r="F461">
        <v>2.5232012951846131E-2</v>
      </c>
      <c r="G461">
        <v>3.3543666017224569E-2</v>
      </c>
      <c r="H461">
        <v>2.4557092748797801E-2</v>
      </c>
      <c r="I461">
        <v>7.5250753520686608E-2</v>
      </c>
      <c r="J461">
        <v>49979.620958921769</v>
      </c>
      <c r="K461">
        <v>6688.5886347600817</v>
      </c>
      <c r="L461">
        <v>269905.23247007531</v>
      </c>
      <c r="M461">
        <v>222747.72754187949</v>
      </c>
      <c r="N461">
        <v>59961.810202012224</v>
      </c>
      <c r="O461">
        <v>2996845.7151075415</v>
      </c>
      <c r="P461">
        <v>9060.6983066085777</v>
      </c>
      <c r="Q461">
        <v>3.5893126836814737E-3</v>
      </c>
      <c r="R461">
        <v>0.9803938484551058</v>
      </c>
      <c r="S461">
        <v>0.62871803188615327</v>
      </c>
      <c r="T461">
        <v>0.43185665239341176</v>
      </c>
      <c r="U461">
        <v>0.74811602951544409</v>
      </c>
      <c r="V461">
        <v>9.2281926832548725E-2</v>
      </c>
      <c r="W461">
        <v>13650742.873496016</v>
      </c>
      <c r="X461">
        <v>6.3692978830297703E-2</v>
      </c>
      <c r="Y461">
        <v>380.34320429251471</v>
      </c>
      <c r="Z461">
        <v>30.368835877165978</v>
      </c>
      <c r="AA461" s="211">
        <v>-56.222901221605284</v>
      </c>
      <c r="AB461" s="211">
        <v>2033960.6881509104</v>
      </c>
      <c r="AC461" s="211">
        <v>122581.59987571112</v>
      </c>
      <c r="AD461" s="211">
        <v>2156542.2880266109</v>
      </c>
      <c r="AE461" s="211">
        <v>-6.0116808937818362</v>
      </c>
      <c r="AF461" s="211">
        <v>15822929.6842987</v>
      </c>
      <c r="AG461" s="211">
        <v>21394.593172599285</v>
      </c>
      <c r="AH461" s="211">
        <v>15844324.27747125</v>
      </c>
      <c r="AI461" s="204">
        <v>272604.04945505486</v>
      </c>
      <c r="AJ461" s="205">
        <f t="shared" si="28"/>
        <v>-7778832.4101871401</v>
      </c>
      <c r="AK461" s="205">
        <f t="shared" si="29"/>
        <v>-16445492.366849434</v>
      </c>
      <c r="AL461" s="205">
        <f t="shared" si="30"/>
        <v>1</v>
      </c>
      <c r="AM461" s="205">
        <f t="shared" si="31"/>
        <v>0</v>
      </c>
    </row>
    <row r="462" spans="1:39" x14ac:dyDescent="0.35">
      <c r="A462" s="112">
        <v>456</v>
      </c>
      <c r="B462">
        <v>66</v>
      </c>
      <c r="C462">
        <v>2.721208310913897E-2</v>
      </c>
      <c r="D462">
        <v>0.11935333858478545</v>
      </c>
      <c r="E462">
        <v>0</v>
      </c>
      <c r="F462">
        <v>0</v>
      </c>
      <c r="G462">
        <v>3.925368670605911E-2</v>
      </c>
      <c r="H462">
        <v>2.569688544465383E-3</v>
      </c>
      <c r="I462">
        <v>0.12670418150355195</v>
      </c>
      <c r="J462">
        <v>49936.365912011453</v>
      </c>
      <c r="K462">
        <v>9195.185522427797</v>
      </c>
      <c r="L462">
        <v>356103.43791861122</v>
      </c>
      <c r="M462">
        <v>294463.41411668295</v>
      </c>
      <c r="N462">
        <v>100969.87161847827</v>
      </c>
      <c r="O462">
        <v>2142871.0916875517</v>
      </c>
      <c r="P462">
        <v>9078.2163613751709</v>
      </c>
      <c r="Q462">
        <v>5.714544465621715E-3</v>
      </c>
      <c r="R462">
        <v>1</v>
      </c>
      <c r="S462">
        <v>0.71143423991671095</v>
      </c>
      <c r="T462">
        <v>0.60418207437751348</v>
      </c>
      <c r="U462">
        <v>0.70057861477406913</v>
      </c>
      <c r="V462">
        <v>0.16215407962133194</v>
      </c>
      <c r="W462">
        <v>14497794.373023197</v>
      </c>
      <c r="X462">
        <v>0.12580094593982763</v>
      </c>
      <c r="Y462">
        <v>477.33600921242908</v>
      </c>
      <c r="Z462">
        <v>27.716483636615884</v>
      </c>
      <c r="AA462" s="211">
        <v>-9.9682420677004</v>
      </c>
      <c r="AB462" s="211">
        <v>347947.06495255692</v>
      </c>
      <c r="AC462" s="211">
        <v>12886.928825900888</v>
      </c>
      <c r="AD462" s="211">
        <v>360833.99377845728</v>
      </c>
      <c r="AE462" s="211">
        <v>-2.5081174740310757</v>
      </c>
      <c r="AF462" s="211">
        <v>20469188.671154022</v>
      </c>
      <c r="AG462" s="211">
        <v>6253.9507537460113</v>
      </c>
      <c r="AH462" s="211">
        <v>20475442.621907737</v>
      </c>
      <c r="AI462" s="204">
        <v>2696283.2021865393</v>
      </c>
      <c r="AJ462" s="205">
        <f t="shared" si="28"/>
        <v>-1357658.2005484973</v>
      </c>
      <c r="AK462" s="205">
        <f t="shared" si="29"/>
        <v>-20726254.369310845</v>
      </c>
      <c r="AL462" s="205">
        <f t="shared" si="30"/>
        <v>1</v>
      </c>
      <c r="AM462" s="205">
        <f t="shared" si="31"/>
        <v>0</v>
      </c>
    </row>
    <row r="463" spans="1:39" x14ac:dyDescent="0.35">
      <c r="A463" s="112">
        <v>457</v>
      </c>
      <c r="B463">
        <v>30</v>
      </c>
      <c r="C463">
        <v>3.4824119369375357E-2</v>
      </c>
      <c r="D463">
        <v>0.1339530317861079</v>
      </c>
      <c r="E463">
        <v>6.5026302843768993E-3</v>
      </c>
      <c r="F463">
        <v>4.0742617811046697E-3</v>
      </c>
      <c r="G463">
        <v>8.6155771652996413E-2</v>
      </c>
      <c r="H463">
        <v>0</v>
      </c>
      <c r="I463">
        <v>0.12069161311978852</v>
      </c>
      <c r="J463">
        <v>53346.860165725928</v>
      </c>
      <c r="K463">
        <v>8229.7270325934842</v>
      </c>
      <c r="L463">
        <v>277176.0833501817</v>
      </c>
      <c r="M463">
        <v>124343.23567241928</v>
      </c>
      <c r="N463">
        <v>105286.3449636892</v>
      </c>
      <c r="O463">
        <v>3389312.3588662925</v>
      </c>
      <c r="P463">
        <v>9216.7538990533176</v>
      </c>
      <c r="Q463">
        <v>2.8534940336544501E-3</v>
      </c>
      <c r="R463">
        <v>0.99081671546519745</v>
      </c>
      <c r="S463">
        <v>0.57620845697886269</v>
      </c>
      <c r="T463">
        <v>0.42089216339008029</v>
      </c>
      <c r="U463">
        <v>0.7853025651138823</v>
      </c>
      <c r="V463">
        <v>0</v>
      </c>
      <c r="W463">
        <v>14224820.462590169</v>
      </c>
      <c r="X463">
        <v>0.19985641212527555</v>
      </c>
      <c r="Y463">
        <v>231.33206033292907</v>
      </c>
      <c r="Z463">
        <v>31.348736440794497</v>
      </c>
      <c r="AA463" s="211">
        <v>-39.347148723785708</v>
      </c>
      <c r="AB463" s="211">
        <v>1763877.7373611848</v>
      </c>
      <c r="AC463" s="211">
        <v>46187.018293861329</v>
      </c>
      <c r="AD463" s="211">
        <v>1810064.7556550335</v>
      </c>
      <c r="AE463" s="211">
        <v>-2.0781641033979588</v>
      </c>
      <c r="AF463" s="211">
        <v>11346452.580640757</v>
      </c>
      <c r="AG463" s="211">
        <v>6598.1454705516044</v>
      </c>
      <c r="AH463" s="211">
        <v>11353050.726111302</v>
      </c>
      <c r="AI463" s="204">
        <v>256057.04227412309</v>
      </c>
      <c r="AJ463" s="205">
        <f t="shared" si="28"/>
        <v>-5744779.6280336045</v>
      </c>
      <c r="AK463" s="205">
        <f t="shared" si="29"/>
        <v>-11560867.136451097</v>
      </c>
      <c r="AL463" s="205">
        <f t="shared" si="30"/>
        <v>1</v>
      </c>
      <c r="AM463" s="205">
        <f t="shared" si="31"/>
        <v>0</v>
      </c>
    </row>
    <row r="464" spans="1:39" x14ac:dyDescent="0.35">
      <c r="A464" s="112">
        <v>458</v>
      </c>
      <c r="B464">
        <v>18</v>
      </c>
      <c r="C464">
        <v>3.55292729045701E-2</v>
      </c>
      <c r="D464">
        <v>8.9669557321904597E-3</v>
      </c>
      <c r="E464">
        <v>0</v>
      </c>
      <c r="F464">
        <v>1.1724895514776575E-3</v>
      </c>
      <c r="G464">
        <v>3.4814649813153048E-2</v>
      </c>
      <c r="H464">
        <v>0</v>
      </c>
      <c r="I464">
        <v>7.8529570408811769E-2</v>
      </c>
      <c r="J464">
        <v>49209.372095492712</v>
      </c>
      <c r="K464">
        <v>8012.1135604210376</v>
      </c>
      <c r="L464">
        <v>349552.64055454446</v>
      </c>
      <c r="M464">
        <v>391158.6730002737</v>
      </c>
      <c r="N464">
        <v>97042.049219344801</v>
      </c>
      <c r="O464">
        <v>2964713.0355314016</v>
      </c>
      <c r="P464">
        <v>9192.7441125546829</v>
      </c>
      <c r="Q464">
        <v>1.1019166950204527E-3</v>
      </c>
      <c r="R464">
        <v>0.99240909055443982</v>
      </c>
      <c r="S464">
        <v>0.75533735143896108</v>
      </c>
      <c r="T464">
        <v>0.67019839313626095</v>
      </c>
      <c r="U464">
        <v>0.77168480778456372</v>
      </c>
      <c r="V464">
        <v>0</v>
      </c>
      <c r="W464">
        <v>15829921.51286141</v>
      </c>
      <c r="X464">
        <v>5.2994135818642256E-2</v>
      </c>
      <c r="Y464">
        <v>284.53183337646698</v>
      </c>
      <c r="Z464">
        <v>31.005048411704585</v>
      </c>
      <c r="AA464" s="211">
        <v>-30.722398423107641</v>
      </c>
      <c r="AB464" s="211">
        <v>1582992.1512861426</v>
      </c>
      <c r="AC464" s="211">
        <v>26093.448860169741</v>
      </c>
      <c r="AD464" s="211">
        <v>1609085.600146309</v>
      </c>
      <c r="AE464" s="211">
        <v>-3.9602858510211938</v>
      </c>
      <c r="AF464" s="211">
        <v>12024625.187719693</v>
      </c>
      <c r="AG464" s="211">
        <v>7690.700716681612</v>
      </c>
      <c r="AH464" s="211">
        <v>12032315.888436366</v>
      </c>
      <c r="AI464" s="204">
        <v>389477.11097971193</v>
      </c>
      <c r="AJ464" s="205">
        <f t="shared" si="28"/>
        <v>-4681325.4424570734</v>
      </c>
      <c r="AK464" s="205">
        <f t="shared" si="29"/>
        <v>-12428344.473538484</v>
      </c>
      <c r="AL464" s="205">
        <f t="shared" si="30"/>
        <v>1</v>
      </c>
      <c r="AM464" s="205">
        <f t="shared" si="31"/>
        <v>0</v>
      </c>
    </row>
    <row r="465" spans="1:39" x14ac:dyDescent="0.35">
      <c r="A465" s="112">
        <v>459</v>
      </c>
      <c r="B465">
        <v>80</v>
      </c>
      <c r="C465">
        <v>2.0843828762242403E-2</v>
      </c>
      <c r="D465">
        <v>0</v>
      </c>
      <c r="E465">
        <v>1.8816302375054998E-2</v>
      </c>
      <c r="F465">
        <v>9.7116405771636126E-4</v>
      </c>
      <c r="G465">
        <v>4.0186018409758772E-2</v>
      </c>
      <c r="H465">
        <v>0</v>
      </c>
      <c r="I465">
        <v>7.0019564213330485E-2</v>
      </c>
      <c r="J465">
        <v>49391.239561838687</v>
      </c>
      <c r="K465">
        <v>9274.5127995920211</v>
      </c>
      <c r="L465">
        <v>141379.98777412286</v>
      </c>
      <c r="M465">
        <v>268057.85029835987</v>
      </c>
      <c r="N465">
        <v>69363.125000238186</v>
      </c>
      <c r="O465">
        <v>3062578.7923897505</v>
      </c>
      <c r="P465">
        <v>9170.8957349833763</v>
      </c>
      <c r="Q465">
        <v>2.1152349935600516E-3</v>
      </c>
      <c r="R465">
        <v>1</v>
      </c>
      <c r="S465">
        <v>0.56730401588454438</v>
      </c>
      <c r="T465">
        <v>0.37191715005557591</v>
      </c>
      <c r="U465">
        <v>0.68304715118804393</v>
      </c>
      <c r="V465">
        <v>1.4116206267752368E-2</v>
      </c>
      <c r="W465">
        <v>13761789.38226001</v>
      </c>
      <c r="X465">
        <v>0.13536640922420298</v>
      </c>
      <c r="Y465">
        <v>299.66110518502938</v>
      </c>
      <c r="Z465">
        <v>36.00564621673383</v>
      </c>
      <c r="AA465" s="211">
        <v>-8.2280116328287711</v>
      </c>
      <c r="AB465" s="211">
        <v>206426.8407339002</v>
      </c>
      <c r="AC465" s="211">
        <v>9742.0379915476169</v>
      </c>
      <c r="AD465" s="211">
        <v>216168.87872544787</v>
      </c>
      <c r="AE465" s="211">
        <v>-4.1786984391387501</v>
      </c>
      <c r="AF465" s="211">
        <v>13761056.52060556</v>
      </c>
      <c r="AG465" s="211">
        <v>6668.6569584998633</v>
      </c>
      <c r="AH465" s="211">
        <v>13767725.177564055</v>
      </c>
      <c r="AI465" s="204">
        <v>3346630.8113572882</v>
      </c>
      <c r="AJ465" s="205">
        <f t="shared" si="28"/>
        <v>-1038970.042008325</v>
      </c>
      <c r="AK465" s="205">
        <f t="shared" si="29"/>
        <v>-14185595.02147793</v>
      </c>
      <c r="AL465" s="205">
        <f t="shared" si="30"/>
        <v>1</v>
      </c>
      <c r="AM465" s="205">
        <f t="shared" si="31"/>
        <v>0</v>
      </c>
    </row>
    <row r="466" spans="1:39" x14ac:dyDescent="0.35">
      <c r="A466" s="112">
        <v>460</v>
      </c>
      <c r="B466">
        <v>30</v>
      </c>
      <c r="C466">
        <v>2.5758078455312534E-2</v>
      </c>
      <c r="D466">
        <v>4.6695917628044634E-2</v>
      </c>
      <c r="E466">
        <v>7.247397805950859E-3</v>
      </c>
      <c r="F466">
        <v>1.4624805863307482E-3</v>
      </c>
      <c r="G466">
        <v>0.12651429002906545</v>
      </c>
      <c r="H466">
        <v>8.9638125368210631E-3</v>
      </c>
      <c r="I466">
        <v>7.8701199467186733E-2</v>
      </c>
      <c r="J466">
        <v>46929.302040626702</v>
      </c>
      <c r="K466">
        <v>6839.4201031812609</v>
      </c>
      <c r="L466">
        <v>155486.42734650034</v>
      </c>
      <c r="M466">
        <v>265970.99736446305</v>
      </c>
      <c r="N466">
        <v>107256.15250547466</v>
      </c>
      <c r="O466">
        <v>3898182.6369803408</v>
      </c>
      <c r="P466">
        <v>8931.106429677724</v>
      </c>
      <c r="Q466">
        <v>2.2436197805894937E-3</v>
      </c>
      <c r="R466">
        <v>1</v>
      </c>
      <c r="S466">
        <v>0.68834686472767459</v>
      </c>
      <c r="T466">
        <v>0.59812769148940426</v>
      </c>
      <c r="U466">
        <v>0.7240250517665543</v>
      </c>
      <c r="V466">
        <v>4.3158508278812624E-2</v>
      </c>
      <c r="W466">
        <v>13762093.503616454</v>
      </c>
      <c r="X466">
        <v>0.10552480663874253</v>
      </c>
      <c r="Y466">
        <v>129.28356235459978</v>
      </c>
      <c r="Z466">
        <v>28.006075137721584</v>
      </c>
      <c r="AA466" s="211">
        <v>-42.90303235745219</v>
      </c>
      <c r="AB466" s="211">
        <v>1706499.5944484456</v>
      </c>
      <c r="AC466" s="211">
        <v>67675.07564044329</v>
      </c>
      <c r="AD466" s="211">
        <v>1774174.6700888923</v>
      </c>
      <c r="AE466" s="211">
        <v>-2.5861474796360286</v>
      </c>
      <c r="AF466" s="211">
        <v>6259953.4586992105</v>
      </c>
      <c r="AG466" s="211">
        <v>9667.8679486346937</v>
      </c>
      <c r="AH466" s="211">
        <v>6269621.3266478321</v>
      </c>
      <c r="AI466" s="204">
        <v>111502.82741791147</v>
      </c>
      <c r="AJ466" s="205">
        <f t="shared" si="28"/>
        <v>-6064477.9058341105</v>
      </c>
      <c r="AK466" s="205">
        <f t="shared" si="29"/>
        <v>-6528236.0746114347</v>
      </c>
      <c r="AL466" s="205">
        <f t="shared" si="30"/>
        <v>1</v>
      </c>
      <c r="AM466" s="205">
        <f t="shared" si="31"/>
        <v>0</v>
      </c>
    </row>
    <row r="467" spans="1:39" x14ac:dyDescent="0.35">
      <c r="A467" s="112">
        <v>461</v>
      </c>
      <c r="B467">
        <v>75</v>
      </c>
      <c r="C467">
        <v>2.9942117785337747E-2</v>
      </c>
      <c r="D467">
        <v>7.9433685137974344E-2</v>
      </c>
      <c r="E467">
        <v>0</v>
      </c>
      <c r="F467">
        <v>3.0830000670542677E-2</v>
      </c>
      <c r="G467">
        <v>0.1001645854424503</v>
      </c>
      <c r="H467">
        <v>1.4284650902224125E-2</v>
      </c>
      <c r="I467">
        <v>2.4766485271630417E-2</v>
      </c>
      <c r="J467">
        <v>57576.491515676622</v>
      </c>
      <c r="K467">
        <v>6262.0629854804438</v>
      </c>
      <c r="L467">
        <v>215445.59293140844</v>
      </c>
      <c r="M467">
        <v>199671.82472303411</v>
      </c>
      <c r="N467">
        <v>68578.255140793699</v>
      </c>
      <c r="O467">
        <v>4006856.2081387243</v>
      </c>
      <c r="P467">
        <v>8947.5579679551938</v>
      </c>
      <c r="Q467">
        <v>4.9585513915824725E-3</v>
      </c>
      <c r="R467">
        <v>0.98539549197551723</v>
      </c>
      <c r="S467">
        <v>0.64104405354404348</v>
      </c>
      <c r="T467">
        <v>0.49671303726106775</v>
      </c>
      <c r="U467">
        <v>0.77266973369151426</v>
      </c>
      <c r="V467">
        <v>0</v>
      </c>
      <c r="W467">
        <v>14224367.224771643</v>
      </c>
      <c r="X467">
        <v>3.6567934545107317E-2</v>
      </c>
      <c r="Y467">
        <v>252.85941503067801</v>
      </c>
      <c r="Z467">
        <v>27.605737912468651</v>
      </c>
      <c r="AA467" s="211">
        <v>-38.9063696356802</v>
      </c>
      <c r="AB467" s="211">
        <v>1650026.5980735132</v>
      </c>
      <c r="AC467" s="211">
        <v>79831.928625371758</v>
      </c>
      <c r="AD467" s="211">
        <v>1729858.526698886</v>
      </c>
      <c r="AE467" s="211">
        <v>-3.4487116347416653</v>
      </c>
      <c r="AF467" s="211">
        <v>10480187.001958156</v>
      </c>
      <c r="AG467" s="211">
        <v>16512.467321534605</v>
      </c>
      <c r="AH467" s="211">
        <v>10496699.469279692</v>
      </c>
      <c r="AI467" s="204">
        <v>247248.16687974019</v>
      </c>
      <c r="AJ467" s="205">
        <f t="shared" si="28"/>
        <v>-5620495.4902669061</v>
      </c>
      <c r="AK467" s="205">
        <f t="shared" si="29"/>
        <v>-10841570.632753858</v>
      </c>
      <c r="AL467" s="205">
        <f t="shared" si="30"/>
        <v>1</v>
      </c>
      <c r="AM467" s="205">
        <f t="shared" si="31"/>
        <v>0</v>
      </c>
    </row>
    <row r="468" spans="1:39" x14ac:dyDescent="0.35">
      <c r="A468" s="112">
        <v>462</v>
      </c>
      <c r="B468">
        <v>45</v>
      </c>
      <c r="C468">
        <v>2.0812609477615981E-2</v>
      </c>
      <c r="D468">
        <v>6.7525373445953593E-2</v>
      </c>
      <c r="E468">
        <v>1.2127419073849656E-3</v>
      </c>
      <c r="F468">
        <v>2.3060773696036783E-2</v>
      </c>
      <c r="G468">
        <v>8.1233812346020298E-2</v>
      </c>
      <c r="H468">
        <v>5.8074283087724086E-3</v>
      </c>
      <c r="I468">
        <v>0.10987575669918917</v>
      </c>
      <c r="J468">
        <v>48363.738343746511</v>
      </c>
      <c r="K468">
        <v>5359.5329937272618</v>
      </c>
      <c r="L468">
        <v>123171.44842829628</v>
      </c>
      <c r="M468">
        <v>253513.82421286259</v>
      </c>
      <c r="N468">
        <v>110441.78836672934</v>
      </c>
      <c r="O468">
        <v>2734716.4243021295</v>
      </c>
      <c r="P468">
        <v>8895.9441983037104</v>
      </c>
      <c r="Q468">
        <v>1.4822510529517382E-3</v>
      </c>
      <c r="R468">
        <v>0.93083176644730825</v>
      </c>
      <c r="S468">
        <v>0.6280221135597166</v>
      </c>
      <c r="T468">
        <v>0.68672658331601044</v>
      </c>
      <c r="U468">
        <v>0.71551282686804596</v>
      </c>
      <c r="V468">
        <v>1.7523066973079642E-2</v>
      </c>
      <c r="W468">
        <v>13099147.568605343</v>
      </c>
      <c r="X468">
        <v>8.4683773778063201E-2</v>
      </c>
      <c r="Y468">
        <v>292.07561756321957</v>
      </c>
      <c r="Z468">
        <v>23.025840932544789</v>
      </c>
      <c r="AA468" s="211">
        <v>-11.442830298021311</v>
      </c>
      <c r="AB468" s="211">
        <v>288181.24650931754</v>
      </c>
      <c r="AC468" s="211">
        <v>19998.241279400983</v>
      </c>
      <c r="AD468" s="211">
        <v>308179.48778871843</v>
      </c>
      <c r="AE468" s="211">
        <v>-3.7759021263242714</v>
      </c>
      <c r="AF468" s="211">
        <v>12330474.103606971</v>
      </c>
      <c r="AG468" s="211">
        <v>9585.9338364070918</v>
      </c>
      <c r="AH468" s="211">
        <v>12340060.037443375</v>
      </c>
      <c r="AI468" s="204">
        <v>1569322.1953051707</v>
      </c>
      <c r="AJ468" s="205">
        <f t="shared" si="28"/>
        <v>-1452462.5175908497</v>
      </c>
      <c r="AK468" s="205">
        <f t="shared" si="29"/>
        <v>-12717650.250075802</v>
      </c>
      <c r="AL468" s="205">
        <f t="shared" si="30"/>
        <v>1</v>
      </c>
      <c r="AM468" s="205">
        <f t="shared" si="31"/>
        <v>0</v>
      </c>
    </row>
    <row r="469" spans="1:39" x14ac:dyDescent="0.35">
      <c r="A469" s="112">
        <v>463</v>
      </c>
      <c r="B469">
        <v>43</v>
      </c>
      <c r="C469">
        <v>3.2422944757884709E-2</v>
      </c>
      <c r="D469">
        <v>3.9213601492686823E-2</v>
      </c>
      <c r="E469">
        <v>2.8290539531192045E-2</v>
      </c>
      <c r="F469">
        <v>0</v>
      </c>
      <c r="G469">
        <v>2.5101713423009278E-2</v>
      </c>
      <c r="H469">
        <v>0</v>
      </c>
      <c r="I469">
        <v>0.120421512618778</v>
      </c>
      <c r="J469">
        <v>47837.427928376783</v>
      </c>
      <c r="K469">
        <v>2157.6815576779645</v>
      </c>
      <c r="L469">
        <v>235609.90121221173</v>
      </c>
      <c r="M469">
        <v>276436.27276619704</v>
      </c>
      <c r="N469">
        <v>48354.310572326409</v>
      </c>
      <c r="O469">
        <v>3438374.7010774361</v>
      </c>
      <c r="P469">
        <v>9011.5564671463308</v>
      </c>
      <c r="Q469">
        <v>2.1652797073879876E-3</v>
      </c>
      <c r="R469">
        <v>0.92775273812637948</v>
      </c>
      <c r="S469">
        <v>0.49182161472060093</v>
      </c>
      <c r="T469">
        <v>0.54570799848394103</v>
      </c>
      <c r="U469">
        <v>0.76264104470238425</v>
      </c>
      <c r="V469">
        <v>0</v>
      </c>
      <c r="W469">
        <v>14611260.419870548</v>
      </c>
      <c r="X469">
        <v>5.9027416228789646E-2</v>
      </c>
      <c r="Y469">
        <v>382.26526470659763</v>
      </c>
      <c r="Z469">
        <v>29.899008617214534</v>
      </c>
      <c r="AA469" s="211">
        <v>-8.1983954923408309</v>
      </c>
      <c r="AB469" s="211">
        <v>277613.94797754049</v>
      </c>
      <c r="AC469" s="211">
        <v>11323.298234005586</v>
      </c>
      <c r="AD469" s="211">
        <v>288937.24621154653</v>
      </c>
      <c r="AE469" s="211">
        <v>-2.9037020494863226</v>
      </c>
      <c r="AF469" s="211">
        <v>15742980.076677371</v>
      </c>
      <c r="AG469" s="211">
        <v>6445.5697639723949</v>
      </c>
      <c r="AH469" s="211">
        <v>15749425.646441326</v>
      </c>
      <c r="AI469" s="204">
        <v>2919996.8925669515</v>
      </c>
      <c r="AJ469" s="205">
        <f t="shared" si="28"/>
        <v>-1108776.7954456296</v>
      </c>
      <c r="AK469" s="205">
        <f t="shared" si="29"/>
        <v>-16039795.851389958</v>
      </c>
      <c r="AL469" s="205">
        <f t="shared" si="30"/>
        <v>1</v>
      </c>
      <c r="AM469" s="205">
        <f t="shared" si="31"/>
        <v>0</v>
      </c>
    </row>
    <row r="470" spans="1:39" x14ac:dyDescent="0.35">
      <c r="A470" s="112">
        <v>464</v>
      </c>
      <c r="B470">
        <v>70</v>
      </c>
      <c r="C470">
        <v>3.2436291891058788E-2</v>
      </c>
      <c r="D470">
        <v>3.8984399607651377E-3</v>
      </c>
      <c r="E470">
        <v>0</v>
      </c>
      <c r="F470">
        <v>0</v>
      </c>
      <c r="G470">
        <v>3.0763472968996716E-2</v>
      </c>
      <c r="H470">
        <v>4.6837560921854482E-2</v>
      </c>
      <c r="I470">
        <v>0.1009162962836835</v>
      </c>
      <c r="J470">
        <v>47441.305440102224</v>
      </c>
      <c r="K470">
        <v>9016.558562359467</v>
      </c>
      <c r="L470">
        <v>233089.38704829937</v>
      </c>
      <c r="M470">
        <v>290984.7552720299</v>
      </c>
      <c r="N470">
        <v>74683.99797522556</v>
      </c>
      <c r="O470">
        <v>3420722.2732172324</v>
      </c>
      <c r="P470">
        <v>9230.1086949415549</v>
      </c>
      <c r="Q470">
        <v>4.0265951950468632E-3</v>
      </c>
      <c r="R470">
        <v>1</v>
      </c>
      <c r="S470">
        <v>0.64404347519249472</v>
      </c>
      <c r="T470">
        <v>0.69829257796328781</v>
      </c>
      <c r="U470">
        <v>0.66071203481934482</v>
      </c>
      <c r="V470">
        <v>5.6975031300633139E-2</v>
      </c>
      <c r="W470">
        <v>15085443.348450551</v>
      </c>
      <c r="X470">
        <v>0.14128630527870845</v>
      </c>
      <c r="Y470">
        <v>142.85116632839691</v>
      </c>
      <c r="Z470">
        <v>30.025263655003474</v>
      </c>
      <c r="AA470" s="211">
        <v>-95.418811474766585</v>
      </c>
      <c r="AB470" s="211">
        <v>3560164.6302343472</v>
      </c>
      <c r="AC470" s="211">
        <v>460179.38670192455</v>
      </c>
      <c r="AD470" s="211">
        <v>4020344.0169362603</v>
      </c>
      <c r="AE470" s="211">
        <v>-3.0010147268546308</v>
      </c>
      <c r="AF470" s="211">
        <v>7133024.9603358349</v>
      </c>
      <c r="AG470" s="211">
        <v>24822.95446939845</v>
      </c>
      <c r="AH470" s="211">
        <v>7157847.9148052484</v>
      </c>
      <c r="AI470" s="204">
        <v>33949.131101092556</v>
      </c>
      <c r="AJ470" s="205">
        <f t="shared" si="28"/>
        <v>-13562225.164412919</v>
      </c>
      <c r="AK470" s="205">
        <f t="shared" si="29"/>
        <v>-7457949.3874907112</v>
      </c>
      <c r="AL470" s="205">
        <f t="shared" si="30"/>
        <v>0</v>
      </c>
      <c r="AM470" s="205">
        <f t="shared" si="31"/>
        <v>1</v>
      </c>
    </row>
    <row r="471" spans="1:39" x14ac:dyDescent="0.35">
      <c r="A471" s="112">
        <v>465</v>
      </c>
      <c r="B471">
        <v>14</v>
      </c>
      <c r="C471">
        <v>2.6630337122967862E-2</v>
      </c>
      <c r="D471">
        <v>8.0062420594689238E-2</v>
      </c>
      <c r="E471">
        <v>0</v>
      </c>
      <c r="F471">
        <v>0</v>
      </c>
      <c r="G471">
        <v>0.1472003966673304</v>
      </c>
      <c r="H471">
        <v>9.2065054171107091E-3</v>
      </c>
      <c r="I471">
        <v>9.7082375126936807E-2</v>
      </c>
      <c r="J471">
        <v>53713.643757731406</v>
      </c>
      <c r="K471">
        <v>9408.1626707468604</v>
      </c>
      <c r="L471">
        <v>401331.36175964144</v>
      </c>
      <c r="M471">
        <v>338305.41534224642</v>
      </c>
      <c r="N471">
        <v>73027.824119728888</v>
      </c>
      <c r="O471">
        <v>3073682.042476051</v>
      </c>
      <c r="P471">
        <v>9038.1679689699849</v>
      </c>
      <c r="Q471">
        <v>3.8863041639023497E-3</v>
      </c>
      <c r="R471">
        <v>0.98742186854218394</v>
      </c>
      <c r="S471">
        <v>0.66911756483347173</v>
      </c>
      <c r="T471">
        <v>0.64908704407973072</v>
      </c>
      <c r="U471">
        <v>0.70221149888005063</v>
      </c>
      <c r="V471">
        <v>1.5624246329251704E-2</v>
      </c>
      <c r="W471">
        <v>13496677.562066978</v>
      </c>
      <c r="X471">
        <v>0.10248602334105375</v>
      </c>
      <c r="Y471">
        <v>392.53750226222542</v>
      </c>
      <c r="Z471">
        <v>29.22580496549886</v>
      </c>
      <c r="AA471" s="211">
        <v>-25.107902709871333</v>
      </c>
      <c r="AB471" s="211">
        <v>944767.42934468994</v>
      </c>
      <c r="AC471" s="211">
        <v>42046.708997402638</v>
      </c>
      <c r="AD471" s="211">
        <v>986814.13834209158</v>
      </c>
      <c r="AE471" s="211">
        <v>-5.7141705076645923</v>
      </c>
      <c r="AF471" s="211">
        <v>16820553.514932536</v>
      </c>
      <c r="AG471" s="211">
        <v>17087.475345976389</v>
      </c>
      <c r="AH471" s="211">
        <v>16837640.990278512</v>
      </c>
      <c r="AI471" s="204">
        <v>817316.99121496652</v>
      </c>
      <c r="AJ471" s="205">
        <f t="shared" si="28"/>
        <v>-3497604.4093292244</v>
      </c>
      <c r="AK471" s="205">
        <f t="shared" si="29"/>
        <v>-17409058.041044973</v>
      </c>
      <c r="AL471" s="205">
        <f t="shared" si="30"/>
        <v>1</v>
      </c>
      <c r="AM471" s="205">
        <f t="shared" si="31"/>
        <v>0</v>
      </c>
    </row>
    <row r="472" spans="1:39" x14ac:dyDescent="0.35">
      <c r="A472" s="112">
        <v>466</v>
      </c>
      <c r="B472">
        <v>23</v>
      </c>
      <c r="C472">
        <v>4.6388447662021791E-2</v>
      </c>
      <c r="D472">
        <v>0.1402463558746348</v>
      </c>
      <c r="E472">
        <v>3.2632665392783068E-2</v>
      </c>
      <c r="F472">
        <v>2.4371947431325224E-2</v>
      </c>
      <c r="G472">
        <v>5.7897661280090572E-2</v>
      </c>
      <c r="H472">
        <v>2.6186554355856897E-2</v>
      </c>
      <c r="I472">
        <v>6.3242312088147373E-2</v>
      </c>
      <c r="J472">
        <v>57246.39164414168</v>
      </c>
      <c r="K472">
        <v>8531.1970911579847</v>
      </c>
      <c r="L472">
        <v>193765.50499886458</v>
      </c>
      <c r="M472">
        <v>228359.07656269011</v>
      </c>
      <c r="N472">
        <v>93745.384557012832</v>
      </c>
      <c r="O472">
        <v>3716316.3922608807</v>
      </c>
      <c r="P472">
        <v>8846.3442498766781</v>
      </c>
      <c r="Q472">
        <v>4.1929909674023984E-3</v>
      </c>
      <c r="R472">
        <v>1</v>
      </c>
      <c r="S472">
        <v>0.75420286870242736</v>
      </c>
      <c r="T472">
        <v>0.59618351658772351</v>
      </c>
      <c r="U472">
        <v>0.71121715990241929</v>
      </c>
      <c r="V472">
        <v>0</v>
      </c>
      <c r="W472">
        <v>14513387.085027287</v>
      </c>
      <c r="X472">
        <v>1.5540523937550829E-2</v>
      </c>
      <c r="Y472">
        <v>396.38204288674166</v>
      </c>
      <c r="Z472">
        <v>31.161800606301693</v>
      </c>
      <c r="AA472" s="211">
        <v>-8.4700249529214116</v>
      </c>
      <c r="AB472" s="211">
        <v>304781.12878557295</v>
      </c>
      <c r="AC472" s="211">
        <v>42009.57932716285</v>
      </c>
      <c r="AD472" s="211">
        <v>346790.70811273524</v>
      </c>
      <c r="AE472" s="211">
        <v>-2.7387688538822683</v>
      </c>
      <c r="AF472" s="211">
        <v>15659798.33194934</v>
      </c>
      <c r="AG472" s="211">
        <v>23009.396145997969</v>
      </c>
      <c r="AH472" s="211">
        <v>15682807.728095302</v>
      </c>
      <c r="AI472" s="204">
        <v>2675856.1744525223</v>
      </c>
      <c r="AJ472" s="205">
        <f t="shared" si="28"/>
        <v>-1193793.2034048764</v>
      </c>
      <c r="AK472" s="205">
        <f t="shared" si="29"/>
        <v>-15956684.61348353</v>
      </c>
      <c r="AL472" s="205">
        <f t="shared" si="30"/>
        <v>1</v>
      </c>
      <c r="AM472" s="205">
        <f t="shared" si="31"/>
        <v>0</v>
      </c>
    </row>
    <row r="473" spans="1:39" x14ac:dyDescent="0.35">
      <c r="A473" s="112">
        <v>467</v>
      </c>
      <c r="B473">
        <v>74</v>
      </c>
      <c r="C473">
        <v>2.7911791797464561E-2</v>
      </c>
      <c r="D473">
        <v>5.6113159915421137E-2</v>
      </c>
      <c r="E473">
        <v>2.9325781158638729E-2</v>
      </c>
      <c r="F473">
        <v>7.4829819432659858E-3</v>
      </c>
      <c r="G473">
        <v>0.11389036794351266</v>
      </c>
      <c r="H473">
        <v>6.0569759716312344E-2</v>
      </c>
      <c r="I473">
        <v>0.11759965082073626</v>
      </c>
      <c r="J473">
        <v>52396.578516239446</v>
      </c>
      <c r="K473">
        <v>6665.5442751630299</v>
      </c>
      <c r="L473">
        <v>189009.52785773465</v>
      </c>
      <c r="M473">
        <v>209101.3642176498</v>
      </c>
      <c r="N473">
        <v>86133.068330218608</v>
      </c>
      <c r="O473">
        <v>3334915.9634526614</v>
      </c>
      <c r="P473">
        <v>9133.7102618329045</v>
      </c>
      <c r="Q473">
        <v>5.8886242347234979E-3</v>
      </c>
      <c r="R473">
        <v>0.94418920105492843</v>
      </c>
      <c r="S473">
        <v>0.80758955403467858</v>
      </c>
      <c r="T473">
        <v>0.62303614955143949</v>
      </c>
      <c r="U473">
        <v>0.8101126809647653</v>
      </c>
      <c r="V473">
        <v>0.10853130604435302</v>
      </c>
      <c r="W473">
        <v>14367165.809782244</v>
      </c>
      <c r="X473">
        <v>-2.5352921839317366E-2</v>
      </c>
      <c r="Y473">
        <v>168.75511517791676</v>
      </c>
      <c r="Z473">
        <v>32.437401954442002</v>
      </c>
      <c r="AA473" s="211">
        <v>-11.805906488677181</v>
      </c>
      <c r="AB473" s="211">
        <v>445382.14010324975</v>
      </c>
      <c r="AC473" s="211">
        <v>66639.486516587102</v>
      </c>
      <c r="AD473" s="211">
        <v>512021.62661983719</v>
      </c>
      <c r="AE473" s="211">
        <v>-2.399235698857729</v>
      </c>
      <c r="AF473" s="211">
        <v>7059301.162950512</v>
      </c>
      <c r="AG473" s="211">
        <v>28520.603282819266</v>
      </c>
      <c r="AH473" s="211">
        <v>7087821.7662333325</v>
      </c>
      <c r="AI473" s="204">
        <v>699057.11452454363</v>
      </c>
      <c r="AJ473" s="205">
        <f t="shared" si="28"/>
        <v>-1692612.2754875554</v>
      </c>
      <c r="AK473" s="205">
        <f t="shared" si="29"/>
        <v>-7327745.3361191051</v>
      </c>
      <c r="AL473" s="205">
        <f t="shared" si="30"/>
        <v>1</v>
      </c>
      <c r="AM473" s="205">
        <f t="shared" si="31"/>
        <v>0</v>
      </c>
    </row>
    <row r="474" spans="1:39" x14ac:dyDescent="0.35">
      <c r="A474" s="112">
        <v>468</v>
      </c>
      <c r="B474">
        <v>4</v>
      </c>
      <c r="C474">
        <v>2.9090449008109653E-2</v>
      </c>
      <c r="D474">
        <v>6.4805302220194927E-2</v>
      </c>
      <c r="E474">
        <v>0</v>
      </c>
      <c r="F474">
        <v>2.4961551561440094E-2</v>
      </c>
      <c r="G474">
        <v>0.10754575867325744</v>
      </c>
      <c r="H474">
        <v>0</v>
      </c>
      <c r="I474">
        <v>3.6848314005447559E-2</v>
      </c>
      <c r="J474">
        <v>50460.867461637834</v>
      </c>
      <c r="K474">
        <v>7371.1955239534072</v>
      </c>
      <c r="L474">
        <v>149711.96281859814</v>
      </c>
      <c r="M474">
        <v>303443.92076053389</v>
      </c>
      <c r="N474">
        <v>93363.410856514442</v>
      </c>
      <c r="O474">
        <v>1943931.5839314389</v>
      </c>
      <c r="P474">
        <v>9191.2304897954346</v>
      </c>
      <c r="Q474">
        <v>2.8772455607234677E-3</v>
      </c>
      <c r="R474">
        <v>0.99610965988406741</v>
      </c>
      <c r="S474">
        <v>0.76548725592923883</v>
      </c>
      <c r="T474">
        <v>0.63872560968513459</v>
      </c>
      <c r="U474">
        <v>0.72586635196755489</v>
      </c>
      <c r="V474">
        <v>0</v>
      </c>
      <c r="W474">
        <v>14616533.393892499</v>
      </c>
      <c r="X474">
        <v>0.10663175891194501</v>
      </c>
      <c r="Y474">
        <v>465.77152927768731</v>
      </c>
      <c r="Z474">
        <v>19.684379365420988</v>
      </c>
      <c r="AA474" s="211">
        <v>-15.042387188892494</v>
      </c>
      <c r="AB474" s="211">
        <v>526195.20218013041</v>
      </c>
      <c r="AC474" s="211">
        <v>21131.803161618525</v>
      </c>
      <c r="AD474" s="211">
        <v>547327.00534174941</v>
      </c>
      <c r="AE474" s="211">
        <v>-4.6963019882983801</v>
      </c>
      <c r="AF474" s="211">
        <v>19354569.871406693</v>
      </c>
      <c r="AG474" s="211">
        <v>12115.567145994602</v>
      </c>
      <c r="AH474" s="211">
        <v>19366685.438552685</v>
      </c>
      <c r="AI474" s="204">
        <v>1818983.5158258944</v>
      </c>
      <c r="AJ474" s="205">
        <f t="shared" si="28"/>
        <v>-2051565.7242309989</v>
      </c>
      <c r="AK474" s="205">
        <f t="shared" si="29"/>
        <v>-19836315.637382522</v>
      </c>
      <c r="AL474" s="205">
        <f t="shared" si="30"/>
        <v>1</v>
      </c>
      <c r="AM474" s="205">
        <f t="shared" si="31"/>
        <v>0</v>
      </c>
    </row>
    <row r="475" spans="1:39" x14ac:dyDescent="0.35">
      <c r="A475" s="112">
        <v>469</v>
      </c>
      <c r="B475">
        <v>17</v>
      </c>
      <c r="C475">
        <v>3.154909103784747E-2</v>
      </c>
      <c r="D475">
        <v>8.1886775785653482E-2</v>
      </c>
      <c r="E475">
        <v>6.5656534701456059E-3</v>
      </c>
      <c r="F475">
        <v>0</v>
      </c>
      <c r="G475">
        <v>1.5545881854877167E-2</v>
      </c>
      <c r="H475">
        <v>0</v>
      </c>
      <c r="I475">
        <v>7.9568882568652993E-2</v>
      </c>
      <c r="J475">
        <v>53978.485927815898</v>
      </c>
      <c r="K475">
        <v>7955.8215771312853</v>
      </c>
      <c r="L475">
        <v>248972.06583810644</v>
      </c>
      <c r="M475">
        <v>335442.85227900883</v>
      </c>
      <c r="N475">
        <v>120228.88373103451</v>
      </c>
      <c r="O475">
        <v>3559051.485962329</v>
      </c>
      <c r="P475">
        <v>9123.0276948002138</v>
      </c>
      <c r="Q475">
        <v>3.4871926386759269E-3</v>
      </c>
      <c r="R475">
        <v>1</v>
      </c>
      <c r="S475">
        <v>0.84673040618320339</v>
      </c>
      <c r="T475">
        <v>0.67555231990235021</v>
      </c>
      <c r="U475">
        <v>0.75885169096287775</v>
      </c>
      <c r="V475">
        <v>0.1816577827591597</v>
      </c>
      <c r="W475">
        <v>14710734.333334498</v>
      </c>
      <c r="X475">
        <v>7.5640336430850955E-2</v>
      </c>
      <c r="Y475">
        <v>391.00841554537976</v>
      </c>
      <c r="Z475">
        <v>27.316971080020227</v>
      </c>
      <c r="AA475" s="211">
        <v>-14.263355820441992</v>
      </c>
      <c r="AB475" s="211">
        <v>588429.37333337998</v>
      </c>
      <c r="AC475" s="211">
        <v>15341.852226860998</v>
      </c>
      <c r="AD475" s="211">
        <v>603771.22556024103</v>
      </c>
      <c r="AE475" s="211">
        <v>-4.873819265713351</v>
      </c>
      <c r="AF475" s="211">
        <v>16242967.948862998</v>
      </c>
      <c r="AG475" s="211">
        <v>10468.557990093368</v>
      </c>
      <c r="AH475" s="211">
        <v>16253436.506853182</v>
      </c>
      <c r="AI475" s="204">
        <v>1666713.2813292742</v>
      </c>
      <c r="AJ475" s="205">
        <f t="shared" si="28"/>
        <v>-2030106.8076044405</v>
      </c>
      <c r="AK475" s="205">
        <f t="shared" si="29"/>
        <v>-16740818.433424518</v>
      </c>
      <c r="AL475" s="205">
        <f t="shared" si="30"/>
        <v>1</v>
      </c>
      <c r="AM475" s="205">
        <f t="shared" si="31"/>
        <v>0</v>
      </c>
    </row>
    <row r="476" spans="1:39" x14ac:dyDescent="0.35">
      <c r="A476" s="112">
        <v>470</v>
      </c>
      <c r="B476">
        <v>5</v>
      </c>
      <c r="C476">
        <v>5.2672918386507367E-2</v>
      </c>
      <c r="D476">
        <v>9.5096493527269163E-2</v>
      </c>
      <c r="E476">
        <v>2.2060093569162224E-2</v>
      </c>
      <c r="F476">
        <v>1.4257850787358589E-2</v>
      </c>
      <c r="G476">
        <v>5.3457833757460924E-2</v>
      </c>
      <c r="H476">
        <v>0</v>
      </c>
      <c r="I476">
        <v>0.11408932259868225</v>
      </c>
      <c r="J476">
        <v>51837.285047717931</v>
      </c>
      <c r="K476">
        <v>6591.6116832546877</v>
      </c>
      <c r="L476">
        <v>194662.90562996591</v>
      </c>
      <c r="M476">
        <v>244430.50341402958</v>
      </c>
      <c r="N476">
        <v>104992.07153112427</v>
      </c>
      <c r="O476">
        <v>2633699.9262025906</v>
      </c>
      <c r="P476">
        <v>9295.3482074209423</v>
      </c>
      <c r="Q476">
        <v>6.1210541653463867E-3</v>
      </c>
      <c r="R476">
        <v>0.86708180965355486</v>
      </c>
      <c r="S476">
        <v>0.64739470529058807</v>
      </c>
      <c r="T476">
        <v>0.63791898912776612</v>
      </c>
      <c r="U476">
        <v>0.66822368834752033</v>
      </c>
      <c r="V476">
        <v>0</v>
      </c>
      <c r="W476">
        <v>13822285.736423668</v>
      </c>
      <c r="X476">
        <v>0.11062904141889865</v>
      </c>
      <c r="Y476">
        <v>348.92990940705681</v>
      </c>
      <c r="Z476">
        <v>29.047509491909917</v>
      </c>
      <c r="AA476" s="211">
        <v>-40.28232718089123</v>
      </c>
      <c r="AB476" s="211">
        <v>2004231.431781434</v>
      </c>
      <c r="AC476" s="211">
        <v>49495.048818539755</v>
      </c>
      <c r="AD476" s="211">
        <v>2053726.4805999766</v>
      </c>
      <c r="AE476" s="211">
        <v>-4.3819774837777778</v>
      </c>
      <c r="AF476" s="211">
        <v>15209293.143625762</v>
      </c>
      <c r="AG476" s="211">
        <v>13081.797644137119</v>
      </c>
      <c r="AH476" s="211">
        <v>15222374.941269871</v>
      </c>
      <c r="AI476" s="204">
        <v>366811.14729444293</v>
      </c>
      <c r="AJ476" s="205">
        <f t="shared" si="28"/>
        <v>-6081959.1986890994</v>
      </c>
      <c r="AK476" s="205">
        <f t="shared" si="29"/>
        <v>-15660572.689647648</v>
      </c>
      <c r="AL476" s="205">
        <f t="shared" si="30"/>
        <v>1</v>
      </c>
      <c r="AM476" s="205">
        <f t="shared" si="31"/>
        <v>0</v>
      </c>
    </row>
    <row r="477" spans="1:39" x14ac:dyDescent="0.35">
      <c r="A477" s="112">
        <v>471</v>
      </c>
      <c r="B477">
        <v>29</v>
      </c>
      <c r="C477">
        <v>4.7294839368912989E-2</v>
      </c>
      <c r="D477">
        <v>8.35574578487987E-2</v>
      </c>
      <c r="E477">
        <v>2.6477639473044885E-2</v>
      </c>
      <c r="F477">
        <v>1.4484488481870677E-2</v>
      </c>
      <c r="G477">
        <v>7.9578262398968327E-2</v>
      </c>
      <c r="H477">
        <v>2.6303719114102092E-2</v>
      </c>
      <c r="I477">
        <v>0.1297816182069273</v>
      </c>
      <c r="J477">
        <v>41358.655179870526</v>
      </c>
      <c r="K477">
        <v>7638.8142591549649</v>
      </c>
      <c r="L477">
        <v>250190.55781041982</v>
      </c>
      <c r="M477">
        <v>321522.13799040578</v>
      </c>
      <c r="N477">
        <v>73752.584895829408</v>
      </c>
      <c r="O477">
        <v>2507294.8079788908</v>
      </c>
      <c r="P477">
        <v>9251.2086211069545</v>
      </c>
      <c r="Q477">
        <v>4.1271816246235332E-3</v>
      </c>
      <c r="R477">
        <v>1</v>
      </c>
      <c r="S477">
        <v>0.85580345839567373</v>
      </c>
      <c r="T477">
        <v>0.64312374029340058</v>
      </c>
      <c r="U477">
        <v>0.74410414935149249</v>
      </c>
      <c r="V477">
        <v>8.883259382683395E-2</v>
      </c>
      <c r="W477">
        <v>14495786.445742976</v>
      </c>
      <c r="X477">
        <v>0.13237764326867796</v>
      </c>
      <c r="Y477">
        <v>356.12403137138165</v>
      </c>
      <c r="Z477">
        <v>30.775358592305771</v>
      </c>
      <c r="AA477" s="211">
        <v>-7.7835185501138895</v>
      </c>
      <c r="AB477" s="211">
        <v>318907.30180634535</v>
      </c>
      <c r="AC477" s="211">
        <v>26402.509315744366</v>
      </c>
      <c r="AD477" s="211">
        <v>345309.81112209044</v>
      </c>
      <c r="AE477" s="211">
        <v>-2.3357630166516974</v>
      </c>
      <c r="AF477" s="211">
        <v>15801175.470901715</v>
      </c>
      <c r="AG477" s="211">
        <v>15105.281771988326</v>
      </c>
      <c r="AH477" s="211">
        <v>15816280.752673717</v>
      </c>
      <c r="AI477" s="204">
        <v>2839879.8085786011</v>
      </c>
      <c r="AJ477" s="205">
        <f t="shared" si="28"/>
        <v>-1123661.6661334792</v>
      </c>
      <c r="AK477" s="205">
        <f t="shared" si="29"/>
        <v>-16049857.054338887</v>
      </c>
      <c r="AL477" s="205">
        <f t="shared" si="30"/>
        <v>1</v>
      </c>
      <c r="AM477" s="205">
        <f t="shared" si="31"/>
        <v>0</v>
      </c>
    </row>
    <row r="478" spans="1:39" x14ac:dyDescent="0.35">
      <c r="A478" s="112">
        <v>472</v>
      </c>
      <c r="B478">
        <v>23</v>
      </c>
      <c r="C478">
        <v>6.2251548358960504E-3</v>
      </c>
      <c r="D478">
        <v>9.7960146246571983E-2</v>
      </c>
      <c r="E478">
        <v>6.0230609650812145E-2</v>
      </c>
      <c r="F478">
        <v>1.4122130365957964E-2</v>
      </c>
      <c r="G478">
        <v>3.7002740166414153E-2</v>
      </c>
      <c r="H478">
        <v>5.3938835936395979E-3</v>
      </c>
      <c r="I478">
        <v>0.12274141113696607</v>
      </c>
      <c r="J478">
        <v>55515.584794048467</v>
      </c>
      <c r="K478">
        <v>8399.082839523966</v>
      </c>
      <c r="L478">
        <v>128804.42892837517</v>
      </c>
      <c r="M478">
        <v>204380.79138426698</v>
      </c>
      <c r="N478">
        <v>108918.61334186044</v>
      </c>
      <c r="O478">
        <v>2760697.9464902808</v>
      </c>
      <c r="P478">
        <v>9329.0743291288636</v>
      </c>
      <c r="Q478">
        <v>5.1731606223840631E-3</v>
      </c>
      <c r="R478">
        <v>1</v>
      </c>
      <c r="S478">
        <v>0.71665904897930799</v>
      </c>
      <c r="T478">
        <v>0.6465603509087049</v>
      </c>
      <c r="U478">
        <v>0.73994131700477916</v>
      </c>
      <c r="V478">
        <v>7.8706032141152737E-2</v>
      </c>
      <c r="W478">
        <v>15210849.957587317</v>
      </c>
      <c r="X478">
        <v>0.16068379288536136</v>
      </c>
      <c r="Y478">
        <v>328.40171021147609</v>
      </c>
      <c r="Z478">
        <v>35.429927596066449</v>
      </c>
      <c r="AA478" s="211">
        <v>-14.575427405687165</v>
      </c>
      <c r="AB478" s="211">
        <v>319427.84910933347</v>
      </c>
      <c r="AC478" s="211">
        <v>22113.738808031379</v>
      </c>
      <c r="AD478" s="211">
        <v>341541.58791736478</v>
      </c>
      <c r="AE478" s="211">
        <v>-6.0828067118286624</v>
      </c>
      <c r="AF478" s="211">
        <v>15232987.172232356</v>
      </c>
      <c r="AG478" s="211">
        <v>12112.089305643723</v>
      </c>
      <c r="AH478" s="211">
        <v>15245099.261538003</v>
      </c>
      <c r="AI478" s="204">
        <v>1754883.2346178193</v>
      </c>
      <c r="AJ478" s="205">
        <f t="shared" si="28"/>
        <v>-1799084.3284860812</v>
      </c>
      <c r="AK478" s="205">
        <f t="shared" si="29"/>
        <v>-15853379.93272087</v>
      </c>
      <c r="AL478" s="205">
        <f t="shared" si="30"/>
        <v>1</v>
      </c>
      <c r="AM478" s="205">
        <f t="shared" si="31"/>
        <v>0</v>
      </c>
    </row>
    <row r="479" spans="1:39" x14ac:dyDescent="0.35">
      <c r="A479" s="112">
        <v>473</v>
      </c>
      <c r="B479">
        <v>4</v>
      </c>
      <c r="C479">
        <v>4.1519838794353642E-2</v>
      </c>
      <c r="D479">
        <v>2.9903508319075366E-2</v>
      </c>
      <c r="E479">
        <v>4.6983748020315991E-2</v>
      </c>
      <c r="F479">
        <v>2.9066995734078165E-2</v>
      </c>
      <c r="G479">
        <v>0.11051734751173475</v>
      </c>
      <c r="H479">
        <v>9.8567171126751237E-3</v>
      </c>
      <c r="I479">
        <v>8.7594416117002208E-2</v>
      </c>
      <c r="J479">
        <v>54170.013240843371</v>
      </c>
      <c r="K479">
        <v>8793.9072290132208</v>
      </c>
      <c r="L479">
        <v>228017.01203556042</v>
      </c>
      <c r="M479">
        <v>261733.60584729194</v>
      </c>
      <c r="N479">
        <v>90351.186158513359</v>
      </c>
      <c r="O479">
        <v>3835177.6592736025</v>
      </c>
      <c r="P479">
        <v>9129.7046901611538</v>
      </c>
      <c r="Q479">
        <v>4.2412025941144359E-3</v>
      </c>
      <c r="R479">
        <v>0.97996535975532328</v>
      </c>
      <c r="S479">
        <v>0.66904895703771228</v>
      </c>
      <c r="T479">
        <v>0.67390590416253904</v>
      </c>
      <c r="U479">
        <v>0.65680289862460373</v>
      </c>
      <c r="V479">
        <v>5.4341556648369961E-2</v>
      </c>
      <c r="W479">
        <v>13775918.762040759</v>
      </c>
      <c r="X479">
        <v>0.14658332666819099</v>
      </c>
      <c r="Y479">
        <v>399.89109445061916</v>
      </c>
      <c r="Z479">
        <v>20.472421519587112</v>
      </c>
      <c r="AA479" s="211">
        <v>-12.752601813945347</v>
      </c>
      <c r="AB479" s="211">
        <v>495933.07543346699</v>
      </c>
      <c r="AC479" s="211">
        <v>36650.332697678125</v>
      </c>
      <c r="AD479" s="211">
        <v>532583.40813114273</v>
      </c>
      <c r="AE479" s="211">
        <v>-3.3834917066619909</v>
      </c>
      <c r="AF479" s="211">
        <v>17365120.666600525</v>
      </c>
      <c r="AG479" s="211">
        <v>21012.857413335394</v>
      </c>
      <c r="AH479" s="211">
        <v>17386133.524013743</v>
      </c>
      <c r="AI479" s="204">
        <v>1798842.1443335363</v>
      </c>
      <c r="AJ479" s="205">
        <f t="shared" si="28"/>
        <v>-1807843.5895256773</v>
      </c>
      <c r="AK479" s="205">
        <f t="shared" si="29"/>
        <v>-17724482.694679942</v>
      </c>
      <c r="AL479" s="205">
        <f t="shared" si="30"/>
        <v>1</v>
      </c>
      <c r="AM479" s="205">
        <f t="shared" si="31"/>
        <v>0</v>
      </c>
    </row>
    <row r="480" spans="1:39" x14ac:dyDescent="0.35">
      <c r="A480" s="112">
        <v>474</v>
      </c>
      <c r="B480">
        <v>31</v>
      </c>
      <c r="C480">
        <v>5.2707749662434335E-2</v>
      </c>
      <c r="D480">
        <v>0</v>
      </c>
      <c r="E480">
        <v>0</v>
      </c>
      <c r="F480">
        <v>2.5999079470753299E-3</v>
      </c>
      <c r="G480">
        <v>5.5497903370726992E-2</v>
      </c>
      <c r="H480">
        <v>2.8833519032167854E-2</v>
      </c>
      <c r="I480">
        <v>6.5872616870985556E-2</v>
      </c>
      <c r="J480">
        <v>55104.588346538883</v>
      </c>
      <c r="K480">
        <v>5481.4171192122803</v>
      </c>
      <c r="L480">
        <v>286929.91081382975</v>
      </c>
      <c r="M480">
        <v>300380.96171134448</v>
      </c>
      <c r="N480">
        <v>66948.411779260889</v>
      </c>
      <c r="O480">
        <v>2287250.8191352435</v>
      </c>
      <c r="P480">
        <v>9445.4680155245533</v>
      </c>
      <c r="Q480">
        <v>1.452514063948274E-3</v>
      </c>
      <c r="R480">
        <v>0.95483149968496672</v>
      </c>
      <c r="S480">
        <v>0.55388595685776665</v>
      </c>
      <c r="T480">
        <v>0.58176366154790216</v>
      </c>
      <c r="U480">
        <v>0.72842160911772535</v>
      </c>
      <c r="V480">
        <v>8.5639716939373972E-2</v>
      </c>
      <c r="W480">
        <v>14227961.259501182</v>
      </c>
      <c r="X480">
        <v>0.1601601009488394</v>
      </c>
      <c r="Y480">
        <v>283.61869503550304</v>
      </c>
      <c r="Z480">
        <v>23.718145579215275</v>
      </c>
      <c r="AA480" s="211">
        <v>-43.194394383691872</v>
      </c>
      <c r="AB480" s="211">
        <v>2119966.22766568</v>
      </c>
      <c r="AC480" s="211">
        <v>104433.40000212946</v>
      </c>
      <c r="AD480" s="211">
        <v>2224399.6276678098</v>
      </c>
      <c r="AE480" s="211">
        <v>-2.5944699536388427</v>
      </c>
      <c r="AF480" s="211">
        <v>12864613.763702197</v>
      </c>
      <c r="AG480" s="211">
        <v>17109.841019766263</v>
      </c>
      <c r="AH480" s="211">
        <v>12881723.604722003</v>
      </c>
      <c r="AI480" s="204">
        <v>262496.15305109753</v>
      </c>
      <c r="AJ480" s="205">
        <f t="shared" si="28"/>
        <v>-6543839.0660369974</v>
      </c>
      <c r="AK480" s="205">
        <f t="shared" si="29"/>
        <v>-13141170.600085886</v>
      </c>
      <c r="AL480" s="205">
        <f t="shared" si="30"/>
        <v>1</v>
      </c>
      <c r="AM480" s="205">
        <f t="shared" si="31"/>
        <v>0</v>
      </c>
    </row>
    <row r="481" spans="1:39" x14ac:dyDescent="0.35">
      <c r="A481" s="112">
        <v>475</v>
      </c>
      <c r="B481">
        <v>100</v>
      </c>
      <c r="C481">
        <v>3.1432288504417469E-2</v>
      </c>
      <c r="D481">
        <v>0.1777615550150663</v>
      </c>
      <c r="E481">
        <v>1.911314710855622E-2</v>
      </c>
      <c r="F481">
        <v>0</v>
      </c>
      <c r="G481">
        <v>7.7035494870834914E-2</v>
      </c>
      <c r="H481">
        <v>2.5114649024730873E-4</v>
      </c>
      <c r="I481">
        <v>9.8978691693179216E-2</v>
      </c>
      <c r="J481">
        <v>44846.490670986837</v>
      </c>
      <c r="K481">
        <v>7157.4085539361458</v>
      </c>
      <c r="L481">
        <v>248379.67346008157</v>
      </c>
      <c r="M481">
        <v>275086.9762156083</v>
      </c>
      <c r="N481">
        <v>130471.2022400141</v>
      </c>
      <c r="O481">
        <v>3222157.484771383</v>
      </c>
      <c r="P481">
        <v>9259.5539214074561</v>
      </c>
      <c r="Q481">
        <v>2.9793208430327709E-3</v>
      </c>
      <c r="R481">
        <v>1</v>
      </c>
      <c r="S481">
        <v>0.6336944415385477</v>
      </c>
      <c r="T481">
        <v>0.75471687435939572</v>
      </c>
      <c r="U481">
        <v>0.74250809982853461</v>
      </c>
      <c r="V481">
        <v>0.29963010696824827</v>
      </c>
      <c r="W481">
        <v>14695129.608580884</v>
      </c>
      <c r="X481">
        <v>0.17759887124586521</v>
      </c>
      <c r="Y481">
        <v>239.10292434635565</v>
      </c>
      <c r="Z481">
        <v>33.992879433890415</v>
      </c>
      <c r="AA481" s="211">
        <v>-44.981223237996787</v>
      </c>
      <c r="AB481" s="211">
        <v>2101403.5340270605</v>
      </c>
      <c r="AC481" s="211">
        <v>44570.419163509265</v>
      </c>
      <c r="AD481" s="211">
        <v>2145973.9531905758</v>
      </c>
      <c r="AE481" s="211">
        <v>-5.41846480450989</v>
      </c>
      <c r="AF481" s="211">
        <v>11650978.817892343</v>
      </c>
      <c r="AG481" s="211">
        <v>12021.86341856487</v>
      </c>
      <c r="AH481" s="211">
        <v>11663000.68131097</v>
      </c>
      <c r="AI481" s="204">
        <v>240555.18636599786</v>
      </c>
      <c r="AJ481" s="205">
        <f t="shared" si="28"/>
        <v>-6644096.2769902553</v>
      </c>
      <c r="AK481" s="205">
        <f t="shared" si="29"/>
        <v>-12204847.16176196</v>
      </c>
      <c r="AL481" s="205">
        <f t="shared" si="30"/>
        <v>1</v>
      </c>
      <c r="AM481" s="205">
        <f t="shared" si="31"/>
        <v>0</v>
      </c>
    </row>
    <row r="482" spans="1:39" x14ac:dyDescent="0.35">
      <c r="A482" s="112">
        <v>476</v>
      </c>
      <c r="B482">
        <v>14</v>
      </c>
      <c r="C482">
        <v>2.5996820007704063E-2</v>
      </c>
      <c r="D482">
        <v>0.12283262171014769</v>
      </c>
      <c r="E482">
        <v>3.6057908029479592E-3</v>
      </c>
      <c r="F482">
        <v>9.8287825466029759E-3</v>
      </c>
      <c r="G482">
        <v>4.4593644742452587E-2</v>
      </c>
      <c r="H482">
        <v>0</v>
      </c>
      <c r="I482">
        <v>9.5457160127608243E-2</v>
      </c>
      <c r="J482">
        <v>52849.861900407901</v>
      </c>
      <c r="K482">
        <v>5866.9750878699397</v>
      </c>
      <c r="L482">
        <v>172165.33087259743</v>
      </c>
      <c r="M482">
        <v>166282.56903959275</v>
      </c>
      <c r="N482">
        <v>102940.47177423556</v>
      </c>
      <c r="O482">
        <v>4061633.2989584138</v>
      </c>
      <c r="P482">
        <v>9222.5101226097522</v>
      </c>
      <c r="Q482">
        <v>5.4855515334512866E-3</v>
      </c>
      <c r="R482">
        <v>0.98006592258961256</v>
      </c>
      <c r="S482">
        <v>0.77823546410828148</v>
      </c>
      <c r="T482">
        <v>0.40748718666859829</v>
      </c>
      <c r="U482">
        <v>0.68590671103926393</v>
      </c>
      <c r="V482">
        <v>2.8629830551084104E-3</v>
      </c>
      <c r="W482">
        <v>14708844.818894016</v>
      </c>
      <c r="X482">
        <v>8.4014556444177435E-2</v>
      </c>
      <c r="Y482">
        <v>473.75085219956679</v>
      </c>
      <c r="Z482">
        <v>33.016462416999261</v>
      </c>
      <c r="AA482" s="211">
        <v>-25.699843059699624</v>
      </c>
      <c r="AB482" s="211">
        <v>1029619.1373225818</v>
      </c>
      <c r="AC482" s="211">
        <v>27590.493386831044</v>
      </c>
      <c r="AD482" s="211">
        <v>1057209.6307094067</v>
      </c>
      <c r="AE482" s="211">
        <v>-5.9547307411564585</v>
      </c>
      <c r="AF482" s="211">
        <v>19864606.316794872</v>
      </c>
      <c r="AG482" s="211">
        <v>11212.574938027186</v>
      </c>
      <c r="AH482" s="211">
        <v>19875818.89173289</v>
      </c>
      <c r="AI482" s="204">
        <v>953076.84035559651</v>
      </c>
      <c r="AJ482" s="205">
        <f t="shared" si="28"/>
        <v>-3627193.9366793688</v>
      </c>
      <c r="AK482" s="205">
        <f t="shared" si="29"/>
        <v>-20471291.965848535</v>
      </c>
      <c r="AL482" s="205">
        <f t="shared" si="30"/>
        <v>1</v>
      </c>
      <c r="AM482" s="205">
        <f t="shared" si="31"/>
        <v>0</v>
      </c>
    </row>
    <row r="483" spans="1:39" x14ac:dyDescent="0.35">
      <c r="A483" s="112">
        <v>477</v>
      </c>
      <c r="B483">
        <v>4</v>
      </c>
      <c r="C483">
        <v>3.0358891439465602E-2</v>
      </c>
      <c r="D483">
        <v>2.1716729143036372E-2</v>
      </c>
      <c r="E483">
        <v>0</v>
      </c>
      <c r="F483">
        <v>1.925571017099964E-2</v>
      </c>
      <c r="G483">
        <v>0</v>
      </c>
      <c r="H483">
        <v>2.7503667955183192E-2</v>
      </c>
      <c r="I483">
        <v>4.504874787379122E-2</v>
      </c>
      <c r="J483">
        <v>57215.25842601472</v>
      </c>
      <c r="K483">
        <v>9404.0265063648039</v>
      </c>
      <c r="L483">
        <v>202589.08142606571</v>
      </c>
      <c r="M483">
        <v>220069.51050412274</v>
      </c>
      <c r="N483">
        <v>82522.275554799984</v>
      </c>
      <c r="O483">
        <v>3447682.2623635791</v>
      </c>
      <c r="P483">
        <v>9060.7390628226749</v>
      </c>
      <c r="Q483">
        <v>5.0955153542647565E-3</v>
      </c>
      <c r="R483">
        <v>0.96828055732586737</v>
      </c>
      <c r="S483">
        <v>0.48226563889423946</v>
      </c>
      <c r="T483">
        <v>0.45309698672312992</v>
      </c>
      <c r="U483">
        <v>0.76225613894220767</v>
      </c>
      <c r="V483">
        <v>5.3014771430004506E-2</v>
      </c>
      <c r="W483">
        <v>14714442.14802549</v>
      </c>
      <c r="X483">
        <v>0.17649490785539751</v>
      </c>
      <c r="Y483">
        <v>307.72480628630018</v>
      </c>
      <c r="Z483">
        <v>23.098223733365352</v>
      </c>
      <c r="AA483" s="211">
        <v>-14.77346888992054</v>
      </c>
      <c r="AB483" s="211">
        <v>529719.91732891789</v>
      </c>
      <c r="AC483" s="211">
        <v>47493.02592814721</v>
      </c>
      <c r="AD483" s="211">
        <v>577212.94325706584</v>
      </c>
      <c r="AE483" s="211">
        <v>-4.5421221635544331</v>
      </c>
      <c r="AF483" s="211">
        <v>14026332.410047377</v>
      </c>
      <c r="AG483" s="211">
        <v>27229.334865470955</v>
      </c>
      <c r="AH483" s="211">
        <v>14053561.744912906</v>
      </c>
      <c r="AI483" s="204">
        <v>1317162.7511095277</v>
      </c>
      <c r="AJ483" s="205">
        <f t="shared" si="28"/>
        <v>-2054559.8322491199</v>
      </c>
      <c r="AK483" s="205">
        <f t="shared" si="29"/>
        <v>-14507773.961268349</v>
      </c>
      <c r="AL483" s="205">
        <f t="shared" si="30"/>
        <v>1</v>
      </c>
      <c r="AM483" s="205">
        <f t="shared" si="31"/>
        <v>0</v>
      </c>
    </row>
    <row r="484" spans="1:39" x14ac:dyDescent="0.35">
      <c r="A484" s="112">
        <v>478</v>
      </c>
      <c r="B484">
        <v>58</v>
      </c>
      <c r="C484">
        <v>3.7693625871543401E-2</v>
      </c>
      <c r="D484">
        <v>0.11108972102298817</v>
      </c>
      <c r="E484">
        <v>3.1338586138904868E-3</v>
      </c>
      <c r="F484">
        <v>0</v>
      </c>
      <c r="G484">
        <v>0</v>
      </c>
      <c r="H484">
        <v>1.8932870506428518E-2</v>
      </c>
      <c r="I484">
        <v>0.12036809606374262</v>
      </c>
      <c r="J484">
        <v>56112.045284389504</v>
      </c>
      <c r="K484">
        <v>9175.8143181704945</v>
      </c>
      <c r="L484">
        <v>247321.18195975985</v>
      </c>
      <c r="M484">
        <v>232012.09895753456</v>
      </c>
      <c r="N484">
        <v>94850.877097910357</v>
      </c>
      <c r="O484">
        <v>2614196.7972428193</v>
      </c>
      <c r="P484">
        <v>9041.3881066845752</v>
      </c>
      <c r="Q484">
        <v>1.4989408858463468E-3</v>
      </c>
      <c r="R484">
        <v>1</v>
      </c>
      <c r="S484">
        <v>0.72779353890554466</v>
      </c>
      <c r="T484">
        <v>0.58289592465713191</v>
      </c>
      <c r="U484">
        <v>0.69915447567128952</v>
      </c>
      <c r="V484">
        <v>0.10301520309607837</v>
      </c>
      <c r="W484">
        <v>15517086.520720113</v>
      </c>
      <c r="X484">
        <v>7.9495843015969958E-2</v>
      </c>
      <c r="Y484">
        <v>520.89411302833196</v>
      </c>
      <c r="Z484">
        <v>22.819943567420076</v>
      </c>
      <c r="AA484" s="211">
        <v>-14.847632324280561</v>
      </c>
      <c r="AB484" s="211">
        <v>667234.72039096523</v>
      </c>
      <c r="AC484" s="211">
        <v>33483.720611160374</v>
      </c>
      <c r="AD484" s="211">
        <v>700718.44100212317</v>
      </c>
      <c r="AE484" s="211">
        <v>-2.4458809008851645</v>
      </c>
      <c r="AF484" s="211">
        <v>21145251.386361264</v>
      </c>
      <c r="AG484" s="211">
        <v>12036.63159224722</v>
      </c>
      <c r="AH484" s="211">
        <v>21157288.017953508</v>
      </c>
      <c r="AI484" s="204">
        <v>1649490.3726550189</v>
      </c>
      <c r="AJ484" s="205">
        <f t="shared" si="28"/>
        <v>-2185481.6734301792</v>
      </c>
      <c r="AK484" s="205">
        <f t="shared" si="29"/>
        <v>-21401876.108042024</v>
      </c>
      <c r="AL484" s="205">
        <f t="shared" si="30"/>
        <v>1</v>
      </c>
      <c r="AM484" s="205">
        <f t="shared" si="31"/>
        <v>0</v>
      </c>
    </row>
    <row r="485" spans="1:39" x14ac:dyDescent="0.35">
      <c r="A485" s="112">
        <v>479</v>
      </c>
      <c r="B485">
        <v>93</v>
      </c>
      <c r="C485">
        <v>1.7145080373743224E-2</v>
      </c>
      <c r="D485">
        <v>7.9435743330299652E-2</v>
      </c>
      <c r="E485">
        <v>4.9841566197660822E-3</v>
      </c>
      <c r="F485">
        <v>0</v>
      </c>
      <c r="G485">
        <v>0</v>
      </c>
      <c r="H485">
        <v>1.6956565873921286E-2</v>
      </c>
      <c r="I485">
        <v>0.12491200804277729</v>
      </c>
      <c r="J485">
        <v>42419.339408913089</v>
      </c>
      <c r="K485">
        <v>7448.6337143467063</v>
      </c>
      <c r="L485">
        <v>190485.82332538898</v>
      </c>
      <c r="M485">
        <v>260046.81650346552</v>
      </c>
      <c r="N485">
        <v>143660.66639191372</v>
      </c>
      <c r="O485">
        <v>2709637.151691142</v>
      </c>
      <c r="P485">
        <v>9307.8604068168443</v>
      </c>
      <c r="Q485">
        <v>3.8931722835745548E-5</v>
      </c>
      <c r="R485">
        <v>0.92918223411948986</v>
      </c>
      <c r="S485">
        <v>0.63115408747026069</v>
      </c>
      <c r="T485">
        <v>0.59659742642573799</v>
      </c>
      <c r="U485">
        <v>0.76501104556777511</v>
      </c>
      <c r="V485">
        <v>0.14667366056742517</v>
      </c>
      <c r="W485">
        <v>14163626.707426507</v>
      </c>
      <c r="X485">
        <v>4.0464204659524015E-2</v>
      </c>
      <c r="Y485">
        <v>310.18131095064547</v>
      </c>
      <c r="Z485">
        <v>33.126967081050822</v>
      </c>
      <c r="AA485" s="211">
        <v>-20.117772901197483</v>
      </c>
      <c r="AB485" s="211">
        <v>722344.96207875211</v>
      </c>
      <c r="AC485" s="211">
        <v>28937.840811891936</v>
      </c>
      <c r="AD485" s="211">
        <v>751282.80289064522</v>
      </c>
      <c r="AE485" s="211">
        <v>-4.4515622917271909</v>
      </c>
      <c r="AF485" s="211">
        <v>12901689.960512586</v>
      </c>
      <c r="AG485" s="211">
        <v>11237.996431802667</v>
      </c>
      <c r="AH485" s="211">
        <v>12912927.956944374</v>
      </c>
      <c r="AI485" s="204">
        <v>776297.82065498095</v>
      </c>
      <c r="AJ485" s="205">
        <f t="shared" si="28"/>
        <v>-2763060.0930103934</v>
      </c>
      <c r="AK485" s="205">
        <f t="shared" si="29"/>
        <v>-13358084.186117094</v>
      </c>
      <c r="AL485" s="205">
        <f t="shared" si="30"/>
        <v>1</v>
      </c>
      <c r="AM485" s="205">
        <f t="shared" si="31"/>
        <v>0</v>
      </c>
    </row>
    <row r="486" spans="1:39" x14ac:dyDescent="0.35">
      <c r="A486" s="112">
        <v>480</v>
      </c>
      <c r="B486">
        <v>60</v>
      </c>
      <c r="C486">
        <v>3.4120156480345734E-2</v>
      </c>
      <c r="D486">
        <v>0.11264983851268838</v>
      </c>
      <c r="E486">
        <v>1.4149799872413299E-2</v>
      </c>
      <c r="F486">
        <v>3.5964661430972475E-2</v>
      </c>
      <c r="G486">
        <v>8.8642289817259134E-2</v>
      </c>
      <c r="H486">
        <v>1.0501874501103244E-2</v>
      </c>
      <c r="I486">
        <v>9.2350170888827798E-2</v>
      </c>
      <c r="J486">
        <v>56021.813694110722</v>
      </c>
      <c r="K486">
        <v>6256.5943836844199</v>
      </c>
      <c r="L486">
        <v>265269.14644886111</v>
      </c>
      <c r="M486">
        <v>247657.02055716194</v>
      </c>
      <c r="N486">
        <v>50261.25522888267</v>
      </c>
      <c r="O486">
        <v>4422095.135446202</v>
      </c>
      <c r="P486">
        <v>8931.6175063226037</v>
      </c>
      <c r="Q486">
        <v>3.5594479638105751E-3</v>
      </c>
      <c r="R486">
        <v>0.91847442460916018</v>
      </c>
      <c r="S486">
        <v>0.70078903301608608</v>
      </c>
      <c r="T486">
        <v>0.69595910757527835</v>
      </c>
      <c r="U486">
        <v>0.68624907288450088</v>
      </c>
      <c r="V486">
        <v>5.7468653098134516E-2</v>
      </c>
      <c r="W486">
        <v>14449201.209382106</v>
      </c>
      <c r="X486">
        <v>0.23891866452382168</v>
      </c>
      <c r="Y486">
        <v>375.10854397287056</v>
      </c>
      <c r="Z486">
        <v>34.8840395230011</v>
      </c>
      <c r="AA486" s="211">
        <v>-6.9504070828469757</v>
      </c>
      <c r="AB486" s="211">
        <v>202288.81693134952</v>
      </c>
      <c r="AC486" s="211">
        <v>23589.43714639941</v>
      </c>
      <c r="AD486" s="211">
        <v>225878.25407774924</v>
      </c>
      <c r="AE486" s="211">
        <v>-5.9138553838245986</v>
      </c>
      <c r="AF486" s="211">
        <v>18430600.716431558</v>
      </c>
      <c r="AG486" s="211">
        <v>22244.96145411758</v>
      </c>
      <c r="AH486" s="211">
        <v>18452845.677885696</v>
      </c>
      <c r="AI486" s="204">
        <v>17584233.80232621</v>
      </c>
      <c r="AJ486" s="205">
        <f t="shared" si="28"/>
        <v>-920918.96236244682</v>
      </c>
      <c r="AK486" s="205">
        <f t="shared" si="29"/>
        <v>-19044231.216268156</v>
      </c>
      <c r="AL486" s="205">
        <f t="shared" si="30"/>
        <v>1</v>
      </c>
      <c r="AM486" s="205">
        <f t="shared" si="31"/>
        <v>0</v>
      </c>
    </row>
    <row r="487" spans="1:39" x14ac:dyDescent="0.35">
      <c r="A487" s="112">
        <v>481</v>
      </c>
      <c r="B487">
        <v>64</v>
      </c>
      <c r="C487">
        <v>2.9596891080004194E-2</v>
      </c>
      <c r="D487">
        <v>4.6347393584969532E-2</v>
      </c>
      <c r="E487">
        <v>0</v>
      </c>
      <c r="F487">
        <v>4.0996164846809485E-2</v>
      </c>
      <c r="G487">
        <v>3.0924328989908136E-2</v>
      </c>
      <c r="H487">
        <v>5.5736690540915707E-2</v>
      </c>
      <c r="I487">
        <v>7.7609853120963967E-2</v>
      </c>
      <c r="J487">
        <v>56831.427009674429</v>
      </c>
      <c r="K487">
        <v>7029.5721188865755</v>
      </c>
      <c r="L487">
        <v>211938.93549022084</v>
      </c>
      <c r="M487">
        <v>211466.20610574677</v>
      </c>
      <c r="N487">
        <v>127898.299384149</v>
      </c>
      <c r="O487">
        <v>3500890.5875788121</v>
      </c>
      <c r="P487">
        <v>9082.5864249862534</v>
      </c>
      <c r="Q487">
        <v>4.5440968309525837E-3</v>
      </c>
      <c r="R487">
        <v>0.9498862563692072</v>
      </c>
      <c r="S487">
        <v>0.65599819711220331</v>
      </c>
      <c r="T487">
        <v>0.35926519081385716</v>
      </c>
      <c r="U487">
        <v>0.69502621474725246</v>
      </c>
      <c r="V487">
        <v>8.2742109174445175E-2</v>
      </c>
      <c r="W487">
        <v>15146422.046332425</v>
      </c>
      <c r="X487">
        <v>2.2403910759234993E-2</v>
      </c>
      <c r="Y487">
        <v>354.41177176067907</v>
      </c>
      <c r="Z487">
        <v>31.134822576711912</v>
      </c>
      <c r="AA487" s="211">
        <v>-10.785767630805779</v>
      </c>
      <c r="AB487" s="211">
        <v>439246.23934364022</v>
      </c>
      <c r="AC487" s="211">
        <v>57146.093650877265</v>
      </c>
      <c r="AD487" s="211">
        <v>496392.33299451915</v>
      </c>
      <c r="AE487" s="211">
        <v>-2.846287856236482</v>
      </c>
      <c r="AF487" s="211">
        <v>14220929.293988667</v>
      </c>
      <c r="AG487" s="211">
        <v>28038.97118384159</v>
      </c>
      <c r="AH487" s="211">
        <v>14248968.265172536</v>
      </c>
      <c r="AI487" s="204">
        <v>1732175.9514053387</v>
      </c>
      <c r="AJ487" s="205">
        <f t="shared" si="28"/>
        <v>-1574969.0960750971</v>
      </c>
      <c r="AK487" s="205">
        <f t="shared" si="29"/>
        <v>-14533597.050796185</v>
      </c>
      <c r="AL487" s="205">
        <f t="shared" si="30"/>
        <v>1</v>
      </c>
      <c r="AM487" s="205">
        <f t="shared" si="31"/>
        <v>0</v>
      </c>
    </row>
    <row r="488" spans="1:39" x14ac:dyDescent="0.35">
      <c r="A488" s="112">
        <v>482</v>
      </c>
      <c r="B488">
        <v>42</v>
      </c>
      <c r="C488">
        <v>3.2790587829745019E-2</v>
      </c>
      <c r="D488">
        <v>2.6212484362850515E-2</v>
      </c>
      <c r="E488">
        <v>6.3702493629078875E-3</v>
      </c>
      <c r="F488">
        <v>2.9633151582247379E-2</v>
      </c>
      <c r="G488">
        <v>4.4526557078524223E-2</v>
      </c>
      <c r="H488">
        <v>7.2736509577575131E-2</v>
      </c>
      <c r="I488">
        <v>6.6063077779139223E-2</v>
      </c>
      <c r="J488">
        <v>56757.219962890536</v>
      </c>
      <c r="K488">
        <v>7830.1244540664729</v>
      </c>
      <c r="L488">
        <v>304204.18175151182</v>
      </c>
      <c r="M488">
        <v>235542.97321213645</v>
      </c>
      <c r="N488">
        <v>95932.245075549348</v>
      </c>
      <c r="O488">
        <v>3464579.8912914619</v>
      </c>
      <c r="P488">
        <v>9190.5593753614921</v>
      </c>
      <c r="Q488">
        <v>3.3297000019663838E-3</v>
      </c>
      <c r="R488">
        <v>1</v>
      </c>
      <c r="S488">
        <v>0.84018513086051794</v>
      </c>
      <c r="T488">
        <v>0.61645458380523765</v>
      </c>
      <c r="U488">
        <v>0.63175504258858939</v>
      </c>
      <c r="V488">
        <v>0.17753966770304289</v>
      </c>
      <c r="W488">
        <v>16020568.227115918</v>
      </c>
      <c r="X488">
        <v>0.14727320838435248</v>
      </c>
      <c r="Y488">
        <v>236.89333581907681</v>
      </c>
      <c r="Z488">
        <v>30.772813364695544</v>
      </c>
      <c r="AA488" s="211">
        <v>-49.911692992578615</v>
      </c>
      <c r="AB488" s="211">
        <v>2387064.66584027</v>
      </c>
      <c r="AC488" s="211">
        <v>295184.11020088784</v>
      </c>
      <c r="AD488" s="211">
        <v>2682248.7760411608</v>
      </c>
      <c r="AE488" s="211">
        <v>-4.9101637605049344</v>
      </c>
      <c r="AF488" s="211">
        <v>11167247.240588244</v>
      </c>
      <c r="AG488" s="211">
        <v>51519.509903338134</v>
      </c>
      <c r="AH488" s="211">
        <v>11218766.75049155</v>
      </c>
      <c r="AI488" s="204">
        <v>189693.95307495919</v>
      </c>
      <c r="AJ488" s="205">
        <f t="shared" si="28"/>
        <v>-7673418.0752990227</v>
      </c>
      <c r="AK488" s="205">
        <f t="shared" si="29"/>
        <v>-11709783.126542043</v>
      </c>
      <c r="AL488" s="205">
        <f t="shared" si="30"/>
        <v>1</v>
      </c>
      <c r="AM488" s="205">
        <f t="shared" si="31"/>
        <v>0</v>
      </c>
    </row>
    <row r="489" spans="1:39" x14ac:dyDescent="0.35">
      <c r="A489" s="112">
        <v>483</v>
      </c>
      <c r="B489">
        <v>91</v>
      </c>
      <c r="C489">
        <v>2.6651091296933431E-2</v>
      </c>
      <c r="D489">
        <v>7.3393455472297503E-2</v>
      </c>
      <c r="E489">
        <v>8.1665412429562309E-3</v>
      </c>
      <c r="F489">
        <v>5.6744487763537004E-3</v>
      </c>
      <c r="G489">
        <v>6.6267862633607427E-2</v>
      </c>
      <c r="H489">
        <v>0</v>
      </c>
      <c r="I489">
        <v>6.0450335514577597E-2</v>
      </c>
      <c r="J489">
        <v>50560.634919994307</v>
      </c>
      <c r="K489">
        <v>8694.8211476452234</v>
      </c>
      <c r="L489">
        <v>142329.57909405761</v>
      </c>
      <c r="M489">
        <v>171528.15315161884</v>
      </c>
      <c r="N489">
        <v>97920.898391490671</v>
      </c>
      <c r="O489">
        <v>2218686.4709172407</v>
      </c>
      <c r="P489">
        <v>9016.6009087804614</v>
      </c>
      <c r="Q489">
        <v>5.6145612177249705E-3</v>
      </c>
      <c r="R489">
        <v>0.95880107727685171</v>
      </c>
      <c r="S489">
        <v>0.72045817825659864</v>
      </c>
      <c r="T489">
        <v>0.85481642637107991</v>
      </c>
      <c r="U489">
        <v>0.67999335067586486</v>
      </c>
      <c r="V489">
        <v>6.1479027577924866E-2</v>
      </c>
      <c r="W489">
        <v>15780000.861913262</v>
      </c>
      <c r="X489">
        <v>0.10913385485610301</v>
      </c>
      <c r="Y489">
        <v>227.24841494852939</v>
      </c>
      <c r="Z489">
        <v>28.230738426533705</v>
      </c>
      <c r="AA489" s="211">
        <v>-5.740542971834369</v>
      </c>
      <c r="AB489" s="211">
        <v>173580.00948104588</v>
      </c>
      <c r="AC489" s="211">
        <v>8064.6322375484197</v>
      </c>
      <c r="AD489" s="211">
        <v>181644.64171859407</v>
      </c>
      <c r="AE489" s="211">
        <v>-2.9141392152790599</v>
      </c>
      <c r="AF489" s="211">
        <v>10200980.815857096</v>
      </c>
      <c r="AG489" s="211">
        <v>6637.8126878283147</v>
      </c>
      <c r="AH489" s="211">
        <v>10207618.628544955</v>
      </c>
      <c r="AI489" s="204">
        <v>3547254.6919643059</v>
      </c>
      <c r="AJ489" s="205">
        <f t="shared" si="28"/>
        <v>-755698.93890203093</v>
      </c>
      <c r="AK489" s="205">
        <f t="shared" si="29"/>
        <v>-10499032.55007286</v>
      </c>
      <c r="AL489" s="205">
        <f t="shared" si="30"/>
        <v>1</v>
      </c>
      <c r="AM489" s="205">
        <f t="shared" si="31"/>
        <v>0</v>
      </c>
    </row>
    <row r="490" spans="1:39" x14ac:dyDescent="0.35">
      <c r="A490" s="112">
        <v>484</v>
      </c>
      <c r="B490">
        <v>4</v>
      </c>
      <c r="C490">
        <v>6.3908631803390542E-2</v>
      </c>
      <c r="D490">
        <v>0.1277119719410082</v>
      </c>
      <c r="E490">
        <v>7.991976534204066E-3</v>
      </c>
      <c r="F490">
        <v>0</v>
      </c>
      <c r="G490">
        <v>7.6741922580270586E-2</v>
      </c>
      <c r="H490">
        <v>0</v>
      </c>
      <c r="I490">
        <v>0.1160802869959484</v>
      </c>
      <c r="J490">
        <v>53638.729031887502</v>
      </c>
      <c r="K490">
        <v>9850.5419846076929</v>
      </c>
      <c r="L490">
        <v>292183.3250286844</v>
      </c>
      <c r="M490">
        <v>267641.22010114003</v>
      </c>
      <c r="N490">
        <v>96762.916746199931</v>
      </c>
      <c r="O490">
        <v>3293189.7945185122</v>
      </c>
      <c r="P490">
        <v>9045.5309766904265</v>
      </c>
      <c r="Q490">
        <v>6.5044852651233165E-4</v>
      </c>
      <c r="R490">
        <v>1</v>
      </c>
      <c r="S490">
        <v>0.61724373187036363</v>
      </c>
      <c r="T490">
        <v>0.54442513381157975</v>
      </c>
      <c r="U490">
        <v>0.77302788980602977</v>
      </c>
      <c r="V490">
        <v>4.7499990113794008E-2</v>
      </c>
      <c r="W490">
        <v>14302708.474476831</v>
      </c>
      <c r="X490">
        <v>0.10318031861103079</v>
      </c>
      <c r="Y490">
        <v>276.52993357144209</v>
      </c>
      <c r="Z490">
        <v>24.505955036192262</v>
      </c>
      <c r="AA490" s="211">
        <v>-11.208875713138466</v>
      </c>
      <c r="AB490" s="211">
        <v>514897.50508116576</v>
      </c>
      <c r="AC490" s="211">
        <v>19812.383117506797</v>
      </c>
      <c r="AD490" s="211">
        <v>534709.88819867396</v>
      </c>
      <c r="AE490" s="211">
        <v>-2.4984220755327198</v>
      </c>
      <c r="AF490" s="211">
        <v>11969789.938745376</v>
      </c>
      <c r="AG490" s="211">
        <v>11359.09965403726</v>
      </c>
      <c r="AH490" s="211">
        <v>11981149.038399445</v>
      </c>
      <c r="AI490" s="204">
        <v>1314103.6766194266</v>
      </c>
      <c r="AJ490" s="205">
        <f t="shared" si="28"/>
        <v>-1655597.4595125206</v>
      </c>
      <c r="AK490" s="205">
        <f t="shared" si="29"/>
        <v>-12230991.245952716</v>
      </c>
      <c r="AL490" s="205">
        <f t="shared" si="30"/>
        <v>1</v>
      </c>
      <c r="AM490" s="205">
        <f t="shared" si="31"/>
        <v>0</v>
      </c>
    </row>
    <row r="491" spans="1:39" x14ac:dyDescent="0.35">
      <c r="A491" s="112">
        <v>485</v>
      </c>
      <c r="B491">
        <v>50</v>
      </c>
      <c r="C491">
        <v>2.8033132516721307E-2</v>
      </c>
      <c r="D491">
        <v>0.10552744184473717</v>
      </c>
      <c r="E491">
        <v>4.0701192549557567E-3</v>
      </c>
      <c r="F491">
        <v>0</v>
      </c>
      <c r="G491">
        <v>1.8422250815572368E-2</v>
      </c>
      <c r="H491">
        <v>4.0085854667353898E-2</v>
      </c>
      <c r="I491">
        <v>0.11524326021261745</v>
      </c>
      <c r="J491">
        <v>56757.774125698794</v>
      </c>
      <c r="K491">
        <v>7715.6337289399326</v>
      </c>
      <c r="L491">
        <v>96167.149417914843</v>
      </c>
      <c r="M491">
        <v>434209.25371165061</v>
      </c>
      <c r="N491">
        <v>81182.344817566365</v>
      </c>
      <c r="O491">
        <v>4151784.2031749221</v>
      </c>
      <c r="P491">
        <v>9236.7085166489251</v>
      </c>
      <c r="Q491">
        <v>3.9457960274292669E-3</v>
      </c>
      <c r="R491">
        <v>1</v>
      </c>
      <c r="S491">
        <v>0.80015606061101074</v>
      </c>
      <c r="T491">
        <v>0.64313085818055615</v>
      </c>
      <c r="U491">
        <v>0.84932335126932201</v>
      </c>
      <c r="V491">
        <v>0</v>
      </c>
      <c r="W491">
        <v>14381661.056439066</v>
      </c>
      <c r="X491">
        <v>0.13824160410948902</v>
      </c>
      <c r="Y491">
        <v>350.50226143920395</v>
      </c>
      <c r="Z491">
        <v>26.806904525498179</v>
      </c>
      <c r="AA491" s="211">
        <v>-109.02811428554253</v>
      </c>
      <c r="AB491" s="211">
        <v>4372024.9611574626</v>
      </c>
      <c r="AC491" s="211">
        <v>452553.14638458582</v>
      </c>
      <c r="AD491" s="211">
        <v>4824578.1075420696</v>
      </c>
      <c r="AE491" s="211">
        <v>-3.1753685151700379</v>
      </c>
      <c r="AF491" s="211">
        <v>15489646.973376639</v>
      </c>
      <c r="AG491" s="211">
        <v>26042.937247775146</v>
      </c>
      <c r="AH491" s="211">
        <v>15515689.910624415</v>
      </c>
      <c r="AI491" s="204">
        <v>100999.85338381953</v>
      </c>
      <c r="AJ491" s="205">
        <f t="shared" si="28"/>
        <v>-15727389.536096323</v>
      </c>
      <c r="AK491" s="205">
        <f t="shared" si="29"/>
        <v>-15833226.762141418</v>
      </c>
      <c r="AL491" s="205">
        <f t="shared" si="30"/>
        <v>1</v>
      </c>
      <c r="AM491" s="205">
        <f t="shared" si="31"/>
        <v>0</v>
      </c>
    </row>
    <row r="492" spans="1:39" x14ac:dyDescent="0.35">
      <c r="A492" s="112">
        <v>486</v>
      </c>
      <c r="B492">
        <v>76</v>
      </c>
      <c r="C492">
        <v>4.9099826740754575E-2</v>
      </c>
      <c r="D492">
        <v>5.6262098514514122E-2</v>
      </c>
      <c r="E492">
        <v>0</v>
      </c>
      <c r="F492">
        <v>3.2202681884765508E-2</v>
      </c>
      <c r="G492">
        <v>8.7498901779694965E-2</v>
      </c>
      <c r="H492">
        <v>2.8639544758056017E-3</v>
      </c>
      <c r="I492">
        <v>8.920829680120744E-2</v>
      </c>
      <c r="J492">
        <v>58552.956894607698</v>
      </c>
      <c r="K492">
        <v>10398.210879003762</v>
      </c>
      <c r="L492">
        <v>244292.62376580894</v>
      </c>
      <c r="M492">
        <v>305221.26769273536</v>
      </c>
      <c r="N492">
        <v>67779.377469041705</v>
      </c>
      <c r="O492">
        <v>2654109.3627797859</v>
      </c>
      <c r="P492">
        <v>9204.1411667908251</v>
      </c>
      <c r="Q492">
        <v>2.1128029420315123E-3</v>
      </c>
      <c r="R492">
        <v>0.91624992755715173</v>
      </c>
      <c r="S492">
        <v>0.71461910621803848</v>
      </c>
      <c r="T492">
        <v>0.54815053182069617</v>
      </c>
      <c r="U492">
        <v>0.61580110810828748</v>
      </c>
      <c r="V492">
        <v>0.11894686009217922</v>
      </c>
      <c r="W492">
        <v>13488013.779362867</v>
      </c>
      <c r="X492">
        <v>0.13168931800129005</v>
      </c>
      <c r="Y492">
        <v>398.419218631089</v>
      </c>
      <c r="Z492">
        <v>27.023246960119316</v>
      </c>
      <c r="AA492" s="211">
        <v>-5.4929043058962232</v>
      </c>
      <c r="AB492" s="211">
        <v>175344.17913171728</v>
      </c>
      <c r="AC492" s="211">
        <v>14686.880473121468</v>
      </c>
      <c r="AD492" s="211">
        <v>190031.0596048382</v>
      </c>
      <c r="AE492" s="211">
        <v>-2.0679896375215594</v>
      </c>
      <c r="AF492" s="211">
        <v>17346360.988192394</v>
      </c>
      <c r="AG492" s="211">
        <v>9483.5285340727132</v>
      </c>
      <c r="AH492" s="211">
        <v>17355844.516726475</v>
      </c>
      <c r="AI492" s="204">
        <v>5012041.2095603794</v>
      </c>
      <c r="AJ492" s="205">
        <f t="shared" si="28"/>
        <v>-739321.49019446061</v>
      </c>
      <c r="AK492" s="205">
        <f t="shared" si="29"/>
        <v>-17562643.480478629</v>
      </c>
      <c r="AL492" s="205">
        <f t="shared" si="30"/>
        <v>1</v>
      </c>
      <c r="AM492" s="205">
        <f t="shared" si="31"/>
        <v>0</v>
      </c>
    </row>
    <row r="493" spans="1:39" x14ac:dyDescent="0.35">
      <c r="A493" s="112">
        <v>487</v>
      </c>
      <c r="B493">
        <v>62</v>
      </c>
      <c r="C493">
        <v>2.5131878346153606E-2</v>
      </c>
      <c r="D493">
        <v>4.5034589598924826E-2</v>
      </c>
      <c r="E493">
        <v>3.3148262042698107E-2</v>
      </c>
      <c r="F493">
        <v>1.1742355502871848E-3</v>
      </c>
      <c r="G493">
        <v>2.4177181412837909E-2</v>
      </c>
      <c r="H493">
        <v>5.2046958563052331E-2</v>
      </c>
      <c r="I493">
        <v>0.10188236430555973</v>
      </c>
      <c r="J493">
        <v>54050.248859995445</v>
      </c>
      <c r="K493">
        <v>4206.8140168556356</v>
      </c>
      <c r="L493">
        <v>205950.57960179923</v>
      </c>
      <c r="M493">
        <v>331314.56432042841</v>
      </c>
      <c r="N493">
        <v>55139.05381975323</v>
      </c>
      <c r="O493">
        <v>2567214.9413237027</v>
      </c>
      <c r="P493">
        <v>9176.5857815166237</v>
      </c>
      <c r="Q493">
        <v>1.672812087871095E-3</v>
      </c>
      <c r="R493">
        <v>0.99006066256532643</v>
      </c>
      <c r="S493">
        <v>0.65391266013969029</v>
      </c>
      <c r="T493">
        <v>0.45190427697658553</v>
      </c>
      <c r="U493">
        <v>0.80654490596315109</v>
      </c>
      <c r="V493">
        <v>0.10611051842284416</v>
      </c>
      <c r="W493">
        <v>14402335.62825009</v>
      </c>
      <c r="X493">
        <v>1.6655942316262148E-2</v>
      </c>
      <c r="Y493">
        <v>402.23675125859904</v>
      </c>
      <c r="Z493">
        <v>23.697498194265151</v>
      </c>
      <c r="AA493" s="211">
        <v>-103.46683863199124</v>
      </c>
      <c r="AB493" s="211">
        <v>3816618.9414862804</v>
      </c>
      <c r="AC493" s="211">
        <v>389576.87919897231</v>
      </c>
      <c r="AD493" s="211">
        <v>4206195.8206852656</v>
      </c>
      <c r="AE493" s="211">
        <v>-3.0366644095651738</v>
      </c>
      <c r="AF493" s="211">
        <v>15603431.422349777</v>
      </c>
      <c r="AG493" s="211">
        <v>21897.525146595246</v>
      </c>
      <c r="AH493" s="211">
        <v>15625328.947496383</v>
      </c>
      <c r="AI493" s="204">
        <v>113702.21365464111</v>
      </c>
      <c r="AJ493" s="205">
        <f t="shared" si="28"/>
        <v>-14552879.68388439</v>
      </c>
      <c r="AK493" s="205">
        <f t="shared" si="29"/>
        <v>-15928995.388452901</v>
      </c>
      <c r="AL493" s="205">
        <f t="shared" si="30"/>
        <v>1</v>
      </c>
      <c r="AM493" s="205">
        <f t="shared" si="31"/>
        <v>0</v>
      </c>
    </row>
    <row r="494" spans="1:39" x14ac:dyDescent="0.35">
      <c r="A494" s="112">
        <v>488</v>
      </c>
      <c r="B494">
        <v>24</v>
      </c>
      <c r="C494">
        <v>2.9413642507408074E-2</v>
      </c>
      <c r="D494">
        <v>0.11520351992305682</v>
      </c>
      <c r="E494">
        <v>8.9229059666249503E-3</v>
      </c>
      <c r="F494">
        <v>0</v>
      </c>
      <c r="G494">
        <v>7.2462959734543683E-2</v>
      </c>
      <c r="H494">
        <v>2.0418986206153848E-2</v>
      </c>
      <c r="I494">
        <v>7.9064233226489145E-2</v>
      </c>
      <c r="J494">
        <v>55337.74146128702</v>
      </c>
      <c r="K494">
        <v>7833.0914712434869</v>
      </c>
      <c r="L494">
        <v>256296.62200389622</v>
      </c>
      <c r="M494">
        <v>345057.26904574345</v>
      </c>
      <c r="N494">
        <v>110465.82370424434</v>
      </c>
      <c r="O494">
        <v>2544143.3056653887</v>
      </c>
      <c r="P494">
        <v>9159.6760152110419</v>
      </c>
      <c r="Q494">
        <v>1.8809009971594236E-3</v>
      </c>
      <c r="R494">
        <v>1</v>
      </c>
      <c r="S494">
        <v>0.58583456754197116</v>
      </c>
      <c r="T494">
        <v>0.46706312493606272</v>
      </c>
      <c r="U494">
        <v>0.78666896006597153</v>
      </c>
      <c r="V494">
        <v>0</v>
      </c>
      <c r="W494">
        <v>14269360.180201665</v>
      </c>
      <c r="X494">
        <v>0.15944953902906076</v>
      </c>
      <c r="Y494">
        <v>305.51333592687809</v>
      </c>
      <c r="Z494">
        <v>27.213532347976155</v>
      </c>
      <c r="AA494" s="211">
        <v>-5.6629364413043461</v>
      </c>
      <c r="AB494" s="211">
        <v>142693.60180201664</v>
      </c>
      <c r="AC494" s="211">
        <v>17856.75200391687</v>
      </c>
      <c r="AD494" s="211">
        <v>160550.3538059335</v>
      </c>
      <c r="AE494" s="211">
        <v>-3.2956997542743851</v>
      </c>
      <c r="AF494" s="211">
        <v>13916619.225939406</v>
      </c>
      <c r="AG494" s="211">
        <v>14116.486381474824</v>
      </c>
      <c r="AH494" s="211">
        <v>13930735.712320855</v>
      </c>
      <c r="AI494" s="204">
        <v>5816987.1369269798</v>
      </c>
      <c r="AJ494" s="205">
        <f t="shared" si="28"/>
        <v>-726843.99793636811</v>
      </c>
      <c r="AK494" s="205">
        <f t="shared" si="29"/>
        <v>-14260305.687748294</v>
      </c>
      <c r="AL494" s="205">
        <f t="shared" si="30"/>
        <v>1</v>
      </c>
      <c r="AM494" s="205">
        <f t="shared" si="31"/>
        <v>0</v>
      </c>
    </row>
    <row r="495" spans="1:39" x14ac:dyDescent="0.35">
      <c r="A495" s="112">
        <v>489</v>
      </c>
      <c r="B495">
        <v>48</v>
      </c>
      <c r="C495">
        <v>3.1189527048837578E-2</v>
      </c>
      <c r="D495">
        <v>0.11608546841474257</v>
      </c>
      <c r="E495">
        <v>0</v>
      </c>
      <c r="F495">
        <v>0</v>
      </c>
      <c r="G495">
        <v>4.3865659146413299E-2</v>
      </c>
      <c r="H495">
        <v>4.8269187814086942E-2</v>
      </c>
      <c r="I495">
        <v>8.1426345608617168E-2</v>
      </c>
      <c r="J495">
        <v>56477.44238532395</v>
      </c>
      <c r="K495">
        <v>2835.3098479413602</v>
      </c>
      <c r="L495">
        <v>230191.196963978</v>
      </c>
      <c r="M495">
        <v>263522.19688886625</v>
      </c>
      <c r="N495">
        <v>76955.322548073265</v>
      </c>
      <c r="O495">
        <v>3050068.7487344206</v>
      </c>
      <c r="P495">
        <v>9268.5828756149276</v>
      </c>
      <c r="Q495">
        <v>4.5063049332561408E-3</v>
      </c>
      <c r="R495">
        <v>0.99994142284629606</v>
      </c>
      <c r="S495">
        <v>0.57802525984271969</v>
      </c>
      <c r="T495">
        <v>0.46264738394694638</v>
      </c>
      <c r="U495">
        <v>0.7996185126423454</v>
      </c>
      <c r="V495">
        <v>0.14923321173154527</v>
      </c>
      <c r="W495">
        <v>15373682.853922108</v>
      </c>
      <c r="X495">
        <v>0.10718145248467338</v>
      </c>
      <c r="Y495">
        <v>308.41676808683275</v>
      </c>
      <c r="Z495">
        <v>23.644999265440383</v>
      </c>
      <c r="AA495" s="211">
        <v>-67.127423928446973</v>
      </c>
      <c r="AB495" s="211">
        <v>2951747.1079530357</v>
      </c>
      <c r="AC495" s="211">
        <v>256435.18711745972</v>
      </c>
      <c r="AD495" s="211">
        <v>3208182.2950705178</v>
      </c>
      <c r="AE495" s="211">
        <v>-5.6113741056630744</v>
      </c>
      <c r="AF495" s="211">
        <v>13296989.407517403</v>
      </c>
      <c r="AG495" s="211">
        <v>42948.703724737941</v>
      </c>
      <c r="AH495" s="211">
        <v>13339938.111242153</v>
      </c>
      <c r="AI495" s="204">
        <v>164701.01453782074</v>
      </c>
      <c r="AJ495" s="205">
        <f t="shared" si="28"/>
        <v>-9920924.6879152153</v>
      </c>
      <c r="AK495" s="205">
        <f t="shared" si="29"/>
        <v>-13901075.52180846</v>
      </c>
      <c r="AL495" s="205">
        <f t="shared" si="30"/>
        <v>1</v>
      </c>
      <c r="AM495" s="205">
        <f t="shared" si="31"/>
        <v>0</v>
      </c>
    </row>
    <row r="496" spans="1:39" x14ac:dyDescent="0.35">
      <c r="A496" s="112">
        <v>490</v>
      </c>
      <c r="B496">
        <v>21</v>
      </c>
      <c r="C496">
        <v>3.3514886875132696E-2</v>
      </c>
      <c r="D496">
        <v>0.11789951444610845</v>
      </c>
      <c r="E496">
        <v>1.3250231096063648E-2</v>
      </c>
      <c r="F496">
        <v>0</v>
      </c>
      <c r="G496">
        <v>6.7948164717346951E-2</v>
      </c>
      <c r="H496">
        <v>0</v>
      </c>
      <c r="I496">
        <v>7.3880403558592864E-2</v>
      </c>
      <c r="J496">
        <v>52017.558386241159</v>
      </c>
      <c r="K496">
        <v>5368.4065841607417</v>
      </c>
      <c r="L496">
        <v>167737.99271546764</v>
      </c>
      <c r="M496">
        <v>179814.79534034582</v>
      </c>
      <c r="N496">
        <v>61794.689916627642</v>
      </c>
      <c r="O496">
        <v>3621573.4444229705</v>
      </c>
      <c r="P496">
        <v>9216.3608519779773</v>
      </c>
      <c r="Q496">
        <v>4.3807840830038559E-3</v>
      </c>
      <c r="R496">
        <v>0.94809607549841013</v>
      </c>
      <c r="S496">
        <v>0.47612680531091511</v>
      </c>
      <c r="T496">
        <v>0.55466703762295799</v>
      </c>
      <c r="U496">
        <v>0.72497190214467744</v>
      </c>
      <c r="V496">
        <v>7.5485172454859431E-2</v>
      </c>
      <c r="W496">
        <v>13761485.720106082</v>
      </c>
      <c r="X496">
        <v>3.7277557522618396E-2</v>
      </c>
      <c r="Y496">
        <v>272.28315495271841</v>
      </c>
      <c r="Z496">
        <v>30.280736977388173</v>
      </c>
      <c r="AA496" s="211">
        <v>-100.54501110134154</v>
      </c>
      <c r="AB496" s="211">
        <v>3839454.5159096071</v>
      </c>
      <c r="AC496" s="211">
        <v>118448.94866783872</v>
      </c>
      <c r="AD496" s="211">
        <v>3957903.4645774281</v>
      </c>
      <c r="AE496" s="211">
        <v>-1.9344214783904752</v>
      </c>
      <c r="AF496" s="211">
        <v>11298338.453368967</v>
      </c>
      <c r="AG496" s="211">
        <v>5120.7986042709354</v>
      </c>
      <c r="AH496" s="211">
        <v>11303459.251973206</v>
      </c>
      <c r="AI496" s="204">
        <v>74490.537126715863</v>
      </c>
      <c r="AJ496" s="205">
        <f t="shared" si="28"/>
        <v>-14012404.574711584</v>
      </c>
      <c r="AK496" s="205">
        <f t="shared" si="29"/>
        <v>-11496901.399812253</v>
      </c>
      <c r="AL496" s="205">
        <f t="shared" si="30"/>
        <v>0</v>
      </c>
      <c r="AM496" s="205">
        <f t="shared" si="31"/>
        <v>1</v>
      </c>
    </row>
    <row r="497" spans="1:39" x14ac:dyDescent="0.35">
      <c r="A497" s="112">
        <v>491</v>
      </c>
      <c r="B497">
        <v>14</v>
      </c>
      <c r="C497">
        <v>4.3005412436307684E-2</v>
      </c>
      <c r="D497">
        <v>0.10755163122056033</v>
      </c>
      <c r="E497">
        <v>0</v>
      </c>
      <c r="F497">
        <v>2.4251525950498939E-2</v>
      </c>
      <c r="G497">
        <v>5.9881795768638092E-2</v>
      </c>
      <c r="H497">
        <v>3.6943738243138846E-2</v>
      </c>
      <c r="I497">
        <v>9.3396259585629818E-2</v>
      </c>
      <c r="J497">
        <v>55477.027379333384</v>
      </c>
      <c r="K497">
        <v>8488.5442199318459</v>
      </c>
      <c r="L497">
        <v>288798.23214226402</v>
      </c>
      <c r="M497">
        <v>275522.76775167265</v>
      </c>
      <c r="N497">
        <v>71742.379443550948</v>
      </c>
      <c r="O497">
        <v>4137663.8222303442</v>
      </c>
      <c r="P497">
        <v>9229.5699749818414</v>
      </c>
      <c r="Q497">
        <v>1.2336399062760051E-3</v>
      </c>
      <c r="R497">
        <v>0.92034011285251149</v>
      </c>
      <c r="S497">
        <v>0.81711505497961223</v>
      </c>
      <c r="T497">
        <v>0.52912998262017363</v>
      </c>
      <c r="U497">
        <v>0.74966214038148593</v>
      </c>
      <c r="V497">
        <v>0</v>
      </c>
      <c r="W497">
        <v>15246313.048845539</v>
      </c>
      <c r="X497">
        <v>9.8718095126307165E-2</v>
      </c>
      <c r="Y497">
        <v>131.22513544583717</v>
      </c>
      <c r="Z497">
        <v>31.279749230034696</v>
      </c>
      <c r="AA497" s="211">
        <v>-21.846790722528748</v>
      </c>
      <c r="AB497" s="211">
        <v>1067241.9134191873</v>
      </c>
      <c r="AC497" s="211">
        <v>97183.531837767077</v>
      </c>
      <c r="AD497" s="211">
        <v>1164425.4452569601</v>
      </c>
      <c r="AE497" s="211">
        <v>-4.3888784214842751</v>
      </c>
      <c r="AF497" s="211">
        <v>6519171.9425258199</v>
      </c>
      <c r="AG497" s="211">
        <v>39494.677322197582</v>
      </c>
      <c r="AH497" s="211">
        <v>6558666.6198479738</v>
      </c>
      <c r="AI497" s="204">
        <v>308985.46639326896</v>
      </c>
      <c r="AJ497" s="205">
        <f t="shared" si="28"/>
        <v>-3349104.5175098348</v>
      </c>
      <c r="AK497" s="205">
        <f t="shared" si="29"/>
        <v>-6997554.4619964017</v>
      </c>
      <c r="AL497" s="205">
        <f t="shared" si="30"/>
        <v>1</v>
      </c>
      <c r="AM497" s="205">
        <f t="shared" si="31"/>
        <v>0</v>
      </c>
    </row>
    <row r="498" spans="1:39" x14ac:dyDescent="0.35">
      <c r="A498" s="112">
        <v>492</v>
      </c>
      <c r="B498">
        <v>68</v>
      </c>
      <c r="C498">
        <v>1.1945517954030514E-2</v>
      </c>
      <c r="D498">
        <v>2.3698229206824163E-2</v>
      </c>
      <c r="E498">
        <v>2.88975863299816E-2</v>
      </c>
      <c r="F498">
        <v>1.4508655269288163E-2</v>
      </c>
      <c r="G498">
        <v>0.10331057273734062</v>
      </c>
      <c r="H498">
        <v>3.5863668436999771E-2</v>
      </c>
      <c r="I498">
        <v>0.10148978997882445</v>
      </c>
      <c r="J498">
        <v>53770.513631066642</v>
      </c>
      <c r="K498">
        <v>7174.3799500822979</v>
      </c>
      <c r="L498">
        <v>231712.87025099187</v>
      </c>
      <c r="M498">
        <v>250892.40061866716</v>
      </c>
      <c r="N498">
        <v>54364.762655743594</v>
      </c>
      <c r="O498">
        <v>3529258.1350486674</v>
      </c>
      <c r="P498">
        <v>8870.9605956304986</v>
      </c>
      <c r="Q498">
        <v>1.3038601088818801E-3</v>
      </c>
      <c r="R498">
        <v>1</v>
      </c>
      <c r="S498">
        <v>0.6729473281737105</v>
      </c>
      <c r="T498">
        <v>0.38782647561304995</v>
      </c>
      <c r="U498">
        <v>0.74044164642734744</v>
      </c>
      <c r="V498">
        <v>0</v>
      </c>
      <c r="W498">
        <v>14153951.22654471</v>
      </c>
      <c r="X498">
        <v>5.0093486939925214E-2</v>
      </c>
      <c r="Y498">
        <v>276.51738028802413</v>
      </c>
      <c r="Z498">
        <v>32.537023742935787</v>
      </c>
      <c r="AA498" s="211">
        <v>-8.6771903916978346</v>
      </c>
      <c r="AB498" s="211">
        <v>198155.31717162594</v>
      </c>
      <c r="AC498" s="211">
        <v>33309.409595141355</v>
      </c>
      <c r="AD498" s="211">
        <v>231464.72676676742</v>
      </c>
      <c r="AE498" s="211">
        <v>-5.8044999251781961</v>
      </c>
      <c r="AF498" s="211">
        <v>11725758.457868025</v>
      </c>
      <c r="AG498" s="211">
        <v>29496.886810155294</v>
      </c>
      <c r="AH498" s="211">
        <v>11755255.344678219</v>
      </c>
      <c r="AI498" s="204">
        <v>4011497.4976308234</v>
      </c>
      <c r="AJ498" s="205">
        <f t="shared" si="28"/>
        <v>-1099183.7659365509</v>
      </c>
      <c r="AK498" s="205">
        <f t="shared" si="29"/>
        <v>-12335705.337196039</v>
      </c>
      <c r="AL498" s="205">
        <f t="shared" si="30"/>
        <v>1</v>
      </c>
      <c r="AM498" s="205">
        <f t="shared" si="31"/>
        <v>0</v>
      </c>
    </row>
    <row r="499" spans="1:39" x14ac:dyDescent="0.35">
      <c r="A499" s="112">
        <v>493</v>
      </c>
      <c r="B499">
        <v>82</v>
      </c>
      <c r="C499">
        <v>2.9464879194888868E-2</v>
      </c>
      <c r="D499">
        <v>4.4722026112944541E-3</v>
      </c>
      <c r="E499">
        <v>4.492778536672376E-2</v>
      </c>
      <c r="F499">
        <v>0</v>
      </c>
      <c r="G499">
        <v>0.13203288385655074</v>
      </c>
      <c r="H499">
        <v>4.2780382100864434E-2</v>
      </c>
      <c r="I499">
        <v>0.1147632372433354</v>
      </c>
      <c r="J499">
        <v>52440.12715651797</v>
      </c>
      <c r="K499">
        <v>7334.5748685085782</v>
      </c>
      <c r="L499">
        <v>210987.17959804519</v>
      </c>
      <c r="M499">
        <v>217645.44888471309</v>
      </c>
      <c r="N499">
        <v>93094.906746096385</v>
      </c>
      <c r="O499">
        <v>4738049.7312724078</v>
      </c>
      <c r="P499">
        <v>9128.2628023998404</v>
      </c>
      <c r="Q499">
        <v>4.548268053166625E-3</v>
      </c>
      <c r="R499">
        <v>1</v>
      </c>
      <c r="S499">
        <v>0.66254834999149592</v>
      </c>
      <c r="T499">
        <v>0.56082258909049554</v>
      </c>
      <c r="U499">
        <v>0.64030154786655191</v>
      </c>
      <c r="V499">
        <v>6.8011459040505831E-2</v>
      </c>
      <c r="W499">
        <v>12396601.459140014</v>
      </c>
      <c r="X499">
        <v>7.9484177305329112E-2</v>
      </c>
      <c r="Y499">
        <v>238.48524473560616</v>
      </c>
      <c r="Z499">
        <v>23.495399330466135</v>
      </c>
      <c r="AA499" s="211">
        <v>-12.004560835363396</v>
      </c>
      <c r="AB499" s="211">
        <v>433881.05106990028</v>
      </c>
      <c r="AC499" s="211">
        <v>63696.155914189207</v>
      </c>
      <c r="AD499" s="211">
        <v>497577.20698408841</v>
      </c>
      <c r="AE499" s="211">
        <v>-3.3632268104125314</v>
      </c>
      <c r="AF499" s="211">
        <v>10205735.763983313</v>
      </c>
      <c r="AG499" s="211">
        <v>37714.829159717367</v>
      </c>
      <c r="AH499" s="211">
        <v>10243450.593143038</v>
      </c>
      <c r="AI499" s="204">
        <v>1127820.4682308142</v>
      </c>
      <c r="AJ499" s="205">
        <f t="shared" si="28"/>
        <v>-1698033.2905204282</v>
      </c>
      <c r="AK499" s="205">
        <f t="shared" si="29"/>
        <v>-10579773.274184292</v>
      </c>
      <c r="AL499" s="205">
        <f t="shared" si="30"/>
        <v>1</v>
      </c>
      <c r="AM499" s="205">
        <f t="shared" si="31"/>
        <v>0</v>
      </c>
    </row>
    <row r="500" spans="1:39" x14ac:dyDescent="0.35">
      <c r="A500" s="112">
        <v>494</v>
      </c>
      <c r="B500">
        <v>77</v>
      </c>
      <c r="C500">
        <v>2.6905405607427661E-2</v>
      </c>
      <c r="D500">
        <v>9.7425828402815356E-2</v>
      </c>
      <c r="E500">
        <v>2.7070701049188017E-2</v>
      </c>
      <c r="F500">
        <v>1.5208844096308695E-2</v>
      </c>
      <c r="G500">
        <v>9.9201405821806615E-2</v>
      </c>
      <c r="H500">
        <v>3.2462069750256513E-2</v>
      </c>
      <c r="I500">
        <v>6.5912341945255637E-2</v>
      </c>
      <c r="J500">
        <v>58771.78137081211</v>
      </c>
      <c r="K500">
        <v>7608.0542082383072</v>
      </c>
      <c r="L500">
        <v>218508.51502360243</v>
      </c>
      <c r="M500">
        <v>297978.2050862679</v>
      </c>
      <c r="N500">
        <v>117312.40866919988</v>
      </c>
      <c r="O500">
        <v>2972765.8477817783</v>
      </c>
      <c r="P500">
        <v>9278.0359728463027</v>
      </c>
      <c r="Q500">
        <v>3.0230205627623363E-3</v>
      </c>
      <c r="R500">
        <v>0.88255565571402261</v>
      </c>
      <c r="S500">
        <v>0.58152390718691915</v>
      </c>
      <c r="T500">
        <v>0.54533956351997404</v>
      </c>
      <c r="U500">
        <v>0.74086208339421677</v>
      </c>
      <c r="V500">
        <v>0.12702016592540172</v>
      </c>
      <c r="W500">
        <v>13525819.249490727</v>
      </c>
      <c r="X500">
        <v>6.3760180302190994E-2</v>
      </c>
      <c r="Y500">
        <v>202.55750210886936</v>
      </c>
      <c r="Z500">
        <v>22.704568219805502</v>
      </c>
      <c r="AA500" s="211">
        <v>-16.546288910576116</v>
      </c>
      <c r="AB500" s="211">
        <v>608661.86622708314</v>
      </c>
      <c r="AC500" s="211">
        <v>53935.791017108219</v>
      </c>
      <c r="AD500" s="211">
        <v>662597.65724419267</v>
      </c>
      <c r="AE500" s="211">
        <v>-3.2790877829106555</v>
      </c>
      <c r="AF500" s="211">
        <v>8640019.3589803297</v>
      </c>
      <c r="AG500" s="211">
        <v>22007.24583306758</v>
      </c>
      <c r="AH500" s="211">
        <v>8662026.604813369</v>
      </c>
      <c r="AI500" s="204">
        <v>602947.74086814362</v>
      </c>
      <c r="AJ500" s="205">
        <f t="shared" si="28"/>
        <v>-2317226.5483018043</v>
      </c>
      <c r="AK500" s="205">
        <f t="shared" si="29"/>
        <v>-8989935.3831044342</v>
      </c>
      <c r="AL500" s="205">
        <f t="shared" si="30"/>
        <v>1</v>
      </c>
      <c r="AM500" s="205">
        <f t="shared" si="31"/>
        <v>0</v>
      </c>
    </row>
    <row r="501" spans="1:39" x14ac:dyDescent="0.35">
      <c r="A501" s="112">
        <v>495</v>
      </c>
      <c r="B501">
        <v>81</v>
      </c>
      <c r="C501">
        <v>2.5968269348512263E-2</v>
      </c>
      <c r="D501">
        <v>7.9188541169343318E-2</v>
      </c>
      <c r="E501">
        <v>1.197992498718204E-2</v>
      </c>
      <c r="F501">
        <v>0</v>
      </c>
      <c r="G501">
        <v>6.9537397586565505E-2</v>
      </c>
      <c r="H501">
        <v>0</v>
      </c>
      <c r="I501">
        <v>8.9168535210122385E-2</v>
      </c>
      <c r="J501">
        <v>52126.812540262341</v>
      </c>
      <c r="K501">
        <v>6687.7837176668745</v>
      </c>
      <c r="L501">
        <v>221693.56977905286</v>
      </c>
      <c r="M501">
        <v>326462.61869840615</v>
      </c>
      <c r="N501">
        <v>101306.94467324909</v>
      </c>
      <c r="O501">
        <v>1662257.4094122152</v>
      </c>
      <c r="P501">
        <v>9131.1733634928714</v>
      </c>
      <c r="Q501">
        <v>3.1330822355037933E-3</v>
      </c>
      <c r="R501">
        <v>1</v>
      </c>
      <c r="S501">
        <v>0.72450008945026045</v>
      </c>
      <c r="T501">
        <v>0.72349308589769135</v>
      </c>
      <c r="U501">
        <v>0.69440618701831425</v>
      </c>
      <c r="V501">
        <v>2.3475927718453325E-2</v>
      </c>
      <c r="W501">
        <v>14261587.024905644</v>
      </c>
      <c r="X501">
        <v>0.12126241983918197</v>
      </c>
      <c r="Y501">
        <v>348.11402861592376</v>
      </c>
      <c r="Z501">
        <v>37.857086452056691</v>
      </c>
      <c r="AA501" s="211">
        <v>-106.70563785942726</v>
      </c>
      <c r="AB501" s="211">
        <v>3722274.213500381</v>
      </c>
      <c r="AC501" s="211">
        <v>131543.918802834</v>
      </c>
      <c r="AD501" s="211">
        <v>3853818.1323031876</v>
      </c>
      <c r="AE501" s="211">
        <v>-6.3484329063244713</v>
      </c>
      <c r="AF501" s="211">
        <v>15651204.568013743</v>
      </c>
      <c r="AG501" s="211">
        <v>12907.909192191299</v>
      </c>
      <c r="AH501" s="211">
        <v>15664112.477205951</v>
      </c>
      <c r="AI501" s="204">
        <v>117682.57546054365</v>
      </c>
      <c r="AJ501" s="205">
        <f t="shared" si="28"/>
        <v>-14524381.918245913</v>
      </c>
      <c r="AK501" s="205">
        <f t="shared" si="29"/>
        <v>-16298955.767838398</v>
      </c>
      <c r="AL501" s="205">
        <f t="shared" si="30"/>
        <v>1</v>
      </c>
      <c r="AM501" s="205">
        <f t="shared" si="31"/>
        <v>0</v>
      </c>
    </row>
    <row r="502" spans="1:39" x14ac:dyDescent="0.35">
      <c r="A502" s="112">
        <v>496</v>
      </c>
      <c r="B502">
        <v>29</v>
      </c>
      <c r="C502">
        <v>3.0542495961361341E-2</v>
      </c>
      <c r="D502">
        <v>8.2549453796840588E-2</v>
      </c>
      <c r="E502">
        <v>3.6179053159798184E-2</v>
      </c>
      <c r="F502">
        <v>2.4397527425839304E-2</v>
      </c>
      <c r="G502">
        <v>1.6271120493907963E-2</v>
      </c>
      <c r="H502">
        <v>2.9368882833590536E-2</v>
      </c>
      <c r="I502">
        <v>0.11593193127455777</v>
      </c>
      <c r="J502">
        <v>53532.012475607742</v>
      </c>
      <c r="K502">
        <v>8447.3462494154064</v>
      </c>
      <c r="L502">
        <v>250569.20074099718</v>
      </c>
      <c r="M502">
        <v>122856.3390108959</v>
      </c>
      <c r="N502">
        <v>76059.803108702152</v>
      </c>
      <c r="O502">
        <v>2002821.9625609606</v>
      </c>
      <c r="P502">
        <v>9026.0708609737067</v>
      </c>
      <c r="Q502">
        <v>2.2960054665761855E-3</v>
      </c>
      <c r="R502">
        <v>1</v>
      </c>
      <c r="S502">
        <v>0.80503435603396245</v>
      </c>
      <c r="T502">
        <v>0.60015700427321972</v>
      </c>
      <c r="U502">
        <v>0.71267058554494012</v>
      </c>
      <c r="V502">
        <v>5.6378896575959417E-2</v>
      </c>
      <c r="W502">
        <v>13956600.213520113</v>
      </c>
      <c r="X502">
        <v>9.648170947757452E-2</v>
      </c>
      <c r="Y502">
        <v>345.20601699000429</v>
      </c>
      <c r="Z502">
        <v>38.696527091124224</v>
      </c>
      <c r="AA502" s="211">
        <v>-9.1584640721083375</v>
      </c>
      <c r="AB502" s="211">
        <v>307045.20469744247</v>
      </c>
      <c r="AC502" s="211">
        <v>26768.710587266323</v>
      </c>
      <c r="AD502" s="211">
        <v>333813.91528470872</v>
      </c>
      <c r="AE502" s="211">
        <v>-3.1223905027927525</v>
      </c>
      <c r="AF502" s="211">
        <v>15181829.441474048</v>
      </c>
      <c r="AG502" s="211">
        <v>15314.791153291804</v>
      </c>
      <c r="AH502" s="211">
        <v>15197144.232627371</v>
      </c>
      <c r="AI502" s="204">
        <v>2462417.0243551186</v>
      </c>
      <c r="AJ502" s="205">
        <f t="shared" si="28"/>
        <v>-1249660.3224955425</v>
      </c>
      <c r="AK502" s="205">
        <f t="shared" si="29"/>
        <v>-15509383.282906646</v>
      </c>
      <c r="AL502" s="205">
        <f t="shared" si="30"/>
        <v>1</v>
      </c>
      <c r="AM502" s="205">
        <f t="shared" si="31"/>
        <v>0</v>
      </c>
    </row>
    <row r="503" spans="1:39" x14ac:dyDescent="0.35">
      <c r="A503" s="112">
        <v>497</v>
      </c>
      <c r="B503">
        <v>95</v>
      </c>
      <c r="C503">
        <v>3.1247419294492089E-2</v>
      </c>
      <c r="D503">
        <v>2.6126757826043533E-2</v>
      </c>
      <c r="E503">
        <v>4.7129962096474298E-2</v>
      </c>
      <c r="F503">
        <v>3.6080039001503764E-2</v>
      </c>
      <c r="G503">
        <v>8.3009701706366068E-2</v>
      </c>
      <c r="H503">
        <v>2.5258182611406006E-2</v>
      </c>
      <c r="I503">
        <v>0.10234021842419096</v>
      </c>
      <c r="J503">
        <v>49361.242221700253</v>
      </c>
      <c r="K503">
        <v>6845.8704230165804</v>
      </c>
      <c r="L503">
        <v>306166.25475321803</v>
      </c>
      <c r="M503">
        <v>242183.25179692783</v>
      </c>
      <c r="N503">
        <v>68350.405357880169</v>
      </c>
      <c r="O503">
        <v>2291473.0801650081</v>
      </c>
      <c r="P503">
        <v>9163.6862793292548</v>
      </c>
      <c r="Q503">
        <v>3.8116175581347916E-4</v>
      </c>
      <c r="R503">
        <v>1</v>
      </c>
      <c r="S503">
        <v>0.66758946027496324</v>
      </c>
      <c r="T503">
        <v>0.54382758677279808</v>
      </c>
      <c r="U503">
        <v>0.72495401337372711</v>
      </c>
      <c r="V503">
        <v>0</v>
      </c>
      <c r="W503">
        <v>15468167.129011191</v>
      </c>
      <c r="X503">
        <v>5.7107607781404085E-2</v>
      </c>
      <c r="Y503">
        <v>91.845141330349747</v>
      </c>
      <c r="Z503">
        <v>26.326137934541869</v>
      </c>
      <c r="AA503" s="211">
        <v>-33.004057555642696</v>
      </c>
      <c r="AB503" s="211">
        <v>1608689.3814171618</v>
      </c>
      <c r="AC503" s="211">
        <v>76586.986286271349</v>
      </c>
      <c r="AD503" s="211">
        <v>1685276.3677034436</v>
      </c>
      <c r="AE503" s="211">
        <v>-2.4068820172952448</v>
      </c>
      <c r="AF503" s="211">
        <v>4512579.4670873331</v>
      </c>
      <c r="AG503" s="211">
        <v>13849.364608729069</v>
      </c>
      <c r="AH503" s="211">
        <v>4526428.8316960782</v>
      </c>
      <c r="AI503" s="204">
        <v>92856.69065864649</v>
      </c>
      <c r="AJ503" s="205">
        <f t="shared" si="28"/>
        <v>-4985682.123267713</v>
      </c>
      <c r="AK503" s="205">
        <f t="shared" si="29"/>
        <v>-4767117.0334256031</v>
      </c>
      <c r="AL503" s="205">
        <f t="shared" si="30"/>
        <v>0</v>
      </c>
      <c r="AM503" s="205">
        <f t="shared" si="31"/>
        <v>1</v>
      </c>
    </row>
    <row r="504" spans="1:39" x14ac:dyDescent="0.35">
      <c r="A504" s="112">
        <v>498</v>
      </c>
      <c r="B504">
        <v>19</v>
      </c>
      <c r="C504">
        <v>2.9596596676531021E-2</v>
      </c>
      <c r="D504">
        <v>5.0915569836451721E-2</v>
      </c>
      <c r="E504">
        <v>3.327982130506258E-2</v>
      </c>
      <c r="F504">
        <v>6.1206178092143996E-3</v>
      </c>
      <c r="G504">
        <v>6.0059699800826254E-2</v>
      </c>
      <c r="H504">
        <v>1.0680630852801349E-2</v>
      </c>
      <c r="I504">
        <v>0.1102529651000433</v>
      </c>
      <c r="J504">
        <v>49902.78464582959</v>
      </c>
      <c r="K504">
        <v>7649.8511952793415</v>
      </c>
      <c r="L504">
        <v>281268.36551533773</v>
      </c>
      <c r="M504">
        <v>282350.0166587694</v>
      </c>
      <c r="N504">
        <v>116926.47949488307</v>
      </c>
      <c r="O504">
        <v>2253275.6631146939</v>
      </c>
      <c r="P504">
        <v>9505.7203427392651</v>
      </c>
      <c r="Q504">
        <v>2.5994474701595202E-3</v>
      </c>
      <c r="R504">
        <v>0.99838792113563068</v>
      </c>
      <c r="S504">
        <v>0.63392433130410519</v>
      </c>
      <c r="T504">
        <v>0.46728542521612115</v>
      </c>
      <c r="U504">
        <v>0.71213390129045895</v>
      </c>
      <c r="V504">
        <v>0</v>
      </c>
      <c r="W504">
        <v>14505398.87122702</v>
      </c>
      <c r="X504">
        <v>0.19833373228862494</v>
      </c>
      <c r="Y504">
        <v>375.6879467563765</v>
      </c>
      <c r="Z504">
        <v>27.32221361283657</v>
      </c>
      <c r="AA504" s="211">
        <v>-62.396817901060111</v>
      </c>
      <c r="AB504" s="211">
        <v>2683498.7911769911</v>
      </c>
      <c r="AC504" s="211">
        <v>101891.17334949502</v>
      </c>
      <c r="AD504" s="211">
        <v>2785389.9645264908</v>
      </c>
      <c r="AE504" s="211">
        <v>-3.9479746326570293</v>
      </c>
      <c r="AF504" s="211">
        <v>17443885.702002324</v>
      </c>
      <c r="AG504" s="211">
        <v>12629.56761927576</v>
      </c>
      <c r="AH504" s="211">
        <v>17456515.269621547</v>
      </c>
      <c r="AI504" s="204">
        <v>251007.96670558123</v>
      </c>
      <c r="AJ504" s="205">
        <f t="shared" si="28"/>
        <v>-9025071.7546325009</v>
      </c>
      <c r="AK504" s="205">
        <f t="shared" si="29"/>
        <v>-17851312.732887249</v>
      </c>
      <c r="AL504" s="205">
        <f t="shared" si="30"/>
        <v>1</v>
      </c>
      <c r="AM504" s="205">
        <f t="shared" si="31"/>
        <v>0</v>
      </c>
    </row>
    <row r="505" spans="1:39" x14ac:dyDescent="0.35">
      <c r="A505" s="112">
        <v>499</v>
      </c>
      <c r="B505">
        <v>91</v>
      </c>
      <c r="C505">
        <v>4.2687547098641837E-2</v>
      </c>
      <c r="D505">
        <v>0</v>
      </c>
      <c r="E505">
        <v>0</v>
      </c>
      <c r="F505">
        <v>1.7831050310442589E-2</v>
      </c>
      <c r="G505">
        <v>0.11730996074381761</v>
      </c>
      <c r="H505">
        <v>3.3223198265349169E-2</v>
      </c>
      <c r="I505">
        <v>0.11412591968882133</v>
      </c>
      <c r="J505">
        <v>48207.568784052914</v>
      </c>
      <c r="K505">
        <v>6123.0130847812788</v>
      </c>
      <c r="L505">
        <v>180010.68202109972</v>
      </c>
      <c r="M505">
        <v>264470.16948949057</v>
      </c>
      <c r="N505">
        <v>112374.91387270679</v>
      </c>
      <c r="O505">
        <v>3958344.5175978197</v>
      </c>
      <c r="P505">
        <v>9085.3778571762487</v>
      </c>
      <c r="Q505">
        <v>2.3934909230670844E-3</v>
      </c>
      <c r="R505">
        <v>1</v>
      </c>
      <c r="S505">
        <v>0.61483156082942869</v>
      </c>
      <c r="T505">
        <v>0.72368898454705399</v>
      </c>
      <c r="U505">
        <v>0.81620031788172331</v>
      </c>
      <c r="V505">
        <v>0</v>
      </c>
      <c r="W505">
        <v>14200394.636227157</v>
      </c>
      <c r="X505">
        <v>0.1443678655069528</v>
      </c>
      <c r="Y505">
        <v>174.28108444431405</v>
      </c>
      <c r="Z505">
        <v>29.335279002172395</v>
      </c>
      <c r="AA505" s="211">
        <v>-4.5183270193144889</v>
      </c>
      <c r="AB505" s="211">
        <v>156204.34099849875</v>
      </c>
      <c r="AC505" s="211">
        <v>25924.620198666216</v>
      </c>
      <c r="AD505" s="211">
        <v>182128.9611971644</v>
      </c>
      <c r="AE505" s="211">
        <v>-1.9081614697434666</v>
      </c>
      <c r="AF505" s="211">
        <v>8388432.8359034006</v>
      </c>
      <c r="AG505" s="211">
        <v>21337.956625056038</v>
      </c>
      <c r="AH505" s="211">
        <v>8409770.7925284579</v>
      </c>
      <c r="AI505" s="204">
        <v>3152153.2542958804</v>
      </c>
      <c r="AJ505" s="205">
        <f t="shared" si="28"/>
        <v>-633961.66312861326</v>
      </c>
      <c r="AK505" s="205">
        <f t="shared" si="29"/>
        <v>-8600586.9395028055</v>
      </c>
      <c r="AL505" s="205">
        <f t="shared" si="30"/>
        <v>1</v>
      </c>
      <c r="AM505" s="205">
        <f t="shared" si="31"/>
        <v>0</v>
      </c>
    </row>
    <row r="506" spans="1:39" x14ac:dyDescent="0.35">
      <c r="A506" s="112">
        <v>500</v>
      </c>
      <c r="B506">
        <v>18</v>
      </c>
      <c r="C506">
        <v>4.2076585096508218E-2</v>
      </c>
      <c r="D506">
        <v>0.1148364591830961</v>
      </c>
      <c r="E506">
        <v>3.2016400258675339E-2</v>
      </c>
      <c r="F506">
        <v>2.4253308133937959E-2</v>
      </c>
      <c r="G506">
        <v>3.1596889283922965E-2</v>
      </c>
      <c r="H506">
        <v>3.5446241119398494E-2</v>
      </c>
      <c r="I506">
        <v>8.421251792248266E-2</v>
      </c>
      <c r="J506">
        <v>52699.13309108575</v>
      </c>
      <c r="K506">
        <v>6630.6986832259481</v>
      </c>
      <c r="L506">
        <v>157485.73500119214</v>
      </c>
      <c r="M506">
        <v>252882.08827698656</v>
      </c>
      <c r="N506">
        <v>38742.281290910396</v>
      </c>
      <c r="O506">
        <v>2277648.2413502131</v>
      </c>
      <c r="P506">
        <v>9301.1370327106233</v>
      </c>
      <c r="Q506">
        <v>3.8489070798046685E-3</v>
      </c>
      <c r="R506">
        <v>0.98174111322751856</v>
      </c>
      <c r="S506">
        <v>0.61483793883360804</v>
      </c>
      <c r="T506">
        <v>0.76262150493606362</v>
      </c>
      <c r="U506">
        <v>0.72491195101990025</v>
      </c>
      <c r="V506">
        <v>1.2432621550761677E-2</v>
      </c>
      <c r="W506">
        <v>13226910.581315078</v>
      </c>
      <c r="X506">
        <v>2.6194793140266653E-2</v>
      </c>
      <c r="Y506">
        <v>185.87071547822143</v>
      </c>
      <c r="Z506">
        <v>25.832526268781464</v>
      </c>
      <c r="AA506" s="211">
        <v>-28.831239218353382</v>
      </c>
      <c r="AB506" s="211">
        <v>1322691.058131506</v>
      </c>
      <c r="AC506" s="211">
        <v>70400.605744449043</v>
      </c>
      <c r="AD506" s="211">
        <v>1393091.6638759628</v>
      </c>
      <c r="AE506" s="211">
        <v>-3.4028915590936348</v>
      </c>
      <c r="AF506" s="211">
        <v>7873863.1597059909</v>
      </c>
      <c r="AG506" s="211">
        <v>20749.652219416468</v>
      </c>
      <c r="AH506" s="211">
        <v>7894612.8119254075</v>
      </c>
      <c r="AI506" s="204">
        <v>255680.04792013738</v>
      </c>
      <c r="AJ506" s="205">
        <f t="shared" si="28"/>
        <v>-4276215.5857113013</v>
      </c>
      <c r="AK506" s="205">
        <f t="shared" si="29"/>
        <v>-8234901.9678347707</v>
      </c>
      <c r="AL506" s="205">
        <f t="shared" si="30"/>
        <v>1</v>
      </c>
      <c r="AM506" s="205">
        <f t="shared" si="31"/>
        <v>0</v>
      </c>
    </row>
    <row r="507" spans="1:39" x14ac:dyDescent="0.35">
      <c r="A507" s="112">
        <v>501</v>
      </c>
      <c r="B507">
        <v>75</v>
      </c>
      <c r="C507">
        <v>3.1035203343398543E-2</v>
      </c>
      <c r="D507">
        <v>8.2512425511728965E-2</v>
      </c>
      <c r="E507">
        <v>4.1027998884055401E-2</v>
      </c>
      <c r="F507">
        <v>3.9345883701857563E-3</v>
      </c>
      <c r="G507">
        <v>0.17892303717286373</v>
      </c>
      <c r="H507">
        <v>3.7431861760890327E-2</v>
      </c>
      <c r="I507">
        <v>0.11072644312116811</v>
      </c>
      <c r="J507">
        <v>46968.275290869678</v>
      </c>
      <c r="K507">
        <v>9094.6718423205348</v>
      </c>
      <c r="L507">
        <v>259396.030279795</v>
      </c>
      <c r="M507">
        <v>163762.41390074341</v>
      </c>
      <c r="N507">
        <v>105607.8707988924</v>
      </c>
      <c r="O507">
        <v>4200399.3178521218</v>
      </c>
      <c r="P507">
        <v>9123.4212214089675</v>
      </c>
      <c r="Q507">
        <v>5.0952029745838746E-3</v>
      </c>
      <c r="R507">
        <v>0.96820541148075745</v>
      </c>
      <c r="S507">
        <v>0.61190599725746886</v>
      </c>
      <c r="T507">
        <v>0.60618172130840586</v>
      </c>
      <c r="U507">
        <v>0.69993612958107387</v>
      </c>
      <c r="V507">
        <v>4.0600723130313696E-2</v>
      </c>
      <c r="W507">
        <v>15031484.943863465</v>
      </c>
      <c r="X507">
        <v>8.9542496269013908E-2</v>
      </c>
      <c r="Y507">
        <v>209.23646444704144</v>
      </c>
      <c r="Z507">
        <v>23.527382920098525</v>
      </c>
      <c r="AA507" s="211">
        <v>-36.178349165090331</v>
      </c>
      <c r="AB507" s="211">
        <v>1743652.25348816</v>
      </c>
      <c r="AC507" s="211">
        <v>145782.50069856452</v>
      </c>
      <c r="AD507" s="211">
        <v>1889434.7541867318</v>
      </c>
      <c r="AE507" s="211">
        <v>-2.8844468142776405</v>
      </c>
      <c r="AF507" s="211">
        <v>9144851.203800628</v>
      </c>
      <c r="AG507" s="211">
        <v>30153.709427879061</v>
      </c>
      <c r="AH507" s="211">
        <v>9175004.9132284634</v>
      </c>
      <c r="AI507" s="204">
        <v>218825.96044989882</v>
      </c>
      <c r="AJ507" s="205">
        <f t="shared" si="28"/>
        <v>-5507269.6706957649</v>
      </c>
      <c r="AK507" s="205">
        <f t="shared" si="29"/>
        <v>-9463449.5946562272</v>
      </c>
      <c r="AL507" s="205">
        <f t="shared" si="30"/>
        <v>1</v>
      </c>
      <c r="AM507" s="205">
        <f t="shared" si="31"/>
        <v>0</v>
      </c>
    </row>
    <row r="508" spans="1:39" x14ac:dyDescent="0.35">
      <c r="A508" s="112">
        <v>502</v>
      </c>
      <c r="B508">
        <v>84</v>
      </c>
      <c r="C508">
        <v>3.016740352469003E-2</v>
      </c>
      <c r="D508">
        <v>4.4025989691748785E-2</v>
      </c>
      <c r="E508">
        <v>4.9779825588801174E-2</v>
      </c>
      <c r="F508">
        <v>1.5342152265968013E-2</v>
      </c>
      <c r="G508">
        <v>0.13981872620883945</v>
      </c>
      <c r="H508">
        <v>0</v>
      </c>
      <c r="I508">
        <v>6.7847201844663432E-2</v>
      </c>
      <c r="J508">
        <v>51432.653851208015</v>
      </c>
      <c r="K508">
        <v>7872.0566337500713</v>
      </c>
      <c r="L508">
        <v>231665.56348967869</v>
      </c>
      <c r="M508">
        <v>306262.17005814001</v>
      </c>
      <c r="N508">
        <v>111631.83689253463</v>
      </c>
      <c r="O508">
        <v>3071703.2038299646</v>
      </c>
      <c r="P508">
        <v>9505.0662041887172</v>
      </c>
      <c r="Q508">
        <v>2.5417767509381337E-3</v>
      </c>
      <c r="R508">
        <v>0.97529566470987317</v>
      </c>
      <c r="S508">
        <v>0.36837669112047516</v>
      </c>
      <c r="T508">
        <v>0.52255118377916443</v>
      </c>
      <c r="U508">
        <v>0.69545996848453728</v>
      </c>
      <c r="V508">
        <v>0.16192465860092684</v>
      </c>
      <c r="W508">
        <v>14966792.674686687</v>
      </c>
      <c r="X508">
        <v>0.25947326488030209</v>
      </c>
      <c r="Y508">
        <v>309.87897942776357</v>
      </c>
      <c r="Z508">
        <v>27.931259627749228</v>
      </c>
      <c r="AA508" s="211">
        <v>-22.298681570377639</v>
      </c>
      <c r="AB508" s="211">
        <v>1062642.2799027541</v>
      </c>
      <c r="AC508" s="211">
        <v>29578.017244538456</v>
      </c>
      <c r="AD508" s="211">
        <v>1092220.2971472915</v>
      </c>
      <c r="AE508" s="211">
        <v>-2.8638815988002122</v>
      </c>
      <c r="AF508" s="211">
        <v>15316666.728956623</v>
      </c>
      <c r="AG508" s="211">
        <v>10459.472764735288</v>
      </c>
      <c r="AH508" s="211">
        <v>15327126.201721366</v>
      </c>
      <c r="AI508" s="204">
        <v>732444.16847057978</v>
      </c>
      <c r="AJ508" s="205">
        <f t="shared" si="28"/>
        <v>-3322088.4541850556</v>
      </c>
      <c r="AK508" s="205">
        <f t="shared" si="29"/>
        <v>-15613514.361601388</v>
      </c>
      <c r="AL508" s="205">
        <f t="shared" si="30"/>
        <v>1</v>
      </c>
      <c r="AM508" s="205">
        <f t="shared" si="31"/>
        <v>0</v>
      </c>
    </row>
    <row r="509" spans="1:39" x14ac:dyDescent="0.35">
      <c r="A509" s="112">
        <v>503</v>
      </c>
      <c r="B509">
        <v>3</v>
      </c>
      <c r="C509">
        <v>3.1743178964363017E-2</v>
      </c>
      <c r="D509">
        <v>8.4774003686100705E-2</v>
      </c>
      <c r="E509">
        <v>3.8088201304299865E-2</v>
      </c>
      <c r="F509">
        <v>4.2425077508209917E-2</v>
      </c>
      <c r="G509">
        <v>8.1515304671523459E-2</v>
      </c>
      <c r="H509">
        <v>0</v>
      </c>
      <c r="I509">
        <v>0.10429051157490143</v>
      </c>
      <c r="J509">
        <v>48687.496008950395</v>
      </c>
      <c r="K509">
        <v>11990.688187319443</v>
      </c>
      <c r="L509">
        <v>179771.66811160682</v>
      </c>
      <c r="M509">
        <v>245323.63858526619</v>
      </c>
      <c r="N509">
        <v>97235.684178605341</v>
      </c>
      <c r="O509">
        <v>2380864.4330168529</v>
      </c>
      <c r="P509">
        <v>9142.4472104110901</v>
      </c>
      <c r="Q509">
        <v>3.9131682802147775E-3</v>
      </c>
      <c r="R509">
        <v>1</v>
      </c>
      <c r="S509">
        <v>0.70621905178440547</v>
      </c>
      <c r="T509">
        <v>0.63067150662663152</v>
      </c>
      <c r="U509">
        <v>0.67244102762842961</v>
      </c>
      <c r="V509">
        <v>8.4164741761130646E-2</v>
      </c>
      <c r="W509">
        <v>14485289.080148863</v>
      </c>
      <c r="X509">
        <v>0.1543358192230822</v>
      </c>
      <c r="Y509">
        <v>123.43052149299038</v>
      </c>
      <c r="Z509">
        <v>31.597503802169875</v>
      </c>
      <c r="AA509" s="211">
        <v>-19.006610186776943</v>
      </c>
      <c r="AB509" s="211">
        <v>811176.18848833581</v>
      </c>
      <c r="AC509" s="211">
        <v>26753.449956071941</v>
      </c>
      <c r="AD509" s="211">
        <v>837929.63844440656</v>
      </c>
      <c r="AE509" s="211">
        <v>-2.9446871550051501</v>
      </c>
      <c r="AF509" s="211">
        <v>6456843.7820188254</v>
      </c>
      <c r="AG509" s="211">
        <v>9406.1120883019885</v>
      </c>
      <c r="AH509" s="211">
        <v>6466249.8941070996</v>
      </c>
      <c r="AI509" s="204">
        <v>350413.84798877552</v>
      </c>
      <c r="AJ509" s="205">
        <f t="shared" si="28"/>
        <v>-2738590.6571221007</v>
      </c>
      <c r="AK509" s="205">
        <f t="shared" si="29"/>
        <v>-6760718.6096076146</v>
      </c>
      <c r="AL509" s="205">
        <f t="shared" si="30"/>
        <v>1</v>
      </c>
      <c r="AM509" s="205">
        <f t="shared" si="31"/>
        <v>0</v>
      </c>
    </row>
    <row r="510" spans="1:39" x14ac:dyDescent="0.35">
      <c r="A510" s="112">
        <v>504</v>
      </c>
      <c r="B510">
        <v>23</v>
      </c>
      <c r="C510">
        <v>3.7219469879083381E-2</v>
      </c>
      <c r="D510">
        <v>0</v>
      </c>
      <c r="E510">
        <v>2.8149163871938311E-2</v>
      </c>
      <c r="F510">
        <v>2.7141000825274108E-2</v>
      </c>
      <c r="G510">
        <v>5.9938453179510832E-2</v>
      </c>
      <c r="H510">
        <v>0</v>
      </c>
      <c r="I510">
        <v>1.7972024383389976E-2</v>
      </c>
      <c r="J510">
        <v>64903.981963153718</v>
      </c>
      <c r="K510">
        <v>5855.8688894760253</v>
      </c>
      <c r="L510">
        <v>243504.19429964668</v>
      </c>
      <c r="M510">
        <v>258672.35812130221</v>
      </c>
      <c r="N510">
        <v>75091.436270908307</v>
      </c>
      <c r="O510">
        <v>3299549.5658064755</v>
      </c>
      <c r="P510">
        <v>9221.5951367164689</v>
      </c>
      <c r="Q510">
        <v>4.8396935263053118E-3</v>
      </c>
      <c r="R510">
        <v>1</v>
      </c>
      <c r="S510">
        <v>0.73108875109298888</v>
      </c>
      <c r="T510">
        <v>0.61120673740661613</v>
      </c>
      <c r="U510">
        <v>0.70522356377779727</v>
      </c>
      <c r="V510">
        <v>0.2378003900627032</v>
      </c>
      <c r="W510">
        <v>15218290.705623472</v>
      </c>
      <c r="X510">
        <v>4.1891623200839785E-2</v>
      </c>
      <c r="Y510">
        <v>161.02233454529474</v>
      </c>
      <c r="Z510">
        <v>38.117063061391818</v>
      </c>
      <c r="AA510" s="211">
        <v>-9.6528619654167542</v>
      </c>
      <c r="AB510" s="211">
        <v>319584.10481809289</v>
      </c>
      <c r="AC510" s="211">
        <v>20371.26744791519</v>
      </c>
      <c r="AD510" s="211">
        <v>339955.37226600799</v>
      </c>
      <c r="AE510" s="211">
        <v>-3.3866297901867699</v>
      </c>
      <c r="AF510" s="211">
        <v>7499776.7091752123</v>
      </c>
      <c r="AG510" s="211">
        <v>11157.706651970168</v>
      </c>
      <c r="AH510" s="211">
        <v>7510934.4158271933</v>
      </c>
      <c r="AI510" s="204">
        <v>1144384.510983747</v>
      </c>
      <c r="AJ510" s="205">
        <f t="shared" si="28"/>
        <v>-1305241.5688076834</v>
      </c>
      <c r="AK510" s="205">
        <f t="shared" si="29"/>
        <v>-7849597.3948458703</v>
      </c>
      <c r="AL510" s="205">
        <f t="shared" si="30"/>
        <v>1</v>
      </c>
      <c r="AM510" s="205">
        <f t="shared" si="31"/>
        <v>0</v>
      </c>
    </row>
    <row r="511" spans="1:39" x14ac:dyDescent="0.35">
      <c r="A511" s="112">
        <v>505</v>
      </c>
      <c r="B511">
        <v>65</v>
      </c>
      <c r="C511">
        <v>2.0978686504865673E-2</v>
      </c>
      <c r="D511">
        <v>5.2917547334159348E-3</v>
      </c>
      <c r="E511">
        <v>5.3944718378184778E-2</v>
      </c>
      <c r="F511">
        <v>3.9797337707356741E-3</v>
      </c>
      <c r="G511">
        <v>4.4431028601818912E-2</v>
      </c>
      <c r="H511">
        <v>5.3518262254375532E-2</v>
      </c>
      <c r="I511">
        <v>5.3200964788060093E-2</v>
      </c>
      <c r="J511">
        <v>49573.257136841472</v>
      </c>
      <c r="K511">
        <v>8608.2853903932555</v>
      </c>
      <c r="L511">
        <v>171922.33906374034</v>
      </c>
      <c r="M511">
        <v>224952.29691993984</v>
      </c>
      <c r="N511">
        <v>48761.914426972522</v>
      </c>
      <c r="O511">
        <v>3441833.7153624748</v>
      </c>
      <c r="P511">
        <v>9312.4974295332158</v>
      </c>
      <c r="Q511">
        <v>4.1965824780750881E-3</v>
      </c>
      <c r="R511">
        <v>0.92583292592412803</v>
      </c>
      <c r="S511">
        <v>0.82258715227801849</v>
      </c>
      <c r="T511">
        <v>0.55512611276637092</v>
      </c>
      <c r="U511">
        <v>0.7259028466516162</v>
      </c>
      <c r="V511">
        <v>0.14080849602164153</v>
      </c>
      <c r="W511">
        <v>13440665.204495715</v>
      </c>
      <c r="X511">
        <v>0.13930478010961214</v>
      </c>
      <c r="Y511">
        <v>215.1684141235387</v>
      </c>
      <c r="Z511">
        <v>32.803642592406284</v>
      </c>
      <c r="AA511" s="211">
        <v>-29.767340201306176</v>
      </c>
      <c r="AB511" s="211">
        <v>1075253.2163596558</v>
      </c>
      <c r="AC511" s="211">
        <v>114502.92025847106</v>
      </c>
      <c r="AD511" s="211">
        <v>1189756.136618125</v>
      </c>
      <c r="AE511" s="211">
        <v>-3.3520480490136766</v>
      </c>
      <c r="AF511" s="211">
        <v>10170566.983802984</v>
      </c>
      <c r="AG511" s="211">
        <v>27878.971889019052</v>
      </c>
      <c r="AH511" s="211">
        <v>10198445.955692032</v>
      </c>
      <c r="AI511" s="204">
        <v>341040.70351128303</v>
      </c>
      <c r="AJ511" s="205">
        <f t="shared" si="28"/>
        <v>-4166490.1567487428</v>
      </c>
      <c r="AK511" s="205">
        <f t="shared" si="29"/>
        <v>-10533650.760593399</v>
      </c>
      <c r="AL511" s="205">
        <f t="shared" si="30"/>
        <v>1</v>
      </c>
      <c r="AM511" s="205">
        <f t="shared" si="31"/>
        <v>0</v>
      </c>
    </row>
    <row r="512" spans="1:39" x14ac:dyDescent="0.35">
      <c r="A512" s="112">
        <v>506</v>
      </c>
      <c r="B512">
        <v>98</v>
      </c>
      <c r="C512">
        <v>2.5253397272468732E-2</v>
      </c>
      <c r="D512">
        <v>0.12567988112607059</v>
      </c>
      <c r="E512">
        <v>3.6323415452282973E-2</v>
      </c>
      <c r="F512">
        <v>6.4008348009597631E-3</v>
      </c>
      <c r="G512">
        <v>3.3005201850738936E-2</v>
      </c>
      <c r="H512">
        <v>1.3707900791973052E-2</v>
      </c>
      <c r="I512">
        <v>6.25703535556804E-2</v>
      </c>
      <c r="J512">
        <v>53548.122878658221</v>
      </c>
      <c r="K512">
        <v>7111.8084079258433</v>
      </c>
      <c r="L512">
        <v>174884.57663031502</v>
      </c>
      <c r="M512">
        <v>304132.52324622829</v>
      </c>
      <c r="N512">
        <v>81586.29733490455</v>
      </c>
      <c r="O512">
        <v>2649920.3969152793</v>
      </c>
      <c r="P512">
        <v>9338.3911848190528</v>
      </c>
      <c r="Q512">
        <v>5.2986928204163657E-3</v>
      </c>
      <c r="R512">
        <v>0.91040816095208088</v>
      </c>
      <c r="S512">
        <v>0.6825649010843422</v>
      </c>
      <c r="T512">
        <v>0.6062503245480938</v>
      </c>
      <c r="U512">
        <v>0.78605201159568905</v>
      </c>
      <c r="V512">
        <v>0.14959541989011654</v>
      </c>
      <c r="W512">
        <v>13888123.173205666</v>
      </c>
      <c r="X512">
        <v>0.14015726366810269</v>
      </c>
      <c r="Y512">
        <v>237.41487132395235</v>
      </c>
      <c r="Z512">
        <v>34.313309925053431</v>
      </c>
      <c r="AA512" s="211">
        <v>-30.335732954694457</v>
      </c>
      <c r="AB512" s="211">
        <v>1194378.5928956852</v>
      </c>
      <c r="AC512" s="211">
        <v>49695.698633089174</v>
      </c>
      <c r="AD512" s="211">
        <v>1244074.2915287702</v>
      </c>
      <c r="AE512" s="211">
        <v>-8.0453359658540329</v>
      </c>
      <c r="AF512" s="211">
        <v>11319920.423476117</v>
      </c>
      <c r="AG512" s="211">
        <v>21357.690188224908</v>
      </c>
      <c r="AH512" s="211">
        <v>11341278.113664359</v>
      </c>
      <c r="AI512" s="204">
        <v>452984.47700104682</v>
      </c>
      <c r="AJ512" s="205">
        <f t="shared" si="28"/>
        <v>-4277647.5869982159</v>
      </c>
      <c r="AK512" s="205">
        <f t="shared" si="29"/>
        <v>-12145811.710249763</v>
      </c>
      <c r="AL512" s="205">
        <f t="shared" si="30"/>
        <v>1</v>
      </c>
      <c r="AM512" s="205">
        <f t="shared" si="31"/>
        <v>0</v>
      </c>
    </row>
    <row r="513" spans="1:39" x14ac:dyDescent="0.35">
      <c r="A513" s="112">
        <v>507</v>
      </c>
      <c r="B513">
        <v>14</v>
      </c>
      <c r="C513">
        <v>5.5523849785089889E-2</v>
      </c>
      <c r="D513">
        <v>5.0087781163708253E-2</v>
      </c>
      <c r="E513">
        <v>0</v>
      </c>
      <c r="F513">
        <v>1.0112942757042368E-2</v>
      </c>
      <c r="G513">
        <v>8.6748507805167449E-2</v>
      </c>
      <c r="H513">
        <v>2.4261602850778319E-2</v>
      </c>
      <c r="I513">
        <v>0.10822328639842947</v>
      </c>
      <c r="J513">
        <v>51083.373573674755</v>
      </c>
      <c r="K513">
        <v>8378.1684085297311</v>
      </c>
      <c r="L513">
        <v>183443.37524977553</v>
      </c>
      <c r="M513">
        <v>230903.69546658586</v>
      </c>
      <c r="N513">
        <v>99253.746048765548</v>
      </c>
      <c r="O513">
        <v>3738908.9354943763</v>
      </c>
      <c r="P513">
        <v>9174.8405738137517</v>
      </c>
      <c r="Q513">
        <v>4.5008354804246722E-3</v>
      </c>
      <c r="R513">
        <v>1</v>
      </c>
      <c r="S513">
        <v>0.70331043065426146</v>
      </c>
      <c r="T513">
        <v>0.54144078977596355</v>
      </c>
      <c r="U513">
        <v>0.72526268066867883</v>
      </c>
      <c r="V513">
        <v>8.0978864783872506E-2</v>
      </c>
      <c r="W513">
        <v>14995373.455421584</v>
      </c>
      <c r="X513">
        <v>5.7048452322709851E-2</v>
      </c>
      <c r="Y513">
        <v>551.35635553978034</v>
      </c>
      <c r="Z513">
        <v>34.087404405837724</v>
      </c>
      <c r="AA513" s="211">
        <v>-20.429586622038645</v>
      </c>
      <c r="AB513" s="211">
        <v>1049676.1418795101</v>
      </c>
      <c r="AC513" s="211">
        <v>67726.129719575663</v>
      </c>
      <c r="AD513" s="211">
        <v>1117402.2715990865</v>
      </c>
      <c r="AE513" s="211">
        <v>-3.8129370290476645</v>
      </c>
      <c r="AF513" s="211">
        <v>22368299.374142766</v>
      </c>
      <c r="AG513" s="211">
        <v>27523.404315261301</v>
      </c>
      <c r="AH513" s="211">
        <v>22395822.778458018</v>
      </c>
      <c r="AI513" s="204">
        <v>1280548.1867917776</v>
      </c>
      <c r="AJ513" s="205">
        <f t="shared" si="28"/>
        <v>-3160360.9338029511</v>
      </c>
      <c r="AK513" s="205">
        <f t="shared" si="29"/>
        <v>-22777116.481362782</v>
      </c>
      <c r="AL513" s="205">
        <f t="shared" si="30"/>
        <v>1</v>
      </c>
      <c r="AM513" s="205">
        <f t="shared" si="31"/>
        <v>0</v>
      </c>
    </row>
    <row r="514" spans="1:39" x14ac:dyDescent="0.35">
      <c r="A514" s="112">
        <v>508</v>
      </c>
      <c r="B514">
        <v>36</v>
      </c>
      <c r="C514">
        <v>2.8793948163673165E-2</v>
      </c>
      <c r="D514">
        <v>0.11248743001859016</v>
      </c>
      <c r="E514">
        <v>1.566922573732615E-2</v>
      </c>
      <c r="F514">
        <v>1.8261435227916574E-2</v>
      </c>
      <c r="G514">
        <v>2.1679576638041077E-2</v>
      </c>
      <c r="H514">
        <v>2.9839768882638295E-2</v>
      </c>
      <c r="I514">
        <v>0.10169517393126559</v>
      </c>
      <c r="J514">
        <v>53687.434877154294</v>
      </c>
      <c r="K514">
        <v>7138.8684293689303</v>
      </c>
      <c r="L514">
        <v>159342.46798549592</v>
      </c>
      <c r="M514">
        <v>202021.76332021755</v>
      </c>
      <c r="N514">
        <v>98220.577025643055</v>
      </c>
      <c r="O514">
        <v>3869711.1466562683</v>
      </c>
      <c r="P514">
        <v>9041.4618779865996</v>
      </c>
      <c r="Q514">
        <v>2.244703913391888E-3</v>
      </c>
      <c r="R514">
        <v>1</v>
      </c>
      <c r="S514">
        <v>0.66295864549119643</v>
      </c>
      <c r="T514">
        <v>0.53478784093543785</v>
      </c>
      <c r="U514">
        <v>0.68844322668786728</v>
      </c>
      <c r="V514">
        <v>8.8864326425911661E-2</v>
      </c>
      <c r="W514">
        <v>14640511.178903211</v>
      </c>
      <c r="X514">
        <v>0.12259331008235048</v>
      </c>
      <c r="Y514">
        <v>121.4407362704473</v>
      </c>
      <c r="Z514">
        <v>27.666022401515377</v>
      </c>
      <c r="AA514" s="211">
        <v>-17.922196135033627</v>
      </c>
      <c r="AB514" s="211">
        <v>746666.07012406422</v>
      </c>
      <c r="AC514" s="211">
        <v>57621.634622215228</v>
      </c>
      <c r="AD514" s="211">
        <v>804287.70474627707</v>
      </c>
      <c r="AE514" s="211">
        <v>-4.0005792890290808</v>
      </c>
      <c r="AF514" s="211">
        <v>6040545.5030144798</v>
      </c>
      <c r="AG514" s="211">
        <v>28359.23710246956</v>
      </c>
      <c r="AH514" s="211">
        <v>6068904.7401169324</v>
      </c>
      <c r="AI514" s="204">
        <v>378161.32232382055</v>
      </c>
      <c r="AJ514" s="205">
        <f t="shared" si="28"/>
        <v>-2596507.3182496401</v>
      </c>
      <c r="AK514" s="205">
        <f t="shared" si="29"/>
        <v>-6468962.6690198407</v>
      </c>
      <c r="AL514" s="205">
        <f t="shared" si="30"/>
        <v>1</v>
      </c>
      <c r="AM514" s="205">
        <f t="shared" si="31"/>
        <v>0</v>
      </c>
    </row>
    <row r="515" spans="1:39" x14ac:dyDescent="0.35">
      <c r="A515" s="112">
        <v>509</v>
      </c>
      <c r="B515">
        <v>30</v>
      </c>
      <c r="C515">
        <v>1.7547030932913484E-2</v>
      </c>
      <c r="D515">
        <v>7.307370339096915E-2</v>
      </c>
      <c r="E515">
        <v>5.2399792020513744E-2</v>
      </c>
      <c r="F515">
        <v>3.4058681645259981E-3</v>
      </c>
      <c r="G515">
        <v>3.6913672892522509E-2</v>
      </c>
      <c r="H515">
        <v>1.6632097700514874E-2</v>
      </c>
      <c r="I515">
        <v>7.9241245534182853E-2</v>
      </c>
      <c r="J515">
        <v>59247.911504829026</v>
      </c>
      <c r="K515">
        <v>1619.1258987981364</v>
      </c>
      <c r="L515">
        <v>170338.52419806234</v>
      </c>
      <c r="M515">
        <v>230203.76124805509</v>
      </c>
      <c r="N515">
        <v>71569.007080300988</v>
      </c>
      <c r="O515">
        <v>3276477.3304067934</v>
      </c>
      <c r="P515">
        <v>9112.0668884918905</v>
      </c>
      <c r="Q515">
        <v>2.6432504744284433E-3</v>
      </c>
      <c r="R515">
        <v>1</v>
      </c>
      <c r="S515">
        <v>0.61338732229253057</v>
      </c>
      <c r="T515">
        <v>0.56600330756721462</v>
      </c>
      <c r="U515">
        <v>0.76514575915345839</v>
      </c>
      <c r="V515">
        <v>0.1815897358235497</v>
      </c>
      <c r="W515">
        <v>14214661.419225017</v>
      </c>
      <c r="X515">
        <v>0.16110640961455322</v>
      </c>
      <c r="Y515">
        <v>486.56553981714035</v>
      </c>
      <c r="Z515">
        <v>18.930764884102825</v>
      </c>
      <c r="AA515" s="211">
        <v>-46.962191676642433</v>
      </c>
      <c r="AB515" s="211">
        <v>1762618.0159838991</v>
      </c>
      <c r="AC515" s="211">
        <v>87957.075946113982</v>
      </c>
      <c r="AD515" s="211">
        <v>1850575.0919300113</v>
      </c>
      <c r="AE515" s="211">
        <v>-3.1660273823774974</v>
      </c>
      <c r="AF515" s="211">
        <v>21129659.979302924</v>
      </c>
      <c r="AG515" s="211">
        <v>12565.296563730626</v>
      </c>
      <c r="AH515" s="211">
        <v>21142225.275866654</v>
      </c>
      <c r="AI515" s="204">
        <v>440487.20920664881</v>
      </c>
      <c r="AJ515" s="205">
        <f t="shared" si="28"/>
        <v>-6546794.2595942542</v>
      </c>
      <c r="AK515" s="205">
        <f t="shared" si="29"/>
        <v>-21458828.014104404</v>
      </c>
      <c r="AL515" s="205">
        <f t="shared" si="30"/>
        <v>1</v>
      </c>
      <c r="AM515" s="205">
        <f t="shared" si="31"/>
        <v>0</v>
      </c>
    </row>
    <row r="516" spans="1:39" x14ac:dyDescent="0.35">
      <c r="A516" s="112">
        <v>510</v>
      </c>
      <c r="B516">
        <v>40</v>
      </c>
      <c r="C516">
        <v>2.6116472599566714E-2</v>
      </c>
      <c r="D516">
        <v>4.0112444636378509E-2</v>
      </c>
      <c r="E516">
        <v>5.4156316154610432E-2</v>
      </c>
      <c r="F516">
        <v>0</v>
      </c>
      <c r="G516">
        <v>8.0261461795436001E-2</v>
      </c>
      <c r="H516">
        <v>0</v>
      </c>
      <c r="I516">
        <v>7.231462288198269E-2</v>
      </c>
      <c r="J516">
        <v>53705.440413337994</v>
      </c>
      <c r="K516">
        <v>8102.3249126603669</v>
      </c>
      <c r="L516">
        <v>134422.35319814517</v>
      </c>
      <c r="M516">
        <v>349729.87857296097</v>
      </c>
      <c r="N516">
        <v>41412.042613908663</v>
      </c>
      <c r="O516">
        <v>3829020.4594057067</v>
      </c>
      <c r="P516">
        <v>9154.4718151836532</v>
      </c>
      <c r="Q516">
        <v>6.2112867544936229E-3</v>
      </c>
      <c r="R516">
        <v>0.99835492517316549</v>
      </c>
      <c r="S516">
        <v>0.60837024425244057</v>
      </c>
      <c r="T516">
        <v>0.66338559242798323</v>
      </c>
      <c r="U516">
        <v>0.68124824353298186</v>
      </c>
      <c r="V516">
        <v>0.202835801130271</v>
      </c>
      <c r="W516">
        <v>14896400.961294295</v>
      </c>
      <c r="X516">
        <v>9.3444170236810259E-2</v>
      </c>
      <c r="Y516">
        <v>298.8076642092509</v>
      </c>
      <c r="Z516">
        <v>25.531159675160787</v>
      </c>
      <c r="AA516" s="211">
        <v>-10.056254108440022</v>
      </c>
      <c r="AB516" s="211">
        <v>312824.42018718022</v>
      </c>
      <c r="AC516" s="211">
        <v>14742.621833816554</v>
      </c>
      <c r="AD516" s="211">
        <v>327567.04202099686</v>
      </c>
      <c r="AE516" s="211">
        <v>-3.7403718019205532</v>
      </c>
      <c r="AF516" s="211">
        <v>12782166.662644444</v>
      </c>
      <c r="AG516" s="211">
        <v>8912.5850177163647</v>
      </c>
      <c r="AH516" s="211">
        <v>12791079.247662168</v>
      </c>
      <c r="AI516" s="204">
        <v>1973360.4270579754</v>
      </c>
      <c r="AJ516" s="205">
        <f t="shared" si="28"/>
        <v>-1333192.4528649992</v>
      </c>
      <c r="AK516" s="205">
        <f t="shared" si="29"/>
        <v>-13165116.427854223</v>
      </c>
      <c r="AL516" s="205">
        <f t="shared" si="30"/>
        <v>1</v>
      </c>
      <c r="AM516" s="205">
        <f t="shared" si="31"/>
        <v>0</v>
      </c>
    </row>
    <row r="517" spans="1:39" x14ac:dyDescent="0.35">
      <c r="A517" s="112">
        <v>511</v>
      </c>
      <c r="B517">
        <v>59</v>
      </c>
      <c r="C517">
        <v>4.1604296421728054E-2</v>
      </c>
      <c r="D517">
        <v>6.3404569882087966E-2</v>
      </c>
      <c r="E517">
        <v>0</v>
      </c>
      <c r="F517">
        <v>1.9131374721624749E-2</v>
      </c>
      <c r="G517">
        <v>4.609714635557996E-2</v>
      </c>
      <c r="H517">
        <v>0</v>
      </c>
      <c r="I517">
        <v>0.12610349439677104</v>
      </c>
      <c r="J517">
        <v>56253.930563717171</v>
      </c>
      <c r="K517">
        <v>8932.1972824978802</v>
      </c>
      <c r="L517">
        <v>179296.23916430428</v>
      </c>
      <c r="M517">
        <v>194931.33800515661</v>
      </c>
      <c r="N517">
        <v>51354.186602459602</v>
      </c>
      <c r="O517">
        <v>3067400.3270694851</v>
      </c>
      <c r="P517">
        <v>9138.1229530330384</v>
      </c>
      <c r="Q517">
        <v>4.1609496717241613E-3</v>
      </c>
      <c r="R517">
        <v>1</v>
      </c>
      <c r="S517">
        <v>0.6754350623521187</v>
      </c>
      <c r="T517">
        <v>0.83140297373140193</v>
      </c>
      <c r="U517">
        <v>0.75533629865185614</v>
      </c>
      <c r="V517">
        <v>0.16121286939497853</v>
      </c>
      <c r="W517">
        <v>14379402.795117242</v>
      </c>
      <c r="X517">
        <v>0.12451135145273225</v>
      </c>
      <c r="Y517">
        <v>394.55349938469806</v>
      </c>
      <c r="Z517">
        <v>24.997887593202996</v>
      </c>
      <c r="AA517" s="211">
        <v>-12.413337840840747</v>
      </c>
      <c r="AB517" s="211">
        <v>532037.90341933817</v>
      </c>
      <c r="AC517" s="211">
        <v>17186.716966656844</v>
      </c>
      <c r="AD517" s="211">
        <v>549224.62038599374</v>
      </c>
      <c r="AE517" s="211">
        <v>-2.9080272323870644</v>
      </c>
      <c r="AF517" s="211">
        <v>17027588.906663656</v>
      </c>
      <c r="AG517" s="211">
        <v>7912.3753582344698</v>
      </c>
      <c r="AH517" s="211">
        <v>17035501.282021847</v>
      </c>
      <c r="AI517" s="204">
        <v>1734427.9782896889</v>
      </c>
      <c r="AJ517" s="205">
        <f t="shared" si="28"/>
        <v>-1790558.4044700684</v>
      </c>
      <c r="AK517" s="205">
        <f t="shared" si="29"/>
        <v>-17326304.005260553</v>
      </c>
      <c r="AL517" s="205">
        <f t="shared" si="30"/>
        <v>1</v>
      </c>
      <c r="AM517" s="205">
        <f t="shared" si="31"/>
        <v>0</v>
      </c>
    </row>
    <row r="518" spans="1:39" x14ac:dyDescent="0.35">
      <c r="A518" s="112">
        <v>512</v>
      </c>
      <c r="B518">
        <v>39</v>
      </c>
      <c r="C518">
        <v>2.6081163999727215E-2</v>
      </c>
      <c r="D518">
        <v>0.10411676748971707</v>
      </c>
      <c r="E518">
        <v>1.5486891216341005E-2</v>
      </c>
      <c r="F518">
        <v>1.2013121428342018E-2</v>
      </c>
      <c r="G518">
        <v>0.1146529451366029</v>
      </c>
      <c r="H518">
        <v>0</v>
      </c>
      <c r="I518">
        <v>0.13367235920732695</v>
      </c>
      <c r="J518">
        <v>48612.684182797806</v>
      </c>
      <c r="K518">
        <v>7314.4163396870126</v>
      </c>
      <c r="L518">
        <v>264788.96306711354</v>
      </c>
      <c r="M518">
        <v>239820.53840570693</v>
      </c>
      <c r="N518">
        <v>156845.07308952103</v>
      </c>
      <c r="O518">
        <v>4031613.9067439577</v>
      </c>
      <c r="P518">
        <v>9111.9748050213202</v>
      </c>
      <c r="Q518">
        <v>5.5473355862527942E-3</v>
      </c>
      <c r="R518">
        <v>1</v>
      </c>
      <c r="S518">
        <v>0.65854702703312318</v>
      </c>
      <c r="T518">
        <v>0.70622167875998676</v>
      </c>
      <c r="U518">
        <v>0.71411481190428328</v>
      </c>
      <c r="V518">
        <v>0.12227481062905921</v>
      </c>
      <c r="W518">
        <v>13774031.668881364</v>
      </c>
      <c r="X518">
        <v>6.588049825196346E-2</v>
      </c>
      <c r="Y518">
        <v>312.04655935824394</v>
      </c>
      <c r="Z518">
        <v>20.200001423954284</v>
      </c>
      <c r="AA518" s="211">
        <v>-6.1915699556035833</v>
      </c>
      <c r="AB518" s="211">
        <v>165288.38002657631</v>
      </c>
      <c r="AC518" s="211">
        <v>11727.480167459124</v>
      </c>
      <c r="AD518" s="211">
        <v>177015.8601940354</v>
      </c>
      <c r="AE518" s="211">
        <v>-2.7189547707946748</v>
      </c>
      <c r="AF518" s="211">
        <v>12748864.670965185</v>
      </c>
      <c r="AG518" s="211">
        <v>8409.8377516647906</v>
      </c>
      <c r="AH518" s="211">
        <v>12757274.508716872</v>
      </c>
      <c r="AI518" s="204">
        <v>3622704.4976234837</v>
      </c>
      <c r="AJ518" s="205">
        <f t="shared" si="28"/>
        <v>-796172.85575439362</v>
      </c>
      <c r="AK518" s="205">
        <f t="shared" si="29"/>
        <v>-13029169.98579634</v>
      </c>
      <c r="AL518" s="205">
        <f t="shared" si="30"/>
        <v>1</v>
      </c>
      <c r="AM518" s="205">
        <f t="shared" si="31"/>
        <v>0</v>
      </c>
    </row>
    <row r="519" spans="1:39" x14ac:dyDescent="0.35">
      <c r="A519" s="112">
        <v>513</v>
      </c>
      <c r="B519">
        <v>46</v>
      </c>
      <c r="C519">
        <v>1.2827194825936836E-2</v>
      </c>
      <c r="D519">
        <v>2.6801168339077433E-2</v>
      </c>
      <c r="E519">
        <v>7.5746109502410671E-3</v>
      </c>
      <c r="F519">
        <v>0</v>
      </c>
      <c r="G519">
        <v>7.4623470610765075E-2</v>
      </c>
      <c r="H519">
        <v>7.4624798154822064E-2</v>
      </c>
      <c r="I519">
        <v>8.9548211751244888E-2</v>
      </c>
      <c r="J519">
        <v>60686.782573765959</v>
      </c>
      <c r="K519">
        <v>6312.8743195100133</v>
      </c>
      <c r="L519">
        <v>189855.01821182721</v>
      </c>
      <c r="M519">
        <v>292279.00881758769</v>
      </c>
      <c r="N519">
        <v>83697.766887556223</v>
      </c>
      <c r="O519">
        <v>2712814.349475516</v>
      </c>
      <c r="P519">
        <v>9043.8608205379624</v>
      </c>
      <c r="Q519">
        <v>1.9317885384290865E-3</v>
      </c>
      <c r="R519">
        <v>0.98361544859117622</v>
      </c>
      <c r="S519">
        <v>0.69918233709322319</v>
      </c>
      <c r="T519">
        <v>0.52195538382773821</v>
      </c>
      <c r="U519">
        <v>0.74753229238952912</v>
      </c>
      <c r="V519">
        <v>0.14534665997333224</v>
      </c>
      <c r="W519">
        <v>14907992.647107461</v>
      </c>
      <c r="X519">
        <v>9.6758071761910897E-2</v>
      </c>
      <c r="Y519">
        <v>434.31770615427013</v>
      </c>
      <c r="Z519">
        <v>24.730336493328352</v>
      </c>
      <c r="AA519" s="211">
        <v>-107.05303217191747</v>
      </c>
      <c r="AB519" s="211">
        <v>3756814.1470710891</v>
      </c>
      <c r="AC519" s="211">
        <v>446832.8840508752</v>
      </c>
      <c r="AD519" s="211">
        <v>4203647.0311219627</v>
      </c>
      <c r="AE519" s="211">
        <v>-6.7873251326389683</v>
      </c>
      <c r="AF519" s="211">
        <v>18199267.222844783</v>
      </c>
      <c r="AG519" s="211">
        <v>45645.697693812406</v>
      </c>
      <c r="AH519" s="211">
        <v>18244912.920538593</v>
      </c>
      <c r="AI519" s="204">
        <v>140040.56126503999</v>
      </c>
      <c r="AJ519" s="205">
        <f t="shared" si="28"/>
        <v>-14908950.24831371</v>
      </c>
      <c r="AK519" s="205">
        <f t="shared" si="29"/>
        <v>-18923645.433802489</v>
      </c>
      <c r="AL519" s="205">
        <f t="shared" si="30"/>
        <v>1</v>
      </c>
      <c r="AM519" s="205">
        <f t="shared" si="31"/>
        <v>0</v>
      </c>
    </row>
    <row r="520" spans="1:39" x14ac:dyDescent="0.35">
      <c r="A520" s="112">
        <v>514</v>
      </c>
      <c r="B520">
        <v>50</v>
      </c>
      <c r="C520">
        <v>4.1468382916917366E-2</v>
      </c>
      <c r="D520">
        <v>0</v>
      </c>
      <c r="E520">
        <v>4.1570610696682615E-2</v>
      </c>
      <c r="F520">
        <v>1.1388897472952337E-2</v>
      </c>
      <c r="G520">
        <v>9.1829993562490525E-2</v>
      </c>
      <c r="H520">
        <v>3.7018458072591492E-2</v>
      </c>
      <c r="I520">
        <v>9.0113939622581782E-2</v>
      </c>
      <c r="J520">
        <v>60021.881276249755</v>
      </c>
      <c r="K520">
        <v>8504.4726678649004</v>
      </c>
      <c r="L520">
        <v>314043.69367622351</v>
      </c>
      <c r="M520">
        <v>276571.60943503695</v>
      </c>
      <c r="N520">
        <v>47849.907096773939</v>
      </c>
      <c r="O520">
        <v>3883582.1914431117</v>
      </c>
      <c r="P520">
        <v>9128.1413528110879</v>
      </c>
      <c r="Q520">
        <v>1.5972068667362395E-3</v>
      </c>
      <c r="R520">
        <v>0.96684264199432801</v>
      </c>
      <c r="S520">
        <v>0.41873981604435928</v>
      </c>
      <c r="T520">
        <v>0.72188631876904141</v>
      </c>
      <c r="U520">
        <v>0.8210330280021203</v>
      </c>
      <c r="V520">
        <v>0</v>
      </c>
      <c r="W520">
        <v>14702992.745457476</v>
      </c>
      <c r="X520">
        <v>0.16683288835997068</v>
      </c>
      <c r="Y520">
        <v>242.45660147789454</v>
      </c>
      <c r="Z520">
        <v>35.268399003500967</v>
      </c>
      <c r="AA520" s="211">
        <v>-97.048252891256482</v>
      </c>
      <c r="AB520" s="211">
        <v>4469709.7946190964</v>
      </c>
      <c r="AC520" s="211">
        <v>447790.43710677483</v>
      </c>
      <c r="AD520" s="211">
        <v>4917500.2317258501</v>
      </c>
      <c r="AE520" s="211">
        <v>-2.4859671022732166</v>
      </c>
      <c r="AF520" s="211">
        <v>11695517.906824229</v>
      </c>
      <c r="AG520" s="211">
        <v>25768.859076311302</v>
      </c>
      <c r="AH520" s="211">
        <v>11721286.765900515</v>
      </c>
      <c r="AI520" s="204">
        <v>71950.318008993418</v>
      </c>
      <c r="AJ520" s="205">
        <f t="shared" ref="AJ520:AJ583" si="32">$AK$2*AA520-AD520</f>
        <v>-14622325.520851497</v>
      </c>
      <c r="AK520" s="205">
        <f t="shared" ref="AK520:AK583" si="33">$AK$2*AE520-AH520</f>
        <v>-11969883.476127837</v>
      </c>
      <c r="AL520" s="205">
        <f t="shared" ref="AL520:AL583" si="34">IF(AJ520&gt;AK520,1,0)</f>
        <v>0</v>
      </c>
      <c r="AM520" s="205">
        <f t="shared" ref="AM520:AM583" si="35">IF(AK520&gt;AJ520,1,0)</f>
        <v>1</v>
      </c>
    </row>
    <row r="521" spans="1:39" x14ac:dyDescent="0.35">
      <c r="A521" s="112">
        <v>515</v>
      </c>
      <c r="B521">
        <v>80</v>
      </c>
      <c r="C521">
        <v>3.0068330613812543E-2</v>
      </c>
      <c r="D521">
        <v>0</v>
      </c>
      <c r="E521">
        <v>2.3497764777023328E-2</v>
      </c>
      <c r="F521">
        <v>1.4711619038429911E-2</v>
      </c>
      <c r="G521">
        <v>8.2992074029895641E-2</v>
      </c>
      <c r="H521">
        <v>6.203130414317827E-2</v>
      </c>
      <c r="I521">
        <v>0.11741044798723782</v>
      </c>
      <c r="J521">
        <v>57463.466966084765</v>
      </c>
      <c r="K521">
        <v>7157.9613457300638</v>
      </c>
      <c r="L521">
        <v>192834.59491003005</v>
      </c>
      <c r="M521">
        <v>319741.96069093281</v>
      </c>
      <c r="N521">
        <v>149895.83956686978</v>
      </c>
      <c r="O521">
        <v>2912014.0411792449</v>
      </c>
      <c r="P521">
        <v>9353.8968263828483</v>
      </c>
      <c r="Q521">
        <v>2.1917714998394657E-3</v>
      </c>
      <c r="R521">
        <v>1</v>
      </c>
      <c r="S521">
        <v>0.81798796293706721</v>
      </c>
      <c r="T521">
        <v>0.621752062114732</v>
      </c>
      <c r="U521">
        <v>0.74343147287372124</v>
      </c>
      <c r="V521">
        <v>4.6080348955481812E-2</v>
      </c>
      <c r="W521">
        <v>14545075.94799944</v>
      </c>
      <c r="X521">
        <v>0.14542033720215058</v>
      </c>
      <c r="Y521">
        <v>28.558837616653193</v>
      </c>
      <c r="Z521">
        <v>30.501853248198259</v>
      </c>
      <c r="AA521" s="211">
        <v>-6.6843792867529128</v>
      </c>
      <c r="AB521" s="211">
        <v>218176.13921999169</v>
      </c>
      <c r="AC521" s="211">
        <v>44057.099482745485</v>
      </c>
      <c r="AD521" s="211">
        <v>262233.23870273773</v>
      </c>
      <c r="AE521" s="211">
        <v>-3.1220453450987198</v>
      </c>
      <c r="AF521" s="211">
        <v>2479010.6198931527</v>
      </c>
      <c r="AG521" s="211">
        <v>30158.133574498326</v>
      </c>
      <c r="AH521" s="211">
        <v>2509168.7534676581</v>
      </c>
      <c r="AI521" s="204">
        <v>630748.14196715679</v>
      </c>
      <c r="AJ521" s="205">
        <f t="shared" si="32"/>
        <v>-930671.16737802897</v>
      </c>
      <c r="AK521" s="205">
        <f t="shared" si="33"/>
        <v>-2821373.2879775302</v>
      </c>
      <c r="AL521" s="205">
        <f t="shared" si="34"/>
        <v>1</v>
      </c>
      <c r="AM521" s="205">
        <f t="shared" si="35"/>
        <v>0</v>
      </c>
    </row>
    <row r="522" spans="1:39" x14ac:dyDescent="0.35">
      <c r="A522" s="112">
        <v>516</v>
      </c>
      <c r="B522">
        <v>84</v>
      </c>
      <c r="C522">
        <v>3.8349411377159977E-2</v>
      </c>
      <c r="D522">
        <v>5.6338187644885344E-2</v>
      </c>
      <c r="E522">
        <v>1.0985637952630807E-2</v>
      </c>
      <c r="F522">
        <v>2.0417738832238144E-2</v>
      </c>
      <c r="G522">
        <v>0.10794711244173974</v>
      </c>
      <c r="H522">
        <v>4.9099336444035295E-2</v>
      </c>
      <c r="I522">
        <v>7.1816620057272879E-2</v>
      </c>
      <c r="J522">
        <v>55303.347252363768</v>
      </c>
      <c r="K522">
        <v>7766.0076119955847</v>
      </c>
      <c r="L522">
        <v>246209.44951023738</v>
      </c>
      <c r="M522">
        <v>297871.44549939758</v>
      </c>
      <c r="N522">
        <v>99751.438169816684</v>
      </c>
      <c r="O522">
        <v>4630553.6999312332</v>
      </c>
      <c r="P522">
        <v>9052.9779607261826</v>
      </c>
      <c r="Q522">
        <v>4.6096379977903969E-3</v>
      </c>
      <c r="R522">
        <v>0.91989563666515306</v>
      </c>
      <c r="S522">
        <v>0.59740762331060671</v>
      </c>
      <c r="T522">
        <v>0.75046296599431828</v>
      </c>
      <c r="U522">
        <v>0.70885389239401775</v>
      </c>
      <c r="V522">
        <v>3.5370536965588104E-2</v>
      </c>
      <c r="W522">
        <v>14301285.082290985</v>
      </c>
      <c r="X522">
        <v>8.2359172545967557E-2</v>
      </c>
      <c r="Y522">
        <v>395.14626180331612</v>
      </c>
      <c r="Z522">
        <v>37.562752852259266</v>
      </c>
      <c r="AA522" s="211">
        <v>-20.941798792353921</v>
      </c>
      <c r="AB522" s="211">
        <v>1015391.2408426609</v>
      </c>
      <c r="AC522" s="211">
        <v>104973.04090520194</v>
      </c>
      <c r="AD522" s="211">
        <v>1120364.2817478604</v>
      </c>
      <c r="AE522" s="211">
        <v>-2.3840563845425455</v>
      </c>
      <c r="AF522" s="211">
        <v>16860476.558008224</v>
      </c>
      <c r="AG522" s="211">
        <v>37120.901421549817</v>
      </c>
      <c r="AH522" s="211">
        <v>16897597.459429752</v>
      </c>
      <c r="AI522" s="204">
        <v>850169.85530744819</v>
      </c>
      <c r="AJ522" s="205">
        <f t="shared" si="32"/>
        <v>-3214544.1609832523</v>
      </c>
      <c r="AK522" s="205">
        <f t="shared" si="33"/>
        <v>-17136003.097884007</v>
      </c>
      <c r="AL522" s="205">
        <f t="shared" si="34"/>
        <v>1</v>
      </c>
      <c r="AM522" s="205">
        <f t="shared" si="35"/>
        <v>0</v>
      </c>
    </row>
    <row r="523" spans="1:39" x14ac:dyDescent="0.35">
      <c r="A523" s="112">
        <v>517</v>
      </c>
      <c r="B523">
        <v>66</v>
      </c>
      <c r="C523">
        <v>3.9547446359717034E-2</v>
      </c>
      <c r="D523">
        <v>0</v>
      </c>
      <c r="E523">
        <v>5.7140689991432334E-2</v>
      </c>
      <c r="F523">
        <v>3.5313861473718872E-2</v>
      </c>
      <c r="G523">
        <v>3.6991640669254075E-3</v>
      </c>
      <c r="H523">
        <v>0</v>
      </c>
      <c r="I523">
        <v>0.10970599309385023</v>
      </c>
      <c r="J523">
        <v>49528.045420905102</v>
      </c>
      <c r="K523">
        <v>6878.1958986516111</v>
      </c>
      <c r="L523">
        <v>236971.62385632546</v>
      </c>
      <c r="M523">
        <v>217100.06718870415</v>
      </c>
      <c r="N523">
        <v>112475.18074329584</v>
      </c>
      <c r="O523">
        <v>3129643.09747939</v>
      </c>
      <c r="P523">
        <v>9167.8189992227944</v>
      </c>
      <c r="Q523">
        <v>2.9777077814353561E-3</v>
      </c>
      <c r="R523">
        <v>0.942019400461097</v>
      </c>
      <c r="S523">
        <v>0.57018715913984519</v>
      </c>
      <c r="T523">
        <v>0.66948273214642773</v>
      </c>
      <c r="U523">
        <v>0.71717851917435582</v>
      </c>
      <c r="V523">
        <v>0</v>
      </c>
      <c r="W523">
        <v>14464961.142558265</v>
      </c>
      <c r="X523">
        <v>-4.6987148597371686E-2</v>
      </c>
      <c r="Y523">
        <v>358.66079565337935</v>
      </c>
      <c r="Z523">
        <v>27.363310481012554</v>
      </c>
      <c r="AA523" s="211">
        <v>-8.7798206203714972</v>
      </c>
      <c r="AB523" s="211">
        <v>347159.06742139853</v>
      </c>
      <c r="AC523" s="211">
        <v>14899.458962649387</v>
      </c>
      <c r="AD523" s="211">
        <v>362058.52638404811</v>
      </c>
      <c r="AE523" s="211">
        <v>-1.9313835363567591</v>
      </c>
      <c r="AF523" s="211">
        <v>13243893.627502432</v>
      </c>
      <c r="AG523" s="211">
        <v>7230.6197906974694</v>
      </c>
      <c r="AH523" s="211">
        <v>13251124.247293087</v>
      </c>
      <c r="AI523" s="204">
        <v>1882044.8465525103</v>
      </c>
      <c r="AJ523" s="205">
        <f t="shared" si="32"/>
        <v>-1240040.5884211978</v>
      </c>
      <c r="AK523" s="205">
        <f t="shared" si="33"/>
        <v>-13444262.600928763</v>
      </c>
      <c r="AL523" s="205">
        <f t="shared" si="34"/>
        <v>1</v>
      </c>
      <c r="AM523" s="205">
        <f t="shared" si="35"/>
        <v>0</v>
      </c>
    </row>
    <row r="524" spans="1:39" x14ac:dyDescent="0.35">
      <c r="A524" s="112">
        <v>518</v>
      </c>
      <c r="B524">
        <v>93</v>
      </c>
      <c r="C524">
        <v>2.9600186841315056E-2</v>
      </c>
      <c r="D524">
        <v>5.0434516953621847E-2</v>
      </c>
      <c r="E524">
        <v>5.3811041118273038E-3</v>
      </c>
      <c r="F524">
        <v>1.662297741160372E-2</v>
      </c>
      <c r="G524">
        <v>0.11194670389338576</v>
      </c>
      <c r="H524">
        <v>5.5827391455035482E-3</v>
      </c>
      <c r="I524">
        <v>8.0537916825081518E-2</v>
      </c>
      <c r="J524">
        <v>49395.796019380366</v>
      </c>
      <c r="K524">
        <v>8499.3019986571471</v>
      </c>
      <c r="L524">
        <v>265516.65694927413</v>
      </c>
      <c r="M524">
        <v>268879.96777687658</v>
      </c>
      <c r="N524">
        <v>87749.665563775605</v>
      </c>
      <c r="O524">
        <v>3588657.3912565382</v>
      </c>
      <c r="P524">
        <v>9143.0747990825548</v>
      </c>
      <c r="Q524">
        <v>6.2779479357081367E-3</v>
      </c>
      <c r="R524">
        <v>1</v>
      </c>
      <c r="S524">
        <v>0.60923385957969511</v>
      </c>
      <c r="T524">
        <v>0.67912884533137607</v>
      </c>
      <c r="U524">
        <v>0.69354849279558306</v>
      </c>
      <c r="V524">
        <v>8.3322759658866041E-2</v>
      </c>
      <c r="W524">
        <v>14412318.530097743</v>
      </c>
      <c r="X524">
        <v>-6.7983475779115482E-2</v>
      </c>
      <c r="Y524">
        <v>454.53356266961038</v>
      </c>
      <c r="Z524">
        <v>25.581372417863793</v>
      </c>
      <c r="AA524" s="211">
        <v>-17.740144403478638</v>
      </c>
      <c r="AB524" s="211">
        <v>735028.24503498431</v>
      </c>
      <c r="AC524" s="211">
        <v>27114.672289359129</v>
      </c>
      <c r="AD524" s="211">
        <v>762142.91732434521</v>
      </c>
      <c r="AE524" s="211">
        <v>-3.52821141882665</v>
      </c>
      <c r="AF524" s="211">
        <v>16152338.86455404</v>
      </c>
      <c r="AG524" s="211">
        <v>10529.969821110295</v>
      </c>
      <c r="AH524" s="211">
        <v>16162868.834375102</v>
      </c>
      <c r="AI524" s="204">
        <v>1083647.5188619727</v>
      </c>
      <c r="AJ524" s="205">
        <f t="shared" si="32"/>
        <v>-2536157.3576722089</v>
      </c>
      <c r="AK524" s="205">
        <f t="shared" si="33"/>
        <v>-16515689.976257768</v>
      </c>
      <c r="AL524" s="205">
        <f t="shared" si="34"/>
        <v>1</v>
      </c>
      <c r="AM524" s="205">
        <f t="shared" si="35"/>
        <v>0</v>
      </c>
    </row>
    <row r="525" spans="1:39" x14ac:dyDescent="0.35">
      <c r="A525" s="112">
        <v>519</v>
      </c>
      <c r="B525">
        <v>35</v>
      </c>
      <c r="C525">
        <v>3.4688432364816231E-2</v>
      </c>
      <c r="D525">
        <v>8.1527212709880323E-2</v>
      </c>
      <c r="E525">
        <v>1.4405599237630805E-2</v>
      </c>
      <c r="F525">
        <v>7.0096748879465822E-3</v>
      </c>
      <c r="G525">
        <v>8.2529597649755759E-2</v>
      </c>
      <c r="H525">
        <v>0</v>
      </c>
      <c r="I525">
        <v>0.12835506680664527</v>
      </c>
      <c r="J525">
        <v>43498.123150993357</v>
      </c>
      <c r="K525">
        <v>8469.4051172566051</v>
      </c>
      <c r="L525">
        <v>249549.56717420556</v>
      </c>
      <c r="M525">
        <v>226303.01474475561</v>
      </c>
      <c r="N525">
        <v>113340.18609054209</v>
      </c>
      <c r="O525">
        <v>2378386.4811366214</v>
      </c>
      <c r="P525">
        <v>9087.5723866105891</v>
      </c>
      <c r="Q525">
        <v>3.3609926852469166E-3</v>
      </c>
      <c r="R525">
        <v>0.96570657497810397</v>
      </c>
      <c r="S525">
        <v>0.56077719619598043</v>
      </c>
      <c r="T525">
        <v>0.68909039453387244</v>
      </c>
      <c r="U525">
        <v>0.73585941534662824</v>
      </c>
      <c r="V525">
        <v>0</v>
      </c>
      <c r="W525">
        <v>14715608.162958978</v>
      </c>
      <c r="X525">
        <v>0.24399579245831998</v>
      </c>
      <c r="Y525">
        <v>292.01833511358575</v>
      </c>
      <c r="Z525">
        <v>26.510590439174436</v>
      </c>
      <c r="AA525" s="211">
        <v>-37.85973828871829</v>
      </c>
      <c r="AB525" s="211">
        <v>1868882.2366957839</v>
      </c>
      <c r="AC525" s="211">
        <v>36023.136424239441</v>
      </c>
      <c r="AD525" s="211">
        <v>1904905.3731200236</v>
      </c>
      <c r="AE525" s="211">
        <v>-5.7219058361882347</v>
      </c>
      <c r="AF525" s="211">
        <v>14367960.411041001</v>
      </c>
      <c r="AG525" s="211">
        <v>12495.334969490777</v>
      </c>
      <c r="AH525" s="211">
        <v>14380455.746010505</v>
      </c>
      <c r="AI525" s="204">
        <v>388188.91695069318</v>
      </c>
      <c r="AJ525" s="205">
        <f t="shared" si="32"/>
        <v>-5690879.2019918524</v>
      </c>
      <c r="AK525" s="205">
        <f t="shared" si="33"/>
        <v>-14952646.329629328</v>
      </c>
      <c r="AL525" s="205">
        <f t="shared" si="34"/>
        <v>1</v>
      </c>
      <c r="AM525" s="205">
        <f t="shared" si="35"/>
        <v>0</v>
      </c>
    </row>
    <row r="526" spans="1:39" x14ac:dyDescent="0.35">
      <c r="A526" s="112">
        <v>520</v>
      </c>
      <c r="B526">
        <v>19</v>
      </c>
      <c r="C526">
        <v>4.9329507023803239E-2</v>
      </c>
      <c r="D526">
        <v>0.12837358535684701</v>
      </c>
      <c r="E526">
        <v>3.1629714376209504E-2</v>
      </c>
      <c r="F526">
        <v>3.2869536897336946E-2</v>
      </c>
      <c r="G526">
        <v>1.7813657891526412E-2</v>
      </c>
      <c r="H526">
        <v>7.388183811794255E-2</v>
      </c>
      <c r="I526">
        <v>0.15214906792625327</v>
      </c>
      <c r="J526">
        <v>58027.789803631596</v>
      </c>
      <c r="K526">
        <v>7462.4645735859549</v>
      </c>
      <c r="L526">
        <v>168195.63515870395</v>
      </c>
      <c r="M526">
        <v>240282.61635741001</v>
      </c>
      <c r="N526">
        <v>101892.04505917945</v>
      </c>
      <c r="O526">
        <v>2602957.914015905</v>
      </c>
      <c r="P526">
        <v>9226.379862509566</v>
      </c>
      <c r="Q526">
        <v>3.6791555951530327E-3</v>
      </c>
      <c r="R526">
        <v>1</v>
      </c>
      <c r="S526">
        <v>0.59213394949830223</v>
      </c>
      <c r="T526">
        <v>0.68419861998439457</v>
      </c>
      <c r="U526">
        <v>0.713177520570629</v>
      </c>
      <c r="V526">
        <v>0</v>
      </c>
      <c r="W526">
        <v>13772141.298899779</v>
      </c>
      <c r="X526">
        <v>0.1264113019366776</v>
      </c>
      <c r="Y526">
        <v>233.40249615432649</v>
      </c>
      <c r="Z526">
        <v>32.706312807185483</v>
      </c>
      <c r="AA526" s="211">
        <v>-52.401805024935214</v>
      </c>
      <c r="AB526" s="211">
        <v>2547846.1402964634</v>
      </c>
      <c r="AC526" s="211">
        <v>287915.69726512925</v>
      </c>
      <c r="AD526" s="211">
        <v>2835761.8375616018</v>
      </c>
      <c r="AE526" s="211">
        <v>-2.7090774168838649</v>
      </c>
      <c r="AF526" s="211">
        <v>10846015.483725123</v>
      </c>
      <c r="AG526" s="211">
        <v>35687.593416833348</v>
      </c>
      <c r="AH526" s="211">
        <v>10881703.07714195</v>
      </c>
      <c r="AI526" s="204">
        <v>161913.85796010768</v>
      </c>
      <c r="AJ526" s="205">
        <f t="shared" si="32"/>
        <v>-8075942.340055123</v>
      </c>
      <c r="AK526" s="205">
        <f t="shared" si="33"/>
        <v>-11152610.818830336</v>
      </c>
      <c r="AL526" s="205">
        <f t="shared" si="34"/>
        <v>1</v>
      </c>
      <c r="AM526" s="205">
        <f t="shared" si="35"/>
        <v>0</v>
      </c>
    </row>
    <row r="527" spans="1:39" x14ac:dyDescent="0.35">
      <c r="A527" s="112">
        <v>521</v>
      </c>
      <c r="B527">
        <v>75</v>
      </c>
      <c r="C527">
        <v>2.3326092516233757E-2</v>
      </c>
      <c r="D527">
        <v>0.16128904419161857</v>
      </c>
      <c r="E527">
        <v>3.6039402955511418E-2</v>
      </c>
      <c r="F527">
        <v>1.3678349029819417E-2</v>
      </c>
      <c r="G527">
        <v>4.144048707014069E-2</v>
      </c>
      <c r="H527">
        <v>4.3209683158466142E-2</v>
      </c>
      <c r="I527">
        <v>0.13930709492482451</v>
      </c>
      <c r="J527">
        <v>52454.167659091967</v>
      </c>
      <c r="K527">
        <v>7496.5857162370976</v>
      </c>
      <c r="L527">
        <v>205160.39247996121</v>
      </c>
      <c r="M527">
        <v>318208.90376010188</v>
      </c>
      <c r="N527">
        <v>50994.474812601395</v>
      </c>
      <c r="O527">
        <v>2472274.7146933028</v>
      </c>
      <c r="P527">
        <v>9265.7282623739193</v>
      </c>
      <c r="Q527">
        <v>3.6298119059094934E-3</v>
      </c>
      <c r="R527">
        <v>0.99174382005630968</v>
      </c>
      <c r="S527">
        <v>0.85592555649247237</v>
      </c>
      <c r="T527">
        <v>0.46539716142171661</v>
      </c>
      <c r="U527">
        <v>0.7550710060502569</v>
      </c>
      <c r="V527">
        <v>1.4773497159529962E-2</v>
      </c>
      <c r="W527">
        <v>15357039.391858999</v>
      </c>
      <c r="X527">
        <v>-1.5495086089350185E-2</v>
      </c>
      <c r="Y527">
        <v>242.78734321396064</v>
      </c>
      <c r="Z527">
        <v>30.363885704680811</v>
      </c>
      <c r="AA527" s="211">
        <v>-38.926251901635226</v>
      </c>
      <c r="AB527" s="211">
        <v>1781416.5694556481</v>
      </c>
      <c r="AC527" s="211">
        <v>108966.3541463388</v>
      </c>
      <c r="AD527" s="211">
        <v>1890382.9236019873</v>
      </c>
      <c r="AE527" s="211">
        <v>-3.4528240904033871</v>
      </c>
      <c r="AF527" s="211">
        <v>9696431.2153926156</v>
      </c>
      <c r="AG527" s="211">
        <v>22538.643284340418</v>
      </c>
      <c r="AH527" s="211">
        <v>9718969.8586769588</v>
      </c>
      <c r="AI527" s="204">
        <v>220688.7639033359</v>
      </c>
      <c r="AJ527" s="205">
        <f t="shared" si="32"/>
        <v>-5783008.1137655098</v>
      </c>
      <c r="AK527" s="205">
        <f t="shared" si="33"/>
        <v>-10064252.267717298</v>
      </c>
      <c r="AL527" s="205">
        <f t="shared" si="34"/>
        <v>1</v>
      </c>
      <c r="AM527" s="205">
        <f t="shared" si="35"/>
        <v>0</v>
      </c>
    </row>
    <row r="528" spans="1:39" x14ac:dyDescent="0.35">
      <c r="A528" s="112">
        <v>522</v>
      </c>
      <c r="B528">
        <v>44</v>
      </c>
      <c r="C528">
        <v>2.6028400887067822E-2</v>
      </c>
      <c r="D528">
        <v>7.5534374183130831E-2</v>
      </c>
      <c r="E528">
        <v>5.4025810995028942E-2</v>
      </c>
      <c r="F528">
        <v>1.0031417446389995E-2</v>
      </c>
      <c r="G528">
        <v>7.8192799574501648E-2</v>
      </c>
      <c r="H528">
        <v>3.7687490741940721E-2</v>
      </c>
      <c r="I528">
        <v>9.7619787297904992E-2</v>
      </c>
      <c r="J528">
        <v>46105.72928320826</v>
      </c>
      <c r="K528">
        <v>6794.9936673776929</v>
      </c>
      <c r="L528">
        <v>218594.1700407968</v>
      </c>
      <c r="M528">
        <v>257192.13351546152</v>
      </c>
      <c r="N528">
        <v>59299.84836873116</v>
      </c>
      <c r="O528">
        <v>3111231.6667337311</v>
      </c>
      <c r="P528">
        <v>9194.5701381261897</v>
      </c>
      <c r="Q528">
        <v>5.5637018668512964E-3</v>
      </c>
      <c r="R528">
        <v>1</v>
      </c>
      <c r="S528">
        <v>0.78228641140052857</v>
      </c>
      <c r="T528">
        <v>0.70115540602460347</v>
      </c>
      <c r="U528">
        <v>0.80178630149225727</v>
      </c>
      <c r="V528">
        <v>0</v>
      </c>
      <c r="W528">
        <v>14559223.612706427</v>
      </c>
      <c r="X528">
        <v>0.16775370896801278</v>
      </c>
      <c r="Y528">
        <v>525.86282067217041</v>
      </c>
      <c r="Z528">
        <v>22.216363890147331</v>
      </c>
      <c r="AA528" s="211">
        <v>-4.6574681273922245</v>
      </c>
      <c r="AB528" s="211">
        <v>116473.78890165139</v>
      </c>
      <c r="AC528" s="211">
        <v>22441.811926264432</v>
      </c>
      <c r="AD528" s="211">
        <v>138915.60082791594</v>
      </c>
      <c r="AE528" s="211">
        <v>-2.5752231733460262</v>
      </c>
      <c r="AF528" s="211">
        <v>23055333.244521406</v>
      </c>
      <c r="AG528" s="211">
        <v>17434.134884866562</v>
      </c>
      <c r="AH528" s="211">
        <v>23072767.379406329</v>
      </c>
      <c r="AI528" s="204">
        <v>11014002.811731432</v>
      </c>
      <c r="AJ528" s="205">
        <f t="shared" si="32"/>
        <v>-604662.41356713837</v>
      </c>
      <c r="AK528" s="205">
        <f t="shared" si="33"/>
        <v>-23330289.696740933</v>
      </c>
      <c r="AL528" s="205">
        <f t="shared" si="34"/>
        <v>1</v>
      </c>
      <c r="AM528" s="205">
        <f t="shared" si="35"/>
        <v>0</v>
      </c>
    </row>
    <row r="529" spans="1:39" x14ac:dyDescent="0.35">
      <c r="A529" s="112">
        <v>523</v>
      </c>
      <c r="B529">
        <v>19</v>
      </c>
      <c r="C529">
        <v>3.6848597016699153E-2</v>
      </c>
      <c r="D529">
        <v>0.11252250567200103</v>
      </c>
      <c r="E529">
        <v>1.7919362946526816E-3</v>
      </c>
      <c r="F529">
        <v>0</v>
      </c>
      <c r="G529">
        <v>2.8699528515003743E-2</v>
      </c>
      <c r="H529">
        <v>5.4462380559759591E-2</v>
      </c>
      <c r="I529">
        <v>9.0121569584079977E-2</v>
      </c>
      <c r="J529">
        <v>50111.631277474706</v>
      </c>
      <c r="K529">
        <v>5353.6419767710959</v>
      </c>
      <c r="L529">
        <v>163830.49182702333</v>
      </c>
      <c r="M529">
        <v>227987.20993840235</v>
      </c>
      <c r="N529">
        <v>76429.100843739798</v>
      </c>
      <c r="O529">
        <v>2933818.8433386516</v>
      </c>
      <c r="P529">
        <v>9455.5050171250296</v>
      </c>
      <c r="Q529">
        <v>4.3787916769160032E-3</v>
      </c>
      <c r="R529">
        <v>1</v>
      </c>
      <c r="S529">
        <v>0.62980683960241035</v>
      </c>
      <c r="T529">
        <v>0.70719789372919173</v>
      </c>
      <c r="U529">
        <v>0.68374936530229002</v>
      </c>
      <c r="V529">
        <v>9.8876589334745732E-2</v>
      </c>
      <c r="W529">
        <v>15171544.689177494</v>
      </c>
      <c r="X529">
        <v>0.10372556296742652</v>
      </c>
      <c r="Y529">
        <v>147.24302797829941</v>
      </c>
      <c r="Z529">
        <v>21.781030967342442</v>
      </c>
      <c r="AA529" s="211">
        <v>-58.98649405398784</v>
      </c>
      <c r="AB529" s="211">
        <v>2806735.7674978394</v>
      </c>
      <c r="AC529" s="211">
        <v>230580.58557479811</v>
      </c>
      <c r="AD529" s="211">
        <v>3037316.3530726414</v>
      </c>
      <c r="AE529" s="211">
        <v>-3.5252597476051992</v>
      </c>
      <c r="AF529" s="211">
        <v>6776708.4648902342</v>
      </c>
      <c r="AG529" s="211">
        <v>28580.818156056055</v>
      </c>
      <c r="AH529" s="211">
        <v>6805289.2830462642</v>
      </c>
      <c r="AI529" s="204">
        <v>67938.858142938829</v>
      </c>
      <c r="AJ529" s="205">
        <f t="shared" si="32"/>
        <v>-8935965.7584714256</v>
      </c>
      <c r="AK529" s="205">
        <f t="shared" si="33"/>
        <v>-7157815.2578067845</v>
      </c>
      <c r="AL529" s="205">
        <f t="shared" si="34"/>
        <v>0</v>
      </c>
      <c r="AM529" s="205">
        <f t="shared" si="35"/>
        <v>1</v>
      </c>
    </row>
    <row r="530" spans="1:39" x14ac:dyDescent="0.35">
      <c r="A530" s="112">
        <v>524</v>
      </c>
      <c r="B530">
        <v>28</v>
      </c>
      <c r="C530">
        <v>2.2016594278134266E-2</v>
      </c>
      <c r="D530">
        <v>0.10399920696556222</v>
      </c>
      <c r="E530">
        <v>2.6460688196257878E-2</v>
      </c>
      <c r="F530">
        <v>1.3917009325661346E-4</v>
      </c>
      <c r="G530">
        <v>6.2887492710782839E-2</v>
      </c>
      <c r="H530">
        <v>4.6543024245455408E-2</v>
      </c>
      <c r="I530">
        <v>0.12893383625824092</v>
      </c>
      <c r="J530">
        <v>54682.515408319407</v>
      </c>
      <c r="K530">
        <v>6787.2255717220369</v>
      </c>
      <c r="L530">
        <v>225279.96887299995</v>
      </c>
      <c r="M530">
        <v>178594.02992059721</v>
      </c>
      <c r="N530">
        <v>94054.553514477069</v>
      </c>
      <c r="O530">
        <v>1904829.5628284018</v>
      </c>
      <c r="P530">
        <v>9078.2881745467639</v>
      </c>
      <c r="Q530">
        <v>1.8532064746057304E-3</v>
      </c>
      <c r="R530">
        <v>0.98297225714205505</v>
      </c>
      <c r="S530">
        <v>0.70397741896782506</v>
      </c>
      <c r="T530">
        <v>0.58875716400024525</v>
      </c>
      <c r="U530">
        <v>0.69687180794595982</v>
      </c>
      <c r="V530">
        <v>0</v>
      </c>
      <c r="W530">
        <v>15155231.834713914</v>
      </c>
      <c r="X530">
        <v>-2.5850116892880137E-2</v>
      </c>
      <c r="Y530">
        <v>222.26577060758234</v>
      </c>
      <c r="Z530">
        <v>28.195240145967816</v>
      </c>
      <c r="AA530" s="211">
        <v>-22.323823247914873</v>
      </c>
      <c r="AB530" s="211">
        <v>985090.06925640535</v>
      </c>
      <c r="AC530" s="211">
        <v>55985.549187680292</v>
      </c>
      <c r="AD530" s="211">
        <v>1041075.6184440881</v>
      </c>
      <c r="AE530" s="211">
        <v>-5.6592336373629104</v>
      </c>
      <c r="AF530" s="211">
        <v>8828982.0120487157</v>
      </c>
      <c r="AG530" s="211">
        <v>30378.522428542419</v>
      </c>
      <c r="AH530" s="211">
        <v>8859360.5344772935</v>
      </c>
      <c r="AI530" s="204">
        <v>469155.56270780845</v>
      </c>
      <c r="AJ530" s="205">
        <f t="shared" si="32"/>
        <v>-3273457.9432355752</v>
      </c>
      <c r="AK530" s="205">
        <f t="shared" si="33"/>
        <v>-9425283.898213584</v>
      </c>
      <c r="AL530" s="205">
        <f t="shared" si="34"/>
        <v>1</v>
      </c>
      <c r="AM530" s="205">
        <f t="shared" si="35"/>
        <v>0</v>
      </c>
    </row>
    <row r="531" spans="1:39" x14ac:dyDescent="0.35">
      <c r="A531" s="112">
        <v>525</v>
      </c>
      <c r="B531">
        <v>54</v>
      </c>
      <c r="C531">
        <v>3.3727977790315104E-2</v>
      </c>
      <c r="D531">
        <v>5.0016091495353479E-2</v>
      </c>
      <c r="E531">
        <v>1.0546108015324579E-2</v>
      </c>
      <c r="F531">
        <v>2.0172599342062506E-2</v>
      </c>
      <c r="G531">
        <v>9.7965828656484052E-2</v>
      </c>
      <c r="H531">
        <v>1.5595961964371928E-2</v>
      </c>
      <c r="I531">
        <v>0.10644181126255221</v>
      </c>
      <c r="J531">
        <v>59023.628448335614</v>
      </c>
      <c r="K531">
        <v>6671.7844535026043</v>
      </c>
      <c r="L531">
        <v>248896.75617503986</v>
      </c>
      <c r="M531">
        <v>199455.97043225719</v>
      </c>
      <c r="N531">
        <v>94189.619086414561</v>
      </c>
      <c r="O531">
        <v>2089204.0909990075</v>
      </c>
      <c r="P531">
        <v>9062.6684620169708</v>
      </c>
      <c r="Q531">
        <v>2.1903319637347194E-3</v>
      </c>
      <c r="R531">
        <v>1</v>
      </c>
      <c r="S531">
        <v>0.61563539437272485</v>
      </c>
      <c r="T531">
        <v>0.56865739937261206</v>
      </c>
      <c r="U531">
        <v>0.76416065756624207</v>
      </c>
      <c r="V531">
        <v>0</v>
      </c>
      <c r="W531">
        <v>14341391.961275201</v>
      </c>
      <c r="X531">
        <v>0.12035703719168975</v>
      </c>
      <c r="Y531">
        <v>369.41388824665421</v>
      </c>
      <c r="Z531">
        <v>26.263022416967836</v>
      </c>
      <c r="AA531" s="211">
        <v>-8.3769752284545866</v>
      </c>
      <c r="AB531" s="211">
        <v>272486.44726422877</v>
      </c>
      <c r="AC531" s="211">
        <v>23302.652531575026</v>
      </c>
      <c r="AD531" s="211">
        <v>295789.09979580471</v>
      </c>
      <c r="AE531" s="211">
        <v>-5.0702159850815152</v>
      </c>
      <c r="AF531" s="211">
        <v>16059168.551113894</v>
      </c>
      <c r="AG531" s="211">
        <v>18686.089294187561</v>
      </c>
      <c r="AH531" s="211">
        <v>16077854.640408106</v>
      </c>
      <c r="AI531" s="204">
        <v>4772668.458473484</v>
      </c>
      <c r="AJ531" s="205">
        <f t="shared" si="32"/>
        <v>-1133486.6226412635</v>
      </c>
      <c r="AK531" s="205">
        <f t="shared" si="33"/>
        <v>-16584876.238916257</v>
      </c>
      <c r="AL531" s="205">
        <f t="shared" si="34"/>
        <v>1</v>
      </c>
      <c r="AM531" s="205">
        <f t="shared" si="35"/>
        <v>0</v>
      </c>
    </row>
    <row r="532" spans="1:39" x14ac:dyDescent="0.35">
      <c r="A532" s="112">
        <v>526</v>
      </c>
      <c r="B532">
        <v>76</v>
      </c>
      <c r="C532">
        <v>2.4899151160470624E-2</v>
      </c>
      <c r="D532">
        <v>7.3377271712240344E-2</v>
      </c>
      <c r="E532">
        <v>6.524303252686274E-2</v>
      </c>
      <c r="F532">
        <v>2.6877952762334838E-2</v>
      </c>
      <c r="G532">
        <v>0</v>
      </c>
      <c r="H532">
        <v>3.5942689968524691E-2</v>
      </c>
      <c r="I532">
        <v>7.9390677900047266E-2</v>
      </c>
      <c r="J532">
        <v>54309.753365636869</v>
      </c>
      <c r="K532">
        <v>8333.9172831627075</v>
      </c>
      <c r="L532">
        <v>166947.88494207361</v>
      </c>
      <c r="M532">
        <v>64057.43819443672</v>
      </c>
      <c r="N532">
        <v>124328.58121511544</v>
      </c>
      <c r="O532">
        <v>2579556.1932159853</v>
      </c>
      <c r="P532">
        <v>9272.9729423609242</v>
      </c>
      <c r="Q532">
        <v>4.8487969562549978E-3</v>
      </c>
      <c r="R532">
        <v>0.98586702446155261</v>
      </c>
      <c r="S532">
        <v>0.71314705732104977</v>
      </c>
      <c r="T532">
        <v>0.58862690385622829</v>
      </c>
      <c r="U532">
        <v>0.73429750552220296</v>
      </c>
      <c r="V532">
        <v>0.16831623891317654</v>
      </c>
      <c r="W532">
        <v>14386191.903046869</v>
      </c>
      <c r="X532">
        <v>6.8895759570951093E-2</v>
      </c>
      <c r="Y532">
        <v>418.01021692673089</v>
      </c>
      <c r="Z532">
        <v>21.235980361347256</v>
      </c>
      <c r="AA532" s="211">
        <v>-7.2759702922965328</v>
      </c>
      <c r="AB532" s="211">
        <v>187020.49473960936</v>
      </c>
      <c r="AC532" s="211">
        <v>28490.972293606283</v>
      </c>
      <c r="AD532" s="211">
        <v>215511.4670332153</v>
      </c>
      <c r="AE532" s="211">
        <v>-3.2193408173114832</v>
      </c>
      <c r="AF532" s="211">
        <v>16916688.508702695</v>
      </c>
      <c r="AG532" s="211">
        <v>18397.027823871489</v>
      </c>
      <c r="AH532" s="211">
        <v>16935085.536526654</v>
      </c>
      <c r="AI532" s="204">
        <v>4121543.3089449359</v>
      </c>
      <c r="AJ532" s="205">
        <f t="shared" si="32"/>
        <v>-943108.49626286863</v>
      </c>
      <c r="AK532" s="205">
        <f t="shared" si="33"/>
        <v>-17257019.618257802</v>
      </c>
      <c r="AL532" s="205">
        <f t="shared" si="34"/>
        <v>1</v>
      </c>
      <c r="AM532" s="205">
        <f t="shared" si="35"/>
        <v>0</v>
      </c>
    </row>
    <row r="533" spans="1:39" x14ac:dyDescent="0.35">
      <c r="A533" s="112">
        <v>527</v>
      </c>
      <c r="B533">
        <v>21</v>
      </c>
      <c r="C533">
        <v>4.7406533165229865E-2</v>
      </c>
      <c r="D533">
        <v>9.1332937601733707E-2</v>
      </c>
      <c r="E533">
        <v>4.9742509276928928E-2</v>
      </c>
      <c r="F533">
        <v>2.1626342216173391E-4</v>
      </c>
      <c r="G533">
        <v>7.3918089216413962E-2</v>
      </c>
      <c r="H533">
        <v>1.7613597942968011E-2</v>
      </c>
      <c r="I533">
        <v>0.14795669431403305</v>
      </c>
      <c r="J533">
        <v>47130.349771835623</v>
      </c>
      <c r="K533">
        <v>6216.5844132600459</v>
      </c>
      <c r="L533">
        <v>308929.54132808046</v>
      </c>
      <c r="M533">
        <v>313771.3240483129</v>
      </c>
      <c r="N533">
        <v>113635.26970814992</v>
      </c>
      <c r="O533">
        <v>2885234.0108796181</v>
      </c>
      <c r="P533">
        <v>8982.209332051294</v>
      </c>
      <c r="Q533">
        <v>1.8935695101039223E-3</v>
      </c>
      <c r="R533">
        <v>0.9309047649498885</v>
      </c>
      <c r="S533">
        <v>0.57485240258758119</v>
      </c>
      <c r="T533">
        <v>0.61450380784175895</v>
      </c>
      <c r="U533">
        <v>0.79269588927479084</v>
      </c>
      <c r="V533">
        <v>0.15730966640660116</v>
      </c>
      <c r="W533">
        <v>14034583.401823018</v>
      </c>
      <c r="X533">
        <v>0.10388882345961085</v>
      </c>
      <c r="Y533">
        <v>174.43574998009558</v>
      </c>
      <c r="Z533">
        <v>21.453635454690449</v>
      </c>
      <c r="AA533" s="211">
        <v>-86.476147968954336</v>
      </c>
      <c r="AB533" s="211">
        <v>3915648.7691086284</v>
      </c>
      <c r="AC533" s="211">
        <v>241474.21862205121</v>
      </c>
      <c r="AD533" s="211">
        <v>4157122.9877306595</v>
      </c>
      <c r="AE533" s="211">
        <v>-1.3261947655132076</v>
      </c>
      <c r="AF533" s="211">
        <v>7784643.7157698302</v>
      </c>
      <c r="AG533" s="211">
        <v>10439.441257978582</v>
      </c>
      <c r="AH533" s="211">
        <v>7795083.1570278304</v>
      </c>
      <c r="AI533" s="204">
        <v>42724.159349862704</v>
      </c>
      <c r="AJ533" s="205">
        <f t="shared" si="32"/>
        <v>-12804737.784626093</v>
      </c>
      <c r="AK533" s="205">
        <f t="shared" si="33"/>
        <v>-7927702.6335791508</v>
      </c>
      <c r="AL533" s="205">
        <f t="shared" si="34"/>
        <v>0</v>
      </c>
      <c r="AM533" s="205">
        <f t="shared" si="35"/>
        <v>1</v>
      </c>
    </row>
    <row r="534" spans="1:39" x14ac:dyDescent="0.35">
      <c r="A534" s="112">
        <v>528</v>
      </c>
      <c r="B534">
        <v>52</v>
      </c>
      <c r="C534">
        <v>3.9578866749556775E-2</v>
      </c>
      <c r="D534">
        <v>1.1878413395064E-2</v>
      </c>
      <c r="E534">
        <v>1.4394725229709545E-2</v>
      </c>
      <c r="F534">
        <v>0</v>
      </c>
      <c r="G534">
        <v>0.13242231827259121</v>
      </c>
      <c r="H534">
        <v>1.8968323573242327E-2</v>
      </c>
      <c r="I534">
        <v>0.10613623592845012</v>
      </c>
      <c r="J534">
        <v>54535.483002412868</v>
      </c>
      <c r="K534">
        <v>9814.7291879610111</v>
      </c>
      <c r="L534">
        <v>218758.97102344339</v>
      </c>
      <c r="M534">
        <v>172412.46080491808</v>
      </c>
      <c r="N534">
        <v>62000.40643410301</v>
      </c>
      <c r="O534">
        <v>3690464.9674333637</v>
      </c>
      <c r="P534">
        <v>9081.5610458262781</v>
      </c>
      <c r="Q534">
        <v>5.8093489364915377E-3</v>
      </c>
      <c r="R534">
        <v>0.92629321988551427</v>
      </c>
      <c r="S534">
        <v>0.80314469065696548</v>
      </c>
      <c r="T534">
        <v>0.74013552919397263</v>
      </c>
      <c r="U534">
        <v>0.69371042583604781</v>
      </c>
      <c r="V534">
        <v>6.1614752554033529E-2</v>
      </c>
      <c r="W534">
        <v>14516600.257627964</v>
      </c>
      <c r="X534">
        <v>9.5688447016485434E-2</v>
      </c>
      <c r="Y534">
        <v>533.66293737146589</v>
      </c>
      <c r="Z534">
        <v>27.915253585826655</v>
      </c>
      <c r="AA534" s="211">
        <v>-6.772974288902768</v>
      </c>
      <c r="AB534" s="211">
        <v>203232.40360679149</v>
      </c>
      <c r="AC534" s="211">
        <v>28811.873236494899</v>
      </c>
      <c r="AD534" s="211">
        <v>232044.27684328772</v>
      </c>
      <c r="AE534" s="211">
        <v>-2.7092469193070081</v>
      </c>
      <c r="AF534" s="211">
        <v>22165847.093677271</v>
      </c>
      <c r="AG534" s="211">
        <v>18196.972570417831</v>
      </c>
      <c r="AH534" s="211">
        <v>22184044.066247679</v>
      </c>
      <c r="AI534" s="204">
        <v>5401937.1362474225</v>
      </c>
      <c r="AJ534" s="205">
        <f t="shared" si="32"/>
        <v>-909341.70573356457</v>
      </c>
      <c r="AK534" s="205">
        <f t="shared" si="33"/>
        <v>-22454968.758178379</v>
      </c>
      <c r="AL534" s="205">
        <f t="shared" si="34"/>
        <v>1</v>
      </c>
      <c r="AM534" s="205">
        <f t="shared" si="35"/>
        <v>0</v>
      </c>
    </row>
    <row r="535" spans="1:39" x14ac:dyDescent="0.35">
      <c r="A535" s="112">
        <v>529</v>
      </c>
      <c r="B535">
        <v>32</v>
      </c>
      <c r="C535">
        <v>2.4790424150008469E-2</v>
      </c>
      <c r="D535">
        <v>0.10454707143686014</v>
      </c>
      <c r="E535">
        <v>0</v>
      </c>
      <c r="F535">
        <v>1.6062576721366493E-2</v>
      </c>
      <c r="G535">
        <v>3.7465700485732653E-2</v>
      </c>
      <c r="H535">
        <v>1.6380458989479152E-2</v>
      </c>
      <c r="I535">
        <v>3.4295518654317257E-2</v>
      </c>
      <c r="J535">
        <v>55034.079294155308</v>
      </c>
      <c r="K535">
        <v>4921.9571482350493</v>
      </c>
      <c r="L535">
        <v>191007.88689237271</v>
      </c>
      <c r="M535">
        <v>312648.30224411562</v>
      </c>
      <c r="N535">
        <v>82412.45900973161</v>
      </c>
      <c r="O535">
        <v>2823828.6016344931</v>
      </c>
      <c r="P535">
        <v>8962.679482525451</v>
      </c>
      <c r="Q535">
        <v>2.3634277770624179E-3</v>
      </c>
      <c r="R535">
        <v>1</v>
      </c>
      <c r="S535">
        <v>0.65288706058536095</v>
      </c>
      <c r="T535">
        <v>0.41905042330683173</v>
      </c>
      <c r="U535">
        <v>0.6974463604986133</v>
      </c>
      <c r="V535">
        <v>3.6655834275726981E-2</v>
      </c>
      <c r="W535">
        <v>15760274.998637602</v>
      </c>
      <c r="X535">
        <v>0.12500839665021021</v>
      </c>
      <c r="Y535">
        <v>248.55331048392844</v>
      </c>
      <c r="Z535">
        <v>34.341613280234981</v>
      </c>
      <c r="AA535" s="211">
        <v>-69.970357071011961</v>
      </c>
      <c r="AB535" s="211">
        <v>2978691.9747425145</v>
      </c>
      <c r="AC535" s="211">
        <v>124523.71686219296</v>
      </c>
      <c r="AD535" s="211">
        <v>3103215.6916047097</v>
      </c>
      <c r="AE535" s="211">
        <v>-5.1777758026255434</v>
      </c>
      <c r="AF535" s="211">
        <v>11488850.475755682</v>
      </c>
      <c r="AG535" s="211">
        <v>18493.621316167271</v>
      </c>
      <c r="AH535" s="211">
        <v>11507344.097071914</v>
      </c>
      <c r="AI535" s="204">
        <v>129708.18944001148</v>
      </c>
      <c r="AJ535" s="205">
        <f t="shared" si="32"/>
        <v>-10100251.398705905</v>
      </c>
      <c r="AK535" s="205">
        <f t="shared" si="33"/>
        <v>-12025121.677334469</v>
      </c>
      <c r="AL535" s="205">
        <f t="shared" si="34"/>
        <v>1</v>
      </c>
      <c r="AM535" s="205">
        <f t="shared" si="35"/>
        <v>0</v>
      </c>
    </row>
    <row r="536" spans="1:39" x14ac:dyDescent="0.35">
      <c r="A536" s="112">
        <v>530</v>
      </c>
      <c r="B536">
        <v>80</v>
      </c>
      <c r="C536">
        <v>2.8926631092316493E-2</v>
      </c>
      <c r="D536">
        <v>9.8772741784586643E-2</v>
      </c>
      <c r="E536">
        <v>0</v>
      </c>
      <c r="F536">
        <v>1.2766168571229964E-2</v>
      </c>
      <c r="G536">
        <v>8.8000959247421184E-2</v>
      </c>
      <c r="H536">
        <v>2.8654872652488055E-3</v>
      </c>
      <c r="I536">
        <v>9.3124611052869011E-2</v>
      </c>
      <c r="J536">
        <v>58093.801872488984</v>
      </c>
      <c r="K536">
        <v>7186.0996705133957</v>
      </c>
      <c r="L536">
        <v>226685.83131868075</v>
      </c>
      <c r="M536">
        <v>259125.2048206898</v>
      </c>
      <c r="N536">
        <v>124405.57282333155</v>
      </c>
      <c r="O536">
        <v>3407898.0843558116</v>
      </c>
      <c r="P536">
        <v>9198.6581098066854</v>
      </c>
      <c r="Q536">
        <v>9.0060321500631509E-4</v>
      </c>
      <c r="R536">
        <v>0.89958389260423266</v>
      </c>
      <c r="S536">
        <v>0.69882910077246641</v>
      </c>
      <c r="T536">
        <v>0.61962159741542233</v>
      </c>
      <c r="U536">
        <v>0.73516882566651953</v>
      </c>
      <c r="V536">
        <v>0.12202189057859339</v>
      </c>
      <c r="W536">
        <v>15098898.365696575</v>
      </c>
      <c r="X536">
        <v>0.15199396891880501</v>
      </c>
      <c r="Y536">
        <v>121.78629594719791</v>
      </c>
      <c r="Z536">
        <v>26.92984310489976</v>
      </c>
      <c r="AA536" s="211">
        <v>-7.1304751508474684</v>
      </c>
      <c r="AB536" s="211">
        <v>226483.47548544867</v>
      </c>
      <c r="AC536" s="211">
        <v>14305.229062152654</v>
      </c>
      <c r="AD536" s="211">
        <v>240788.70454760198</v>
      </c>
      <c r="AE536" s="211">
        <v>-3.4274085854015484</v>
      </c>
      <c r="AF536" s="211">
        <v>6212820.1247778451</v>
      </c>
      <c r="AG536" s="211">
        <v>9792.2698937354744</v>
      </c>
      <c r="AH536" s="211">
        <v>6222612.3946715752</v>
      </c>
      <c r="AI536" s="204">
        <v>1615370.2841697764</v>
      </c>
      <c r="AJ536" s="205">
        <f t="shared" si="32"/>
        <v>-953836.21963234886</v>
      </c>
      <c r="AK536" s="205">
        <f t="shared" si="33"/>
        <v>-6565353.2532117302</v>
      </c>
      <c r="AL536" s="205">
        <f t="shared" si="34"/>
        <v>1</v>
      </c>
      <c r="AM536" s="205">
        <f t="shared" si="35"/>
        <v>0</v>
      </c>
    </row>
    <row r="537" spans="1:39" x14ac:dyDescent="0.35">
      <c r="A537" s="112">
        <v>531</v>
      </c>
      <c r="B537">
        <v>96</v>
      </c>
      <c r="C537">
        <v>3.4834366106108225E-2</v>
      </c>
      <c r="D537">
        <v>0.14737482475910418</v>
      </c>
      <c r="E537">
        <v>2.0280200029006969E-2</v>
      </c>
      <c r="F537">
        <v>3.3824177510384766E-3</v>
      </c>
      <c r="G537">
        <v>3.3583664663816015E-2</v>
      </c>
      <c r="H537">
        <v>9.0699125342707052E-3</v>
      </c>
      <c r="I537">
        <v>0.13796083989366384</v>
      </c>
      <c r="J537">
        <v>56319.11975443783</v>
      </c>
      <c r="K537">
        <v>6284.6505218443745</v>
      </c>
      <c r="L537">
        <v>284003.68534654146</v>
      </c>
      <c r="M537">
        <v>295816.02443045803</v>
      </c>
      <c r="N537">
        <v>153249.59153382192</v>
      </c>
      <c r="O537">
        <v>3243448.6529391264</v>
      </c>
      <c r="P537">
        <v>9173.6864678649654</v>
      </c>
      <c r="Q537">
        <v>2.4742574886652689E-3</v>
      </c>
      <c r="R537">
        <v>0.94332984362823469</v>
      </c>
      <c r="S537">
        <v>0.72995648012095371</v>
      </c>
      <c r="T537">
        <v>0.64762883498562374</v>
      </c>
      <c r="U537">
        <v>0.69458425562229509</v>
      </c>
      <c r="V537">
        <v>0</v>
      </c>
      <c r="W537">
        <v>13682093.148911366</v>
      </c>
      <c r="X537">
        <v>-4.0190879557807507E-2</v>
      </c>
      <c r="Y537">
        <v>361.74242706308024</v>
      </c>
      <c r="Z537">
        <v>28.857626948337273</v>
      </c>
      <c r="AA537" s="211">
        <v>-18.999881206092958</v>
      </c>
      <c r="AB537" s="211">
        <v>807243.49578577012</v>
      </c>
      <c r="AC537" s="211">
        <v>35009.065063620132</v>
      </c>
      <c r="AD537" s="211">
        <v>842252.56084939383</v>
      </c>
      <c r="AE537" s="211">
        <v>-3.1521192747822293</v>
      </c>
      <c r="AF537" s="211">
        <v>13537500.073720109</v>
      </c>
      <c r="AG537" s="211">
        <v>12409.553322263078</v>
      </c>
      <c r="AH537" s="211">
        <v>13549909.627042338</v>
      </c>
      <c r="AI537" s="204">
        <v>801858.15014586889</v>
      </c>
      <c r="AJ537" s="205">
        <f t="shared" si="32"/>
        <v>-2742240.6814586897</v>
      </c>
      <c r="AK537" s="205">
        <f t="shared" si="33"/>
        <v>-13865121.55452056</v>
      </c>
      <c r="AL537" s="205">
        <f t="shared" si="34"/>
        <v>1</v>
      </c>
      <c r="AM537" s="205">
        <f t="shared" si="35"/>
        <v>0</v>
      </c>
    </row>
    <row r="538" spans="1:39" x14ac:dyDescent="0.35">
      <c r="A538" s="112">
        <v>532</v>
      </c>
      <c r="B538">
        <v>17</v>
      </c>
      <c r="C538">
        <v>8.3203544628170437E-4</v>
      </c>
      <c r="D538">
        <v>0</v>
      </c>
      <c r="E538">
        <v>1.9939986580892622E-2</v>
      </c>
      <c r="F538">
        <v>5.3399258130244376E-2</v>
      </c>
      <c r="G538">
        <v>2.2688136855788237E-2</v>
      </c>
      <c r="H538">
        <v>3.1839901866170937E-2</v>
      </c>
      <c r="I538">
        <v>8.7039804583734906E-2</v>
      </c>
      <c r="J538">
        <v>50928.538560159199</v>
      </c>
      <c r="K538">
        <v>4776.0146688397581</v>
      </c>
      <c r="L538">
        <v>313967.80155070557</v>
      </c>
      <c r="M538">
        <v>275029.36196992779</v>
      </c>
      <c r="N538">
        <v>143380.05620511461</v>
      </c>
      <c r="O538">
        <v>3490942.6461288664</v>
      </c>
      <c r="P538">
        <v>9058.9241415965789</v>
      </c>
      <c r="Q538">
        <v>2.3787159446882699E-3</v>
      </c>
      <c r="R538">
        <v>1</v>
      </c>
      <c r="S538">
        <v>0.75207104363686994</v>
      </c>
      <c r="T538">
        <v>0.66470198429615857</v>
      </c>
      <c r="U538">
        <v>0.71761214575124144</v>
      </c>
      <c r="V538">
        <v>0.17243088445370344</v>
      </c>
      <c r="W538">
        <v>14380394.337903934</v>
      </c>
      <c r="X538">
        <v>1.0537365488229228E-2</v>
      </c>
      <c r="Y538">
        <v>252.38727695594082</v>
      </c>
      <c r="Z538">
        <v>25.303313020627815</v>
      </c>
      <c r="AA538" s="211">
        <v>-21.292719359736253</v>
      </c>
      <c r="AB538" s="211">
        <v>575215.77351615729</v>
      </c>
      <c r="AC538" s="211">
        <v>49319.543574191339</v>
      </c>
      <c r="AD538" s="211">
        <v>624535.31709034834</v>
      </c>
      <c r="AE538" s="211">
        <v>-9.6703261513494549</v>
      </c>
      <c r="AF538" s="211">
        <v>10145343.002782453</v>
      </c>
      <c r="AG538" s="211">
        <v>33653.335615330565</v>
      </c>
      <c r="AH538" s="211">
        <v>10178996.338397734</v>
      </c>
      <c r="AI538" s="204">
        <v>822073.46197965683</v>
      </c>
      <c r="AJ538" s="205">
        <f t="shared" si="32"/>
        <v>-2753807.2530639735</v>
      </c>
      <c r="AK538" s="205">
        <f t="shared" si="33"/>
        <v>-11146028.953532679</v>
      </c>
      <c r="AL538" s="205">
        <f t="shared" si="34"/>
        <v>1</v>
      </c>
      <c r="AM538" s="205">
        <f t="shared" si="35"/>
        <v>0</v>
      </c>
    </row>
    <row r="539" spans="1:39" x14ac:dyDescent="0.35">
      <c r="A539" s="112">
        <v>533</v>
      </c>
      <c r="B539">
        <v>10</v>
      </c>
      <c r="C539">
        <v>3.2933769363884965E-2</v>
      </c>
      <c r="D539">
        <v>7.7859679859113531E-2</v>
      </c>
      <c r="E539">
        <v>1.7619669096672442E-2</v>
      </c>
      <c r="F539">
        <v>1.6547297982338165E-2</v>
      </c>
      <c r="G539">
        <v>7.6726577082807945E-2</v>
      </c>
      <c r="H539">
        <v>9.286471627874061E-3</v>
      </c>
      <c r="I539">
        <v>0.12106176575524003</v>
      </c>
      <c r="J539">
        <v>55949.919646956361</v>
      </c>
      <c r="K539">
        <v>9907.4482515815962</v>
      </c>
      <c r="L539">
        <v>95926.005430427977</v>
      </c>
      <c r="M539">
        <v>237794.75685534586</v>
      </c>
      <c r="N539">
        <v>99338.388912413735</v>
      </c>
      <c r="O539">
        <v>2816724.8324464695</v>
      </c>
      <c r="P539">
        <v>9110.7605214779178</v>
      </c>
      <c r="Q539">
        <v>3.9244116966195347E-3</v>
      </c>
      <c r="R539">
        <v>0.91922710731444823</v>
      </c>
      <c r="S539">
        <v>0.62970389719335196</v>
      </c>
      <c r="T539">
        <v>0.76354879846510559</v>
      </c>
      <c r="U539">
        <v>0.69267829200319742</v>
      </c>
      <c r="V539">
        <v>0</v>
      </c>
      <c r="W539">
        <v>15221492.633569265</v>
      </c>
      <c r="X539">
        <v>0.18136537696486549</v>
      </c>
      <c r="Y539">
        <v>151.27652741614</v>
      </c>
      <c r="Z539">
        <v>28.036711718670535</v>
      </c>
      <c r="AA539" s="211">
        <v>-3.4205250801442864</v>
      </c>
      <c r="AB539" s="211">
        <v>76107.463167846319</v>
      </c>
      <c r="AC539" s="211">
        <v>11020.212471373026</v>
      </c>
      <c r="AD539" s="211">
        <v>87127.67563921948</v>
      </c>
      <c r="AE539" s="211">
        <v>-2.7934197287260223</v>
      </c>
      <c r="AF539" s="211">
        <v>7641261.7770640105</v>
      </c>
      <c r="AG539" s="211">
        <v>11807.370505042529</v>
      </c>
      <c r="AH539" s="211">
        <v>7653069.1475690436</v>
      </c>
      <c r="AI539" s="204">
        <v>12064865.105709367</v>
      </c>
      <c r="AJ539" s="205">
        <f t="shared" si="32"/>
        <v>-429180.18365364813</v>
      </c>
      <c r="AK539" s="205">
        <f t="shared" si="33"/>
        <v>-7932411.1204416454</v>
      </c>
      <c r="AL539" s="205">
        <f t="shared" si="34"/>
        <v>1</v>
      </c>
      <c r="AM539" s="205">
        <f t="shared" si="35"/>
        <v>0</v>
      </c>
    </row>
    <row r="540" spans="1:39" x14ac:dyDescent="0.35">
      <c r="A540" s="112">
        <v>534</v>
      </c>
      <c r="B540">
        <v>81</v>
      </c>
      <c r="C540">
        <v>2.9826103768665176E-2</v>
      </c>
      <c r="D540">
        <v>4.543155111237776E-3</v>
      </c>
      <c r="E540">
        <v>0</v>
      </c>
      <c r="F540">
        <v>1.5362650294768292E-3</v>
      </c>
      <c r="G540">
        <v>7.2686666692244134E-2</v>
      </c>
      <c r="H540">
        <v>4.5459497515574945E-2</v>
      </c>
      <c r="I540">
        <v>0.10841348418910672</v>
      </c>
      <c r="J540">
        <v>49774.289643666933</v>
      </c>
      <c r="K540">
        <v>6910.3701212310061</v>
      </c>
      <c r="L540">
        <v>276137.75777805073</v>
      </c>
      <c r="M540">
        <v>310679.8593202061</v>
      </c>
      <c r="N540">
        <v>84948.8989564285</v>
      </c>
      <c r="O540">
        <v>3415919.1172728073</v>
      </c>
      <c r="P540">
        <v>9205.4854878703336</v>
      </c>
      <c r="Q540">
        <v>2.3991747226704595E-3</v>
      </c>
      <c r="R540">
        <v>0.95533398328984265</v>
      </c>
      <c r="S540">
        <v>0.37419139550583108</v>
      </c>
      <c r="T540">
        <v>0.52682720033951025</v>
      </c>
      <c r="U540">
        <v>0.65393683351338505</v>
      </c>
      <c r="V540">
        <v>9.3943221142580274E-2</v>
      </c>
      <c r="W540">
        <v>14020146.966342248</v>
      </c>
      <c r="X540">
        <v>4.9036707124897209E-2</v>
      </c>
      <c r="Y540">
        <v>289.93770779868368</v>
      </c>
      <c r="Z540">
        <v>36.965414017555773</v>
      </c>
      <c r="AA540" s="211">
        <v>-98.713028117017728</v>
      </c>
      <c r="AB540" s="211">
        <v>3659258.3582153446</v>
      </c>
      <c r="AC540" s="211">
        <v>434239.19706510153</v>
      </c>
      <c r="AD540" s="211">
        <v>4093497.5552804302</v>
      </c>
      <c r="AE540" s="211">
        <v>-5.5641482225278818</v>
      </c>
      <c r="AF540" s="211">
        <v>12415702.215353996</v>
      </c>
      <c r="AG540" s="211">
        <v>42610.256516742847</v>
      </c>
      <c r="AH540" s="211">
        <v>12458312.471870746</v>
      </c>
      <c r="AI540" s="204">
        <v>89800.488487517825</v>
      </c>
      <c r="AJ540" s="205">
        <f t="shared" si="32"/>
        <v>-13964800.366982203</v>
      </c>
      <c r="AK540" s="205">
        <f t="shared" si="33"/>
        <v>-13014727.294123534</v>
      </c>
      <c r="AL540" s="205">
        <f t="shared" si="34"/>
        <v>0</v>
      </c>
      <c r="AM540" s="205">
        <f t="shared" si="35"/>
        <v>1</v>
      </c>
    </row>
    <row r="541" spans="1:39" x14ac:dyDescent="0.35">
      <c r="A541" s="112">
        <v>535</v>
      </c>
      <c r="B541">
        <v>50</v>
      </c>
      <c r="C541">
        <v>3.8778368123008125E-2</v>
      </c>
      <c r="D541">
        <v>6.2375216381944043E-2</v>
      </c>
      <c r="E541">
        <v>7.8887760669897805E-2</v>
      </c>
      <c r="F541">
        <v>2.320306577869588E-2</v>
      </c>
      <c r="G541">
        <v>0.13865960470336491</v>
      </c>
      <c r="H541">
        <v>4.148854121228357E-2</v>
      </c>
      <c r="I541">
        <v>8.1365052888642153E-2</v>
      </c>
      <c r="J541">
        <v>54198.011982827215</v>
      </c>
      <c r="K541">
        <v>10607.920771862366</v>
      </c>
      <c r="L541">
        <v>334497.27028287109</v>
      </c>
      <c r="M541">
        <v>296977.01198217995</v>
      </c>
      <c r="N541">
        <v>69257.875577758095</v>
      </c>
      <c r="O541">
        <v>2622704.5120587368</v>
      </c>
      <c r="P541">
        <v>9331.7457850771589</v>
      </c>
      <c r="Q541">
        <v>5.3511375961872287E-3</v>
      </c>
      <c r="R541">
        <v>1</v>
      </c>
      <c r="S541">
        <v>0.58495381818125702</v>
      </c>
      <c r="T541">
        <v>0.60481587879078702</v>
      </c>
      <c r="U541">
        <v>0.61329747636597254</v>
      </c>
      <c r="V541">
        <v>0</v>
      </c>
      <c r="W541">
        <v>13720680.295469822</v>
      </c>
      <c r="X541">
        <v>2.6745050922820743E-2</v>
      </c>
      <c r="Y541">
        <v>142.17219025657442</v>
      </c>
      <c r="Z541">
        <v>28.736673474997041</v>
      </c>
      <c r="AA541" s="211">
        <v>-96.729020235884548</v>
      </c>
      <c r="AB541" s="211">
        <v>4171086.8098228145</v>
      </c>
      <c r="AC541" s="211">
        <v>412602.169112331</v>
      </c>
      <c r="AD541" s="211">
        <v>4583688.9789351309</v>
      </c>
      <c r="AE541" s="211">
        <v>-2.4675963184708918</v>
      </c>
      <c r="AF541" s="211">
        <v>6344715.2404193887</v>
      </c>
      <c r="AG541" s="211">
        <v>23743.890600103754</v>
      </c>
      <c r="AH541" s="211">
        <v>6368459.1310194936</v>
      </c>
      <c r="AI541" s="204">
        <v>18934.258341440651</v>
      </c>
      <c r="AJ541" s="205">
        <f t="shared" si="32"/>
        <v>-14256591.002523586</v>
      </c>
      <c r="AK541" s="205">
        <f t="shared" si="33"/>
        <v>-6615218.7628665827</v>
      </c>
      <c r="AL541" s="205">
        <f t="shared" si="34"/>
        <v>0</v>
      </c>
      <c r="AM541" s="205">
        <f t="shared" si="35"/>
        <v>1</v>
      </c>
    </row>
    <row r="542" spans="1:39" x14ac:dyDescent="0.35">
      <c r="A542" s="112">
        <v>536</v>
      </c>
      <c r="B542">
        <v>21</v>
      </c>
      <c r="C542">
        <v>2.0648155140307219E-2</v>
      </c>
      <c r="D542">
        <v>0.15109194302346418</v>
      </c>
      <c r="E542">
        <v>4.1337301915543578E-5</v>
      </c>
      <c r="F542">
        <v>6.9777477757903264E-3</v>
      </c>
      <c r="G542">
        <v>2.2998007458744842E-2</v>
      </c>
      <c r="H542">
        <v>0</v>
      </c>
      <c r="I542">
        <v>0.11414117149344934</v>
      </c>
      <c r="J542">
        <v>56205.797044834842</v>
      </c>
      <c r="K542">
        <v>10399.449649827191</v>
      </c>
      <c r="L542">
        <v>242183.8033578482</v>
      </c>
      <c r="M542">
        <v>224175.79508769754</v>
      </c>
      <c r="N542">
        <v>71044.050441922125</v>
      </c>
      <c r="O542">
        <v>3286530.6818585852</v>
      </c>
      <c r="P542">
        <v>9276.4782996939266</v>
      </c>
      <c r="Q542">
        <v>6.1685395137366789E-4</v>
      </c>
      <c r="R542">
        <v>1</v>
      </c>
      <c r="S542">
        <v>0.70073154616188327</v>
      </c>
      <c r="T542">
        <v>0.40954993585801891</v>
      </c>
      <c r="U542">
        <v>0.67954349180320961</v>
      </c>
      <c r="V542">
        <v>0</v>
      </c>
      <c r="W542">
        <v>15241239.922372492</v>
      </c>
      <c r="X542">
        <v>0.13965556450865177</v>
      </c>
      <c r="Y542">
        <v>254.36203307845369</v>
      </c>
      <c r="Z542">
        <v>27.623189867338731</v>
      </c>
      <c r="AA542" s="211">
        <v>-114.27594123580553</v>
      </c>
      <c r="AB542" s="211">
        <v>4252305.93834191</v>
      </c>
      <c r="AC542" s="211">
        <v>124800.51908062835</v>
      </c>
      <c r="AD542" s="211">
        <v>4377106.457422548</v>
      </c>
      <c r="AE542" s="211">
        <v>-2.5280386329427</v>
      </c>
      <c r="AF542" s="211">
        <v>11569177.023817735</v>
      </c>
      <c r="AG542" s="211">
        <v>5395.3904286015049</v>
      </c>
      <c r="AH542" s="211">
        <v>11574572.414246326</v>
      </c>
      <c r="AI542" s="204">
        <v>64408.063052445948</v>
      </c>
      <c r="AJ542" s="205">
        <f t="shared" si="32"/>
        <v>-15804700.5810031</v>
      </c>
      <c r="AK542" s="205">
        <f t="shared" si="33"/>
        <v>-11827376.277540596</v>
      </c>
      <c r="AL542" s="205">
        <f t="shared" si="34"/>
        <v>0</v>
      </c>
      <c r="AM542" s="205">
        <f t="shared" si="35"/>
        <v>1</v>
      </c>
    </row>
    <row r="543" spans="1:39" x14ac:dyDescent="0.35">
      <c r="A543" s="112">
        <v>537</v>
      </c>
      <c r="B543">
        <v>20</v>
      </c>
      <c r="C543">
        <v>1.7925389011892987E-2</v>
      </c>
      <c r="D543">
        <v>1.1434070929890405E-2</v>
      </c>
      <c r="E543">
        <v>2.9795674399480783E-2</v>
      </c>
      <c r="F543">
        <v>3.4204553944132549E-2</v>
      </c>
      <c r="G543">
        <v>6.6908268584409847E-2</v>
      </c>
      <c r="H543">
        <v>3.2077501816273064E-2</v>
      </c>
      <c r="I543">
        <v>6.851198998306611E-2</v>
      </c>
      <c r="J543">
        <v>43865.24445893224</v>
      </c>
      <c r="K543">
        <v>8016.1749421281229</v>
      </c>
      <c r="L543">
        <v>284720.90103648469</v>
      </c>
      <c r="M543">
        <v>283182.55135917477</v>
      </c>
      <c r="N543">
        <v>90176.798765070387</v>
      </c>
      <c r="O543">
        <v>3667557.9636626281</v>
      </c>
      <c r="P543">
        <v>9178.5057969139179</v>
      </c>
      <c r="Q543">
        <v>2.6842531623362128E-3</v>
      </c>
      <c r="R543">
        <v>0.92966474056251813</v>
      </c>
      <c r="S543">
        <v>0.57165460992697481</v>
      </c>
      <c r="T543">
        <v>0.70988623798217909</v>
      </c>
      <c r="U543">
        <v>0.73818012858886861</v>
      </c>
      <c r="V543">
        <v>0.17501932946989196</v>
      </c>
      <c r="W543">
        <v>15071613.489243591</v>
      </c>
      <c r="X543">
        <v>8.9168602310132183E-2</v>
      </c>
      <c r="Y543">
        <v>299.39037546081056</v>
      </c>
      <c r="Z543">
        <v>25.791640336061956</v>
      </c>
      <c r="AA543" s="211">
        <v>-6.2909620673912441</v>
      </c>
      <c r="AB543" s="211">
        <v>135644.52140319234</v>
      </c>
      <c r="AC543" s="211">
        <v>26652.064354830418</v>
      </c>
      <c r="AD543" s="211">
        <v>162296.58575802203</v>
      </c>
      <c r="AE543" s="211">
        <v>-6.2783367063212454</v>
      </c>
      <c r="AF543" s="211">
        <v>12810695.953064336</v>
      </c>
      <c r="AG543" s="211">
        <v>32511.738078232851</v>
      </c>
      <c r="AH543" s="211">
        <v>12843207.691142587</v>
      </c>
      <c r="AI543" s="204">
        <v>1004399876.9681045</v>
      </c>
      <c r="AJ543" s="205">
        <f t="shared" si="32"/>
        <v>-791392.79249714641</v>
      </c>
      <c r="AK543" s="205">
        <f t="shared" si="33"/>
        <v>-13471041.361774711</v>
      </c>
      <c r="AL543" s="205">
        <f t="shared" si="34"/>
        <v>1</v>
      </c>
      <c r="AM543" s="205">
        <f t="shared" si="35"/>
        <v>0</v>
      </c>
    </row>
    <row r="544" spans="1:39" x14ac:dyDescent="0.35">
      <c r="A544" s="112">
        <v>538</v>
      </c>
      <c r="B544">
        <v>65</v>
      </c>
      <c r="C544">
        <v>3.2797549770458442E-2</v>
      </c>
      <c r="D544">
        <v>8.0791140453517762E-3</v>
      </c>
      <c r="E544">
        <v>0</v>
      </c>
      <c r="F544">
        <v>3.4130684991590859E-2</v>
      </c>
      <c r="G544">
        <v>9.9643471710895992E-2</v>
      </c>
      <c r="H544">
        <v>0</v>
      </c>
      <c r="I544">
        <v>0.10713962657328653</v>
      </c>
      <c r="J544">
        <v>52454.202504388646</v>
      </c>
      <c r="K544">
        <v>5709.4134071721401</v>
      </c>
      <c r="L544">
        <v>284105.59616631095</v>
      </c>
      <c r="M544">
        <v>281590.70098396967</v>
      </c>
      <c r="N544">
        <v>90741.320349356727</v>
      </c>
      <c r="O544">
        <v>2131441.697278257</v>
      </c>
      <c r="P544">
        <v>9026.8924199639041</v>
      </c>
      <c r="Q544">
        <v>4.4863213490895937E-3</v>
      </c>
      <c r="R544">
        <v>1</v>
      </c>
      <c r="S544">
        <v>0.65702778947947826</v>
      </c>
      <c r="T544">
        <v>0.60306029159118879</v>
      </c>
      <c r="U544">
        <v>0.74353235301828635</v>
      </c>
      <c r="V544">
        <v>8.6103396135969082E-2</v>
      </c>
      <c r="W544">
        <v>14012552.531537468</v>
      </c>
      <c r="X544">
        <v>0.14210604184168008</v>
      </c>
      <c r="Y544">
        <v>483.65348045561359</v>
      </c>
      <c r="Z544">
        <v>21.424100694491109</v>
      </c>
      <c r="AA544" s="211">
        <v>-26.262863073668488</v>
      </c>
      <c r="AB544" s="211">
        <v>1121004.2025229956</v>
      </c>
      <c r="AC544" s="211">
        <v>33718.341212151281</v>
      </c>
      <c r="AD544" s="211">
        <v>1154722.5437351444</v>
      </c>
      <c r="AE544" s="211">
        <v>-2.4987840527192788</v>
      </c>
      <c r="AF544" s="211">
        <v>20766677.653091427</v>
      </c>
      <c r="AG544" s="211">
        <v>8209.6830777411378</v>
      </c>
      <c r="AH544" s="211">
        <v>20774887.336169142</v>
      </c>
      <c r="AI544" s="204">
        <v>825622.77187926602</v>
      </c>
      <c r="AJ544" s="205">
        <f t="shared" si="32"/>
        <v>-3781008.8511019936</v>
      </c>
      <c r="AK544" s="205">
        <f t="shared" si="33"/>
        <v>-21024765.741441071</v>
      </c>
      <c r="AL544" s="205">
        <f t="shared" si="34"/>
        <v>1</v>
      </c>
      <c r="AM544" s="205">
        <f t="shared" si="35"/>
        <v>0</v>
      </c>
    </row>
    <row r="545" spans="1:39" x14ac:dyDescent="0.35">
      <c r="A545" s="112">
        <v>539</v>
      </c>
      <c r="B545">
        <v>52</v>
      </c>
      <c r="C545">
        <v>3.68058641099945E-2</v>
      </c>
      <c r="D545">
        <v>0.16761572996263535</v>
      </c>
      <c r="E545">
        <v>4.6896913476185464E-2</v>
      </c>
      <c r="F545">
        <v>0</v>
      </c>
      <c r="G545">
        <v>0.12853135407729985</v>
      </c>
      <c r="H545">
        <v>4.3251436111859318E-2</v>
      </c>
      <c r="I545">
        <v>6.5982006856841746E-2</v>
      </c>
      <c r="J545">
        <v>54807.756162421581</v>
      </c>
      <c r="K545">
        <v>9464.7012812071407</v>
      </c>
      <c r="L545">
        <v>179470.02450166515</v>
      </c>
      <c r="M545">
        <v>303964.87779594742</v>
      </c>
      <c r="N545">
        <v>94607.22361710314</v>
      </c>
      <c r="O545">
        <v>3272840.3533432274</v>
      </c>
      <c r="P545">
        <v>9127.0085613962547</v>
      </c>
      <c r="Q545">
        <v>2.2229461498420615E-3</v>
      </c>
      <c r="R545">
        <v>0.94618055315697702</v>
      </c>
      <c r="S545">
        <v>0.77704241981147648</v>
      </c>
      <c r="T545">
        <v>0.59361726127480507</v>
      </c>
      <c r="U545">
        <v>0.73953824128023238</v>
      </c>
      <c r="V545">
        <v>0.11249495335173071</v>
      </c>
      <c r="W545">
        <v>14585556.078219587</v>
      </c>
      <c r="X545">
        <v>6.9600871245986767E-2</v>
      </c>
      <c r="Y545">
        <v>249.38115140152607</v>
      </c>
      <c r="Z545">
        <v>22.976993018880378</v>
      </c>
      <c r="AA545" s="211">
        <v>-7.044240324611323</v>
      </c>
      <c r="AB545" s="211">
        <v>204197.78509507427</v>
      </c>
      <c r="AC545" s="211">
        <v>46016.593889909011</v>
      </c>
      <c r="AD545" s="211">
        <v>250214.3789849829</v>
      </c>
      <c r="AE545" s="211">
        <v>-2.8805728365966252</v>
      </c>
      <c r="AF545" s="211">
        <v>10501907.864346443</v>
      </c>
      <c r="AG545" s="211">
        <v>29063.111930468938</v>
      </c>
      <c r="AH545" s="211">
        <v>10530970.976276906</v>
      </c>
      <c r="AI545" s="204">
        <v>2469158.8910222878</v>
      </c>
      <c r="AJ545" s="205">
        <f t="shared" si="32"/>
        <v>-954638.41144611523</v>
      </c>
      <c r="AK545" s="205">
        <f t="shared" si="33"/>
        <v>-10819028.259936569</v>
      </c>
      <c r="AL545" s="205">
        <f t="shared" si="34"/>
        <v>1</v>
      </c>
      <c r="AM545" s="205">
        <f t="shared" si="35"/>
        <v>0</v>
      </c>
    </row>
    <row r="546" spans="1:39" x14ac:dyDescent="0.35">
      <c r="A546" s="112">
        <v>540</v>
      </c>
      <c r="B546">
        <v>28</v>
      </c>
      <c r="C546">
        <v>4.5307893264814589E-2</v>
      </c>
      <c r="D546">
        <v>0</v>
      </c>
      <c r="E546">
        <v>5.9060400794299934E-3</v>
      </c>
      <c r="F546">
        <v>2.4833907116401203E-3</v>
      </c>
      <c r="G546">
        <v>1.3526878194353525E-2</v>
      </c>
      <c r="H546">
        <v>1.8450799942031221E-2</v>
      </c>
      <c r="I546">
        <v>9.2199689958435208E-2</v>
      </c>
      <c r="J546">
        <v>58852.004028295414</v>
      </c>
      <c r="K546">
        <v>10422.828913468718</v>
      </c>
      <c r="L546">
        <v>260103.95628908416</v>
      </c>
      <c r="M546">
        <v>285654.50136554398</v>
      </c>
      <c r="N546">
        <v>62408.450366153775</v>
      </c>
      <c r="O546">
        <v>3648497.3697317303</v>
      </c>
      <c r="P546">
        <v>9031.9571749393272</v>
      </c>
      <c r="Q546">
        <v>3.312766993488717E-3</v>
      </c>
      <c r="R546">
        <v>0.97918249039663341</v>
      </c>
      <c r="S546">
        <v>0.76080611443155544</v>
      </c>
      <c r="T546">
        <v>0.72096966850266087</v>
      </c>
      <c r="U546">
        <v>0.68631363969653691</v>
      </c>
      <c r="V546">
        <v>0.10079312127321599</v>
      </c>
      <c r="W546">
        <v>14777064.717020148</v>
      </c>
      <c r="X546">
        <v>9.7511958745621033E-2</v>
      </c>
      <c r="Y546">
        <v>438.07861201490499</v>
      </c>
      <c r="Z546">
        <v>27.645294177564711</v>
      </c>
      <c r="AA546" s="211">
        <v>-19.417712143698381</v>
      </c>
      <c r="AB546" s="211">
        <v>960509.20660630986</v>
      </c>
      <c r="AC546" s="211">
        <v>46037.894055585959</v>
      </c>
      <c r="AD546" s="211">
        <v>1006547.1006618972</v>
      </c>
      <c r="AE546" s="211">
        <v>-4.0823381234272587</v>
      </c>
      <c r="AF546" s="211">
        <v>18445283.228869952</v>
      </c>
      <c r="AG546" s="211">
        <v>24980.789104025418</v>
      </c>
      <c r="AH546" s="211">
        <v>18470264.017973945</v>
      </c>
      <c r="AI546" s="204">
        <v>1138786.5006896844</v>
      </c>
      <c r="AJ546" s="205">
        <f t="shared" si="32"/>
        <v>-2948318.3150317352</v>
      </c>
      <c r="AK546" s="205">
        <f t="shared" si="33"/>
        <v>-18878497.83031667</v>
      </c>
      <c r="AL546" s="205">
        <f t="shared" si="34"/>
        <v>1</v>
      </c>
      <c r="AM546" s="205">
        <f t="shared" si="35"/>
        <v>0</v>
      </c>
    </row>
    <row r="547" spans="1:39" x14ac:dyDescent="0.35">
      <c r="A547" s="112">
        <v>541</v>
      </c>
      <c r="B547">
        <v>27</v>
      </c>
      <c r="C547">
        <v>3.405134778504728E-2</v>
      </c>
      <c r="D547">
        <v>0.13265665119497455</v>
      </c>
      <c r="E547">
        <v>1.2221025939860752E-2</v>
      </c>
      <c r="F547">
        <v>2.2486365315172875E-2</v>
      </c>
      <c r="G547">
        <v>0.1181825861312249</v>
      </c>
      <c r="H547">
        <v>4.6312765628518993E-2</v>
      </c>
      <c r="I547">
        <v>5.6350132531589429E-2</v>
      </c>
      <c r="J547">
        <v>57382.881077947044</v>
      </c>
      <c r="K547">
        <v>6723.1170221434504</v>
      </c>
      <c r="L547">
        <v>188921.26614347732</v>
      </c>
      <c r="M547">
        <v>191246.18263599495</v>
      </c>
      <c r="N547">
        <v>72370.14149681342</v>
      </c>
      <c r="O547">
        <v>3468406.2249510624</v>
      </c>
      <c r="P547">
        <v>9179.6385432280695</v>
      </c>
      <c r="Q547">
        <v>5.7558595083915002E-3</v>
      </c>
      <c r="R547">
        <v>1</v>
      </c>
      <c r="S547">
        <v>0.83190463707561124</v>
      </c>
      <c r="T547">
        <v>0.61988565255051431</v>
      </c>
      <c r="U547">
        <v>0.76828710896767927</v>
      </c>
      <c r="V547">
        <v>4.2999332650931768E-2</v>
      </c>
      <c r="W547">
        <v>13849143.142108586</v>
      </c>
      <c r="X547">
        <v>1.9494100078290111E-2</v>
      </c>
      <c r="Y547">
        <v>464.02782482299608</v>
      </c>
      <c r="Z547">
        <v>29.596354672338883</v>
      </c>
      <c r="AA547" s="211">
        <v>-23.875102074376279</v>
      </c>
      <c r="AB547" s="211">
        <v>997138.30623181688</v>
      </c>
      <c r="AC547" s="211">
        <v>101860.17634026887</v>
      </c>
      <c r="AD547" s="211">
        <v>1098998.482572091</v>
      </c>
      <c r="AE547" s="211">
        <v>-5.0163605577348891</v>
      </c>
      <c r="AF547" s="211">
        <v>18199984.650305614</v>
      </c>
      <c r="AG547" s="211">
        <v>41027.015470385944</v>
      </c>
      <c r="AH547" s="211">
        <v>18241011.665776037</v>
      </c>
      <c r="AI547" s="204">
        <v>908969.09362045373</v>
      </c>
      <c r="AJ547" s="205">
        <f t="shared" si="32"/>
        <v>-3486508.6900097188</v>
      </c>
      <c r="AK547" s="205">
        <f t="shared" si="33"/>
        <v>-18742647.721549526</v>
      </c>
      <c r="AL547" s="205">
        <f t="shared" si="34"/>
        <v>1</v>
      </c>
      <c r="AM547" s="205">
        <f t="shared" si="35"/>
        <v>0</v>
      </c>
    </row>
    <row r="548" spans="1:39" x14ac:dyDescent="0.35">
      <c r="A548" s="112">
        <v>542</v>
      </c>
      <c r="B548">
        <v>24</v>
      </c>
      <c r="C548">
        <v>4.7997154938631992E-2</v>
      </c>
      <c r="D548">
        <v>6.1990007376014566E-2</v>
      </c>
      <c r="E548">
        <v>4.4713644393102978E-2</v>
      </c>
      <c r="F548">
        <v>0</v>
      </c>
      <c r="G548">
        <v>5.0096755854589406E-2</v>
      </c>
      <c r="H548">
        <v>4.6747027928679866E-2</v>
      </c>
      <c r="I548">
        <v>6.3365023783114621E-2</v>
      </c>
      <c r="J548">
        <v>52548.859932071646</v>
      </c>
      <c r="K548">
        <v>9936.5118534907688</v>
      </c>
      <c r="L548">
        <v>199740.42812609236</v>
      </c>
      <c r="M548">
        <v>92806.92897949004</v>
      </c>
      <c r="N548">
        <v>90526.429031272026</v>
      </c>
      <c r="O548">
        <v>2330733.6091712527</v>
      </c>
      <c r="P548">
        <v>9085.1422897084358</v>
      </c>
      <c r="Q548">
        <v>1.7145467613274075E-3</v>
      </c>
      <c r="R548">
        <v>1</v>
      </c>
      <c r="S548">
        <v>0.79399493052459114</v>
      </c>
      <c r="T548">
        <v>0.49846241965754606</v>
      </c>
      <c r="U548">
        <v>0.69178086733407018</v>
      </c>
      <c r="V548">
        <v>0</v>
      </c>
      <c r="W548">
        <v>14042321.257582</v>
      </c>
      <c r="X548">
        <v>0.18532649802693704</v>
      </c>
      <c r="Y548">
        <v>316.31102168338697</v>
      </c>
      <c r="Z548">
        <v>33.082890975946476</v>
      </c>
      <c r="AA548" s="211">
        <v>-4.5206194952272662</v>
      </c>
      <c r="AB548" s="211">
        <v>140423.21257581998</v>
      </c>
      <c r="AC548" s="211">
        <v>26169.903380853179</v>
      </c>
      <c r="AD548" s="211">
        <v>166593.11595667296</v>
      </c>
      <c r="AE548" s="211">
        <v>-2.3926518982539853</v>
      </c>
      <c r="AF548" s="211">
        <v>14937335.707794173</v>
      </c>
      <c r="AG548" s="211">
        <v>20688.369564593366</v>
      </c>
      <c r="AH548" s="211">
        <v>14958024.077358747</v>
      </c>
      <c r="AI548" s="204">
        <v>6950966.2564602466</v>
      </c>
      <c r="AJ548" s="205">
        <f t="shared" si="32"/>
        <v>-618655.06547939964</v>
      </c>
      <c r="AK548" s="205">
        <f t="shared" si="33"/>
        <v>-15197289.267184146</v>
      </c>
      <c r="AL548" s="205">
        <f t="shared" si="34"/>
        <v>1</v>
      </c>
      <c r="AM548" s="205">
        <f t="shared" si="35"/>
        <v>0</v>
      </c>
    </row>
    <row r="549" spans="1:39" x14ac:dyDescent="0.35">
      <c r="A549" s="112">
        <v>543</v>
      </c>
      <c r="B549">
        <v>83</v>
      </c>
      <c r="C549">
        <v>4.0562542435575756E-2</v>
      </c>
      <c r="D549">
        <v>7.6106938857291181E-2</v>
      </c>
      <c r="E549">
        <v>2.3471130741800478E-2</v>
      </c>
      <c r="F549">
        <v>8.6919816100695015E-3</v>
      </c>
      <c r="G549">
        <v>0</v>
      </c>
      <c r="H549">
        <v>3.4844715289748411E-2</v>
      </c>
      <c r="I549">
        <v>0.10849422577638798</v>
      </c>
      <c r="J549">
        <v>51559.659200636423</v>
      </c>
      <c r="K549">
        <v>4466.0773084243747</v>
      </c>
      <c r="L549">
        <v>312889.07004244288</v>
      </c>
      <c r="M549">
        <v>304582.71979551262</v>
      </c>
      <c r="N549">
        <v>38055.413162158999</v>
      </c>
      <c r="O549">
        <v>2688832.8753428794</v>
      </c>
      <c r="P549">
        <v>9331.7997713286586</v>
      </c>
      <c r="Q549">
        <v>4.3881234755063555E-3</v>
      </c>
      <c r="R549">
        <v>0.99254081149212903</v>
      </c>
      <c r="S549">
        <v>0.70784964924094307</v>
      </c>
      <c r="T549">
        <v>0.52663354617571168</v>
      </c>
      <c r="U549">
        <v>0.73806787167230525</v>
      </c>
      <c r="V549">
        <v>0</v>
      </c>
      <c r="W549">
        <v>14379816.440588193</v>
      </c>
      <c r="X549">
        <v>8.6425455020716246E-2</v>
      </c>
      <c r="Y549">
        <v>214.3088140264764</v>
      </c>
      <c r="Z549">
        <v>29.116814251253416</v>
      </c>
      <c r="AA549" s="211">
        <v>-79.194797737314815</v>
      </c>
      <c r="AB549" s="211">
        <v>3422396.3128599771</v>
      </c>
      <c r="AC549" s="211">
        <v>262333.74026321271</v>
      </c>
      <c r="AD549" s="211">
        <v>3684730.053123204</v>
      </c>
      <c r="AE549" s="211">
        <v>-3.6343143085056315</v>
      </c>
      <c r="AF549" s="211">
        <v>9563836.2120740879</v>
      </c>
      <c r="AG549" s="211">
        <v>25194.116711953131</v>
      </c>
      <c r="AH549" s="211">
        <v>9589030.3287860248</v>
      </c>
      <c r="AI549" s="204">
        <v>78140.054268256179</v>
      </c>
      <c r="AJ549" s="205">
        <f t="shared" si="32"/>
        <v>-11604209.826854685</v>
      </c>
      <c r="AK549" s="205">
        <f t="shared" si="33"/>
        <v>-9952461.7596365884</v>
      </c>
      <c r="AL549" s="205">
        <f t="shared" si="34"/>
        <v>0</v>
      </c>
      <c r="AM549" s="205">
        <f t="shared" si="35"/>
        <v>1</v>
      </c>
    </row>
    <row r="550" spans="1:39" x14ac:dyDescent="0.35">
      <c r="A550" s="112">
        <v>544</v>
      </c>
      <c r="B550">
        <v>7</v>
      </c>
      <c r="C550">
        <v>2.813769590331084E-2</v>
      </c>
      <c r="D550">
        <v>0.14600667567281628</v>
      </c>
      <c r="E550">
        <v>0</v>
      </c>
      <c r="F550">
        <v>9.6654887523603943E-3</v>
      </c>
      <c r="G550">
        <v>8.2844930872311914E-2</v>
      </c>
      <c r="H550">
        <v>2.8660501875657923E-2</v>
      </c>
      <c r="I550">
        <v>0.10600897475584142</v>
      </c>
      <c r="J550">
        <v>40490.102838319624</v>
      </c>
      <c r="K550">
        <v>7208.1458105523698</v>
      </c>
      <c r="L550">
        <v>144142.20456866859</v>
      </c>
      <c r="M550">
        <v>273513.92796599428</v>
      </c>
      <c r="N550">
        <v>64695.503862845115</v>
      </c>
      <c r="O550">
        <v>3352104.9863315471</v>
      </c>
      <c r="P550">
        <v>9406.4477000430343</v>
      </c>
      <c r="Q550">
        <v>3.3431901343068024E-3</v>
      </c>
      <c r="R550">
        <v>1</v>
      </c>
      <c r="S550">
        <v>0.75657859750130729</v>
      </c>
      <c r="T550">
        <v>0.55420716957058691</v>
      </c>
      <c r="U550">
        <v>0.81261270570941424</v>
      </c>
      <c r="V550">
        <v>0.28153692739500441</v>
      </c>
      <c r="W550">
        <v>14645615.979144275</v>
      </c>
      <c r="X550">
        <v>0.11818356457095855</v>
      </c>
      <c r="Y550">
        <v>313.04531319275884</v>
      </c>
      <c r="Z550">
        <v>26.555115215306454</v>
      </c>
      <c r="AA550" s="211">
        <v>-59.762547201408537</v>
      </c>
      <c r="AB550" s="211">
        <v>2562982.7963502496</v>
      </c>
      <c r="AC550" s="211">
        <v>148890.34471817248</v>
      </c>
      <c r="AD550" s="211">
        <v>2711873.1410684236</v>
      </c>
      <c r="AE550" s="211">
        <v>-6.0264274916291747</v>
      </c>
      <c r="AF550" s="211">
        <v>13743710.312313629</v>
      </c>
      <c r="AG550" s="211">
        <v>30222.517733838245</v>
      </c>
      <c r="AH550" s="211">
        <v>13773932.830047308</v>
      </c>
      <c r="AI550" s="204">
        <v>205858.9222430535</v>
      </c>
      <c r="AJ550" s="205">
        <f t="shared" si="32"/>
        <v>-8688127.8612092771</v>
      </c>
      <c r="AK550" s="205">
        <f t="shared" si="33"/>
        <v>-14376575.579210225</v>
      </c>
      <c r="AL550" s="205">
        <f t="shared" si="34"/>
        <v>1</v>
      </c>
      <c r="AM550" s="205">
        <f t="shared" si="35"/>
        <v>0</v>
      </c>
    </row>
    <row r="551" spans="1:39" x14ac:dyDescent="0.35">
      <c r="A551" s="112">
        <v>545</v>
      </c>
      <c r="B551">
        <v>49</v>
      </c>
      <c r="C551">
        <v>1.7270219060961219E-2</v>
      </c>
      <c r="D551">
        <v>0.1137376722338069</v>
      </c>
      <c r="E551">
        <v>6.0603740408178494E-3</v>
      </c>
      <c r="F551">
        <v>1.4335559383638004E-2</v>
      </c>
      <c r="G551">
        <v>0.13836639399724399</v>
      </c>
      <c r="H551">
        <v>0</v>
      </c>
      <c r="I551">
        <v>0.13292654547196162</v>
      </c>
      <c r="J551">
        <v>52328.007172669604</v>
      </c>
      <c r="K551">
        <v>9782.7130699116206</v>
      </c>
      <c r="L551">
        <v>148066.03836781037</v>
      </c>
      <c r="M551">
        <v>204391.4246977322</v>
      </c>
      <c r="N551">
        <v>48058.937126461438</v>
      </c>
      <c r="O551">
        <v>4188122.3862404898</v>
      </c>
      <c r="P551">
        <v>8988.9163260389032</v>
      </c>
      <c r="Q551">
        <v>3.8820742538372968E-3</v>
      </c>
      <c r="R551">
        <v>1</v>
      </c>
      <c r="S551">
        <v>0.80596759245844141</v>
      </c>
      <c r="T551">
        <v>0.66092041374523069</v>
      </c>
      <c r="U551">
        <v>0.77102639893870895</v>
      </c>
      <c r="V551">
        <v>7.8439498311144579E-2</v>
      </c>
      <c r="W551">
        <v>14848684.132833829</v>
      </c>
      <c r="X551">
        <v>0.10518162048622895</v>
      </c>
      <c r="Y551">
        <v>225.84160527061042</v>
      </c>
      <c r="Z551">
        <v>25.338489547945866</v>
      </c>
      <c r="AA551" s="211">
        <v>-30.977068176895138</v>
      </c>
      <c r="AB551" s="211">
        <v>1276986.8354237084</v>
      </c>
      <c r="AC551" s="211">
        <v>29939.853498177839</v>
      </c>
      <c r="AD551" s="211">
        <v>1306926.6889218842</v>
      </c>
      <c r="AE551" s="211">
        <v>-5.558219934683871</v>
      </c>
      <c r="AF551" s="211">
        <v>10052981.208647804</v>
      </c>
      <c r="AG551" s="211">
        <v>10340.400869573836</v>
      </c>
      <c r="AH551" s="211">
        <v>10063321.609517379</v>
      </c>
      <c r="AI551" s="204">
        <v>344484.33057066583</v>
      </c>
      <c r="AJ551" s="205">
        <f t="shared" si="32"/>
        <v>-4404633.5066113975</v>
      </c>
      <c r="AK551" s="205">
        <f t="shared" si="33"/>
        <v>-10619143.602985766</v>
      </c>
      <c r="AL551" s="205">
        <f t="shared" si="34"/>
        <v>1</v>
      </c>
      <c r="AM551" s="205">
        <f t="shared" si="35"/>
        <v>0</v>
      </c>
    </row>
    <row r="552" spans="1:39" x14ac:dyDescent="0.35">
      <c r="A552" s="112">
        <v>546</v>
      </c>
      <c r="B552">
        <v>30</v>
      </c>
      <c r="C552">
        <v>3.0545122203188231E-2</v>
      </c>
      <c r="D552">
        <v>0.12892039600604344</v>
      </c>
      <c r="E552">
        <v>1.8807800180648447E-2</v>
      </c>
      <c r="F552">
        <v>0</v>
      </c>
      <c r="G552">
        <v>0.1026157989913504</v>
      </c>
      <c r="H552">
        <v>4.108205502146671E-2</v>
      </c>
      <c r="I552">
        <v>0.10208579965373482</v>
      </c>
      <c r="J552">
        <v>47031.713697999032</v>
      </c>
      <c r="K552">
        <v>6458.8228406821599</v>
      </c>
      <c r="L552">
        <v>192000.313582095</v>
      </c>
      <c r="M552">
        <v>325434.1966606325</v>
      </c>
      <c r="N552">
        <v>108058.63843590564</v>
      </c>
      <c r="O552">
        <v>3439678.559140407</v>
      </c>
      <c r="P552">
        <v>9372.3548447497142</v>
      </c>
      <c r="Q552">
        <v>3.3189151290096823E-3</v>
      </c>
      <c r="R552">
        <v>1</v>
      </c>
      <c r="S552">
        <v>0.68207763323426229</v>
      </c>
      <c r="T552">
        <v>0.7610751646969568</v>
      </c>
      <c r="U552">
        <v>0.64401943256872762</v>
      </c>
      <c r="V552">
        <v>0</v>
      </c>
      <c r="W552">
        <v>14445078.383685026</v>
      </c>
      <c r="X552">
        <v>3.2175056002117425E-2</v>
      </c>
      <c r="Y552">
        <v>246.45621741035802</v>
      </c>
      <c r="Z552">
        <v>27.776604590217332</v>
      </c>
      <c r="AA552" s="211">
        <v>-39.951603889085881</v>
      </c>
      <c r="AB552" s="211">
        <v>1791189.7195769467</v>
      </c>
      <c r="AC552" s="211">
        <v>140009.18956726181</v>
      </c>
      <c r="AD552" s="211">
        <v>1931198.9091441971</v>
      </c>
      <c r="AE552" s="211">
        <v>-2.1645148412979793</v>
      </c>
      <c r="AF552" s="211">
        <v>10190026.022618141</v>
      </c>
      <c r="AG552" s="211">
        <v>20001.31279532316</v>
      </c>
      <c r="AH552" s="211">
        <v>10210027.33541348</v>
      </c>
      <c r="AI552" s="204">
        <v>219091.45782040429</v>
      </c>
      <c r="AJ552" s="205">
        <f t="shared" si="32"/>
        <v>-5926359.298052785</v>
      </c>
      <c r="AK552" s="205">
        <f t="shared" si="33"/>
        <v>-10426478.819543278</v>
      </c>
      <c r="AL552" s="205">
        <f t="shared" si="34"/>
        <v>1</v>
      </c>
      <c r="AM552" s="205">
        <f t="shared" si="35"/>
        <v>0</v>
      </c>
    </row>
    <row r="553" spans="1:39" x14ac:dyDescent="0.35">
      <c r="A553" s="112">
        <v>547</v>
      </c>
      <c r="B553">
        <v>68</v>
      </c>
      <c r="C553">
        <v>1.8364021662056654E-2</v>
      </c>
      <c r="D553">
        <v>0.13115204758505383</v>
      </c>
      <c r="E553">
        <v>3.2375056688325146E-2</v>
      </c>
      <c r="F553">
        <v>0</v>
      </c>
      <c r="G553">
        <v>5.1595565876377758E-2</v>
      </c>
      <c r="H553">
        <v>6.1136359529023923E-2</v>
      </c>
      <c r="I553">
        <v>0.11140928436761427</v>
      </c>
      <c r="J553">
        <v>55105.587772959596</v>
      </c>
      <c r="K553">
        <v>5736.2125704977325</v>
      </c>
      <c r="L553">
        <v>213336.88306476423</v>
      </c>
      <c r="M553">
        <v>178893.24590656633</v>
      </c>
      <c r="N553">
        <v>106809.4115645839</v>
      </c>
      <c r="O553">
        <v>4163041.5748008438</v>
      </c>
      <c r="P553">
        <v>9302.3150477478121</v>
      </c>
      <c r="Q553">
        <v>5.0715069634464892E-3</v>
      </c>
      <c r="R553">
        <v>1</v>
      </c>
      <c r="S553">
        <v>0.68773266992727455</v>
      </c>
      <c r="T553">
        <v>0.56512840164398404</v>
      </c>
      <c r="U553">
        <v>0.71541153988218764</v>
      </c>
      <c r="V553">
        <v>0</v>
      </c>
      <c r="W553">
        <v>13417426.68951875</v>
      </c>
      <c r="X553">
        <v>0.10258637752846225</v>
      </c>
      <c r="Y553">
        <v>188.16705379914234</v>
      </c>
      <c r="Z553">
        <v>35.298521253424802</v>
      </c>
      <c r="AA553" s="211">
        <v>-7.6572375375482684</v>
      </c>
      <c r="AB553" s="211">
        <v>187843.97365326251</v>
      </c>
      <c r="AC553" s="211">
        <v>54155.822196270405</v>
      </c>
      <c r="AD553" s="211">
        <v>241999.79584953381</v>
      </c>
      <c r="AE553" s="211">
        <v>-4.9012886627686578</v>
      </c>
      <c r="AF553" s="211">
        <v>8910295.8404514045</v>
      </c>
      <c r="AG553" s="211">
        <v>47957.264234046677</v>
      </c>
      <c r="AH553" s="211">
        <v>8958253.1046854686</v>
      </c>
      <c r="AI553" s="204">
        <v>3162705.0082824784</v>
      </c>
      <c r="AJ553" s="205">
        <f t="shared" si="32"/>
        <v>-1007723.5496043607</v>
      </c>
      <c r="AK553" s="205">
        <f t="shared" si="33"/>
        <v>-9448381.9709623344</v>
      </c>
      <c r="AL553" s="205">
        <f t="shared" si="34"/>
        <v>1</v>
      </c>
      <c r="AM553" s="205">
        <f t="shared" si="35"/>
        <v>0</v>
      </c>
    </row>
    <row r="554" spans="1:39" x14ac:dyDescent="0.35">
      <c r="A554" s="112">
        <v>548</v>
      </c>
      <c r="B554">
        <v>47</v>
      </c>
      <c r="C554">
        <v>4.2310910832350689E-2</v>
      </c>
      <c r="D554">
        <v>0.11540528324325383</v>
      </c>
      <c r="E554">
        <v>2.6021624534954404E-2</v>
      </c>
      <c r="F554">
        <v>5.0809386956084087E-3</v>
      </c>
      <c r="G554">
        <v>0.10829979571112369</v>
      </c>
      <c r="H554">
        <v>1.0484099921256798E-2</v>
      </c>
      <c r="I554">
        <v>0.11385658032609725</v>
      </c>
      <c r="J554">
        <v>48173.410136504041</v>
      </c>
      <c r="K554">
        <v>7603.5955385237939</v>
      </c>
      <c r="L554">
        <v>161061.8394140499</v>
      </c>
      <c r="M554">
        <v>380458.88307649805</v>
      </c>
      <c r="N554">
        <v>98163.436065504662</v>
      </c>
      <c r="O554">
        <v>4423617.7880481323</v>
      </c>
      <c r="P554">
        <v>9056.7857927446184</v>
      </c>
      <c r="Q554">
        <v>2.7448398008101177E-3</v>
      </c>
      <c r="R554">
        <v>0.92949012016183441</v>
      </c>
      <c r="S554">
        <v>0.67078434571795109</v>
      </c>
      <c r="T554">
        <v>0.77554776991338426</v>
      </c>
      <c r="U554">
        <v>0.65995986518377847</v>
      </c>
      <c r="V554">
        <v>0.24158821946599426</v>
      </c>
      <c r="W554">
        <v>14487536.324870652</v>
      </c>
      <c r="X554">
        <v>7.2157930958522271E-2</v>
      </c>
      <c r="Y554">
        <v>497.77452983215272</v>
      </c>
      <c r="Z554">
        <v>28.51722151773053</v>
      </c>
      <c r="AA554" s="211">
        <v>-85.369112355259745</v>
      </c>
      <c r="AB554" s="211">
        <v>3505983.7906186888</v>
      </c>
      <c r="AC554" s="211">
        <v>235493.40775903841</v>
      </c>
      <c r="AD554" s="211">
        <v>3741477.1983777438</v>
      </c>
      <c r="AE554" s="211">
        <v>-4.2324926467171879</v>
      </c>
      <c r="AF554" s="211">
        <v>20357106.116456464</v>
      </c>
      <c r="AG554" s="211">
        <v>23138.994082809539</v>
      </c>
      <c r="AH554" s="211">
        <v>20380245.110539325</v>
      </c>
      <c r="AI554" s="204">
        <v>205071.00211878499</v>
      </c>
      <c r="AJ554" s="205">
        <f t="shared" si="32"/>
        <v>-12278388.433903718</v>
      </c>
      <c r="AK554" s="205">
        <f t="shared" si="33"/>
        <v>-20803494.375211045</v>
      </c>
      <c r="AL554" s="205">
        <f t="shared" si="34"/>
        <v>1</v>
      </c>
      <c r="AM554" s="205">
        <f t="shared" si="35"/>
        <v>0</v>
      </c>
    </row>
    <row r="555" spans="1:39" x14ac:dyDescent="0.35">
      <c r="A555" s="112">
        <v>549</v>
      </c>
      <c r="B555">
        <v>80</v>
      </c>
      <c r="C555">
        <v>1.8505199332112126E-2</v>
      </c>
      <c r="D555">
        <v>0.10379292892803005</v>
      </c>
      <c r="E555">
        <v>0</v>
      </c>
      <c r="F555">
        <v>1.2463526501290489E-2</v>
      </c>
      <c r="G555">
        <v>7.7197474814056255E-2</v>
      </c>
      <c r="H555">
        <v>4.1130728206699801E-2</v>
      </c>
      <c r="I555">
        <v>0.10543736015399442</v>
      </c>
      <c r="J555">
        <v>50883.561573045401</v>
      </c>
      <c r="K555">
        <v>8305.355228292874</v>
      </c>
      <c r="L555">
        <v>212810.28872630841</v>
      </c>
      <c r="M555">
        <v>286580.781610206</v>
      </c>
      <c r="N555">
        <v>25967.834241988749</v>
      </c>
      <c r="O555">
        <v>3191368.5831940994</v>
      </c>
      <c r="P555">
        <v>8910.1966688909179</v>
      </c>
      <c r="Q555">
        <v>4.9478990270132375E-3</v>
      </c>
      <c r="R555">
        <v>0.9410305368375349</v>
      </c>
      <c r="S555">
        <v>0.66482578559744288</v>
      </c>
      <c r="T555">
        <v>0.4791595231595136</v>
      </c>
      <c r="U555">
        <v>0.6961501858612803</v>
      </c>
      <c r="V555">
        <v>2.6569798611108225E-2</v>
      </c>
      <c r="W555">
        <v>14054122.75079832</v>
      </c>
      <c r="X555">
        <v>9.3436862695054079E-2</v>
      </c>
      <c r="Y555">
        <v>215.92625091122684</v>
      </c>
      <c r="Z555">
        <v>37.84413905290198</v>
      </c>
      <c r="AA555" s="211">
        <v>-7.9943007380548661</v>
      </c>
      <c r="AB555" s="211">
        <v>210811.84126197474</v>
      </c>
      <c r="AC555" s="211">
        <v>32231.792835375716</v>
      </c>
      <c r="AD555" s="211">
        <v>243043.63409734966</v>
      </c>
      <c r="AE555" s="211">
        <v>-4.018717767120882</v>
      </c>
      <c r="AF555" s="211">
        <v>10031510.733954236</v>
      </c>
      <c r="AG555" s="211">
        <v>22063.429619453604</v>
      </c>
      <c r="AH555" s="211">
        <v>10053574.16357371</v>
      </c>
      <c r="AI555" s="204">
        <v>2467696.0841221162</v>
      </c>
      <c r="AJ555" s="205">
        <f t="shared" si="32"/>
        <v>-1042473.7079028361</v>
      </c>
      <c r="AK555" s="205">
        <f t="shared" si="33"/>
        <v>-10455445.940285798</v>
      </c>
      <c r="AL555" s="205">
        <f t="shared" si="34"/>
        <v>1</v>
      </c>
      <c r="AM555" s="205">
        <f t="shared" si="35"/>
        <v>0</v>
      </c>
    </row>
    <row r="556" spans="1:39" x14ac:dyDescent="0.35">
      <c r="A556" s="112">
        <v>550</v>
      </c>
      <c r="B556">
        <v>82</v>
      </c>
      <c r="C556">
        <v>2.0515008042814399E-2</v>
      </c>
      <c r="D556">
        <v>0</v>
      </c>
      <c r="E556">
        <v>0</v>
      </c>
      <c r="F556">
        <v>0</v>
      </c>
      <c r="G556">
        <v>7.1228174736675379E-2</v>
      </c>
      <c r="H556">
        <v>4.2558397096036163E-3</v>
      </c>
      <c r="I556">
        <v>7.5044150623780156E-2</v>
      </c>
      <c r="J556">
        <v>52789.427061555849</v>
      </c>
      <c r="K556">
        <v>7523.168159333025</v>
      </c>
      <c r="L556">
        <v>113036.63156178688</v>
      </c>
      <c r="M556">
        <v>282216.48791120539</v>
      </c>
      <c r="N556">
        <v>77929.470115036165</v>
      </c>
      <c r="O556">
        <v>4516499.4986778349</v>
      </c>
      <c r="P556">
        <v>9101.6142192156985</v>
      </c>
      <c r="Q556">
        <v>4.1425068269888114E-3</v>
      </c>
      <c r="R556">
        <v>1</v>
      </c>
      <c r="S556">
        <v>0.74495182650563252</v>
      </c>
      <c r="T556">
        <v>0.50904821418975288</v>
      </c>
      <c r="U556">
        <v>0.69732019049029348</v>
      </c>
      <c r="V556">
        <v>6.0120261327658957E-2</v>
      </c>
      <c r="W556">
        <v>14922549.173147716</v>
      </c>
      <c r="X556">
        <v>0.15731515253745065</v>
      </c>
      <c r="Y556">
        <v>291.78106590906009</v>
      </c>
      <c r="Z556">
        <v>29.568910286975676</v>
      </c>
      <c r="AA556" s="211">
        <v>-14.081216298152015</v>
      </c>
      <c r="AB556" s="211">
        <v>522289.22106017033</v>
      </c>
      <c r="AC556" s="211">
        <v>18353.357049372549</v>
      </c>
      <c r="AD556" s="211">
        <v>540642.57810954354</v>
      </c>
      <c r="AE556" s="211">
        <v>-4.5928254396952619</v>
      </c>
      <c r="AF556" s="211">
        <v>13418360.180238307</v>
      </c>
      <c r="AG556" s="211">
        <v>10867.119305549521</v>
      </c>
      <c r="AH556" s="211">
        <v>13429227.29954382</v>
      </c>
      <c r="AI556" s="204">
        <v>1358353.0562452557</v>
      </c>
      <c r="AJ556" s="205">
        <f t="shared" si="32"/>
        <v>-1948764.207924745</v>
      </c>
      <c r="AK556" s="205">
        <f t="shared" si="33"/>
        <v>-13888509.843513347</v>
      </c>
      <c r="AL556" s="205">
        <f t="shared" si="34"/>
        <v>1</v>
      </c>
      <c r="AM556" s="205">
        <f t="shared" si="35"/>
        <v>0</v>
      </c>
    </row>
    <row r="557" spans="1:39" x14ac:dyDescent="0.35">
      <c r="A557" s="112">
        <v>551</v>
      </c>
      <c r="B557">
        <v>92</v>
      </c>
      <c r="C557">
        <v>2.3669892940307247E-2</v>
      </c>
      <c r="D557">
        <v>4.4859283695913015E-2</v>
      </c>
      <c r="E557">
        <v>4.7594840986382003E-2</v>
      </c>
      <c r="F557">
        <v>1.7351966830739269E-2</v>
      </c>
      <c r="G557">
        <v>8.0199967920935131E-2</v>
      </c>
      <c r="H557">
        <v>2.386211454827836E-2</v>
      </c>
      <c r="I557">
        <v>0.15306349767861066</v>
      </c>
      <c r="J557">
        <v>49503.716137616109</v>
      </c>
      <c r="K557">
        <v>2010.6063779748483</v>
      </c>
      <c r="L557">
        <v>247860.17976358123</v>
      </c>
      <c r="M557">
        <v>239429.79990700059</v>
      </c>
      <c r="N557">
        <v>76865.150694206925</v>
      </c>
      <c r="O557">
        <v>2354972.7576625221</v>
      </c>
      <c r="P557">
        <v>9288.641062774881</v>
      </c>
      <c r="Q557">
        <v>2.7453627670420634E-3</v>
      </c>
      <c r="R557">
        <v>1</v>
      </c>
      <c r="S557">
        <v>0.50622239217929155</v>
      </c>
      <c r="T557">
        <v>0.56648606330976947</v>
      </c>
      <c r="U557">
        <v>0.71873927162165829</v>
      </c>
      <c r="V557">
        <v>1.2343191054092068E-2</v>
      </c>
      <c r="W557">
        <v>14079423.232605748</v>
      </c>
      <c r="X557">
        <v>6.9911985622169284E-2</v>
      </c>
      <c r="Y557">
        <v>342.23693889076679</v>
      </c>
      <c r="Z557">
        <v>22.02469899623469</v>
      </c>
      <c r="AA557" s="211">
        <v>-43.687809029115087</v>
      </c>
      <c r="AB557" s="211">
        <v>1858483.8667039543</v>
      </c>
      <c r="AC557" s="211">
        <v>92039.348759322049</v>
      </c>
      <c r="AD557" s="211">
        <v>1950523.2154632779</v>
      </c>
      <c r="AE557" s="211">
        <v>-2.9059280134409891</v>
      </c>
      <c r="AF557" s="211">
        <v>14030204.121995928</v>
      </c>
      <c r="AG557" s="211">
        <v>15471.001643304888</v>
      </c>
      <c r="AH557" s="211">
        <v>14045675.123639265</v>
      </c>
      <c r="AI557" s="204">
        <v>296581.51137087913</v>
      </c>
      <c r="AJ557" s="205">
        <f t="shared" si="32"/>
        <v>-6319304.1183747863</v>
      </c>
      <c r="AK557" s="205">
        <f t="shared" si="33"/>
        <v>-14336267.924983364</v>
      </c>
      <c r="AL557" s="205">
        <f t="shared" si="34"/>
        <v>1</v>
      </c>
      <c r="AM557" s="205">
        <f t="shared" si="35"/>
        <v>0</v>
      </c>
    </row>
    <row r="558" spans="1:39" x14ac:dyDescent="0.35">
      <c r="A558" s="112">
        <v>552</v>
      </c>
      <c r="B558">
        <v>27</v>
      </c>
      <c r="C558">
        <v>2.8294856321105243E-2</v>
      </c>
      <c r="D558">
        <v>5.3567450293070501E-2</v>
      </c>
      <c r="E558">
        <v>5.2612163291180652E-3</v>
      </c>
      <c r="F558">
        <v>2.3160983148415863E-2</v>
      </c>
      <c r="G558">
        <v>9.622295691868045E-2</v>
      </c>
      <c r="H558">
        <v>0</v>
      </c>
      <c r="I558">
        <v>7.074211723498966E-2</v>
      </c>
      <c r="J558">
        <v>60645.7682998979</v>
      </c>
      <c r="K558">
        <v>6308.9391936277443</v>
      </c>
      <c r="L558">
        <v>200493.925675504</v>
      </c>
      <c r="M558">
        <v>222057.6423082391</v>
      </c>
      <c r="N558">
        <v>80208.53574426609</v>
      </c>
      <c r="O558">
        <v>3443043.5829031342</v>
      </c>
      <c r="P558">
        <v>9122.8996297390458</v>
      </c>
      <c r="Q558">
        <v>4.6813714413292849E-3</v>
      </c>
      <c r="R558">
        <v>0.97823539616872501</v>
      </c>
      <c r="S558">
        <v>0.63449822390052646</v>
      </c>
      <c r="T558">
        <v>0.87559903691057483</v>
      </c>
      <c r="U558">
        <v>0.63870947440606918</v>
      </c>
      <c r="V558">
        <v>5.5899407013965639E-2</v>
      </c>
      <c r="W558">
        <v>15942021.333431926</v>
      </c>
      <c r="X558">
        <v>0.11346295662814911</v>
      </c>
      <c r="Y558">
        <v>192.03131518161939</v>
      </c>
      <c r="Z558">
        <v>37.938567496443746</v>
      </c>
      <c r="AA558" s="211">
        <v>-25.44600356989767</v>
      </c>
      <c r="AB558" s="211">
        <v>1147825.5360070993</v>
      </c>
      <c r="AC558" s="211">
        <v>33300.462476722867</v>
      </c>
      <c r="AD558" s="211">
        <v>1181125.9984838243</v>
      </c>
      <c r="AE558" s="211">
        <v>-5.6490847712087797</v>
      </c>
      <c r="AF558" s="211">
        <v>9313918.1660778336</v>
      </c>
      <c r="AG558" s="211">
        <v>13412.686275346643</v>
      </c>
      <c r="AH558" s="211">
        <v>9327330.8523531724</v>
      </c>
      <c r="AI558" s="204">
        <v>411488.52186072787</v>
      </c>
      <c r="AJ558" s="205">
        <f t="shared" si="32"/>
        <v>-3725726.355473591</v>
      </c>
      <c r="AK558" s="205">
        <f t="shared" si="33"/>
        <v>-9892239.3294740506</v>
      </c>
      <c r="AL558" s="205">
        <f t="shared" si="34"/>
        <v>1</v>
      </c>
      <c r="AM558" s="205">
        <f t="shared" si="35"/>
        <v>0</v>
      </c>
    </row>
    <row r="559" spans="1:39" x14ac:dyDescent="0.35">
      <c r="A559" s="112">
        <v>553</v>
      </c>
      <c r="B559">
        <v>30</v>
      </c>
      <c r="C559">
        <v>3.2502146363038983E-2</v>
      </c>
      <c r="D559">
        <v>3.8631042394414054E-2</v>
      </c>
      <c r="E559">
        <v>4.5341769412920695E-3</v>
      </c>
      <c r="F559">
        <v>3.0368559540508412E-2</v>
      </c>
      <c r="G559">
        <v>8.5004303380507532E-2</v>
      </c>
      <c r="H559">
        <v>0</v>
      </c>
      <c r="I559">
        <v>9.2624785666523921E-2</v>
      </c>
      <c r="J559">
        <v>54277.751512119321</v>
      </c>
      <c r="K559">
        <v>9420.0689022780316</v>
      </c>
      <c r="L559">
        <v>214636.38821207697</v>
      </c>
      <c r="M559">
        <v>195836.71297241552</v>
      </c>
      <c r="N559">
        <v>100314.25441607056</v>
      </c>
      <c r="O559">
        <v>3713771.2391049606</v>
      </c>
      <c r="P559">
        <v>9016.1821573616344</v>
      </c>
      <c r="Q559">
        <v>6.9084963920461925E-4</v>
      </c>
      <c r="R559">
        <v>0.97241240162090947</v>
      </c>
      <c r="S559">
        <v>0.69236384446589827</v>
      </c>
      <c r="T559">
        <v>0.35039676814908544</v>
      </c>
      <c r="U559">
        <v>0.85296744974477745</v>
      </c>
      <c r="V559">
        <v>0</v>
      </c>
      <c r="W559">
        <v>13909656.049530283</v>
      </c>
      <c r="X559">
        <v>3.7134907682892612E-2</v>
      </c>
      <c r="Y559">
        <v>273.20196049714951</v>
      </c>
      <c r="Z559">
        <v>32.082674714343632</v>
      </c>
      <c r="AA559" s="211">
        <v>-40.381269710222313</v>
      </c>
      <c r="AB559" s="211">
        <v>1724797.3501417534</v>
      </c>
      <c r="AC559" s="211">
        <v>48982.724464431529</v>
      </c>
      <c r="AD559" s="211">
        <v>1773780.0746061848</v>
      </c>
      <c r="AE559" s="211">
        <v>-2.2258956728888983</v>
      </c>
      <c r="AF559" s="211">
        <v>11398368.6704547</v>
      </c>
      <c r="AG559" s="211">
        <v>6997.5320663473613</v>
      </c>
      <c r="AH559" s="211">
        <v>11405366.202521071</v>
      </c>
      <c r="AI559" s="204">
        <v>252430.65677958727</v>
      </c>
      <c r="AJ559" s="205">
        <f t="shared" si="32"/>
        <v>-5811907.0456284154</v>
      </c>
      <c r="AK559" s="205">
        <f t="shared" si="33"/>
        <v>-11627955.769809961</v>
      </c>
      <c r="AL559" s="205">
        <f t="shared" si="34"/>
        <v>1</v>
      </c>
      <c r="AM559" s="205">
        <f t="shared" si="35"/>
        <v>0</v>
      </c>
    </row>
    <row r="560" spans="1:39" x14ac:dyDescent="0.35">
      <c r="A560" s="112">
        <v>554</v>
      </c>
      <c r="B560">
        <v>80</v>
      </c>
      <c r="C560">
        <v>2.7588559161512392E-2</v>
      </c>
      <c r="D560">
        <v>7.3490285723341819E-2</v>
      </c>
      <c r="E560">
        <v>4.5618239659988485E-2</v>
      </c>
      <c r="F560">
        <v>4.1451218889043503E-2</v>
      </c>
      <c r="G560">
        <v>3.7105518318886539E-2</v>
      </c>
      <c r="H560">
        <v>2.0202803865402772E-2</v>
      </c>
      <c r="I560">
        <v>9.8295184995983151E-2</v>
      </c>
      <c r="J560">
        <v>53298.587913380841</v>
      </c>
      <c r="K560">
        <v>10653.285639254133</v>
      </c>
      <c r="L560">
        <v>234963.28718811067</v>
      </c>
      <c r="M560">
        <v>355645.59997565113</v>
      </c>
      <c r="N560">
        <v>49917.923231516645</v>
      </c>
      <c r="O560">
        <v>3502135.744792575</v>
      </c>
      <c r="P560">
        <v>9059.2297458444591</v>
      </c>
      <c r="Q560">
        <v>4.0972071563028902E-3</v>
      </c>
      <c r="R560">
        <v>0.95292275065279575</v>
      </c>
      <c r="S560">
        <v>0.90574341667253244</v>
      </c>
      <c r="T560">
        <v>0.56650013579520397</v>
      </c>
      <c r="U560">
        <v>0.76110276560428014</v>
      </c>
      <c r="V560">
        <v>2.2083051518864347E-2</v>
      </c>
      <c r="W560">
        <v>14261688.804478813</v>
      </c>
      <c r="X560">
        <v>-1.997167003982965E-2</v>
      </c>
      <c r="Y560">
        <v>310.95468122801162</v>
      </c>
      <c r="Z560">
        <v>21.611508151399672</v>
      </c>
      <c r="AA560" s="211">
        <v>-7.1614290364034732</v>
      </c>
      <c r="AB560" s="211">
        <v>213925.33206718223</v>
      </c>
      <c r="AC560" s="211">
        <v>25967.564478125783</v>
      </c>
      <c r="AD560" s="211">
        <v>239892.89654530757</v>
      </c>
      <c r="AE560" s="211">
        <v>-3.4485972570618952</v>
      </c>
      <c r="AF560" s="211">
        <v>11776059.404847611</v>
      </c>
      <c r="AG560" s="211">
        <v>17775.416160621829</v>
      </c>
      <c r="AH560" s="211">
        <v>11793834.821008217</v>
      </c>
      <c r="AI560" s="204">
        <v>3111894.804593557</v>
      </c>
      <c r="AJ560" s="205">
        <f t="shared" si="32"/>
        <v>-956035.80018565489</v>
      </c>
      <c r="AK560" s="205">
        <f t="shared" si="33"/>
        <v>-12138694.546714406</v>
      </c>
      <c r="AL560" s="205">
        <f t="shared" si="34"/>
        <v>1</v>
      </c>
      <c r="AM560" s="205">
        <f t="shared" si="35"/>
        <v>0</v>
      </c>
    </row>
    <row r="561" spans="1:39" x14ac:dyDescent="0.35">
      <c r="A561" s="112">
        <v>555</v>
      </c>
      <c r="B561">
        <v>83</v>
      </c>
      <c r="C561">
        <v>4.4129801944411524E-2</v>
      </c>
      <c r="D561">
        <v>5.6001562482432765E-2</v>
      </c>
      <c r="E561">
        <v>7.0680900027501825E-2</v>
      </c>
      <c r="F561">
        <v>2.5689381888755396E-2</v>
      </c>
      <c r="G561">
        <v>6.3466184926119953E-2</v>
      </c>
      <c r="H561">
        <v>0</v>
      </c>
      <c r="I561">
        <v>0.10997035503909097</v>
      </c>
      <c r="J561">
        <v>52311.825715926891</v>
      </c>
      <c r="K561">
        <v>9309.1773137904802</v>
      </c>
      <c r="L561">
        <v>244823.41591145349</v>
      </c>
      <c r="M561">
        <v>365976.81317423331</v>
      </c>
      <c r="N561">
        <v>93064.24842602147</v>
      </c>
      <c r="O561">
        <v>2987941.078087626</v>
      </c>
      <c r="P561">
        <v>9180.22104858292</v>
      </c>
      <c r="Q561">
        <v>2.8798779243883249E-3</v>
      </c>
      <c r="R561">
        <v>1</v>
      </c>
      <c r="S561">
        <v>0.8027954616974845</v>
      </c>
      <c r="T561">
        <v>0.61675485889077353</v>
      </c>
      <c r="U561">
        <v>0.70693653383545429</v>
      </c>
      <c r="V561">
        <v>3.6083871186757703E-2</v>
      </c>
      <c r="W561">
        <v>13817172.290468955</v>
      </c>
      <c r="X561">
        <v>1.1195795668898237E-2</v>
      </c>
      <c r="Y561">
        <v>423.27289284807478</v>
      </c>
      <c r="Z561">
        <v>22.832114084835478</v>
      </c>
      <c r="AA561" s="211">
        <v>-77.308306386666402</v>
      </c>
      <c r="AB561" s="211">
        <v>3288487.005131626</v>
      </c>
      <c r="AC561" s="211">
        <v>145237.46070252947</v>
      </c>
      <c r="AD561" s="211">
        <v>3433724.4658341464</v>
      </c>
      <c r="AE561" s="211">
        <v>-3.4531386685874152</v>
      </c>
      <c r="AF561" s="211">
        <v>16281033.784617763</v>
      </c>
      <c r="AG561" s="211">
        <v>13948.375577673894</v>
      </c>
      <c r="AH561" s="211">
        <v>16294982.160195416</v>
      </c>
      <c r="AI561" s="204">
        <v>174141.608390295</v>
      </c>
      <c r="AJ561" s="205">
        <f t="shared" si="32"/>
        <v>-11164555.104500785</v>
      </c>
      <c r="AK561" s="205">
        <f t="shared" si="33"/>
        <v>-16640296.027054157</v>
      </c>
      <c r="AL561" s="205">
        <f t="shared" si="34"/>
        <v>1</v>
      </c>
      <c r="AM561" s="205">
        <f t="shared" si="35"/>
        <v>0</v>
      </c>
    </row>
    <row r="562" spans="1:39" x14ac:dyDescent="0.35">
      <c r="A562" s="112">
        <v>556</v>
      </c>
      <c r="B562">
        <v>65</v>
      </c>
      <c r="C562">
        <v>4.283245126168253E-2</v>
      </c>
      <c r="D562">
        <v>5.4034693685740237E-2</v>
      </c>
      <c r="E562">
        <v>9.159712582137769E-3</v>
      </c>
      <c r="F562">
        <v>3.1100082957081866E-2</v>
      </c>
      <c r="G562">
        <v>0.11118784649603633</v>
      </c>
      <c r="H562">
        <v>3.3648620436538143E-2</v>
      </c>
      <c r="I562">
        <v>0.1177781349441388</v>
      </c>
      <c r="J562">
        <v>50724.213722129469</v>
      </c>
      <c r="K562">
        <v>5929.0744534608084</v>
      </c>
      <c r="L562">
        <v>152077.45278906755</v>
      </c>
      <c r="M562">
        <v>313544.91680525884</v>
      </c>
      <c r="N562">
        <v>83400.98725639336</v>
      </c>
      <c r="O562">
        <v>4066028.9261022937</v>
      </c>
      <c r="P562">
        <v>9318.2664220139577</v>
      </c>
      <c r="Q562">
        <v>4.4928395179452173E-3</v>
      </c>
      <c r="R562">
        <v>1</v>
      </c>
      <c r="S562">
        <v>0.69086772291549914</v>
      </c>
      <c r="T562">
        <v>0.76906021347488274</v>
      </c>
      <c r="U562">
        <v>0.67163681034833311</v>
      </c>
      <c r="V562">
        <v>0.13967004313607595</v>
      </c>
      <c r="W562">
        <v>13535577.712949716</v>
      </c>
      <c r="X562">
        <v>4.9745508534279816E-2</v>
      </c>
      <c r="Y562">
        <v>207.83875272534192</v>
      </c>
      <c r="Z562">
        <v>32.458999652421824</v>
      </c>
      <c r="AA562" s="211">
        <v>-23.986340128631316</v>
      </c>
      <c r="AB562" s="211">
        <v>1082846.2170359783</v>
      </c>
      <c r="AC562" s="211">
        <v>96671.818422194279</v>
      </c>
      <c r="AD562" s="211">
        <v>1179518.0354581687</v>
      </c>
      <c r="AE562" s="211">
        <v>-1.94450020523197</v>
      </c>
      <c r="AF562" s="211">
        <v>9081053.5056998879</v>
      </c>
      <c r="AG562" s="211">
        <v>23537.486224534106</v>
      </c>
      <c r="AH562" s="211">
        <v>9104590.9919244181</v>
      </c>
      <c r="AI562" s="204">
        <v>359546.79754538502</v>
      </c>
      <c r="AJ562" s="205">
        <f t="shared" si="32"/>
        <v>-3578152.0483213002</v>
      </c>
      <c r="AK562" s="205">
        <f t="shared" si="33"/>
        <v>-9299041.0124476142</v>
      </c>
      <c r="AL562" s="205">
        <f t="shared" si="34"/>
        <v>1</v>
      </c>
      <c r="AM562" s="205">
        <f t="shared" si="35"/>
        <v>0</v>
      </c>
    </row>
    <row r="563" spans="1:39" x14ac:dyDescent="0.35">
      <c r="A563" s="112">
        <v>557</v>
      </c>
      <c r="B563">
        <v>84</v>
      </c>
      <c r="C563">
        <v>5.2511939345339764E-2</v>
      </c>
      <c r="D563">
        <v>2.0638623813457893E-2</v>
      </c>
      <c r="E563">
        <v>7.1275569737476008E-2</v>
      </c>
      <c r="F563">
        <v>2.577865122621514E-2</v>
      </c>
      <c r="G563">
        <v>2.1144042516670999E-2</v>
      </c>
      <c r="H563">
        <v>3.0447825244265349E-2</v>
      </c>
      <c r="I563">
        <v>4.8269481224825418E-2</v>
      </c>
      <c r="J563">
        <v>54757.116958330334</v>
      </c>
      <c r="K563">
        <v>8275.3438742671824</v>
      </c>
      <c r="L563">
        <v>294928.77832416398</v>
      </c>
      <c r="M563">
        <v>300235.40429735725</v>
      </c>
      <c r="N563">
        <v>123426.8649358831</v>
      </c>
      <c r="O563">
        <v>3973244.3757761489</v>
      </c>
      <c r="P563">
        <v>9107.5644135372931</v>
      </c>
      <c r="Q563">
        <v>2.8030459096078965E-3</v>
      </c>
      <c r="R563">
        <v>0.98536586734977039</v>
      </c>
      <c r="S563">
        <v>0.79148091208052618</v>
      </c>
      <c r="T563">
        <v>0.68729484248234618</v>
      </c>
      <c r="U563">
        <v>0.70757527366410633</v>
      </c>
      <c r="V563">
        <v>0.2289688254050877</v>
      </c>
      <c r="W563">
        <v>15356089.71346912</v>
      </c>
      <c r="X563">
        <v>6.2922834784412573E-2</v>
      </c>
      <c r="Y563">
        <v>79.657739803971651</v>
      </c>
      <c r="Z563">
        <v>25.850200595229527</v>
      </c>
      <c r="AA563" s="211">
        <v>-19.868978799048648</v>
      </c>
      <c r="AB563" s="211">
        <v>1090282.3696563088</v>
      </c>
      <c r="AC563" s="211">
        <v>71855.305569262477</v>
      </c>
      <c r="AD563" s="211">
        <v>1162137.6752255706</v>
      </c>
      <c r="AE563" s="211">
        <v>-2.0046823579244508</v>
      </c>
      <c r="AF563" s="211">
        <v>4037284.767649753</v>
      </c>
      <c r="AG563" s="211">
        <v>25409.702259275426</v>
      </c>
      <c r="AH563" s="211">
        <v>4062694.4699090282</v>
      </c>
      <c r="AI563" s="204">
        <v>162366.13651385007</v>
      </c>
      <c r="AJ563" s="205">
        <f t="shared" si="32"/>
        <v>-3149035.5551304352</v>
      </c>
      <c r="AK563" s="205">
        <f t="shared" si="33"/>
        <v>-4263162.7057014732</v>
      </c>
      <c r="AL563" s="205">
        <f t="shared" si="34"/>
        <v>1</v>
      </c>
      <c r="AM563" s="205">
        <f t="shared" si="35"/>
        <v>0</v>
      </c>
    </row>
    <row r="564" spans="1:39" x14ac:dyDescent="0.35">
      <c r="A564" s="112">
        <v>558</v>
      </c>
      <c r="B564">
        <v>44</v>
      </c>
      <c r="C564">
        <v>1.6398586284712482E-2</v>
      </c>
      <c r="D564">
        <v>3.5490245834523634E-2</v>
      </c>
      <c r="E564">
        <v>9.4048694667586367E-3</v>
      </c>
      <c r="F564">
        <v>0</v>
      </c>
      <c r="G564">
        <v>1.2813061120858685E-2</v>
      </c>
      <c r="H564">
        <v>4.0981879865181592E-2</v>
      </c>
      <c r="I564">
        <v>8.4942369001041268E-2</v>
      </c>
      <c r="J564">
        <v>60881.381232622662</v>
      </c>
      <c r="K564">
        <v>8478.7191549051131</v>
      </c>
      <c r="L564">
        <v>309156.69428573386</v>
      </c>
      <c r="M564">
        <v>223165.46421735862</v>
      </c>
      <c r="N564">
        <v>70009.712539472675</v>
      </c>
      <c r="O564">
        <v>2871024.8547046417</v>
      </c>
      <c r="P564">
        <v>9284.4578995942047</v>
      </c>
      <c r="Q564">
        <v>4.7045266026114812E-3</v>
      </c>
      <c r="R564">
        <v>1</v>
      </c>
      <c r="S564">
        <v>0.72005682191663323</v>
      </c>
      <c r="T564">
        <v>0.52366018486344978</v>
      </c>
      <c r="U564">
        <v>0.68501570762116648</v>
      </c>
      <c r="V564">
        <v>0</v>
      </c>
      <c r="W564">
        <v>14054826.114540137</v>
      </c>
      <c r="X564">
        <v>7.7031182699342046E-2</v>
      </c>
      <c r="Y564">
        <v>385.08758692440517</v>
      </c>
      <c r="Z564">
        <v>38.599324920127124</v>
      </c>
      <c r="AA564" s="211">
        <v>-5.6264624527345592</v>
      </c>
      <c r="AB564" s="211">
        <v>112438.60891632107</v>
      </c>
      <c r="AC564" s="211">
        <v>22530.911414307891</v>
      </c>
      <c r="AD564" s="211">
        <v>134969.52033062882</v>
      </c>
      <c r="AE564" s="211">
        <v>-3.3279956244384254</v>
      </c>
      <c r="AF564" s="211">
        <v>16441719.393407734</v>
      </c>
      <c r="AG564" s="211">
        <v>17503.352668966461</v>
      </c>
      <c r="AH564" s="211">
        <v>16459222.746076731</v>
      </c>
      <c r="AI564" s="204">
        <v>7102235.727216199</v>
      </c>
      <c r="AJ564" s="205">
        <f t="shared" si="32"/>
        <v>-697615.76560408482</v>
      </c>
      <c r="AK564" s="205">
        <f t="shared" si="33"/>
        <v>-16792022.308520574</v>
      </c>
      <c r="AL564" s="205">
        <f t="shared" si="34"/>
        <v>1</v>
      </c>
      <c r="AM564" s="205">
        <f t="shared" si="35"/>
        <v>0</v>
      </c>
    </row>
    <row r="565" spans="1:39" x14ac:dyDescent="0.35">
      <c r="A565" s="112">
        <v>559</v>
      </c>
      <c r="B565">
        <v>99</v>
      </c>
      <c r="C565">
        <v>2.4771530001370369E-2</v>
      </c>
      <c r="D565">
        <v>0.14968533626370462</v>
      </c>
      <c r="E565">
        <v>0</v>
      </c>
      <c r="F565">
        <v>1.7038196606793832E-3</v>
      </c>
      <c r="G565">
        <v>0.10409692692953174</v>
      </c>
      <c r="H565">
        <v>2.8023201681750858E-2</v>
      </c>
      <c r="I565">
        <v>7.1425179011836509E-2</v>
      </c>
      <c r="J565">
        <v>48932.723863277068</v>
      </c>
      <c r="K565">
        <v>8280.8154915421055</v>
      </c>
      <c r="L565">
        <v>166996.09048460444</v>
      </c>
      <c r="M565">
        <v>311710.63491079299</v>
      </c>
      <c r="N565">
        <v>73124.732910919469</v>
      </c>
      <c r="O565">
        <v>4167282.0647317162</v>
      </c>
      <c r="P565">
        <v>9481.872880868812</v>
      </c>
      <c r="Q565">
        <v>6.1842566028375134E-3</v>
      </c>
      <c r="R565">
        <v>1</v>
      </c>
      <c r="S565">
        <v>1.0557926148692243</v>
      </c>
      <c r="T565">
        <v>0.57013217192349175</v>
      </c>
      <c r="U565">
        <v>0.70357636343909358</v>
      </c>
      <c r="V565">
        <v>6.7385023017084683E-2</v>
      </c>
      <c r="W565">
        <v>14268898.572994512</v>
      </c>
      <c r="X565">
        <v>5.3856077762037685E-3</v>
      </c>
      <c r="Y565">
        <v>268.66346863717706</v>
      </c>
      <c r="Z565">
        <v>22.435176720374592</v>
      </c>
      <c r="AA565" s="211">
        <v>-20.537812413284747</v>
      </c>
      <c r="AB565" s="211">
        <v>799058.32008769212</v>
      </c>
      <c r="AC565" s="211">
        <v>61116.199514803382</v>
      </c>
      <c r="AD565" s="211">
        <v>860174.51960250095</v>
      </c>
      <c r="AE565" s="211">
        <v>-3.8102588690897368</v>
      </c>
      <c r="AF565" s="211">
        <v>10550258.88405597</v>
      </c>
      <c r="AG565" s="211">
        <v>23629.228300781593</v>
      </c>
      <c r="AH565" s="211">
        <v>10573888.1123567</v>
      </c>
      <c r="AI565" s="204">
        <v>580701.38990080613</v>
      </c>
      <c r="AJ565" s="205">
        <f t="shared" si="32"/>
        <v>-2913955.7609309759</v>
      </c>
      <c r="AK565" s="205">
        <f t="shared" si="33"/>
        <v>-10954913.999265675</v>
      </c>
      <c r="AL565" s="205">
        <f t="shared" si="34"/>
        <v>1</v>
      </c>
      <c r="AM565" s="205">
        <f t="shared" si="35"/>
        <v>0</v>
      </c>
    </row>
    <row r="566" spans="1:39" x14ac:dyDescent="0.35">
      <c r="A566" s="112">
        <v>560</v>
      </c>
      <c r="B566">
        <v>57</v>
      </c>
      <c r="C566">
        <v>1.8098176749383025E-2</v>
      </c>
      <c r="D566">
        <v>6.8968941144238224E-2</v>
      </c>
      <c r="E566">
        <v>0</v>
      </c>
      <c r="F566">
        <v>0</v>
      </c>
      <c r="G566">
        <v>7.3483368315623757E-2</v>
      </c>
      <c r="H566">
        <v>2.1461980704385947E-2</v>
      </c>
      <c r="I566">
        <v>8.4154445815091516E-2</v>
      </c>
      <c r="J566">
        <v>55058.777017095294</v>
      </c>
      <c r="K566">
        <v>8544.0524606579747</v>
      </c>
      <c r="L566">
        <v>254309.93855111278</v>
      </c>
      <c r="M566">
        <v>298326.99291005649</v>
      </c>
      <c r="N566">
        <v>32229.880671446903</v>
      </c>
      <c r="O566">
        <v>2617670.6746421773</v>
      </c>
      <c r="P566">
        <v>9222.334109642863</v>
      </c>
      <c r="Q566">
        <v>3.2526212304016052E-3</v>
      </c>
      <c r="R566">
        <v>1</v>
      </c>
      <c r="S566">
        <v>0.67846022253931426</v>
      </c>
      <c r="T566">
        <v>0.43621605449593304</v>
      </c>
      <c r="U566">
        <v>0.63513707257322272</v>
      </c>
      <c r="V566">
        <v>1.0149882964730489E-2</v>
      </c>
      <c r="W566">
        <v>15010688.654254377</v>
      </c>
      <c r="X566">
        <v>8.0052034145275563E-2</v>
      </c>
      <c r="Y566">
        <v>272.8429099408641</v>
      </c>
      <c r="Z566">
        <v>20.638235216635692</v>
      </c>
      <c r="AA566" s="211">
        <v>-9.5385188289525615</v>
      </c>
      <c r="AB566" s="211">
        <v>240171.01846807002</v>
      </c>
      <c r="AC566" s="211">
        <v>23385.675683993191</v>
      </c>
      <c r="AD566" s="211">
        <v>263556.69415206352</v>
      </c>
      <c r="AE566" s="211">
        <v>-3.2488890480058377</v>
      </c>
      <c r="AF566" s="211">
        <v>11411096.681182997</v>
      </c>
      <c r="AG566" s="211">
        <v>11986.627737524179</v>
      </c>
      <c r="AH566" s="211">
        <v>11423083.308920532</v>
      </c>
      <c r="AI566" s="204">
        <v>1774274.0039444296</v>
      </c>
      <c r="AJ566" s="205">
        <f t="shared" si="32"/>
        <v>-1217408.5770473196</v>
      </c>
      <c r="AK566" s="205">
        <f t="shared" si="33"/>
        <v>-11747972.213721117</v>
      </c>
      <c r="AL566" s="205">
        <f t="shared" si="34"/>
        <v>1</v>
      </c>
      <c r="AM566" s="205">
        <f t="shared" si="35"/>
        <v>0</v>
      </c>
    </row>
    <row r="567" spans="1:39" x14ac:dyDescent="0.35">
      <c r="A567" s="112">
        <v>561</v>
      </c>
      <c r="B567">
        <v>62</v>
      </c>
      <c r="C567">
        <v>4.0003427053405587E-2</v>
      </c>
      <c r="D567">
        <v>8.5283078449591626E-2</v>
      </c>
      <c r="E567">
        <v>2.5378890041887543E-2</v>
      </c>
      <c r="F567">
        <v>1.0225283635943942E-3</v>
      </c>
      <c r="G567">
        <v>0.11908935729908594</v>
      </c>
      <c r="H567">
        <v>2.4828396550219192E-2</v>
      </c>
      <c r="I567">
        <v>9.9898902162479306E-2</v>
      </c>
      <c r="J567">
        <v>55993.151988603684</v>
      </c>
      <c r="K567">
        <v>10158.355832958052</v>
      </c>
      <c r="L567">
        <v>166917.97070635983</v>
      </c>
      <c r="M567">
        <v>180754.83760984568</v>
      </c>
      <c r="N567">
        <v>99041.328120616468</v>
      </c>
      <c r="O567">
        <v>3506704.4077583216</v>
      </c>
      <c r="P567">
        <v>9280.9290736947569</v>
      </c>
      <c r="Q567">
        <v>2.9229778743089644E-3</v>
      </c>
      <c r="R567">
        <v>1</v>
      </c>
      <c r="S567">
        <v>0.51220943306750244</v>
      </c>
      <c r="T567">
        <v>0.62376008395140503</v>
      </c>
      <c r="U567">
        <v>0.66917898848643187</v>
      </c>
      <c r="V567">
        <v>0.1843706563001089</v>
      </c>
      <c r="W567">
        <v>13856675.380175902</v>
      </c>
      <c r="X567">
        <v>4.7301447574564115E-2</v>
      </c>
      <c r="Y567">
        <v>240.06808400008993</v>
      </c>
      <c r="Z567">
        <v>29.177323487377716</v>
      </c>
      <c r="AA567" s="211">
        <v>-89.717464389159232</v>
      </c>
      <c r="AB567" s="211">
        <v>3672018.9757466284</v>
      </c>
      <c r="AC567" s="211">
        <v>316951.60660786467</v>
      </c>
      <c r="AD567" s="211">
        <v>3988970.5823544594</v>
      </c>
      <c r="AE567" s="211">
        <v>-2.2638329498249909</v>
      </c>
      <c r="AF567" s="211">
        <v>10165176.455899652</v>
      </c>
      <c r="AG567" s="211">
        <v>17815.368792470657</v>
      </c>
      <c r="AH567" s="211">
        <v>10182991.82469211</v>
      </c>
      <c r="AI567" s="204">
        <v>70826.346949747691</v>
      </c>
      <c r="AJ567" s="205">
        <f t="shared" si="32"/>
        <v>-12960717.021270383</v>
      </c>
      <c r="AK567" s="205">
        <f t="shared" si="33"/>
        <v>-10409375.119674608</v>
      </c>
      <c r="AL567" s="205">
        <f t="shared" si="34"/>
        <v>0</v>
      </c>
      <c r="AM567" s="205">
        <f t="shared" si="35"/>
        <v>1</v>
      </c>
    </row>
    <row r="568" spans="1:39" x14ac:dyDescent="0.35">
      <c r="A568" s="112">
        <v>562</v>
      </c>
      <c r="B568">
        <v>43</v>
      </c>
      <c r="C568">
        <v>3.1911069117957935E-2</v>
      </c>
      <c r="D568">
        <v>0.10299728906081197</v>
      </c>
      <c r="E568">
        <v>0</v>
      </c>
      <c r="F568">
        <v>1.6275931064312216E-2</v>
      </c>
      <c r="G568">
        <v>3.1103928663495574E-2</v>
      </c>
      <c r="H568">
        <v>1.2523715303412106E-3</v>
      </c>
      <c r="I568">
        <v>0.10903405337177076</v>
      </c>
      <c r="J568">
        <v>56454.844105486896</v>
      </c>
      <c r="K568">
        <v>7190.3901935040622</v>
      </c>
      <c r="L568">
        <v>276191.29283221514</v>
      </c>
      <c r="M568">
        <v>176665.88773010927</v>
      </c>
      <c r="N568">
        <v>52373.433977593639</v>
      </c>
      <c r="O568">
        <v>2697483.3633380495</v>
      </c>
      <c r="P568">
        <v>9155.6174395703983</v>
      </c>
      <c r="Q568">
        <v>1.0398985828792902E-2</v>
      </c>
      <c r="R568">
        <v>1</v>
      </c>
      <c r="S568">
        <v>0.77408379636521196</v>
      </c>
      <c r="T568">
        <v>0.48780212407457779</v>
      </c>
      <c r="U568">
        <v>0.73587044003403679</v>
      </c>
      <c r="V568">
        <v>8.7584475440557058E-3</v>
      </c>
      <c r="W568">
        <v>14463478.257854624</v>
      </c>
      <c r="X568">
        <v>9.3065820526444326E-2</v>
      </c>
      <c r="Y568">
        <v>129.43635591395605</v>
      </c>
      <c r="Z568">
        <v>26.560257543586136</v>
      </c>
      <c r="AA568" s="211">
        <v>-8.3320311717494739</v>
      </c>
      <c r="AB568" s="211">
        <v>274806.08689923777</v>
      </c>
      <c r="AC568" s="211">
        <v>13127.824650551023</v>
      </c>
      <c r="AD568" s="211">
        <v>287933.91154978861</v>
      </c>
      <c r="AE568" s="211">
        <v>-2.979771590072771</v>
      </c>
      <c r="AF568" s="211">
        <v>6167451.3428949704</v>
      </c>
      <c r="AG568" s="211">
        <v>7472.7617241598427</v>
      </c>
      <c r="AH568" s="211">
        <v>6174924.1046191435</v>
      </c>
      <c r="AI568" s="204">
        <v>1099907.450906022</v>
      </c>
      <c r="AJ568" s="205">
        <f t="shared" si="32"/>
        <v>-1121137.0287247361</v>
      </c>
      <c r="AK568" s="205">
        <f t="shared" si="33"/>
        <v>-6472901.2636264209</v>
      </c>
      <c r="AL568" s="205">
        <f t="shared" si="34"/>
        <v>1</v>
      </c>
      <c r="AM568" s="205">
        <f t="shared" si="35"/>
        <v>0</v>
      </c>
    </row>
    <row r="569" spans="1:39" x14ac:dyDescent="0.35">
      <c r="A569" s="112">
        <v>563</v>
      </c>
      <c r="B569">
        <v>26</v>
      </c>
      <c r="C569">
        <v>2.7756283244691766E-2</v>
      </c>
      <c r="D569">
        <v>1.4426023739379269E-2</v>
      </c>
      <c r="E569">
        <v>0</v>
      </c>
      <c r="F569">
        <v>1.009256238636169E-2</v>
      </c>
      <c r="G569">
        <v>4.4733899237564552E-2</v>
      </c>
      <c r="H569">
        <v>1.165467439062059E-2</v>
      </c>
      <c r="I569">
        <v>8.215167297564982E-2</v>
      </c>
      <c r="J569">
        <v>49555.444659687426</v>
      </c>
      <c r="K569">
        <v>7700.3681362544403</v>
      </c>
      <c r="L569">
        <v>199333.20563987066</v>
      </c>
      <c r="M569">
        <v>203420.86582081256</v>
      </c>
      <c r="N569">
        <v>64486.021921168605</v>
      </c>
      <c r="O569">
        <v>1710954.2007345683</v>
      </c>
      <c r="P569">
        <v>9165.7033094916787</v>
      </c>
      <c r="Q569">
        <v>4.7634254447267302E-3</v>
      </c>
      <c r="R569">
        <v>1</v>
      </c>
      <c r="S569">
        <v>0.59705653579317186</v>
      </c>
      <c r="T569">
        <v>0.57601906414514215</v>
      </c>
      <c r="U569">
        <v>0.69382659042106065</v>
      </c>
      <c r="V569">
        <v>0.12197030458874576</v>
      </c>
      <c r="W569">
        <v>14602209.470624503</v>
      </c>
      <c r="X569">
        <v>0.1693106577773949</v>
      </c>
      <c r="Y569">
        <v>122.0832049566996</v>
      </c>
      <c r="Z569">
        <v>36.092651535712506</v>
      </c>
      <c r="AA569" s="211">
        <v>-40.288767746930247</v>
      </c>
      <c r="AB569" s="211">
        <v>1766867.3459455601</v>
      </c>
      <c r="AC569" s="211">
        <v>47732.434842087729</v>
      </c>
      <c r="AD569" s="211">
        <v>1814599.7807876498</v>
      </c>
      <c r="AE569" s="211">
        <v>-3.2312171117404875</v>
      </c>
      <c r="AF569" s="211">
        <v>6673043.942257775</v>
      </c>
      <c r="AG569" s="211">
        <v>8993.0674340165278</v>
      </c>
      <c r="AH569" s="211">
        <v>6682037.0096918112</v>
      </c>
      <c r="AI569" s="204">
        <v>131348.05580706822</v>
      </c>
      <c r="AJ569" s="205">
        <f t="shared" si="32"/>
        <v>-5843476.5554806748</v>
      </c>
      <c r="AK569" s="205">
        <f t="shared" si="33"/>
        <v>-7005158.7208658597</v>
      </c>
      <c r="AL569" s="205">
        <f t="shared" si="34"/>
        <v>1</v>
      </c>
      <c r="AM569" s="205">
        <f t="shared" si="35"/>
        <v>0</v>
      </c>
    </row>
    <row r="570" spans="1:39" x14ac:dyDescent="0.35">
      <c r="A570" s="112">
        <v>564</v>
      </c>
      <c r="B570">
        <v>24</v>
      </c>
      <c r="C570">
        <v>1.9333588147250211E-2</v>
      </c>
      <c r="D570">
        <v>5.8247392300474904E-2</v>
      </c>
      <c r="E570">
        <v>2.7261197863739373E-2</v>
      </c>
      <c r="F570">
        <v>1.4025190913587584E-2</v>
      </c>
      <c r="G570">
        <v>3.6145826233883876E-2</v>
      </c>
      <c r="H570">
        <v>3.3719553063747083E-2</v>
      </c>
      <c r="I570">
        <v>9.3235113638106701E-2</v>
      </c>
      <c r="J570">
        <v>51335.202313647409</v>
      </c>
      <c r="K570">
        <v>6935.1820595291538</v>
      </c>
      <c r="L570">
        <v>148868.62823627808</v>
      </c>
      <c r="M570">
        <v>322093.98665952898</v>
      </c>
      <c r="N570">
        <v>106661.87471533168</v>
      </c>
      <c r="O570">
        <v>4034056.0023225611</v>
      </c>
      <c r="P570">
        <v>9175.1632559608406</v>
      </c>
      <c r="Q570">
        <v>1.6825856829684079E-3</v>
      </c>
      <c r="R570">
        <v>1</v>
      </c>
      <c r="S570">
        <v>0.71540805176930844</v>
      </c>
      <c r="T570">
        <v>0.70030541853007233</v>
      </c>
      <c r="U570">
        <v>0.7927216429631665</v>
      </c>
      <c r="V570">
        <v>0.13492926279636289</v>
      </c>
      <c r="W570">
        <v>13538851.556843309</v>
      </c>
      <c r="X570">
        <v>0.2130294136011508</v>
      </c>
      <c r="Y570">
        <v>208.7298941347282</v>
      </c>
      <c r="Z570">
        <v>29.431732168725294</v>
      </c>
      <c r="AA570" s="211">
        <v>-6.5168653106915846</v>
      </c>
      <c r="AB570" s="211">
        <v>135388.51556843307</v>
      </c>
      <c r="AC570" s="211">
        <v>30102.015704598209</v>
      </c>
      <c r="AD570" s="211">
        <v>165490.53127303169</v>
      </c>
      <c r="AE570" s="211">
        <v>-3.9707651442629359</v>
      </c>
      <c r="AF570" s="211">
        <v>10427371.787412029</v>
      </c>
      <c r="AG570" s="211">
        <v>23796.86376647291</v>
      </c>
      <c r="AH570" s="211">
        <v>10451168.65117847</v>
      </c>
      <c r="AI570" s="204">
        <v>4039777.4822555007</v>
      </c>
      <c r="AJ570" s="205">
        <f t="shared" si="32"/>
        <v>-817177.06234219018</v>
      </c>
      <c r="AK570" s="205">
        <f t="shared" si="33"/>
        <v>-10848245.165604763</v>
      </c>
      <c r="AL570" s="205">
        <f t="shared" si="34"/>
        <v>1</v>
      </c>
      <c r="AM570" s="205">
        <f t="shared" si="35"/>
        <v>0</v>
      </c>
    </row>
    <row r="571" spans="1:39" x14ac:dyDescent="0.35">
      <c r="A571" s="112">
        <v>565</v>
      </c>
      <c r="B571">
        <v>69</v>
      </c>
      <c r="C571">
        <v>3.4252321100579144E-2</v>
      </c>
      <c r="D571">
        <v>8.4363349154211759E-2</v>
      </c>
      <c r="E571">
        <v>0</v>
      </c>
      <c r="F571">
        <v>3.4203614768490639E-3</v>
      </c>
      <c r="G571">
        <v>8.2545394976040423E-2</v>
      </c>
      <c r="H571">
        <v>2.2104164335112357E-2</v>
      </c>
      <c r="I571">
        <v>8.6397659130040549E-2</v>
      </c>
      <c r="J571">
        <v>56489.247729460665</v>
      </c>
      <c r="K571">
        <v>4958.6281235514198</v>
      </c>
      <c r="L571">
        <v>172707.65517501315</v>
      </c>
      <c r="M571">
        <v>410559.49299117678</v>
      </c>
      <c r="N571">
        <v>76346.006804076984</v>
      </c>
      <c r="O571">
        <v>1459673.256183512</v>
      </c>
      <c r="P571">
        <v>9095.5295584765372</v>
      </c>
      <c r="Q571">
        <v>1.6181235428329025E-3</v>
      </c>
      <c r="R571">
        <v>1</v>
      </c>
      <c r="S571">
        <v>0.67669711743936578</v>
      </c>
      <c r="T571">
        <v>0.57420612636221302</v>
      </c>
      <c r="U571">
        <v>0.7254086099309589</v>
      </c>
      <c r="V571">
        <v>6.3943066072768617E-2</v>
      </c>
      <c r="W571">
        <v>14610787.071724825</v>
      </c>
      <c r="X571">
        <v>8.182395708204114E-2</v>
      </c>
      <c r="Y571">
        <v>413.08407136228254</v>
      </c>
      <c r="Z571">
        <v>16.583008682685538</v>
      </c>
      <c r="AA571" s="211">
        <v>-16.654671867983346</v>
      </c>
      <c r="AB571" s="211">
        <v>730539.35358624079</v>
      </c>
      <c r="AC571" s="211">
        <v>29838.970142691771</v>
      </c>
      <c r="AD571" s="211">
        <v>760378.32372893405</v>
      </c>
      <c r="AE571" s="211">
        <v>-2.6662758146555756</v>
      </c>
      <c r="AF571" s="211">
        <v>16733669.067436595</v>
      </c>
      <c r="AG571" s="211">
        <v>11955.34896445602</v>
      </c>
      <c r="AH571" s="211">
        <v>16745624.416401103</v>
      </c>
      <c r="AI571" s="204">
        <v>1142750.464866153</v>
      </c>
      <c r="AJ571" s="205">
        <f t="shared" si="32"/>
        <v>-2425845.5105272685</v>
      </c>
      <c r="AK571" s="205">
        <f t="shared" si="33"/>
        <v>-17012251.99786666</v>
      </c>
      <c r="AL571" s="205">
        <f t="shared" si="34"/>
        <v>1</v>
      </c>
      <c r="AM571" s="205">
        <f t="shared" si="35"/>
        <v>0</v>
      </c>
    </row>
    <row r="572" spans="1:39" x14ac:dyDescent="0.35">
      <c r="A572" s="112">
        <v>566</v>
      </c>
      <c r="B572">
        <v>23</v>
      </c>
      <c r="C572">
        <v>3.8947789705070041E-2</v>
      </c>
      <c r="D572">
        <v>8.4512706731734846E-2</v>
      </c>
      <c r="E572">
        <v>4.2366259384069904E-2</v>
      </c>
      <c r="F572">
        <v>1.38211632524145E-2</v>
      </c>
      <c r="G572">
        <v>0</v>
      </c>
      <c r="H572">
        <v>6.1157064772082104E-2</v>
      </c>
      <c r="I572">
        <v>8.1370772730456745E-2</v>
      </c>
      <c r="J572">
        <v>51618.8293244011</v>
      </c>
      <c r="K572">
        <v>7808.5820607974028</v>
      </c>
      <c r="L572">
        <v>174753.72055785512</v>
      </c>
      <c r="M572">
        <v>237713.74053600695</v>
      </c>
      <c r="N572">
        <v>99825.730092146507</v>
      </c>
      <c r="O572">
        <v>3870109.0819888534</v>
      </c>
      <c r="P572">
        <v>9183.4781137350128</v>
      </c>
      <c r="Q572">
        <v>4.1856126324992951E-3</v>
      </c>
      <c r="R572">
        <v>0.99035084354443204</v>
      </c>
      <c r="S572">
        <v>0.74724863735783997</v>
      </c>
      <c r="T572">
        <v>0.5672122451700049</v>
      </c>
      <c r="U572">
        <v>0.75424835466918327</v>
      </c>
      <c r="V572">
        <v>0</v>
      </c>
      <c r="W572">
        <v>13855955.665366502</v>
      </c>
      <c r="X572">
        <v>0.1491906467933572</v>
      </c>
      <c r="Y572">
        <v>298.16342052148053</v>
      </c>
      <c r="Z572">
        <v>35.607439008745224</v>
      </c>
      <c r="AA572" s="211">
        <v>-8.8823596870786972</v>
      </c>
      <c r="AB572" s="211">
        <v>290975.06897269661</v>
      </c>
      <c r="AC572" s="211">
        <v>72625.255502039901</v>
      </c>
      <c r="AD572" s="211">
        <v>363600.32447473548</v>
      </c>
      <c r="AE572" s="211">
        <v>-2.9646119447899855</v>
      </c>
      <c r="AF572" s="211">
        <v>13836100.509326344</v>
      </c>
      <c r="AG572" s="211">
        <v>39778.148241781259</v>
      </c>
      <c r="AH572" s="211">
        <v>13875878.65756806</v>
      </c>
      <c r="AI572" s="204">
        <v>2283348.1455340642</v>
      </c>
      <c r="AJ572" s="205">
        <f t="shared" si="32"/>
        <v>-1251836.2931826052</v>
      </c>
      <c r="AK572" s="205">
        <f t="shared" si="33"/>
        <v>-14172339.852047058</v>
      </c>
      <c r="AL572" s="205">
        <f t="shared" si="34"/>
        <v>1</v>
      </c>
      <c r="AM572" s="205">
        <f t="shared" si="35"/>
        <v>0</v>
      </c>
    </row>
    <row r="573" spans="1:39" x14ac:dyDescent="0.35">
      <c r="A573" s="112">
        <v>567</v>
      </c>
      <c r="B573">
        <v>64</v>
      </c>
      <c r="C573">
        <v>3.2754981236836789E-2</v>
      </c>
      <c r="D573">
        <v>8.5814395929993792E-2</v>
      </c>
      <c r="E573">
        <v>0</v>
      </c>
      <c r="F573">
        <v>1.2461225617749479E-2</v>
      </c>
      <c r="G573">
        <v>0.15093948983396627</v>
      </c>
      <c r="H573">
        <v>3.5588878996692136E-2</v>
      </c>
      <c r="I573">
        <v>8.9253953251494683E-2</v>
      </c>
      <c r="J573">
        <v>56289.506945896079</v>
      </c>
      <c r="K573">
        <v>10188.663226964889</v>
      </c>
      <c r="L573">
        <v>226792.12639555254</v>
      </c>
      <c r="M573">
        <v>362780.68143763643</v>
      </c>
      <c r="N573">
        <v>96476.740722559713</v>
      </c>
      <c r="O573">
        <v>2870051.4972057794</v>
      </c>
      <c r="P573">
        <v>9122.4263156789621</v>
      </c>
      <c r="Q573">
        <v>5.0980206442794874E-3</v>
      </c>
      <c r="R573">
        <v>0.98373936611050405</v>
      </c>
      <c r="S573">
        <v>0.59715579723201451</v>
      </c>
      <c r="T573">
        <v>0.74140955836243738</v>
      </c>
      <c r="U573">
        <v>0.73362377113886934</v>
      </c>
      <c r="V573">
        <v>8.1677612889314577E-2</v>
      </c>
      <c r="W573">
        <v>13959882.259810895</v>
      </c>
      <c r="X573">
        <v>9.9457597818902968E-2</v>
      </c>
      <c r="Y573">
        <v>275.81418877923352</v>
      </c>
      <c r="Z573">
        <v>24.638389822200196</v>
      </c>
      <c r="AA573" s="211">
        <v>-10.462911465457369</v>
      </c>
      <c r="AB573" s="211">
        <v>404836.5855345162</v>
      </c>
      <c r="AC573" s="211">
        <v>38610.765676867632</v>
      </c>
      <c r="AD573" s="211">
        <v>443447.35121138266</v>
      </c>
      <c r="AE573" s="211">
        <v>-2.6878771209019758</v>
      </c>
      <c r="AF573" s="211">
        <v>11919975.096314328</v>
      </c>
      <c r="AG573" s="211">
        <v>18944.534561079894</v>
      </c>
      <c r="AH573" s="211">
        <v>11938919.630875412</v>
      </c>
      <c r="AI573" s="204">
        <v>1478510.8039701381</v>
      </c>
      <c r="AJ573" s="205">
        <f t="shared" si="32"/>
        <v>-1489738.4977571196</v>
      </c>
      <c r="AK573" s="205">
        <f t="shared" si="33"/>
        <v>-12207707.34296561</v>
      </c>
      <c r="AL573" s="205">
        <f t="shared" si="34"/>
        <v>1</v>
      </c>
      <c r="AM573" s="205">
        <f t="shared" si="35"/>
        <v>0</v>
      </c>
    </row>
    <row r="574" spans="1:39" x14ac:dyDescent="0.35">
      <c r="A574" s="112">
        <v>568</v>
      </c>
      <c r="B574">
        <v>2</v>
      </c>
      <c r="C574">
        <v>4.0886588352358789E-3</v>
      </c>
      <c r="D574">
        <v>0.12371030160765784</v>
      </c>
      <c r="E574">
        <v>1.1061779766099981E-2</v>
      </c>
      <c r="F574">
        <v>0</v>
      </c>
      <c r="G574">
        <v>0.14319717781031549</v>
      </c>
      <c r="H574">
        <v>2.0289797200776897E-2</v>
      </c>
      <c r="I574">
        <v>0.10045507802017199</v>
      </c>
      <c r="J574">
        <v>55296.769762283046</v>
      </c>
      <c r="K574">
        <v>4256.5737955528375</v>
      </c>
      <c r="L574">
        <v>183141.90928429636</v>
      </c>
      <c r="M574">
        <v>266099.95158935036</v>
      </c>
      <c r="N574">
        <v>57341.938423288746</v>
      </c>
      <c r="O574">
        <v>2410618.9082192015</v>
      </c>
      <c r="P574">
        <v>9338.8218849626901</v>
      </c>
      <c r="Q574">
        <v>3.4002683873046845E-3</v>
      </c>
      <c r="R574">
        <v>1</v>
      </c>
      <c r="S574">
        <v>0.65905592907688459</v>
      </c>
      <c r="T574">
        <v>0.51974461914317072</v>
      </c>
      <c r="U574">
        <v>0.70780299335454377</v>
      </c>
      <c r="V574">
        <v>0.1619079828910574</v>
      </c>
      <c r="W574">
        <v>13578902.715763548</v>
      </c>
      <c r="X574">
        <v>-5.1224493154701067E-2</v>
      </c>
      <c r="Y574">
        <v>222.28785413767</v>
      </c>
      <c r="Z574">
        <v>30.054500749117807</v>
      </c>
      <c r="AA574" s="211">
        <v>-26.345072707083194</v>
      </c>
      <c r="AB574" s="211">
        <v>746839.64936699579</v>
      </c>
      <c r="AC574" s="211">
        <v>40637.687849006936</v>
      </c>
      <c r="AD574" s="211">
        <v>787477.33721600508</v>
      </c>
      <c r="AE574" s="211">
        <v>-6.0341610237947307</v>
      </c>
      <c r="AF574" s="211">
        <v>8646142.6490565445</v>
      </c>
      <c r="AG574" s="211">
        <v>14920.703299784618</v>
      </c>
      <c r="AH574" s="211">
        <v>8661063.3523563109</v>
      </c>
      <c r="AI574" s="204">
        <v>387653.00829005049</v>
      </c>
      <c r="AJ574" s="205">
        <f t="shared" si="32"/>
        <v>-3421984.6079243245</v>
      </c>
      <c r="AK574" s="205">
        <f t="shared" si="33"/>
        <v>-9264479.4547357839</v>
      </c>
      <c r="AL574" s="205">
        <f t="shared" si="34"/>
        <v>1</v>
      </c>
      <c r="AM574" s="205">
        <f t="shared" si="35"/>
        <v>0</v>
      </c>
    </row>
    <row r="575" spans="1:39" x14ac:dyDescent="0.35">
      <c r="A575" s="112">
        <v>569</v>
      </c>
      <c r="B575">
        <v>80</v>
      </c>
      <c r="C575">
        <v>4.3053805560606867E-2</v>
      </c>
      <c r="D575">
        <v>8.8768061320639802E-2</v>
      </c>
      <c r="E575">
        <v>0</v>
      </c>
      <c r="F575">
        <v>2.1728928105353026E-2</v>
      </c>
      <c r="G575">
        <v>5.3604413117053912E-2</v>
      </c>
      <c r="H575">
        <v>5.9263699858751795E-2</v>
      </c>
      <c r="I575">
        <v>0.12291636679943782</v>
      </c>
      <c r="J575">
        <v>54812.80531499294</v>
      </c>
      <c r="K575">
        <v>7206.953597624537</v>
      </c>
      <c r="L575">
        <v>216759.66665179376</v>
      </c>
      <c r="M575">
        <v>303573.29974189086</v>
      </c>
      <c r="N575">
        <v>83115.630629438572</v>
      </c>
      <c r="O575">
        <v>1669620.1818832061</v>
      </c>
      <c r="P575">
        <v>8996.2350972237018</v>
      </c>
      <c r="Q575">
        <v>4.1319488143451745E-3</v>
      </c>
      <c r="R575">
        <v>1</v>
      </c>
      <c r="S575">
        <v>0.73547892007085225</v>
      </c>
      <c r="T575">
        <v>0.73995171620685718</v>
      </c>
      <c r="U575">
        <v>0.71825792669794575</v>
      </c>
      <c r="V575">
        <v>8.0064125872282205E-2</v>
      </c>
      <c r="W575">
        <v>14266396.381965695</v>
      </c>
      <c r="X575">
        <v>0.1430299941713602</v>
      </c>
      <c r="Y575">
        <v>563.70080180004288</v>
      </c>
      <c r="Z575">
        <v>23.912485099808851</v>
      </c>
      <c r="AA575" s="211">
        <v>-5.8874085160544212</v>
      </c>
      <c r="AB575" s="211">
        <v>213995.94572948542</v>
      </c>
      <c r="AC575" s="211">
        <v>28108.001056793022</v>
      </c>
      <c r="AD575" s="211">
        <v>242103.94678627842</v>
      </c>
      <c r="AE575" s="211">
        <v>-2.5764998770610656</v>
      </c>
      <c r="AF575" s="211">
        <v>24222545.217551213</v>
      </c>
      <c r="AG575" s="211">
        <v>19240.595961495233</v>
      </c>
      <c r="AH575" s="211">
        <v>24241785.81351275</v>
      </c>
      <c r="AI575" s="204">
        <v>7248669.3181673856</v>
      </c>
      <c r="AJ575" s="205">
        <f t="shared" si="32"/>
        <v>-830844.79839172051</v>
      </c>
      <c r="AK575" s="205">
        <f t="shared" si="33"/>
        <v>-24499435.801218856</v>
      </c>
      <c r="AL575" s="205">
        <f t="shared" si="34"/>
        <v>1</v>
      </c>
      <c r="AM575" s="205">
        <f t="shared" si="35"/>
        <v>0</v>
      </c>
    </row>
    <row r="576" spans="1:39" x14ac:dyDescent="0.35">
      <c r="A576" s="112">
        <v>570</v>
      </c>
      <c r="B576">
        <v>15</v>
      </c>
      <c r="C576">
        <v>3.0558629249162091E-2</v>
      </c>
      <c r="D576">
        <v>0.17406982626376954</v>
      </c>
      <c r="E576">
        <v>5.8192852148106263E-3</v>
      </c>
      <c r="F576">
        <v>3.9164147825316659E-2</v>
      </c>
      <c r="G576">
        <v>4.8611903522730239E-2</v>
      </c>
      <c r="H576">
        <v>3.9441963993119111E-2</v>
      </c>
      <c r="I576">
        <v>9.8544688208693429E-2</v>
      </c>
      <c r="J576">
        <v>50025.457455089738</v>
      </c>
      <c r="K576">
        <v>9897.2730850101143</v>
      </c>
      <c r="L576">
        <v>101530.31316597383</v>
      </c>
      <c r="M576">
        <v>249952.24851688871</v>
      </c>
      <c r="N576">
        <v>93337.218116931093</v>
      </c>
      <c r="O576">
        <v>2744443.484237995</v>
      </c>
      <c r="P576">
        <v>9068.8936940443546</v>
      </c>
      <c r="Q576">
        <v>4.8725285913622423E-3</v>
      </c>
      <c r="R576">
        <v>0.99616489170968614</v>
      </c>
      <c r="S576">
        <v>0.69467649600754122</v>
      </c>
      <c r="T576">
        <v>0.68095949228590791</v>
      </c>
      <c r="U576">
        <v>0.71511552201607753</v>
      </c>
      <c r="V576">
        <v>9.6221889400616323E-2</v>
      </c>
      <c r="W576">
        <v>13872008.879813002</v>
      </c>
      <c r="X576">
        <v>8.4609786581608309E-2</v>
      </c>
      <c r="Y576">
        <v>349.90108026186584</v>
      </c>
      <c r="Z576">
        <v>31.789465969156911</v>
      </c>
      <c r="AA576" s="211">
        <v>-13.737363753285941</v>
      </c>
      <c r="AB576" s="211">
        <v>541008.34631270741</v>
      </c>
      <c r="AC576" s="211">
        <v>45877.936957877828</v>
      </c>
      <c r="AD576" s="211">
        <v>586886.28327058302</v>
      </c>
      <c r="AE576" s="211">
        <v>-5.2994577970023791</v>
      </c>
      <c r="AF576" s="211">
        <v>14945086.894601759</v>
      </c>
      <c r="AG576" s="211">
        <v>36312.652804497899</v>
      </c>
      <c r="AH576" s="211">
        <v>14981399.547406273</v>
      </c>
      <c r="AI576" s="204">
        <v>1705934.3086677031</v>
      </c>
      <c r="AJ576" s="205">
        <f t="shared" si="32"/>
        <v>-1960622.6585991771</v>
      </c>
      <c r="AK576" s="205">
        <f t="shared" si="33"/>
        <v>-15511345.327106511</v>
      </c>
      <c r="AL576" s="205">
        <f t="shared" si="34"/>
        <v>1</v>
      </c>
      <c r="AM576" s="205">
        <f t="shared" si="35"/>
        <v>0</v>
      </c>
    </row>
    <row r="577" spans="1:39" x14ac:dyDescent="0.35">
      <c r="A577" s="112">
        <v>571</v>
      </c>
      <c r="B577">
        <v>47</v>
      </c>
      <c r="C577">
        <v>2.3768232625213579E-2</v>
      </c>
      <c r="D577">
        <v>0</v>
      </c>
      <c r="E577">
        <v>2.2268677688469435E-2</v>
      </c>
      <c r="F577">
        <v>6.7252713004648662E-3</v>
      </c>
      <c r="G577">
        <v>3.9584980755758087E-2</v>
      </c>
      <c r="H577">
        <v>3.7529360451166831E-3</v>
      </c>
      <c r="I577">
        <v>8.1102393200912837E-2</v>
      </c>
      <c r="J577">
        <v>43066.355407462892</v>
      </c>
      <c r="K577">
        <v>9371.2936504001864</v>
      </c>
      <c r="L577">
        <v>214995.10471982349</v>
      </c>
      <c r="M577">
        <v>157344.62444884295</v>
      </c>
      <c r="N577">
        <v>83128.421762780796</v>
      </c>
      <c r="O577">
        <v>3734043.1129197972</v>
      </c>
      <c r="P577">
        <v>9267.2420691100942</v>
      </c>
      <c r="Q577">
        <v>3.0536441796518267E-4</v>
      </c>
      <c r="R577">
        <v>1</v>
      </c>
      <c r="S577">
        <v>0.59791171600786464</v>
      </c>
      <c r="T577">
        <v>0.55482725215778739</v>
      </c>
      <c r="U577">
        <v>0.68511345933796353</v>
      </c>
      <c r="V577">
        <v>4.654615004885173E-2</v>
      </c>
      <c r="W577">
        <v>15033371.73373819</v>
      </c>
      <c r="X577">
        <v>0.10776159434005814</v>
      </c>
      <c r="Y577">
        <v>322.6117125470758</v>
      </c>
      <c r="Z577">
        <v>31.051102009092723</v>
      </c>
      <c r="AA577" s="211">
        <v>-107.14963350498209</v>
      </c>
      <c r="AB577" s="211">
        <v>3638075.9595646644</v>
      </c>
      <c r="AC577" s="211">
        <v>142347.98874249216</v>
      </c>
      <c r="AD577" s="211">
        <v>3780423.948307144</v>
      </c>
      <c r="AE577" s="211">
        <v>-6.3725922562978674</v>
      </c>
      <c r="AF577" s="211">
        <v>14148967.114416724</v>
      </c>
      <c r="AG577" s="211">
        <v>13986.75784836684</v>
      </c>
      <c r="AH577" s="211">
        <v>14162953.872264976</v>
      </c>
      <c r="AI577" s="204">
        <v>103024.75440152286</v>
      </c>
      <c r="AJ577" s="205">
        <f t="shared" si="32"/>
        <v>-14495387.298805352</v>
      </c>
      <c r="AK577" s="205">
        <f t="shared" si="33"/>
        <v>-14800213.097894762</v>
      </c>
      <c r="AL577" s="205">
        <f t="shared" si="34"/>
        <v>1</v>
      </c>
      <c r="AM577" s="205">
        <f t="shared" si="35"/>
        <v>0</v>
      </c>
    </row>
    <row r="578" spans="1:39" x14ac:dyDescent="0.35">
      <c r="A578" s="112">
        <v>572</v>
      </c>
      <c r="B578">
        <v>22</v>
      </c>
      <c r="C578">
        <v>4.5017244367389297E-2</v>
      </c>
      <c r="D578">
        <v>6.9563417797634489E-2</v>
      </c>
      <c r="E578">
        <v>5.864164678839134E-3</v>
      </c>
      <c r="F578">
        <v>1.9930770760021678E-2</v>
      </c>
      <c r="G578">
        <v>0.13671503371675178</v>
      </c>
      <c r="H578">
        <v>3.2696228444843413E-2</v>
      </c>
      <c r="I578">
        <v>5.6349266383482602E-2</v>
      </c>
      <c r="J578">
        <v>46246.654822600467</v>
      </c>
      <c r="K578">
        <v>9025.0583057603908</v>
      </c>
      <c r="L578">
        <v>205385.42098521121</v>
      </c>
      <c r="M578">
        <v>212970.7471022087</v>
      </c>
      <c r="N578">
        <v>76759.879883854301</v>
      </c>
      <c r="O578">
        <v>3293985.9071441023</v>
      </c>
      <c r="P578">
        <v>8972.8904664530983</v>
      </c>
      <c r="Q578">
        <v>4.0493169252864081E-3</v>
      </c>
      <c r="R578">
        <v>0.95386278758685816</v>
      </c>
      <c r="S578">
        <v>0.73506326475312911</v>
      </c>
      <c r="T578">
        <v>0.63076026633702664</v>
      </c>
      <c r="U578">
        <v>0.67807352843957325</v>
      </c>
      <c r="V578">
        <v>0.12599346806656622</v>
      </c>
      <c r="W578">
        <v>13314972.096979167</v>
      </c>
      <c r="X578">
        <v>5.7943755623032105E-2</v>
      </c>
      <c r="Y578">
        <v>448.38575048380085</v>
      </c>
      <c r="Z578">
        <v>29.648616439975488</v>
      </c>
      <c r="AA578" s="211">
        <v>-11.388357445025065</v>
      </c>
      <c r="AB578" s="211">
        <v>452709.05129729141</v>
      </c>
      <c r="AC578" s="211">
        <v>44313.671614376435</v>
      </c>
      <c r="AD578" s="211">
        <v>497022.72291166597</v>
      </c>
      <c r="AE578" s="211">
        <v>-4.1434542622663129</v>
      </c>
      <c r="AF578" s="211">
        <v>18259664.932955448</v>
      </c>
      <c r="AG578" s="211">
        <v>32290.582416677316</v>
      </c>
      <c r="AH578" s="211">
        <v>18291955.515372146</v>
      </c>
      <c r="AI578" s="204">
        <v>2456200.2201504135</v>
      </c>
      <c r="AJ578" s="205">
        <f t="shared" si="32"/>
        <v>-1635858.4674141724</v>
      </c>
      <c r="AK578" s="205">
        <f t="shared" si="33"/>
        <v>-18706300.941598777</v>
      </c>
      <c r="AL578" s="205">
        <f t="shared" si="34"/>
        <v>1</v>
      </c>
      <c r="AM578" s="205">
        <f t="shared" si="35"/>
        <v>0</v>
      </c>
    </row>
    <row r="579" spans="1:39" x14ac:dyDescent="0.35">
      <c r="A579" s="112">
        <v>573</v>
      </c>
      <c r="B579">
        <v>42</v>
      </c>
      <c r="C579">
        <v>2.7948908493479425E-2</v>
      </c>
      <c r="D579">
        <v>0.12225969421990433</v>
      </c>
      <c r="E579">
        <v>0</v>
      </c>
      <c r="F579">
        <v>1.2814858771589593E-2</v>
      </c>
      <c r="G579">
        <v>0.10081527305105667</v>
      </c>
      <c r="H579">
        <v>2.7340946972783369E-2</v>
      </c>
      <c r="I579">
        <v>8.8938794998162457E-2</v>
      </c>
      <c r="J579">
        <v>56181.961890465733</v>
      </c>
      <c r="K579">
        <v>7842.9523898980497</v>
      </c>
      <c r="L579">
        <v>257750.39576551507</v>
      </c>
      <c r="M579">
        <v>309926.72280796175</v>
      </c>
      <c r="N579">
        <v>91516.796194632348</v>
      </c>
      <c r="O579">
        <v>4017825.068677654</v>
      </c>
      <c r="P579">
        <v>8904.6712431173146</v>
      </c>
      <c r="Q579">
        <v>1.7596818386456745E-3</v>
      </c>
      <c r="R579">
        <v>1</v>
      </c>
      <c r="S579">
        <v>0.75279064171672505</v>
      </c>
      <c r="T579">
        <v>0.61862370227362418</v>
      </c>
      <c r="U579">
        <v>0.6707827753348895</v>
      </c>
      <c r="V579">
        <v>0.13426283469367245</v>
      </c>
      <c r="W579">
        <v>14842475.688695289</v>
      </c>
      <c r="X579">
        <v>0.15373651921103995</v>
      </c>
      <c r="Y579">
        <v>575.73831670631057</v>
      </c>
      <c r="Z579">
        <v>36.617120210790056</v>
      </c>
      <c r="AA579" s="211">
        <v>-52.234215828431971</v>
      </c>
      <c r="AB579" s="211">
        <v>2211528.8776155929</v>
      </c>
      <c r="AC579" s="211">
        <v>166234.81184698924</v>
      </c>
      <c r="AD579" s="211">
        <v>2377763.6894625877</v>
      </c>
      <c r="AE579" s="211">
        <v>-5.3155217527120477</v>
      </c>
      <c r="AF579" s="211">
        <v>25537783.220934067</v>
      </c>
      <c r="AG579" s="211">
        <v>29013.540157707368</v>
      </c>
      <c r="AH579" s="211">
        <v>25566796.761091642</v>
      </c>
      <c r="AI579" s="204">
        <v>494238.67241925659</v>
      </c>
      <c r="AJ579" s="205">
        <f t="shared" si="32"/>
        <v>-7601185.2723057847</v>
      </c>
      <c r="AK579" s="205">
        <f t="shared" si="33"/>
        <v>-26098348.936362848</v>
      </c>
      <c r="AL579" s="205">
        <f t="shared" si="34"/>
        <v>1</v>
      </c>
      <c r="AM579" s="205">
        <f t="shared" si="35"/>
        <v>0</v>
      </c>
    </row>
    <row r="580" spans="1:39" x14ac:dyDescent="0.35">
      <c r="A580" s="112">
        <v>574</v>
      </c>
      <c r="B580">
        <v>74</v>
      </c>
      <c r="C580">
        <v>2.4053887815877101E-2</v>
      </c>
      <c r="D580">
        <v>0</v>
      </c>
      <c r="E580">
        <v>0</v>
      </c>
      <c r="F580">
        <v>1.0970036743803898E-2</v>
      </c>
      <c r="G580">
        <v>9.6005556964458311E-2</v>
      </c>
      <c r="H580">
        <v>0</v>
      </c>
      <c r="I580">
        <v>5.1494596583612627E-2</v>
      </c>
      <c r="J580">
        <v>51354.643829535336</v>
      </c>
      <c r="K580">
        <v>8787.4974636969637</v>
      </c>
      <c r="L580">
        <v>232769.82512434182</v>
      </c>
      <c r="M580">
        <v>197459.68759953001</v>
      </c>
      <c r="N580">
        <v>44005.664632947788</v>
      </c>
      <c r="O580">
        <v>3260021.2312137852</v>
      </c>
      <c r="P580">
        <v>9241.3576666108111</v>
      </c>
      <c r="Q580">
        <v>4.4691110173612214E-3</v>
      </c>
      <c r="R580">
        <v>0.98756681845618799</v>
      </c>
      <c r="S580">
        <v>0.71412403232344968</v>
      </c>
      <c r="T580">
        <v>0.67756666298991619</v>
      </c>
      <c r="U580">
        <v>0.67442775439697245</v>
      </c>
      <c r="V580">
        <v>0</v>
      </c>
      <c r="W580">
        <v>14896488.786669929</v>
      </c>
      <c r="X580">
        <v>0.10920788333345589</v>
      </c>
      <c r="Y580">
        <v>337.16832237156348</v>
      </c>
      <c r="Z580">
        <v>33.123858926154348</v>
      </c>
      <c r="AA580" s="211">
        <v>-13.238909171493514</v>
      </c>
      <c r="AB580" s="211">
        <v>461791.15238676762</v>
      </c>
      <c r="AC580" s="211">
        <v>14624.685632811244</v>
      </c>
      <c r="AD580" s="211">
        <v>476415.83801957738</v>
      </c>
      <c r="AE580" s="211">
        <v>-3.0125372585815917</v>
      </c>
      <c r="AF580" s="211">
        <v>14786316.238758089</v>
      </c>
      <c r="AG580" s="211">
        <v>6259.1247152772412</v>
      </c>
      <c r="AH580" s="211">
        <v>14792575.363473346</v>
      </c>
      <c r="AI580" s="204">
        <v>1399925.5696321819</v>
      </c>
      <c r="AJ580" s="205">
        <f t="shared" si="32"/>
        <v>-1800306.7551689288</v>
      </c>
      <c r="AK580" s="205">
        <f t="shared" si="33"/>
        <v>-15093829.089331506</v>
      </c>
      <c r="AL580" s="205">
        <f t="shared" si="34"/>
        <v>1</v>
      </c>
      <c r="AM580" s="205">
        <f t="shared" si="35"/>
        <v>0</v>
      </c>
    </row>
    <row r="581" spans="1:39" x14ac:dyDescent="0.35">
      <c r="A581" s="112">
        <v>575</v>
      </c>
      <c r="B581">
        <v>97</v>
      </c>
      <c r="C581">
        <v>1.9069990477936869E-2</v>
      </c>
      <c r="D581">
        <v>7.3780399080140821E-2</v>
      </c>
      <c r="E581">
        <v>3.8119535206926604E-2</v>
      </c>
      <c r="F581">
        <v>5.4521001205781218E-3</v>
      </c>
      <c r="G581">
        <v>0.107602543713848</v>
      </c>
      <c r="H581">
        <v>6.4568071141661423E-2</v>
      </c>
      <c r="I581">
        <v>0.12807810888736532</v>
      </c>
      <c r="J581">
        <v>53460.685697064706</v>
      </c>
      <c r="K581">
        <v>8658.3710398969324</v>
      </c>
      <c r="L581">
        <v>141162.95322571375</v>
      </c>
      <c r="M581">
        <v>194004.97509488056</v>
      </c>
      <c r="N581">
        <v>105336.5340044038</v>
      </c>
      <c r="O581">
        <v>3698728.7396650184</v>
      </c>
      <c r="P581">
        <v>8986.3810313212416</v>
      </c>
      <c r="Q581">
        <v>1.9368019446044066E-3</v>
      </c>
      <c r="R581">
        <v>1</v>
      </c>
      <c r="S581">
        <v>0.79252282945507713</v>
      </c>
      <c r="T581">
        <v>0.45324131823065872</v>
      </c>
      <c r="U581">
        <v>0.68033439685247088</v>
      </c>
      <c r="V581">
        <v>0</v>
      </c>
      <c r="W581">
        <v>15028721.91520603</v>
      </c>
      <c r="X581">
        <v>0.12444793825906719</v>
      </c>
      <c r="Y581">
        <v>612.60453760040104</v>
      </c>
      <c r="Z581">
        <v>36.865424861485309</v>
      </c>
      <c r="AA581" s="211">
        <v>-26.969408206479812</v>
      </c>
      <c r="AB581" s="211">
        <v>1202297.7532164829</v>
      </c>
      <c r="AC581" s="211">
        <v>126247.43588050344</v>
      </c>
      <c r="AD581" s="211">
        <v>1328545.1890969828</v>
      </c>
      <c r="AE581" s="211">
        <v>-6.2847041032398945</v>
      </c>
      <c r="AF581" s="211">
        <v>26350740.656714007</v>
      </c>
      <c r="AG581" s="211">
        <v>63123.717940251401</v>
      </c>
      <c r="AH581" s="211">
        <v>26413864.374654256</v>
      </c>
      <c r="AI581" s="204">
        <v>1212747.3064324895</v>
      </c>
      <c r="AJ581" s="205">
        <f t="shared" si="32"/>
        <v>-4025486.0097449636</v>
      </c>
      <c r="AK581" s="205">
        <f t="shared" si="33"/>
        <v>-27042334.784978244</v>
      </c>
      <c r="AL581" s="205">
        <f t="shared" si="34"/>
        <v>1</v>
      </c>
      <c r="AM581" s="205">
        <f t="shared" si="35"/>
        <v>0</v>
      </c>
    </row>
    <row r="582" spans="1:39" x14ac:dyDescent="0.35">
      <c r="A582" s="112">
        <v>576</v>
      </c>
      <c r="B582">
        <v>24</v>
      </c>
      <c r="C582">
        <v>3.2708961631370596E-2</v>
      </c>
      <c r="D582">
        <v>0.11175593076355431</v>
      </c>
      <c r="E582">
        <v>3.2009529841247483E-2</v>
      </c>
      <c r="F582">
        <v>0</v>
      </c>
      <c r="G582">
        <v>0.12670870196736514</v>
      </c>
      <c r="H582">
        <v>0</v>
      </c>
      <c r="I582">
        <v>8.8019313995897394E-2</v>
      </c>
      <c r="J582">
        <v>56107.12179836804</v>
      </c>
      <c r="K582">
        <v>7121.9937142329054</v>
      </c>
      <c r="L582">
        <v>77041.76494096563</v>
      </c>
      <c r="M582">
        <v>285903.47917933477</v>
      </c>
      <c r="N582">
        <v>60536.516422878354</v>
      </c>
      <c r="O582">
        <v>3026563.8925551008</v>
      </c>
      <c r="P582">
        <v>9399.9580835561264</v>
      </c>
      <c r="Q582">
        <v>3.7930430142652199E-3</v>
      </c>
      <c r="R582">
        <v>0.92347969292489329</v>
      </c>
      <c r="S582">
        <v>0.62877581537967708</v>
      </c>
      <c r="T582">
        <v>0.48344950601295011</v>
      </c>
      <c r="U582">
        <v>0.68259172654481104</v>
      </c>
      <c r="V582">
        <v>0</v>
      </c>
      <c r="W582">
        <v>15372003.373978853</v>
      </c>
      <c r="X582">
        <v>0.11427915732249218</v>
      </c>
      <c r="Y582">
        <v>211.99759093208792</v>
      </c>
      <c r="Z582">
        <v>30.831649003889382</v>
      </c>
      <c r="AA582" s="211">
        <v>-5.2986637161883889</v>
      </c>
      <c r="AB582" s="211">
        <v>153720.03373978855</v>
      </c>
      <c r="AC582" s="211">
        <v>10230.937292574976</v>
      </c>
      <c r="AD582" s="211">
        <v>163950.97103236342</v>
      </c>
      <c r="AE582" s="211">
        <v>-3.0077273972570358</v>
      </c>
      <c r="AF582" s="211">
        <v>9771608.1973162498</v>
      </c>
      <c r="AG582" s="211">
        <v>8087.9706975086128</v>
      </c>
      <c r="AH582" s="211">
        <v>9779696.1680137925</v>
      </c>
      <c r="AI582" s="204">
        <v>4197299.207979233</v>
      </c>
      <c r="AJ582" s="205">
        <f t="shared" si="32"/>
        <v>-693817.34265120234</v>
      </c>
      <c r="AK582" s="205">
        <f t="shared" si="33"/>
        <v>-10080468.907739496</v>
      </c>
      <c r="AL582" s="205">
        <f t="shared" si="34"/>
        <v>1</v>
      </c>
      <c r="AM582" s="205">
        <f t="shared" si="35"/>
        <v>0</v>
      </c>
    </row>
    <row r="583" spans="1:39" x14ac:dyDescent="0.35">
      <c r="A583" s="112">
        <v>577</v>
      </c>
      <c r="B583">
        <v>25</v>
      </c>
      <c r="C583">
        <v>3.1995169978178604E-2</v>
      </c>
      <c r="D583">
        <v>2.6053626809293122E-2</v>
      </c>
      <c r="E583">
        <v>5.5815960257639782E-2</v>
      </c>
      <c r="F583">
        <v>0</v>
      </c>
      <c r="G583">
        <v>0.10528524961305272</v>
      </c>
      <c r="H583">
        <v>9.0884257111867386E-2</v>
      </c>
      <c r="I583">
        <v>9.2370059245009586E-2</v>
      </c>
      <c r="J583">
        <v>55013.207002112817</v>
      </c>
      <c r="K583">
        <v>7755.1757790652719</v>
      </c>
      <c r="L583">
        <v>278241.60953493597</v>
      </c>
      <c r="M583">
        <v>291365.65500770241</v>
      </c>
      <c r="N583">
        <v>61416.426707317733</v>
      </c>
      <c r="O583">
        <v>4314942.7353794379</v>
      </c>
      <c r="P583">
        <v>9303.700600233522</v>
      </c>
      <c r="Q583">
        <v>2.7102543392486301E-3</v>
      </c>
      <c r="R583">
        <v>0.98584787309147415</v>
      </c>
      <c r="S583">
        <v>0.65936243670347838</v>
      </c>
      <c r="T583">
        <v>0.43128713616440117</v>
      </c>
      <c r="U583">
        <v>0.63167516814716795</v>
      </c>
      <c r="V583">
        <v>0.12103302006622019</v>
      </c>
      <c r="W583">
        <v>15767850.314465959</v>
      </c>
      <c r="X583">
        <v>0.16220643707594859</v>
      </c>
      <c r="Y583">
        <v>310.11887406398068</v>
      </c>
      <c r="Z583">
        <v>29.031414450677058</v>
      </c>
      <c r="AA583" s="211">
        <v>-4.6040734263129366</v>
      </c>
      <c r="AB583" s="211">
        <v>126142.80251572766</v>
      </c>
      <c r="AC583" s="211">
        <v>69313.131300573368</v>
      </c>
      <c r="AD583" s="211">
        <v>195455.9338163012</v>
      </c>
      <c r="AE583" s="211">
        <v>-2.4070743540258306</v>
      </c>
      <c r="AF583" s="211">
        <v>14205623.194438748</v>
      </c>
      <c r="AG583" s="211">
        <v>50923.933200421234</v>
      </c>
      <c r="AH583" s="211">
        <v>14256547.127639215</v>
      </c>
      <c r="AI583" s="204">
        <v>6400135.2441105619</v>
      </c>
      <c r="AJ583" s="205">
        <f t="shared" si="32"/>
        <v>-655863.27644759486</v>
      </c>
      <c r="AK583" s="205">
        <f t="shared" si="33"/>
        <v>-14497254.563041799</v>
      </c>
      <c r="AL583" s="205">
        <f t="shared" si="34"/>
        <v>1</v>
      </c>
      <c r="AM583" s="205">
        <f t="shared" si="35"/>
        <v>0</v>
      </c>
    </row>
    <row r="584" spans="1:39" x14ac:dyDescent="0.35">
      <c r="A584" s="112">
        <v>578</v>
      </c>
      <c r="B584">
        <v>96</v>
      </c>
      <c r="C584">
        <v>2.7472914537837363E-2</v>
      </c>
      <c r="D584">
        <v>5.4880575230949982E-2</v>
      </c>
      <c r="E584">
        <v>3.6116562035662478E-2</v>
      </c>
      <c r="F584">
        <v>1.4598707443979246E-2</v>
      </c>
      <c r="G584">
        <v>4.8354402984693443E-2</v>
      </c>
      <c r="H584">
        <v>0</v>
      </c>
      <c r="I584">
        <v>7.0078944167779419E-2</v>
      </c>
      <c r="J584">
        <v>53782.249120977322</v>
      </c>
      <c r="K584">
        <v>8427.5838491184786</v>
      </c>
      <c r="L584">
        <v>189713.12852576093</v>
      </c>
      <c r="M584">
        <v>306399.84669135301</v>
      </c>
      <c r="N584">
        <v>56130.173177763078</v>
      </c>
      <c r="O584">
        <v>3734395.3659231588</v>
      </c>
      <c r="P584">
        <v>9197.1943129046413</v>
      </c>
      <c r="Q584">
        <v>3.483278460725857E-3</v>
      </c>
      <c r="R584">
        <v>1</v>
      </c>
      <c r="S584">
        <v>0.77639748377585416</v>
      </c>
      <c r="T584">
        <v>0.53789852782933556</v>
      </c>
      <c r="U584">
        <v>0.68730211675926778</v>
      </c>
      <c r="V584">
        <v>0.17877046069864633</v>
      </c>
      <c r="W584">
        <v>14878920.968810903</v>
      </c>
      <c r="X584">
        <v>4.0933386056168683E-2</v>
      </c>
      <c r="Y584">
        <v>445.42481878716205</v>
      </c>
      <c r="Z584">
        <v>26.558521521373336</v>
      </c>
      <c r="AA584" s="211">
        <v>-20.953110486398892</v>
      </c>
      <c r="AB584" s="211">
        <v>877856.33715984388</v>
      </c>
      <c r="AC584" s="211">
        <v>24479.068344158102</v>
      </c>
      <c r="AD584" s="211">
        <v>902335.4055040041</v>
      </c>
      <c r="AE584" s="211">
        <v>-3.8444743222681912</v>
      </c>
      <c r="AF584" s="211">
        <v>17731552.560127072</v>
      </c>
      <c r="AG584" s="211">
        <v>8677.0184620503114</v>
      </c>
      <c r="AH584" s="211">
        <v>17740229.578589104</v>
      </c>
      <c r="AI584" s="204">
        <v>984175.12720194343</v>
      </c>
      <c r="AJ584" s="205">
        <f t="shared" ref="AJ584:AJ647" si="36">$AK$2*AA584-AD584</f>
        <v>-2997646.454143893</v>
      </c>
      <c r="AK584" s="205">
        <f t="shared" ref="AK584:AK647" si="37">$AK$2*AE584-AH584</f>
        <v>-18124677.010815922</v>
      </c>
      <c r="AL584" s="205">
        <f t="shared" ref="AL584:AL647" si="38">IF(AJ584&gt;AK584,1,0)</f>
        <v>1</v>
      </c>
      <c r="AM584" s="205">
        <f t="shared" ref="AM584:AM647" si="39">IF(AK584&gt;AJ584,1,0)</f>
        <v>0</v>
      </c>
    </row>
    <row r="585" spans="1:39" x14ac:dyDescent="0.35">
      <c r="A585" s="112">
        <v>579</v>
      </c>
      <c r="B585">
        <v>72</v>
      </c>
      <c r="C585">
        <v>4.5667744542821791E-2</v>
      </c>
      <c r="D585">
        <v>8.4588516957730411E-2</v>
      </c>
      <c r="E585">
        <v>3.0359909951187206E-2</v>
      </c>
      <c r="F585">
        <v>0</v>
      </c>
      <c r="G585">
        <v>7.3052741813377134E-2</v>
      </c>
      <c r="H585">
        <v>4.1107195355441044E-2</v>
      </c>
      <c r="I585">
        <v>0.11645651847530447</v>
      </c>
      <c r="J585">
        <v>53230.086564934667</v>
      </c>
      <c r="K585">
        <v>5855.3255296860716</v>
      </c>
      <c r="L585">
        <v>285356.62319964176</v>
      </c>
      <c r="M585">
        <v>306904.76634767232</v>
      </c>
      <c r="N585">
        <v>106536.26536893671</v>
      </c>
      <c r="O585">
        <v>3125106.6431959076</v>
      </c>
      <c r="P585">
        <v>9178.8655573001215</v>
      </c>
      <c r="Q585">
        <v>4.3530500884514014E-3</v>
      </c>
      <c r="R585">
        <v>1</v>
      </c>
      <c r="S585">
        <v>0.72302980034152209</v>
      </c>
      <c r="T585">
        <v>0.65862116608884358</v>
      </c>
      <c r="U585">
        <v>0.748475624694526</v>
      </c>
      <c r="V585">
        <v>0.25632246717247986</v>
      </c>
      <c r="W585">
        <v>14991644.578757711</v>
      </c>
      <c r="X585">
        <v>5.5929838053012361E-2</v>
      </c>
      <c r="Y585">
        <v>279.51674916030976</v>
      </c>
      <c r="Z585">
        <v>30.927134388327147</v>
      </c>
      <c r="AA585" s="211">
        <v>-33.168660721253573</v>
      </c>
      <c r="AB585" s="211">
        <v>1679064.1928208673</v>
      </c>
      <c r="AC585" s="211">
        <v>127651.15858441268</v>
      </c>
      <c r="AD585" s="211">
        <v>1806715.3514052788</v>
      </c>
      <c r="AE585" s="211">
        <v>-2.2962542063350808</v>
      </c>
      <c r="AF585" s="211">
        <v>11816042.193061003</v>
      </c>
      <c r="AG585" s="211">
        <v>24848.891153009681</v>
      </c>
      <c r="AH585" s="211">
        <v>11840891.084213987</v>
      </c>
      <c r="AI585" s="204">
        <v>325020.84759605274</v>
      </c>
      <c r="AJ585" s="205">
        <f t="shared" si="36"/>
        <v>-5123581.4235306364</v>
      </c>
      <c r="AK585" s="205">
        <f t="shared" si="37"/>
        <v>-12070516.504847495</v>
      </c>
      <c r="AL585" s="205">
        <f t="shared" si="38"/>
        <v>1</v>
      </c>
      <c r="AM585" s="205">
        <f t="shared" si="39"/>
        <v>0</v>
      </c>
    </row>
    <row r="586" spans="1:39" x14ac:dyDescent="0.35">
      <c r="A586" s="112">
        <v>580</v>
      </c>
      <c r="B586">
        <v>73</v>
      </c>
      <c r="C586">
        <v>4.7444311745060253E-2</v>
      </c>
      <c r="D586">
        <v>4.1210890378968044E-2</v>
      </c>
      <c r="E586">
        <v>6.5393832485647393E-3</v>
      </c>
      <c r="F586">
        <v>3.0670290232700421E-2</v>
      </c>
      <c r="G586">
        <v>6.36388867105947E-2</v>
      </c>
      <c r="H586">
        <v>3.2324692241752703E-2</v>
      </c>
      <c r="I586">
        <v>0.105398624823449</v>
      </c>
      <c r="J586">
        <v>55757.92886585286</v>
      </c>
      <c r="K586">
        <v>9636.3419597380089</v>
      </c>
      <c r="L586">
        <v>312380.88545689994</v>
      </c>
      <c r="M586">
        <v>82398.032438888447</v>
      </c>
      <c r="N586">
        <v>104525.1157963085</v>
      </c>
      <c r="O586">
        <v>1594193.717933191</v>
      </c>
      <c r="P586">
        <v>8931.032062598475</v>
      </c>
      <c r="Q586">
        <v>5.6317818266271753E-5</v>
      </c>
      <c r="R586">
        <v>0.9978080767084363</v>
      </c>
      <c r="S586">
        <v>0.90681378169024018</v>
      </c>
      <c r="T586">
        <v>0.65111672119527075</v>
      </c>
      <c r="U586">
        <v>0.68824445558217828</v>
      </c>
      <c r="V586">
        <v>0</v>
      </c>
      <c r="W586">
        <v>14176539.638384424</v>
      </c>
      <c r="X586">
        <v>-3.3978746126947373E-2</v>
      </c>
      <c r="Y586">
        <v>318.77451440199854</v>
      </c>
      <c r="Z586">
        <v>32.826978829066448</v>
      </c>
      <c r="AA586" s="211">
        <v>-15.650675091192747</v>
      </c>
      <c r="AB586" s="211">
        <v>737180.0611959903</v>
      </c>
      <c r="AC586" s="211">
        <v>38312.501149740841</v>
      </c>
      <c r="AD586" s="211">
        <v>775492.56234572828</v>
      </c>
      <c r="AE586" s="211">
        <v>-2.9941757491287668</v>
      </c>
      <c r="AF586" s="211">
        <v>12270092.171684518</v>
      </c>
      <c r="AG586" s="211">
        <v>17469.536687774947</v>
      </c>
      <c r="AH586" s="211">
        <v>12287561.708372299</v>
      </c>
      <c r="AI586" s="204">
        <v>909577.66716473585</v>
      </c>
      <c r="AJ586" s="205">
        <f t="shared" si="36"/>
        <v>-2340560.0714650033</v>
      </c>
      <c r="AK586" s="205">
        <f t="shared" si="37"/>
        <v>-12586979.283285175</v>
      </c>
      <c r="AL586" s="205">
        <f t="shared" si="38"/>
        <v>1</v>
      </c>
      <c r="AM586" s="205">
        <f t="shared" si="39"/>
        <v>0</v>
      </c>
    </row>
    <row r="587" spans="1:39" x14ac:dyDescent="0.35">
      <c r="A587" s="112">
        <v>581</v>
      </c>
      <c r="B587">
        <v>85</v>
      </c>
      <c r="C587">
        <v>1.7941597604035464E-2</v>
      </c>
      <c r="D587">
        <v>2.672108903669701E-3</v>
      </c>
      <c r="E587">
        <v>0</v>
      </c>
      <c r="F587">
        <v>5.0210933725235258E-3</v>
      </c>
      <c r="G587">
        <v>0.13173302179113616</v>
      </c>
      <c r="H587">
        <v>0</v>
      </c>
      <c r="I587">
        <v>0.10065486907495083</v>
      </c>
      <c r="J587">
        <v>47611.159926778433</v>
      </c>
      <c r="K587">
        <v>5168.4221654804769</v>
      </c>
      <c r="L587">
        <v>99694.461556132432</v>
      </c>
      <c r="M587">
        <v>232917.36476274018</v>
      </c>
      <c r="N587">
        <v>76919.238977511195</v>
      </c>
      <c r="O587">
        <v>2996967.7232715571</v>
      </c>
      <c r="P587">
        <v>9084.8712092299193</v>
      </c>
      <c r="Q587">
        <v>4.2805810037649019E-3</v>
      </c>
      <c r="R587">
        <v>1</v>
      </c>
      <c r="S587">
        <v>0.88415303152952363</v>
      </c>
      <c r="T587">
        <v>0.45811440035777429</v>
      </c>
      <c r="U587">
        <v>0.7605473792185472</v>
      </c>
      <c r="V587">
        <v>2.1271529896403484E-2</v>
      </c>
      <c r="W587">
        <v>14542717.944773832</v>
      </c>
      <c r="X587">
        <v>0.11815895068650301</v>
      </c>
      <c r="Y587">
        <v>279.58671782616614</v>
      </c>
      <c r="Z587">
        <v>24.414994538252518</v>
      </c>
      <c r="AA587" s="211">
        <v>-44.040970974807728</v>
      </c>
      <c r="AB587" s="211">
        <v>1672412.5636489929</v>
      </c>
      <c r="AC587" s="211">
        <v>41146.504114802701</v>
      </c>
      <c r="AD587" s="211">
        <v>1713559.0677637891</v>
      </c>
      <c r="AE587" s="211">
        <v>-5.9182783398053687</v>
      </c>
      <c r="AF587" s="211">
        <v>12324456.793023491</v>
      </c>
      <c r="AG587" s="211">
        <v>9226.7918318042593</v>
      </c>
      <c r="AH587" s="211">
        <v>12333683.584855251</v>
      </c>
      <c r="AI587" s="204">
        <v>278577.5028739862</v>
      </c>
      <c r="AJ587" s="205">
        <f t="shared" si="36"/>
        <v>-6117656.1652445626</v>
      </c>
      <c r="AK587" s="205">
        <f t="shared" si="37"/>
        <v>-12925511.418835787</v>
      </c>
      <c r="AL587" s="205">
        <f t="shared" si="38"/>
        <v>1</v>
      </c>
      <c r="AM587" s="205">
        <f t="shared" si="39"/>
        <v>0</v>
      </c>
    </row>
    <row r="588" spans="1:39" x14ac:dyDescent="0.35">
      <c r="A588" s="112">
        <v>582</v>
      </c>
      <c r="B588">
        <v>90</v>
      </c>
      <c r="C588">
        <v>1.5700786453589303E-2</v>
      </c>
      <c r="D588">
        <v>0.10370511007924801</v>
      </c>
      <c r="E588">
        <v>3.2944520127910465E-2</v>
      </c>
      <c r="F588">
        <v>3.5210203407414729E-2</v>
      </c>
      <c r="G588">
        <v>1.9253142131737892E-2</v>
      </c>
      <c r="H588">
        <v>2.7296118889355191E-2</v>
      </c>
      <c r="I588">
        <v>8.3638432751268449E-2</v>
      </c>
      <c r="J588">
        <v>48692.850896976721</v>
      </c>
      <c r="K588">
        <v>4846.4469006891877</v>
      </c>
      <c r="L588">
        <v>309207.28953224886</v>
      </c>
      <c r="M588">
        <v>277097.10250464478</v>
      </c>
      <c r="N588">
        <v>81040.807953150768</v>
      </c>
      <c r="O588">
        <v>4614407.8060839064</v>
      </c>
      <c r="P588">
        <v>9211.7069861721993</v>
      </c>
      <c r="Q588">
        <v>3.9411980140851826E-3</v>
      </c>
      <c r="R588">
        <v>1</v>
      </c>
      <c r="S588">
        <v>0.80737934954545965</v>
      </c>
      <c r="T588">
        <v>0.49521989948683415</v>
      </c>
      <c r="U588">
        <v>0.6480115582558541</v>
      </c>
      <c r="V588">
        <v>0.19221939994595591</v>
      </c>
      <c r="W588">
        <v>14672865.991503771</v>
      </c>
      <c r="X588">
        <v>-5.2306459273424089E-2</v>
      </c>
      <c r="Y588">
        <v>266.83793605811474</v>
      </c>
      <c r="Z588">
        <v>25.045142416429155</v>
      </c>
      <c r="AA588" s="211">
        <v>-8.1981884201307373</v>
      </c>
      <c r="AB588" s="211">
        <v>205420.12388105283</v>
      </c>
      <c r="AC588" s="211">
        <v>32047.542116691482</v>
      </c>
      <c r="AD588" s="211">
        <v>237467.66599774366</v>
      </c>
      <c r="AE588" s="211">
        <v>-4.9209828018595037</v>
      </c>
      <c r="AF588" s="211">
        <v>9987511.2242207266</v>
      </c>
      <c r="AG588" s="211">
        <v>26839.816522729117</v>
      </c>
      <c r="AH588" s="211">
        <v>10014351.040743459</v>
      </c>
      <c r="AI588" s="204">
        <v>2983298.734823707</v>
      </c>
      <c r="AJ588" s="205">
        <f t="shared" si="36"/>
        <v>-1057286.5080108175</v>
      </c>
      <c r="AK588" s="205">
        <f t="shared" si="37"/>
        <v>-10506449.32092941</v>
      </c>
      <c r="AL588" s="205">
        <f t="shared" si="38"/>
        <v>1</v>
      </c>
      <c r="AM588" s="205">
        <f t="shared" si="39"/>
        <v>0</v>
      </c>
    </row>
    <row r="589" spans="1:39" x14ac:dyDescent="0.35">
      <c r="A589" s="112">
        <v>583</v>
      </c>
      <c r="B589">
        <v>13</v>
      </c>
      <c r="C589">
        <v>2.9334742688819259E-2</v>
      </c>
      <c r="D589">
        <v>0.10255363761295788</v>
      </c>
      <c r="E589">
        <v>3.7518606568459123E-2</v>
      </c>
      <c r="F589">
        <v>0</v>
      </c>
      <c r="G589">
        <v>0</v>
      </c>
      <c r="H589">
        <v>2.1039499605772394E-2</v>
      </c>
      <c r="I589">
        <v>3.9245639941102917E-2</v>
      </c>
      <c r="J589">
        <v>50394.292532321677</v>
      </c>
      <c r="K589">
        <v>97.870087035717006</v>
      </c>
      <c r="L589">
        <v>267428.78680468403</v>
      </c>
      <c r="M589">
        <v>208365.15079140218</v>
      </c>
      <c r="N589">
        <v>59585.735144067163</v>
      </c>
      <c r="O589">
        <v>2896711.7169531891</v>
      </c>
      <c r="P589">
        <v>9098.0284416790291</v>
      </c>
      <c r="Q589">
        <v>3.7371747718746491E-3</v>
      </c>
      <c r="R589">
        <v>1</v>
      </c>
      <c r="S589">
        <v>0.57842537055194965</v>
      </c>
      <c r="T589">
        <v>0.62997045056868062</v>
      </c>
      <c r="U589">
        <v>0.75215933187348749</v>
      </c>
      <c r="V589">
        <v>0.18147057754432677</v>
      </c>
      <c r="W589">
        <v>14189385.653047139</v>
      </c>
      <c r="X589">
        <v>3.9531184587124291E-2</v>
      </c>
      <c r="Y589">
        <v>358.51880453870814</v>
      </c>
      <c r="Z589">
        <v>32.598358549881397</v>
      </c>
      <c r="AA589" s="211">
        <v>-92.205322738417038</v>
      </c>
      <c r="AB589" s="211">
        <v>3433831.328037397</v>
      </c>
      <c r="AC589" s="211">
        <v>206932.41193964295</v>
      </c>
      <c r="AD589" s="211">
        <v>3640763.7399770431</v>
      </c>
      <c r="AE589" s="211">
        <v>-3.461265838178758</v>
      </c>
      <c r="AF589" s="211">
        <v>14651014.948534967</v>
      </c>
      <c r="AG589" s="211">
        <v>15405.92703541117</v>
      </c>
      <c r="AH589" s="211">
        <v>14666420.875570426</v>
      </c>
      <c r="AI589" s="204">
        <v>124241.07619947876</v>
      </c>
      <c r="AJ589" s="205">
        <f t="shared" si="36"/>
        <v>-12861296.013818746</v>
      </c>
      <c r="AK589" s="205">
        <f t="shared" si="37"/>
        <v>-15012547.459388301</v>
      </c>
      <c r="AL589" s="205">
        <f t="shared" si="38"/>
        <v>1</v>
      </c>
      <c r="AM589" s="205">
        <f t="shared" si="39"/>
        <v>0</v>
      </c>
    </row>
    <row r="590" spans="1:39" x14ac:dyDescent="0.35">
      <c r="A590" s="112">
        <v>584</v>
      </c>
      <c r="B590">
        <v>5</v>
      </c>
      <c r="C590">
        <v>7.2528543307982217E-3</v>
      </c>
      <c r="D590">
        <v>4.8698753912288825E-2</v>
      </c>
      <c r="E590">
        <v>2.8031850795738313E-2</v>
      </c>
      <c r="F590">
        <v>1.6831575426005062E-2</v>
      </c>
      <c r="G590">
        <v>2.1752228616190049E-2</v>
      </c>
      <c r="H590">
        <v>0</v>
      </c>
      <c r="I590">
        <v>0.10483255850546805</v>
      </c>
      <c r="J590">
        <v>53569.156775022078</v>
      </c>
      <c r="K590">
        <v>7598.2231394182872</v>
      </c>
      <c r="L590">
        <v>274592.27542468213</v>
      </c>
      <c r="M590">
        <v>305905.46019355033</v>
      </c>
      <c r="N590">
        <v>110787.29131208509</v>
      </c>
      <c r="O590">
        <v>1944972.4466083772</v>
      </c>
      <c r="P590">
        <v>9334.3151879572633</v>
      </c>
      <c r="Q590">
        <v>5.0598481033632967E-3</v>
      </c>
      <c r="R590">
        <v>0.9499531801339226</v>
      </c>
      <c r="S590">
        <v>0.7038281969585195</v>
      </c>
      <c r="T590">
        <v>0.74389098409861931</v>
      </c>
      <c r="U590">
        <v>0.65588119885018337</v>
      </c>
      <c r="V590">
        <v>1.7560788222840282E-2</v>
      </c>
      <c r="W590">
        <v>14313291.321975769</v>
      </c>
      <c r="X590">
        <v>0.1289691374172221</v>
      </c>
      <c r="Y590">
        <v>413.95552107778462</v>
      </c>
      <c r="Z590">
        <v>29.904543969904751</v>
      </c>
      <c r="AA590" s="211">
        <v>-60.796864962266042</v>
      </c>
      <c r="AB590" s="211">
        <v>2075427.2416864845</v>
      </c>
      <c r="AC590" s="211">
        <v>54851.789786594978</v>
      </c>
      <c r="AD590" s="211">
        <v>2130279.0314730736</v>
      </c>
      <c r="AE590" s="211">
        <v>-9.8040760254490351</v>
      </c>
      <c r="AF590" s="211">
        <v>18139948.371004254</v>
      </c>
      <c r="AG590" s="211">
        <v>14497.612014440636</v>
      </c>
      <c r="AH590" s="211">
        <v>18154445.98301873</v>
      </c>
      <c r="AI590" s="204">
        <v>314243.78398680093</v>
      </c>
      <c r="AJ590" s="205">
        <f t="shared" si="36"/>
        <v>-8209965.5276996773</v>
      </c>
      <c r="AK590" s="205">
        <f t="shared" si="37"/>
        <v>-19134853.585563634</v>
      </c>
      <c r="AL590" s="205">
        <f t="shared" si="38"/>
        <v>1</v>
      </c>
      <c r="AM590" s="205">
        <f t="shared" si="39"/>
        <v>0</v>
      </c>
    </row>
    <row r="591" spans="1:39" x14ac:dyDescent="0.35">
      <c r="A591" s="112">
        <v>585</v>
      </c>
      <c r="B591">
        <v>38</v>
      </c>
      <c r="C591">
        <v>1.7352235170966034E-2</v>
      </c>
      <c r="D591">
        <v>6.4795010977845235E-2</v>
      </c>
      <c r="E591">
        <v>2.4632200952684497E-2</v>
      </c>
      <c r="F591">
        <v>0</v>
      </c>
      <c r="G591">
        <v>4.1234332206322791E-2</v>
      </c>
      <c r="H591">
        <v>2.963980114957486E-2</v>
      </c>
      <c r="I591">
        <v>5.5898395830189421E-2</v>
      </c>
      <c r="J591">
        <v>48869.740168624805</v>
      </c>
      <c r="K591">
        <v>9944.9418577755587</v>
      </c>
      <c r="L591">
        <v>204776.5755901612</v>
      </c>
      <c r="M591">
        <v>94753.45574022067</v>
      </c>
      <c r="N591">
        <v>104003.04606558989</v>
      </c>
      <c r="O591">
        <v>3224767.5247498946</v>
      </c>
      <c r="P591">
        <v>9260.0682600711007</v>
      </c>
      <c r="Q591">
        <v>2.2641913040784842E-4</v>
      </c>
      <c r="R591">
        <v>1</v>
      </c>
      <c r="S591">
        <v>0.72296355812357127</v>
      </c>
      <c r="T591">
        <v>0.53340008461880872</v>
      </c>
      <c r="U591">
        <v>0.68046981746441693</v>
      </c>
      <c r="V591">
        <v>0</v>
      </c>
      <c r="W591">
        <v>14449470.774711559</v>
      </c>
      <c r="X591">
        <v>5.2978321578840269E-2</v>
      </c>
      <c r="Y591">
        <v>262.39001069494907</v>
      </c>
      <c r="Z591">
        <v>30.152973841538994</v>
      </c>
      <c r="AA591" s="211">
        <v>-36.705439862885697</v>
      </c>
      <c r="AB591" s="211">
        <v>1387149.1943723124</v>
      </c>
      <c r="AC591" s="211">
        <v>82463.230080961526</v>
      </c>
      <c r="AD591" s="211">
        <v>1469612.4244532653</v>
      </c>
      <c r="AE591" s="211">
        <v>-4.9529110143972632</v>
      </c>
      <c r="AF591" s="211">
        <v>11103940.621262763</v>
      </c>
      <c r="AG591" s="211">
        <v>22389.634171121561</v>
      </c>
      <c r="AH591" s="211">
        <v>11126330.255433887</v>
      </c>
      <c r="AI591" s="204">
        <v>304124.36996936466</v>
      </c>
      <c r="AJ591" s="205">
        <f t="shared" si="36"/>
        <v>-5140156.4107418349</v>
      </c>
      <c r="AK591" s="205">
        <f t="shared" si="37"/>
        <v>-11621621.356873613</v>
      </c>
      <c r="AL591" s="205">
        <f t="shared" si="38"/>
        <v>1</v>
      </c>
      <c r="AM591" s="205">
        <f t="shared" si="39"/>
        <v>0</v>
      </c>
    </row>
    <row r="592" spans="1:39" x14ac:dyDescent="0.35">
      <c r="A592" s="112">
        <v>586</v>
      </c>
      <c r="B592">
        <v>32</v>
      </c>
      <c r="C592">
        <v>2.6038392206373502E-2</v>
      </c>
      <c r="D592">
        <v>8.2853610261462443E-2</v>
      </c>
      <c r="E592">
        <v>0</v>
      </c>
      <c r="F592">
        <v>7.9199811903574412E-3</v>
      </c>
      <c r="G592">
        <v>0.10790619476187488</v>
      </c>
      <c r="H592">
        <v>5.1721580576222094E-2</v>
      </c>
      <c r="I592">
        <v>0.15569473444561399</v>
      </c>
      <c r="J592">
        <v>56816.320745592799</v>
      </c>
      <c r="K592">
        <v>7306.5655870021337</v>
      </c>
      <c r="L592">
        <v>126880.30570218587</v>
      </c>
      <c r="M592">
        <v>358873.90066163545</v>
      </c>
      <c r="N592">
        <v>107482.92982007652</v>
      </c>
      <c r="O592">
        <v>3037151.4892961946</v>
      </c>
      <c r="P592">
        <v>9135.370626361786</v>
      </c>
      <c r="Q592">
        <v>1.884649514326884E-3</v>
      </c>
      <c r="R592">
        <v>0.92829973988407799</v>
      </c>
      <c r="S592">
        <v>0.69158457037603072</v>
      </c>
      <c r="T592">
        <v>0.36152463026784021</v>
      </c>
      <c r="U592">
        <v>0.68712542194122594</v>
      </c>
      <c r="V592">
        <v>0</v>
      </c>
      <c r="W592">
        <v>14097757.878833143</v>
      </c>
      <c r="X592">
        <v>3.0430961660184636E-2</v>
      </c>
      <c r="Y592">
        <v>383.84934972371963</v>
      </c>
      <c r="Z592">
        <v>24.727028631076681</v>
      </c>
      <c r="AA592" s="211">
        <v>-62.95518440574439</v>
      </c>
      <c r="AB592" s="211">
        <v>2664476.2390994634</v>
      </c>
      <c r="AC592" s="211">
        <v>257662.04034135735</v>
      </c>
      <c r="AD592" s="211">
        <v>2922138.279440817</v>
      </c>
      <c r="AE592" s="211">
        <v>-4.1359184761006604</v>
      </c>
      <c r="AF592" s="211">
        <v>15184546.53230953</v>
      </c>
      <c r="AG592" s="211">
        <v>38266.639654656843</v>
      </c>
      <c r="AH592" s="211">
        <v>15222813.171964146</v>
      </c>
      <c r="AI592" s="204">
        <v>209126.6305029495</v>
      </c>
      <c r="AJ592" s="205">
        <f t="shared" si="36"/>
        <v>-9217656.7200152557</v>
      </c>
      <c r="AK592" s="205">
        <f t="shared" si="37"/>
        <v>-15636405.019574212</v>
      </c>
      <c r="AL592" s="205">
        <f t="shared" si="38"/>
        <v>1</v>
      </c>
      <c r="AM592" s="205">
        <f t="shared" si="39"/>
        <v>0</v>
      </c>
    </row>
    <row r="593" spans="1:39" x14ac:dyDescent="0.35">
      <c r="A593" s="112">
        <v>587</v>
      </c>
      <c r="B593">
        <v>92</v>
      </c>
      <c r="C593">
        <v>2.1514023740022606E-2</v>
      </c>
      <c r="D593">
        <v>0.11743970657846164</v>
      </c>
      <c r="E593">
        <v>5.0666889180397995E-2</v>
      </c>
      <c r="F593">
        <v>0</v>
      </c>
      <c r="G593">
        <v>5.1501361710921671E-2</v>
      </c>
      <c r="H593">
        <v>5.7108634889788373E-2</v>
      </c>
      <c r="I593">
        <v>8.2397894125145532E-2</v>
      </c>
      <c r="J593">
        <v>48757.914145021663</v>
      </c>
      <c r="K593">
        <v>5440.9329821017918</v>
      </c>
      <c r="L593">
        <v>229771.36384145147</v>
      </c>
      <c r="M593">
        <v>260230.76493309689</v>
      </c>
      <c r="N593">
        <v>151576.40419019229</v>
      </c>
      <c r="O593">
        <v>2192586.7685916801</v>
      </c>
      <c r="P593">
        <v>9148.1043087749003</v>
      </c>
      <c r="Q593">
        <v>5.4520312574600563E-3</v>
      </c>
      <c r="R593">
        <v>0.96618029638945868</v>
      </c>
      <c r="S593">
        <v>0.84457038524582828</v>
      </c>
      <c r="T593">
        <v>0.67715094614390836</v>
      </c>
      <c r="U593">
        <v>0.73256366791544836</v>
      </c>
      <c r="V593">
        <v>0</v>
      </c>
      <c r="W593">
        <v>14550849.349284779</v>
      </c>
      <c r="X593">
        <v>0.14385835307637723</v>
      </c>
      <c r="Y593">
        <v>304.31094744652836</v>
      </c>
      <c r="Z593">
        <v>29.997234321260276</v>
      </c>
      <c r="AA593" s="211">
        <v>-46.14662887536582</v>
      </c>
      <c r="AB593" s="211">
        <v>1920712.1141055964</v>
      </c>
      <c r="AC593" s="211">
        <v>138233.368922597</v>
      </c>
      <c r="AD593" s="211">
        <v>2058945.4830281795</v>
      </c>
      <c r="AE593" s="211">
        <v>-3.3192339135230253</v>
      </c>
      <c r="AF593" s="211">
        <v>13766443.423807114</v>
      </c>
      <c r="AG593" s="211">
        <v>23235.808451376863</v>
      </c>
      <c r="AH593" s="211">
        <v>13789679.232258448</v>
      </c>
      <c r="AI593" s="204">
        <v>273907.24464286945</v>
      </c>
      <c r="AJ593" s="205">
        <f t="shared" si="36"/>
        <v>-6673608.3705647606</v>
      </c>
      <c r="AK593" s="205">
        <f t="shared" si="37"/>
        <v>-14121602.623610752</v>
      </c>
      <c r="AL593" s="205">
        <f t="shared" si="38"/>
        <v>1</v>
      </c>
      <c r="AM593" s="205">
        <f t="shared" si="39"/>
        <v>0</v>
      </c>
    </row>
    <row r="594" spans="1:39" x14ac:dyDescent="0.35">
      <c r="A594" s="112">
        <v>588</v>
      </c>
      <c r="B594">
        <v>13</v>
      </c>
      <c r="C594">
        <v>1.3034571846204438E-2</v>
      </c>
      <c r="D594">
        <v>7.2824025271325851E-2</v>
      </c>
      <c r="E594">
        <v>2.2162529386456575E-2</v>
      </c>
      <c r="F594">
        <v>0</v>
      </c>
      <c r="G594">
        <v>0.12101743000633144</v>
      </c>
      <c r="H594">
        <v>2.9732084107284895E-2</v>
      </c>
      <c r="I594">
        <v>9.0315506759630085E-2</v>
      </c>
      <c r="J594">
        <v>55079.390985738304</v>
      </c>
      <c r="K594">
        <v>9083.750211460123</v>
      </c>
      <c r="L594">
        <v>161806.55659405605</v>
      </c>
      <c r="M594">
        <v>340526.675917154</v>
      </c>
      <c r="N594">
        <v>103139.77328222805</v>
      </c>
      <c r="O594">
        <v>3134388.6152367536</v>
      </c>
      <c r="P594">
        <v>9065.9658947500047</v>
      </c>
      <c r="Q594">
        <v>4.0079398661153976E-3</v>
      </c>
      <c r="R594">
        <v>1</v>
      </c>
      <c r="S594">
        <v>1.004490484098012</v>
      </c>
      <c r="T594">
        <v>0.51751836092000469</v>
      </c>
      <c r="U594">
        <v>0.77486363462979191</v>
      </c>
      <c r="V594">
        <v>0.11306464708368558</v>
      </c>
      <c r="W594">
        <v>15054736.607881324</v>
      </c>
      <c r="X594">
        <v>8.1683864648519719E-2</v>
      </c>
      <c r="Y594">
        <v>399.35963259537471</v>
      </c>
      <c r="Z594">
        <v>24.504015342198848</v>
      </c>
      <c r="AA594" s="211">
        <v>-108.79072699161824</v>
      </c>
      <c r="AB594" s="211">
        <v>3643246.2591073005</v>
      </c>
      <c r="AC594" s="211">
        <v>283828.09381591238</v>
      </c>
      <c r="AD594" s="211">
        <v>3927074.3529231804</v>
      </c>
      <c r="AE594" s="211">
        <v>-4.6960338737059413</v>
      </c>
      <c r="AF594" s="211">
        <v>16520567.612872547</v>
      </c>
      <c r="AG594" s="211">
        <v>21130.739563424129</v>
      </c>
      <c r="AH594" s="211">
        <v>16541698.352435997</v>
      </c>
      <c r="AI594" s="204">
        <v>121184.12208798884</v>
      </c>
      <c r="AJ594" s="205">
        <f t="shared" si="36"/>
        <v>-14806147.052085005</v>
      </c>
      <c r="AK594" s="205">
        <f t="shared" si="37"/>
        <v>-17011301.739806592</v>
      </c>
      <c r="AL594" s="205">
        <f t="shared" si="38"/>
        <v>1</v>
      </c>
      <c r="AM594" s="205">
        <f t="shared" si="39"/>
        <v>0</v>
      </c>
    </row>
    <row r="595" spans="1:39" x14ac:dyDescent="0.35">
      <c r="A595" s="112">
        <v>589</v>
      </c>
      <c r="B595">
        <v>48</v>
      </c>
      <c r="C595">
        <v>9.0912882370279904E-3</v>
      </c>
      <c r="D595">
        <v>4.591164073667553E-2</v>
      </c>
      <c r="E595">
        <v>1.9907483153913236E-2</v>
      </c>
      <c r="F595">
        <v>3.5994599877775309E-3</v>
      </c>
      <c r="G595">
        <v>5.5922744190366892E-2</v>
      </c>
      <c r="H595">
        <v>2.5346236857712479E-2</v>
      </c>
      <c r="I595">
        <v>0.11115304378375376</v>
      </c>
      <c r="J595">
        <v>52654.781216232026</v>
      </c>
      <c r="K595">
        <v>6895.7349474796583</v>
      </c>
      <c r="L595">
        <v>268594.6255735415</v>
      </c>
      <c r="M595">
        <v>188770.58704952075</v>
      </c>
      <c r="N595">
        <v>96225.895284061669</v>
      </c>
      <c r="O595">
        <v>3565500.361451624</v>
      </c>
      <c r="P595">
        <v>8999.9751685126521</v>
      </c>
      <c r="Q595">
        <v>1.8936371550280532E-3</v>
      </c>
      <c r="R595">
        <v>0.9799799542779678</v>
      </c>
      <c r="S595">
        <v>0.81221104106469877</v>
      </c>
      <c r="T595">
        <v>0.68471564675640328</v>
      </c>
      <c r="U595">
        <v>0.73990822561972069</v>
      </c>
      <c r="V595">
        <v>6.0308177210836915E-2</v>
      </c>
      <c r="W595">
        <v>15909351.911914816</v>
      </c>
      <c r="X595">
        <v>-3.2984579738417924E-2</v>
      </c>
      <c r="Y595">
        <v>374.83399488979535</v>
      </c>
      <c r="Z595">
        <v>27.967164149796165</v>
      </c>
      <c r="AA595" s="211">
        <v>-87.001105169035981</v>
      </c>
      <c r="AB595" s="211">
        <v>3054595.5670876461</v>
      </c>
      <c r="AC595" s="211">
        <v>195389.1092474972</v>
      </c>
      <c r="AD595" s="211">
        <v>3249984.6763351304</v>
      </c>
      <c r="AE595" s="211">
        <v>-8.9398909801081761</v>
      </c>
      <c r="AF595" s="211">
        <v>14086174.962906789</v>
      </c>
      <c r="AG595" s="211">
        <v>32724.483166451468</v>
      </c>
      <c r="AH595" s="211">
        <v>14118899.446073238</v>
      </c>
      <c r="AI595" s="204">
        <v>139235.78927984126</v>
      </c>
      <c r="AJ595" s="205">
        <f t="shared" si="36"/>
        <v>-11950095.193238728</v>
      </c>
      <c r="AK595" s="205">
        <f t="shared" si="37"/>
        <v>-15012888.544084055</v>
      </c>
      <c r="AL595" s="205">
        <f t="shared" si="38"/>
        <v>1</v>
      </c>
      <c r="AM595" s="205">
        <f t="shared" si="39"/>
        <v>0</v>
      </c>
    </row>
    <row r="596" spans="1:39" x14ac:dyDescent="0.35">
      <c r="A596" s="112">
        <v>590</v>
      </c>
      <c r="B596">
        <v>48</v>
      </c>
      <c r="C596">
        <v>4.0005450501272986E-2</v>
      </c>
      <c r="D596">
        <v>9.8930857042733383E-2</v>
      </c>
      <c r="E596">
        <v>9.0307059464817801E-3</v>
      </c>
      <c r="F596">
        <v>2.8792727808848614E-2</v>
      </c>
      <c r="G596">
        <v>0.12180047940764653</v>
      </c>
      <c r="H596">
        <v>7.4074642093324549E-3</v>
      </c>
      <c r="I596">
        <v>8.5944294102463223E-2</v>
      </c>
      <c r="J596">
        <v>51552.28568501769</v>
      </c>
      <c r="K596">
        <v>5229.7391601745376</v>
      </c>
      <c r="L596">
        <v>264686.82342304406</v>
      </c>
      <c r="M596">
        <v>306018.1751892466</v>
      </c>
      <c r="N596">
        <v>95246.561947462236</v>
      </c>
      <c r="O596">
        <v>3448522.920308087</v>
      </c>
      <c r="P596">
        <v>8937.3265809719232</v>
      </c>
      <c r="Q596">
        <v>1.5615582885804074E-3</v>
      </c>
      <c r="R596">
        <v>1</v>
      </c>
      <c r="S596">
        <v>0.43136832026018762</v>
      </c>
      <c r="T596">
        <v>0.6800200452377857</v>
      </c>
      <c r="U596">
        <v>0.76029369530024682</v>
      </c>
      <c r="V596">
        <v>4.62430320569715E-2</v>
      </c>
      <c r="W596">
        <v>15276005.084144484</v>
      </c>
      <c r="X596">
        <v>0.11692033008092587</v>
      </c>
      <c r="Y596">
        <v>197.87628255927507</v>
      </c>
      <c r="Z596">
        <v>28.152387404894618</v>
      </c>
      <c r="AA596" s="211">
        <v>-62.36425493211047</v>
      </c>
      <c r="AB596" s="211">
        <v>2932992.9761557532</v>
      </c>
      <c r="AC596" s="211">
        <v>124908.90114548933</v>
      </c>
      <c r="AD596" s="211">
        <v>3057901.8773012413</v>
      </c>
      <c r="AE596" s="211">
        <v>-4.8136211283355115</v>
      </c>
      <c r="AF596" s="211">
        <v>9149520.6202454027</v>
      </c>
      <c r="AG596" s="211">
        <v>20920.199946752738</v>
      </c>
      <c r="AH596" s="211">
        <v>9170440.8201921284</v>
      </c>
      <c r="AI596" s="204">
        <v>106211.49653594159</v>
      </c>
      <c r="AJ596" s="205">
        <f t="shared" si="36"/>
        <v>-9294327.3705122881</v>
      </c>
      <c r="AK596" s="205">
        <f t="shared" si="37"/>
        <v>-9651802.9330256805</v>
      </c>
      <c r="AL596" s="205">
        <f t="shared" si="38"/>
        <v>1</v>
      </c>
      <c r="AM596" s="205">
        <f t="shared" si="39"/>
        <v>0</v>
      </c>
    </row>
    <row r="597" spans="1:39" x14ac:dyDescent="0.35">
      <c r="A597" s="112">
        <v>591</v>
      </c>
      <c r="B597">
        <v>59</v>
      </c>
      <c r="C597">
        <v>2.4326307182391184E-2</v>
      </c>
      <c r="D597">
        <v>6.4863708068460424E-2</v>
      </c>
      <c r="E597">
        <v>1.3535284609899983E-2</v>
      </c>
      <c r="F597">
        <v>0</v>
      </c>
      <c r="G597">
        <v>5.976803497897222E-2</v>
      </c>
      <c r="H597">
        <v>1.3264112258469169E-2</v>
      </c>
      <c r="I597">
        <v>7.0857749709091991E-2</v>
      </c>
      <c r="J597">
        <v>51747.451435417235</v>
      </c>
      <c r="K597">
        <v>8272.7240430015736</v>
      </c>
      <c r="L597">
        <v>217481.49968912249</v>
      </c>
      <c r="M597">
        <v>356679.79188767832</v>
      </c>
      <c r="N597">
        <v>87052.977867752197</v>
      </c>
      <c r="O597">
        <v>4590353.7790036872</v>
      </c>
      <c r="P597">
        <v>9139.5196855928007</v>
      </c>
      <c r="Q597">
        <v>5.625179466994674E-3</v>
      </c>
      <c r="R597">
        <v>1</v>
      </c>
      <c r="S597">
        <v>0.80847858734910472</v>
      </c>
      <c r="T597">
        <v>0.54438403280363945</v>
      </c>
      <c r="U597">
        <v>0.62941348847942535</v>
      </c>
      <c r="V597">
        <v>0.13584635957116697</v>
      </c>
      <c r="W597">
        <v>15493184.235835329</v>
      </c>
      <c r="X597">
        <v>0.12664247728878786</v>
      </c>
      <c r="Y597">
        <v>265.94767634221449</v>
      </c>
      <c r="Z597">
        <v>28.723806711685846</v>
      </c>
      <c r="AA597" s="211">
        <v>-14.85310769881961</v>
      </c>
      <c r="AB597" s="211">
        <v>573247.81672590668</v>
      </c>
      <c r="AC597" s="211">
        <v>32816.273407693559</v>
      </c>
      <c r="AD597" s="211">
        <v>606064.09013360157</v>
      </c>
      <c r="AE597" s="211">
        <v>-4.0312420349282663</v>
      </c>
      <c r="AF597" s="211">
        <v>11998098.300258983</v>
      </c>
      <c r="AG597" s="211">
        <v>15107.869266938151</v>
      </c>
      <c r="AH597" s="211">
        <v>12013206.169525927</v>
      </c>
      <c r="AI597" s="204">
        <v>1054082.7648095684</v>
      </c>
      <c r="AJ597" s="205">
        <f t="shared" si="36"/>
        <v>-2091374.8600155625</v>
      </c>
      <c r="AK597" s="205">
        <f t="shared" si="37"/>
        <v>-12416330.373018753</v>
      </c>
      <c r="AL597" s="205">
        <f t="shared" si="38"/>
        <v>1</v>
      </c>
      <c r="AM597" s="205">
        <f t="shared" si="39"/>
        <v>0</v>
      </c>
    </row>
    <row r="598" spans="1:39" x14ac:dyDescent="0.35">
      <c r="A598" s="112">
        <v>592</v>
      </c>
      <c r="B598">
        <v>93</v>
      </c>
      <c r="C598">
        <v>3.0202363457075498E-2</v>
      </c>
      <c r="D598">
        <v>6.0410186570155518E-2</v>
      </c>
      <c r="E598">
        <v>8.8427161832319717E-4</v>
      </c>
      <c r="F598">
        <v>3.3036602537736506E-2</v>
      </c>
      <c r="G598">
        <v>5.7660865899048452E-2</v>
      </c>
      <c r="H598">
        <v>1.9556963067213388E-2</v>
      </c>
      <c r="I598">
        <v>5.8439402514131995E-2</v>
      </c>
      <c r="J598">
        <v>59099.104623435487</v>
      </c>
      <c r="K598">
        <v>7968.1263832653858</v>
      </c>
      <c r="L598">
        <v>279497.32442703622</v>
      </c>
      <c r="M598">
        <v>159666.94282223459</v>
      </c>
      <c r="N598">
        <v>110028.55442202056</v>
      </c>
      <c r="O598">
        <v>1715587.4619741966</v>
      </c>
      <c r="P598">
        <v>9310.2047123468637</v>
      </c>
      <c r="Q598">
        <v>2.7873750669203372E-3</v>
      </c>
      <c r="R598">
        <v>0.9521214681325012</v>
      </c>
      <c r="S598">
        <v>0.55419526203528235</v>
      </c>
      <c r="T598">
        <v>0.5221103020321235</v>
      </c>
      <c r="U598">
        <v>0.73327646803972424</v>
      </c>
      <c r="V598">
        <v>0.10991661246931797</v>
      </c>
      <c r="W598">
        <v>15508189.079464696</v>
      </c>
      <c r="X598">
        <v>3.2388824273141895E-2</v>
      </c>
      <c r="Y598">
        <v>376.99570141980684</v>
      </c>
      <c r="Z598">
        <v>20.987901975734086</v>
      </c>
      <c r="AA598" s="211">
        <v>-17.788288687507752</v>
      </c>
      <c r="AB598" s="211">
        <v>790917.64305269881</v>
      </c>
      <c r="AC598" s="211">
        <v>33060.918904231075</v>
      </c>
      <c r="AD598" s="211">
        <v>823978.56195692881</v>
      </c>
      <c r="AE598" s="211">
        <v>-3.5469082281583546</v>
      </c>
      <c r="AF598" s="211">
        <v>14837982.245260781</v>
      </c>
      <c r="AG598" s="211">
        <v>12839.19180746844</v>
      </c>
      <c r="AH598" s="211">
        <v>14850821.437068257</v>
      </c>
      <c r="AI598" s="204">
        <v>984935.61878706596</v>
      </c>
      <c r="AJ598" s="205">
        <f t="shared" si="36"/>
        <v>-2602807.4307077043</v>
      </c>
      <c r="AK598" s="205">
        <f t="shared" si="37"/>
        <v>-15205512.259884093</v>
      </c>
      <c r="AL598" s="205">
        <f t="shared" si="38"/>
        <v>1</v>
      </c>
      <c r="AM598" s="205">
        <f t="shared" si="39"/>
        <v>0</v>
      </c>
    </row>
    <row r="599" spans="1:39" x14ac:dyDescent="0.35">
      <c r="A599" s="112">
        <v>593</v>
      </c>
      <c r="B599">
        <v>58</v>
      </c>
      <c r="C599">
        <v>2.6600210094096112E-2</v>
      </c>
      <c r="D599">
        <v>8.9992671466473273E-2</v>
      </c>
      <c r="E599">
        <v>0</v>
      </c>
      <c r="F599">
        <v>1.343865474243997E-2</v>
      </c>
      <c r="G599">
        <v>1.8082557541657607E-2</v>
      </c>
      <c r="H599">
        <v>3.2082138519514816E-2</v>
      </c>
      <c r="I599">
        <v>0.11301479026520862</v>
      </c>
      <c r="J599">
        <v>57220.631958072416</v>
      </c>
      <c r="K599">
        <v>9037.2269842507721</v>
      </c>
      <c r="L599">
        <v>215321.89205172399</v>
      </c>
      <c r="M599">
        <v>217810.6853477924</v>
      </c>
      <c r="N599">
        <v>114100.28734213285</v>
      </c>
      <c r="O599">
        <v>3579265.8079074724</v>
      </c>
      <c r="P599">
        <v>9193.0427683139133</v>
      </c>
      <c r="Q599">
        <v>2.1101344756331154E-3</v>
      </c>
      <c r="R599">
        <v>0.94428543138559784</v>
      </c>
      <c r="S599">
        <v>0.56206070695338894</v>
      </c>
      <c r="T599">
        <v>0.65186222907439184</v>
      </c>
      <c r="U599">
        <v>0.7331830533819258</v>
      </c>
      <c r="V599">
        <v>0.23000116394731782</v>
      </c>
      <c r="W599">
        <v>13714959.215277096</v>
      </c>
      <c r="X599">
        <v>6.0330077775670406E-2</v>
      </c>
      <c r="Y599">
        <v>333.40563536770776</v>
      </c>
      <c r="Z599">
        <v>31.975440728911927</v>
      </c>
      <c r="AA599" s="211">
        <v>-16.351691979379353</v>
      </c>
      <c r="AB599" s="211">
        <v>589743.24625691469</v>
      </c>
      <c r="AC599" s="211">
        <v>55231.022044839388</v>
      </c>
      <c r="AD599" s="211">
        <v>644974.2683017517</v>
      </c>
      <c r="AE599" s="211">
        <v>-2.986555940299771</v>
      </c>
      <c r="AF599" s="211">
        <v>13960998.573285721</v>
      </c>
      <c r="AG599" s="211">
        <v>19854.288970367066</v>
      </c>
      <c r="AH599" s="211">
        <v>13980852.862256065</v>
      </c>
      <c r="AI599" s="204">
        <v>997810.91303225653</v>
      </c>
      <c r="AJ599" s="205">
        <f t="shared" si="36"/>
        <v>-2280143.4662396871</v>
      </c>
      <c r="AK599" s="205">
        <f t="shared" si="37"/>
        <v>-14279508.456286043</v>
      </c>
      <c r="AL599" s="205">
        <f t="shared" si="38"/>
        <v>1</v>
      </c>
      <c r="AM599" s="205">
        <f t="shared" si="39"/>
        <v>0</v>
      </c>
    </row>
    <row r="600" spans="1:39" x14ac:dyDescent="0.35">
      <c r="A600" s="112">
        <v>594</v>
      </c>
      <c r="B600">
        <v>6</v>
      </c>
      <c r="C600">
        <v>1.8632943885267296E-2</v>
      </c>
      <c r="D600">
        <v>3.7401356758707982E-2</v>
      </c>
      <c r="E600">
        <v>8.4153392741938716E-3</v>
      </c>
      <c r="F600">
        <v>2.6400824305229841E-2</v>
      </c>
      <c r="G600">
        <v>1.507416456961868E-2</v>
      </c>
      <c r="H600">
        <v>3.5117298885357889E-2</v>
      </c>
      <c r="I600">
        <v>8.9614133927050421E-2</v>
      </c>
      <c r="J600">
        <v>55248.786053937758</v>
      </c>
      <c r="K600">
        <v>8053.093139667325</v>
      </c>
      <c r="L600">
        <v>168701.70908364916</v>
      </c>
      <c r="M600">
        <v>192319.41253756755</v>
      </c>
      <c r="N600">
        <v>121706.86559839346</v>
      </c>
      <c r="O600">
        <v>2571367.2902113874</v>
      </c>
      <c r="P600">
        <v>9012.7772074332461</v>
      </c>
      <c r="Q600">
        <v>6.9696983467235265E-3</v>
      </c>
      <c r="R600">
        <v>1</v>
      </c>
      <c r="S600">
        <v>0.5285628849817896</v>
      </c>
      <c r="T600">
        <v>0.52559076738149313</v>
      </c>
      <c r="U600">
        <v>0.69590566845650514</v>
      </c>
      <c r="V600">
        <v>0.16953755606201532</v>
      </c>
      <c r="W600">
        <v>13959109.347599881</v>
      </c>
      <c r="X600">
        <v>0.11147077916380004</v>
      </c>
      <c r="Y600">
        <v>218.50844492453464</v>
      </c>
      <c r="Z600">
        <v>22.680352349022264</v>
      </c>
      <c r="AA600" s="211">
        <v>-21.470052804975964</v>
      </c>
      <c r="AB600" s="211">
        <v>809628.34216079256</v>
      </c>
      <c r="AC600" s="211">
        <v>49889.192709111667</v>
      </c>
      <c r="AD600" s="211">
        <v>859517.53486990556</v>
      </c>
      <c r="AE600" s="211">
        <v>-3.2692603928153816</v>
      </c>
      <c r="AF600" s="211">
        <v>9650674.8155239541</v>
      </c>
      <c r="AG600" s="211">
        <v>16524.811465163104</v>
      </c>
      <c r="AH600" s="211">
        <v>9667199.626989115</v>
      </c>
      <c r="AI600" s="204">
        <v>483917.50714295777</v>
      </c>
      <c r="AJ600" s="205">
        <f t="shared" si="36"/>
        <v>-3006522.8153675022</v>
      </c>
      <c r="AK600" s="205">
        <f t="shared" si="37"/>
        <v>-9994125.6662706528</v>
      </c>
      <c r="AL600" s="205">
        <f t="shared" si="38"/>
        <v>1</v>
      </c>
      <c r="AM600" s="205">
        <f t="shared" si="39"/>
        <v>0</v>
      </c>
    </row>
    <row r="601" spans="1:39" x14ac:dyDescent="0.35">
      <c r="A601" s="112">
        <v>595</v>
      </c>
      <c r="B601">
        <v>63</v>
      </c>
      <c r="C601">
        <v>3.0184469893173489E-2</v>
      </c>
      <c r="D601">
        <v>4.0790745289238817E-2</v>
      </c>
      <c r="E601">
        <v>1.9450356733527074E-2</v>
      </c>
      <c r="F601">
        <v>3.3876042621806435E-2</v>
      </c>
      <c r="G601">
        <v>0</v>
      </c>
      <c r="H601">
        <v>3.098691092353123E-2</v>
      </c>
      <c r="I601">
        <v>0.10409579603499208</v>
      </c>
      <c r="J601">
        <v>56513.455950541349</v>
      </c>
      <c r="K601">
        <v>10156.44791732442</v>
      </c>
      <c r="L601">
        <v>196219.76781492247</v>
      </c>
      <c r="M601">
        <v>218630.03968165611</v>
      </c>
      <c r="N601">
        <v>64767.813926241288</v>
      </c>
      <c r="O601">
        <v>4745906.3729959037</v>
      </c>
      <c r="P601">
        <v>9170.9654773253387</v>
      </c>
      <c r="Q601">
        <v>2.9856169813515946E-3</v>
      </c>
      <c r="R601">
        <v>1</v>
      </c>
      <c r="S601">
        <v>0.62044796456452</v>
      </c>
      <c r="T601">
        <v>0.53395344328565608</v>
      </c>
      <c r="U601">
        <v>0.70307942673416135</v>
      </c>
      <c r="V601">
        <v>8.4912601238478852E-2</v>
      </c>
      <c r="W601">
        <v>13567926.714062702</v>
      </c>
      <c r="X601">
        <v>7.0270865189058507E-2</v>
      </c>
      <c r="Y601">
        <v>446.36869368506183</v>
      </c>
      <c r="Z601">
        <v>32.776989322467792</v>
      </c>
      <c r="AA601" s="211">
        <v>-57.85713311587206</v>
      </c>
      <c r="AB601" s="211">
        <v>2265843.7612484698</v>
      </c>
      <c r="AC601" s="211">
        <v>228185.05642626883</v>
      </c>
      <c r="AD601" s="211">
        <v>2494028.8176747239</v>
      </c>
      <c r="AE601" s="211">
        <v>-3.100856724891301</v>
      </c>
      <c r="AF601" s="211">
        <v>18461363.92934633</v>
      </c>
      <c r="AG601" s="211">
        <v>28930.993808096944</v>
      </c>
      <c r="AH601" s="211">
        <v>18490294.923154451</v>
      </c>
      <c r="AI601" s="204">
        <v>292135.75428796996</v>
      </c>
      <c r="AJ601" s="205">
        <f t="shared" si="36"/>
        <v>-8279742.1292619295</v>
      </c>
      <c r="AK601" s="205">
        <f t="shared" si="37"/>
        <v>-18800380.59564358</v>
      </c>
      <c r="AL601" s="205">
        <f t="shared" si="38"/>
        <v>1</v>
      </c>
      <c r="AM601" s="205">
        <f t="shared" si="39"/>
        <v>0</v>
      </c>
    </row>
    <row r="602" spans="1:39" x14ac:dyDescent="0.35">
      <c r="A602" s="112">
        <v>596</v>
      </c>
      <c r="B602">
        <v>100</v>
      </c>
      <c r="C602">
        <v>2.4351675812001781E-2</v>
      </c>
      <c r="D602">
        <v>1.0044419899407797E-2</v>
      </c>
      <c r="E602">
        <v>3.5877984031029653E-2</v>
      </c>
      <c r="F602">
        <v>0</v>
      </c>
      <c r="G602">
        <v>4.6893008687650416E-2</v>
      </c>
      <c r="H602">
        <v>0</v>
      </c>
      <c r="I602">
        <v>0.14533546838807757</v>
      </c>
      <c r="J602">
        <v>47053.674684453166</v>
      </c>
      <c r="K602">
        <v>5188.9894107453165</v>
      </c>
      <c r="L602">
        <v>296913.53162647079</v>
      </c>
      <c r="M602">
        <v>325269.53083590418</v>
      </c>
      <c r="N602">
        <v>96062.439429434628</v>
      </c>
      <c r="O602">
        <v>2928263.3548273826</v>
      </c>
      <c r="P602">
        <v>9026.1794041376124</v>
      </c>
      <c r="Q602">
        <v>2.4333106836972539E-3</v>
      </c>
      <c r="R602">
        <v>0.95505084694337294</v>
      </c>
      <c r="S602">
        <v>0.74986292956786105</v>
      </c>
      <c r="T602">
        <v>0.6408391484511905</v>
      </c>
      <c r="U602">
        <v>0.71082354436533368</v>
      </c>
      <c r="V602">
        <v>0.12484645041949309</v>
      </c>
      <c r="W602">
        <v>13980489.988789037</v>
      </c>
      <c r="X602">
        <v>0.10185332527733128</v>
      </c>
      <c r="Y602">
        <v>245.9570384933707</v>
      </c>
      <c r="Z602">
        <v>29.578237952667713</v>
      </c>
      <c r="AA602" s="211">
        <v>-46.849683072317426</v>
      </c>
      <c r="AB602" s="211">
        <v>1999210.0683968365</v>
      </c>
      <c r="AC602" s="211">
        <v>45497.70731927934</v>
      </c>
      <c r="AD602" s="211">
        <v>2044707.775716116</v>
      </c>
      <c r="AE602" s="211">
        <v>-5.9224396235232026</v>
      </c>
      <c r="AF602" s="211">
        <v>10999483.030941598</v>
      </c>
      <c r="AG602" s="211">
        <v>12271.978444798444</v>
      </c>
      <c r="AH602" s="211">
        <v>11011755.009386498</v>
      </c>
      <c r="AI602" s="204">
        <v>219097.26817759979</v>
      </c>
      <c r="AJ602" s="205">
        <f t="shared" si="36"/>
        <v>-6729676.0829478586</v>
      </c>
      <c r="AK602" s="205">
        <f t="shared" si="37"/>
        <v>-11603998.971738819</v>
      </c>
      <c r="AL602" s="205">
        <f t="shared" si="38"/>
        <v>1</v>
      </c>
      <c r="AM602" s="205">
        <f t="shared" si="39"/>
        <v>0</v>
      </c>
    </row>
    <row r="603" spans="1:39" x14ac:dyDescent="0.35">
      <c r="A603" s="112">
        <v>597</v>
      </c>
      <c r="B603">
        <v>5</v>
      </c>
      <c r="C603">
        <v>4.4289698515712302E-2</v>
      </c>
      <c r="D603">
        <v>6.6545446123104132E-2</v>
      </c>
      <c r="E603">
        <v>2.3227581783995165E-2</v>
      </c>
      <c r="F603">
        <v>2.9850063914842444E-3</v>
      </c>
      <c r="G603">
        <v>0.11825116926238674</v>
      </c>
      <c r="H603">
        <v>6.0928032077124786E-2</v>
      </c>
      <c r="I603">
        <v>6.8608325323108219E-2</v>
      </c>
      <c r="J603">
        <v>51621.087908890673</v>
      </c>
      <c r="K603">
        <v>6703.4218959013306</v>
      </c>
      <c r="L603">
        <v>190162.02893246047</v>
      </c>
      <c r="M603">
        <v>248955.88135921408</v>
      </c>
      <c r="N603">
        <v>91796.93049488675</v>
      </c>
      <c r="O603">
        <v>2587395.3774933005</v>
      </c>
      <c r="P603">
        <v>9245.9828430061079</v>
      </c>
      <c r="Q603">
        <v>1.7330310602207337E-3</v>
      </c>
      <c r="R603">
        <v>1</v>
      </c>
      <c r="S603">
        <v>0.70193976723643603</v>
      </c>
      <c r="T603">
        <v>0.69702261704877388</v>
      </c>
      <c r="U603">
        <v>0.70178092425299388</v>
      </c>
      <c r="V603">
        <v>0.13108341250478778</v>
      </c>
      <c r="W603">
        <v>15024307.981099855</v>
      </c>
      <c r="X603">
        <v>7.9304660323208861E-2</v>
      </c>
      <c r="Y603">
        <v>526.75052761009181</v>
      </c>
      <c r="Z603">
        <v>28.369332606438299</v>
      </c>
      <c r="AA603" s="211">
        <v>-41.855221590221973</v>
      </c>
      <c r="AB603" s="211">
        <v>2178524.6572594782</v>
      </c>
      <c r="AC603" s="211">
        <v>166722.28521634289</v>
      </c>
      <c r="AD603" s="211">
        <v>2345246.9424758232</v>
      </c>
      <c r="AE603" s="211">
        <v>-4.7977016192139779</v>
      </c>
      <c r="AF603" s="211">
        <v>21674334.433975615</v>
      </c>
      <c r="AG603" s="211">
        <v>44065.563122575695</v>
      </c>
      <c r="AH603" s="211">
        <v>21718399.997098286</v>
      </c>
      <c r="AI603" s="204">
        <v>522786.01130834123</v>
      </c>
      <c r="AJ603" s="205">
        <f t="shared" si="36"/>
        <v>-6530769.1014980208</v>
      </c>
      <c r="AK603" s="205">
        <f t="shared" si="37"/>
        <v>-22198170.159019683</v>
      </c>
      <c r="AL603" s="205">
        <f t="shared" si="38"/>
        <v>1</v>
      </c>
      <c r="AM603" s="205">
        <f t="shared" si="39"/>
        <v>0</v>
      </c>
    </row>
    <row r="604" spans="1:39" x14ac:dyDescent="0.35">
      <c r="A604" s="112">
        <v>598</v>
      </c>
      <c r="B604">
        <v>68</v>
      </c>
      <c r="C604">
        <v>2.8034873243499851E-2</v>
      </c>
      <c r="D604">
        <v>1.7228648811846867E-2</v>
      </c>
      <c r="E604">
        <v>2.1206546412928101E-2</v>
      </c>
      <c r="F604">
        <v>0</v>
      </c>
      <c r="G604">
        <v>0</v>
      </c>
      <c r="H604">
        <v>1.1661724364276999E-2</v>
      </c>
      <c r="I604">
        <v>7.9043930993949754E-2</v>
      </c>
      <c r="J604">
        <v>52319.947435699454</v>
      </c>
      <c r="K604">
        <v>8465.3619892290299</v>
      </c>
      <c r="L604">
        <v>203679.19819312685</v>
      </c>
      <c r="M604">
        <v>263367.170893648</v>
      </c>
      <c r="N604">
        <v>137875.13371372738</v>
      </c>
      <c r="O604">
        <v>2809436.7047426258</v>
      </c>
      <c r="P604">
        <v>9508.5848096783848</v>
      </c>
      <c r="Q604">
        <v>4.1851918775878015E-3</v>
      </c>
      <c r="R604">
        <v>0.94849613583955139</v>
      </c>
      <c r="S604">
        <v>0.80127133845646603</v>
      </c>
      <c r="T604">
        <v>0.36293325797966458</v>
      </c>
      <c r="U604">
        <v>0.7658965218607382</v>
      </c>
      <c r="V604">
        <v>2.06052534585211E-2</v>
      </c>
      <c r="W604">
        <v>15378736.871167548</v>
      </c>
      <c r="X604">
        <v>7.4992737859612427E-2</v>
      </c>
      <c r="Y604">
        <v>160.9152678110984</v>
      </c>
      <c r="Z604">
        <v>30.130148981296291</v>
      </c>
      <c r="AA604" s="211">
        <v>-7.1454959277568921</v>
      </c>
      <c r="AB604" s="211">
        <v>215302.31619634561</v>
      </c>
      <c r="AC604" s="211">
        <v>15256.69972981607</v>
      </c>
      <c r="AD604" s="211">
        <v>230559.01592616228</v>
      </c>
      <c r="AE604" s="211">
        <v>-4.4481198878329025</v>
      </c>
      <c r="AF604" s="211">
        <v>7439543.8941281512</v>
      </c>
      <c r="AG604" s="211">
        <v>13510.450965560014</v>
      </c>
      <c r="AH604" s="211">
        <v>7453054.3450937001</v>
      </c>
      <c r="AI604" s="204">
        <v>2677600.4614362419</v>
      </c>
      <c r="AJ604" s="205">
        <f t="shared" si="36"/>
        <v>-945108.60870185145</v>
      </c>
      <c r="AK604" s="205">
        <f t="shared" si="37"/>
        <v>-7897866.3338769907</v>
      </c>
      <c r="AL604" s="205">
        <f t="shared" si="38"/>
        <v>1</v>
      </c>
      <c r="AM604" s="205">
        <f t="shared" si="39"/>
        <v>0</v>
      </c>
    </row>
    <row r="605" spans="1:39" x14ac:dyDescent="0.35">
      <c r="A605" s="112">
        <v>599</v>
      </c>
      <c r="B605">
        <v>57</v>
      </c>
      <c r="C605">
        <v>2.6518211903841144E-2</v>
      </c>
      <c r="D605">
        <v>2.761411835453844E-2</v>
      </c>
      <c r="E605">
        <v>0</v>
      </c>
      <c r="F605">
        <v>1.6969258854928598E-2</v>
      </c>
      <c r="G605">
        <v>6.9975080779649687E-2</v>
      </c>
      <c r="H605">
        <v>4.4266282550407168E-2</v>
      </c>
      <c r="I605">
        <v>0.13405862666446794</v>
      </c>
      <c r="J605">
        <v>58428.686927834606</v>
      </c>
      <c r="K605">
        <v>7322.1990062728337</v>
      </c>
      <c r="L605">
        <v>201589.37704368477</v>
      </c>
      <c r="M605">
        <v>226897.28158309546</v>
      </c>
      <c r="N605">
        <v>75036.904590744962</v>
      </c>
      <c r="O605">
        <v>2816195.9130823994</v>
      </c>
      <c r="P605">
        <v>9376.983062622794</v>
      </c>
      <c r="Q605">
        <v>4.1803651714793291E-3</v>
      </c>
      <c r="R605">
        <v>0.98085472903944559</v>
      </c>
      <c r="S605">
        <v>0.72700985003601137</v>
      </c>
      <c r="T605">
        <v>0.6706338291836702</v>
      </c>
      <c r="U605">
        <v>0.71187877913887532</v>
      </c>
      <c r="V605">
        <v>0</v>
      </c>
      <c r="W605">
        <v>14842451.730678936</v>
      </c>
      <c r="X605">
        <v>0.10223019790585386</v>
      </c>
      <c r="Y605">
        <v>374.34404293687254</v>
      </c>
      <c r="Z605">
        <v>36.192460019372554</v>
      </c>
      <c r="AA605" s="211">
        <v>-7.9400686806965268</v>
      </c>
      <c r="AB605" s="211">
        <v>237479.22769086302</v>
      </c>
      <c r="AC605" s="211">
        <v>38854.199118210941</v>
      </c>
      <c r="AD605" s="211">
        <v>276333.42680907389</v>
      </c>
      <c r="AE605" s="211">
        <v>-2.429582941864552</v>
      </c>
      <c r="AF605" s="211">
        <v>16290206.31243716</v>
      </c>
      <c r="AG605" s="211">
        <v>19915.217638480037</v>
      </c>
      <c r="AH605" s="211">
        <v>16310121.530075684</v>
      </c>
      <c r="AI605" s="204">
        <v>2909686.8884493653</v>
      </c>
      <c r="AJ605" s="205">
        <f t="shared" si="36"/>
        <v>-1070340.2948787266</v>
      </c>
      <c r="AK605" s="205">
        <f t="shared" si="37"/>
        <v>-16553079.824262138</v>
      </c>
      <c r="AL605" s="205">
        <f t="shared" si="38"/>
        <v>1</v>
      </c>
      <c r="AM605" s="205">
        <f t="shared" si="39"/>
        <v>0</v>
      </c>
    </row>
    <row r="606" spans="1:39" x14ac:dyDescent="0.35">
      <c r="A606" s="112">
        <v>600</v>
      </c>
      <c r="B606">
        <v>23</v>
      </c>
      <c r="C606">
        <v>3.7371397204451866E-2</v>
      </c>
      <c r="D606">
        <v>0.14267514619215554</v>
      </c>
      <c r="E606">
        <v>6.2206128843212225E-3</v>
      </c>
      <c r="F606">
        <v>7.4490834713237522E-3</v>
      </c>
      <c r="G606">
        <v>0</v>
      </c>
      <c r="H606">
        <v>0</v>
      </c>
      <c r="I606">
        <v>9.410151832529115E-2</v>
      </c>
      <c r="J606">
        <v>48467.932207218197</v>
      </c>
      <c r="K606">
        <v>8310.4954371953827</v>
      </c>
      <c r="L606">
        <v>223893.03553528761</v>
      </c>
      <c r="M606">
        <v>203788.34784276169</v>
      </c>
      <c r="N606">
        <v>83781.899258127058</v>
      </c>
      <c r="O606">
        <v>4239320.1828588648</v>
      </c>
      <c r="P606">
        <v>9266.976294416816</v>
      </c>
      <c r="Q606">
        <v>4.1963438359854856E-3</v>
      </c>
      <c r="R606">
        <v>0.98430058236353668</v>
      </c>
      <c r="S606">
        <v>0.71356341748445629</v>
      </c>
      <c r="T606">
        <v>0.67620917427239691</v>
      </c>
      <c r="U606">
        <v>0.74980322155100043</v>
      </c>
      <c r="V606">
        <v>0.14989636772584147</v>
      </c>
      <c r="W606">
        <v>15348589.682176905</v>
      </c>
      <c r="X606">
        <v>8.2103939251243541E-2</v>
      </c>
      <c r="Y606">
        <v>553.85665609694684</v>
      </c>
      <c r="Z606">
        <v>31.489952941827465</v>
      </c>
      <c r="AA606" s="211">
        <v>-9.3681296331238695</v>
      </c>
      <c r="AB606" s="211">
        <v>322320.38332571508</v>
      </c>
      <c r="AC606" s="211">
        <v>13118.364594388571</v>
      </c>
      <c r="AD606" s="211">
        <v>335438.74792010308</v>
      </c>
      <c r="AE606" s="211">
        <v>-3.230676811503526</v>
      </c>
      <c r="AF606" s="211">
        <v>22833308.552220404</v>
      </c>
      <c r="AG606" s="211">
        <v>7185.1623504535019</v>
      </c>
      <c r="AH606" s="211">
        <v>22840493.714570876</v>
      </c>
      <c r="AI606" s="204">
        <v>3666839.5865093158</v>
      </c>
      <c r="AJ606" s="205">
        <f t="shared" si="36"/>
        <v>-1272251.7112324901</v>
      </c>
      <c r="AK606" s="205">
        <f t="shared" si="37"/>
        <v>-23163561.395721227</v>
      </c>
      <c r="AL606" s="205">
        <f t="shared" si="38"/>
        <v>1</v>
      </c>
      <c r="AM606" s="205">
        <f t="shared" si="39"/>
        <v>0</v>
      </c>
    </row>
    <row r="607" spans="1:39" x14ac:dyDescent="0.35">
      <c r="A607" s="112">
        <v>601</v>
      </c>
      <c r="B607">
        <v>72</v>
      </c>
      <c r="C607">
        <v>3.2645357297802075E-2</v>
      </c>
      <c r="D607">
        <v>3.6077193806068809E-2</v>
      </c>
      <c r="E607">
        <v>5.2094464021870627E-3</v>
      </c>
      <c r="F607">
        <v>1.3883690737696889E-2</v>
      </c>
      <c r="G607">
        <v>4.5981568552511565E-2</v>
      </c>
      <c r="H607">
        <v>0</v>
      </c>
      <c r="I607">
        <v>9.525165657765329E-2</v>
      </c>
      <c r="J607">
        <v>59449.738645667661</v>
      </c>
      <c r="K607">
        <v>5613.2115680188572</v>
      </c>
      <c r="L607">
        <v>169458.16749304815</v>
      </c>
      <c r="M607">
        <v>242172.28527485672</v>
      </c>
      <c r="N607">
        <v>22433.288581479224</v>
      </c>
      <c r="O607">
        <v>4021689.0777889118</v>
      </c>
      <c r="P607">
        <v>9177.8510421926621</v>
      </c>
      <c r="Q607">
        <v>5.387038917503046E-3</v>
      </c>
      <c r="R607">
        <v>1</v>
      </c>
      <c r="S607">
        <v>0.49258299722025756</v>
      </c>
      <c r="T607">
        <v>0.67526898017243164</v>
      </c>
      <c r="U607">
        <v>0.6764444533835906</v>
      </c>
      <c r="V607">
        <v>0</v>
      </c>
      <c r="W607">
        <v>15197520.803709868</v>
      </c>
      <c r="X607">
        <v>0.21077096584779964</v>
      </c>
      <c r="Y607">
        <v>442.15959651995001</v>
      </c>
      <c r="Z607">
        <v>34.043896652452844</v>
      </c>
      <c r="AA607" s="211">
        <v>-37.140177042755788</v>
      </c>
      <c r="AB607" s="211">
        <v>1702122.3300155099</v>
      </c>
      <c r="AC607" s="211">
        <v>42696.865523679495</v>
      </c>
      <c r="AD607" s="211">
        <v>1744819.1955391883</v>
      </c>
      <c r="AE607" s="211">
        <v>-3.0693594243355005</v>
      </c>
      <c r="AF607" s="211">
        <v>20771838.602068108</v>
      </c>
      <c r="AG607" s="211">
        <v>8311.4777471526813</v>
      </c>
      <c r="AH607" s="211">
        <v>20780150.079815187</v>
      </c>
      <c r="AI607" s="204">
        <v>558698.9751013373</v>
      </c>
      <c r="AJ607" s="205">
        <f t="shared" si="36"/>
        <v>-5458836.8998147668</v>
      </c>
      <c r="AK607" s="205">
        <f t="shared" si="37"/>
        <v>-21087086.022248738</v>
      </c>
      <c r="AL607" s="205">
        <f t="shared" si="38"/>
        <v>1</v>
      </c>
      <c r="AM607" s="205">
        <f t="shared" si="39"/>
        <v>0</v>
      </c>
    </row>
    <row r="608" spans="1:39" x14ac:dyDescent="0.35">
      <c r="A608" s="112">
        <v>602</v>
      </c>
      <c r="B608">
        <v>61</v>
      </c>
      <c r="C608">
        <v>4.643568502196864E-2</v>
      </c>
      <c r="D608">
        <v>7.0120838003790598E-2</v>
      </c>
      <c r="E608">
        <v>1.525042628195819E-2</v>
      </c>
      <c r="F608">
        <v>0</v>
      </c>
      <c r="G608">
        <v>0.13850812613267555</v>
      </c>
      <c r="H608">
        <v>1.745427979650576E-2</v>
      </c>
      <c r="I608">
        <v>0.11076891449758829</v>
      </c>
      <c r="J608">
        <v>49779.20832558383</v>
      </c>
      <c r="K608">
        <v>7597.0253757777627</v>
      </c>
      <c r="L608">
        <v>240500.51727881448</v>
      </c>
      <c r="M608">
        <v>341919.91207026067</v>
      </c>
      <c r="N608">
        <v>117995.6658697479</v>
      </c>
      <c r="O608">
        <v>3896400.5260745171</v>
      </c>
      <c r="P608">
        <v>9127.15878411429</v>
      </c>
      <c r="Q608">
        <v>3.5201429139549694E-3</v>
      </c>
      <c r="R608">
        <v>0.97722127725435648</v>
      </c>
      <c r="S608">
        <v>0.75628035200177179</v>
      </c>
      <c r="T608">
        <v>0.66647663818509706</v>
      </c>
      <c r="U608">
        <v>0.74775271175595048</v>
      </c>
      <c r="V608">
        <v>5.7493190705076636E-2</v>
      </c>
      <c r="W608">
        <v>14386907.911746506</v>
      </c>
      <c r="X608">
        <v>0.23041865048919374</v>
      </c>
      <c r="Y608">
        <v>425.19578863657375</v>
      </c>
      <c r="Z608">
        <v>25.325138051630475</v>
      </c>
      <c r="AA608" s="211">
        <v>-16.234242613726359</v>
      </c>
      <c r="AB608" s="211">
        <v>776893.02723431122</v>
      </c>
      <c r="AC608" s="211">
        <v>45220.627824263516</v>
      </c>
      <c r="AD608" s="211">
        <v>822113.65505857335</v>
      </c>
      <c r="AE608" s="211">
        <v>-2.5890478363750558</v>
      </c>
      <c r="AF608" s="211">
        <v>19970243.530694075</v>
      </c>
      <c r="AG608" s="211">
        <v>19880.27600942854</v>
      </c>
      <c r="AH608" s="211">
        <v>19990123.806703497</v>
      </c>
      <c r="AI608" s="204">
        <v>1404744.3414630147</v>
      </c>
      <c r="AJ608" s="205">
        <f t="shared" si="36"/>
        <v>-2445537.9164312091</v>
      </c>
      <c r="AK608" s="205">
        <f t="shared" si="37"/>
        <v>-20249028.590341002</v>
      </c>
      <c r="AL608" s="205">
        <f t="shared" si="38"/>
        <v>1</v>
      </c>
      <c r="AM608" s="205">
        <f t="shared" si="39"/>
        <v>0</v>
      </c>
    </row>
    <row r="609" spans="1:39" x14ac:dyDescent="0.35">
      <c r="A609" s="112">
        <v>603</v>
      </c>
      <c r="B609">
        <v>21</v>
      </c>
      <c r="C609">
        <v>1.6356386594209418E-2</v>
      </c>
      <c r="D609">
        <v>3.7589816175756248E-2</v>
      </c>
      <c r="E609">
        <v>3.4474540475290819E-2</v>
      </c>
      <c r="F609">
        <v>0</v>
      </c>
      <c r="G609">
        <v>1.715949734230731E-2</v>
      </c>
      <c r="H609">
        <v>4.7135149860189893E-2</v>
      </c>
      <c r="I609">
        <v>7.9474562169064636E-2</v>
      </c>
      <c r="J609">
        <v>49397.797241594373</v>
      </c>
      <c r="K609">
        <v>5420.4164094936968</v>
      </c>
      <c r="L609">
        <v>177562.94298269576</v>
      </c>
      <c r="M609">
        <v>184508.22630706616</v>
      </c>
      <c r="N609">
        <v>125262.51518463825</v>
      </c>
      <c r="O609">
        <v>2514272.0697354777</v>
      </c>
      <c r="P609">
        <v>9193.6061602007303</v>
      </c>
      <c r="Q609">
        <v>2.7456533913670861E-3</v>
      </c>
      <c r="R609">
        <v>0.89755617853454894</v>
      </c>
      <c r="S609">
        <v>0.77503907562555141</v>
      </c>
      <c r="T609">
        <v>0.66195147049084735</v>
      </c>
      <c r="U609">
        <v>0.74238741633367256</v>
      </c>
      <c r="V609">
        <v>0.16077059892709461</v>
      </c>
      <c r="W609">
        <v>14917525.15848837</v>
      </c>
      <c r="X609">
        <v>0.10750708884816125</v>
      </c>
      <c r="Y609">
        <v>441.89009802108978</v>
      </c>
      <c r="Z609">
        <v>27.922506256459105</v>
      </c>
      <c r="AA609" s="211">
        <v>-120.33719549554185</v>
      </c>
      <c r="AB609" s="211">
        <v>4161989.5192182367</v>
      </c>
      <c r="AC609" s="211">
        <v>349491.4570781248</v>
      </c>
      <c r="AD609" s="211">
        <v>4511480.9762963941</v>
      </c>
      <c r="AE609" s="211">
        <v>-2.7900794758752019</v>
      </c>
      <c r="AF609" s="211">
        <v>18731548.428033646</v>
      </c>
      <c r="AG609" s="211">
        <v>15109.254963747959</v>
      </c>
      <c r="AH609" s="211">
        <v>18746657.682997376</v>
      </c>
      <c r="AI609" s="204">
        <v>121101.87972897023</v>
      </c>
      <c r="AJ609" s="205">
        <f t="shared" si="36"/>
        <v>-16545200.525850579</v>
      </c>
      <c r="AK609" s="205">
        <f t="shared" si="37"/>
        <v>-19025665.630584896</v>
      </c>
      <c r="AL609" s="205">
        <f t="shared" si="38"/>
        <v>1</v>
      </c>
      <c r="AM609" s="205">
        <f t="shared" si="39"/>
        <v>0</v>
      </c>
    </row>
    <row r="610" spans="1:39" x14ac:dyDescent="0.35">
      <c r="A610" s="112">
        <v>604</v>
      </c>
      <c r="B610">
        <v>90</v>
      </c>
      <c r="C610">
        <v>4.4443489484887765E-2</v>
      </c>
      <c r="D610">
        <v>9.384958069626323E-2</v>
      </c>
      <c r="E610">
        <v>9.8395522793829245E-3</v>
      </c>
      <c r="F610">
        <v>1.120697077763257E-2</v>
      </c>
      <c r="G610">
        <v>7.506561433927296E-2</v>
      </c>
      <c r="H610">
        <v>3.9418766007921727E-2</v>
      </c>
      <c r="I610">
        <v>0.11928706644388133</v>
      </c>
      <c r="J610">
        <v>58668.831198186133</v>
      </c>
      <c r="K610">
        <v>8370.7994509555992</v>
      </c>
      <c r="L610">
        <v>150255.65909051793</v>
      </c>
      <c r="M610">
        <v>210191.66073967813</v>
      </c>
      <c r="N610">
        <v>45963.181039722025</v>
      </c>
      <c r="O610">
        <v>3561581.732782824</v>
      </c>
      <c r="P610">
        <v>9295.9287390596674</v>
      </c>
      <c r="Q610">
        <v>2.4088516452404366E-3</v>
      </c>
      <c r="R610">
        <v>1</v>
      </c>
      <c r="S610">
        <v>0.63750203080339307</v>
      </c>
      <c r="T610">
        <v>0.76017954742341187</v>
      </c>
      <c r="U610">
        <v>0.68929189683636505</v>
      </c>
      <c r="V610">
        <v>9.8939696382442488E-2</v>
      </c>
      <c r="W610">
        <v>15533910.917226383</v>
      </c>
      <c r="X610">
        <v>0.15099664046628633</v>
      </c>
      <c r="Y610">
        <v>273.97031921185049</v>
      </c>
      <c r="Z610">
        <v>21.688738941873034</v>
      </c>
      <c r="AA610" s="211">
        <v>-5.5293909484556485</v>
      </c>
      <c r="AB610" s="211">
        <v>217474.75284116933</v>
      </c>
      <c r="AC610" s="211">
        <v>33435.338682771318</v>
      </c>
      <c r="AD610" s="211">
        <v>250910.09152394038</v>
      </c>
      <c r="AE610" s="211">
        <v>-2.6858649193316078</v>
      </c>
      <c r="AF610" s="211">
        <v>12281960.797535373</v>
      </c>
      <c r="AG610" s="211">
        <v>28002.096146820983</v>
      </c>
      <c r="AH610" s="211">
        <v>12309962.8936822</v>
      </c>
      <c r="AI610" s="204">
        <v>4240880.0477458965</v>
      </c>
      <c r="AJ610" s="205">
        <f t="shared" si="36"/>
        <v>-803849.18636950525</v>
      </c>
      <c r="AK610" s="205">
        <f t="shared" si="37"/>
        <v>-12578549.385615362</v>
      </c>
      <c r="AL610" s="205">
        <f t="shared" si="38"/>
        <v>1</v>
      </c>
      <c r="AM610" s="205">
        <f t="shared" si="39"/>
        <v>0</v>
      </c>
    </row>
    <row r="611" spans="1:39" x14ac:dyDescent="0.35">
      <c r="A611" s="112">
        <v>605</v>
      </c>
      <c r="B611">
        <v>50</v>
      </c>
      <c r="C611">
        <v>3.7338223458841135E-2</v>
      </c>
      <c r="D611">
        <v>6.522670679319871E-2</v>
      </c>
      <c r="E611">
        <v>3.5425368030148979E-2</v>
      </c>
      <c r="F611">
        <v>1.7144548740649742E-2</v>
      </c>
      <c r="G611">
        <v>6.1290267061484785E-2</v>
      </c>
      <c r="H611">
        <v>0</v>
      </c>
      <c r="I611">
        <v>0.1026722932037531</v>
      </c>
      <c r="J611">
        <v>59283.829752409882</v>
      </c>
      <c r="K611">
        <v>3895.914939580226</v>
      </c>
      <c r="L611">
        <v>92062.021998081851</v>
      </c>
      <c r="M611">
        <v>264910.7411136317</v>
      </c>
      <c r="N611">
        <v>119746.67872691056</v>
      </c>
      <c r="O611">
        <v>3578697.8215189721</v>
      </c>
      <c r="P611">
        <v>9287.1798492277758</v>
      </c>
      <c r="Q611">
        <v>1.525717815479638E-3</v>
      </c>
      <c r="R611">
        <v>0.9116556942325913</v>
      </c>
      <c r="S611">
        <v>0.21405886520787226</v>
      </c>
      <c r="T611">
        <v>0.43967514989190104</v>
      </c>
      <c r="U611">
        <v>0.74616289951200887</v>
      </c>
      <c r="V611">
        <v>0.15089718393273249</v>
      </c>
      <c r="W611">
        <v>14566084.266172916</v>
      </c>
      <c r="X611">
        <v>0.1998874948121061</v>
      </c>
      <c r="Y611">
        <v>240.76033492716306</v>
      </c>
      <c r="Z611">
        <v>27.376754704839971</v>
      </c>
      <c r="AA611" s="211">
        <v>-100.43268808880902</v>
      </c>
      <c r="AB611" s="211">
        <v>4428089.6169165634</v>
      </c>
      <c r="AC611" s="211">
        <v>151793.50766980846</v>
      </c>
      <c r="AD611" s="211">
        <v>4579883.1245863847</v>
      </c>
      <c r="AE611" s="211">
        <v>-2.6807301575589224</v>
      </c>
      <c r="AF611" s="211">
        <v>11611568.435343582</v>
      </c>
      <c r="AG611" s="211">
        <v>8735.2144746886461</v>
      </c>
      <c r="AH611" s="211">
        <v>11620303.649818247</v>
      </c>
      <c r="AI611" s="204">
        <v>72023.319780289821</v>
      </c>
      <c r="AJ611" s="205">
        <f t="shared" si="36"/>
        <v>-14623151.933467286</v>
      </c>
      <c r="AK611" s="205">
        <f t="shared" si="37"/>
        <v>-11888376.665574139</v>
      </c>
      <c r="AL611" s="205">
        <f t="shared" si="38"/>
        <v>0</v>
      </c>
      <c r="AM611" s="205">
        <f t="shared" si="39"/>
        <v>1</v>
      </c>
    </row>
    <row r="612" spans="1:39" x14ac:dyDescent="0.35">
      <c r="A612" s="112">
        <v>606</v>
      </c>
      <c r="B612">
        <v>19</v>
      </c>
      <c r="C612">
        <v>2.3570323595775024E-2</v>
      </c>
      <c r="D612">
        <v>0</v>
      </c>
      <c r="E612">
        <v>0</v>
      </c>
      <c r="F612">
        <v>2.6041377729939544E-2</v>
      </c>
      <c r="G612">
        <v>2.5458951077600232E-2</v>
      </c>
      <c r="H612">
        <v>3.3612460276520248E-2</v>
      </c>
      <c r="I612">
        <v>0.12901850854994917</v>
      </c>
      <c r="J612">
        <v>61020.197233261126</v>
      </c>
      <c r="K612">
        <v>8359.6716087780496</v>
      </c>
      <c r="L612">
        <v>247899.66964816468</v>
      </c>
      <c r="M612">
        <v>283322.85547127831</v>
      </c>
      <c r="N612">
        <v>66154.599864718402</v>
      </c>
      <c r="O612">
        <v>2871671.4225527043</v>
      </c>
      <c r="P612">
        <v>9236.3010962501248</v>
      </c>
      <c r="Q612">
        <v>5.6727701316653381E-3</v>
      </c>
      <c r="R612">
        <v>1</v>
      </c>
      <c r="S612">
        <v>0.78312784578848404</v>
      </c>
      <c r="T612">
        <v>0.67211394409444525</v>
      </c>
      <c r="U612">
        <v>0.78987669886680389</v>
      </c>
      <c r="V612">
        <v>7.5947581135747469E-2</v>
      </c>
      <c r="W612">
        <v>14432233.287026674</v>
      </c>
      <c r="X612">
        <v>0.14878301423966611</v>
      </c>
      <c r="Y612">
        <v>281.30074923718166</v>
      </c>
      <c r="Z612">
        <v>30.239527704557428</v>
      </c>
      <c r="AA612" s="211">
        <v>-65.417899270562387</v>
      </c>
      <c r="AB612" s="211">
        <v>2669963.1580999382</v>
      </c>
      <c r="AC612" s="211">
        <v>182009.60583608603</v>
      </c>
      <c r="AD612" s="211">
        <v>2851972.7639360088</v>
      </c>
      <c r="AE612" s="211">
        <v>-4.3224423140585317</v>
      </c>
      <c r="AF612" s="211">
        <v>12941847.35562714</v>
      </c>
      <c r="AG612" s="211">
        <v>22560.370527678955</v>
      </c>
      <c r="AH612" s="211">
        <v>12964407.726154793</v>
      </c>
      <c r="AI612" s="204">
        <v>165518.60753604324</v>
      </c>
      <c r="AJ612" s="205">
        <f t="shared" si="36"/>
        <v>-9393762.6909922473</v>
      </c>
      <c r="AK612" s="205">
        <f t="shared" si="37"/>
        <v>-13396651.957560645</v>
      </c>
      <c r="AL612" s="205">
        <f t="shared" si="38"/>
        <v>1</v>
      </c>
      <c r="AM612" s="205">
        <f t="shared" si="39"/>
        <v>0</v>
      </c>
    </row>
    <row r="613" spans="1:39" x14ac:dyDescent="0.35">
      <c r="A613" s="112">
        <v>607</v>
      </c>
      <c r="B613">
        <v>23</v>
      </c>
      <c r="C613">
        <v>1.1364926937453647E-2</v>
      </c>
      <c r="D613">
        <v>5.3305613941689464E-2</v>
      </c>
      <c r="E613">
        <v>3.6222224440718626E-2</v>
      </c>
      <c r="F613">
        <v>1.9671583257072484E-2</v>
      </c>
      <c r="G613">
        <v>2.8937246955837631E-2</v>
      </c>
      <c r="H613">
        <v>2.7701463482920085E-2</v>
      </c>
      <c r="I613">
        <v>8.4691634150405815E-2</v>
      </c>
      <c r="J613">
        <v>49966.501491815186</v>
      </c>
      <c r="K613">
        <v>12029.697988986623</v>
      </c>
      <c r="L613">
        <v>262229.68776155898</v>
      </c>
      <c r="M613">
        <v>190938.92995781457</v>
      </c>
      <c r="N613">
        <v>95977.020701214089</v>
      </c>
      <c r="O613">
        <v>3442305.660814533</v>
      </c>
      <c r="P613">
        <v>9192.2848759960434</v>
      </c>
      <c r="Q613">
        <v>2.5070995888976477E-3</v>
      </c>
      <c r="R613">
        <v>1</v>
      </c>
      <c r="S613">
        <v>0.65602675546793188</v>
      </c>
      <c r="T613">
        <v>0.76357972701011778</v>
      </c>
      <c r="U613">
        <v>0.70415288663183484</v>
      </c>
      <c r="V613">
        <v>0</v>
      </c>
      <c r="W613">
        <v>13625310.214698765</v>
      </c>
      <c r="X613">
        <v>6.1230406447668938E-2</v>
      </c>
      <c r="Y613">
        <v>165.42347761137839</v>
      </c>
      <c r="Z613">
        <v>24.703847174908962</v>
      </c>
      <c r="AA613" s="211">
        <v>-13.344916845361055</v>
      </c>
      <c r="AB613" s="211">
        <v>286131.5145086741</v>
      </c>
      <c r="AC613" s="211">
        <v>40097.36187502736</v>
      </c>
      <c r="AD613" s="211">
        <v>326228.87638370029</v>
      </c>
      <c r="AE613" s="211">
        <v>-5.4088341227703758</v>
      </c>
      <c r="AF613" s="211">
        <v>7290930.9541808488</v>
      </c>
      <c r="AG613" s="211">
        <v>21962.040529060629</v>
      </c>
      <c r="AH613" s="211">
        <v>7312892.9947098764</v>
      </c>
      <c r="AI613" s="204">
        <v>880366.8462827499</v>
      </c>
      <c r="AJ613" s="205">
        <f t="shared" si="36"/>
        <v>-1660720.5609198059</v>
      </c>
      <c r="AK613" s="205">
        <f t="shared" si="37"/>
        <v>-7853776.4069869136</v>
      </c>
      <c r="AL613" s="205">
        <f t="shared" si="38"/>
        <v>1</v>
      </c>
      <c r="AM613" s="205">
        <f t="shared" si="39"/>
        <v>0</v>
      </c>
    </row>
    <row r="614" spans="1:39" x14ac:dyDescent="0.35">
      <c r="A614" s="112">
        <v>608</v>
      </c>
      <c r="B614">
        <v>59</v>
      </c>
      <c r="C614">
        <v>3.2303806771006964E-2</v>
      </c>
      <c r="D614">
        <v>9.087169125248877E-2</v>
      </c>
      <c r="E614">
        <v>1.9011957573328218E-2</v>
      </c>
      <c r="F614">
        <v>1.4558697614575289E-2</v>
      </c>
      <c r="G614">
        <v>8.3457282651060685E-2</v>
      </c>
      <c r="H614">
        <v>3.6738166101420291E-2</v>
      </c>
      <c r="I614">
        <v>0.10431461284219634</v>
      </c>
      <c r="J614">
        <v>56732.144022197092</v>
      </c>
      <c r="K614">
        <v>8672.4509701150018</v>
      </c>
      <c r="L614">
        <v>118468.97818173596</v>
      </c>
      <c r="M614">
        <v>308686.81583000376</v>
      </c>
      <c r="N614">
        <v>79525.316806245959</v>
      </c>
      <c r="O614">
        <v>2593962.6965217879</v>
      </c>
      <c r="P614">
        <v>9214.3872493528143</v>
      </c>
      <c r="Q614">
        <v>5.0642138646565275E-3</v>
      </c>
      <c r="R614">
        <v>0.96369617695517484</v>
      </c>
      <c r="S614">
        <v>0.7973211286384092</v>
      </c>
      <c r="T614">
        <v>0.56879542015017359</v>
      </c>
      <c r="U614">
        <v>0.72981838862287662</v>
      </c>
      <c r="V614">
        <v>0.24373885070560866</v>
      </c>
      <c r="W614">
        <v>14968368.279497234</v>
      </c>
      <c r="X614">
        <v>3.2577885505714693E-2</v>
      </c>
      <c r="Y614">
        <v>298.00213767442193</v>
      </c>
      <c r="Z614">
        <v>24.399196426099902</v>
      </c>
      <c r="AA614" s="211">
        <v>-13.217268225894481</v>
      </c>
      <c r="AB614" s="211">
        <v>553829.62634139718</v>
      </c>
      <c r="AC614" s="211">
        <v>44626.203813558372</v>
      </c>
      <c r="AD614" s="211">
        <v>598455.83015495609</v>
      </c>
      <c r="AE614" s="211">
        <v>-3.278138579468401</v>
      </c>
      <c r="AF614" s="211">
        <v>12029466.667428819</v>
      </c>
      <c r="AG614" s="211">
        <v>20544.893831147692</v>
      </c>
      <c r="AH614" s="211">
        <v>12050011.56125997</v>
      </c>
      <c r="AI614" s="204">
        <v>1152168.8657339099</v>
      </c>
      <c r="AJ614" s="205">
        <f t="shared" si="36"/>
        <v>-1920182.652744404</v>
      </c>
      <c r="AK614" s="205">
        <f t="shared" si="37"/>
        <v>-12377825.419206809</v>
      </c>
      <c r="AL614" s="205">
        <f t="shared" si="38"/>
        <v>1</v>
      </c>
      <c r="AM614" s="205">
        <f t="shared" si="39"/>
        <v>0</v>
      </c>
    </row>
    <row r="615" spans="1:39" x14ac:dyDescent="0.35">
      <c r="A615" s="112">
        <v>609</v>
      </c>
      <c r="B615">
        <v>2</v>
      </c>
      <c r="C615">
        <v>2.7599003694764972E-2</v>
      </c>
      <c r="D615">
        <v>0</v>
      </c>
      <c r="E615">
        <v>5.313012905213868E-3</v>
      </c>
      <c r="F615">
        <v>2.445180770577144E-2</v>
      </c>
      <c r="G615">
        <v>0.144357329817214</v>
      </c>
      <c r="H615">
        <v>8.925048430554712E-2</v>
      </c>
      <c r="I615">
        <v>0.10081010842035908</v>
      </c>
      <c r="J615">
        <v>46526.697341094536</v>
      </c>
      <c r="K615">
        <v>8439.7413779147682</v>
      </c>
      <c r="L615">
        <v>274128.5758417602</v>
      </c>
      <c r="M615">
        <v>201017.3932112059</v>
      </c>
      <c r="N615">
        <v>81618.500893657329</v>
      </c>
      <c r="O615">
        <v>2328280.3141907649</v>
      </c>
      <c r="P615">
        <v>9391.5464425944247</v>
      </c>
      <c r="Q615">
        <v>3.3911156083944534E-3</v>
      </c>
      <c r="R615">
        <v>0.99117967022075704</v>
      </c>
      <c r="S615">
        <v>0.41386712216772109</v>
      </c>
      <c r="T615">
        <v>0.6867812841789237</v>
      </c>
      <c r="U615">
        <v>0.68770808130452488</v>
      </c>
      <c r="V615">
        <v>0.2173762517840499</v>
      </c>
      <c r="W615">
        <v>13151444.318135761</v>
      </c>
      <c r="X615">
        <v>0.1075329048458855</v>
      </c>
      <c r="Y615">
        <v>363.72892170101812</v>
      </c>
      <c r="Z615">
        <v>31.239880453936319</v>
      </c>
      <c r="AA615" s="211">
        <v>-18.5648752272369</v>
      </c>
      <c r="AB615" s="211">
        <v>723329.43749746622</v>
      </c>
      <c r="AC615" s="211">
        <v>92123.195840932502</v>
      </c>
      <c r="AD615" s="211">
        <v>815452.63333840307</v>
      </c>
      <c r="AE615" s="211">
        <v>-3.1775512028362365</v>
      </c>
      <c r="AF615" s="211">
        <v>15774176.900506223</v>
      </c>
      <c r="AG615" s="211">
        <v>33824.337577417049</v>
      </c>
      <c r="AH615" s="211">
        <v>15808001.238083728</v>
      </c>
      <c r="AI615" s="204">
        <v>974344.11473825341</v>
      </c>
      <c r="AJ615" s="205">
        <f t="shared" si="36"/>
        <v>-2671940.1560620931</v>
      </c>
      <c r="AK615" s="205">
        <f t="shared" si="37"/>
        <v>-16125756.358367352</v>
      </c>
      <c r="AL615" s="205">
        <f t="shared" si="38"/>
        <v>1</v>
      </c>
      <c r="AM615" s="205">
        <f t="shared" si="39"/>
        <v>0</v>
      </c>
    </row>
    <row r="616" spans="1:39" x14ac:dyDescent="0.35">
      <c r="A616" s="112">
        <v>610</v>
      </c>
      <c r="B616">
        <v>64</v>
      </c>
      <c r="C616">
        <v>1.8374322894792582E-2</v>
      </c>
      <c r="D616">
        <v>4.9245404816270544E-2</v>
      </c>
      <c r="E616">
        <v>2.8463860675211575E-2</v>
      </c>
      <c r="F616">
        <v>4.637066968508372E-3</v>
      </c>
      <c r="G616">
        <v>7.3097708590986826E-2</v>
      </c>
      <c r="H616">
        <v>4.1577226944201164E-2</v>
      </c>
      <c r="I616">
        <v>5.7746537305047536E-2</v>
      </c>
      <c r="J616">
        <v>48859.397691152291</v>
      </c>
      <c r="K616">
        <v>9042.4781101736171</v>
      </c>
      <c r="L616">
        <v>251303.20656724036</v>
      </c>
      <c r="M616">
        <v>335810.34520899656</v>
      </c>
      <c r="N616">
        <v>66697.531294071727</v>
      </c>
      <c r="O616">
        <v>2729554.1481229314</v>
      </c>
      <c r="P616">
        <v>9284.8110248288085</v>
      </c>
      <c r="Q616">
        <v>3.0564465570273066E-3</v>
      </c>
      <c r="R616">
        <v>0.99260471730390021</v>
      </c>
      <c r="S616">
        <v>0.77713101679104446</v>
      </c>
      <c r="T616">
        <v>0.58385249067383493</v>
      </c>
      <c r="U616">
        <v>0.66594438179312454</v>
      </c>
      <c r="V616">
        <v>0</v>
      </c>
      <c r="W616">
        <v>14195609.878651004</v>
      </c>
      <c r="X616">
        <v>0.12490699683646517</v>
      </c>
      <c r="Y616">
        <v>89.75698099485362</v>
      </c>
      <c r="Z616">
        <v>24.818028196408612</v>
      </c>
      <c r="AA616" s="211">
        <v>-12.566926896192911</v>
      </c>
      <c r="AB616" s="211">
        <v>411672.68648087926</v>
      </c>
      <c r="AC616" s="211">
        <v>38411.136872238698</v>
      </c>
      <c r="AD616" s="211">
        <v>450083.8233531178</v>
      </c>
      <c r="AE616" s="211">
        <v>-3.7202211406554047</v>
      </c>
      <c r="AF616" s="211">
        <v>4668295.4818240609</v>
      </c>
      <c r="AG616" s="211">
        <v>18846.585848528313</v>
      </c>
      <c r="AH616" s="211">
        <v>4687142.0676725945</v>
      </c>
      <c r="AI616" s="204">
        <v>478941.92046201293</v>
      </c>
      <c r="AJ616" s="205">
        <f t="shared" si="36"/>
        <v>-1706776.5129724089</v>
      </c>
      <c r="AK616" s="205">
        <f t="shared" si="37"/>
        <v>-5059164.1817381345</v>
      </c>
      <c r="AL616" s="205">
        <f t="shared" si="38"/>
        <v>1</v>
      </c>
      <c r="AM616" s="205">
        <f t="shared" si="39"/>
        <v>0</v>
      </c>
    </row>
    <row r="617" spans="1:39" x14ac:dyDescent="0.35">
      <c r="A617" s="112">
        <v>611</v>
      </c>
      <c r="B617">
        <v>44</v>
      </c>
      <c r="C617">
        <v>5.3314689700510107E-2</v>
      </c>
      <c r="D617">
        <v>5.709504881624098E-2</v>
      </c>
      <c r="E617">
        <v>1.4368630266565065E-2</v>
      </c>
      <c r="F617">
        <v>2.4752428751460304E-2</v>
      </c>
      <c r="G617">
        <v>3.0839057954343746E-2</v>
      </c>
      <c r="H617">
        <v>0</v>
      </c>
      <c r="I617">
        <v>9.0249309857325558E-2</v>
      </c>
      <c r="J617">
        <v>56635.43487216199</v>
      </c>
      <c r="K617">
        <v>6078.5228378993434</v>
      </c>
      <c r="L617">
        <v>257996.20940532893</v>
      </c>
      <c r="M617">
        <v>357853.56500745611</v>
      </c>
      <c r="N617">
        <v>70676.889090495068</v>
      </c>
      <c r="O617">
        <v>1827315.5385621672</v>
      </c>
      <c r="P617">
        <v>9146.9976899811718</v>
      </c>
      <c r="Q617">
        <v>2.5538664581318746E-3</v>
      </c>
      <c r="R617">
        <v>1</v>
      </c>
      <c r="S617">
        <v>1.011118249825677</v>
      </c>
      <c r="T617">
        <v>0.78691030420760721</v>
      </c>
      <c r="U617">
        <v>0.73863036505022694</v>
      </c>
      <c r="V617">
        <v>9.471087579633311E-2</v>
      </c>
      <c r="W617">
        <v>14464969.569837667</v>
      </c>
      <c r="X617">
        <v>0.13242630705461572</v>
      </c>
      <c r="Y617">
        <v>418.54688650308265</v>
      </c>
      <c r="Z617">
        <v>26.632039430704229</v>
      </c>
      <c r="AA617" s="211">
        <v>-3.5594517993938455</v>
      </c>
      <c r="AB617" s="211">
        <v>115719.75655870131</v>
      </c>
      <c r="AC617" s="211">
        <v>8840.3184208510065</v>
      </c>
      <c r="AD617" s="211">
        <v>124560.07497955229</v>
      </c>
      <c r="AE617" s="211">
        <v>-1.7222187532481095</v>
      </c>
      <c r="AF617" s="211">
        <v>18163228.744224254</v>
      </c>
      <c r="AG617" s="211">
        <v>6867.6853847933398</v>
      </c>
      <c r="AH617" s="211">
        <v>18170096.429609045</v>
      </c>
      <c r="AI617" s="204">
        <v>9822127.0254672188</v>
      </c>
      <c r="AJ617" s="205">
        <f t="shared" si="36"/>
        <v>-480505.25491893687</v>
      </c>
      <c r="AK617" s="205">
        <f t="shared" si="37"/>
        <v>-18342318.304933857</v>
      </c>
      <c r="AL617" s="205">
        <f t="shared" si="38"/>
        <v>1</v>
      </c>
      <c r="AM617" s="205">
        <f t="shared" si="39"/>
        <v>0</v>
      </c>
    </row>
    <row r="618" spans="1:39" x14ac:dyDescent="0.35">
      <c r="A618" s="112">
        <v>612</v>
      </c>
      <c r="B618">
        <v>10</v>
      </c>
      <c r="C618">
        <v>1.9650782148999534E-2</v>
      </c>
      <c r="D618">
        <v>0.10015480497937645</v>
      </c>
      <c r="E618">
        <v>1.2698688388235003E-2</v>
      </c>
      <c r="F618">
        <v>0</v>
      </c>
      <c r="G618">
        <v>5.2058336724430714E-2</v>
      </c>
      <c r="H618">
        <v>3.8996736878830179E-2</v>
      </c>
      <c r="I618">
        <v>8.9115967498538076E-2</v>
      </c>
      <c r="J618">
        <v>55022.872013202417</v>
      </c>
      <c r="K618">
        <v>7330.4091252065964</v>
      </c>
      <c r="L618">
        <v>187048.50178966255</v>
      </c>
      <c r="M618">
        <v>265631.50155666546</v>
      </c>
      <c r="N618">
        <v>120385.41186109927</v>
      </c>
      <c r="O618">
        <v>3547317.0855381922</v>
      </c>
      <c r="P618">
        <v>8961.6356122683756</v>
      </c>
      <c r="Q618">
        <v>4.1543666306760613E-3</v>
      </c>
      <c r="R618">
        <v>0.94817081115290514</v>
      </c>
      <c r="S618">
        <v>0.59526954635361851</v>
      </c>
      <c r="T618">
        <v>0.4440626531229947</v>
      </c>
      <c r="U618">
        <v>0.77056702272868371</v>
      </c>
      <c r="V618">
        <v>0.15289700634373732</v>
      </c>
      <c r="W618">
        <v>15100872.983207146</v>
      </c>
      <c r="X618">
        <v>0.13874199665822853</v>
      </c>
      <c r="Y618">
        <v>167.1068313005409</v>
      </c>
      <c r="Z618">
        <v>33.422502569794815</v>
      </c>
      <c r="AA618" s="211">
        <v>-4.3805638356899586</v>
      </c>
      <c r="AB618" s="211">
        <v>75504.364916035731</v>
      </c>
      <c r="AC618" s="211">
        <v>23048.080298524535</v>
      </c>
      <c r="AD618" s="211">
        <v>98552.445214560386</v>
      </c>
      <c r="AE618" s="211">
        <v>-3.8220326810963932</v>
      </c>
      <c r="AF618" s="211">
        <v>8235743.1384250894</v>
      </c>
      <c r="AG618" s="211">
        <v>24694.371748419144</v>
      </c>
      <c r="AH618" s="211">
        <v>8260437.5101735257</v>
      </c>
      <c r="AI618" s="204">
        <v>14613124.080604322</v>
      </c>
      <c r="AJ618" s="205">
        <f t="shared" si="36"/>
        <v>-536608.82878355624</v>
      </c>
      <c r="AK618" s="205">
        <f t="shared" si="37"/>
        <v>-8642640.7782831658</v>
      </c>
      <c r="AL618" s="205">
        <f t="shared" si="38"/>
        <v>1</v>
      </c>
      <c r="AM618" s="205">
        <f t="shared" si="39"/>
        <v>0</v>
      </c>
    </row>
    <row r="619" spans="1:39" x14ac:dyDescent="0.35">
      <c r="A619" s="112">
        <v>613</v>
      </c>
      <c r="B619">
        <v>94</v>
      </c>
      <c r="C619">
        <v>2.7432652611226245E-2</v>
      </c>
      <c r="D619">
        <v>0.11361025963954607</v>
      </c>
      <c r="E619">
        <v>0</v>
      </c>
      <c r="F619">
        <v>2.1408846012014503E-2</v>
      </c>
      <c r="G619">
        <v>0.12431768683094015</v>
      </c>
      <c r="H619">
        <v>0</v>
      </c>
      <c r="I619">
        <v>9.5095513806403659E-2</v>
      </c>
      <c r="J619">
        <v>56134.122010286825</v>
      </c>
      <c r="K619">
        <v>11752.705706796907</v>
      </c>
      <c r="L619">
        <v>228478.09611760901</v>
      </c>
      <c r="M619">
        <v>303436.84185854724</v>
      </c>
      <c r="N619">
        <v>84085.010540289164</v>
      </c>
      <c r="O619">
        <v>3284639.837855686</v>
      </c>
      <c r="P619">
        <v>9386.2763160440336</v>
      </c>
      <c r="Q619">
        <v>4.4414839125864409E-3</v>
      </c>
      <c r="R619">
        <v>1</v>
      </c>
      <c r="S619">
        <v>0.57596511597978672</v>
      </c>
      <c r="T619">
        <v>0.59152559631609847</v>
      </c>
      <c r="U619">
        <v>0.72414620326786971</v>
      </c>
      <c r="V619">
        <v>0</v>
      </c>
      <c r="W619">
        <v>15187633.600358386</v>
      </c>
      <c r="X619">
        <v>0.14765195809556761</v>
      </c>
      <c r="Y619">
        <v>315.04405471699215</v>
      </c>
      <c r="Z619">
        <v>25.278538135724467</v>
      </c>
      <c r="AA619" s="211">
        <v>-6.9969952389726844</v>
      </c>
      <c r="AB619" s="211">
        <v>212626.87040501743</v>
      </c>
      <c r="AC619" s="211">
        <v>12768.728572884414</v>
      </c>
      <c r="AD619" s="211">
        <v>225395.59897790174</v>
      </c>
      <c r="AE619" s="211">
        <v>-4.5143514350434035</v>
      </c>
      <c r="AF619" s="211">
        <v>14136526.210578984</v>
      </c>
      <c r="AG619" s="211">
        <v>10691.887178499597</v>
      </c>
      <c r="AH619" s="211">
        <v>14147218.097757475</v>
      </c>
      <c r="AI619" s="204">
        <v>5607660.0585011439</v>
      </c>
      <c r="AJ619" s="205">
        <f t="shared" si="36"/>
        <v>-925095.1228751702</v>
      </c>
      <c r="AK619" s="205">
        <f t="shared" si="37"/>
        <v>-14598653.241261816</v>
      </c>
      <c r="AL619" s="205">
        <f t="shared" si="38"/>
        <v>1</v>
      </c>
      <c r="AM619" s="205">
        <f t="shared" si="39"/>
        <v>0</v>
      </c>
    </row>
    <row r="620" spans="1:39" x14ac:dyDescent="0.35">
      <c r="A620" s="112">
        <v>614</v>
      </c>
      <c r="B620">
        <v>83</v>
      </c>
      <c r="C620">
        <v>4.0748761256029685E-2</v>
      </c>
      <c r="D620">
        <v>1.6616480800242001E-2</v>
      </c>
      <c r="E620">
        <v>3.5253941743726841E-2</v>
      </c>
      <c r="F620">
        <v>3.2100518495093294E-3</v>
      </c>
      <c r="G620">
        <v>8.2684088896879393E-3</v>
      </c>
      <c r="H620">
        <v>1.4289069435631357E-2</v>
      </c>
      <c r="I620">
        <v>9.2951102216134091E-2</v>
      </c>
      <c r="J620">
        <v>51696.883607473217</v>
      </c>
      <c r="K620">
        <v>8298.7999504295294</v>
      </c>
      <c r="L620">
        <v>331280.76491143985</v>
      </c>
      <c r="M620">
        <v>221399.97298907337</v>
      </c>
      <c r="N620">
        <v>95216.18652657402</v>
      </c>
      <c r="O620">
        <v>3575914.0476119826</v>
      </c>
      <c r="P620">
        <v>9158.8749864048841</v>
      </c>
      <c r="Q620">
        <v>4.9810264191368706E-3</v>
      </c>
      <c r="R620">
        <v>1</v>
      </c>
      <c r="S620">
        <v>0.44285298838337783</v>
      </c>
      <c r="T620">
        <v>0.77611358630196914</v>
      </c>
      <c r="U620">
        <v>0.75969804996202361</v>
      </c>
      <c r="V620">
        <v>2.5889083176509085E-2</v>
      </c>
      <c r="W620">
        <v>14392985.893525463</v>
      </c>
      <c r="X620">
        <v>0.1337045718317188</v>
      </c>
      <c r="Y620">
        <v>480.50022308998564</v>
      </c>
      <c r="Z620">
        <v>27.667346724447508</v>
      </c>
      <c r="AA620" s="211">
        <v>-80.040709511691517</v>
      </c>
      <c r="AB620" s="211">
        <v>3425530.6426590658</v>
      </c>
      <c r="AC620" s="211">
        <v>196276.63625147261</v>
      </c>
      <c r="AD620" s="211">
        <v>3621807.2789105433</v>
      </c>
      <c r="AE620" s="211">
        <v>-3.7155543348563316</v>
      </c>
      <c r="AF620" s="211">
        <v>20783207.25526895</v>
      </c>
      <c r="AG620" s="211">
        <v>18850.09711898903</v>
      </c>
      <c r="AH620" s="211">
        <v>20802057.352388028</v>
      </c>
      <c r="AI620" s="204">
        <v>225092.89412740979</v>
      </c>
      <c r="AJ620" s="205">
        <f t="shared" si="36"/>
        <v>-11625878.230079696</v>
      </c>
      <c r="AK620" s="205">
        <f t="shared" si="37"/>
        <v>-21173612.785873663</v>
      </c>
      <c r="AL620" s="205">
        <f t="shared" si="38"/>
        <v>1</v>
      </c>
      <c r="AM620" s="205">
        <f t="shared" si="39"/>
        <v>0</v>
      </c>
    </row>
    <row r="621" spans="1:39" x14ac:dyDescent="0.35">
      <c r="A621" s="112">
        <v>615</v>
      </c>
      <c r="B621">
        <v>82</v>
      </c>
      <c r="C621">
        <v>3.5638832754122385E-2</v>
      </c>
      <c r="D621">
        <v>0.16614513867896791</v>
      </c>
      <c r="E621">
        <v>1.7010205743472034E-2</v>
      </c>
      <c r="F621">
        <v>6.1869145827790325E-3</v>
      </c>
      <c r="G621">
        <v>9.156631306081249E-2</v>
      </c>
      <c r="H621">
        <v>8.2900524635235121E-3</v>
      </c>
      <c r="I621">
        <v>6.0370158281844763E-2</v>
      </c>
      <c r="J621">
        <v>50122.983826388983</v>
      </c>
      <c r="K621">
        <v>7251.9111100052232</v>
      </c>
      <c r="L621">
        <v>184052.42201222511</v>
      </c>
      <c r="M621">
        <v>221560.00663684425</v>
      </c>
      <c r="N621">
        <v>139966.94631132015</v>
      </c>
      <c r="O621">
        <v>2192816.3629789236</v>
      </c>
      <c r="P621">
        <v>9226.4911006088187</v>
      </c>
      <c r="Q621">
        <v>5.8073877771027457E-3</v>
      </c>
      <c r="R621">
        <v>0.98388111853827798</v>
      </c>
      <c r="S621">
        <v>0.63069700273589224</v>
      </c>
      <c r="T621">
        <v>0.58293928184293653</v>
      </c>
      <c r="U621">
        <v>0.70920630645878824</v>
      </c>
      <c r="V621">
        <v>5.1168210250722518E-2</v>
      </c>
      <c r="W621">
        <v>15008110.890896643</v>
      </c>
      <c r="X621">
        <v>0.16104891500607804</v>
      </c>
      <c r="Y621">
        <v>414.5656376508266</v>
      </c>
      <c r="Z621">
        <v>24.533245689661317</v>
      </c>
      <c r="AA621" s="211">
        <v>-12.02538387366311</v>
      </c>
      <c r="AB621" s="211">
        <v>525283.88118138211</v>
      </c>
      <c r="AC621" s="211">
        <v>20177.086801413599</v>
      </c>
      <c r="AD621" s="211">
        <v>545460.96798279625</v>
      </c>
      <c r="AE621" s="211">
        <v>-3.3755562409847397</v>
      </c>
      <c r="AF621" s="211">
        <v>18383366.376764894</v>
      </c>
      <c r="AG621" s="211">
        <v>11946.959290310695</v>
      </c>
      <c r="AH621" s="211">
        <v>18395313.336055133</v>
      </c>
      <c r="AI621" s="204">
        <v>2063607.8689749835</v>
      </c>
      <c r="AJ621" s="205">
        <f t="shared" si="36"/>
        <v>-1747999.3553491072</v>
      </c>
      <c r="AK621" s="205">
        <f t="shared" si="37"/>
        <v>-18732868.960153606</v>
      </c>
      <c r="AL621" s="205">
        <f t="shared" si="38"/>
        <v>1</v>
      </c>
      <c r="AM621" s="205">
        <f t="shared" si="39"/>
        <v>0</v>
      </c>
    </row>
    <row r="622" spans="1:39" x14ac:dyDescent="0.35">
      <c r="A622" s="112">
        <v>616</v>
      </c>
      <c r="B622">
        <v>32</v>
      </c>
      <c r="C622">
        <v>3.9022719912369219E-2</v>
      </c>
      <c r="D622">
        <v>2.2364958343221296E-2</v>
      </c>
      <c r="E622">
        <v>1.8006720153984156E-2</v>
      </c>
      <c r="F622">
        <v>1.1947517341167663E-2</v>
      </c>
      <c r="G622">
        <v>1.9486901041043427E-2</v>
      </c>
      <c r="H622">
        <v>1.0164012176197803E-2</v>
      </c>
      <c r="I622">
        <v>0.1254093266172257</v>
      </c>
      <c r="J622">
        <v>51195.37768913513</v>
      </c>
      <c r="K622">
        <v>6914.238980274893</v>
      </c>
      <c r="L622">
        <v>276632.52848996979</v>
      </c>
      <c r="M622">
        <v>276987.0712265927</v>
      </c>
      <c r="N622">
        <v>80050.258221922471</v>
      </c>
      <c r="O622">
        <v>3676996.216241403</v>
      </c>
      <c r="P622">
        <v>9277.4871218586068</v>
      </c>
      <c r="Q622">
        <v>1.3271909419191492E-3</v>
      </c>
      <c r="R622">
        <v>1</v>
      </c>
      <c r="S622">
        <v>0.65324486201358156</v>
      </c>
      <c r="T622">
        <v>0.42847244549846608</v>
      </c>
      <c r="U622">
        <v>0.66437645985093674</v>
      </c>
      <c r="V622">
        <v>7.8245362605541269E-3</v>
      </c>
      <c r="W622">
        <v>14780263.445733285</v>
      </c>
      <c r="X622">
        <v>8.4254511378974148E-2</v>
      </c>
      <c r="Y622">
        <v>279.25446825662323</v>
      </c>
      <c r="Z622">
        <v>28.165957227948532</v>
      </c>
      <c r="AA622" s="211">
        <v>-59.482625464873919</v>
      </c>
      <c r="AB622" s="211">
        <v>2793469.7912435844</v>
      </c>
      <c r="AC622" s="211">
        <v>111804.94825911193</v>
      </c>
      <c r="AD622" s="211">
        <v>2905274.7395026963</v>
      </c>
      <c r="AE622" s="211">
        <v>-3.6201919007238428</v>
      </c>
      <c r="AF622" s="211">
        <v>12029151.922872303</v>
      </c>
      <c r="AG622" s="211">
        <v>16604.695286006754</v>
      </c>
      <c r="AH622" s="211">
        <v>12045756.618158346</v>
      </c>
      <c r="AI622" s="204">
        <v>163624.84223246566</v>
      </c>
      <c r="AJ622" s="205">
        <f t="shared" si="36"/>
        <v>-8853537.2859900892</v>
      </c>
      <c r="AK622" s="205">
        <f t="shared" si="37"/>
        <v>-12407775.80823073</v>
      </c>
      <c r="AL622" s="205">
        <f t="shared" si="38"/>
        <v>1</v>
      </c>
      <c r="AM622" s="205">
        <f t="shared" si="39"/>
        <v>0</v>
      </c>
    </row>
    <row r="623" spans="1:39" x14ac:dyDescent="0.35">
      <c r="A623" s="112">
        <v>617</v>
      </c>
      <c r="B623">
        <v>86</v>
      </c>
      <c r="C623">
        <v>5.0567952607332635E-2</v>
      </c>
      <c r="D623">
        <v>6.1595474920147719E-2</v>
      </c>
      <c r="E623">
        <v>0</v>
      </c>
      <c r="F623">
        <v>6.4346565132402927E-3</v>
      </c>
      <c r="G623">
        <v>0.14587257243851406</v>
      </c>
      <c r="H623">
        <v>0</v>
      </c>
      <c r="I623">
        <v>5.7584315740068462E-2</v>
      </c>
      <c r="J623">
        <v>67799.070196411994</v>
      </c>
      <c r="K623">
        <v>7179.4056022138429</v>
      </c>
      <c r="L623">
        <v>262793.44936588517</v>
      </c>
      <c r="M623">
        <v>260783.64149781628</v>
      </c>
      <c r="N623">
        <v>112713.34654958447</v>
      </c>
      <c r="O623">
        <v>3575373.3846581229</v>
      </c>
      <c r="P623">
        <v>9356.8104241082819</v>
      </c>
      <c r="Q623">
        <v>5.0433968409871206E-3</v>
      </c>
      <c r="R623">
        <v>0.97450838304195464</v>
      </c>
      <c r="S623">
        <v>0.79041153437921263</v>
      </c>
      <c r="T623">
        <v>0.81753181756414994</v>
      </c>
      <c r="U623">
        <v>0.72152156140878909</v>
      </c>
      <c r="V623">
        <v>0.1418506788202743</v>
      </c>
      <c r="W623">
        <v>14002556.557926835</v>
      </c>
      <c r="X623">
        <v>8.0357160226647822E-2</v>
      </c>
      <c r="Y623">
        <v>322.62455195976037</v>
      </c>
      <c r="Z623">
        <v>34.273399541457245</v>
      </c>
      <c r="AA623" s="211">
        <v>-2.9880725291095134</v>
      </c>
      <c r="AB623" s="211">
        <v>56010.22623170734</v>
      </c>
      <c r="AC623" s="211">
        <v>11287.370976505319</v>
      </c>
      <c r="AD623" s="211">
        <v>67297.597208212668</v>
      </c>
      <c r="AE623" s="211">
        <v>-2.6219961342119884</v>
      </c>
      <c r="AF623" s="211">
        <v>13908786.378599858</v>
      </c>
      <c r="AG623" s="211">
        <v>11462.368976141062</v>
      </c>
      <c r="AH623" s="211">
        <v>13920248.747576039</v>
      </c>
      <c r="AI623" s="204">
        <v>37841694.639299691</v>
      </c>
      <c r="AJ623" s="205">
        <f t="shared" si="36"/>
        <v>-366104.85011916398</v>
      </c>
      <c r="AK623" s="205">
        <f t="shared" si="37"/>
        <v>-14182448.360997237</v>
      </c>
      <c r="AL623" s="205">
        <f t="shared" si="38"/>
        <v>1</v>
      </c>
      <c r="AM623" s="205">
        <f t="shared" si="39"/>
        <v>0</v>
      </c>
    </row>
    <row r="624" spans="1:39" x14ac:dyDescent="0.35">
      <c r="A624" s="112">
        <v>618</v>
      </c>
      <c r="B624">
        <v>93</v>
      </c>
      <c r="C624">
        <v>3.1007243896178868E-2</v>
      </c>
      <c r="D624">
        <v>9.3388875795396342E-2</v>
      </c>
      <c r="E624">
        <v>5.7510372758233841E-2</v>
      </c>
      <c r="F624">
        <v>0</v>
      </c>
      <c r="G624">
        <v>0.11642858488999674</v>
      </c>
      <c r="H624">
        <v>1.9708920206357103E-2</v>
      </c>
      <c r="I624">
        <v>5.1549124510893107E-2</v>
      </c>
      <c r="J624">
        <v>54809.589099444776</v>
      </c>
      <c r="K624">
        <v>5896.7373038295891</v>
      </c>
      <c r="L624">
        <v>308618.14084874257</v>
      </c>
      <c r="M624">
        <v>281874.52540287067</v>
      </c>
      <c r="N624">
        <v>118145.44738619012</v>
      </c>
      <c r="O624">
        <v>3238201.8895956823</v>
      </c>
      <c r="P624">
        <v>9344.5777718669706</v>
      </c>
      <c r="Q624">
        <v>3.1518171664390612E-3</v>
      </c>
      <c r="R624">
        <v>1</v>
      </c>
      <c r="S624">
        <v>0.54079537703271208</v>
      </c>
      <c r="T624">
        <v>0.73415701859285198</v>
      </c>
      <c r="U624">
        <v>0.76186522496445375</v>
      </c>
      <c r="V624">
        <v>2.9699710529640988E-2</v>
      </c>
      <c r="W624">
        <v>15550976.553618954</v>
      </c>
      <c r="X624">
        <v>0.1204269247898664</v>
      </c>
      <c r="Y624">
        <v>163.45091318699863</v>
      </c>
      <c r="Z624">
        <v>30.468767940209204</v>
      </c>
      <c r="AA624" s="211">
        <v>-17.537680991060508</v>
      </c>
      <c r="AB624" s="211">
        <v>793099.80423456617</v>
      </c>
      <c r="AC624" s="211">
        <v>47147.191506042029</v>
      </c>
      <c r="AD624" s="211">
        <v>840246.99574060575</v>
      </c>
      <c r="AE624" s="211">
        <v>-3.4495848508972817</v>
      </c>
      <c r="AF624" s="211">
        <v>7868474.8809979288</v>
      </c>
      <c r="AG624" s="211">
        <v>18309.588934385323</v>
      </c>
      <c r="AH624" s="211">
        <v>7886784.469932355</v>
      </c>
      <c r="AI624" s="204">
        <v>500176.70266339532</v>
      </c>
      <c r="AJ624" s="205">
        <f t="shared" si="36"/>
        <v>-2594015.0948466565</v>
      </c>
      <c r="AK624" s="205">
        <f t="shared" si="37"/>
        <v>-8231742.9550220836</v>
      </c>
      <c r="AL624" s="205">
        <f t="shared" si="38"/>
        <v>1</v>
      </c>
      <c r="AM624" s="205">
        <f t="shared" si="39"/>
        <v>0</v>
      </c>
    </row>
    <row r="625" spans="1:39" x14ac:dyDescent="0.35">
      <c r="A625" s="112">
        <v>619</v>
      </c>
      <c r="B625">
        <v>6</v>
      </c>
      <c r="C625">
        <v>2.5052837366637999E-3</v>
      </c>
      <c r="D625">
        <v>3.5531111350036136E-2</v>
      </c>
      <c r="E625">
        <v>6.3972352069288252E-2</v>
      </c>
      <c r="F625">
        <v>8.6711596642389914E-4</v>
      </c>
      <c r="G625">
        <v>4.249713137280408E-2</v>
      </c>
      <c r="H625">
        <v>2.8620592778865396E-2</v>
      </c>
      <c r="I625">
        <v>6.3357927742622666E-2</v>
      </c>
      <c r="J625">
        <v>52395.451146994346</v>
      </c>
      <c r="K625">
        <v>5892.8317952740799</v>
      </c>
      <c r="L625">
        <v>159463.93112421525</v>
      </c>
      <c r="M625">
        <v>335420.08123858552</v>
      </c>
      <c r="N625">
        <v>72261.484533340205</v>
      </c>
      <c r="O625">
        <v>4664619.3267021459</v>
      </c>
      <c r="P625">
        <v>9049.5015852417273</v>
      </c>
      <c r="Q625">
        <v>3.3290378079338968E-3</v>
      </c>
      <c r="R625">
        <v>0.92094422328548409</v>
      </c>
      <c r="S625">
        <v>0.78432883704328815</v>
      </c>
      <c r="T625">
        <v>0.76438597886120974</v>
      </c>
      <c r="U625">
        <v>0.74537557824899481</v>
      </c>
      <c r="V625">
        <v>3.4528135859777834E-2</v>
      </c>
      <c r="W625">
        <v>13910772.822231863</v>
      </c>
      <c r="X625">
        <v>7.9942751415533753E-2</v>
      </c>
      <c r="Y625">
        <v>351.32169037816266</v>
      </c>
      <c r="Z625">
        <v>30.483192514251513</v>
      </c>
      <c r="AA625" s="211">
        <v>-27.681346423672302</v>
      </c>
      <c r="AB625" s="211">
        <v>806824.823689449</v>
      </c>
      <c r="AC625" s="211">
        <v>65356.196833664195</v>
      </c>
      <c r="AD625" s="211">
        <v>872181.02052310889</v>
      </c>
      <c r="AE625" s="211">
        <v>-5.3266289415949331</v>
      </c>
      <c r="AF625" s="211">
        <v>14843786.966449765</v>
      </c>
      <c r="AG625" s="211">
        <v>21647.951632601667</v>
      </c>
      <c r="AH625" s="211">
        <v>14865434.918082392</v>
      </c>
      <c r="AI625" s="204">
        <v>625964.24708915281</v>
      </c>
      <c r="AJ625" s="205">
        <f t="shared" si="36"/>
        <v>-3640315.6628903393</v>
      </c>
      <c r="AK625" s="205">
        <f t="shared" si="37"/>
        <v>-15398097.812241886</v>
      </c>
      <c r="AL625" s="205">
        <f t="shared" si="38"/>
        <v>1</v>
      </c>
      <c r="AM625" s="205">
        <f t="shared" si="39"/>
        <v>0</v>
      </c>
    </row>
    <row r="626" spans="1:39" x14ac:dyDescent="0.35">
      <c r="A626" s="112">
        <v>620</v>
      </c>
      <c r="B626">
        <v>11</v>
      </c>
      <c r="C626">
        <v>1.7356827962930709E-2</v>
      </c>
      <c r="D626">
        <v>0.1824797931954181</v>
      </c>
      <c r="E626">
        <v>1.6501791279229485E-2</v>
      </c>
      <c r="F626">
        <v>0</v>
      </c>
      <c r="G626">
        <v>2.4007826061822432E-2</v>
      </c>
      <c r="H626">
        <v>6.3025367260522894E-2</v>
      </c>
      <c r="I626">
        <v>0.14282965937492414</v>
      </c>
      <c r="J626">
        <v>53487.569033302039</v>
      </c>
      <c r="K626">
        <v>5526.5534766116807</v>
      </c>
      <c r="L626">
        <v>221581.30535166914</v>
      </c>
      <c r="M626">
        <v>320364.67080910003</v>
      </c>
      <c r="N626">
        <v>89409.565913955172</v>
      </c>
      <c r="O626">
        <v>3185458.3686308791</v>
      </c>
      <c r="P626">
        <v>9416.6339272306359</v>
      </c>
      <c r="Q626">
        <v>2.5960087930703831E-3</v>
      </c>
      <c r="R626">
        <v>0.99410839008642626</v>
      </c>
      <c r="S626">
        <v>0.58645874299108935</v>
      </c>
      <c r="T626">
        <v>0.63756822834339522</v>
      </c>
      <c r="U626">
        <v>0.6708070555509098</v>
      </c>
      <c r="V626">
        <v>0</v>
      </c>
      <c r="W626">
        <v>15208448.188438144</v>
      </c>
      <c r="X626">
        <v>0.14676602049578347</v>
      </c>
      <c r="Y626">
        <v>246.37978636022081</v>
      </c>
      <c r="Z626">
        <v>24.889519553118703</v>
      </c>
      <c r="AA626" s="211">
        <v>-81.752958298902286</v>
      </c>
      <c r="AB626" s="211">
        <v>3300233.2568910648</v>
      </c>
      <c r="AC626" s="211">
        <v>348854.69512769568</v>
      </c>
      <c r="AD626" s="211">
        <v>3649087.9520187564</v>
      </c>
      <c r="AE626" s="211">
        <v>-2.7588379819370403</v>
      </c>
      <c r="AF626" s="211">
        <v>11229384.103673205</v>
      </c>
      <c r="AG626" s="211">
        <v>21455.755736783158</v>
      </c>
      <c r="AH626" s="211">
        <v>11250839.859409979</v>
      </c>
      <c r="AI626" s="204">
        <v>96231.869877011908</v>
      </c>
      <c r="AJ626" s="205">
        <f t="shared" si="36"/>
        <v>-11824383.781908985</v>
      </c>
      <c r="AK626" s="205">
        <f t="shared" si="37"/>
        <v>-11526723.657603683</v>
      </c>
      <c r="AL626" s="205">
        <f t="shared" si="38"/>
        <v>0</v>
      </c>
      <c r="AM626" s="205">
        <f t="shared" si="39"/>
        <v>1</v>
      </c>
    </row>
    <row r="627" spans="1:39" x14ac:dyDescent="0.35">
      <c r="A627" s="112">
        <v>621</v>
      </c>
      <c r="B627">
        <v>58</v>
      </c>
      <c r="C627">
        <v>2.391405389979025E-2</v>
      </c>
      <c r="D627">
        <v>7.7491703733028966E-2</v>
      </c>
      <c r="E627">
        <v>2.0242824633040366E-2</v>
      </c>
      <c r="F627">
        <v>0</v>
      </c>
      <c r="G627">
        <v>0.12738935813256236</v>
      </c>
      <c r="H627">
        <v>9.8205868547730033E-3</v>
      </c>
      <c r="I627">
        <v>7.928918470454055E-2</v>
      </c>
      <c r="J627">
        <v>62723.629744273909</v>
      </c>
      <c r="K627">
        <v>6973.5301481358174</v>
      </c>
      <c r="L627">
        <v>227971.56281900645</v>
      </c>
      <c r="M627">
        <v>228497.31144266995</v>
      </c>
      <c r="N627">
        <v>109370.50610612585</v>
      </c>
      <c r="O627">
        <v>3005093.4623867963</v>
      </c>
      <c r="P627">
        <v>9230.5145448585772</v>
      </c>
      <c r="Q627">
        <v>5.5781289570931078E-3</v>
      </c>
      <c r="R627">
        <v>1</v>
      </c>
      <c r="S627">
        <v>0.85424543234226746</v>
      </c>
      <c r="T627">
        <v>0.52260012738096295</v>
      </c>
      <c r="U627">
        <v>0.70906536589098357</v>
      </c>
      <c r="V627">
        <v>0</v>
      </c>
      <c r="W627">
        <v>14586676.109578002</v>
      </c>
      <c r="X627">
        <v>2.4424509652913637E-2</v>
      </c>
      <c r="Y627">
        <v>122.68540656741439</v>
      </c>
      <c r="Z627">
        <v>31.652265955994757</v>
      </c>
      <c r="AA627" s="211">
        <v>-17.075999976724319</v>
      </c>
      <c r="AB627" s="211">
        <v>627227.07271185447</v>
      </c>
      <c r="AC627" s="211">
        <v>34873.782812230624</v>
      </c>
      <c r="AD627" s="211">
        <v>662100.85552408278</v>
      </c>
      <c r="AE627" s="211">
        <v>-3.2469280962080953</v>
      </c>
      <c r="AF627" s="211">
        <v>5706449.2779572047</v>
      </c>
      <c r="AG627" s="211">
        <v>12536.327154723442</v>
      </c>
      <c r="AH627" s="211">
        <v>5718985.6051119277</v>
      </c>
      <c r="AI627" s="204">
        <v>365670.58102521609</v>
      </c>
      <c r="AJ627" s="205">
        <f t="shared" si="36"/>
        <v>-2369700.8531965148</v>
      </c>
      <c r="AK627" s="205">
        <f t="shared" si="37"/>
        <v>-6043678.4147327375</v>
      </c>
      <c r="AL627" s="205">
        <f t="shared" si="38"/>
        <v>1</v>
      </c>
      <c r="AM627" s="205">
        <f t="shared" si="39"/>
        <v>0</v>
      </c>
    </row>
    <row r="628" spans="1:39" x14ac:dyDescent="0.35">
      <c r="A628" s="112">
        <v>622</v>
      </c>
      <c r="B628">
        <v>34</v>
      </c>
      <c r="C628">
        <v>2.6297929464822078E-2</v>
      </c>
      <c r="D628">
        <v>3.6413246291323448E-3</v>
      </c>
      <c r="E628">
        <v>4.0115933782136258E-2</v>
      </c>
      <c r="F628">
        <v>1.5501616862195613E-2</v>
      </c>
      <c r="G628">
        <v>9.2109323184348738E-2</v>
      </c>
      <c r="H628">
        <v>3.6038605392922876E-2</v>
      </c>
      <c r="I628">
        <v>0.11495474904666228</v>
      </c>
      <c r="J628">
        <v>45004.546043766044</v>
      </c>
      <c r="K628">
        <v>6564.1303849403184</v>
      </c>
      <c r="L628">
        <v>214234.07605942775</v>
      </c>
      <c r="M628">
        <v>299296.04073803243</v>
      </c>
      <c r="N628">
        <v>122885.17023518393</v>
      </c>
      <c r="O628">
        <v>3262570.5879262993</v>
      </c>
      <c r="P628">
        <v>9255.1183322746601</v>
      </c>
      <c r="Q628">
        <v>2.7339725903513189E-3</v>
      </c>
      <c r="R628">
        <v>1</v>
      </c>
      <c r="S628">
        <v>0.73491559038145504</v>
      </c>
      <c r="T628">
        <v>0.73688471783362153</v>
      </c>
      <c r="U628">
        <v>0.74720633379622681</v>
      </c>
      <c r="V628">
        <v>0.14680367672396377</v>
      </c>
      <c r="W628">
        <v>14325193.126008444</v>
      </c>
      <c r="X628">
        <v>0.17154801902080491</v>
      </c>
      <c r="Y628">
        <v>264.46910507667974</v>
      </c>
      <c r="Z628">
        <v>23.13494069061754</v>
      </c>
      <c r="AA628" s="211">
        <v>-92.215613420437421</v>
      </c>
      <c r="AB628" s="211">
        <v>3552647.8952501039</v>
      </c>
      <c r="AC628" s="211">
        <v>329395.05417174363</v>
      </c>
      <c r="AD628" s="211">
        <v>3882042.9494218221</v>
      </c>
      <c r="AE628" s="211">
        <v>-4.6036570533321512</v>
      </c>
      <c r="AF628" s="211">
        <v>12172885.782295639</v>
      </c>
      <c r="AG628" s="211">
        <v>30946.048316999455</v>
      </c>
      <c r="AH628" s="211">
        <v>12203831.83061263</v>
      </c>
      <c r="AI628" s="204">
        <v>94984.625686492509</v>
      </c>
      <c r="AJ628" s="205">
        <f t="shared" si="36"/>
        <v>-13103604.291465566</v>
      </c>
      <c r="AK628" s="205">
        <f t="shared" si="37"/>
        <v>-12664197.535945844</v>
      </c>
      <c r="AL628" s="205">
        <f t="shared" si="38"/>
        <v>0</v>
      </c>
      <c r="AM628" s="205">
        <f t="shared" si="39"/>
        <v>1</v>
      </c>
    </row>
    <row r="629" spans="1:39" x14ac:dyDescent="0.35">
      <c r="A629" s="112">
        <v>623</v>
      </c>
      <c r="B629">
        <v>28</v>
      </c>
      <c r="C629">
        <v>2.2767496945666391E-2</v>
      </c>
      <c r="D629">
        <v>5.1544724781035584E-2</v>
      </c>
      <c r="E629">
        <v>0</v>
      </c>
      <c r="F629">
        <v>3.1118065966098792E-2</v>
      </c>
      <c r="G629">
        <v>3.1569890051057217E-2</v>
      </c>
      <c r="H629">
        <v>5.0187998449764411E-2</v>
      </c>
      <c r="I629">
        <v>8.032823276024316E-2</v>
      </c>
      <c r="J629">
        <v>58907.649706515796</v>
      </c>
      <c r="K629">
        <v>7573.410884255989</v>
      </c>
      <c r="L629">
        <v>190188.83842064059</v>
      </c>
      <c r="M629">
        <v>143379.47589645482</v>
      </c>
      <c r="N629">
        <v>90629.865201352732</v>
      </c>
      <c r="O629">
        <v>2559410.6482220804</v>
      </c>
      <c r="P629">
        <v>9366.4177502611947</v>
      </c>
      <c r="Q629">
        <v>1.827234920734732E-3</v>
      </c>
      <c r="R629">
        <v>0.89036221366077228</v>
      </c>
      <c r="S629">
        <v>0.7702625171193509</v>
      </c>
      <c r="T629">
        <v>0.68133687323299863</v>
      </c>
      <c r="U629">
        <v>0.72189309315215777</v>
      </c>
      <c r="V629">
        <v>9.9490070675926134E-2</v>
      </c>
      <c r="W629">
        <v>13678552.951611767</v>
      </c>
      <c r="X629">
        <v>-5.5615101502645842E-2</v>
      </c>
      <c r="Y629">
        <v>227.1605045257084</v>
      </c>
      <c r="Z629">
        <v>25.778181245016654</v>
      </c>
      <c r="AA629" s="211">
        <v>-22.779702897770889</v>
      </c>
      <c r="AB629" s="211">
        <v>889105.94185476436</v>
      </c>
      <c r="AC629" s="211">
        <v>69644.635208862004</v>
      </c>
      <c r="AD629" s="211">
        <v>958750.57706363022</v>
      </c>
      <c r="AE629" s="211">
        <v>-5.9066001519154687</v>
      </c>
      <c r="AF629" s="211">
        <v>8640408.7620099578</v>
      </c>
      <c r="AG629" s="211">
        <v>37790.128763899585</v>
      </c>
      <c r="AH629" s="211">
        <v>8678198.8907738719</v>
      </c>
      <c r="AI629" s="204">
        <v>457500.22565389686</v>
      </c>
      <c r="AJ629" s="205">
        <f t="shared" si="36"/>
        <v>-3236720.8668407192</v>
      </c>
      <c r="AK629" s="205">
        <f t="shared" si="37"/>
        <v>-9268858.9059654195</v>
      </c>
      <c r="AL629" s="205">
        <f t="shared" si="38"/>
        <v>1</v>
      </c>
      <c r="AM629" s="205">
        <f t="shared" si="39"/>
        <v>0</v>
      </c>
    </row>
    <row r="630" spans="1:39" x14ac:dyDescent="0.35">
      <c r="A630" s="112">
        <v>624</v>
      </c>
      <c r="B630">
        <v>85</v>
      </c>
      <c r="C630">
        <v>3.2575303522926119E-2</v>
      </c>
      <c r="D630">
        <v>5.5560524678639304E-2</v>
      </c>
      <c r="E630">
        <v>0</v>
      </c>
      <c r="F630">
        <v>2.3612444925877121E-2</v>
      </c>
      <c r="G630">
        <v>6.3731891301441954E-2</v>
      </c>
      <c r="H630">
        <v>8.3693294665020207E-2</v>
      </c>
      <c r="I630">
        <v>8.3153003161977768E-2</v>
      </c>
      <c r="J630">
        <v>50627.776207124909</v>
      </c>
      <c r="K630">
        <v>10452.354566444405</v>
      </c>
      <c r="L630">
        <v>152864.53791002813</v>
      </c>
      <c r="M630">
        <v>209090.35329998157</v>
      </c>
      <c r="N630">
        <v>97671.191241183929</v>
      </c>
      <c r="O630">
        <v>4611079.478103485</v>
      </c>
      <c r="P630">
        <v>9122.1130442432659</v>
      </c>
      <c r="Q630">
        <v>6.2143314684238353E-4</v>
      </c>
      <c r="R630">
        <v>1</v>
      </c>
      <c r="S630">
        <v>0.81704639422263925</v>
      </c>
      <c r="T630">
        <v>0.66919806411772909</v>
      </c>
      <c r="U630">
        <v>0.76066632141708224</v>
      </c>
      <c r="V630">
        <v>9.4291364829091784E-2</v>
      </c>
      <c r="W630">
        <v>13506582.767901821</v>
      </c>
      <c r="X630">
        <v>7.1136428217466657E-2</v>
      </c>
      <c r="Y630">
        <v>118.80873942425444</v>
      </c>
      <c r="Z630">
        <v>40.894203360451073</v>
      </c>
      <c r="AA630" s="211">
        <v>-37.167180497045109</v>
      </c>
      <c r="AB630" s="211">
        <v>1553257.0183087105</v>
      </c>
      <c r="AC630" s="211">
        <v>297189.51049965946</v>
      </c>
      <c r="AD630" s="211">
        <v>1850446.5288083707</v>
      </c>
      <c r="AE630" s="211">
        <v>-4.3768828993373869</v>
      </c>
      <c r="AF630" s="211">
        <v>6239330.526175756</v>
      </c>
      <c r="AG630" s="211">
        <v>66642.496293862932</v>
      </c>
      <c r="AH630" s="211">
        <v>6305973.0224696063</v>
      </c>
      <c r="AI630" s="204">
        <v>135879.41617134667</v>
      </c>
      <c r="AJ630" s="205">
        <f t="shared" si="36"/>
        <v>-5567164.578512881</v>
      </c>
      <c r="AK630" s="205">
        <f t="shared" si="37"/>
        <v>-6743661.3124033445</v>
      </c>
      <c r="AL630" s="205">
        <f t="shared" si="38"/>
        <v>1</v>
      </c>
      <c r="AM630" s="205">
        <f t="shared" si="39"/>
        <v>0</v>
      </c>
    </row>
    <row r="631" spans="1:39" x14ac:dyDescent="0.35">
      <c r="A631" s="112">
        <v>625</v>
      </c>
      <c r="B631">
        <v>37</v>
      </c>
      <c r="C631">
        <v>2.9485164830741387E-2</v>
      </c>
      <c r="D631">
        <v>7.10409708481885E-2</v>
      </c>
      <c r="E631">
        <v>5.0741499635416788E-3</v>
      </c>
      <c r="F631">
        <v>1.9706405117052114E-2</v>
      </c>
      <c r="G631">
        <v>0.11556478198187711</v>
      </c>
      <c r="H631">
        <v>3.918474012677943E-2</v>
      </c>
      <c r="I631">
        <v>0.103272203308778</v>
      </c>
      <c r="J631">
        <v>48351.999634747292</v>
      </c>
      <c r="K631">
        <v>6388.065673432684</v>
      </c>
      <c r="L631">
        <v>177839.98608940063</v>
      </c>
      <c r="M631">
        <v>249370.22911463768</v>
      </c>
      <c r="N631">
        <v>109817.20023813374</v>
      </c>
      <c r="O631">
        <v>1736165.8771775742</v>
      </c>
      <c r="P631">
        <v>9116.2506366493362</v>
      </c>
      <c r="Q631">
        <v>3.9128213730317933E-3</v>
      </c>
      <c r="R631">
        <v>1</v>
      </c>
      <c r="S631">
        <v>0.64712300120222899</v>
      </c>
      <c r="T631">
        <v>0.40051726046604808</v>
      </c>
      <c r="U631">
        <v>0.7877168764298067</v>
      </c>
      <c r="V631">
        <v>0</v>
      </c>
      <c r="W631">
        <v>14171740.352020856</v>
      </c>
      <c r="X631">
        <v>0.12088292236344111</v>
      </c>
      <c r="Y631">
        <v>329.89249644019753</v>
      </c>
      <c r="Z631">
        <v>40.190373558325604</v>
      </c>
      <c r="AA631" s="211">
        <v>-13.487859499578999</v>
      </c>
      <c r="AB631" s="211">
        <v>524354.39302477171</v>
      </c>
      <c r="AC631" s="211">
        <v>36486.126412777616</v>
      </c>
      <c r="AD631" s="211">
        <v>560840.51943754999</v>
      </c>
      <c r="AE631" s="211">
        <v>-3.2189282375547439</v>
      </c>
      <c r="AF631" s="211">
        <v>14976019.699317595</v>
      </c>
      <c r="AG631" s="211">
        <v>15695.918532289246</v>
      </c>
      <c r="AH631" s="211">
        <v>14991715.617849886</v>
      </c>
      <c r="AI631" s="204">
        <v>1405294.7410193942</v>
      </c>
      <c r="AJ631" s="205">
        <f t="shared" si="36"/>
        <v>-1909626.4693954499</v>
      </c>
      <c r="AK631" s="205">
        <f t="shared" si="37"/>
        <v>-15313608.441605361</v>
      </c>
      <c r="AL631" s="205">
        <f t="shared" si="38"/>
        <v>1</v>
      </c>
      <c r="AM631" s="205">
        <f t="shared" si="39"/>
        <v>0</v>
      </c>
    </row>
    <row r="632" spans="1:39" x14ac:dyDescent="0.35">
      <c r="A632" s="112">
        <v>626</v>
      </c>
      <c r="B632">
        <v>2</v>
      </c>
      <c r="C632">
        <v>2.6680715752552604E-2</v>
      </c>
      <c r="D632">
        <v>0.14431714355867042</v>
      </c>
      <c r="E632">
        <v>6.3155940867266058E-2</v>
      </c>
      <c r="F632">
        <v>2.5432777003169156E-2</v>
      </c>
      <c r="G632">
        <v>8.4784376454805299E-2</v>
      </c>
      <c r="H632">
        <v>3.1950429674703851E-2</v>
      </c>
      <c r="I632">
        <v>8.2023712294216941E-2</v>
      </c>
      <c r="J632">
        <v>49842.568691423454</v>
      </c>
      <c r="K632">
        <v>5971.2534304449036</v>
      </c>
      <c r="L632">
        <v>267836.13477094076</v>
      </c>
      <c r="M632">
        <v>229851.50937449606</v>
      </c>
      <c r="N632">
        <v>74451.567401915905</v>
      </c>
      <c r="O632">
        <v>3001767.6352584315</v>
      </c>
      <c r="P632">
        <v>9262.1524199422111</v>
      </c>
      <c r="Q632">
        <v>3.1511040521364302E-3</v>
      </c>
      <c r="R632">
        <v>1</v>
      </c>
      <c r="S632">
        <v>0.7857952362280789</v>
      </c>
      <c r="T632">
        <v>0.77947890207387138</v>
      </c>
      <c r="U632">
        <v>0.72766885368084833</v>
      </c>
      <c r="V632">
        <v>0.1770866543397373</v>
      </c>
      <c r="W632">
        <v>13742591.572457355</v>
      </c>
      <c r="X632">
        <v>5.8708764769697996E-2</v>
      </c>
      <c r="Y632">
        <v>217.60165132077668</v>
      </c>
      <c r="Z632">
        <v>23.200987841393044</v>
      </c>
      <c r="AA632" s="211">
        <v>-19.488318105759841</v>
      </c>
      <c r="AB632" s="211">
        <v>755842.53648515418</v>
      </c>
      <c r="AC632" s="211">
        <v>59665.989616313069</v>
      </c>
      <c r="AD632" s="211">
        <v>815508.52610146697</v>
      </c>
      <c r="AE632" s="211">
        <v>-3.5166063492789927</v>
      </c>
      <c r="AF632" s="211">
        <v>9205320.3109287973</v>
      </c>
      <c r="AG632" s="211">
        <v>21907.21409792998</v>
      </c>
      <c r="AH632" s="211">
        <v>9227227.5250267163</v>
      </c>
      <c r="AI632" s="204">
        <v>526663.58666985226</v>
      </c>
      <c r="AJ632" s="205">
        <f t="shared" si="36"/>
        <v>-2764340.3366774512</v>
      </c>
      <c r="AK632" s="205">
        <f t="shared" si="37"/>
        <v>-9578888.1599546149</v>
      </c>
      <c r="AL632" s="205">
        <f t="shared" si="38"/>
        <v>1</v>
      </c>
      <c r="AM632" s="205">
        <f t="shared" si="39"/>
        <v>0</v>
      </c>
    </row>
    <row r="633" spans="1:39" x14ac:dyDescent="0.35">
      <c r="A633" s="112">
        <v>627</v>
      </c>
      <c r="B633">
        <v>6</v>
      </c>
      <c r="C633">
        <v>2.0198108511690658E-2</v>
      </c>
      <c r="D633">
        <v>5.1474775460910831E-2</v>
      </c>
      <c r="E633">
        <v>0</v>
      </c>
      <c r="F633">
        <v>1.4689640852597764E-3</v>
      </c>
      <c r="G633">
        <v>8.3176370723596973E-3</v>
      </c>
      <c r="H633">
        <v>7.7513432424065783E-3</v>
      </c>
      <c r="I633">
        <v>9.483734207732164E-2</v>
      </c>
      <c r="J633">
        <v>56457.038541456976</v>
      </c>
      <c r="K633">
        <v>9073.871653883878</v>
      </c>
      <c r="L633">
        <v>228594.53830913291</v>
      </c>
      <c r="M633">
        <v>302554.41051469464</v>
      </c>
      <c r="N633">
        <v>84178.14593957449</v>
      </c>
      <c r="O633">
        <v>2921138.2745556999</v>
      </c>
      <c r="P633">
        <v>9321.3867303791922</v>
      </c>
      <c r="Q633">
        <v>4.4056422967725366E-3</v>
      </c>
      <c r="R633">
        <v>0.95006160660284389</v>
      </c>
      <c r="S633">
        <v>0.63981425054807251</v>
      </c>
      <c r="T633">
        <v>0.6052782166564763</v>
      </c>
      <c r="U633">
        <v>0.68321280914964699</v>
      </c>
      <c r="V633">
        <v>8.3533973570038361E-2</v>
      </c>
      <c r="W633">
        <v>15179315.256580321</v>
      </c>
      <c r="X633">
        <v>0.14664898797471917</v>
      </c>
      <c r="Y633">
        <v>438.2416191176336</v>
      </c>
      <c r="Z633">
        <v>32.694794825679544</v>
      </c>
      <c r="AA633" s="211">
        <v>-21.444485677594479</v>
      </c>
      <c r="AB633" s="211">
        <v>880400.28488165874</v>
      </c>
      <c r="AC633" s="211">
        <v>26592.212922722134</v>
      </c>
      <c r="AD633" s="211">
        <v>906992.49780438398</v>
      </c>
      <c r="AE633" s="211">
        <v>-3.2607917859540101</v>
      </c>
      <c r="AF633" s="211">
        <v>19439955.448147215</v>
      </c>
      <c r="AG633" s="211">
        <v>8808.1462362328784</v>
      </c>
      <c r="AH633" s="211">
        <v>19448763.594383474</v>
      </c>
      <c r="AI633" s="204">
        <v>1019692.2147431902</v>
      </c>
      <c r="AJ633" s="205">
        <f t="shared" si="36"/>
        <v>-3051441.0655638315</v>
      </c>
      <c r="AK633" s="205">
        <f t="shared" si="37"/>
        <v>-19774842.772978876</v>
      </c>
      <c r="AL633" s="205">
        <f t="shared" si="38"/>
        <v>1</v>
      </c>
      <c r="AM633" s="205">
        <f t="shared" si="39"/>
        <v>0</v>
      </c>
    </row>
    <row r="634" spans="1:39" x14ac:dyDescent="0.35">
      <c r="A634" s="112">
        <v>628</v>
      </c>
      <c r="B634">
        <v>26</v>
      </c>
      <c r="C634">
        <v>3.534648607877388E-2</v>
      </c>
      <c r="D634">
        <v>0.18476186749391649</v>
      </c>
      <c r="E634">
        <v>1.386843809056469E-2</v>
      </c>
      <c r="F634">
        <v>0</v>
      </c>
      <c r="G634">
        <v>7.638239868036778E-2</v>
      </c>
      <c r="H634">
        <v>3.6305417412971844E-2</v>
      </c>
      <c r="I634">
        <v>0.11164135771088635</v>
      </c>
      <c r="J634">
        <v>55582.985128627719</v>
      </c>
      <c r="K634">
        <v>6165.6018021021118</v>
      </c>
      <c r="L634">
        <v>151397.25030653001</v>
      </c>
      <c r="M634">
        <v>346287.47285945312</v>
      </c>
      <c r="N634">
        <v>73939.301703378907</v>
      </c>
      <c r="O634">
        <v>2682114.1405265476</v>
      </c>
      <c r="P634">
        <v>9002.2394505085067</v>
      </c>
      <c r="Q634">
        <v>6.1763857471700311E-3</v>
      </c>
      <c r="R634">
        <v>1</v>
      </c>
      <c r="S634">
        <v>0.86662905894602049</v>
      </c>
      <c r="T634">
        <v>0.70576416446829215</v>
      </c>
      <c r="U634">
        <v>0.67197625271671779</v>
      </c>
      <c r="V634">
        <v>0</v>
      </c>
      <c r="W634">
        <v>13234805.516760409</v>
      </c>
      <c r="X634">
        <v>0.12388059900124596</v>
      </c>
      <c r="Y634">
        <v>504.17549040003735</v>
      </c>
      <c r="Z634">
        <v>27.191362549502266</v>
      </c>
      <c r="AA634" s="211">
        <v>-36.913199491845958</v>
      </c>
      <c r="AB634" s="211">
        <v>1601411.4675280047</v>
      </c>
      <c r="AC634" s="211">
        <v>101779.54060941143</v>
      </c>
      <c r="AD634" s="211">
        <v>1703191.0081374194</v>
      </c>
      <c r="AE634" s="211">
        <v>-2.5952404839709726</v>
      </c>
      <c r="AF634" s="211">
        <v>21512179.096880756</v>
      </c>
      <c r="AG634" s="211">
        <v>19175.855477135614</v>
      </c>
      <c r="AH634" s="211">
        <v>21531354.952357918</v>
      </c>
      <c r="AI634" s="204">
        <v>577778.06482228462</v>
      </c>
      <c r="AJ634" s="205">
        <f t="shared" si="36"/>
        <v>-5394510.9573220145</v>
      </c>
      <c r="AK634" s="205">
        <f t="shared" si="37"/>
        <v>-21790879.000755016</v>
      </c>
      <c r="AL634" s="205">
        <f t="shared" si="38"/>
        <v>1</v>
      </c>
      <c r="AM634" s="205">
        <f t="shared" si="39"/>
        <v>0</v>
      </c>
    </row>
    <row r="635" spans="1:39" x14ac:dyDescent="0.35">
      <c r="A635" s="112">
        <v>629</v>
      </c>
      <c r="B635">
        <v>26</v>
      </c>
      <c r="C635">
        <v>2.5896372449760251E-2</v>
      </c>
      <c r="D635">
        <v>6.9168285625004725E-2</v>
      </c>
      <c r="E635">
        <v>0</v>
      </c>
      <c r="F635">
        <v>0</v>
      </c>
      <c r="G635">
        <v>0.15106446366854381</v>
      </c>
      <c r="H635">
        <v>0</v>
      </c>
      <c r="I635">
        <v>8.8354538360377086E-2</v>
      </c>
      <c r="J635">
        <v>47209.881279215333</v>
      </c>
      <c r="K635">
        <v>8031.0283522571726</v>
      </c>
      <c r="L635">
        <v>223393.4858986261</v>
      </c>
      <c r="M635">
        <v>91733.002496575209</v>
      </c>
      <c r="N635">
        <v>90717.520146340612</v>
      </c>
      <c r="O635">
        <v>2285828.3322301712</v>
      </c>
      <c r="P635">
        <v>9149.1692343309915</v>
      </c>
      <c r="Q635">
        <v>4.6880893381151794E-3</v>
      </c>
      <c r="R635">
        <v>1</v>
      </c>
      <c r="S635">
        <v>0.79116861804018346</v>
      </c>
      <c r="T635">
        <v>0.72610082001355813</v>
      </c>
      <c r="U635">
        <v>0.69576621005897488</v>
      </c>
      <c r="V635">
        <v>2.9605558614666471E-2</v>
      </c>
      <c r="W635">
        <v>14267799.053428425</v>
      </c>
      <c r="X635">
        <v>2.2375617499282116E-2</v>
      </c>
      <c r="Y635">
        <v>146.72513509465517</v>
      </c>
      <c r="Z635">
        <v>31.410162830894333</v>
      </c>
      <c r="AA635" s="211">
        <v>-40.528907817555087</v>
      </c>
      <c r="AB635" s="211">
        <v>1726403.6854648381</v>
      </c>
      <c r="AC635" s="211">
        <v>39732.564953206667</v>
      </c>
      <c r="AD635" s="211">
        <v>1766136.250418047</v>
      </c>
      <c r="AE635" s="211">
        <v>-3.2764608931625454</v>
      </c>
      <c r="AF635" s="211">
        <v>6570630.4667952228</v>
      </c>
      <c r="AG635" s="211">
        <v>7485.8455708940191</v>
      </c>
      <c r="AH635" s="211">
        <v>6578116.3123661168</v>
      </c>
      <c r="AI635" s="204">
        <v>129172.18758044139</v>
      </c>
      <c r="AJ635" s="205">
        <f t="shared" si="36"/>
        <v>-5819027.0321735553</v>
      </c>
      <c r="AK635" s="205">
        <f t="shared" si="37"/>
        <v>-6905762.4016823713</v>
      </c>
      <c r="AL635" s="205">
        <f t="shared" si="38"/>
        <v>1</v>
      </c>
      <c r="AM635" s="205">
        <f t="shared" si="39"/>
        <v>0</v>
      </c>
    </row>
    <row r="636" spans="1:39" x14ac:dyDescent="0.35">
      <c r="A636" s="112">
        <v>630</v>
      </c>
      <c r="B636">
        <v>33</v>
      </c>
      <c r="C636">
        <v>2.4314963492160259E-2</v>
      </c>
      <c r="D636">
        <v>4.4231709513625227E-2</v>
      </c>
      <c r="E636">
        <v>2.4477529159454246E-2</v>
      </c>
      <c r="F636">
        <v>3.165874191357438E-2</v>
      </c>
      <c r="G636">
        <v>0.13427891153620741</v>
      </c>
      <c r="H636">
        <v>3.6959872646816307E-2</v>
      </c>
      <c r="I636">
        <v>6.1380564114354705E-2</v>
      </c>
      <c r="J636">
        <v>59175.924988854065</v>
      </c>
      <c r="K636">
        <v>9992.8810626184222</v>
      </c>
      <c r="L636">
        <v>268327.45522683661</v>
      </c>
      <c r="M636">
        <v>321865.79044149525</v>
      </c>
      <c r="N636">
        <v>64048.070999140124</v>
      </c>
      <c r="O636">
        <v>4879199.4755258663</v>
      </c>
      <c r="P636">
        <v>9187.1302510828864</v>
      </c>
      <c r="Q636">
        <v>1.9373700624371046E-3</v>
      </c>
      <c r="R636">
        <v>0.95960182056330023</v>
      </c>
      <c r="S636">
        <v>0.47544932080644486</v>
      </c>
      <c r="T636">
        <v>0.78745696699193901</v>
      </c>
      <c r="U636">
        <v>0.68350816942594639</v>
      </c>
      <c r="V636">
        <v>1.71481182727228E-2</v>
      </c>
      <c r="W636">
        <v>13912627.852668928</v>
      </c>
      <c r="X636">
        <v>-3.7590633359018411E-3</v>
      </c>
      <c r="Y636">
        <v>42.821819927629633</v>
      </c>
      <c r="Z636">
        <v>29.312200246329866</v>
      </c>
      <c r="AA636" s="211">
        <v>-117.22260761621831</v>
      </c>
      <c r="AB636" s="211">
        <v>3686846.3809572514</v>
      </c>
      <c r="AC636" s="211">
        <v>650934.40630983026</v>
      </c>
      <c r="AD636" s="211">
        <v>4337780.7872671038</v>
      </c>
      <c r="AE636" s="211">
        <v>-5.3325823319867558</v>
      </c>
      <c r="AF636" s="211">
        <v>2656626.2369076638</v>
      </c>
      <c r="AG636" s="211">
        <v>43913.304251259593</v>
      </c>
      <c r="AH636" s="211">
        <v>2700539.5411589188</v>
      </c>
      <c r="AI636" s="204">
        <v>-14632.593405436635</v>
      </c>
      <c r="AJ636" s="205">
        <f t="shared" si="36"/>
        <v>-16060041.548888935</v>
      </c>
      <c r="AK636" s="205">
        <f t="shared" si="37"/>
        <v>-3233797.7743575945</v>
      </c>
      <c r="AL636" s="205">
        <f t="shared" si="38"/>
        <v>0</v>
      </c>
      <c r="AM636" s="205">
        <f t="shared" si="39"/>
        <v>1</v>
      </c>
    </row>
    <row r="637" spans="1:39" x14ac:dyDescent="0.35">
      <c r="A637" s="112">
        <v>631</v>
      </c>
      <c r="B637">
        <v>67</v>
      </c>
      <c r="C637">
        <v>2.6818062695271126E-2</v>
      </c>
      <c r="D637">
        <v>8.4488827711506564E-2</v>
      </c>
      <c r="E637">
        <v>1.322091460136012E-2</v>
      </c>
      <c r="F637">
        <v>2.1160514912515888E-2</v>
      </c>
      <c r="G637">
        <v>8.7579274075686178E-2</v>
      </c>
      <c r="H637">
        <v>3.5753081375469536E-2</v>
      </c>
      <c r="I637">
        <v>5.9698541489985414E-2</v>
      </c>
      <c r="J637">
        <v>56698.992637472962</v>
      </c>
      <c r="K637">
        <v>7491.7681704811166</v>
      </c>
      <c r="L637">
        <v>185422.79747818247</v>
      </c>
      <c r="M637">
        <v>207157.84737723565</v>
      </c>
      <c r="N637">
        <v>112496.62467473732</v>
      </c>
      <c r="O637">
        <v>1599728.1558935831</v>
      </c>
      <c r="P637">
        <v>9111.19548936723</v>
      </c>
      <c r="Q637">
        <v>2.8327846508149649E-3</v>
      </c>
      <c r="R637">
        <v>1</v>
      </c>
      <c r="S637">
        <v>0.91294969840740936</v>
      </c>
      <c r="T637">
        <v>0.55157588166697014</v>
      </c>
      <c r="U637">
        <v>0.68463397306806106</v>
      </c>
      <c r="V637">
        <v>7.4669944289614681E-2</v>
      </c>
      <c r="W637">
        <v>15332080.757145906</v>
      </c>
      <c r="X637">
        <v>0.16372312627604474</v>
      </c>
      <c r="Y637">
        <v>314.94997275470087</v>
      </c>
      <c r="Z637">
        <v>24.462990067361822</v>
      </c>
      <c r="AA637" s="211">
        <v>-8.0911758769242184</v>
      </c>
      <c r="AB637" s="211">
        <v>229981.21135718864</v>
      </c>
      <c r="AC637" s="211">
        <v>26284.024057798939</v>
      </c>
      <c r="AD637" s="211">
        <v>256265.23541498714</v>
      </c>
      <c r="AE637" s="211">
        <v>-3.1270674167910215</v>
      </c>
      <c r="AF637" s="211">
        <v>14219377.710980827</v>
      </c>
      <c r="AG637" s="211">
        <v>16143.994472049053</v>
      </c>
      <c r="AH637" s="211">
        <v>14235521.705452887</v>
      </c>
      <c r="AI637" s="204">
        <v>2816065.8821831644</v>
      </c>
      <c r="AJ637" s="205">
        <f t="shared" si="36"/>
        <v>-1065382.8231074091</v>
      </c>
      <c r="AK637" s="205">
        <f t="shared" si="37"/>
        <v>-14548228.44713199</v>
      </c>
      <c r="AL637" s="205">
        <f t="shared" si="38"/>
        <v>1</v>
      </c>
      <c r="AM637" s="205">
        <f t="shared" si="39"/>
        <v>0</v>
      </c>
    </row>
    <row r="638" spans="1:39" x14ac:dyDescent="0.35">
      <c r="A638" s="112">
        <v>632</v>
      </c>
      <c r="B638">
        <v>56</v>
      </c>
      <c r="C638">
        <v>2.8881202514385439E-2</v>
      </c>
      <c r="D638">
        <v>0.20905195451839137</v>
      </c>
      <c r="E638">
        <v>5.9836752371418087E-3</v>
      </c>
      <c r="F638">
        <v>6.5217772283160617E-3</v>
      </c>
      <c r="G638">
        <v>9.8225784124976595E-2</v>
      </c>
      <c r="H638">
        <v>2.3866668833557207E-2</v>
      </c>
      <c r="I638">
        <v>6.0266893813353019E-2</v>
      </c>
      <c r="J638">
        <v>60921.693979772368</v>
      </c>
      <c r="K638">
        <v>7084.0494045514615</v>
      </c>
      <c r="L638">
        <v>256015.29736368646</v>
      </c>
      <c r="M638">
        <v>188796.58175032469</v>
      </c>
      <c r="N638">
        <v>136984.56550111691</v>
      </c>
      <c r="O638">
        <v>2811421.6663937098</v>
      </c>
      <c r="P638">
        <v>9276.9876589430696</v>
      </c>
      <c r="Q638">
        <v>1.9744507969374197E-3</v>
      </c>
      <c r="R638">
        <v>0.98544542425575288</v>
      </c>
      <c r="S638">
        <v>0.74937928223249595</v>
      </c>
      <c r="T638">
        <v>0.53983936154944612</v>
      </c>
      <c r="U638">
        <v>0.70933960816619901</v>
      </c>
      <c r="V638">
        <v>0</v>
      </c>
      <c r="W638">
        <v>13954362.875990573</v>
      </c>
      <c r="X638">
        <v>8.699960152028019E-2</v>
      </c>
      <c r="Y638">
        <v>151.44993035631273</v>
      </c>
      <c r="Z638">
        <v>32.424012097859254</v>
      </c>
      <c r="AA638" s="211">
        <v>-8.4739642436317268</v>
      </c>
      <c r="AB638" s="211">
        <v>293041.62039580202</v>
      </c>
      <c r="AC638" s="211">
        <v>25276.380477070881</v>
      </c>
      <c r="AD638" s="211">
        <v>318318.00087287219</v>
      </c>
      <c r="AE638" s="211">
        <v>-3.9741338411657074</v>
      </c>
      <c r="AF638" s="211">
        <v>7223261.2041473892</v>
      </c>
      <c r="AG638" s="211">
        <v>21137.557942813644</v>
      </c>
      <c r="AH638" s="211">
        <v>7244398.7620902006</v>
      </c>
      <c r="AI638" s="204">
        <v>1539187.0674551788</v>
      </c>
      <c r="AJ638" s="205">
        <f t="shared" si="36"/>
        <v>-1165714.4252360449</v>
      </c>
      <c r="AK638" s="205">
        <f t="shared" si="37"/>
        <v>-7641812.146206771</v>
      </c>
      <c r="AL638" s="205">
        <f t="shared" si="38"/>
        <v>1</v>
      </c>
      <c r="AM638" s="205">
        <f t="shared" si="39"/>
        <v>0</v>
      </c>
    </row>
    <row r="639" spans="1:39" x14ac:dyDescent="0.35">
      <c r="A639" s="112">
        <v>633</v>
      </c>
      <c r="B639">
        <v>66</v>
      </c>
      <c r="C639">
        <v>1.9166047246189179E-2</v>
      </c>
      <c r="D639">
        <v>8.8348768942063491E-2</v>
      </c>
      <c r="E639">
        <v>7.9956191318581865E-3</v>
      </c>
      <c r="F639">
        <v>0</v>
      </c>
      <c r="G639">
        <v>4.6531597235698316E-2</v>
      </c>
      <c r="H639">
        <v>6.8141519841256312E-2</v>
      </c>
      <c r="I639">
        <v>9.0474439068750051E-2</v>
      </c>
      <c r="J639">
        <v>57475.079543732361</v>
      </c>
      <c r="K639">
        <v>7922.711407579015</v>
      </c>
      <c r="L639">
        <v>270907.85255534336</v>
      </c>
      <c r="M639">
        <v>244385.5404189486</v>
      </c>
      <c r="N639">
        <v>94736.587190177961</v>
      </c>
      <c r="O639">
        <v>2505504.8002342349</v>
      </c>
      <c r="P639">
        <v>9341.6139439563049</v>
      </c>
      <c r="Q639">
        <v>1.6072649101085996E-3</v>
      </c>
      <c r="R639">
        <v>1</v>
      </c>
      <c r="S639">
        <v>0.6846691213242132</v>
      </c>
      <c r="T639">
        <v>0.54964516196114488</v>
      </c>
      <c r="U639">
        <v>0.78525634904159758</v>
      </c>
      <c r="V639">
        <v>9.4489348042598204E-2</v>
      </c>
      <c r="W639">
        <v>14366966.828429746</v>
      </c>
      <c r="X639">
        <v>6.7012072368243886E-2</v>
      </c>
      <c r="Y639">
        <v>292.22259840563709</v>
      </c>
      <c r="Z639">
        <v>24.423060166063301</v>
      </c>
      <c r="AA639" s="211">
        <v>-10.885665364362374</v>
      </c>
      <c r="AB639" s="211">
        <v>344807.20388231409</v>
      </c>
      <c r="AC639" s="211">
        <v>48695.220807937229</v>
      </c>
      <c r="AD639" s="211">
        <v>393502.42469025153</v>
      </c>
      <c r="AE639" s="211">
        <v>-2.9533376032935097</v>
      </c>
      <c r="AF639" s="211">
        <v>12163130.65292372</v>
      </c>
      <c r="AG639" s="211">
        <v>23631.504215616518</v>
      </c>
      <c r="AH639" s="211">
        <v>12186762.157139346</v>
      </c>
      <c r="AI639" s="204">
        <v>1486733.7921069434</v>
      </c>
      <c r="AJ639" s="205">
        <f t="shared" si="36"/>
        <v>-1482068.9611264889</v>
      </c>
      <c r="AK639" s="205">
        <f t="shared" si="37"/>
        <v>-12482095.917468697</v>
      </c>
      <c r="AL639" s="205">
        <f t="shared" si="38"/>
        <v>1</v>
      </c>
      <c r="AM639" s="205">
        <f t="shared" si="39"/>
        <v>0</v>
      </c>
    </row>
    <row r="640" spans="1:39" x14ac:dyDescent="0.35">
      <c r="A640" s="112">
        <v>634</v>
      </c>
      <c r="B640">
        <v>17</v>
      </c>
      <c r="C640">
        <v>4.0590793657152416E-2</v>
      </c>
      <c r="D640">
        <v>7.5412383062802554E-2</v>
      </c>
      <c r="E640">
        <v>0</v>
      </c>
      <c r="F640">
        <v>2.5218736434252109E-2</v>
      </c>
      <c r="G640">
        <v>5.9355280190500175E-2</v>
      </c>
      <c r="H640">
        <v>2.4486886528308528E-3</v>
      </c>
      <c r="I640">
        <v>4.5144967775086559E-2</v>
      </c>
      <c r="J640">
        <v>53541.784780787362</v>
      </c>
      <c r="K640">
        <v>7594.7431904450659</v>
      </c>
      <c r="L640">
        <v>148247.25386829887</v>
      </c>
      <c r="M640">
        <v>189551.52742088906</v>
      </c>
      <c r="N640">
        <v>56173.874108848264</v>
      </c>
      <c r="O640">
        <v>2907863.7755661393</v>
      </c>
      <c r="P640">
        <v>9468.0839991463326</v>
      </c>
      <c r="Q640">
        <v>5.2995477005883538E-3</v>
      </c>
      <c r="R640">
        <v>1</v>
      </c>
      <c r="S640">
        <v>0.73703277974978199</v>
      </c>
      <c r="T640">
        <v>0.73139854005888405</v>
      </c>
      <c r="U640">
        <v>0.74696168766871129</v>
      </c>
      <c r="V640">
        <v>6.1783093371609824E-2</v>
      </c>
      <c r="W640">
        <v>13838728.536647659</v>
      </c>
      <c r="X640">
        <v>4.0493754254734844E-2</v>
      </c>
      <c r="Y640">
        <v>201.58172414091175</v>
      </c>
      <c r="Z640">
        <v>31.42490940077715</v>
      </c>
      <c r="AA640" s="211">
        <v>-13.323062900792655</v>
      </c>
      <c r="AB640" s="211">
        <v>553549.14146590664</v>
      </c>
      <c r="AC640" s="211">
        <v>18030.542626577673</v>
      </c>
      <c r="AD640" s="211">
        <v>571579.68409248209</v>
      </c>
      <c r="AE640" s="211">
        <v>-4.2322076264232313</v>
      </c>
      <c r="AF640" s="211">
        <v>8769426.2740117367</v>
      </c>
      <c r="AG640" s="211">
        <v>12303.193792253001</v>
      </c>
      <c r="AH640" s="211">
        <v>8781729.4678040035</v>
      </c>
      <c r="AI640" s="204">
        <v>903121.82252631977</v>
      </c>
      <c r="AJ640" s="205">
        <f t="shared" si="36"/>
        <v>-1903885.9741717477</v>
      </c>
      <c r="AK640" s="205">
        <f t="shared" si="37"/>
        <v>-9204950.2304463275</v>
      </c>
      <c r="AL640" s="205">
        <f t="shared" si="38"/>
        <v>1</v>
      </c>
      <c r="AM640" s="205">
        <f t="shared" si="39"/>
        <v>0</v>
      </c>
    </row>
    <row r="641" spans="1:39" x14ac:dyDescent="0.35">
      <c r="A641" s="112">
        <v>635</v>
      </c>
      <c r="B641">
        <v>26</v>
      </c>
      <c r="C641">
        <v>2.2842241236868947E-2</v>
      </c>
      <c r="D641">
        <v>4.4433699158643071E-2</v>
      </c>
      <c r="E641">
        <v>0</v>
      </c>
      <c r="F641">
        <v>2.4951952240904331E-2</v>
      </c>
      <c r="G641">
        <v>8.7513225879288337E-2</v>
      </c>
      <c r="H641">
        <v>0</v>
      </c>
      <c r="I641">
        <v>7.5466364465801739E-2</v>
      </c>
      <c r="J641">
        <v>67129.082407120557</v>
      </c>
      <c r="K641">
        <v>3190.8172313144969</v>
      </c>
      <c r="L641">
        <v>258813.57257896848</v>
      </c>
      <c r="M641">
        <v>287082.25437981653</v>
      </c>
      <c r="N641">
        <v>29258.716038094717</v>
      </c>
      <c r="O641">
        <v>3993943.4714996116</v>
      </c>
      <c r="P641">
        <v>9375.7240401698182</v>
      </c>
      <c r="Q641">
        <v>2.7902436693500879E-3</v>
      </c>
      <c r="R641">
        <v>1</v>
      </c>
      <c r="S641">
        <v>0.78127735809913612</v>
      </c>
      <c r="T641">
        <v>0.55088107431266398</v>
      </c>
      <c r="U641">
        <v>0.75305273179867538</v>
      </c>
      <c r="V641">
        <v>0</v>
      </c>
      <c r="W641">
        <v>13500238.374129763</v>
      </c>
      <c r="X641">
        <v>0.13444079692143765</v>
      </c>
      <c r="Y641">
        <v>241.34946390770654</v>
      </c>
      <c r="Z641">
        <v>28.935230820813413</v>
      </c>
      <c r="AA641" s="211">
        <v>-42.268276765232656</v>
      </c>
      <c r="AB641" s="211">
        <v>1633528.8432697023</v>
      </c>
      <c r="AC641" s="211">
        <v>49534.021765380232</v>
      </c>
      <c r="AD641" s="211">
        <v>1683062.8650350871</v>
      </c>
      <c r="AE641" s="211">
        <v>-3.6041680862032495</v>
      </c>
      <c r="AF641" s="211">
        <v>11051891.679779787</v>
      </c>
      <c r="AG641" s="211">
        <v>9332.4968543470168</v>
      </c>
      <c r="AH641" s="211">
        <v>11061224.176634092</v>
      </c>
      <c r="AI641" s="204">
        <v>242554.70078081798</v>
      </c>
      <c r="AJ641" s="205">
        <f t="shared" si="36"/>
        <v>-5909890.5415583523</v>
      </c>
      <c r="AK641" s="205">
        <f t="shared" si="37"/>
        <v>-11421640.985254416</v>
      </c>
      <c r="AL641" s="205">
        <f t="shared" si="38"/>
        <v>1</v>
      </c>
      <c r="AM641" s="205">
        <f t="shared" si="39"/>
        <v>0</v>
      </c>
    </row>
    <row r="642" spans="1:39" x14ac:dyDescent="0.35">
      <c r="A642" s="112">
        <v>636</v>
      </c>
      <c r="B642">
        <v>5</v>
      </c>
      <c r="C642">
        <v>1.7905465862441624E-2</v>
      </c>
      <c r="D642">
        <v>0.12048009550239655</v>
      </c>
      <c r="E642">
        <v>4.7508218482156327E-2</v>
      </c>
      <c r="F642">
        <v>0</v>
      </c>
      <c r="G642">
        <v>6.1902147903583282E-2</v>
      </c>
      <c r="H642">
        <v>0</v>
      </c>
      <c r="I642">
        <v>0.1313662687399923</v>
      </c>
      <c r="J642">
        <v>51846.243529499479</v>
      </c>
      <c r="K642">
        <v>5023.564614904607</v>
      </c>
      <c r="L642">
        <v>190477.41416836932</v>
      </c>
      <c r="M642">
        <v>197941.34822125244</v>
      </c>
      <c r="N642">
        <v>80638.453386941066</v>
      </c>
      <c r="O642">
        <v>3190050.3457505833</v>
      </c>
      <c r="P642">
        <v>9056.9012141075928</v>
      </c>
      <c r="Q642">
        <v>3.4924154042955649E-3</v>
      </c>
      <c r="R642">
        <v>0.89172485889834319</v>
      </c>
      <c r="S642">
        <v>0.43569523252071962</v>
      </c>
      <c r="T642">
        <v>0.69565042642323682</v>
      </c>
      <c r="U642">
        <v>0.73706590001602956</v>
      </c>
      <c r="V642">
        <v>0</v>
      </c>
      <c r="W642">
        <v>14327168.114336107</v>
      </c>
      <c r="X642">
        <v>0.10348852378492154</v>
      </c>
      <c r="Y642">
        <v>214.59396020247615</v>
      </c>
      <c r="Z642">
        <v>34.130179687392513</v>
      </c>
      <c r="AA642" s="211">
        <v>-50.998597754832502</v>
      </c>
      <c r="AB642" s="211">
        <v>2077439.3765787303</v>
      </c>
      <c r="AC642" s="211">
        <v>51449.994476918968</v>
      </c>
      <c r="AD642" s="211">
        <v>2128889.3710556491</v>
      </c>
      <c r="AE642" s="211">
        <v>-7.2143432758004185</v>
      </c>
      <c r="AF642" s="211">
        <v>9981002.5992431212</v>
      </c>
      <c r="AG642" s="211">
        <v>13598.499902618803</v>
      </c>
      <c r="AH642" s="211">
        <v>9994601.0991457477</v>
      </c>
      <c r="AI642" s="204">
        <v>179647.04028149942</v>
      </c>
      <c r="AJ642" s="205">
        <f t="shared" si="36"/>
        <v>-7228749.1465389002</v>
      </c>
      <c r="AK642" s="205">
        <f t="shared" si="37"/>
        <v>-10716035.42672579</v>
      </c>
      <c r="AL642" s="205">
        <f t="shared" si="38"/>
        <v>1</v>
      </c>
      <c r="AM642" s="205">
        <f t="shared" si="39"/>
        <v>0</v>
      </c>
    </row>
    <row r="643" spans="1:39" x14ac:dyDescent="0.35">
      <c r="A643" s="112">
        <v>637</v>
      </c>
      <c r="B643">
        <v>90</v>
      </c>
      <c r="C643">
        <v>2.5994612724454365E-2</v>
      </c>
      <c r="D643">
        <v>9.0200318375470268E-2</v>
      </c>
      <c r="E643">
        <v>1.6878770110701227E-2</v>
      </c>
      <c r="F643">
        <v>1.8266419243448458E-3</v>
      </c>
      <c r="G643">
        <v>3.1954461924528429E-2</v>
      </c>
      <c r="H643">
        <v>0</v>
      </c>
      <c r="I643">
        <v>7.0180479393197742E-2</v>
      </c>
      <c r="J643">
        <v>62206.576714350216</v>
      </c>
      <c r="K643">
        <v>5284.8293060900205</v>
      </c>
      <c r="L643">
        <v>240730.77918905625</v>
      </c>
      <c r="M643">
        <v>291072.92613485968</v>
      </c>
      <c r="N643">
        <v>104318.20398860844</v>
      </c>
      <c r="O643">
        <v>3274615.1073775608</v>
      </c>
      <c r="P643">
        <v>9078.8546380344833</v>
      </c>
      <c r="Q643">
        <v>2.489128190044548E-3</v>
      </c>
      <c r="R643">
        <v>1</v>
      </c>
      <c r="S643">
        <v>0.89800511341072742</v>
      </c>
      <c r="T643">
        <v>0.61609230333328968</v>
      </c>
      <c r="U643">
        <v>0.67149274209076359</v>
      </c>
      <c r="V643">
        <v>4.1325874544404423E-2</v>
      </c>
      <c r="W643">
        <v>13663479.050316919</v>
      </c>
      <c r="X643">
        <v>0.13932607134678882</v>
      </c>
      <c r="Y643">
        <v>519.70225779529324</v>
      </c>
      <c r="Z643">
        <v>30.391490353157145</v>
      </c>
      <c r="AA643" s="211">
        <v>-7.2461797341762715</v>
      </c>
      <c r="AB643" s="211">
        <v>191288.70670443689</v>
      </c>
      <c r="AC643" s="211">
        <v>11674.349992773916</v>
      </c>
      <c r="AD643" s="211">
        <v>202963.05669721146</v>
      </c>
      <c r="AE643" s="211">
        <v>-4.1236755273726198</v>
      </c>
      <c r="AF643" s="211">
        <v>22589828.320314951</v>
      </c>
      <c r="AG643" s="211">
        <v>9777.2681189481664</v>
      </c>
      <c r="AH643" s="211">
        <v>22599605.588433977</v>
      </c>
      <c r="AI643" s="204">
        <v>7172654.0777548114</v>
      </c>
      <c r="AJ643" s="205">
        <f t="shared" si="36"/>
        <v>-927581.03011483862</v>
      </c>
      <c r="AK643" s="205">
        <f t="shared" si="37"/>
        <v>-23011973.141171239</v>
      </c>
      <c r="AL643" s="205">
        <f t="shared" si="38"/>
        <v>1</v>
      </c>
      <c r="AM643" s="205">
        <f t="shared" si="39"/>
        <v>0</v>
      </c>
    </row>
    <row r="644" spans="1:39" x14ac:dyDescent="0.35">
      <c r="A644" s="112">
        <v>638</v>
      </c>
      <c r="B644">
        <v>84</v>
      </c>
      <c r="C644">
        <v>3.1091821618603462E-2</v>
      </c>
      <c r="D644">
        <v>0.11080295564012183</v>
      </c>
      <c r="E644">
        <v>3.1274397044233182E-2</v>
      </c>
      <c r="F644">
        <v>1.3384197114258768E-2</v>
      </c>
      <c r="G644">
        <v>8.5495024747120008E-2</v>
      </c>
      <c r="H644">
        <v>2.4390677299991E-2</v>
      </c>
      <c r="I644">
        <v>8.4780812451283757E-2</v>
      </c>
      <c r="J644">
        <v>53688.592778122416</v>
      </c>
      <c r="K644">
        <v>8745.0064300429385</v>
      </c>
      <c r="L644">
        <v>189827.25330179773</v>
      </c>
      <c r="M644">
        <v>297252.1242937959</v>
      </c>
      <c r="N644">
        <v>35691.484458017869</v>
      </c>
      <c r="O644">
        <v>4145447.9946814976</v>
      </c>
      <c r="P644">
        <v>9372.7261920564106</v>
      </c>
      <c r="Q644">
        <v>2.4841672227208429E-3</v>
      </c>
      <c r="R644">
        <v>0.94552660569907743</v>
      </c>
      <c r="S644">
        <v>0.67632539480371912</v>
      </c>
      <c r="T644">
        <v>0.6106058219979853</v>
      </c>
      <c r="U644">
        <v>0.7103905895485918</v>
      </c>
      <c r="V644">
        <v>0</v>
      </c>
      <c r="W644">
        <v>14302576.668059869</v>
      </c>
      <c r="X644">
        <v>0.1714720379035683</v>
      </c>
      <c r="Y644">
        <v>364.41751640248509</v>
      </c>
      <c r="Z644">
        <v>27.697339991355509</v>
      </c>
      <c r="AA644" s="211">
        <v>-22.093266051641994</v>
      </c>
      <c r="AB644" s="211">
        <v>1015482.9434322495</v>
      </c>
      <c r="AC644" s="211">
        <v>58957.20184015316</v>
      </c>
      <c r="AD644" s="211">
        <v>1074440.1452724061</v>
      </c>
      <c r="AE644" s="211">
        <v>-2.7912419081168713</v>
      </c>
      <c r="AF644" s="211">
        <v>16536657.23683016</v>
      </c>
      <c r="AG644" s="211">
        <v>20848.633694199187</v>
      </c>
      <c r="AH644" s="211">
        <v>16557505.870524377</v>
      </c>
      <c r="AI644" s="204">
        <v>802147.25720596383</v>
      </c>
      <c r="AJ644" s="205">
        <f t="shared" si="36"/>
        <v>-3283766.750436605</v>
      </c>
      <c r="AK644" s="205">
        <f t="shared" si="37"/>
        <v>-16836630.061336063</v>
      </c>
      <c r="AL644" s="205">
        <f t="shared" si="38"/>
        <v>1</v>
      </c>
      <c r="AM644" s="205">
        <f t="shared" si="39"/>
        <v>0</v>
      </c>
    </row>
    <row r="645" spans="1:39" x14ac:dyDescent="0.35">
      <c r="A645" s="112">
        <v>639</v>
      </c>
      <c r="B645">
        <v>27</v>
      </c>
      <c r="C645">
        <v>2.3822400947313013E-2</v>
      </c>
      <c r="D645">
        <v>4.9407643164132917E-2</v>
      </c>
      <c r="E645">
        <v>1.0691210340084897E-3</v>
      </c>
      <c r="F645">
        <v>2.6262751340339847E-2</v>
      </c>
      <c r="G645">
        <v>5.5387866539152265E-2</v>
      </c>
      <c r="H645">
        <v>0</v>
      </c>
      <c r="I645">
        <v>0.1222945535012554</v>
      </c>
      <c r="J645">
        <v>52914.86290629251</v>
      </c>
      <c r="K645">
        <v>7441.8840082251882</v>
      </c>
      <c r="L645">
        <v>265445.1184286403</v>
      </c>
      <c r="M645">
        <v>290863.67538098863</v>
      </c>
      <c r="N645">
        <v>77722.765397124327</v>
      </c>
      <c r="O645">
        <v>4309635.197541113</v>
      </c>
      <c r="P645">
        <v>9299.885381366641</v>
      </c>
      <c r="Q645">
        <v>4.605874962095087E-3</v>
      </c>
      <c r="R645">
        <v>1</v>
      </c>
      <c r="S645">
        <v>0.83214535717198512</v>
      </c>
      <c r="T645">
        <v>0.28959066575447939</v>
      </c>
      <c r="U645">
        <v>0.7276345297254545</v>
      </c>
      <c r="V645">
        <v>7.8706134335307459E-2</v>
      </c>
      <c r="W645">
        <v>14550996.103131674</v>
      </c>
      <c r="X645">
        <v>8.9090855514092335E-2</v>
      </c>
      <c r="Y645">
        <v>396.89751861865642</v>
      </c>
      <c r="Z645">
        <v>24.855729768527173</v>
      </c>
      <c r="AA645" s="211">
        <v>-26.019136327640588</v>
      </c>
      <c r="AB645" s="211">
        <v>1047671.7194254795</v>
      </c>
      <c r="AC645" s="211">
        <v>29590.380372574757</v>
      </c>
      <c r="AD645" s="211">
        <v>1077262.0997980596</v>
      </c>
      <c r="AE645" s="211">
        <v>-5.8799299097441242</v>
      </c>
      <c r="AF645" s="211">
        <v>16623099.796285072</v>
      </c>
      <c r="AG645" s="211">
        <v>11918.347650064807</v>
      </c>
      <c r="AH645" s="211">
        <v>16635018.143935105</v>
      </c>
      <c r="AI645" s="204">
        <v>772510.87859707489</v>
      </c>
      <c r="AJ645" s="205">
        <f t="shared" si="36"/>
        <v>-3679175.7325621182</v>
      </c>
      <c r="AK645" s="205">
        <f t="shared" si="37"/>
        <v>-17223011.134909518</v>
      </c>
      <c r="AL645" s="205">
        <f t="shared" si="38"/>
        <v>1</v>
      </c>
      <c r="AM645" s="205">
        <f t="shared" si="39"/>
        <v>0</v>
      </c>
    </row>
    <row r="646" spans="1:39" x14ac:dyDescent="0.35">
      <c r="A646" s="112">
        <v>640</v>
      </c>
      <c r="B646">
        <v>88</v>
      </c>
      <c r="C646">
        <v>2.6154326402812105E-2</v>
      </c>
      <c r="D646">
        <v>3.4526701023678198E-2</v>
      </c>
      <c r="E646">
        <v>9.5855984113003608E-3</v>
      </c>
      <c r="F646">
        <v>7.175391288119384E-3</v>
      </c>
      <c r="G646">
        <v>2.868685880658127E-2</v>
      </c>
      <c r="H646">
        <v>4.7630781923867049E-2</v>
      </c>
      <c r="I646">
        <v>4.7298674947049667E-2</v>
      </c>
      <c r="J646">
        <v>53303.243738747879</v>
      </c>
      <c r="K646">
        <v>7500.0120929895747</v>
      </c>
      <c r="L646">
        <v>242864.12158602188</v>
      </c>
      <c r="M646">
        <v>396296.61420763226</v>
      </c>
      <c r="N646">
        <v>84827.531289288178</v>
      </c>
      <c r="O646">
        <v>3814126.0581471771</v>
      </c>
      <c r="P646">
        <v>9203.638931624273</v>
      </c>
      <c r="Q646">
        <v>2.7135918414507541E-3</v>
      </c>
      <c r="R646">
        <v>1</v>
      </c>
      <c r="S646">
        <v>0.85965749866799634</v>
      </c>
      <c r="T646">
        <v>0.54408258846165669</v>
      </c>
      <c r="U646">
        <v>0.76505855591860394</v>
      </c>
      <c r="V646">
        <v>0.23740080747176387</v>
      </c>
      <c r="W646">
        <v>14116048.294714117</v>
      </c>
      <c r="X646">
        <v>0.11067207187861182</v>
      </c>
      <c r="Y646">
        <v>223.45866652793157</v>
      </c>
      <c r="Z646">
        <v>24.000811524178658</v>
      </c>
      <c r="AA646" s="211">
        <v>-39.488330774207526</v>
      </c>
      <c r="AB646" s="211">
        <v>1651577.6504815542</v>
      </c>
      <c r="AC646" s="211">
        <v>144320.38903470626</v>
      </c>
      <c r="AD646" s="211">
        <v>1795898.0395162629</v>
      </c>
      <c r="AE646" s="211">
        <v>-3.2504437387617888</v>
      </c>
      <c r="AF646" s="211">
        <v>9894467.9229888953</v>
      </c>
      <c r="AG646" s="211">
        <v>29158.109159813179</v>
      </c>
      <c r="AH646" s="211">
        <v>9923626.0321487281</v>
      </c>
      <c r="AI646" s="204">
        <v>224288.13205037056</v>
      </c>
      <c r="AJ646" s="205">
        <f t="shared" si="36"/>
        <v>-5744731.1169370152</v>
      </c>
      <c r="AK646" s="205">
        <f t="shared" si="37"/>
        <v>-10248670.406024907</v>
      </c>
      <c r="AL646" s="205">
        <f t="shared" si="38"/>
        <v>1</v>
      </c>
      <c r="AM646" s="205">
        <f t="shared" si="39"/>
        <v>0</v>
      </c>
    </row>
    <row r="647" spans="1:39" x14ac:dyDescent="0.35">
      <c r="A647" s="112">
        <v>641</v>
      </c>
      <c r="B647">
        <v>19</v>
      </c>
      <c r="C647">
        <v>2.6315209684713656E-2</v>
      </c>
      <c r="D647">
        <v>8.5102304471830759E-2</v>
      </c>
      <c r="E647">
        <v>3.6816838166214658E-2</v>
      </c>
      <c r="F647">
        <v>1.9890282978128202E-2</v>
      </c>
      <c r="G647">
        <v>0.12386270262214691</v>
      </c>
      <c r="H647">
        <v>1.3169995165127575E-2</v>
      </c>
      <c r="I647">
        <v>9.4478395167580553E-2</v>
      </c>
      <c r="J647">
        <v>50003.629346903246</v>
      </c>
      <c r="K647">
        <v>6755.2261669959917</v>
      </c>
      <c r="L647">
        <v>230082.70154364544</v>
      </c>
      <c r="M647">
        <v>350457.58654248202</v>
      </c>
      <c r="N647">
        <v>73906.666341515011</v>
      </c>
      <c r="O647">
        <v>3154304.5771810487</v>
      </c>
      <c r="P647">
        <v>9045.8406465492571</v>
      </c>
      <c r="Q647">
        <v>3.0817195973376122E-3</v>
      </c>
      <c r="R647">
        <v>0.98749906855726821</v>
      </c>
      <c r="S647">
        <v>0.9471372094051107</v>
      </c>
      <c r="T647">
        <v>0.8133495045047241</v>
      </c>
      <c r="U647">
        <v>0.70612418662982723</v>
      </c>
      <c r="V647">
        <v>0</v>
      </c>
      <c r="W647">
        <v>14347599.697966326</v>
      </c>
      <c r="X647">
        <v>3.4112357145848982E-2</v>
      </c>
      <c r="Y647">
        <v>144.14569416457252</v>
      </c>
      <c r="Z647">
        <v>24.015828060910543</v>
      </c>
      <c r="AA647" s="211">
        <v>-64.414877871492408</v>
      </c>
      <c r="AB647" s="211">
        <v>2654305.9441237636</v>
      </c>
      <c r="AC647" s="211">
        <v>127908.32079120095</v>
      </c>
      <c r="AD647" s="211">
        <v>2782214.2649149671</v>
      </c>
      <c r="AE647" s="211">
        <v>-4.1981162692530258</v>
      </c>
      <c r="AF647" s="211">
        <v>6317715.0914656101</v>
      </c>
      <c r="AG647" s="211">
        <v>15854.433052404225</v>
      </c>
      <c r="AH647" s="211">
        <v>6333569.5245180158</v>
      </c>
      <c r="AI647" s="204">
        <v>58976.191430908475</v>
      </c>
      <c r="AJ647" s="205">
        <f t="shared" si="36"/>
        <v>-9223702.0520642083</v>
      </c>
      <c r="AK647" s="205">
        <f t="shared" si="37"/>
        <v>-6753381.1514433185</v>
      </c>
      <c r="AL647" s="205">
        <f t="shared" si="38"/>
        <v>0</v>
      </c>
      <c r="AM647" s="205">
        <f t="shared" si="39"/>
        <v>1</v>
      </c>
    </row>
    <row r="648" spans="1:39" x14ac:dyDescent="0.35">
      <c r="A648" s="112">
        <v>642</v>
      </c>
      <c r="B648">
        <v>37</v>
      </c>
      <c r="C648">
        <v>3.5830473493213874E-2</v>
      </c>
      <c r="D648">
        <v>0</v>
      </c>
      <c r="E648">
        <v>2.6985650053210249E-2</v>
      </c>
      <c r="F648">
        <v>3.5184546320705237E-2</v>
      </c>
      <c r="G648">
        <v>0.16743607384601011</v>
      </c>
      <c r="H648">
        <v>1.2333592644157223E-2</v>
      </c>
      <c r="I648">
        <v>8.274494820617434E-2</v>
      </c>
      <c r="J648">
        <v>55913.741971558935</v>
      </c>
      <c r="K648">
        <v>8290.3269737927239</v>
      </c>
      <c r="L648">
        <v>163462.35245046069</v>
      </c>
      <c r="M648">
        <v>155912.80813445809</v>
      </c>
      <c r="N648">
        <v>37041.970203931232</v>
      </c>
      <c r="O648">
        <v>4520966.621532511</v>
      </c>
      <c r="P648">
        <v>9106.9740706730881</v>
      </c>
      <c r="Q648">
        <v>3.6927093768744949E-3</v>
      </c>
      <c r="R648">
        <v>0.92922692934202877</v>
      </c>
      <c r="S648">
        <v>0.67725994548798052</v>
      </c>
      <c r="T648">
        <v>0.64517055397139389</v>
      </c>
      <c r="U648">
        <v>0.77333427341776428</v>
      </c>
      <c r="V648">
        <v>8.4234210479002536E-2</v>
      </c>
      <c r="W648">
        <v>13934163.232038865</v>
      </c>
      <c r="X648">
        <v>0.17332417735103733</v>
      </c>
      <c r="Y648">
        <v>348.2251359108908</v>
      </c>
      <c r="Z648">
        <v>28.590527958353483</v>
      </c>
      <c r="AA648" s="211">
        <v>-12.914084295530323</v>
      </c>
      <c r="AB648" s="211">
        <v>515564.0395854378</v>
      </c>
      <c r="AC648" s="211">
        <v>34341.784838011597</v>
      </c>
      <c r="AD648" s="211">
        <v>549905.82442345121</v>
      </c>
      <c r="AE648" s="211">
        <v>-2.9720966403413471</v>
      </c>
      <c r="AF648" s="211">
        <v>15958371.92730112</v>
      </c>
      <c r="AG648" s="211">
        <v>14773.447062389892</v>
      </c>
      <c r="AH648" s="211">
        <v>15973145.374363499</v>
      </c>
      <c r="AI648" s="204">
        <v>1551323.5466441428</v>
      </c>
      <c r="AJ648" s="205">
        <f t="shared" ref="AJ648:AJ711" si="40">$AK$2*AA648-AD648</f>
        <v>-1841314.2539764836</v>
      </c>
      <c r="AK648" s="205">
        <f t="shared" ref="AK648:AK711" si="41">$AK$2*AE648-AH648</f>
        <v>-16270355.038397633</v>
      </c>
      <c r="AL648" s="205">
        <f t="shared" ref="AL648:AL711" si="42">IF(AJ648&gt;AK648,1,0)</f>
        <v>1</v>
      </c>
      <c r="AM648" s="205">
        <f t="shared" ref="AM648:AM711" si="43">IF(AK648&gt;AJ648,1,0)</f>
        <v>0</v>
      </c>
    </row>
    <row r="649" spans="1:39" x14ac:dyDescent="0.35">
      <c r="A649" s="112">
        <v>643</v>
      </c>
      <c r="B649">
        <v>91</v>
      </c>
      <c r="C649">
        <v>2.3728725803339006E-2</v>
      </c>
      <c r="D649">
        <v>0.18461959885829587</v>
      </c>
      <c r="E649">
        <v>4.5703865884731396E-2</v>
      </c>
      <c r="F649">
        <v>1.7278576250465954E-2</v>
      </c>
      <c r="G649">
        <v>0.12707710798987842</v>
      </c>
      <c r="H649">
        <v>6.0804958603672243E-2</v>
      </c>
      <c r="I649">
        <v>0.11029729723935568</v>
      </c>
      <c r="J649">
        <v>53065.835445671008</v>
      </c>
      <c r="K649">
        <v>5065.2192537463998</v>
      </c>
      <c r="L649">
        <v>205243.47005311589</v>
      </c>
      <c r="M649">
        <v>285925.03487083415</v>
      </c>
      <c r="N649">
        <v>50529.084221156583</v>
      </c>
      <c r="O649">
        <v>4149964.7649805504</v>
      </c>
      <c r="P649">
        <v>9350.9483147780375</v>
      </c>
      <c r="Q649">
        <v>3.8920692109187028E-3</v>
      </c>
      <c r="R649">
        <v>1</v>
      </c>
      <c r="S649">
        <v>0.5871972138695285</v>
      </c>
      <c r="T649">
        <v>0.44697667677187758</v>
      </c>
      <c r="U649">
        <v>0.73819900957000439</v>
      </c>
      <c r="V649">
        <v>3.220993402397794E-2</v>
      </c>
      <c r="W649">
        <v>13427732.306108778</v>
      </c>
      <c r="X649">
        <v>5.6637778491406478E-2</v>
      </c>
      <c r="Y649">
        <v>203.41292105436014</v>
      </c>
      <c r="Z649">
        <v>22.552573292875913</v>
      </c>
      <c r="AA649" s="211">
        <v>-5.3940852361309926</v>
      </c>
      <c r="AB649" s="211">
        <v>147705.05536719653</v>
      </c>
      <c r="AC649" s="211">
        <v>42896.914718033964</v>
      </c>
      <c r="AD649" s="211">
        <v>190601.97008523051</v>
      </c>
      <c r="AE649" s="211">
        <v>-2.6289778482001269</v>
      </c>
      <c r="AF649" s="211">
        <v>8595492.4066600334</v>
      </c>
      <c r="AG649" s="211">
        <v>35307.460575612567</v>
      </c>
      <c r="AH649" s="211">
        <v>8630799.8672356121</v>
      </c>
      <c r="AI649" s="204">
        <v>3052394.2520244019</v>
      </c>
      <c r="AJ649" s="205">
        <f t="shared" si="40"/>
        <v>-730010.49369832978</v>
      </c>
      <c r="AK649" s="205">
        <f t="shared" si="41"/>
        <v>-8893697.6520556249</v>
      </c>
      <c r="AL649" s="205">
        <f t="shared" si="42"/>
        <v>1</v>
      </c>
      <c r="AM649" s="205">
        <f t="shared" si="43"/>
        <v>0</v>
      </c>
    </row>
    <row r="650" spans="1:39" x14ac:dyDescent="0.35">
      <c r="A650" s="112">
        <v>644</v>
      </c>
      <c r="B650">
        <v>12</v>
      </c>
      <c r="C650">
        <v>2.5449621387754973E-2</v>
      </c>
      <c r="D650">
        <v>5.6541889443954024E-2</v>
      </c>
      <c r="E650">
        <v>6.2029255122012447E-2</v>
      </c>
      <c r="F650">
        <v>0</v>
      </c>
      <c r="G650">
        <v>0.10405007216705392</v>
      </c>
      <c r="H650">
        <v>4.7362324110836171E-2</v>
      </c>
      <c r="I650">
        <v>0.11157047874527659</v>
      </c>
      <c r="J650">
        <v>53128.562771625409</v>
      </c>
      <c r="K650">
        <v>8876.5500862871741</v>
      </c>
      <c r="L650">
        <v>274130.02951320872</v>
      </c>
      <c r="M650">
        <v>291751.54175781133</v>
      </c>
      <c r="N650">
        <v>76447.106683975726</v>
      </c>
      <c r="O650">
        <v>3295813.3115407806</v>
      </c>
      <c r="P650">
        <v>9087.7445339537007</v>
      </c>
      <c r="Q650">
        <v>1.2467496107431155E-3</v>
      </c>
      <c r="R650">
        <v>0.89264589655411997</v>
      </c>
      <c r="S650">
        <v>0.58549647940344707</v>
      </c>
      <c r="T650">
        <v>0.52674940648015955</v>
      </c>
      <c r="U650">
        <v>0.66804410386225865</v>
      </c>
      <c r="V650">
        <v>8.486264381067711E-2</v>
      </c>
      <c r="W650">
        <v>14220658.736488134</v>
      </c>
      <c r="X650">
        <v>2.7821529482473975E-2</v>
      </c>
      <c r="Y650">
        <v>232.49633011544094</v>
      </c>
      <c r="Z650">
        <v>36.917095397901889</v>
      </c>
      <c r="AA650" s="211">
        <v>-10.385226691469711</v>
      </c>
      <c r="AB650" s="211">
        <v>369737.12714869127</v>
      </c>
      <c r="AC650" s="211">
        <v>51509.226471149137</v>
      </c>
      <c r="AD650" s="211">
        <v>421246.35361984198</v>
      </c>
      <c r="AE650" s="211">
        <v>-5.4444800212597686</v>
      </c>
      <c r="AF650" s="211">
        <v>10039824.380354933</v>
      </c>
      <c r="AG650" s="211">
        <v>44150.765546699229</v>
      </c>
      <c r="AH650" s="211">
        <v>10083975.145901639</v>
      </c>
      <c r="AI650" s="204">
        <v>1955722.3709814711</v>
      </c>
      <c r="AJ650" s="205">
        <f t="shared" si="40"/>
        <v>-1459769.0227668132</v>
      </c>
      <c r="AK650" s="205">
        <f t="shared" si="41"/>
        <v>-10628423.148027616</v>
      </c>
      <c r="AL650" s="205">
        <f t="shared" si="42"/>
        <v>1</v>
      </c>
      <c r="AM650" s="205">
        <f t="shared" si="43"/>
        <v>0</v>
      </c>
    </row>
    <row r="651" spans="1:39" x14ac:dyDescent="0.35">
      <c r="A651" s="112">
        <v>645</v>
      </c>
      <c r="B651">
        <v>9</v>
      </c>
      <c r="C651">
        <v>1.8090358381976313E-2</v>
      </c>
      <c r="D651">
        <v>9.2417194108738235E-2</v>
      </c>
      <c r="E651">
        <v>4.799823503463635E-2</v>
      </c>
      <c r="F651">
        <v>1.3385890271361013E-2</v>
      </c>
      <c r="G651">
        <v>8.9503164729947501E-2</v>
      </c>
      <c r="H651">
        <v>0</v>
      </c>
      <c r="I651">
        <v>0.11874797270556431</v>
      </c>
      <c r="J651">
        <v>48666.109829815359</v>
      </c>
      <c r="K651">
        <v>8489.2567495244366</v>
      </c>
      <c r="L651">
        <v>240498.05517951312</v>
      </c>
      <c r="M651">
        <v>234335.74394542014</v>
      </c>
      <c r="N651">
        <v>66506.037016768212</v>
      </c>
      <c r="O651">
        <v>3969849.067821498</v>
      </c>
      <c r="P651">
        <v>9241.2453786013939</v>
      </c>
      <c r="Q651">
        <v>1.3560075980978683E-3</v>
      </c>
      <c r="R651">
        <v>1</v>
      </c>
      <c r="S651">
        <v>0.78399666248115552</v>
      </c>
      <c r="T651">
        <v>0.38775489131665486</v>
      </c>
      <c r="U651">
        <v>0.77493730830281427</v>
      </c>
      <c r="V651">
        <v>0.1480356864636389</v>
      </c>
      <c r="W651">
        <v>13899790.631731251</v>
      </c>
      <c r="X651">
        <v>0.14507390494318542</v>
      </c>
      <c r="Y651">
        <v>99.305453889251766</v>
      </c>
      <c r="Z651">
        <v>21.66648099039335</v>
      </c>
      <c r="AA651" s="211">
        <v>-12.869129888968645</v>
      </c>
      <c r="AB651" s="211">
        <v>389194.13768847514</v>
      </c>
      <c r="AC651" s="211">
        <v>17308.892446892085</v>
      </c>
      <c r="AD651" s="211">
        <v>406503.03013536596</v>
      </c>
      <c r="AE651" s="211">
        <v>-3.680963645903272</v>
      </c>
      <c r="AF651" s="211">
        <v>4986785.0110019958</v>
      </c>
      <c r="AG651" s="211">
        <v>8764.9285156602491</v>
      </c>
      <c r="AH651" s="211">
        <v>4995549.9395176601</v>
      </c>
      <c r="AI651" s="204">
        <v>499451.88060194347</v>
      </c>
      <c r="AJ651" s="205">
        <f t="shared" si="40"/>
        <v>-1693416.0190322304</v>
      </c>
      <c r="AK651" s="205">
        <f t="shared" si="41"/>
        <v>-5363646.3041079873</v>
      </c>
      <c r="AL651" s="205">
        <f t="shared" si="42"/>
        <v>1</v>
      </c>
      <c r="AM651" s="205">
        <f t="shared" si="43"/>
        <v>0</v>
      </c>
    </row>
    <row r="652" spans="1:39" x14ac:dyDescent="0.35">
      <c r="A652" s="112">
        <v>646</v>
      </c>
      <c r="B652">
        <v>60</v>
      </c>
      <c r="C652">
        <v>2.9180125647399899E-2</v>
      </c>
      <c r="D652">
        <v>1.926222386095839E-2</v>
      </c>
      <c r="E652">
        <v>2.1434888413065432E-2</v>
      </c>
      <c r="F652">
        <v>2.0030321341322037E-3</v>
      </c>
      <c r="G652">
        <v>0.10286120646614373</v>
      </c>
      <c r="H652">
        <v>0</v>
      </c>
      <c r="I652">
        <v>9.1647527496776585E-2</v>
      </c>
      <c r="J652">
        <v>56384.996827027433</v>
      </c>
      <c r="K652">
        <v>6557.2417103705357</v>
      </c>
      <c r="L652">
        <v>196379.17676108822</v>
      </c>
      <c r="M652">
        <v>249958.57347085339</v>
      </c>
      <c r="N652">
        <v>158781.34284782945</v>
      </c>
      <c r="O652">
        <v>2317314.6109049665</v>
      </c>
      <c r="P652">
        <v>9430.1968534140906</v>
      </c>
      <c r="Q652">
        <v>1.3721132026153686E-3</v>
      </c>
      <c r="R652">
        <v>1</v>
      </c>
      <c r="S652">
        <v>0.61928884262474027</v>
      </c>
      <c r="T652">
        <v>0.50074900150856161</v>
      </c>
      <c r="U652">
        <v>0.74764349152564813</v>
      </c>
      <c r="V652">
        <v>7.2106336999542442E-2</v>
      </c>
      <c r="W652">
        <v>14715664.005676035</v>
      </c>
      <c r="X652">
        <v>0.23776099777101425</v>
      </c>
      <c r="Y652">
        <v>316.82199420344051</v>
      </c>
      <c r="Z652">
        <v>30.67841787397046</v>
      </c>
      <c r="AA652" s="211">
        <v>-7.5568152656602514</v>
      </c>
      <c r="AB652" s="211">
        <v>206019.29607946446</v>
      </c>
      <c r="AC652" s="211">
        <v>15422.307395773289</v>
      </c>
      <c r="AD652" s="211">
        <v>221441.60347523724</v>
      </c>
      <c r="AE652" s="211">
        <v>-6.4857014422288346</v>
      </c>
      <c r="AF652" s="211">
        <v>15631565.084092844</v>
      </c>
      <c r="AG652" s="211">
        <v>14543.315782542684</v>
      </c>
      <c r="AH652" s="211">
        <v>15646108.3998753</v>
      </c>
      <c r="AI652" s="204">
        <v>14400586.061886167</v>
      </c>
      <c r="AJ652" s="205">
        <f t="shared" si="40"/>
        <v>-977123.13004126237</v>
      </c>
      <c r="AK652" s="205">
        <f t="shared" si="41"/>
        <v>-16294678.544098184</v>
      </c>
      <c r="AL652" s="205">
        <f t="shared" si="42"/>
        <v>1</v>
      </c>
      <c r="AM652" s="205">
        <f t="shared" si="43"/>
        <v>0</v>
      </c>
    </row>
    <row r="653" spans="1:39" x14ac:dyDescent="0.35">
      <c r="A653" s="112">
        <v>647</v>
      </c>
      <c r="B653">
        <v>3</v>
      </c>
      <c r="C653">
        <v>3.5413960843133814E-2</v>
      </c>
      <c r="D653">
        <v>1.5088679888836491E-2</v>
      </c>
      <c r="E653">
        <v>5.9097814897796655E-2</v>
      </c>
      <c r="F653">
        <v>0</v>
      </c>
      <c r="G653">
        <v>6.7405593379924592E-2</v>
      </c>
      <c r="H653">
        <v>0</v>
      </c>
      <c r="I653">
        <v>0.10823578561151791</v>
      </c>
      <c r="J653">
        <v>45455.588312838758</v>
      </c>
      <c r="K653">
        <v>7715.7159950160385</v>
      </c>
      <c r="L653">
        <v>220111.80350656557</v>
      </c>
      <c r="M653">
        <v>349817.15247727372</v>
      </c>
      <c r="N653">
        <v>70935.086604361946</v>
      </c>
      <c r="O653">
        <v>3712704.3348692511</v>
      </c>
      <c r="P653">
        <v>9115.7312743987277</v>
      </c>
      <c r="Q653">
        <v>3.6522731555735902E-3</v>
      </c>
      <c r="R653">
        <v>0.95549051134172891</v>
      </c>
      <c r="S653">
        <v>0.69177642689062691</v>
      </c>
      <c r="T653">
        <v>0.66760774102948195</v>
      </c>
      <c r="U653">
        <v>0.7440668620240426</v>
      </c>
      <c r="V653">
        <v>0.11978457796297773</v>
      </c>
      <c r="W653">
        <v>14025115.737548625</v>
      </c>
      <c r="X653">
        <v>0.16823252176041162</v>
      </c>
      <c r="Y653">
        <v>303.77836024333288</v>
      </c>
      <c r="Z653">
        <v>26.063179689703723</v>
      </c>
      <c r="AA653" s="211">
        <v>-18.556721351869157</v>
      </c>
      <c r="AB653" s="211">
        <v>785406.48130272282</v>
      </c>
      <c r="AC653" s="211">
        <v>22694.838762527379</v>
      </c>
      <c r="AD653" s="211">
        <v>808101.32006525213</v>
      </c>
      <c r="AE653" s="211">
        <v>-2.7865129825015447</v>
      </c>
      <c r="AF653" s="211">
        <v>13885963.218920821</v>
      </c>
      <c r="AG653" s="211">
        <v>7979.1652133381485</v>
      </c>
      <c r="AH653" s="211">
        <v>13893942.38413414</v>
      </c>
      <c r="AI653" s="204">
        <v>829782.38191748329</v>
      </c>
      <c r="AJ653" s="205">
        <f t="shared" si="40"/>
        <v>-2663773.4552521678</v>
      </c>
      <c r="AK653" s="205">
        <f t="shared" si="41"/>
        <v>-14172593.682384294</v>
      </c>
      <c r="AL653" s="205">
        <f t="shared" si="42"/>
        <v>1</v>
      </c>
      <c r="AM653" s="205">
        <f t="shared" si="43"/>
        <v>0</v>
      </c>
    </row>
    <row r="654" spans="1:39" x14ac:dyDescent="0.35">
      <c r="A654" s="112">
        <v>648</v>
      </c>
      <c r="B654">
        <v>88</v>
      </c>
      <c r="C654">
        <v>2.5837655969091967E-2</v>
      </c>
      <c r="D654">
        <v>0.13114919445393294</v>
      </c>
      <c r="E654">
        <v>1.4677430092214748E-3</v>
      </c>
      <c r="F654">
        <v>4.1656715971416999E-3</v>
      </c>
      <c r="G654">
        <v>4.6698445702775968E-2</v>
      </c>
      <c r="H654">
        <v>2.4601567848167583E-2</v>
      </c>
      <c r="I654">
        <v>0.10265374895501821</v>
      </c>
      <c r="J654">
        <v>56085.721049780848</v>
      </c>
      <c r="K654">
        <v>8782.5557255003932</v>
      </c>
      <c r="L654">
        <v>192313.54602401087</v>
      </c>
      <c r="M654">
        <v>286059.15462555923</v>
      </c>
      <c r="N654">
        <v>101452.68706318492</v>
      </c>
      <c r="O654">
        <v>3393244.1213392983</v>
      </c>
      <c r="P654">
        <v>9205.8486173687998</v>
      </c>
      <c r="Q654">
        <v>3.1188035974555042E-3</v>
      </c>
      <c r="R654">
        <v>1</v>
      </c>
      <c r="S654">
        <v>0.65512920605424763</v>
      </c>
      <c r="T654">
        <v>0.5252293213662661</v>
      </c>
      <c r="U654">
        <v>0.72354599458106039</v>
      </c>
      <c r="V654">
        <v>0</v>
      </c>
      <c r="W654">
        <v>14536973.856336312</v>
      </c>
      <c r="X654">
        <v>2.0190125240564266E-2</v>
      </c>
      <c r="Y654">
        <v>556.51047871284118</v>
      </c>
      <c r="Z654">
        <v>31.733935538891163</v>
      </c>
      <c r="AA654" s="211">
        <v>-38.759432249974793</v>
      </c>
      <c r="AB654" s="211">
        <v>1700825.9411913517</v>
      </c>
      <c r="AC654" s="211">
        <v>88089.351314246087</v>
      </c>
      <c r="AD654" s="211">
        <v>1788915.2925055916</v>
      </c>
      <c r="AE654" s="211">
        <v>-3.1031790114550049</v>
      </c>
      <c r="AF654" s="211">
        <v>21604361.135311153</v>
      </c>
      <c r="AG654" s="211">
        <v>17797.339229873065</v>
      </c>
      <c r="AH654" s="211">
        <v>21622158.474541046</v>
      </c>
      <c r="AI654" s="204">
        <v>556234.63994835585</v>
      </c>
      <c r="AJ654" s="205">
        <f t="shared" si="40"/>
        <v>-5664858.5175030716</v>
      </c>
      <c r="AK654" s="205">
        <f t="shared" si="41"/>
        <v>-21932476.375686545</v>
      </c>
      <c r="AL654" s="205">
        <f t="shared" si="42"/>
        <v>1</v>
      </c>
      <c r="AM654" s="205">
        <f t="shared" si="43"/>
        <v>0</v>
      </c>
    </row>
    <row r="655" spans="1:39" x14ac:dyDescent="0.35">
      <c r="A655" s="112">
        <v>649</v>
      </c>
      <c r="B655">
        <v>40</v>
      </c>
      <c r="C655">
        <v>2.7058795636884021E-2</v>
      </c>
      <c r="D655">
        <v>5.7509277656784784E-2</v>
      </c>
      <c r="E655">
        <v>0</v>
      </c>
      <c r="F655">
        <v>1.248107441549433E-2</v>
      </c>
      <c r="G655">
        <v>5.4036464877278347E-2</v>
      </c>
      <c r="H655">
        <v>1.3392913533237013E-2</v>
      </c>
      <c r="I655">
        <v>7.4712361208738295E-2</v>
      </c>
      <c r="J655">
        <v>46969.334557868089</v>
      </c>
      <c r="K655">
        <v>4720.2272915355161</v>
      </c>
      <c r="L655">
        <v>140250.63001990155</v>
      </c>
      <c r="M655">
        <v>254953.04613668521</v>
      </c>
      <c r="N655">
        <v>119837.31486483989</v>
      </c>
      <c r="O655">
        <v>2456450.8591294265</v>
      </c>
      <c r="P655">
        <v>9375.077056403321</v>
      </c>
      <c r="Q655">
        <v>5.8017161236409258E-4</v>
      </c>
      <c r="R655">
        <v>1</v>
      </c>
      <c r="S655">
        <v>0.85119533282784332</v>
      </c>
      <c r="T655">
        <v>0.64520056572451878</v>
      </c>
      <c r="U655">
        <v>0.68024194094189794</v>
      </c>
      <c r="V655">
        <v>0</v>
      </c>
      <c r="W655">
        <v>14489421.692471242</v>
      </c>
      <c r="X655">
        <v>1.4946865592270764E-2</v>
      </c>
      <c r="Y655">
        <v>586.34716887087711</v>
      </c>
      <c r="Z655">
        <v>28.237142048392524</v>
      </c>
      <c r="AA655" s="211">
        <v>-9.9939155582179211</v>
      </c>
      <c r="AB655" s="211">
        <v>304277.85554189602</v>
      </c>
      <c r="AC655" s="211">
        <v>20276.922495645911</v>
      </c>
      <c r="AD655" s="211">
        <v>324554.77803754067</v>
      </c>
      <c r="AE655" s="211">
        <v>-3.702685314740831</v>
      </c>
      <c r="AF655" s="211">
        <v>22470224.542042013</v>
      </c>
      <c r="AG655" s="211">
        <v>12258.321326913207</v>
      </c>
      <c r="AH655" s="211">
        <v>22482482.863368876</v>
      </c>
      <c r="AI655" s="204">
        <v>3522034.2012288054</v>
      </c>
      <c r="AJ655" s="205">
        <f t="shared" si="40"/>
        <v>-1323946.3338593328</v>
      </c>
      <c r="AK655" s="205">
        <f t="shared" si="41"/>
        <v>-22852751.39484296</v>
      </c>
      <c r="AL655" s="205">
        <f t="shared" si="42"/>
        <v>1</v>
      </c>
      <c r="AM655" s="205">
        <f t="shared" si="43"/>
        <v>0</v>
      </c>
    </row>
    <row r="656" spans="1:39" x14ac:dyDescent="0.35">
      <c r="A656" s="112">
        <v>650</v>
      </c>
      <c r="B656">
        <v>4</v>
      </c>
      <c r="C656">
        <v>7.8305176305690193E-3</v>
      </c>
      <c r="D656">
        <v>0.12576958901145802</v>
      </c>
      <c r="E656">
        <v>4.6258125137467743E-2</v>
      </c>
      <c r="F656">
        <v>0</v>
      </c>
      <c r="G656">
        <v>7.5875117244537091E-2</v>
      </c>
      <c r="H656">
        <v>2.4993846127589092E-2</v>
      </c>
      <c r="I656">
        <v>0.1112084960664023</v>
      </c>
      <c r="J656">
        <v>44523.798648841097</v>
      </c>
      <c r="K656">
        <v>2862.0946351659659</v>
      </c>
      <c r="L656">
        <v>150877.84651349441</v>
      </c>
      <c r="M656">
        <v>302888.41277904634</v>
      </c>
      <c r="N656">
        <v>46945.877250469115</v>
      </c>
      <c r="O656">
        <v>4210636.9744817121</v>
      </c>
      <c r="P656">
        <v>9346.5038269002453</v>
      </c>
      <c r="Q656">
        <v>5.1958325692298638E-3</v>
      </c>
      <c r="R656">
        <v>0.98002533646841539</v>
      </c>
      <c r="S656">
        <v>0.38879873669499149</v>
      </c>
      <c r="T656">
        <v>0.42653955404875266</v>
      </c>
      <c r="U656">
        <v>0.7010188058032405</v>
      </c>
      <c r="V656">
        <v>0.22512185565119749</v>
      </c>
      <c r="W656">
        <v>13107218.509513121</v>
      </c>
      <c r="X656">
        <v>0.1223341533380535</v>
      </c>
      <c r="Y656">
        <v>216.70141422604669</v>
      </c>
      <c r="Z656">
        <v>26.361029183705284</v>
      </c>
      <c r="AA656" s="211">
        <v>-19.14464080880548</v>
      </c>
      <c r="AB656" s="211">
        <v>471859.86634247255</v>
      </c>
      <c r="AC656" s="211">
        <v>49806.995730087212</v>
      </c>
      <c r="AD656" s="211">
        <v>521666.86207256292</v>
      </c>
      <c r="AE656" s="211">
        <v>-7.0482607303817923</v>
      </c>
      <c r="AF656" s="211">
        <v>9833809.3572818004</v>
      </c>
      <c r="AG656" s="211">
        <v>28556.010885250009</v>
      </c>
      <c r="AH656" s="211">
        <v>9862365.3681670204</v>
      </c>
      <c r="AI656" s="204">
        <v>772189.56791507069</v>
      </c>
      <c r="AJ656" s="205">
        <f t="shared" si="40"/>
        <v>-2436130.9429531111</v>
      </c>
      <c r="AK656" s="205">
        <f t="shared" si="41"/>
        <v>-10567191.4412052</v>
      </c>
      <c r="AL656" s="205">
        <f t="shared" si="42"/>
        <v>1</v>
      </c>
      <c r="AM656" s="205">
        <f t="shared" si="43"/>
        <v>0</v>
      </c>
    </row>
    <row r="657" spans="1:39" x14ac:dyDescent="0.35">
      <c r="A657" s="112">
        <v>651</v>
      </c>
      <c r="B657">
        <v>98</v>
      </c>
      <c r="C657">
        <v>2.8554058570253019E-2</v>
      </c>
      <c r="D657">
        <v>9.835738118397927E-2</v>
      </c>
      <c r="E657">
        <v>2.5938958812235343E-2</v>
      </c>
      <c r="F657">
        <v>3.1911487540602378E-2</v>
      </c>
      <c r="G657">
        <v>6.3390036268336586E-2</v>
      </c>
      <c r="H657">
        <v>5.5890271673055547E-2</v>
      </c>
      <c r="I657">
        <v>6.6597480656187091E-2</v>
      </c>
      <c r="J657">
        <v>52779.555023955487</v>
      </c>
      <c r="K657">
        <v>11986.515560807748</v>
      </c>
      <c r="L657">
        <v>207123.19473658118</v>
      </c>
      <c r="M657">
        <v>272710.89227856713</v>
      </c>
      <c r="N657">
        <v>61713.15657539868</v>
      </c>
      <c r="O657">
        <v>3130286.4092176552</v>
      </c>
      <c r="P657">
        <v>9439.03571092108</v>
      </c>
      <c r="Q657">
        <v>2.8461137265537425E-3</v>
      </c>
      <c r="R657">
        <v>1</v>
      </c>
      <c r="S657">
        <v>0.87516491432212573</v>
      </c>
      <c r="T657">
        <v>0.54268542929674379</v>
      </c>
      <c r="U657">
        <v>0.74835853363763027</v>
      </c>
      <c r="V657">
        <v>0.10654106977620076</v>
      </c>
      <c r="W657">
        <v>15623410.92169713</v>
      </c>
      <c r="X657">
        <v>1.2970351231290533E-2</v>
      </c>
      <c r="Y657">
        <v>320.60840185444187</v>
      </c>
      <c r="Z657">
        <v>22.08536018765734</v>
      </c>
      <c r="AA657" s="211">
        <v>-28.793592097051423</v>
      </c>
      <c r="AB657" s="211">
        <v>1343613.3392659537</v>
      </c>
      <c r="AC657" s="211">
        <v>118819.68530140157</v>
      </c>
      <c r="AD657" s="211">
        <v>1462433.0245673622</v>
      </c>
      <c r="AE657" s="211">
        <v>-7.3825710270346701</v>
      </c>
      <c r="AF657" s="211">
        <v>12684471.26908057</v>
      </c>
      <c r="AG657" s="211">
        <v>51065.063913600286</v>
      </c>
      <c r="AH657" s="211">
        <v>12735536.33299418</v>
      </c>
      <c r="AI657" s="204">
        <v>526509.37438071461</v>
      </c>
      <c r="AJ657" s="205">
        <f t="shared" si="40"/>
        <v>-4341792.2342725042</v>
      </c>
      <c r="AK657" s="205">
        <f t="shared" si="41"/>
        <v>-13473793.435697647</v>
      </c>
      <c r="AL657" s="205">
        <f t="shared" si="42"/>
        <v>1</v>
      </c>
      <c r="AM657" s="205">
        <f t="shared" si="43"/>
        <v>0</v>
      </c>
    </row>
    <row r="658" spans="1:39" x14ac:dyDescent="0.35">
      <c r="A658" s="112">
        <v>652</v>
      </c>
      <c r="B658">
        <v>30</v>
      </c>
      <c r="C658">
        <v>8.5751399361836296E-3</v>
      </c>
      <c r="D658">
        <v>6.5331204546039037E-2</v>
      </c>
      <c r="E658">
        <v>1.5812197706682327E-2</v>
      </c>
      <c r="F658">
        <v>1.6551145519337628E-2</v>
      </c>
      <c r="G658">
        <v>8.1199072763523478E-2</v>
      </c>
      <c r="H658">
        <v>1.7753828866189439E-2</v>
      </c>
      <c r="I658">
        <v>8.3850462477975146E-2</v>
      </c>
      <c r="J658">
        <v>54146.493902832211</v>
      </c>
      <c r="K658">
        <v>7285.8636051502272</v>
      </c>
      <c r="L658">
        <v>285161.65713507822</v>
      </c>
      <c r="M658">
        <v>284581.21964885347</v>
      </c>
      <c r="N658">
        <v>88362.431281404148</v>
      </c>
      <c r="O658">
        <v>1510802.1821652756</v>
      </c>
      <c r="P658">
        <v>9156.0639088475327</v>
      </c>
      <c r="Q658">
        <v>-1.5987743901647953E-4</v>
      </c>
      <c r="R658">
        <v>0.96996956008220525</v>
      </c>
      <c r="S658">
        <v>0.71179171247366513</v>
      </c>
      <c r="T658">
        <v>0.61655691523473266</v>
      </c>
      <c r="U658">
        <v>0.78150808446088749</v>
      </c>
      <c r="V658">
        <v>6.0655381634894034E-2</v>
      </c>
      <c r="W658">
        <v>13214871.62501597</v>
      </c>
      <c r="X658">
        <v>8.8125853787050651E-2</v>
      </c>
      <c r="Y658">
        <v>346.27897390518331</v>
      </c>
      <c r="Z658">
        <v>25.427382129078151</v>
      </c>
      <c r="AA658" s="211">
        <v>-52.957314348701104</v>
      </c>
      <c r="AB658" s="211">
        <v>1638644.0815019805</v>
      </c>
      <c r="AC658" s="211">
        <v>69810.044910962344</v>
      </c>
      <c r="AD658" s="211">
        <v>1708454.1264129351</v>
      </c>
      <c r="AE658" s="211">
        <v>-4.0224734783858782</v>
      </c>
      <c r="AF658" s="211">
        <v>14560678.656642886</v>
      </c>
      <c r="AG658" s="211">
        <v>9972.8635587088502</v>
      </c>
      <c r="AH658" s="211">
        <v>14570651.520201603</v>
      </c>
      <c r="AI658" s="204">
        <v>262843.3477054814</v>
      </c>
      <c r="AJ658" s="205">
        <f t="shared" si="40"/>
        <v>-7004185.5612830464</v>
      </c>
      <c r="AK658" s="205">
        <f t="shared" si="41"/>
        <v>-14972898.868040191</v>
      </c>
      <c r="AL658" s="205">
        <f t="shared" si="42"/>
        <v>1</v>
      </c>
      <c r="AM658" s="205">
        <f t="shared" si="43"/>
        <v>0</v>
      </c>
    </row>
    <row r="659" spans="1:39" x14ac:dyDescent="0.35">
      <c r="A659" s="112">
        <v>653</v>
      </c>
      <c r="B659">
        <v>18</v>
      </c>
      <c r="C659">
        <v>1.8630968242530965E-2</v>
      </c>
      <c r="D659">
        <v>0.12148260008409331</v>
      </c>
      <c r="E659">
        <v>7.929610252488702E-3</v>
      </c>
      <c r="F659">
        <v>1.2846350729111895E-2</v>
      </c>
      <c r="G659">
        <v>6.9058455665674118E-2</v>
      </c>
      <c r="H659">
        <v>9.4515805935852393E-3</v>
      </c>
      <c r="I659">
        <v>0.12119701751556763</v>
      </c>
      <c r="J659">
        <v>53704.020954128995</v>
      </c>
      <c r="K659">
        <v>8573.5609468074399</v>
      </c>
      <c r="L659">
        <v>260501.55320765622</v>
      </c>
      <c r="M659">
        <v>164218.40892189305</v>
      </c>
      <c r="N659">
        <v>47979.489299598616</v>
      </c>
      <c r="O659">
        <v>2676407.2599633909</v>
      </c>
      <c r="P659">
        <v>9149.4889376251667</v>
      </c>
      <c r="Q659">
        <v>3.8954210874796928E-3</v>
      </c>
      <c r="R659">
        <v>1</v>
      </c>
      <c r="S659">
        <v>0.60786511254259257</v>
      </c>
      <c r="T659">
        <v>0.65056312515713677</v>
      </c>
      <c r="U659">
        <v>0.72388592686541053</v>
      </c>
      <c r="V659">
        <v>3.6092898849267918E-2</v>
      </c>
      <c r="W659">
        <v>14407650.255615558</v>
      </c>
      <c r="X659">
        <v>0.23175395128947507</v>
      </c>
      <c r="Y659">
        <v>297.86586733316267</v>
      </c>
      <c r="Z659">
        <v>36.378210898780068</v>
      </c>
      <c r="AA659" s="211">
        <v>-34.498661427478993</v>
      </c>
      <c r="AB659" s="211">
        <v>1440765.0255615544</v>
      </c>
      <c r="AC659" s="211">
        <v>43227.489180591452</v>
      </c>
      <c r="AD659" s="211">
        <v>1483992.5147421504</v>
      </c>
      <c r="AE659" s="211">
        <v>-5.0732896838885386</v>
      </c>
      <c r="AF659" s="211">
        <v>14879063.307085218</v>
      </c>
      <c r="AG659" s="211">
        <v>12740.733653226907</v>
      </c>
      <c r="AH659" s="211">
        <v>14891804.040738514</v>
      </c>
      <c r="AI659" s="204">
        <v>455654.78807984485</v>
      </c>
      <c r="AJ659" s="205">
        <f t="shared" si="40"/>
        <v>-4933858.6574900504</v>
      </c>
      <c r="AK659" s="205">
        <f t="shared" si="41"/>
        <v>-15399133.009127367</v>
      </c>
      <c r="AL659" s="205">
        <f t="shared" si="42"/>
        <v>1</v>
      </c>
      <c r="AM659" s="205">
        <f t="shared" si="43"/>
        <v>0</v>
      </c>
    </row>
    <row r="660" spans="1:39" x14ac:dyDescent="0.35">
      <c r="A660" s="112">
        <v>654</v>
      </c>
      <c r="B660">
        <v>29</v>
      </c>
      <c r="C660">
        <v>3.8897818690846367E-2</v>
      </c>
      <c r="D660">
        <v>0.1000917496424855</v>
      </c>
      <c r="E660">
        <v>4.6889127357780891E-2</v>
      </c>
      <c r="F660">
        <v>2.2611920311370416E-2</v>
      </c>
      <c r="G660">
        <v>7.8002836103203299E-2</v>
      </c>
      <c r="H660">
        <v>1.9806576781045006E-2</v>
      </c>
      <c r="I660">
        <v>9.5822802344715172E-2</v>
      </c>
      <c r="J660">
        <v>52746.074300323227</v>
      </c>
      <c r="K660">
        <v>5658.4360598788244</v>
      </c>
      <c r="L660">
        <v>236415.571910995</v>
      </c>
      <c r="M660">
        <v>298630.52990023658</v>
      </c>
      <c r="N660">
        <v>153804.27098758478</v>
      </c>
      <c r="O660">
        <v>2929474.6517446544</v>
      </c>
      <c r="P660">
        <v>9069.7516011908992</v>
      </c>
      <c r="Q660">
        <v>1.8887981692529837E-3</v>
      </c>
      <c r="R660">
        <v>1</v>
      </c>
      <c r="S660">
        <v>0.60482973228800707</v>
      </c>
      <c r="T660">
        <v>0.66265014538775346</v>
      </c>
      <c r="U660">
        <v>0.73973582798294302</v>
      </c>
      <c r="V660">
        <v>0.10620421305718759</v>
      </c>
      <c r="W660">
        <v>14665320.22152154</v>
      </c>
      <c r="X660">
        <v>-3.3799578032475741E-2</v>
      </c>
      <c r="Y660">
        <v>233.79652308458469</v>
      </c>
      <c r="Z660">
        <v>28.649933309387201</v>
      </c>
      <c r="AA660" s="211">
        <v>-8.4449004503928418</v>
      </c>
      <c r="AB660" s="211">
        <v>322637.04487347382</v>
      </c>
      <c r="AC660" s="211">
        <v>29734.442353499242</v>
      </c>
      <c r="AD660" s="211">
        <v>352371.48722697276</v>
      </c>
      <c r="AE660" s="211">
        <v>-2.7141497769074392</v>
      </c>
      <c r="AF660" s="211">
        <v>9158062.2092657238</v>
      </c>
      <c r="AG660" s="211">
        <v>17011.5319233962</v>
      </c>
      <c r="AH660" s="211">
        <v>9175073.7411891017</v>
      </c>
      <c r="AI660" s="204">
        <v>1539536.9222364412</v>
      </c>
      <c r="AJ660" s="205">
        <f t="shared" si="40"/>
        <v>-1196861.5322662569</v>
      </c>
      <c r="AK660" s="205">
        <f t="shared" si="41"/>
        <v>-9446488.718879845</v>
      </c>
      <c r="AL660" s="205">
        <f t="shared" si="42"/>
        <v>1</v>
      </c>
      <c r="AM660" s="205">
        <f t="shared" si="43"/>
        <v>0</v>
      </c>
    </row>
    <row r="661" spans="1:39" x14ac:dyDescent="0.35">
      <c r="A661" s="112">
        <v>655</v>
      </c>
      <c r="B661">
        <v>5</v>
      </c>
      <c r="C661">
        <v>4.418823124880647E-2</v>
      </c>
      <c r="D661">
        <v>2.5450938659374742E-2</v>
      </c>
      <c r="E661">
        <v>4.1921376136305241E-2</v>
      </c>
      <c r="F661">
        <v>2.5548477125449526E-2</v>
      </c>
      <c r="G661">
        <v>0.18190220429310838</v>
      </c>
      <c r="H661">
        <v>7.3215519485441572E-3</v>
      </c>
      <c r="I661">
        <v>4.9925415645388611E-2</v>
      </c>
      <c r="J661">
        <v>54970.099433028059</v>
      </c>
      <c r="K661">
        <v>6982.2375208150715</v>
      </c>
      <c r="L661">
        <v>127880.05798446514</v>
      </c>
      <c r="M661">
        <v>181211.19288452022</v>
      </c>
      <c r="N661">
        <v>55864.291140680136</v>
      </c>
      <c r="O661">
        <v>3731675.6245107865</v>
      </c>
      <c r="P661">
        <v>9005.1974642948153</v>
      </c>
      <c r="Q661">
        <v>6.6633744233571598E-3</v>
      </c>
      <c r="R661">
        <v>1</v>
      </c>
      <c r="S661">
        <v>0.78901235799543179</v>
      </c>
      <c r="T661">
        <v>0.64991065878451637</v>
      </c>
      <c r="U661">
        <v>0.84602060355913</v>
      </c>
      <c r="V661">
        <v>9.1525188341722866E-2</v>
      </c>
      <c r="W661">
        <v>13955430.251161873</v>
      </c>
      <c r="X661">
        <v>0.12576330585863721</v>
      </c>
      <c r="Y661">
        <v>251.6990111758262</v>
      </c>
      <c r="Z661">
        <v>28.772574946910886</v>
      </c>
      <c r="AA661" s="211">
        <v>-42.8442384494832</v>
      </c>
      <c r="AB661" s="211">
        <v>2023537.3864184653</v>
      </c>
      <c r="AC661" s="211">
        <v>76210.204801382992</v>
      </c>
      <c r="AD661" s="211">
        <v>2099747.5912198704</v>
      </c>
      <c r="AE661" s="211">
        <v>-5.0591038953674872</v>
      </c>
      <c r="AF661" s="211">
        <v>11464494.331504161</v>
      </c>
      <c r="AG661" s="211">
        <v>20142.751677749817</v>
      </c>
      <c r="AH661" s="211">
        <v>11484637.08318192</v>
      </c>
      <c r="AI661" s="204">
        <v>248375.17724122561</v>
      </c>
      <c r="AJ661" s="205">
        <f t="shared" si="40"/>
        <v>-6384171.4361681901</v>
      </c>
      <c r="AK661" s="205">
        <f t="shared" si="41"/>
        <v>-11990547.472718669</v>
      </c>
      <c r="AL661" s="205">
        <f t="shared" si="42"/>
        <v>1</v>
      </c>
      <c r="AM661" s="205">
        <f t="shared" si="43"/>
        <v>0</v>
      </c>
    </row>
    <row r="662" spans="1:39" x14ac:dyDescent="0.35">
      <c r="A662" s="112">
        <v>656</v>
      </c>
      <c r="B662">
        <v>62</v>
      </c>
      <c r="C662">
        <v>3.2332038671453012E-2</v>
      </c>
      <c r="D662">
        <v>5.9358538955855716E-2</v>
      </c>
      <c r="E662">
        <v>3.0602395335187674E-2</v>
      </c>
      <c r="F662">
        <v>8.8582535437277156E-3</v>
      </c>
      <c r="G662">
        <v>0.12308916737794887</v>
      </c>
      <c r="H662">
        <v>9.0747810555504675E-3</v>
      </c>
      <c r="I662">
        <v>8.5214868425509752E-2</v>
      </c>
      <c r="J662">
        <v>53945.860549854828</v>
      </c>
      <c r="K662">
        <v>6912.6622891980096</v>
      </c>
      <c r="L662">
        <v>228710.12959820201</v>
      </c>
      <c r="M662">
        <v>318751.71039382945</v>
      </c>
      <c r="N662">
        <v>95303.216844282098</v>
      </c>
      <c r="O662">
        <v>3172336.3240078073</v>
      </c>
      <c r="P662">
        <v>9192.2201483772733</v>
      </c>
      <c r="Q662">
        <v>3.0799229635601654E-3</v>
      </c>
      <c r="R662">
        <v>1</v>
      </c>
      <c r="S662">
        <v>0.80138500966160164</v>
      </c>
      <c r="T662">
        <v>0.53796488620041016</v>
      </c>
      <c r="U662">
        <v>0.6701006801420496</v>
      </c>
      <c r="V662">
        <v>8.1735443865942836E-2</v>
      </c>
      <c r="W662">
        <v>15035813.134379741</v>
      </c>
      <c r="X662">
        <v>0.12960234377044111</v>
      </c>
      <c r="Y662">
        <v>390.75560114053349</v>
      </c>
      <c r="Z662">
        <v>28.247809026182694</v>
      </c>
      <c r="AA662" s="211">
        <v>-97.184696360257092</v>
      </c>
      <c r="AB662" s="211">
        <v>3984490.4806106379</v>
      </c>
      <c r="AC662" s="211">
        <v>208891.16253263684</v>
      </c>
      <c r="AD662" s="211">
        <v>4193381.6431432469</v>
      </c>
      <c r="AE662" s="211">
        <v>-2.6835547264324382</v>
      </c>
      <c r="AF662" s="211">
        <v>17054096.243331138</v>
      </c>
      <c r="AG662" s="211">
        <v>11741.45522666836</v>
      </c>
      <c r="AH662" s="211">
        <v>17065837.698557779</v>
      </c>
      <c r="AI662" s="204">
        <v>136214.82061341693</v>
      </c>
      <c r="AJ662" s="205">
        <f t="shared" si="40"/>
        <v>-13911851.279168956</v>
      </c>
      <c r="AK662" s="205">
        <f t="shared" si="41"/>
        <v>-17334193.171201024</v>
      </c>
      <c r="AL662" s="205">
        <f t="shared" si="42"/>
        <v>1</v>
      </c>
      <c r="AM662" s="205">
        <f t="shared" si="43"/>
        <v>0</v>
      </c>
    </row>
    <row r="663" spans="1:39" x14ac:dyDescent="0.35">
      <c r="A663" s="112">
        <v>657</v>
      </c>
      <c r="B663">
        <v>16</v>
      </c>
      <c r="C663">
        <v>2.7945068401217462E-2</v>
      </c>
      <c r="D663">
        <v>5.6268688939239586E-2</v>
      </c>
      <c r="E663">
        <v>1.7976967421624288E-2</v>
      </c>
      <c r="F663">
        <v>1.7942866272744044E-2</v>
      </c>
      <c r="G663">
        <v>9.537789991614623E-2</v>
      </c>
      <c r="H663">
        <v>1.1119775557557398E-2</v>
      </c>
      <c r="I663">
        <v>0.10760752781336581</v>
      </c>
      <c r="J663">
        <v>40908.79546863187</v>
      </c>
      <c r="K663">
        <v>7717.5004280559797</v>
      </c>
      <c r="L663">
        <v>169200.80976149469</v>
      </c>
      <c r="M663">
        <v>360326.34524435399</v>
      </c>
      <c r="N663">
        <v>86440.180653952542</v>
      </c>
      <c r="O663">
        <v>2948359.4127043029</v>
      </c>
      <c r="P663">
        <v>9192.5915593361933</v>
      </c>
      <c r="Q663">
        <v>1.9574223537807169E-3</v>
      </c>
      <c r="R663">
        <v>1</v>
      </c>
      <c r="S663">
        <v>0.69438927773856796</v>
      </c>
      <c r="T663">
        <v>0.40951543079066544</v>
      </c>
      <c r="U663">
        <v>0.75732463049889809</v>
      </c>
      <c r="V663">
        <v>5.6511277100648648E-2</v>
      </c>
      <c r="W663">
        <v>15601013.674203511</v>
      </c>
      <c r="X663">
        <v>0.11366460224497166</v>
      </c>
      <c r="Y663">
        <v>277.83371618809542</v>
      </c>
      <c r="Z663">
        <v>29.655269743912442</v>
      </c>
      <c r="AA663" s="211">
        <v>-13.960642447520467</v>
      </c>
      <c r="AB663" s="211">
        <v>530434.4649229194</v>
      </c>
      <c r="AC663" s="211">
        <v>27653.918101936844</v>
      </c>
      <c r="AD663" s="211">
        <v>558088.38302485726</v>
      </c>
      <c r="AE663" s="211">
        <v>-3.0394176939665947</v>
      </c>
      <c r="AF663" s="211">
        <v>12359027.599004963</v>
      </c>
      <c r="AG663" s="211">
        <v>10193.253088768492</v>
      </c>
      <c r="AH663" s="211">
        <v>12369220.852093717</v>
      </c>
      <c r="AI663" s="204">
        <v>1081484.2415202016</v>
      </c>
      <c r="AJ663" s="205">
        <f t="shared" si="40"/>
        <v>-1954152.627776904</v>
      </c>
      <c r="AK663" s="205">
        <f t="shared" si="41"/>
        <v>-12673162.621490376</v>
      </c>
      <c r="AL663" s="205">
        <f t="shared" si="42"/>
        <v>1</v>
      </c>
      <c r="AM663" s="205">
        <f t="shared" si="43"/>
        <v>0</v>
      </c>
    </row>
    <row r="664" spans="1:39" x14ac:dyDescent="0.35">
      <c r="A664" s="112">
        <v>658</v>
      </c>
      <c r="B664">
        <v>62</v>
      </c>
      <c r="C664">
        <v>3.8395617924046374E-2</v>
      </c>
      <c r="D664">
        <v>0.11908347787635656</v>
      </c>
      <c r="E664">
        <v>4.7617966567030004E-2</v>
      </c>
      <c r="F664">
        <v>2.0611780971918334E-2</v>
      </c>
      <c r="G664">
        <v>9.3630561859643566E-2</v>
      </c>
      <c r="H664">
        <v>3.2213860042385037E-2</v>
      </c>
      <c r="I664">
        <v>7.7784689090798026E-2</v>
      </c>
      <c r="J664">
        <v>52130.641968042648</v>
      </c>
      <c r="K664">
        <v>7741.6748661555403</v>
      </c>
      <c r="L664">
        <v>197165.88101707312</v>
      </c>
      <c r="M664">
        <v>197170.22916452121</v>
      </c>
      <c r="N664">
        <v>89396.063647005125</v>
      </c>
      <c r="O664">
        <v>3454669.0970100788</v>
      </c>
      <c r="P664">
        <v>9236.8435754306211</v>
      </c>
      <c r="Q664">
        <v>4.9278820626404082E-3</v>
      </c>
      <c r="R664">
        <v>0.93626918462829223</v>
      </c>
      <c r="S664">
        <v>0.89309226502561478</v>
      </c>
      <c r="T664">
        <v>0.64600670958935391</v>
      </c>
      <c r="U664">
        <v>0.69791382985905159</v>
      </c>
      <c r="V664">
        <v>0.12848844447019014</v>
      </c>
      <c r="W664">
        <v>14679950.942293426</v>
      </c>
      <c r="X664">
        <v>0.12681837328903686</v>
      </c>
      <c r="Y664">
        <v>205.34329993776879</v>
      </c>
      <c r="Z664">
        <v>29.479624820121014</v>
      </c>
      <c r="AA664" s="211">
        <v>-91.683281294779917</v>
      </c>
      <c r="AB664" s="211">
        <v>3890186.9997077812</v>
      </c>
      <c r="AC664" s="211">
        <v>367634.72716086061</v>
      </c>
      <c r="AD664" s="211">
        <v>4257821.7268686322</v>
      </c>
      <c r="AE664" s="211">
        <v>-2.3743285347091403</v>
      </c>
      <c r="AF664" s="211">
        <v>9540380.25006219</v>
      </c>
      <c r="AG664" s="211">
        <v>20664.190080579865</v>
      </c>
      <c r="AH664" s="211">
        <v>9561044.4401427414</v>
      </c>
      <c r="AI664" s="204">
        <v>59380.63933546796</v>
      </c>
      <c r="AJ664" s="205">
        <f t="shared" si="40"/>
        <v>-13426149.856346622</v>
      </c>
      <c r="AK664" s="205">
        <f t="shared" si="41"/>
        <v>-9798477.2936136555</v>
      </c>
      <c r="AL664" s="205">
        <f t="shared" si="42"/>
        <v>0</v>
      </c>
      <c r="AM664" s="205">
        <f t="shared" si="43"/>
        <v>1</v>
      </c>
    </row>
    <row r="665" spans="1:39" x14ac:dyDescent="0.35">
      <c r="A665" s="112">
        <v>659</v>
      </c>
      <c r="B665">
        <v>30</v>
      </c>
      <c r="C665">
        <v>2.5646222495708575E-2</v>
      </c>
      <c r="D665">
        <v>9.0736159542459255E-2</v>
      </c>
      <c r="E665">
        <v>0</v>
      </c>
      <c r="F665">
        <v>4.8664934271792595E-2</v>
      </c>
      <c r="G665">
        <v>4.0939315255561104E-2</v>
      </c>
      <c r="H665">
        <v>2.2851679052130053E-2</v>
      </c>
      <c r="I665">
        <v>0.11008489243572868</v>
      </c>
      <c r="J665">
        <v>57288.429940424016</v>
      </c>
      <c r="K665">
        <v>7662.2993583682101</v>
      </c>
      <c r="L665">
        <v>227930.07156043829</v>
      </c>
      <c r="M665">
        <v>266172.74791120942</v>
      </c>
      <c r="N665">
        <v>123819.15747849317</v>
      </c>
      <c r="O665">
        <v>3950449.8674385701</v>
      </c>
      <c r="P665">
        <v>9438.1798313158833</v>
      </c>
      <c r="Q665">
        <v>2.5893909191257109E-3</v>
      </c>
      <c r="R665">
        <v>0.97677955017116114</v>
      </c>
      <c r="S665">
        <v>0.61752531412300293</v>
      </c>
      <c r="T665">
        <v>0.63360588028806164</v>
      </c>
      <c r="U665">
        <v>0.65577872744245091</v>
      </c>
      <c r="V665">
        <v>0.12613329185742919</v>
      </c>
      <c r="W665">
        <v>14964243.196527848</v>
      </c>
      <c r="X665">
        <v>0.10774447690306109</v>
      </c>
      <c r="Y665">
        <v>347.15801995925835</v>
      </c>
      <c r="Z665">
        <v>32.572042986026105</v>
      </c>
      <c r="AA665" s="211">
        <v>-42.137521349168679</v>
      </c>
      <c r="AB665" s="211">
        <v>1855566.1563694584</v>
      </c>
      <c r="AC665" s="211">
        <v>114783.89880742873</v>
      </c>
      <c r="AD665" s="211">
        <v>1970350.0551768756</v>
      </c>
      <c r="AE665" s="211">
        <v>-2.4767887641669502</v>
      </c>
      <c r="AF665" s="211">
        <v>15143179.677900726</v>
      </c>
      <c r="AG665" s="211">
        <v>16397.699829632562</v>
      </c>
      <c r="AH665" s="211">
        <v>15159577.377730396</v>
      </c>
      <c r="AI665" s="204">
        <v>332551.27837808052</v>
      </c>
      <c r="AJ665" s="205">
        <f t="shared" si="40"/>
        <v>-6184102.1900937436</v>
      </c>
      <c r="AK665" s="205">
        <f t="shared" si="41"/>
        <v>-15407256.25414709</v>
      </c>
      <c r="AL665" s="205">
        <f t="shared" si="42"/>
        <v>1</v>
      </c>
      <c r="AM665" s="205">
        <f t="shared" si="43"/>
        <v>0</v>
      </c>
    </row>
    <row r="666" spans="1:39" x14ac:dyDescent="0.35">
      <c r="A666" s="112">
        <v>660</v>
      </c>
      <c r="B666">
        <v>49</v>
      </c>
      <c r="C666">
        <v>4.624443877902374E-2</v>
      </c>
      <c r="D666">
        <v>0.11365817922244287</v>
      </c>
      <c r="E666">
        <v>2.6473904292811015E-2</v>
      </c>
      <c r="F666">
        <v>3.1672745224463651E-3</v>
      </c>
      <c r="G666">
        <v>3.6807835031528797E-2</v>
      </c>
      <c r="H666">
        <v>5.4101296207053548E-2</v>
      </c>
      <c r="I666">
        <v>0.14118046900889614</v>
      </c>
      <c r="J666">
        <v>57082.443549338204</v>
      </c>
      <c r="K666">
        <v>11283.392545267723</v>
      </c>
      <c r="L666">
        <v>165690.16015436489</v>
      </c>
      <c r="M666">
        <v>323033.40618803236</v>
      </c>
      <c r="N666">
        <v>84868.167398620426</v>
      </c>
      <c r="O666">
        <v>2625385.9494746365</v>
      </c>
      <c r="P666">
        <v>8960.0378372439445</v>
      </c>
      <c r="Q666">
        <v>3.4874462155386932E-3</v>
      </c>
      <c r="R666">
        <v>1</v>
      </c>
      <c r="S666">
        <v>0.86074442829111031</v>
      </c>
      <c r="T666">
        <v>0.58479161098322874</v>
      </c>
      <c r="U666">
        <v>0.73809963522611244</v>
      </c>
      <c r="V666">
        <v>6.7899854160164461E-2</v>
      </c>
      <c r="W666">
        <v>14823343.279232007</v>
      </c>
      <c r="X666">
        <v>6.0590865325901501E-2</v>
      </c>
      <c r="Y666">
        <v>244.96945910628952</v>
      </c>
      <c r="Z666">
        <v>41.811134735886164</v>
      </c>
      <c r="AA666" s="211">
        <v>-24.32774286702606</v>
      </c>
      <c r="AB666" s="211">
        <v>1274807.5220139537</v>
      </c>
      <c r="AC666" s="211">
        <v>93404.570658902463</v>
      </c>
      <c r="AD666" s="211">
        <v>1368212.0926728579</v>
      </c>
      <c r="AE666" s="211">
        <v>-3.2617260917719753</v>
      </c>
      <c r="AF666" s="211">
        <v>11008940.987660101</v>
      </c>
      <c r="AG666" s="211">
        <v>32259.366390094812</v>
      </c>
      <c r="AH666" s="211">
        <v>11041200.354050135</v>
      </c>
      <c r="AI666" s="204">
        <v>459175.0004082396</v>
      </c>
      <c r="AJ666" s="205">
        <f t="shared" si="40"/>
        <v>-3800986.3793754638</v>
      </c>
      <c r="AK666" s="205">
        <f t="shared" si="41"/>
        <v>-11367372.963227334</v>
      </c>
      <c r="AL666" s="205">
        <f t="shared" si="42"/>
        <v>1</v>
      </c>
      <c r="AM666" s="205">
        <f t="shared" si="43"/>
        <v>0</v>
      </c>
    </row>
    <row r="667" spans="1:39" x14ac:dyDescent="0.35">
      <c r="A667" s="112">
        <v>661</v>
      </c>
      <c r="B667">
        <v>22</v>
      </c>
      <c r="C667">
        <v>8.9710828297391368E-3</v>
      </c>
      <c r="D667">
        <v>3.7836004567073464E-2</v>
      </c>
      <c r="E667">
        <v>1.5424280322823282E-2</v>
      </c>
      <c r="F667">
        <v>1.6746613071898973E-2</v>
      </c>
      <c r="G667">
        <v>8.6050754040656721E-2</v>
      </c>
      <c r="H667">
        <v>0</v>
      </c>
      <c r="I667">
        <v>7.9825160310728296E-2</v>
      </c>
      <c r="J667">
        <v>45155.747766076471</v>
      </c>
      <c r="K667">
        <v>5586.8720611073177</v>
      </c>
      <c r="L667">
        <v>227953.8500205825</v>
      </c>
      <c r="M667">
        <v>222327.42780691016</v>
      </c>
      <c r="N667">
        <v>75292.793679578608</v>
      </c>
      <c r="O667">
        <v>3854414.0866495045</v>
      </c>
      <c r="P667">
        <v>9040.9394315544068</v>
      </c>
      <c r="Q667">
        <v>6.1706107373655054E-3</v>
      </c>
      <c r="R667">
        <v>1</v>
      </c>
      <c r="S667">
        <v>0.74773112232660444</v>
      </c>
      <c r="T667">
        <v>0.53002424844497742</v>
      </c>
      <c r="U667">
        <v>0.69230459792924859</v>
      </c>
      <c r="V667">
        <v>7.0205077159675486E-2</v>
      </c>
      <c r="W667">
        <v>15118582.023424517</v>
      </c>
      <c r="X667">
        <v>0.11826709367503822</v>
      </c>
      <c r="Y667">
        <v>354.5828843650259</v>
      </c>
      <c r="Z667">
        <v>33.801938247597377</v>
      </c>
      <c r="AA667" s="211">
        <v>-17.533096226221858</v>
      </c>
      <c r="AB667" s="211">
        <v>514031.78879643331</v>
      </c>
      <c r="AC667" s="211">
        <v>16494.291216681042</v>
      </c>
      <c r="AD667" s="211">
        <v>530526.08001311205</v>
      </c>
      <c r="AE667" s="211">
        <v>-8.6210158547663092</v>
      </c>
      <c r="AF667" s="211">
        <v>15695921.133271886</v>
      </c>
      <c r="AG667" s="211">
        <v>12019.095925333491</v>
      </c>
      <c r="AH667" s="211">
        <v>15707940.229197249</v>
      </c>
      <c r="AI667" s="204">
        <v>1703015.8522577726</v>
      </c>
      <c r="AJ667" s="205">
        <f t="shared" si="40"/>
        <v>-2283835.702635298</v>
      </c>
      <c r="AK667" s="205">
        <f t="shared" si="41"/>
        <v>-16570041.81467388</v>
      </c>
      <c r="AL667" s="205">
        <f t="shared" si="42"/>
        <v>1</v>
      </c>
      <c r="AM667" s="205">
        <f t="shared" si="43"/>
        <v>0</v>
      </c>
    </row>
    <row r="668" spans="1:39" x14ac:dyDescent="0.35">
      <c r="A668" s="112">
        <v>662</v>
      </c>
      <c r="B668">
        <v>63</v>
      </c>
      <c r="C668">
        <v>2.8029654397305617E-2</v>
      </c>
      <c r="D668">
        <v>0.12591071615231147</v>
      </c>
      <c r="E668">
        <v>0</v>
      </c>
      <c r="F668">
        <v>2.1498488391197834E-2</v>
      </c>
      <c r="G668">
        <v>0.11559599145839131</v>
      </c>
      <c r="H668">
        <v>3.1113264809469389E-2</v>
      </c>
      <c r="I668">
        <v>0.1308558212403248</v>
      </c>
      <c r="J668">
        <v>51159.166628291263</v>
      </c>
      <c r="K668">
        <v>8210.024882342057</v>
      </c>
      <c r="L668">
        <v>215523.01400675287</v>
      </c>
      <c r="M668">
        <v>276995.57674360124</v>
      </c>
      <c r="N668">
        <v>87434.943588012567</v>
      </c>
      <c r="O668">
        <v>3636245.7731464831</v>
      </c>
      <c r="P668">
        <v>9037.3705419757025</v>
      </c>
      <c r="Q668">
        <v>2.4545133968769464E-3</v>
      </c>
      <c r="R668">
        <v>1</v>
      </c>
      <c r="S668">
        <v>0.76422617352882682</v>
      </c>
      <c r="T668">
        <v>0.59791694706140275</v>
      </c>
      <c r="U668">
        <v>0.72259815644372971</v>
      </c>
      <c r="V668">
        <v>0</v>
      </c>
      <c r="W668">
        <v>14441989.401646439</v>
      </c>
      <c r="X668">
        <v>5.9237676839384905E-2</v>
      </c>
      <c r="Y668">
        <v>420.78513181754454</v>
      </c>
      <c r="Z668">
        <v>29.263242703587427</v>
      </c>
      <c r="AA668" s="211">
        <v>-57.611990156416041</v>
      </c>
      <c r="AB668" s="211">
        <v>2411812.2300749561</v>
      </c>
      <c r="AC668" s="211">
        <v>193028.90905334803</v>
      </c>
      <c r="AD668" s="211">
        <v>2604841.139128292</v>
      </c>
      <c r="AE668" s="211">
        <v>-3.0697756823673426</v>
      </c>
      <c r="AF668" s="211">
        <v>17161495.008951567</v>
      </c>
      <c r="AG668" s="211">
        <v>24473.636705524383</v>
      </c>
      <c r="AH668" s="211">
        <v>17185968.645657096</v>
      </c>
      <c r="AI668" s="204">
        <v>267336.55109413527</v>
      </c>
      <c r="AJ668" s="205">
        <f t="shared" si="40"/>
        <v>-8366040.1547698965</v>
      </c>
      <c r="AK668" s="205">
        <f t="shared" si="41"/>
        <v>-17492946.213893831</v>
      </c>
      <c r="AL668" s="205">
        <f t="shared" si="42"/>
        <v>1</v>
      </c>
      <c r="AM668" s="205">
        <f t="shared" si="43"/>
        <v>0</v>
      </c>
    </row>
    <row r="669" spans="1:39" x14ac:dyDescent="0.35">
      <c r="A669" s="112">
        <v>663</v>
      </c>
      <c r="B669">
        <v>63</v>
      </c>
      <c r="C669">
        <v>3.4674218200977103E-2</v>
      </c>
      <c r="D669">
        <v>6.645165095274079E-2</v>
      </c>
      <c r="E669">
        <v>2.4211507200508353E-4</v>
      </c>
      <c r="F669">
        <v>3.7062498510240013E-3</v>
      </c>
      <c r="G669">
        <v>7.5467774265084289E-2</v>
      </c>
      <c r="H669">
        <v>0</v>
      </c>
      <c r="I669">
        <v>6.1670249994907139E-2</v>
      </c>
      <c r="J669">
        <v>55555.013937979449</v>
      </c>
      <c r="K669">
        <v>6970.0691471364707</v>
      </c>
      <c r="L669">
        <v>182743.8847932262</v>
      </c>
      <c r="M669">
        <v>333956.71866904414</v>
      </c>
      <c r="N669">
        <v>97808.805108388871</v>
      </c>
      <c r="O669">
        <v>4668091.519787807</v>
      </c>
      <c r="P669">
        <v>9240.8424159414899</v>
      </c>
      <c r="Q669">
        <v>2.5164565883539652E-3</v>
      </c>
      <c r="R669">
        <v>0.9874403855254279</v>
      </c>
      <c r="S669">
        <v>0.60259114976587125</v>
      </c>
      <c r="T669">
        <v>0.56703522323080346</v>
      </c>
      <c r="U669">
        <v>0.71385042963509793</v>
      </c>
      <c r="V669">
        <v>0</v>
      </c>
      <c r="W669">
        <v>14561390.039382512</v>
      </c>
      <c r="X669">
        <v>4.6230356625026482E-2</v>
      </c>
      <c r="Y669">
        <v>579.69222452370423</v>
      </c>
      <c r="Z669">
        <v>35.863871043593775</v>
      </c>
      <c r="AA669" s="211">
        <v>-57.518194285229825</v>
      </c>
      <c r="AB669" s="211">
        <v>2431752.1365768728</v>
      </c>
      <c r="AC669" s="211">
        <v>69669.836345436706</v>
      </c>
      <c r="AD669" s="211">
        <v>2501421.9729223191</v>
      </c>
      <c r="AE669" s="211">
        <v>-3.0578835461730782</v>
      </c>
      <c r="AF669" s="211">
        <v>23184485.041970693</v>
      </c>
      <c r="AG669" s="211">
        <v>8833.2585642926751</v>
      </c>
      <c r="AH669" s="211">
        <v>23193318.300534986</v>
      </c>
      <c r="AI669" s="204">
        <v>379944.51457973913</v>
      </c>
      <c r="AJ669" s="205">
        <f t="shared" si="40"/>
        <v>-8253241.4014453012</v>
      </c>
      <c r="AK669" s="205">
        <f t="shared" si="41"/>
        <v>-23499106.655152295</v>
      </c>
      <c r="AL669" s="205">
        <f t="shared" si="42"/>
        <v>1</v>
      </c>
      <c r="AM669" s="205">
        <f t="shared" si="43"/>
        <v>0</v>
      </c>
    </row>
    <row r="670" spans="1:39" x14ac:dyDescent="0.35">
      <c r="A670" s="112">
        <v>664</v>
      </c>
      <c r="B670">
        <v>56</v>
      </c>
      <c r="C670">
        <v>2.8069661880169565E-2</v>
      </c>
      <c r="D670">
        <v>0.11406177111154395</v>
      </c>
      <c r="E670">
        <v>1.627348900102131E-2</v>
      </c>
      <c r="F670">
        <v>2.2160282164020231E-2</v>
      </c>
      <c r="G670">
        <v>0.12308481549854761</v>
      </c>
      <c r="H670">
        <v>9.6776528858811758E-3</v>
      </c>
      <c r="I670">
        <v>5.4222377463093364E-2</v>
      </c>
      <c r="J670">
        <v>48675.256176333125</v>
      </c>
      <c r="K670">
        <v>6062.1029837504393</v>
      </c>
      <c r="L670">
        <v>258012.8444030497</v>
      </c>
      <c r="M670">
        <v>318823.68556366558</v>
      </c>
      <c r="N670">
        <v>70493.029689070871</v>
      </c>
      <c r="O670">
        <v>3442892.7056113891</v>
      </c>
      <c r="P670">
        <v>9348.6030579320668</v>
      </c>
      <c r="Q670">
        <v>3.9178945179902626E-3</v>
      </c>
      <c r="R670">
        <v>1</v>
      </c>
      <c r="S670">
        <v>0.57294334036962657</v>
      </c>
      <c r="T670">
        <v>0.72603691992970132</v>
      </c>
      <c r="U670">
        <v>0.80750323525614021</v>
      </c>
      <c r="V670">
        <v>2.4374853361537836E-2</v>
      </c>
      <c r="W670">
        <v>14913106.515973825</v>
      </c>
      <c r="X670">
        <v>0.20340748416710561</v>
      </c>
      <c r="Y670">
        <v>357.04270772593583</v>
      </c>
      <c r="Z670">
        <v>23.584524557138199</v>
      </c>
      <c r="AA670" s="211">
        <v>-8.6491452813778551</v>
      </c>
      <c r="AB670" s="211">
        <v>313175.23683545034</v>
      </c>
      <c r="AC670" s="211">
        <v>17913.077573670143</v>
      </c>
      <c r="AD670" s="211">
        <v>331088.31440912059</v>
      </c>
      <c r="AE670" s="211">
        <v>-4.1206302645440562</v>
      </c>
      <c r="AF670" s="211">
        <v>16519613.973293476</v>
      </c>
      <c r="AG670" s="211">
        <v>14979.942064531157</v>
      </c>
      <c r="AH670" s="211">
        <v>16534593.915358052</v>
      </c>
      <c r="AI670" s="204">
        <v>3578105.7456397559</v>
      </c>
      <c r="AJ670" s="205">
        <f t="shared" si="40"/>
        <v>-1196002.8425469061</v>
      </c>
      <c r="AK670" s="205">
        <f t="shared" si="41"/>
        <v>-16946656.941812456</v>
      </c>
      <c r="AL670" s="205">
        <f t="shared" si="42"/>
        <v>1</v>
      </c>
      <c r="AM670" s="205">
        <f t="shared" si="43"/>
        <v>0</v>
      </c>
    </row>
    <row r="671" spans="1:39" x14ac:dyDescent="0.35">
      <c r="A671" s="112">
        <v>665</v>
      </c>
      <c r="B671">
        <v>78</v>
      </c>
      <c r="C671">
        <v>2.0331193336783415E-2</v>
      </c>
      <c r="D671">
        <v>2.6122904393163643E-3</v>
      </c>
      <c r="E671">
        <v>6.1906853916153595E-2</v>
      </c>
      <c r="F671">
        <v>0</v>
      </c>
      <c r="G671">
        <v>4.9046933211560659E-2</v>
      </c>
      <c r="H671">
        <v>1.4131707978396715E-2</v>
      </c>
      <c r="I671">
        <v>7.143030918497624E-2</v>
      </c>
      <c r="J671">
        <v>55195.443590752147</v>
      </c>
      <c r="K671">
        <v>10562.269776832392</v>
      </c>
      <c r="L671">
        <v>198401.36025679531</v>
      </c>
      <c r="M671">
        <v>244987.55358307392</v>
      </c>
      <c r="N671">
        <v>19119.277610065066</v>
      </c>
      <c r="O671">
        <v>2628397.3789363708</v>
      </c>
      <c r="P671">
        <v>9246.0560046847095</v>
      </c>
      <c r="Q671">
        <v>3.057065874535761E-3</v>
      </c>
      <c r="R671">
        <v>1</v>
      </c>
      <c r="S671">
        <v>0.67388162256424478</v>
      </c>
      <c r="T671">
        <v>0.66249223663397117</v>
      </c>
      <c r="U671">
        <v>0.76519951649520557</v>
      </c>
      <c r="V671">
        <v>0</v>
      </c>
      <c r="W671">
        <v>14472963.792698862</v>
      </c>
      <c r="X671">
        <v>0.13518807503234798</v>
      </c>
      <c r="Y671">
        <v>196.40302979151738</v>
      </c>
      <c r="Z671">
        <v>27.936021110052053</v>
      </c>
      <c r="AA671" s="211">
        <v>-15.729365037176333</v>
      </c>
      <c r="AB671" s="211">
        <v>535499.66032985784</v>
      </c>
      <c r="AC671" s="211">
        <v>29527.931813147254</v>
      </c>
      <c r="AD671" s="211">
        <v>565027.59214300709</v>
      </c>
      <c r="AE671" s="211">
        <v>-3.5541345545189778</v>
      </c>
      <c r="AF671" s="211">
        <v>9196958.480096627</v>
      </c>
      <c r="AG671" s="211">
        <v>11181.533002772698</v>
      </c>
      <c r="AH671" s="211">
        <v>9208140.0130994078</v>
      </c>
      <c r="AI671" s="204">
        <v>709893.12549506361</v>
      </c>
      <c r="AJ671" s="205">
        <f t="shared" si="40"/>
        <v>-2137964.0958606405</v>
      </c>
      <c r="AK671" s="205">
        <f t="shared" si="41"/>
        <v>-9563553.4685513061</v>
      </c>
      <c r="AL671" s="205">
        <f t="shared" si="42"/>
        <v>1</v>
      </c>
      <c r="AM671" s="205">
        <f t="shared" si="43"/>
        <v>0</v>
      </c>
    </row>
    <row r="672" spans="1:39" x14ac:dyDescent="0.35">
      <c r="A672" s="112">
        <v>666</v>
      </c>
      <c r="B672">
        <v>13</v>
      </c>
      <c r="C672">
        <v>1.1077969773248496E-2</v>
      </c>
      <c r="D672">
        <v>4.6457857517383946E-2</v>
      </c>
      <c r="E672">
        <v>3.4000640070263682E-2</v>
      </c>
      <c r="F672">
        <v>1.1420002148172424E-2</v>
      </c>
      <c r="G672">
        <v>0.12224610115342932</v>
      </c>
      <c r="H672">
        <v>0</v>
      </c>
      <c r="I672">
        <v>9.1745983114185969E-2</v>
      </c>
      <c r="J672">
        <v>49286.893153509714</v>
      </c>
      <c r="K672">
        <v>4955.4799360317065</v>
      </c>
      <c r="L672">
        <v>166758.30681637838</v>
      </c>
      <c r="M672">
        <v>288604.33955095848</v>
      </c>
      <c r="N672">
        <v>65036.526351703797</v>
      </c>
      <c r="O672">
        <v>3165906.9869402633</v>
      </c>
      <c r="P672">
        <v>9471.980459132652</v>
      </c>
      <c r="Q672">
        <v>4.4184249526396484E-3</v>
      </c>
      <c r="R672">
        <v>1</v>
      </c>
      <c r="S672">
        <v>0.80206423359168411</v>
      </c>
      <c r="T672">
        <v>0.69371330696996258</v>
      </c>
      <c r="U672">
        <v>0.70681969665594335</v>
      </c>
      <c r="V672">
        <v>0</v>
      </c>
      <c r="W672">
        <v>13947734.797303254</v>
      </c>
      <c r="X672">
        <v>0.18070080355021922</v>
      </c>
      <c r="Y672">
        <v>440.86568804689011</v>
      </c>
      <c r="Z672">
        <v>28.426691048680102</v>
      </c>
      <c r="AA672" s="211">
        <v>-112.64967171673962</v>
      </c>
      <c r="AB672" s="211">
        <v>3375351.8209473765</v>
      </c>
      <c r="AC672" s="211">
        <v>119380.31777186811</v>
      </c>
      <c r="AD672" s="211">
        <v>3494732.1387192653</v>
      </c>
      <c r="AE672" s="211">
        <v>-4.9833287460348279</v>
      </c>
      <c r="AF672" s="211">
        <v>19961327.742330022</v>
      </c>
      <c r="AG672" s="211">
        <v>8887.7544499604119</v>
      </c>
      <c r="AH672" s="211">
        <v>19970215.496780023</v>
      </c>
      <c r="AI672" s="204">
        <v>153023.5253048728</v>
      </c>
      <c r="AJ672" s="205">
        <f t="shared" si="40"/>
        <v>-14759699.310393225</v>
      </c>
      <c r="AK672" s="205">
        <f t="shared" si="41"/>
        <v>-20468548.371383507</v>
      </c>
      <c r="AL672" s="205">
        <f t="shared" si="42"/>
        <v>1</v>
      </c>
      <c r="AM672" s="205">
        <f t="shared" si="43"/>
        <v>0</v>
      </c>
    </row>
    <row r="673" spans="1:39" x14ac:dyDescent="0.35">
      <c r="A673" s="112">
        <v>667</v>
      </c>
      <c r="B673">
        <v>41</v>
      </c>
      <c r="C673">
        <v>2.5171622043816563E-2</v>
      </c>
      <c r="D673">
        <v>0.10097497110119083</v>
      </c>
      <c r="E673">
        <v>2.1502072873979421E-2</v>
      </c>
      <c r="F673">
        <v>1.5823442707662685E-2</v>
      </c>
      <c r="G673">
        <v>8.2894002296368369E-2</v>
      </c>
      <c r="H673">
        <v>7.5242617580603324E-3</v>
      </c>
      <c r="I673">
        <v>0.10807907807950638</v>
      </c>
      <c r="J673">
        <v>52192.082433823292</v>
      </c>
      <c r="K673">
        <v>8908.4448568706594</v>
      </c>
      <c r="L673">
        <v>271206.69341900141</v>
      </c>
      <c r="M673">
        <v>280659.50408015714</v>
      </c>
      <c r="N673">
        <v>96795.405895982622</v>
      </c>
      <c r="O673">
        <v>3414260.3532473617</v>
      </c>
      <c r="P673">
        <v>8998.0475736224253</v>
      </c>
      <c r="Q673">
        <v>3.2563023106181315E-3</v>
      </c>
      <c r="R673">
        <v>1</v>
      </c>
      <c r="S673">
        <v>0.8154870246266771</v>
      </c>
      <c r="T673">
        <v>0.83129281431112201</v>
      </c>
      <c r="U673">
        <v>0.73657161467388699</v>
      </c>
      <c r="V673">
        <v>0</v>
      </c>
      <c r="W673">
        <v>14472172.697740655</v>
      </c>
      <c r="X673">
        <v>0.1744723346523406</v>
      </c>
      <c r="Y673">
        <v>264.60832164147314</v>
      </c>
      <c r="Z673">
        <v>23.547343399958901</v>
      </c>
      <c r="AA673" s="211">
        <v>-107.28060395245657</v>
      </c>
      <c r="AB673" s="211">
        <v>3893014.4556922177</v>
      </c>
      <c r="AC673" s="211">
        <v>201787.53202344986</v>
      </c>
      <c r="AD673" s="211">
        <v>4094801.987715703</v>
      </c>
      <c r="AE673" s="211">
        <v>-6.4608206557285577</v>
      </c>
      <c r="AF673" s="211">
        <v>12270343.876108531</v>
      </c>
      <c r="AG673" s="211">
        <v>19849.589160981857</v>
      </c>
      <c r="AH673" s="211">
        <v>12290193.465269536</v>
      </c>
      <c r="AI673" s="204">
        <v>81287.533156399921</v>
      </c>
      <c r="AJ673" s="205">
        <f t="shared" si="40"/>
        <v>-14822862.382961361</v>
      </c>
      <c r="AK673" s="205">
        <f t="shared" si="41"/>
        <v>-12936275.530842392</v>
      </c>
      <c r="AL673" s="205">
        <f t="shared" si="42"/>
        <v>0</v>
      </c>
      <c r="AM673" s="205">
        <f t="shared" si="43"/>
        <v>1</v>
      </c>
    </row>
    <row r="674" spans="1:39" x14ac:dyDescent="0.35">
      <c r="A674" s="112">
        <v>668</v>
      </c>
      <c r="B674">
        <v>43</v>
      </c>
      <c r="C674">
        <v>4.3500393270490011E-2</v>
      </c>
      <c r="D674">
        <v>0.11140514137404214</v>
      </c>
      <c r="E674">
        <v>2.0653359939888202E-2</v>
      </c>
      <c r="F674">
        <v>0</v>
      </c>
      <c r="G674">
        <v>4.2689071586376727E-2</v>
      </c>
      <c r="H674">
        <v>4.0550656626862046E-3</v>
      </c>
      <c r="I674">
        <v>0.10699706084723462</v>
      </c>
      <c r="J674">
        <v>49255.199768024519</v>
      </c>
      <c r="K674">
        <v>5127.6671923671383</v>
      </c>
      <c r="L674">
        <v>222948.05494256853</v>
      </c>
      <c r="M674">
        <v>319656.84157471749</v>
      </c>
      <c r="N674">
        <v>69681.471094558234</v>
      </c>
      <c r="O674">
        <v>3962156.1545608696</v>
      </c>
      <c r="P674">
        <v>9223.0968895726382</v>
      </c>
      <c r="Q674">
        <v>2.5062205886957544E-3</v>
      </c>
      <c r="R674">
        <v>0.99031555383146441</v>
      </c>
      <c r="S674">
        <v>0.76939965165745339</v>
      </c>
      <c r="T674">
        <v>0.54509988562634271</v>
      </c>
      <c r="U674">
        <v>0.68533642755697077</v>
      </c>
      <c r="V674">
        <v>5.042444002704552E-2</v>
      </c>
      <c r="W674">
        <v>15340160.211373838</v>
      </c>
      <c r="X674">
        <v>0.17445946195368084</v>
      </c>
      <c r="Y674">
        <v>452.77411589282855</v>
      </c>
      <c r="Z674">
        <v>24.812575719440858</v>
      </c>
      <c r="AA674" s="211">
        <v>-7.4085112146620915</v>
      </c>
      <c r="AB674" s="211">
        <v>291463.04401610297</v>
      </c>
      <c r="AC674" s="211">
        <v>14665.665374356964</v>
      </c>
      <c r="AD674" s="211">
        <v>306128.70939045935</v>
      </c>
      <c r="AE674" s="211">
        <v>-2.4540756144999616</v>
      </c>
      <c r="AF674" s="211">
        <v>20223303.839641221</v>
      </c>
      <c r="AG674" s="211">
        <v>8348.1479823262689</v>
      </c>
      <c r="AH674" s="211">
        <v>20231651.987623606</v>
      </c>
      <c r="AI674" s="204">
        <v>4021754.4209437501</v>
      </c>
      <c r="AJ674" s="205">
        <f t="shared" si="40"/>
        <v>-1046979.8308566685</v>
      </c>
      <c r="AK674" s="205">
        <f t="shared" si="41"/>
        <v>-20477059.549073603</v>
      </c>
      <c r="AL674" s="205">
        <f t="shared" si="42"/>
        <v>1</v>
      </c>
      <c r="AM674" s="205">
        <f t="shared" si="43"/>
        <v>0</v>
      </c>
    </row>
    <row r="675" spans="1:39" x14ac:dyDescent="0.35">
      <c r="A675" s="112">
        <v>669</v>
      </c>
      <c r="B675">
        <v>55</v>
      </c>
      <c r="C675">
        <v>3.0680350332537437E-2</v>
      </c>
      <c r="D675">
        <v>9.0499219233568767E-2</v>
      </c>
      <c r="E675">
        <v>4.6989984311456817E-2</v>
      </c>
      <c r="F675">
        <v>2.5014255004690386E-2</v>
      </c>
      <c r="G675">
        <v>1.2157503637984568E-2</v>
      </c>
      <c r="H675">
        <v>0</v>
      </c>
      <c r="I675">
        <v>0.11488520044236165</v>
      </c>
      <c r="J675">
        <v>64067.735608559306</v>
      </c>
      <c r="K675">
        <v>6953.3525852891107</v>
      </c>
      <c r="L675">
        <v>278725.16366879392</v>
      </c>
      <c r="M675">
        <v>162011.49167551997</v>
      </c>
      <c r="N675">
        <v>77646.794337598461</v>
      </c>
      <c r="O675">
        <v>2477264.0584883238</v>
      </c>
      <c r="P675">
        <v>9306.5213458667859</v>
      </c>
      <c r="Q675">
        <v>2.0249105345734523E-3</v>
      </c>
      <c r="R675">
        <v>0.92023018388945688</v>
      </c>
      <c r="S675">
        <v>0.80735801183122879</v>
      </c>
      <c r="T675">
        <v>0.45946698259150942</v>
      </c>
      <c r="U675">
        <v>0.72351063948250105</v>
      </c>
      <c r="V675">
        <v>8.7062043865563127E-2</v>
      </c>
      <c r="W675">
        <v>13783963.250468323</v>
      </c>
      <c r="X675">
        <v>9.1426619496257411E-2</v>
      </c>
      <c r="Y675">
        <v>443.87758727142841</v>
      </c>
      <c r="Z675">
        <v>35.410296210224899</v>
      </c>
      <c r="AA675" s="211">
        <v>-73.964328380794271</v>
      </c>
      <c r="AB675" s="211">
        <v>2756792.6500936579</v>
      </c>
      <c r="AC675" s="211">
        <v>124297.60136007266</v>
      </c>
      <c r="AD675" s="211">
        <v>2881090.2514537289</v>
      </c>
      <c r="AE675" s="211">
        <v>-3.3935019915663531</v>
      </c>
      <c r="AF675" s="211">
        <v>18873223.849371504</v>
      </c>
      <c r="AG675" s="211">
        <v>10223.243429204016</v>
      </c>
      <c r="AH675" s="211">
        <v>18883447.092800725</v>
      </c>
      <c r="AI675" s="204">
        <v>226755.9792071477</v>
      </c>
      <c r="AJ675" s="205">
        <f t="shared" si="40"/>
        <v>-10277523.089533156</v>
      </c>
      <c r="AK675" s="205">
        <f t="shared" si="41"/>
        <v>-19222797.29195736</v>
      </c>
      <c r="AL675" s="205">
        <f t="shared" si="42"/>
        <v>1</v>
      </c>
      <c r="AM675" s="205">
        <f t="shared" si="43"/>
        <v>0</v>
      </c>
    </row>
    <row r="676" spans="1:39" x14ac:dyDescent="0.35">
      <c r="A676" s="112">
        <v>670</v>
      </c>
      <c r="B676">
        <v>12</v>
      </c>
      <c r="C676">
        <v>2.8757992222936707E-2</v>
      </c>
      <c r="D676">
        <v>6.8269658939116157E-2</v>
      </c>
      <c r="E676">
        <v>1.7240736899948064E-2</v>
      </c>
      <c r="F676">
        <v>2.4533637283322286E-2</v>
      </c>
      <c r="G676">
        <v>0.15042377878517157</v>
      </c>
      <c r="H676">
        <v>6.1831381309849484E-2</v>
      </c>
      <c r="I676">
        <v>7.3702535005778877E-2</v>
      </c>
      <c r="J676">
        <v>50317.173597598252</v>
      </c>
      <c r="K676">
        <v>7703.4434890536422</v>
      </c>
      <c r="L676">
        <v>190592.71666457769</v>
      </c>
      <c r="M676">
        <v>110685.06931419688</v>
      </c>
      <c r="N676">
        <v>24976.791694242231</v>
      </c>
      <c r="O676">
        <v>2901846.2160563469</v>
      </c>
      <c r="P676">
        <v>9215.0692797781376</v>
      </c>
      <c r="Q676">
        <v>2.246315063091235E-3</v>
      </c>
      <c r="R676">
        <v>0.90104125043460481</v>
      </c>
      <c r="S676">
        <v>0.84041998695863385</v>
      </c>
      <c r="T676">
        <v>0.60330519609811695</v>
      </c>
      <c r="U676">
        <v>0.71255233464266099</v>
      </c>
      <c r="V676">
        <v>0</v>
      </c>
      <c r="W676">
        <v>15198647.41863727</v>
      </c>
      <c r="X676">
        <v>0.20009646276456611</v>
      </c>
      <c r="Y676">
        <v>356.69930354736152</v>
      </c>
      <c r="Z676">
        <v>27.184217072821276</v>
      </c>
      <c r="AA676" s="211">
        <v>-10.157499695234595</v>
      </c>
      <c r="AB676" s="211">
        <v>395164.83288456913</v>
      </c>
      <c r="AC676" s="211">
        <v>52560.16133545537</v>
      </c>
      <c r="AD676" s="211">
        <v>447724.99422002496</v>
      </c>
      <c r="AE676" s="211">
        <v>-5.2492854530582171</v>
      </c>
      <c r="AF676" s="211">
        <v>16661094.424648965</v>
      </c>
      <c r="AG676" s="211">
        <v>45051.566858961749</v>
      </c>
      <c r="AH676" s="211">
        <v>16706145.991507905</v>
      </c>
      <c r="AI676" s="204">
        <v>3312492.1193494285</v>
      </c>
      <c r="AJ676" s="205">
        <f t="shared" si="40"/>
        <v>-1463474.9637434843</v>
      </c>
      <c r="AK676" s="205">
        <f t="shared" si="41"/>
        <v>-17231074.536813725</v>
      </c>
      <c r="AL676" s="205">
        <f t="shared" si="42"/>
        <v>1</v>
      </c>
      <c r="AM676" s="205">
        <f t="shared" si="43"/>
        <v>0</v>
      </c>
    </row>
    <row r="677" spans="1:39" x14ac:dyDescent="0.35">
      <c r="A677" s="112">
        <v>671</v>
      </c>
      <c r="B677">
        <v>38</v>
      </c>
      <c r="C677">
        <v>2.9245127362096734E-2</v>
      </c>
      <c r="D677">
        <v>0.10046263222631474</v>
      </c>
      <c r="E677">
        <v>4.4176483082695756E-2</v>
      </c>
      <c r="F677">
        <v>2.5228819971385156E-2</v>
      </c>
      <c r="G677">
        <v>7.207258405183592E-2</v>
      </c>
      <c r="H677">
        <v>2.0065800379616049E-2</v>
      </c>
      <c r="I677">
        <v>0.1036091410297903</v>
      </c>
      <c r="J677">
        <v>51687.965520386751</v>
      </c>
      <c r="K677">
        <v>7856.1843725527688</v>
      </c>
      <c r="L677">
        <v>131856.73060764989</v>
      </c>
      <c r="M677">
        <v>293959.69947856641</v>
      </c>
      <c r="N677">
        <v>119621.54148658241</v>
      </c>
      <c r="O677">
        <v>3131021.0280199759</v>
      </c>
      <c r="P677">
        <v>8994.1162633566328</v>
      </c>
      <c r="Q677">
        <v>7.3766236328270405E-3</v>
      </c>
      <c r="R677">
        <v>1</v>
      </c>
      <c r="S677">
        <v>0.8237948834105</v>
      </c>
      <c r="T677">
        <v>0.6077076457005659</v>
      </c>
      <c r="U677">
        <v>0.72511490228691577</v>
      </c>
      <c r="V677">
        <v>0.11820524534425611</v>
      </c>
      <c r="W677">
        <v>15075201.203318059</v>
      </c>
      <c r="X677">
        <v>0.14717281913037075</v>
      </c>
      <c r="Y677">
        <v>163.01315258577986</v>
      </c>
      <c r="Z677">
        <v>25.288041584265144</v>
      </c>
      <c r="AA677" s="211">
        <v>-31.596769304599299</v>
      </c>
      <c r="AB677" s="211">
        <v>1447219.3155185373</v>
      </c>
      <c r="AC677" s="211">
        <v>72955.444321523362</v>
      </c>
      <c r="AD677" s="211">
        <v>1520174.7598400554</v>
      </c>
      <c r="AE677" s="211">
        <v>-3.5658532337535376</v>
      </c>
      <c r="AF677" s="211">
        <v>7791579.6246232716</v>
      </c>
      <c r="AG677" s="211">
        <v>19808.170351159308</v>
      </c>
      <c r="AH677" s="211">
        <v>7811387.7949744621</v>
      </c>
      <c r="AI677" s="204">
        <v>224438.36723829858</v>
      </c>
      <c r="AJ677" s="205">
        <f t="shared" si="40"/>
        <v>-4679851.6902999859</v>
      </c>
      <c r="AK677" s="205">
        <f t="shared" si="41"/>
        <v>-8167973.1183498157</v>
      </c>
      <c r="AL677" s="205">
        <f t="shared" si="42"/>
        <v>1</v>
      </c>
      <c r="AM677" s="205">
        <f t="shared" si="43"/>
        <v>0</v>
      </c>
    </row>
    <row r="678" spans="1:39" x14ac:dyDescent="0.35">
      <c r="A678" s="112">
        <v>672</v>
      </c>
      <c r="B678">
        <v>60</v>
      </c>
      <c r="C678">
        <v>2.6334355187853029E-2</v>
      </c>
      <c r="D678">
        <v>0.10784776956945324</v>
      </c>
      <c r="E678">
        <v>3.6177875993201561E-2</v>
      </c>
      <c r="F678">
        <v>1.5847240489064812E-2</v>
      </c>
      <c r="G678">
        <v>8.3510226675495208E-2</v>
      </c>
      <c r="H678">
        <v>2.6475842939310757E-2</v>
      </c>
      <c r="I678">
        <v>0.13943772495034223</v>
      </c>
      <c r="J678">
        <v>51821.267096878713</v>
      </c>
      <c r="K678">
        <v>5953.1174754734357</v>
      </c>
      <c r="L678">
        <v>313019.26870674954</v>
      </c>
      <c r="M678">
        <v>276071.76684946759</v>
      </c>
      <c r="N678">
        <v>127065.96261018288</v>
      </c>
      <c r="O678">
        <v>2867959.7722416972</v>
      </c>
      <c r="P678">
        <v>9311.1385150360165</v>
      </c>
      <c r="Q678">
        <v>1.3793722504713516E-3</v>
      </c>
      <c r="R678">
        <v>0.94988632424798858</v>
      </c>
      <c r="S678">
        <v>0.84794956822970247</v>
      </c>
      <c r="T678">
        <v>0.78961926552424044</v>
      </c>
      <c r="U678">
        <v>0.66120017563633038</v>
      </c>
      <c r="V678">
        <v>0.17879423462437388</v>
      </c>
      <c r="W678">
        <v>13784587.312702779</v>
      </c>
      <c r="X678">
        <v>0.19984053203627411</v>
      </c>
      <c r="Y678">
        <v>448.47073204619369</v>
      </c>
      <c r="Z678">
        <v>30.616438007466762</v>
      </c>
      <c r="AA678" s="211">
        <v>-7.4206871778000236</v>
      </c>
      <c r="AB678" s="211">
        <v>192984.22237783889</v>
      </c>
      <c r="AC678" s="211">
        <v>30416.36269518474</v>
      </c>
      <c r="AD678" s="211">
        <v>223400.58507302325</v>
      </c>
      <c r="AE678" s="211">
        <v>-6.3573319500497751</v>
      </c>
      <c r="AF678" s="211">
        <v>20831661.253448553</v>
      </c>
      <c r="AG678" s="211">
        <v>28682.787619293376</v>
      </c>
      <c r="AH678" s="211">
        <v>20860344.041067936</v>
      </c>
      <c r="AI678" s="204">
        <v>19407384.209373478</v>
      </c>
      <c r="AJ678" s="205">
        <f t="shared" si="40"/>
        <v>-965469.30285302561</v>
      </c>
      <c r="AK678" s="205">
        <f t="shared" si="41"/>
        <v>-21496077.236072913</v>
      </c>
      <c r="AL678" s="205">
        <f t="shared" si="42"/>
        <v>1</v>
      </c>
      <c r="AM678" s="205">
        <f t="shared" si="43"/>
        <v>0</v>
      </c>
    </row>
    <row r="679" spans="1:39" x14ac:dyDescent="0.35">
      <c r="A679" s="112">
        <v>673</v>
      </c>
      <c r="B679">
        <v>50</v>
      </c>
      <c r="C679">
        <v>2.1974207049032024E-2</v>
      </c>
      <c r="D679">
        <v>8.903560890133555E-2</v>
      </c>
      <c r="E679">
        <v>2.2255333378650235E-2</v>
      </c>
      <c r="F679">
        <v>2.2503067889147452E-2</v>
      </c>
      <c r="G679">
        <v>0.12633620866141904</v>
      </c>
      <c r="H679">
        <v>0</v>
      </c>
      <c r="I679">
        <v>6.2931433329731806E-2</v>
      </c>
      <c r="J679">
        <v>61137.465642245879</v>
      </c>
      <c r="K679">
        <v>11030.534703974943</v>
      </c>
      <c r="L679">
        <v>208945.52253727749</v>
      </c>
      <c r="M679">
        <v>243934.3502938789</v>
      </c>
      <c r="N679">
        <v>75026.766209047913</v>
      </c>
      <c r="O679">
        <v>3914836.2932906961</v>
      </c>
      <c r="P679">
        <v>9168.5179898489714</v>
      </c>
      <c r="Q679">
        <v>4.2861409928910731E-3</v>
      </c>
      <c r="R679">
        <v>1</v>
      </c>
      <c r="S679">
        <v>0.69932121779872325</v>
      </c>
      <c r="T679">
        <v>0.52176634135329247</v>
      </c>
      <c r="U679">
        <v>0.60417097045503443</v>
      </c>
      <c r="V679">
        <v>4.8538004355659123E-2</v>
      </c>
      <c r="W679">
        <v>14277428.642278835</v>
      </c>
      <c r="X679">
        <v>0.11619690183502883</v>
      </c>
      <c r="Y679">
        <v>423.41557944795966</v>
      </c>
      <c r="Z679">
        <v>28.376087089848397</v>
      </c>
      <c r="AA679" s="211">
        <v>-118.1965023523405</v>
      </c>
      <c r="AB679" s="211">
        <v>4340338.3072527461</v>
      </c>
      <c r="AC679" s="211">
        <v>167297.61827274691</v>
      </c>
      <c r="AD679" s="211">
        <v>4507635.9255255172</v>
      </c>
      <c r="AE679" s="211">
        <v>-3.7029789339559831</v>
      </c>
      <c r="AF679" s="211">
        <v>18182939.362002891</v>
      </c>
      <c r="AG679" s="211">
        <v>9627.4247769273388</v>
      </c>
      <c r="AH679" s="211">
        <v>18192566.786779776</v>
      </c>
      <c r="AI679" s="204">
        <v>119525.80768474138</v>
      </c>
      <c r="AJ679" s="205">
        <f t="shared" si="40"/>
        <v>-16327286.160759568</v>
      </c>
      <c r="AK679" s="205">
        <f t="shared" si="41"/>
        <v>-18562864.680175375</v>
      </c>
      <c r="AL679" s="205">
        <f t="shared" si="42"/>
        <v>1</v>
      </c>
      <c r="AM679" s="205">
        <f t="shared" si="43"/>
        <v>0</v>
      </c>
    </row>
    <row r="680" spans="1:39" x14ac:dyDescent="0.35">
      <c r="A680" s="112">
        <v>674</v>
      </c>
      <c r="B680">
        <v>92</v>
      </c>
      <c r="C680">
        <v>1.6304947622306751E-2</v>
      </c>
      <c r="D680">
        <v>2.8370634716142124E-2</v>
      </c>
      <c r="E680">
        <v>9.0476808704435998E-3</v>
      </c>
      <c r="F680">
        <v>1.6606462139281245E-2</v>
      </c>
      <c r="G680">
        <v>8.5933205077482908E-2</v>
      </c>
      <c r="H680">
        <v>6.9238467669020427E-3</v>
      </c>
      <c r="I680">
        <v>0.10769909649289069</v>
      </c>
      <c r="J680">
        <v>53024.581431317551</v>
      </c>
      <c r="K680">
        <v>4402.9445779639645</v>
      </c>
      <c r="L680">
        <v>192701.02265145534</v>
      </c>
      <c r="M680">
        <v>207677.2732902971</v>
      </c>
      <c r="N680">
        <v>69628.020621139411</v>
      </c>
      <c r="O680">
        <v>2571251.1516310652</v>
      </c>
      <c r="P680">
        <v>9306.4358976851108</v>
      </c>
      <c r="Q680">
        <v>1.2767860401575806E-3</v>
      </c>
      <c r="R680">
        <v>1</v>
      </c>
      <c r="S680">
        <v>0.75121224202599979</v>
      </c>
      <c r="T680">
        <v>0.7063338172197563</v>
      </c>
      <c r="U680">
        <v>0.71762182267034824</v>
      </c>
      <c r="V680">
        <v>9.3278272586876626E-2</v>
      </c>
      <c r="W680">
        <v>15127291.098090647</v>
      </c>
      <c r="X680">
        <v>5.6752660083462303E-2</v>
      </c>
      <c r="Y680">
        <v>282.931104180087</v>
      </c>
      <c r="Z680">
        <v>34.254780563545452</v>
      </c>
      <c r="AA680" s="211">
        <v>-49.473726495624334</v>
      </c>
      <c r="AB680" s="211">
        <v>1996802.4249479654</v>
      </c>
      <c r="AC680" s="211">
        <v>60296.506067343988</v>
      </c>
      <c r="AD680" s="211">
        <v>2057098.9310153036</v>
      </c>
      <c r="AE680" s="211">
        <v>-3.8784896388656365</v>
      </c>
      <c r="AF680" s="211">
        <v>12066732.987975523</v>
      </c>
      <c r="AG680" s="211">
        <v>10135.310136676058</v>
      </c>
      <c r="AH680" s="211">
        <v>12076868.298112167</v>
      </c>
      <c r="AI680" s="204">
        <v>219754.73882447017</v>
      </c>
      <c r="AJ680" s="205">
        <f t="shared" si="40"/>
        <v>-7004471.5805777367</v>
      </c>
      <c r="AK680" s="205">
        <f t="shared" si="41"/>
        <v>-12464717.261998732</v>
      </c>
      <c r="AL680" s="205">
        <f t="shared" si="42"/>
        <v>1</v>
      </c>
      <c r="AM680" s="205">
        <f t="shared" si="43"/>
        <v>0</v>
      </c>
    </row>
    <row r="681" spans="1:39" x14ac:dyDescent="0.35">
      <c r="A681" s="112">
        <v>675</v>
      </c>
      <c r="B681">
        <v>48</v>
      </c>
      <c r="C681">
        <v>1.7617919399395839E-2</v>
      </c>
      <c r="D681">
        <v>8.0789626380899732E-2</v>
      </c>
      <c r="E681">
        <v>3.4319007279438683E-3</v>
      </c>
      <c r="F681">
        <v>0</v>
      </c>
      <c r="G681">
        <v>9.3883390777612902E-2</v>
      </c>
      <c r="H681">
        <v>0</v>
      </c>
      <c r="I681">
        <v>0.14813698862717528</v>
      </c>
      <c r="J681">
        <v>57598.180008142444</v>
      </c>
      <c r="K681">
        <v>6490.9433623794948</v>
      </c>
      <c r="L681">
        <v>273475.31704266486</v>
      </c>
      <c r="M681">
        <v>230211.17986794765</v>
      </c>
      <c r="N681">
        <v>127891.10339519492</v>
      </c>
      <c r="O681">
        <v>3900088.7659479901</v>
      </c>
      <c r="P681">
        <v>9301.3621966685969</v>
      </c>
      <c r="Q681">
        <v>3.8756153153059894E-3</v>
      </c>
      <c r="R681">
        <v>0.98787787567307239</v>
      </c>
      <c r="S681">
        <v>0.73957743107537888</v>
      </c>
      <c r="T681">
        <v>0.62237154495899172</v>
      </c>
      <c r="U681">
        <v>0.74741522849505482</v>
      </c>
      <c r="V681">
        <v>0</v>
      </c>
      <c r="W681">
        <v>14343253.21927378</v>
      </c>
      <c r="X681">
        <v>3.6243996018892333E-2</v>
      </c>
      <c r="Y681">
        <v>235.82587411578999</v>
      </c>
      <c r="Z681">
        <v>30.891952765828023</v>
      </c>
      <c r="AA681" s="211">
        <v>-75.984012886405338</v>
      </c>
      <c r="AB681" s="211">
        <v>2753904.6181005598</v>
      </c>
      <c r="AC681" s="211">
        <v>91693.690314119871</v>
      </c>
      <c r="AD681" s="211">
        <v>2845598.3084146767</v>
      </c>
      <c r="AE681" s="211">
        <v>-7.0947080406152878</v>
      </c>
      <c r="AF681" s="211">
        <v>10007223.895419367</v>
      </c>
      <c r="AG681" s="211">
        <v>15357.194864701456</v>
      </c>
      <c r="AH681" s="211">
        <v>10022581.090284055</v>
      </c>
      <c r="AI681" s="204">
        <v>104181.37906798716</v>
      </c>
      <c r="AJ681" s="205">
        <f t="shared" si="40"/>
        <v>-10443999.59705521</v>
      </c>
      <c r="AK681" s="205">
        <f t="shared" si="41"/>
        <v>-10732051.894345583</v>
      </c>
      <c r="AL681" s="205">
        <f t="shared" si="42"/>
        <v>1</v>
      </c>
      <c r="AM681" s="205">
        <f t="shared" si="43"/>
        <v>0</v>
      </c>
    </row>
    <row r="682" spans="1:39" x14ac:dyDescent="0.35">
      <c r="A682" s="112">
        <v>676</v>
      </c>
      <c r="B682">
        <v>17</v>
      </c>
      <c r="C682">
        <v>2.4269672525657378E-2</v>
      </c>
      <c r="D682">
        <v>3.3473415306065235E-2</v>
      </c>
      <c r="E682">
        <v>6.1344129771272959E-2</v>
      </c>
      <c r="F682">
        <v>0</v>
      </c>
      <c r="G682">
        <v>5.2767361890573503E-3</v>
      </c>
      <c r="H682">
        <v>7.3695575057192691E-3</v>
      </c>
      <c r="I682">
        <v>0.11573340813712973</v>
      </c>
      <c r="J682">
        <v>55434.851175840362</v>
      </c>
      <c r="K682">
        <v>3582.6157632401641</v>
      </c>
      <c r="L682">
        <v>280566.50478861964</v>
      </c>
      <c r="M682">
        <v>240705.50765318543</v>
      </c>
      <c r="N682">
        <v>82357.535265549246</v>
      </c>
      <c r="O682">
        <v>3738652.1333387224</v>
      </c>
      <c r="P682">
        <v>9239.8480537938194</v>
      </c>
      <c r="Q682">
        <v>2.3392282577167798E-3</v>
      </c>
      <c r="R682">
        <v>1</v>
      </c>
      <c r="S682">
        <v>0.70247513891662805</v>
      </c>
      <c r="T682">
        <v>0.77883649737958494</v>
      </c>
      <c r="U682">
        <v>0.62853177692046225</v>
      </c>
      <c r="V682">
        <v>0.10229957373046077</v>
      </c>
      <c r="W682">
        <v>14899513.600657186</v>
      </c>
      <c r="X682">
        <v>-6.9899528929912025E-4</v>
      </c>
      <c r="Y682">
        <v>265.52284063788522</v>
      </c>
      <c r="Z682">
        <v>31.626591260478612</v>
      </c>
      <c r="AA682" s="211">
        <v>-14.896559298327308</v>
      </c>
      <c r="AB682" s="211">
        <v>595980.54402628716</v>
      </c>
      <c r="AC682" s="211">
        <v>26425.229809385713</v>
      </c>
      <c r="AD682" s="211">
        <v>622405.7738356737</v>
      </c>
      <c r="AE682" s="211">
        <v>-5.305887521211579</v>
      </c>
      <c r="AF682" s="211">
        <v>10734600.671230894</v>
      </c>
      <c r="AG682" s="211">
        <v>18031.333281698542</v>
      </c>
      <c r="AH682" s="211">
        <v>10752632.004512614</v>
      </c>
      <c r="AI682" s="204">
        <v>1056258.2544893925</v>
      </c>
      <c r="AJ682" s="205">
        <f t="shared" si="40"/>
        <v>-2112061.7036684044</v>
      </c>
      <c r="AK682" s="205">
        <f t="shared" si="41"/>
        <v>-11283220.756633772</v>
      </c>
      <c r="AL682" s="205">
        <f t="shared" si="42"/>
        <v>1</v>
      </c>
      <c r="AM682" s="205">
        <f t="shared" si="43"/>
        <v>0</v>
      </c>
    </row>
    <row r="683" spans="1:39" x14ac:dyDescent="0.35">
      <c r="A683" s="112">
        <v>677</v>
      </c>
      <c r="B683">
        <v>20</v>
      </c>
      <c r="C683">
        <v>3.6894101535422094E-2</v>
      </c>
      <c r="D683">
        <v>7.6341381497100069E-3</v>
      </c>
      <c r="E683">
        <v>0</v>
      </c>
      <c r="F683">
        <v>2.3421266641619167E-2</v>
      </c>
      <c r="G683">
        <v>0.10095380734760417</v>
      </c>
      <c r="H683">
        <v>2.2658073108041389E-2</v>
      </c>
      <c r="I683">
        <v>9.2090912394429444E-2</v>
      </c>
      <c r="J683">
        <v>54949.68768806562</v>
      </c>
      <c r="K683">
        <v>8878.0904123088258</v>
      </c>
      <c r="L683">
        <v>181617.59718207543</v>
      </c>
      <c r="M683">
        <v>284194.44101570465</v>
      </c>
      <c r="N683">
        <v>84760.324968059562</v>
      </c>
      <c r="O683">
        <v>4075920.7787515107</v>
      </c>
      <c r="P683">
        <v>9283.4763342691786</v>
      </c>
      <c r="Q683">
        <v>4.5080246138864515E-3</v>
      </c>
      <c r="R683">
        <v>1</v>
      </c>
      <c r="S683">
        <v>0.61521583069769692</v>
      </c>
      <c r="T683">
        <v>0.56337468883763597</v>
      </c>
      <c r="U683">
        <v>0.74876309020340925</v>
      </c>
      <c r="V683">
        <v>2.4324239220695501E-2</v>
      </c>
      <c r="W683">
        <v>14834408.31206011</v>
      </c>
      <c r="X683">
        <v>0.13609670197658308</v>
      </c>
      <c r="Y683">
        <v>231.81567896835844</v>
      </c>
      <c r="Z683">
        <v>27.432262733740096</v>
      </c>
      <c r="AA683" s="211">
        <v>-4.6846634097782696</v>
      </c>
      <c r="AB683" s="211">
        <v>133509.67480854102</v>
      </c>
      <c r="AC683" s="211">
        <v>23189.583950784207</v>
      </c>
      <c r="AD683" s="211">
        <v>156699.25875932493</v>
      </c>
      <c r="AE683" s="211">
        <v>-4.3188801878146341</v>
      </c>
      <c r="AF683" s="211">
        <v>10662443.969479324</v>
      </c>
      <c r="AG683" s="211">
        <v>28288.003117268694</v>
      </c>
      <c r="AH683" s="211">
        <v>10690731.972596578</v>
      </c>
      <c r="AI683" s="204">
        <v>28798567.242333766</v>
      </c>
      <c r="AJ683" s="205">
        <f t="shared" si="40"/>
        <v>-625165.59973715188</v>
      </c>
      <c r="AK683" s="205">
        <f t="shared" si="41"/>
        <v>-11122619.991378041</v>
      </c>
      <c r="AL683" s="205">
        <f t="shared" si="42"/>
        <v>1</v>
      </c>
      <c r="AM683" s="205">
        <f t="shared" si="43"/>
        <v>0</v>
      </c>
    </row>
    <row r="684" spans="1:39" x14ac:dyDescent="0.35">
      <c r="A684" s="112">
        <v>678</v>
      </c>
      <c r="B684">
        <v>61</v>
      </c>
      <c r="C684">
        <v>2.1395665685489652E-2</v>
      </c>
      <c r="D684">
        <v>4.4454411112995848E-2</v>
      </c>
      <c r="E684">
        <v>0</v>
      </c>
      <c r="F684">
        <v>2.5665221218035446E-3</v>
      </c>
      <c r="G684">
        <v>9.8762458135397024E-2</v>
      </c>
      <c r="H684">
        <v>5.8371445230968634E-3</v>
      </c>
      <c r="I684">
        <v>9.8387427170398403E-2</v>
      </c>
      <c r="J684">
        <v>54860.334106541122</v>
      </c>
      <c r="K684">
        <v>3778.0422868386909</v>
      </c>
      <c r="L684">
        <v>218146.58669087337</v>
      </c>
      <c r="M684">
        <v>317632.99706991325</v>
      </c>
      <c r="N684">
        <v>82278.08094157993</v>
      </c>
      <c r="O684">
        <v>3499714.7626445098</v>
      </c>
      <c r="P684">
        <v>9134.7525942730408</v>
      </c>
      <c r="Q684">
        <v>-4.6625288698746862E-4</v>
      </c>
      <c r="R684">
        <v>0.9940670136510974</v>
      </c>
      <c r="S684">
        <v>0.63425354820100954</v>
      </c>
      <c r="T684">
        <v>0.67994172735354863</v>
      </c>
      <c r="U684">
        <v>0.66754818891510159</v>
      </c>
      <c r="V684">
        <v>0.20428377474800713</v>
      </c>
      <c r="W684">
        <v>13808075.292340813</v>
      </c>
      <c r="X684">
        <v>0.11418914798876724</v>
      </c>
      <c r="Y684">
        <v>200.98536440146697</v>
      </c>
      <c r="Z684">
        <v>23.940481407369774</v>
      </c>
      <c r="AA684" s="211">
        <v>-20.220065808211299</v>
      </c>
      <c r="AB684" s="211">
        <v>745636.06578640302</v>
      </c>
      <c r="AC684" s="211">
        <v>28230.858148905842</v>
      </c>
      <c r="AD684" s="211">
        <v>773866.92393530929</v>
      </c>
      <c r="AE684" s="211">
        <v>-4.3413292407616257</v>
      </c>
      <c r="AF684" s="211">
        <v>9035765.7893788591</v>
      </c>
      <c r="AG684" s="211">
        <v>12411.089341005099</v>
      </c>
      <c r="AH684" s="211">
        <v>9048176.87871987</v>
      </c>
      <c r="AI684" s="204">
        <v>521093.72301989893</v>
      </c>
      <c r="AJ684" s="205">
        <f t="shared" si="40"/>
        <v>-2795873.5047564395</v>
      </c>
      <c r="AK684" s="205">
        <f t="shared" si="41"/>
        <v>-9482309.8027960323</v>
      </c>
      <c r="AL684" s="205">
        <f t="shared" si="42"/>
        <v>1</v>
      </c>
      <c r="AM684" s="205">
        <f t="shared" si="43"/>
        <v>0</v>
      </c>
    </row>
    <row r="685" spans="1:39" x14ac:dyDescent="0.35">
      <c r="A685" s="112">
        <v>679</v>
      </c>
      <c r="B685">
        <v>78</v>
      </c>
      <c r="C685">
        <v>2.5816665367028147E-2</v>
      </c>
      <c r="D685">
        <v>0</v>
      </c>
      <c r="E685">
        <v>0</v>
      </c>
      <c r="F685">
        <v>2.0676693713791862E-2</v>
      </c>
      <c r="G685">
        <v>7.2506105792354766E-2</v>
      </c>
      <c r="H685">
        <v>0</v>
      </c>
      <c r="I685">
        <v>5.0878620761340906E-2</v>
      </c>
      <c r="J685">
        <v>56846.255915624795</v>
      </c>
      <c r="K685">
        <v>4989.0565563926848</v>
      </c>
      <c r="L685">
        <v>192255.42218979256</v>
      </c>
      <c r="M685">
        <v>334288.2196140897</v>
      </c>
      <c r="N685">
        <v>97512.874839824799</v>
      </c>
      <c r="O685">
        <v>2261740.5202128794</v>
      </c>
      <c r="P685">
        <v>9072.6704802835811</v>
      </c>
      <c r="Q685">
        <v>3.9221288042793684E-3</v>
      </c>
      <c r="R685">
        <v>0.94138315902551961</v>
      </c>
      <c r="S685">
        <v>0.61801503884559927</v>
      </c>
      <c r="T685">
        <v>0.52637710554199424</v>
      </c>
      <c r="U685">
        <v>0.76756725907229706</v>
      </c>
      <c r="V685">
        <v>0</v>
      </c>
      <c r="W685">
        <v>15157821.860555075</v>
      </c>
      <c r="X685">
        <v>6.8558151209288085E-2</v>
      </c>
      <c r="Y685">
        <v>420.6357791786736</v>
      </c>
      <c r="Z685">
        <v>31.737998956675945</v>
      </c>
      <c r="AA685" s="211">
        <v>-15.035345436517785</v>
      </c>
      <c r="AB685" s="211">
        <v>560839.40884053742</v>
      </c>
      <c r="AC685" s="211">
        <v>19871.209321488022</v>
      </c>
      <c r="AD685" s="211">
        <v>580710.61816202535</v>
      </c>
      <c r="AE685" s="211">
        <v>-3.291325661622547</v>
      </c>
      <c r="AF685" s="211">
        <v>17432272.412436131</v>
      </c>
      <c r="AG685" s="211">
        <v>7524.7594121811135</v>
      </c>
      <c r="AH685" s="211">
        <v>17439797.171848357</v>
      </c>
      <c r="AI685" s="204">
        <v>1435546.5059523645</v>
      </c>
      <c r="AJ685" s="205">
        <f t="shared" si="40"/>
        <v>-2084245.1618138039</v>
      </c>
      <c r="AK685" s="205">
        <f t="shared" si="41"/>
        <v>-17768929.738010611</v>
      </c>
      <c r="AL685" s="205">
        <f t="shared" si="42"/>
        <v>1</v>
      </c>
      <c r="AM685" s="205">
        <f t="shared" si="43"/>
        <v>0</v>
      </c>
    </row>
    <row r="686" spans="1:39" x14ac:dyDescent="0.35">
      <c r="A686" s="112">
        <v>680</v>
      </c>
      <c r="B686">
        <v>97</v>
      </c>
      <c r="C686">
        <v>2.6880904820909015E-2</v>
      </c>
      <c r="D686">
        <v>0.20047862502931205</v>
      </c>
      <c r="E686">
        <v>0</v>
      </c>
      <c r="F686">
        <v>1.3331442734172794E-2</v>
      </c>
      <c r="G686">
        <v>3.9085889998696319E-2</v>
      </c>
      <c r="H686">
        <v>1.5491416797066953E-2</v>
      </c>
      <c r="I686">
        <v>5.3749626227523155E-2</v>
      </c>
      <c r="J686">
        <v>56182.881045394031</v>
      </c>
      <c r="K686">
        <v>10979.590592277584</v>
      </c>
      <c r="L686">
        <v>245819.59290991887</v>
      </c>
      <c r="M686">
        <v>302453.40835934214</v>
      </c>
      <c r="N686">
        <v>74610.185066687583</v>
      </c>
      <c r="O686">
        <v>2995453.5482187942</v>
      </c>
      <c r="P686">
        <v>9079.8979875450077</v>
      </c>
      <c r="Q686">
        <v>5.3926797331554912E-3</v>
      </c>
      <c r="R686">
        <v>0.99515830962644436</v>
      </c>
      <c r="S686">
        <v>0.69450221404113088</v>
      </c>
      <c r="T686">
        <v>0.51306606672399668</v>
      </c>
      <c r="U686">
        <v>0.70007170130199226</v>
      </c>
      <c r="V686">
        <v>5.9973417481726722E-2</v>
      </c>
      <c r="W686">
        <v>15590395.774873719</v>
      </c>
      <c r="X686">
        <v>9.1284899977264453E-2</v>
      </c>
      <c r="Y686">
        <v>341.1329067477692</v>
      </c>
      <c r="Z686">
        <v>34.956707663874354</v>
      </c>
      <c r="AA686" s="211">
        <v>-26.894702654701071</v>
      </c>
      <c r="AB686" s="211">
        <v>1247231.6619898984</v>
      </c>
      <c r="AC686" s="211">
        <v>45784.641783427978</v>
      </c>
      <c r="AD686" s="211">
        <v>1293016.3037733224</v>
      </c>
      <c r="AE686" s="211">
        <v>-6.2473513273505601</v>
      </c>
      <c r="AF686" s="211">
        <v>14837514.603944803</v>
      </c>
      <c r="AG686" s="211">
        <v>22892.320891713935</v>
      </c>
      <c r="AH686" s="211">
        <v>14860406.9248365</v>
      </c>
      <c r="AI686" s="204">
        <v>657100.77801074344</v>
      </c>
      <c r="AJ686" s="205">
        <f t="shared" si="40"/>
        <v>-3982486.5692434292</v>
      </c>
      <c r="AK686" s="205">
        <f t="shared" si="41"/>
        <v>-15485142.057571556</v>
      </c>
      <c r="AL686" s="205">
        <f t="shared" si="42"/>
        <v>1</v>
      </c>
      <c r="AM686" s="205">
        <f t="shared" si="43"/>
        <v>0</v>
      </c>
    </row>
    <row r="687" spans="1:39" x14ac:dyDescent="0.35">
      <c r="A687" s="112">
        <v>681</v>
      </c>
      <c r="B687">
        <v>31</v>
      </c>
      <c r="C687">
        <v>3.3236116055599153E-2</v>
      </c>
      <c r="D687">
        <v>2.6498429468927866E-2</v>
      </c>
      <c r="E687">
        <v>4.2287864884843866E-3</v>
      </c>
      <c r="F687">
        <v>2.4108789190572674E-2</v>
      </c>
      <c r="G687">
        <v>0.12276947002520927</v>
      </c>
      <c r="H687">
        <v>0</v>
      </c>
      <c r="I687">
        <v>0.14580049984875232</v>
      </c>
      <c r="J687">
        <v>51648.224285902157</v>
      </c>
      <c r="K687">
        <v>8273.2556739812717</v>
      </c>
      <c r="L687">
        <v>263680.92328416323</v>
      </c>
      <c r="M687">
        <v>271353.31153262581</v>
      </c>
      <c r="N687">
        <v>67419.748874953802</v>
      </c>
      <c r="O687">
        <v>1260423.8067799245</v>
      </c>
      <c r="P687">
        <v>9178.3401188314547</v>
      </c>
      <c r="Q687">
        <v>5.5026918889275293E-3</v>
      </c>
      <c r="R687">
        <v>0.97471287054845646</v>
      </c>
      <c r="S687">
        <v>0.75107686668605489</v>
      </c>
      <c r="T687">
        <v>0.80255672047358584</v>
      </c>
      <c r="U687">
        <v>0.74805573372729006</v>
      </c>
      <c r="V687">
        <v>0</v>
      </c>
      <c r="W687">
        <v>15812832.224887673</v>
      </c>
      <c r="X687">
        <v>0.18890454593826064</v>
      </c>
      <c r="Y687">
        <v>400.99173947215786</v>
      </c>
      <c r="Z687">
        <v>32.433390036685495</v>
      </c>
      <c r="AA687" s="211">
        <v>-47.228803870358902</v>
      </c>
      <c r="AB687" s="211">
        <v>2356112.0015082629</v>
      </c>
      <c r="AC687" s="211">
        <v>57898.292794756569</v>
      </c>
      <c r="AD687" s="211">
        <v>2414010.2943030274</v>
      </c>
      <c r="AE687" s="211">
        <v>-3.2554472360418099</v>
      </c>
      <c r="AF687" s="211">
        <v>18582465.509139851</v>
      </c>
      <c r="AG687" s="211">
        <v>9485.7639894322274</v>
      </c>
      <c r="AH687" s="211">
        <v>18591951.273129258</v>
      </c>
      <c r="AI687" s="204">
        <v>367903.25363065099</v>
      </c>
      <c r="AJ687" s="205">
        <f t="shared" si="40"/>
        <v>-7136890.6813389175</v>
      </c>
      <c r="AK687" s="205">
        <f t="shared" si="41"/>
        <v>-18917495.996733438</v>
      </c>
      <c r="AL687" s="205">
        <f t="shared" si="42"/>
        <v>1</v>
      </c>
      <c r="AM687" s="205">
        <f t="shared" si="43"/>
        <v>0</v>
      </c>
    </row>
    <row r="688" spans="1:39" x14ac:dyDescent="0.35">
      <c r="A688" s="112">
        <v>682</v>
      </c>
      <c r="B688">
        <v>38</v>
      </c>
      <c r="C688">
        <v>2.3043780645012953E-2</v>
      </c>
      <c r="D688">
        <v>5.9851477839078029E-2</v>
      </c>
      <c r="E688">
        <v>0</v>
      </c>
      <c r="F688">
        <v>2.865267584898791E-2</v>
      </c>
      <c r="G688">
        <v>9.5398636853397722E-2</v>
      </c>
      <c r="H688">
        <v>2.4976858431148684E-2</v>
      </c>
      <c r="I688">
        <v>7.0799341036636307E-2</v>
      </c>
      <c r="J688">
        <v>49669.249198617334</v>
      </c>
      <c r="K688">
        <v>7903.3423482864473</v>
      </c>
      <c r="L688">
        <v>241707.97502394891</v>
      </c>
      <c r="M688">
        <v>237702.86890857149</v>
      </c>
      <c r="N688">
        <v>46553.859040903102</v>
      </c>
      <c r="O688">
        <v>3038656.4950672444</v>
      </c>
      <c r="P688">
        <v>9225.5755714147635</v>
      </c>
      <c r="Q688">
        <v>3.3452642278046368E-3</v>
      </c>
      <c r="R688">
        <v>0.92667647085011229</v>
      </c>
      <c r="S688">
        <v>0.69269246501857906</v>
      </c>
      <c r="T688">
        <v>0.68696553267601623</v>
      </c>
      <c r="U688">
        <v>0.77575626440431089</v>
      </c>
      <c r="V688">
        <v>0</v>
      </c>
      <c r="W688">
        <v>14018525.143451629</v>
      </c>
      <c r="X688">
        <v>6.2853758783534941E-2</v>
      </c>
      <c r="Y688">
        <v>329.53376788177815</v>
      </c>
      <c r="Z688">
        <v>34.24731679474651</v>
      </c>
      <c r="AA688" s="211">
        <v>-33.965832055392291</v>
      </c>
      <c r="AB688" s="211">
        <v>1345778.4137713553</v>
      </c>
      <c r="AC688" s="211">
        <v>73193.538950951566</v>
      </c>
      <c r="AD688" s="211">
        <v>1418971.9527223043</v>
      </c>
      <c r="AE688" s="211">
        <v>-4.2090786842556627</v>
      </c>
      <c r="AF688" s="211">
        <v>13933277.881163901</v>
      </c>
      <c r="AG688" s="211">
        <v>19872.815546912298</v>
      </c>
      <c r="AH688" s="211">
        <v>13953150.696710827</v>
      </c>
      <c r="AI688" s="204">
        <v>421221.31361771445</v>
      </c>
      <c r="AJ688" s="205">
        <f t="shared" si="40"/>
        <v>-4815555.1582615329</v>
      </c>
      <c r="AK688" s="205">
        <f t="shared" si="41"/>
        <v>-14374058.565136394</v>
      </c>
      <c r="AL688" s="205">
        <f t="shared" si="42"/>
        <v>1</v>
      </c>
      <c r="AM688" s="205">
        <f t="shared" si="43"/>
        <v>0</v>
      </c>
    </row>
    <row r="689" spans="1:39" x14ac:dyDescent="0.35">
      <c r="A689" s="112">
        <v>683</v>
      </c>
      <c r="B689">
        <v>40</v>
      </c>
      <c r="C689">
        <v>3.9277988890598678E-2</v>
      </c>
      <c r="D689">
        <v>4.1046616776323486E-2</v>
      </c>
      <c r="E689">
        <v>1.1032569538219702E-2</v>
      </c>
      <c r="F689">
        <v>4.6394296874904054E-3</v>
      </c>
      <c r="G689">
        <v>0.10354948910056594</v>
      </c>
      <c r="H689">
        <v>0</v>
      </c>
      <c r="I689">
        <v>0.11719680144342648</v>
      </c>
      <c r="J689">
        <v>55508.91142577905</v>
      </c>
      <c r="K689">
        <v>4835.3192286254161</v>
      </c>
      <c r="L689">
        <v>172054.01446503683</v>
      </c>
      <c r="M689">
        <v>110544.8455264704</v>
      </c>
      <c r="N689">
        <v>91170.979144267301</v>
      </c>
      <c r="O689">
        <v>2861259.4139447818</v>
      </c>
      <c r="P689">
        <v>9055.8955833495893</v>
      </c>
      <c r="Q689">
        <v>2.2164571247059407E-3</v>
      </c>
      <c r="R689">
        <v>1</v>
      </c>
      <c r="S689">
        <v>0.75276701159844639</v>
      </c>
      <c r="T689">
        <v>0.43510928339163646</v>
      </c>
      <c r="U689">
        <v>0.69724515928397679</v>
      </c>
      <c r="V689">
        <v>0</v>
      </c>
      <c r="W689">
        <v>14305348.641891873</v>
      </c>
      <c r="X689">
        <v>8.4307041231762456E-2</v>
      </c>
      <c r="Y689">
        <v>443.86339336893661</v>
      </c>
      <c r="Z689">
        <v>36.37656672527968</v>
      </c>
      <c r="AA689" s="211">
        <v>-8.4789529942642829</v>
      </c>
      <c r="AB689" s="211">
        <v>300412.32147972932</v>
      </c>
      <c r="AC689" s="211">
        <v>15288.258043132735</v>
      </c>
      <c r="AD689" s="211">
        <v>315700.57952286152</v>
      </c>
      <c r="AE689" s="211">
        <v>-2.7868215828961405</v>
      </c>
      <c r="AF689" s="211">
        <v>18760497.876238752</v>
      </c>
      <c r="AG689" s="211">
        <v>9242.4469078938528</v>
      </c>
      <c r="AH689" s="211">
        <v>18769740.32314666</v>
      </c>
      <c r="AI689" s="204">
        <v>3242026.3008629736</v>
      </c>
      <c r="AJ689" s="205">
        <f t="shared" si="40"/>
        <v>-1163595.8789492897</v>
      </c>
      <c r="AK689" s="205">
        <f t="shared" si="41"/>
        <v>-19048422.481436275</v>
      </c>
      <c r="AL689" s="205">
        <f t="shared" si="42"/>
        <v>1</v>
      </c>
      <c r="AM689" s="205">
        <f t="shared" si="43"/>
        <v>0</v>
      </c>
    </row>
    <row r="690" spans="1:39" x14ac:dyDescent="0.35">
      <c r="A690" s="112">
        <v>684</v>
      </c>
      <c r="B690">
        <v>58</v>
      </c>
      <c r="C690">
        <v>2.0912465441809761E-2</v>
      </c>
      <c r="D690">
        <v>0.13525291236067721</v>
      </c>
      <c r="E690">
        <v>2.7876988149157123E-2</v>
      </c>
      <c r="F690">
        <v>6.7919858326189186E-3</v>
      </c>
      <c r="G690">
        <v>1.0448225212045838E-2</v>
      </c>
      <c r="H690">
        <v>6.3128453026378206E-2</v>
      </c>
      <c r="I690">
        <v>0.12759975147500474</v>
      </c>
      <c r="J690">
        <v>49298.293512532298</v>
      </c>
      <c r="K690">
        <v>8604.7124326050671</v>
      </c>
      <c r="L690">
        <v>192060.21505931797</v>
      </c>
      <c r="M690">
        <v>293687.41947823379</v>
      </c>
      <c r="N690">
        <v>79596.591087472596</v>
      </c>
      <c r="O690">
        <v>2028210.8829699592</v>
      </c>
      <c r="P690">
        <v>9195.6387642370373</v>
      </c>
      <c r="Q690">
        <v>2.9653888058911071E-3</v>
      </c>
      <c r="R690">
        <v>0.99590581852673188</v>
      </c>
      <c r="S690">
        <v>0.56849926363274417</v>
      </c>
      <c r="T690">
        <v>0.65045247068859624</v>
      </c>
      <c r="U690">
        <v>0.72393164066360172</v>
      </c>
      <c r="V690">
        <v>0</v>
      </c>
      <c r="W690">
        <v>14113638.828560894</v>
      </c>
      <c r="X690">
        <v>5.87909535188295E-2</v>
      </c>
      <c r="Y690">
        <v>407.66193684970295</v>
      </c>
      <c r="Z690">
        <v>33.443382383950656</v>
      </c>
      <c r="AA690" s="211">
        <v>-16.881298479971207</v>
      </c>
      <c r="AB690" s="211">
        <v>606886.46962811856</v>
      </c>
      <c r="AC690" s="211">
        <v>58113.745283485383</v>
      </c>
      <c r="AD690" s="211">
        <v>665000.21491160057</v>
      </c>
      <c r="AE690" s="211">
        <v>-3.1769373620811532</v>
      </c>
      <c r="AF690" s="211">
        <v>16827493.214759622</v>
      </c>
      <c r="AG690" s="211">
        <v>20890.562030011075</v>
      </c>
      <c r="AH690" s="211">
        <v>16848383.776789583</v>
      </c>
      <c r="AI690" s="204">
        <v>1180892.9597419717</v>
      </c>
      <c r="AJ690" s="205">
        <f t="shared" si="40"/>
        <v>-2353130.0629087212</v>
      </c>
      <c r="AK690" s="205">
        <f t="shared" si="41"/>
        <v>-17166077.512997698</v>
      </c>
      <c r="AL690" s="205">
        <f t="shared" si="42"/>
        <v>1</v>
      </c>
      <c r="AM690" s="205">
        <f t="shared" si="43"/>
        <v>0</v>
      </c>
    </row>
    <row r="691" spans="1:39" x14ac:dyDescent="0.35">
      <c r="A691" s="112">
        <v>685</v>
      </c>
      <c r="B691">
        <v>51</v>
      </c>
      <c r="C691">
        <v>4.5046509628056043E-2</v>
      </c>
      <c r="D691">
        <v>5.1430678718168782E-2</v>
      </c>
      <c r="E691">
        <v>0</v>
      </c>
      <c r="F691">
        <v>2.0341249166394043E-2</v>
      </c>
      <c r="G691">
        <v>6.3160503995196279E-2</v>
      </c>
      <c r="H691">
        <v>2.1469951557374078E-3</v>
      </c>
      <c r="I691">
        <v>8.4967223294704824E-2</v>
      </c>
      <c r="J691">
        <v>57178.553414803617</v>
      </c>
      <c r="K691">
        <v>7244.0742564046395</v>
      </c>
      <c r="L691">
        <v>229159.19574529066</v>
      </c>
      <c r="M691">
        <v>250199.43225188431</v>
      </c>
      <c r="N691">
        <v>104936.25318320209</v>
      </c>
      <c r="O691">
        <v>2245073.2744762022</v>
      </c>
      <c r="P691">
        <v>8943.5917449433709</v>
      </c>
      <c r="Q691">
        <v>7.1318380569582469E-3</v>
      </c>
      <c r="R691">
        <v>1</v>
      </c>
      <c r="S691">
        <v>0.6949729513386258</v>
      </c>
      <c r="T691">
        <v>0.65529602028123601</v>
      </c>
      <c r="U691">
        <v>0.74589315657151123</v>
      </c>
      <c r="V691">
        <v>1.5594601960242066E-2</v>
      </c>
      <c r="W691">
        <v>15469375.61321225</v>
      </c>
      <c r="X691">
        <v>0.14158226905674734</v>
      </c>
      <c r="Y691">
        <v>435.93317052221175</v>
      </c>
      <c r="Z691">
        <v>34.710184193657469</v>
      </c>
      <c r="AA691" s="211">
        <v>-23.520349511997058</v>
      </c>
      <c r="AB691" s="211">
        <v>1206611.2978305551</v>
      </c>
      <c r="AC691" s="211">
        <v>32484.436975279768</v>
      </c>
      <c r="AD691" s="211">
        <v>1239095.7348058368</v>
      </c>
      <c r="AE691" s="211">
        <v>-2.9234601933572013</v>
      </c>
      <c r="AF691" s="211">
        <v>19372950.667775683</v>
      </c>
      <c r="AG691" s="211">
        <v>10349.692710728625</v>
      </c>
      <c r="AH691" s="211">
        <v>19383300.360486321</v>
      </c>
      <c r="AI691" s="204">
        <v>880919.65466165158</v>
      </c>
      <c r="AJ691" s="205">
        <f t="shared" si="40"/>
        <v>-3591130.6860055425</v>
      </c>
      <c r="AK691" s="205">
        <f t="shared" si="41"/>
        <v>-19675646.379822042</v>
      </c>
      <c r="AL691" s="205">
        <f t="shared" si="42"/>
        <v>1</v>
      </c>
      <c r="AM691" s="205">
        <f t="shared" si="43"/>
        <v>0</v>
      </c>
    </row>
    <row r="692" spans="1:39" x14ac:dyDescent="0.35">
      <c r="A692" s="112">
        <v>686</v>
      </c>
      <c r="B692">
        <v>89</v>
      </c>
      <c r="C692">
        <v>3.1379107220682809E-2</v>
      </c>
      <c r="D692">
        <v>0.1414198473718814</v>
      </c>
      <c r="E692">
        <v>1.4702906731375597E-2</v>
      </c>
      <c r="F692">
        <v>1.6120862814720846E-2</v>
      </c>
      <c r="G692">
        <v>9.4900901443942212E-2</v>
      </c>
      <c r="H692">
        <v>0</v>
      </c>
      <c r="I692">
        <v>0.13426688232005396</v>
      </c>
      <c r="J692">
        <v>53381.605311880005</v>
      </c>
      <c r="K692">
        <v>7081.6663940011276</v>
      </c>
      <c r="L692">
        <v>201395.98646081719</v>
      </c>
      <c r="M692">
        <v>185739.38916779374</v>
      </c>
      <c r="N692">
        <v>64320.424985619</v>
      </c>
      <c r="O692">
        <v>4620932.3429020606</v>
      </c>
      <c r="P692">
        <v>9058.1209628088891</v>
      </c>
      <c r="Q692">
        <v>3.1549696844774544E-3</v>
      </c>
      <c r="R692">
        <v>0.99127768797552518</v>
      </c>
      <c r="S692">
        <v>0.79636578291755955</v>
      </c>
      <c r="T692">
        <v>0.65095295798646635</v>
      </c>
      <c r="U692">
        <v>0.64103087609935372</v>
      </c>
      <c r="V692">
        <v>0.17163234787570475</v>
      </c>
      <c r="W692">
        <v>15171092.108811121</v>
      </c>
      <c r="X692">
        <v>-2.1640633667813367E-2</v>
      </c>
      <c r="Y692">
        <v>95.117527503776671</v>
      </c>
      <c r="Z692">
        <v>19.925672930477894</v>
      </c>
      <c r="AA692" s="211">
        <v>-10.71147380090347</v>
      </c>
      <c r="AB692" s="211">
        <v>439961.67115552264</v>
      </c>
      <c r="AC692" s="211">
        <v>15292.886172567869</v>
      </c>
      <c r="AD692" s="211">
        <v>455254.55732808867</v>
      </c>
      <c r="AE692" s="211">
        <v>-1.7035292012142644</v>
      </c>
      <c r="AF692" s="211">
        <v>4051929.33639667</v>
      </c>
      <c r="AG692" s="211">
        <v>5304.2893481429073</v>
      </c>
      <c r="AH692" s="211">
        <v>4057233.6257448052</v>
      </c>
      <c r="AI692" s="204">
        <v>399866.92064480425</v>
      </c>
      <c r="AJ692" s="205">
        <f t="shared" si="40"/>
        <v>-1526401.9374184357</v>
      </c>
      <c r="AK692" s="205">
        <f t="shared" si="41"/>
        <v>-4227586.5458662314</v>
      </c>
      <c r="AL692" s="205">
        <f t="shared" si="42"/>
        <v>1</v>
      </c>
      <c r="AM692" s="205">
        <f t="shared" si="43"/>
        <v>0</v>
      </c>
    </row>
    <row r="693" spans="1:39" x14ac:dyDescent="0.35">
      <c r="A693" s="112">
        <v>687</v>
      </c>
      <c r="B693">
        <v>24</v>
      </c>
      <c r="C693">
        <v>5.0162076311219737E-2</v>
      </c>
      <c r="D693">
        <v>6.2778721806950294E-2</v>
      </c>
      <c r="E693">
        <v>2.66643309707537E-2</v>
      </c>
      <c r="F693">
        <v>1.5767027438389015E-2</v>
      </c>
      <c r="G693">
        <v>4.8532344594104312E-2</v>
      </c>
      <c r="H693">
        <v>3.4817050536778305E-2</v>
      </c>
      <c r="I693">
        <v>0.10302786357169637</v>
      </c>
      <c r="J693">
        <v>54877.86163180344</v>
      </c>
      <c r="K693">
        <v>8122.4974849738983</v>
      </c>
      <c r="L693">
        <v>305013.53700026055</v>
      </c>
      <c r="M693">
        <v>372543.87179332407</v>
      </c>
      <c r="N693">
        <v>80912.12187308594</v>
      </c>
      <c r="O693">
        <v>2934922.6729436526</v>
      </c>
      <c r="P693">
        <v>9131.2160554166512</v>
      </c>
      <c r="Q693">
        <v>4.2176062279171657E-3</v>
      </c>
      <c r="R693">
        <v>1</v>
      </c>
      <c r="S693">
        <v>0.68459445646728001</v>
      </c>
      <c r="T693">
        <v>0.67029834967114166</v>
      </c>
      <c r="U693">
        <v>0.67409093000773912</v>
      </c>
      <c r="V693">
        <v>0</v>
      </c>
      <c r="W693">
        <v>14363764.019151175</v>
      </c>
      <c r="X693">
        <v>0.20499839699521027</v>
      </c>
      <c r="Y693">
        <v>272.82753360371072</v>
      </c>
      <c r="Z693">
        <v>31.188941957013398</v>
      </c>
      <c r="AA693" s="211">
        <v>-4.3405792613570462</v>
      </c>
      <c r="AB693" s="211">
        <v>143637.64019151177</v>
      </c>
      <c r="AC693" s="211">
        <v>26200.450562650058</v>
      </c>
      <c r="AD693" s="211">
        <v>169838.09075416217</v>
      </c>
      <c r="AE693" s="211">
        <v>-2.250322794451181</v>
      </c>
      <c r="AF693" s="211">
        <v>13216944.693627177</v>
      </c>
      <c r="AG693" s="211">
        <v>20712.518350203085</v>
      </c>
      <c r="AH693" s="211">
        <v>13237657.211977378</v>
      </c>
      <c r="AI693" s="204">
        <v>6251777.8694243478</v>
      </c>
      <c r="AJ693" s="205">
        <f t="shared" si="40"/>
        <v>-603896.01688986679</v>
      </c>
      <c r="AK693" s="205">
        <f t="shared" si="41"/>
        <v>-13462689.491422495</v>
      </c>
      <c r="AL693" s="205">
        <f t="shared" si="42"/>
        <v>1</v>
      </c>
      <c r="AM693" s="205">
        <f t="shared" si="43"/>
        <v>0</v>
      </c>
    </row>
    <row r="694" spans="1:39" x14ac:dyDescent="0.35">
      <c r="A694" s="112">
        <v>688</v>
      </c>
      <c r="B694">
        <v>58</v>
      </c>
      <c r="C694">
        <v>2.4623586442937707E-2</v>
      </c>
      <c r="D694">
        <v>7.1713450489040639E-2</v>
      </c>
      <c r="E694">
        <v>4.5161473411954298E-2</v>
      </c>
      <c r="F694">
        <v>1.2026951777591239E-2</v>
      </c>
      <c r="G694">
        <v>0.15805041859398039</v>
      </c>
      <c r="H694">
        <v>1.5480005885606373E-2</v>
      </c>
      <c r="I694">
        <v>7.0298792773514071E-2</v>
      </c>
      <c r="J694">
        <v>53276.825579590404</v>
      </c>
      <c r="K694">
        <v>9131.587453182754</v>
      </c>
      <c r="L694">
        <v>248562.32898231898</v>
      </c>
      <c r="M694">
        <v>444981.67922093906</v>
      </c>
      <c r="N694">
        <v>144096.96640584612</v>
      </c>
      <c r="O694">
        <v>2466257.0770716555</v>
      </c>
      <c r="P694">
        <v>9260.9413058335558</v>
      </c>
      <c r="Q694">
        <v>6.1952724619125195E-3</v>
      </c>
      <c r="R694">
        <v>0.98901081356580944</v>
      </c>
      <c r="S694">
        <v>0.69043209466785893</v>
      </c>
      <c r="T694">
        <v>0.6282727497933438</v>
      </c>
      <c r="U694">
        <v>0.65333788527437309</v>
      </c>
      <c r="V694">
        <v>0</v>
      </c>
      <c r="W694">
        <v>14663373.657887852</v>
      </c>
      <c r="X694">
        <v>8.9527426618636774E-2</v>
      </c>
      <c r="Y694">
        <v>364.02908527361086</v>
      </c>
      <c r="Z694">
        <v>28.213689772678251</v>
      </c>
      <c r="AA694" s="211">
        <v>-16.642200187308354</v>
      </c>
      <c r="AB694" s="211">
        <v>630525.06728917779</v>
      </c>
      <c r="AC694" s="211">
        <v>40997.640418033807</v>
      </c>
      <c r="AD694" s="211">
        <v>671522.70770720846</v>
      </c>
      <c r="AE694" s="211">
        <v>-3.0909869954376417</v>
      </c>
      <c r="AF694" s="211">
        <v>15399596.78067133</v>
      </c>
      <c r="AG694" s="211">
        <v>14737.713875763806</v>
      </c>
      <c r="AH694" s="211">
        <v>15414334.494547088</v>
      </c>
      <c r="AI694" s="204">
        <v>1087932.982685565</v>
      </c>
      <c r="AJ694" s="205">
        <f t="shared" si="40"/>
        <v>-2335742.7264380441</v>
      </c>
      <c r="AK694" s="205">
        <f t="shared" si="41"/>
        <v>-15723433.194090853</v>
      </c>
      <c r="AL694" s="205">
        <f t="shared" si="42"/>
        <v>1</v>
      </c>
      <c r="AM694" s="205">
        <f t="shared" si="43"/>
        <v>0</v>
      </c>
    </row>
    <row r="695" spans="1:39" x14ac:dyDescent="0.35">
      <c r="A695" s="112">
        <v>689</v>
      </c>
      <c r="B695">
        <v>54</v>
      </c>
      <c r="C695">
        <v>2.7872215457915073E-2</v>
      </c>
      <c r="D695">
        <v>1.2123410364593856E-2</v>
      </c>
      <c r="E695">
        <v>1.9677051229651275E-2</v>
      </c>
      <c r="F695">
        <v>0</v>
      </c>
      <c r="G695">
        <v>2.4560819013836194E-3</v>
      </c>
      <c r="H695">
        <v>1.220792148834364E-2</v>
      </c>
      <c r="I695">
        <v>5.9435234305798189E-2</v>
      </c>
      <c r="J695">
        <v>52586.535153404904</v>
      </c>
      <c r="K695">
        <v>5775.1621290413314</v>
      </c>
      <c r="L695">
        <v>157810.93065865236</v>
      </c>
      <c r="M695">
        <v>348955.02535105404</v>
      </c>
      <c r="N695">
        <v>109451.01528810654</v>
      </c>
      <c r="O695">
        <v>2889716.8397954656</v>
      </c>
      <c r="P695">
        <v>9324.7664622461234</v>
      </c>
      <c r="Q695">
        <v>1.3284707179626164E-3</v>
      </c>
      <c r="R695">
        <v>1</v>
      </c>
      <c r="S695">
        <v>0.81722390704630332</v>
      </c>
      <c r="T695">
        <v>0.81286434676984265</v>
      </c>
      <c r="U695">
        <v>0.67223869155618488</v>
      </c>
      <c r="V695">
        <v>5.5472683273940976E-2</v>
      </c>
      <c r="W695">
        <v>13970785.544602579</v>
      </c>
      <c r="X695">
        <v>0.14606267453389871</v>
      </c>
      <c r="Y695">
        <v>226.79366538808989</v>
      </c>
      <c r="Z695">
        <v>26.337508481628554</v>
      </c>
      <c r="AA695" s="211">
        <v>-9.4943396457824534</v>
      </c>
      <c r="AB695" s="211">
        <v>265444.92534744891</v>
      </c>
      <c r="AC695" s="211">
        <v>19818.95869257272</v>
      </c>
      <c r="AD695" s="211">
        <v>285263.88404002192</v>
      </c>
      <c r="AE695" s="211">
        <v>-5.966215753693465</v>
      </c>
      <c r="AF695" s="211">
        <v>10541546.343601575</v>
      </c>
      <c r="AG695" s="211">
        <v>15892.561215742322</v>
      </c>
      <c r="AH695" s="211">
        <v>10557438.904817294</v>
      </c>
      <c r="AI695" s="204">
        <v>2911511.9919145349</v>
      </c>
      <c r="AJ695" s="205">
        <f t="shared" si="40"/>
        <v>-1234697.8486182671</v>
      </c>
      <c r="AK695" s="205">
        <f t="shared" si="41"/>
        <v>-11154060.480186641</v>
      </c>
      <c r="AL695" s="205">
        <f t="shared" si="42"/>
        <v>1</v>
      </c>
      <c r="AM695" s="205">
        <f t="shared" si="43"/>
        <v>0</v>
      </c>
    </row>
    <row r="696" spans="1:39" x14ac:dyDescent="0.35">
      <c r="A696" s="112">
        <v>690</v>
      </c>
      <c r="B696">
        <v>86</v>
      </c>
      <c r="C696">
        <v>4.8940602116774479E-2</v>
      </c>
      <c r="D696">
        <v>4.6730641223533376E-2</v>
      </c>
      <c r="E696">
        <v>3.736384359734906E-2</v>
      </c>
      <c r="F696">
        <v>2.5083190855341352E-2</v>
      </c>
      <c r="G696">
        <v>9.5330589247360265E-2</v>
      </c>
      <c r="H696">
        <v>3.6544901001943172E-2</v>
      </c>
      <c r="I696">
        <v>8.1177780427014512E-2</v>
      </c>
      <c r="J696">
        <v>52765.906454638891</v>
      </c>
      <c r="K696">
        <v>7211.1670312510023</v>
      </c>
      <c r="L696">
        <v>199251.17364118097</v>
      </c>
      <c r="M696">
        <v>161169.59673579966</v>
      </c>
      <c r="N696">
        <v>100835.76691184673</v>
      </c>
      <c r="O696">
        <v>2854254.057135676</v>
      </c>
      <c r="P696">
        <v>9268.9105110400033</v>
      </c>
      <c r="Q696">
        <v>4.8669360761632967E-3</v>
      </c>
      <c r="R696">
        <v>0.95370630811894408</v>
      </c>
      <c r="S696">
        <v>0.63735728739964359</v>
      </c>
      <c r="T696">
        <v>0.70110765858440927</v>
      </c>
      <c r="U696">
        <v>0.71443410009150499</v>
      </c>
      <c r="V696">
        <v>0.12966114679255422</v>
      </c>
      <c r="W696">
        <v>13547440.582718674</v>
      </c>
      <c r="X696">
        <v>6.0789054084242115E-2</v>
      </c>
      <c r="Y696">
        <v>403.34046378858926</v>
      </c>
      <c r="Z696">
        <v>35.801746848037801</v>
      </c>
      <c r="AA696" s="211">
        <v>-2.8901999470451321</v>
      </c>
      <c r="AB696" s="211">
        <v>54189.762330874699</v>
      </c>
      <c r="AC696" s="211">
        <v>23206.938651548793</v>
      </c>
      <c r="AD696" s="211">
        <v>77396.70098242363</v>
      </c>
      <c r="AE696" s="211">
        <v>-2.5226061477745136</v>
      </c>
      <c r="AF696" s="211">
        <v>16797235.889434159</v>
      </c>
      <c r="AG696" s="211">
        <v>23566.736150022411</v>
      </c>
      <c r="AH696" s="211">
        <v>16820802.62558417</v>
      </c>
      <c r="AI696" s="204">
        <v>45548662.566735625</v>
      </c>
      <c r="AJ696" s="205">
        <f t="shared" si="40"/>
        <v>-366416.69568693684</v>
      </c>
      <c r="AK696" s="205">
        <f t="shared" si="41"/>
        <v>-17073063.24036162</v>
      </c>
      <c r="AL696" s="205">
        <f t="shared" si="42"/>
        <v>1</v>
      </c>
      <c r="AM696" s="205">
        <f t="shared" si="43"/>
        <v>0</v>
      </c>
    </row>
    <row r="697" spans="1:39" x14ac:dyDescent="0.35">
      <c r="A697" s="112">
        <v>691</v>
      </c>
      <c r="B697">
        <v>97</v>
      </c>
      <c r="C697">
        <v>3.9196370277296368E-2</v>
      </c>
      <c r="D697">
        <v>0.11501243748045267</v>
      </c>
      <c r="E697">
        <v>1.9835111955457618E-2</v>
      </c>
      <c r="F697">
        <v>1.2301464736684005E-2</v>
      </c>
      <c r="G697">
        <v>0.12189267801701831</v>
      </c>
      <c r="H697">
        <v>3.3149140175431739E-2</v>
      </c>
      <c r="I697">
        <v>0.11647499661219229</v>
      </c>
      <c r="J697">
        <v>53216.261204586153</v>
      </c>
      <c r="K697">
        <v>7751.0176852808618</v>
      </c>
      <c r="L697">
        <v>144660.22605489602</v>
      </c>
      <c r="M697">
        <v>304632.18554570642</v>
      </c>
      <c r="N697">
        <v>145356.88589656763</v>
      </c>
      <c r="O697">
        <v>3705994.125289815</v>
      </c>
      <c r="P697">
        <v>9128.523784115594</v>
      </c>
      <c r="Q697">
        <v>3.0201271913905454E-3</v>
      </c>
      <c r="R697">
        <v>0.99984981033719966</v>
      </c>
      <c r="S697">
        <v>0.49393352156041948</v>
      </c>
      <c r="T697">
        <v>0.75021815960288518</v>
      </c>
      <c r="U697">
        <v>0.59423761261150376</v>
      </c>
      <c r="V697">
        <v>0.17599818984634152</v>
      </c>
      <c r="W697">
        <v>13676926.204973172</v>
      </c>
      <c r="X697">
        <v>0.16692946681872528</v>
      </c>
      <c r="Y697">
        <v>365.71268912948341</v>
      </c>
      <c r="Z697">
        <v>31.730003762228659</v>
      </c>
      <c r="AA697" s="211">
        <v>-23.341778305574589</v>
      </c>
      <c r="AB697" s="211">
        <v>1094154.0963978553</v>
      </c>
      <c r="AC697" s="211">
        <v>81705.648436564705</v>
      </c>
      <c r="AD697" s="211">
        <v>1175859.7448344193</v>
      </c>
      <c r="AE697" s="211">
        <v>-4.4708891527873043</v>
      </c>
      <c r="AF697" s="211">
        <v>16751060.93427621</v>
      </c>
      <c r="AG697" s="211">
        <v>40852.824218282301</v>
      </c>
      <c r="AH697" s="211">
        <v>16791913.758494496</v>
      </c>
      <c r="AI697" s="204">
        <v>827520.83843137522</v>
      </c>
      <c r="AJ697" s="205">
        <f t="shared" si="40"/>
        <v>-3510037.5753918784</v>
      </c>
      <c r="AK697" s="205">
        <f t="shared" si="41"/>
        <v>-17239002.673773225</v>
      </c>
      <c r="AL697" s="205">
        <f t="shared" si="42"/>
        <v>1</v>
      </c>
      <c r="AM697" s="205">
        <f t="shared" si="43"/>
        <v>0</v>
      </c>
    </row>
    <row r="698" spans="1:39" x14ac:dyDescent="0.35">
      <c r="A698" s="112">
        <v>692</v>
      </c>
      <c r="B698">
        <v>23</v>
      </c>
      <c r="C698">
        <v>2.3557150811280743E-2</v>
      </c>
      <c r="D698">
        <v>6.1730287844720365E-2</v>
      </c>
      <c r="E698">
        <v>7.527549433897494E-3</v>
      </c>
      <c r="F698">
        <v>0</v>
      </c>
      <c r="G698">
        <v>5.4733107139475018E-2</v>
      </c>
      <c r="H698">
        <v>2.8038126327517086E-2</v>
      </c>
      <c r="I698">
        <v>0.12016553997019497</v>
      </c>
      <c r="J698">
        <v>58291.803173129199</v>
      </c>
      <c r="K698">
        <v>6960.2653629346041</v>
      </c>
      <c r="L698">
        <v>217272.06343041876</v>
      </c>
      <c r="M698">
        <v>202182.13184804277</v>
      </c>
      <c r="N698">
        <v>77619.000915217795</v>
      </c>
      <c r="O698">
        <v>2752511.3504896867</v>
      </c>
      <c r="P698">
        <v>9298.7799669307733</v>
      </c>
      <c r="Q698">
        <v>6.9306458775441285E-3</v>
      </c>
      <c r="R698">
        <v>1</v>
      </c>
      <c r="S698">
        <v>0.70036268205258023</v>
      </c>
      <c r="T698">
        <v>0.71715278372077418</v>
      </c>
      <c r="U698">
        <v>0.6772871197966277</v>
      </c>
      <c r="V698">
        <v>8.2423887673497315E-2</v>
      </c>
      <c r="W698">
        <v>15714240.894038089</v>
      </c>
      <c r="X698">
        <v>3.0971595885516415E-2</v>
      </c>
      <c r="Y698">
        <v>102.28302103117994</v>
      </c>
      <c r="Z698">
        <v>28.09882178943916</v>
      </c>
      <c r="AA698" s="211">
        <v>-10.647738553395936</v>
      </c>
      <c r="AB698" s="211">
        <v>329999.05877479975</v>
      </c>
      <c r="AC698" s="211">
        <v>34887.623694539099</v>
      </c>
      <c r="AD698" s="211">
        <v>364886.68246933923</v>
      </c>
      <c r="AE698" s="211">
        <v>-3.9315414483330411</v>
      </c>
      <c r="AF698" s="211">
        <v>4870547.6382097369</v>
      </c>
      <c r="AG698" s="211">
        <v>19108.573973772509</v>
      </c>
      <c r="AH698" s="211">
        <v>4889656.2121835025</v>
      </c>
      <c r="AI698" s="204">
        <v>673710.05629111757</v>
      </c>
      <c r="AJ698" s="205">
        <f t="shared" si="40"/>
        <v>-1429660.5378089328</v>
      </c>
      <c r="AK698" s="205">
        <f t="shared" si="41"/>
        <v>-5282810.3570168065</v>
      </c>
      <c r="AL698" s="205">
        <f t="shared" si="42"/>
        <v>1</v>
      </c>
      <c r="AM698" s="205">
        <f t="shared" si="43"/>
        <v>0</v>
      </c>
    </row>
    <row r="699" spans="1:39" x14ac:dyDescent="0.35">
      <c r="A699" s="112">
        <v>693</v>
      </c>
      <c r="B699">
        <v>71</v>
      </c>
      <c r="C699">
        <v>2.9280397553406546E-2</v>
      </c>
      <c r="D699">
        <v>9.2367507304805918E-2</v>
      </c>
      <c r="E699">
        <v>3.9815981391264132E-2</v>
      </c>
      <c r="F699">
        <v>1.2790393900374484E-2</v>
      </c>
      <c r="G699">
        <v>5.4510268386801078E-2</v>
      </c>
      <c r="H699">
        <v>6.0678583527856433E-2</v>
      </c>
      <c r="I699">
        <v>0.1073709604193116</v>
      </c>
      <c r="J699">
        <v>51919.494302139639</v>
      </c>
      <c r="K699">
        <v>7373.8500209898784</v>
      </c>
      <c r="L699">
        <v>209026.23799405928</v>
      </c>
      <c r="M699">
        <v>253358.35100844741</v>
      </c>
      <c r="N699">
        <v>132975.8310854139</v>
      </c>
      <c r="O699">
        <v>2818808.8858350096</v>
      </c>
      <c r="P699">
        <v>9144.4830769727123</v>
      </c>
      <c r="Q699">
        <v>1.6366198990254177E-3</v>
      </c>
      <c r="R699">
        <v>1</v>
      </c>
      <c r="S699">
        <v>0.6047500932569162</v>
      </c>
      <c r="T699">
        <v>0.5864655118674138</v>
      </c>
      <c r="U699">
        <v>0.74596136831515769</v>
      </c>
      <c r="V699">
        <v>0</v>
      </c>
      <c r="W699">
        <v>14070507.931503557</v>
      </c>
      <c r="X699">
        <v>5.6815941754163955E-2</v>
      </c>
      <c r="Y699">
        <v>203.85677437018109</v>
      </c>
      <c r="Z699">
        <v>34.774385461262916</v>
      </c>
      <c r="AA699" s="211">
        <v>-8.0610288966862598</v>
      </c>
      <c r="AB699" s="211">
        <v>295480.66656157473</v>
      </c>
      <c r="AC699" s="211">
        <v>42112.787170125288</v>
      </c>
      <c r="AD699" s="211">
        <v>337593.45373169961</v>
      </c>
      <c r="AE699" s="211">
        <v>-2.7835324604017164</v>
      </c>
      <c r="AF699" s="211">
        <v>9078811.7007295396</v>
      </c>
      <c r="AG699" s="211">
        <v>30360.381448229778</v>
      </c>
      <c r="AH699" s="211">
        <v>9109172.0821777973</v>
      </c>
      <c r="AI699" s="204">
        <v>1662071.9188247249</v>
      </c>
      <c r="AJ699" s="205">
        <f t="shared" si="40"/>
        <v>-1143696.3434003256</v>
      </c>
      <c r="AK699" s="205">
        <f t="shared" si="41"/>
        <v>-9387525.3282179683</v>
      </c>
      <c r="AL699" s="205">
        <f t="shared" si="42"/>
        <v>1</v>
      </c>
      <c r="AM699" s="205">
        <f t="shared" si="43"/>
        <v>0</v>
      </c>
    </row>
    <row r="700" spans="1:39" x14ac:dyDescent="0.35">
      <c r="A700" s="112">
        <v>694</v>
      </c>
      <c r="B700">
        <v>55</v>
      </c>
      <c r="C700">
        <v>2.3916179111924459E-2</v>
      </c>
      <c r="D700">
        <v>0.14256074161555321</v>
      </c>
      <c r="E700">
        <v>5.6147954676472336E-2</v>
      </c>
      <c r="F700">
        <v>4.0150790787579337E-3</v>
      </c>
      <c r="G700">
        <v>6.5767225563326925E-2</v>
      </c>
      <c r="H700">
        <v>6.6092160184842291E-2</v>
      </c>
      <c r="I700">
        <v>0.100145510915296</v>
      </c>
      <c r="J700">
        <v>51366.275941849803</v>
      </c>
      <c r="K700">
        <v>7135.2929876317276</v>
      </c>
      <c r="L700">
        <v>152815.76640713713</v>
      </c>
      <c r="M700">
        <v>188566.98385925684</v>
      </c>
      <c r="N700">
        <v>99397.654350308774</v>
      </c>
      <c r="O700">
        <v>3724144.8518975596</v>
      </c>
      <c r="P700">
        <v>9386.9214066548211</v>
      </c>
      <c r="Q700">
        <v>3.4425089452354814E-3</v>
      </c>
      <c r="R700">
        <v>0.96772173929595151</v>
      </c>
      <c r="S700">
        <v>0.69821610134237333</v>
      </c>
      <c r="T700">
        <v>0.65730815460751624</v>
      </c>
      <c r="U700">
        <v>0.72748814874651513</v>
      </c>
      <c r="V700">
        <v>0.21450608055306586</v>
      </c>
      <c r="W700">
        <v>14612918.813781006</v>
      </c>
      <c r="X700">
        <v>4.4683167849696385E-2</v>
      </c>
      <c r="Y700">
        <v>137.46903578778432</v>
      </c>
      <c r="Z700">
        <v>32.955004516388534</v>
      </c>
      <c r="AA700" s="211">
        <v>-77.429147116785771</v>
      </c>
      <c r="AB700" s="211">
        <v>2922583.7627561912</v>
      </c>
      <c r="AC700" s="211">
        <v>462805.98097192671</v>
      </c>
      <c r="AD700" s="211">
        <v>3385389.7437281222</v>
      </c>
      <c r="AE700" s="211">
        <v>-3.6784768019289218</v>
      </c>
      <c r="AF700" s="211">
        <v>6453247.3033389281</v>
      </c>
      <c r="AG700" s="211">
        <v>38064.919613866528</v>
      </c>
      <c r="AH700" s="211">
        <v>6491312.222952771</v>
      </c>
      <c r="AI700" s="204">
        <v>42113.820334985758</v>
      </c>
      <c r="AJ700" s="205">
        <f t="shared" si="40"/>
        <v>-11128304.455406699</v>
      </c>
      <c r="AK700" s="205">
        <f t="shared" si="41"/>
        <v>-6859159.9031456634</v>
      </c>
      <c r="AL700" s="205">
        <f t="shared" si="42"/>
        <v>0</v>
      </c>
      <c r="AM700" s="205">
        <f t="shared" si="43"/>
        <v>1</v>
      </c>
    </row>
    <row r="701" spans="1:39" x14ac:dyDescent="0.35">
      <c r="A701" s="112">
        <v>695</v>
      </c>
      <c r="B701">
        <v>6</v>
      </c>
      <c r="C701">
        <v>1.9152564499925487E-2</v>
      </c>
      <c r="D701">
        <v>6.66710048067711E-2</v>
      </c>
      <c r="E701">
        <v>6.901794424349102E-3</v>
      </c>
      <c r="F701">
        <v>2.3601692088608871E-2</v>
      </c>
      <c r="G701">
        <v>0.11166430762809187</v>
      </c>
      <c r="H701">
        <v>0</v>
      </c>
      <c r="I701">
        <v>6.7203897030648219E-2</v>
      </c>
      <c r="J701">
        <v>54172.103302836331</v>
      </c>
      <c r="K701">
        <v>5962.7100607923176</v>
      </c>
      <c r="L701">
        <v>251330.18823798618</v>
      </c>
      <c r="M701">
        <v>257660.86694357981</v>
      </c>
      <c r="N701">
        <v>90730.36416086783</v>
      </c>
      <c r="O701">
        <v>3179649.6942005893</v>
      </c>
      <c r="P701">
        <v>9285.4978887392826</v>
      </c>
      <c r="Q701">
        <v>3.525498400864495E-3</v>
      </c>
      <c r="R701">
        <v>0.97331109050480002</v>
      </c>
      <c r="S701">
        <v>0.62178025583291996</v>
      </c>
      <c r="T701">
        <v>0.72816673525589293</v>
      </c>
      <c r="U701">
        <v>0.7035619191905973</v>
      </c>
      <c r="V701">
        <v>0.18602244065168302</v>
      </c>
      <c r="W701">
        <v>14918899.631804259</v>
      </c>
      <c r="X701">
        <v>5.1726809361322866E-2</v>
      </c>
      <c r="Y701">
        <v>472.31174927484415</v>
      </c>
      <c r="Z701">
        <v>30.007964086229489</v>
      </c>
      <c r="AA701" s="211">
        <v>-21.668252162988665</v>
      </c>
      <c r="AB701" s="211">
        <v>865296.17864464689</v>
      </c>
      <c r="AC701" s="211">
        <v>23974.92664217647</v>
      </c>
      <c r="AD701" s="211">
        <v>889271.10528682685</v>
      </c>
      <c r="AE701" s="211">
        <v>-3.3349100224410444</v>
      </c>
      <c r="AF701" s="211">
        <v>19018911.938850835</v>
      </c>
      <c r="AG701" s="211">
        <v>7941.221758449592</v>
      </c>
      <c r="AH701" s="211">
        <v>19026853.160609312</v>
      </c>
      <c r="AI701" s="204">
        <v>989322.18229909241</v>
      </c>
      <c r="AJ701" s="205">
        <f t="shared" si="40"/>
        <v>-3056096.3215856934</v>
      </c>
      <c r="AK701" s="205">
        <f t="shared" si="41"/>
        <v>-19360344.162853416</v>
      </c>
      <c r="AL701" s="205">
        <f t="shared" si="42"/>
        <v>1</v>
      </c>
      <c r="AM701" s="205">
        <f t="shared" si="43"/>
        <v>0</v>
      </c>
    </row>
    <row r="702" spans="1:39" x14ac:dyDescent="0.35">
      <c r="A702" s="112">
        <v>696</v>
      </c>
      <c r="B702">
        <v>50</v>
      </c>
      <c r="C702">
        <v>3.3275702563180728E-2</v>
      </c>
      <c r="D702">
        <v>6.4648994104293867E-2</v>
      </c>
      <c r="E702">
        <v>6.3899169825914273E-2</v>
      </c>
      <c r="F702">
        <v>4.5118216674967959E-2</v>
      </c>
      <c r="G702">
        <v>0.10661604548100584</v>
      </c>
      <c r="H702">
        <v>5.5963234433065848E-2</v>
      </c>
      <c r="I702">
        <v>0.10033175884494529</v>
      </c>
      <c r="J702">
        <v>49990.864095214813</v>
      </c>
      <c r="K702">
        <v>6876.8652843002992</v>
      </c>
      <c r="L702">
        <v>113228.98138568703</v>
      </c>
      <c r="M702">
        <v>348444.94229287014</v>
      </c>
      <c r="N702">
        <v>102374.6044684146</v>
      </c>
      <c r="O702">
        <v>3797532.1275104755</v>
      </c>
      <c r="P702">
        <v>9114.3205416268647</v>
      </c>
      <c r="Q702">
        <v>4.4759874488508366E-3</v>
      </c>
      <c r="R702">
        <v>0.97237389165705002</v>
      </c>
      <c r="S702">
        <v>0.74981287910243466</v>
      </c>
      <c r="T702">
        <v>0.66102101351290388</v>
      </c>
      <c r="U702">
        <v>0.67534887504974528</v>
      </c>
      <c r="V702">
        <v>3.4474358571125574E-2</v>
      </c>
      <c r="W702">
        <v>14573897.742625158</v>
      </c>
      <c r="X702">
        <v>9.601482790236554E-2</v>
      </c>
      <c r="Y702">
        <v>280.72545953542715</v>
      </c>
      <c r="Z702">
        <v>31.866892920149915</v>
      </c>
      <c r="AA702" s="211">
        <v>-100.67172528597177</v>
      </c>
      <c r="AB702" s="211">
        <v>4430464.9137580646</v>
      </c>
      <c r="AC702" s="211">
        <v>592164.64598206826</v>
      </c>
      <c r="AD702" s="211">
        <v>5022629.5597401084</v>
      </c>
      <c r="AE702" s="211">
        <v>-2.6944859579004437</v>
      </c>
      <c r="AF702" s="211">
        <v>12362958.517172433</v>
      </c>
      <c r="AG702" s="211">
        <v>34077.117436625682</v>
      </c>
      <c r="AH702" s="211">
        <v>12397035.634609032</v>
      </c>
      <c r="AI702" s="204">
        <v>75266.52236215939</v>
      </c>
      <c r="AJ702" s="205">
        <f t="shared" si="40"/>
        <v>-15089802.088337287</v>
      </c>
      <c r="AK702" s="205">
        <f t="shared" si="41"/>
        <v>-12666484.230399076</v>
      </c>
      <c r="AL702" s="205">
        <f t="shared" si="42"/>
        <v>0</v>
      </c>
      <c r="AM702" s="205">
        <f t="shared" si="43"/>
        <v>1</v>
      </c>
    </row>
    <row r="703" spans="1:39" x14ac:dyDescent="0.35">
      <c r="A703" s="112">
        <v>697</v>
      </c>
      <c r="B703">
        <v>32</v>
      </c>
      <c r="C703">
        <v>1.4858002604931782E-2</v>
      </c>
      <c r="D703">
        <v>9.0480446537736431E-2</v>
      </c>
      <c r="E703">
        <v>2.7760144145992482E-2</v>
      </c>
      <c r="F703">
        <v>1.0299220483740597E-2</v>
      </c>
      <c r="G703">
        <v>9.300404127200905E-2</v>
      </c>
      <c r="H703">
        <v>0</v>
      </c>
      <c r="I703">
        <v>0.14101927793774027</v>
      </c>
      <c r="J703">
        <v>47664.904989766066</v>
      </c>
      <c r="K703">
        <v>8853.1001626066463</v>
      </c>
      <c r="L703">
        <v>244313.41046776233</v>
      </c>
      <c r="M703">
        <v>317683.69595854374</v>
      </c>
      <c r="N703">
        <v>140811.76204536061</v>
      </c>
      <c r="O703">
        <v>2731975.9356237068</v>
      </c>
      <c r="P703">
        <v>9295.8502274458297</v>
      </c>
      <c r="Q703">
        <v>3.6898727929661587E-3</v>
      </c>
      <c r="R703">
        <v>1</v>
      </c>
      <c r="S703">
        <v>0.64536824098966428</v>
      </c>
      <c r="T703">
        <v>0.37916834591030579</v>
      </c>
      <c r="U703">
        <v>0.78170086009918283</v>
      </c>
      <c r="V703">
        <v>7.0631476667103468E-2</v>
      </c>
      <c r="W703">
        <v>14188944.550296038</v>
      </c>
      <c r="X703">
        <v>0.11396902928914596</v>
      </c>
      <c r="Y703">
        <v>382.47573779436573</v>
      </c>
      <c r="Z703">
        <v>34.242598208000544</v>
      </c>
      <c r="AA703" s="211">
        <v>-74.322787390162659</v>
      </c>
      <c r="AB703" s="211">
        <v>2681710.520005947</v>
      </c>
      <c r="AC703" s="211">
        <v>84217.90483649353</v>
      </c>
      <c r="AD703" s="211">
        <v>2765928.4248424433</v>
      </c>
      <c r="AE703" s="211">
        <v>-5.8241763450736741</v>
      </c>
      <c r="AF703" s="211">
        <v>16739985.417868642</v>
      </c>
      <c r="AG703" s="211">
        <v>12507.609629182252</v>
      </c>
      <c r="AH703" s="211">
        <v>16752493.027497726</v>
      </c>
      <c r="AI703" s="204">
        <v>204187.5651091476</v>
      </c>
      <c r="AJ703" s="205">
        <f t="shared" si="40"/>
        <v>-10198207.163858708</v>
      </c>
      <c r="AK703" s="205">
        <f t="shared" si="41"/>
        <v>-17334910.662005093</v>
      </c>
      <c r="AL703" s="205">
        <f t="shared" si="42"/>
        <v>1</v>
      </c>
      <c r="AM703" s="205">
        <f t="shared" si="43"/>
        <v>0</v>
      </c>
    </row>
    <row r="704" spans="1:39" x14ac:dyDescent="0.35">
      <c r="A704" s="112">
        <v>698</v>
      </c>
      <c r="B704">
        <v>58</v>
      </c>
      <c r="C704">
        <v>3.4592415382563795E-2</v>
      </c>
      <c r="D704">
        <v>6.9343437787008924E-2</v>
      </c>
      <c r="E704">
        <v>0</v>
      </c>
      <c r="F704">
        <v>0</v>
      </c>
      <c r="G704">
        <v>8.3024699344489458E-2</v>
      </c>
      <c r="H704">
        <v>2.0926877226371068E-2</v>
      </c>
      <c r="I704">
        <v>0.14318550070070457</v>
      </c>
      <c r="J704">
        <v>44739.901445871204</v>
      </c>
      <c r="K704">
        <v>7063.6104354664385</v>
      </c>
      <c r="L704">
        <v>332521.15740181401</v>
      </c>
      <c r="M704">
        <v>178374.02279581258</v>
      </c>
      <c r="N704">
        <v>112531.2386545546</v>
      </c>
      <c r="O704">
        <v>4279277.8654342731</v>
      </c>
      <c r="P704">
        <v>9254.1747026979501</v>
      </c>
      <c r="Q704">
        <v>2.6317980974672342E-3</v>
      </c>
      <c r="R704">
        <v>0.94535446509871135</v>
      </c>
      <c r="S704">
        <v>0.69509325883551021</v>
      </c>
      <c r="T704">
        <v>0.58252862393787053</v>
      </c>
      <c r="U704">
        <v>0.76346870352576068</v>
      </c>
      <c r="V704">
        <v>0.24776352107669392</v>
      </c>
      <c r="W704">
        <v>14015005.372261222</v>
      </c>
      <c r="X704">
        <v>0.1287728731461599</v>
      </c>
      <c r="Y704">
        <v>405.0975229828598</v>
      </c>
      <c r="Z704">
        <v>25.786712602183986</v>
      </c>
      <c r="AA704" s="211">
        <v>-14.900580149808805</v>
      </c>
      <c r="AB704" s="211">
        <v>602645.23100723245</v>
      </c>
      <c r="AC704" s="211">
        <v>44835.344371697895</v>
      </c>
      <c r="AD704" s="211">
        <v>647480.57537893008</v>
      </c>
      <c r="AE704" s="211">
        <v>-2.4649144329378045</v>
      </c>
      <c r="AF704" s="211">
        <v>17523350.722781811</v>
      </c>
      <c r="AG704" s="211">
        <v>16117.280656492707</v>
      </c>
      <c r="AH704" s="211">
        <v>17539468.003438324</v>
      </c>
      <c r="AI704" s="204">
        <v>1358350.0724969369</v>
      </c>
      <c r="AJ704" s="205">
        <f t="shared" si="40"/>
        <v>-2137538.5903598107</v>
      </c>
      <c r="AK704" s="205">
        <f t="shared" si="41"/>
        <v>-17785959.446732104</v>
      </c>
      <c r="AL704" s="205">
        <f t="shared" si="42"/>
        <v>1</v>
      </c>
      <c r="AM704" s="205">
        <f t="shared" si="43"/>
        <v>0</v>
      </c>
    </row>
    <row r="705" spans="1:39" x14ac:dyDescent="0.35">
      <c r="A705" s="112">
        <v>699</v>
      </c>
      <c r="B705">
        <v>17</v>
      </c>
      <c r="C705">
        <v>3.6231156017343523E-2</v>
      </c>
      <c r="D705">
        <v>4.0858458234899787E-2</v>
      </c>
      <c r="E705">
        <v>0</v>
      </c>
      <c r="F705">
        <v>2.8639100636882964E-2</v>
      </c>
      <c r="G705">
        <v>8.6082312906441777E-2</v>
      </c>
      <c r="H705">
        <v>0</v>
      </c>
      <c r="I705">
        <v>8.8542327852065769E-2</v>
      </c>
      <c r="J705">
        <v>52056.312451361657</v>
      </c>
      <c r="K705">
        <v>12305.937491052104</v>
      </c>
      <c r="L705">
        <v>244691.1393888242</v>
      </c>
      <c r="M705">
        <v>356364.68969982438</v>
      </c>
      <c r="N705">
        <v>84062.553566543953</v>
      </c>
      <c r="O705">
        <v>3615032.3655211749</v>
      </c>
      <c r="P705">
        <v>9030.9370022509211</v>
      </c>
      <c r="Q705">
        <v>1.0634855263929213E-3</v>
      </c>
      <c r="R705">
        <v>0.97585642360380731</v>
      </c>
      <c r="S705">
        <v>0.66216576925235004</v>
      </c>
      <c r="T705">
        <v>0.48084759079235462</v>
      </c>
      <c r="U705">
        <v>0.71311144173169261</v>
      </c>
      <c r="V705">
        <v>9.9671741199305539E-3</v>
      </c>
      <c r="W705">
        <v>14706170.599473454</v>
      </c>
      <c r="X705">
        <v>4.3971880450530694E-2</v>
      </c>
      <c r="Y705">
        <v>335.08780689474645</v>
      </c>
      <c r="Z705">
        <v>26.700313010977219</v>
      </c>
      <c r="AA705" s="211">
        <v>-13.414565386462042</v>
      </c>
      <c r="AB705" s="211">
        <v>588246.82397893851</v>
      </c>
      <c r="AC705" s="211">
        <v>18316.632111704734</v>
      </c>
      <c r="AD705" s="211">
        <v>606563.45609064272</v>
      </c>
      <c r="AE705" s="211">
        <v>-4.2946446166446801</v>
      </c>
      <c r="AF705" s="211">
        <v>13641196.970853379</v>
      </c>
      <c r="AG705" s="211">
        <v>12498.407793869121</v>
      </c>
      <c r="AH705" s="211">
        <v>13653695.378647234</v>
      </c>
      <c r="AI705" s="204">
        <v>1430618.9989869699</v>
      </c>
      <c r="AJ705" s="205">
        <f t="shared" si="40"/>
        <v>-1948019.994736847</v>
      </c>
      <c r="AK705" s="205">
        <f t="shared" si="41"/>
        <v>-14083159.840311702</v>
      </c>
      <c r="AL705" s="205">
        <f t="shared" si="42"/>
        <v>1</v>
      </c>
      <c r="AM705" s="205">
        <f t="shared" si="43"/>
        <v>0</v>
      </c>
    </row>
    <row r="706" spans="1:39" x14ac:dyDescent="0.35">
      <c r="A706" s="112">
        <v>700</v>
      </c>
      <c r="B706">
        <v>87</v>
      </c>
      <c r="C706">
        <v>2.7992715936962283E-2</v>
      </c>
      <c r="D706">
        <v>3.7739528513883638E-2</v>
      </c>
      <c r="E706">
        <v>6.2019486645431693E-2</v>
      </c>
      <c r="F706">
        <v>1.7111601984906171E-2</v>
      </c>
      <c r="G706">
        <v>0.10393990542456255</v>
      </c>
      <c r="H706">
        <v>4.4024173543796841E-3</v>
      </c>
      <c r="I706">
        <v>0.1226279534391387</v>
      </c>
      <c r="J706">
        <v>51050.725686187085</v>
      </c>
      <c r="K706">
        <v>5916.4370664619901</v>
      </c>
      <c r="L706">
        <v>239349.17201549577</v>
      </c>
      <c r="M706">
        <v>190930.7620059574</v>
      </c>
      <c r="N706">
        <v>101696.37186371547</v>
      </c>
      <c r="O706">
        <v>3290339.0831859442</v>
      </c>
      <c r="P706">
        <v>9175.2201366465833</v>
      </c>
      <c r="Q706">
        <v>3.3113291726344939E-3</v>
      </c>
      <c r="R706">
        <v>0.9531687582073054</v>
      </c>
      <c r="S706">
        <v>0.68723892564871392</v>
      </c>
      <c r="T706">
        <v>0.81028454354579149</v>
      </c>
      <c r="U706">
        <v>0.86492951896435755</v>
      </c>
      <c r="V706">
        <v>0</v>
      </c>
      <c r="W706">
        <v>14967350.173691481</v>
      </c>
      <c r="X706">
        <v>0.13475232632523998</v>
      </c>
      <c r="Y706">
        <v>516.98256525541592</v>
      </c>
      <c r="Z706">
        <v>30.226732692599168</v>
      </c>
      <c r="AA706" s="211">
        <v>-38.504273217233902</v>
      </c>
      <c r="AB706" s="211">
        <v>1736212.6201482145</v>
      </c>
      <c r="AC706" s="211">
        <v>61432.035702608053</v>
      </c>
      <c r="AD706" s="211">
        <v>1797644.6558508256</v>
      </c>
      <c r="AE706" s="211">
        <v>-3.3012840222244413</v>
      </c>
      <c r="AF706" s="211">
        <v>22384027.558346462</v>
      </c>
      <c r="AG706" s="211">
        <v>11645.883545518062</v>
      </c>
      <c r="AH706" s="211">
        <v>22395673.441891998</v>
      </c>
      <c r="AI706" s="204">
        <v>585121.58362282626</v>
      </c>
      <c r="AJ706" s="205">
        <f t="shared" si="40"/>
        <v>-5648071.9775742162</v>
      </c>
      <c r="AK706" s="205">
        <f t="shared" si="41"/>
        <v>-22725801.844114441</v>
      </c>
      <c r="AL706" s="205">
        <f t="shared" si="42"/>
        <v>1</v>
      </c>
      <c r="AM706" s="205">
        <f t="shared" si="43"/>
        <v>0</v>
      </c>
    </row>
    <row r="707" spans="1:39" x14ac:dyDescent="0.35">
      <c r="A707" s="112">
        <v>701</v>
      </c>
      <c r="B707">
        <v>52</v>
      </c>
      <c r="C707">
        <v>7.1507141906684071E-3</v>
      </c>
      <c r="D707">
        <v>8.7130263304282557E-2</v>
      </c>
      <c r="E707">
        <v>7.1440342353870333E-3</v>
      </c>
      <c r="F707">
        <v>0</v>
      </c>
      <c r="G707">
        <v>9.0279730526868218E-3</v>
      </c>
      <c r="H707">
        <v>6.9114248472748954E-2</v>
      </c>
      <c r="I707">
        <v>9.2269370724800029E-2</v>
      </c>
      <c r="J707">
        <v>61816.50200423057</v>
      </c>
      <c r="K707">
        <v>4764.5111427971187</v>
      </c>
      <c r="L707">
        <v>297597.87932366272</v>
      </c>
      <c r="M707">
        <v>224693.40818074049</v>
      </c>
      <c r="N707">
        <v>23194.002293144382</v>
      </c>
      <c r="O707">
        <v>4337584.504592713</v>
      </c>
      <c r="P707">
        <v>9291.3662803893385</v>
      </c>
      <c r="Q707">
        <v>4.4037763656349406E-3</v>
      </c>
      <c r="R707">
        <v>1</v>
      </c>
      <c r="S707">
        <v>0.66483219614335287</v>
      </c>
      <c r="T707">
        <v>0.7048659054543841</v>
      </c>
      <c r="U707">
        <v>0.69244814569599933</v>
      </c>
      <c r="V707">
        <v>0.13006474725744555</v>
      </c>
      <c r="W707">
        <v>14911895.531317161</v>
      </c>
      <c r="X707">
        <v>8.0103394970238592E-2</v>
      </c>
      <c r="Y707">
        <v>352.30870136254259</v>
      </c>
      <c r="Z707">
        <v>27.436562618273079</v>
      </c>
      <c r="AA707" s="211">
        <v>-11.569407575895383</v>
      </c>
      <c r="AB707" s="211">
        <v>208766.53743844031</v>
      </c>
      <c r="AC707" s="211">
        <v>77255.081035377458</v>
      </c>
      <c r="AD707" s="211">
        <v>286021.61847381713</v>
      </c>
      <c r="AE707" s="211">
        <v>-5.7385732058286552</v>
      </c>
      <c r="AF707" s="211">
        <v>14780821.254114874</v>
      </c>
      <c r="AG707" s="211">
        <v>48792.682759185809</v>
      </c>
      <c r="AH707" s="211">
        <v>14829613.936874071</v>
      </c>
      <c r="AI707" s="204">
        <v>2494255.7780515067</v>
      </c>
      <c r="AJ707" s="205">
        <f t="shared" si="40"/>
        <v>-1442962.3760633555</v>
      </c>
      <c r="AK707" s="205">
        <f t="shared" si="41"/>
        <v>-15403471.257456936</v>
      </c>
      <c r="AL707" s="205">
        <f t="shared" si="42"/>
        <v>1</v>
      </c>
      <c r="AM707" s="205">
        <f t="shared" si="43"/>
        <v>0</v>
      </c>
    </row>
    <row r="708" spans="1:39" x14ac:dyDescent="0.35">
      <c r="A708" s="112">
        <v>702</v>
      </c>
      <c r="B708">
        <v>45</v>
      </c>
      <c r="C708">
        <v>5.7563280669820638E-2</v>
      </c>
      <c r="D708">
        <v>0.10734467575542905</v>
      </c>
      <c r="E708">
        <v>8.9547768501871648E-3</v>
      </c>
      <c r="F708">
        <v>3.2027550953160636E-2</v>
      </c>
      <c r="G708">
        <v>0</v>
      </c>
      <c r="H708">
        <v>0</v>
      </c>
      <c r="I708">
        <v>0.12124087948006658</v>
      </c>
      <c r="J708">
        <v>50844.544733585797</v>
      </c>
      <c r="K708">
        <v>6963.0871920829522</v>
      </c>
      <c r="L708">
        <v>322880.2773032402</v>
      </c>
      <c r="M708">
        <v>278383.82509159693</v>
      </c>
      <c r="N708">
        <v>10404.965673189567</v>
      </c>
      <c r="O708">
        <v>4905968.2832942586</v>
      </c>
      <c r="P708">
        <v>9200.9054630393748</v>
      </c>
      <c r="Q708">
        <v>2.1188063481764399E-3</v>
      </c>
      <c r="R708">
        <v>1</v>
      </c>
      <c r="S708">
        <v>0.56059618727429594</v>
      </c>
      <c r="T708">
        <v>0.65660122400075571</v>
      </c>
      <c r="U708">
        <v>0.65701284515558012</v>
      </c>
      <c r="V708">
        <v>0.20590861464798915</v>
      </c>
      <c r="W708">
        <v>14798611.984559145</v>
      </c>
      <c r="X708">
        <v>3.1784804089426189E-2</v>
      </c>
      <c r="Y708">
        <v>525.09930609227899</v>
      </c>
      <c r="Z708">
        <v>33.060439974290205</v>
      </c>
      <c r="AA708" s="211">
        <v>-7.9399543477600805</v>
      </c>
      <c r="AB708" s="211">
        <v>325569.46366030117</v>
      </c>
      <c r="AC708" s="211">
        <v>15714.521883264204</v>
      </c>
      <c r="AD708" s="211">
        <v>341283.98554356484</v>
      </c>
      <c r="AE708" s="211">
        <v>-2.0968376212403728</v>
      </c>
      <c r="AF708" s="211">
        <v>20762024.016821191</v>
      </c>
      <c r="AG708" s="211">
        <v>7532.5807374324286</v>
      </c>
      <c r="AH708" s="211">
        <v>20769556.59755864</v>
      </c>
      <c r="AI708" s="204">
        <v>3496126.0519234254</v>
      </c>
      <c r="AJ708" s="205">
        <f t="shared" si="40"/>
        <v>-1135279.4203195728</v>
      </c>
      <c r="AK708" s="205">
        <f t="shared" si="41"/>
        <v>-20979240.359682675</v>
      </c>
      <c r="AL708" s="205">
        <f t="shared" si="42"/>
        <v>1</v>
      </c>
      <c r="AM708" s="205">
        <f t="shared" si="43"/>
        <v>0</v>
      </c>
    </row>
    <row r="709" spans="1:39" x14ac:dyDescent="0.35">
      <c r="A709" s="112">
        <v>703</v>
      </c>
      <c r="B709">
        <v>25</v>
      </c>
      <c r="C709">
        <v>3.0041497990173978E-2</v>
      </c>
      <c r="D709">
        <v>8.7501614386431878E-2</v>
      </c>
      <c r="E709">
        <v>5.9719255757304093E-2</v>
      </c>
      <c r="F709">
        <v>3.7676846811190018E-3</v>
      </c>
      <c r="G709">
        <v>0.11387086034507329</v>
      </c>
      <c r="H709">
        <v>6.5397388465279219E-2</v>
      </c>
      <c r="I709">
        <v>7.6888952639614358E-2</v>
      </c>
      <c r="J709">
        <v>46725.483599449639</v>
      </c>
      <c r="K709">
        <v>11452.171032128314</v>
      </c>
      <c r="L709">
        <v>291398.72606795037</v>
      </c>
      <c r="M709">
        <v>238800.75172786263</v>
      </c>
      <c r="N709">
        <v>95348.924052208255</v>
      </c>
      <c r="O709">
        <v>3815059.6887619523</v>
      </c>
      <c r="P709">
        <v>9111.8705965692789</v>
      </c>
      <c r="Q709">
        <v>4.000739792387977E-3</v>
      </c>
      <c r="R709">
        <v>1</v>
      </c>
      <c r="S709">
        <v>0.77091066595010027</v>
      </c>
      <c r="T709">
        <v>0.62300110677438192</v>
      </c>
      <c r="U709">
        <v>0.75017950749255335</v>
      </c>
      <c r="V709">
        <v>0.21548108170755817</v>
      </c>
      <c r="W709">
        <v>14633154.639002098</v>
      </c>
      <c r="X709">
        <v>9.3082805489895962E-2</v>
      </c>
      <c r="Y709">
        <v>368.98739519625911</v>
      </c>
      <c r="Z709">
        <v>30.746473876564583</v>
      </c>
      <c r="AA709" s="211">
        <v>-4.969880019121554</v>
      </c>
      <c r="AB709" s="211">
        <v>117065.23711201678</v>
      </c>
      <c r="AC709" s="211">
        <v>48286.791427937373</v>
      </c>
      <c r="AD709" s="211">
        <v>165352.02853995393</v>
      </c>
      <c r="AE709" s="211">
        <v>-2.6758302181301215</v>
      </c>
      <c r="AF709" s="211">
        <v>15744553.040634995</v>
      </c>
      <c r="AG709" s="211">
        <v>35476.010028688674</v>
      </c>
      <c r="AH709" s="211">
        <v>15780029.050663747</v>
      </c>
      <c r="AI709" s="204">
        <v>6806598.9741702685</v>
      </c>
      <c r="AJ709" s="205">
        <f t="shared" si="40"/>
        <v>-662340.03045210941</v>
      </c>
      <c r="AK709" s="205">
        <f t="shared" si="41"/>
        <v>-16047612.07247676</v>
      </c>
      <c r="AL709" s="205">
        <f t="shared" si="42"/>
        <v>1</v>
      </c>
      <c r="AM709" s="205">
        <f t="shared" si="43"/>
        <v>0</v>
      </c>
    </row>
    <row r="710" spans="1:39" x14ac:dyDescent="0.35">
      <c r="A710" s="112">
        <v>704</v>
      </c>
      <c r="B710">
        <v>9</v>
      </c>
      <c r="C710">
        <v>3.2612695396431954E-2</v>
      </c>
      <c r="D710">
        <v>0.13400788871701264</v>
      </c>
      <c r="E710">
        <v>1.3155331695536421E-2</v>
      </c>
      <c r="F710">
        <v>1.1586302639216912E-2</v>
      </c>
      <c r="G710">
        <v>0.15051700894263564</v>
      </c>
      <c r="H710">
        <v>6.0557172891237548E-2</v>
      </c>
      <c r="I710">
        <v>0.107077444300862</v>
      </c>
      <c r="J710">
        <v>47582.825751138225</v>
      </c>
      <c r="K710">
        <v>10034.861989597177</v>
      </c>
      <c r="L710">
        <v>200096.38299483873</v>
      </c>
      <c r="M710">
        <v>169866.08136593996</v>
      </c>
      <c r="N710">
        <v>109377.50845774979</v>
      </c>
      <c r="O710">
        <v>2590329.6005770648</v>
      </c>
      <c r="P710">
        <v>9161.2939358332496</v>
      </c>
      <c r="Q710">
        <v>4.1672387723575687E-3</v>
      </c>
      <c r="R710">
        <v>1</v>
      </c>
      <c r="S710">
        <v>0.78110638823836975</v>
      </c>
      <c r="T710">
        <v>0.5374325836247057</v>
      </c>
      <c r="U710">
        <v>0.75450601245099547</v>
      </c>
      <c r="V710">
        <v>5.8368237676772405E-2</v>
      </c>
      <c r="W710">
        <v>14456124.658520861</v>
      </c>
      <c r="X710">
        <v>0.14992495018544999</v>
      </c>
      <c r="Y710">
        <v>362.3750858163379</v>
      </c>
      <c r="Z710">
        <v>30.322653569718348</v>
      </c>
      <c r="AA710" s="211">
        <v>-10.473341116179306</v>
      </c>
      <c r="AB710" s="211">
        <v>404771.49043858412</v>
      </c>
      <c r="AC710" s="211">
        <v>53825.992477635671</v>
      </c>
      <c r="AD710" s="211">
        <v>458597.48291622079</v>
      </c>
      <c r="AE710" s="211">
        <v>-2.467776990746112</v>
      </c>
      <c r="AF710" s="211">
        <v>16256625.422452454</v>
      </c>
      <c r="AG710" s="211">
        <v>27256.566403568762</v>
      </c>
      <c r="AH710" s="211">
        <v>16283881.988856034</v>
      </c>
      <c r="AI710" s="204">
        <v>1976785.6778092426</v>
      </c>
      <c r="AJ710" s="205">
        <f t="shared" si="40"/>
        <v>-1505931.5945341513</v>
      </c>
      <c r="AK710" s="205">
        <f t="shared" si="41"/>
        <v>-16530659.687930645</v>
      </c>
      <c r="AL710" s="205">
        <f t="shared" si="42"/>
        <v>1</v>
      </c>
      <c r="AM710" s="205">
        <f t="shared" si="43"/>
        <v>0</v>
      </c>
    </row>
    <row r="711" spans="1:39" x14ac:dyDescent="0.35">
      <c r="A711" s="112">
        <v>705</v>
      </c>
      <c r="B711">
        <v>4</v>
      </c>
      <c r="C711">
        <v>2.6365483565368952E-2</v>
      </c>
      <c r="D711">
        <v>3.793809279347745E-2</v>
      </c>
      <c r="E711">
        <v>1.6810988456799174E-3</v>
      </c>
      <c r="F711">
        <v>0</v>
      </c>
      <c r="G711">
        <v>0.11277484880064004</v>
      </c>
      <c r="H711">
        <v>0</v>
      </c>
      <c r="I711">
        <v>2.3521772194499746E-2</v>
      </c>
      <c r="J711">
        <v>55944.205475004979</v>
      </c>
      <c r="K711">
        <v>6386.7519510476395</v>
      </c>
      <c r="L711">
        <v>274155.7061137376</v>
      </c>
      <c r="M711">
        <v>187523.52329985012</v>
      </c>
      <c r="N711">
        <v>92052.896907599526</v>
      </c>
      <c r="O711">
        <v>2117044.7702025161</v>
      </c>
      <c r="P711">
        <v>9054.6889657586617</v>
      </c>
      <c r="Q711">
        <v>1.2844796378770201E-3</v>
      </c>
      <c r="R711">
        <v>1</v>
      </c>
      <c r="S711">
        <v>0.64805400297536986</v>
      </c>
      <c r="T711">
        <v>0.66945170799986164</v>
      </c>
      <c r="U711">
        <v>0.74212936921669004</v>
      </c>
      <c r="V711">
        <v>3.7536433388337051E-2</v>
      </c>
      <c r="W711">
        <v>16017453.134242035</v>
      </c>
      <c r="X711">
        <v>-2.3637703488279427E-2</v>
      </c>
      <c r="Y711">
        <v>108.61538523309093</v>
      </c>
      <c r="Z711">
        <v>30.696794720538797</v>
      </c>
      <c r="AA711" s="211">
        <v>-15.736129707206956</v>
      </c>
      <c r="AB711" s="211">
        <v>576628.31283271359</v>
      </c>
      <c r="AC711" s="211">
        <v>20701.869566616642</v>
      </c>
      <c r="AD711" s="211">
        <v>597330.18239933054</v>
      </c>
      <c r="AE711" s="211">
        <v>-5.0940476987986578</v>
      </c>
      <c r="AF711" s="211">
        <v>4912707.2113911482</v>
      </c>
      <c r="AG711" s="211">
        <v>11869.071884860186</v>
      </c>
      <c r="AH711" s="211">
        <v>4924576.283276014</v>
      </c>
      <c r="AI711" s="204">
        <v>406616.49642031797</v>
      </c>
      <c r="AJ711" s="205">
        <f t="shared" si="40"/>
        <v>-2170943.153120026</v>
      </c>
      <c r="AK711" s="205">
        <f t="shared" si="41"/>
        <v>-5433981.0531558795</v>
      </c>
      <c r="AL711" s="205">
        <f t="shared" si="42"/>
        <v>1</v>
      </c>
      <c r="AM711" s="205">
        <f t="shared" si="43"/>
        <v>0</v>
      </c>
    </row>
    <row r="712" spans="1:39" x14ac:dyDescent="0.35">
      <c r="A712" s="112">
        <v>706</v>
      </c>
      <c r="B712">
        <v>62</v>
      </c>
      <c r="C712">
        <v>4.4148540560276783E-2</v>
      </c>
      <c r="D712">
        <v>5.2709491372583926E-2</v>
      </c>
      <c r="E712">
        <v>3.4931212724714722E-2</v>
      </c>
      <c r="F712">
        <v>2.4201658505449829E-2</v>
      </c>
      <c r="G712">
        <v>8.7409359185618735E-2</v>
      </c>
      <c r="H712">
        <v>4.991685397939763E-2</v>
      </c>
      <c r="I712">
        <v>5.9575457637018901E-2</v>
      </c>
      <c r="J712">
        <v>52589.500498510693</v>
      </c>
      <c r="K712">
        <v>8777.6825790512812</v>
      </c>
      <c r="L712">
        <v>211874.16525017106</v>
      </c>
      <c r="M712">
        <v>352966.03942989634</v>
      </c>
      <c r="N712">
        <v>58349.772792087824</v>
      </c>
      <c r="O712">
        <v>3760398.9331137482</v>
      </c>
      <c r="P712">
        <v>9332.657462007759</v>
      </c>
      <c r="Q712">
        <v>3.3356026014740806E-3</v>
      </c>
      <c r="R712">
        <v>1</v>
      </c>
      <c r="S712">
        <v>0.72174222328010407</v>
      </c>
      <c r="T712">
        <v>0.70185316546545817</v>
      </c>
      <c r="U712">
        <v>0.66942918489450942</v>
      </c>
      <c r="V712">
        <v>0.13236361435380384</v>
      </c>
      <c r="W712">
        <v>14243999.57098539</v>
      </c>
      <c r="X712">
        <v>0.13994702647634105</v>
      </c>
      <c r="Y712">
        <v>510.65073364049147</v>
      </c>
      <c r="Z712">
        <v>27.089151373760281</v>
      </c>
      <c r="AA712" s="211">
        <v>-88.017854556520746</v>
      </c>
      <c r="AB712" s="211">
        <v>3774659.8863111162</v>
      </c>
      <c r="AC712" s="211">
        <v>514992.95190389239</v>
      </c>
      <c r="AD712" s="211">
        <v>4289652.8382149935</v>
      </c>
      <c r="AE712" s="211">
        <v>-2.1683004605095957</v>
      </c>
      <c r="AF712" s="211">
        <v>22082063.385400932</v>
      </c>
      <c r="AG712" s="211">
        <v>28946.972258266625</v>
      </c>
      <c r="AH712" s="211">
        <v>22111010.357659217</v>
      </c>
      <c r="AI712" s="204">
        <v>207588.23627101709</v>
      </c>
      <c r="AJ712" s="205">
        <f t="shared" ref="AJ712:AJ775" si="44">$AK$2*AA712-AD712</f>
        <v>-13091438.293867068</v>
      </c>
      <c r="AK712" s="205">
        <f t="shared" ref="AK712:AK775" si="45">$AK$2*AE712-AH712</f>
        <v>-22327840.403710175</v>
      </c>
      <c r="AL712" s="205">
        <f t="shared" ref="AL712:AL775" si="46">IF(AJ712&gt;AK712,1,0)</f>
        <v>1</v>
      </c>
      <c r="AM712" s="205">
        <f t="shared" ref="AM712:AM775" si="47">IF(AK712&gt;AJ712,1,0)</f>
        <v>0</v>
      </c>
    </row>
    <row r="713" spans="1:39" x14ac:dyDescent="0.35">
      <c r="A713" s="112">
        <v>707</v>
      </c>
      <c r="B713">
        <v>63</v>
      </c>
      <c r="C713">
        <v>4.7657612355660642E-2</v>
      </c>
      <c r="D713">
        <v>0.13544690856887587</v>
      </c>
      <c r="E713">
        <v>1.3910488905471967E-2</v>
      </c>
      <c r="F713">
        <v>2.6189567088138778E-2</v>
      </c>
      <c r="G713">
        <v>0.13270953434062055</v>
      </c>
      <c r="H713">
        <v>2.7595827123665619E-2</v>
      </c>
      <c r="I713">
        <v>8.5659164769569737E-2</v>
      </c>
      <c r="J713">
        <v>57495.63778438561</v>
      </c>
      <c r="K713">
        <v>8063.6430632207366</v>
      </c>
      <c r="L713">
        <v>251758.71813839511</v>
      </c>
      <c r="M713">
        <v>255252.09932681033</v>
      </c>
      <c r="N713">
        <v>116694.08150731708</v>
      </c>
      <c r="O713">
        <v>2880051.4755916391</v>
      </c>
      <c r="P713">
        <v>9106.3628768868948</v>
      </c>
      <c r="Q713">
        <v>5.4344453754859284E-3</v>
      </c>
      <c r="R713">
        <v>1</v>
      </c>
      <c r="S713">
        <v>0.7373147390456033</v>
      </c>
      <c r="T713">
        <v>0.49948197443511411</v>
      </c>
      <c r="U713">
        <v>0.59382818229964995</v>
      </c>
      <c r="V713">
        <v>5.0973684067403935E-2</v>
      </c>
      <c r="W713">
        <v>14201123.691041311</v>
      </c>
      <c r="X713">
        <v>4.3761298354226943E-2</v>
      </c>
      <c r="Y713">
        <v>461.81005533593469</v>
      </c>
      <c r="Z713">
        <v>19.973727245171936</v>
      </c>
      <c r="AA713" s="211">
        <v>-50.372575386345503</v>
      </c>
      <c r="AB713" s="211">
        <v>2371587.6564038964</v>
      </c>
      <c r="AC713" s="211">
        <v>173260.0797477478</v>
      </c>
      <c r="AD713" s="211">
        <v>2544847.7361516487</v>
      </c>
      <c r="AE713" s="211">
        <v>-2.1519089860666814</v>
      </c>
      <c r="AF713" s="211">
        <v>18103221.591583248</v>
      </c>
      <c r="AG713" s="211">
        <v>21967.197908913698</v>
      </c>
      <c r="AH713" s="211">
        <v>18125188.78949216</v>
      </c>
      <c r="AI713" s="204">
        <v>323105.05466698448</v>
      </c>
      <c r="AJ713" s="205">
        <f t="shared" si="44"/>
        <v>-7582105.2747861985</v>
      </c>
      <c r="AK713" s="205">
        <f t="shared" si="45"/>
        <v>-18340379.688098829</v>
      </c>
      <c r="AL713" s="205">
        <f t="shared" si="46"/>
        <v>1</v>
      </c>
      <c r="AM713" s="205">
        <f t="shared" si="47"/>
        <v>0</v>
      </c>
    </row>
    <row r="714" spans="1:39" x14ac:dyDescent="0.35">
      <c r="A714" s="112">
        <v>708</v>
      </c>
      <c r="B714">
        <v>47</v>
      </c>
      <c r="C714">
        <v>2.3542473265767347E-2</v>
      </c>
      <c r="D714">
        <v>7.7602528659336506E-2</v>
      </c>
      <c r="E714">
        <v>3.7719902358844259E-2</v>
      </c>
      <c r="F714">
        <v>1.9305670873122072E-2</v>
      </c>
      <c r="G714">
        <v>8.2564039823913943E-2</v>
      </c>
      <c r="H714">
        <v>1.004776727143865E-2</v>
      </c>
      <c r="I714">
        <v>0.1193186608350941</v>
      </c>
      <c r="J714">
        <v>54550.206112108397</v>
      </c>
      <c r="K714">
        <v>8210.7229013203141</v>
      </c>
      <c r="L714">
        <v>241122.05426543468</v>
      </c>
      <c r="M714">
        <v>308471.99715870555</v>
      </c>
      <c r="N714">
        <v>107153.94105690537</v>
      </c>
      <c r="O714">
        <v>3805936.5515744998</v>
      </c>
      <c r="P714">
        <v>9170.6112450516102</v>
      </c>
      <c r="Q714">
        <v>2.9132253687986845E-3</v>
      </c>
      <c r="R714">
        <v>1</v>
      </c>
      <c r="S714">
        <v>0.68383661459233769</v>
      </c>
      <c r="T714">
        <v>0.53750452764021406</v>
      </c>
      <c r="U714">
        <v>0.77912523136975642</v>
      </c>
      <c r="V714">
        <v>0</v>
      </c>
      <c r="W714">
        <v>15351096.853911538</v>
      </c>
      <c r="X714">
        <v>0.20200674561044113</v>
      </c>
      <c r="Y714">
        <v>303.77587400076322</v>
      </c>
      <c r="Z714">
        <v>25.97852657461992</v>
      </c>
      <c r="AA714" s="211">
        <v>-103.52683649167412</v>
      </c>
      <c r="AB714" s="211">
        <v>3714965.4386465838</v>
      </c>
      <c r="AC714" s="211">
        <v>248478.73523649568</v>
      </c>
      <c r="AD714" s="211">
        <v>3963444.1738831033</v>
      </c>
      <c r="AE714" s="211">
        <v>-6.0166252699951022</v>
      </c>
      <c r="AF714" s="211">
        <v>14315265.790470069</v>
      </c>
      <c r="AG714" s="211">
        <v>24414.899928852035</v>
      </c>
      <c r="AH714" s="211">
        <v>14339680.69039887</v>
      </c>
      <c r="AI714" s="204">
        <v>106411.79407279208</v>
      </c>
      <c r="AJ714" s="205">
        <f t="shared" si="44"/>
        <v>-14316127.823050514</v>
      </c>
      <c r="AK714" s="205">
        <f t="shared" si="45"/>
        <v>-14941343.217398381</v>
      </c>
      <c r="AL714" s="205">
        <f t="shared" si="46"/>
        <v>1</v>
      </c>
      <c r="AM714" s="205">
        <f t="shared" si="47"/>
        <v>0</v>
      </c>
    </row>
    <row r="715" spans="1:39" x14ac:dyDescent="0.35">
      <c r="A715" s="112">
        <v>709</v>
      </c>
      <c r="B715">
        <v>27</v>
      </c>
      <c r="C715">
        <v>3.9844937205375158E-2</v>
      </c>
      <c r="D715">
        <v>8.9498714723585004E-2</v>
      </c>
      <c r="E715">
        <v>1.3258984968874794E-2</v>
      </c>
      <c r="F715">
        <v>2.5780344515261705E-2</v>
      </c>
      <c r="G715">
        <v>1.358517014453859E-2</v>
      </c>
      <c r="H715">
        <v>2.9829342827026015E-2</v>
      </c>
      <c r="I715">
        <v>5.897539202223559E-2</v>
      </c>
      <c r="J715">
        <v>52860.596495386431</v>
      </c>
      <c r="K715">
        <v>8581.5317733055981</v>
      </c>
      <c r="L715">
        <v>268411.22056803957</v>
      </c>
      <c r="M715">
        <v>215873.29874082893</v>
      </c>
      <c r="N715">
        <v>40626.616427908913</v>
      </c>
      <c r="O715">
        <v>3389157.5892859185</v>
      </c>
      <c r="P715">
        <v>9371.8412817913086</v>
      </c>
      <c r="Q715">
        <v>3.4873752974520053E-3</v>
      </c>
      <c r="R715">
        <v>1</v>
      </c>
      <c r="S715">
        <v>0.6689855400614273</v>
      </c>
      <c r="T715">
        <v>0.60794173334245039</v>
      </c>
      <c r="U715">
        <v>0.76584193630574082</v>
      </c>
      <c r="V715">
        <v>0.21946511676164163</v>
      </c>
      <c r="W715">
        <v>14597249.577015391</v>
      </c>
      <c r="X715">
        <v>0.13338357093500344</v>
      </c>
      <c r="Y715">
        <v>370.12074407307847</v>
      </c>
      <c r="Z715">
        <v>26.430853772384051</v>
      </c>
      <c r="AA715" s="211">
        <v>-23.239168429528135</v>
      </c>
      <c r="AB715" s="211">
        <v>1051001.9695451087</v>
      </c>
      <c r="AC715" s="211">
        <v>71669.018699632739</v>
      </c>
      <c r="AD715" s="211">
        <v>1122670.988244744</v>
      </c>
      <c r="AE715" s="211">
        <v>-4.76022061744884</v>
      </c>
      <c r="AF715" s="211">
        <v>16267605.874400433</v>
      </c>
      <c r="AG715" s="211">
        <v>28866.688087351966</v>
      </c>
      <c r="AH715" s="211">
        <v>16296472.562487857</v>
      </c>
      <c r="AI715" s="204">
        <v>821139.91167420917</v>
      </c>
      <c r="AJ715" s="205">
        <f t="shared" si="44"/>
        <v>-3446587.8311975575</v>
      </c>
      <c r="AK715" s="205">
        <f t="shared" si="45"/>
        <v>-16772494.624232741</v>
      </c>
      <c r="AL715" s="205">
        <f t="shared" si="46"/>
        <v>1</v>
      </c>
      <c r="AM715" s="205">
        <f t="shared" si="47"/>
        <v>0</v>
      </c>
    </row>
    <row r="716" spans="1:39" x14ac:dyDescent="0.35">
      <c r="A716" s="112">
        <v>710</v>
      </c>
      <c r="B716">
        <v>41</v>
      </c>
      <c r="C716">
        <v>2.231047901762323E-2</v>
      </c>
      <c r="D716">
        <v>0.13113070950630329</v>
      </c>
      <c r="E716">
        <v>4.730073032124027E-2</v>
      </c>
      <c r="F716">
        <v>2.3184884992299086E-2</v>
      </c>
      <c r="G716">
        <v>0.13587538422611509</v>
      </c>
      <c r="H716">
        <v>1.276815725451593E-2</v>
      </c>
      <c r="I716">
        <v>0.10436937693111424</v>
      </c>
      <c r="J716">
        <v>56301.09821762822</v>
      </c>
      <c r="K716">
        <v>8608.4042969797338</v>
      </c>
      <c r="L716">
        <v>276761.73428149422</v>
      </c>
      <c r="M716">
        <v>236935.3061336329</v>
      </c>
      <c r="N716">
        <v>23730.024594187089</v>
      </c>
      <c r="O716">
        <v>2851784.4691167125</v>
      </c>
      <c r="P716">
        <v>9114.0485489815128</v>
      </c>
      <c r="Q716">
        <v>5.2045801449861753E-3</v>
      </c>
      <c r="R716">
        <v>0.97283935519270415</v>
      </c>
      <c r="S716">
        <v>0.6902636297049316</v>
      </c>
      <c r="T716">
        <v>0.61004833631479749</v>
      </c>
      <c r="U716">
        <v>0.81539037354776533</v>
      </c>
      <c r="V716">
        <v>0</v>
      </c>
      <c r="W716">
        <v>13747281.301706793</v>
      </c>
      <c r="X716">
        <v>6.1252448395637447E-2</v>
      </c>
      <c r="Y716">
        <v>301.01818311311888</v>
      </c>
      <c r="Z716">
        <v>31.696645333459621</v>
      </c>
      <c r="AA716" s="211">
        <v>-109.32446767251329</v>
      </c>
      <c r="AB716" s="211">
        <v>3698018.6701591271</v>
      </c>
      <c r="AC716" s="211">
        <v>239907.21711187603</v>
      </c>
      <c r="AD716" s="211">
        <v>3937925.8872710159</v>
      </c>
      <c r="AE716" s="211">
        <v>-6.6618729939842494</v>
      </c>
      <c r="AF716" s="211">
        <v>12793883.034842826</v>
      </c>
      <c r="AG716" s="211">
        <v>23599.375286833085</v>
      </c>
      <c r="AH716" s="211">
        <v>12817482.410129664</v>
      </c>
      <c r="AI716" s="204">
        <v>86492.617400363917</v>
      </c>
      <c r="AJ716" s="205">
        <f t="shared" si="44"/>
        <v>-14870372.654522344</v>
      </c>
      <c r="AK716" s="205">
        <f t="shared" si="45"/>
        <v>-13483669.709528089</v>
      </c>
      <c r="AL716" s="205">
        <f t="shared" si="46"/>
        <v>0</v>
      </c>
      <c r="AM716" s="205">
        <f t="shared" si="47"/>
        <v>1</v>
      </c>
    </row>
    <row r="717" spans="1:39" x14ac:dyDescent="0.35">
      <c r="A717" s="112">
        <v>711</v>
      </c>
      <c r="B717">
        <v>39</v>
      </c>
      <c r="C717">
        <v>4.0596584573838114E-2</v>
      </c>
      <c r="D717">
        <v>0.10549348829768761</v>
      </c>
      <c r="E717">
        <v>4.1325369337637197E-2</v>
      </c>
      <c r="F717">
        <v>6.9935401257964318E-4</v>
      </c>
      <c r="G717">
        <v>4.7625880586569386E-2</v>
      </c>
      <c r="H717">
        <v>0</v>
      </c>
      <c r="I717">
        <v>6.3522508569833908E-2</v>
      </c>
      <c r="J717">
        <v>54340.132864167354</v>
      </c>
      <c r="K717">
        <v>9993.8139791596841</v>
      </c>
      <c r="L717">
        <v>110500.49990132407</v>
      </c>
      <c r="M717">
        <v>295594.73808753345</v>
      </c>
      <c r="N717">
        <v>99510.816168945996</v>
      </c>
      <c r="O717">
        <v>3295523.5831129933</v>
      </c>
      <c r="P717">
        <v>9140.1790112341732</v>
      </c>
      <c r="Q717">
        <v>2.2308998970999973E-3</v>
      </c>
      <c r="R717">
        <v>1</v>
      </c>
      <c r="S717">
        <v>0.79712264556388301</v>
      </c>
      <c r="T717">
        <v>0.71466964682473966</v>
      </c>
      <c r="U717">
        <v>0.69327514199159634</v>
      </c>
      <c r="V717">
        <v>5.7231372126705655E-2</v>
      </c>
      <c r="W717">
        <v>14558866.573794756</v>
      </c>
      <c r="X717">
        <v>4.8080552410104609E-2</v>
      </c>
      <c r="Y717">
        <v>341.38622764132367</v>
      </c>
      <c r="Z717">
        <v>26.610967793740471</v>
      </c>
      <c r="AA717" s="211">
        <v>-5.5132930068193327</v>
      </c>
      <c r="AB717" s="211">
        <v>174706.39888553706</v>
      </c>
      <c r="AC717" s="211">
        <v>10087.954055213777</v>
      </c>
      <c r="AD717" s="211">
        <v>184794.35294075159</v>
      </c>
      <c r="AE717" s="211">
        <v>-2.2325588009428099</v>
      </c>
      <c r="AF717" s="211">
        <v>13884865.339570444</v>
      </c>
      <c r="AG717" s="211">
        <v>7234.1249474888291</v>
      </c>
      <c r="AH717" s="211">
        <v>13892099.46451794</v>
      </c>
      <c r="AI717" s="204">
        <v>4178121.1922088549</v>
      </c>
      <c r="AJ717" s="205">
        <f t="shared" si="44"/>
        <v>-736123.65362268488</v>
      </c>
      <c r="AK717" s="205">
        <f t="shared" si="45"/>
        <v>-14115355.34461222</v>
      </c>
      <c r="AL717" s="205">
        <f t="shared" si="46"/>
        <v>1</v>
      </c>
      <c r="AM717" s="205">
        <f t="shared" si="47"/>
        <v>0</v>
      </c>
    </row>
    <row r="718" spans="1:39" x14ac:dyDescent="0.35">
      <c r="A718" s="112">
        <v>712</v>
      </c>
      <c r="B718">
        <v>77</v>
      </c>
      <c r="C718">
        <v>3.3060475953931155E-2</v>
      </c>
      <c r="D718">
        <v>0.11013480426892108</v>
      </c>
      <c r="E718">
        <v>3.3629698313338174E-2</v>
      </c>
      <c r="F718">
        <v>1.0230164547706004E-2</v>
      </c>
      <c r="G718">
        <v>9.5741197423517582E-2</v>
      </c>
      <c r="H718">
        <v>2.138928603400931E-2</v>
      </c>
      <c r="I718">
        <v>9.1418245039192825E-2</v>
      </c>
      <c r="J718">
        <v>49971.844463715614</v>
      </c>
      <c r="K718">
        <v>11142.733242288037</v>
      </c>
      <c r="L718">
        <v>208384.50985231547</v>
      </c>
      <c r="M718">
        <v>280706.51691510342</v>
      </c>
      <c r="N718">
        <v>66348.607650132966</v>
      </c>
      <c r="O718">
        <v>2809520.3684135652</v>
      </c>
      <c r="P718">
        <v>8984.5795386962527</v>
      </c>
      <c r="Q718">
        <v>3.4578507357186762E-3</v>
      </c>
      <c r="R718">
        <v>0.96816717849099987</v>
      </c>
      <c r="S718">
        <v>0.61349368534248971</v>
      </c>
      <c r="T718">
        <v>0.59301268702919019</v>
      </c>
      <c r="U718">
        <v>0.76457709034388033</v>
      </c>
      <c r="V718">
        <v>0.12223353115038289</v>
      </c>
      <c r="W718">
        <v>14272214.128307819</v>
      </c>
      <c r="X718">
        <v>0.24694252608426304</v>
      </c>
      <c r="Y718">
        <v>157.1951126390309</v>
      </c>
      <c r="Z718">
        <v>21.725406628728347</v>
      </c>
      <c r="AA718" s="211">
        <v>-15.578114313732607</v>
      </c>
      <c r="AB718" s="211">
        <v>642249.63577385189</v>
      </c>
      <c r="AC718" s="211">
        <v>38729.005899264739</v>
      </c>
      <c r="AD718" s="211">
        <v>680978.64167311671</v>
      </c>
      <c r="AE718" s="211">
        <v>-2.8840466430614669</v>
      </c>
      <c r="AF718" s="211">
        <v>8046001.9676340148</v>
      </c>
      <c r="AG718" s="211">
        <v>15802.470634482541</v>
      </c>
      <c r="AH718" s="211">
        <v>8061804.4382684873</v>
      </c>
      <c r="AI718" s="204">
        <v>581438.98300213984</v>
      </c>
      <c r="AJ718" s="205">
        <f t="shared" si="44"/>
        <v>-2238790.0730463774</v>
      </c>
      <c r="AK718" s="205">
        <f t="shared" si="45"/>
        <v>-8350209.1025746344</v>
      </c>
      <c r="AL718" s="205">
        <f t="shared" si="46"/>
        <v>1</v>
      </c>
      <c r="AM718" s="205">
        <f t="shared" si="47"/>
        <v>0</v>
      </c>
    </row>
    <row r="719" spans="1:39" x14ac:dyDescent="0.35">
      <c r="A719" s="112">
        <v>713</v>
      </c>
      <c r="B719">
        <v>33</v>
      </c>
      <c r="C719">
        <v>3.3353230353331265E-2</v>
      </c>
      <c r="D719">
        <v>3.8433948987165123E-2</v>
      </c>
      <c r="E719">
        <v>3.2864780687841232E-2</v>
      </c>
      <c r="F719">
        <v>1.4794405378263469E-2</v>
      </c>
      <c r="G719">
        <v>0.12123791124701219</v>
      </c>
      <c r="H719">
        <v>4.4159608995258892E-2</v>
      </c>
      <c r="I719">
        <v>0.11334700670163808</v>
      </c>
      <c r="J719">
        <v>55367.399116677305</v>
      </c>
      <c r="K719">
        <v>7133.9913961374259</v>
      </c>
      <c r="L719">
        <v>301520.58195753786</v>
      </c>
      <c r="M719">
        <v>277915.29231342819</v>
      </c>
      <c r="N719">
        <v>45219.87218215887</v>
      </c>
      <c r="O719">
        <v>4302492.3466299046</v>
      </c>
      <c r="P719">
        <v>9193.4804304309564</v>
      </c>
      <c r="Q719">
        <v>3.5675482971542047E-3</v>
      </c>
      <c r="R719">
        <v>1</v>
      </c>
      <c r="S719">
        <v>0.77682664278836966</v>
      </c>
      <c r="T719">
        <v>0.54617377200387141</v>
      </c>
      <c r="U719">
        <v>0.6725025392949775</v>
      </c>
      <c r="V719">
        <v>0</v>
      </c>
      <c r="W719">
        <v>14328076.216084009</v>
      </c>
      <c r="X719">
        <v>4.5843514442860236E-2</v>
      </c>
      <c r="Y719">
        <v>329.22019983307445</v>
      </c>
      <c r="Z719">
        <v>21.855068209624552</v>
      </c>
      <c r="AA719" s="211">
        <v>-102.53577176512718</v>
      </c>
      <c r="AB719" s="211">
        <v>3796940.1972622615</v>
      </c>
      <c r="AC719" s="211">
        <v>649928.54365255486</v>
      </c>
      <c r="AD719" s="211">
        <v>4446868.7409148254</v>
      </c>
      <c r="AE719" s="211">
        <v>-4.3417797488608993</v>
      </c>
      <c r="AF719" s="211">
        <v>13289752.898975175</v>
      </c>
      <c r="AG719" s="211">
        <v>43845.446795153774</v>
      </c>
      <c r="AH719" s="211">
        <v>13333598.345770309</v>
      </c>
      <c r="AI719" s="204">
        <v>90501.765152631298</v>
      </c>
      <c r="AJ719" s="205">
        <f t="shared" si="44"/>
        <v>-14700445.917427544</v>
      </c>
      <c r="AK719" s="205">
        <f t="shared" si="45"/>
        <v>-13767776.320656398</v>
      </c>
      <c r="AL719" s="205">
        <f t="shared" si="46"/>
        <v>0</v>
      </c>
      <c r="AM719" s="205">
        <f t="shared" si="47"/>
        <v>1</v>
      </c>
    </row>
    <row r="720" spans="1:39" x14ac:dyDescent="0.35">
      <c r="A720" s="112">
        <v>714</v>
      </c>
      <c r="B720">
        <v>4</v>
      </c>
      <c r="C720">
        <v>1.8997485409347675E-2</v>
      </c>
      <c r="D720">
        <v>8.6054398185442305E-2</v>
      </c>
      <c r="E720">
        <v>3.5509603899475439E-2</v>
      </c>
      <c r="F720">
        <v>1.0668714224579713E-2</v>
      </c>
      <c r="G720">
        <v>4.7069719465261714E-2</v>
      </c>
      <c r="H720">
        <v>0</v>
      </c>
      <c r="I720">
        <v>6.9522051564065504E-2</v>
      </c>
      <c r="J720">
        <v>53911.809230390456</v>
      </c>
      <c r="K720">
        <v>12192.742854483995</v>
      </c>
      <c r="L720">
        <v>125565.70312000808</v>
      </c>
      <c r="M720">
        <v>416618.20723201742</v>
      </c>
      <c r="N720">
        <v>133272.19098182215</v>
      </c>
      <c r="O720">
        <v>3620369.8059333721</v>
      </c>
      <c r="P720">
        <v>9237.7004066170921</v>
      </c>
      <c r="Q720">
        <v>4.4988710117997797E-3</v>
      </c>
      <c r="R720">
        <v>1</v>
      </c>
      <c r="S720">
        <v>0.68574739748465452</v>
      </c>
      <c r="T720">
        <v>0.5892261087806262</v>
      </c>
      <c r="U720">
        <v>0.76364306760013401</v>
      </c>
      <c r="V720">
        <v>3.6515431930949332E-2</v>
      </c>
      <c r="W720">
        <v>14044948.128194289</v>
      </c>
      <c r="X720">
        <v>0.10134835711688854</v>
      </c>
      <c r="Y720">
        <v>230.85469449553045</v>
      </c>
      <c r="Z720">
        <v>33.812653010654969</v>
      </c>
      <c r="AA720" s="211">
        <v>-16.926268080154912</v>
      </c>
      <c r="AB720" s="211">
        <v>505618.13261499431</v>
      </c>
      <c r="AC720" s="211">
        <v>21981.217450151442</v>
      </c>
      <c r="AD720" s="211">
        <v>527599.35006514692</v>
      </c>
      <c r="AE720" s="211">
        <v>-5.776393699288791</v>
      </c>
      <c r="AF720" s="211">
        <v>10507719.089031519</v>
      </c>
      <c r="AG720" s="211">
        <v>12602.564671420147</v>
      </c>
      <c r="AH720" s="211">
        <v>10520321.653702943</v>
      </c>
      <c r="AI720" s="204">
        <v>896218.37540931662</v>
      </c>
      <c r="AJ720" s="205">
        <f t="shared" si="44"/>
        <v>-2220226.1580806384</v>
      </c>
      <c r="AK720" s="205">
        <f t="shared" si="45"/>
        <v>-11097961.023631822</v>
      </c>
      <c r="AL720" s="205">
        <f t="shared" si="46"/>
        <v>1</v>
      </c>
      <c r="AM720" s="205">
        <f t="shared" si="47"/>
        <v>0</v>
      </c>
    </row>
    <row r="721" spans="1:39" x14ac:dyDescent="0.35">
      <c r="A721" s="112">
        <v>715</v>
      </c>
      <c r="B721">
        <v>13</v>
      </c>
      <c r="C721">
        <v>2.2031172273490756E-2</v>
      </c>
      <c r="D721">
        <v>8.4815599008341944E-2</v>
      </c>
      <c r="E721">
        <v>1.737552825453741E-2</v>
      </c>
      <c r="F721">
        <v>2.5706687320093388E-2</v>
      </c>
      <c r="G721">
        <v>0.11819237805220931</v>
      </c>
      <c r="H721">
        <v>5.432654044891233E-2</v>
      </c>
      <c r="I721">
        <v>8.8754967899138629E-2</v>
      </c>
      <c r="J721">
        <v>56906.030262139706</v>
      </c>
      <c r="K721">
        <v>9902.2112948294543</v>
      </c>
      <c r="L721">
        <v>199310.00173262518</v>
      </c>
      <c r="M721">
        <v>230243.65680673538</v>
      </c>
      <c r="N721">
        <v>118143.00375288544</v>
      </c>
      <c r="O721">
        <v>3354166.0249717594</v>
      </c>
      <c r="P721">
        <v>9371.1644829308207</v>
      </c>
      <c r="Q721">
        <v>3.026743337656952E-3</v>
      </c>
      <c r="R721">
        <v>0.93346644181315441</v>
      </c>
      <c r="S721">
        <v>0.63486400102570695</v>
      </c>
      <c r="T721">
        <v>0.84872875668793846</v>
      </c>
      <c r="U721">
        <v>0.65063147532606802</v>
      </c>
      <c r="V721">
        <v>0.18243830339723061</v>
      </c>
      <c r="W721">
        <v>14221838.26861307</v>
      </c>
      <c r="X721">
        <v>0.1522274080493321</v>
      </c>
      <c r="Y721">
        <v>492.51650725713995</v>
      </c>
      <c r="Z721">
        <v>32.166483160445743</v>
      </c>
      <c r="AA721" s="211">
        <v>-93.61385068298307</v>
      </c>
      <c r="AB721" s="211">
        <v>3441684.8610043479</v>
      </c>
      <c r="AC721" s="211">
        <v>446994.19672717742</v>
      </c>
      <c r="AD721" s="211">
        <v>3888679.0577315404</v>
      </c>
      <c r="AE721" s="211">
        <v>-3.5661294433429869</v>
      </c>
      <c r="AF721" s="211">
        <v>21778170.23373976</v>
      </c>
      <c r="AG721" s="211">
        <v>33278.305295352708</v>
      </c>
      <c r="AH721" s="211">
        <v>21811448.539035086</v>
      </c>
      <c r="AI721" s="204">
        <v>199036.34688996137</v>
      </c>
      <c r="AJ721" s="205">
        <f t="shared" si="44"/>
        <v>-13250064.126029847</v>
      </c>
      <c r="AK721" s="205">
        <f t="shared" si="45"/>
        <v>-22168061.483369384</v>
      </c>
      <c r="AL721" s="205">
        <f t="shared" si="46"/>
        <v>1</v>
      </c>
      <c r="AM721" s="205">
        <f t="shared" si="47"/>
        <v>0</v>
      </c>
    </row>
    <row r="722" spans="1:39" x14ac:dyDescent="0.35">
      <c r="A722" s="112">
        <v>716</v>
      </c>
      <c r="B722">
        <v>88</v>
      </c>
      <c r="C722">
        <v>2.9713597855896799E-2</v>
      </c>
      <c r="D722">
        <v>3.2358386423340921E-2</v>
      </c>
      <c r="E722">
        <v>5.7736356175227405E-4</v>
      </c>
      <c r="F722">
        <v>9.493789528918611E-3</v>
      </c>
      <c r="G722">
        <v>9.128816631646916E-2</v>
      </c>
      <c r="H722">
        <v>1.6702462793875092E-2</v>
      </c>
      <c r="I722">
        <v>0.12674749869582863</v>
      </c>
      <c r="J722">
        <v>55449.63952113298</v>
      </c>
      <c r="K722">
        <v>5890.7806890984675</v>
      </c>
      <c r="L722">
        <v>191595.23703889086</v>
      </c>
      <c r="M722">
        <v>225907.24513950731</v>
      </c>
      <c r="N722">
        <v>100291.2484461811</v>
      </c>
      <c r="O722">
        <v>3756067.0614291518</v>
      </c>
      <c r="P722">
        <v>9279.5942387805626</v>
      </c>
      <c r="Q722">
        <v>1.3227889936102042E-3</v>
      </c>
      <c r="R722">
        <v>1</v>
      </c>
      <c r="S722">
        <v>0.66053342235698576</v>
      </c>
      <c r="T722">
        <v>0.78851850203789942</v>
      </c>
      <c r="U722">
        <v>0.75055464525783855</v>
      </c>
      <c r="V722">
        <v>8.1999317661103202E-2</v>
      </c>
      <c r="W722">
        <v>14343439.670299677</v>
      </c>
      <c r="X722">
        <v>7.163978795089769E-2</v>
      </c>
      <c r="Y722">
        <v>477.07206363311445</v>
      </c>
      <c r="Z722">
        <v>21.097948775707852</v>
      </c>
      <c r="AA722" s="211">
        <v>-37.08629801184447</v>
      </c>
      <c r="AB722" s="211">
        <v>1678182.4414250646</v>
      </c>
      <c r="AC722" s="211">
        <v>77945.464995574162</v>
      </c>
      <c r="AD722" s="211">
        <v>1756127.9064206309</v>
      </c>
      <c r="AE722" s="211">
        <v>-2.7651434013743432</v>
      </c>
      <c r="AF722" s="211">
        <v>19218917.032606352</v>
      </c>
      <c r="AG722" s="211">
        <v>15747.895304708569</v>
      </c>
      <c r="AH722" s="211">
        <v>19234664.927911077</v>
      </c>
      <c r="AI722" s="204">
        <v>509264.24882449576</v>
      </c>
      <c r="AJ722" s="205">
        <f t="shared" si="44"/>
        <v>-5464757.7076050779</v>
      </c>
      <c r="AK722" s="205">
        <f t="shared" si="45"/>
        <v>-19511179.26804851</v>
      </c>
      <c r="AL722" s="205">
        <f t="shared" si="46"/>
        <v>1</v>
      </c>
      <c r="AM722" s="205">
        <f t="shared" si="47"/>
        <v>0</v>
      </c>
    </row>
    <row r="723" spans="1:39" x14ac:dyDescent="0.35">
      <c r="A723" s="112">
        <v>717</v>
      </c>
      <c r="B723">
        <v>90</v>
      </c>
      <c r="C723">
        <v>2.7970087421423914E-2</v>
      </c>
      <c r="D723">
        <v>1.8862078693722112E-2</v>
      </c>
      <c r="E723">
        <v>4.4352072783711394E-2</v>
      </c>
      <c r="F723">
        <v>1.4354310507789896E-2</v>
      </c>
      <c r="G723">
        <v>5.9703814707085107E-2</v>
      </c>
      <c r="H723">
        <v>2.0187844316728546E-2</v>
      </c>
      <c r="I723">
        <v>0.13982946785407033</v>
      </c>
      <c r="J723">
        <v>57196.762439352562</v>
      </c>
      <c r="K723">
        <v>9215.4559949440591</v>
      </c>
      <c r="L723">
        <v>226011.48647251693</v>
      </c>
      <c r="M723">
        <v>268257.46714666474</v>
      </c>
      <c r="N723">
        <v>58679.266363271403</v>
      </c>
      <c r="O723">
        <v>4458244.0732351858</v>
      </c>
      <c r="P723">
        <v>8841.8328846248496</v>
      </c>
      <c r="Q723">
        <v>4.5852537624968557E-3</v>
      </c>
      <c r="R723">
        <v>0.94685656023410925</v>
      </c>
      <c r="S723">
        <v>0.70271031178702414</v>
      </c>
      <c r="T723">
        <v>0.67671214144560743</v>
      </c>
      <c r="U723">
        <v>0.78174836581522689</v>
      </c>
      <c r="V723">
        <v>0.18604443014987171</v>
      </c>
      <c r="W723">
        <v>14471301.393019168</v>
      </c>
      <c r="X723">
        <v>9.0851711865620188E-3</v>
      </c>
      <c r="Y723">
        <v>316.53920207824007</v>
      </c>
      <c r="Z723">
        <v>24.124331563928195</v>
      </c>
      <c r="AA723" s="211">
        <v>-6.5644660712535536</v>
      </c>
      <c r="AB723" s="211">
        <v>202598.21950226833</v>
      </c>
      <c r="AC723" s="211">
        <v>26781.890400705746</v>
      </c>
      <c r="AD723" s="211">
        <v>229380.10990297381</v>
      </c>
      <c r="AE723" s="211">
        <v>-3.5527403346748518</v>
      </c>
      <c r="AF723" s="211">
        <v>12404249.3286296</v>
      </c>
      <c r="AG723" s="211">
        <v>22429.833210591038</v>
      </c>
      <c r="AH723" s="211">
        <v>12426679.161840186</v>
      </c>
      <c r="AI723" s="204">
        <v>4049936.8530792091</v>
      </c>
      <c r="AJ723" s="205">
        <f t="shared" si="44"/>
        <v>-885826.71702832915</v>
      </c>
      <c r="AK723" s="205">
        <f t="shared" si="45"/>
        <v>-12781953.19530767</v>
      </c>
      <c r="AL723" s="205">
        <f t="shared" si="46"/>
        <v>1</v>
      </c>
      <c r="AM723" s="205">
        <f t="shared" si="47"/>
        <v>0</v>
      </c>
    </row>
    <row r="724" spans="1:39" x14ac:dyDescent="0.35">
      <c r="A724" s="112">
        <v>718</v>
      </c>
      <c r="B724">
        <v>50</v>
      </c>
      <c r="C724">
        <v>4.1629904818878696E-2</v>
      </c>
      <c r="D724">
        <v>0.11952457602303626</v>
      </c>
      <c r="E724">
        <v>1.3969971464779768E-2</v>
      </c>
      <c r="F724">
        <v>0</v>
      </c>
      <c r="G724">
        <v>0.10524835801562799</v>
      </c>
      <c r="H724">
        <v>2.9588644939171273E-2</v>
      </c>
      <c r="I724">
        <v>9.9530274818021167E-2</v>
      </c>
      <c r="J724">
        <v>46005.506524043827</v>
      </c>
      <c r="K724">
        <v>7840.4668776397803</v>
      </c>
      <c r="L724">
        <v>281086.92942399543</v>
      </c>
      <c r="M724">
        <v>162017.53083773446</v>
      </c>
      <c r="N724">
        <v>114644.63274046083</v>
      </c>
      <c r="O724">
        <v>3183257.8479911773</v>
      </c>
      <c r="P724">
        <v>9197.0515787152035</v>
      </c>
      <c r="Q724">
        <v>8.7968049921491581E-4</v>
      </c>
      <c r="R724">
        <v>1</v>
      </c>
      <c r="S724">
        <v>0.89091656798133423</v>
      </c>
      <c r="T724">
        <v>0.66538847340070861</v>
      </c>
      <c r="U724">
        <v>0.74217626463207842</v>
      </c>
      <c r="V724">
        <v>0</v>
      </c>
      <c r="W724">
        <v>15267441.549143942</v>
      </c>
      <c r="X724">
        <v>9.610970998128214E-2</v>
      </c>
      <c r="Y724">
        <v>204.80905753972834</v>
      </c>
      <c r="Z724">
        <v>26.918194029856416</v>
      </c>
      <c r="AA724" s="211">
        <v>-97.513805500273946</v>
      </c>
      <c r="AB724" s="211">
        <v>4641302.2309397394</v>
      </c>
      <c r="AC724" s="211">
        <v>314709.39830363163</v>
      </c>
      <c r="AD724" s="211">
        <v>4956011.6292434083</v>
      </c>
      <c r="AE724" s="211">
        <v>-2.5127581156139516</v>
      </c>
      <c r="AF724" s="211">
        <v>9174480.5415552612</v>
      </c>
      <c r="AG724" s="211">
        <v>18110.485313788013</v>
      </c>
      <c r="AH724" s="211">
        <v>9192591.026869053</v>
      </c>
      <c r="AI724" s="204">
        <v>44595.080941283741</v>
      </c>
      <c r="AJ724" s="205">
        <f t="shared" si="44"/>
        <v>-14707392.179270804</v>
      </c>
      <c r="AK724" s="205">
        <f t="shared" si="45"/>
        <v>-9443866.8384304475</v>
      </c>
      <c r="AL724" s="205">
        <f t="shared" si="46"/>
        <v>0</v>
      </c>
      <c r="AM724" s="205">
        <f t="shared" si="47"/>
        <v>1</v>
      </c>
    </row>
    <row r="725" spans="1:39" x14ac:dyDescent="0.35">
      <c r="A725" s="112">
        <v>719</v>
      </c>
      <c r="B725">
        <v>22</v>
      </c>
      <c r="C725">
        <v>2.0493461401400855E-2</v>
      </c>
      <c r="D725">
        <v>0.10873376751411476</v>
      </c>
      <c r="E725">
        <v>3.2436628706307882E-2</v>
      </c>
      <c r="F725">
        <v>2.2665183798475388E-2</v>
      </c>
      <c r="G725">
        <v>2.399028966808326E-2</v>
      </c>
      <c r="H725">
        <v>3.7425991349066406E-2</v>
      </c>
      <c r="I725">
        <v>0.12529313089806077</v>
      </c>
      <c r="J725">
        <v>52810.329427393699</v>
      </c>
      <c r="K725">
        <v>7917.8319689781956</v>
      </c>
      <c r="L725">
        <v>173295.78052453988</v>
      </c>
      <c r="M725">
        <v>324115.0370208504</v>
      </c>
      <c r="N725">
        <v>79372.347696200784</v>
      </c>
      <c r="O725">
        <v>3654908.6452062549</v>
      </c>
      <c r="P725">
        <v>9377.2918851668674</v>
      </c>
      <c r="Q725">
        <v>1.5811036817476992E-3</v>
      </c>
      <c r="R725">
        <v>1</v>
      </c>
      <c r="S725">
        <v>0.61635827621946426</v>
      </c>
      <c r="T725">
        <v>0.70278540680070289</v>
      </c>
      <c r="U725">
        <v>0.66415269458477411</v>
      </c>
      <c r="V725">
        <v>0.13439777545403858</v>
      </c>
      <c r="W725">
        <v>14946230.156452185</v>
      </c>
      <c r="X725">
        <v>7.3309039373807394E-2</v>
      </c>
      <c r="Y725">
        <v>153.69530458159349</v>
      </c>
      <c r="Z725">
        <v>27.530727028426011</v>
      </c>
      <c r="AA725" s="211">
        <v>-14.064667544362383</v>
      </c>
      <c r="AB725" s="211">
        <v>508171.82531937415</v>
      </c>
      <c r="AC725" s="211">
        <v>53838.731749646722</v>
      </c>
      <c r="AD725" s="211">
        <v>562010.55706902104</v>
      </c>
      <c r="AE725" s="211">
        <v>-6.0936337144966144</v>
      </c>
      <c r="AF725" s="211">
        <v>7062200.2849132549</v>
      </c>
      <c r="AG725" s="211">
        <v>39231.323910595282</v>
      </c>
      <c r="AH725" s="211">
        <v>7101431.6088238629</v>
      </c>
      <c r="AI725" s="204">
        <v>820398.10535655008</v>
      </c>
      <c r="AJ725" s="205">
        <f t="shared" si="44"/>
        <v>-1968477.3115052592</v>
      </c>
      <c r="AK725" s="205">
        <f t="shared" si="45"/>
        <v>-7710794.9802735243</v>
      </c>
      <c r="AL725" s="205">
        <f t="shared" si="46"/>
        <v>1</v>
      </c>
      <c r="AM725" s="205">
        <f t="shared" si="47"/>
        <v>0</v>
      </c>
    </row>
    <row r="726" spans="1:39" x14ac:dyDescent="0.35">
      <c r="A726" s="112">
        <v>720</v>
      </c>
      <c r="B726">
        <v>42</v>
      </c>
      <c r="C726">
        <v>1.6143380484331352E-2</v>
      </c>
      <c r="D726">
        <v>4.5969948893084547E-2</v>
      </c>
      <c r="E726">
        <v>0</v>
      </c>
      <c r="F726">
        <v>0</v>
      </c>
      <c r="G726">
        <v>5.563751503674845E-2</v>
      </c>
      <c r="H726">
        <v>1.9046181984217574E-2</v>
      </c>
      <c r="I726">
        <v>8.5110690585549348E-2</v>
      </c>
      <c r="J726">
        <v>56168.04033993023</v>
      </c>
      <c r="K726">
        <v>7428.413336815056</v>
      </c>
      <c r="L726">
        <v>163278.42703051073</v>
      </c>
      <c r="M726">
        <v>231140.69810065805</v>
      </c>
      <c r="N726">
        <v>155437.90274457453</v>
      </c>
      <c r="O726">
        <v>3482656.6595082865</v>
      </c>
      <c r="P726">
        <v>9317.2196094525043</v>
      </c>
      <c r="Q726">
        <v>4.3881152868669553E-3</v>
      </c>
      <c r="R726">
        <v>1</v>
      </c>
      <c r="S726">
        <v>0.73671688389309098</v>
      </c>
      <c r="T726">
        <v>0.68978227203452458</v>
      </c>
      <c r="U726">
        <v>0.68125282427520084</v>
      </c>
      <c r="V726">
        <v>0.19322775139379614</v>
      </c>
      <c r="W726">
        <v>15009677.632237185</v>
      </c>
      <c r="X726">
        <v>0.15220653356696742</v>
      </c>
      <c r="Y726">
        <v>344.4656794966325</v>
      </c>
      <c r="Z726">
        <v>28.883544858003095</v>
      </c>
      <c r="AA726" s="211">
        <v>-60.824067312417888</v>
      </c>
      <c r="AB726" s="211">
        <v>2236441.9672033405</v>
      </c>
      <c r="AC726" s="211">
        <v>123100.15763444018</v>
      </c>
      <c r="AD726" s="211">
        <v>2359542.124837779</v>
      </c>
      <c r="AE726" s="211">
        <v>-6.8147384222551377</v>
      </c>
      <c r="AF726" s="211">
        <v>15591382.705154315</v>
      </c>
      <c r="AG726" s="211">
        <v>21485.098862652019</v>
      </c>
      <c r="AH726" s="211">
        <v>15612867.804016903</v>
      </c>
      <c r="AI726" s="204">
        <v>245389.56420162227</v>
      </c>
      <c r="AJ726" s="205">
        <f t="shared" si="44"/>
        <v>-8441948.8560795672</v>
      </c>
      <c r="AK726" s="205">
        <f t="shared" si="45"/>
        <v>-16294341.646242417</v>
      </c>
      <c r="AL726" s="205">
        <f t="shared" si="46"/>
        <v>1</v>
      </c>
      <c r="AM726" s="205">
        <f t="shared" si="47"/>
        <v>0</v>
      </c>
    </row>
    <row r="727" spans="1:39" x14ac:dyDescent="0.35">
      <c r="A727" s="112">
        <v>721</v>
      </c>
      <c r="B727">
        <v>97</v>
      </c>
      <c r="C727">
        <v>5.8415127740124966E-2</v>
      </c>
      <c r="D727">
        <v>6.4527668211303346E-2</v>
      </c>
      <c r="E727">
        <v>0</v>
      </c>
      <c r="F727">
        <v>0</v>
      </c>
      <c r="G727">
        <v>0.15262494081097039</v>
      </c>
      <c r="H727">
        <v>5.7203549588200606E-2</v>
      </c>
      <c r="I727">
        <v>8.57217782121108E-2</v>
      </c>
      <c r="J727">
        <v>51182.652214936905</v>
      </c>
      <c r="K727">
        <v>6965.4367509766043</v>
      </c>
      <c r="L727">
        <v>136005.63352020815</v>
      </c>
      <c r="M727">
        <v>230917.49593628047</v>
      </c>
      <c r="N727">
        <v>64977.257743606286</v>
      </c>
      <c r="O727">
        <v>2843151.6112176073</v>
      </c>
      <c r="P727">
        <v>9227.0771612848512</v>
      </c>
      <c r="Q727">
        <v>7.0244881026055601E-3</v>
      </c>
      <c r="R727">
        <v>0.88295404468876837</v>
      </c>
      <c r="S727">
        <v>0.73967480946828812</v>
      </c>
      <c r="T727">
        <v>0.65003826833372358</v>
      </c>
      <c r="U727">
        <v>0.65706330838570304</v>
      </c>
      <c r="V727">
        <v>2.5663596451136125E-3</v>
      </c>
      <c r="W727">
        <v>14352419.241653631</v>
      </c>
      <c r="X727">
        <v>0.10143506373620498</v>
      </c>
      <c r="Y727">
        <v>211.33246589691061</v>
      </c>
      <c r="Z727">
        <v>29.246136445437681</v>
      </c>
      <c r="AA727" s="211">
        <v>-21.359237213825352</v>
      </c>
      <c r="AB727" s="211">
        <v>1148193.5393322923</v>
      </c>
      <c r="AC727" s="211">
        <v>90625.791490489806</v>
      </c>
      <c r="AD727" s="211">
        <v>1238819.3308227838</v>
      </c>
      <c r="AE727" s="211">
        <v>-3.4796186069126893</v>
      </c>
      <c r="AF727" s="211">
        <v>9596751.1723290365</v>
      </c>
      <c r="AG727" s="211">
        <v>45312.895745245114</v>
      </c>
      <c r="AH727" s="211">
        <v>9642064.0680742897</v>
      </c>
      <c r="AI727" s="204">
        <v>469990.1559422873</v>
      </c>
      <c r="AJ727" s="205">
        <f t="shared" si="44"/>
        <v>-3374743.0522053186</v>
      </c>
      <c r="AK727" s="205">
        <f t="shared" si="45"/>
        <v>-9990025.9287655577</v>
      </c>
      <c r="AL727" s="205">
        <f t="shared" si="46"/>
        <v>1</v>
      </c>
      <c r="AM727" s="205">
        <f t="shared" si="47"/>
        <v>0</v>
      </c>
    </row>
    <row r="728" spans="1:39" x14ac:dyDescent="0.35">
      <c r="A728" s="112">
        <v>722</v>
      </c>
      <c r="B728">
        <v>78</v>
      </c>
      <c r="C728">
        <v>4.9249560636792651E-2</v>
      </c>
      <c r="D728">
        <v>0.11978778480601548</v>
      </c>
      <c r="E728">
        <v>2.1783318127417968E-2</v>
      </c>
      <c r="F728">
        <v>2.8796841569467012E-2</v>
      </c>
      <c r="G728">
        <v>7.5968141897728686E-2</v>
      </c>
      <c r="H728">
        <v>4.0887770620237046E-2</v>
      </c>
      <c r="I728">
        <v>6.5330801279044837E-2</v>
      </c>
      <c r="J728">
        <v>47035.07430123927</v>
      </c>
      <c r="K728">
        <v>5653.2612566749167</v>
      </c>
      <c r="L728">
        <v>294253.85799047339</v>
      </c>
      <c r="M728">
        <v>231684.08410464495</v>
      </c>
      <c r="N728">
        <v>99282.438862721596</v>
      </c>
      <c r="O728">
        <v>3884809.3725973489</v>
      </c>
      <c r="P728">
        <v>9020.1593319109088</v>
      </c>
      <c r="Q728">
        <v>2.7556312545773407E-3</v>
      </c>
      <c r="R728">
        <v>1</v>
      </c>
      <c r="S728">
        <v>0.6044153171796911</v>
      </c>
      <c r="T728">
        <v>0.66939120814864017</v>
      </c>
      <c r="U728">
        <v>0.7006863548820802</v>
      </c>
      <c r="V728">
        <v>0.16888548018878363</v>
      </c>
      <c r="W728">
        <v>15034430.408498343</v>
      </c>
      <c r="X728">
        <v>0.10293223346607475</v>
      </c>
      <c r="Y728">
        <v>409.17585537495347</v>
      </c>
      <c r="Z728">
        <v>31.779330676472544</v>
      </c>
      <c r="AA728" s="211">
        <v>-11.906138234221419</v>
      </c>
      <c r="AB728" s="211">
        <v>556273.92511443864</v>
      </c>
      <c r="AC728" s="211">
        <v>62121.935944059602</v>
      </c>
      <c r="AD728" s="211">
        <v>618395.86105849815</v>
      </c>
      <c r="AE728" s="211">
        <v>-2.1063685225176676</v>
      </c>
      <c r="AF728" s="211">
        <v>17538441.636382651</v>
      </c>
      <c r="AG728" s="211">
        <v>23524.11544940497</v>
      </c>
      <c r="AH728" s="211">
        <v>17561965.751832064</v>
      </c>
      <c r="AI728" s="204">
        <v>1728976.3320191142</v>
      </c>
      <c r="AJ728" s="205">
        <f t="shared" si="44"/>
        <v>-1809009.6844806401</v>
      </c>
      <c r="AK728" s="205">
        <f t="shared" si="45"/>
        <v>-17772602.604083832</v>
      </c>
      <c r="AL728" s="205">
        <f t="shared" si="46"/>
        <v>1</v>
      </c>
      <c r="AM728" s="205">
        <f t="shared" si="47"/>
        <v>0</v>
      </c>
    </row>
    <row r="729" spans="1:39" x14ac:dyDescent="0.35">
      <c r="A729" s="112">
        <v>723</v>
      </c>
      <c r="B729">
        <v>56</v>
      </c>
      <c r="C729">
        <v>3.2629133695927362E-2</v>
      </c>
      <c r="D729">
        <v>0.11643607118131735</v>
      </c>
      <c r="E729">
        <v>2.1149109539073441E-2</v>
      </c>
      <c r="F729">
        <v>2.4377092809061376E-2</v>
      </c>
      <c r="G729">
        <v>3.679403832893844E-2</v>
      </c>
      <c r="H729">
        <v>8.3188116085154418E-2</v>
      </c>
      <c r="I729">
        <v>0.10803719620867598</v>
      </c>
      <c r="J729">
        <v>63360.583883763582</v>
      </c>
      <c r="K729">
        <v>8148.8367322971862</v>
      </c>
      <c r="L729">
        <v>352097.51119794569</v>
      </c>
      <c r="M729">
        <v>225105.68858412001</v>
      </c>
      <c r="N729">
        <v>112629.23252681033</v>
      </c>
      <c r="O729">
        <v>3761179.4937803284</v>
      </c>
      <c r="P729">
        <v>9299.7854456171845</v>
      </c>
      <c r="Q729">
        <v>2.9342217312504906E-3</v>
      </c>
      <c r="R729">
        <v>0.97141983741812876</v>
      </c>
      <c r="S729">
        <v>0.55112405967060629</v>
      </c>
      <c r="T729">
        <v>0.6530184522458421</v>
      </c>
      <c r="U729">
        <v>0.71104837597329951</v>
      </c>
      <c r="V729">
        <v>0.13245591690712236</v>
      </c>
      <c r="W729">
        <v>14760510.393347014</v>
      </c>
      <c r="X729">
        <v>8.905323013204447E-2</v>
      </c>
      <c r="Y729">
        <v>128.09218926299084</v>
      </c>
      <c r="Z729">
        <v>29.329003490759348</v>
      </c>
      <c r="AA729" s="211">
        <v>-7.7305968878562545</v>
      </c>
      <c r="AB729" s="211">
        <v>309970.71826028742</v>
      </c>
      <c r="AC729" s="211">
        <v>67802.590770777038</v>
      </c>
      <c r="AD729" s="211">
        <v>377773.30903106421</v>
      </c>
      <c r="AE729" s="211">
        <v>-3.3524874559265796</v>
      </c>
      <c r="AF729" s="211">
        <v>6201363.1253361795</v>
      </c>
      <c r="AG729" s="211">
        <v>56700.41216503577</v>
      </c>
      <c r="AH729" s="211">
        <v>6258063.5375012178</v>
      </c>
      <c r="AI729" s="204">
        <v>1343111.7517495183</v>
      </c>
      <c r="AJ729" s="205">
        <f t="shared" si="44"/>
        <v>-1150832.9978166898</v>
      </c>
      <c r="AK729" s="205">
        <f t="shared" si="45"/>
        <v>-6593312.2830938753</v>
      </c>
      <c r="AL729" s="205">
        <f t="shared" si="46"/>
        <v>1</v>
      </c>
      <c r="AM729" s="205">
        <f t="shared" si="47"/>
        <v>0</v>
      </c>
    </row>
    <row r="730" spans="1:39" x14ac:dyDescent="0.35">
      <c r="A730" s="112">
        <v>724</v>
      </c>
      <c r="B730">
        <v>57</v>
      </c>
      <c r="C730">
        <v>2.6213409246684489E-2</v>
      </c>
      <c r="D730">
        <v>1.71984640477435E-2</v>
      </c>
      <c r="E730">
        <v>2.133941221808093E-3</v>
      </c>
      <c r="F730">
        <v>2.5442749710793165E-2</v>
      </c>
      <c r="G730">
        <v>9.2606968406051912E-2</v>
      </c>
      <c r="H730">
        <v>2.9986536833114526E-2</v>
      </c>
      <c r="I730">
        <v>8.8815099976907688E-2</v>
      </c>
      <c r="J730">
        <v>52131.715508595458</v>
      </c>
      <c r="K730">
        <v>6622.6783309277771</v>
      </c>
      <c r="L730">
        <v>306842.03688700648</v>
      </c>
      <c r="M730">
        <v>182878.08394458808</v>
      </c>
      <c r="N730">
        <v>93787.719115250584</v>
      </c>
      <c r="O730">
        <v>3522768.8930381667</v>
      </c>
      <c r="P730">
        <v>8923.842038144443</v>
      </c>
      <c r="Q730">
        <v>2.3487521789920581E-3</v>
      </c>
      <c r="R730">
        <v>0.98121374099080061</v>
      </c>
      <c r="S730">
        <v>0.51981991349022305</v>
      </c>
      <c r="T730">
        <v>0.56842725095516666</v>
      </c>
      <c r="U730">
        <v>0.61913845333105888</v>
      </c>
      <c r="V730">
        <v>0</v>
      </c>
      <c r="W730">
        <v>13768509.232575124</v>
      </c>
      <c r="X730">
        <v>3.7445637832006426E-2</v>
      </c>
      <c r="Y730">
        <v>395.79441364504987</v>
      </c>
      <c r="Z730">
        <v>28.906239023377164</v>
      </c>
      <c r="AA730" s="211">
        <v>-8.2024786428543166</v>
      </c>
      <c r="AB730" s="211">
        <v>220296.14772120194</v>
      </c>
      <c r="AC730" s="211">
        <v>34684.353101803761</v>
      </c>
      <c r="AD730" s="211">
        <v>254980.50082300612</v>
      </c>
      <c r="AE730" s="211">
        <v>-2.5640845305082451</v>
      </c>
      <c r="AF730" s="211">
        <v>15861738.221829878</v>
      </c>
      <c r="AG730" s="211">
        <v>17777.909630070324</v>
      </c>
      <c r="AH730" s="211">
        <v>15879516.131459923</v>
      </c>
      <c r="AI730" s="204">
        <v>2771096.7554440293</v>
      </c>
      <c r="AJ730" s="205">
        <f t="shared" si="44"/>
        <v>-1075228.3651084378</v>
      </c>
      <c r="AK730" s="205">
        <f t="shared" si="45"/>
        <v>-16135924.584510747</v>
      </c>
      <c r="AL730" s="205">
        <f t="shared" si="46"/>
        <v>1</v>
      </c>
      <c r="AM730" s="205">
        <f t="shared" si="47"/>
        <v>0</v>
      </c>
    </row>
    <row r="731" spans="1:39" x14ac:dyDescent="0.35">
      <c r="A731" s="112">
        <v>725</v>
      </c>
      <c r="B731">
        <v>46</v>
      </c>
      <c r="C731">
        <v>1.4416823777869086E-2</v>
      </c>
      <c r="D731">
        <v>5.5713762164916622E-2</v>
      </c>
      <c r="E731">
        <v>3.8542862057248363E-2</v>
      </c>
      <c r="F731">
        <v>7.8959509923047649E-3</v>
      </c>
      <c r="G731">
        <v>6.1235902672027144E-2</v>
      </c>
      <c r="H731">
        <v>0</v>
      </c>
      <c r="I731">
        <v>0.10810495355090378</v>
      </c>
      <c r="J731">
        <v>52267.409577360515</v>
      </c>
      <c r="K731">
        <v>6080.3510597214226</v>
      </c>
      <c r="L731">
        <v>293190.9942738394</v>
      </c>
      <c r="M731">
        <v>270812.91228902148</v>
      </c>
      <c r="N731">
        <v>70039.951922270935</v>
      </c>
      <c r="O731">
        <v>5580557.5157173956</v>
      </c>
      <c r="P731">
        <v>9348.7587606932357</v>
      </c>
      <c r="Q731">
        <v>7.6256111834768596E-3</v>
      </c>
      <c r="R731">
        <v>1</v>
      </c>
      <c r="S731">
        <v>1.1054532349883306</v>
      </c>
      <c r="T731">
        <v>0.43744810531116696</v>
      </c>
      <c r="U731">
        <v>0.72353764528907527</v>
      </c>
      <c r="V731">
        <v>0</v>
      </c>
      <c r="W731">
        <v>14873301.750633402</v>
      </c>
      <c r="X731">
        <v>0.14280491718086219</v>
      </c>
      <c r="Y731">
        <v>369.21584600720104</v>
      </c>
      <c r="Z731">
        <v>28.675996911572355</v>
      </c>
      <c r="AA731" s="211">
        <v>-107.88584826731196</v>
      </c>
      <c r="AB731" s="211">
        <v>3748072.0411596042</v>
      </c>
      <c r="AC731" s="211">
        <v>120932.5532404953</v>
      </c>
      <c r="AD731" s="211">
        <v>3869004.5944001302</v>
      </c>
      <c r="AE731" s="211">
        <v>-6.8724004999223336</v>
      </c>
      <c r="AF731" s="211">
        <v>16444025.674127549</v>
      </c>
      <c r="AG731" s="211">
        <v>12353.725438721396</v>
      </c>
      <c r="AH731" s="211">
        <v>16456379.399566222</v>
      </c>
      <c r="AI731" s="204">
        <v>124610.88185161125</v>
      </c>
      <c r="AJ731" s="205">
        <f t="shared" si="44"/>
        <v>-14657589.421131326</v>
      </c>
      <c r="AK731" s="205">
        <f t="shared" si="45"/>
        <v>-17143619.449558455</v>
      </c>
      <c r="AL731" s="205">
        <f t="shared" si="46"/>
        <v>1</v>
      </c>
      <c r="AM731" s="205">
        <f t="shared" si="47"/>
        <v>0</v>
      </c>
    </row>
    <row r="732" spans="1:39" x14ac:dyDescent="0.35">
      <c r="A732" s="112">
        <v>726</v>
      </c>
      <c r="B732">
        <v>98</v>
      </c>
      <c r="C732">
        <v>1.7747527640876379E-2</v>
      </c>
      <c r="D732">
        <v>0.13701340652142241</v>
      </c>
      <c r="E732">
        <v>2.0055534232125104E-2</v>
      </c>
      <c r="F732">
        <v>1.7042052462920697E-2</v>
      </c>
      <c r="G732">
        <v>6.7679026938146689E-2</v>
      </c>
      <c r="H732">
        <v>0</v>
      </c>
      <c r="I732">
        <v>0.16828144115970023</v>
      </c>
      <c r="J732">
        <v>54942.626507860208</v>
      </c>
      <c r="K732">
        <v>7276.9031156843421</v>
      </c>
      <c r="L732">
        <v>210480.28002945532</v>
      </c>
      <c r="M732">
        <v>286130.82435001468</v>
      </c>
      <c r="N732">
        <v>85778.624301256248</v>
      </c>
      <c r="O732">
        <v>2229388.7311235312</v>
      </c>
      <c r="P732">
        <v>9326.3027055767325</v>
      </c>
      <c r="Q732">
        <v>2.0586840689714521E-3</v>
      </c>
      <c r="R732">
        <v>0.94651237187670201</v>
      </c>
      <c r="S732">
        <v>0.53432553879200984</v>
      </c>
      <c r="T732">
        <v>0.58219576389841354</v>
      </c>
      <c r="U732">
        <v>0.69189367044584149</v>
      </c>
      <c r="V732">
        <v>1.4777692394564043E-2</v>
      </c>
      <c r="W732">
        <v>13792985.032402631</v>
      </c>
      <c r="X732">
        <v>0.18217474790845786</v>
      </c>
      <c r="Y732">
        <v>259.18990866417943</v>
      </c>
      <c r="Z732">
        <v>24.469541811384044</v>
      </c>
      <c r="AA732" s="211">
        <v>-31.105554436112296</v>
      </c>
      <c r="AB732" s="211">
        <v>1186196.7127866254</v>
      </c>
      <c r="AC732" s="211">
        <v>35684.917731265065</v>
      </c>
      <c r="AD732" s="211">
        <v>1221881.6305178942</v>
      </c>
      <c r="AE732" s="211">
        <v>-8.3761816758973104</v>
      </c>
      <c r="AF732" s="211">
        <v>12237577.237269768</v>
      </c>
      <c r="AG732" s="211">
        <v>15336.285398132799</v>
      </c>
      <c r="AH732" s="211">
        <v>12252913.522667907</v>
      </c>
      <c r="AI732" s="204">
        <v>485320.55893150286</v>
      </c>
      <c r="AJ732" s="205">
        <f t="shared" si="44"/>
        <v>-4332437.0741291242</v>
      </c>
      <c r="AK732" s="205">
        <f t="shared" si="45"/>
        <v>-13090531.690257639</v>
      </c>
      <c r="AL732" s="205">
        <f t="shared" si="46"/>
        <v>1</v>
      </c>
      <c r="AM732" s="205">
        <f t="shared" si="47"/>
        <v>0</v>
      </c>
    </row>
    <row r="733" spans="1:39" x14ac:dyDescent="0.35">
      <c r="A733" s="112">
        <v>727</v>
      </c>
      <c r="B733">
        <v>60</v>
      </c>
      <c r="C733">
        <v>1.5470714751048385E-2</v>
      </c>
      <c r="D733">
        <v>2.8157729574860658E-2</v>
      </c>
      <c r="E733">
        <v>0</v>
      </c>
      <c r="F733">
        <v>3.7817873667195384E-2</v>
      </c>
      <c r="G733">
        <v>0.1064647239582991</v>
      </c>
      <c r="H733">
        <v>2.1506591422209273E-2</v>
      </c>
      <c r="I733">
        <v>0.10702389450427775</v>
      </c>
      <c r="J733">
        <v>54157.248963739665</v>
      </c>
      <c r="K733">
        <v>9977.6838812871629</v>
      </c>
      <c r="L733">
        <v>246313.40201508757</v>
      </c>
      <c r="M733">
        <v>298957.74144278211</v>
      </c>
      <c r="N733">
        <v>54919.476970972653</v>
      </c>
      <c r="O733">
        <v>2724335.9491220424</v>
      </c>
      <c r="P733">
        <v>9266.2213481978288</v>
      </c>
      <c r="Q733">
        <v>3.10628705822465E-3</v>
      </c>
      <c r="R733">
        <v>1</v>
      </c>
      <c r="S733">
        <v>0.75241147284345189</v>
      </c>
      <c r="T733">
        <v>0.43799421898819652</v>
      </c>
      <c r="U733">
        <v>0.70402784045006905</v>
      </c>
      <c r="V733">
        <v>0.10452558217183924</v>
      </c>
      <c r="W733">
        <v>14493788.34525601</v>
      </c>
      <c r="X733">
        <v>0.12127759288632151</v>
      </c>
      <c r="Y733">
        <v>168.62864903998522</v>
      </c>
      <c r="Z733">
        <v>33.140884866688786</v>
      </c>
      <c r="AA733" s="211">
        <v>-9.0297676839183652</v>
      </c>
      <c r="AB733" s="211">
        <v>202913.03683358413</v>
      </c>
      <c r="AC733" s="211">
        <v>25867.889111549772</v>
      </c>
      <c r="AD733" s="211">
        <v>228780.92594513413</v>
      </c>
      <c r="AE733" s="211">
        <v>-7.874703204524045</v>
      </c>
      <c r="AF733" s="211">
        <v>8289565.5461324826</v>
      </c>
      <c r="AG733" s="211">
        <v>24393.553462704967</v>
      </c>
      <c r="AH733" s="211">
        <v>8313959.0995952059</v>
      </c>
      <c r="AI733" s="204">
        <v>6999763.4918958703</v>
      </c>
      <c r="AJ733" s="205">
        <f t="shared" si="44"/>
        <v>-1131757.6943369708</v>
      </c>
      <c r="AK733" s="205">
        <f t="shared" si="45"/>
        <v>-9101429.420047611</v>
      </c>
      <c r="AL733" s="205">
        <f t="shared" si="46"/>
        <v>1</v>
      </c>
      <c r="AM733" s="205">
        <f t="shared" si="47"/>
        <v>0</v>
      </c>
    </row>
    <row r="734" spans="1:39" x14ac:dyDescent="0.35">
      <c r="A734" s="112">
        <v>728</v>
      </c>
      <c r="B734">
        <v>78</v>
      </c>
      <c r="C734">
        <v>2.1528540628669851E-2</v>
      </c>
      <c r="D734">
        <v>5.6592300922068156E-2</v>
      </c>
      <c r="E734">
        <v>6.3299968216942545E-2</v>
      </c>
      <c r="F734">
        <v>8.7401905065884744E-3</v>
      </c>
      <c r="G734">
        <v>4.4898619322753366E-2</v>
      </c>
      <c r="H734">
        <v>3.7262291526280036E-2</v>
      </c>
      <c r="I734">
        <v>0.11441583663549508</v>
      </c>
      <c r="J734">
        <v>54672.040087499772</v>
      </c>
      <c r="K734">
        <v>7912.665336167428</v>
      </c>
      <c r="L734">
        <v>208405.01945586249</v>
      </c>
      <c r="M734">
        <v>185191.03713540098</v>
      </c>
      <c r="N734">
        <v>92046.475471061174</v>
      </c>
      <c r="O734">
        <v>3115800.9350360967</v>
      </c>
      <c r="P734">
        <v>9028.4726297258985</v>
      </c>
      <c r="Q734">
        <v>2.2033963710359119E-3</v>
      </c>
      <c r="R734">
        <v>1</v>
      </c>
      <c r="S734">
        <v>0.63616221527401751</v>
      </c>
      <c r="T734">
        <v>0.61708655590283612</v>
      </c>
      <c r="U734">
        <v>0.76008809019238899</v>
      </c>
      <c r="V734">
        <v>7.163270652102624E-2</v>
      </c>
      <c r="W734">
        <v>14476692.35655383</v>
      </c>
      <c r="X734">
        <v>0.11284899837661794</v>
      </c>
      <c r="Y734">
        <v>366.05420347148237</v>
      </c>
      <c r="Z734">
        <v>28.657670364333804</v>
      </c>
      <c r="AA734" s="211">
        <v>-14.855386506058462</v>
      </c>
      <c r="AB734" s="211">
        <v>535637.61719249201</v>
      </c>
      <c r="AC734" s="211">
        <v>52552.50098359448</v>
      </c>
      <c r="AD734" s="211">
        <v>588190.1181760889</v>
      </c>
      <c r="AE734" s="211">
        <v>-3.2231794489853764</v>
      </c>
      <c r="AF734" s="211">
        <v>15842123.068753054</v>
      </c>
      <c r="AG734" s="211">
        <v>19900.39559305233</v>
      </c>
      <c r="AH734" s="211">
        <v>15862023.464346036</v>
      </c>
      <c r="AI734" s="204">
        <v>1313064.0875999995</v>
      </c>
      <c r="AJ734" s="205">
        <f t="shared" si="44"/>
        <v>-2073728.7687819351</v>
      </c>
      <c r="AK734" s="205">
        <f t="shared" si="45"/>
        <v>-16184341.409244575</v>
      </c>
      <c r="AL734" s="205">
        <f t="shared" si="46"/>
        <v>1</v>
      </c>
      <c r="AM734" s="205">
        <f t="shared" si="47"/>
        <v>0</v>
      </c>
    </row>
    <row r="735" spans="1:39" x14ac:dyDescent="0.35">
      <c r="A735" s="112">
        <v>729</v>
      </c>
      <c r="B735">
        <v>16</v>
      </c>
      <c r="C735">
        <v>3.3265659640180675E-2</v>
      </c>
      <c r="D735">
        <v>0.13808720467604008</v>
      </c>
      <c r="E735">
        <v>0</v>
      </c>
      <c r="F735">
        <v>1.6925886559331409E-2</v>
      </c>
      <c r="G735">
        <v>5.9228575713963366E-2</v>
      </c>
      <c r="H735">
        <v>0</v>
      </c>
      <c r="I735">
        <v>0.13076605370308286</v>
      </c>
      <c r="J735">
        <v>48310.173987335962</v>
      </c>
      <c r="K735">
        <v>10273.908197153682</v>
      </c>
      <c r="L735">
        <v>255260.49238945643</v>
      </c>
      <c r="M735">
        <v>287034.70782687946</v>
      </c>
      <c r="N735">
        <v>126037.68086246084</v>
      </c>
      <c r="O735">
        <v>3218621.0361169437</v>
      </c>
      <c r="P735">
        <v>9099.9139961244327</v>
      </c>
      <c r="Q735">
        <v>2.9968484237992594E-3</v>
      </c>
      <c r="R735">
        <v>1</v>
      </c>
      <c r="S735">
        <v>0.63275379235449114</v>
      </c>
      <c r="T735">
        <v>0.56815254813777949</v>
      </c>
      <c r="U735">
        <v>0.85885542820403993</v>
      </c>
      <c r="V735">
        <v>0</v>
      </c>
      <c r="W735">
        <v>15711836.34687848</v>
      </c>
      <c r="X735">
        <v>7.8636023037800623E-2</v>
      </c>
      <c r="Y735">
        <v>306.35726336473408</v>
      </c>
      <c r="Z735">
        <v>28.947164660200627</v>
      </c>
      <c r="AA735" s="211">
        <v>-13.272839958571293</v>
      </c>
      <c r="AB735" s="211">
        <v>534202.43579386803</v>
      </c>
      <c r="AC735" s="211">
        <v>18862.0965270532</v>
      </c>
      <c r="AD735" s="211">
        <v>553064.53232092108</v>
      </c>
      <c r="AE735" s="211">
        <v>-2.7858932270501677</v>
      </c>
      <c r="AF735" s="211">
        <v>13051595.323757708</v>
      </c>
      <c r="AG735" s="211">
        <v>6952.5816550230065</v>
      </c>
      <c r="AH735" s="211">
        <v>13058547.90541276</v>
      </c>
      <c r="AI735" s="204">
        <v>1192480.8710531064</v>
      </c>
      <c r="AJ735" s="205">
        <f t="shared" si="44"/>
        <v>-1880348.5281780504</v>
      </c>
      <c r="AK735" s="205">
        <f t="shared" si="45"/>
        <v>-13337137.228117777</v>
      </c>
      <c r="AL735" s="205">
        <f t="shared" si="46"/>
        <v>1</v>
      </c>
      <c r="AM735" s="205">
        <f t="shared" si="47"/>
        <v>0</v>
      </c>
    </row>
    <row r="736" spans="1:39" x14ac:dyDescent="0.35">
      <c r="A736" s="112">
        <v>730</v>
      </c>
      <c r="B736">
        <v>58</v>
      </c>
      <c r="C736">
        <v>3.4244628171899882E-2</v>
      </c>
      <c r="D736">
        <v>0.10349561078081077</v>
      </c>
      <c r="E736">
        <v>1.8334724890322798E-2</v>
      </c>
      <c r="F736">
        <v>0</v>
      </c>
      <c r="G736">
        <v>1.3603160435227593E-2</v>
      </c>
      <c r="H736">
        <v>6.3091635079695826E-2</v>
      </c>
      <c r="I736">
        <v>0.11081931403778597</v>
      </c>
      <c r="J736">
        <v>54627.109944007134</v>
      </c>
      <c r="K736">
        <v>6580.4208166568451</v>
      </c>
      <c r="L736">
        <v>207393.11756133809</v>
      </c>
      <c r="M736">
        <v>316389.27337477461</v>
      </c>
      <c r="N736">
        <v>86230.166929793486</v>
      </c>
      <c r="O736">
        <v>4436563.7142628934</v>
      </c>
      <c r="P736">
        <v>8979.1864133285126</v>
      </c>
      <c r="Q736">
        <v>2.4328908822593281E-3</v>
      </c>
      <c r="R736">
        <v>0.9515905286998172</v>
      </c>
      <c r="S736">
        <v>0.54745221732833205</v>
      </c>
      <c r="T736">
        <v>0.65452412578504338</v>
      </c>
      <c r="U736">
        <v>0.71057826447080241</v>
      </c>
      <c r="V736">
        <v>0.11290253090670885</v>
      </c>
      <c r="W736">
        <v>14929289.657354329</v>
      </c>
      <c r="X736">
        <v>0.17146657548049574</v>
      </c>
      <c r="Y736">
        <v>395.20278835551494</v>
      </c>
      <c r="Z736">
        <v>16.603588207285998</v>
      </c>
      <c r="AA736" s="211">
        <v>-14.93130058082</v>
      </c>
      <c r="AB736" s="211">
        <v>641959.45526623679</v>
      </c>
      <c r="AC736" s="211">
        <v>104740.48185246128</v>
      </c>
      <c r="AD736" s="211">
        <v>746699.93711869372</v>
      </c>
      <c r="AE736" s="211">
        <v>-2.4759577251313747</v>
      </c>
      <c r="AF736" s="211">
        <v>17381955.895327814</v>
      </c>
      <c r="AG736" s="211">
        <v>37651.807201865042</v>
      </c>
      <c r="AH736" s="211">
        <v>17419607.702529643</v>
      </c>
      <c r="AI736" s="204">
        <v>1338614.9188013775</v>
      </c>
      <c r="AJ736" s="205">
        <f t="shared" si="44"/>
        <v>-2239829.9952006936</v>
      </c>
      <c r="AK736" s="205">
        <f t="shared" si="45"/>
        <v>-17667203.475042779</v>
      </c>
      <c r="AL736" s="205">
        <f t="shared" si="46"/>
        <v>1</v>
      </c>
      <c r="AM736" s="205">
        <f t="shared" si="47"/>
        <v>0</v>
      </c>
    </row>
    <row r="737" spans="1:39" x14ac:dyDescent="0.35">
      <c r="A737" s="112">
        <v>731</v>
      </c>
      <c r="B737">
        <v>17</v>
      </c>
      <c r="C737">
        <v>2.4920973352478719E-2</v>
      </c>
      <c r="D737">
        <v>4.7257171875062599E-2</v>
      </c>
      <c r="E737">
        <v>2.842496864743909E-2</v>
      </c>
      <c r="F737">
        <v>9.0302823155451097E-3</v>
      </c>
      <c r="G737">
        <v>4.7323980297506354E-2</v>
      </c>
      <c r="H737">
        <v>3.7350369681077321E-2</v>
      </c>
      <c r="I737">
        <v>6.3885079543141904E-2</v>
      </c>
      <c r="J737">
        <v>56330.533026914884</v>
      </c>
      <c r="K737">
        <v>6384.809026522812</v>
      </c>
      <c r="L737">
        <v>153381.10131397704</v>
      </c>
      <c r="M737">
        <v>325030.1387617166</v>
      </c>
      <c r="N737">
        <v>129237.10176851417</v>
      </c>
      <c r="O737">
        <v>5266258.7050752128</v>
      </c>
      <c r="P737">
        <v>9117.3229885182736</v>
      </c>
      <c r="Q737">
        <v>4.9736362784693431E-3</v>
      </c>
      <c r="R737">
        <v>0.99630748337787156</v>
      </c>
      <c r="S737">
        <v>0.59207809190191241</v>
      </c>
      <c r="T737">
        <v>0.64692658886043264</v>
      </c>
      <c r="U737">
        <v>0.63616993808814637</v>
      </c>
      <c r="V737">
        <v>0.19358903646727266</v>
      </c>
      <c r="W737">
        <v>13826432.245792141</v>
      </c>
      <c r="X737">
        <v>8.2358040720934042E-2</v>
      </c>
      <c r="Y737">
        <v>526.47187327522761</v>
      </c>
      <c r="Z737">
        <v>23.992249025957399</v>
      </c>
      <c r="AA737" s="211">
        <v>-14.919932892423663</v>
      </c>
      <c r="AB737" s="211">
        <v>553057.28983168595</v>
      </c>
      <c r="AC737" s="211">
        <v>68630.125420044249</v>
      </c>
      <c r="AD737" s="211">
        <v>621687.41525172966</v>
      </c>
      <c r="AE737" s="211">
        <v>-5.3218365618890946</v>
      </c>
      <c r="AF737" s="211">
        <v>21490252.977176353</v>
      </c>
      <c r="AG737" s="211">
        <v>46829.96793367721</v>
      </c>
      <c r="AH737" s="211">
        <v>21537082.945110098</v>
      </c>
      <c r="AI737" s="204">
        <v>2179119.1512966906</v>
      </c>
      <c r="AJ737" s="205">
        <f t="shared" si="44"/>
        <v>-2113680.7044940959</v>
      </c>
      <c r="AK737" s="205">
        <f t="shared" si="45"/>
        <v>-22069266.601299006</v>
      </c>
      <c r="AL737" s="205">
        <f t="shared" si="46"/>
        <v>1</v>
      </c>
      <c r="AM737" s="205">
        <f t="shared" si="47"/>
        <v>0</v>
      </c>
    </row>
    <row r="738" spans="1:39" x14ac:dyDescent="0.35">
      <c r="A738" s="112">
        <v>732</v>
      </c>
      <c r="B738">
        <v>83</v>
      </c>
      <c r="C738">
        <v>1.5338317627739276E-2</v>
      </c>
      <c r="D738">
        <v>0.15747701493815286</v>
      </c>
      <c r="E738">
        <v>0</v>
      </c>
      <c r="F738">
        <v>1.3142406305295406E-2</v>
      </c>
      <c r="G738">
        <v>9.1509607654134989E-2</v>
      </c>
      <c r="H738">
        <v>0</v>
      </c>
      <c r="I738">
        <v>9.8901672213092456E-2</v>
      </c>
      <c r="J738">
        <v>57247.980757623322</v>
      </c>
      <c r="K738">
        <v>9090.2939686899845</v>
      </c>
      <c r="L738">
        <v>187073.88248618349</v>
      </c>
      <c r="M738">
        <v>296692.23688659829</v>
      </c>
      <c r="N738">
        <v>35695.520794250231</v>
      </c>
      <c r="O738">
        <v>3072227.9110144358</v>
      </c>
      <c r="P738">
        <v>9030.5257504093152</v>
      </c>
      <c r="Q738">
        <v>2.3210891898440464E-3</v>
      </c>
      <c r="R738">
        <v>1</v>
      </c>
      <c r="S738">
        <v>0.81655974640475026</v>
      </c>
      <c r="T738">
        <v>0.52717474044954993</v>
      </c>
      <c r="U738">
        <v>0.70258017000686424</v>
      </c>
      <c r="V738">
        <v>1.7931942485692465E-3</v>
      </c>
      <c r="W738">
        <v>13898920.073961733</v>
      </c>
      <c r="X738">
        <v>9.0931202990316984E-2</v>
      </c>
      <c r="Y738">
        <v>454.57332294082744</v>
      </c>
      <c r="Z738">
        <v>25.32438444685371</v>
      </c>
      <c r="AA738" s="211">
        <v>-104.64029800677341</v>
      </c>
      <c r="AB738" s="211">
        <v>3307942.9776028926</v>
      </c>
      <c r="AC738" s="211">
        <v>115947.00009754134</v>
      </c>
      <c r="AD738" s="211">
        <v>3423889.9777004477</v>
      </c>
      <c r="AE738" s="211">
        <v>-6.0780598325832811</v>
      </c>
      <c r="AF738" s="211">
        <v>18888970.556600645</v>
      </c>
      <c r="AG738" s="211">
        <v>11135.366155826263</v>
      </c>
      <c r="AH738" s="211">
        <v>18900105.922756452</v>
      </c>
      <c r="AI738" s="204">
        <v>157019.72917563742</v>
      </c>
      <c r="AJ738" s="205">
        <f t="shared" si="44"/>
        <v>-13887919.778377788</v>
      </c>
      <c r="AK738" s="205">
        <f t="shared" si="45"/>
        <v>-19507911.906014781</v>
      </c>
      <c r="AL738" s="205">
        <f t="shared" si="46"/>
        <v>1</v>
      </c>
      <c r="AM738" s="205">
        <f t="shared" si="47"/>
        <v>0</v>
      </c>
    </row>
    <row r="739" spans="1:39" x14ac:dyDescent="0.35">
      <c r="A739" s="112">
        <v>733</v>
      </c>
      <c r="B739">
        <v>51</v>
      </c>
      <c r="C739">
        <v>4.2189660751520877E-2</v>
      </c>
      <c r="D739">
        <v>7.1551648081957117E-2</v>
      </c>
      <c r="E739">
        <v>0</v>
      </c>
      <c r="F739">
        <v>1.2489621762442107E-2</v>
      </c>
      <c r="G739">
        <v>7.8456967661741317E-2</v>
      </c>
      <c r="H739">
        <v>0</v>
      </c>
      <c r="I739">
        <v>8.6641044442247669E-2</v>
      </c>
      <c r="J739">
        <v>48441.005646683036</v>
      </c>
      <c r="K739">
        <v>6304.8333653370164</v>
      </c>
      <c r="L739">
        <v>163928.15641180912</v>
      </c>
      <c r="M739">
        <v>348030.23997697985</v>
      </c>
      <c r="N739">
        <v>148091.04714837763</v>
      </c>
      <c r="O739">
        <v>2747688.8074499927</v>
      </c>
      <c r="P739">
        <v>9307.6480722879351</v>
      </c>
      <c r="Q739">
        <v>2.0391607441358223E-3</v>
      </c>
      <c r="R739">
        <v>0.92566028917241605</v>
      </c>
      <c r="S739">
        <v>0.75154843654900061</v>
      </c>
      <c r="T739">
        <v>0.76155466708994313</v>
      </c>
      <c r="U739">
        <v>0.81483493137087248</v>
      </c>
      <c r="V739">
        <v>9.6221026074767069E-2</v>
      </c>
      <c r="W739">
        <v>14060702.605569122</v>
      </c>
      <c r="X739">
        <v>-8.3543633079177032E-2</v>
      </c>
      <c r="Y739">
        <v>255.12206715267865</v>
      </c>
      <c r="Z739">
        <v>26.143509161165774</v>
      </c>
      <c r="AA739" s="211">
        <v>-23.940630672461456</v>
      </c>
      <c r="AB739" s="211">
        <v>1096734.8032343914</v>
      </c>
      <c r="AC739" s="211">
        <v>28586.520437293326</v>
      </c>
      <c r="AD739" s="211">
        <v>1125321.3236716888</v>
      </c>
      <c r="AE739" s="211">
        <v>-3.0573637258772508</v>
      </c>
      <c r="AF739" s="211">
        <v>9307756.0207163524</v>
      </c>
      <c r="AG739" s="211">
        <v>9107.7983718818214</v>
      </c>
      <c r="AH739" s="211">
        <v>9316863.819088215</v>
      </c>
      <c r="AI739" s="204">
        <v>392253.88040908921</v>
      </c>
      <c r="AJ739" s="205">
        <f t="shared" si="44"/>
        <v>-3519384.3909178344</v>
      </c>
      <c r="AK739" s="205">
        <f t="shared" si="45"/>
        <v>-9622600.1916759405</v>
      </c>
      <c r="AL739" s="205">
        <f t="shared" si="46"/>
        <v>1</v>
      </c>
      <c r="AM739" s="205">
        <f t="shared" si="47"/>
        <v>0</v>
      </c>
    </row>
    <row r="740" spans="1:39" x14ac:dyDescent="0.35">
      <c r="A740" s="112">
        <v>734</v>
      </c>
      <c r="B740">
        <v>79</v>
      </c>
      <c r="C740">
        <v>2.8537439095390034E-2</v>
      </c>
      <c r="D740">
        <v>0.13780433344745538</v>
      </c>
      <c r="E740">
        <v>0</v>
      </c>
      <c r="F740">
        <v>4.0585962160671254E-3</v>
      </c>
      <c r="G740">
        <v>8.1381461638081756E-2</v>
      </c>
      <c r="H740">
        <v>3.0636825584524074E-2</v>
      </c>
      <c r="I740">
        <v>8.6306257316818361E-2</v>
      </c>
      <c r="J740">
        <v>47203.794226497048</v>
      </c>
      <c r="K740">
        <v>8061.9941036369473</v>
      </c>
      <c r="L740">
        <v>248229.1215973378</v>
      </c>
      <c r="M740">
        <v>274233.70482451492</v>
      </c>
      <c r="N740">
        <v>152751.59715809597</v>
      </c>
      <c r="O740">
        <v>4323292.4055142682</v>
      </c>
      <c r="P740">
        <v>9011.8321608867536</v>
      </c>
      <c r="Q740">
        <v>2.2825619072939342E-3</v>
      </c>
      <c r="R740">
        <v>0.96590478395873147</v>
      </c>
      <c r="S740">
        <v>0.95538268056141862</v>
      </c>
      <c r="T740">
        <v>0.62458539186449302</v>
      </c>
      <c r="U740">
        <v>0.75133829339687241</v>
      </c>
      <c r="V740">
        <v>8.1983947842559426E-2</v>
      </c>
      <c r="W740">
        <v>14027028.06668378</v>
      </c>
      <c r="X740">
        <v>5.2920510110768405E-2</v>
      </c>
      <c r="Y740">
        <v>187.39613421122232</v>
      </c>
      <c r="Z740">
        <v>29.002787186817343</v>
      </c>
      <c r="AA740" s="211">
        <v>-31.081201964029205</v>
      </c>
      <c r="AB740" s="211">
        <v>1262432.5260015395</v>
      </c>
      <c r="AC740" s="211">
        <v>104570.84062284647</v>
      </c>
      <c r="AD740" s="211">
        <v>1367003.3666243812</v>
      </c>
      <c r="AE740" s="211">
        <v>-2.3638078436740009</v>
      </c>
      <c r="AF740" s="211">
        <v>8216658.0854769712</v>
      </c>
      <c r="AG740" s="211">
        <v>17297.432283478392</v>
      </c>
      <c r="AH740" s="211">
        <v>8233955.5177604668</v>
      </c>
      <c r="AI740" s="204">
        <v>239121.70172392885</v>
      </c>
      <c r="AJ740" s="205">
        <f t="shared" si="44"/>
        <v>-4475123.5630273018</v>
      </c>
      <c r="AK740" s="205">
        <f t="shared" si="45"/>
        <v>-8470336.3021278661</v>
      </c>
      <c r="AL740" s="205">
        <f t="shared" si="46"/>
        <v>1</v>
      </c>
      <c r="AM740" s="205">
        <f t="shared" si="47"/>
        <v>0</v>
      </c>
    </row>
    <row r="741" spans="1:39" x14ac:dyDescent="0.35">
      <c r="A741" s="112">
        <v>735</v>
      </c>
      <c r="B741">
        <v>74</v>
      </c>
      <c r="C741">
        <v>2.7127347808679092E-2</v>
      </c>
      <c r="D741">
        <v>5.4215606465412819E-2</v>
      </c>
      <c r="E741">
        <v>4.5326709955437854E-3</v>
      </c>
      <c r="F741">
        <v>2.3054046350902399E-2</v>
      </c>
      <c r="G741">
        <v>2.5737608497848057E-2</v>
      </c>
      <c r="H741">
        <v>4.1952307965345589E-2</v>
      </c>
      <c r="I741">
        <v>4.8145211736259637E-2</v>
      </c>
      <c r="J741">
        <v>52246.251998201682</v>
      </c>
      <c r="K741">
        <v>7202.9509534522122</v>
      </c>
      <c r="L741">
        <v>253470.84132616903</v>
      </c>
      <c r="M741">
        <v>247332.72068388615</v>
      </c>
      <c r="N741">
        <v>67590.173245730839</v>
      </c>
      <c r="O741">
        <v>3182885.1505536824</v>
      </c>
      <c r="P741">
        <v>9065.5333483970353</v>
      </c>
      <c r="Q741">
        <v>3.4820975958951297E-3</v>
      </c>
      <c r="R741">
        <v>0.9685038429922489</v>
      </c>
      <c r="S741">
        <v>0.72345619827725827</v>
      </c>
      <c r="T741">
        <v>0.53662698066712167</v>
      </c>
      <c r="U741">
        <v>0.75981344303661147</v>
      </c>
      <c r="V741">
        <v>7.8653717454197858E-2</v>
      </c>
      <c r="W741">
        <v>14090630.884583132</v>
      </c>
      <c r="X741">
        <v>0.10577805319888756</v>
      </c>
      <c r="Y741">
        <v>400.95369534462543</v>
      </c>
      <c r="Z741">
        <v>28.211491540784049</v>
      </c>
      <c r="AA741" s="211">
        <v>-12.611315564176437</v>
      </c>
      <c r="AB741" s="211">
        <v>436809.55742207705</v>
      </c>
      <c r="AC741" s="211">
        <v>47832.614838209418</v>
      </c>
      <c r="AD741" s="211">
        <v>484642.17226028623</v>
      </c>
      <c r="AE741" s="211">
        <v>-2.7439375254088456</v>
      </c>
      <c r="AF741" s="211">
        <v>17084212.014776118</v>
      </c>
      <c r="AG741" s="211">
        <v>20471.571782608196</v>
      </c>
      <c r="AH741" s="211">
        <v>17104683.586558726</v>
      </c>
      <c r="AI741" s="204">
        <v>1684342.2182671577</v>
      </c>
      <c r="AJ741" s="205">
        <f t="shared" si="44"/>
        <v>-1745773.7286779298</v>
      </c>
      <c r="AK741" s="205">
        <f t="shared" si="45"/>
        <v>-17379077.339099608</v>
      </c>
      <c r="AL741" s="205">
        <f t="shared" si="46"/>
        <v>1</v>
      </c>
      <c r="AM741" s="205">
        <f t="shared" si="47"/>
        <v>0</v>
      </c>
    </row>
    <row r="742" spans="1:39" x14ac:dyDescent="0.35">
      <c r="A742" s="112">
        <v>736</v>
      </c>
      <c r="B742">
        <v>58</v>
      </c>
      <c r="C742">
        <v>3.6938587476815068E-2</v>
      </c>
      <c r="D742">
        <v>0</v>
      </c>
      <c r="E742">
        <v>0</v>
      </c>
      <c r="F742">
        <v>1.1723313362369696E-2</v>
      </c>
      <c r="G742">
        <v>6.2631730770910013E-2</v>
      </c>
      <c r="H742">
        <v>6.7122274053224518E-2</v>
      </c>
      <c r="I742">
        <v>7.5999152708698087E-2</v>
      </c>
      <c r="J742">
        <v>59072.070605772547</v>
      </c>
      <c r="K742">
        <v>8013.2154771752903</v>
      </c>
      <c r="L742">
        <v>196087.2020702365</v>
      </c>
      <c r="M742">
        <v>294451.44085569464</v>
      </c>
      <c r="N742">
        <v>67368.269255001476</v>
      </c>
      <c r="O742">
        <v>2012668.1655836974</v>
      </c>
      <c r="P742">
        <v>9221.996206017071</v>
      </c>
      <c r="Q742">
        <v>2.1571641038904341E-3</v>
      </c>
      <c r="R742">
        <v>0.98661385272975743</v>
      </c>
      <c r="S742">
        <v>0.60123485480945593</v>
      </c>
      <c r="T742">
        <v>0.53532963500632813</v>
      </c>
      <c r="U742">
        <v>0.69288397465815599</v>
      </c>
      <c r="V742">
        <v>0</v>
      </c>
      <c r="W742">
        <v>14541627.104485922</v>
      </c>
      <c r="X742">
        <v>0.19897403416901793</v>
      </c>
      <c r="Y742">
        <v>302.85521517137414</v>
      </c>
      <c r="Z742">
        <v>29.849927318723733</v>
      </c>
      <c r="AA742" s="211">
        <v>-14.722883060094968</v>
      </c>
      <c r="AB742" s="211">
        <v>625289.96549289452</v>
      </c>
      <c r="AC742" s="211">
        <v>62296.967963579438</v>
      </c>
      <c r="AD742" s="211">
        <v>687586.93345647387</v>
      </c>
      <c r="AE742" s="211">
        <v>-2.401036394151784</v>
      </c>
      <c r="AF742" s="211">
        <v>14375115.394789387</v>
      </c>
      <c r="AG742" s="211">
        <v>22394.334888868489</v>
      </c>
      <c r="AH742" s="211">
        <v>14397509.729678228</v>
      </c>
      <c r="AI742" s="204">
        <v>1112651.6315216881</v>
      </c>
      <c r="AJ742" s="205">
        <f t="shared" si="44"/>
        <v>-2159875.2394659705</v>
      </c>
      <c r="AK742" s="205">
        <f t="shared" si="45"/>
        <v>-14637613.369093407</v>
      </c>
      <c r="AL742" s="205">
        <f t="shared" si="46"/>
        <v>1</v>
      </c>
      <c r="AM742" s="205">
        <f t="shared" si="47"/>
        <v>0</v>
      </c>
    </row>
    <row r="743" spans="1:39" x14ac:dyDescent="0.35">
      <c r="A743" s="112">
        <v>737</v>
      </c>
      <c r="B743">
        <v>43</v>
      </c>
      <c r="C743">
        <v>3.1188603326132283E-2</v>
      </c>
      <c r="D743">
        <v>7.7519797506695368E-2</v>
      </c>
      <c r="E743">
        <v>4.4388734294776411E-2</v>
      </c>
      <c r="F743">
        <v>0</v>
      </c>
      <c r="G743">
        <v>2.4162810953520415E-2</v>
      </c>
      <c r="H743">
        <v>2.8358218773233714E-2</v>
      </c>
      <c r="I743">
        <v>6.8307953989625941E-2</v>
      </c>
      <c r="J743">
        <v>51983.431882422738</v>
      </c>
      <c r="K743">
        <v>6732.4717544915075</v>
      </c>
      <c r="L743">
        <v>271235.26548831398</v>
      </c>
      <c r="M743">
        <v>239377.56092848923</v>
      </c>
      <c r="N743">
        <v>114448.77692728311</v>
      </c>
      <c r="O743">
        <v>3115028.202679228</v>
      </c>
      <c r="P743">
        <v>8924.6092300332075</v>
      </c>
      <c r="Q743">
        <v>3.5021429156138588E-3</v>
      </c>
      <c r="R743">
        <v>1</v>
      </c>
      <c r="S743">
        <v>0.72927095728152125</v>
      </c>
      <c r="T743">
        <v>0.48734851978548965</v>
      </c>
      <c r="U743">
        <v>0.65347363178138096</v>
      </c>
      <c r="V743">
        <v>0</v>
      </c>
      <c r="W743">
        <v>14028806.974857418</v>
      </c>
      <c r="X743">
        <v>2.4706578878875812E-2</v>
      </c>
      <c r="Y743">
        <v>367.28090126901935</v>
      </c>
      <c r="Z743">
        <v>26.39650354807026</v>
      </c>
      <c r="AA743" s="211">
        <v>-8.453753535628012</v>
      </c>
      <c r="AB743" s="211">
        <v>266547.33252229093</v>
      </c>
      <c r="AC743" s="211">
        <v>30726.217534601074</v>
      </c>
      <c r="AD743" s="211">
        <v>297273.55005689285</v>
      </c>
      <c r="AE743" s="211">
        <v>-3.0490597048959405</v>
      </c>
      <c r="AF743" s="211">
        <v>14550595.374142718</v>
      </c>
      <c r="AG743" s="211">
        <v>17490.308442772926</v>
      </c>
      <c r="AH743" s="211">
        <v>14568085.682585552</v>
      </c>
      <c r="AI743" s="204">
        <v>2640447.8365420494</v>
      </c>
      <c r="AJ743" s="205">
        <f t="shared" si="44"/>
        <v>-1142648.9036196941</v>
      </c>
      <c r="AK743" s="205">
        <f t="shared" si="45"/>
        <v>-14872991.653075146</v>
      </c>
      <c r="AL743" s="205">
        <f t="shared" si="46"/>
        <v>1</v>
      </c>
      <c r="AM743" s="205">
        <f t="shared" si="47"/>
        <v>0</v>
      </c>
    </row>
    <row r="744" spans="1:39" x14ac:dyDescent="0.35">
      <c r="A744" s="112">
        <v>738</v>
      </c>
      <c r="B744">
        <v>87</v>
      </c>
      <c r="C744">
        <v>3.6702133981096612E-2</v>
      </c>
      <c r="D744">
        <v>6.2471718001307068E-2</v>
      </c>
      <c r="E744">
        <v>2.8539926957267706E-2</v>
      </c>
      <c r="F744">
        <v>3.6509821925132926E-2</v>
      </c>
      <c r="G744">
        <v>8.3629146211199282E-2</v>
      </c>
      <c r="H744">
        <v>2.0061517093526042E-2</v>
      </c>
      <c r="I744">
        <v>9.5539384001700353E-2</v>
      </c>
      <c r="J744">
        <v>51837.484173358345</v>
      </c>
      <c r="K744">
        <v>8232.3460288274382</v>
      </c>
      <c r="L744">
        <v>238309.79360172627</v>
      </c>
      <c r="M744">
        <v>194362.85531398244</v>
      </c>
      <c r="N744">
        <v>54954.736102408977</v>
      </c>
      <c r="O744">
        <v>3146458.2773562502</v>
      </c>
      <c r="P744">
        <v>9161.2037824834151</v>
      </c>
      <c r="Q744">
        <v>1.606002738165584E-3</v>
      </c>
      <c r="R744">
        <v>0.98950715952693991</v>
      </c>
      <c r="S744">
        <v>0.46924325351321611</v>
      </c>
      <c r="T744">
        <v>0.70504540010646921</v>
      </c>
      <c r="U744">
        <v>0.71145149286063269</v>
      </c>
      <c r="V744">
        <v>0.10895144668402759</v>
      </c>
      <c r="W744">
        <v>14683892.761564834</v>
      </c>
      <c r="X744">
        <v>0.11274750195580813</v>
      </c>
      <c r="Y744">
        <v>318.90866268418551</v>
      </c>
      <c r="Z744">
        <v>36.486302023541128</v>
      </c>
      <c r="AA744" s="211">
        <v>-35.979325363880868</v>
      </c>
      <c r="AB744" s="211">
        <v>1703331.5603415172</v>
      </c>
      <c r="AC744" s="211">
        <v>85999.999385441508</v>
      </c>
      <c r="AD744" s="211">
        <v>1789331.5597269621</v>
      </c>
      <c r="AE744" s="211">
        <v>-2.8226209220627236</v>
      </c>
      <c r="AF744" s="211">
        <v>14266102.716225885</v>
      </c>
      <c r="AG744" s="211">
        <v>16303.317419041068</v>
      </c>
      <c r="AH744" s="211">
        <v>14282406.033644956</v>
      </c>
      <c r="AI744" s="204">
        <v>376788.78779524862</v>
      </c>
      <c r="AJ744" s="205">
        <f t="shared" si="44"/>
        <v>-5387264.096115049</v>
      </c>
      <c r="AK744" s="205">
        <f t="shared" si="45"/>
        <v>-14564668.125851229</v>
      </c>
      <c r="AL744" s="205">
        <f t="shared" si="46"/>
        <v>1</v>
      </c>
      <c r="AM744" s="205">
        <f t="shared" si="47"/>
        <v>0</v>
      </c>
    </row>
    <row r="745" spans="1:39" x14ac:dyDescent="0.35">
      <c r="A745" s="112">
        <v>739</v>
      </c>
      <c r="B745">
        <v>84</v>
      </c>
      <c r="C745">
        <v>2.4916667341937558E-2</v>
      </c>
      <c r="D745">
        <v>0.11579351872705336</v>
      </c>
      <c r="E745">
        <v>2.725109331757361E-2</v>
      </c>
      <c r="F745">
        <v>6.352885102254022E-3</v>
      </c>
      <c r="G745">
        <v>0.16958238196168393</v>
      </c>
      <c r="H745">
        <v>2.923905999831429E-2</v>
      </c>
      <c r="I745">
        <v>7.3066980774653137E-2</v>
      </c>
      <c r="J745">
        <v>43151.896817496177</v>
      </c>
      <c r="K745">
        <v>8268.7151081181255</v>
      </c>
      <c r="L745">
        <v>207689.7119127863</v>
      </c>
      <c r="M745">
        <v>337499.63616472378</v>
      </c>
      <c r="N745">
        <v>139155.64825242941</v>
      </c>
      <c r="O745">
        <v>2315713.1186698694</v>
      </c>
      <c r="P745">
        <v>9233.5562662453758</v>
      </c>
      <c r="Q745">
        <v>2.0917305718321719E-3</v>
      </c>
      <c r="R745">
        <v>0.95990768972401896</v>
      </c>
      <c r="S745">
        <v>0.63185671105667518</v>
      </c>
      <c r="T745">
        <v>0.70694219129490765</v>
      </c>
      <c r="U745">
        <v>0.63299475122256621</v>
      </c>
      <c r="V745">
        <v>0.1772779692606628</v>
      </c>
      <c r="W745">
        <v>15995429.286094172</v>
      </c>
      <c r="X745">
        <v>0.14670310193078687</v>
      </c>
      <c r="Y745">
        <v>247.38470649044055</v>
      </c>
      <c r="Z745">
        <v>30.833139113266544</v>
      </c>
      <c r="AA745" s="211">
        <v>-23.031572769444288</v>
      </c>
      <c r="AB745" s="211">
        <v>1135675.4793126869</v>
      </c>
      <c r="AC745" s="211">
        <v>50273.185928447485</v>
      </c>
      <c r="AD745" s="211">
        <v>1185948.665241136</v>
      </c>
      <c r="AE745" s="211">
        <v>-3.1230489213687012</v>
      </c>
      <c r="AF745" s="211">
        <v>11485197.59638592</v>
      </c>
      <c r="AG745" s="211">
        <v>17777.764299335118</v>
      </c>
      <c r="AH745" s="211">
        <v>11502975.360685252</v>
      </c>
      <c r="AI745" s="204">
        <v>518221.58057396044</v>
      </c>
      <c r="AJ745" s="205">
        <f t="shared" si="44"/>
        <v>-3489105.9421855649</v>
      </c>
      <c r="AK745" s="205">
        <f t="shared" si="45"/>
        <v>-11815280.252822122</v>
      </c>
      <c r="AL745" s="205">
        <f t="shared" si="46"/>
        <v>1</v>
      </c>
      <c r="AM745" s="205">
        <f t="shared" si="47"/>
        <v>0</v>
      </c>
    </row>
    <row r="746" spans="1:39" x14ac:dyDescent="0.35">
      <c r="A746" s="112">
        <v>740</v>
      </c>
      <c r="B746">
        <v>4</v>
      </c>
      <c r="C746">
        <v>1.3709766342982294E-2</v>
      </c>
      <c r="D746">
        <v>6.1323837189852237E-2</v>
      </c>
      <c r="E746">
        <v>4.2019459948613454E-2</v>
      </c>
      <c r="F746">
        <v>2.7776821896572008E-2</v>
      </c>
      <c r="G746">
        <v>7.6222405612871677E-2</v>
      </c>
      <c r="H746">
        <v>4.4143869849867942E-2</v>
      </c>
      <c r="I746">
        <v>6.2370465274706147E-2</v>
      </c>
      <c r="J746">
        <v>47670.871582361069</v>
      </c>
      <c r="K746">
        <v>7554.9566187650626</v>
      </c>
      <c r="L746">
        <v>137553.45494218392</v>
      </c>
      <c r="M746">
        <v>158628.53325531911</v>
      </c>
      <c r="N746">
        <v>36368.895608020743</v>
      </c>
      <c r="O746">
        <v>4164657.5013172822</v>
      </c>
      <c r="P746">
        <v>8959.7509826251353</v>
      </c>
      <c r="Q746">
        <v>1.6918229045730692E-3</v>
      </c>
      <c r="R746">
        <v>0.97395808922360549</v>
      </c>
      <c r="S746">
        <v>0.84512299712513661</v>
      </c>
      <c r="T746">
        <v>0.58699704320441093</v>
      </c>
      <c r="U746">
        <v>0.71179943647887045</v>
      </c>
      <c r="V746">
        <v>0.1352672118649044</v>
      </c>
      <c r="W746">
        <v>14134462.715613358</v>
      </c>
      <c r="X746">
        <v>0.20358433013114086</v>
      </c>
      <c r="Y746">
        <v>425.27150630545043</v>
      </c>
      <c r="Z746">
        <v>20.236370117561123</v>
      </c>
      <c r="AA746" s="211">
        <v>-17.813294447058297</v>
      </c>
      <c r="AB746" s="211">
        <v>508840.65776208107</v>
      </c>
      <c r="AC746" s="211">
        <v>74593.587616830206</v>
      </c>
      <c r="AD746" s="211">
        <v>583434.24537890928</v>
      </c>
      <c r="AE746" s="211">
        <v>-6.2849554829801058</v>
      </c>
      <c r="AF746" s="211">
        <v>19317561.227173734</v>
      </c>
      <c r="AG746" s="211">
        <v>42766.990233649456</v>
      </c>
      <c r="AH746" s="211">
        <v>19360328.217407472</v>
      </c>
      <c r="AI746" s="204">
        <v>1628759.7051523693</v>
      </c>
      <c r="AJ746" s="205">
        <f t="shared" si="44"/>
        <v>-2364763.6900847391</v>
      </c>
      <c r="AK746" s="205">
        <f t="shared" si="45"/>
        <v>-19988823.765705481</v>
      </c>
      <c r="AL746" s="205">
        <f t="shared" si="46"/>
        <v>1</v>
      </c>
      <c r="AM746" s="205">
        <f t="shared" si="47"/>
        <v>0</v>
      </c>
    </row>
    <row r="747" spans="1:39" x14ac:dyDescent="0.35">
      <c r="A747" s="112">
        <v>741</v>
      </c>
      <c r="B747">
        <v>32</v>
      </c>
      <c r="C747">
        <v>2.0024567405187883E-3</v>
      </c>
      <c r="D747">
        <v>5.3512077762784771E-2</v>
      </c>
      <c r="E747">
        <v>2.1031770094543385E-2</v>
      </c>
      <c r="F747">
        <v>3.5615698731032965E-2</v>
      </c>
      <c r="G747">
        <v>0.10369736568869509</v>
      </c>
      <c r="H747">
        <v>5.0593366699904288E-2</v>
      </c>
      <c r="I747">
        <v>0.10515725546373469</v>
      </c>
      <c r="J747">
        <v>54063.437793876015</v>
      </c>
      <c r="K747">
        <v>11155.338554721366</v>
      </c>
      <c r="L747">
        <v>229055.42939230104</v>
      </c>
      <c r="M747">
        <v>240679.99276435963</v>
      </c>
      <c r="N747">
        <v>125874.13279293949</v>
      </c>
      <c r="O747">
        <v>3188684.9916469725</v>
      </c>
      <c r="P747">
        <v>9369.6041730310153</v>
      </c>
      <c r="Q747">
        <v>4.8706423904171375E-3</v>
      </c>
      <c r="R747">
        <v>1</v>
      </c>
      <c r="S747">
        <v>0.69196520283084662</v>
      </c>
      <c r="T747">
        <v>0.52742072555781538</v>
      </c>
      <c r="U747">
        <v>0.6440753070788956</v>
      </c>
      <c r="V747">
        <v>3.4517951984330622E-2</v>
      </c>
      <c r="W747">
        <v>13532430.749626886</v>
      </c>
      <c r="X747">
        <v>0.13142450693449678</v>
      </c>
      <c r="Y747">
        <v>302.47716179416165</v>
      </c>
      <c r="Z747">
        <v>26.309602772169608</v>
      </c>
      <c r="AA747" s="211">
        <v>-88.872694478656129</v>
      </c>
      <c r="AB747" s="211">
        <v>2557629.4116794867</v>
      </c>
      <c r="AC747" s="211">
        <v>277022.41744642408</v>
      </c>
      <c r="AD747" s="211">
        <v>2834651.8291259147</v>
      </c>
      <c r="AE747" s="211">
        <v>-7.9850536354440003</v>
      </c>
      <c r="AF747" s="211">
        <v>13418971.368997043</v>
      </c>
      <c r="AG747" s="211">
        <v>41141.943185112483</v>
      </c>
      <c r="AH747" s="211">
        <v>13460113.312182155</v>
      </c>
      <c r="AI747" s="204">
        <v>131360.75390864734</v>
      </c>
      <c r="AJ747" s="205">
        <f t="shared" si="44"/>
        <v>-11721921.276991528</v>
      </c>
      <c r="AK747" s="205">
        <f t="shared" si="45"/>
        <v>-14258618.675726555</v>
      </c>
      <c r="AL747" s="205">
        <f t="shared" si="46"/>
        <v>1</v>
      </c>
      <c r="AM747" s="205">
        <f t="shared" si="47"/>
        <v>0</v>
      </c>
    </row>
    <row r="748" spans="1:39" x14ac:dyDescent="0.35">
      <c r="A748" s="112">
        <v>742</v>
      </c>
      <c r="B748">
        <v>47</v>
      </c>
      <c r="C748">
        <v>1.4173502325131954E-2</v>
      </c>
      <c r="D748">
        <v>9.2534154386824816E-2</v>
      </c>
      <c r="E748">
        <v>0</v>
      </c>
      <c r="F748">
        <v>2.8270883552671964E-2</v>
      </c>
      <c r="G748">
        <v>9.0349582386613669E-2</v>
      </c>
      <c r="H748">
        <v>2.5634258647674716E-2</v>
      </c>
      <c r="I748">
        <v>9.4485920286952449E-2</v>
      </c>
      <c r="J748">
        <v>48315.825404917254</v>
      </c>
      <c r="K748">
        <v>9130.3366054938288</v>
      </c>
      <c r="L748">
        <v>253412.29849157925</v>
      </c>
      <c r="M748">
        <v>225204.17715860083</v>
      </c>
      <c r="N748">
        <v>73420.715469470146</v>
      </c>
      <c r="O748">
        <v>4231217.1680917302</v>
      </c>
      <c r="P748">
        <v>9141.7002028816769</v>
      </c>
      <c r="Q748">
        <v>4.6605394392918139E-3</v>
      </c>
      <c r="R748">
        <v>1</v>
      </c>
      <c r="S748">
        <v>0.87443751117558322</v>
      </c>
      <c r="T748">
        <v>0.58272765196766108</v>
      </c>
      <c r="U748">
        <v>0.74068949354749536</v>
      </c>
      <c r="V748">
        <v>1.9091878504549478E-2</v>
      </c>
      <c r="W748">
        <v>14816712.426717473</v>
      </c>
      <c r="X748">
        <v>5.5774692862795391E-2</v>
      </c>
      <c r="Y748">
        <v>518.83718988139424</v>
      </c>
      <c r="Z748">
        <v>36.927503431638684</v>
      </c>
      <c r="AA748" s="211">
        <v>-119.49656160025529</v>
      </c>
      <c r="AB748" s="211">
        <v>3585644.4072656147</v>
      </c>
      <c r="AC748" s="211">
        <v>360606.69905990711</v>
      </c>
      <c r="AD748" s="211">
        <v>3946251.1063255216</v>
      </c>
      <c r="AE748" s="211">
        <v>-7.58577057350037</v>
      </c>
      <c r="AF748" s="211">
        <v>21167892.879196443</v>
      </c>
      <c r="AG748" s="211">
        <v>35432.31360559578</v>
      </c>
      <c r="AH748" s="211">
        <v>21203325.192801885</v>
      </c>
      <c r="AI748" s="204">
        <v>154203.84333044925</v>
      </c>
      <c r="AJ748" s="205">
        <f t="shared" si="44"/>
        <v>-15895907.266351052</v>
      </c>
      <c r="AK748" s="205">
        <f t="shared" si="45"/>
        <v>-21961902.250151921</v>
      </c>
      <c r="AL748" s="205">
        <f t="shared" si="46"/>
        <v>1</v>
      </c>
      <c r="AM748" s="205">
        <f t="shared" si="47"/>
        <v>0</v>
      </c>
    </row>
    <row r="749" spans="1:39" x14ac:dyDescent="0.35">
      <c r="A749" s="112">
        <v>743</v>
      </c>
      <c r="B749">
        <v>89</v>
      </c>
      <c r="C749">
        <v>1.8087728599598812E-2</v>
      </c>
      <c r="D749">
        <v>0.11477294268724547</v>
      </c>
      <c r="E749">
        <v>2.116282363559778E-2</v>
      </c>
      <c r="F749">
        <v>5.2909369813300905E-3</v>
      </c>
      <c r="G749">
        <v>7.7469943078724665E-2</v>
      </c>
      <c r="H749">
        <v>7.8059896762540364E-3</v>
      </c>
      <c r="I749">
        <v>6.9855901019353961E-2</v>
      </c>
      <c r="J749">
        <v>54962.680244308322</v>
      </c>
      <c r="K749">
        <v>8426.4367676596321</v>
      </c>
      <c r="L749">
        <v>219924.53083163974</v>
      </c>
      <c r="M749">
        <v>300466.33140879095</v>
      </c>
      <c r="N749">
        <v>97929.618190836321</v>
      </c>
      <c r="O749">
        <v>2432645.7870358792</v>
      </c>
      <c r="P749">
        <v>9206.2337483011033</v>
      </c>
      <c r="Q749">
        <v>4.0226366520090115E-3</v>
      </c>
      <c r="R749">
        <v>1</v>
      </c>
      <c r="S749">
        <v>0.66665107569285798</v>
      </c>
      <c r="T749">
        <v>0.58038798668450498</v>
      </c>
      <c r="U749">
        <v>0.7379540454680229</v>
      </c>
      <c r="V749">
        <v>0</v>
      </c>
      <c r="W749">
        <v>14174637.708700294</v>
      </c>
      <c r="X749">
        <v>9.5853395179080425E-2</v>
      </c>
      <c r="Y749">
        <v>509.00653976082629</v>
      </c>
      <c r="Z749">
        <v>29.386330019629405</v>
      </c>
      <c r="AA749" s="211">
        <v>-13.076514820057907</v>
      </c>
      <c r="AB749" s="211">
        <v>411064.49355230865</v>
      </c>
      <c r="AC749" s="211">
        <v>20421.012196997191</v>
      </c>
      <c r="AD749" s="211">
        <v>431485.50574930501</v>
      </c>
      <c r="AE749" s="211">
        <v>-2.5238362213714356</v>
      </c>
      <c r="AF749" s="211">
        <v>21239987.554408714</v>
      </c>
      <c r="AG749" s="211">
        <v>7082.9636899494708</v>
      </c>
      <c r="AH749" s="211">
        <v>21247070.518098656</v>
      </c>
      <c r="AI749" s="204">
        <v>1972540.4140461874</v>
      </c>
      <c r="AJ749" s="205">
        <f t="shared" si="44"/>
        <v>-1739136.9877550958</v>
      </c>
      <c r="AK749" s="205">
        <f t="shared" si="45"/>
        <v>-21499454.1402358</v>
      </c>
      <c r="AL749" s="205">
        <f t="shared" si="46"/>
        <v>1</v>
      </c>
      <c r="AM749" s="205">
        <f t="shared" si="47"/>
        <v>0</v>
      </c>
    </row>
    <row r="750" spans="1:39" x14ac:dyDescent="0.35">
      <c r="A750" s="112">
        <v>744</v>
      </c>
      <c r="B750">
        <v>57</v>
      </c>
      <c r="C750">
        <v>3.1705057617292837E-2</v>
      </c>
      <c r="D750">
        <v>6.9575988846285339E-2</v>
      </c>
      <c r="E750">
        <v>8.5402243403444079E-3</v>
      </c>
      <c r="F750">
        <v>0</v>
      </c>
      <c r="G750">
        <v>5.4373676809717476E-2</v>
      </c>
      <c r="H750">
        <v>8.2828770360280413E-2</v>
      </c>
      <c r="I750">
        <v>9.7576961323678976E-2</v>
      </c>
      <c r="J750">
        <v>59367.770420442765</v>
      </c>
      <c r="K750">
        <v>5575.3573086113311</v>
      </c>
      <c r="L750">
        <v>267578.10489655833</v>
      </c>
      <c r="M750">
        <v>56375.713300763484</v>
      </c>
      <c r="N750">
        <v>66065.580535117319</v>
      </c>
      <c r="O750">
        <v>3275401.1417493275</v>
      </c>
      <c r="P750">
        <v>9247.4856878690262</v>
      </c>
      <c r="Q750">
        <v>3.8023066379934338E-3</v>
      </c>
      <c r="R750">
        <v>0.96152835744955367</v>
      </c>
      <c r="S750">
        <v>0.80313535055373286</v>
      </c>
      <c r="T750">
        <v>0.61202841766934979</v>
      </c>
      <c r="U750">
        <v>0.70301516282680798</v>
      </c>
      <c r="V750">
        <v>0.1002235896510212</v>
      </c>
      <c r="W750">
        <v>14290784.282228168</v>
      </c>
      <c r="X750">
        <v>9.9884182443865099E-2</v>
      </c>
      <c r="Y750">
        <v>414.11676736251559</v>
      </c>
      <c r="Z750">
        <v>29.862806865379152</v>
      </c>
      <c r="AA750" s="211">
        <v>-7.4934080217969363</v>
      </c>
      <c r="AB750" s="211">
        <v>228652.54851565071</v>
      </c>
      <c r="AC750" s="211">
        <v>67484.949722603807</v>
      </c>
      <c r="AD750" s="211">
        <v>296137.49823825486</v>
      </c>
      <c r="AE750" s="211">
        <v>-2.2006412976044594</v>
      </c>
      <c r="AF750" s="211">
        <v>17579739.996771012</v>
      </c>
      <c r="AG750" s="211">
        <v>34590.27573721412</v>
      </c>
      <c r="AH750" s="211">
        <v>17614330.272508241</v>
      </c>
      <c r="AI750" s="204">
        <v>3272049.1336054946</v>
      </c>
      <c r="AJ750" s="205">
        <f t="shared" si="44"/>
        <v>-1045478.3004179485</v>
      </c>
      <c r="AK750" s="205">
        <f t="shared" si="45"/>
        <v>-17834394.402268685</v>
      </c>
      <c r="AL750" s="205">
        <f t="shared" si="46"/>
        <v>1</v>
      </c>
      <c r="AM750" s="205">
        <f t="shared" si="47"/>
        <v>0</v>
      </c>
    </row>
    <row r="751" spans="1:39" x14ac:dyDescent="0.35">
      <c r="A751" s="112">
        <v>745</v>
      </c>
      <c r="B751">
        <v>70</v>
      </c>
      <c r="C751">
        <v>2.7924579139217982E-2</v>
      </c>
      <c r="D751">
        <v>0.10449013107034055</v>
      </c>
      <c r="E751">
        <v>9.5754574130091363E-3</v>
      </c>
      <c r="F751">
        <v>3.0369602317826774E-2</v>
      </c>
      <c r="G751">
        <v>6.3874848805010501E-2</v>
      </c>
      <c r="H751">
        <v>3.1974810097183927E-2</v>
      </c>
      <c r="I751">
        <v>6.6542322253479419E-2</v>
      </c>
      <c r="J751">
        <v>56217.066760337686</v>
      </c>
      <c r="K751">
        <v>4751.2478218327897</v>
      </c>
      <c r="L751">
        <v>202978.53914902563</v>
      </c>
      <c r="M751">
        <v>286751.85735703201</v>
      </c>
      <c r="N751">
        <v>103684.26032223976</v>
      </c>
      <c r="O751">
        <v>4438586.6204550788</v>
      </c>
      <c r="P751">
        <v>9093.3445951924605</v>
      </c>
      <c r="Q751">
        <v>4.3695071233649258E-3</v>
      </c>
      <c r="R751">
        <v>1</v>
      </c>
      <c r="S751">
        <v>0.5126125916851072</v>
      </c>
      <c r="T751">
        <v>0.48715991325130809</v>
      </c>
      <c r="U751">
        <v>0.68347530896272379</v>
      </c>
      <c r="V751">
        <v>0.1102050019665626</v>
      </c>
      <c r="W751">
        <v>13918733.314922148</v>
      </c>
      <c r="X751">
        <v>7.0974450431631336E-2</v>
      </c>
      <c r="Y751">
        <v>379.80469901114816</v>
      </c>
      <c r="Z751">
        <v>38.626494939212677</v>
      </c>
      <c r="AA751" s="211">
        <v>-101.59902502899604</v>
      </c>
      <c r="AB751" s="211">
        <v>3284821.0623216364</v>
      </c>
      <c r="AC751" s="211">
        <v>473015.3542734629</v>
      </c>
      <c r="AD751" s="211">
        <v>3757836.4165950827</v>
      </c>
      <c r="AE751" s="211">
        <v>-3.3343872422280043</v>
      </c>
      <c r="AF751" s="211">
        <v>16160485.7140698</v>
      </c>
      <c r="AG751" s="211">
        <v>25515.351060394354</v>
      </c>
      <c r="AH751" s="211">
        <v>16186001.06513023</v>
      </c>
      <c r="AI751" s="204">
        <v>126476.47137827927</v>
      </c>
      <c r="AJ751" s="205">
        <f t="shared" si="44"/>
        <v>-13917738.919494687</v>
      </c>
      <c r="AK751" s="205">
        <f t="shared" si="45"/>
        <v>-16519439.78935303</v>
      </c>
      <c r="AL751" s="205">
        <f t="shared" si="46"/>
        <v>1</v>
      </c>
      <c r="AM751" s="205">
        <f t="shared" si="47"/>
        <v>0</v>
      </c>
    </row>
    <row r="752" spans="1:39" x14ac:dyDescent="0.35">
      <c r="A752" s="112">
        <v>746</v>
      </c>
      <c r="B752">
        <v>40</v>
      </c>
      <c r="C752">
        <v>3.1780674933354354E-2</v>
      </c>
      <c r="D752">
        <v>0.12696375679952981</v>
      </c>
      <c r="E752">
        <v>2.5236593693979757E-2</v>
      </c>
      <c r="F752">
        <v>0</v>
      </c>
      <c r="G752">
        <v>7.0387010667337033E-3</v>
      </c>
      <c r="H752">
        <v>0</v>
      </c>
      <c r="I752">
        <v>7.1599070150120472E-2</v>
      </c>
      <c r="J752">
        <v>57825.021357541096</v>
      </c>
      <c r="K752">
        <v>3278.0830216451295</v>
      </c>
      <c r="L752">
        <v>173409.55935578965</v>
      </c>
      <c r="M752">
        <v>285381.90546995949</v>
      </c>
      <c r="N752">
        <v>66906.113812752999</v>
      </c>
      <c r="O752">
        <v>3000113.9006306343</v>
      </c>
      <c r="P752">
        <v>9426.9025931143915</v>
      </c>
      <c r="Q752">
        <v>4.6345118279713972E-3</v>
      </c>
      <c r="R752">
        <v>0.98437214859397504</v>
      </c>
      <c r="S752">
        <v>0.64720908985709891</v>
      </c>
      <c r="T752">
        <v>0.79278892638251752</v>
      </c>
      <c r="U752">
        <v>0.6228562250946087</v>
      </c>
      <c r="V752">
        <v>0</v>
      </c>
      <c r="W752">
        <v>14461033.763601888</v>
      </c>
      <c r="X752">
        <v>0.1106233663939126</v>
      </c>
      <c r="Y752">
        <v>127.22047789187155</v>
      </c>
      <c r="Z752">
        <v>18.132565631755504</v>
      </c>
      <c r="AA752" s="211">
        <v>-9.5724622185227481</v>
      </c>
      <c r="AB752" s="211">
        <v>303681.70903563977</v>
      </c>
      <c r="AC752" s="211">
        <v>14323.807112905417</v>
      </c>
      <c r="AD752" s="211">
        <v>318005.51614854473</v>
      </c>
      <c r="AE752" s="211">
        <v>-3.4478976139251243</v>
      </c>
      <c r="AF752" s="211">
        <v>5826030.54826074</v>
      </c>
      <c r="AG752" s="211">
        <v>8659.392481892819</v>
      </c>
      <c r="AH752" s="211">
        <v>5834689.9407426575</v>
      </c>
      <c r="AI752" s="204">
        <v>900747.20094434405</v>
      </c>
      <c r="AJ752" s="205">
        <f t="shared" si="44"/>
        <v>-1275251.7380008195</v>
      </c>
      <c r="AK752" s="205">
        <f t="shared" si="45"/>
        <v>-6179479.7021351699</v>
      </c>
      <c r="AL752" s="205">
        <f t="shared" si="46"/>
        <v>1</v>
      </c>
      <c r="AM752" s="205">
        <f t="shared" si="47"/>
        <v>0</v>
      </c>
    </row>
    <row r="753" spans="1:39" x14ac:dyDescent="0.35">
      <c r="A753" s="112">
        <v>747</v>
      </c>
      <c r="B753">
        <v>90</v>
      </c>
      <c r="C753">
        <v>2.3353548319782827E-2</v>
      </c>
      <c r="D753">
        <v>0.12208225096859099</v>
      </c>
      <c r="E753">
        <v>3.2514072644121123E-2</v>
      </c>
      <c r="F753">
        <v>1.3768708457310569E-2</v>
      </c>
      <c r="G753">
        <v>1.1478660290916848E-2</v>
      </c>
      <c r="H753">
        <v>1.798541326021701E-2</v>
      </c>
      <c r="I753">
        <v>0.15441160064195605</v>
      </c>
      <c r="J753">
        <v>53123.054049398233</v>
      </c>
      <c r="K753">
        <v>5894.9536087900733</v>
      </c>
      <c r="L753">
        <v>228616.79532979766</v>
      </c>
      <c r="M753">
        <v>250677.49200606212</v>
      </c>
      <c r="N753">
        <v>38187.584713939104</v>
      </c>
      <c r="O753">
        <v>2670298.9737244868</v>
      </c>
      <c r="P753">
        <v>9172.9003565015537</v>
      </c>
      <c r="Q753">
        <v>1.2159085891823322E-3</v>
      </c>
      <c r="R753">
        <v>0.91877414404862845</v>
      </c>
      <c r="S753">
        <v>0.53728162115280687</v>
      </c>
      <c r="T753">
        <v>0.69723650985804153</v>
      </c>
      <c r="U753">
        <v>0.76151917764262222</v>
      </c>
      <c r="V753">
        <v>1.8040673985539449E-2</v>
      </c>
      <c r="W753">
        <v>15849339.791557476</v>
      </c>
      <c r="X753">
        <v>0.10108258548731047</v>
      </c>
      <c r="Y753">
        <v>552.45310796311207</v>
      </c>
      <c r="Z753">
        <v>24.773439039506073</v>
      </c>
      <c r="AA753" s="211">
        <v>-6.9055231358169378</v>
      </c>
      <c r="AB753" s="211">
        <v>221890.75708180474</v>
      </c>
      <c r="AC753" s="211">
        <v>18623.724865415941</v>
      </c>
      <c r="AD753" s="211">
        <v>240514.48194722127</v>
      </c>
      <c r="AE753" s="211">
        <v>-3.8383756262466786</v>
      </c>
      <c r="AF753" s="211">
        <v>22912366.235862765</v>
      </c>
      <c r="AG753" s="211">
        <v>15597.369574785875</v>
      </c>
      <c r="AH753" s="211">
        <v>22927963.605437614</v>
      </c>
      <c r="AI753" s="204">
        <v>7396921.4237984763</v>
      </c>
      <c r="AJ753" s="205">
        <f t="shared" si="44"/>
        <v>-931066.79552891501</v>
      </c>
      <c r="AK753" s="205">
        <f t="shared" si="45"/>
        <v>-23311801.168062281</v>
      </c>
      <c r="AL753" s="205">
        <f t="shared" si="46"/>
        <v>1</v>
      </c>
      <c r="AM753" s="205">
        <f t="shared" si="47"/>
        <v>0</v>
      </c>
    </row>
    <row r="754" spans="1:39" x14ac:dyDescent="0.35">
      <c r="A754" s="112">
        <v>748</v>
      </c>
      <c r="B754">
        <v>71</v>
      </c>
      <c r="C754">
        <v>4.8033735426168504E-2</v>
      </c>
      <c r="D754">
        <v>5.3824216163401037E-2</v>
      </c>
      <c r="E754">
        <v>0</v>
      </c>
      <c r="F754">
        <v>2.2302764214750519E-2</v>
      </c>
      <c r="G754">
        <v>4.9504663413737854E-2</v>
      </c>
      <c r="H754">
        <v>2.0591543539797828E-2</v>
      </c>
      <c r="I754">
        <v>0.17938821616524153</v>
      </c>
      <c r="J754">
        <v>51759.968377596837</v>
      </c>
      <c r="K754">
        <v>9088.9500712921126</v>
      </c>
      <c r="L754">
        <v>269040.23603323987</v>
      </c>
      <c r="M754">
        <v>164254.07478344982</v>
      </c>
      <c r="N754">
        <v>107339.52415523741</v>
      </c>
      <c r="O754">
        <v>1795620.5505010949</v>
      </c>
      <c r="P754">
        <v>9303.1312117412399</v>
      </c>
      <c r="Q754">
        <v>3.290937346262211E-3</v>
      </c>
      <c r="R754">
        <v>1</v>
      </c>
      <c r="S754">
        <v>0.69610431582280208</v>
      </c>
      <c r="T754">
        <v>0.7195017656099596</v>
      </c>
      <c r="U754">
        <v>0.79251887376815777</v>
      </c>
      <c r="V754">
        <v>0</v>
      </c>
      <c r="W754">
        <v>14096036.47625917</v>
      </c>
      <c r="X754">
        <v>6.8960889345850568E-2</v>
      </c>
      <c r="Y754">
        <v>351.61692723208347</v>
      </c>
      <c r="Z754">
        <v>28.393826923083935</v>
      </c>
      <c r="AA754" s="211">
        <v>-6.8508857645874492</v>
      </c>
      <c r="AB754" s="211">
        <v>296016.76600144256</v>
      </c>
      <c r="AC754" s="211">
        <v>17277.987713186532</v>
      </c>
      <c r="AD754" s="211">
        <v>313294.75371462887</v>
      </c>
      <c r="AE754" s="211">
        <v>-1.9111036907490946</v>
      </c>
      <c r="AF754" s="211">
        <v>14623798.814016797</v>
      </c>
      <c r="AG754" s="211">
        <v>12456.223700204238</v>
      </c>
      <c r="AH754" s="211">
        <v>14636255.037716977</v>
      </c>
      <c r="AI754" s="204">
        <v>2899512.5837348914</v>
      </c>
      <c r="AJ754" s="205">
        <f t="shared" si="44"/>
        <v>-998383.3301733738</v>
      </c>
      <c r="AK754" s="205">
        <f t="shared" si="45"/>
        <v>-14827365.406791886</v>
      </c>
      <c r="AL754" s="205">
        <f t="shared" si="46"/>
        <v>1</v>
      </c>
      <c r="AM754" s="205">
        <f t="shared" si="47"/>
        <v>0</v>
      </c>
    </row>
    <row r="755" spans="1:39" x14ac:dyDescent="0.35">
      <c r="A755" s="112">
        <v>749</v>
      </c>
      <c r="B755">
        <v>6</v>
      </c>
      <c r="C755">
        <v>1.9069411216059068E-2</v>
      </c>
      <c r="D755">
        <v>6.9091092946470312E-2</v>
      </c>
      <c r="E755">
        <v>2.7656103209777967E-2</v>
      </c>
      <c r="F755">
        <v>2.7028751048833028E-2</v>
      </c>
      <c r="G755">
        <v>5.7189117543890118E-2</v>
      </c>
      <c r="H755">
        <v>0</v>
      </c>
      <c r="I755">
        <v>0.15092850400886382</v>
      </c>
      <c r="J755">
        <v>50305.703325386785</v>
      </c>
      <c r="K755">
        <v>9305.5395358368351</v>
      </c>
      <c r="L755">
        <v>202646.42511912796</v>
      </c>
      <c r="M755">
        <v>278490.61810078833</v>
      </c>
      <c r="N755">
        <v>61944.356178660208</v>
      </c>
      <c r="O755">
        <v>2683136.2071756371</v>
      </c>
      <c r="P755">
        <v>9160.1289496657246</v>
      </c>
      <c r="Q755">
        <v>4.1365600245565279E-3</v>
      </c>
      <c r="R755">
        <v>1</v>
      </c>
      <c r="S755">
        <v>0.85424539878632744</v>
      </c>
      <c r="T755">
        <v>0.67284634429168189</v>
      </c>
      <c r="U755">
        <v>0.70681719850068236</v>
      </c>
      <c r="V755">
        <v>0.11379327794883623</v>
      </c>
      <c r="W755">
        <v>14564050.835771158</v>
      </c>
      <c r="X755">
        <v>6.5515207712661866E-2</v>
      </c>
      <c r="Y755">
        <v>378.97648773497446</v>
      </c>
      <c r="Z755">
        <v>32.176913747852382</v>
      </c>
      <c r="AA755" s="211">
        <v>-20.900995949423802</v>
      </c>
      <c r="AB755" s="211">
        <v>844714.9484747278</v>
      </c>
      <c r="AC755" s="211">
        <v>22586.49242403292</v>
      </c>
      <c r="AD755" s="211">
        <v>867301.44089876395</v>
      </c>
      <c r="AE755" s="211">
        <v>-3.0807715289889543</v>
      </c>
      <c r="AF755" s="211">
        <v>15771247.271378983</v>
      </c>
      <c r="AG755" s="211">
        <v>7481.330298181244</v>
      </c>
      <c r="AH755" s="211">
        <v>15778728.601677135</v>
      </c>
      <c r="AI755" s="204">
        <v>836769.88622427813</v>
      </c>
      <c r="AJ755" s="205">
        <f t="shared" si="44"/>
        <v>-2957401.0358411442</v>
      </c>
      <c r="AK755" s="205">
        <f t="shared" si="45"/>
        <v>-16086805.754576029</v>
      </c>
      <c r="AL755" s="205">
        <f t="shared" si="46"/>
        <v>1</v>
      </c>
      <c r="AM755" s="205">
        <f t="shared" si="47"/>
        <v>0</v>
      </c>
    </row>
    <row r="756" spans="1:39" x14ac:dyDescent="0.35">
      <c r="A756" s="112">
        <v>750</v>
      </c>
      <c r="B756">
        <v>8</v>
      </c>
      <c r="C756">
        <v>1.4917651415569706E-2</v>
      </c>
      <c r="D756">
        <v>0.14485091196044864</v>
      </c>
      <c r="E756">
        <v>3.0266767151865076E-2</v>
      </c>
      <c r="F756">
        <v>0</v>
      </c>
      <c r="G756">
        <v>8.5095203765274074E-2</v>
      </c>
      <c r="H756">
        <v>2.9578900720466691E-2</v>
      </c>
      <c r="I756">
        <v>0.10287864203515154</v>
      </c>
      <c r="J756">
        <v>50276.317598268281</v>
      </c>
      <c r="K756">
        <v>9533.3192694568497</v>
      </c>
      <c r="L756">
        <v>237992.03721339421</v>
      </c>
      <c r="M756">
        <v>223949.50108407543</v>
      </c>
      <c r="N756">
        <v>110843.18946414907</v>
      </c>
      <c r="O756">
        <v>5041652.2166737523</v>
      </c>
      <c r="P756">
        <v>9231.3098509105912</v>
      </c>
      <c r="Q756">
        <v>5.304849535615476E-3</v>
      </c>
      <c r="R756">
        <v>1</v>
      </c>
      <c r="S756">
        <v>0.8125074874074385</v>
      </c>
      <c r="T756">
        <v>0.50518452593659158</v>
      </c>
      <c r="U756">
        <v>0.73476592433615473</v>
      </c>
      <c r="V756">
        <v>6.3129371011566071E-2</v>
      </c>
      <c r="W756">
        <v>16021799.455257541</v>
      </c>
      <c r="X756">
        <v>8.4442622009604035E-2</v>
      </c>
      <c r="Y756">
        <v>421.19166513063186</v>
      </c>
      <c r="Z756">
        <v>30.431312388474822</v>
      </c>
      <c r="AA756" s="211">
        <v>-19.00288876704942</v>
      </c>
      <c r="AB756" s="211">
        <v>720980.97548658925</v>
      </c>
      <c r="AC756" s="211">
        <v>65947.735129865701</v>
      </c>
      <c r="AD756" s="211">
        <v>786928.71061645681</v>
      </c>
      <c r="AE756" s="211">
        <v>-5.0965428261151953</v>
      </c>
      <c r="AF756" s="211">
        <v>17695418.610243097</v>
      </c>
      <c r="AG756" s="211">
        <v>28326.543948398736</v>
      </c>
      <c r="AH756" s="211">
        <v>17723745.154191412</v>
      </c>
      <c r="AI756" s="204">
        <v>1217919.9708904368</v>
      </c>
      <c r="AJ756" s="205">
        <f t="shared" si="44"/>
        <v>-2687217.5873213988</v>
      </c>
      <c r="AK756" s="205">
        <f t="shared" si="45"/>
        <v>-18233399.436802931</v>
      </c>
      <c r="AL756" s="205">
        <f t="shared" si="46"/>
        <v>1</v>
      </c>
      <c r="AM756" s="205">
        <f t="shared" si="47"/>
        <v>0</v>
      </c>
    </row>
    <row r="757" spans="1:39" x14ac:dyDescent="0.35">
      <c r="A757" s="112">
        <v>751</v>
      </c>
      <c r="B757">
        <v>60</v>
      </c>
      <c r="C757">
        <v>3.7227855806484716E-2</v>
      </c>
      <c r="D757">
        <v>7.6611702107894891E-2</v>
      </c>
      <c r="E757">
        <v>2.9305314536467123E-2</v>
      </c>
      <c r="F757">
        <v>1.9327581685400851E-2</v>
      </c>
      <c r="G757">
        <v>0.15510372534624856</v>
      </c>
      <c r="H757">
        <v>5.3668000929737267E-2</v>
      </c>
      <c r="I757">
        <v>4.5696894434511318E-2</v>
      </c>
      <c r="J757">
        <v>59245.824046051799</v>
      </c>
      <c r="K757">
        <v>6430.3562456206855</v>
      </c>
      <c r="L757">
        <v>215433.42610453497</v>
      </c>
      <c r="M757">
        <v>302079.68120847049</v>
      </c>
      <c r="N757">
        <v>89624.007899816585</v>
      </c>
      <c r="O757">
        <v>1909840.5332075616</v>
      </c>
      <c r="P757">
        <v>8960.1508900918761</v>
      </c>
      <c r="Q757">
        <v>1.8218451630748591E-3</v>
      </c>
      <c r="R757">
        <v>0.90248574736409437</v>
      </c>
      <c r="S757">
        <v>0.54496945362374383</v>
      </c>
      <c r="T757">
        <v>0.5627282154511426</v>
      </c>
      <c r="U757">
        <v>0.74175758390413338</v>
      </c>
      <c r="V757">
        <v>0.16049294248788312</v>
      </c>
      <c r="W757">
        <v>15115204.315459602</v>
      </c>
      <c r="X757">
        <v>1.0459624933470524E-2</v>
      </c>
      <c r="Y757">
        <v>328.07654696172239</v>
      </c>
      <c r="Z757">
        <v>23.063295813432706</v>
      </c>
      <c r="AA757" s="211">
        <v>-6.6735678876937543</v>
      </c>
      <c r="AB757" s="211">
        <v>211612.8604164345</v>
      </c>
      <c r="AC757" s="211">
        <v>36618.133327096577</v>
      </c>
      <c r="AD757" s="211">
        <v>248230.9937435305</v>
      </c>
      <c r="AE757" s="211">
        <v>-5.6527945883951407</v>
      </c>
      <c r="AF757" s="211">
        <v>12924406.861026967</v>
      </c>
      <c r="AG757" s="211">
        <v>34531.08945871285</v>
      </c>
      <c r="AH757" s="211">
        <v>12958937.950485636</v>
      </c>
      <c r="AI757" s="204">
        <v>12452037.063935541</v>
      </c>
      <c r="AJ757" s="205">
        <f t="shared" si="44"/>
        <v>-915587.78251290589</v>
      </c>
      <c r="AK757" s="205">
        <f t="shared" si="45"/>
        <v>-13524217.409325149</v>
      </c>
      <c r="AL757" s="205">
        <f t="shared" si="46"/>
        <v>1</v>
      </c>
      <c r="AM757" s="205">
        <f t="shared" si="47"/>
        <v>0</v>
      </c>
    </row>
    <row r="758" spans="1:39" x14ac:dyDescent="0.35">
      <c r="A758" s="112">
        <v>752</v>
      </c>
      <c r="B758">
        <v>61</v>
      </c>
      <c r="C758">
        <v>3.2397503908978345E-2</v>
      </c>
      <c r="D758">
        <v>8.5312051635631381E-2</v>
      </c>
      <c r="E758">
        <v>4.1962610528165085E-2</v>
      </c>
      <c r="F758">
        <v>1.222468311499411E-2</v>
      </c>
      <c r="G758">
        <v>4.682030810382215E-2</v>
      </c>
      <c r="H758">
        <v>2.9022588852428945E-2</v>
      </c>
      <c r="I758">
        <v>9.9502241745858755E-2</v>
      </c>
      <c r="J758">
        <v>45062.899611349858</v>
      </c>
      <c r="K758">
        <v>9889.8903469288925</v>
      </c>
      <c r="L758">
        <v>270411.42236158822</v>
      </c>
      <c r="M758">
        <v>355713.12276953127</v>
      </c>
      <c r="N758">
        <v>108658.66226206798</v>
      </c>
      <c r="O758">
        <v>2242045.1452921703</v>
      </c>
      <c r="P758">
        <v>8972.6515451735559</v>
      </c>
      <c r="Q758">
        <v>2.9589898839789321E-3</v>
      </c>
      <c r="R758">
        <v>1</v>
      </c>
      <c r="S758">
        <v>0.60786082833507527</v>
      </c>
      <c r="T758">
        <v>0.68025663739818032</v>
      </c>
      <c r="U758">
        <v>0.70440561556765724</v>
      </c>
      <c r="V758">
        <v>8.9460073142776389E-2</v>
      </c>
      <c r="W758">
        <v>14567045.54798452</v>
      </c>
      <c r="X758">
        <v>0.19041934159312002</v>
      </c>
      <c r="Y758">
        <v>255.12673539175955</v>
      </c>
      <c r="Z758">
        <v>24.224140085499752</v>
      </c>
      <c r="AA758" s="211">
        <v>-17.947339066449608</v>
      </c>
      <c r="AB758" s="211">
        <v>786620.45959116379</v>
      </c>
      <c r="AC758" s="211">
        <v>43236.626263896775</v>
      </c>
      <c r="AD758" s="211">
        <v>829857.08585506177</v>
      </c>
      <c r="AE758" s="211">
        <v>-3.3421738310707259</v>
      </c>
      <c r="AF758" s="211">
        <v>11986175.714875441</v>
      </c>
      <c r="AG758" s="211">
        <v>19008.052413230162</v>
      </c>
      <c r="AH758" s="211">
        <v>12005183.767288694</v>
      </c>
      <c r="AI758" s="204">
        <v>765162.6326255477</v>
      </c>
      <c r="AJ758" s="205">
        <f t="shared" si="44"/>
        <v>-2624590.9925000225</v>
      </c>
      <c r="AK758" s="205">
        <f t="shared" si="45"/>
        <v>-12339401.150395766</v>
      </c>
      <c r="AL758" s="205">
        <f t="shared" si="46"/>
        <v>1</v>
      </c>
      <c r="AM758" s="205">
        <f t="shared" si="47"/>
        <v>0</v>
      </c>
    </row>
    <row r="759" spans="1:39" x14ac:dyDescent="0.35">
      <c r="A759" s="112">
        <v>753</v>
      </c>
      <c r="B759">
        <v>97</v>
      </c>
      <c r="C759">
        <v>4.5471493318869828E-2</v>
      </c>
      <c r="D759">
        <v>4.9024228318227489E-2</v>
      </c>
      <c r="E759">
        <v>0</v>
      </c>
      <c r="F759">
        <v>2.5238556006301118E-3</v>
      </c>
      <c r="G759">
        <v>0.10177055057571449</v>
      </c>
      <c r="H759">
        <v>0</v>
      </c>
      <c r="I759">
        <v>0.10933447430278523</v>
      </c>
      <c r="J759">
        <v>48852.744273635923</v>
      </c>
      <c r="K759">
        <v>5980.1525577374678</v>
      </c>
      <c r="L759">
        <v>129256.42273083019</v>
      </c>
      <c r="M759">
        <v>349184.36343326198</v>
      </c>
      <c r="N759">
        <v>101892.15206553547</v>
      </c>
      <c r="O759">
        <v>3802837.2909714123</v>
      </c>
      <c r="P759">
        <v>9248.8064156680248</v>
      </c>
      <c r="Q759">
        <v>9.5908783169374508E-4</v>
      </c>
      <c r="R759">
        <v>0.93938723783052003</v>
      </c>
      <c r="S759">
        <v>0.720604762368247</v>
      </c>
      <c r="T759">
        <v>0.51269038862477667</v>
      </c>
      <c r="U759">
        <v>0.63164001107964363</v>
      </c>
      <c r="V759">
        <v>0.15078776656751347</v>
      </c>
      <c r="W759">
        <v>14244507.898461318</v>
      </c>
      <c r="X759">
        <v>5.9249458818871573E-2</v>
      </c>
      <c r="Y759">
        <v>201.95119295827305</v>
      </c>
      <c r="Z759">
        <v>28.558182564217702</v>
      </c>
      <c r="AA759" s="211">
        <v>-23.013499733169862</v>
      </c>
      <c r="AB759" s="211">
        <v>1139560.6318769066</v>
      </c>
      <c r="AC759" s="211">
        <v>24962.693287881262</v>
      </c>
      <c r="AD759" s="211">
        <v>1164523.3251647898</v>
      </c>
      <c r="AE759" s="211">
        <v>-4.3067498665849442</v>
      </c>
      <c r="AF759" s="211">
        <v>8846987.5574892089</v>
      </c>
      <c r="AG759" s="211">
        <v>12481.346643940567</v>
      </c>
      <c r="AH759" s="211">
        <v>8859468.904133128</v>
      </c>
      <c r="AI759" s="204">
        <v>411345.93843655853</v>
      </c>
      <c r="AJ759" s="205">
        <f t="shared" si="44"/>
        <v>-3465873.2984817759</v>
      </c>
      <c r="AK759" s="205">
        <f t="shared" si="45"/>
        <v>-9290143.8907916229</v>
      </c>
      <c r="AL759" s="205">
        <f t="shared" si="46"/>
        <v>1</v>
      </c>
      <c r="AM759" s="205">
        <f t="shared" si="47"/>
        <v>0</v>
      </c>
    </row>
    <row r="760" spans="1:39" x14ac:dyDescent="0.35">
      <c r="A760" s="112">
        <v>754</v>
      </c>
      <c r="B760">
        <v>66</v>
      </c>
      <c r="C760">
        <v>2.6408609237253168E-2</v>
      </c>
      <c r="D760">
        <v>0.14451037095838432</v>
      </c>
      <c r="E760">
        <v>3.040453542443021E-2</v>
      </c>
      <c r="F760">
        <v>1.5108950504115478E-2</v>
      </c>
      <c r="G760">
        <v>0.13270602021449163</v>
      </c>
      <c r="H760">
        <v>6.3200289593579369E-3</v>
      </c>
      <c r="I760">
        <v>6.4492753955635182E-2</v>
      </c>
      <c r="J760">
        <v>55749.946832656678</v>
      </c>
      <c r="K760">
        <v>6645.7570322452148</v>
      </c>
      <c r="L760">
        <v>224669.77520510272</v>
      </c>
      <c r="M760">
        <v>198524.14674294044</v>
      </c>
      <c r="N760">
        <v>52927.335428288134</v>
      </c>
      <c r="O760">
        <v>4191641.8481004029</v>
      </c>
      <c r="P760">
        <v>9114.1658267370531</v>
      </c>
      <c r="Q760">
        <v>3.1601035097970202E-3</v>
      </c>
      <c r="R760">
        <v>1</v>
      </c>
      <c r="S760">
        <v>0.67032325826726169</v>
      </c>
      <c r="T760">
        <v>0.59597728111958659</v>
      </c>
      <c r="U760">
        <v>0.64612347457250019</v>
      </c>
      <c r="V760">
        <v>0.16474892418318809</v>
      </c>
      <c r="W760">
        <v>14488906.886943555</v>
      </c>
      <c r="X760">
        <v>8.8383658202712198E-2</v>
      </c>
      <c r="Y760">
        <v>241.60791177178254</v>
      </c>
      <c r="Z760">
        <v>22.915895576907754</v>
      </c>
      <c r="AA760" s="211">
        <v>-10.110498455369537</v>
      </c>
      <c r="AB760" s="211">
        <v>347733.76528664533</v>
      </c>
      <c r="AC760" s="211">
        <v>20877.346271460872</v>
      </c>
      <c r="AD760" s="211">
        <v>368611.11155810591</v>
      </c>
      <c r="AE760" s="211">
        <v>-2.5771536621646258</v>
      </c>
      <c r="AF760" s="211">
        <v>10364522.008459684</v>
      </c>
      <c r="AG760" s="211">
        <v>10131.653337620741</v>
      </c>
      <c r="AH760" s="211">
        <v>10374653.661797287</v>
      </c>
      <c r="AI760" s="204">
        <v>1328233.7162192082</v>
      </c>
      <c r="AJ760" s="205">
        <f t="shared" si="44"/>
        <v>-1379660.9570950596</v>
      </c>
      <c r="AK760" s="205">
        <f t="shared" si="45"/>
        <v>-10632369.028013749</v>
      </c>
      <c r="AL760" s="205">
        <f t="shared" si="46"/>
        <v>1</v>
      </c>
      <c r="AM760" s="205">
        <f t="shared" si="47"/>
        <v>0</v>
      </c>
    </row>
    <row r="761" spans="1:39" x14ac:dyDescent="0.35">
      <c r="A761" s="112">
        <v>755</v>
      </c>
      <c r="B761">
        <v>54</v>
      </c>
      <c r="C761">
        <v>2.9762770861485374E-2</v>
      </c>
      <c r="D761">
        <v>0.13790633504579783</v>
      </c>
      <c r="E761">
        <v>2.8782392631004537E-2</v>
      </c>
      <c r="F761">
        <v>0</v>
      </c>
      <c r="G761">
        <v>0.11955991117335141</v>
      </c>
      <c r="H761">
        <v>9.2903982418800768E-3</v>
      </c>
      <c r="I761">
        <v>0.10193501322783084</v>
      </c>
      <c r="J761">
        <v>53517.831243307221</v>
      </c>
      <c r="K761">
        <v>6209.5040877964029</v>
      </c>
      <c r="L761">
        <v>169741.3326872488</v>
      </c>
      <c r="M761">
        <v>223229.10463731582</v>
      </c>
      <c r="N761">
        <v>93404.783172708587</v>
      </c>
      <c r="O761">
        <v>2815615.8219226082</v>
      </c>
      <c r="P761">
        <v>9321.4190185663265</v>
      </c>
      <c r="Q761">
        <v>4.3385381481465144E-3</v>
      </c>
      <c r="R761">
        <v>1</v>
      </c>
      <c r="S761">
        <v>0.62199359268615517</v>
      </c>
      <c r="T761">
        <v>0.64027789422880821</v>
      </c>
      <c r="U761">
        <v>0.64247286394738568</v>
      </c>
      <c r="V761">
        <v>0.22184509055158835</v>
      </c>
      <c r="W761">
        <v>15014774.695186909</v>
      </c>
      <c r="X761">
        <v>0.11772996833703114</v>
      </c>
      <c r="Y761">
        <v>39.137363944784795</v>
      </c>
      <c r="Z761">
        <v>27.929920988355448</v>
      </c>
      <c r="AA761" s="211">
        <v>-8.745609838750358</v>
      </c>
      <c r="AB761" s="211">
        <v>285280.71920855128</v>
      </c>
      <c r="AC761" s="211">
        <v>20977.581578460387</v>
      </c>
      <c r="AD761" s="211">
        <v>306258.30078701233</v>
      </c>
      <c r="AE761" s="211">
        <v>-5.3658192103186915</v>
      </c>
      <c r="AF761" s="211">
        <v>2803775.5363979428</v>
      </c>
      <c r="AG761" s="211">
        <v>16821.64560536918</v>
      </c>
      <c r="AH761" s="211">
        <v>2820597.1820033155</v>
      </c>
      <c r="AI761" s="204">
        <v>743933.3253560263</v>
      </c>
      <c r="AJ761" s="205">
        <f t="shared" si="44"/>
        <v>-1180819.2846620481</v>
      </c>
      <c r="AK761" s="205">
        <f t="shared" si="45"/>
        <v>-3357179.1030351846</v>
      </c>
      <c r="AL761" s="205">
        <f t="shared" si="46"/>
        <v>1</v>
      </c>
      <c r="AM761" s="205">
        <f t="shared" si="47"/>
        <v>0</v>
      </c>
    </row>
    <row r="762" spans="1:39" x14ac:dyDescent="0.35">
      <c r="A762" s="112">
        <v>756</v>
      </c>
      <c r="B762">
        <v>50</v>
      </c>
      <c r="C762">
        <v>3.2499125250500693E-2</v>
      </c>
      <c r="D762">
        <v>4.9995535914264977E-2</v>
      </c>
      <c r="E762">
        <v>5.0780220137382731E-2</v>
      </c>
      <c r="F762">
        <v>2.6854270475478986E-3</v>
      </c>
      <c r="G762">
        <v>2.6924905832236057E-2</v>
      </c>
      <c r="H762">
        <v>7.0379312304925543E-2</v>
      </c>
      <c r="I762">
        <v>8.2511421414993388E-2</v>
      </c>
      <c r="J762">
        <v>52453.840191102492</v>
      </c>
      <c r="K762">
        <v>7438.8188627573763</v>
      </c>
      <c r="L762">
        <v>230528.26588049546</v>
      </c>
      <c r="M762">
        <v>174151.92621873878</v>
      </c>
      <c r="N762">
        <v>89085.181259572506</v>
      </c>
      <c r="O762">
        <v>2387793.9165589255</v>
      </c>
      <c r="P762">
        <v>8903.0891073990097</v>
      </c>
      <c r="Q762">
        <v>3.0517115006744554E-3</v>
      </c>
      <c r="R762">
        <v>0.98965838008538531</v>
      </c>
      <c r="S762">
        <v>0.71438321869996713</v>
      </c>
      <c r="T762">
        <v>0.53651264524348152</v>
      </c>
      <c r="U762">
        <v>0.6879169330640712</v>
      </c>
      <c r="V762">
        <v>0.26372510101394331</v>
      </c>
      <c r="W762">
        <v>14600217.466723723</v>
      </c>
      <c r="X762">
        <v>0.12355155838403467</v>
      </c>
      <c r="Y762">
        <v>384.33138022395781</v>
      </c>
      <c r="Z762">
        <v>40.191535728104888</v>
      </c>
      <c r="AA762" s="211">
        <v>-104.55885425334367</v>
      </c>
      <c r="AB762" s="211">
        <v>4438466.109884033</v>
      </c>
      <c r="AC762" s="211">
        <v>470290.40375546605</v>
      </c>
      <c r="AD762" s="211">
        <v>4908756.5136394892</v>
      </c>
      <c r="AE762" s="211">
        <v>-2.9181773775270909</v>
      </c>
      <c r="AF762" s="211">
        <v>17200242.25128999</v>
      </c>
      <c r="AG762" s="211">
        <v>27063.65776280842</v>
      </c>
      <c r="AH762" s="211">
        <v>17227305.909052778</v>
      </c>
      <c r="AI762" s="204">
        <v>121197.04211005945</v>
      </c>
      <c r="AJ762" s="205">
        <f t="shared" si="44"/>
        <v>-15364641.938973855</v>
      </c>
      <c r="AK762" s="205">
        <f t="shared" si="45"/>
        <v>-17519123.646805488</v>
      </c>
      <c r="AL762" s="205">
        <f t="shared" si="46"/>
        <v>1</v>
      </c>
      <c r="AM762" s="205">
        <f t="shared" si="47"/>
        <v>0</v>
      </c>
    </row>
    <row r="763" spans="1:39" x14ac:dyDescent="0.35">
      <c r="A763" s="112">
        <v>757</v>
      </c>
      <c r="B763">
        <v>24</v>
      </c>
      <c r="C763">
        <v>3.2639256515659326E-2</v>
      </c>
      <c r="D763">
        <v>8.0526645164127303E-2</v>
      </c>
      <c r="E763">
        <v>1.3963658020697966E-2</v>
      </c>
      <c r="F763">
        <v>1.0138589632715935E-2</v>
      </c>
      <c r="G763">
        <v>6.7025945176120302E-2</v>
      </c>
      <c r="H763">
        <v>1.7583023838102375E-2</v>
      </c>
      <c r="I763">
        <v>7.9917198736730616E-2</v>
      </c>
      <c r="J763">
        <v>62669.522227146255</v>
      </c>
      <c r="K763">
        <v>4450.4669155546753</v>
      </c>
      <c r="L763">
        <v>251560.00890856373</v>
      </c>
      <c r="M763">
        <v>247737.48818874056</v>
      </c>
      <c r="N763">
        <v>139536.51965489512</v>
      </c>
      <c r="O763">
        <v>3933203.8793397988</v>
      </c>
      <c r="P763">
        <v>9198.606538785245</v>
      </c>
      <c r="Q763">
        <v>9.7491856791587358E-4</v>
      </c>
      <c r="R763">
        <v>0.95919374318004114</v>
      </c>
      <c r="S763">
        <v>0.61896803259173538</v>
      </c>
      <c r="T763">
        <v>0.7165044097353066</v>
      </c>
      <c r="U763">
        <v>0.6895296140717676</v>
      </c>
      <c r="V763">
        <v>0</v>
      </c>
      <c r="W763">
        <v>14308797.471795535</v>
      </c>
      <c r="X763">
        <v>0.14623648814486648</v>
      </c>
      <c r="Y763">
        <v>512.39077496395419</v>
      </c>
      <c r="Z763">
        <v>32.112015478446352</v>
      </c>
      <c r="AA763" s="211">
        <v>-5.3769025624351388</v>
      </c>
      <c r="AB763" s="211">
        <v>143087.97471795531</v>
      </c>
      <c r="AC763" s="211">
        <v>22133.024225947582</v>
      </c>
      <c r="AD763" s="211">
        <v>165220.99894390319</v>
      </c>
      <c r="AE763" s="211">
        <v>-3.0695783770602074</v>
      </c>
      <c r="AF763" s="211">
        <v>22497260.381807663</v>
      </c>
      <c r="AG763" s="211">
        <v>17497.05293537744</v>
      </c>
      <c r="AH763" s="211">
        <v>22514757.434742983</v>
      </c>
      <c r="AI763" s="204">
        <v>9686344.2846317533</v>
      </c>
      <c r="AJ763" s="205">
        <f t="shared" si="44"/>
        <v>-702911.25518741715</v>
      </c>
      <c r="AK763" s="205">
        <f t="shared" si="45"/>
        <v>-22821715.272449005</v>
      </c>
      <c r="AL763" s="205">
        <f t="shared" si="46"/>
        <v>1</v>
      </c>
      <c r="AM763" s="205">
        <f t="shared" si="47"/>
        <v>0</v>
      </c>
    </row>
    <row r="764" spans="1:39" x14ac:dyDescent="0.35">
      <c r="A764" s="112">
        <v>758</v>
      </c>
      <c r="B764">
        <v>20</v>
      </c>
      <c r="C764">
        <v>2.2149711765390871E-2</v>
      </c>
      <c r="D764">
        <v>0.13133786643062662</v>
      </c>
      <c r="E764">
        <v>5.4371944986470785E-2</v>
      </c>
      <c r="F764">
        <v>5.279578562641901E-3</v>
      </c>
      <c r="G764">
        <v>3.9218139454420195E-2</v>
      </c>
      <c r="H764">
        <v>0</v>
      </c>
      <c r="I764">
        <v>0.15361040788699282</v>
      </c>
      <c r="J764">
        <v>54833.493523196601</v>
      </c>
      <c r="K764">
        <v>9349.5220637969869</v>
      </c>
      <c r="L764">
        <v>265688.90358228516</v>
      </c>
      <c r="M764">
        <v>222602.49601683259</v>
      </c>
      <c r="N764">
        <v>101853.45361337793</v>
      </c>
      <c r="O764">
        <v>5168959.3559108954</v>
      </c>
      <c r="P764">
        <v>9091.867062939662</v>
      </c>
      <c r="Q764">
        <v>4.4806498110090938E-3</v>
      </c>
      <c r="R764">
        <v>1</v>
      </c>
      <c r="S764">
        <v>0.76922324172733236</v>
      </c>
      <c r="T764">
        <v>0.71697570939837041</v>
      </c>
      <c r="U764">
        <v>0.68745088090683248</v>
      </c>
      <c r="V764">
        <v>1.7311229790497595E-2</v>
      </c>
      <c r="W764">
        <v>14300400.781331768</v>
      </c>
      <c r="X764">
        <v>0.1691999523711088</v>
      </c>
      <c r="Y764">
        <v>221.8634382426448</v>
      </c>
      <c r="Z764">
        <v>29.737850268399256</v>
      </c>
      <c r="AA764" s="211">
        <v>-5.6362848731321424</v>
      </c>
      <c r="AB764" s="211">
        <v>128703.6070319859</v>
      </c>
      <c r="AC764" s="211">
        <v>11134.833224604892</v>
      </c>
      <c r="AD764" s="211">
        <v>139838.44025659063</v>
      </c>
      <c r="AE764" s="211">
        <v>-5.4797233913385126</v>
      </c>
      <c r="AF764" s="211">
        <v>10647401.326695777</v>
      </c>
      <c r="AG764" s="211">
        <v>13582.917125049931</v>
      </c>
      <c r="AH764" s="211">
        <v>10660984.243820855</v>
      </c>
      <c r="AI764" s="204">
        <v>67201368.325273156</v>
      </c>
      <c r="AJ764" s="205">
        <f t="shared" si="44"/>
        <v>-703466.92756980483</v>
      </c>
      <c r="AK764" s="205">
        <f t="shared" si="45"/>
        <v>-11208956.582954707</v>
      </c>
      <c r="AL764" s="205">
        <f t="shared" si="46"/>
        <v>1</v>
      </c>
      <c r="AM764" s="205">
        <f t="shared" si="47"/>
        <v>0</v>
      </c>
    </row>
    <row r="765" spans="1:39" x14ac:dyDescent="0.35">
      <c r="A765" s="112">
        <v>759</v>
      </c>
      <c r="B765">
        <v>13</v>
      </c>
      <c r="C765">
        <v>4.6006528358468378E-2</v>
      </c>
      <c r="D765">
        <v>9.9514409334040627E-2</v>
      </c>
      <c r="E765">
        <v>3.5438699124616523E-2</v>
      </c>
      <c r="F765">
        <v>2.6997503082253974E-2</v>
      </c>
      <c r="G765">
        <v>1.0484232609889017E-2</v>
      </c>
      <c r="H765">
        <v>0</v>
      </c>
      <c r="I765">
        <v>7.9015145822522309E-2</v>
      </c>
      <c r="J765">
        <v>56418.923233047011</v>
      </c>
      <c r="K765">
        <v>4507.9181667619832</v>
      </c>
      <c r="L765">
        <v>253031.62186067653</v>
      </c>
      <c r="M765">
        <v>163072.09896334467</v>
      </c>
      <c r="N765">
        <v>97351.633683828783</v>
      </c>
      <c r="O765">
        <v>3308436.7630626666</v>
      </c>
      <c r="P765">
        <v>9184.871197369408</v>
      </c>
      <c r="Q765">
        <v>2.369816652438747E-3</v>
      </c>
      <c r="R765">
        <v>1</v>
      </c>
      <c r="S765">
        <v>0.58645923393432131</v>
      </c>
      <c r="T765">
        <v>0.56403079905729836</v>
      </c>
      <c r="U765">
        <v>0.82042263600109777</v>
      </c>
      <c r="V765">
        <v>0.11978865028242631</v>
      </c>
      <c r="W765">
        <v>14170984.072085578</v>
      </c>
      <c r="X765">
        <v>0.16675663018273856</v>
      </c>
      <c r="Y765">
        <v>383.75659065454647</v>
      </c>
      <c r="Z765">
        <v>28.357144958780832</v>
      </c>
      <c r="AA765" s="211">
        <v>-78.916104963419954</v>
      </c>
      <c r="AB765" s="211">
        <v>3429378.1454446963</v>
      </c>
      <c r="AC765" s="211">
        <v>122020.91479341334</v>
      </c>
      <c r="AD765" s="211">
        <v>3551399.0602381122</v>
      </c>
      <c r="AE765" s="211">
        <v>-2.4718958430181668</v>
      </c>
      <c r="AF765" s="211">
        <v>17324282.587055959</v>
      </c>
      <c r="AG765" s="211">
        <v>9084.3444604983069</v>
      </c>
      <c r="AH765" s="211">
        <v>17333366.931516457</v>
      </c>
      <c r="AI765" s="204">
        <v>180287.92540153506</v>
      </c>
      <c r="AJ765" s="205">
        <f t="shared" si="44"/>
        <v>-11443009.556580108</v>
      </c>
      <c r="AK765" s="205">
        <f t="shared" si="45"/>
        <v>-17580556.515818276</v>
      </c>
      <c r="AL765" s="205">
        <f t="shared" si="46"/>
        <v>1</v>
      </c>
      <c r="AM765" s="205">
        <f t="shared" si="47"/>
        <v>0</v>
      </c>
    </row>
    <row r="766" spans="1:39" x14ac:dyDescent="0.35">
      <c r="A766" s="112">
        <v>760</v>
      </c>
      <c r="B766">
        <v>11</v>
      </c>
      <c r="C766">
        <v>2.9469051158105095E-2</v>
      </c>
      <c r="D766">
        <v>5.7828650937414613E-2</v>
      </c>
      <c r="E766">
        <v>2.4918057986819477E-2</v>
      </c>
      <c r="F766">
        <v>1.9856722620687987E-2</v>
      </c>
      <c r="G766">
        <v>0.14516512455509856</v>
      </c>
      <c r="H766">
        <v>3.7517297940335606E-2</v>
      </c>
      <c r="I766">
        <v>0.10342839595514355</v>
      </c>
      <c r="J766">
        <v>61779.848549221068</v>
      </c>
      <c r="K766">
        <v>7946.4825729171116</v>
      </c>
      <c r="L766">
        <v>205151.4879211252</v>
      </c>
      <c r="M766">
        <v>266767.38374276267</v>
      </c>
      <c r="N766">
        <v>71701.625027202084</v>
      </c>
      <c r="O766">
        <v>3294904.4632178261</v>
      </c>
      <c r="P766">
        <v>9140.6816650346591</v>
      </c>
      <c r="Q766">
        <v>-3.3846157734134007E-4</v>
      </c>
      <c r="R766">
        <v>1</v>
      </c>
      <c r="S766">
        <v>0.64157008493130796</v>
      </c>
      <c r="T766">
        <v>0.66813873081941044</v>
      </c>
      <c r="U766">
        <v>0.75384239097112782</v>
      </c>
      <c r="V766">
        <v>4.5370498884392124E-2</v>
      </c>
      <c r="W766">
        <v>14297457.446570965</v>
      </c>
      <c r="X766">
        <v>0.11044860152157483</v>
      </c>
      <c r="Y766">
        <v>356.48850977859144</v>
      </c>
      <c r="Z766">
        <v>29.781505242939382</v>
      </c>
      <c r="AA766" s="211">
        <v>-73.299812643864826</v>
      </c>
      <c r="AB766" s="211">
        <v>3102548.2659058883</v>
      </c>
      <c r="AC766" s="211">
        <v>275280.06390321953</v>
      </c>
      <c r="AD766" s="211">
        <v>3377828.3298091167</v>
      </c>
      <c r="AE766" s="211">
        <v>-2.2389406409666313</v>
      </c>
      <c r="AF766" s="211">
        <v>15470182.842546977</v>
      </c>
      <c r="AG766" s="211">
        <v>16930.664522521369</v>
      </c>
      <c r="AH766" s="211">
        <v>15487113.507069465</v>
      </c>
      <c r="AI766" s="204">
        <v>170407.21336443035</v>
      </c>
      <c r="AJ766" s="205">
        <f t="shared" si="44"/>
        <v>-10707809.594195599</v>
      </c>
      <c r="AK766" s="205">
        <f t="shared" si="45"/>
        <v>-15711007.571166128</v>
      </c>
      <c r="AL766" s="205">
        <f t="shared" si="46"/>
        <v>1</v>
      </c>
      <c r="AM766" s="205">
        <f t="shared" si="47"/>
        <v>0</v>
      </c>
    </row>
    <row r="767" spans="1:39" x14ac:dyDescent="0.35">
      <c r="A767" s="112">
        <v>761</v>
      </c>
      <c r="B767">
        <v>6</v>
      </c>
      <c r="C767">
        <v>3.0262950554144817E-2</v>
      </c>
      <c r="D767">
        <v>4.0650222290706861E-2</v>
      </c>
      <c r="E767">
        <v>5.8586640701562623E-2</v>
      </c>
      <c r="F767">
        <v>1.2805052616934282E-2</v>
      </c>
      <c r="G767">
        <v>9.5032759115706827E-2</v>
      </c>
      <c r="H767">
        <v>6.2615376899946187E-2</v>
      </c>
      <c r="I767">
        <v>9.1498503168896544E-2</v>
      </c>
      <c r="J767">
        <v>58135.514485244261</v>
      </c>
      <c r="K767">
        <v>6898.9948607188498</v>
      </c>
      <c r="L767">
        <v>135544.41204993869</v>
      </c>
      <c r="M767">
        <v>182054.13514416499</v>
      </c>
      <c r="N767">
        <v>76530.973199022614</v>
      </c>
      <c r="O767">
        <v>3119447.0414909003</v>
      </c>
      <c r="P767">
        <v>9184.2136084596532</v>
      </c>
      <c r="Q767">
        <v>3.5816590272555234E-3</v>
      </c>
      <c r="R767">
        <v>1</v>
      </c>
      <c r="S767">
        <v>0.92756622379026521</v>
      </c>
      <c r="T767">
        <v>0.59373139244177064</v>
      </c>
      <c r="U767">
        <v>0.78929991462847382</v>
      </c>
      <c r="V767">
        <v>0</v>
      </c>
      <c r="W767">
        <v>14872345.169467529</v>
      </c>
      <c r="X767">
        <v>8.0240467969402707E-2</v>
      </c>
      <c r="Y767">
        <v>276.42405509335765</v>
      </c>
      <c r="Z767">
        <v>33.171930372734721</v>
      </c>
      <c r="AA767" s="211">
        <v>-18.734929212737729</v>
      </c>
      <c r="AB767" s="211">
        <v>862596.01982911723</v>
      </c>
      <c r="AC767" s="211">
        <v>86699.82016984107</v>
      </c>
      <c r="AD767" s="211">
        <v>949295.83999895817</v>
      </c>
      <c r="AE767" s="211">
        <v>-2.3633046288247961</v>
      </c>
      <c r="AF767" s="211">
        <v>12039772.039968362</v>
      </c>
      <c r="AG767" s="211">
        <v>28717.606049947357</v>
      </c>
      <c r="AH767" s="211">
        <v>12068489.64601827</v>
      </c>
      <c r="AI767" s="204">
        <v>679174.73608240695</v>
      </c>
      <c r="AJ767" s="205">
        <f t="shared" si="44"/>
        <v>-2822788.7612727312</v>
      </c>
      <c r="AK767" s="205">
        <f t="shared" si="45"/>
        <v>-12304820.10890075</v>
      </c>
      <c r="AL767" s="205">
        <f t="shared" si="46"/>
        <v>1</v>
      </c>
      <c r="AM767" s="205">
        <f t="shared" si="47"/>
        <v>0</v>
      </c>
    </row>
    <row r="768" spans="1:39" x14ac:dyDescent="0.35">
      <c r="A768" s="112">
        <v>762</v>
      </c>
      <c r="B768">
        <v>85</v>
      </c>
      <c r="C768">
        <v>5.3663526577809387E-3</v>
      </c>
      <c r="D768">
        <v>0.1290006780754934</v>
      </c>
      <c r="E768">
        <v>7.6926573070978249E-4</v>
      </c>
      <c r="F768">
        <v>0</v>
      </c>
      <c r="G768">
        <v>2.6987682068472331E-2</v>
      </c>
      <c r="H768">
        <v>3.5764251975632599E-2</v>
      </c>
      <c r="I768">
        <v>6.052111978894726E-2</v>
      </c>
      <c r="J768">
        <v>53777.953165357387</v>
      </c>
      <c r="K768">
        <v>6559.8501803354266</v>
      </c>
      <c r="L768">
        <v>247378.02024129106</v>
      </c>
      <c r="M768">
        <v>327322.17400613253</v>
      </c>
      <c r="N768">
        <v>57386.05272530175</v>
      </c>
      <c r="O768">
        <v>3457655.8076446112</v>
      </c>
      <c r="P768">
        <v>8990.3410572511402</v>
      </c>
      <c r="Q768">
        <v>4.9023369879606328E-3</v>
      </c>
      <c r="R768">
        <v>1</v>
      </c>
      <c r="S768">
        <v>0.76199789595282608</v>
      </c>
      <c r="T768">
        <v>0.58580524581102911</v>
      </c>
      <c r="U768">
        <v>0.74773868854477155</v>
      </c>
      <c r="V768">
        <v>0</v>
      </c>
      <c r="W768">
        <v>14484286.228581036</v>
      </c>
      <c r="X768">
        <v>8.1801959465286345E-2</v>
      </c>
      <c r="Y768">
        <v>238.0915777774008</v>
      </c>
      <c r="Z768">
        <v>29.23755108554943</v>
      </c>
      <c r="AA768" s="211">
        <v>-54.121207373728396</v>
      </c>
      <c r="AB768" s="211">
        <v>1665692.9162868166</v>
      </c>
      <c r="AC768" s="211">
        <v>122477.64725549132</v>
      </c>
      <c r="AD768" s="211">
        <v>1788170.5635423027</v>
      </c>
      <c r="AE768" s="211">
        <v>-8.1786949868360672</v>
      </c>
      <c r="AF768" s="211">
        <v>10498004.032710763</v>
      </c>
      <c r="AG768" s="211">
        <v>27464.68453607984</v>
      </c>
      <c r="AH768" s="211">
        <v>10525468.717246789</v>
      </c>
      <c r="AI768" s="204">
        <v>190178.93667037002</v>
      </c>
      <c r="AJ768" s="205">
        <f t="shared" si="44"/>
        <v>-7200291.3009151425</v>
      </c>
      <c r="AK768" s="205">
        <f t="shared" si="45"/>
        <v>-11343338.215930397</v>
      </c>
      <c r="AL768" s="205">
        <f t="shared" si="46"/>
        <v>1</v>
      </c>
      <c r="AM768" s="205">
        <f t="shared" si="47"/>
        <v>0</v>
      </c>
    </row>
    <row r="769" spans="1:39" x14ac:dyDescent="0.35">
      <c r="A769" s="112">
        <v>763</v>
      </c>
      <c r="B769">
        <v>5</v>
      </c>
      <c r="C769">
        <v>2.7905971545544368E-2</v>
      </c>
      <c r="D769">
        <v>0.10890457474513564</v>
      </c>
      <c r="E769">
        <v>0</v>
      </c>
      <c r="F769">
        <v>7.0237880526655902E-3</v>
      </c>
      <c r="G769">
        <v>3.6322186957809727E-2</v>
      </c>
      <c r="H769">
        <v>1.407398743659646E-2</v>
      </c>
      <c r="I769">
        <v>6.4488622015862876E-2</v>
      </c>
      <c r="J769">
        <v>56591.294511091946</v>
      </c>
      <c r="K769">
        <v>9800.1835910884365</v>
      </c>
      <c r="L769">
        <v>234775.27331953132</v>
      </c>
      <c r="M769">
        <v>276347.73714713403</v>
      </c>
      <c r="N769">
        <v>75945.614258005167</v>
      </c>
      <c r="O769">
        <v>2522766.4526290325</v>
      </c>
      <c r="P769">
        <v>9169.6568315243512</v>
      </c>
      <c r="Q769">
        <v>6.0858069374944649E-3</v>
      </c>
      <c r="R769">
        <v>1</v>
      </c>
      <c r="S769">
        <v>0.77955692432444312</v>
      </c>
      <c r="T769">
        <v>0.55971482989410104</v>
      </c>
      <c r="U769">
        <v>0.75020312599720074</v>
      </c>
      <c r="V769">
        <v>0.12122783391036826</v>
      </c>
      <c r="W769">
        <v>15129865.976018194</v>
      </c>
      <c r="X769">
        <v>0.12707978498082412</v>
      </c>
      <c r="Y769">
        <v>233.28953621046651</v>
      </c>
      <c r="Z769">
        <v>27.309881980072962</v>
      </c>
      <c r="AA769" s="211">
        <v>-48.406958533856319</v>
      </c>
      <c r="AB769" s="211">
        <v>2193830.5665226388</v>
      </c>
      <c r="AC769" s="211">
        <v>73429.104452577943</v>
      </c>
      <c r="AD769" s="211">
        <v>2267259.6709752223</v>
      </c>
      <c r="AE769" s="211">
        <v>-6.5293596124906479</v>
      </c>
      <c r="AF769" s="211">
        <v>10679697.16576359</v>
      </c>
      <c r="AG769" s="211">
        <v>19407.692457493307</v>
      </c>
      <c r="AH769" s="211">
        <v>10699104.858221088</v>
      </c>
      <c r="AI769" s="204">
        <v>201345.00077424431</v>
      </c>
      <c r="AJ769" s="205">
        <f t="shared" si="44"/>
        <v>-7107955.5243608542</v>
      </c>
      <c r="AK769" s="205">
        <f t="shared" si="45"/>
        <v>-11352040.819470152</v>
      </c>
      <c r="AL769" s="205">
        <f t="shared" si="46"/>
        <v>1</v>
      </c>
      <c r="AM769" s="205">
        <f t="shared" si="47"/>
        <v>0</v>
      </c>
    </row>
    <row r="770" spans="1:39" x14ac:dyDescent="0.35">
      <c r="A770" s="112">
        <v>764</v>
      </c>
      <c r="B770">
        <v>73</v>
      </c>
      <c r="C770">
        <v>3.7305704760357231E-2</v>
      </c>
      <c r="D770">
        <v>0.11994887955775541</v>
      </c>
      <c r="E770">
        <v>3.2900389042219126E-2</v>
      </c>
      <c r="F770">
        <v>2.2051870116182055E-2</v>
      </c>
      <c r="G770">
        <v>8.2348027790951447E-2</v>
      </c>
      <c r="H770">
        <v>0</v>
      </c>
      <c r="I770">
        <v>0.1255755423919532</v>
      </c>
      <c r="J770">
        <v>49799.986286897059</v>
      </c>
      <c r="K770">
        <v>6449.9191692851446</v>
      </c>
      <c r="L770">
        <v>160397.9542252103</v>
      </c>
      <c r="M770">
        <v>283271.52109327057</v>
      </c>
      <c r="N770">
        <v>101722.5872853302</v>
      </c>
      <c r="O770">
        <v>4516094.9478697432</v>
      </c>
      <c r="P770">
        <v>9128.568133932582</v>
      </c>
      <c r="Q770">
        <v>3.6030861742093524E-3</v>
      </c>
      <c r="R770">
        <v>0.92614862393145625</v>
      </c>
      <c r="S770">
        <v>0.90462639080455554</v>
      </c>
      <c r="T770">
        <v>0.67052247069983573</v>
      </c>
      <c r="U770">
        <v>0.72965492742770943</v>
      </c>
      <c r="V770">
        <v>0.21269729875933197</v>
      </c>
      <c r="W770">
        <v>13207789.096787749</v>
      </c>
      <c r="X770">
        <v>8.7057303349961521E-2</v>
      </c>
      <c r="Y770">
        <v>395.71210805728526</v>
      </c>
      <c r="Z770">
        <v>22.270104735958949</v>
      </c>
      <c r="AA770" s="211">
        <v>-16.722814552225064</v>
      </c>
      <c r="AB770" s="211">
        <v>686805.03303296235</v>
      </c>
      <c r="AC770" s="211">
        <v>23077.531672584402</v>
      </c>
      <c r="AD770" s="211">
        <v>709882.56470554927</v>
      </c>
      <c r="AE770" s="211">
        <v>-3.4830443712975958</v>
      </c>
      <c r="AF770" s="211">
        <v>16396965.582432039</v>
      </c>
      <c r="AG770" s="211">
        <v>10522.773875864006</v>
      </c>
      <c r="AH770" s="211">
        <v>16407488.356307907</v>
      </c>
      <c r="AI770" s="204">
        <v>1185640.3530489919</v>
      </c>
      <c r="AJ770" s="205">
        <f t="shared" si="44"/>
        <v>-2382164.0199280558</v>
      </c>
      <c r="AK770" s="205">
        <f t="shared" si="45"/>
        <v>-16755792.793437667</v>
      </c>
      <c r="AL770" s="205">
        <f t="shared" si="46"/>
        <v>1</v>
      </c>
      <c r="AM770" s="205">
        <f t="shared" si="47"/>
        <v>0</v>
      </c>
    </row>
    <row r="771" spans="1:39" x14ac:dyDescent="0.35">
      <c r="A771" s="112">
        <v>765</v>
      </c>
      <c r="B771">
        <v>82</v>
      </c>
      <c r="C771">
        <v>1.8170725452779323E-2</v>
      </c>
      <c r="D771">
        <v>0.12939365368056288</v>
      </c>
      <c r="E771">
        <v>3.4647328155055238E-2</v>
      </c>
      <c r="F771">
        <v>1.5948808499282464E-2</v>
      </c>
      <c r="G771">
        <v>8.458724791061567E-2</v>
      </c>
      <c r="H771">
        <v>0</v>
      </c>
      <c r="I771">
        <v>4.8015899093378389E-2</v>
      </c>
      <c r="J771">
        <v>55708.317777484306</v>
      </c>
      <c r="K771">
        <v>5044.2215886817412</v>
      </c>
      <c r="L771">
        <v>173706.88161318115</v>
      </c>
      <c r="M771">
        <v>232700.81718472435</v>
      </c>
      <c r="N771">
        <v>42270.549116928742</v>
      </c>
      <c r="O771">
        <v>3983330.425393472</v>
      </c>
      <c r="P771">
        <v>9210.9261700692714</v>
      </c>
      <c r="Q771">
        <v>5.2566460377544257E-3</v>
      </c>
      <c r="R771">
        <v>0.88418817133955552</v>
      </c>
      <c r="S771">
        <v>0.61265256512795774</v>
      </c>
      <c r="T771">
        <v>0.34127953543217215</v>
      </c>
      <c r="U771">
        <v>0.72608827224409223</v>
      </c>
      <c r="V771">
        <v>1.2903067563414035E-2</v>
      </c>
      <c r="W771">
        <v>14268499.000189625</v>
      </c>
      <c r="X771">
        <v>0.11028066258382394</v>
      </c>
      <c r="Y771">
        <v>397.57462407558847</v>
      </c>
      <c r="Z771">
        <v>27.365992903957363</v>
      </c>
      <c r="AA771" s="211">
        <v>-14.433234409936791</v>
      </c>
      <c r="AB771" s="211">
        <v>499397.46500663663</v>
      </c>
      <c r="AC771" s="211">
        <v>16589.578034429283</v>
      </c>
      <c r="AD771" s="211">
        <v>515987.04304106574</v>
      </c>
      <c r="AE771" s="211">
        <v>-4.8012572164099376</v>
      </c>
      <c r="AF771" s="211">
        <v>17013457.590037964</v>
      </c>
      <c r="AG771" s="211">
        <v>9822.7764677542054</v>
      </c>
      <c r="AH771" s="211">
        <v>17023280.366505731</v>
      </c>
      <c r="AI771" s="204">
        <v>1713801.1222200932</v>
      </c>
      <c r="AJ771" s="205">
        <f t="shared" si="44"/>
        <v>-1959310.4840347448</v>
      </c>
      <c r="AK771" s="205">
        <f t="shared" si="45"/>
        <v>-17503406.088146724</v>
      </c>
      <c r="AL771" s="205">
        <f t="shared" si="46"/>
        <v>1</v>
      </c>
      <c r="AM771" s="205">
        <f t="shared" si="47"/>
        <v>0</v>
      </c>
    </row>
    <row r="772" spans="1:39" x14ac:dyDescent="0.35">
      <c r="A772" s="112">
        <v>766</v>
      </c>
      <c r="B772">
        <v>75</v>
      </c>
      <c r="C772">
        <v>2.7412599236948734E-2</v>
      </c>
      <c r="D772">
        <v>0.15511463102697326</v>
      </c>
      <c r="E772">
        <v>3.5977018921601309E-2</v>
      </c>
      <c r="F772">
        <v>5.3611007421926638E-3</v>
      </c>
      <c r="G772">
        <v>9.1683485236113388E-2</v>
      </c>
      <c r="H772">
        <v>3.4581500477408808E-3</v>
      </c>
      <c r="I772">
        <v>0.10853104045068979</v>
      </c>
      <c r="J772">
        <v>49797.301079799719</v>
      </c>
      <c r="K772">
        <v>7131.9511596425973</v>
      </c>
      <c r="L772">
        <v>170108.40111337486</v>
      </c>
      <c r="M772">
        <v>289734.71031546441</v>
      </c>
      <c r="N772">
        <v>63738.810602872014</v>
      </c>
      <c r="O772">
        <v>3544263.7382474574</v>
      </c>
      <c r="P772">
        <v>9123.7062425386812</v>
      </c>
      <c r="Q772">
        <v>5.3425523210097019E-3</v>
      </c>
      <c r="R772">
        <v>0.98910585864049028</v>
      </c>
      <c r="S772">
        <v>0.61570169994403168</v>
      </c>
      <c r="T772">
        <v>0.6528223905895284</v>
      </c>
      <c r="U772">
        <v>0.7123042784255057</v>
      </c>
      <c r="V772">
        <v>0</v>
      </c>
      <c r="W772">
        <v>14255356.238496603</v>
      </c>
      <c r="X772">
        <v>9.0664970310663326E-2</v>
      </c>
      <c r="Y772">
        <v>172.990872236797</v>
      </c>
      <c r="Z772">
        <v>24.479052855567232</v>
      </c>
      <c r="AA772" s="211">
        <v>-38.413232542727187</v>
      </c>
      <c r="AB772" s="211">
        <v>1653621.3236656059</v>
      </c>
      <c r="AC772" s="211">
        <v>48634.087026486974</v>
      </c>
      <c r="AD772" s="211">
        <v>1702255.4106920992</v>
      </c>
      <c r="AE772" s="211">
        <v>-3.3467109656780956</v>
      </c>
      <c r="AF772" s="211">
        <v>7767702.4358104309</v>
      </c>
      <c r="AG772" s="211">
        <v>10059.493570625162</v>
      </c>
      <c r="AH772" s="211">
        <v>7777761.9293810893</v>
      </c>
      <c r="AI772" s="204">
        <v>173256.60617177916</v>
      </c>
      <c r="AJ772" s="205">
        <f t="shared" si="44"/>
        <v>-5543578.6649648175</v>
      </c>
      <c r="AK772" s="205">
        <f t="shared" si="45"/>
        <v>-8112433.0259488989</v>
      </c>
      <c r="AL772" s="205">
        <f t="shared" si="46"/>
        <v>1</v>
      </c>
      <c r="AM772" s="205">
        <f t="shared" si="47"/>
        <v>0</v>
      </c>
    </row>
    <row r="773" spans="1:39" x14ac:dyDescent="0.35">
      <c r="A773" s="112">
        <v>767</v>
      </c>
      <c r="B773">
        <v>46</v>
      </c>
      <c r="C773">
        <v>2.2606154865909847E-2</v>
      </c>
      <c r="D773">
        <v>6.8253639098285787E-2</v>
      </c>
      <c r="E773">
        <v>3.5368157231620179E-2</v>
      </c>
      <c r="F773">
        <v>0</v>
      </c>
      <c r="G773">
        <v>7.3602848974800322E-2</v>
      </c>
      <c r="H773">
        <v>0</v>
      </c>
      <c r="I773">
        <v>7.4989762166200902E-2</v>
      </c>
      <c r="J773">
        <v>51343.74096309505</v>
      </c>
      <c r="K773">
        <v>7587.6291525652778</v>
      </c>
      <c r="L773">
        <v>248202.20988606435</v>
      </c>
      <c r="M773">
        <v>347167.40561085747</v>
      </c>
      <c r="N773">
        <v>47254.48996459406</v>
      </c>
      <c r="O773">
        <v>3918206.1362272645</v>
      </c>
      <c r="P773">
        <v>9142.8852913869523</v>
      </c>
      <c r="Q773">
        <v>2.9013989504917638E-3</v>
      </c>
      <c r="R773">
        <v>1</v>
      </c>
      <c r="S773">
        <v>0.66127234585351513</v>
      </c>
      <c r="T773">
        <v>0.70336371273783305</v>
      </c>
      <c r="U773">
        <v>0.73125943205871224</v>
      </c>
      <c r="V773">
        <v>7.4781484378080909E-2</v>
      </c>
      <c r="W773">
        <v>13867120.084934039</v>
      </c>
      <c r="X773">
        <v>0.10836742770236593</v>
      </c>
      <c r="Y773">
        <v>91.874962373018661</v>
      </c>
      <c r="Z773">
        <v>20.713224948677844</v>
      </c>
      <c r="AA773" s="211">
        <v>-98.030494639087493</v>
      </c>
      <c r="AB773" s="211">
        <v>3494514.2614033925</v>
      </c>
      <c r="AC773" s="211">
        <v>108615.80523391934</v>
      </c>
      <c r="AD773" s="211">
        <v>3603130.0666372972</v>
      </c>
      <c r="AE773" s="211">
        <v>-5.8656382215929455</v>
      </c>
      <c r="AF773" s="211">
        <v>4561742.4649957996</v>
      </c>
      <c r="AG773" s="211">
        <v>11095.522257741915</v>
      </c>
      <c r="AH773" s="211">
        <v>4572837.9872535532</v>
      </c>
      <c r="AI773" s="204">
        <v>10521.449913876153</v>
      </c>
      <c r="AJ773" s="205">
        <f t="shared" si="44"/>
        <v>-13406179.530546047</v>
      </c>
      <c r="AK773" s="205">
        <f t="shared" si="45"/>
        <v>-5159401.8094128482</v>
      </c>
      <c r="AL773" s="205">
        <f t="shared" si="46"/>
        <v>0</v>
      </c>
      <c r="AM773" s="205">
        <f t="shared" si="47"/>
        <v>1</v>
      </c>
    </row>
    <row r="774" spans="1:39" x14ac:dyDescent="0.35">
      <c r="A774" s="112">
        <v>768</v>
      </c>
      <c r="B774">
        <v>49</v>
      </c>
      <c r="C774">
        <v>2.8606699113049777E-2</v>
      </c>
      <c r="D774">
        <v>7.1379598367937835E-2</v>
      </c>
      <c r="E774">
        <v>2.861885204762981E-2</v>
      </c>
      <c r="F774">
        <v>1.0631435514538139E-3</v>
      </c>
      <c r="G774">
        <v>0</v>
      </c>
      <c r="H774">
        <v>3.6215528968524327E-2</v>
      </c>
      <c r="I774">
        <v>6.2086235038300686E-2</v>
      </c>
      <c r="J774">
        <v>49030.878429091106</v>
      </c>
      <c r="K774">
        <v>6252.3701516276351</v>
      </c>
      <c r="L774">
        <v>276992.87376972113</v>
      </c>
      <c r="M774">
        <v>212432.16805779113</v>
      </c>
      <c r="N774">
        <v>113295.82907350322</v>
      </c>
      <c r="O774">
        <v>3138597.7659700308</v>
      </c>
      <c r="P774">
        <v>9269.2592033719593</v>
      </c>
      <c r="Q774">
        <v>3.2589795984205084E-3</v>
      </c>
      <c r="R774">
        <v>1</v>
      </c>
      <c r="S774">
        <v>0.8586663599559885</v>
      </c>
      <c r="T774">
        <v>0.45285172134023605</v>
      </c>
      <c r="U774">
        <v>0.75685276278676028</v>
      </c>
      <c r="V774">
        <v>0.10505965235179122</v>
      </c>
      <c r="W774">
        <v>15137755.560570834</v>
      </c>
      <c r="X774">
        <v>8.1307336171950392E-2</v>
      </c>
      <c r="Y774">
        <v>264.71510867573551</v>
      </c>
      <c r="Z774">
        <v>28.664900051094428</v>
      </c>
      <c r="AA774" s="211">
        <v>-28.604082303992275</v>
      </c>
      <c r="AB774" s="211">
        <v>1301846.97820909</v>
      </c>
      <c r="AC774" s="211">
        <v>76825.584389639655</v>
      </c>
      <c r="AD774" s="211">
        <v>1378672.5625987265</v>
      </c>
      <c r="AE774" s="211">
        <v>-4.7386559650356945</v>
      </c>
      <c r="AF774" s="211">
        <v>11480973.42825263</v>
      </c>
      <c r="AG774" s="211">
        <v>26533.441109740095</v>
      </c>
      <c r="AH774" s="211">
        <v>11507506.869362408</v>
      </c>
      <c r="AI774" s="204">
        <v>424414.5553029548</v>
      </c>
      <c r="AJ774" s="205">
        <f t="shared" si="44"/>
        <v>-4239080.7929979544</v>
      </c>
      <c r="AK774" s="205">
        <f t="shared" si="45"/>
        <v>-11981372.465865977</v>
      </c>
      <c r="AL774" s="205">
        <f t="shared" si="46"/>
        <v>1</v>
      </c>
      <c r="AM774" s="205">
        <f t="shared" si="47"/>
        <v>0</v>
      </c>
    </row>
    <row r="775" spans="1:39" x14ac:dyDescent="0.35">
      <c r="A775" s="112">
        <v>769</v>
      </c>
      <c r="B775">
        <v>45</v>
      </c>
      <c r="C775">
        <v>3.9265472434149282E-2</v>
      </c>
      <c r="D775">
        <v>0.10718333515749764</v>
      </c>
      <c r="E775">
        <v>0</v>
      </c>
      <c r="F775">
        <v>1.0005917686084834E-2</v>
      </c>
      <c r="G775">
        <v>0.12162811938752149</v>
      </c>
      <c r="H775">
        <v>0</v>
      </c>
      <c r="I775">
        <v>0.10107804812769734</v>
      </c>
      <c r="J775">
        <v>43016.500757561174</v>
      </c>
      <c r="K775">
        <v>4886.2914868503267</v>
      </c>
      <c r="L775">
        <v>210439.06785455675</v>
      </c>
      <c r="M775">
        <v>244583.81280941202</v>
      </c>
      <c r="N775">
        <v>101782.05318799827</v>
      </c>
      <c r="O775">
        <v>3390711.6817228347</v>
      </c>
      <c r="P775">
        <v>9194.170178966182</v>
      </c>
      <c r="Q775">
        <v>5.055492517196866E-3</v>
      </c>
      <c r="R775">
        <v>1</v>
      </c>
      <c r="S775">
        <v>0.90022647763369401</v>
      </c>
      <c r="T775">
        <v>0.55904023926357593</v>
      </c>
      <c r="U775">
        <v>0.68178865391951704</v>
      </c>
      <c r="V775">
        <v>0.10960241360652817</v>
      </c>
      <c r="W775">
        <v>14190471.006897293</v>
      </c>
      <c r="X775">
        <v>0.11561639662849618</v>
      </c>
      <c r="Y775">
        <v>378.94592497936867</v>
      </c>
      <c r="Z775">
        <v>35.467982160570941</v>
      </c>
      <c r="AA775" s="211">
        <v>-9.161633704195129</v>
      </c>
      <c r="AB775" s="211">
        <v>312190.36215174047</v>
      </c>
      <c r="AC775" s="211">
        <v>14567.909425826734</v>
      </c>
      <c r="AD775" s="211">
        <v>326758.27157756675</v>
      </c>
      <c r="AE775" s="211">
        <v>-2.6824359904406379</v>
      </c>
      <c r="AF775" s="211">
        <v>16672151.134676961</v>
      </c>
      <c r="AG775" s="211">
        <v>6982.9648487433933</v>
      </c>
      <c r="AH775" s="211">
        <v>16679134.099525671</v>
      </c>
      <c r="AI775" s="204">
        <v>2523827.2623220226</v>
      </c>
      <c r="AJ775" s="205">
        <f t="shared" si="44"/>
        <v>-1242921.6419970796</v>
      </c>
      <c r="AK775" s="205">
        <f t="shared" si="45"/>
        <v>-16947377.698569734</v>
      </c>
      <c r="AL775" s="205">
        <f t="shared" si="46"/>
        <v>1</v>
      </c>
      <c r="AM775" s="205">
        <f t="shared" si="47"/>
        <v>0</v>
      </c>
    </row>
    <row r="776" spans="1:39" x14ac:dyDescent="0.35">
      <c r="A776" s="112">
        <v>770</v>
      </c>
      <c r="B776">
        <v>43</v>
      </c>
      <c r="C776">
        <v>3.1149411116179523E-2</v>
      </c>
      <c r="D776">
        <v>5.3938768137399354E-2</v>
      </c>
      <c r="E776">
        <v>0</v>
      </c>
      <c r="F776">
        <v>5.1680462258471014E-3</v>
      </c>
      <c r="G776">
        <v>2.9755974781113775E-2</v>
      </c>
      <c r="H776">
        <v>0</v>
      </c>
      <c r="I776">
        <v>6.5357764909106664E-2</v>
      </c>
      <c r="J776">
        <v>58794.969237728248</v>
      </c>
      <c r="K776">
        <v>5424.2649259963491</v>
      </c>
      <c r="L776">
        <v>220093.47742000129</v>
      </c>
      <c r="M776">
        <v>157096.41038179232</v>
      </c>
      <c r="N776">
        <v>60523.799316458855</v>
      </c>
      <c r="O776">
        <v>2615250.0868533412</v>
      </c>
      <c r="P776">
        <v>9073.032031810746</v>
      </c>
      <c r="Q776">
        <v>2.8753571655295864E-3</v>
      </c>
      <c r="R776">
        <v>1</v>
      </c>
      <c r="S776">
        <v>0.66777188375534824</v>
      </c>
      <c r="T776">
        <v>0.59675865416192908</v>
      </c>
      <c r="U776">
        <v>0.61234300418546761</v>
      </c>
      <c r="V776">
        <v>0</v>
      </c>
      <c r="W776">
        <v>13849233.776927209</v>
      </c>
      <c r="X776">
        <v>5.2524115697335186E-2</v>
      </c>
      <c r="Y776">
        <v>473.36279946188256</v>
      </c>
      <c r="Z776">
        <v>22.999901001341332</v>
      </c>
      <c r="AA776" s="211">
        <v>-8.6585696574031843</v>
      </c>
      <c r="AB776" s="211">
        <v>263135.44176161691</v>
      </c>
      <c r="AC776" s="211">
        <v>12409.016308426988</v>
      </c>
      <c r="AD776" s="211">
        <v>275544.45807004336</v>
      </c>
      <c r="AE776" s="211">
        <v>-3.1656473434448884</v>
      </c>
      <c r="AF776" s="211">
        <v>18835312.112880748</v>
      </c>
      <c r="AG776" s="211">
        <v>7063.5938986430274</v>
      </c>
      <c r="AH776" s="211">
        <v>18842375.706779432</v>
      </c>
      <c r="AI776" s="204">
        <v>3380137.2361535919</v>
      </c>
      <c r="AJ776" s="205">
        <f t="shared" ref="AJ776:AJ839" si="48">$AK$2*AA776-AD776</f>
        <v>-1141401.4238103619</v>
      </c>
      <c r="AK776" s="205">
        <f t="shared" ref="AK776:AK839" si="49">$AK$2*AE776-AH776</f>
        <v>-19158940.441123921</v>
      </c>
      <c r="AL776" s="205">
        <f t="shared" ref="AL776:AL839" si="50">IF(AJ776&gt;AK776,1,0)</f>
        <v>1</v>
      </c>
      <c r="AM776" s="205">
        <f t="shared" ref="AM776:AM839" si="51">IF(AK776&gt;AJ776,1,0)</f>
        <v>0</v>
      </c>
    </row>
    <row r="777" spans="1:39" x14ac:dyDescent="0.35">
      <c r="A777" s="112">
        <v>771</v>
      </c>
      <c r="B777">
        <v>87</v>
      </c>
      <c r="C777">
        <v>3.3843994382647465E-2</v>
      </c>
      <c r="D777">
        <v>7.6821455660040838E-2</v>
      </c>
      <c r="E777">
        <v>0</v>
      </c>
      <c r="F777">
        <v>2.8931121446467561E-4</v>
      </c>
      <c r="G777">
        <v>6.4042904149709354E-2</v>
      </c>
      <c r="H777">
        <v>1.7934453712707448E-2</v>
      </c>
      <c r="I777">
        <v>0.11510651422503609</v>
      </c>
      <c r="J777">
        <v>52787.833186354546</v>
      </c>
      <c r="K777">
        <v>7613.8001890705991</v>
      </c>
      <c r="L777">
        <v>228088.04576461247</v>
      </c>
      <c r="M777">
        <v>290114.16926497995</v>
      </c>
      <c r="N777">
        <v>82956.897967224111</v>
      </c>
      <c r="O777">
        <v>2615798.3521586945</v>
      </c>
      <c r="P777">
        <v>9298.5790991301819</v>
      </c>
      <c r="Q777">
        <v>2.4455586932960924E-3</v>
      </c>
      <c r="R777">
        <v>1</v>
      </c>
      <c r="S777">
        <v>0.40921182310251442</v>
      </c>
      <c r="T777">
        <v>0.50256813845093684</v>
      </c>
      <c r="U777">
        <v>0.70089333108526219</v>
      </c>
      <c r="V777">
        <v>0.17321307855679519</v>
      </c>
      <c r="W777">
        <v>15175165.126531724</v>
      </c>
      <c r="X777">
        <v>0.11697054265491744</v>
      </c>
      <c r="Y777">
        <v>243.6788470036638</v>
      </c>
      <c r="Z777">
        <v>30.299018361215854</v>
      </c>
      <c r="AA777" s="211">
        <v>-36.971304482681859</v>
      </c>
      <c r="AB777" s="211">
        <v>1760319.1546776851</v>
      </c>
      <c r="AC777" s="211">
        <v>68302.199524808151</v>
      </c>
      <c r="AD777" s="211">
        <v>1828621.3542024828</v>
      </c>
      <c r="AE777" s="211">
        <v>-3.0106738355794955</v>
      </c>
      <c r="AF777" s="211">
        <v>11047257.708526667</v>
      </c>
      <c r="AG777" s="211">
        <v>12948.284270105878</v>
      </c>
      <c r="AH777" s="211">
        <v>11060205.992796764</v>
      </c>
      <c r="AI777" s="204">
        <v>271831.95549349883</v>
      </c>
      <c r="AJ777" s="205">
        <f t="shared" si="48"/>
        <v>-5525751.8024706692</v>
      </c>
      <c r="AK777" s="205">
        <f t="shared" si="49"/>
        <v>-11361273.376354713</v>
      </c>
      <c r="AL777" s="205">
        <f t="shared" si="50"/>
        <v>1</v>
      </c>
      <c r="AM777" s="205">
        <f t="shared" si="51"/>
        <v>0</v>
      </c>
    </row>
    <row r="778" spans="1:39" x14ac:dyDescent="0.35">
      <c r="A778" s="112">
        <v>772</v>
      </c>
      <c r="B778">
        <v>57</v>
      </c>
      <c r="C778">
        <v>3.6761051614262276E-2</v>
      </c>
      <c r="D778">
        <v>0.13195042440566004</v>
      </c>
      <c r="E778">
        <v>4.8113276402047177E-2</v>
      </c>
      <c r="F778">
        <v>1.3610658284730676E-2</v>
      </c>
      <c r="G778">
        <v>0.11562758351713254</v>
      </c>
      <c r="H778">
        <v>2.4346790174926632E-2</v>
      </c>
      <c r="I778">
        <v>0.10216592977969309</v>
      </c>
      <c r="J778">
        <v>59260.606284720176</v>
      </c>
      <c r="K778">
        <v>3195.0120850388066</v>
      </c>
      <c r="L778">
        <v>319743.27591298183</v>
      </c>
      <c r="M778">
        <v>334078.9833830999</v>
      </c>
      <c r="N778">
        <v>66490.197599986132</v>
      </c>
      <c r="O778">
        <v>2770169.3766439762</v>
      </c>
      <c r="P778">
        <v>9185.0377238969431</v>
      </c>
      <c r="Q778">
        <v>1.0392034845427335E-3</v>
      </c>
      <c r="R778">
        <v>0.931620988499264</v>
      </c>
      <c r="S778">
        <v>0.49941297324798706</v>
      </c>
      <c r="T778">
        <v>0.62382557747662515</v>
      </c>
      <c r="U778">
        <v>0.67705406091041953</v>
      </c>
      <c r="V778">
        <v>0.11926919639702556</v>
      </c>
      <c r="W778">
        <v>14798623.576513438</v>
      </c>
      <c r="X778">
        <v>-9.4670681990886713E-3</v>
      </c>
      <c r="Y778">
        <v>218.86403109683425</v>
      </c>
      <c r="Z778">
        <v>28.129831679867017</v>
      </c>
      <c r="AA778" s="211">
        <v>-7.0443889958416186</v>
      </c>
      <c r="AB778" s="211">
        <v>236777.97722421499</v>
      </c>
      <c r="AC778" s="211">
        <v>31182.442151664996</v>
      </c>
      <c r="AD778" s="211">
        <v>267960.41937587998</v>
      </c>
      <c r="AE778" s="211">
        <v>-1.9704908420896718</v>
      </c>
      <c r="AF778" s="211">
        <v>8807599.981189508</v>
      </c>
      <c r="AG778" s="211">
        <v>15982.960298843378</v>
      </c>
      <c r="AH778" s="211">
        <v>8823582.9414883554</v>
      </c>
      <c r="AI778" s="204">
        <v>1686203.046031961</v>
      </c>
      <c r="AJ778" s="205">
        <f t="shared" si="48"/>
        <v>-972399.31896004174</v>
      </c>
      <c r="AK778" s="205">
        <f t="shared" si="49"/>
        <v>-9020632.0256973226</v>
      </c>
      <c r="AL778" s="205">
        <f t="shared" si="50"/>
        <v>1</v>
      </c>
      <c r="AM778" s="205">
        <f t="shared" si="51"/>
        <v>0</v>
      </c>
    </row>
    <row r="779" spans="1:39" x14ac:dyDescent="0.35">
      <c r="A779" s="112">
        <v>773</v>
      </c>
      <c r="B779">
        <v>100</v>
      </c>
      <c r="C779">
        <v>4.0536477708305069E-2</v>
      </c>
      <c r="D779">
        <v>0.11883237974292181</v>
      </c>
      <c r="E779">
        <v>1.2215164250255893E-2</v>
      </c>
      <c r="F779">
        <v>4.1525633682107335E-2</v>
      </c>
      <c r="G779">
        <v>5.7142489445545668E-2</v>
      </c>
      <c r="H779">
        <v>3.4541928658748319E-3</v>
      </c>
      <c r="I779">
        <v>0.11315142189592603</v>
      </c>
      <c r="J779">
        <v>55210.872363117065</v>
      </c>
      <c r="K779">
        <v>5976.4605460057601</v>
      </c>
      <c r="L779">
        <v>165365.42662089373</v>
      </c>
      <c r="M779">
        <v>274796.18434936245</v>
      </c>
      <c r="N779">
        <v>94060.426634467163</v>
      </c>
      <c r="O779">
        <v>3282194.1955055776</v>
      </c>
      <c r="P779">
        <v>9221.5131360583437</v>
      </c>
      <c r="Q779">
        <v>5.0510095445252265E-3</v>
      </c>
      <c r="R779">
        <v>0.96865709171690539</v>
      </c>
      <c r="S779">
        <v>0.6009533688553349</v>
      </c>
      <c r="T779">
        <v>0.59772989505082386</v>
      </c>
      <c r="U779">
        <v>0.72705731563366194</v>
      </c>
      <c r="V779">
        <v>0</v>
      </c>
      <c r="W779">
        <v>13919059.305291101</v>
      </c>
      <c r="X779">
        <v>0.1626345123820058</v>
      </c>
      <c r="Y779">
        <v>260.65778523884973</v>
      </c>
      <c r="Z779">
        <v>25.288663203130941</v>
      </c>
      <c r="AA779" s="211">
        <v>-41.783310905680345</v>
      </c>
      <c r="AB779" s="211">
        <v>1990425.4806566311</v>
      </c>
      <c r="AC779" s="211">
        <v>61302.816892803858</v>
      </c>
      <c r="AD779" s="211">
        <v>2051728.2975494268</v>
      </c>
      <c r="AE779" s="211">
        <v>-4.5559002155924153</v>
      </c>
      <c r="AF779" s="211">
        <v>12037838.843988236</v>
      </c>
      <c r="AG779" s="211">
        <v>16535.049606667235</v>
      </c>
      <c r="AH779" s="211">
        <v>12054373.893594779</v>
      </c>
      <c r="AI779" s="204">
        <v>268690.33893642866</v>
      </c>
      <c r="AJ779" s="205">
        <f t="shared" si="48"/>
        <v>-6230059.3881174615</v>
      </c>
      <c r="AK779" s="205">
        <f t="shared" si="49"/>
        <v>-12509963.915154021</v>
      </c>
      <c r="AL779" s="205">
        <f t="shared" si="50"/>
        <v>1</v>
      </c>
      <c r="AM779" s="205">
        <f t="shared" si="51"/>
        <v>0</v>
      </c>
    </row>
    <row r="780" spans="1:39" x14ac:dyDescent="0.35">
      <c r="A780" s="112">
        <v>774</v>
      </c>
      <c r="B780">
        <v>93</v>
      </c>
      <c r="C780">
        <v>3.0418976629264308E-2</v>
      </c>
      <c r="D780">
        <v>0.13626606127282892</v>
      </c>
      <c r="E780">
        <v>3.0187461694340927E-2</v>
      </c>
      <c r="F780">
        <v>7.8171720734245796E-3</v>
      </c>
      <c r="G780">
        <v>8.652690866352053E-2</v>
      </c>
      <c r="H780">
        <v>4.1923314517431365E-2</v>
      </c>
      <c r="I780">
        <v>9.7028692397900282E-2</v>
      </c>
      <c r="J780">
        <v>56890.537862096178</v>
      </c>
      <c r="K780">
        <v>5738.71074414741</v>
      </c>
      <c r="L780">
        <v>264320.76821223099</v>
      </c>
      <c r="M780">
        <v>325229.26223943639</v>
      </c>
      <c r="N780">
        <v>86249.42464490344</v>
      </c>
      <c r="O780">
        <v>4868328.0755863599</v>
      </c>
      <c r="P780">
        <v>9126.3961718997834</v>
      </c>
      <c r="Q780">
        <v>4.9441674909960045E-3</v>
      </c>
      <c r="R780">
        <v>1</v>
      </c>
      <c r="S780">
        <v>0.70911024264992217</v>
      </c>
      <c r="T780">
        <v>0.7018631684556782</v>
      </c>
      <c r="U780">
        <v>0.73881690400475519</v>
      </c>
      <c r="V780">
        <v>3.0125137408402364E-2</v>
      </c>
      <c r="W780">
        <v>16187164.52595751</v>
      </c>
      <c r="X780">
        <v>0.15292675265016387</v>
      </c>
      <c r="Y780">
        <v>293.68490311304714</v>
      </c>
      <c r="Z780">
        <v>21.334771902555957</v>
      </c>
      <c r="AA780" s="211">
        <v>-17.234341861114629</v>
      </c>
      <c r="AB780" s="211">
        <v>825545.3908238326</v>
      </c>
      <c r="AC780" s="211">
        <v>87134.161299503859</v>
      </c>
      <c r="AD780" s="211">
        <v>912679.55212333449</v>
      </c>
      <c r="AE780" s="211">
        <v>-3.3317832470348021</v>
      </c>
      <c r="AF780" s="211">
        <v>13123567.487297092</v>
      </c>
      <c r="AG780" s="211">
        <v>33838.509242525775</v>
      </c>
      <c r="AH780" s="211">
        <v>13157405.99653961</v>
      </c>
      <c r="AI780" s="204">
        <v>880753.44865048223</v>
      </c>
      <c r="AJ780" s="205">
        <f t="shared" si="48"/>
        <v>-2636113.7382347975</v>
      </c>
      <c r="AK780" s="205">
        <f t="shared" si="49"/>
        <v>-13490584.321243091</v>
      </c>
      <c r="AL780" s="205">
        <f t="shared" si="50"/>
        <v>1</v>
      </c>
      <c r="AM780" s="205">
        <f t="shared" si="51"/>
        <v>0</v>
      </c>
    </row>
    <row r="781" spans="1:39" x14ac:dyDescent="0.35">
      <c r="A781" s="112">
        <v>775</v>
      </c>
      <c r="B781">
        <v>49</v>
      </c>
      <c r="C781">
        <v>2.9811415959697687E-2</v>
      </c>
      <c r="D781">
        <v>0</v>
      </c>
      <c r="E781">
        <v>0</v>
      </c>
      <c r="F781">
        <v>3.8116542707858164E-2</v>
      </c>
      <c r="G781">
        <v>1.0264178762209884E-2</v>
      </c>
      <c r="H781">
        <v>0</v>
      </c>
      <c r="I781">
        <v>6.1033682825638688E-2</v>
      </c>
      <c r="J781">
        <v>47161.703321392924</v>
      </c>
      <c r="K781">
        <v>8546.1532829010321</v>
      </c>
      <c r="L781">
        <v>108777.90982798464</v>
      </c>
      <c r="M781">
        <v>347467.46828661149</v>
      </c>
      <c r="N781">
        <v>107929.58454529528</v>
      </c>
      <c r="O781">
        <v>2737483.5455736807</v>
      </c>
      <c r="P781">
        <v>9172.6106718684623</v>
      </c>
      <c r="Q781">
        <v>1.0258546853136536E-3</v>
      </c>
      <c r="R781">
        <v>0.95765325685037672</v>
      </c>
      <c r="S781">
        <v>0.52668118762864546</v>
      </c>
      <c r="T781">
        <v>0.56419580442915895</v>
      </c>
      <c r="U781">
        <v>0.72034125526941706</v>
      </c>
      <c r="V781">
        <v>4.9911938642371194E-2</v>
      </c>
      <c r="W781">
        <v>15787043.595042633</v>
      </c>
      <c r="X781">
        <v>7.3101282165386139E-2</v>
      </c>
      <c r="Y781">
        <v>421.79546449254542</v>
      </c>
      <c r="Z781">
        <v>29.219978436735985</v>
      </c>
      <c r="AA781" s="211">
        <v>-28.54016283001372</v>
      </c>
      <c r="AB781" s="211">
        <v>1357685.7491736666</v>
      </c>
      <c r="AC781" s="211">
        <v>28142.551985396851</v>
      </c>
      <c r="AD781" s="211">
        <v>1385828.301159068</v>
      </c>
      <c r="AE781" s="211">
        <v>-4.7165799390340934</v>
      </c>
      <c r="AF781" s="211">
        <v>17486617.177397236</v>
      </c>
      <c r="AG781" s="211">
        <v>9719.6624238504028</v>
      </c>
      <c r="AH781" s="211">
        <v>17496336.839821022</v>
      </c>
      <c r="AI781" s="204">
        <v>676242.05025692878</v>
      </c>
      <c r="AJ781" s="205">
        <f t="shared" si="48"/>
        <v>-4239844.5841604397</v>
      </c>
      <c r="AK781" s="205">
        <f t="shared" si="49"/>
        <v>-17967994.833724432</v>
      </c>
      <c r="AL781" s="205">
        <f t="shared" si="50"/>
        <v>1</v>
      </c>
      <c r="AM781" s="205">
        <f t="shared" si="51"/>
        <v>0</v>
      </c>
    </row>
    <row r="782" spans="1:39" x14ac:dyDescent="0.35">
      <c r="A782" s="112">
        <v>776</v>
      </c>
      <c r="B782">
        <v>47</v>
      </c>
      <c r="C782">
        <v>3.9268674879119447E-2</v>
      </c>
      <c r="D782">
        <v>0.14219771724832922</v>
      </c>
      <c r="E782">
        <v>1.5501472311122824E-2</v>
      </c>
      <c r="F782">
        <v>3.6815517846564561E-3</v>
      </c>
      <c r="G782">
        <v>4.6569999087278324E-2</v>
      </c>
      <c r="H782">
        <v>3.9460990711970456E-2</v>
      </c>
      <c r="I782">
        <v>7.6059287891575664E-2</v>
      </c>
      <c r="J782">
        <v>44753.361361807409</v>
      </c>
      <c r="K782">
        <v>6117.4437330411165</v>
      </c>
      <c r="L782">
        <v>231254.59724639557</v>
      </c>
      <c r="M782">
        <v>363718.65380968124</v>
      </c>
      <c r="N782">
        <v>87221.024300328485</v>
      </c>
      <c r="O782">
        <v>3074586.9160946799</v>
      </c>
      <c r="P782">
        <v>9151.7014346976357</v>
      </c>
      <c r="Q782">
        <v>4.6383171072505855E-3</v>
      </c>
      <c r="R782">
        <v>1</v>
      </c>
      <c r="S782">
        <v>0.68453231340180587</v>
      </c>
      <c r="T782">
        <v>0.6554799330074389</v>
      </c>
      <c r="U782">
        <v>0.67531567456865238</v>
      </c>
      <c r="V782">
        <v>0.12194447548752982</v>
      </c>
      <c r="W782">
        <v>14262150.705559419</v>
      </c>
      <c r="X782">
        <v>0.12136447632933586</v>
      </c>
      <c r="Y782">
        <v>260.65741832620103</v>
      </c>
      <c r="Z782">
        <v>26.74192430342028</v>
      </c>
      <c r="AA782" s="211">
        <v>-89.615006550148976</v>
      </c>
      <c r="AB782" s="211">
        <v>3451440.4707453684</v>
      </c>
      <c r="AC782" s="211">
        <v>366848.40836190578</v>
      </c>
      <c r="AD782" s="211">
        <v>3818288.879107276</v>
      </c>
      <c r="AE782" s="211">
        <v>-4.6496836058471773</v>
      </c>
      <c r="AF782" s="211">
        <v>11644845.332546206</v>
      </c>
      <c r="AG782" s="211">
        <v>36045.608372442824</v>
      </c>
      <c r="AH782" s="211">
        <v>11680890.940918636</v>
      </c>
      <c r="AI782" s="204">
        <v>92538.953414743242</v>
      </c>
      <c r="AJ782" s="205">
        <f t="shared" si="48"/>
        <v>-12779789.534122173</v>
      </c>
      <c r="AK782" s="205">
        <f t="shared" si="49"/>
        <v>-12145859.301503353</v>
      </c>
      <c r="AL782" s="205">
        <f t="shared" si="50"/>
        <v>0</v>
      </c>
      <c r="AM782" s="205">
        <f t="shared" si="51"/>
        <v>1</v>
      </c>
    </row>
    <row r="783" spans="1:39" x14ac:dyDescent="0.35">
      <c r="A783" s="112">
        <v>777</v>
      </c>
      <c r="B783">
        <v>81</v>
      </c>
      <c r="C783">
        <v>4.22258035423871E-2</v>
      </c>
      <c r="D783">
        <v>2.2691343878998849E-2</v>
      </c>
      <c r="E783">
        <v>2.3331633230820329E-2</v>
      </c>
      <c r="F783">
        <v>1.1302862279485338E-2</v>
      </c>
      <c r="G783">
        <v>0.1071332858917072</v>
      </c>
      <c r="H783">
        <v>0</v>
      </c>
      <c r="I783">
        <v>7.2753525456714652E-2</v>
      </c>
      <c r="J783">
        <v>55570.180678053279</v>
      </c>
      <c r="K783">
        <v>5062.3216965354422</v>
      </c>
      <c r="L783">
        <v>260765.22666247646</v>
      </c>
      <c r="M783">
        <v>254751.62018599259</v>
      </c>
      <c r="N783">
        <v>54932.843540279988</v>
      </c>
      <c r="O783">
        <v>4408497.5570578575</v>
      </c>
      <c r="P783">
        <v>9394.8998496586173</v>
      </c>
      <c r="Q783">
        <v>1.9760384012152679E-3</v>
      </c>
      <c r="R783">
        <v>1</v>
      </c>
      <c r="S783">
        <v>0.80943078557704884</v>
      </c>
      <c r="T783">
        <v>0.55905197353963865</v>
      </c>
      <c r="U783">
        <v>0.70914066046577606</v>
      </c>
      <c r="V783">
        <v>0.16413992150705214</v>
      </c>
      <c r="W783">
        <v>14332902.145572744</v>
      </c>
      <c r="X783">
        <v>4.1833976885308259E-2</v>
      </c>
      <c r="Y783">
        <v>266.64213006150311</v>
      </c>
      <c r="Z783">
        <v>34.671058318907171</v>
      </c>
      <c r="AA783" s="211">
        <v>-91.33976677433202</v>
      </c>
      <c r="AB783" s="211">
        <v>3740887.4599944721</v>
      </c>
      <c r="AC783" s="211">
        <v>146121.9958607835</v>
      </c>
      <c r="AD783" s="211">
        <v>3887009.4558552667</v>
      </c>
      <c r="AE783" s="211">
        <v>-4.8406378639507341</v>
      </c>
      <c r="AF783" s="211">
        <v>11372723.934908802</v>
      </c>
      <c r="AG783" s="211">
        <v>14338.40097450483</v>
      </c>
      <c r="AH783" s="211">
        <v>11387062.33588323</v>
      </c>
      <c r="AI783" s="204">
        <v>86706.686812979402</v>
      </c>
      <c r="AJ783" s="205">
        <f t="shared" si="48"/>
        <v>-13020986.133288469</v>
      </c>
      <c r="AK783" s="205">
        <f t="shared" si="49"/>
        <v>-11871126.122278303</v>
      </c>
      <c r="AL783" s="205">
        <f t="shared" si="50"/>
        <v>0</v>
      </c>
      <c r="AM783" s="205">
        <f t="shared" si="51"/>
        <v>1</v>
      </c>
    </row>
    <row r="784" spans="1:39" x14ac:dyDescent="0.35">
      <c r="A784" s="112">
        <v>778</v>
      </c>
      <c r="B784">
        <v>10</v>
      </c>
      <c r="C784">
        <v>3.62893484170657E-2</v>
      </c>
      <c r="D784">
        <v>3.8104211998651244E-2</v>
      </c>
      <c r="E784">
        <v>8.4813483698609193E-4</v>
      </c>
      <c r="F784">
        <v>2.9355503344772729E-2</v>
      </c>
      <c r="G784">
        <v>0.10635905908915355</v>
      </c>
      <c r="H784">
        <v>5.6950504062492899E-2</v>
      </c>
      <c r="I784">
        <v>5.8006251638455221E-2</v>
      </c>
      <c r="J784">
        <v>64614.014936960404</v>
      </c>
      <c r="K784">
        <v>10758.39815940436</v>
      </c>
      <c r="L784">
        <v>307970.08742942475</v>
      </c>
      <c r="M784">
        <v>173154.68598659895</v>
      </c>
      <c r="N784">
        <v>77069.3849288848</v>
      </c>
      <c r="O784">
        <v>2927934.8050274597</v>
      </c>
      <c r="P784">
        <v>9158.9137797210842</v>
      </c>
      <c r="Q784">
        <v>3.5036493213276457E-3</v>
      </c>
      <c r="R784">
        <v>1</v>
      </c>
      <c r="S784">
        <v>0.54974162549469685</v>
      </c>
      <c r="T784">
        <v>0.62006247245036206</v>
      </c>
      <c r="U784">
        <v>0.77807458649730854</v>
      </c>
      <c r="V784">
        <v>0</v>
      </c>
      <c r="W784">
        <v>13790186.714787269</v>
      </c>
      <c r="X784">
        <v>9.2234138596280726E-2</v>
      </c>
      <c r="Y784">
        <v>472.21072500135034</v>
      </c>
      <c r="Z784">
        <v>32.510534805475025</v>
      </c>
      <c r="AA784" s="211">
        <v>-3.318016617667376</v>
      </c>
      <c r="AB784" s="211">
        <v>68950.933573936345</v>
      </c>
      <c r="AC784" s="211">
        <v>27656.185540486647</v>
      </c>
      <c r="AD784" s="211">
        <v>96607.11911442304</v>
      </c>
      <c r="AE784" s="211">
        <v>-2.6835892332150442</v>
      </c>
      <c r="AF784" s="211">
        <v>19859646.642422665</v>
      </c>
      <c r="AG784" s="211">
        <v>29631.627364807104</v>
      </c>
      <c r="AH784" s="211">
        <v>19889278.269787472</v>
      </c>
      <c r="AI784" s="204">
        <v>31197693.598549556</v>
      </c>
      <c r="AJ784" s="205">
        <f t="shared" si="48"/>
        <v>-428408.78088116064</v>
      </c>
      <c r="AK784" s="205">
        <f t="shared" si="49"/>
        <v>-20157637.193108976</v>
      </c>
      <c r="AL784" s="205">
        <f t="shared" si="50"/>
        <v>1</v>
      </c>
      <c r="AM784" s="205">
        <f t="shared" si="51"/>
        <v>0</v>
      </c>
    </row>
    <row r="785" spans="1:39" x14ac:dyDescent="0.35">
      <c r="A785" s="112">
        <v>779</v>
      </c>
      <c r="B785">
        <v>100</v>
      </c>
      <c r="C785">
        <v>3.1277992165786028E-2</v>
      </c>
      <c r="D785">
        <v>7.0375749344578964E-2</v>
      </c>
      <c r="E785">
        <v>6.8028818922624967E-2</v>
      </c>
      <c r="F785">
        <v>0</v>
      </c>
      <c r="G785">
        <v>1.8779347452242967E-2</v>
      </c>
      <c r="H785">
        <v>3.3547340776046278E-2</v>
      </c>
      <c r="I785">
        <v>0.13307558001821898</v>
      </c>
      <c r="J785">
        <v>53879.271809878053</v>
      </c>
      <c r="K785">
        <v>5491.9301587396312</v>
      </c>
      <c r="L785">
        <v>232270.05338070978</v>
      </c>
      <c r="M785">
        <v>294496.1781370563</v>
      </c>
      <c r="N785">
        <v>94364.52673453337</v>
      </c>
      <c r="O785">
        <v>2692471.0246163108</v>
      </c>
      <c r="P785">
        <v>9130.3610898626066</v>
      </c>
      <c r="Q785">
        <v>3.304490304801963E-3</v>
      </c>
      <c r="R785">
        <v>0.92129382763609624</v>
      </c>
      <c r="S785">
        <v>0.89848694120669825</v>
      </c>
      <c r="T785">
        <v>0.58321467896087809</v>
      </c>
      <c r="U785">
        <v>0.78007668633329308</v>
      </c>
      <c r="V785">
        <v>0.12714520171896487</v>
      </c>
      <c r="W785">
        <v>13238812.556224048</v>
      </c>
      <c r="X785">
        <v>0.14309542181662804</v>
      </c>
      <c r="Y785">
        <v>396.96931736757472</v>
      </c>
      <c r="Z785">
        <v>23.908610753473958</v>
      </c>
      <c r="AA785" s="211">
        <v>-44.035258517547305</v>
      </c>
      <c r="AB785" s="211">
        <v>1893150.1955400449</v>
      </c>
      <c r="AC785" s="211">
        <v>114743.16239926181</v>
      </c>
      <c r="AD785" s="211">
        <v>2007893.357939291</v>
      </c>
      <c r="AE785" s="211">
        <v>-5.1633121969854994</v>
      </c>
      <c r="AF785" s="211">
        <v>17385924.842819549</v>
      </c>
      <c r="AG785" s="211">
        <v>30949.375223904204</v>
      </c>
      <c r="AH785" s="211">
        <v>17416874.218043368</v>
      </c>
      <c r="AI785" s="204">
        <v>396403.63600608549</v>
      </c>
      <c r="AJ785" s="205">
        <f t="shared" si="48"/>
        <v>-6411419.2096940214</v>
      </c>
      <c r="AK785" s="205">
        <f t="shared" si="49"/>
        <v>-17933205.437741917</v>
      </c>
      <c r="AL785" s="205">
        <f t="shared" si="50"/>
        <v>1</v>
      </c>
      <c r="AM785" s="205">
        <f t="shared" si="51"/>
        <v>0</v>
      </c>
    </row>
    <row r="786" spans="1:39" x14ac:dyDescent="0.35">
      <c r="A786" s="112">
        <v>780</v>
      </c>
      <c r="B786">
        <v>76</v>
      </c>
      <c r="C786">
        <v>3.0413386212256248E-2</v>
      </c>
      <c r="D786">
        <v>9.9474043938310913E-2</v>
      </c>
      <c r="E786">
        <v>2.0189874085608964E-2</v>
      </c>
      <c r="F786">
        <v>1.7286418580882746E-2</v>
      </c>
      <c r="G786">
        <v>4.5770362333973157E-2</v>
      </c>
      <c r="H786">
        <v>2.2169207036125467E-2</v>
      </c>
      <c r="I786">
        <v>0.11279041234836094</v>
      </c>
      <c r="J786">
        <v>45800.02047446496</v>
      </c>
      <c r="K786">
        <v>5188.899961086584</v>
      </c>
      <c r="L786">
        <v>266861.28941482538</v>
      </c>
      <c r="M786">
        <v>266733.59094396437</v>
      </c>
      <c r="N786">
        <v>69672.589382034552</v>
      </c>
      <c r="O786">
        <v>3119790.833434274</v>
      </c>
      <c r="P786">
        <v>9152.2136332231894</v>
      </c>
      <c r="Q786">
        <v>5.2716349827069513E-3</v>
      </c>
      <c r="R786">
        <v>1</v>
      </c>
      <c r="S786">
        <v>0.64033733033985807</v>
      </c>
      <c r="T786">
        <v>0.57654315661640798</v>
      </c>
      <c r="U786">
        <v>0.76237161510278684</v>
      </c>
      <c r="V786">
        <v>0.3157053242881887</v>
      </c>
      <c r="W786">
        <v>14529451.611120353</v>
      </c>
      <c r="X786">
        <v>0.16474482157068515</v>
      </c>
      <c r="Y786">
        <v>336.37293375551627</v>
      </c>
      <c r="Z786">
        <v>25.012350703911082</v>
      </c>
      <c r="AA786" s="211">
        <v>-6.6694529611853639</v>
      </c>
      <c r="AB786" s="211">
        <v>188882.87094456458</v>
      </c>
      <c r="AC786" s="211">
        <v>22930.197299627267</v>
      </c>
      <c r="AD786" s="211">
        <v>211813.06824419179</v>
      </c>
      <c r="AE786" s="211">
        <v>-2.8277039120796945</v>
      </c>
      <c r="AF786" s="211">
        <v>15167708.443585536</v>
      </c>
      <c r="AG786" s="211">
        <v>14806.355970616478</v>
      </c>
      <c r="AH786" s="211">
        <v>15182514.799556231</v>
      </c>
      <c r="AI786" s="204">
        <v>3896845.3014381845</v>
      </c>
      <c r="AJ786" s="205">
        <f t="shared" si="48"/>
        <v>-878758.3643627282</v>
      </c>
      <c r="AK786" s="205">
        <f t="shared" si="49"/>
        <v>-15465285.1907642</v>
      </c>
      <c r="AL786" s="205">
        <f t="shared" si="50"/>
        <v>1</v>
      </c>
      <c r="AM786" s="205">
        <f t="shared" si="51"/>
        <v>0</v>
      </c>
    </row>
    <row r="787" spans="1:39" x14ac:dyDescent="0.35">
      <c r="A787" s="112">
        <v>781</v>
      </c>
      <c r="B787">
        <v>15</v>
      </c>
      <c r="C787">
        <v>3.3870174618927079E-2</v>
      </c>
      <c r="D787">
        <v>7.747487864195618E-2</v>
      </c>
      <c r="E787">
        <v>4.5606983010811602E-3</v>
      </c>
      <c r="F787">
        <v>2.7692915745189606E-2</v>
      </c>
      <c r="G787">
        <v>1.3797493184412424E-2</v>
      </c>
      <c r="H787">
        <v>2.0606507163704803E-2</v>
      </c>
      <c r="I787">
        <v>0.1515894708701602</v>
      </c>
      <c r="J787">
        <v>49998.570742767144</v>
      </c>
      <c r="K787">
        <v>7212.2014279883015</v>
      </c>
      <c r="L787">
        <v>205187.18924298338</v>
      </c>
      <c r="M787">
        <v>317199.39199691283</v>
      </c>
      <c r="N787">
        <v>82805.476294839696</v>
      </c>
      <c r="O787">
        <v>3334452.5958785424</v>
      </c>
      <c r="P787">
        <v>9088.3124173268097</v>
      </c>
      <c r="Q787">
        <v>3.7971345604968418E-3</v>
      </c>
      <c r="R787">
        <v>1</v>
      </c>
      <c r="S787">
        <v>0.73766475830370837</v>
      </c>
      <c r="T787">
        <v>0.41360489407750067</v>
      </c>
      <c r="U787">
        <v>0.66850067937422963</v>
      </c>
      <c r="V787">
        <v>9.3030140294985103E-2</v>
      </c>
      <c r="W787">
        <v>12901079.60478664</v>
      </c>
      <c r="X787">
        <v>9.8139538091780748E-2</v>
      </c>
      <c r="Y787">
        <v>80.740679002887902</v>
      </c>
      <c r="Z787">
        <v>25.740099077440398</v>
      </c>
      <c r="AA787" s="211">
        <v>-13.14690832548575</v>
      </c>
      <c r="AB787" s="211">
        <v>503142.10458667879</v>
      </c>
      <c r="AC787" s="211">
        <v>34339.595504618017</v>
      </c>
      <c r="AD787" s="211">
        <v>537481.70009129576</v>
      </c>
      <c r="AE787" s="211">
        <v>-4.8321089062724933</v>
      </c>
      <c r="AF787" s="211">
        <v>4248210.327258599</v>
      </c>
      <c r="AG787" s="211">
        <v>27179.988719871413</v>
      </c>
      <c r="AH787" s="211">
        <v>4275390.3159784777</v>
      </c>
      <c r="AI787" s="204">
        <v>449548.86190638394</v>
      </c>
      <c r="AJ787" s="205">
        <f t="shared" si="48"/>
        <v>-1852172.5326398709</v>
      </c>
      <c r="AK787" s="205">
        <f t="shared" si="49"/>
        <v>-4758601.2066057269</v>
      </c>
      <c r="AL787" s="205">
        <f t="shared" si="50"/>
        <v>1</v>
      </c>
      <c r="AM787" s="205">
        <f t="shared" si="51"/>
        <v>0</v>
      </c>
    </row>
    <row r="788" spans="1:39" x14ac:dyDescent="0.35">
      <c r="A788" s="112">
        <v>782</v>
      </c>
      <c r="B788">
        <v>42</v>
      </c>
      <c r="C788">
        <v>4.4391984972222888E-2</v>
      </c>
      <c r="D788">
        <v>9.9699377367795633E-2</v>
      </c>
      <c r="E788">
        <v>4.8237456599443118E-2</v>
      </c>
      <c r="F788">
        <v>2.2088406934099643E-2</v>
      </c>
      <c r="G788">
        <v>5.8178443851242823E-3</v>
      </c>
      <c r="H788">
        <v>0</v>
      </c>
      <c r="I788">
        <v>8.8686041875262508E-2</v>
      </c>
      <c r="J788">
        <v>55377.770882378885</v>
      </c>
      <c r="K788">
        <v>8814.9026080917993</v>
      </c>
      <c r="L788">
        <v>165807.578785338</v>
      </c>
      <c r="M788">
        <v>273571.24337727635</v>
      </c>
      <c r="N788">
        <v>63369.744520191118</v>
      </c>
      <c r="O788">
        <v>2932227.1662930115</v>
      </c>
      <c r="P788">
        <v>9092.2008943682322</v>
      </c>
      <c r="Q788">
        <v>3.6474953870617348E-3</v>
      </c>
      <c r="R788">
        <v>0.99644336056320215</v>
      </c>
      <c r="S788">
        <v>0.76178585523705278</v>
      </c>
      <c r="T788">
        <v>0.65111458526159982</v>
      </c>
      <c r="U788">
        <v>0.73432299559596736</v>
      </c>
      <c r="V788">
        <v>0.124576169701618</v>
      </c>
      <c r="W788">
        <v>15376256.115341486</v>
      </c>
      <c r="X788">
        <v>0.21781289233204049</v>
      </c>
      <c r="Y788">
        <v>168.72343049898851</v>
      </c>
      <c r="Z788">
        <v>28.812138234502044</v>
      </c>
      <c r="AA788" s="211">
        <v>-46.78195543944733</v>
      </c>
      <c r="AB788" s="211">
        <v>2291062.1611858807</v>
      </c>
      <c r="AC788" s="211">
        <v>65771.286335005949</v>
      </c>
      <c r="AD788" s="211">
        <v>2356833.4475208782</v>
      </c>
      <c r="AE788" s="211">
        <v>-4.3639197748321976</v>
      </c>
      <c r="AF788" s="211">
        <v>8767842.8355279528</v>
      </c>
      <c r="AG788" s="211">
        <v>11479.291467909932</v>
      </c>
      <c r="AH788" s="211">
        <v>8779322.1269958131</v>
      </c>
      <c r="AI788" s="204">
        <v>151409.38468380176</v>
      </c>
      <c r="AJ788" s="205">
        <f t="shared" si="48"/>
        <v>-7035028.9914656114</v>
      </c>
      <c r="AK788" s="205">
        <f t="shared" si="49"/>
        <v>-9215714.1044790335</v>
      </c>
      <c r="AL788" s="205">
        <f t="shared" si="50"/>
        <v>1</v>
      </c>
      <c r="AM788" s="205">
        <f t="shared" si="51"/>
        <v>0</v>
      </c>
    </row>
    <row r="789" spans="1:39" x14ac:dyDescent="0.35">
      <c r="A789" s="112">
        <v>783</v>
      </c>
      <c r="B789">
        <v>63</v>
      </c>
      <c r="C789">
        <v>2.5467192830504311E-2</v>
      </c>
      <c r="D789">
        <v>6.5718773296537178E-2</v>
      </c>
      <c r="E789">
        <v>8.5340065048177434E-3</v>
      </c>
      <c r="F789">
        <v>4.5688645235011441E-2</v>
      </c>
      <c r="G789">
        <v>8.4701618088049574E-2</v>
      </c>
      <c r="H789">
        <v>1.8868989594182366E-2</v>
      </c>
      <c r="I789">
        <v>9.1916155418681686E-2</v>
      </c>
      <c r="J789">
        <v>49674.50264017265</v>
      </c>
      <c r="K789">
        <v>6610.1482712592124</v>
      </c>
      <c r="L789">
        <v>220575.71204580844</v>
      </c>
      <c r="M789">
        <v>184053.82819192635</v>
      </c>
      <c r="N789">
        <v>109838.32649759929</v>
      </c>
      <c r="O789">
        <v>1928042.7881735836</v>
      </c>
      <c r="P789">
        <v>9245.846104120048</v>
      </c>
      <c r="Q789">
        <v>4.677912657194104E-3</v>
      </c>
      <c r="R789">
        <v>0.95940157702985707</v>
      </c>
      <c r="S789">
        <v>0.69888993866797811</v>
      </c>
      <c r="T789">
        <v>0.70663927010058003</v>
      </c>
      <c r="U789">
        <v>0.62162781808478207</v>
      </c>
      <c r="V789">
        <v>0.17395876409957073</v>
      </c>
      <c r="W789">
        <v>14458194.545250904</v>
      </c>
      <c r="X789">
        <v>8.0953762642447483E-2</v>
      </c>
      <c r="Y789">
        <v>336.47762826574848</v>
      </c>
      <c r="Z789">
        <v>28.635292562545963</v>
      </c>
      <c r="AA789" s="211">
        <v>-60.483806463054613</v>
      </c>
      <c r="AB789" s="211">
        <v>2414518.4890568997</v>
      </c>
      <c r="AC789" s="211">
        <v>114004.42008726466</v>
      </c>
      <c r="AD789" s="211">
        <v>2528522.9091441608</v>
      </c>
      <c r="AE789" s="211">
        <v>-3.4338858527991034</v>
      </c>
      <c r="AF789" s="211">
        <v>14208126.680114178</v>
      </c>
      <c r="AG789" s="211">
        <v>14454.325902389126</v>
      </c>
      <c r="AH789" s="211">
        <v>14222581.006016523</v>
      </c>
      <c r="AI789" s="204">
        <v>204979.39299095524</v>
      </c>
      <c r="AJ789" s="205">
        <f t="shared" si="48"/>
        <v>-8576903.5554496218</v>
      </c>
      <c r="AK789" s="205">
        <f t="shared" si="49"/>
        <v>-14565969.591296433</v>
      </c>
      <c r="AL789" s="205">
        <f t="shared" si="50"/>
        <v>1</v>
      </c>
      <c r="AM789" s="205">
        <f t="shared" si="51"/>
        <v>0</v>
      </c>
    </row>
    <row r="790" spans="1:39" x14ac:dyDescent="0.35">
      <c r="A790" s="112">
        <v>784</v>
      </c>
      <c r="B790">
        <v>44</v>
      </c>
      <c r="C790">
        <v>2.9578331374442962E-2</v>
      </c>
      <c r="D790">
        <v>5.1428156834566009E-2</v>
      </c>
      <c r="E790">
        <v>5.2675232119044374E-2</v>
      </c>
      <c r="F790">
        <v>0</v>
      </c>
      <c r="G790">
        <v>5.5648135212142368E-2</v>
      </c>
      <c r="H790">
        <v>0</v>
      </c>
      <c r="I790">
        <v>8.9442368686856982E-2</v>
      </c>
      <c r="J790">
        <v>49040.012427868787</v>
      </c>
      <c r="K790">
        <v>8150.9472892538597</v>
      </c>
      <c r="L790">
        <v>223820.35062488861</v>
      </c>
      <c r="M790">
        <v>257377.81991073789</v>
      </c>
      <c r="N790">
        <v>142878.64623962162</v>
      </c>
      <c r="O790">
        <v>4043578.8414904121</v>
      </c>
      <c r="P790">
        <v>9183.2779343225648</v>
      </c>
      <c r="Q790">
        <v>3.6893579087382434E-3</v>
      </c>
      <c r="R790">
        <v>1</v>
      </c>
      <c r="S790">
        <v>0.8187763876515568</v>
      </c>
      <c r="T790">
        <v>0.62134587529865504</v>
      </c>
      <c r="U790">
        <v>0.68674592976784266</v>
      </c>
      <c r="V790">
        <v>0</v>
      </c>
      <c r="W790">
        <v>13677151.676360302</v>
      </c>
      <c r="X790">
        <v>6.6735550403054872E-2</v>
      </c>
      <c r="Y790">
        <v>296.65067517558316</v>
      </c>
      <c r="Z790">
        <v>28.415346107318072</v>
      </c>
      <c r="AA790" s="211">
        <v>-4.591403632616009</v>
      </c>
      <c r="AB790" s="211">
        <v>109417.21341088244</v>
      </c>
      <c r="AC790" s="211">
        <v>8645.2619126695045</v>
      </c>
      <c r="AD790" s="211">
        <v>118062.47532355192</v>
      </c>
      <c r="AE790" s="211">
        <v>-2.5239003426934277</v>
      </c>
      <c r="AF790" s="211">
        <v>12497018.47237605</v>
      </c>
      <c r="AG790" s="211">
        <v>6716.1538825696989</v>
      </c>
      <c r="AH790" s="211">
        <v>12503734.626258601</v>
      </c>
      <c r="AI790" s="204">
        <v>5990642.051843524</v>
      </c>
      <c r="AJ790" s="205">
        <f t="shared" si="48"/>
        <v>-577202.83858515276</v>
      </c>
      <c r="AK790" s="205">
        <f t="shared" si="49"/>
        <v>-12756124.660527943</v>
      </c>
      <c r="AL790" s="205">
        <f t="shared" si="50"/>
        <v>1</v>
      </c>
      <c r="AM790" s="205">
        <f t="shared" si="51"/>
        <v>0</v>
      </c>
    </row>
    <row r="791" spans="1:39" x14ac:dyDescent="0.35">
      <c r="A791" s="112">
        <v>785</v>
      </c>
      <c r="B791">
        <v>43</v>
      </c>
      <c r="C791">
        <v>2.8735024421226808E-2</v>
      </c>
      <c r="D791">
        <v>2.4285548668926571E-2</v>
      </c>
      <c r="E791">
        <v>5.4860981570880544E-3</v>
      </c>
      <c r="F791">
        <v>2.8025228127350144E-2</v>
      </c>
      <c r="G791">
        <v>4.3876129889539345E-2</v>
      </c>
      <c r="H791">
        <v>2.5392238182833791E-2</v>
      </c>
      <c r="I791">
        <v>0.15630593704984858</v>
      </c>
      <c r="J791">
        <v>52880.506895855397</v>
      </c>
      <c r="K791">
        <v>6185.7524212142234</v>
      </c>
      <c r="L791">
        <v>168327.5316739874</v>
      </c>
      <c r="M791">
        <v>236791.11678541175</v>
      </c>
      <c r="N791">
        <v>100235.04578063131</v>
      </c>
      <c r="O791">
        <v>4064627.9994537001</v>
      </c>
      <c r="P791">
        <v>9146.8989008567132</v>
      </c>
      <c r="Q791">
        <v>5.7868906159994522E-3</v>
      </c>
      <c r="R791">
        <v>1</v>
      </c>
      <c r="S791">
        <v>0.53925708925902827</v>
      </c>
      <c r="T791">
        <v>0.58208546605143086</v>
      </c>
      <c r="U791">
        <v>0.763571665071204</v>
      </c>
      <c r="V791">
        <v>0.16500960309579477</v>
      </c>
      <c r="W791">
        <v>15027512.713105917</v>
      </c>
      <c r="X791">
        <v>0.13751875783935857</v>
      </c>
      <c r="Y791">
        <v>359.82270516631195</v>
      </c>
      <c r="Z791">
        <v>15.800596148716249</v>
      </c>
      <c r="AA791" s="211">
        <v>-8.2329712652824725</v>
      </c>
      <c r="AB791" s="211">
        <v>285522.74154901243</v>
      </c>
      <c r="AC791" s="211">
        <v>33344.240522290042</v>
      </c>
      <c r="AD791" s="211">
        <v>318866.98207130196</v>
      </c>
      <c r="AE791" s="211">
        <v>-2.9233836433146374</v>
      </c>
      <c r="AF791" s="211">
        <v>15412082.866012029</v>
      </c>
      <c r="AG791" s="211">
        <v>18980.567681918943</v>
      </c>
      <c r="AH791" s="211">
        <v>15431063.433694007</v>
      </c>
      <c r="AI791" s="204">
        <v>2846209.0707567669</v>
      </c>
      <c r="AJ791" s="205">
        <f t="shared" si="48"/>
        <v>-1142164.1085995492</v>
      </c>
      <c r="AK791" s="205">
        <f t="shared" si="49"/>
        <v>-15723401.79802547</v>
      </c>
      <c r="AL791" s="205">
        <f t="shared" si="50"/>
        <v>1</v>
      </c>
      <c r="AM791" s="205">
        <f t="shared" si="51"/>
        <v>0</v>
      </c>
    </row>
    <row r="792" spans="1:39" x14ac:dyDescent="0.35">
      <c r="A792" s="112">
        <v>786</v>
      </c>
      <c r="B792">
        <v>35</v>
      </c>
      <c r="C792">
        <v>2.1039314433576303E-2</v>
      </c>
      <c r="D792">
        <v>0</v>
      </c>
      <c r="E792">
        <v>2.9091858496366269E-2</v>
      </c>
      <c r="F792">
        <v>0</v>
      </c>
      <c r="G792">
        <v>0.13420789448477921</v>
      </c>
      <c r="H792">
        <v>6.9383896176870748E-3</v>
      </c>
      <c r="I792">
        <v>7.4893095186606529E-2</v>
      </c>
      <c r="J792">
        <v>60065.887099895284</v>
      </c>
      <c r="K792">
        <v>5524.8149986282633</v>
      </c>
      <c r="L792">
        <v>211098.78089581034</v>
      </c>
      <c r="M792">
        <v>140165.55358847039</v>
      </c>
      <c r="N792">
        <v>96577.60771270236</v>
      </c>
      <c r="O792">
        <v>2456268.4247294646</v>
      </c>
      <c r="P792">
        <v>9156.8274381092961</v>
      </c>
      <c r="Q792">
        <v>2.6300104889535117E-3</v>
      </c>
      <c r="R792">
        <v>0.92444045630715943</v>
      </c>
      <c r="S792">
        <v>0.73404969381615637</v>
      </c>
      <c r="T792">
        <v>0.60819078884579891</v>
      </c>
      <c r="U792">
        <v>0.73369476487488328</v>
      </c>
      <c r="V792">
        <v>0</v>
      </c>
      <c r="W792">
        <v>14926979.775481753</v>
      </c>
      <c r="X792">
        <v>0.18995014541588984</v>
      </c>
      <c r="Y792">
        <v>261.88833343705477</v>
      </c>
      <c r="Z792">
        <v>27.793696734135487</v>
      </c>
      <c r="AA792" s="211">
        <v>-43.021907159463858</v>
      </c>
      <c r="AB792" s="211">
        <v>1895726.4314861782</v>
      </c>
      <c r="AC792" s="211">
        <v>58569.007562372666</v>
      </c>
      <c r="AD792" s="211">
        <v>1954295.4390485622</v>
      </c>
      <c r="AE792" s="211">
        <v>-7.5125058674959391</v>
      </c>
      <c r="AF792" s="211">
        <v>12513947.119784893</v>
      </c>
      <c r="AG792" s="211">
        <v>20315.814805899077</v>
      </c>
      <c r="AH792" s="211">
        <v>12534262.934590822</v>
      </c>
      <c r="AI792" s="204">
        <v>297948.34918648447</v>
      </c>
      <c r="AJ792" s="205">
        <f t="shared" si="48"/>
        <v>-6256486.1549949478</v>
      </c>
      <c r="AK792" s="205">
        <f t="shared" si="49"/>
        <v>-13285513.521340417</v>
      </c>
      <c r="AL792" s="205">
        <f t="shared" si="50"/>
        <v>1</v>
      </c>
      <c r="AM792" s="205">
        <f t="shared" si="51"/>
        <v>0</v>
      </c>
    </row>
    <row r="793" spans="1:39" x14ac:dyDescent="0.35">
      <c r="A793" s="112">
        <v>787</v>
      </c>
      <c r="B793">
        <v>91</v>
      </c>
      <c r="C793">
        <v>1.9355136914769443E-2</v>
      </c>
      <c r="D793">
        <v>8.9564615219543522E-2</v>
      </c>
      <c r="E793">
        <v>1.2679452276552452E-2</v>
      </c>
      <c r="F793">
        <v>2.3916815113630613E-2</v>
      </c>
      <c r="G793">
        <v>0.11151908062895591</v>
      </c>
      <c r="H793">
        <v>4.8444186899732858E-2</v>
      </c>
      <c r="I793">
        <v>7.0136999545113501E-2</v>
      </c>
      <c r="J793">
        <v>47191.734165482594</v>
      </c>
      <c r="K793">
        <v>6429.3777643568137</v>
      </c>
      <c r="L793">
        <v>275850.25194007269</v>
      </c>
      <c r="M793">
        <v>242423.59902801432</v>
      </c>
      <c r="N793">
        <v>76255.38966867057</v>
      </c>
      <c r="O793">
        <v>3038385.4542071135</v>
      </c>
      <c r="P793">
        <v>8997.4796742620583</v>
      </c>
      <c r="Q793">
        <v>1.7483135569486925E-4</v>
      </c>
      <c r="R793">
        <v>1</v>
      </c>
      <c r="S793">
        <v>0.6779191935679022</v>
      </c>
      <c r="T793">
        <v>0.7388880279941894</v>
      </c>
      <c r="U793">
        <v>0.78416031105079664</v>
      </c>
      <c r="V793">
        <v>3.0091269612607711E-2</v>
      </c>
      <c r="W793">
        <v>15240992.906079339</v>
      </c>
      <c r="X793">
        <v>0.16147613367529412</v>
      </c>
      <c r="Y793">
        <v>321.24158183662888</v>
      </c>
      <c r="Z793">
        <v>25.472055205598508</v>
      </c>
      <c r="AA793" s="211">
        <v>-6.1211369162369564</v>
      </c>
      <c r="AB793" s="211">
        <v>167650.92196687276</v>
      </c>
      <c r="AC793" s="211">
        <v>28044.724555444991</v>
      </c>
      <c r="AD793" s="211">
        <v>195695.6465223183</v>
      </c>
      <c r="AE793" s="211">
        <v>-3.2273973079796439</v>
      </c>
      <c r="AF793" s="211">
        <v>14497186.127195224</v>
      </c>
      <c r="AG793" s="211">
        <v>23082.965595635487</v>
      </c>
      <c r="AH793" s="211">
        <v>14520269.092790861</v>
      </c>
      <c r="AI793" s="204">
        <v>4950194.3455427848</v>
      </c>
      <c r="AJ793" s="205">
        <f t="shared" si="48"/>
        <v>-807809.33814601391</v>
      </c>
      <c r="AK793" s="205">
        <f t="shared" si="49"/>
        <v>-14843008.823588826</v>
      </c>
      <c r="AL793" s="205">
        <f t="shared" si="50"/>
        <v>1</v>
      </c>
      <c r="AM793" s="205">
        <f t="shared" si="51"/>
        <v>0</v>
      </c>
    </row>
    <row r="794" spans="1:39" x14ac:dyDescent="0.35">
      <c r="A794" s="112">
        <v>788</v>
      </c>
      <c r="B794">
        <v>30</v>
      </c>
      <c r="C794">
        <v>2.9070160728028999E-2</v>
      </c>
      <c r="D794">
        <v>6.9494456231393623E-2</v>
      </c>
      <c r="E794">
        <v>5.1595395497170352E-3</v>
      </c>
      <c r="F794">
        <v>5.6337183413019661E-3</v>
      </c>
      <c r="G794">
        <v>0</v>
      </c>
      <c r="H794">
        <v>5.5702840036812862E-2</v>
      </c>
      <c r="I794">
        <v>6.6038093392759609E-2</v>
      </c>
      <c r="J794">
        <v>49276.235454881673</v>
      </c>
      <c r="K794">
        <v>8303.9948664331132</v>
      </c>
      <c r="L794">
        <v>170154.75561358588</v>
      </c>
      <c r="M794">
        <v>211178.40670251116</v>
      </c>
      <c r="N794">
        <v>147529.28794429707</v>
      </c>
      <c r="O794">
        <v>2338251.9622178092</v>
      </c>
      <c r="P794">
        <v>9244.4822538480475</v>
      </c>
      <c r="Q794">
        <v>4.2708298929128048E-3</v>
      </c>
      <c r="R794">
        <v>1</v>
      </c>
      <c r="S794">
        <v>0.83504921976858415</v>
      </c>
      <c r="T794">
        <v>0.77015264815002871</v>
      </c>
      <c r="U794">
        <v>0.74996929104461096</v>
      </c>
      <c r="V794">
        <v>0</v>
      </c>
      <c r="W794">
        <v>14323140.992930865</v>
      </c>
      <c r="X794">
        <v>0.15521469169745755</v>
      </c>
      <c r="Y794">
        <v>489.01833873051862</v>
      </c>
      <c r="Z794">
        <v>33.222626333416166</v>
      </c>
      <c r="AA794" s="211">
        <v>-41.629761246557678</v>
      </c>
      <c r="AB794" s="211">
        <v>1776069.4831234296</v>
      </c>
      <c r="AC794" s="211">
        <v>125127.30533304378</v>
      </c>
      <c r="AD794" s="211">
        <v>1901196.7884564635</v>
      </c>
      <c r="AE794" s="211">
        <v>-2.4042516066511017</v>
      </c>
      <c r="AF794" s="211">
        <v>21718815.676132198</v>
      </c>
      <c r="AG794" s="211">
        <v>17875.329333292033</v>
      </c>
      <c r="AH794" s="211">
        <v>21736691.005465522</v>
      </c>
      <c r="AI794" s="204">
        <v>505678.43220140511</v>
      </c>
      <c r="AJ794" s="205">
        <f t="shared" si="48"/>
        <v>-6064172.9131122315</v>
      </c>
      <c r="AK794" s="205">
        <f t="shared" si="49"/>
        <v>-21977116.166130632</v>
      </c>
      <c r="AL794" s="205">
        <f t="shared" si="50"/>
        <v>1</v>
      </c>
      <c r="AM794" s="205">
        <f t="shared" si="51"/>
        <v>0</v>
      </c>
    </row>
    <row r="795" spans="1:39" x14ac:dyDescent="0.35">
      <c r="A795" s="112">
        <v>789</v>
      </c>
      <c r="B795">
        <v>74</v>
      </c>
      <c r="C795">
        <v>3.3066676168351433E-2</v>
      </c>
      <c r="D795">
        <v>7.5821931106132084E-2</v>
      </c>
      <c r="E795">
        <v>2.5655953766759266E-2</v>
      </c>
      <c r="F795">
        <v>2.8829326059619211E-2</v>
      </c>
      <c r="G795">
        <v>0</v>
      </c>
      <c r="H795">
        <v>5.2434696686410959E-2</v>
      </c>
      <c r="I795">
        <v>5.5094284692842894E-2</v>
      </c>
      <c r="J795">
        <v>50832.219392524239</v>
      </c>
      <c r="K795">
        <v>5115.6320869557367</v>
      </c>
      <c r="L795">
        <v>241949.52277650769</v>
      </c>
      <c r="M795">
        <v>308329.65917534404</v>
      </c>
      <c r="N795">
        <v>142926.39659694169</v>
      </c>
      <c r="O795">
        <v>2941444.4959722161</v>
      </c>
      <c r="P795">
        <v>9313.8998646020209</v>
      </c>
      <c r="Q795">
        <v>2.7569128040635283E-3</v>
      </c>
      <c r="R795">
        <v>0.93832947185207161</v>
      </c>
      <c r="S795">
        <v>0.59154343608444448</v>
      </c>
      <c r="T795">
        <v>0.81187595261078216</v>
      </c>
      <c r="U795">
        <v>0.7613760430393296</v>
      </c>
      <c r="V795">
        <v>0</v>
      </c>
      <c r="W795">
        <v>14437874.602316055</v>
      </c>
      <c r="X795">
        <v>0.23499898804009733</v>
      </c>
      <c r="Y795">
        <v>320.10136610476707</v>
      </c>
      <c r="Z795">
        <v>32.024457898584217</v>
      </c>
      <c r="AA795" s="211">
        <v>-11.706072151830465</v>
      </c>
      <c r="AB795" s="211">
        <v>447574.11267179798</v>
      </c>
      <c r="AC795" s="211">
        <v>54028.605790311827</v>
      </c>
      <c r="AD795" s="211">
        <v>501602.71846210869</v>
      </c>
      <c r="AE795" s="211">
        <v>-2.3565082460508942</v>
      </c>
      <c r="AF795" s="211">
        <v>15655501.30704893</v>
      </c>
      <c r="AG795" s="211">
        <v>23123.353918487366</v>
      </c>
      <c r="AH795" s="211">
        <v>15678624.660967462</v>
      </c>
      <c r="AI795" s="204">
        <v>1623286.6148038681</v>
      </c>
      <c r="AJ795" s="205">
        <f t="shared" si="48"/>
        <v>-1672209.9336451553</v>
      </c>
      <c r="AK795" s="205">
        <f t="shared" si="49"/>
        <v>-15914275.48557255</v>
      </c>
      <c r="AL795" s="205">
        <f t="shared" si="50"/>
        <v>1</v>
      </c>
      <c r="AM795" s="205">
        <f t="shared" si="51"/>
        <v>0</v>
      </c>
    </row>
    <row r="796" spans="1:39" x14ac:dyDescent="0.35">
      <c r="A796" s="112">
        <v>790</v>
      </c>
      <c r="B796">
        <v>64</v>
      </c>
      <c r="C796">
        <v>2.9965602137654854E-2</v>
      </c>
      <c r="D796">
        <v>5.5290522346528814E-2</v>
      </c>
      <c r="E796">
        <v>0</v>
      </c>
      <c r="F796">
        <v>2.1416060966822682E-2</v>
      </c>
      <c r="G796">
        <v>0.12440129895655107</v>
      </c>
      <c r="H796">
        <v>1.1146283529910822E-2</v>
      </c>
      <c r="I796">
        <v>9.3643763350912346E-2</v>
      </c>
      <c r="J796">
        <v>47964.48959857614</v>
      </c>
      <c r="K796">
        <v>9030.7750927105153</v>
      </c>
      <c r="L796">
        <v>127109.14792907114</v>
      </c>
      <c r="M796">
        <v>181394.73834044862</v>
      </c>
      <c r="N796">
        <v>108096.89050904634</v>
      </c>
      <c r="O796">
        <v>3579202.8595732721</v>
      </c>
      <c r="P796">
        <v>9178.3250293088404</v>
      </c>
      <c r="Q796">
        <v>5.7703171110484765E-3</v>
      </c>
      <c r="R796">
        <v>1</v>
      </c>
      <c r="S796">
        <v>0.64243641041476618</v>
      </c>
      <c r="T796">
        <v>0.49606573312424729</v>
      </c>
      <c r="U796">
        <v>0.66399748316591378</v>
      </c>
      <c r="V796">
        <v>0</v>
      </c>
      <c r="W796">
        <v>14545260.188371755</v>
      </c>
      <c r="X796">
        <v>0.12570244842685357</v>
      </c>
      <c r="Y796">
        <v>449.28650858700269</v>
      </c>
      <c r="Z796">
        <v>29.22528040828081</v>
      </c>
      <c r="AA796" s="211">
        <v>-10.802973108287883</v>
      </c>
      <c r="AB796" s="211">
        <v>421812.54546278104</v>
      </c>
      <c r="AC796" s="211">
        <v>23099.807765855086</v>
      </c>
      <c r="AD796" s="211">
        <v>444912.35322863614</v>
      </c>
      <c r="AE796" s="211">
        <v>-2.8547297961225579</v>
      </c>
      <c r="AF796" s="211">
        <v>19420918.64940878</v>
      </c>
      <c r="AG796" s="211">
        <v>11334.017829041075</v>
      </c>
      <c r="AH796" s="211">
        <v>19432252.667237815</v>
      </c>
      <c r="AI796" s="204">
        <v>2388872.5556435552</v>
      </c>
      <c r="AJ796" s="205">
        <f t="shared" si="48"/>
        <v>-1525209.6640574245</v>
      </c>
      <c r="AK796" s="205">
        <f t="shared" si="49"/>
        <v>-19717725.646850072</v>
      </c>
      <c r="AL796" s="205">
        <f t="shared" si="50"/>
        <v>1</v>
      </c>
      <c r="AM796" s="205">
        <f t="shared" si="51"/>
        <v>0</v>
      </c>
    </row>
    <row r="797" spans="1:39" x14ac:dyDescent="0.35">
      <c r="A797" s="112">
        <v>791</v>
      </c>
      <c r="B797">
        <v>61</v>
      </c>
      <c r="C797">
        <v>2.9472372670413974E-2</v>
      </c>
      <c r="D797">
        <v>0.10865362341189533</v>
      </c>
      <c r="E797">
        <v>1.5028446260995098E-2</v>
      </c>
      <c r="F797">
        <v>3.5536108266400648E-2</v>
      </c>
      <c r="G797">
        <v>0.10666903828405142</v>
      </c>
      <c r="H797">
        <v>0</v>
      </c>
      <c r="I797">
        <v>0.11229552349400755</v>
      </c>
      <c r="J797">
        <v>53912.578593908664</v>
      </c>
      <c r="K797">
        <v>7761.8546895351137</v>
      </c>
      <c r="L797">
        <v>126869.73341488825</v>
      </c>
      <c r="M797">
        <v>166222.2797355603</v>
      </c>
      <c r="N797">
        <v>58128.310767007541</v>
      </c>
      <c r="O797">
        <v>4422131.399786341</v>
      </c>
      <c r="P797">
        <v>9265.6261084655398</v>
      </c>
      <c r="Q797">
        <v>4.1003479159240864E-3</v>
      </c>
      <c r="R797">
        <v>0.94431586280255286</v>
      </c>
      <c r="S797">
        <v>0.80515013520166756</v>
      </c>
      <c r="T797">
        <v>0.51569211525841852</v>
      </c>
      <c r="U797">
        <v>0.81623223551706103</v>
      </c>
      <c r="V797">
        <v>8.5255881665404765E-2</v>
      </c>
      <c r="W797">
        <v>14361822.278874084</v>
      </c>
      <c r="X797">
        <v>9.8477607507264406E-2</v>
      </c>
      <c r="Y797">
        <v>51.852670453538963</v>
      </c>
      <c r="Z797">
        <v>27.047631486735941</v>
      </c>
      <c r="AA797" s="211">
        <v>-18.426226462583507</v>
      </c>
      <c r="AB797" s="211">
        <v>775538.40305920015</v>
      </c>
      <c r="AC797" s="211">
        <v>23004.526397330377</v>
      </c>
      <c r="AD797" s="211">
        <v>798542.92945653107</v>
      </c>
      <c r="AE797" s="211">
        <v>-3.5527063705475417</v>
      </c>
      <c r="AF797" s="211">
        <v>3134489.5589292175</v>
      </c>
      <c r="AG797" s="211">
        <v>10113.445041550814</v>
      </c>
      <c r="AH797" s="211">
        <v>3144603.0039707711</v>
      </c>
      <c r="AI797" s="204">
        <v>157734.0172331121</v>
      </c>
      <c r="AJ797" s="205">
        <f t="shared" si="48"/>
        <v>-2641165.5757148815</v>
      </c>
      <c r="AK797" s="205">
        <f t="shared" si="49"/>
        <v>-3499873.6410255255</v>
      </c>
      <c r="AL797" s="205">
        <f t="shared" si="50"/>
        <v>1</v>
      </c>
      <c r="AM797" s="205">
        <f t="shared" si="51"/>
        <v>0</v>
      </c>
    </row>
    <row r="798" spans="1:39" x14ac:dyDescent="0.35">
      <c r="A798" s="112">
        <v>792</v>
      </c>
      <c r="B798">
        <v>40</v>
      </c>
      <c r="C798">
        <v>3.683136909268718E-2</v>
      </c>
      <c r="D798">
        <v>0.10275515281294065</v>
      </c>
      <c r="E798">
        <v>4.6668667735538599E-2</v>
      </c>
      <c r="F798">
        <v>0</v>
      </c>
      <c r="G798">
        <v>5.3358585120666477E-2</v>
      </c>
      <c r="H798">
        <v>3.1759061522586333E-2</v>
      </c>
      <c r="I798">
        <v>8.8427485845356327E-2</v>
      </c>
      <c r="J798">
        <v>60381.193801995745</v>
      </c>
      <c r="K798">
        <v>12264.797840484942</v>
      </c>
      <c r="L798">
        <v>183152.93429179781</v>
      </c>
      <c r="M798">
        <v>274642.46122735576</v>
      </c>
      <c r="N798">
        <v>89329.489271342361</v>
      </c>
      <c r="O798">
        <v>3140401.2766344226</v>
      </c>
      <c r="P798">
        <v>9384.4083444908538</v>
      </c>
      <c r="Q798">
        <v>4.1154921006956091E-3</v>
      </c>
      <c r="R798">
        <v>0.96826862174633521</v>
      </c>
      <c r="S798">
        <v>0.59743762031588799</v>
      </c>
      <c r="T798">
        <v>0.55522278871319475</v>
      </c>
      <c r="U798">
        <v>0.73236761376576309</v>
      </c>
      <c r="V798">
        <v>6.1082474727795627E-3</v>
      </c>
      <c r="W798">
        <v>13918079.746244252</v>
      </c>
      <c r="X798">
        <v>-1.8173579792159361E-2</v>
      </c>
      <c r="Y798">
        <v>332.94047760478452</v>
      </c>
      <c r="Z798">
        <v>25.408714212447453</v>
      </c>
      <c r="AA798" s="211">
        <v>-8.6719307896407116</v>
      </c>
      <c r="AB798" s="211">
        <v>292279.67467112927</v>
      </c>
      <c r="AC798" s="211">
        <v>38845.142932930874</v>
      </c>
      <c r="AD798" s="211">
        <v>331124.81760405964</v>
      </c>
      <c r="AE798" s="211">
        <v>-2.9034854319191572</v>
      </c>
      <c r="AF798" s="211">
        <v>12680039.430452382</v>
      </c>
      <c r="AG798" s="211">
        <v>23483.654591271807</v>
      </c>
      <c r="AH798" s="211">
        <v>12703523.085043699</v>
      </c>
      <c r="AI798" s="204">
        <v>2144841.0273797829</v>
      </c>
      <c r="AJ798" s="205">
        <f t="shared" si="48"/>
        <v>-1198317.8965681307</v>
      </c>
      <c r="AK798" s="205">
        <f t="shared" si="49"/>
        <v>-12993871.628235614</v>
      </c>
      <c r="AL798" s="205">
        <f t="shared" si="50"/>
        <v>1</v>
      </c>
      <c r="AM798" s="205">
        <f t="shared" si="51"/>
        <v>0</v>
      </c>
    </row>
    <row r="799" spans="1:39" x14ac:dyDescent="0.35">
      <c r="A799" s="112">
        <v>793</v>
      </c>
      <c r="B799">
        <v>13</v>
      </c>
      <c r="C799">
        <v>3.9328044371034737E-2</v>
      </c>
      <c r="D799">
        <v>1.4326711020130861E-2</v>
      </c>
      <c r="E799">
        <v>0</v>
      </c>
      <c r="F799">
        <v>1.9939826730467503E-3</v>
      </c>
      <c r="G799">
        <v>6.0794243924783366E-2</v>
      </c>
      <c r="H799">
        <v>5.5772776040305241E-2</v>
      </c>
      <c r="I799">
        <v>4.8976467957681208E-2</v>
      </c>
      <c r="J799">
        <v>55117.430451801505</v>
      </c>
      <c r="K799">
        <v>7595.0909443151913</v>
      </c>
      <c r="L799">
        <v>187715.36197160051</v>
      </c>
      <c r="M799">
        <v>287114.7088820184</v>
      </c>
      <c r="N799">
        <v>100935.44501065381</v>
      </c>
      <c r="O799">
        <v>1881930.3392715834</v>
      </c>
      <c r="P799">
        <v>9124.0600114059671</v>
      </c>
      <c r="Q799">
        <v>3.2628035403271423E-3</v>
      </c>
      <c r="R799">
        <v>0.97163845645251812</v>
      </c>
      <c r="S799">
        <v>0.78268642343318229</v>
      </c>
      <c r="T799">
        <v>0.69456056111981623</v>
      </c>
      <c r="U799">
        <v>0.72940586459032242</v>
      </c>
      <c r="V799">
        <v>0</v>
      </c>
      <c r="W799">
        <v>15048727.958796022</v>
      </c>
      <c r="X799">
        <v>0.13448430366987049</v>
      </c>
      <c r="Y799">
        <v>345.41840935785405</v>
      </c>
      <c r="Z799">
        <v>30.39187827552643</v>
      </c>
      <c r="AA799" s="211">
        <v>-82.245995786473529</v>
      </c>
      <c r="AB799" s="211">
        <v>3641792.1660286374</v>
      </c>
      <c r="AC799" s="211">
        <v>282578.99214293447</v>
      </c>
      <c r="AD799" s="211">
        <v>3924371.1581715601</v>
      </c>
      <c r="AE799" s="211">
        <v>-2.7198031407440073</v>
      </c>
      <c r="AF799" s="211">
        <v>15363680.137157157</v>
      </c>
      <c r="AG799" s="211">
        <v>21037.745097002186</v>
      </c>
      <c r="AH799" s="211">
        <v>15384717.882254135</v>
      </c>
      <c r="AI799" s="204">
        <v>144107.82589750929</v>
      </c>
      <c r="AJ799" s="205">
        <f t="shared" si="48"/>
        <v>-12148970.736818913</v>
      </c>
      <c r="AK799" s="205">
        <f t="shared" si="49"/>
        <v>-15656698.196328536</v>
      </c>
      <c r="AL799" s="205">
        <f t="shared" si="50"/>
        <v>1</v>
      </c>
      <c r="AM799" s="205">
        <f t="shared" si="51"/>
        <v>0</v>
      </c>
    </row>
    <row r="800" spans="1:39" x14ac:dyDescent="0.35">
      <c r="A800" s="112">
        <v>794</v>
      </c>
      <c r="B800">
        <v>39</v>
      </c>
      <c r="C800">
        <v>2.193292608997691E-2</v>
      </c>
      <c r="D800">
        <v>4.7899523321264278E-2</v>
      </c>
      <c r="E800">
        <v>1.5234035294742454E-2</v>
      </c>
      <c r="F800">
        <v>3.4683949817851868E-2</v>
      </c>
      <c r="G800">
        <v>9.9257738537963991E-2</v>
      </c>
      <c r="H800">
        <v>3.3457751883069771E-2</v>
      </c>
      <c r="I800">
        <v>4.8225240970313318E-2</v>
      </c>
      <c r="J800">
        <v>47530.719515380246</v>
      </c>
      <c r="K800">
        <v>6989.7821102132693</v>
      </c>
      <c r="L800">
        <v>264764.54361947754</v>
      </c>
      <c r="M800">
        <v>233945.76763990195</v>
      </c>
      <c r="N800">
        <v>80037.913565764582</v>
      </c>
      <c r="O800">
        <v>3059081.5937900115</v>
      </c>
      <c r="P800">
        <v>9070.131800808751</v>
      </c>
      <c r="Q800">
        <v>5.7266474881095897E-3</v>
      </c>
      <c r="R800">
        <v>0.97305589597638442</v>
      </c>
      <c r="S800">
        <v>0.67334250405040885</v>
      </c>
      <c r="T800">
        <v>0.66967497900671979</v>
      </c>
      <c r="U800">
        <v>0.72768235049478058</v>
      </c>
      <c r="V800">
        <v>0</v>
      </c>
      <c r="W800">
        <v>14516961.673360586</v>
      </c>
      <c r="X800">
        <v>0.13290096519599492</v>
      </c>
      <c r="Y800">
        <v>176.63120297192341</v>
      </c>
      <c r="Z800">
        <v>29.425533199527472</v>
      </c>
      <c r="AA800" s="211">
        <v>-6.8283337361679983</v>
      </c>
      <c r="AB800" s="211">
        <v>174203.54008032705</v>
      </c>
      <c r="AC800" s="211">
        <v>26277.06256157783</v>
      </c>
      <c r="AD800" s="211">
        <v>200480.60264190444</v>
      </c>
      <c r="AE800" s="211">
        <v>-3.1755814292257303</v>
      </c>
      <c r="AF800" s="211">
        <v>8403907.5105760153</v>
      </c>
      <c r="AG800" s="211">
        <v>18843.41986323673</v>
      </c>
      <c r="AH800" s="211">
        <v>8422750.9304392263</v>
      </c>
      <c r="AI800" s="204">
        <v>2250979.436018812</v>
      </c>
      <c r="AJ800" s="205">
        <f t="shared" si="48"/>
        <v>-883313.97625870421</v>
      </c>
      <c r="AK800" s="205">
        <f t="shared" si="49"/>
        <v>-8740309.0733617991</v>
      </c>
      <c r="AL800" s="205">
        <f t="shared" si="50"/>
        <v>1</v>
      </c>
      <c r="AM800" s="205">
        <f t="shared" si="51"/>
        <v>0</v>
      </c>
    </row>
    <row r="801" spans="1:39" x14ac:dyDescent="0.35">
      <c r="A801" s="112">
        <v>795</v>
      </c>
      <c r="B801">
        <v>15</v>
      </c>
      <c r="C801">
        <v>4.8648099891185903E-2</v>
      </c>
      <c r="D801">
        <v>9.7314162173819926E-2</v>
      </c>
      <c r="E801">
        <v>1.8523425814411472E-2</v>
      </c>
      <c r="F801">
        <v>0</v>
      </c>
      <c r="G801">
        <v>4.2540897182839661E-2</v>
      </c>
      <c r="H801">
        <v>0</v>
      </c>
      <c r="I801">
        <v>6.7896945082609961E-2</v>
      </c>
      <c r="J801">
        <v>50164.251274199582</v>
      </c>
      <c r="K801">
        <v>9658.9373159020161</v>
      </c>
      <c r="L801">
        <v>224181.1199332992</v>
      </c>
      <c r="M801">
        <v>381812.06992870191</v>
      </c>
      <c r="N801">
        <v>106435.73538936663</v>
      </c>
      <c r="O801">
        <v>3228883.3090432677</v>
      </c>
      <c r="P801">
        <v>9181.1230115899834</v>
      </c>
      <c r="Q801">
        <v>3.508668734469588E-3</v>
      </c>
      <c r="R801">
        <v>0.91647566514752277</v>
      </c>
      <c r="S801">
        <v>0.75950749319761546</v>
      </c>
      <c r="T801">
        <v>0.68593575593821532</v>
      </c>
      <c r="U801">
        <v>0.70319468453271605</v>
      </c>
      <c r="V801">
        <v>0</v>
      </c>
      <c r="W801">
        <v>13796225.502386261</v>
      </c>
      <c r="X801">
        <v>2.3660737377961941E-2</v>
      </c>
      <c r="Y801">
        <v>393.56380474693322</v>
      </c>
      <c r="Z801">
        <v>21.905924038173495</v>
      </c>
      <c r="AA801" s="211">
        <v>-12.37333252255187</v>
      </c>
      <c r="AB801" s="211">
        <v>538052.79459306446</v>
      </c>
      <c r="AC801" s="211">
        <v>15808.24891256809</v>
      </c>
      <c r="AD801" s="211">
        <v>553861.04350563104</v>
      </c>
      <c r="AE801" s="211">
        <v>-4.2198191780816048</v>
      </c>
      <c r="AF801" s="211">
        <v>15352190.437857283</v>
      </c>
      <c r="AG801" s="211">
        <v>12512.320567862771</v>
      </c>
      <c r="AH801" s="211">
        <v>15364702.758425104</v>
      </c>
      <c r="AI801" s="204">
        <v>1816498.1265363628</v>
      </c>
      <c r="AJ801" s="205">
        <f t="shared" si="48"/>
        <v>-1791194.2957608178</v>
      </c>
      <c r="AK801" s="205">
        <f t="shared" si="49"/>
        <v>-15786684.676233264</v>
      </c>
      <c r="AL801" s="205">
        <f t="shared" si="50"/>
        <v>1</v>
      </c>
      <c r="AM801" s="205">
        <f t="shared" si="51"/>
        <v>0</v>
      </c>
    </row>
    <row r="802" spans="1:39" x14ac:dyDescent="0.35">
      <c r="A802" s="112">
        <v>796</v>
      </c>
      <c r="B802">
        <v>58</v>
      </c>
      <c r="C802">
        <v>2.4411959764071602E-2</v>
      </c>
      <c r="D802">
        <v>3.1859525043808339E-2</v>
      </c>
      <c r="E802">
        <v>1.6214361923482527E-2</v>
      </c>
      <c r="F802">
        <v>6.4669057215078563E-3</v>
      </c>
      <c r="G802">
        <v>7.287363105156075E-2</v>
      </c>
      <c r="H802">
        <v>0</v>
      </c>
      <c r="I802">
        <v>0.14905590214615907</v>
      </c>
      <c r="J802">
        <v>46025.909679414181</v>
      </c>
      <c r="K802">
        <v>8082.241213720511</v>
      </c>
      <c r="L802">
        <v>150739.35255991088</v>
      </c>
      <c r="M802">
        <v>264415.15068431536</v>
      </c>
      <c r="N802">
        <v>49860.115100997275</v>
      </c>
      <c r="O802">
        <v>2403291.5087742526</v>
      </c>
      <c r="P802">
        <v>9238.1876732475175</v>
      </c>
      <c r="Q802">
        <v>2.6346171152440631E-3</v>
      </c>
      <c r="R802">
        <v>1</v>
      </c>
      <c r="S802">
        <v>0.77451102970170982</v>
      </c>
      <c r="T802">
        <v>0.73839330921555268</v>
      </c>
      <c r="U802">
        <v>0.69591932196427841</v>
      </c>
      <c r="V802">
        <v>1.5070944587017035E-2</v>
      </c>
      <c r="W802">
        <v>14314335.746268028</v>
      </c>
      <c r="X802">
        <v>0.11023020260023615</v>
      </c>
      <c r="Y802">
        <v>285.40951988364077</v>
      </c>
      <c r="Z802">
        <v>20.082273208724772</v>
      </c>
      <c r="AA802" s="211">
        <v>-16.521437784110301</v>
      </c>
      <c r="AB802" s="211">
        <v>615516.4370895254</v>
      </c>
      <c r="AC802" s="211">
        <v>17496.070751686304</v>
      </c>
      <c r="AD802" s="211">
        <v>633012.50784121011</v>
      </c>
      <c r="AE802" s="211">
        <v>-3.0475756740265796</v>
      </c>
      <c r="AF802" s="211">
        <v>12224298.087901568</v>
      </c>
      <c r="AG802" s="211">
        <v>6289.4371983185983</v>
      </c>
      <c r="AH802" s="211">
        <v>12230587.525099905</v>
      </c>
      <c r="AI802" s="204">
        <v>860746.15596512367</v>
      </c>
      <c r="AJ802" s="205">
        <f t="shared" si="48"/>
        <v>-2285156.2862522402</v>
      </c>
      <c r="AK802" s="205">
        <f t="shared" si="49"/>
        <v>-12535345.092502562</v>
      </c>
      <c r="AL802" s="205">
        <f t="shared" si="50"/>
        <v>1</v>
      </c>
      <c r="AM802" s="205">
        <f t="shared" si="51"/>
        <v>0</v>
      </c>
    </row>
    <row r="803" spans="1:39" x14ac:dyDescent="0.35">
      <c r="A803" s="112">
        <v>797</v>
      </c>
      <c r="B803">
        <v>22</v>
      </c>
      <c r="C803">
        <v>4.5101585439720634E-2</v>
      </c>
      <c r="D803">
        <v>7.9846941540176422E-2</v>
      </c>
      <c r="E803">
        <v>0</v>
      </c>
      <c r="F803">
        <v>3.2905933317569608E-2</v>
      </c>
      <c r="G803">
        <v>9.5450906876908742E-2</v>
      </c>
      <c r="H803">
        <v>3.0462863741106651E-2</v>
      </c>
      <c r="I803">
        <v>8.5195495381726383E-2</v>
      </c>
      <c r="J803">
        <v>56884.165617613326</v>
      </c>
      <c r="K803">
        <v>8841.3952566056687</v>
      </c>
      <c r="L803">
        <v>234758.10411019321</v>
      </c>
      <c r="M803">
        <v>185473.97914456751</v>
      </c>
      <c r="N803">
        <v>63842.773489284649</v>
      </c>
      <c r="O803">
        <v>3909472.3747027204</v>
      </c>
      <c r="P803">
        <v>9048.1457776880361</v>
      </c>
      <c r="Q803">
        <v>7.3328343262722175E-5</v>
      </c>
      <c r="R803">
        <v>0.90578068558589564</v>
      </c>
      <c r="S803">
        <v>0.63763200705450984</v>
      </c>
      <c r="T803">
        <v>0.55272672218002139</v>
      </c>
      <c r="U803">
        <v>0.6293192662437459</v>
      </c>
      <c r="V803">
        <v>9.142988146783651E-2</v>
      </c>
      <c r="W803">
        <v>12986863.575499231</v>
      </c>
      <c r="X803">
        <v>7.8193320357543006E-2</v>
      </c>
      <c r="Y803">
        <v>194.34787019575418</v>
      </c>
      <c r="Z803">
        <v>28.819519151772631</v>
      </c>
      <c r="AA803" s="211">
        <v>-11.22547810166731</v>
      </c>
      <c r="AB803" s="211">
        <v>441553.36156697397</v>
      </c>
      <c r="AC803" s="211">
        <v>49114.543498056104</v>
      </c>
      <c r="AD803" s="211">
        <v>490667.90506502998</v>
      </c>
      <c r="AE803" s="211">
        <v>-4.0247669888118436</v>
      </c>
      <c r="AF803" s="211">
        <v>8714180.6408827119</v>
      </c>
      <c r="AG803" s="211">
        <v>35788.892161374235</v>
      </c>
      <c r="AH803" s="211">
        <v>8749969.5330441147</v>
      </c>
      <c r="AI803" s="204">
        <v>1147011.9407003722</v>
      </c>
      <c r="AJ803" s="205">
        <f t="shared" si="48"/>
        <v>-1613215.7152317609</v>
      </c>
      <c r="AK803" s="205">
        <f t="shared" si="49"/>
        <v>-9152446.2319252994</v>
      </c>
      <c r="AL803" s="205">
        <f t="shared" si="50"/>
        <v>1</v>
      </c>
      <c r="AM803" s="205">
        <f t="shared" si="51"/>
        <v>0</v>
      </c>
    </row>
    <row r="804" spans="1:39" x14ac:dyDescent="0.35">
      <c r="A804" s="112">
        <v>798</v>
      </c>
      <c r="B804">
        <v>13</v>
      </c>
      <c r="C804">
        <v>2.2905628356137766E-2</v>
      </c>
      <c r="D804">
        <v>4.5912651752414657E-2</v>
      </c>
      <c r="E804">
        <v>3.5260079309467576E-2</v>
      </c>
      <c r="F804">
        <v>1.3429184112020579E-2</v>
      </c>
      <c r="G804">
        <v>0</v>
      </c>
      <c r="H804">
        <v>2.3291448263321517E-2</v>
      </c>
      <c r="I804">
        <v>5.5962117182335784E-2</v>
      </c>
      <c r="J804">
        <v>53645.594466843344</v>
      </c>
      <c r="K804">
        <v>7010.0237583788949</v>
      </c>
      <c r="L804">
        <v>265400.03822671482</v>
      </c>
      <c r="M804">
        <v>264927.085118477</v>
      </c>
      <c r="N804">
        <v>80779.564134949789</v>
      </c>
      <c r="O804">
        <v>3287062.4260231131</v>
      </c>
      <c r="P804">
        <v>9372.5913208168513</v>
      </c>
      <c r="Q804">
        <v>1.6749553053118078E-3</v>
      </c>
      <c r="R804">
        <v>1</v>
      </c>
      <c r="S804">
        <v>0.68404575936205514</v>
      </c>
      <c r="T804">
        <v>0.50551490346118444</v>
      </c>
      <c r="U804">
        <v>0.7046342678122941</v>
      </c>
      <c r="V804">
        <v>1.6319532906944975E-2</v>
      </c>
      <c r="W804">
        <v>13356791.186367162</v>
      </c>
      <c r="X804">
        <v>0.11676867517929164</v>
      </c>
      <c r="Y804">
        <v>374.52828984326686</v>
      </c>
      <c r="Z804">
        <v>18.961994133177789</v>
      </c>
      <c r="AA804" s="211">
        <v>-97.813460078795998</v>
      </c>
      <c r="AB804" s="211">
        <v>3232343.4671008512</v>
      </c>
      <c r="AC804" s="211">
        <v>245224.69897633829</v>
      </c>
      <c r="AD804" s="211">
        <v>3477568.1660771836</v>
      </c>
      <c r="AE804" s="211">
        <v>-3.8787864859139303</v>
      </c>
      <c r="AF804" s="211">
        <v>15833111.223948907</v>
      </c>
      <c r="AG804" s="211">
        <v>18256.752455057871</v>
      </c>
      <c r="AH804" s="211">
        <v>15851367.976404026</v>
      </c>
      <c r="AI804" s="204">
        <v>131727.71392122528</v>
      </c>
      <c r="AJ804" s="205">
        <f t="shared" si="48"/>
        <v>-13258914.173956783</v>
      </c>
      <c r="AK804" s="205">
        <f t="shared" si="49"/>
        <v>-16239246.62499542</v>
      </c>
      <c r="AL804" s="205">
        <f t="shared" si="50"/>
        <v>1</v>
      </c>
      <c r="AM804" s="205">
        <f t="shared" si="51"/>
        <v>0</v>
      </c>
    </row>
    <row r="805" spans="1:39" x14ac:dyDescent="0.35">
      <c r="A805" s="112">
        <v>799</v>
      </c>
      <c r="B805">
        <v>34</v>
      </c>
      <c r="C805">
        <v>3.0002333271945517E-2</v>
      </c>
      <c r="D805">
        <v>0.11300861052584892</v>
      </c>
      <c r="E805">
        <v>3.6847965441905509E-2</v>
      </c>
      <c r="F805">
        <v>1.5203803428486401E-3</v>
      </c>
      <c r="G805">
        <v>0.10026293879393094</v>
      </c>
      <c r="H805">
        <v>2.4319534942968967E-2</v>
      </c>
      <c r="I805">
        <v>7.5328701602768972E-2</v>
      </c>
      <c r="J805">
        <v>47260.684869531731</v>
      </c>
      <c r="K805">
        <v>9043.1647312019541</v>
      </c>
      <c r="L805">
        <v>296140.53914079117</v>
      </c>
      <c r="M805">
        <v>276810.4053732446</v>
      </c>
      <c r="N805">
        <v>122928.61406906141</v>
      </c>
      <c r="O805">
        <v>2578944.3688597018</v>
      </c>
      <c r="P805">
        <v>8858.5525160603611</v>
      </c>
      <c r="Q805">
        <v>4.2978769077846833E-3</v>
      </c>
      <c r="R805">
        <v>0.96371802600196776</v>
      </c>
      <c r="S805">
        <v>0.81196153279177352</v>
      </c>
      <c r="T805">
        <v>0.63372013668260907</v>
      </c>
      <c r="U805">
        <v>0.65054407525537206</v>
      </c>
      <c r="V805">
        <v>0.12152758567620603</v>
      </c>
      <c r="W805">
        <v>14681690.38026523</v>
      </c>
      <c r="X805">
        <v>5.2836992336907376E-2</v>
      </c>
      <c r="Y805">
        <v>266.593400137419</v>
      </c>
      <c r="Z805">
        <v>20.667597383309616</v>
      </c>
      <c r="AA805" s="211">
        <v>-90.800244868967653</v>
      </c>
      <c r="AB805" s="211">
        <v>3641059.214305778</v>
      </c>
      <c r="AC805" s="211">
        <v>237165.72146441462</v>
      </c>
      <c r="AD805" s="211">
        <v>3878224.9357701796</v>
      </c>
      <c r="AE805" s="211">
        <v>-4.4706858291883282</v>
      </c>
      <c r="AF805" s="211">
        <v>10931849.238375932</v>
      </c>
      <c r="AG805" s="211">
        <v>22281.275273025691</v>
      </c>
      <c r="AH805" s="211">
        <v>10954130.513648978</v>
      </c>
      <c r="AI805" s="204">
        <v>81963.879540011665</v>
      </c>
      <c r="AJ805" s="205">
        <f t="shared" si="48"/>
        <v>-12958249.422666945</v>
      </c>
      <c r="AK805" s="205">
        <f t="shared" si="49"/>
        <v>-11401199.09656781</v>
      </c>
      <c r="AL805" s="205">
        <f t="shared" si="50"/>
        <v>0</v>
      </c>
      <c r="AM805" s="205">
        <f t="shared" si="51"/>
        <v>1</v>
      </c>
    </row>
    <row r="806" spans="1:39" x14ac:dyDescent="0.35">
      <c r="A806" s="112">
        <v>800</v>
      </c>
      <c r="B806">
        <v>6</v>
      </c>
      <c r="C806">
        <v>2.8026269158515641E-2</v>
      </c>
      <c r="D806">
        <v>7.4981962713841555E-2</v>
      </c>
      <c r="E806">
        <v>6.3291268641538952E-3</v>
      </c>
      <c r="F806">
        <v>1.1311597815693714E-2</v>
      </c>
      <c r="G806">
        <v>5.092314587802689E-2</v>
      </c>
      <c r="H806">
        <v>6.5864675346561149E-3</v>
      </c>
      <c r="I806">
        <v>4.0217439331141899E-2</v>
      </c>
      <c r="J806">
        <v>51944.208762255679</v>
      </c>
      <c r="K806">
        <v>8519.3648488339877</v>
      </c>
      <c r="L806">
        <v>206427.48247339251</v>
      </c>
      <c r="M806">
        <v>180391.43172334402</v>
      </c>
      <c r="N806">
        <v>95293.054954363921</v>
      </c>
      <c r="O806">
        <v>4050243.2822064157</v>
      </c>
      <c r="P806">
        <v>9187.3278686238318</v>
      </c>
      <c r="Q806">
        <v>1.827576925217033E-3</v>
      </c>
      <c r="R806">
        <v>0.90748720211787981</v>
      </c>
      <c r="S806">
        <v>0.59829311994685697</v>
      </c>
      <c r="T806">
        <v>0.4102501284551513</v>
      </c>
      <c r="U806">
        <v>0.8301539896371487</v>
      </c>
      <c r="V806">
        <v>1.7130185684354732E-2</v>
      </c>
      <c r="W806">
        <v>14305174.441574981</v>
      </c>
      <c r="X806">
        <v>-4.1859762545589402E-2</v>
      </c>
      <c r="Y806">
        <v>150.90045409899238</v>
      </c>
      <c r="Z806">
        <v>38.176497808656912</v>
      </c>
      <c r="AA806" s="211">
        <v>-20.121265392683505</v>
      </c>
      <c r="AB806" s="211">
        <v>829700.11761134816</v>
      </c>
      <c r="AC806" s="211">
        <v>28355.666635413814</v>
      </c>
      <c r="AD806" s="211">
        <v>858055.78424676019</v>
      </c>
      <c r="AE806" s="211">
        <v>-2.8225011553052597</v>
      </c>
      <c r="AF806" s="211">
        <v>6521840.4815263161</v>
      </c>
      <c r="AG806" s="211">
        <v>9392.2555101528087</v>
      </c>
      <c r="AH806" s="211">
        <v>6531232.7370364722</v>
      </c>
      <c r="AI806" s="204">
        <v>327952.72974074155</v>
      </c>
      <c r="AJ806" s="205">
        <f t="shared" si="48"/>
        <v>-2870182.3235151106</v>
      </c>
      <c r="AK806" s="205">
        <f t="shared" si="49"/>
        <v>-6813482.8525669985</v>
      </c>
      <c r="AL806" s="205">
        <f t="shared" si="50"/>
        <v>1</v>
      </c>
      <c r="AM806" s="205">
        <f t="shared" si="51"/>
        <v>0</v>
      </c>
    </row>
    <row r="807" spans="1:39" x14ac:dyDescent="0.35">
      <c r="A807" s="112">
        <v>801</v>
      </c>
      <c r="B807">
        <v>39</v>
      </c>
      <c r="C807">
        <v>2.2915906938541786E-2</v>
      </c>
      <c r="D807">
        <v>7.622681753619906E-2</v>
      </c>
      <c r="E807">
        <v>3.6650055296356114E-2</v>
      </c>
      <c r="F807">
        <v>2.1464541925760854E-2</v>
      </c>
      <c r="G807">
        <v>8.8670771184231612E-2</v>
      </c>
      <c r="H807">
        <v>1.3094022490700416E-2</v>
      </c>
      <c r="I807">
        <v>0.12372120498255722</v>
      </c>
      <c r="J807">
        <v>56100.810909018604</v>
      </c>
      <c r="K807">
        <v>7446.8486198842866</v>
      </c>
      <c r="L807">
        <v>233283.35198791133</v>
      </c>
      <c r="M807">
        <v>245083.67607950285</v>
      </c>
      <c r="N807">
        <v>98021.604296971229</v>
      </c>
      <c r="O807">
        <v>5384161.3131457157</v>
      </c>
      <c r="P807">
        <v>8949.7125947592103</v>
      </c>
      <c r="Q807">
        <v>5.148134997040683E-3</v>
      </c>
      <c r="R807">
        <v>0.95646107542030867</v>
      </c>
      <c r="S807">
        <v>1.1540017085457925</v>
      </c>
      <c r="T807">
        <v>0.75701462927073382</v>
      </c>
      <c r="U807">
        <v>0.72443329150262292</v>
      </c>
      <c r="V807">
        <v>9.1337828535321408E-2</v>
      </c>
      <c r="W807">
        <v>14477100.309189923</v>
      </c>
      <c r="X807">
        <v>0.23965447000880455</v>
      </c>
      <c r="Y807">
        <v>379.17992059267834</v>
      </c>
      <c r="Z807">
        <v>30.336787287014765</v>
      </c>
      <c r="AA807" s="211">
        <v>-6.5437434336184062</v>
      </c>
      <c r="AB807" s="211">
        <v>173725.20371027902</v>
      </c>
      <c r="AC807" s="211">
        <v>23199.838336333858</v>
      </c>
      <c r="AD807" s="211">
        <v>196925.04204661277</v>
      </c>
      <c r="AE807" s="211">
        <v>-2.9715002254237253</v>
      </c>
      <c r="AF807" s="211">
        <v>18275731.82878875</v>
      </c>
      <c r="AG807" s="211">
        <v>16636.72617539726</v>
      </c>
      <c r="AH807" s="211">
        <v>18292368.554964162</v>
      </c>
      <c r="AI807" s="204">
        <v>5065568.7360274997</v>
      </c>
      <c r="AJ807" s="205">
        <f t="shared" si="48"/>
        <v>-851299.38540845341</v>
      </c>
      <c r="AK807" s="205">
        <f t="shared" si="49"/>
        <v>-18589518.577506535</v>
      </c>
      <c r="AL807" s="205">
        <f t="shared" si="50"/>
        <v>1</v>
      </c>
      <c r="AM807" s="205">
        <f t="shared" si="51"/>
        <v>0</v>
      </c>
    </row>
    <row r="808" spans="1:39" x14ac:dyDescent="0.35">
      <c r="A808" s="112">
        <v>802</v>
      </c>
      <c r="B808">
        <v>42</v>
      </c>
      <c r="C808">
        <v>3.7511861463847815E-2</v>
      </c>
      <c r="D808">
        <v>8.2935249816396966E-2</v>
      </c>
      <c r="E808">
        <v>2.1041985648385202E-2</v>
      </c>
      <c r="F808">
        <v>1.7825439541046262E-2</v>
      </c>
      <c r="G808">
        <v>0.10124559946111525</v>
      </c>
      <c r="H808">
        <v>2.0603780191089206E-2</v>
      </c>
      <c r="I808">
        <v>7.5370666636455141E-2</v>
      </c>
      <c r="J808">
        <v>55963.168836388089</v>
      </c>
      <c r="K808">
        <v>2852.9207683954801</v>
      </c>
      <c r="L808">
        <v>239383.12335001095</v>
      </c>
      <c r="M808">
        <v>207405.82338390162</v>
      </c>
      <c r="N808">
        <v>97784.758649721334</v>
      </c>
      <c r="O808">
        <v>3825703.4890914885</v>
      </c>
      <c r="P808">
        <v>8997.8241311573074</v>
      </c>
      <c r="Q808">
        <v>3.9038460114135848E-3</v>
      </c>
      <c r="R808">
        <v>0.9751624931871804</v>
      </c>
      <c r="S808">
        <v>0.72110170907474758</v>
      </c>
      <c r="T808">
        <v>0.42819520670453498</v>
      </c>
      <c r="U808">
        <v>0.63979182975540816</v>
      </c>
      <c r="V808">
        <v>0.10157257688866607</v>
      </c>
      <c r="W808">
        <v>13155934.887408679</v>
      </c>
      <c r="X808">
        <v>5.6923132958505082E-2</v>
      </c>
      <c r="Y808">
        <v>356.92024354791954</v>
      </c>
      <c r="Z808">
        <v>22.943877910734049</v>
      </c>
      <c r="AA808" s="211">
        <v>-48.24184844875559</v>
      </c>
      <c r="AB808" s="211">
        <v>1960234.298223899</v>
      </c>
      <c r="AC808" s="211">
        <v>141498.7290256843</v>
      </c>
      <c r="AD808" s="211">
        <v>2101733.0272495751</v>
      </c>
      <c r="AE808" s="211">
        <v>-4.6187199817257332</v>
      </c>
      <c r="AF808" s="211">
        <v>14545629.928833984</v>
      </c>
      <c r="AG808" s="211">
        <v>24696.265548939336</v>
      </c>
      <c r="AH808" s="211">
        <v>14570326.194382874</v>
      </c>
      <c r="AI808" s="204">
        <v>285825.28592732636</v>
      </c>
      <c r="AJ808" s="205">
        <f t="shared" si="48"/>
        <v>-6925917.8721251339</v>
      </c>
      <c r="AK808" s="205">
        <f t="shared" si="49"/>
        <v>-15032198.192555448</v>
      </c>
      <c r="AL808" s="205">
        <f t="shared" si="50"/>
        <v>1</v>
      </c>
      <c r="AM808" s="205">
        <f t="shared" si="51"/>
        <v>0</v>
      </c>
    </row>
    <row r="809" spans="1:39" x14ac:dyDescent="0.35">
      <c r="A809" s="112">
        <v>803</v>
      </c>
      <c r="B809">
        <v>64</v>
      </c>
      <c r="C809">
        <v>2.1578708578885442E-2</v>
      </c>
      <c r="D809">
        <v>1.1587192001835875E-2</v>
      </c>
      <c r="E809">
        <v>4.6721745033742823E-2</v>
      </c>
      <c r="F809">
        <v>2.3973418059502535E-2</v>
      </c>
      <c r="G809">
        <v>6.1021169572962643E-2</v>
      </c>
      <c r="H809">
        <v>0</v>
      </c>
      <c r="I809">
        <v>0.10940268419505936</v>
      </c>
      <c r="J809">
        <v>49652.580825644487</v>
      </c>
      <c r="K809">
        <v>8205.0243382402114</v>
      </c>
      <c r="L809">
        <v>238065.3045780219</v>
      </c>
      <c r="M809">
        <v>276318.09511942382</v>
      </c>
      <c r="N809">
        <v>121065.48453708271</v>
      </c>
      <c r="O809">
        <v>2902443.9904843858</v>
      </c>
      <c r="P809">
        <v>9029.6368878644898</v>
      </c>
      <c r="Q809">
        <v>2.0487609096313426E-3</v>
      </c>
      <c r="R809">
        <v>1</v>
      </c>
      <c r="S809">
        <v>0.78104325606290947</v>
      </c>
      <c r="T809">
        <v>0.62128629853551853</v>
      </c>
      <c r="U809">
        <v>0.73590919024818513</v>
      </c>
      <c r="V809">
        <v>0</v>
      </c>
      <c r="W809">
        <v>14677131.175895037</v>
      </c>
      <c r="X809">
        <v>0.1047441289363672</v>
      </c>
      <c r="Y809">
        <v>240.33603937583737</v>
      </c>
      <c r="Z809">
        <v>34.006667940217795</v>
      </c>
      <c r="AA809" s="211">
        <v>-11.956614514322059</v>
      </c>
      <c r="AB809" s="211">
        <v>425636.80410095607</v>
      </c>
      <c r="AC809" s="211">
        <v>16672.887550019321</v>
      </c>
      <c r="AD809" s="211">
        <v>442309.6916509773</v>
      </c>
      <c r="AE809" s="211">
        <v>-3.4207688037561463</v>
      </c>
      <c r="AF809" s="211">
        <v>10940180.090413097</v>
      </c>
      <c r="AG809" s="211">
        <v>8180.6223960375246</v>
      </c>
      <c r="AH809" s="211">
        <v>10948360.712809138</v>
      </c>
      <c r="AI809" s="204">
        <v>1230815.4783249507</v>
      </c>
      <c r="AJ809" s="205">
        <f t="shared" si="48"/>
        <v>-1637971.1430831833</v>
      </c>
      <c r="AK809" s="205">
        <f t="shared" si="49"/>
        <v>-11290437.593184752</v>
      </c>
      <c r="AL809" s="205">
        <f t="shared" si="50"/>
        <v>1</v>
      </c>
      <c r="AM809" s="205">
        <f t="shared" si="51"/>
        <v>0</v>
      </c>
    </row>
    <row r="810" spans="1:39" x14ac:dyDescent="0.35">
      <c r="A810" s="112">
        <v>804</v>
      </c>
      <c r="B810">
        <v>99</v>
      </c>
      <c r="C810">
        <v>2.879416237007023E-2</v>
      </c>
      <c r="D810">
        <v>0.1191834057835032</v>
      </c>
      <c r="E810">
        <v>2.9744916633846895E-2</v>
      </c>
      <c r="F810">
        <v>2.4774840723615861E-2</v>
      </c>
      <c r="G810">
        <v>5.0917478866802854E-2</v>
      </c>
      <c r="H810">
        <v>6.3250191806640793E-2</v>
      </c>
      <c r="I810">
        <v>4.8159048076809541E-2</v>
      </c>
      <c r="J810">
        <v>50171.178100794896</v>
      </c>
      <c r="K810">
        <v>6764.8758247846281</v>
      </c>
      <c r="L810">
        <v>103343.37042278185</v>
      </c>
      <c r="M810">
        <v>174547.05594337219</v>
      </c>
      <c r="N810">
        <v>88515.638698768656</v>
      </c>
      <c r="O810">
        <v>3340757.9881684571</v>
      </c>
      <c r="P810">
        <v>9121.7083474523279</v>
      </c>
      <c r="Q810">
        <v>3.96185690239894E-3</v>
      </c>
      <c r="R810">
        <v>0.95987058225388844</v>
      </c>
      <c r="S810">
        <v>0.60532529035652227</v>
      </c>
      <c r="T810">
        <v>0.57293364374387967</v>
      </c>
      <c r="U810">
        <v>0.61661904199039486</v>
      </c>
      <c r="V810">
        <v>3.2789670480959363E-2</v>
      </c>
      <c r="W810">
        <v>14919535.389832493</v>
      </c>
      <c r="X810">
        <v>9.9540691442532012E-2</v>
      </c>
      <c r="Y810">
        <v>268.36823546810274</v>
      </c>
      <c r="Z810">
        <v>22.850026697019505</v>
      </c>
      <c r="AA810" s="211">
        <v>-19.463217171565041</v>
      </c>
      <c r="AB810" s="211">
        <v>835493.98183061974</v>
      </c>
      <c r="AC810" s="211">
        <v>94997.559450306828</v>
      </c>
      <c r="AD810" s="211">
        <v>930491.54128092888</v>
      </c>
      <c r="AE810" s="211">
        <v>-3.3947903599364735</v>
      </c>
      <c r="AF810" s="211">
        <v>11542347.391692096</v>
      </c>
      <c r="AG810" s="211">
        <v>36728.707578171154</v>
      </c>
      <c r="AH810" s="211">
        <v>11579076.099270297</v>
      </c>
      <c r="AI810" s="204">
        <v>662702.37172708707</v>
      </c>
      <c r="AJ810" s="205">
        <f t="shared" si="48"/>
        <v>-2876813.2584374328</v>
      </c>
      <c r="AK810" s="205">
        <f t="shared" si="49"/>
        <v>-11918555.135263944</v>
      </c>
      <c r="AL810" s="205">
        <f t="shared" si="50"/>
        <v>1</v>
      </c>
      <c r="AM810" s="205">
        <f t="shared" si="51"/>
        <v>0</v>
      </c>
    </row>
    <row r="811" spans="1:39" x14ac:dyDescent="0.35">
      <c r="A811" s="112">
        <v>805</v>
      </c>
      <c r="B811">
        <v>64</v>
      </c>
      <c r="C811">
        <v>1.6566567187145373E-2</v>
      </c>
      <c r="D811">
        <v>7.0221290395027905E-2</v>
      </c>
      <c r="E811">
        <v>3.9410212135603681E-2</v>
      </c>
      <c r="F811">
        <v>2.298058997969938E-2</v>
      </c>
      <c r="G811">
        <v>8.9596835324060167E-2</v>
      </c>
      <c r="H811">
        <v>6.4822330390790675E-2</v>
      </c>
      <c r="I811">
        <v>8.0128487424523498E-2</v>
      </c>
      <c r="J811">
        <v>46893.741160424113</v>
      </c>
      <c r="K811">
        <v>6270.1604889265864</v>
      </c>
      <c r="L811">
        <v>111181.34822628796</v>
      </c>
      <c r="M811">
        <v>326756.19719097076</v>
      </c>
      <c r="N811">
        <v>112157.89375259599</v>
      </c>
      <c r="O811">
        <v>3705244.5191170713</v>
      </c>
      <c r="P811">
        <v>9243.4411165824204</v>
      </c>
      <c r="Q811">
        <v>5.733955565492322E-3</v>
      </c>
      <c r="R811">
        <v>0.99599593251550878</v>
      </c>
      <c r="S811">
        <v>0.5547621486486698</v>
      </c>
      <c r="T811">
        <v>0.8252791389096652</v>
      </c>
      <c r="U811">
        <v>0.71547908370833224</v>
      </c>
      <c r="V811">
        <v>0</v>
      </c>
      <c r="W811">
        <v>14084199.104286883</v>
      </c>
      <c r="X811">
        <v>1.4810822269280363E-2</v>
      </c>
      <c r="Y811">
        <v>168.99767300263866</v>
      </c>
      <c r="Z811">
        <v>30.749625883437787</v>
      </c>
      <c r="AA811" s="211">
        <v>-12.401739769300473</v>
      </c>
      <c r="AB811" s="211">
        <v>408441.77402431984</v>
      </c>
      <c r="AC811" s="211">
        <v>66964.280489998797</v>
      </c>
      <c r="AD811" s="211">
        <v>475406.05451431905</v>
      </c>
      <c r="AE811" s="211">
        <v>-3.6391713821334122</v>
      </c>
      <c r="AF811" s="211">
        <v>7325574.3408400193</v>
      </c>
      <c r="AG811" s="211">
        <v>32856.30584789675</v>
      </c>
      <c r="AH811" s="211">
        <v>7358430.6466879137</v>
      </c>
      <c r="AI811" s="204">
        <v>785503.09544561256</v>
      </c>
      <c r="AJ811" s="205">
        <f t="shared" si="48"/>
        <v>-1715580.0314443666</v>
      </c>
      <c r="AK811" s="205">
        <f t="shared" si="49"/>
        <v>-7722347.7849012548</v>
      </c>
      <c r="AL811" s="205">
        <f t="shared" si="50"/>
        <v>1</v>
      </c>
      <c r="AM811" s="205">
        <f t="shared" si="51"/>
        <v>0</v>
      </c>
    </row>
    <row r="812" spans="1:39" x14ac:dyDescent="0.35">
      <c r="A812" s="112">
        <v>806</v>
      </c>
      <c r="B812">
        <v>53</v>
      </c>
      <c r="C812">
        <v>3.9120607803833751E-2</v>
      </c>
      <c r="D812">
        <v>9.4402122992149229E-2</v>
      </c>
      <c r="E812">
        <v>4.191429152817859E-2</v>
      </c>
      <c r="F812">
        <v>9.6087357748680154E-3</v>
      </c>
      <c r="G812">
        <v>0.12670789359520129</v>
      </c>
      <c r="H812">
        <v>3.0845975517428584E-2</v>
      </c>
      <c r="I812">
        <v>4.1975281764516412E-2</v>
      </c>
      <c r="J812">
        <v>50640.156806888779</v>
      </c>
      <c r="K812">
        <v>9264.3794414133135</v>
      </c>
      <c r="L812">
        <v>214507.30319050141</v>
      </c>
      <c r="M812">
        <v>339814.54050873063</v>
      </c>
      <c r="N812">
        <v>67461.364435087555</v>
      </c>
      <c r="O812">
        <v>2151022.3248287109</v>
      </c>
      <c r="P812">
        <v>9572.4989808494229</v>
      </c>
      <c r="Q812">
        <v>3.160975238707306E-3</v>
      </c>
      <c r="R812">
        <v>0.99639977922356893</v>
      </c>
      <c r="S812">
        <v>0.50715792390676495</v>
      </c>
      <c r="T812">
        <v>0.6844775287126863</v>
      </c>
      <c r="U812">
        <v>0.68991049055225562</v>
      </c>
      <c r="V812">
        <v>0</v>
      </c>
      <c r="W812">
        <v>14523086.746895362</v>
      </c>
      <c r="X812">
        <v>0.19385922089014834</v>
      </c>
      <c r="Y812">
        <v>356.57542848319343</v>
      </c>
      <c r="Z812">
        <v>19.201413488230749</v>
      </c>
      <c r="AA812" s="211">
        <v>-28.637971481905083</v>
      </c>
      <c r="AB812" s="211">
        <v>1350647.0674612662</v>
      </c>
      <c r="AC812" s="211">
        <v>70603.665745137449</v>
      </c>
      <c r="AD812" s="211">
        <v>1421250.7332063979</v>
      </c>
      <c r="AE812" s="211">
        <v>-3.1269077830537615</v>
      </c>
      <c r="AF812" s="211">
        <v>16150487.320244217</v>
      </c>
      <c r="AG812" s="211">
        <v>21993.602226163868</v>
      </c>
      <c r="AH812" s="211">
        <v>16172480.922470419</v>
      </c>
      <c r="AI812" s="204">
        <v>578228.73884824407</v>
      </c>
      <c r="AJ812" s="205">
        <f t="shared" si="48"/>
        <v>-4285047.8813969065</v>
      </c>
      <c r="AK812" s="205">
        <f t="shared" si="49"/>
        <v>-16485171.700775795</v>
      </c>
      <c r="AL812" s="205">
        <f t="shared" si="50"/>
        <v>1</v>
      </c>
      <c r="AM812" s="205">
        <f t="shared" si="51"/>
        <v>0</v>
      </c>
    </row>
    <row r="813" spans="1:39" x14ac:dyDescent="0.35">
      <c r="A813" s="112">
        <v>807</v>
      </c>
      <c r="B813">
        <v>98</v>
      </c>
      <c r="C813">
        <v>3.4905535045779493E-2</v>
      </c>
      <c r="D813">
        <v>0.12198159809192893</v>
      </c>
      <c r="E813">
        <v>3.3296317132225056E-2</v>
      </c>
      <c r="F813">
        <v>2.7751829645138969E-2</v>
      </c>
      <c r="G813">
        <v>5.5901777832147177E-2</v>
      </c>
      <c r="H813">
        <v>1.1786091426470462E-2</v>
      </c>
      <c r="I813">
        <v>6.7183577147388845E-2</v>
      </c>
      <c r="J813">
        <v>46715.435993005449</v>
      </c>
      <c r="K813">
        <v>10054.731040422215</v>
      </c>
      <c r="L813">
        <v>153928.88130146897</v>
      </c>
      <c r="M813">
        <v>333476.85513713927</v>
      </c>
      <c r="N813">
        <v>60434.028103872319</v>
      </c>
      <c r="O813">
        <v>3341059.7696341109</v>
      </c>
      <c r="P813">
        <v>9008.7027601754035</v>
      </c>
      <c r="Q813">
        <v>4.8923393144187591E-3</v>
      </c>
      <c r="R813">
        <v>1</v>
      </c>
      <c r="S813">
        <v>0.9872900801586183</v>
      </c>
      <c r="T813">
        <v>0.48916538726155301</v>
      </c>
      <c r="U813">
        <v>0.66382370717490136</v>
      </c>
      <c r="V813">
        <v>0.12257074519797109</v>
      </c>
      <c r="W813">
        <v>14551470.735541346</v>
      </c>
      <c r="X813">
        <v>0.11515675244198138</v>
      </c>
      <c r="Y813">
        <v>378.88253703291014</v>
      </c>
      <c r="Z813">
        <v>34.435231589141694</v>
      </c>
      <c r="AA813" s="211">
        <v>-27.814627399972551</v>
      </c>
      <c r="AB813" s="211">
        <v>1251426.4832565559</v>
      </c>
      <c r="AC813" s="211">
        <v>50944.171461827376</v>
      </c>
      <c r="AD813" s="211">
        <v>1302370.6547183779</v>
      </c>
      <c r="AE813" s="211">
        <v>-6.9618419643487996</v>
      </c>
      <c r="AF813" s="211">
        <v>16767525.269819185</v>
      </c>
      <c r="AG813" s="211">
        <v>21894.245596801986</v>
      </c>
      <c r="AH813" s="211">
        <v>16789419.515415922</v>
      </c>
      <c r="AI813" s="204">
        <v>742684.89974678971</v>
      </c>
      <c r="AJ813" s="205">
        <f t="shared" si="48"/>
        <v>-4083833.3947156332</v>
      </c>
      <c r="AK813" s="205">
        <f t="shared" si="49"/>
        <v>-17485603.711850803</v>
      </c>
      <c r="AL813" s="205">
        <f t="shared" si="50"/>
        <v>1</v>
      </c>
      <c r="AM813" s="205">
        <f t="shared" si="51"/>
        <v>0</v>
      </c>
    </row>
    <row r="814" spans="1:39" x14ac:dyDescent="0.35">
      <c r="A814" s="112">
        <v>808</v>
      </c>
      <c r="B814">
        <v>12</v>
      </c>
      <c r="C814">
        <v>3.8827737505455831E-2</v>
      </c>
      <c r="D814">
        <v>7.9997226593391202E-2</v>
      </c>
      <c r="E814">
        <v>2.5112372294170085E-2</v>
      </c>
      <c r="F814">
        <v>1.3432585036556203E-2</v>
      </c>
      <c r="G814">
        <v>9.304577051393878E-2</v>
      </c>
      <c r="H814">
        <v>0</v>
      </c>
      <c r="I814">
        <v>9.1832248300811978E-2</v>
      </c>
      <c r="J814">
        <v>51641.658133712597</v>
      </c>
      <c r="K814">
        <v>8207.3736740743225</v>
      </c>
      <c r="L814">
        <v>226217.5805170224</v>
      </c>
      <c r="M814">
        <v>151612.18282680417</v>
      </c>
      <c r="N814">
        <v>65561.546326434909</v>
      </c>
      <c r="O814">
        <v>2711758.5681256726</v>
      </c>
      <c r="P814">
        <v>9078.1633675129597</v>
      </c>
      <c r="Q814">
        <v>-5.3181957898782665E-4</v>
      </c>
      <c r="R814">
        <v>0.86243079157591696</v>
      </c>
      <c r="S814">
        <v>0.60024534695248977</v>
      </c>
      <c r="T814">
        <v>0.48218817550863557</v>
      </c>
      <c r="U814">
        <v>0.81400015977572426</v>
      </c>
      <c r="V814">
        <v>1.0817634876765271E-2</v>
      </c>
      <c r="W814">
        <v>14945835.386542797</v>
      </c>
      <c r="X814">
        <v>0.13430951479268491</v>
      </c>
      <c r="Y814">
        <v>209.93743221418424</v>
      </c>
      <c r="Z814">
        <v>30.177849686465475</v>
      </c>
      <c r="AA814" s="211">
        <v>-9.5413550182901137</v>
      </c>
      <c r="AB814" s="211">
        <v>388591.72005011275</v>
      </c>
      <c r="AC814" s="211">
        <v>14727.031704819814</v>
      </c>
      <c r="AD814" s="211">
        <v>403318.75175493339</v>
      </c>
      <c r="AE814" s="211">
        <v>-4.7211614442486729</v>
      </c>
      <c r="AF814" s="211">
        <v>9879870.9375859275</v>
      </c>
      <c r="AG814" s="211">
        <v>12623.170032702701</v>
      </c>
      <c r="AH814" s="211">
        <v>9892494.1076186467</v>
      </c>
      <c r="AI814" s="204">
        <v>1968629.5187327121</v>
      </c>
      <c r="AJ814" s="205">
        <f t="shared" si="48"/>
        <v>-1357454.2535839449</v>
      </c>
      <c r="AK814" s="205">
        <f t="shared" si="49"/>
        <v>-10364610.252043514</v>
      </c>
      <c r="AL814" s="205">
        <f t="shared" si="50"/>
        <v>1</v>
      </c>
      <c r="AM814" s="205">
        <f t="shared" si="51"/>
        <v>0</v>
      </c>
    </row>
    <row r="815" spans="1:39" x14ac:dyDescent="0.35">
      <c r="A815" s="112">
        <v>809</v>
      </c>
      <c r="B815">
        <v>46</v>
      </c>
      <c r="C815">
        <v>3.2810712223378641E-2</v>
      </c>
      <c r="D815">
        <v>0.11208817927272097</v>
      </c>
      <c r="E815">
        <v>0</v>
      </c>
      <c r="F815">
        <v>1.1221951755620728E-2</v>
      </c>
      <c r="G815">
        <v>0.13211855767789471</v>
      </c>
      <c r="H815">
        <v>2.2769177821590745E-2</v>
      </c>
      <c r="I815">
        <v>8.2132951431897319E-2</v>
      </c>
      <c r="J815">
        <v>52071.329037611729</v>
      </c>
      <c r="K815">
        <v>8962.8758919773882</v>
      </c>
      <c r="L815">
        <v>183176.3520103198</v>
      </c>
      <c r="M815">
        <v>278834.22413855785</v>
      </c>
      <c r="N815">
        <v>65466.993441174054</v>
      </c>
      <c r="O815">
        <v>2830323.5113484776</v>
      </c>
      <c r="P815">
        <v>8975.9197576202059</v>
      </c>
      <c r="Q815">
        <v>4.6687429021763371E-3</v>
      </c>
      <c r="R815">
        <v>0.97805328833682947</v>
      </c>
      <c r="S815">
        <v>0.76114962028211897</v>
      </c>
      <c r="T815">
        <v>0.62260202669991671</v>
      </c>
      <c r="U815">
        <v>0.77497397957953162</v>
      </c>
      <c r="V815">
        <v>0.12740616364361429</v>
      </c>
      <c r="W815">
        <v>14096983.895287676</v>
      </c>
      <c r="X815">
        <v>0.16115753792568688</v>
      </c>
      <c r="Y815">
        <v>410.2473092372212</v>
      </c>
      <c r="Z815">
        <v>31.472246094230169</v>
      </c>
      <c r="AA815" s="211">
        <v>-86.970013423238697</v>
      </c>
      <c r="AB815" s="211">
        <v>3552439.9416124825</v>
      </c>
      <c r="AC815" s="211">
        <v>213270.05689031168</v>
      </c>
      <c r="AD815" s="211">
        <v>3765709.9985027947</v>
      </c>
      <c r="AE815" s="211">
        <v>-4.7357675250816103</v>
      </c>
      <c r="AF815" s="211">
        <v>18535100.607079346</v>
      </c>
      <c r="AG815" s="211">
        <v>21786.356580795004</v>
      </c>
      <c r="AH815" s="211">
        <v>18556886.963660117</v>
      </c>
      <c r="AI815" s="204">
        <v>179866.39025638346</v>
      </c>
      <c r="AJ815" s="205">
        <f t="shared" si="48"/>
        <v>-12462711.340826664</v>
      </c>
      <c r="AK815" s="205">
        <f t="shared" si="49"/>
        <v>-19030463.716168277</v>
      </c>
      <c r="AL815" s="205">
        <f t="shared" si="50"/>
        <v>1</v>
      </c>
      <c r="AM815" s="205">
        <f t="shared" si="51"/>
        <v>0</v>
      </c>
    </row>
    <row r="816" spans="1:39" x14ac:dyDescent="0.35">
      <c r="A816" s="112">
        <v>810</v>
      </c>
      <c r="B816">
        <v>36</v>
      </c>
      <c r="C816">
        <v>1.1961517585350866E-2</v>
      </c>
      <c r="D816">
        <v>7.3328985572764738E-2</v>
      </c>
      <c r="E816">
        <v>1.3279680321076445E-2</v>
      </c>
      <c r="F816">
        <v>3.1181046320615208E-2</v>
      </c>
      <c r="G816">
        <v>6.778707269685065E-2</v>
      </c>
      <c r="H816">
        <v>0</v>
      </c>
      <c r="I816">
        <v>5.2454004949147384E-2</v>
      </c>
      <c r="J816">
        <v>44076.626108920675</v>
      </c>
      <c r="K816">
        <v>6608.8225813707413</v>
      </c>
      <c r="L816">
        <v>237911.05109280811</v>
      </c>
      <c r="M816">
        <v>256800.01026687943</v>
      </c>
      <c r="N816">
        <v>110457.52966524196</v>
      </c>
      <c r="O816">
        <v>3898384.7838036837</v>
      </c>
      <c r="P816">
        <v>9130.0475723216368</v>
      </c>
      <c r="Q816">
        <v>5.1614853650882551E-3</v>
      </c>
      <c r="R816">
        <v>0.9915877959629712</v>
      </c>
      <c r="S816">
        <v>0.68645583639620344</v>
      </c>
      <c r="T816">
        <v>0.64431381100524077</v>
      </c>
      <c r="U816">
        <v>0.73354563346726953</v>
      </c>
      <c r="V816">
        <v>0.11766064469851231</v>
      </c>
      <c r="W816">
        <v>14980052.773756238</v>
      </c>
      <c r="X816">
        <v>0.18475723976641603</v>
      </c>
      <c r="Y816">
        <v>-4.2725145072396913</v>
      </c>
      <c r="Z816">
        <v>25.902533105703874</v>
      </c>
      <c r="AA816" s="211">
        <v>-22.815730527970484</v>
      </c>
      <c r="AB816" s="211">
        <v>763982.69146156905</v>
      </c>
      <c r="AC816" s="211">
        <v>21480.254937687831</v>
      </c>
      <c r="AD816" s="211">
        <v>785462.94639925449</v>
      </c>
      <c r="AE816" s="211">
        <v>-6.4089959024807861</v>
      </c>
      <c r="AF816" s="211">
        <v>937527.61348300101</v>
      </c>
      <c r="AG816" s="211">
        <v>10571.786912905958</v>
      </c>
      <c r="AH816" s="211">
        <v>948099.40039591165</v>
      </c>
      <c r="AI816" s="204">
        <v>9912.7862861866033</v>
      </c>
      <c r="AJ816" s="205">
        <f t="shared" si="48"/>
        <v>-3067035.9991963031</v>
      </c>
      <c r="AK816" s="205">
        <f t="shared" si="49"/>
        <v>-1588998.9906439902</v>
      </c>
      <c r="AL816" s="205">
        <f t="shared" si="50"/>
        <v>0</v>
      </c>
      <c r="AM816" s="205">
        <f t="shared" si="51"/>
        <v>1</v>
      </c>
    </row>
    <row r="817" spans="1:39" x14ac:dyDescent="0.35">
      <c r="A817" s="112">
        <v>811</v>
      </c>
      <c r="B817">
        <v>2</v>
      </c>
      <c r="C817">
        <v>1.8498985641370751E-2</v>
      </c>
      <c r="D817">
        <v>5.2657262148692534E-2</v>
      </c>
      <c r="E817">
        <v>3.8145546048855457E-2</v>
      </c>
      <c r="F817">
        <v>0</v>
      </c>
      <c r="G817">
        <v>9.6198395645529955E-2</v>
      </c>
      <c r="H817">
        <v>5.5355987722888828E-2</v>
      </c>
      <c r="I817">
        <v>8.5557090166336017E-2</v>
      </c>
      <c r="J817">
        <v>55634.483487977246</v>
      </c>
      <c r="K817">
        <v>9266.9605485760003</v>
      </c>
      <c r="L817">
        <v>202749.22095905946</v>
      </c>
      <c r="M817">
        <v>393614.20831260941</v>
      </c>
      <c r="N817">
        <v>53641.415908061281</v>
      </c>
      <c r="O817">
        <v>3171091.3440078134</v>
      </c>
      <c r="P817">
        <v>9156.8532009170176</v>
      </c>
      <c r="Q817">
        <v>1.7975360521902586E-3</v>
      </c>
      <c r="R817">
        <v>1</v>
      </c>
      <c r="S817">
        <v>0.57796547748195048</v>
      </c>
      <c r="T817">
        <v>0.75970724536195733</v>
      </c>
      <c r="U817">
        <v>0.8034893721504246</v>
      </c>
      <c r="V817">
        <v>6.5930108709641361E-2</v>
      </c>
      <c r="W817">
        <v>16040081.478433678</v>
      </c>
      <c r="X817">
        <v>0.12839802028039107</v>
      </c>
      <c r="Y817">
        <v>438.56810069854225</v>
      </c>
      <c r="Z817">
        <v>25.874564491235901</v>
      </c>
      <c r="AA817" s="211">
        <v>-21.073151797533825</v>
      </c>
      <c r="AB817" s="211">
        <v>882204.48131385318</v>
      </c>
      <c r="AC817" s="211">
        <v>83004.880746615672</v>
      </c>
      <c r="AD817" s="211">
        <v>965209.36206046748</v>
      </c>
      <c r="AE817" s="211">
        <v>-4.0985005107362928</v>
      </c>
      <c r="AF817" s="211">
        <v>18898822.784577049</v>
      </c>
      <c r="AG817" s="211">
        <v>30476.418900996287</v>
      </c>
      <c r="AH817" s="211">
        <v>18929299.203478027</v>
      </c>
      <c r="AI817" s="204">
        <v>1058289.1829648123</v>
      </c>
      <c r="AJ817" s="205">
        <f t="shared" si="48"/>
        <v>-3072524.5418138504</v>
      </c>
      <c r="AK817" s="205">
        <f t="shared" si="49"/>
        <v>-19339149.254551657</v>
      </c>
      <c r="AL817" s="205">
        <f t="shared" si="50"/>
        <v>1</v>
      </c>
      <c r="AM817" s="205">
        <f t="shared" si="51"/>
        <v>0</v>
      </c>
    </row>
    <row r="818" spans="1:39" x14ac:dyDescent="0.35">
      <c r="A818" s="112">
        <v>812</v>
      </c>
      <c r="B818">
        <v>97</v>
      </c>
      <c r="C818">
        <v>9.4457213067040795E-3</v>
      </c>
      <c r="D818">
        <v>0.12975095754707594</v>
      </c>
      <c r="E818">
        <v>9.0883309962593202E-3</v>
      </c>
      <c r="F818">
        <v>2.532068476035744E-2</v>
      </c>
      <c r="G818">
        <v>0.15362354515973309</v>
      </c>
      <c r="H818">
        <v>1.7402383165437574E-2</v>
      </c>
      <c r="I818">
        <v>9.295757884440059E-2</v>
      </c>
      <c r="J818">
        <v>47228.478893319167</v>
      </c>
      <c r="K818">
        <v>11351.964009858535</v>
      </c>
      <c r="L818">
        <v>188234.99070480079</v>
      </c>
      <c r="M818">
        <v>323493.06973308377</v>
      </c>
      <c r="N818">
        <v>66609.329980713315</v>
      </c>
      <c r="O818">
        <v>2135462.9722221168</v>
      </c>
      <c r="P818">
        <v>9260.5136343132253</v>
      </c>
      <c r="Q818">
        <v>1.4039815373737728E-3</v>
      </c>
      <c r="R818">
        <v>1</v>
      </c>
      <c r="S818">
        <v>0.71339326961861071</v>
      </c>
      <c r="T818">
        <v>0.62142437479836476</v>
      </c>
      <c r="U818">
        <v>0.7607609540699275</v>
      </c>
      <c r="V818">
        <v>4.9794878757546929E-2</v>
      </c>
      <c r="W818">
        <v>15466935.78170988</v>
      </c>
      <c r="X818">
        <v>4.9550008459822714E-2</v>
      </c>
      <c r="Y818">
        <v>248.10515242453542</v>
      </c>
      <c r="Z818">
        <v>30.255645321706197</v>
      </c>
      <c r="AA818" s="211">
        <v>-31.739005754568296</v>
      </c>
      <c r="AB818" s="211">
        <v>1237354.8625367919</v>
      </c>
      <c r="AC818" s="211">
        <v>44571.702677950561</v>
      </c>
      <c r="AD818" s="211">
        <v>1281926.5652147394</v>
      </c>
      <c r="AE818" s="211">
        <v>-8.6695028772841791</v>
      </c>
      <c r="AF818" s="211">
        <v>10579396.537787253</v>
      </c>
      <c r="AG818" s="211">
        <v>22285.851338975313</v>
      </c>
      <c r="AH818" s="211">
        <v>10601682.38912617</v>
      </c>
      <c r="AI818" s="204">
        <v>403985.98415782634</v>
      </c>
      <c r="AJ818" s="205">
        <f t="shared" si="48"/>
        <v>-4455827.1406715689</v>
      </c>
      <c r="AK818" s="205">
        <f t="shared" si="49"/>
        <v>-11468632.676854588</v>
      </c>
      <c r="AL818" s="205">
        <f t="shared" si="50"/>
        <v>1</v>
      </c>
      <c r="AM818" s="205">
        <f t="shared" si="51"/>
        <v>0</v>
      </c>
    </row>
    <row r="819" spans="1:39" x14ac:dyDescent="0.35">
      <c r="A819" s="112">
        <v>813</v>
      </c>
      <c r="B819">
        <v>70</v>
      </c>
      <c r="C819">
        <v>3.4014398992267506E-2</v>
      </c>
      <c r="D819">
        <v>2.3605526883272616E-2</v>
      </c>
      <c r="E819">
        <v>4.0268532830881869E-3</v>
      </c>
      <c r="F819">
        <v>2.6950768976513662E-2</v>
      </c>
      <c r="G819">
        <v>4.7011811859680036E-3</v>
      </c>
      <c r="H819">
        <v>2.623511562940016E-3</v>
      </c>
      <c r="I819">
        <v>0.11296097855578266</v>
      </c>
      <c r="J819">
        <v>57512.26566216418</v>
      </c>
      <c r="K819">
        <v>5888.7727664294689</v>
      </c>
      <c r="L819">
        <v>199913.3117826682</v>
      </c>
      <c r="M819">
        <v>391289.89318739425</v>
      </c>
      <c r="N819">
        <v>74339.41897779092</v>
      </c>
      <c r="O819">
        <v>2513986.2649777159</v>
      </c>
      <c r="P819">
        <v>9200.5098460265399</v>
      </c>
      <c r="Q819">
        <v>2.1311515821402748E-3</v>
      </c>
      <c r="R819">
        <v>1</v>
      </c>
      <c r="S819">
        <v>0.60587775398043253</v>
      </c>
      <c r="T819">
        <v>0.54295217755616598</v>
      </c>
      <c r="U819">
        <v>0.79028754450996219</v>
      </c>
      <c r="V819">
        <v>2.0836114395606481E-2</v>
      </c>
      <c r="W819">
        <v>15837638.504372343</v>
      </c>
      <c r="X819">
        <v>0.11980724861869112</v>
      </c>
      <c r="Y819">
        <v>357.9555422819696</v>
      </c>
      <c r="Z819">
        <v>24.494472479698135</v>
      </c>
      <c r="AA819" s="211">
        <v>-95.27370013637821</v>
      </c>
      <c r="AB819" s="211">
        <v>3737682.6870318521</v>
      </c>
      <c r="AC819" s="211">
        <v>169433.45414789344</v>
      </c>
      <c r="AD819" s="211">
        <v>3907116.1411797712</v>
      </c>
      <c r="AE819" s="211">
        <v>-2.993187144285967</v>
      </c>
      <c r="AF819" s="211">
        <v>15449406.032528613</v>
      </c>
      <c r="AG819" s="211">
        <v>9139.5639166912861</v>
      </c>
      <c r="AH819" s="211">
        <v>15458545.596445316</v>
      </c>
      <c r="AI819" s="204">
        <v>125177.34330600672</v>
      </c>
      <c r="AJ819" s="205">
        <f t="shared" si="48"/>
        <v>-13434486.154817592</v>
      </c>
      <c r="AK819" s="205">
        <f t="shared" si="49"/>
        <v>-15757864.310873913</v>
      </c>
      <c r="AL819" s="205">
        <f t="shared" si="50"/>
        <v>1</v>
      </c>
      <c r="AM819" s="205">
        <f t="shared" si="51"/>
        <v>0</v>
      </c>
    </row>
    <row r="820" spans="1:39" x14ac:dyDescent="0.35">
      <c r="A820" s="112">
        <v>814</v>
      </c>
      <c r="B820">
        <v>20</v>
      </c>
      <c r="C820">
        <v>3.071167914820919E-2</v>
      </c>
      <c r="D820">
        <v>0</v>
      </c>
      <c r="E820">
        <v>1.4856936283285363E-2</v>
      </c>
      <c r="F820">
        <v>2.5135022930484009E-2</v>
      </c>
      <c r="G820">
        <v>8.3532611505236845E-2</v>
      </c>
      <c r="H820">
        <v>9.4736740106594261E-2</v>
      </c>
      <c r="I820">
        <v>0.11894163068203044</v>
      </c>
      <c r="J820">
        <v>46439.792968744383</v>
      </c>
      <c r="K820">
        <v>3314.5788137159657</v>
      </c>
      <c r="L820">
        <v>187265.54200050488</v>
      </c>
      <c r="M820">
        <v>207831.81801828078</v>
      </c>
      <c r="N820">
        <v>76399.6255136744</v>
      </c>
      <c r="O820">
        <v>2820952.1744189155</v>
      </c>
      <c r="P820">
        <v>9093.4957087395724</v>
      </c>
      <c r="Q820">
        <v>5.0577248261472734E-3</v>
      </c>
      <c r="R820">
        <v>1</v>
      </c>
      <c r="S820">
        <v>0.80653538546220616</v>
      </c>
      <c r="T820">
        <v>0.59887122747518062</v>
      </c>
      <c r="U820">
        <v>0.60317363645669408</v>
      </c>
      <c r="V820">
        <v>0.14024717984725232</v>
      </c>
      <c r="W820">
        <v>14885911.249865877</v>
      </c>
      <c r="X820">
        <v>0.13024336991408314</v>
      </c>
      <c r="Y820">
        <v>432.14317097896617</v>
      </c>
      <c r="Z820">
        <v>27.548293823891399</v>
      </c>
      <c r="AA820" s="211">
        <v>-4.6983887664499653</v>
      </c>
      <c r="AB820" s="211">
        <v>133973.20124879287</v>
      </c>
      <c r="AC820" s="211">
        <v>46593.234060547264</v>
      </c>
      <c r="AD820" s="211">
        <v>180566.43530934065</v>
      </c>
      <c r="AE820" s="211">
        <v>-4.3356231760949857</v>
      </c>
      <c r="AF820" s="211">
        <v>18763819.935782388</v>
      </c>
      <c r="AG820" s="211">
        <v>56837.136584497304</v>
      </c>
      <c r="AH820" s="211">
        <v>18820657.072366778</v>
      </c>
      <c r="AI820" s="204">
        <v>51383293.04832197</v>
      </c>
      <c r="AJ820" s="205">
        <f t="shared" si="48"/>
        <v>-650405.31195433717</v>
      </c>
      <c r="AK820" s="205">
        <f t="shared" si="49"/>
        <v>-19254219.389976278</v>
      </c>
      <c r="AL820" s="205">
        <f t="shared" si="50"/>
        <v>1</v>
      </c>
      <c r="AM820" s="205">
        <f t="shared" si="51"/>
        <v>0</v>
      </c>
    </row>
    <row r="821" spans="1:39" x14ac:dyDescent="0.35">
      <c r="A821" s="112">
        <v>815</v>
      </c>
      <c r="B821">
        <v>4</v>
      </c>
      <c r="C821">
        <v>4.4028804406926442E-2</v>
      </c>
      <c r="D821">
        <v>9.2988524974110087E-2</v>
      </c>
      <c r="E821">
        <v>4.4826111199850048E-2</v>
      </c>
      <c r="F821">
        <v>3.7877339165171039E-2</v>
      </c>
      <c r="G821">
        <v>0.11040039574325049</v>
      </c>
      <c r="H821">
        <v>4.0857436497810276E-2</v>
      </c>
      <c r="I821">
        <v>9.551115308023711E-2</v>
      </c>
      <c r="J821">
        <v>45106.839089435358</v>
      </c>
      <c r="K821">
        <v>7797.6632594420025</v>
      </c>
      <c r="L821">
        <v>252148.83016810718</v>
      </c>
      <c r="M821">
        <v>264534.48060487118</v>
      </c>
      <c r="N821">
        <v>73205.764511272006</v>
      </c>
      <c r="O821">
        <v>3854482.8203434246</v>
      </c>
      <c r="P821">
        <v>9097.9066671779783</v>
      </c>
      <c r="Q821">
        <v>1.8045965428182726E-3</v>
      </c>
      <c r="R821">
        <v>0.91398188833701632</v>
      </c>
      <c r="S821">
        <v>0.65835804416537724</v>
      </c>
      <c r="T821">
        <v>0.73555809521890714</v>
      </c>
      <c r="U821">
        <v>0.74891297625067133</v>
      </c>
      <c r="V821">
        <v>3.9228186958715008E-2</v>
      </c>
      <c r="W821">
        <v>14060489.730837772</v>
      </c>
      <c r="X821">
        <v>0.11500353935251359</v>
      </c>
      <c r="Y821">
        <v>528.75071724733141</v>
      </c>
      <c r="Z821">
        <v>29.340264165604097</v>
      </c>
      <c r="AA821" s="211">
        <v>-12.283887403761124</v>
      </c>
      <c r="AB821" s="211">
        <v>506177.63031015958</v>
      </c>
      <c r="AC821" s="211">
        <v>70300.842923536853</v>
      </c>
      <c r="AD821" s="211">
        <v>576478.47323369572</v>
      </c>
      <c r="AE821" s="211">
        <v>-3.1147621114897177</v>
      </c>
      <c r="AF821" s="211">
        <v>22415903.593752358</v>
      </c>
      <c r="AG821" s="211">
        <v>40305.81660949457</v>
      </c>
      <c r="AH821" s="211">
        <v>22456209.4103618</v>
      </c>
      <c r="AI821" s="204">
        <v>2386239.7164067961</v>
      </c>
      <c r="AJ821" s="205">
        <f t="shared" si="48"/>
        <v>-1804867.2136098081</v>
      </c>
      <c r="AK821" s="205">
        <f t="shared" si="49"/>
        <v>-22767685.621510774</v>
      </c>
      <c r="AL821" s="205">
        <f t="shared" si="50"/>
        <v>1</v>
      </c>
      <c r="AM821" s="205">
        <f t="shared" si="51"/>
        <v>0</v>
      </c>
    </row>
    <row r="822" spans="1:39" x14ac:dyDescent="0.35">
      <c r="A822" s="112">
        <v>816</v>
      </c>
      <c r="B822">
        <v>56</v>
      </c>
      <c r="C822">
        <v>4.7153586226054943E-2</v>
      </c>
      <c r="D822">
        <v>6.347730001336635E-2</v>
      </c>
      <c r="E822">
        <v>4.7198841817175298E-2</v>
      </c>
      <c r="F822">
        <v>3.2370612976508562E-2</v>
      </c>
      <c r="G822">
        <v>1.6598235997270366E-2</v>
      </c>
      <c r="H822">
        <v>2.2072143586996953E-2</v>
      </c>
      <c r="I822">
        <v>8.9035020213206903E-2</v>
      </c>
      <c r="J822">
        <v>56425.742260040868</v>
      </c>
      <c r="K822">
        <v>6328.6490914101159</v>
      </c>
      <c r="L822">
        <v>229045.01680102583</v>
      </c>
      <c r="M822">
        <v>304093.17653068702</v>
      </c>
      <c r="N822">
        <v>112141.62304585121</v>
      </c>
      <c r="O822">
        <v>2618912.140384926</v>
      </c>
      <c r="P822">
        <v>9167.3464588628012</v>
      </c>
      <c r="Q822">
        <v>2.0977958566349899E-3</v>
      </c>
      <c r="R822">
        <v>1</v>
      </c>
      <c r="S822">
        <v>0.74052856243244181</v>
      </c>
      <c r="T822">
        <v>0.64690980199715209</v>
      </c>
      <c r="U822">
        <v>0.78279191073690235</v>
      </c>
      <c r="V822">
        <v>0</v>
      </c>
      <c r="W822">
        <v>15439992.088057928</v>
      </c>
      <c r="X822">
        <v>0.22672184919123795</v>
      </c>
      <c r="Y822">
        <v>309.87754801011391</v>
      </c>
      <c r="Z822">
        <v>24.298049501386583</v>
      </c>
      <c r="AA822" s="211">
        <v>-7.141621143953107</v>
      </c>
      <c r="AB822" s="211">
        <v>324239.83384921658</v>
      </c>
      <c r="AC822" s="211">
        <v>23704.8943717537</v>
      </c>
      <c r="AD822" s="211">
        <v>347944.72822096979</v>
      </c>
      <c r="AE822" s="211">
        <v>-2.8599521847093223</v>
      </c>
      <c r="AF822" s="211">
        <v>14788738.23379652</v>
      </c>
      <c r="AG822" s="211">
        <v>19823.391199770642</v>
      </c>
      <c r="AH822" s="211">
        <v>14808561.624996284</v>
      </c>
      <c r="AI822" s="204">
        <v>3377331.8382206983</v>
      </c>
      <c r="AJ822" s="205">
        <f t="shared" si="48"/>
        <v>-1062106.8426162805</v>
      </c>
      <c r="AK822" s="205">
        <f t="shared" si="49"/>
        <v>-15094556.843467217</v>
      </c>
      <c r="AL822" s="205">
        <f t="shared" si="50"/>
        <v>1</v>
      </c>
      <c r="AM822" s="205">
        <f t="shared" si="51"/>
        <v>0</v>
      </c>
    </row>
    <row r="823" spans="1:39" x14ac:dyDescent="0.35">
      <c r="A823" s="112">
        <v>817</v>
      </c>
      <c r="B823">
        <v>26</v>
      </c>
      <c r="C823">
        <v>2.6896371899598998E-2</v>
      </c>
      <c r="D823">
        <v>0.13138590135236314</v>
      </c>
      <c r="E823">
        <v>2.3830150737283604E-2</v>
      </c>
      <c r="F823">
        <v>4.214038805305971E-2</v>
      </c>
      <c r="G823">
        <v>7.6721917840234646E-2</v>
      </c>
      <c r="H823">
        <v>3.4443049833952619E-2</v>
      </c>
      <c r="I823">
        <v>0.12315717957737791</v>
      </c>
      <c r="J823">
        <v>43495.902062193134</v>
      </c>
      <c r="K823">
        <v>7473.365649101479</v>
      </c>
      <c r="L823">
        <v>241429.91097341306</v>
      </c>
      <c r="M823">
        <v>232439.21995461051</v>
      </c>
      <c r="N823">
        <v>92955.568088907501</v>
      </c>
      <c r="O823">
        <v>3081317.4310803614</v>
      </c>
      <c r="P823">
        <v>9282.2454270291637</v>
      </c>
      <c r="Q823">
        <v>4.8644384733424985E-3</v>
      </c>
      <c r="R823">
        <v>1</v>
      </c>
      <c r="S823">
        <v>0.69835871477189104</v>
      </c>
      <c r="T823">
        <v>0.55554798529201765</v>
      </c>
      <c r="U823">
        <v>0.68642131292780517</v>
      </c>
      <c r="V823">
        <v>0.18668516285244635</v>
      </c>
      <c r="W823">
        <v>15241517.707224805</v>
      </c>
      <c r="X823">
        <v>5.3612004906160471E-2</v>
      </c>
      <c r="Y823">
        <v>485.81457171554592</v>
      </c>
      <c r="Z823">
        <v>26.168941711657624</v>
      </c>
      <c r="AA823" s="211">
        <v>-38.924318720768447</v>
      </c>
      <c r="AB823" s="211">
        <v>1844223.6425742046</v>
      </c>
      <c r="AC823" s="211">
        <v>109298.90373212185</v>
      </c>
      <c r="AD823" s="211">
        <v>1953522.5463063207</v>
      </c>
      <c r="AE823" s="211">
        <v>-2.974147005362167</v>
      </c>
      <c r="AF823" s="211">
        <v>19434792.655900896</v>
      </c>
      <c r="AG823" s="211">
        <v>20592.547079964992</v>
      </c>
      <c r="AH823" s="211">
        <v>19455385.202980846</v>
      </c>
      <c r="AI823" s="204">
        <v>486836.69149691949</v>
      </c>
      <c r="AJ823" s="205">
        <f t="shared" si="48"/>
        <v>-5845954.4183831653</v>
      </c>
      <c r="AK823" s="205">
        <f t="shared" si="49"/>
        <v>-19752799.903517064</v>
      </c>
      <c r="AL823" s="205">
        <f t="shared" si="50"/>
        <v>1</v>
      </c>
      <c r="AM823" s="205">
        <f t="shared" si="51"/>
        <v>0</v>
      </c>
    </row>
    <row r="824" spans="1:39" x14ac:dyDescent="0.35">
      <c r="A824" s="112">
        <v>818</v>
      </c>
      <c r="B824">
        <v>91</v>
      </c>
      <c r="C824">
        <v>1.7111460086681948E-3</v>
      </c>
      <c r="D824">
        <v>0.16877746883636824</v>
      </c>
      <c r="E824">
        <v>2.9795612164945147E-2</v>
      </c>
      <c r="F824">
        <v>0</v>
      </c>
      <c r="G824">
        <v>0.13676238929610107</v>
      </c>
      <c r="H824">
        <v>1.9377396884166505E-2</v>
      </c>
      <c r="I824">
        <v>9.2006615747683373E-2</v>
      </c>
      <c r="J824">
        <v>54968.711771978655</v>
      </c>
      <c r="K824">
        <v>5689.5077888297792</v>
      </c>
      <c r="L824">
        <v>266684.2961779107</v>
      </c>
      <c r="M824">
        <v>278436.46405757318</v>
      </c>
      <c r="N824">
        <v>95841.405187366108</v>
      </c>
      <c r="O824">
        <v>3944514.6495996611</v>
      </c>
      <c r="P824">
        <v>9165.3448970531845</v>
      </c>
      <c r="Q824">
        <v>1.0086614110313892E-3</v>
      </c>
      <c r="R824">
        <v>0.93684467769184443</v>
      </c>
      <c r="S824">
        <v>0.67078058026655074</v>
      </c>
      <c r="T824">
        <v>0.65048687373375058</v>
      </c>
      <c r="U824">
        <v>0.73151248339686015</v>
      </c>
      <c r="V824">
        <v>0.17102372072917638</v>
      </c>
      <c r="W824">
        <v>14602587.597455036</v>
      </c>
      <c r="X824">
        <v>0.16701721315457829</v>
      </c>
      <c r="Y824">
        <v>344.71495206365432</v>
      </c>
      <c r="Z824">
        <v>34.481136191975558</v>
      </c>
      <c r="AA824" s="211">
        <v>-8.6096945144987949</v>
      </c>
      <c r="AB824" s="211">
        <v>160628.46357200539</v>
      </c>
      <c r="AC824" s="211">
        <v>20849.738842159157</v>
      </c>
      <c r="AD824" s="211">
        <v>181478.20241416508</v>
      </c>
      <c r="AE824" s="211">
        <v>-5.2756716388567009</v>
      </c>
      <c r="AF824" s="211">
        <v>15931021.03758763</v>
      </c>
      <c r="AG824" s="211">
        <v>17160.938893161765</v>
      </c>
      <c r="AH824" s="211">
        <v>15948181.976480784</v>
      </c>
      <c r="AI824" s="204">
        <v>4729032.871746609</v>
      </c>
      <c r="AJ824" s="205">
        <f t="shared" si="48"/>
        <v>-1042447.6538640445</v>
      </c>
      <c r="AK824" s="205">
        <f t="shared" si="49"/>
        <v>-16475749.140366454</v>
      </c>
      <c r="AL824" s="205">
        <f t="shared" si="50"/>
        <v>1</v>
      </c>
      <c r="AM824" s="205">
        <f t="shared" si="51"/>
        <v>0</v>
      </c>
    </row>
    <row r="825" spans="1:39" x14ac:dyDescent="0.35">
      <c r="A825" s="112">
        <v>819</v>
      </c>
      <c r="B825">
        <v>25</v>
      </c>
      <c r="C825">
        <v>3.7605555887600443E-2</v>
      </c>
      <c r="D825">
        <v>0.13812440294250314</v>
      </c>
      <c r="E825">
        <v>3.5785214273095611E-2</v>
      </c>
      <c r="F825">
        <v>8.3560796961635372E-3</v>
      </c>
      <c r="G825">
        <v>7.835032550557533E-2</v>
      </c>
      <c r="H825">
        <v>1.5162702961331088E-2</v>
      </c>
      <c r="I825">
        <v>8.9709211057466098E-2</v>
      </c>
      <c r="J825">
        <v>50453.177149514355</v>
      </c>
      <c r="K825">
        <v>7976.8658532491299</v>
      </c>
      <c r="L825">
        <v>182665.30639014923</v>
      </c>
      <c r="M825">
        <v>308223.84294032573</v>
      </c>
      <c r="N825">
        <v>112106.6734435048</v>
      </c>
      <c r="O825">
        <v>3042168.2796239685</v>
      </c>
      <c r="P825">
        <v>9066.3891145692542</v>
      </c>
      <c r="Q825">
        <v>-3.5795530142362832E-4</v>
      </c>
      <c r="R825">
        <v>1</v>
      </c>
      <c r="S825">
        <v>0.83810733928130443</v>
      </c>
      <c r="T825">
        <v>0.49025667020127284</v>
      </c>
      <c r="U825">
        <v>0.73598809773715623</v>
      </c>
      <c r="V825">
        <v>3.1958878029869367E-2</v>
      </c>
      <c r="W825">
        <v>14968142.860709492</v>
      </c>
      <c r="X825">
        <v>0.12338732733380428</v>
      </c>
      <c r="Y825">
        <v>239.42024214015765</v>
      </c>
      <c r="Z825">
        <v>28.234831966022117</v>
      </c>
      <c r="AA825" s="211">
        <v>-4.6175861756027938</v>
      </c>
      <c r="AB825" s="211">
        <v>119745.14288567592</v>
      </c>
      <c r="AC825" s="211">
        <v>17252.598110821473</v>
      </c>
      <c r="AD825" s="211">
        <v>136997.74099649728</v>
      </c>
      <c r="AE825" s="211">
        <v>-2.4170020881979712</v>
      </c>
      <c r="AF825" s="211">
        <v>10839459.603369666</v>
      </c>
      <c r="AG825" s="211">
        <v>12675.378203868833</v>
      </c>
      <c r="AH825" s="211">
        <v>10852134.981573552</v>
      </c>
      <c r="AI825" s="204">
        <v>4869224.1763928942</v>
      </c>
      <c r="AJ825" s="205">
        <f t="shared" si="48"/>
        <v>-598756.35855677666</v>
      </c>
      <c r="AK825" s="205">
        <f t="shared" si="49"/>
        <v>-11093835.190393349</v>
      </c>
      <c r="AL825" s="205">
        <f t="shared" si="50"/>
        <v>1</v>
      </c>
      <c r="AM825" s="205">
        <f t="shared" si="51"/>
        <v>0</v>
      </c>
    </row>
    <row r="826" spans="1:39" x14ac:dyDescent="0.35">
      <c r="A826" s="112">
        <v>820</v>
      </c>
      <c r="B826">
        <v>17</v>
      </c>
      <c r="C826">
        <v>1.9895382131948788E-2</v>
      </c>
      <c r="D826">
        <v>0.10151658726058019</v>
      </c>
      <c r="E826">
        <v>4.2577053158987091E-2</v>
      </c>
      <c r="F826">
        <v>3.2160273092352407E-2</v>
      </c>
      <c r="G826">
        <v>3.0901335725778543E-2</v>
      </c>
      <c r="H826">
        <v>1.862989439273182E-2</v>
      </c>
      <c r="I826">
        <v>5.2776545459990623E-2</v>
      </c>
      <c r="J826">
        <v>51355.478872212938</v>
      </c>
      <c r="K826">
        <v>9793.0343439741409</v>
      </c>
      <c r="L826">
        <v>150184.75221125901</v>
      </c>
      <c r="M826">
        <v>211553.79755199782</v>
      </c>
      <c r="N826">
        <v>118312.99171184743</v>
      </c>
      <c r="O826">
        <v>2461655.1046011159</v>
      </c>
      <c r="P826">
        <v>9226.8206019199752</v>
      </c>
      <c r="Q826">
        <v>3.6257749357070271E-3</v>
      </c>
      <c r="R826">
        <v>1</v>
      </c>
      <c r="S826">
        <v>0.75724800295388106</v>
      </c>
      <c r="T826">
        <v>0.53153482084891834</v>
      </c>
      <c r="U826">
        <v>0.75913414233894139</v>
      </c>
      <c r="V826">
        <v>1.9779863040207457E-2</v>
      </c>
      <c r="W826">
        <v>14722663.453731582</v>
      </c>
      <c r="X826">
        <v>0.11361166206355913</v>
      </c>
      <c r="Y826">
        <v>555.27176877838656</v>
      </c>
      <c r="Z826">
        <v>35.08819562070132</v>
      </c>
      <c r="AA826" s="211">
        <v>-16.013659148234044</v>
      </c>
      <c r="AB826" s="211">
        <v>588906.53814926348</v>
      </c>
      <c r="AC826" s="211">
        <v>30078.105020867155</v>
      </c>
      <c r="AD826" s="211">
        <v>618984.6431701309</v>
      </c>
      <c r="AE826" s="211">
        <v>-6.0681438893832107</v>
      </c>
      <c r="AF826" s="211">
        <v>23711710.67249012</v>
      </c>
      <c r="AG826" s="211">
        <v>20523.883426003507</v>
      </c>
      <c r="AH826" s="211">
        <v>23732234.555916194</v>
      </c>
      <c r="AI826" s="204">
        <v>2323987.1752423127</v>
      </c>
      <c r="AJ826" s="205">
        <f t="shared" si="48"/>
        <v>-2220350.5579935354</v>
      </c>
      <c r="AK826" s="205">
        <f t="shared" si="49"/>
        <v>-24339048.944854517</v>
      </c>
      <c r="AL826" s="205">
        <f t="shared" si="50"/>
        <v>1</v>
      </c>
      <c r="AM826" s="205">
        <f t="shared" si="51"/>
        <v>0</v>
      </c>
    </row>
    <row r="827" spans="1:39" x14ac:dyDescent="0.35">
      <c r="A827" s="112">
        <v>821</v>
      </c>
      <c r="B827">
        <v>77</v>
      </c>
      <c r="C827">
        <v>4.1424988291030286E-2</v>
      </c>
      <c r="D827">
        <v>0.14130514668144217</v>
      </c>
      <c r="E827">
        <v>0</v>
      </c>
      <c r="F827">
        <v>1.4810453698620463E-2</v>
      </c>
      <c r="G827">
        <v>0</v>
      </c>
      <c r="H827">
        <v>2.3351080945044407E-2</v>
      </c>
      <c r="I827">
        <v>8.9667010251272855E-2</v>
      </c>
      <c r="J827">
        <v>52488.328147866538</v>
      </c>
      <c r="K827">
        <v>6463.4785210449536</v>
      </c>
      <c r="L827">
        <v>225094.44422392343</v>
      </c>
      <c r="M827">
        <v>371332.95563224127</v>
      </c>
      <c r="N827">
        <v>64344.464904240216</v>
      </c>
      <c r="O827">
        <v>3178057.4435644918</v>
      </c>
      <c r="P827">
        <v>9384.1630793135446</v>
      </c>
      <c r="Q827">
        <v>2.2749383127548149E-3</v>
      </c>
      <c r="R827">
        <v>0.95986295599338634</v>
      </c>
      <c r="S827">
        <v>0.56545621256704237</v>
      </c>
      <c r="T827">
        <v>0.53374560762963341</v>
      </c>
      <c r="U827">
        <v>0.74605746654562577</v>
      </c>
      <c r="V827">
        <v>5.3683939831678358E-2</v>
      </c>
      <c r="W827">
        <v>14167652.827455904</v>
      </c>
      <c r="X827">
        <v>8.6501795409367296E-2</v>
      </c>
      <c r="Y827">
        <v>320.38575916283901</v>
      </c>
      <c r="Z827">
        <v>30.687741903821379</v>
      </c>
      <c r="AA827" s="211">
        <v>-14.782313915626233</v>
      </c>
      <c r="AB827" s="211">
        <v>637544.37723551516</v>
      </c>
      <c r="AC827" s="211">
        <v>40308.051892623327</v>
      </c>
      <c r="AD827" s="211">
        <v>677852.4291281394</v>
      </c>
      <c r="AE827" s="211">
        <v>-2.5593387883157241</v>
      </c>
      <c r="AF827" s="211">
        <v>13746079.265092127</v>
      </c>
      <c r="AG827" s="211">
        <v>16446.763648495202</v>
      </c>
      <c r="AH827" s="211">
        <v>13762526.028740685</v>
      </c>
      <c r="AI827" s="204">
        <v>1070498.2594930341</v>
      </c>
      <c r="AJ827" s="205">
        <f t="shared" si="48"/>
        <v>-2156083.8206907627</v>
      </c>
      <c r="AK827" s="205">
        <f t="shared" si="49"/>
        <v>-14018459.907572258</v>
      </c>
      <c r="AL827" s="205">
        <f t="shared" si="50"/>
        <v>1</v>
      </c>
      <c r="AM827" s="205">
        <f t="shared" si="51"/>
        <v>0</v>
      </c>
    </row>
    <row r="828" spans="1:39" x14ac:dyDescent="0.35">
      <c r="A828" s="112">
        <v>822</v>
      </c>
      <c r="B828">
        <v>89</v>
      </c>
      <c r="C828">
        <v>2.4284588655533797E-2</v>
      </c>
      <c r="D828">
        <v>3.5454499292583194E-2</v>
      </c>
      <c r="E828">
        <v>0</v>
      </c>
      <c r="F828">
        <v>1.7161199352098606E-2</v>
      </c>
      <c r="G828">
        <v>1.8037940890388321E-2</v>
      </c>
      <c r="H828">
        <v>0</v>
      </c>
      <c r="I828">
        <v>5.7848940231214389E-2</v>
      </c>
      <c r="J828">
        <v>46771.71813064233</v>
      </c>
      <c r="K828">
        <v>6981.2145483331778</v>
      </c>
      <c r="L828">
        <v>182272.96564906029</v>
      </c>
      <c r="M828">
        <v>200468.43140437634</v>
      </c>
      <c r="N828">
        <v>32302.737193586669</v>
      </c>
      <c r="O828">
        <v>4507526.8673217865</v>
      </c>
      <c r="P828">
        <v>8970.4275068680108</v>
      </c>
      <c r="Q828">
        <v>3.0847477236697158E-3</v>
      </c>
      <c r="R828">
        <v>0.93578305297863651</v>
      </c>
      <c r="S828">
        <v>0.57779094232148276</v>
      </c>
      <c r="T828">
        <v>0.69697674378627072</v>
      </c>
      <c r="U828">
        <v>0.74787891256690264</v>
      </c>
      <c r="V828">
        <v>0.10085260169141314</v>
      </c>
      <c r="W828">
        <v>14608333.891424336</v>
      </c>
      <c r="X828">
        <v>7.9077132931304889E-3</v>
      </c>
      <c r="Y828">
        <v>256.19472030206902</v>
      </c>
      <c r="Z828">
        <v>22.44619466911108</v>
      </c>
      <c r="AA828" s="211">
        <v>-12.310898411449966</v>
      </c>
      <c r="AB828" s="211">
        <v>423641.68285130581</v>
      </c>
      <c r="AC828" s="211">
        <v>11861.797861292112</v>
      </c>
      <c r="AD828" s="211">
        <v>435503.48071259947</v>
      </c>
      <c r="AE828" s="211">
        <v>-2.2582845841515651</v>
      </c>
      <c r="AF828" s="211">
        <v>10110395.787786433</v>
      </c>
      <c r="AG828" s="211">
        <v>4114.2271861238432</v>
      </c>
      <c r="AH828" s="211">
        <v>10114510.014972545</v>
      </c>
      <c r="AI828" s="204">
        <v>962834.81097981636</v>
      </c>
      <c r="AJ828" s="205">
        <f t="shared" si="48"/>
        <v>-1666593.3218575958</v>
      </c>
      <c r="AK828" s="205">
        <f t="shared" si="49"/>
        <v>-10340338.473387701</v>
      </c>
      <c r="AL828" s="205">
        <f t="shared" si="50"/>
        <v>1</v>
      </c>
      <c r="AM828" s="205">
        <f t="shared" si="51"/>
        <v>0</v>
      </c>
    </row>
    <row r="829" spans="1:39" x14ac:dyDescent="0.35">
      <c r="A829" s="112">
        <v>823</v>
      </c>
      <c r="B829">
        <v>39</v>
      </c>
      <c r="C829">
        <v>4.3182908962373028E-2</v>
      </c>
      <c r="D829">
        <v>7.692678011160449E-2</v>
      </c>
      <c r="E829">
        <v>0</v>
      </c>
      <c r="F829">
        <v>7.428830831580289E-3</v>
      </c>
      <c r="G829">
        <v>0.13868786610040734</v>
      </c>
      <c r="H829">
        <v>6.5278786883607096E-4</v>
      </c>
      <c r="I829">
        <v>0.13675297191489882</v>
      </c>
      <c r="J829">
        <v>63595.565501658391</v>
      </c>
      <c r="K829">
        <v>9226.1532389339336</v>
      </c>
      <c r="L829">
        <v>186377.87612491025</v>
      </c>
      <c r="M829">
        <v>331162.73213791323</v>
      </c>
      <c r="N829">
        <v>37807.117345163555</v>
      </c>
      <c r="O829">
        <v>3144903.2241232577</v>
      </c>
      <c r="P829">
        <v>9385.6907626904213</v>
      </c>
      <c r="Q829">
        <v>2.8715026154529514E-3</v>
      </c>
      <c r="R829">
        <v>0.94453686930052061</v>
      </c>
      <c r="S829">
        <v>0.71852064422434003</v>
      </c>
      <c r="T829">
        <v>0.53062564743946328</v>
      </c>
      <c r="U829">
        <v>0.68538221080769124</v>
      </c>
      <c r="V829">
        <v>9.8214681276266799E-2</v>
      </c>
      <c r="W829">
        <v>13259725.106840335</v>
      </c>
      <c r="X829">
        <v>0.15531534296946642</v>
      </c>
      <c r="Y829">
        <v>136.09800690826478</v>
      </c>
      <c r="Z829">
        <v>27.301537083566579</v>
      </c>
      <c r="AA829" s="211">
        <v>-5.0381882826468711</v>
      </c>
      <c r="AB829" s="211">
        <v>159116.70128208405</v>
      </c>
      <c r="AC829" s="211">
        <v>11565.836971340019</v>
      </c>
      <c r="AD829" s="211">
        <v>170682.53825342367</v>
      </c>
      <c r="AE829" s="211">
        <v>-1.8918587026875568</v>
      </c>
      <c r="AF829" s="211">
        <v>6796008.0074872402</v>
      </c>
      <c r="AG829" s="211">
        <v>8293.9225649740911</v>
      </c>
      <c r="AH829" s="211">
        <v>6804301.9300522218</v>
      </c>
      <c r="AI829" s="204">
        <v>2108367.614776256</v>
      </c>
      <c r="AJ829" s="205">
        <f t="shared" si="48"/>
        <v>-674501.36651811074</v>
      </c>
      <c r="AK829" s="205">
        <f t="shared" si="49"/>
        <v>-6993487.8003209773</v>
      </c>
      <c r="AL829" s="205">
        <f t="shared" si="50"/>
        <v>1</v>
      </c>
      <c r="AM829" s="205">
        <f t="shared" si="51"/>
        <v>0</v>
      </c>
    </row>
    <row r="830" spans="1:39" x14ac:dyDescent="0.35">
      <c r="A830" s="112">
        <v>824</v>
      </c>
      <c r="B830">
        <v>27</v>
      </c>
      <c r="C830">
        <v>2.5971176897192878E-2</v>
      </c>
      <c r="D830">
        <v>0.22286162326683245</v>
      </c>
      <c r="E830">
        <v>3.8368389713846832E-2</v>
      </c>
      <c r="F830">
        <v>4.6114545810627475E-4</v>
      </c>
      <c r="G830">
        <v>5.4929758423324475E-2</v>
      </c>
      <c r="H830">
        <v>2.2947112317752826E-2</v>
      </c>
      <c r="I830">
        <v>9.3395739937617309E-2</v>
      </c>
      <c r="J830">
        <v>52068.244671942834</v>
      </c>
      <c r="K830">
        <v>7359.457756234664</v>
      </c>
      <c r="L830">
        <v>227622.97705949706</v>
      </c>
      <c r="M830">
        <v>115347.04390876301</v>
      </c>
      <c r="N830">
        <v>69869.908955834995</v>
      </c>
      <c r="O830">
        <v>3792633.0810202025</v>
      </c>
      <c r="P830">
        <v>9077.6839474588614</v>
      </c>
      <c r="Q830">
        <v>4.3423509445584488E-3</v>
      </c>
      <c r="R830">
        <v>0.91067618474880896</v>
      </c>
      <c r="S830">
        <v>0.66075715074588393</v>
      </c>
      <c r="T830">
        <v>0.75897428916463583</v>
      </c>
      <c r="U830">
        <v>0.82399685499657038</v>
      </c>
      <c r="V830">
        <v>0</v>
      </c>
      <c r="W830">
        <v>15242311.854392044</v>
      </c>
      <c r="X830">
        <v>0.17063647068701093</v>
      </c>
      <c r="Y830">
        <v>93.200003755410762</v>
      </c>
      <c r="Z830">
        <v>27.595234832006643</v>
      </c>
      <c r="AA830" s="211">
        <v>-25.415883772464291</v>
      </c>
      <c r="AB830" s="211">
        <v>1097446.4535162274</v>
      </c>
      <c r="AC830" s="211">
        <v>67339.491120603299</v>
      </c>
      <c r="AD830" s="211">
        <v>1164785.9446368273</v>
      </c>
      <c r="AE830" s="211">
        <v>-5.6369531861314544</v>
      </c>
      <c r="AF830" s="211">
        <v>5182117.0950539475</v>
      </c>
      <c r="AG830" s="211">
        <v>27122.850590243117</v>
      </c>
      <c r="AH830" s="211">
        <v>5209239.9456442213</v>
      </c>
      <c r="AI830" s="204">
        <v>204482.94630257186</v>
      </c>
      <c r="AJ830" s="205">
        <f t="shared" si="48"/>
        <v>-3706374.3218832565</v>
      </c>
      <c r="AK830" s="205">
        <f t="shared" si="49"/>
        <v>-5772935.2642573668</v>
      </c>
      <c r="AL830" s="205">
        <f t="shared" si="50"/>
        <v>1</v>
      </c>
      <c r="AM830" s="205">
        <f t="shared" si="51"/>
        <v>0</v>
      </c>
    </row>
    <row r="831" spans="1:39" x14ac:dyDescent="0.35">
      <c r="A831" s="112">
        <v>825</v>
      </c>
      <c r="B831">
        <v>40</v>
      </c>
      <c r="C831">
        <v>3.572070258565628E-2</v>
      </c>
      <c r="D831">
        <v>4.6326947928275269E-2</v>
      </c>
      <c r="E831">
        <v>1.3609435803787588E-3</v>
      </c>
      <c r="F831">
        <v>1.2946991456835998E-2</v>
      </c>
      <c r="G831">
        <v>4.9549703153041753E-2</v>
      </c>
      <c r="H831">
        <v>3.0054062166236899E-2</v>
      </c>
      <c r="I831">
        <v>0.13473118004868279</v>
      </c>
      <c r="J831">
        <v>49711.090504283326</v>
      </c>
      <c r="K831">
        <v>8255.4798969552285</v>
      </c>
      <c r="L831">
        <v>216925.88466749046</v>
      </c>
      <c r="M831">
        <v>329777.03363765922</v>
      </c>
      <c r="N831">
        <v>72967.509090444888</v>
      </c>
      <c r="O831">
        <v>3595274.924081956</v>
      </c>
      <c r="P831">
        <v>9099.0695675756233</v>
      </c>
      <c r="Q831">
        <v>4.3423482196933991E-3</v>
      </c>
      <c r="R831">
        <v>0.96699284172854549</v>
      </c>
      <c r="S831">
        <v>0.84205646545339752</v>
      </c>
      <c r="T831">
        <v>0.58007221211851834</v>
      </c>
      <c r="U831">
        <v>0.69487540914756696</v>
      </c>
      <c r="V831">
        <v>0</v>
      </c>
      <c r="W831">
        <v>15070229.978767643</v>
      </c>
      <c r="X831">
        <v>0.1583676974161746</v>
      </c>
      <c r="Y831">
        <v>319.13971541736436</v>
      </c>
      <c r="Z831">
        <v>32.088349416770725</v>
      </c>
      <c r="AA831" s="211">
        <v>-8.6043126272352168</v>
      </c>
      <c r="AB831" s="211">
        <v>316474.82955412043</v>
      </c>
      <c r="AC831" s="211">
        <v>37084.26312537284</v>
      </c>
      <c r="AD831" s="211">
        <v>353559.09267949429</v>
      </c>
      <c r="AE831" s="211">
        <v>-2.8626071791921914</v>
      </c>
      <c r="AF831" s="211">
        <v>14661715.040253345</v>
      </c>
      <c r="AG831" s="211">
        <v>22419.122707611765</v>
      </c>
      <c r="AH831" s="211">
        <v>14684134.162960945</v>
      </c>
      <c r="AI831" s="204">
        <v>2495874.3007560256</v>
      </c>
      <c r="AJ831" s="205">
        <f t="shared" si="48"/>
        <v>-1213990.3554030159</v>
      </c>
      <c r="AK831" s="205">
        <f t="shared" si="49"/>
        <v>-14970394.880880164</v>
      </c>
      <c r="AL831" s="205">
        <f t="shared" si="50"/>
        <v>1</v>
      </c>
      <c r="AM831" s="205">
        <f t="shared" si="51"/>
        <v>0</v>
      </c>
    </row>
    <row r="832" spans="1:39" x14ac:dyDescent="0.35">
      <c r="A832" s="112">
        <v>826</v>
      </c>
      <c r="B832">
        <v>23</v>
      </c>
      <c r="C832">
        <v>4.216986200415139E-2</v>
      </c>
      <c r="D832">
        <v>0.14768302992068483</v>
      </c>
      <c r="E832">
        <v>2.1214738623890072E-2</v>
      </c>
      <c r="F832">
        <v>1.8560027476524962E-2</v>
      </c>
      <c r="G832">
        <v>0.11684245390819135</v>
      </c>
      <c r="H832">
        <v>0</v>
      </c>
      <c r="I832">
        <v>7.6837430939564064E-2</v>
      </c>
      <c r="J832">
        <v>53307.702933620429</v>
      </c>
      <c r="K832">
        <v>10810.976921367741</v>
      </c>
      <c r="L832">
        <v>237933.58218130274</v>
      </c>
      <c r="M832">
        <v>156448.80001474518</v>
      </c>
      <c r="N832">
        <v>50735.8996525533</v>
      </c>
      <c r="O832">
        <v>3220055.580191921</v>
      </c>
      <c r="P832">
        <v>9056.7923174112784</v>
      </c>
      <c r="Q832">
        <v>2.7390798046727071E-3</v>
      </c>
      <c r="R832">
        <v>1</v>
      </c>
      <c r="S832">
        <v>0.69985294924863584</v>
      </c>
      <c r="T832">
        <v>0.68170813023906129</v>
      </c>
      <c r="U832">
        <v>0.64105452004070362</v>
      </c>
      <c r="V832">
        <v>3.9324652344436876E-2</v>
      </c>
      <c r="W832">
        <v>15029499.430013351</v>
      </c>
      <c r="X832">
        <v>0.14892781633293423</v>
      </c>
      <c r="Y832">
        <v>247.77282394953539</v>
      </c>
      <c r="Z832">
        <v>19.794391018618963</v>
      </c>
      <c r="AA832" s="211">
        <v>-8.7628712880985979</v>
      </c>
      <c r="AB832" s="211">
        <v>315619.48803028045</v>
      </c>
      <c r="AC832" s="211">
        <v>16938.227384207257</v>
      </c>
      <c r="AD832" s="211">
        <v>332557.71541448752</v>
      </c>
      <c r="AE832" s="211">
        <v>-2.8991660167179072</v>
      </c>
      <c r="AF832" s="211">
        <v>11097013.975423221</v>
      </c>
      <c r="AG832" s="211">
        <v>9277.3693556653943</v>
      </c>
      <c r="AH832" s="211">
        <v>11106291.344778871</v>
      </c>
      <c r="AI832" s="204">
        <v>1837359.3369278533</v>
      </c>
      <c r="AJ832" s="205">
        <f t="shared" si="48"/>
        <v>-1208844.8442243473</v>
      </c>
      <c r="AK832" s="205">
        <f t="shared" si="49"/>
        <v>-11396207.946450662</v>
      </c>
      <c r="AL832" s="205">
        <f t="shared" si="50"/>
        <v>1</v>
      </c>
      <c r="AM832" s="205">
        <f t="shared" si="51"/>
        <v>0</v>
      </c>
    </row>
    <row r="833" spans="1:39" x14ac:dyDescent="0.35">
      <c r="A833" s="112">
        <v>827</v>
      </c>
      <c r="B833">
        <v>22</v>
      </c>
      <c r="C833">
        <v>3.6202577081698398E-2</v>
      </c>
      <c r="D833">
        <v>0.10709805791777879</v>
      </c>
      <c r="E833">
        <v>4.0761045695538206E-2</v>
      </c>
      <c r="F833">
        <v>1.2594643019316584E-2</v>
      </c>
      <c r="G833">
        <v>4.9529055910494793E-2</v>
      </c>
      <c r="H833">
        <v>2.8639154828706777E-2</v>
      </c>
      <c r="I833">
        <v>0.1034973769191123</v>
      </c>
      <c r="J833">
        <v>47041.836275805435</v>
      </c>
      <c r="K833">
        <v>6656.0048178287889</v>
      </c>
      <c r="L833">
        <v>156893.80838079989</v>
      </c>
      <c r="M833">
        <v>140731.61447811831</v>
      </c>
      <c r="N833">
        <v>65927.935970724371</v>
      </c>
      <c r="O833">
        <v>4257228.2553618271</v>
      </c>
      <c r="P833">
        <v>9307.2393201999585</v>
      </c>
      <c r="Q833">
        <v>4.6725265226647706E-3</v>
      </c>
      <c r="R833">
        <v>0.97827900424137648</v>
      </c>
      <c r="S833">
        <v>0.99511369670123884</v>
      </c>
      <c r="T833">
        <v>0.83080868259083629</v>
      </c>
      <c r="U833">
        <v>0.69321609672545514</v>
      </c>
      <c r="V833">
        <v>6.4855068509252406E-2</v>
      </c>
      <c r="W833">
        <v>14862494.839372393</v>
      </c>
      <c r="X833">
        <v>0.19643802229029944</v>
      </c>
      <c r="Y833">
        <v>234.44767841053468</v>
      </c>
      <c r="Z833">
        <v>30.988181357231841</v>
      </c>
      <c r="AA833" s="211">
        <v>-12.147873674863032</v>
      </c>
      <c r="AB833" s="211">
        <v>505324.8245386614</v>
      </c>
      <c r="AC833" s="211">
        <v>47246.022669888865</v>
      </c>
      <c r="AD833" s="211">
        <v>552570.84720855253</v>
      </c>
      <c r="AE833" s="211">
        <v>-4.6969001971870279</v>
      </c>
      <c r="AF833" s="211">
        <v>11492241.963154554</v>
      </c>
      <c r="AG833" s="211">
        <v>34427.334348601042</v>
      </c>
      <c r="AH833" s="211">
        <v>11526669.297503149</v>
      </c>
      <c r="AI833" s="204">
        <v>1472840.895645957</v>
      </c>
      <c r="AJ833" s="205">
        <f t="shared" si="48"/>
        <v>-1767358.2146948557</v>
      </c>
      <c r="AK833" s="205">
        <f t="shared" si="49"/>
        <v>-11996359.317221852</v>
      </c>
      <c r="AL833" s="205">
        <f t="shared" si="50"/>
        <v>1</v>
      </c>
      <c r="AM833" s="205">
        <f t="shared" si="51"/>
        <v>0</v>
      </c>
    </row>
    <row r="834" spans="1:39" x14ac:dyDescent="0.35">
      <c r="A834" s="112">
        <v>828</v>
      </c>
      <c r="B834">
        <v>3</v>
      </c>
      <c r="C834">
        <v>1.0811962625178358E-2</v>
      </c>
      <c r="D834">
        <v>0.11156913656107433</v>
      </c>
      <c r="E834">
        <v>8.860998247381624E-3</v>
      </c>
      <c r="F834">
        <v>2.4925617540742653E-2</v>
      </c>
      <c r="G834">
        <v>6.2688907573782288E-2</v>
      </c>
      <c r="H834">
        <v>4.1847192645409752E-2</v>
      </c>
      <c r="I834">
        <v>0.14038622389084929</v>
      </c>
      <c r="J834">
        <v>61147.495279144117</v>
      </c>
      <c r="K834">
        <v>7949.5374195989643</v>
      </c>
      <c r="L834">
        <v>261917.08819497121</v>
      </c>
      <c r="M834">
        <v>246218.83417284174</v>
      </c>
      <c r="N834">
        <v>122277.29262987743</v>
      </c>
      <c r="O834">
        <v>3358394.5108967214</v>
      </c>
      <c r="P834">
        <v>9044.0828212397682</v>
      </c>
      <c r="Q834">
        <v>1.5698741706583518E-3</v>
      </c>
      <c r="R834">
        <v>0.90930729356770712</v>
      </c>
      <c r="S834">
        <v>0.82807376103351682</v>
      </c>
      <c r="T834">
        <v>0.6327927392839221</v>
      </c>
      <c r="U834">
        <v>0.71995974085353631</v>
      </c>
      <c r="V834">
        <v>9.3969719896955101E-2</v>
      </c>
      <c r="W834">
        <v>14741255.165711015</v>
      </c>
      <c r="X834">
        <v>0.19667324343745984</v>
      </c>
      <c r="Y834">
        <v>459.23874794753795</v>
      </c>
      <c r="Z834">
        <v>42.175942061499669</v>
      </c>
      <c r="AA834" s="211">
        <v>-23.356911180116278</v>
      </c>
      <c r="AB834" s="211">
        <v>825510.28927981795</v>
      </c>
      <c r="AC834" s="211">
        <v>77507.909312036296</v>
      </c>
      <c r="AD834" s="211">
        <v>903018.19859185279</v>
      </c>
      <c r="AE834" s="211">
        <v>-4.4741877924328133</v>
      </c>
      <c r="AF834" s="211">
        <v>21615804.817576747</v>
      </c>
      <c r="AG834" s="211">
        <v>27250.619412300792</v>
      </c>
      <c r="AH834" s="211">
        <v>21643055.436989103</v>
      </c>
      <c r="AI834" s="204">
        <v>1098360.4860687228</v>
      </c>
      <c r="AJ834" s="205">
        <f t="shared" si="48"/>
        <v>-3238709.3166034808</v>
      </c>
      <c r="AK834" s="205">
        <f t="shared" si="49"/>
        <v>-22090474.216232385</v>
      </c>
      <c r="AL834" s="205">
        <f t="shared" si="50"/>
        <v>1</v>
      </c>
      <c r="AM834" s="205">
        <f t="shared" si="51"/>
        <v>0</v>
      </c>
    </row>
    <row r="835" spans="1:39" x14ac:dyDescent="0.35">
      <c r="A835" s="112">
        <v>829</v>
      </c>
      <c r="B835">
        <v>23</v>
      </c>
      <c r="C835">
        <v>3.3237908568183795E-2</v>
      </c>
      <c r="D835">
        <v>0.12994000802494499</v>
      </c>
      <c r="E835">
        <v>4.1567928251442031E-2</v>
      </c>
      <c r="F835">
        <v>1.2774395698140418E-2</v>
      </c>
      <c r="G835">
        <v>6.2633563427903549E-2</v>
      </c>
      <c r="H835">
        <v>7.1858066770239579E-2</v>
      </c>
      <c r="I835">
        <v>6.5509312850213261E-2</v>
      </c>
      <c r="J835">
        <v>54668.483292507866</v>
      </c>
      <c r="K835">
        <v>3265.7893561307183</v>
      </c>
      <c r="L835">
        <v>273989.54647390899</v>
      </c>
      <c r="M835">
        <v>195191.09904851427</v>
      </c>
      <c r="N835">
        <v>42542.489425227679</v>
      </c>
      <c r="O835">
        <v>2602989.7376561263</v>
      </c>
      <c r="P835">
        <v>9240.173316834389</v>
      </c>
      <c r="Q835">
        <v>1.5291004655861922E-3</v>
      </c>
      <c r="R835">
        <v>1</v>
      </c>
      <c r="S835">
        <v>0.73378908653720665</v>
      </c>
      <c r="T835">
        <v>0.56735355873510274</v>
      </c>
      <c r="U835">
        <v>0.65950477218934589</v>
      </c>
      <c r="V835">
        <v>0</v>
      </c>
      <c r="W835">
        <v>15046275.621648284</v>
      </c>
      <c r="X835">
        <v>9.7733961452681567E-2</v>
      </c>
      <c r="Y835">
        <v>219.04108052846809</v>
      </c>
      <c r="Z835">
        <v>26.346930340443045</v>
      </c>
      <c r="AA835" s="211">
        <v>-9.3471896007910651</v>
      </c>
      <c r="AB835" s="211">
        <v>315971.7880546141</v>
      </c>
      <c r="AC835" s="211">
        <v>62789.079551074276</v>
      </c>
      <c r="AD835" s="211">
        <v>378760.86760568927</v>
      </c>
      <c r="AE835" s="211">
        <v>-3.2192075821760131</v>
      </c>
      <c r="AF835" s="211">
        <v>9727439.6687518638</v>
      </c>
      <c r="AG835" s="211">
        <v>34390.699173202542</v>
      </c>
      <c r="AH835" s="211">
        <v>9761830.3679250572</v>
      </c>
      <c r="AI835" s="204">
        <v>1531184.2416991913</v>
      </c>
      <c r="AJ835" s="205">
        <f t="shared" si="48"/>
        <v>-1313479.8276847957</v>
      </c>
      <c r="AK835" s="205">
        <f t="shared" si="49"/>
        <v>-10083751.126142658</v>
      </c>
      <c r="AL835" s="205">
        <f t="shared" si="50"/>
        <v>1</v>
      </c>
      <c r="AM835" s="205">
        <f t="shared" si="51"/>
        <v>0</v>
      </c>
    </row>
    <row r="836" spans="1:39" x14ac:dyDescent="0.35">
      <c r="A836" s="112">
        <v>830</v>
      </c>
      <c r="B836">
        <v>99</v>
      </c>
      <c r="C836">
        <v>3.1872388304602893E-2</v>
      </c>
      <c r="D836">
        <v>0.14275272560227317</v>
      </c>
      <c r="E836">
        <v>4.5089401554244596E-2</v>
      </c>
      <c r="F836">
        <v>2.9692549015910435E-2</v>
      </c>
      <c r="G836">
        <v>0.12184337229327213</v>
      </c>
      <c r="H836">
        <v>9.6310137995913758E-2</v>
      </c>
      <c r="I836">
        <v>0.1348918282390538</v>
      </c>
      <c r="J836">
        <v>52330.434649784111</v>
      </c>
      <c r="K836">
        <v>8802.9150335204413</v>
      </c>
      <c r="L836">
        <v>198814.71919367532</v>
      </c>
      <c r="M836">
        <v>243569.29775070725</v>
      </c>
      <c r="N836">
        <v>121163.28620849446</v>
      </c>
      <c r="O836">
        <v>3663973.3326017829</v>
      </c>
      <c r="P836">
        <v>9355.5241692937143</v>
      </c>
      <c r="Q836">
        <v>3.23481733985044E-3</v>
      </c>
      <c r="R836">
        <v>0.99192276475054031</v>
      </c>
      <c r="S836">
        <v>0.67919197496614092</v>
      </c>
      <c r="T836">
        <v>0.63851820632428724</v>
      </c>
      <c r="U836">
        <v>0.72059753269277937</v>
      </c>
      <c r="V836">
        <v>7.2063724415661543E-3</v>
      </c>
      <c r="W836">
        <v>14711230.407633673</v>
      </c>
      <c r="X836">
        <v>0.12877133524868209</v>
      </c>
      <c r="Y836">
        <v>297.87151215245478</v>
      </c>
      <c r="Z836">
        <v>38.842254346767518</v>
      </c>
      <c r="AA836" s="211">
        <v>-17.698428070280208</v>
      </c>
      <c r="AB836" s="211">
        <v>823828.90282748523</v>
      </c>
      <c r="AC836" s="211">
        <v>151334.5801588856</v>
      </c>
      <c r="AD836" s="211">
        <v>975163.4829863694</v>
      </c>
      <c r="AE836" s="211">
        <v>-2.7124736434513554</v>
      </c>
      <c r="AF836" s="211">
        <v>13697333.751493383</v>
      </c>
      <c r="AG836" s="211">
        <v>58510.171980034138</v>
      </c>
      <c r="AH836" s="211">
        <v>13755843.923473468</v>
      </c>
      <c r="AI836" s="204">
        <v>852843.94149806525</v>
      </c>
      <c r="AJ836" s="205">
        <f t="shared" si="48"/>
        <v>-2745006.2900143899</v>
      </c>
      <c r="AK836" s="205">
        <f t="shared" si="49"/>
        <v>-14027091.287818603</v>
      </c>
      <c r="AL836" s="205">
        <f t="shared" si="50"/>
        <v>1</v>
      </c>
      <c r="AM836" s="205">
        <f t="shared" si="51"/>
        <v>0</v>
      </c>
    </row>
    <row r="837" spans="1:39" x14ac:dyDescent="0.35">
      <c r="A837" s="112">
        <v>831</v>
      </c>
      <c r="B837">
        <v>86</v>
      </c>
      <c r="C837">
        <v>4.9134843068775511E-2</v>
      </c>
      <c r="D837">
        <v>8.8223680473652449E-2</v>
      </c>
      <c r="E837">
        <v>3.4085929224026243E-2</v>
      </c>
      <c r="F837">
        <v>0</v>
      </c>
      <c r="G837">
        <v>4.7860653301950981E-2</v>
      </c>
      <c r="H837">
        <v>2.5585919196211251E-2</v>
      </c>
      <c r="I837">
        <v>0.1152613841199886</v>
      </c>
      <c r="J837">
        <v>47467.236783774293</v>
      </c>
      <c r="K837">
        <v>8540.1671036751904</v>
      </c>
      <c r="L837">
        <v>321873.44463296526</v>
      </c>
      <c r="M837">
        <v>336363.13787694392</v>
      </c>
      <c r="N837">
        <v>91483.161482988115</v>
      </c>
      <c r="O837">
        <v>1114205.8479462792</v>
      </c>
      <c r="P837">
        <v>9235.1999898526101</v>
      </c>
      <c r="Q837">
        <v>2.2524298598162072E-3</v>
      </c>
      <c r="R837">
        <v>1</v>
      </c>
      <c r="S837">
        <v>0.59105660868736165</v>
      </c>
      <c r="T837">
        <v>0.69721470568137189</v>
      </c>
      <c r="U837">
        <v>0.77945003024046278</v>
      </c>
      <c r="V837">
        <v>3.8530724058249442E-2</v>
      </c>
      <c r="W837">
        <v>13907991.234336045</v>
      </c>
      <c r="X837">
        <v>9.2993050494717636E-2</v>
      </c>
      <c r="Y837">
        <v>308.60058630638747</v>
      </c>
      <c r="Z837">
        <v>30.56232398821934</v>
      </c>
      <c r="AA837" s="211">
        <v>-2.8819412204623669</v>
      </c>
      <c r="AB837" s="211">
        <v>55631.964937344179</v>
      </c>
      <c r="AC837" s="211">
        <v>12092.829690045695</v>
      </c>
      <c r="AD837" s="211">
        <v>67724.794627389841</v>
      </c>
      <c r="AE837" s="211">
        <v>-2.5142193789191518</v>
      </c>
      <c r="AF837" s="211">
        <v>13373113.324221211</v>
      </c>
      <c r="AG837" s="211">
        <v>12280.315421674311</v>
      </c>
      <c r="AH837" s="211">
        <v>13385393.639642911</v>
      </c>
      <c r="AI837" s="204">
        <v>36216692.457335077</v>
      </c>
      <c r="AJ837" s="205">
        <f t="shared" si="48"/>
        <v>-355918.91667362652</v>
      </c>
      <c r="AK837" s="205">
        <f t="shared" si="49"/>
        <v>-13636815.577534826</v>
      </c>
      <c r="AL837" s="205">
        <f t="shared" si="50"/>
        <v>1</v>
      </c>
      <c r="AM837" s="205">
        <f t="shared" si="51"/>
        <v>0</v>
      </c>
    </row>
    <row r="838" spans="1:39" x14ac:dyDescent="0.35">
      <c r="A838" s="112">
        <v>832</v>
      </c>
      <c r="B838">
        <v>91</v>
      </c>
      <c r="C838">
        <v>3.2217371090319726E-2</v>
      </c>
      <c r="D838">
        <v>0.12787735656741353</v>
      </c>
      <c r="E838">
        <v>3.1365933766794807E-2</v>
      </c>
      <c r="F838">
        <v>0</v>
      </c>
      <c r="G838">
        <v>9.1816620483530093E-2</v>
      </c>
      <c r="H838">
        <v>5.3092604024157525E-2</v>
      </c>
      <c r="I838">
        <v>8.3709003743927993E-2</v>
      </c>
      <c r="J838">
        <v>55305.958629166118</v>
      </c>
      <c r="K838">
        <v>2585.61086209327</v>
      </c>
      <c r="L838">
        <v>226326.79082757956</v>
      </c>
      <c r="M838">
        <v>238353.13857692981</v>
      </c>
      <c r="N838">
        <v>87211.409394393573</v>
      </c>
      <c r="O838">
        <v>3931758.6843680842</v>
      </c>
      <c r="P838">
        <v>9163.3121432398329</v>
      </c>
      <c r="Q838">
        <v>3.5135151944987184E-3</v>
      </c>
      <c r="R838">
        <v>0.9525283281087048</v>
      </c>
      <c r="S838">
        <v>0.69815564570073763</v>
      </c>
      <c r="T838">
        <v>0.6065964924877767</v>
      </c>
      <c r="U838">
        <v>0.80361313425404624</v>
      </c>
      <c r="V838">
        <v>0</v>
      </c>
      <c r="W838">
        <v>15126460.727832055</v>
      </c>
      <c r="X838">
        <v>0.16404403997872563</v>
      </c>
      <c r="Y838">
        <v>484.74155752092622</v>
      </c>
      <c r="Z838">
        <v>27.046371476245167</v>
      </c>
      <c r="AA838" s="211">
        <v>-5.0526871906835176</v>
      </c>
      <c r="AB838" s="211">
        <v>166391.06800615258</v>
      </c>
      <c r="AC838" s="211">
        <v>36597.968078770304</v>
      </c>
      <c r="AD838" s="211">
        <v>202989.03608492255</v>
      </c>
      <c r="AE838" s="211">
        <v>-2.3479809954087409</v>
      </c>
      <c r="AF838" s="211">
        <v>21446772.785359651</v>
      </c>
      <c r="AG838" s="211">
        <v>30122.942957141677</v>
      </c>
      <c r="AH838" s="211">
        <v>21476895.728316784</v>
      </c>
      <c r="AI838" s="204">
        <v>7865514.8309262479</v>
      </c>
      <c r="AJ838" s="205">
        <f t="shared" si="48"/>
        <v>-708257.7551532744</v>
      </c>
      <c r="AK838" s="205">
        <f t="shared" si="49"/>
        <v>-21711693.827857658</v>
      </c>
      <c r="AL838" s="205">
        <f t="shared" si="50"/>
        <v>1</v>
      </c>
      <c r="AM838" s="205">
        <f t="shared" si="51"/>
        <v>0</v>
      </c>
    </row>
    <row r="839" spans="1:39" x14ac:dyDescent="0.35">
      <c r="A839" s="112">
        <v>833</v>
      </c>
      <c r="B839">
        <v>88</v>
      </c>
      <c r="C839">
        <v>3.0107893450484202E-2</v>
      </c>
      <c r="D839">
        <v>0</v>
      </c>
      <c r="E839">
        <v>6.7316725472532618E-2</v>
      </c>
      <c r="F839">
        <v>1.4561687793629879E-2</v>
      </c>
      <c r="G839">
        <v>0</v>
      </c>
      <c r="H839">
        <v>0</v>
      </c>
      <c r="I839">
        <v>0.12887432250715902</v>
      </c>
      <c r="J839">
        <v>50639.627676511103</v>
      </c>
      <c r="K839">
        <v>8862.6756139536956</v>
      </c>
      <c r="L839">
        <v>238193.29374238494</v>
      </c>
      <c r="M839">
        <v>240124.87777742595</v>
      </c>
      <c r="N839">
        <v>75206.778513702797</v>
      </c>
      <c r="O839">
        <v>2915390.0817231415</v>
      </c>
      <c r="P839">
        <v>9214.2020446706738</v>
      </c>
      <c r="Q839">
        <v>4.6787862992799783E-3</v>
      </c>
      <c r="R839">
        <v>1</v>
      </c>
      <c r="S839">
        <v>0.58205957814989651</v>
      </c>
      <c r="T839">
        <v>0.50625523050549193</v>
      </c>
      <c r="U839">
        <v>0.80582358398191256</v>
      </c>
      <c r="V839">
        <v>0.26586259966394132</v>
      </c>
      <c r="W839">
        <v>15234398.707752716</v>
      </c>
      <c r="X839">
        <v>0.17004225014675298</v>
      </c>
      <c r="Y839">
        <v>245.5763642035642</v>
      </c>
      <c r="Z839">
        <v>33.026661965007889</v>
      </c>
      <c r="AA839" s="211">
        <v>-37.016933936977082</v>
      </c>
      <c r="AB839" s="211">
        <v>1782424.6488070667</v>
      </c>
      <c r="AC839" s="211">
        <v>42816.58011578337</v>
      </c>
      <c r="AD839" s="211">
        <v>1825241.2289228451</v>
      </c>
      <c r="AE839" s="211">
        <v>-2.7511292674028365</v>
      </c>
      <c r="AF839" s="211">
        <v>11735183.218894957</v>
      </c>
      <c r="AG839" s="211">
        <v>8650.5484444452195</v>
      </c>
      <c r="AH839" s="211">
        <v>11743833.767339384</v>
      </c>
      <c r="AI839" s="204">
        <v>289460.37117942219</v>
      </c>
      <c r="AJ839" s="205">
        <f t="shared" si="48"/>
        <v>-5526934.6226205537</v>
      </c>
      <c r="AK839" s="205">
        <f t="shared" si="49"/>
        <v>-12018946.694079667</v>
      </c>
      <c r="AL839" s="205">
        <f t="shared" si="50"/>
        <v>1</v>
      </c>
      <c r="AM839" s="205">
        <f t="shared" si="51"/>
        <v>0</v>
      </c>
    </row>
    <row r="840" spans="1:39" x14ac:dyDescent="0.35">
      <c r="A840" s="112">
        <v>834</v>
      </c>
      <c r="B840">
        <v>14</v>
      </c>
      <c r="C840">
        <v>2.2337159191911427E-2</v>
      </c>
      <c r="D840">
        <v>0.14215001040498335</v>
      </c>
      <c r="E840">
        <v>0</v>
      </c>
      <c r="F840">
        <v>1.4220008626825795E-2</v>
      </c>
      <c r="G840">
        <v>7.0418492735972588E-2</v>
      </c>
      <c r="H840">
        <v>1.6364776846051608E-2</v>
      </c>
      <c r="I840">
        <v>9.6830586595971449E-2</v>
      </c>
      <c r="J840">
        <v>49809.116845380187</v>
      </c>
      <c r="K840">
        <v>9504.163403622726</v>
      </c>
      <c r="L840">
        <v>220580.17544179005</v>
      </c>
      <c r="M840">
        <v>271091.724396087</v>
      </c>
      <c r="N840">
        <v>116288.08289355495</v>
      </c>
      <c r="O840">
        <v>2730684.3061202443</v>
      </c>
      <c r="P840">
        <v>9231.6055722812089</v>
      </c>
      <c r="Q840">
        <v>4.2496957358875327E-3</v>
      </c>
      <c r="R840">
        <v>0.98824036072739607</v>
      </c>
      <c r="S840">
        <v>0.8789848312447841</v>
      </c>
      <c r="T840">
        <v>0.69224253997806018</v>
      </c>
      <c r="U840">
        <v>0.79236494497851273</v>
      </c>
      <c r="V840">
        <v>0</v>
      </c>
      <c r="W840">
        <v>15020290.460030761</v>
      </c>
      <c r="X840">
        <v>0.21876918084847841</v>
      </c>
      <c r="Y840">
        <v>192.04535159517914</v>
      </c>
      <c r="Z840">
        <v>24.548918312224547</v>
      </c>
      <c r="AA840" s="211">
        <v>-26.529206571909114</v>
      </c>
      <c r="AB840" s="211">
        <v>1051420.332202154</v>
      </c>
      <c r="AC840" s="211">
        <v>48535.033967080548</v>
      </c>
      <c r="AD840" s="211">
        <v>1099955.3661692322</v>
      </c>
      <c r="AE840" s="211">
        <v>-6.2917780132416112</v>
      </c>
      <c r="AF840" s="211">
        <v>9593344.8955750093</v>
      </c>
      <c r="AG840" s="211">
        <v>19724.283210366106</v>
      </c>
      <c r="AH840" s="211">
        <v>9613069.178785352</v>
      </c>
      <c r="AI840" s="204">
        <v>420661.83398433944</v>
      </c>
      <c r="AJ840" s="205">
        <f t="shared" ref="AJ840:AJ903" si="52">$AK$2*AA840-AD840</f>
        <v>-3752876.0233601434</v>
      </c>
      <c r="AK840" s="205">
        <f t="shared" ref="AK840:AK903" si="53">$AK$2*AE840-AH840</f>
        <v>-10242246.980109513</v>
      </c>
      <c r="AL840" s="205">
        <f t="shared" ref="AL840:AL903" si="54">IF(AJ840&gt;AK840,1,0)</f>
        <v>1</v>
      </c>
      <c r="AM840" s="205">
        <f t="shared" ref="AM840:AM903" si="55">IF(AK840&gt;AJ840,1,0)</f>
        <v>0</v>
      </c>
    </row>
    <row r="841" spans="1:39" x14ac:dyDescent="0.35">
      <c r="A841" s="112">
        <v>835</v>
      </c>
      <c r="B841">
        <v>51</v>
      </c>
      <c r="C841">
        <v>2.6739623860133739E-2</v>
      </c>
      <c r="D841">
        <v>0.12552105664651597</v>
      </c>
      <c r="E841">
        <v>2.4655506559061163E-2</v>
      </c>
      <c r="F841">
        <v>1.5713744463537134E-2</v>
      </c>
      <c r="G841">
        <v>9.9412693792117229E-2</v>
      </c>
      <c r="H841">
        <v>0</v>
      </c>
      <c r="I841">
        <v>0.10359816893140279</v>
      </c>
      <c r="J841">
        <v>52177.196034458189</v>
      </c>
      <c r="K841">
        <v>7013.0700880602035</v>
      </c>
      <c r="L841">
        <v>146995.21258009225</v>
      </c>
      <c r="M841">
        <v>155581.82841638496</v>
      </c>
      <c r="N841">
        <v>84145.947018763487</v>
      </c>
      <c r="O841">
        <v>3745623.9590792358</v>
      </c>
      <c r="P841">
        <v>9193.0522511662712</v>
      </c>
      <c r="Q841">
        <v>9.481764839936041E-4</v>
      </c>
      <c r="R841">
        <v>0.97793589308105222</v>
      </c>
      <c r="S841">
        <v>0.87653507677827225</v>
      </c>
      <c r="T841">
        <v>0.74231752817490904</v>
      </c>
      <c r="U841">
        <v>0.68507636394766225</v>
      </c>
      <c r="V841">
        <v>0.21161809825891462</v>
      </c>
      <c r="W841">
        <v>13738746.074400835</v>
      </c>
      <c r="X841">
        <v>3.6151958206766935E-2</v>
      </c>
      <c r="Y841">
        <v>377.21109285450785</v>
      </c>
      <c r="Z841">
        <v>31.568776231378148</v>
      </c>
      <c r="AA841" s="211">
        <v>-26.558387357010453</v>
      </c>
      <c r="AB841" s="211">
        <v>1071622.1938032634</v>
      </c>
      <c r="AC841" s="211">
        <v>30125.241069476193</v>
      </c>
      <c r="AD841" s="211">
        <v>1101747.4348727404</v>
      </c>
      <c r="AE841" s="211">
        <v>-3.8913931811870595</v>
      </c>
      <c r="AF841" s="211">
        <v>15275567.717987012</v>
      </c>
      <c r="AG841" s="211">
        <v>9598.0419221354387</v>
      </c>
      <c r="AH841" s="211">
        <v>15285165.759909207</v>
      </c>
      <c r="AI841" s="204">
        <v>625730.00262048398</v>
      </c>
      <c r="AJ841" s="205">
        <f t="shared" si="52"/>
        <v>-3757586.1705737859</v>
      </c>
      <c r="AK841" s="205">
        <f t="shared" si="53"/>
        <v>-15674305.078027913</v>
      </c>
      <c r="AL841" s="205">
        <f t="shared" si="54"/>
        <v>1</v>
      </c>
      <c r="AM841" s="205">
        <f t="shared" si="55"/>
        <v>0</v>
      </c>
    </row>
    <row r="842" spans="1:39" x14ac:dyDescent="0.35">
      <c r="A842" s="112">
        <v>836</v>
      </c>
      <c r="B842">
        <v>65</v>
      </c>
      <c r="C842">
        <v>2.9326413963884683E-2</v>
      </c>
      <c r="D842">
        <v>0.15337940316277121</v>
      </c>
      <c r="E842">
        <v>0</v>
      </c>
      <c r="F842">
        <v>9.3052676831436622E-3</v>
      </c>
      <c r="G842">
        <v>2.1158547716353643E-2</v>
      </c>
      <c r="H842">
        <v>8.8700525560847319E-3</v>
      </c>
      <c r="I842">
        <v>3.558572715182004E-2</v>
      </c>
      <c r="J842">
        <v>43663.973493563448</v>
      </c>
      <c r="K842">
        <v>7671.8772322897112</v>
      </c>
      <c r="L842">
        <v>235514.95840157964</v>
      </c>
      <c r="M842">
        <v>293170.16459998535</v>
      </c>
      <c r="N842">
        <v>78699.690521145356</v>
      </c>
      <c r="O842">
        <v>4175730.4886308834</v>
      </c>
      <c r="P842">
        <v>9288.1868637555108</v>
      </c>
      <c r="Q842">
        <v>2.9372147837516309E-3</v>
      </c>
      <c r="R842">
        <v>0.92240506007317757</v>
      </c>
      <c r="S842">
        <v>0.60465461931393572</v>
      </c>
      <c r="T842">
        <v>0.73921407928087812</v>
      </c>
      <c r="U842">
        <v>0.67077047060530748</v>
      </c>
      <c r="V842">
        <v>7.8279841808093761E-2</v>
      </c>
      <c r="W842">
        <v>14985649.917136803</v>
      </c>
      <c r="X842">
        <v>5.2317719150864195E-4</v>
      </c>
      <c r="Y842">
        <v>219.50490138871402</v>
      </c>
      <c r="Z842">
        <v>23.222547174530234</v>
      </c>
      <c r="AA842" s="211">
        <v>-28.099249414040742</v>
      </c>
      <c r="AB842" s="211">
        <v>1198851.9933709442</v>
      </c>
      <c r="AC842" s="211">
        <v>40548.922208983851</v>
      </c>
      <c r="AD842" s="211">
        <v>1239400.9155799272</v>
      </c>
      <c r="AE842" s="211">
        <v>-2.9459042051577495</v>
      </c>
      <c r="AF842" s="211">
        <v>8742759.7690112572</v>
      </c>
      <c r="AG842" s="211">
        <v>9872.781059578685</v>
      </c>
      <c r="AH842" s="211">
        <v>8752632.5500708204</v>
      </c>
      <c r="AI842" s="204">
        <v>298697.11452286551</v>
      </c>
      <c r="AJ842" s="205">
        <f t="shared" si="52"/>
        <v>-4049325.8569840011</v>
      </c>
      <c r="AK842" s="205">
        <f t="shared" si="53"/>
        <v>-9047222.9705865961</v>
      </c>
      <c r="AL842" s="205">
        <f t="shared" si="54"/>
        <v>1</v>
      </c>
      <c r="AM842" s="205">
        <f t="shared" si="55"/>
        <v>0</v>
      </c>
    </row>
    <row r="843" spans="1:39" x14ac:dyDescent="0.35">
      <c r="A843" s="112">
        <v>837</v>
      </c>
      <c r="B843">
        <v>97</v>
      </c>
      <c r="C843">
        <v>2.5039101006644526E-2</v>
      </c>
      <c r="D843">
        <v>3.9045226924881112E-2</v>
      </c>
      <c r="E843">
        <v>4.8248797899350063E-2</v>
      </c>
      <c r="F843">
        <v>1.2107421609188764E-2</v>
      </c>
      <c r="G843">
        <v>7.3346594350007191E-2</v>
      </c>
      <c r="H843">
        <v>2.8263050972423393E-2</v>
      </c>
      <c r="I843">
        <v>0.1326480220482037</v>
      </c>
      <c r="J843">
        <v>57463.02731514597</v>
      </c>
      <c r="K843">
        <v>8534.9587676818537</v>
      </c>
      <c r="L843">
        <v>69466.970889795542</v>
      </c>
      <c r="M843">
        <v>233902.9553185486</v>
      </c>
      <c r="N843">
        <v>112119.80291707176</v>
      </c>
      <c r="O843">
        <v>3801434.3048690259</v>
      </c>
      <c r="P843">
        <v>9183.5860276750245</v>
      </c>
      <c r="Q843">
        <v>5.6740579413752813E-3</v>
      </c>
      <c r="R843">
        <v>1</v>
      </c>
      <c r="S843">
        <v>0.59347959377674153</v>
      </c>
      <c r="T843">
        <v>0.53988684834075096</v>
      </c>
      <c r="U843">
        <v>0.70638147191488732</v>
      </c>
      <c r="V843">
        <v>0.18612446663011775</v>
      </c>
      <c r="W843">
        <v>14365212.73676051</v>
      </c>
      <c r="X843">
        <v>-4.8170371194002276E-2</v>
      </c>
      <c r="Y843">
        <v>462.61583079377317</v>
      </c>
      <c r="Z843">
        <v>20.781882460274758</v>
      </c>
      <c r="AA843" s="211">
        <v>-25.931086690293462</v>
      </c>
      <c r="AB843" s="211">
        <v>1149217.0189408404</v>
      </c>
      <c r="AC843" s="211">
        <v>73384.603678650819</v>
      </c>
      <c r="AD843" s="211">
        <v>1222601.6226194913</v>
      </c>
      <c r="AE843" s="211">
        <v>-5.7655433451467228</v>
      </c>
      <c r="AF843" s="211">
        <v>16621502.425948296</v>
      </c>
      <c r="AG843" s="211">
        <v>36692.301839325301</v>
      </c>
      <c r="AH843" s="211">
        <v>16658194.727787755</v>
      </c>
      <c r="AI843" s="204">
        <v>765443.94767737144</v>
      </c>
      <c r="AJ843" s="205">
        <f t="shared" si="52"/>
        <v>-3815710.2916488377</v>
      </c>
      <c r="AK843" s="205">
        <f t="shared" si="53"/>
        <v>-17234749.062302429</v>
      </c>
      <c r="AL843" s="205">
        <f t="shared" si="54"/>
        <v>1</v>
      </c>
      <c r="AM843" s="205">
        <f t="shared" si="55"/>
        <v>0</v>
      </c>
    </row>
    <row r="844" spans="1:39" x14ac:dyDescent="0.35">
      <c r="A844" s="112">
        <v>838</v>
      </c>
      <c r="B844">
        <v>94</v>
      </c>
      <c r="C844">
        <v>2.6140542244534378E-2</v>
      </c>
      <c r="D844">
        <v>3.1509367145320252E-2</v>
      </c>
      <c r="E844">
        <v>4.8194020615671712E-2</v>
      </c>
      <c r="F844">
        <v>1.9325578668927951E-3</v>
      </c>
      <c r="G844">
        <v>3.4270840606552007E-2</v>
      </c>
      <c r="H844">
        <v>2.7813907735724581E-2</v>
      </c>
      <c r="I844">
        <v>6.5983150277792613E-2</v>
      </c>
      <c r="J844">
        <v>56681.077135983753</v>
      </c>
      <c r="K844">
        <v>7530.6656301829462</v>
      </c>
      <c r="L844">
        <v>244764.91682274887</v>
      </c>
      <c r="M844">
        <v>364383.66567055043</v>
      </c>
      <c r="N844">
        <v>70796.873740894502</v>
      </c>
      <c r="O844">
        <v>3286311.8320116713</v>
      </c>
      <c r="P844">
        <v>9128.1976026034026</v>
      </c>
      <c r="Q844">
        <v>3.9671741468833011E-3</v>
      </c>
      <c r="R844">
        <v>0.99566769109337572</v>
      </c>
      <c r="S844">
        <v>0.849257741022448</v>
      </c>
      <c r="T844">
        <v>0.52324740375692835</v>
      </c>
      <c r="U844">
        <v>0.653666564561593</v>
      </c>
      <c r="V844">
        <v>0.15336646013343769</v>
      </c>
      <c r="W844">
        <v>13570660.020519694</v>
      </c>
      <c r="X844">
        <v>1.4018900434683082E-2</v>
      </c>
      <c r="Y844">
        <v>400.70694727103671</v>
      </c>
      <c r="Z844">
        <v>22.725649214973117</v>
      </c>
      <c r="AA844" s="211">
        <v>-7.2630684274349777</v>
      </c>
      <c r="AB844" s="211">
        <v>189989.24028727572</v>
      </c>
      <c r="AC844" s="211">
        <v>27483.733033294982</v>
      </c>
      <c r="AD844" s="211">
        <v>217472.9733205713</v>
      </c>
      <c r="AE844" s="211">
        <v>-4.737147659117249</v>
      </c>
      <c r="AF844" s="211">
        <v>15525124.912392452</v>
      </c>
      <c r="AG844" s="211">
        <v>23013.487298963886</v>
      </c>
      <c r="AH844" s="211">
        <v>15548138.399691464</v>
      </c>
      <c r="AI844" s="204">
        <v>6069337.4149582544</v>
      </c>
      <c r="AJ844" s="205">
        <f t="shared" si="52"/>
        <v>-943779.81606406905</v>
      </c>
      <c r="AK844" s="205">
        <f t="shared" si="53"/>
        <v>-16021853.165603189</v>
      </c>
      <c r="AL844" s="205">
        <f t="shared" si="54"/>
        <v>1</v>
      </c>
      <c r="AM844" s="205">
        <f t="shared" si="55"/>
        <v>0</v>
      </c>
    </row>
    <row r="845" spans="1:39" x14ac:dyDescent="0.35">
      <c r="A845" s="112">
        <v>839</v>
      </c>
      <c r="B845">
        <v>27</v>
      </c>
      <c r="C845">
        <v>1.3540984462507202E-2</v>
      </c>
      <c r="D845">
        <v>5.2611105872747033E-2</v>
      </c>
      <c r="E845">
        <v>2.8560568822023222E-2</v>
      </c>
      <c r="F845">
        <v>0</v>
      </c>
      <c r="G845">
        <v>6.4755715092456714E-2</v>
      </c>
      <c r="H845">
        <v>2.3351628368063124E-2</v>
      </c>
      <c r="I845">
        <v>0.11058910438762273</v>
      </c>
      <c r="J845">
        <v>55289.228348254255</v>
      </c>
      <c r="K845">
        <v>3951.4917328677307</v>
      </c>
      <c r="L845">
        <v>228942.92874046299</v>
      </c>
      <c r="M845">
        <v>297852.90524960961</v>
      </c>
      <c r="N845">
        <v>74217.311431931535</v>
      </c>
      <c r="O845">
        <v>3927938.836359059</v>
      </c>
      <c r="P845">
        <v>9085.3786533630864</v>
      </c>
      <c r="Q845">
        <v>1.5127700246139167E-3</v>
      </c>
      <c r="R845">
        <v>1</v>
      </c>
      <c r="S845">
        <v>0.75857501377756842</v>
      </c>
      <c r="T845">
        <v>0.7320613599404634</v>
      </c>
      <c r="U845">
        <v>0.67989592081134453</v>
      </c>
      <c r="V845">
        <v>0.10907059431369054</v>
      </c>
      <c r="W845">
        <v>13699308.371270664</v>
      </c>
      <c r="X845">
        <v>8.3685182002054853E-2</v>
      </c>
      <c r="Y845">
        <v>340.87312252198183</v>
      </c>
      <c r="Z845">
        <v>29.104346772703089</v>
      </c>
      <c r="AA845" s="211">
        <v>-29.451535850865397</v>
      </c>
      <c r="AB845" s="211">
        <v>986350.20273148734</v>
      </c>
      <c r="AC845" s="211">
        <v>70267.766775485623</v>
      </c>
      <c r="AD845" s="211">
        <v>1056617.9695069704</v>
      </c>
      <c r="AE845" s="211">
        <v>-7.2624241621541294</v>
      </c>
      <c r="AF845" s="211">
        <v>14516003.491601657</v>
      </c>
      <c r="AG845" s="211">
        <v>28302.294951237403</v>
      </c>
      <c r="AH845" s="211">
        <v>14544305.786552805</v>
      </c>
      <c r="AI845" s="204">
        <v>607851.63490378531</v>
      </c>
      <c r="AJ845" s="205">
        <f t="shared" si="52"/>
        <v>-4001771.55459351</v>
      </c>
      <c r="AK845" s="205">
        <f t="shared" si="53"/>
        <v>-15270548.202768218</v>
      </c>
      <c r="AL845" s="205">
        <f t="shared" si="54"/>
        <v>1</v>
      </c>
      <c r="AM845" s="205">
        <f t="shared" si="55"/>
        <v>0</v>
      </c>
    </row>
    <row r="846" spans="1:39" x14ac:dyDescent="0.35">
      <c r="A846" s="112">
        <v>840</v>
      </c>
      <c r="B846">
        <v>50</v>
      </c>
      <c r="C846">
        <v>2.2841980136054773E-2</v>
      </c>
      <c r="D846">
        <v>8.8797276228758104E-2</v>
      </c>
      <c r="E846">
        <v>5.826392665940823E-2</v>
      </c>
      <c r="F846">
        <v>1.4550042003428507E-2</v>
      </c>
      <c r="G846">
        <v>9.6679104012443923E-2</v>
      </c>
      <c r="H846">
        <v>4.1257530314856711E-2</v>
      </c>
      <c r="I846">
        <v>8.6406980872707581E-2</v>
      </c>
      <c r="J846">
        <v>53532.46250022974</v>
      </c>
      <c r="K846">
        <v>9666.2261454485324</v>
      </c>
      <c r="L846">
        <v>266123.6670332746</v>
      </c>
      <c r="M846">
        <v>93306.242330016568</v>
      </c>
      <c r="N846">
        <v>58923.777734625983</v>
      </c>
      <c r="O846">
        <v>2889424.1708041485</v>
      </c>
      <c r="P846">
        <v>9186.2425455456996</v>
      </c>
      <c r="Q846">
        <v>3.6513430690620088E-3</v>
      </c>
      <c r="R846">
        <v>1</v>
      </c>
      <c r="S846">
        <v>0.61704236314819338</v>
      </c>
      <c r="T846">
        <v>0.62621432305067126</v>
      </c>
      <c r="U846">
        <v>0.69200802681262019</v>
      </c>
      <c r="V846">
        <v>0.10300122246039985</v>
      </c>
      <c r="W846">
        <v>13362457.628547316</v>
      </c>
      <c r="X846">
        <v>4.5493652624968711E-2</v>
      </c>
      <c r="Y846">
        <v>222.97656517739762</v>
      </c>
      <c r="Z846">
        <v>25.012862470979027</v>
      </c>
      <c r="AA846" s="211">
        <v>-113.73180884482943</v>
      </c>
      <c r="AB846" s="211">
        <v>4062187.1190783749</v>
      </c>
      <c r="AC846" s="211">
        <v>394078.74978119129</v>
      </c>
      <c r="AD846" s="211">
        <v>4456265.8688595621</v>
      </c>
      <c r="AE846" s="211">
        <v>-3.4460505847100267</v>
      </c>
      <c r="AF846" s="211">
        <v>9360494.3261381537</v>
      </c>
      <c r="AG846" s="211">
        <v>22677.929063632415</v>
      </c>
      <c r="AH846" s="211">
        <v>9383172.2552017812</v>
      </c>
      <c r="AI846" s="204">
        <v>44674.003824878673</v>
      </c>
      <c r="AJ846" s="205">
        <f t="shared" si="52"/>
        <v>-15829446.753342506</v>
      </c>
      <c r="AK846" s="205">
        <f t="shared" si="53"/>
        <v>-9727777.3136727847</v>
      </c>
      <c r="AL846" s="205">
        <f t="shared" si="54"/>
        <v>0</v>
      </c>
      <c r="AM846" s="205">
        <f t="shared" si="55"/>
        <v>1</v>
      </c>
    </row>
    <row r="847" spans="1:39" x14ac:dyDescent="0.35">
      <c r="A847" s="112">
        <v>841</v>
      </c>
      <c r="B847">
        <v>29</v>
      </c>
      <c r="C847">
        <v>1.3842485824868356E-2</v>
      </c>
      <c r="D847">
        <v>0.10628994514932462</v>
      </c>
      <c r="E847">
        <v>4.072806752543312E-2</v>
      </c>
      <c r="F847">
        <v>2.1787142773498587E-2</v>
      </c>
      <c r="G847">
        <v>7.0978254566671464E-2</v>
      </c>
      <c r="H847">
        <v>0</v>
      </c>
      <c r="I847">
        <v>9.3014940739210489E-2</v>
      </c>
      <c r="J847">
        <v>60852.086671371311</v>
      </c>
      <c r="K847">
        <v>4541.2245790045517</v>
      </c>
      <c r="L847">
        <v>204325.29527120528</v>
      </c>
      <c r="M847">
        <v>194471.7642237799</v>
      </c>
      <c r="N847">
        <v>49563.209799279975</v>
      </c>
      <c r="O847">
        <v>3788531.9136573039</v>
      </c>
      <c r="P847">
        <v>9098.7601156824003</v>
      </c>
      <c r="Q847">
        <v>1.1472997076114426E-4</v>
      </c>
      <c r="R847">
        <v>0.94086327818801663</v>
      </c>
      <c r="S847">
        <v>0.59814743410700322</v>
      </c>
      <c r="T847">
        <v>0.58963984175887063</v>
      </c>
      <c r="U847">
        <v>0.70409275544061778</v>
      </c>
      <c r="V847">
        <v>8.4605301460537366E-2</v>
      </c>
      <c r="W847">
        <v>14340585.625412297</v>
      </c>
      <c r="X847">
        <v>7.8812610286178544E-2</v>
      </c>
      <c r="Y847">
        <v>321.69102330876535</v>
      </c>
      <c r="Z847">
        <v>26.694712201287988</v>
      </c>
      <c r="AA847" s="211">
        <v>-11.702244427502229</v>
      </c>
      <c r="AB847" s="211">
        <v>315492.88375907042</v>
      </c>
      <c r="AC847" s="211">
        <v>16930.512295933557</v>
      </c>
      <c r="AD847" s="211">
        <v>332423.39605500374</v>
      </c>
      <c r="AE847" s="211">
        <v>-4.5777263791959752</v>
      </c>
      <c r="AF847" s="211">
        <v>13559026.460885499</v>
      </c>
      <c r="AG847" s="211">
        <v>9686.2065539235391</v>
      </c>
      <c r="AH847" s="211">
        <v>13568712.667439377</v>
      </c>
      <c r="AI847" s="204">
        <v>1857850.4793781945</v>
      </c>
      <c r="AJ847" s="205">
        <f t="shared" si="52"/>
        <v>-1502647.8388052266</v>
      </c>
      <c r="AK847" s="205">
        <f t="shared" si="53"/>
        <v>-14026485.305358974</v>
      </c>
      <c r="AL847" s="205">
        <f t="shared" si="54"/>
        <v>1</v>
      </c>
      <c r="AM847" s="205">
        <f t="shared" si="55"/>
        <v>0</v>
      </c>
    </row>
    <row r="848" spans="1:39" x14ac:dyDescent="0.35">
      <c r="A848" s="112">
        <v>842</v>
      </c>
      <c r="B848">
        <v>37</v>
      </c>
      <c r="C848">
        <v>2.2934096384936015E-2</v>
      </c>
      <c r="D848">
        <v>5.9577447281467646E-2</v>
      </c>
      <c r="E848">
        <v>5.4358099239149513E-2</v>
      </c>
      <c r="F848">
        <v>1.29587449886785E-2</v>
      </c>
      <c r="G848">
        <v>0.1005205088801375</v>
      </c>
      <c r="H848">
        <v>3.3531424728180444E-2</v>
      </c>
      <c r="I848">
        <v>8.9260098977565649E-2</v>
      </c>
      <c r="J848">
        <v>52349.852423257005</v>
      </c>
      <c r="K848">
        <v>7185.0822721503937</v>
      </c>
      <c r="L848">
        <v>165494.77664020384</v>
      </c>
      <c r="M848">
        <v>310973.57595150522</v>
      </c>
      <c r="N848">
        <v>70041.205738670062</v>
      </c>
      <c r="O848">
        <v>2849653.0619736556</v>
      </c>
      <c r="P848">
        <v>9132.7781951058769</v>
      </c>
      <c r="Q848">
        <v>3.5464309697155702E-3</v>
      </c>
      <c r="R848">
        <v>0.97916071796096238</v>
      </c>
      <c r="S848">
        <v>0.61330602901878972</v>
      </c>
      <c r="T848">
        <v>0.70632896906390807</v>
      </c>
      <c r="U848">
        <v>0.73748296384407563</v>
      </c>
      <c r="V848">
        <v>0.14446061945734961</v>
      </c>
      <c r="W848">
        <v>14455371.012321874</v>
      </c>
      <c r="X848">
        <v>9.1857494202837564E-2</v>
      </c>
      <c r="Y848">
        <v>53.859250432821796</v>
      </c>
      <c r="Z848">
        <v>33.700578573238595</v>
      </c>
      <c r="AA848" s="211">
        <v>-14.555898907299714</v>
      </c>
      <c r="AB848" s="211">
        <v>534848.72745590971</v>
      </c>
      <c r="AC848" s="211">
        <v>45358.579848189678</v>
      </c>
      <c r="AD848" s="211">
        <v>580207.30730409874</v>
      </c>
      <c r="AE848" s="211">
        <v>-3.6783866997440238</v>
      </c>
      <c r="AF848" s="211">
        <v>3485068.9107268788</v>
      </c>
      <c r="AG848" s="211">
        <v>19512.747557334362</v>
      </c>
      <c r="AH848" s="211">
        <v>3504581.6582842073</v>
      </c>
      <c r="AI848" s="204">
        <v>268845.88085764617</v>
      </c>
      <c r="AJ848" s="205">
        <f t="shared" si="52"/>
        <v>-2035797.1980340702</v>
      </c>
      <c r="AK848" s="205">
        <f t="shared" si="53"/>
        <v>-3872420.3282586099</v>
      </c>
      <c r="AL848" s="205">
        <f t="shared" si="54"/>
        <v>1</v>
      </c>
      <c r="AM848" s="205">
        <f t="shared" si="55"/>
        <v>0</v>
      </c>
    </row>
    <row r="849" spans="1:39" x14ac:dyDescent="0.35">
      <c r="A849" s="112">
        <v>843</v>
      </c>
      <c r="B849">
        <v>61</v>
      </c>
      <c r="C849">
        <v>2.5881813308655535E-2</v>
      </c>
      <c r="D849">
        <v>9.4259033004089832E-2</v>
      </c>
      <c r="E849">
        <v>0</v>
      </c>
      <c r="F849">
        <v>0</v>
      </c>
      <c r="G849">
        <v>6.5938557913008594E-2</v>
      </c>
      <c r="H849">
        <v>3.2330068145902224E-2</v>
      </c>
      <c r="I849">
        <v>7.6425714496400579E-2</v>
      </c>
      <c r="J849">
        <v>47967.130275070376</v>
      </c>
      <c r="K849">
        <v>7772.94473688166</v>
      </c>
      <c r="L849">
        <v>66620.083147096128</v>
      </c>
      <c r="M849">
        <v>150335.52300855677</v>
      </c>
      <c r="N849">
        <v>76343.207686476118</v>
      </c>
      <c r="O849">
        <v>3424952.8267034888</v>
      </c>
      <c r="P849">
        <v>9244.9265024904507</v>
      </c>
      <c r="Q849">
        <v>3.1132225492622478E-3</v>
      </c>
      <c r="R849">
        <v>1</v>
      </c>
      <c r="S849">
        <v>0.61744724225365122</v>
      </c>
      <c r="T849">
        <v>0.60792624511883886</v>
      </c>
      <c r="U849">
        <v>0.68022625033279649</v>
      </c>
      <c r="V849">
        <v>2.3509826572021775E-2</v>
      </c>
      <c r="W849">
        <v>14248277.722558221</v>
      </c>
      <c r="X849">
        <v>4.7058344760874622E-2</v>
      </c>
      <c r="Y849">
        <v>436.93987932772455</v>
      </c>
      <c r="Z849">
        <v>32.172796514413982</v>
      </c>
      <c r="AA849" s="211">
        <v>-19.34725035983697</v>
      </c>
      <c r="AB849" s="211">
        <v>769406.99701814423</v>
      </c>
      <c r="AC849" s="211">
        <v>53910.008099476399</v>
      </c>
      <c r="AD849" s="211">
        <v>823317.00511761964</v>
      </c>
      <c r="AE849" s="211">
        <v>-3.9576147092781797</v>
      </c>
      <c r="AF849" s="211">
        <v>17697028.585172337</v>
      </c>
      <c r="AG849" s="211">
        <v>23700.375077788438</v>
      </c>
      <c r="AH849" s="211">
        <v>17720728.960250206</v>
      </c>
      <c r="AI849" s="204">
        <v>1097973.4893541192</v>
      </c>
      <c r="AJ849" s="205">
        <f t="shared" si="52"/>
        <v>-2758042.0411013169</v>
      </c>
      <c r="AK849" s="205">
        <f t="shared" si="53"/>
        <v>-18116490.431178026</v>
      </c>
      <c r="AL849" s="205">
        <f t="shared" si="54"/>
        <v>1</v>
      </c>
      <c r="AM849" s="205">
        <f t="shared" si="55"/>
        <v>0</v>
      </c>
    </row>
    <row r="850" spans="1:39" x14ac:dyDescent="0.35">
      <c r="A850" s="112">
        <v>844</v>
      </c>
      <c r="B850">
        <v>8</v>
      </c>
      <c r="C850">
        <v>4.8024072008734778E-2</v>
      </c>
      <c r="D850">
        <v>7.2379295859637427E-2</v>
      </c>
      <c r="E850">
        <v>0</v>
      </c>
      <c r="F850">
        <v>1.242140420737292E-2</v>
      </c>
      <c r="G850">
        <v>5.1099991093717295E-2</v>
      </c>
      <c r="H850">
        <v>0</v>
      </c>
      <c r="I850">
        <v>8.8874977264054009E-2</v>
      </c>
      <c r="J850">
        <v>51406.181505124987</v>
      </c>
      <c r="K850">
        <v>6188.9863404102371</v>
      </c>
      <c r="L850">
        <v>191203.87397594299</v>
      </c>
      <c r="M850">
        <v>206890.94261874078</v>
      </c>
      <c r="N850">
        <v>111166.44954387289</v>
      </c>
      <c r="O850">
        <v>3599849.8669388811</v>
      </c>
      <c r="P850">
        <v>9238.6273575100658</v>
      </c>
      <c r="Q850">
        <v>1.053004090654779E-3</v>
      </c>
      <c r="R850">
        <v>0.94848147730194743</v>
      </c>
      <c r="S850">
        <v>0.72312865686664307</v>
      </c>
      <c r="T850">
        <v>0.47537452717578699</v>
      </c>
      <c r="U850">
        <v>0.66488554031231817</v>
      </c>
      <c r="V850">
        <v>9.793160545040519E-2</v>
      </c>
      <c r="W850">
        <v>14383617.426280376</v>
      </c>
      <c r="X850">
        <v>0.19734508236292969</v>
      </c>
      <c r="Y850">
        <v>44.502463253513326</v>
      </c>
      <c r="Z850">
        <v>24.576527748895408</v>
      </c>
      <c r="AA850" s="211">
        <v>-14.181696792408538</v>
      </c>
      <c r="AB850" s="211">
        <v>647262.78418261698</v>
      </c>
      <c r="AC850" s="211">
        <v>18344.540033251516</v>
      </c>
      <c r="AD850" s="211">
        <v>665607.32421586895</v>
      </c>
      <c r="AE850" s="211">
        <v>-3.0256952665378929</v>
      </c>
      <c r="AF850" s="211">
        <v>3035144.5158729395</v>
      </c>
      <c r="AG850" s="211">
        <v>7879.5339740140689</v>
      </c>
      <c r="AH850" s="211">
        <v>3043024.0498469439</v>
      </c>
      <c r="AI850" s="204">
        <v>213106.52567749043</v>
      </c>
      <c r="AJ850" s="205">
        <f t="shared" si="52"/>
        <v>-2083777.0034567227</v>
      </c>
      <c r="AK850" s="205">
        <f t="shared" si="53"/>
        <v>-3345593.5765007334</v>
      </c>
      <c r="AL850" s="205">
        <f t="shared" si="54"/>
        <v>1</v>
      </c>
      <c r="AM850" s="205">
        <f t="shared" si="55"/>
        <v>0</v>
      </c>
    </row>
    <row r="851" spans="1:39" x14ac:dyDescent="0.35">
      <c r="A851" s="112">
        <v>845</v>
      </c>
      <c r="B851">
        <v>58</v>
      </c>
      <c r="C851">
        <v>2.3262048537290921E-2</v>
      </c>
      <c r="D851">
        <v>5.0807818172089431E-2</v>
      </c>
      <c r="E851">
        <v>0</v>
      </c>
      <c r="F851">
        <v>1.959113793514039E-2</v>
      </c>
      <c r="G851">
        <v>0.12418920349320384</v>
      </c>
      <c r="H851">
        <v>5.6757934071405461E-2</v>
      </c>
      <c r="I851">
        <v>1.6652312654049983E-2</v>
      </c>
      <c r="J851">
        <v>51987.78846316041</v>
      </c>
      <c r="K851">
        <v>5982.7551944042843</v>
      </c>
      <c r="L851">
        <v>256181.80946351986</v>
      </c>
      <c r="M851">
        <v>262180.08815650456</v>
      </c>
      <c r="N851">
        <v>77412.777290668178</v>
      </c>
      <c r="O851">
        <v>3974287.3297730559</v>
      </c>
      <c r="P851">
        <v>8954.1468422121943</v>
      </c>
      <c r="Q851">
        <v>3.8306237938828471E-3</v>
      </c>
      <c r="R851">
        <v>0.9987865892121357</v>
      </c>
      <c r="S851">
        <v>0.77179125243121494</v>
      </c>
      <c r="T851">
        <v>0.51279447515481658</v>
      </c>
      <c r="U851">
        <v>0.70460134014153408</v>
      </c>
      <c r="V851">
        <v>0</v>
      </c>
      <c r="W851">
        <v>14037285.940080367</v>
      </c>
      <c r="X851">
        <v>0.115258884839648</v>
      </c>
      <c r="Y851">
        <v>225.60788750428355</v>
      </c>
      <c r="Z851">
        <v>21.613637268921778</v>
      </c>
      <c r="AA851" s="211">
        <v>-17.301323749312054</v>
      </c>
      <c r="AB851" s="211">
        <v>603603.29542345565</v>
      </c>
      <c r="AC851" s="211">
        <v>90204.58493212075</v>
      </c>
      <c r="AD851" s="211">
        <v>693807.88035557652</v>
      </c>
      <c r="AE851" s="211">
        <v>-3.3279268379879876</v>
      </c>
      <c r="AF851" s="211">
        <v>9939813.3589094635</v>
      </c>
      <c r="AG851" s="211">
        <v>32426.484779520553</v>
      </c>
      <c r="AH851" s="211">
        <v>9972239.8436889742</v>
      </c>
      <c r="AI851" s="204">
        <v>664006.89984080684</v>
      </c>
      <c r="AJ851" s="205">
        <f t="shared" si="52"/>
        <v>-2423940.255286782</v>
      </c>
      <c r="AK851" s="205">
        <f t="shared" si="53"/>
        <v>-10305032.527487773</v>
      </c>
      <c r="AL851" s="205">
        <f t="shared" si="54"/>
        <v>1</v>
      </c>
      <c r="AM851" s="205">
        <f t="shared" si="55"/>
        <v>0</v>
      </c>
    </row>
    <row r="852" spans="1:39" x14ac:dyDescent="0.35">
      <c r="A852" s="112">
        <v>846</v>
      </c>
      <c r="B852">
        <v>36</v>
      </c>
      <c r="C852">
        <v>2.5197223149100813E-2</v>
      </c>
      <c r="D852">
        <v>7.230068180291109E-2</v>
      </c>
      <c r="E852">
        <v>3.1815506547979849E-2</v>
      </c>
      <c r="F852">
        <v>0</v>
      </c>
      <c r="G852">
        <v>8.771019683670235E-2</v>
      </c>
      <c r="H852">
        <v>3.772982907076565E-2</v>
      </c>
      <c r="I852">
        <v>4.5172771537969496E-2</v>
      </c>
      <c r="J852">
        <v>52919.158157197344</v>
      </c>
      <c r="K852">
        <v>7417.3955331004854</v>
      </c>
      <c r="L852">
        <v>261557.15374701584</v>
      </c>
      <c r="M852">
        <v>317289.54730280075</v>
      </c>
      <c r="N852">
        <v>105798.50197194755</v>
      </c>
      <c r="O852">
        <v>4340420.0010477388</v>
      </c>
      <c r="P852">
        <v>9241.4537468347571</v>
      </c>
      <c r="Q852">
        <v>3.7262712430261398E-3</v>
      </c>
      <c r="R852">
        <v>0.96303488001797</v>
      </c>
      <c r="S852">
        <v>1.0284990294101295</v>
      </c>
      <c r="T852">
        <v>0.49336347031395822</v>
      </c>
      <c r="U852">
        <v>0.70783876481115704</v>
      </c>
      <c r="V852">
        <v>0</v>
      </c>
      <c r="W852">
        <v>14813154.828444531</v>
      </c>
      <c r="X852">
        <v>7.4063853222058662E-2</v>
      </c>
      <c r="Y852">
        <v>403.18531317888687</v>
      </c>
      <c r="Z852">
        <v>21.375406100474901</v>
      </c>
      <c r="AA852" s="211">
        <v>-18.960748446195236</v>
      </c>
      <c r="AB852" s="211">
        <v>755470.89625067054</v>
      </c>
      <c r="AC852" s="211">
        <v>75631.481776656001</v>
      </c>
      <c r="AD852" s="211">
        <v>831102.37802732526</v>
      </c>
      <c r="AE852" s="211">
        <v>-4.5117163199142611</v>
      </c>
      <c r="AF852" s="211">
        <v>16431004.74956122</v>
      </c>
      <c r="AG852" s="211">
        <v>37223.017676912277</v>
      </c>
      <c r="AH852" s="211">
        <v>16468227.767238146</v>
      </c>
      <c r="AI852" s="204">
        <v>1082226.4946569572</v>
      </c>
      <c r="AJ852" s="205">
        <f t="shared" si="52"/>
        <v>-2727177.2226468488</v>
      </c>
      <c r="AK852" s="205">
        <f t="shared" si="53"/>
        <v>-16919399.399229571</v>
      </c>
      <c r="AL852" s="205">
        <f t="shared" si="54"/>
        <v>1</v>
      </c>
      <c r="AM852" s="205">
        <f t="shared" si="55"/>
        <v>0</v>
      </c>
    </row>
    <row r="853" spans="1:39" x14ac:dyDescent="0.35">
      <c r="A853" s="112">
        <v>847</v>
      </c>
      <c r="B853">
        <v>3</v>
      </c>
      <c r="C853">
        <v>1.9894246864821136E-2</v>
      </c>
      <c r="D853">
        <v>5.6842905873454835E-2</v>
      </c>
      <c r="E853">
        <v>4.7339211284657366E-2</v>
      </c>
      <c r="F853">
        <v>0</v>
      </c>
      <c r="G853">
        <v>7.2205273209201309E-2</v>
      </c>
      <c r="H853">
        <v>3.9162214960763178E-2</v>
      </c>
      <c r="I853">
        <v>6.1324924440024055E-2</v>
      </c>
      <c r="J853">
        <v>49662.299479404901</v>
      </c>
      <c r="K853">
        <v>11050.3604801318</v>
      </c>
      <c r="L853">
        <v>223992.71526373763</v>
      </c>
      <c r="M853">
        <v>236831.18303864441</v>
      </c>
      <c r="N853">
        <v>67783.103156440862</v>
      </c>
      <c r="O853">
        <v>3552396.6749405279</v>
      </c>
      <c r="P853">
        <v>9203.0082799368101</v>
      </c>
      <c r="Q853">
        <v>5.2177437633801069E-4</v>
      </c>
      <c r="R853">
        <v>1</v>
      </c>
      <c r="S853">
        <v>0.74652453746342551</v>
      </c>
      <c r="T853">
        <v>0.65457803058553454</v>
      </c>
      <c r="U853">
        <v>0.73396526837466147</v>
      </c>
      <c r="V853">
        <v>0.14858628105726363</v>
      </c>
      <c r="W853">
        <v>14678827.035272649</v>
      </c>
      <c r="X853">
        <v>-2.5054342677239633E-2</v>
      </c>
      <c r="Y853">
        <v>154.3382911141203</v>
      </c>
      <c r="Z853">
        <v>34.222059103441296</v>
      </c>
      <c r="AA853" s="211">
        <v>-21.836287746589363</v>
      </c>
      <c r="AB853" s="211">
        <v>822014.31397526758</v>
      </c>
      <c r="AC853" s="211">
        <v>72117.03378875769</v>
      </c>
      <c r="AD853" s="211">
        <v>894131.3477640237</v>
      </c>
      <c r="AE853" s="211">
        <v>-3.9395593806452558</v>
      </c>
      <c r="AF853" s="211">
        <v>6632778.2321987329</v>
      </c>
      <c r="AG853" s="211">
        <v>25355.268363770716</v>
      </c>
      <c r="AH853" s="211">
        <v>6658133.5005624797</v>
      </c>
      <c r="AI853" s="204">
        <v>322070.15913404839</v>
      </c>
      <c r="AJ853" s="205">
        <f t="shared" si="52"/>
        <v>-3077760.1224229601</v>
      </c>
      <c r="AK853" s="205">
        <f t="shared" si="53"/>
        <v>-7052089.4386270056</v>
      </c>
      <c r="AL853" s="205">
        <f t="shared" si="54"/>
        <v>1</v>
      </c>
      <c r="AM853" s="205">
        <f t="shared" si="55"/>
        <v>0</v>
      </c>
    </row>
    <row r="854" spans="1:39" x14ac:dyDescent="0.35">
      <c r="A854" s="112">
        <v>848</v>
      </c>
      <c r="B854">
        <v>14</v>
      </c>
      <c r="C854">
        <v>2.6812576803231972E-2</v>
      </c>
      <c r="D854">
        <v>5.0278778241929459E-2</v>
      </c>
      <c r="E854">
        <v>0</v>
      </c>
      <c r="F854">
        <v>0</v>
      </c>
      <c r="G854">
        <v>0.10319918530101055</v>
      </c>
      <c r="H854">
        <v>0</v>
      </c>
      <c r="I854">
        <v>7.9345332857083839E-2</v>
      </c>
      <c r="J854">
        <v>47681.633697090154</v>
      </c>
      <c r="K854">
        <v>7806.8965151561642</v>
      </c>
      <c r="L854">
        <v>211625.35272640202</v>
      </c>
      <c r="M854">
        <v>127223.50409116212</v>
      </c>
      <c r="N854">
        <v>82090.477999222785</v>
      </c>
      <c r="O854">
        <v>3313835.2357500205</v>
      </c>
      <c r="P854">
        <v>9246.9515709972329</v>
      </c>
      <c r="Q854">
        <v>5.1455760027154657E-4</v>
      </c>
      <c r="R854">
        <v>1</v>
      </c>
      <c r="S854">
        <v>0.75204479084206133</v>
      </c>
      <c r="T854">
        <v>0.71800958366090428</v>
      </c>
      <c r="U854">
        <v>0.6569440807990079</v>
      </c>
      <c r="V854">
        <v>0.18500190744791697</v>
      </c>
      <c r="W854">
        <v>14569486.484148441</v>
      </c>
      <c r="X854">
        <v>0.20300606462882104</v>
      </c>
      <c r="Y854">
        <v>105.79262405626721</v>
      </c>
      <c r="Z854">
        <v>33.696065060705131</v>
      </c>
      <c r="AA854" s="211">
        <v>-25.535116825936182</v>
      </c>
      <c r="AB854" s="211">
        <v>1019864.0538903889</v>
      </c>
      <c r="AC854" s="211">
        <v>25816.42508805167</v>
      </c>
      <c r="AD854" s="211">
        <v>1045680.4789784447</v>
      </c>
      <c r="AE854" s="211">
        <v>-5.8877872032343319</v>
      </c>
      <c r="AF854" s="211">
        <v>6128423.5212790528</v>
      </c>
      <c r="AG854" s="211">
        <v>10491.606542632911</v>
      </c>
      <c r="AH854" s="211">
        <v>6138915.1278216848</v>
      </c>
      <c r="AI854" s="204">
        <v>259232.9210458287</v>
      </c>
      <c r="AJ854" s="205">
        <f t="shared" si="52"/>
        <v>-3599192.1615720629</v>
      </c>
      <c r="AK854" s="205">
        <f t="shared" si="53"/>
        <v>-6727693.848145118</v>
      </c>
      <c r="AL854" s="205">
        <f t="shared" si="54"/>
        <v>1</v>
      </c>
      <c r="AM854" s="205">
        <f t="shared" si="55"/>
        <v>0</v>
      </c>
    </row>
    <row r="855" spans="1:39" x14ac:dyDescent="0.35">
      <c r="A855" s="112">
        <v>849</v>
      </c>
      <c r="B855">
        <v>40</v>
      </c>
      <c r="C855">
        <v>2.1247510051365263E-2</v>
      </c>
      <c r="D855">
        <v>5.2258809319562102E-2</v>
      </c>
      <c r="E855">
        <v>1.0117307841063539E-2</v>
      </c>
      <c r="F855">
        <v>4.0049301851151062E-2</v>
      </c>
      <c r="G855">
        <v>0.10844706279307169</v>
      </c>
      <c r="H855">
        <v>2.3446033390860536E-2</v>
      </c>
      <c r="I855">
        <v>0.11887795860203254</v>
      </c>
      <c r="J855">
        <v>42882.586955820225</v>
      </c>
      <c r="K855">
        <v>5971.6615778274881</v>
      </c>
      <c r="L855">
        <v>160976.47562603466</v>
      </c>
      <c r="M855">
        <v>282106.45402405935</v>
      </c>
      <c r="N855">
        <v>57731.324267625212</v>
      </c>
      <c r="O855">
        <v>2932025.397615877</v>
      </c>
      <c r="P855">
        <v>9345.1363152948288</v>
      </c>
      <c r="Q855">
        <v>2.8275097543513979E-3</v>
      </c>
      <c r="R855">
        <v>1</v>
      </c>
      <c r="S855">
        <v>0.73986775687457063</v>
      </c>
      <c r="T855">
        <v>0.69883816481855887</v>
      </c>
      <c r="U855">
        <v>0.67044561557931937</v>
      </c>
      <c r="V855">
        <v>5.0987379392660861E-2</v>
      </c>
      <c r="W855">
        <v>15775345.222912051</v>
      </c>
      <c r="X855">
        <v>5.6151435239837601E-2</v>
      </c>
      <c r="Y855">
        <v>389.89598273201364</v>
      </c>
      <c r="Z855">
        <v>28.282919023101257</v>
      </c>
      <c r="AA855" s="211">
        <v>-10.2316833779894</v>
      </c>
      <c r="AB855" s="211">
        <v>331282.24968115304</v>
      </c>
      <c r="AC855" s="211">
        <v>29556.13370968102</v>
      </c>
      <c r="AD855" s="211">
        <v>360838.38339083473</v>
      </c>
      <c r="AE855" s="211">
        <v>-3.846426769420872</v>
      </c>
      <c r="AF855" s="211">
        <v>15915544.247147175</v>
      </c>
      <c r="AG855" s="211">
        <v>17868.026288125402</v>
      </c>
      <c r="AH855" s="211">
        <v>15933412.273435317</v>
      </c>
      <c r="AI855" s="204">
        <v>2438832.8997063758</v>
      </c>
      <c r="AJ855" s="205">
        <f t="shared" si="52"/>
        <v>-1384006.7211897748</v>
      </c>
      <c r="AK855" s="205">
        <f t="shared" si="53"/>
        <v>-16318054.950377405</v>
      </c>
      <c r="AL855" s="205">
        <f t="shared" si="54"/>
        <v>1</v>
      </c>
      <c r="AM855" s="205">
        <f t="shared" si="55"/>
        <v>0</v>
      </c>
    </row>
    <row r="856" spans="1:39" x14ac:dyDescent="0.35">
      <c r="A856" s="112">
        <v>850</v>
      </c>
      <c r="B856">
        <v>37</v>
      </c>
      <c r="C856">
        <v>2.6736109600107773E-2</v>
      </c>
      <c r="D856">
        <v>9.5332554890386584E-2</v>
      </c>
      <c r="E856">
        <v>2.724332309958704E-2</v>
      </c>
      <c r="F856">
        <v>1.183947136970818E-2</v>
      </c>
      <c r="G856">
        <v>9.22630202206417E-2</v>
      </c>
      <c r="H856">
        <v>2.7001631807303566E-2</v>
      </c>
      <c r="I856">
        <v>7.6294052940699603E-2</v>
      </c>
      <c r="J856">
        <v>50625.629505373137</v>
      </c>
      <c r="K856">
        <v>9272.9809320928289</v>
      </c>
      <c r="L856">
        <v>255043.10060033854</v>
      </c>
      <c r="M856">
        <v>304977.21417117637</v>
      </c>
      <c r="N856">
        <v>145874.44337296224</v>
      </c>
      <c r="O856">
        <v>2672947.1944443602</v>
      </c>
      <c r="P856">
        <v>9170.5807545056377</v>
      </c>
      <c r="Q856">
        <v>1.8137292801065326E-3</v>
      </c>
      <c r="R856">
        <v>0.96318111719895327</v>
      </c>
      <c r="S856">
        <v>0.75705080214686427</v>
      </c>
      <c r="T856">
        <v>0.57912280715106668</v>
      </c>
      <c r="U856">
        <v>0.70963892447662225</v>
      </c>
      <c r="V856">
        <v>7.5211170388040732E-2</v>
      </c>
      <c r="W856">
        <v>13530287.349321216</v>
      </c>
      <c r="X856">
        <v>4.1955600882905383E-2</v>
      </c>
      <c r="Y856">
        <v>543.39613327177051</v>
      </c>
      <c r="Z856">
        <v>26.641850864618032</v>
      </c>
      <c r="AA856" s="211">
        <v>-14.165832943782689</v>
      </c>
      <c r="AB856" s="211">
        <v>500620.6319248855</v>
      </c>
      <c r="AC856" s="211">
        <v>39764.292500269388</v>
      </c>
      <c r="AD856" s="211">
        <v>540384.92442515504</v>
      </c>
      <c r="AE856" s="211">
        <v>-3.5105847380800963</v>
      </c>
      <c r="AF856" s="211">
        <v>21422944.592376739</v>
      </c>
      <c r="AG856" s="211">
        <v>17106.14847181398</v>
      </c>
      <c r="AH856" s="211">
        <v>21440050.740848511</v>
      </c>
      <c r="AI856" s="204">
        <v>1961443.3575782911</v>
      </c>
      <c r="AJ856" s="205">
        <f t="shared" si="52"/>
        <v>-1956968.2188034239</v>
      </c>
      <c r="AK856" s="205">
        <f t="shared" si="53"/>
        <v>-21791109.214656521</v>
      </c>
      <c r="AL856" s="205">
        <f t="shared" si="54"/>
        <v>1</v>
      </c>
      <c r="AM856" s="205">
        <f t="shared" si="55"/>
        <v>0</v>
      </c>
    </row>
    <row r="857" spans="1:39" x14ac:dyDescent="0.35">
      <c r="A857" s="112">
        <v>851</v>
      </c>
      <c r="B857">
        <v>68</v>
      </c>
      <c r="C857">
        <v>3.0207332613686032E-2</v>
      </c>
      <c r="D857">
        <v>0.14447671903630094</v>
      </c>
      <c r="E857">
        <v>6.2114285837431161E-3</v>
      </c>
      <c r="F857">
        <v>0</v>
      </c>
      <c r="G857">
        <v>8.6160643302670356E-2</v>
      </c>
      <c r="H857">
        <v>0.10130574903507458</v>
      </c>
      <c r="I857">
        <v>0.1417968137741655</v>
      </c>
      <c r="J857">
        <v>55482.927899995309</v>
      </c>
      <c r="K857">
        <v>7341.3492017824747</v>
      </c>
      <c r="L857">
        <v>334539.75972023804</v>
      </c>
      <c r="M857">
        <v>217542.98995502977</v>
      </c>
      <c r="N857">
        <v>104224.59450003481</v>
      </c>
      <c r="O857">
        <v>3914854.9492846369</v>
      </c>
      <c r="P857">
        <v>9398.4673169762773</v>
      </c>
      <c r="Q857">
        <v>5.1857480179178352E-4</v>
      </c>
      <c r="R857">
        <v>1</v>
      </c>
      <c r="S857">
        <v>0.66492488319574639</v>
      </c>
      <c r="T857">
        <v>0.45704113891616271</v>
      </c>
      <c r="U857">
        <v>0.73723299172665557</v>
      </c>
      <c r="V857">
        <v>8.8717644500557011E-2</v>
      </c>
      <c r="W857">
        <v>14478121.855375445</v>
      </c>
      <c r="X857">
        <v>7.4840173129099588E-2</v>
      </c>
      <c r="Y857">
        <v>522.91849171444187</v>
      </c>
      <c r="Z857">
        <v>21.551262559528521</v>
      </c>
      <c r="AA857" s="211">
        <v>-6.1941678571632313</v>
      </c>
      <c r="AB857" s="211">
        <v>202693.70597525616</v>
      </c>
      <c r="AC857" s="211">
        <v>77498.83031889316</v>
      </c>
      <c r="AD857" s="211">
        <v>280192.53629414941</v>
      </c>
      <c r="AE857" s="211">
        <v>-3.6056787650782738</v>
      </c>
      <c r="AF857" s="211">
        <v>21111281.103671998</v>
      </c>
      <c r="AG857" s="211">
        <v>68628.482270345019</v>
      </c>
      <c r="AH857" s="211">
        <v>21179909.58594238</v>
      </c>
      <c r="AI857" s="204">
        <v>8074098.9458116964</v>
      </c>
      <c r="AJ857" s="205">
        <f t="shared" si="52"/>
        <v>-899609.32201047265</v>
      </c>
      <c r="AK857" s="205">
        <f t="shared" si="53"/>
        <v>-21540477.462450206</v>
      </c>
      <c r="AL857" s="205">
        <f t="shared" si="54"/>
        <v>1</v>
      </c>
      <c r="AM857" s="205">
        <f t="shared" si="55"/>
        <v>0</v>
      </c>
    </row>
    <row r="858" spans="1:39" x14ac:dyDescent="0.35">
      <c r="A858" s="112">
        <v>852</v>
      </c>
      <c r="B858">
        <v>56</v>
      </c>
      <c r="C858">
        <v>5.151935028734634E-2</v>
      </c>
      <c r="D858">
        <v>9.6089039803947132E-2</v>
      </c>
      <c r="E858">
        <v>2.8272195566723737E-3</v>
      </c>
      <c r="F858">
        <v>1.303495779447553E-2</v>
      </c>
      <c r="G858">
        <v>0.10966898330584217</v>
      </c>
      <c r="H858">
        <v>0</v>
      </c>
      <c r="I858">
        <v>0.1348406879577321</v>
      </c>
      <c r="J858">
        <v>56719.968247056633</v>
      </c>
      <c r="K858">
        <v>6242.2051894989672</v>
      </c>
      <c r="L858">
        <v>111285.50925356153</v>
      </c>
      <c r="M858">
        <v>173902.5500703131</v>
      </c>
      <c r="N858">
        <v>67657.926795342253</v>
      </c>
      <c r="O858">
        <v>3115967.4390791543</v>
      </c>
      <c r="P858">
        <v>9211.0859446038794</v>
      </c>
      <c r="Q858">
        <v>3.4250332389993425E-3</v>
      </c>
      <c r="R858">
        <v>1</v>
      </c>
      <c r="S858">
        <v>0.57585191039828887</v>
      </c>
      <c r="T858">
        <v>0.66397936203114571</v>
      </c>
      <c r="U858">
        <v>0.64126273041322601</v>
      </c>
      <c r="V858">
        <v>0</v>
      </c>
      <c r="W858">
        <v>13984876.379643736</v>
      </c>
      <c r="X858">
        <v>0.19469460077850537</v>
      </c>
      <c r="Y858">
        <v>123.35955554012361</v>
      </c>
      <c r="Z858">
        <v>30.87497228149763</v>
      </c>
      <c r="AA858" s="211">
        <v>-6.8061477861191406</v>
      </c>
      <c r="AB858" s="211">
        <v>293682.40397251846</v>
      </c>
      <c r="AC858" s="211">
        <v>11813.493991676645</v>
      </c>
      <c r="AD858" s="211">
        <v>305495.89796419488</v>
      </c>
      <c r="AE858" s="211">
        <v>-2.5794101369300404</v>
      </c>
      <c r="AF858" s="211">
        <v>6661443.4278755188</v>
      </c>
      <c r="AG858" s="211">
        <v>9879.1207064898281</v>
      </c>
      <c r="AH858" s="211">
        <v>6671322.548582009</v>
      </c>
      <c r="AI858" s="204">
        <v>1506085.113146092</v>
      </c>
      <c r="AJ858" s="205">
        <f t="shared" si="52"/>
        <v>-986110.6765761089</v>
      </c>
      <c r="AK858" s="205">
        <f t="shared" si="53"/>
        <v>-6929263.562275013</v>
      </c>
      <c r="AL858" s="205">
        <f t="shared" si="54"/>
        <v>1</v>
      </c>
      <c r="AM858" s="205">
        <f t="shared" si="55"/>
        <v>0</v>
      </c>
    </row>
    <row r="859" spans="1:39" x14ac:dyDescent="0.35">
      <c r="A859" s="112">
        <v>853</v>
      </c>
      <c r="B859">
        <v>82</v>
      </c>
      <c r="C859">
        <v>2.8352628322301631E-2</v>
      </c>
      <c r="D859">
        <v>0.13338699364057593</v>
      </c>
      <c r="E859">
        <v>4.4102246687782301E-2</v>
      </c>
      <c r="F859">
        <v>1.436923686154587E-2</v>
      </c>
      <c r="G859">
        <v>4.4792349763480288E-2</v>
      </c>
      <c r="H859">
        <v>1.7100724366023761E-2</v>
      </c>
      <c r="I859">
        <v>7.6413282779478731E-2</v>
      </c>
      <c r="J859">
        <v>57480.130623717392</v>
      </c>
      <c r="K859">
        <v>8288.7429972201662</v>
      </c>
      <c r="L859">
        <v>200307.48297947407</v>
      </c>
      <c r="M859">
        <v>242999.27255417139</v>
      </c>
      <c r="N859">
        <v>91267.030314520758</v>
      </c>
      <c r="O859">
        <v>2995071.4254986504</v>
      </c>
      <c r="P859">
        <v>9090.2532777099132</v>
      </c>
      <c r="Q859">
        <v>1.2070703102313664E-3</v>
      </c>
      <c r="R859">
        <v>0.93288074289722123</v>
      </c>
      <c r="S859">
        <v>0.98441665547044555</v>
      </c>
      <c r="T859">
        <v>0.66568272478227075</v>
      </c>
      <c r="U859">
        <v>0.72346634293924739</v>
      </c>
      <c r="V859">
        <v>0.12482102018604566</v>
      </c>
      <c r="W859">
        <v>14326241.809954869</v>
      </c>
      <c r="X859">
        <v>0.15928931000388863</v>
      </c>
      <c r="Y859">
        <v>266.4919402799303</v>
      </c>
      <c r="Z859">
        <v>29.041616298566016</v>
      </c>
      <c r="AA859" s="211">
        <v>-12.778005265753039</v>
      </c>
      <c r="AB859" s="211">
        <v>501418.46334842074</v>
      </c>
      <c r="AC859" s="211">
        <v>29281.939173187908</v>
      </c>
      <c r="AD859" s="211">
        <v>530700.40252160979</v>
      </c>
      <c r="AE859" s="211">
        <v>-3.8211873284063982</v>
      </c>
      <c r="AF859" s="211">
        <v>12362572.627619518</v>
      </c>
      <c r="AG859" s="211">
        <v>17337.990299913887</v>
      </c>
      <c r="AH859" s="211">
        <v>12379910.617919421</v>
      </c>
      <c r="AI859" s="204">
        <v>1322926.3225269942</v>
      </c>
      <c r="AJ859" s="205">
        <f t="shared" si="52"/>
        <v>-1808500.9290969137</v>
      </c>
      <c r="AK859" s="205">
        <f t="shared" si="53"/>
        <v>-12762029.350760061</v>
      </c>
      <c r="AL859" s="205">
        <f t="shared" si="54"/>
        <v>1</v>
      </c>
      <c r="AM859" s="205">
        <f t="shared" si="55"/>
        <v>0</v>
      </c>
    </row>
    <row r="860" spans="1:39" x14ac:dyDescent="0.35">
      <c r="A860" s="112">
        <v>854</v>
      </c>
      <c r="B860">
        <v>3</v>
      </c>
      <c r="C860">
        <v>3.4532960419417752E-2</v>
      </c>
      <c r="D860">
        <v>2.8904336526598774E-2</v>
      </c>
      <c r="E860">
        <v>5.6299230028866356E-3</v>
      </c>
      <c r="F860">
        <v>0</v>
      </c>
      <c r="G860">
        <v>2.976282260489161E-2</v>
      </c>
      <c r="H860">
        <v>2.3012488190183186E-2</v>
      </c>
      <c r="I860">
        <v>0.1025658137001791</v>
      </c>
      <c r="J860">
        <v>58835.454200067506</v>
      </c>
      <c r="K860">
        <v>5788.2141915800566</v>
      </c>
      <c r="L860">
        <v>143289.96686208114</v>
      </c>
      <c r="M860">
        <v>284326.7904327017</v>
      </c>
      <c r="N860">
        <v>123129.80548475016</v>
      </c>
      <c r="O860">
        <v>3685163.4810764468</v>
      </c>
      <c r="P860">
        <v>9088.7993027784578</v>
      </c>
      <c r="Q860">
        <v>3.0799900206356255E-3</v>
      </c>
      <c r="R860">
        <v>0.98921309795456691</v>
      </c>
      <c r="S860">
        <v>0.83910583860592158</v>
      </c>
      <c r="T860">
        <v>0.5638792490827228</v>
      </c>
      <c r="U860">
        <v>0.72239482690740475</v>
      </c>
      <c r="V860">
        <v>0</v>
      </c>
      <c r="W860">
        <v>14370120.817266302</v>
      </c>
      <c r="X860">
        <v>3.4980142619508187E-2</v>
      </c>
      <c r="Y860">
        <v>256.09750859257628</v>
      </c>
      <c r="Z860">
        <v>25.818692556914094</v>
      </c>
      <c r="AA860" s="211">
        <v>-18.769695194688474</v>
      </c>
      <c r="AB860" s="211">
        <v>804726.76576691354</v>
      </c>
      <c r="AC860" s="211">
        <v>52159.700535410542</v>
      </c>
      <c r="AD860" s="211">
        <v>856886.46630232059</v>
      </c>
      <c r="AE860" s="211">
        <v>-2.8613913940979732</v>
      </c>
      <c r="AF860" s="211">
        <v>10518366.243425449</v>
      </c>
      <c r="AG860" s="211">
        <v>18338.569064323001</v>
      </c>
      <c r="AH860" s="211">
        <v>10536704.812489783</v>
      </c>
      <c r="AI860" s="204">
        <v>608475.82919733762</v>
      </c>
      <c r="AJ860" s="205">
        <f t="shared" si="52"/>
        <v>-2733855.985771168</v>
      </c>
      <c r="AK860" s="205">
        <f t="shared" si="53"/>
        <v>-10822843.951899581</v>
      </c>
      <c r="AL860" s="205">
        <f t="shared" si="54"/>
        <v>1</v>
      </c>
      <c r="AM860" s="205">
        <f t="shared" si="55"/>
        <v>0</v>
      </c>
    </row>
    <row r="861" spans="1:39" x14ac:dyDescent="0.35">
      <c r="A861" s="112">
        <v>855</v>
      </c>
      <c r="B861">
        <v>63</v>
      </c>
      <c r="C861">
        <v>1.8182559063600022E-2</v>
      </c>
      <c r="D861">
        <v>0</v>
      </c>
      <c r="E861">
        <v>2.8162370606217776E-3</v>
      </c>
      <c r="F861">
        <v>1.9110253513480408E-2</v>
      </c>
      <c r="G861">
        <v>0.1293320567002294</v>
      </c>
      <c r="H861">
        <v>2.9998181663982403E-3</v>
      </c>
      <c r="I861">
        <v>7.6525790774387564E-2</v>
      </c>
      <c r="J861">
        <v>61965.536287772942</v>
      </c>
      <c r="K861">
        <v>6869.9870174667376</v>
      </c>
      <c r="L861">
        <v>244957.17931906323</v>
      </c>
      <c r="M861">
        <v>254377.81589742636</v>
      </c>
      <c r="N861">
        <v>66551.975672054221</v>
      </c>
      <c r="O861">
        <v>2740644.0037202388</v>
      </c>
      <c r="P861">
        <v>9214.0428753006854</v>
      </c>
      <c r="Q861">
        <v>5.901343606208545E-3</v>
      </c>
      <c r="R861">
        <v>1</v>
      </c>
      <c r="S861">
        <v>0.84229209221885037</v>
      </c>
      <c r="T861">
        <v>0.58232682554494286</v>
      </c>
      <c r="U861">
        <v>0.69430298462086482</v>
      </c>
      <c r="V861">
        <v>0.13054577094717756</v>
      </c>
      <c r="W861">
        <v>13886294.597405417</v>
      </c>
      <c r="X861">
        <v>8.3830637080471018E-2</v>
      </c>
      <c r="Y861">
        <v>232.66870505528712</v>
      </c>
      <c r="Z861">
        <v>36.211181978065845</v>
      </c>
      <c r="AA861" s="211">
        <v>-66.935316443778333</v>
      </c>
      <c r="AB861" s="211">
        <v>2319011.1977667068</v>
      </c>
      <c r="AC861" s="211">
        <v>91913.36868414389</v>
      </c>
      <c r="AD861" s="211">
        <v>2410924.5664508492</v>
      </c>
      <c r="AE861" s="211">
        <v>-4.2518561363417815</v>
      </c>
      <c r="AF861" s="211">
        <v>10491129.333413452</v>
      </c>
      <c r="AG861" s="211">
        <v>11653.45856529179</v>
      </c>
      <c r="AH861" s="211">
        <v>10502782.791978735</v>
      </c>
      <c r="AI861" s="204">
        <v>129090.80299397408</v>
      </c>
      <c r="AJ861" s="205">
        <f t="shared" si="52"/>
        <v>-9104456.2108286824</v>
      </c>
      <c r="AK861" s="205">
        <f t="shared" si="53"/>
        <v>-10927968.405612914</v>
      </c>
      <c r="AL861" s="205">
        <f t="shared" si="54"/>
        <v>1</v>
      </c>
      <c r="AM861" s="205">
        <f t="shared" si="55"/>
        <v>0</v>
      </c>
    </row>
    <row r="862" spans="1:39" x14ac:dyDescent="0.35">
      <c r="A862" s="112">
        <v>856</v>
      </c>
      <c r="B862">
        <v>99</v>
      </c>
      <c r="C862">
        <v>2.974692271920229E-2</v>
      </c>
      <c r="D862">
        <v>9.0170274813318463E-3</v>
      </c>
      <c r="E862">
        <v>8.356798455157273E-2</v>
      </c>
      <c r="F862">
        <v>0</v>
      </c>
      <c r="G862">
        <v>4.6951847123581192E-2</v>
      </c>
      <c r="H862">
        <v>4.8047760356729724E-2</v>
      </c>
      <c r="I862">
        <v>6.1890493547250791E-2</v>
      </c>
      <c r="J862">
        <v>57672.004002332134</v>
      </c>
      <c r="K862">
        <v>7998.2160906938043</v>
      </c>
      <c r="L862">
        <v>245179.96578197961</v>
      </c>
      <c r="M862">
        <v>245817.8753580708</v>
      </c>
      <c r="N862">
        <v>66865.014785374515</v>
      </c>
      <c r="O862">
        <v>3843579.6565173422</v>
      </c>
      <c r="P862">
        <v>9424.0649531279269</v>
      </c>
      <c r="Q862">
        <v>2.7863033058479203E-3</v>
      </c>
      <c r="R862">
        <v>1</v>
      </c>
      <c r="S862">
        <v>0.67988286027973843</v>
      </c>
      <c r="T862">
        <v>0.6736251551366168</v>
      </c>
      <c r="U862">
        <v>0.72218053178703356</v>
      </c>
      <c r="V862">
        <v>0.19845123503524975</v>
      </c>
      <c r="W862">
        <v>14142058.214494424</v>
      </c>
      <c r="X862">
        <v>0.17848121788069382</v>
      </c>
      <c r="Y862">
        <v>238.26874954540199</v>
      </c>
      <c r="Z862">
        <v>33.469158652163465</v>
      </c>
      <c r="AA862" s="211">
        <v>-19.441197816231188</v>
      </c>
      <c r="AB862" s="211">
        <v>791955.26001168834</v>
      </c>
      <c r="AC862" s="211">
        <v>92234.545085989856</v>
      </c>
      <c r="AD862" s="211">
        <v>884189.80509767996</v>
      </c>
      <c r="AE862" s="211">
        <v>-3.3862770626707892</v>
      </c>
      <c r="AF862" s="211">
        <v>11542710.814106995</v>
      </c>
      <c r="AG862" s="211">
        <v>35660.449117548276</v>
      </c>
      <c r="AH862" s="211">
        <v>11578371.263224542</v>
      </c>
      <c r="AI862" s="204">
        <v>666099.92177976214</v>
      </c>
      <c r="AJ862" s="205">
        <f t="shared" si="52"/>
        <v>-2828309.5867207986</v>
      </c>
      <c r="AK862" s="205">
        <f t="shared" si="53"/>
        <v>-11916998.969491621</v>
      </c>
      <c r="AL862" s="205">
        <f t="shared" si="54"/>
        <v>1</v>
      </c>
      <c r="AM862" s="205">
        <f t="shared" si="55"/>
        <v>0</v>
      </c>
    </row>
    <row r="863" spans="1:39" x14ac:dyDescent="0.35">
      <c r="A863" s="112">
        <v>857</v>
      </c>
      <c r="B863">
        <v>36</v>
      </c>
      <c r="C863">
        <v>1.5302233601564611E-2</v>
      </c>
      <c r="D863">
        <v>0.1213576910880757</v>
      </c>
      <c r="E863">
        <v>7.4032738452988606E-4</v>
      </c>
      <c r="F863">
        <v>1.9732807557169406E-2</v>
      </c>
      <c r="G863">
        <v>2.5103381705854265E-2</v>
      </c>
      <c r="H863">
        <v>4.265268260229696E-2</v>
      </c>
      <c r="I863">
        <v>9.8730037107206334E-2</v>
      </c>
      <c r="J863">
        <v>56214.07574629497</v>
      </c>
      <c r="K863">
        <v>7190.3043268151541</v>
      </c>
      <c r="L863">
        <v>235038.98508905133</v>
      </c>
      <c r="M863">
        <v>361914.03933224321</v>
      </c>
      <c r="N863">
        <v>112756.1772635369</v>
      </c>
      <c r="O863">
        <v>2935931.3372323909</v>
      </c>
      <c r="P863">
        <v>9263.3725258642935</v>
      </c>
      <c r="Q863">
        <v>4.9578159892005053E-3</v>
      </c>
      <c r="R863">
        <v>1</v>
      </c>
      <c r="S863">
        <v>0.68960009748861939</v>
      </c>
      <c r="T863">
        <v>0.73896694736983082</v>
      </c>
      <c r="U863">
        <v>0.64989812389131518</v>
      </c>
      <c r="V863">
        <v>6.5029163200940057E-2</v>
      </c>
      <c r="W863">
        <v>14659708.428519724</v>
      </c>
      <c r="X863">
        <v>4.5996724734014463E-2</v>
      </c>
      <c r="Y863">
        <v>259.32945603181241</v>
      </c>
      <c r="Z863">
        <v>28.902122648337031</v>
      </c>
      <c r="AA863" s="211">
        <v>-20.874006957317164</v>
      </c>
      <c r="AB863" s="211">
        <v>747645.12985450588</v>
      </c>
      <c r="AC863" s="211">
        <v>62604.342940560171</v>
      </c>
      <c r="AD863" s="211">
        <v>810249.47279506666</v>
      </c>
      <c r="AE863" s="211">
        <v>-5.4533513865165952</v>
      </c>
      <c r="AF863" s="211">
        <v>10868274.049945051</v>
      </c>
      <c r="AG863" s="211">
        <v>30811.541823410324</v>
      </c>
      <c r="AH863" s="211">
        <v>10899085.591768488</v>
      </c>
      <c r="AI863" s="204">
        <v>654241.71317832335</v>
      </c>
      <c r="AJ863" s="205">
        <f t="shared" si="52"/>
        <v>-2897650.1685267831</v>
      </c>
      <c r="AK863" s="205">
        <f t="shared" si="53"/>
        <v>-11444420.730420148</v>
      </c>
      <c r="AL863" s="205">
        <f t="shared" si="54"/>
        <v>1</v>
      </c>
      <c r="AM863" s="205">
        <f t="shared" si="55"/>
        <v>0</v>
      </c>
    </row>
    <row r="864" spans="1:39" x14ac:dyDescent="0.35">
      <c r="A864" s="112">
        <v>858</v>
      </c>
      <c r="B864">
        <v>64</v>
      </c>
      <c r="C864">
        <v>4.843804780446731E-2</v>
      </c>
      <c r="D864">
        <v>0.14555708266382467</v>
      </c>
      <c r="E864">
        <v>4.0719493799742892E-2</v>
      </c>
      <c r="F864">
        <v>2.491610641268354E-2</v>
      </c>
      <c r="G864">
        <v>0</v>
      </c>
      <c r="H864">
        <v>9.5624184667962811E-2</v>
      </c>
      <c r="I864">
        <v>0.13189449912598455</v>
      </c>
      <c r="J864">
        <v>58293.431753982724</v>
      </c>
      <c r="K864">
        <v>5302.5826708605582</v>
      </c>
      <c r="L864">
        <v>154788.90633728661</v>
      </c>
      <c r="M864">
        <v>288614.77869063162</v>
      </c>
      <c r="N864">
        <v>130500.1432372322</v>
      </c>
      <c r="O864">
        <v>3031675.8033127822</v>
      </c>
      <c r="P864">
        <v>9339.9402569983322</v>
      </c>
      <c r="Q864">
        <v>2.5380420045201819E-3</v>
      </c>
      <c r="R864">
        <v>0.90545477290996923</v>
      </c>
      <c r="S864">
        <v>0.61220335841081164</v>
      </c>
      <c r="T864">
        <v>0.38721940374726016</v>
      </c>
      <c r="U864">
        <v>0.56451707128248252</v>
      </c>
      <c r="V864">
        <v>4.7669242816997151E-2</v>
      </c>
      <c r="W864">
        <v>13974558.301278584</v>
      </c>
      <c r="X864">
        <v>3.92315032568697E-2</v>
      </c>
      <c r="Y864">
        <v>185.588395577309</v>
      </c>
      <c r="Z864">
        <v>23.457314992435538</v>
      </c>
      <c r="AA864" s="211">
        <v>-8.8603923232701014</v>
      </c>
      <c r="AB864" s="211">
        <v>405262.19073707907</v>
      </c>
      <c r="AC864" s="211">
        <v>77968.32356674927</v>
      </c>
      <c r="AD864" s="211">
        <v>483230.5143038276</v>
      </c>
      <c r="AE864" s="211">
        <v>-1.9015943642213124</v>
      </c>
      <c r="AF864" s="211">
        <v>7848837.0862153834</v>
      </c>
      <c r="AG864" s="211">
        <v>38255.48586219018</v>
      </c>
      <c r="AH864" s="211">
        <v>7887092.5720775733</v>
      </c>
      <c r="AI864" s="204">
        <v>1063957.0370262328</v>
      </c>
      <c r="AJ864" s="205">
        <f t="shared" si="52"/>
        <v>-1369269.7466308377</v>
      </c>
      <c r="AK864" s="205">
        <f t="shared" si="53"/>
        <v>-8077252.0084997043</v>
      </c>
      <c r="AL864" s="205">
        <f t="shared" si="54"/>
        <v>1</v>
      </c>
      <c r="AM864" s="205">
        <f t="shared" si="55"/>
        <v>0</v>
      </c>
    </row>
    <row r="865" spans="1:39" x14ac:dyDescent="0.35">
      <c r="A865" s="112">
        <v>859</v>
      </c>
      <c r="B865">
        <v>30</v>
      </c>
      <c r="C865">
        <v>2.6363835284549334E-2</v>
      </c>
      <c r="D865">
        <v>0.12586430918983729</v>
      </c>
      <c r="E865">
        <v>3.2653748272406607E-2</v>
      </c>
      <c r="F865">
        <v>4.162645822050802E-3</v>
      </c>
      <c r="G865">
        <v>0.12341970183349661</v>
      </c>
      <c r="H865">
        <v>0</v>
      </c>
      <c r="I865">
        <v>8.9367084350435694E-2</v>
      </c>
      <c r="J865">
        <v>49279.306408678975</v>
      </c>
      <c r="K865">
        <v>7534.1101188440107</v>
      </c>
      <c r="L865">
        <v>214997.94865775734</v>
      </c>
      <c r="M865">
        <v>255927.70435808963</v>
      </c>
      <c r="N865">
        <v>103359.97598284527</v>
      </c>
      <c r="O865">
        <v>3129588.7568836203</v>
      </c>
      <c r="P865">
        <v>9148.0381016642023</v>
      </c>
      <c r="Q865">
        <v>2.3503853024590344E-3</v>
      </c>
      <c r="R865">
        <v>1</v>
      </c>
      <c r="S865">
        <v>0.60047644221980279</v>
      </c>
      <c r="T865">
        <v>0.80045963466431092</v>
      </c>
      <c r="U865">
        <v>0.71546682164188324</v>
      </c>
      <c r="V865">
        <v>0</v>
      </c>
      <c r="W865">
        <v>14994071.768515734</v>
      </c>
      <c r="X865">
        <v>2.8462929653065433E-2</v>
      </c>
      <c r="Y865">
        <v>351.31087453481166</v>
      </c>
      <c r="Z865">
        <v>39.026956935917184</v>
      </c>
      <c r="AA865" s="211">
        <v>-42.38256808667245</v>
      </c>
      <c r="AB865" s="211">
        <v>1859264.8992959543</v>
      </c>
      <c r="AC865" s="211">
        <v>49940.665374447664</v>
      </c>
      <c r="AD865" s="211">
        <v>1909205.5646703914</v>
      </c>
      <c r="AE865" s="211">
        <v>-2.5117954409532075</v>
      </c>
      <c r="AF865" s="211">
        <v>14452127.629517034</v>
      </c>
      <c r="AG865" s="211">
        <v>7134.3807677782379</v>
      </c>
      <c r="AH865" s="211">
        <v>14459262.010284817</v>
      </c>
      <c r="AI865" s="204">
        <v>314768.32809664332</v>
      </c>
      <c r="AJ865" s="205">
        <f t="shared" si="52"/>
        <v>-6147462.3733376367</v>
      </c>
      <c r="AK865" s="205">
        <f t="shared" si="53"/>
        <v>-14710441.554380137</v>
      </c>
      <c r="AL865" s="205">
        <f t="shared" si="54"/>
        <v>1</v>
      </c>
      <c r="AM865" s="205">
        <f t="shared" si="55"/>
        <v>0</v>
      </c>
    </row>
    <row r="866" spans="1:39" x14ac:dyDescent="0.35">
      <c r="A866" s="112">
        <v>860</v>
      </c>
      <c r="B866">
        <v>58</v>
      </c>
      <c r="C866">
        <v>2.2992797531811264E-2</v>
      </c>
      <c r="D866">
        <v>6.5801653162740323E-2</v>
      </c>
      <c r="E866">
        <v>4.0903954813351018E-2</v>
      </c>
      <c r="F866">
        <v>0</v>
      </c>
      <c r="G866">
        <v>6.3471578208894111E-2</v>
      </c>
      <c r="H866">
        <v>2.5380155797491498E-2</v>
      </c>
      <c r="I866">
        <v>0.10288633801606693</v>
      </c>
      <c r="J866">
        <v>51354.13924856692</v>
      </c>
      <c r="K866">
        <v>10564.80157750254</v>
      </c>
      <c r="L866">
        <v>191752.04045698131</v>
      </c>
      <c r="M866">
        <v>309762.4810496915</v>
      </c>
      <c r="N866">
        <v>55600.640628014306</v>
      </c>
      <c r="O866">
        <v>3837502.0858132909</v>
      </c>
      <c r="P866">
        <v>9240.4689809510419</v>
      </c>
      <c r="Q866">
        <v>8.7761464208010922E-4</v>
      </c>
      <c r="R866">
        <v>1</v>
      </c>
      <c r="S866">
        <v>0.75023760729578315</v>
      </c>
      <c r="T866">
        <v>0.66853074403901547</v>
      </c>
      <c r="U866">
        <v>0.7194020213978578</v>
      </c>
      <c r="V866">
        <v>0</v>
      </c>
      <c r="W866">
        <v>14314046.039655693</v>
      </c>
      <c r="X866">
        <v>0.16964484778580102</v>
      </c>
      <c r="Y866">
        <v>247.45222619593289</v>
      </c>
      <c r="Z866">
        <v>30.325493049079189</v>
      </c>
      <c r="AA866" s="211">
        <v>-16.993824929041949</v>
      </c>
      <c r="AB866" s="211">
        <v>615503.97970519459</v>
      </c>
      <c r="AC866" s="211">
        <v>50096.146631806449</v>
      </c>
      <c r="AD866" s="211">
        <v>665600.12633700005</v>
      </c>
      <c r="AE866" s="211">
        <v>-3.2173880463876223</v>
      </c>
      <c r="AF866" s="211">
        <v>11710760.059246095</v>
      </c>
      <c r="AG866" s="211">
        <v>18008.418723852075</v>
      </c>
      <c r="AH866" s="211">
        <v>11728768.477969946</v>
      </c>
      <c r="AI866" s="204">
        <v>803050.05175629922</v>
      </c>
      <c r="AJ866" s="205">
        <f t="shared" si="52"/>
        <v>-2364982.6192411948</v>
      </c>
      <c r="AK866" s="205">
        <f t="shared" si="53"/>
        <v>-12050507.282608708</v>
      </c>
      <c r="AL866" s="205">
        <f t="shared" si="54"/>
        <v>1</v>
      </c>
      <c r="AM866" s="205">
        <f t="shared" si="55"/>
        <v>0</v>
      </c>
    </row>
    <row r="867" spans="1:39" x14ac:dyDescent="0.35">
      <c r="A867" s="112">
        <v>861</v>
      </c>
      <c r="B867">
        <v>39</v>
      </c>
      <c r="C867">
        <v>2.7869254648226045E-2</v>
      </c>
      <c r="D867">
        <v>0.20315703053604572</v>
      </c>
      <c r="E867">
        <v>0</v>
      </c>
      <c r="F867">
        <v>4.5345753477779409E-4</v>
      </c>
      <c r="G867">
        <v>1.1094483089098967E-2</v>
      </c>
      <c r="H867">
        <v>1.7244196676013235E-2</v>
      </c>
      <c r="I867">
        <v>0.12723588304655276</v>
      </c>
      <c r="J867">
        <v>55026.448006133825</v>
      </c>
      <c r="K867">
        <v>7455.3046899813535</v>
      </c>
      <c r="L867">
        <v>221148.01900436037</v>
      </c>
      <c r="M867">
        <v>249598.68942171847</v>
      </c>
      <c r="N867">
        <v>99193.169353381352</v>
      </c>
      <c r="O867">
        <v>2617280.0902655791</v>
      </c>
      <c r="P867">
        <v>8991.3549339136207</v>
      </c>
      <c r="Q867">
        <v>6.7103394815438413E-4</v>
      </c>
      <c r="R867">
        <v>0.96962316379494118</v>
      </c>
      <c r="S867">
        <v>0.73583613042979568</v>
      </c>
      <c r="T867">
        <v>0.67076779405776299</v>
      </c>
      <c r="U867">
        <v>0.68509337011857074</v>
      </c>
      <c r="V867">
        <v>0.12962273127492779</v>
      </c>
      <c r="W867">
        <v>13648241.561680308</v>
      </c>
      <c r="X867">
        <v>4.8121327739101077E-2</v>
      </c>
      <c r="Y867">
        <v>182.74766166537617</v>
      </c>
      <c r="Z867">
        <v>27.263995966742471</v>
      </c>
      <c r="AA867" s="211">
        <v>-6.1440756584828815</v>
      </c>
      <c r="AB867" s="211">
        <v>163778.89874016368</v>
      </c>
      <c r="AC867" s="211">
        <v>16033.447798958967</v>
      </c>
      <c r="AD867" s="211">
        <v>179812.34653912307</v>
      </c>
      <c r="AE867" s="211">
        <v>-2.6848963603594376</v>
      </c>
      <c r="AF867" s="211">
        <v>7924237.107770212</v>
      </c>
      <c r="AG867" s="211">
        <v>11497.669803200839</v>
      </c>
      <c r="AH867" s="211">
        <v>7935734.7775734132</v>
      </c>
      <c r="AI867" s="204">
        <v>2242127.9045124282</v>
      </c>
      <c r="AJ867" s="205">
        <f t="shared" si="52"/>
        <v>-794219.91238741123</v>
      </c>
      <c r="AK867" s="205">
        <f t="shared" si="53"/>
        <v>-8204224.4136093566</v>
      </c>
      <c r="AL867" s="205">
        <f t="shared" si="54"/>
        <v>1</v>
      </c>
      <c r="AM867" s="205">
        <f t="shared" si="55"/>
        <v>0</v>
      </c>
    </row>
    <row r="868" spans="1:39" x14ac:dyDescent="0.35">
      <c r="A868" s="112">
        <v>862</v>
      </c>
      <c r="B868">
        <v>83</v>
      </c>
      <c r="C868">
        <v>2.4622040587264638E-2</v>
      </c>
      <c r="D868">
        <v>7.5201709559072488E-2</v>
      </c>
      <c r="E868">
        <v>5.3234936934671531E-2</v>
      </c>
      <c r="F868">
        <v>1.1905194226326816E-2</v>
      </c>
      <c r="G868">
        <v>5.6219197949404109E-2</v>
      </c>
      <c r="H868">
        <v>2.2222395176169179E-2</v>
      </c>
      <c r="I868">
        <v>0.11440244382297439</v>
      </c>
      <c r="J868">
        <v>49872.474990673298</v>
      </c>
      <c r="K868">
        <v>7965.1778645908162</v>
      </c>
      <c r="L868">
        <v>212455.29383929967</v>
      </c>
      <c r="M868">
        <v>214321.78190328914</v>
      </c>
      <c r="N868">
        <v>75092.692623678129</v>
      </c>
      <c r="O868">
        <v>3361399.7522470783</v>
      </c>
      <c r="P868">
        <v>9112.2867236039529</v>
      </c>
      <c r="Q868">
        <v>6.7986437712782653E-3</v>
      </c>
      <c r="R868">
        <v>1</v>
      </c>
      <c r="S868">
        <v>0.61029052334572154</v>
      </c>
      <c r="T868">
        <v>0.54001203848241386</v>
      </c>
      <c r="U868">
        <v>0.69684785785600734</v>
      </c>
      <c r="V868">
        <v>0.21333860269938076</v>
      </c>
      <c r="W868">
        <v>15474457.756745389</v>
      </c>
      <c r="X868">
        <v>3.1281931305016455E-2</v>
      </c>
      <c r="Y868">
        <v>339.12715071201279</v>
      </c>
      <c r="Z868">
        <v>31.547800147162871</v>
      </c>
      <c r="AA868" s="211">
        <v>-90.577802882422247</v>
      </c>
      <c r="AB868" s="211">
        <v>3682920.9461053926</v>
      </c>
      <c r="AC868" s="211">
        <v>243306.84160189654</v>
      </c>
      <c r="AD868" s="211">
        <v>3926227.7877072971</v>
      </c>
      <c r="AE868" s="211">
        <v>-4.7275200847464305</v>
      </c>
      <c r="AF868" s="211">
        <v>13808157.024774298</v>
      </c>
      <c r="AG868" s="211">
        <v>23366.803515188138</v>
      </c>
      <c r="AH868" s="211">
        <v>13831523.828289459</v>
      </c>
      <c r="AI868" s="204">
        <v>115378.72349152381</v>
      </c>
      <c r="AJ868" s="205">
        <f t="shared" si="52"/>
        <v>-12984008.075949522</v>
      </c>
      <c r="AK868" s="205">
        <f t="shared" si="53"/>
        <v>-14304275.836764101</v>
      </c>
      <c r="AL868" s="205">
        <f t="shared" si="54"/>
        <v>1</v>
      </c>
      <c r="AM868" s="205">
        <f t="shared" si="55"/>
        <v>0</v>
      </c>
    </row>
    <row r="869" spans="1:39" x14ac:dyDescent="0.35">
      <c r="A869" s="112">
        <v>863</v>
      </c>
      <c r="B869">
        <v>20</v>
      </c>
      <c r="C869">
        <v>3.823565064068371E-2</v>
      </c>
      <c r="D869">
        <v>0.12280417641761937</v>
      </c>
      <c r="E869">
        <v>4.0083847647020068E-2</v>
      </c>
      <c r="F869">
        <v>0</v>
      </c>
      <c r="G869">
        <v>2.1577276084523984E-2</v>
      </c>
      <c r="H869">
        <v>1.5923498640338915E-2</v>
      </c>
      <c r="I869">
        <v>7.0812180350279585E-2</v>
      </c>
      <c r="J869">
        <v>49997.509299819096</v>
      </c>
      <c r="K869">
        <v>9289.5800479476984</v>
      </c>
      <c r="L869">
        <v>278637.21536606346</v>
      </c>
      <c r="M869">
        <v>293264.90929529379</v>
      </c>
      <c r="N869">
        <v>105255.89326547363</v>
      </c>
      <c r="O869">
        <v>2179574.833090296</v>
      </c>
      <c r="P869">
        <v>9207.9677331199837</v>
      </c>
      <c r="Q869">
        <v>-1.3131974946163734E-3</v>
      </c>
      <c r="R869">
        <v>1</v>
      </c>
      <c r="S869">
        <v>0.62174188012217158</v>
      </c>
      <c r="T869">
        <v>0.66870916466990238</v>
      </c>
      <c r="U869">
        <v>0.71315726552759318</v>
      </c>
      <c r="V869">
        <v>0.19139637844414056</v>
      </c>
      <c r="W869">
        <v>14402542.210241031</v>
      </c>
      <c r="X869">
        <v>0.20264591577575364</v>
      </c>
      <c r="Y869">
        <v>326.5613714294966</v>
      </c>
      <c r="Z869">
        <v>29.033044417535276</v>
      </c>
      <c r="AA869" s="211">
        <v>-4.7585462700164287</v>
      </c>
      <c r="AB869" s="211">
        <v>129622.87989216929</v>
      </c>
      <c r="AC869" s="211">
        <v>14229.419321365576</v>
      </c>
      <c r="AD869" s="211">
        <v>143852.29921353507</v>
      </c>
      <c r="AE869" s="211">
        <v>-4.4090067974668381</v>
      </c>
      <c r="AF869" s="211">
        <v>15453160.356920693</v>
      </c>
      <c r="AG869" s="211">
        <v>17357.873214715466</v>
      </c>
      <c r="AH869" s="211">
        <v>15470518.230135355</v>
      </c>
      <c r="AI869" s="204">
        <v>43848169.189954259</v>
      </c>
      <c r="AJ869" s="205">
        <f t="shared" si="52"/>
        <v>-619706.92621517798</v>
      </c>
      <c r="AK869" s="205">
        <f t="shared" si="53"/>
        <v>-15911418.909882039</v>
      </c>
      <c r="AL869" s="205">
        <f t="shared" si="54"/>
        <v>1</v>
      </c>
      <c r="AM869" s="205">
        <f t="shared" si="55"/>
        <v>0</v>
      </c>
    </row>
    <row r="870" spans="1:39" x14ac:dyDescent="0.35">
      <c r="A870" s="112">
        <v>864</v>
      </c>
      <c r="B870">
        <v>78</v>
      </c>
      <c r="C870">
        <v>1.8050738939731126E-2</v>
      </c>
      <c r="D870">
        <v>3.1182646814651903E-2</v>
      </c>
      <c r="E870">
        <v>4.171425140625945E-2</v>
      </c>
      <c r="F870">
        <v>3.7623987946607679E-2</v>
      </c>
      <c r="G870">
        <v>5.7997819801482477E-2</v>
      </c>
      <c r="H870">
        <v>6.1474250804949254E-2</v>
      </c>
      <c r="I870">
        <v>0.13938305276157453</v>
      </c>
      <c r="J870">
        <v>51274.855076521351</v>
      </c>
      <c r="K870">
        <v>7264.178794352636</v>
      </c>
      <c r="L870">
        <v>129799.00414959922</v>
      </c>
      <c r="M870">
        <v>238947.88589937371</v>
      </c>
      <c r="N870">
        <v>105596.93049569131</v>
      </c>
      <c r="O870">
        <v>1336133.1114791292</v>
      </c>
      <c r="P870">
        <v>9237.9492366098366</v>
      </c>
      <c r="Q870">
        <v>6.2435084169394969E-3</v>
      </c>
      <c r="R870">
        <v>0.95521364531196518</v>
      </c>
      <c r="S870">
        <v>0.72581712277138544</v>
      </c>
      <c r="T870">
        <v>0.66786372319833409</v>
      </c>
      <c r="U870">
        <v>0.77243578130919055</v>
      </c>
      <c r="V870">
        <v>9.1528247407533486E-2</v>
      </c>
      <c r="W870">
        <v>14239295.010211496</v>
      </c>
      <c r="X870">
        <v>0.17597523086578098</v>
      </c>
      <c r="Y870">
        <v>437.54314534394263</v>
      </c>
      <c r="Z870">
        <v>27.768056412696883</v>
      </c>
      <c r="AA870" s="211">
        <v>-15.057705079216264</v>
      </c>
      <c r="AB870" s="211">
        <v>526853.9153778248</v>
      </c>
      <c r="AC870" s="211">
        <v>42925.179101232476</v>
      </c>
      <c r="AD870" s="211">
        <v>569779.09447905887</v>
      </c>
      <c r="AE870" s="211">
        <v>-3.2997927322032137</v>
      </c>
      <c r="AF870" s="211">
        <v>19727478.714787703</v>
      </c>
      <c r="AG870" s="211">
        <v>16254.755321422606</v>
      </c>
      <c r="AH870" s="211">
        <v>19743733.470109113</v>
      </c>
      <c r="AI870" s="204">
        <v>1630727.7865105837</v>
      </c>
      <c r="AJ870" s="205">
        <f t="shared" si="52"/>
        <v>-2075549.6024006852</v>
      </c>
      <c r="AK870" s="205">
        <f t="shared" si="53"/>
        <v>-20073712.743329436</v>
      </c>
      <c r="AL870" s="205">
        <f t="shared" si="54"/>
        <v>1</v>
      </c>
      <c r="AM870" s="205">
        <f t="shared" si="55"/>
        <v>0</v>
      </c>
    </row>
    <row r="871" spans="1:39" x14ac:dyDescent="0.35">
      <c r="A871" s="112">
        <v>865</v>
      </c>
      <c r="B871">
        <v>1</v>
      </c>
      <c r="C871">
        <v>1.2890403261278129E-2</v>
      </c>
      <c r="D871">
        <v>0</v>
      </c>
      <c r="E871">
        <v>3.3369446414139622E-2</v>
      </c>
      <c r="F871">
        <v>2.5547612138032798E-2</v>
      </c>
      <c r="G871">
        <v>6.8649943236726491E-2</v>
      </c>
      <c r="H871">
        <v>8.1317674064288081E-2</v>
      </c>
      <c r="I871">
        <v>0.10328452670792625</v>
      </c>
      <c r="J871">
        <v>48236.599730294824</v>
      </c>
      <c r="K871">
        <v>5250.7675220851897</v>
      </c>
      <c r="L871">
        <v>223373.69763399454</v>
      </c>
      <c r="M871">
        <v>284971.67374066013</v>
      </c>
      <c r="N871">
        <v>73452.625762641328</v>
      </c>
      <c r="O871">
        <v>4085035.6609665803</v>
      </c>
      <c r="P871">
        <v>9225.1809865043324</v>
      </c>
      <c r="Q871">
        <v>4.6250938242136611E-3</v>
      </c>
      <c r="R871">
        <v>1</v>
      </c>
      <c r="S871">
        <v>0.77480464365155088</v>
      </c>
      <c r="T871">
        <v>0.39219157749878097</v>
      </c>
      <c r="U871">
        <v>0.73721994155707482</v>
      </c>
      <c r="V871">
        <v>2.5944581496237344E-2</v>
      </c>
      <c r="W871">
        <v>14595240.904651513</v>
      </c>
      <c r="X871">
        <v>0.12292061491612929</v>
      </c>
      <c r="Y871">
        <v>386.53122099344245</v>
      </c>
      <c r="Z871">
        <v>26.408673548389796</v>
      </c>
      <c r="AA871" s="211">
        <v>-17.66783162501233</v>
      </c>
      <c r="AB871" s="211">
        <v>613000.11799536378</v>
      </c>
      <c r="AC871" s="211">
        <v>114423.59937088743</v>
      </c>
      <c r="AD871" s="211">
        <v>727423.7173662507</v>
      </c>
      <c r="AE871" s="211">
        <v>-4.8140326815435177</v>
      </c>
      <c r="AF871" s="211">
        <v>16693153.930883406</v>
      </c>
      <c r="AG871" s="211">
        <v>59435.57988523128</v>
      </c>
      <c r="AH871" s="211">
        <v>16752589.51076868</v>
      </c>
      <c r="AI871" s="204">
        <v>1246726.0351497121</v>
      </c>
      <c r="AJ871" s="205">
        <f t="shared" si="52"/>
        <v>-2494206.8798674839</v>
      </c>
      <c r="AK871" s="205">
        <f t="shared" si="53"/>
        <v>-17233992.778923031</v>
      </c>
      <c r="AL871" s="205">
        <f t="shared" si="54"/>
        <v>1</v>
      </c>
      <c r="AM871" s="205">
        <f t="shared" si="55"/>
        <v>0</v>
      </c>
    </row>
    <row r="872" spans="1:39" x14ac:dyDescent="0.35">
      <c r="A872" s="112">
        <v>866</v>
      </c>
      <c r="B872">
        <v>97</v>
      </c>
      <c r="C872">
        <v>3.9459199745826935E-2</v>
      </c>
      <c r="D872">
        <v>8.3229499063480927E-2</v>
      </c>
      <c r="E872">
        <v>1.3614183822762117E-2</v>
      </c>
      <c r="F872">
        <v>0</v>
      </c>
      <c r="G872">
        <v>4.5159139699307224E-2</v>
      </c>
      <c r="H872">
        <v>8.4998868436095623E-4</v>
      </c>
      <c r="I872">
        <v>8.7359076817156378E-2</v>
      </c>
      <c r="J872">
        <v>56119.247048920537</v>
      </c>
      <c r="K872">
        <v>9936.0615107513222</v>
      </c>
      <c r="L872">
        <v>157935.46871040194</v>
      </c>
      <c r="M872">
        <v>243844.25927578507</v>
      </c>
      <c r="N872">
        <v>120712.21089219938</v>
      </c>
      <c r="O872">
        <v>3198018.8829539102</v>
      </c>
      <c r="P872">
        <v>8959.0562261274026</v>
      </c>
      <c r="Q872">
        <v>4.0557078891755739E-3</v>
      </c>
      <c r="R872">
        <v>0.92228276075244031</v>
      </c>
      <c r="S872">
        <v>0.58532547477954322</v>
      </c>
      <c r="T872">
        <v>0.46638981784393568</v>
      </c>
      <c r="U872">
        <v>0.70007352641766352</v>
      </c>
      <c r="V872">
        <v>1.9997653962991094E-2</v>
      </c>
      <c r="W872">
        <v>14443510.282408701</v>
      </c>
      <c r="X872">
        <v>0.18006530937455509</v>
      </c>
      <c r="Y872">
        <v>412.21903138614931</v>
      </c>
      <c r="Z872">
        <v>25.983633448813464</v>
      </c>
      <c r="AA872" s="211">
        <v>-24.16056998579479</v>
      </c>
      <c r="AB872" s="211">
        <v>1155480.8225926969</v>
      </c>
      <c r="AC872" s="211">
        <v>27711.116659715208</v>
      </c>
      <c r="AD872" s="211">
        <v>1183191.9392524157</v>
      </c>
      <c r="AE872" s="211">
        <v>-4.8802849928973897</v>
      </c>
      <c r="AF872" s="211">
        <v>18673653.518029578</v>
      </c>
      <c r="AG872" s="211">
        <v>13855.558329857651</v>
      </c>
      <c r="AH872" s="211">
        <v>18687509.076359421</v>
      </c>
      <c r="AI872" s="204">
        <v>907886.84625540359</v>
      </c>
      <c r="AJ872" s="205">
        <f t="shared" si="52"/>
        <v>-3599248.9378318945</v>
      </c>
      <c r="AK872" s="205">
        <f t="shared" si="53"/>
        <v>-19175537.575649161</v>
      </c>
      <c r="AL872" s="205">
        <f t="shared" si="54"/>
        <v>1</v>
      </c>
      <c r="AM872" s="205">
        <f t="shared" si="55"/>
        <v>0</v>
      </c>
    </row>
    <row r="873" spans="1:39" x14ac:dyDescent="0.35">
      <c r="A873" s="112">
        <v>867</v>
      </c>
      <c r="B873">
        <v>14</v>
      </c>
      <c r="C873">
        <v>5.0119476798990856E-2</v>
      </c>
      <c r="D873">
        <v>4.9564983333514737E-2</v>
      </c>
      <c r="E873">
        <v>2.6784550310014286E-2</v>
      </c>
      <c r="F873">
        <v>4.4988114536731072E-2</v>
      </c>
      <c r="G873">
        <v>6.7075791119101849E-2</v>
      </c>
      <c r="H873">
        <v>2.8166945703566551E-2</v>
      </c>
      <c r="I873">
        <v>4.455088053458605E-2</v>
      </c>
      <c r="J873">
        <v>53427.486570108602</v>
      </c>
      <c r="K873">
        <v>9074.2739455486371</v>
      </c>
      <c r="L873">
        <v>206458.13270140701</v>
      </c>
      <c r="M873">
        <v>271841.17753815162</v>
      </c>
      <c r="N873">
        <v>132545.55923263013</v>
      </c>
      <c r="O873">
        <v>2910462.3008821337</v>
      </c>
      <c r="P873">
        <v>9294.6085299175047</v>
      </c>
      <c r="Q873">
        <v>4.5849442292433167E-4</v>
      </c>
      <c r="R873">
        <v>0.99923416779693641</v>
      </c>
      <c r="S873">
        <v>0.76038849960108312</v>
      </c>
      <c r="T873">
        <v>0.70313927905190376</v>
      </c>
      <c r="U873">
        <v>0.74836603157306447</v>
      </c>
      <c r="V873">
        <v>5.2321304973701355E-2</v>
      </c>
      <c r="W873">
        <v>15066216.215028878</v>
      </c>
      <c r="X873">
        <v>0.16304789633456268</v>
      </c>
      <c r="Y873">
        <v>354.22690407348972</v>
      </c>
      <c r="Z873">
        <v>26.160334417485597</v>
      </c>
      <c r="AA873" s="211">
        <v>-21.425551221128003</v>
      </c>
      <c r="AB873" s="211">
        <v>1054635.1350520216</v>
      </c>
      <c r="AC873" s="211">
        <v>71634.183753254067</v>
      </c>
      <c r="AD873" s="211">
        <v>1126269.3188052757</v>
      </c>
      <c r="AE873" s="211">
        <v>-4.2176897656638896</v>
      </c>
      <c r="AF873" s="211">
        <v>16017106.087989692</v>
      </c>
      <c r="AG873" s="211">
        <v>29111.608922555261</v>
      </c>
      <c r="AH873" s="211">
        <v>16046217.696912345</v>
      </c>
      <c r="AI873" s="204">
        <v>867042.56753354159</v>
      </c>
      <c r="AJ873" s="205">
        <f t="shared" si="52"/>
        <v>-3268824.4409180759</v>
      </c>
      <c r="AK873" s="205">
        <f t="shared" si="53"/>
        <v>-16467986.673478734</v>
      </c>
      <c r="AL873" s="205">
        <f t="shared" si="54"/>
        <v>1</v>
      </c>
      <c r="AM873" s="205">
        <f t="shared" si="55"/>
        <v>0</v>
      </c>
    </row>
    <row r="874" spans="1:39" x14ac:dyDescent="0.35">
      <c r="A874" s="112">
        <v>868</v>
      </c>
      <c r="B874">
        <v>55</v>
      </c>
      <c r="C874">
        <v>2.7389916521323287E-2</v>
      </c>
      <c r="D874">
        <v>2.2657526686876053E-2</v>
      </c>
      <c r="E874">
        <v>3.8355945014456355E-2</v>
      </c>
      <c r="F874">
        <v>2.3133356534328305E-2</v>
      </c>
      <c r="G874">
        <v>4.7925295853867289E-2</v>
      </c>
      <c r="H874">
        <v>1.6881771571951823E-2</v>
      </c>
      <c r="I874">
        <v>6.9156578766624205E-2</v>
      </c>
      <c r="J874">
        <v>56988.228913636645</v>
      </c>
      <c r="K874">
        <v>8299.9603560151045</v>
      </c>
      <c r="L874">
        <v>212774.80810050623</v>
      </c>
      <c r="M874">
        <v>212261.83231656178</v>
      </c>
      <c r="N874">
        <v>164711.05768189972</v>
      </c>
      <c r="O874">
        <v>2271910.2584192739</v>
      </c>
      <c r="P874">
        <v>9248.5028480457695</v>
      </c>
      <c r="Q874">
        <v>6.4526004921337367E-3</v>
      </c>
      <c r="R874">
        <v>0.98227919669861929</v>
      </c>
      <c r="S874">
        <v>0.63614372956708176</v>
      </c>
      <c r="T874">
        <v>0.70255559784630994</v>
      </c>
      <c r="U874">
        <v>0.77080563597804996</v>
      </c>
      <c r="V874">
        <v>0</v>
      </c>
      <c r="W874">
        <v>14558951.459181435</v>
      </c>
      <c r="X874">
        <v>3.0517838767648992E-3</v>
      </c>
      <c r="Y874">
        <v>153.81435858747361</v>
      </c>
      <c r="Z874">
        <v>31.763976844037504</v>
      </c>
      <c r="AA874" s="211">
        <v>-77.773394303432497</v>
      </c>
      <c r="AB874" s="211">
        <v>2911790.2918362883</v>
      </c>
      <c r="AC874" s="211">
        <v>173278.31593579051</v>
      </c>
      <c r="AD874" s="211">
        <v>3085068.6077720779</v>
      </c>
      <c r="AE874" s="211">
        <v>-3.7067904841753854</v>
      </c>
      <c r="AF874" s="211">
        <v>6744885.3489021948</v>
      </c>
      <c r="AG874" s="211">
        <v>14251.814881627788</v>
      </c>
      <c r="AH874" s="211">
        <v>6759137.1637837924</v>
      </c>
      <c r="AI874" s="204">
        <v>49604.928085773347</v>
      </c>
      <c r="AJ874" s="205">
        <f t="shared" si="52"/>
        <v>-10862408.038115328</v>
      </c>
      <c r="AK874" s="205">
        <f t="shared" si="53"/>
        <v>-7129816.2122013308</v>
      </c>
      <c r="AL874" s="205">
        <f t="shared" si="54"/>
        <v>0</v>
      </c>
      <c r="AM874" s="205">
        <f t="shared" si="55"/>
        <v>1</v>
      </c>
    </row>
    <row r="875" spans="1:39" x14ac:dyDescent="0.35">
      <c r="A875" s="112">
        <v>869</v>
      </c>
      <c r="B875">
        <v>88</v>
      </c>
      <c r="C875">
        <v>3.8400503728001315E-2</v>
      </c>
      <c r="D875">
        <v>7.3619894823771806E-2</v>
      </c>
      <c r="E875">
        <v>0</v>
      </c>
      <c r="F875">
        <v>3.4668411862179005E-2</v>
      </c>
      <c r="G875">
        <v>6.0991281533084009E-2</v>
      </c>
      <c r="H875">
        <v>5.8966614653824783E-3</v>
      </c>
      <c r="I875">
        <v>9.4164578165429696E-2</v>
      </c>
      <c r="J875">
        <v>54805.265387346379</v>
      </c>
      <c r="K875">
        <v>6366.551553629577</v>
      </c>
      <c r="L875">
        <v>118207.95974394222</v>
      </c>
      <c r="M875">
        <v>322494.90720091574</v>
      </c>
      <c r="N875">
        <v>58246.16470658363</v>
      </c>
      <c r="O875">
        <v>3551046.0437521762</v>
      </c>
      <c r="P875">
        <v>9264.2382535952274</v>
      </c>
      <c r="Q875">
        <v>2.7778600022657488E-3</v>
      </c>
      <c r="R875">
        <v>1</v>
      </c>
      <c r="S875">
        <v>0.78863961748767741</v>
      </c>
      <c r="T875">
        <v>0.71810294705437894</v>
      </c>
      <c r="U875">
        <v>0.67387133872559257</v>
      </c>
      <c r="V875">
        <v>3.2848431225630775E-2</v>
      </c>
      <c r="W875">
        <v>13497481.3100641</v>
      </c>
      <c r="X875">
        <v>0.20808571368892978</v>
      </c>
      <c r="Y875">
        <v>301.62839609374515</v>
      </c>
      <c r="Z875">
        <v>24.703940327500725</v>
      </c>
      <c r="AA875" s="211">
        <v>-35.383780197879418</v>
      </c>
      <c r="AB875" s="211">
        <v>1579205.3132774977</v>
      </c>
      <c r="AC875" s="211">
        <v>54642.338538219985</v>
      </c>
      <c r="AD875" s="211">
        <v>1633847.6518157227</v>
      </c>
      <c r="AE875" s="211">
        <v>-2.4211712114561137</v>
      </c>
      <c r="AF875" s="211">
        <v>14192547.607628336</v>
      </c>
      <c r="AG875" s="211">
        <v>11039.793354920525</v>
      </c>
      <c r="AH875" s="211">
        <v>14203587.400983242</v>
      </c>
      <c r="AI875" s="204">
        <v>381333.27839264076</v>
      </c>
      <c r="AJ875" s="205">
        <f t="shared" si="52"/>
        <v>-5172225.6716036648</v>
      </c>
      <c r="AK875" s="205">
        <f t="shared" si="53"/>
        <v>-14445704.522128854</v>
      </c>
      <c r="AL875" s="205">
        <f t="shared" si="54"/>
        <v>1</v>
      </c>
      <c r="AM875" s="205">
        <f t="shared" si="55"/>
        <v>0</v>
      </c>
    </row>
    <row r="876" spans="1:39" x14ac:dyDescent="0.35">
      <c r="A876" s="112">
        <v>870</v>
      </c>
      <c r="B876">
        <v>22</v>
      </c>
      <c r="C876">
        <v>3.3646359710001066E-2</v>
      </c>
      <c r="D876">
        <v>0.13714982750321525</v>
      </c>
      <c r="E876">
        <v>1.7449645844133492E-3</v>
      </c>
      <c r="F876">
        <v>2.8041184448507148E-2</v>
      </c>
      <c r="G876">
        <v>8.8489999826632706E-2</v>
      </c>
      <c r="H876">
        <v>0</v>
      </c>
      <c r="I876">
        <v>9.5792084646109193E-2</v>
      </c>
      <c r="J876">
        <v>49655.743873059124</v>
      </c>
      <c r="K876">
        <v>6054.6049346931559</v>
      </c>
      <c r="L876">
        <v>172316.5246913296</v>
      </c>
      <c r="M876">
        <v>270429.87747646228</v>
      </c>
      <c r="N876">
        <v>118087.01161317267</v>
      </c>
      <c r="O876">
        <v>2307779.0698422226</v>
      </c>
      <c r="P876">
        <v>9054.3533149983286</v>
      </c>
      <c r="Q876">
        <v>4.2861269930463469E-3</v>
      </c>
      <c r="R876">
        <v>1</v>
      </c>
      <c r="S876">
        <v>0.60336685459287975</v>
      </c>
      <c r="T876">
        <v>0.55156418724188128</v>
      </c>
      <c r="U876">
        <v>0.82230756740609412</v>
      </c>
      <c r="V876">
        <v>1.5633835302204385E-2</v>
      </c>
      <c r="W876">
        <v>14371037.217041381</v>
      </c>
      <c r="X876">
        <v>0.14145778757758487</v>
      </c>
      <c r="Y876">
        <v>228.09804049201614</v>
      </c>
      <c r="Z876">
        <v>31.057846893791449</v>
      </c>
      <c r="AA876" s="211">
        <v>-12.59856311346187</v>
      </c>
      <c r="AB876" s="211">
        <v>488615.26537940674</v>
      </c>
      <c r="AC876" s="211">
        <v>18276.590871750792</v>
      </c>
      <c r="AD876" s="211">
        <v>506891.85625115637</v>
      </c>
      <c r="AE876" s="211">
        <v>-5.0253095555458502</v>
      </c>
      <c r="AF876" s="211">
        <v>10706842.359580025</v>
      </c>
      <c r="AG876" s="211">
        <v>13317.825906547107</v>
      </c>
      <c r="AH876" s="211">
        <v>10720160.185486572</v>
      </c>
      <c r="AI876" s="204">
        <v>1348597.1717611244</v>
      </c>
      <c r="AJ876" s="205">
        <f t="shared" si="52"/>
        <v>-1766748.1675973434</v>
      </c>
      <c r="AK876" s="205">
        <f t="shared" si="53"/>
        <v>-11222691.141041158</v>
      </c>
      <c r="AL876" s="205">
        <f t="shared" si="54"/>
        <v>1</v>
      </c>
      <c r="AM876" s="205">
        <f t="shared" si="55"/>
        <v>0</v>
      </c>
    </row>
    <row r="877" spans="1:39" x14ac:dyDescent="0.35">
      <c r="A877" s="112">
        <v>871</v>
      </c>
      <c r="B877">
        <v>56</v>
      </c>
      <c r="C877">
        <v>3.4419576707298269E-2</v>
      </c>
      <c r="D877">
        <v>6.955622162290373E-2</v>
      </c>
      <c r="E877">
        <v>2.8744977052415334E-2</v>
      </c>
      <c r="F877">
        <v>0</v>
      </c>
      <c r="G877">
        <v>6.3567284597888116E-2</v>
      </c>
      <c r="H877">
        <v>2.8565179963545895E-2</v>
      </c>
      <c r="I877">
        <v>7.4278353896328073E-2</v>
      </c>
      <c r="J877">
        <v>53186.959849619227</v>
      </c>
      <c r="K877">
        <v>6346.8117500957433</v>
      </c>
      <c r="L877">
        <v>165742.80824661304</v>
      </c>
      <c r="M877">
        <v>263487.61367637734</v>
      </c>
      <c r="N877">
        <v>70766.641416695289</v>
      </c>
      <c r="O877">
        <v>3215354.2109062453</v>
      </c>
      <c r="P877">
        <v>9279.7411142873625</v>
      </c>
      <c r="Q877">
        <v>-1.6895616740528543E-4</v>
      </c>
      <c r="R877">
        <v>0.92052255850016029</v>
      </c>
      <c r="S877">
        <v>0.72085240172385157</v>
      </c>
      <c r="T877">
        <v>0.68963392893668241</v>
      </c>
      <c r="U877">
        <v>0.75212229652816487</v>
      </c>
      <c r="V877">
        <v>0.16942065118848321</v>
      </c>
      <c r="W877">
        <v>14132181.476792945</v>
      </c>
      <c r="X877">
        <v>0.15725251012030958</v>
      </c>
      <c r="Y877">
        <v>380.56256556107621</v>
      </c>
      <c r="Z877">
        <v>26.201835435553054</v>
      </c>
      <c r="AA877" s="211">
        <v>-7.9714749881625169</v>
      </c>
      <c r="AB877" s="211">
        <v>296775.81101265165</v>
      </c>
      <c r="AC877" s="211">
        <v>26778.249481946605</v>
      </c>
      <c r="AD877" s="211">
        <v>323554.06049459917</v>
      </c>
      <c r="AE877" s="211">
        <v>-3.5539235281125121</v>
      </c>
      <c r="AF877" s="211">
        <v>16974512.829866923</v>
      </c>
      <c r="AG877" s="211">
        <v>22393.506876715583</v>
      </c>
      <c r="AH877" s="211">
        <v>16996906.336743686</v>
      </c>
      <c r="AI877" s="204">
        <v>3774342.512370043</v>
      </c>
      <c r="AJ877" s="205">
        <f t="shared" si="52"/>
        <v>-1120701.5593108507</v>
      </c>
      <c r="AK877" s="205">
        <f t="shared" si="53"/>
        <v>-17352298.689554937</v>
      </c>
      <c r="AL877" s="205">
        <f t="shared" si="54"/>
        <v>1</v>
      </c>
      <c r="AM877" s="205">
        <f t="shared" si="55"/>
        <v>0</v>
      </c>
    </row>
    <row r="878" spans="1:39" x14ac:dyDescent="0.35">
      <c r="A878" s="112">
        <v>872</v>
      </c>
      <c r="B878">
        <v>88</v>
      </c>
      <c r="C878">
        <v>3.3492102173180105E-2</v>
      </c>
      <c r="D878">
        <v>2.3278549482580201E-2</v>
      </c>
      <c r="E878">
        <v>2.1282026231689365E-2</v>
      </c>
      <c r="F878">
        <v>4.1796984532577158E-2</v>
      </c>
      <c r="G878">
        <v>0.11007581800916805</v>
      </c>
      <c r="H878">
        <v>0</v>
      </c>
      <c r="I878">
        <v>0.10035118543208736</v>
      </c>
      <c r="J878">
        <v>55472.872469837916</v>
      </c>
      <c r="K878">
        <v>5986.8418545017812</v>
      </c>
      <c r="L878">
        <v>202049.11800401114</v>
      </c>
      <c r="M878">
        <v>231375.0599170659</v>
      </c>
      <c r="N878">
        <v>59056.132023270198</v>
      </c>
      <c r="O878">
        <v>3588423.7148575089</v>
      </c>
      <c r="P878">
        <v>9026.9178399826287</v>
      </c>
      <c r="Q878">
        <v>2.6482947510906123E-3</v>
      </c>
      <c r="R878">
        <v>1</v>
      </c>
      <c r="S878">
        <v>0.65741034606534654</v>
      </c>
      <c r="T878">
        <v>0.54818960735180711</v>
      </c>
      <c r="U878">
        <v>0.77085843613279759</v>
      </c>
      <c r="V878">
        <v>0.1325216358827121</v>
      </c>
      <c r="W878">
        <v>13375995.552041601</v>
      </c>
      <c r="X878">
        <v>0.15727873193536102</v>
      </c>
      <c r="Y878">
        <v>510.20404370905908</v>
      </c>
      <c r="Z878">
        <v>30.943849366133247</v>
      </c>
      <c r="AA878" s="211">
        <v>-36.270964901643566</v>
      </c>
      <c r="AB878" s="211">
        <v>1564991.4795888665</v>
      </c>
      <c r="AC878" s="211">
        <v>46025.138612925657</v>
      </c>
      <c r="AD878" s="211">
        <v>1611016.6182017908</v>
      </c>
      <c r="AE878" s="211">
        <v>-2.6004156592454746</v>
      </c>
      <c r="AF878" s="211">
        <v>22545322.109551653</v>
      </c>
      <c r="AG878" s="211">
        <v>9298.7971051581553</v>
      </c>
      <c r="AH878" s="211">
        <v>22554620.906656813</v>
      </c>
      <c r="AI878" s="204">
        <v>622015.52275490505</v>
      </c>
      <c r="AJ878" s="205">
        <f t="shared" si="52"/>
        <v>-5238113.1083661476</v>
      </c>
      <c r="AK878" s="205">
        <f t="shared" si="53"/>
        <v>-22814662.47258136</v>
      </c>
      <c r="AL878" s="205">
        <f t="shared" si="54"/>
        <v>1</v>
      </c>
      <c r="AM878" s="205">
        <f t="shared" si="55"/>
        <v>0</v>
      </c>
    </row>
    <row r="879" spans="1:39" x14ac:dyDescent="0.35">
      <c r="A879" s="112">
        <v>873</v>
      </c>
      <c r="B879">
        <v>61</v>
      </c>
      <c r="C879">
        <v>3.2714532309553991E-2</v>
      </c>
      <c r="D879">
        <v>3.2365944692408145E-2</v>
      </c>
      <c r="E879">
        <v>4.4020956368033506E-2</v>
      </c>
      <c r="F879">
        <v>1.7613351534274898E-2</v>
      </c>
      <c r="G879">
        <v>7.1661005442391179E-2</v>
      </c>
      <c r="H879">
        <v>4.3650992918734408E-2</v>
      </c>
      <c r="I879">
        <v>0.11568063285063254</v>
      </c>
      <c r="J879">
        <v>54501.028227444491</v>
      </c>
      <c r="K879">
        <v>5962.9238581169411</v>
      </c>
      <c r="L879">
        <v>163758.63166574956</v>
      </c>
      <c r="M879">
        <v>192860.76537222601</v>
      </c>
      <c r="N879">
        <v>151488.14016284852</v>
      </c>
      <c r="O879">
        <v>4405564.5552925551</v>
      </c>
      <c r="P879">
        <v>8977.2510595344411</v>
      </c>
      <c r="Q879">
        <v>4.3463197727286454E-3</v>
      </c>
      <c r="R879">
        <v>0.99546627033199175</v>
      </c>
      <c r="S879">
        <v>0.63351718480290231</v>
      </c>
      <c r="T879">
        <v>0.74118489967893919</v>
      </c>
      <c r="U879">
        <v>0.67641386616837185</v>
      </c>
      <c r="V879">
        <v>7.6808796522311706E-2</v>
      </c>
      <c r="W879">
        <v>15225166.095640214</v>
      </c>
      <c r="X879">
        <v>0.19595054893911301</v>
      </c>
      <c r="Y879">
        <v>275.40856429357876</v>
      </c>
      <c r="Z879">
        <v>23.194410634434771</v>
      </c>
      <c r="AA879" s="211">
        <v>-17.562667231583902</v>
      </c>
      <c r="AB879" s="211">
        <v>822158.96916457149</v>
      </c>
      <c r="AC879" s="211">
        <v>87426.714698677461</v>
      </c>
      <c r="AD879" s="211">
        <v>909585.6838632524</v>
      </c>
      <c r="AE879" s="211">
        <v>-3.1730611358666008</v>
      </c>
      <c r="AF879" s="211">
        <v>12871343.270175872</v>
      </c>
      <c r="AG879" s="211">
        <v>38435.27395421746</v>
      </c>
      <c r="AH879" s="211">
        <v>12909778.544130119</v>
      </c>
      <c r="AI879" s="204">
        <v>833948.66964693472</v>
      </c>
      <c r="AJ879" s="205">
        <f t="shared" si="52"/>
        <v>-2665852.4070216427</v>
      </c>
      <c r="AK879" s="205">
        <f t="shared" si="53"/>
        <v>-13227084.657716779</v>
      </c>
      <c r="AL879" s="205">
        <f t="shared" si="54"/>
        <v>1</v>
      </c>
      <c r="AM879" s="205">
        <f t="shared" si="55"/>
        <v>0</v>
      </c>
    </row>
    <row r="880" spans="1:39" x14ac:dyDescent="0.35">
      <c r="A880" s="112">
        <v>874</v>
      </c>
      <c r="B880">
        <v>95</v>
      </c>
      <c r="C880">
        <v>2.8885423245840213E-2</v>
      </c>
      <c r="D880">
        <v>8.9907658402010107E-2</v>
      </c>
      <c r="E880">
        <v>9.7592635715667009E-3</v>
      </c>
      <c r="F880">
        <v>1.7204345159075297E-2</v>
      </c>
      <c r="G880">
        <v>4.4968025730725891E-2</v>
      </c>
      <c r="H880">
        <v>1.3846804213290646E-3</v>
      </c>
      <c r="I880">
        <v>0.10931162527361782</v>
      </c>
      <c r="J880">
        <v>52939.686132875773</v>
      </c>
      <c r="K880">
        <v>7369.3541084407225</v>
      </c>
      <c r="L880">
        <v>359725.89382838737</v>
      </c>
      <c r="M880">
        <v>266829.25617118372</v>
      </c>
      <c r="N880">
        <v>73895.212998052142</v>
      </c>
      <c r="O880">
        <v>3079204.6148129702</v>
      </c>
      <c r="P880">
        <v>9032.9871597206893</v>
      </c>
      <c r="Q880">
        <v>2.0867168334627712E-3</v>
      </c>
      <c r="R880">
        <v>1</v>
      </c>
      <c r="S880">
        <v>0.94065646358733579</v>
      </c>
      <c r="T880">
        <v>0.69595240041541506</v>
      </c>
      <c r="U880">
        <v>0.78063026084390807</v>
      </c>
      <c r="V880">
        <v>0.23380366112638248</v>
      </c>
      <c r="W880">
        <v>14680493.63884154</v>
      </c>
      <c r="X880">
        <v>0.11915442923239393</v>
      </c>
      <c r="Y880">
        <v>209.41726320868008</v>
      </c>
      <c r="Z880">
        <v>38.100916068264553</v>
      </c>
      <c r="AA880" s="211">
        <v>-34.528706689961339</v>
      </c>
      <c r="AB880" s="211">
        <v>1526771.3384395214</v>
      </c>
      <c r="AC880" s="211">
        <v>39648.559290403886</v>
      </c>
      <c r="AD880" s="211">
        <v>1566419.8977299239</v>
      </c>
      <c r="AE880" s="211">
        <v>-2.682587104875469</v>
      </c>
      <c r="AF880" s="211">
        <v>9987078.8931586258</v>
      </c>
      <c r="AG880" s="211">
        <v>7169.7213906697725</v>
      </c>
      <c r="AH880" s="211">
        <v>9994248.6145492848</v>
      </c>
      <c r="AI880" s="204">
        <v>264642.24924804561</v>
      </c>
      <c r="AJ880" s="205">
        <f t="shared" si="52"/>
        <v>-5019290.5667260578</v>
      </c>
      <c r="AK880" s="205">
        <f t="shared" si="53"/>
        <v>-10262507.325036831</v>
      </c>
      <c r="AL880" s="205">
        <f t="shared" si="54"/>
        <v>1</v>
      </c>
      <c r="AM880" s="205">
        <f t="shared" si="55"/>
        <v>0</v>
      </c>
    </row>
    <row r="881" spans="1:39" x14ac:dyDescent="0.35">
      <c r="A881" s="112">
        <v>875</v>
      </c>
      <c r="B881">
        <v>27</v>
      </c>
      <c r="C881">
        <v>4.7257654973722751E-2</v>
      </c>
      <c r="D881">
        <v>9.1639765935672954E-2</v>
      </c>
      <c r="E881">
        <v>1.8351751809412689E-2</v>
      </c>
      <c r="F881">
        <v>1.174694074595325E-2</v>
      </c>
      <c r="G881">
        <v>3.3984001679008252E-2</v>
      </c>
      <c r="H881">
        <v>3.7905471788676412E-4</v>
      </c>
      <c r="I881">
        <v>7.2539183385134362E-2</v>
      </c>
      <c r="J881">
        <v>63322.150266289194</v>
      </c>
      <c r="K881">
        <v>9686.4635308688867</v>
      </c>
      <c r="L881">
        <v>212890.94353148606</v>
      </c>
      <c r="M881">
        <v>239093.86141085753</v>
      </c>
      <c r="N881">
        <v>82956.301626521585</v>
      </c>
      <c r="O881">
        <v>3481278.2262158603</v>
      </c>
      <c r="P881">
        <v>9224.538184906869</v>
      </c>
      <c r="Q881">
        <v>1.5333488053313486E-3</v>
      </c>
      <c r="R881">
        <v>0.99592014173999999</v>
      </c>
      <c r="S881">
        <v>0.69918745204502264</v>
      </c>
      <c r="T881">
        <v>0.74722444027873092</v>
      </c>
      <c r="U881">
        <v>0.69247847612946667</v>
      </c>
      <c r="V881">
        <v>0</v>
      </c>
      <c r="W881">
        <v>14684882.395501232</v>
      </c>
      <c r="X881">
        <v>7.8577753036908615E-2</v>
      </c>
      <c r="Y881">
        <v>468.36779502086256</v>
      </c>
      <c r="Z881">
        <v>24.39204253792159</v>
      </c>
      <c r="AA881" s="211">
        <v>-22.215908180292594</v>
      </c>
      <c r="AB881" s="211">
        <v>1057311.5324760899</v>
      </c>
      <c r="AC881" s="211">
        <v>33003.674272939636</v>
      </c>
      <c r="AD881" s="211">
        <v>1090315.2067490336</v>
      </c>
      <c r="AE881" s="211">
        <v>-4.3480741281734101</v>
      </c>
      <c r="AF881" s="211">
        <v>19221382.036088768</v>
      </c>
      <c r="AG881" s="211">
        <v>13293.14658215618</v>
      </c>
      <c r="AH881" s="211">
        <v>19234675.182670888</v>
      </c>
      <c r="AI881" s="204">
        <v>1015476.1860332966</v>
      </c>
      <c r="AJ881" s="205">
        <f t="shared" si="52"/>
        <v>-3311906.024778293</v>
      </c>
      <c r="AK881" s="205">
        <f t="shared" si="53"/>
        <v>-19669482.595488228</v>
      </c>
      <c r="AL881" s="205">
        <f t="shared" si="54"/>
        <v>1</v>
      </c>
      <c r="AM881" s="205">
        <f t="shared" si="55"/>
        <v>0</v>
      </c>
    </row>
    <row r="882" spans="1:39" x14ac:dyDescent="0.35">
      <c r="A882" s="112">
        <v>876</v>
      </c>
      <c r="B882">
        <v>68</v>
      </c>
      <c r="C882">
        <v>3.242078586558815E-2</v>
      </c>
      <c r="D882">
        <v>0.18660405364363442</v>
      </c>
      <c r="E882">
        <v>2.4132921077834088E-2</v>
      </c>
      <c r="F882">
        <v>2.8108964021437879E-2</v>
      </c>
      <c r="G882">
        <v>2.5736543548697789E-2</v>
      </c>
      <c r="H882">
        <v>1.764346460719024E-2</v>
      </c>
      <c r="I882">
        <v>6.674203448393165E-2</v>
      </c>
      <c r="J882">
        <v>52939.724677821469</v>
      </c>
      <c r="K882">
        <v>2967.5234012098117</v>
      </c>
      <c r="L882">
        <v>209581.84098834093</v>
      </c>
      <c r="M882">
        <v>222328.62920247571</v>
      </c>
      <c r="N882">
        <v>75010.776818414655</v>
      </c>
      <c r="O882">
        <v>3564835.1891313959</v>
      </c>
      <c r="P882">
        <v>9205.1315260187712</v>
      </c>
      <c r="Q882">
        <v>1.8878168400509353E-3</v>
      </c>
      <c r="R882">
        <v>0.90948406595756759</v>
      </c>
      <c r="S882">
        <v>0.86821853930566273</v>
      </c>
      <c r="T882">
        <v>0.62662516164879689</v>
      </c>
      <c r="U882">
        <v>0.70976341934200637</v>
      </c>
      <c r="V882">
        <v>0</v>
      </c>
      <c r="W882">
        <v>15296176.842350794</v>
      </c>
      <c r="X882">
        <v>0.14794576249336855</v>
      </c>
      <c r="Y882">
        <v>166.72675348528867</v>
      </c>
      <c r="Z882">
        <v>27.807249706298386</v>
      </c>
      <c r="AA882" s="211">
        <v>-6.6370114669851894</v>
      </c>
      <c r="AB882" s="211">
        <v>214146.47579291105</v>
      </c>
      <c r="AC882" s="211">
        <v>21832.849250300482</v>
      </c>
      <c r="AD882" s="211">
        <v>235979.32504321224</v>
      </c>
      <c r="AE882" s="211">
        <v>-3.9978354557037403</v>
      </c>
      <c r="AF882" s="211">
        <v>8085209.9770144951</v>
      </c>
      <c r="AG882" s="211">
        <v>19333.908673458856</v>
      </c>
      <c r="AH882" s="211">
        <v>8104543.8856879873</v>
      </c>
      <c r="AI882" s="204">
        <v>2981447.4392801872</v>
      </c>
      <c r="AJ882" s="205">
        <f t="shared" si="52"/>
        <v>-899680.47174173116</v>
      </c>
      <c r="AK882" s="205">
        <f t="shared" si="53"/>
        <v>-8504327.4312583618</v>
      </c>
      <c r="AL882" s="205">
        <f t="shared" si="54"/>
        <v>1</v>
      </c>
      <c r="AM882" s="205">
        <f t="shared" si="55"/>
        <v>0</v>
      </c>
    </row>
    <row r="883" spans="1:39" x14ac:dyDescent="0.35">
      <c r="A883" s="112">
        <v>877</v>
      </c>
      <c r="B883">
        <v>8</v>
      </c>
      <c r="C883">
        <v>3.7313375393167744E-2</v>
      </c>
      <c r="D883">
        <v>0.12818866322952996</v>
      </c>
      <c r="E883">
        <v>7.9599235799498375E-2</v>
      </c>
      <c r="F883">
        <v>2.3832924579433472E-2</v>
      </c>
      <c r="G883">
        <v>0.14121323572686786</v>
      </c>
      <c r="H883">
        <v>0</v>
      </c>
      <c r="I883">
        <v>0.11628042215166208</v>
      </c>
      <c r="J883">
        <v>60738.627326980284</v>
      </c>
      <c r="K883">
        <v>8408.3183329124113</v>
      </c>
      <c r="L883">
        <v>193087.48741000431</v>
      </c>
      <c r="M883">
        <v>284863.04407424555</v>
      </c>
      <c r="N883">
        <v>62981.885818413968</v>
      </c>
      <c r="O883">
        <v>1657544.6802614564</v>
      </c>
      <c r="P883">
        <v>9146.9541680108159</v>
      </c>
      <c r="Q883">
        <v>3.862773210572329E-3</v>
      </c>
      <c r="R883">
        <v>1</v>
      </c>
      <c r="S883">
        <v>0.76013212834327026</v>
      </c>
      <c r="T883">
        <v>0.55703556464622839</v>
      </c>
      <c r="U883">
        <v>0.73819949922235717</v>
      </c>
      <c r="V883">
        <v>4.64796029162792E-2</v>
      </c>
      <c r="W883">
        <v>14856616.646536686</v>
      </c>
      <c r="X883">
        <v>8.8137449371431253E-2</v>
      </c>
      <c r="Y883">
        <v>305.88408782613288</v>
      </c>
      <c r="Z883">
        <v>30.812435279200212</v>
      </c>
      <c r="AA883" s="211">
        <v>-14.811833785048814</v>
      </c>
      <c r="AB883" s="211">
        <v>668547.74909415131</v>
      </c>
      <c r="AC883" s="211">
        <v>28278.654226507235</v>
      </c>
      <c r="AD883" s="211">
        <v>696826.40332065895</v>
      </c>
      <c r="AE883" s="211">
        <v>-3.2963581358598901</v>
      </c>
      <c r="AF883" s="211">
        <v>13248821.917692674</v>
      </c>
      <c r="AG883" s="211">
        <v>12146.536043600398</v>
      </c>
      <c r="AH883" s="211">
        <v>13260968.453736255</v>
      </c>
      <c r="AI883" s="204">
        <v>1091065.8346362386</v>
      </c>
      <c r="AJ883" s="205">
        <f t="shared" si="52"/>
        <v>-2178009.7818255406</v>
      </c>
      <c r="AK883" s="205">
        <f t="shared" si="53"/>
        <v>-13590604.267322244</v>
      </c>
      <c r="AL883" s="205">
        <f t="shared" si="54"/>
        <v>1</v>
      </c>
      <c r="AM883" s="205">
        <f t="shared" si="55"/>
        <v>0</v>
      </c>
    </row>
    <row r="884" spans="1:39" x14ac:dyDescent="0.35">
      <c r="A884" s="112">
        <v>878</v>
      </c>
      <c r="B884">
        <v>55</v>
      </c>
      <c r="C884">
        <v>1.9671583545217752E-2</v>
      </c>
      <c r="D884">
        <v>0.13359392976874923</v>
      </c>
      <c r="E884">
        <v>2.7802772358312348E-2</v>
      </c>
      <c r="F884">
        <v>1.5228459857669562E-2</v>
      </c>
      <c r="G884">
        <v>3.0028551680722465E-2</v>
      </c>
      <c r="H884">
        <v>2.2177244369694746E-2</v>
      </c>
      <c r="I884">
        <v>9.3635155688940014E-2</v>
      </c>
      <c r="J884">
        <v>51465.933758747517</v>
      </c>
      <c r="K884">
        <v>8801.9828745942341</v>
      </c>
      <c r="L884">
        <v>201699.40038583765</v>
      </c>
      <c r="M884">
        <v>226260.20523669061</v>
      </c>
      <c r="N884">
        <v>135430.58865635889</v>
      </c>
      <c r="O884">
        <v>3974677.1468300535</v>
      </c>
      <c r="P884">
        <v>9250.1720823212891</v>
      </c>
      <c r="Q884">
        <v>4.2063131655490065E-3</v>
      </c>
      <c r="R884">
        <v>0.98309635861273192</v>
      </c>
      <c r="S884">
        <v>0.74684758287453601</v>
      </c>
      <c r="T884">
        <v>0.65070809461983714</v>
      </c>
      <c r="U884">
        <v>0.76261969649072425</v>
      </c>
      <c r="V884">
        <v>2.1538556387247366E-2</v>
      </c>
      <c r="W884">
        <v>14509573.617993621</v>
      </c>
      <c r="X884">
        <v>3.8889759105367391E-2</v>
      </c>
      <c r="Y884">
        <v>284.79070406481679</v>
      </c>
      <c r="Z884">
        <v>28.104975939708954</v>
      </c>
      <c r="AA884" s="211">
        <v>-84.400016454914379</v>
      </c>
      <c r="AB884" s="211">
        <v>2901914.7235987317</v>
      </c>
      <c r="AC884" s="211">
        <v>229213.11023225309</v>
      </c>
      <c r="AD884" s="211">
        <v>3131127.8338309778</v>
      </c>
      <c r="AE884" s="211">
        <v>-4.2518176659285407</v>
      </c>
      <c r="AF884" s="211">
        <v>11745836.955354689</v>
      </c>
      <c r="AG884" s="211">
        <v>18852.346283667226</v>
      </c>
      <c r="AH884" s="211">
        <v>11764689.301638298</v>
      </c>
      <c r="AI884" s="204">
        <v>107719.96873613789</v>
      </c>
      <c r="AJ884" s="205">
        <f t="shared" si="52"/>
        <v>-11571129.479322415</v>
      </c>
      <c r="AK884" s="205">
        <f t="shared" si="53"/>
        <v>-12189871.068231152</v>
      </c>
      <c r="AL884" s="205">
        <f t="shared" si="54"/>
        <v>1</v>
      </c>
      <c r="AM884" s="205">
        <f t="shared" si="55"/>
        <v>0</v>
      </c>
    </row>
    <row r="885" spans="1:39" x14ac:dyDescent="0.35">
      <c r="A885" s="112">
        <v>879</v>
      </c>
      <c r="B885">
        <v>56</v>
      </c>
      <c r="C885">
        <v>1.2071458365840733E-2</v>
      </c>
      <c r="D885">
        <v>7.772754416089539E-2</v>
      </c>
      <c r="E885">
        <v>2.2437783644117484E-2</v>
      </c>
      <c r="F885">
        <v>2.3111705056436414E-2</v>
      </c>
      <c r="G885">
        <v>8.6197432137904761E-2</v>
      </c>
      <c r="H885">
        <v>6.8270086584128739E-2</v>
      </c>
      <c r="I885">
        <v>7.0865034293786294E-2</v>
      </c>
      <c r="J885">
        <v>51548.610073606695</v>
      </c>
      <c r="K885">
        <v>5685.9955822650445</v>
      </c>
      <c r="L885">
        <v>220925.35075511085</v>
      </c>
      <c r="M885">
        <v>273044.50397026649</v>
      </c>
      <c r="N885">
        <v>73857.15397959316</v>
      </c>
      <c r="O885">
        <v>2942000.6999320355</v>
      </c>
      <c r="P885">
        <v>9373.2122523691905</v>
      </c>
      <c r="Q885">
        <v>3.1034323775529027E-3</v>
      </c>
      <c r="R885">
        <v>1</v>
      </c>
      <c r="S885">
        <v>0.94659458673184871</v>
      </c>
      <c r="T885">
        <v>0.61076964294081215</v>
      </c>
      <c r="U885">
        <v>0.73654422368123473</v>
      </c>
      <c r="V885">
        <v>0</v>
      </c>
      <c r="W885">
        <v>13963122.34628129</v>
      </c>
      <c r="X885">
        <v>-2.2602779898107633E-2</v>
      </c>
      <c r="Y885">
        <v>465.2523937375588</v>
      </c>
      <c r="Z885">
        <v>32.61108322281342</v>
      </c>
      <c r="AA885" s="211">
        <v>-10.309902900029655</v>
      </c>
      <c r="AB885" s="211">
        <v>293225.56927190709</v>
      </c>
      <c r="AC885" s="211">
        <v>46966.027847797166</v>
      </c>
      <c r="AD885" s="211">
        <v>340191.59711970465</v>
      </c>
      <c r="AE885" s="211">
        <v>-5.509450963182708</v>
      </c>
      <c r="AF885" s="211">
        <v>17545899.866060615</v>
      </c>
      <c r="AG885" s="211">
        <v>39275.684106637389</v>
      </c>
      <c r="AH885" s="211">
        <v>17585175.550167207</v>
      </c>
      <c r="AI885" s="204">
        <v>3592366.7562797065</v>
      </c>
      <c r="AJ885" s="205">
        <f t="shared" si="52"/>
        <v>-1371181.8871226702</v>
      </c>
      <c r="AK885" s="205">
        <f t="shared" si="53"/>
        <v>-18136120.646485478</v>
      </c>
      <c r="AL885" s="205">
        <f t="shared" si="54"/>
        <v>1</v>
      </c>
      <c r="AM885" s="205">
        <f t="shared" si="55"/>
        <v>0</v>
      </c>
    </row>
    <row r="886" spans="1:39" x14ac:dyDescent="0.35">
      <c r="A886" s="112">
        <v>880</v>
      </c>
      <c r="B886">
        <v>73</v>
      </c>
      <c r="C886">
        <v>2.6765363860337614E-2</v>
      </c>
      <c r="D886">
        <v>0.15258675954236517</v>
      </c>
      <c r="E886">
        <v>3.3258650055729075E-2</v>
      </c>
      <c r="F886">
        <v>1.7176778687645295E-2</v>
      </c>
      <c r="G886">
        <v>6.2439929566369921E-2</v>
      </c>
      <c r="H886">
        <v>5.1185611186248266E-2</v>
      </c>
      <c r="I886">
        <v>9.5252421053708652E-2</v>
      </c>
      <c r="J886">
        <v>53391.142625932269</v>
      </c>
      <c r="K886">
        <v>5768.7079143264182</v>
      </c>
      <c r="L886">
        <v>195003.69450480124</v>
      </c>
      <c r="M886">
        <v>288069.25626219192</v>
      </c>
      <c r="N886">
        <v>56169.135691417789</v>
      </c>
      <c r="O886">
        <v>4964856.5120631959</v>
      </c>
      <c r="P886">
        <v>9074.115951240492</v>
      </c>
      <c r="Q886">
        <v>3.3392525068728454E-3</v>
      </c>
      <c r="R886">
        <v>1</v>
      </c>
      <c r="S886">
        <v>0.60250366635168118</v>
      </c>
      <c r="T886">
        <v>0.67499892133027095</v>
      </c>
      <c r="U886">
        <v>0.70093177270223728</v>
      </c>
      <c r="V886">
        <v>0.29843551138798335</v>
      </c>
      <c r="W886">
        <v>14795050.028637353</v>
      </c>
      <c r="X886">
        <v>1.5965291225589345E-3</v>
      </c>
      <c r="Y886">
        <v>6.0497450506381938</v>
      </c>
      <c r="Z886">
        <v>30.282834652475266</v>
      </c>
      <c r="AA886" s="211">
        <v>-18.266906702473253</v>
      </c>
      <c r="AB886" s="211">
        <v>769342.6014891431</v>
      </c>
      <c r="AC886" s="211">
        <v>103604.08113727169</v>
      </c>
      <c r="AD886" s="211">
        <v>872946.68262641469</v>
      </c>
      <c r="AE886" s="211">
        <v>-4.1871115467252267</v>
      </c>
      <c r="AF886" s="211">
        <v>1354446.2361753616</v>
      </c>
      <c r="AG886" s="211">
        <v>47240.854606617555</v>
      </c>
      <c r="AH886" s="211">
        <v>1401687.0907819783</v>
      </c>
      <c r="AI886" s="204">
        <v>37553.13215190544</v>
      </c>
      <c r="AJ886" s="205">
        <f t="shared" si="52"/>
        <v>-2699637.3528737403</v>
      </c>
      <c r="AK886" s="205">
        <f t="shared" si="53"/>
        <v>-1820398.2454545009</v>
      </c>
      <c r="AL886" s="205">
        <f t="shared" si="54"/>
        <v>0</v>
      </c>
      <c r="AM886" s="205">
        <f t="shared" si="55"/>
        <v>1</v>
      </c>
    </row>
    <row r="887" spans="1:39" x14ac:dyDescent="0.35">
      <c r="A887" s="112">
        <v>881</v>
      </c>
      <c r="B887">
        <v>27</v>
      </c>
      <c r="C887">
        <v>2.3982165801096803E-2</v>
      </c>
      <c r="D887">
        <v>0</v>
      </c>
      <c r="E887">
        <v>2.7807635120572397E-2</v>
      </c>
      <c r="F887">
        <v>0</v>
      </c>
      <c r="G887">
        <v>7.2687385617009145E-2</v>
      </c>
      <c r="H887">
        <v>5.0261822006440721E-2</v>
      </c>
      <c r="I887">
        <v>9.946976624829601E-2</v>
      </c>
      <c r="J887">
        <v>64308.698173280616</v>
      </c>
      <c r="K887">
        <v>10453.368213649535</v>
      </c>
      <c r="L887">
        <v>274050.46232135996</v>
      </c>
      <c r="M887">
        <v>349204.92604755983</v>
      </c>
      <c r="N887">
        <v>113375.39093364807</v>
      </c>
      <c r="O887">
        <v>4699260.7027415372</v>
      </c>
      <c r="P887">
        <v>9189.1725873163196</v>
      </c>
      <c r="Q887">
        <v>1.3409367912187858E-3</v>
      </c>
      <c r="R887">
        <v>0.97292405329121201</v>
      </c>
      <c r="S887">
        <v>0.77073377563039203</v>
      </c>
      <c r="T887">
        <v>0.42700290271388841</v>
      </c>
      <c r="U887">
        <v>0.75526901988011108</v>
      </c>
      <c r="V887">
        <v>0</v>
      </c>
      <c r="W887">
        <v>13680460.179717779</v>
      </c>
      <c r="X887">
        <v>0.19605144914297623</v>
      </c>
      <c r="Y887">
        <v>461.17633935579533</v>
      </c>
      <c r="Z887">
        <v>27.041862145154106</v>
      </c>
      <c r="AA887" s="211">
        <v>-25.733494814526487</v>
      </c>
      <c r="AB887" s="211">
        <v>984993.13293968013</v>
      </c>
      <c r="AC887" s="211">
        <v>137857.25956719159</v>
      </c>
      <c r="AD887" s="211">
        <v>1122850.3925068756</v>
      </c>
      <c r="AE887" s="211">
        <v>-5.7648798558509515</v>
      </c>
      <c r="AF887" s="211">
        <v>21103709.907593194</v>
      </c>
      <c r="AG887" s="211">
        <v>55525.840659007401</v>
      </c>
      <c r="AH887" s="211">
        <v>21159235.748252127</v>
      </c>
      <c r="AI887" s="204">
        <v>1003393.8456527888</v>
      </c>
      <c r="AJ887" s="205">
        <f t="shared" si="52"/>
        <v>-3696199.8739595241</v>
      </c>
      <c r="AK887" s="205">
        <f t="shared" si="53"/>
        <v>-21735723.733837221</v>
      </c>
      <c r="AL887" s="205">
        <f t="shared" si="54"/>
        <v>1</v>
      </c>
      <c r="AM887" s="205">
        <f t="shared" si="55"/>
        <v>0</v>
      </c>
    </row>
    <row r="888" spans="1:39" x14ac:dyDescent="0.35">
      <c r="A888" s="112">
        <v>882</v>
      </c>
      <c r="B888">
        <v>93</v>
      </c>
      <c r="C888">
        <v>1.5625411385968749E-2</v>
      </c>
      <c r="D888">
        <v>0.10428885958618805</v>
      </c>
      <c r="E888">
        <v>0</v>
      </c>
      <c r="F888">
        <v>5.3387355471928733E-3</v>
      </c>
      <c r="G888">
        <v>0.11467074683599762</v>
      </c>
      <c r="H888">
        <v>0</v>
      </c>
      <c r="I888">
        <v>6.5636900857044406E-2</v>
      </c>
      <c r="J888">
        <v>50092.443519838067</v>
      </c>
      <c r="K888">
        <v>7054.4511890294089</v>
      </c>
      <c r="L888">
        <v>260657.00256294839</v>
      </c>
      <c r="M888">
        <v>356693.70585003699</v>
      </c>
      <c r="N888">
        <v>68842.601069588243</v>
      </c>
      <c r="O888">
        <v>3644209.1112208175</v>
      </c>
      <c r="P888">
        <v>9057.345318843034</v>
      </c>
      <c r="Q888">
        <v>4.0503979303682302E-3</v>
      </c>
      <c r="R888">
        <v>1</v>
      </c>
      <c r="S888">
        <v>0.74997049345503086</v>
      </c>
      <c r="T888">
        <v>0.59935211214410877</v>
      </c>
      <c r="U888">
        <v>0.69408333770966013</v>
      </c>
      <c r="V888">
        <v>0</v>
      </c>
      <c r="W888">
        <v>14265276.882833792</v>
      </c>
      <c r="X888">
        <v>0.16074865826457471</v>
      </c>
      <c r="Y888">
        <v>403.11563537651386</v>
      </c>
      <c r="Z888">
        <v>34.586320743990086</v>
      </c>
      <c r="AA888" s="211">
        <v>-21.055145072183446</v>
      </c>
      <c r="AB888" s="211">
        <v>727529.12102452363</v>
      </c>
      <c r="AC888" s="211">
        <v>19821.791426652999</v>
      </c>
      <c r="AD888" s="211">
        <v>747350.91245117667</v>
      </c>
      <c r="AE888" s="211">
        <v>-4.815590319294536</v>
      </c>
      <c r="AF888" s="211">
        <v>18333026.328968003</v>
      </c>
      <c r="AG888" s="211">
        <v>7697.7830783118616</v>
      </c>
      <c r="AH888" s="211">
        <v>18340724.112046357</v>
      </c>
      <c r="AI888" s="204">
        <v>1083365.4904525897</v>
      </c>
      <c r="AJ888" s="205">
        <f t="shared" si="52"/>
        <v>-2852865.419669521</v>
      </c>
      <c r="AK888" s="205">
        <f t="shared" si="53"/>
        <v>-18822283.143975809</v>
      </c>
      <c r="AL888" s="205">
        <f t="shared" si="54"/>
        <v>1</v>
      </c>
      <c r="AM888" s="205">
        <f t="shared" si="55"/>
        <v>0</v>
      </c>
    </row>
    <row r="889" spans="1:39" x14ac:dyDescent="0.35">
      <c r="A889" s="112">
        <v>883</v>
      </c>
      <c r="B889">
        <v>92</v>
      </c>
      <c r="C889">
        <v>3.5057215496048712E-2</v>
      </c>
      <c r="D889">
        <v>6.2487216799531224E-2</v>
      </c>
      <c r="E889">
        <v>2.9571189575709464E-2</v>
      </c>
      <c r="F889">
        <v>5.4003879118753994E-3</v>
      </c>
      <c r="G889">
        <v>0.10923659890788096</v>
      </c>
      <c r="H889">
        <v>0</v>
      </c>
      <c r="I889">
        <v>0.10452271187232269</v>
      </c>
      <c r="J889">
        <v>51679.602743646021</v>
      </c>
      <c r="K889">
        <v>9296.451203512117</v>
      </c>
      <c r="L889">
        <v>383888.10105637775</v>
      </c>
      <c r="M889">
        <v>214200.76261504024</v>
      </c>
      <c r="N889">
        <v>96593.166748258664</v>
      </c>
      <c r="O889">
        <v>4038151.6336154873</v>
      </c>
      <c r="P889">
        <v>9336.1988750458877</v>
      </c>
      <c r="Q889">
        <v>2.3128829395750276E-3</v>
      </c>
      <c r="R889">
        <v>0.93901595794458248</v>
      </c>
      <c r="S889">
        <v>0.66080854890678298</v>
      </c>
      <c r="T889">
        <v>0.54157471450268801</v>
      </c>
      <c r="U889">
        <v>0.76478612684080205</v>
      </c>
      <c r="V889">
        <v>5.5513789505432572E-2</v>
      </c>
      <c r="W889">
        <v>15386397.799273344</v>
      </c>
      <c r="X889">
        <v>0.18267337362912303</v>
      </c>
      <c r="Y889">
        <v>330.47658526336568</v>
      </c>
      <c r="Z889">
        <v>27.728545748088131</v>
      </c>
      <c r="AA889" s="211">
        <v>-41.352270526233255</v>
      </c>
      <c r="AB889" s="211">
        <v>2031004.5095040773</v>
      </c>
      <c r="AC889" s="211">
        <v>54334.355598401613</v>
      </c>
      <c r="AD889" s="211">
        <v>2085338.8651024885</v>
      </c>
      <c r="AE889" s="211">
        <v>-2.5133446183696937</v>
      </c>
      <c r="AF889" s="211">
        <v>15251028.146804811</v>
      </c>
      <c r="AG889" s="211">
        <v>9133.1253000162269</v>
      </c>
      <c r="AH889" s="211">
        <v>15260161.272104807</v>
      </c>
      <c r="AI889" s="204">
        <v>339216.96079486236</v>
      </c>
      <c r="AJ889" s="205">
        <f t="shared" si="52"/>
        <v>-6220565.9177258145</v>
      </c>
      <c r="AK889" s="205">
        <f t="shared" si="53"/>
        <v>-15511495.733941777</v>
      </c>
      <c r="AL889" s="205">
        <f t="shared" si="54"/>
        <v>1</v>
      </c>
      <c r="AM889" s="205">
        <f t="shared" si="55"/>
        <v>0</v>
      </c>
    </row>
    <row r="890" spans="1:39" x14ac:dyDescent="0.35">
      <c r="A890" s="112">
        <v>884</v>
      </c>
      <c r="B890">
        <v>33</v>
      </c>
      <c r="C890">
        <v>3.8767088222515352E-2</v>
      </c>
      <c r="D890">
        <v>7.8319486045395861E-2</v>
      </c>
      <c r="E890">
        <v>6.0377709424324605E-2</v>
      </c>
      <c r="F890">
        <v>6.920014070509975E-3</v>
      </c>
      <c r="G890">
        <v>4.4501257337228498E-2</v>
      </c>
      <c r="H890">
        <v>4.0571978207704779E-4</v>
      </c>
      <c r="I890">
        <v>0.10179970349044483</v>
      </c>
      <c r="J890">
        <v>58327.56141076691</v>
      </c>
      <c r="K890">
        <v>8045.9530762384147</v>
      </c>
      <c r="L890">
        <v>235279.28364203952</v>
      </c>
      <c r="M890">
        <v>303963.49786426313</v>
      </c>
      <c r="N890">
        <v>90672.070180002818</v>
      </c>
      <c r="O890">
        <v>1805805.9059543253</v>
      </c>
      <c r="P890">
        <v>9253.8729762051753</v>
      </c>
      <c r="Q890">
        <v>2.475738515696527E-3</v>
      </c>
      <c r="R890">
        <v>0.99421629660415523</v>
      </c>
      <c r="S890">
        <v>0.72450271085445039</v>
      </c>
      <c r="T890">
        <v>0.74829779512517858</v>
      </c>
      <c r="U890">
        <v>0.74496922574881363</v>
      </c>
      <c r="V890">
        <v>0</v>
      </c>
      <c r="W890">
        <v>14044644.503340174</v>
      </c>
      <c r="X890">
        <v>0.12504927964218854</v>
      </c>
      <c r="Y890">
        <v>214.90597188086821</v>
      </c>
      <c r="Z890">
        <v>24.893633253513414</v>
      </c>
      <c r="AA890" s="211">
        <v>-101.95635542439156</v>
      </c>
      <c r="AB890" s="211">
        <v>3721830.7933851574</v>
      </c>
      <c r="AC890" s="211">
        <v>199107.56562292643</v>
      </c>
      <c r="AD890" s="211">
        <v>3920938.3590080589</v>
      </c>
      <c r="AE890" s="211">
        <v>-4.3026911927602818</v>
      </c>
      <c r="AF890" s="211">
        <v>9782532.6510538999</v>
      </c>
      <c r="AG890" s="211">
        <v>13432.18459981904</v>
      </c>
      <c r="AH890" s="211">
        <v>9795964.8356536776</v>
      </c>
      <c r="AI890" s="204">
        <v>60161.864102817985</v>
      </c>
      <c r="AJ890" s="205">
        <f t="shared" si="52"/>
        <v>-14116573.901447214</v>
      </c>
      <c r="AK890" s="205">
        <f t="shared" si="53"/>
        <v>-10226233.954929706</v>
      </c>
      <c r="AL890" s="205">
        <f t="shared" si="54"/>
        <v>0</v>
      </c>
      <c r="AM890" s="205">
        <f t="shared" si="55"/>
        <v>1</v>
      </c>
    </row>
    <row r="891" spans="1:39" x14ac:dyDescent="0.35">
      <c r="A891" s="112">
        <v>885</v>
      </c>
      <c r="B891">
        <v>44</v>
      </c>
      <c r="C891">
        <v>3.4884431770900184E-2</v>
      </c>
      <c r="D891">
        <v>4.7185614720095817E-2</v>
      </c>
      <c r="E891">
        <v>0</v>
      </c>
      <c r="F891">
        <v>3.3015648960548274E-2</v>
      </c>
      <c r="G891">
        <v>0.12675036148248814</v>
      </c>
      <c r="H891">
        <v>5.2403339149581687E-2</v>
      </c>
      <c r="I891">
        <v>4.5896467404923202E-2</v>
      </c>
      <c r="J891">
        <v>59852.571601497555</v>
      </c>
      <c r="K891">
        <v>10845.814579234504</v>
      </c>
      <c r="L891">
        <v>177748.64636781576</v>
      </c>
      <c r="M891">
        <v>285920.83323978301</v>
      </c>
      <c r="N891">
        <v>115013.17255200169</v>
      </c>
      <c r="O891">
        <v>1905675.3741431902</v>
      </c>
      <c r="P891">
        <v>9279.1100021854509</v>
      </c>
      <c r="Q891">
        <v>3.4285719825104103E-3</v>
      </c>
      <c r="R891">
        <v>0.97563820552371427</v>
      </c>
      <c r="S891">
        <v>0.58554232129691863</v>
      </c>
      <c r="T891">
        <v>0.70181500324420609</v>
      </c>
      <c r="U891">
        <v>0.823018330347425</v>
      </c>
      <c r="V891">
        <v>0</v>
      </c>
      <c r="W891">
        <v>14261023.699285571</v>
      </c>
      <c r="X891">
        <v>7.2172803591013357E-2</v>
      </c>
      <c r="Y891">
        <v>361.8843685239512</v>
      </c>
      <c r="Z891">
        <v>24.266729697306886</v>
      </c>
      <c r="AA891" s="211">
        <v>-4.2310015945200057</v>
      </c>
      <c r="AB891" s="211">
        <v>114088.18959428454</v>
      </c>
      <c r="AC891" s="211">
        <v>22488.59893611509</v>
      </c>
      <c r="AD891" s="211">
        <v>136576.78853039956</v>
      </c>
      <c r="AE891" s="211">
        <v>-2.2439185940899189</v>
      </c>
      <c r="AF891" s="211">
        <v>14919006.424925853</v>
      </c>
      <c r="AG891" s="211">
        <v>17470.481818139007</v>
      </c>
      <c r="AH891" s="211">
        <v>14936476.906744037</v>
      </c>
      <c r="AI891" s="204">
        <v>7448053.309806549</v>
      </c>
      <c r="AJ891" s="205">
        <f t="shared" si="52"/>
        <v>-559676.94798240019</v>
      </c>
      <c r="AK891" s="205">
        <f t="shared" si="53"/>
        <v>-15160868.766153028</v>
      </c>
      <c r="AL891" s="205">
        <f t="shared" si="54"/>
        <v>1</v>
      </c>
      <c r="AM891" s="205">
        <f t="shared" si="55"/>
        <v>0</v>
      </c>
    </row>
    <row r="892" spans="1:39" x14ac:dyDescent="0.35">
      <c r="A892" s="112">
        <v>886</v>
      </c>
      <c r="B892">
        <v>40</v>
      </c>
      <c r="C892">
        <v>3.4549680916254578E-2</v>
      </c>
      <c r="D892">
        <v>7.2215344859774488E-2</v>
      </c>
      <c r="E892">
        <v>2.2237901894943641E-2</v>
      </c>
      <c r="F892">
        <v>0</v>
      </c>
      <c r="G892">
        <v>0</v>
      </c>
      <c r="H892">
        <v>2.6162915889539368E-2</v>
      </c>
      <c r="I892">
        <v>0.11744327514385515</v>
      </c>
      <c r="J892">
        <v>58447.902314258405</v>
      </c>
      <c r="K892">
        <v>8975.2282120883865</v>
      </c>
      <c r="L892">
        <v>161946.75041794588</v>
      </c>
      <c r="M892">
        <v>280020.29624200583</v>
      </c>
      <c r="N892">
        <v>128339.5235906695</v>
      </c>
      <c r="O892">
        <v>2769062.0810991144</v>
      </c>
      <c r="P892">
        <v>9108.7227639510456</v>
      </c>
      <c r="Q892">
        <v>3.0715429968255089E-3</v>
      </c>
      <c r="R892">
        <v>1</v>
      </c>
      <c r="S892">
        <v>0.70755003019842821</v>
      </c>
      <c r="T892">
        <v>0.6432778096345475</v>
      </c>
      <c r="U892">
        <v>0.64675715155903313</v>
      </c>
      <c r="V892">
        <v>0.15789700075059282</v>
      </c>
      <c r="W892">
        <v>13939404.473299984</v>
      </c>
      <c r="X892">
        <v>0.18388102113300758</v>
      </c>
      <c r="Y892">
        <v>291.54201902068735</v>
      </c>
      <c r="Z892">
        <v>38.910280069461891</v>
      </c>
      <c r="AA892" s="211">
        <v>-8.9357923274478352</v>
      </c>
      <c r="AB892" s="211">
        <v>292727.49393929966</v>
      </c>
      <c r="AC892" s="211">
        <v>30206.568605386699</v>
      </c>
      <c r="AD892" s="211">
        <v>322934.06254468573</v>
      </c>
      <c r="AE892" s="211">
        <v>-3.0630017252298232</v>
      </c>
      <c r="AF892" s="211">
        <v>14097722.794646693</v>
      </c>
      <c r="AG892" s="211">
        <v>18261.243747802</v>
      </c>
      <c r="AH892" s="211">
        <v>14115984.038394496</v>
      </c>
      <c r="AI892" s="204">
        <v>2348636.4336982332</v>
      </c>
      <c r="AJ892" s="205">
        <f t="shared" si="52"/>
        <v>-1216513.2952894692</v>
      </c>
      <c r="AK892" s="205">
        <f t="shared" si="53"/>
        <v>-14422284.210917478</v>
      </c>
      <c r="AL892" s="205">
        <f t="shared" si="54"/>
        <v>1</v>
      </c>
      <c r="AM892" s="205">
        <f t="shared" si="55"/>
        <v>0</v>
      </c>
    </row>
    <row r="893" spans="1:39" x14ac:dyDescent="0.35">
      <c r="A893" s="112">
        <v>887</v>
      </c>
      <c r="B893">
        <v>90</v>
      </c>
      <c r="C893">
        <v>4.8590594689752117E-2</v>
      </c>
      <c r="D893">
        <v>4.0720216051948192E-2</v>
      </c>
      <c r="E893">
        <v>0</v>
      </c>
      <c r="F893">
        <v>2.2612188935389778E-2</v>
      </c>
      <c r="G893">
        <v>1.4753253666345841E-2</v>
      </c>
      <c r="H893">
        <v>4.1897470119515487E-2</v>
      </c>
      <c r="I893">
        <v>5.8989992204388046E-2</v>
      </c>
      <c r="J893">
        <v>56194.592923394492</v>
      </c>
      <c r="K893">
        <v>8271.7097077373455</v>
      </c>
      <c r="L893">
        <v>138017.57674086723</v>
      </c>
      <c r="M893">
        <v>312744.28210269928</v>
      </c>
      <c r="N893">
        <v>85880.960661717589</v>
      </c>
      <c r="O893">
        <v>2314113.6184938769</v>
      </c>
      <c r="P893">
        <v>9197.0841277713716</v>
      </c>
      <c r="Q893">
        <v>5.6972556208775994E-3</v>
      </c>
      <c r="R893">
        <v>1</v>
      </c>
      <c r="S893">
        <v>0.89004985674471504</v>
      </c>
      <c r="T893">
        <v>0.66330854262259475</v>
      </c>
      <c r="U893">
        <v>0.77216040306628542</v>
      </c>
      <c r="V893">
        <v>0.28173787629888281</v>
      </c>
      <c r="W893">
        <v>14178668.831916099</v>
      </c>
      <c r="X893">
        <v>0.13471186131323365</v>
      </c>
      <c r="Y893">
        <v>309.31894431620128</v>
      </c>
      <c r="Z893">
        <v>27.489967436976585</v>
      </c>
      <c r="AA893" s="211">
        <v>-5.6036548670435167</v>
      </c>
      <c r="AB893" s="211">
        <v>198501.36364682534</v>
      </c>
      <c r="AC893" s="211">
        <v>26083.881392617412</v>
      </c>
      <c r="AD893" s="211">
        <v>224585.24503944261</v>
      </c>
      <c r="AE893" s="211">
        <v>-2.7480609511489442</v>
      </c>
      <c r="AF893" s="211">
        <v>13786875.755508037</v>
      </c>
      <c r="AG893" s="211">
        <v>21845.250666317108</v>
      </c>
      <c r="AH893" s="211">
        <v>13808721.006174339</v>
      </c>
      <c r="AI893" s="204">
        <v>4757026.4404626982</v>
      </c>
      <c r="AJ893" s="205">
        <f t="shared" si="52"/>
        <v>-784950.73174379417</v>
      </c>
      <c r="AK893" s="205">
        <f t="shared" si="53"/>
        <v>-14083527.101289233</v>
      </c>
      <c r="AL893" s="205">
        <f t="shared" si="54"/>
        <v>1</v>
      </c>
      <c r="AM893" s="205">
        <f t="shared" si="55"/>
        <v>0</v>
      </c>
    </row>
    <row r="894" spans="1:39" x14ac:dyDescent="0.35">
      <c r="A894" s="112">
        <v>888</v>
      </c>
      <c r="B894">
        <v>90</v>
      </c>
      <c r="C894">
        <v>2.2644681721140966E-2</v>
      </c>
      <c r="D894">
        <v>0.11047548550950449</v>
      </c>
      <c r="E894">
        <v>0</v>
      </c>
      <c r="F894">
        <v>1.15422520325454E-3</v>
      </c>
      <c r="G894">
        <v>3.4109351317709966E-2</v>
      </c>
      <c r="H894">
        <v>3.941103162127764E-2</v>
      </c>
      <c r="I894">
        <v>0.11219256781658327</v>
      </c>
      <c r="J894">
        <v>50518.170321927122</v>
      </c>
      <c r="K894">
        <v>8765.8980013829678</v>
      </c>
      <c r="L894">
        <v>317418.009644732</v>
      </c>
      <c r="M894">
        <v>356325.14199342974</v>
      </c>
      <c r="N894">
        <v>103848.40575930054</v>
      </c>
      <c r="O894">
        <v>2728758.0746049387</v>
      </c>
      <c r="P894">
        <v>9036.5016179425256</v>
      </c>
      <c r="Q894">
        <v>4.5635677466723326E-3</v>
      </c>
      <c r="R894">
        <v>1</v>
      </c>
      <c r="S894">
        <v>0.71521367537169245</v>
      </c>
      <c r="T894">
        <v>0.5471204811828172</v>
      </c>
      <c r="U894">
        <v>0.69442736638356339</v>
      </c>
      <c r="V894">
        <v>0</v>
      </c>
      <c r="W894">
        <v>14937317.352593575</v>
      </c>
      <c r="X894">
        <v>0.12187437634705188</v>
      </c>
      <c r="Y894">
        <v>356.97595679273553</v>
      </c>
      <c r="Z894">
        <v>40.544642772075562</v>
      </c>
      <c r="AA894" s="211">
        <v>-7.1926202726645236</v>
      </c>
      <c r="AB894" s="211">
        <v>209122.44293631002</v>
      </c>
      <c r="AC894" s="211">
        <v>26544.540354618239</v>
      </c>
      <c r="AD894" s="211">
        <v>235666.98329092882</v>
      </c>
      <c r="AE894" s="211">
        <v>-4.0788194783565324</v>
      </c>
      <c r="AF894" s="211">
        <v>16084728.924692761</v>
      </c>
      <c r="AG894" s="211">
        <v>22231.052546992749</v>
      </c>
      <c r="AH894" s="211">
        <v>16106959.97723975</v>
      </c>
      <c r="AI894" s="204">
        <v>5097080.3986438205</v>
      </c>
      <c r="AJ894" s="205">
        <f t="shared" si="52"/>
        <v>-954929.0105573812</v>
      </c>
      <c r="AK894" s="205">
        <f t="shared" si="53"/>
        <v>-16514841.925075404</v>
      </c>
      <c r="AL894" s="205">
        <f t="shared" si="54"/>
        <v>1</v>
      </c>
      <c r="AM894" s="205">
        <f t="shared" si="55"/>
        <v>0</v>
      </c>
    </row>
    <row r="895" spans="1:39" x14ac:dyDescent="0.35">
      <c r="A895" s="112">
        <v>889</v>
      </c>
      <c r="B895">
        <v>9</v>
      </c>
      <c r="C895">
        <v>4.3974827825364576E-2</v>
      </c>
      <c r="D895">
        <v>0.11597185815523722</v>
      </c>
      <c r="E895">
        <v>1.490121351182426E-2</v>
      </c>
      <c r="F895">
        <v>8.0269492322552274E-3</v>
      </c>
      <c r="G895">
        <v>0.12684640010259379</v>
      </c>
      <c r="H895">
        <v>0</v>
      </c>
      <c r="I895">
        <v>0.10519955753864926</v>
      </c>
      <c r="J895">
        <v>53667.662639808455</v>
      </c>
      <c r="K895">
        <v>9096.4868316894244</v>
      </c>
      <c r="L895">
        <v>216283.54061525199</v>
      </c>
      <c r="M895">
        <v>224957.19614609101</v>
      </c>
      <c r="N895">
        <v>81703.489697341633</v>
      </c>
      <c r="O895">
        <v>3628847.2216433934</v>
      </c>
      <c r="P895">
        <v>9204.9208517085935</v>
      </c>
      <c r="Q895">
        <v>5.0397185248009669E-3</v>
      </c>
      <c r="R895">
        <v>1</v>
      </c>
      <c r="S895">
        <v>0.64189140712870152</v>
      </c>
      <c r="T895">
        <v>0.61759979891235983</v>
      </c>
      <c r="U895">
        <v>0.73050115430024531</v>
      </c>
      <c r="V895">
        <v>3.7545878284527406E-2</v>
      </c>
      <c r="W895">
        <v>14546871.703445628</v>
      </c>
      <c r="X895">
        <v>0.12352228169044818</v>
      </c>
      <c r="Y895">
        <v>373.17875002753931</v>
      </c>
      <c r="Z895">
        <v>31.941661502816082</v>
      </c>
      <c r="AA895" s="211">
        <v>-9.8244409708973279</v>
      </c>
      <c r="AB895" s="211">
        <v>407312.40769647737</v>
      </c>
      <c r="AC895" s="211">
        <v>16876.786712355333</v>
      </c>
      <c r="AD895" s="211">
        <v>424189.1944088327</v>
      </c>
      <c r="AE895" s="211">
        <v>-2.1391850022841812</v>
      </c>
      <c r="AF895" s="211">
        <v>16385825.128390795</v>
      </c>
      <c r="AG895" s="211">
        <v>8546.1175266820974</v>
      </c>
      <c r="AH895" s="211">
        <v>16394371.245917413</v>
      </c>
      <c r="AI895" s="204">
        <v>2078028.6455950669</v>
      </c>
      <c r="AJ895" s="205">
        <f t="shared" si="52"/>
        <v>-1406633.2914985656</v>
      </c>
      <c r="AK895" s="205">
        <f t="shared" si="53"/>
        <v>-16608289.746145831</v>
      </c>
      <c r="AL895" s="205">
        <f t="shared" si="54"/>
        <v>1</v>
      </c>
      <c r="AM895" s="205">
        <f t="shared" si="55"/>
        <v>0</v>
      </c>
    </row>
    <row r="896" spans="1:39" x14ac:dyDescent="0.35">
      <c r="A896" s="112">
        <v>890</v>
      </c>
      <c r="B896">
        <v>82</v>
      </c>
      <c r="C896">
        <v>2.40336859707748E-2</v>
      </c>
      <c r="D896">
        <v>5.9436811873474181E-2</v>
      </c>
      <c r="E896">
        <v>0</v>
      </c>
      <c r="F896">
        <v>1.7532084351811052E-2</v>
      </c>
      <c r="G896">
        <v>2.7957690569090657E-2</v>
      </c>
      <c r="H896">
        <v>7.1953642344180113E-2</v>
      </c>
      <c r="I896">
        <v>9.0505228011551558E-2</v>
      </c>
      <c r="J896">
        <v>58518.958544681336</v>
      </c>
      <c r="K896">
        <v>7308.7657798941436</v>
      </c>
      <c r="L896">
        <v>317913.24810448149</v>
      </c>
      <c r="M896">
        <v>297856.83659263095</v>
      </c>
      <c r="N896">
        <v>83357.815471129288</v>
      </c>
      <c r="O896">
        <v>3920658.2647550292</v>
      </c>
      <c r="P896">
        <v>9269.2734669639158</v>
      </c>
      <c r="Q896">
        <v>3.7116114436965462E-3</v>
      </c>
      <c r="R896">
        <v>0.90513848186067347</v>
      </c>
      <c r="S896">
        <v>0.73601994888404076</v>
      </c>
      <c r="T896">
        <v>0.72711704985304926</v>
      </c>
      <c r="U896">
        <v>0.80985518646383781</v>
      </c>
      <c r="V896">
        <v>0.18909421014063343</v>
      </c>
      <c r="W896">
        <v>15378664.13578623</v>
      </c>
      <c r="X896">
        <v>9.4068209056647339E-3</v>
      </c>
      <c r="Y896">
        <v>397.41029975075611</v>
      </c>
      <c r="Z896">
        <v>35.749725877401389</v>
      </c>
      <c r="AA896" s="211">
        <v>-13.037788842859577</v>
      </c>
      <c r="AB896" s="211">
        <v>538253.24475251813</v>
      </c>
      <c r="AC896" s="211">
        <v>80097.929866215112</v>
      </c>
      <c r="AD896" s="211">
        <v>618351.17461873451</v>
      </c>
      <c r="AE896" s="211">
        <v>-3.975006551693165</v>
      </c>
      <c r="AF896" s="211">
        <v>15771205.967130262</v>
      </c>
      <c r="AG896" s="211">
        <v>47426.405841837899</v>
      </c>
      <c r="AH896" s="211">
        <v>15818632.372972107</v>
      </c>
      <c r="AI896" s="204">
        <v>1677220.1637425676</v>
      </c>
      <c r="AJ896" s="205">
        <f t="shared" si="52"/>
        <v>-1922130.0589046923</v>
      </c>
      <c r="AK896" s="205">
        <f t="shared" si="53"/>
        <v>-16216133.028141422</v>
      </c>
      <c r="AL896" s="205">
        <f t="shared" si="54"/>
        <v>1</v>
      </c>
      <c r="AM896" s="205">
        <f t="shared" si="55"/>
        <v>0</v>
      </c>
    </row>
    <row r="897" spans="1:39" x14ac:dyDescent="0.35">
      <c r="A897" s="112">
        <v>891</v>
      </c>
      <c r="B897">
        <v>10</v>
      </c>
      <c r="C897">
        <v>3.1446605720720194E-2</v>
      </c>
      <c r="D897">
        <v>3.6937594126418886E-2</v>
      </c>
      <c r="E897">
        <v>2.8571065419155751E-2</v>
      </c>
      <c r="F897">
        <v>0</v>
      </c>
      <c r="G897">
        <v>9.0671741426635616E-2</v>
      </c>
      <c r="H897">
        <v>3.7436221755437357E-2</v>
      </c>
      <c r="I897">
        <v>7.6847032706730045E-2</v>
      </c>
      <c r="J897">
        <v>49887.45018600492</v>
      </c>
      <c r="K897">
        <v>4744.0351972776562</v>
      </c>
      <c r="L897">
        <v>182242.77836045827</v>
      </c>
      <c r="M897">
        <v>240878.00004476678</v>
      </c>
      <c r="N897">
        <v>135547.50122213463</v>
      </c>
      <c r="O897">
        <v>3511181.3303605095</v>
      </c>
      <c r="P897">
        <v>9315.4293746992589</v>
      </c>
      <c r="Q897">
        <v>3.2871536413465754E-3</v>
      </c>
      <c r="R897">
        <v>1</v>
      </c>
      <c r="S897">
        <v>0.84761203197879398</v>
      </c>
      <c r="T897">
        <v>0.69388252200243283</v>
      </c>
      <c r="U897">
        <v>0.747434191454175</v>
      </c>
      <c r="V897">
        <v>0.28754329064834822</v>
      </c>
      <c r="W897">
        <v>14568731.761554349</v>
      </c>
      <c r="X897">
        <v>0.12143667704131463</v>
      </c>
      <c r="Y897">
        <v>336.44903530460226</v>
      </c>
      <c r="Z897">
        <v>25.293015648524527</v>
      </c>
      <c r="AA897" s="211">
        <v>-3.6154530873398181</v>
      </c>
      <c r="AB897" s="211">
        <v>72843.658807771746</v>
      </c>
      <c r="AC897" s="211">
        <v>22519.09847533856</v>
      </c>
      <c r="AD897" s="211">
        <v>95362.757283110346</v>
      </c>
      <c r="AE897" s="211">
        <v>-3.0022711650069476</v>
      </c>
      <c r="AF897" s="211">
        <v>14618717.660173034</v>
      </c>
      <c r="AG897" s="211">
        <v>24127.605509291294</v>
      </c>
      <c r="AH897" s="211">
        <v>14642845.265682302</v>
      </c>
      <c r="AI897" s="204">
        <v>23724578.267168775</v>
      </c>
      <c r="AJ897" s="205">
        <f t="shared" si="52"/>
        <v>-456908.06601709215</v>
      </c>
      <c r="AK897" s="205">
        <f t="shared" si="53"/>
        <v>-14943072.382182997</v>
      </c>
      <c r="AL897" s="205">
        <f t="shared" si="54"/>
        <v>1</v>
      </c>
      <c r="AM897" s="205">
        <f t="shared" si="55"/>
        <v>0</v>
      </c>
    </row>
    <row r="898" spans="1:39" x14ac:dyDescent="0.35">
      <c r="A898" s="112">
        <v>892</v>
      </c>
      <c r="B898">
        <v>3</v>
      </c>
      <c r="C898">
        <v>3.0634084305153145E-2</v>
      </c>
      <c r="D898">
        <v>8.4654992494408221E-2</v>
      </c>
      <c r="E898">
        <v>2.5315385387935489E-2</v>
      </c>
      <c r="F898">
        <v>2.7242678585619927E-2</v>
      </c>
      <c r="G898">
        <v>0.1130572821896243</v>
      </c>
      <c r="H898">
        <v>2.0372763624000235E-2</v>
      </c>
      <c r="I898">
        <v>3.8822279294775094E-2</v>
      </c>
      <c r="J898">
        <v>49713.347772782814</v>
      </c>
      <c r="K898">
        <v>7223.9356165118088</v>
      </c>
      <c r="L898">
        <v>161778.84357653101</v>
      </c>
      <c r="M898">
        <v>255100.90693391013</v>
      </c>
      <c r="N898">
        <v>104356.03144276777</v>
      </c>
      <c r="O898">
        <v>4055702.7287673135</v>
      </c>
      <c r="P898">
        <v>9056.9077222697742</v>
      </c>
      <c r="Q898">
        <v>2.4003402527132088E-3</v>
      </c>
      <c r="R898">
        <v>1</v>
      </c>
      <c r="S898">
        <v>0.78798006216835403</v>
      </c>
      <c r="T898">
        <v>0.3682266156813942</v>
      </c>
      <c r="U898">
        <v>0.73392861344688476</v>
      </c>
      <c r="V898">
        <v>6.8051709981888017E-2</v>
      </c>
      <c r="W898">
        <v>13815120.097790634</v>
      </c>
      <c r="X898">
        <v>0.1734354123322529</v>
      </c>
      <c r="Y898">
        <v>346.62764175011148</v>
      </c>
      <c r="Z898">
        <v>35.353266516185123</v>
      </c>
      <c r="AA898" s="211">
        <v>-19.641728917968372</v>
      </c>
      <c r="AB898" s="211">
        <v>773646.72547627531</v>
      </c>
      <c r="AC898" s="211">
        <v>54672.386814967722</v>
      </c>
      <c r="AD898" s="211">
        <v>828319.11229124025</v>
      </c>
      <c r="AE898" s="211">
        <v>-3.1679853832626503</v>
      </c>
      <c r="AF898" s="211">
        <v>16150092.405500095</v>
      </c>
      <c r="AG898" s="211">
        <v>19221.99190612691</v>
      </c>
      <c r="AH898" s="211">
        <v>16169314.397406192</v>
      </c>
      <c r="AI898" s="204">
        <v>931239.17176418484</v>
      </c>
      <c r="AJ898" s="205">
        <f t="shared" si="52"/>
        <v>-2792492.0040880772</v>
      </c>
      <c r="AK898" s="205">
        <f t="shared" si="53"/>
        <v>-16486112.935732458</v>
      </c>
      <c r="AL898" s="205">
        <f t="shared" si="54"/>
        <v>1</v>
      </c>
      <c r="AM898" s="205">
        <f t="shared" si="55"/>
        <v>0</v>
      </c>
    </row>
    <row r="899" spans="1:39" x14ac:dyDescent="0.35">
      <c r="A899" s="112">
        <v>893</v>
      </c>
      <c r="B899">
        <v>70</v>
      </c>
      <c r="C899">
        <v>3.1560437855064023E-2</v>
      </c>
      <c r="D899">
        <v>6.041423772884745E-2</v>
      </c>
      <c r="E899">
        <v>8.0990250586256571E-2</v>
      </c>
      <c r="F899">
        <v>0</v>
      </c>
      <c r="G899">
        <v>0.11577351978601841</v>
      </c>
      <c r="H899">
        <v>6.6088786612729322E-2</v>
      </c>
      <c r="I899">
        <v>0.11086846400022735</v>
      </c>
      <c r="J899">
        <v>52764.136879410151</v>
      </c>
      <c r="K899">
        <v>6380.3890035088343</v>
      </c>
      <c r="L899">
        <v>207336.16897669504</v>
      </c>
      <c r="M899">
        <v>347428.23479666584</v>
      </c>
      <c r="N899">
        <v>82423.069227363827</v>
      </c>
      <c r="O899">
        <v>2502802.4789409079</v>
      </c>
      <c r="P899">
        <v>9258.7221481427459</v>
      </c>
      <c r="Q899">
        <v>6.0257567434339916E-3</v>
      </c>
      <c r="R899">
        <v>1</v>
      </c>
      <c r="S899">
        <v>0.60498442584944601</v>
      </c>
      <c r="T899">
        <v>0.62386296799372654</v>
      </c>
      <c r="U899">
        <v>0.71944865465776009</v>
      </c>
      <c r="V899">
        <v>6.7437695870287709E-2</v>
      </c>
      <c r="W899">
        <v>14718449.528130164</v>
      </c>
      <c r="X899">
        <v>9.2527786182720603E-2</v>
      </c>
      <c r="Y899">
        <v>366.8969969103353</v>
      </c>
      <c r="Z899">
        <v>29.397112391586642</v>
      </c>
      <c r="AA899" s="211">
        <v>-91.567456563391005</v>
      </c>
      <c r="AB899" s="211">
        <v>3473554.0886387015</v>
      </c>
      <c r="AC899" s="211">
        <v>536168.37385022524</v>
      </c>
      <c r="AD899" s="211">
        <v>4009722.462488947</v>
      </c>
      <c r="AE899" s="211">
        <v>-2.7932652918011724</v>
      </c>
      <c r="AF899" s="211">
        <v>15616080.631920222</v>
      </c>
      <c r="AG899" s="211">
        <v>28921.94547739804</v>
      </c>
      <c r="AH899" s="211">
        <v>15645002.57739757</v>
      </c>
      <c r="AI899" s="204">
        <v>131066.02209771109</v>
      </c>
      <c r="AJ899" s="205">
        <f t="shared" si="52"/>
        <v>-13166468.118828047</v>
      </c>
      <c r="AK899" s="205">
        <f t="shared" si="53"/>
        <v>-15924329.106577687</v>
      </c>
      <c r="AL899" s="205">
        <f t="shared" si="54"/>
        <v>1</v>
      </c>
      <c r="AM899" s="205">
        <f t="shared" si="55"/>
        <v>0</v>
      </c>
    </row>
    <row r="900" spans="1:39" x14ac:dyDescent="0.35">
      <c r="A900" s="112">
        <v>894</v>
      </c>
      <c r="B900">
        <v>22</v>
      </c>
      <c r="C900">
        <v>2.0411470061754887E-2</v>
      </c>
      <c r="D900">
        <v>0.11994590475122563</v>
      </c>
      <c r="E900">
        <v>5.4503810804692326E-4</v>
      </c>
      <c r="F900">
        <v>1.751815338791796E-2</v>
      </c>
      <c r="G900">
        <v>6.6111535964924084E-2</v>
      </c>
      <c r="H900">
        <v>2.120426864818686E-2</v>
      </c>
      <c r="I900">
        <v>6.2581201376713205E-2</v>
      </c>
      <c r="J900">
        <v>51151.775501306744</v>
      </c>
      <c r="K900">
        <v>4126.048704092309</v>
      </c>
      <c r="L900">
        <v>207872.23582071619</v>
      </c>
      <c r="M900">
        <v>314969.68382497842</v>
      </c>
      <c r="N900">
        <v>46497.543006154992</v>
      </c>
      <c r="O900">
        <v>2968948.9162317114</v>
      </c>
      <c r="P900">
        <v>9150.1195258397875</v>
      </c>
      <c r="Q900">
        <v>1.6356160783747593E-3</v>
      </c>
      <c r="R900">
        <v>0.84524400325802063</v>
      </c>
      <c r="S900">
        <v>0.66225450725741841</v>
      </c>
      <c r="T900">
        <v>0.54557314067475504</v>
      </c>
      <c r="U900">
        <v>0.74179692130495656</v>
      </c>
      <c r="V900">
        <v>0</v>
      </c>
      <c r="W900">
        <v>14614930.146790726</v>
      </c>
      <c r="X900">
        <v>8.9058767187813498E-2</v>
      </c>
      <c r="Y900">
        <v>110.79237261539939</v>
      </c>
      <c r="Z900">
        <v>28.511492802803954</v>
      </c>
      <c r="AA900" s="211">
        <v>-14.593104957632841</v>
      </c>
      <c r="AB900" s="211">
        <v>496907.62499088485</v>
      </c>
      <c r="AC900" s="211">
        <v>32552.622178176924</v>
      </c>
      <c r="AD900" s="211">
        <v>529460.24716906238</v>
      </c>
      <c r="AE900" s="211">
        <v>-6.478696635794484</v>
      </c>
      <c r="AF900" s="211">
        <v>5520023.1743136337</v>
      </c>
      <c r="AG900" s="211">
        <v>23720.515385648265</v>
      </c>
      <c r="AH900" s="211">
        <v>5543743.689699294</v>
      </c>
      <c r="AI900" s="204">
        <v>617948.12925980799</v>
      </c>
      <c r="AJ900" s="205">
        <f t="shared" si="52"/>
        <v>-1988770.7429323466</v>
      </c>
      <c r="AK900" s="205">
        <f t="shared" si="53"/>
        <v>-6191613.3532787422</v>
      </c>
      <c r="AL900" s="205">
        <f t="shared" si="54"/>
        <v>1</v>
      </c>
      <c r="AM900" s="205">
        <f t="shared" si="55"/>
        <v>0</v>
      </c>
    </row>
    <row r="901" spans="1:39" x14ac:dyDescent="0.35">
      <c r="A901" s="112">
        <v>895</v>
      </c>
      <c r="B901">
        <v>75</v>
      </c>
      <c r="C901">
        <v>4.7682433524203989E-2</v>
      </c>
      <c r="D901">
        <v>2.6988467892309208E-2</v>
      </c>
      <c r="E901">
        <v>2.3747343342250662E-2</v>
      </c>
      <c r="F901">
        <v>0</v>
      </c>
      <c r="G901">
        <v>4.3475404979736662E-2</v>
      </c>
      <c r="H901">
        <v>1.9048783308347722E-2</v>
      </c>
      <c r="I901">
        <v>6.1722717173318821E-2</v>
      </c>
      <c r="J901">
        <v>46691.067308322934</v>
      </c>
      <c r="K901">
        <v>7093.4014096903302</v>
      </c>
      <c r="L901">
        <v>266659.8239897975</v>
      </c>
      <c r="M901">
        <v>213768.26910816651</v>
      </c>
      <c r="N901">
        <v>107533.44325400489</v>
      </c>
      <c r="O901">
        <v>4516957.8774442552</v>
      </c>
      <c r="P901">
        <v>9198.103283790304</v>
      </c>
      <c r="Q901">
        <v>3.387825652442754E-3</v>
      </c>
      <c r="R901">
        <v>0.97649133554083012</v>
      </c>
      <c r="S901">
        <v>0.47461900814635904</v>
      </c>
      <c r="T901">
        <v>0.74116098310759926</v>
      </c>
      <c r="U901">
        <v>0.71084290128514138</v>
      </c>
      <c r="V901">
        <v>7.567707471955798E-2</v>
      </c>
      <c r="W901">
        <v>13747551.273991935</v>
      </c>
      <c r="X901">
        <v>5.6971341452888451E-2</v>
      </c>
      <c r="Y901">
        <v>358.42427078528709</v>
      </c>
      <c r="Z901">
        <v>38.112852182691626</v>
      </c>
      <c r="AA901" s="211">
        <v>-34.072433441592253</v>
      </c>
      <c r="AB901" s="211">
        <v>1594715.9477830608</v>
      </c>
      <c r="AC901" s="211">
        <v>89132.702076907735</v>
      </c>
      <c r="AD901" s="211">
        <v>1683848.6498599723</v>
      </c>
      <c r="AE901" s="211">
        <v>-2.4488583828700667</v>
      </c>
      <c r="AF901" s="211">
        <v>15102369.044050327</v>
      </c>
      <c r="AG901" s="211">
        <v>18436.242937731731</v>
      </c>
      <c r="AH901" s="211">
        <v>15120805.286988012</v>
      </c>
      <c r="AI901" s="204">
        <v>424903.1493807009</v>
      </c>
      <c r="AJ901" s="205">
        <f t="shared" si="52"/>
        <v>-5091091.9940191973</v>
      </c>
      <c r="AK901" s="205">
        <f t="shared" si="53"/>
        <v>-15365691.12527502</v>
      </c>
      <c r="AL901" s="205">
        <f t="shared" si="54"/>
        <v>1</v>
      </c>
      <c r="AM901" s="205">
        <f t="shared" si="55"/>
        <v>0</v>
      </c>
    </row>
    <row r="902" spans="1:39" x14ac:dyDescent="0.35">
      <c r="A902" s="112">
        <v>896</v>
      </c>
      <c r="B902">
        <v>14</v>
      </c>
      <c r="C902">
        <v>1.121371919345826E-2</v>
      </c>
      <c r="D902">
        <v>7.0525888201336762E-2</v>
      </c>
      <c r="E902">
        <v>8.6791054326403778E-3</v>
      </c>
      <c r="F902">
        <v>2.9260835259102225E-2</v>
      </c>
      <c r="G902">
        <v>5.5216959012512168E-2</v>
      </c>
      <c r="H902">
        <v>0</v>
      </c>
      <c r="I902">
        <v>0.11740860833166139</v>
      </c>
      <c r="J902">
        <v>60339.120606013734</v>
      </c>
      <c r="K902">
        <v>6002.6965708963317</v>
      </c>
      <c r="L902">
        <v>209096.71490700523</v>
      </c>
      <c r="M902">
        <v>194368.97242861683</v>
      </c>
      <c r="N902">
        <v>45304.117653201254</v>
      </c>
      <c r="O902">
        <v>2549632.4920782568</v>
      </c>
      <c r="P902">
        <v>9141.0069915832555</v>
      </c>
      <c r="Q902">
        <v>6.0435972649306178E-3</v>
      </c>
      <c r="R902">
        <v>0.96637941460420929</v>
      </c>
      <c r="S902">
        <v>0.44516120588573288</v>
      </c>
      <c r="T902">
        <v>0.60977342186762695</v>
      </c>
      <c r="U902">
        <v>0.68096902020596084</v>
      </c>
      <c r="V902">
        <v>5.9432110608440988E-2</v>
      </c>
      <c r="W902">
        <v>14995453.146178015</v>
      </c>
      <c r="X902">
        <v>5.1319456601215417E-2</v>
      </c>
      <c r="Y902">
        <v>251.2112798607285</v>
      </c>
      <c r="Z902">
        <v>29.28993414743487</v>
      </c>
      <c r="AA902" s="211">
        <v>-30.389612185390725</v>
      </c>
      <c r="AB902" s="211">
        <v>1049681.7202324606</v>
      </c>
      <c r="AC902" s="211">
        <v>33014.901055468348</v>
      </c>
      <c r="AD902" s="211">
        <v>1082696.6212879329</v>
      </c>
      <c r="AE902" s="211">
        <v>-7.8606186506838887</v>
      </c>
      <c r="AF902" s="211">
        <v>10706242.538810616</v>
      </c>
      <c r="AG902" s="211">
        <v>13417.014584185665</v>
      </c>
      <c r="AH902" s="211">
        <v>10719659.553394806</v>
      </c>
      <c r="AI902" s="204">
        <v>427758.25370364363</v>
      </c>
      <c r="AJ902" s="205">
        <f t="shared" si="52"/>
        <v>-4121657.8398270058</v>
      </c>
      <c r="AK902" s="205">
        <f t="shared" si="53"/>
        <v>-11505721.418463195</v>
      </c>
      <c r="AL902" s="205">
        <f t="shared" si="54"/>
        <v>1</v>
      </c>
      <c r="AM902" s="205">
        <f t="shared" si="55"/>
        <v>0</v>
      </c>
    </row>
    <row r="903" spans="1:39" x14ac:dyDescent="0.35">
      <c r="A903" s="112">
        <v>897</v>
      </c>
      <c r="B903">
        <v>45</v>
      </c>
      <c r="C903">
        <v>3.8113582219838918E-2</v>
      </c>
      <c r="D903">
        <v>8.6282657707231619E-2</v>
      </c>
      <c r="E903">
        <v>6.1932608791499824E-2</v>
      </c>
      <c r="F903">
        <v>2.5624004933199912E-2</v>
      </c>
      <c r="G903">
        <v>1.4134071505570237E-2</v>
      </c>
      <c r="H903">
        <v>1.4645916945505681E-2</v>
      </c>
      <c r="I903">
        <v>0.1045726566783434</v>
      </c>
      <c r="J903">
        <v>51642.641688518706</v>
      </c>
      <c r="K903">
        <v>7037.4120050789234</v>
      </c>
      <c r="L903">
        <v>183508.91377627058</v>
      </c>
      <c r="M903">
        <v>208864.65582874007</v>
      </c>
      <c r="N903">
        <v>100160.92653798894</v>
      </c>
      <c r="O903">
        <v>3054818.1280563348</v>
      </c>
      <c r="P903">
        <v>9111.9870650574558</v>
      </c>
      <c r="Q903">
        <v>3.3703625334617964E-3</v>
      </c>
      <c r="R903">
        <v>1</v>
      </c>
      <c r="S903">
        <v>0.62943450782355892</v>
      </c>
      <c r="T903">
        <v>0.57220447135129238</v>
      </c>
      <c r="U903">
        <v>0.60206962464571112</v>
      </c>
      <c r="V903">
        <v>0</v>
      </c>
      <c r="W903">
        <v>13484834.220332086</v>
      </c>
      <c r="X903">
        <v>4.9779707674264269E-2</v>
      </c>
      <c r="Y903">
        <v>487.06333082798852</v>
      </c>
      <c r="Z903">
        <v>25.719522053296345</v>
      </c>
      <c r="AA903" s="211">
        <v>-9.1846639881258909</v>
      </c>
      <c r="AB903" s="211">
        <v>296666.35284730588</v>
      </c>
      <c r="AC903" s="211">
        <v>28318.01543896144</v>
      </c>
      <c r="AD903" s="211">
        <v>324984.36828626663</v>
      </c>
      <c r="AE903" s="211">
        <v>-2.6934753000934037</v>
      </c>
      <c r="AF903" s="211">
        <v>19406094.870772127</v>
      </c>
      <c r="AG903" s="211">
        <v>13573.924755865781</v>
      </c>
      <c r="AH903" s="211">
        <v>19419668.795527957</v>
      </c>
      <c r="AI903" s="204">
        <v>2941631.393714637</v>
      </c>
      <c r="AJ903" s="205">
        <f t="shared" si="52"/>
        <v>-1243450.7670988557</v>
      </c>
      <c r="AK903" s="205">
        <f t="shared" si="53"/>
        <v>-19689016.325537298</v>
      </c>
      <c r="AL903" s="205">
        <f t="shared" si="54"/>
        <v>1</v>
      </c>
      <c r="AM903" s="205">
        <f t="shared" si="55"/>
        <v>0</v>
      </c>
    </row>
    <row r="904" spans="1:39" x14ac:dyDescent="0.35">
      <c r="A904" s="112">
        <v>898</v>
      </c>
      <c r="B904">
        <v>48</v>
      </c>
      <c r="C904">
        <v>9.2943091898261103E-3</v>
      </c>
      <c r="D904">
        <v>6.4611974213569748E-2</v>
      </c>
      <c r="E904">
        <v>2.8782509609726011E-2</v>
      </c>
      <c r="F904">
        <v>3.95593622924683E-3</v>
      </c>
      <c r="G904">
        <v>0.1112062927104091</v>
      </c>
      <c r="H904">
        <v>1.5451120024032674E-2</v>
      </c>
      <c r="I904">
        <v>7.6038867866527707E-2</v>
      </c>
      <c r="J904">
        <v>53881.596775400685</v>
      </c>
      <c r="K904">
        <v>9969.7945519250661</v>
      </c>
      <c r="L904">
        <v>316800.9381204691</v>
      </c>
      <c r="M904">
        <v>224843.19711569988</v>
      </c>
      <c r="N904">
        <v>88230.202381531999</v>
      </c>
      <c r="O904">
        <v>2441925.1495495839</v>
      </c>
      <c r="P904">
        <v>9283.6016275244001</v>
      </c>
      <c r="Q904">
        <v>4.5818068944198185E-3</v>
      </c>
      <c r="R904">
        <v>1</v>
      </c>
      <c r="S904">
        <v>0.47844311298064984</v>
      </c>
      <c r="T904">
        <v>0.7258597918138936</v>
      </c>
      <c r="U904">
        <v>0.71609497325584681</v>
      </c>
      <c r="V904">
        <v>0.1670064783193293</v>
      </c>
      <c r="W904">
        <v>14646564.936318535</v>
      </c>
      <c r="X904">
        <v>0.1243137264619138</v>
      </c>
      <c r="Y904">
        <v>355.69082307680719</v>
      </c>
      <c r="Z904">
        <v>27.102991829406985</v>
      </c>
      <c r="AA904" s="211">
        <v>-87.783514847805478</v>
      </c>
      <c r="AB904" s="211">
        <v>2812140.467773159</v>
      </c>
      <c r="AC904" s="211">
        <v>143112.85907481637</v>
      </c>
      <c r="AD904" s="211">
        <v>2955253.3268479663</v>
      </c>
      <c r="AE904" s="211">
        <v>-9.0709318168301607</v>
      </c>
      <c r="AF904" s="211">
        <v>15552278.517881528</v>
      </c>
      <c r="AG904" s="211">
        <v>23969.065449621809</v>
      </c>
      <c r="AH904" s="211">
        <v>15576247.583331067</v>
      </c>
      <c r="AI904" s="204">
        <v>160342.77837784123</v>
      </c>
      <c r="AJ904" s="205">
        <f t="shared" ref="AJ904:AJ967" si="56">$AK$2*AA904-AD904</f>
        <v>-11733604.811628515</v>
      </c>
      <c r="AK904" s="205">
        <f t="shared" ref="AK904:AK967" si="57">$AK$2*AE904-AH904</f>
        <v>-16483340.765014084</v>
      </c>
      <c r="AL904" s="205">
        <f t="shared" ref="AL904:AL967" si="58">IF(AJ904&gt;AK904,1,0)</f>
        <v>1</v>
      </c>
      <c r="AM904" s="205">
        <f t="shared" ref="AM904:AM967" si="59">IF(AK904&gt;AJ904,1,0)</f>
        <v>0</v>
      </c>
    </row>
    <row r="905" spans="1:39" x14ac:dyDescent="0.35">
      <c r="A905" s="112">
        <v>899</v>
      </c>
      <c r="B905">
        <v>20</v>
      </c>
      <c r="C905">
        <v>1.5633266623418469E-2</v>
      </c>
      <c r="D905">
        <v>5.6503065911853223E-2</v>
      </c>
      <c r="E905">
        <v>1.3542035456394588E-2</v>
      </c>
      <c r="F905">
        <v>3.0364449294736483E-2</v>
      </c>
      <c r="G905">
        <v>4.7320018226424981E-2</v>
      </c>
      <c r="H905">
        <v>1.3877880375854149E-4</v>
      </c>
      <c r="I905">
        <v>0.11285710921079418</v>
      </c>
      <c r="J905">
        <v>54101.442264843448</v>
      </c>
      <c r="K905">
        <v>8668.1609795681416</v>
      </c>
      <c r="L905">
        <v>214054.68013515105</v>
      </c>
      <c r="M905">
        <v>308728.21213187004</v>
      </c>
      <c r="N905">
        <v>53991.98809117869</v>
      </c>
      <c r="O905">
        <v>4615911.6096567148</v>
      </c>
      <c r="P905">
        <v>9155.9238079408478</v>
      </c>
      <c r="Q905">
        <v>4.1378154892353566E-3</v>
      </c>
      <c r="R905">
        <v>1</v>
      </c>
      <c r="S905">
        <v>0.88265823159717982</v>
      </c>
      <c r="T905">
        <v>0.59501059421551883</v>
      </c>
      <c r="U905">
        <v>0.74694342525936497</v>
      </c>
      <c r="V905">
        <v>0.1157399269462922</v>
      </c>
      <c r="W905">
        <v>13953903.579545198</v>
      </c>
      <c r="X905">
        <v>0.10735949058049001</v>
      </c>
      <c r="Y905">
        <v>287.04544500113826</v>
      </c>
      <c r="Z905">
        <v>26.977611178041712</v>
      </c>
      <c r="AA905" s="211">
        <v>-6.5536379674344278</v>
      </c>
      <c r="AB905" s="211">
        <v>125585.13221590678</v>
      </c>
      <c r="AC905" s="211">
        <v>10420.057829740708</v>
      </c>
      <c r="AD905" s="211">
        <v>136005.19004564735</v>
      </c>
      <c r="AE905" s="211">
        <v>-6.5987640453809906</v>
      </c>
      <c r="AF905" s="211">
        <v>12574326.429078232</v>
      </c>
      <c r="AG905" s="211">
        <v>12710.992529896486</v>
      </c>
      <c r="AH905" s="211">
        <v>12587037.421608083</v>
      </c>
      <c r="AI905" s="204">
        <v>-275916560.8477354</v>
      </c>
      <c r="AJ905" s="205">
        <f t="shared" si="56"/>
        <v>-791368.98678909009</v>
      </c>
      <c r="AK905" s="205">
        <f t="shared" si="57"/>
        <v>-13246913.826146182</v>
      </c>
      <c r="AL905" s="205">
        <f t="shared" si="58"/>
        <v>1</v>
      </c>
      <c r="AM905" s="205">
        <f t="shared" si="59"/>
        <v>0</v>
      </c>
    </row>
    <row r="906" spans="1:39" x14ac:dyDescent="0.35">
      <c r="A906" s="112">
        <v>900</v>
      </c>
      <c r="B906">
        <v>42</v>
      </c>
      <c r="C906">
        <v>2.2910214060517787E-2</v>
      </c>
      <c r="D906">
        <v>7.3452058394585712E-2</v>
      </c>
      <c r="E906">
        <v>3.4922849658783922E-2</v>
      </c>
      <c r="F906">
        <v>0</v>
      </c>
      <c r="G906">
        <v>0.10885564270833459</v>
      </c>
      <c r="H906">
        <v>1.200851684444312E-2</v>
      </c>
      <c r="I906">
        <v>6.0845456542970945E-2</v>
      </c>
      <c r="J906">
        <v>57898.565162927713</v>
      </c>
      <c r="K906">
        <v>4277.2035727901648</v>
      </c>
      <c r="L906">
        <v>106464.14412111894</v>
      </c>
      <c r="M906">
        <v>256226.66938528916</v>
      </c>
      <c r="N906">
        <v>107353.62712378998</v>
      </c>
      <c r="O906">
        <v>3849540.5069307801</v>
      </c>
      <c r="P906">
        <v>8895.6297829876494</v>
      </c>
      <c r="Q906">
        <v>2.2198102060528779E-3</v>
      </c>
      <c r="R906">
        <v>0.96096988155481</v>
      </c>
      <c r="S906">
        <v>0.87415761357865063</v>
      </c>
      <c r="T906">
        <v>0.60711912088667597</v>
      </c>
      <c r="U906">
        <v>0.71410083122682544</v>
      </c>
      <c r="V906">
        <v>0.25704906343631478</v>
      </c>
      <c r="W906">
        <v>14504315.696136601</v>
      </c>
      <c r="X906">
        <v>0.18739077568465173</v>
      </c>
      <c r="Y906">
        <v>267.82568024897989</v>
      </c>
      <c r="Z906">
        <v>22.918287575723028</v>
      </c>
      <c r="AA906" s="211">
        <v>-56.263945575997298</v>
      </c>
      <c r="AB906" s="211">
        <v>2161143.0387243615</v>
      </c>
      <c r="AC906" s="211">
        <v>111470.17925068992</v>
      </c>
      <c r="AD906" s="211">
        <v>2272613.2179750446</v>
      </c>
      <c r="AE906" s="211">
        <v>-6.0188445077755812</v>
      </c>
      <c r="AF906" s="211">
        <v>12529691.607189061</v>
      </c>
      <c r="AG906" s="211">
        <v>19455.278266585763</v>
      </c>
      <c r="AH906" s="211">
        <v>12549146.885455677</v>
      </c>
      <c r="AI906" s="204">
        <v>204528.0723692321</v>
      </c>
      <c r="AJ906" s="205">
        <f t="shared" si="56"/>
        <v>-7899007.7755747745</v>
      </c>
      <c r="AK906" s="205">
        <f t="shared" si="57"/>
        <v>-13151031.336233236</v>
      </c>
      <c r="AL906" s="205">
        <f t="shared" si="58"/>
        <v>1</v>
      </c>
      <c r="AM906" s="205">
        <f t="shared" si="59"/>
        <v>0</v>
      </c>
    </row>
    <row r="907" spans="1:39" x14ac:dyDescent="0.35">
      <c r="A907" s="112">
        <v>901</v>
      </c>
      <c r="B907">
        <v>19</v>
      </c>
      <c r="C907">
        <v>5.0492444671108014E-2</v>
      </c>
      <c r="D907">
        <v>8.2378181824824717E-2</v>
      </c>
      <c r="E907">
        <v>0</v>
      </c>
      <c r="F907">
        <v>2.067004078037242E-2</v>
      </c>
      <c r="G907">
        <v>0</v>
      </c>
      <c r="H907">
        <v>2.5974381512947581E-2</v>
      </c>
      <c r="I907">
        <v>0.10798969936824497</v>
      </c>
      <c r="J907">
        <v>58474.048561581643</v>
      </c>
      <c r="K907">
        <v>7439.8622719591867</v>
      </c>
      <c r="L907">
        <v>261014.52285462734</v>
      </c>
      <c r="M907">
        <v>225207.02720126804</v>
      </c>
      <c r="N907">
        <v>93365.832604921059</v>
      </c>
      <c r="O907">
        <v>2774156.9796833335</v>
      </c>
      <c r="P907">
        <v>9312.2069249580982</v>
      </c>
      <c r="Q907">
        <v>4.1071650959129445E-3</v>
      </c>
      <c r="R907">
        <v>0.97319319182711395</v>
      </c>
      <c r="S907">
        <v>0.6135408469373016</v>
      </c>
      <c r="T907">
        <v>0.74631058111315529</v>
      </c>
      <c r="U907">
        <v>0.74129749512230592</v>
      </c>
      <c r="V907">
        <v>9.9345605365455766E-2</v>
      </c>
      <c r="W907">
        <v>15029289.905130673</v>
      </c>
      <c r="X907">
        <v>6.504831384370284E-2</v>
      </c>
      <c r="Y907">
        <v>320.56442002128614</v>
      </c>
      <c r="Z907">
        <v>25.957898352575391</v>
      </c>
      <c r="AA907" s="211">
        <v>-54.451411029544786</v>
      </c>
      <c r="AB907" s="211">
        <v>2780418.6324491776</v>
      </c>
      <c r="AC907" s="211">
        <v>147412.64534769612</v>
      </c>
      <c r="AD907" s="211">
        <v>2927831.2777968757</v>
      </c>
      <c r="AE907" s="211">
        <v>-2.9631292329258638</v>
      </c>
      <c r="AF907" s="211">
        <v>13346385.551779032</v>
      </c>
      <c r="AG907" s="211">
        <v>18272.024073852324</v>
      </c>
      <c r="AH907" s="211">
        <v>13364657.575852869</v>
      </c>
      <c r="AI907" s="204">
        <v>202702.94392968746</v>
      </c>
      <c r="AJ907" s="205">
        <f t="shared" si="56"/>
        <v>-8372972.3807513546</v>
      </c>
      <c r="AK907" s="205">
        <f t="shared" si="57"/>
        <v>-13660970.499145456</v>
      </c>
      <c r="AL907" s="205">
        <f t="shared" si="58"/>
        <v>1</v>
      </c>
      <c r="AM907" s="205">
        <f t="shared" si="59"/>
        <v>0</v>
      </c>
    </row>
    <row r="908" spans="1:39" x14ac:dyDescent="0.35">
      <c r="A908" s="112">
        <v>902</v>
      </c>
      <c r="B908">
        <v>87</v>
      </c>
      <c r="C908">
        <v>3.0398546254676997E-2</v>
      </c>
      <c r="D908">
        <v>6.458038554087954E-2</v>
      </c>
      <c r="E908">
        <v>3.2265350412090762E-2</v>
      </c>
      <c r="F908">
        <v>3.5685808905645218E-2</v>
      </c>
      <c r="G908">
        <v>0.11783192440123125</v>
      </c>
      <c r="H908">
        <v>4.6678750990257575E-2</v>
      </c>
      <c r="I908">
        <v>5.2400585623032889E-2</v>
      </c>
      <c r="J908">
        <v>54976.270050814885</v>
      </c>
      <c r="K908">
        <v>7042.3946027550028</v>
      </c>
      <c r="L908">
        <v>63461.382227247144</v>
      </c>
      <c r="M908">
        <v>301284.94655947865</v>
      </c>
      <c r="N908">
        <v>118646.81276854439</v>
      </c>
      <c r="O908">
        <v>3461081.2103225905</v>
      </c>
      <c r="P908">
        <v>9071.4758706774628</v>
      </c>
      <c r="Q908">
        <v>2.677749216552016E-3</v>
      </c>
      <c r="R908">
        <v>0.99876946708868697</v>
      </c>
      <c r="S908">
        <v>0.79963062241430249</v>
      </c>
      <c r="T908">
        <v>0.63420944775087917</v>
      </c>
      <c r="U908">
        <v>0.74801061036959737</v>
      </c>
      <c r="V908">
        <v>4.5555877510431095E-2</v>
      </c>
      <c r="W908">
        <v>14889991.670203505</v>
      </c>
      <c r="X908">
        <v>0.21806401925592842</v>
      </c>
      <c r="Y908">
        <v>215.2955538181904</v>
      </c>
      <c r="Z908">
        <v>27.292740827470432</v>
      </c>
      <c r="AA908" s="211">
        <v>-38.054129056414332</v>
      </c>
      <c r="AB908" s="211">
        <v>1727239.033743602</v>
      </c>
      <c r="AC908" s="211">
        <v>155498.28917956253</v>
      </c>
      <c r="AD908" s="211">
        <v>1882737.3229231604</v>
      </c>
      <c r="AE908" s="211">
        <v>-3.2159486362870835</v>
      </c>
      <c r="AF908" s="211">
        <v>10667350.618559828</v>
      </c>
      <c r="AG908" s="211">
        <v>29478.348659632797</v>
      </c>
      <c r="AH908" s="211">
        <v>10696828.967219438</v>
      </c>
      <c r="AI908" s="204">
        <v>253000.91847518145</v>
      </c>
      <c r="AJ908" s="205">
        <f t="shared" si="56"/>
        <v>-5688150.2285645939</v>
      </c>
      <c r="AK908" s="205">
        <f t="shared" si="57"/>
        <v>-11018423.830848146</v>
      </c>
      <c r="AL908" s="205">
        <f t="shared" si="58"/>
        <v>1</v>
      </c>
      <c r="AM908" s="205">
        <f t="shared" si="59"/>
        <v>0</v>
      </c>
    </row>
    <row r="909" spans="1:39" x14ac:dyDescent="0.35">
      <c r="A909" s="112">
        <v>903</v>
      </c>
      <c r="B909">
        <v>88</v>
      </c>
      <c r="C909">
        <v>2.645575416229376E-2</v>
      </c>
      <c r="D909">
        <v>0.10259208919738598</v>
      </c>
      <c r="E909">
        <v>1.3696353282811088E-2</v>
      </c>
      <c r="F909">
        <v>5.7065489429190992E-4</v>
      </c>
      <c r="G909">
        <v>4.9465709370782707E-2</v>
      </c>
      <c r="H909">
        <v>0</v>
      </c>
      <c r="I909">
        <v>0.11194273893531714</v>
      </c>
      <c r="J909">
        <v>50255.745517924239</v>
      </c>
      <c r="K909">
        <v>9636.1050324506541</v>
      </c>
      <c r="L909">
        <v>135223.13380036142</v>
      </c>
      <c r="M909">
        <v>275385.57677580533</v>
      </c>
      <c r="N909">
        <v>139698.9698295992</v>
      </c>
      <c r="O909">
        <v>2670879.3604059909</v>
      </c>
      <c r="P909">
        <v>9338.3092491393782</v>
      </c>
      <c r="Q909">
        <v>4.4794321965516797E-3</v>
      </c>
      <c r="R909">
        <v>0.98535711641810941</v>
      </c>
      <c r="S909">
        <v>0.62725265918044881</v>
      </c>
      <c r="T909">
        <v>0.69124895880200865</v>
      </c>
      <c r="U909">
        <v>0.67964291159970858</v>
      </c>
      <c r="V909">
        <v>0.13823641006358739</v>
      </c>
      <c r="W909">
        <v>14073172.865826866</v>
      </c>
      <c r="X909">
        <v>0.20004468745451304</v>
      </c>
      <c r="Y909">
        <v>426.92224000602715</v>
      </c>
      <c r="Z909">
        <v>32.732899360112427</v>
      </c>
      <c r="AA909" s="211">
        <v>-38.686554858981438</v>
      </c>
      <c r="AB909" s="211">
        <v>1646561.2253017414</v>
      </c>
      <c r="AC909" s="211">
        <v>37022.747040804541</v>
      </c>
      <c r="AD909" s="211">
        <v>1683583.972342544</v>
      </c>
      <c r="AE909" s="211">
        <v>-3.088455056398633</v>
      </c>
      <c r="AF909" s="211">
        <v>19857841.490070242</v>
      </c>
      <c r="AG909" s="211">
        <v>7479.977755272902</v>
      </c>
      <c r="AH909" s="211">
        <v>19865321.467825484</v>
      </c>
      <c r="AI909" s="204">
        <v>510750.22532982985</v>
      </c>
      <c r="AJ909" s="205">
        <f t="shared" si="56"/>
        <v>-5552239.4582406878</v>
      </c>
      <c r="AK909" s="205">
        <f t="shared" si="57"/>
        <v>-20174166.973465346</v>
      </c>
      <c r="AL909" s="205">
        <f t="shared" si="58"/>
        <v>1</v>
      </c>
      <c r="AM909" s="205">
        <f t="shared" si="59"/>
        <v>0</v>
      </c>
    </row>
    <row r="910" spans="1:39" x14ac:dyDescent="0.35">
      <c r="A910" s="112">
        <v>904</v>
      </c>
      <c r="B910">
        <v>54</v>
      </c>
      <c r="C910">
        <v>4.6168685683138123E-2</v>
      </c>
      <c r="D910">
        <v>5.7255965482461535E-2</v>
      </c>
      <c r="E910">
        <v>0</v>
      </c>
      <c r="F910">
        <v>1.6323459834759725E-2</v>
      </c>
      <c r="G910">
        <v>0</v>
      </c>
      <c r="H910">
        <v>9.1577427887851899E-3</v>
      </c>
      <c r="I910">
        <v>8.1097537891236041E-2</v>
      </c>
      <c r="J910">
        <v>55110.480825879422</v>
      </c>
      <c r="K910">
        <v>3751.2260089207271</v>
      </c>
      <c r="L910">
        <v>165708.86832865683</v>
      </c>
      <c r="M910">
        <v>362124.74653864035</v>
      </c>
      <c r="N910">
        <v>72016.047898918681</v>
      </c>
      <c r="O910">
        <v>3372647.0512307556</v>
      </c>
      <c r="P910">
        <v>9172.0584626836207</v>
      </c>
      <c r="Q910">
        <v>3.5004597042674998E-3</v>
      </c>
      <c r="R910">
        <v>0.98488961744092363</v>
      </c>
      <c r="S910">
        <v>0.63524735721830672</v>
      </c>
      <c r="T910">
        <v>0.6122907324307082</v>
      </c>
      <c r="U910">
        <v>0.75955147119157185</v>
      </c>
      <c r="V910">
        <v>0</v>
      </c>
      <c r="W910">
        <v>15530376.414796472</v>
      </c>
      <c r="X910">
        <v>0.19218382934745132</v>
      </c>
      <c r="Y910">
        <v>324.10119902904262</v>
      </c>
      <c r="Z910">
        <v>19.031736961804036</v>
      </c>
      <c r="AA910" s="211">
        <v>-7.6848030477667724</v>
      </c>
      <c r="AB910" s="211">
        <v>295077.15188113297</v>
      </c>
      <c r="AC910" s="211">
        <v>19833.458773102368</v>
      </c>
      <c r="AD910" s="211">
        <v>314910.61065423489</v>
      </c>
      <c r="AE910" s="211">
        <v>-4.5151722552846714</v>
      </c>
      <c r="AF910" s="211">
        <v>14835503.988676589</v>
      </c>
      <c r="AG910" s="211">
        <v>15904.1886388085</v>
      </c>
      <c r="AH910" s="211">
        <v>14851408.177315339</v>
      </c>
      <c r="AI910" s="204">
        <v>4586180.0690287156</v>
      </c>
      <c r="AJ910" s="205">
        <f t="shared" si="56"/>
        <v>-1083390.9154309123</v>
      </c>
      <c r="AK910" s="205">
        <f t="shared" si="57"/>
        <v>-15302925.402843807</v>
      </c>
      <c r="AL910" s="205">
        <f t="shared" si="58"/>
        <v>1</v>
      </c>
      <c r="AM910" s="205">
        <f t="shared" si="59"/>
        <v>0</v>
      </c>
    </row>
    <row r="911" spans="1:39" x14ac:dyDescent="0.35">
      <c r="A911" s="112">
        <v>905</v>
      </c>
      <c r="B911">
        <v>52</v>
      </c>
      <c r="C911">
        <v>2.2548402215553175E-2</v>
      </c>
      <c r="D911">
        <v>5.0330836038917873E-2</v>
      </c>
      <c r="E911">
        <v>2.4145577534710888E-2</v>
      </c>
      <c r="F911">
        <v>4.1697306018717694E-3</v>
      </c>
      <c r="G911">
        <v>3.4762645309266607E-2</v>
      </c>
      <c r="H911">
        <v>2.7395195155893379E-2</v>
      </c>
      <c r="I911">
        <v>0.10059020684444278</v>
      </c>
      <c r="J911">
        <v>49234.299959358737</v>
      </c>
      <c r="K911">
        <v>8434.2242651660345</v>
      </c>
      <c r="L911">
        <v>186785.5919324237</v>
      </c>
      <c r="M911">
        <v>272207.35371165251</v>
      </c>
      <c r="N911">
        <v>63361.647413896011</v>
      </c>
      <c r="O911">
        <v>4700204.7641645689</v>
      </c>
      <c r="P911">
        <v>9095.8321599389728</v>
      </c>
      <c r="Q911">
        <v>3.3165319199973528E-3</v>
      </c>
      <c r="R911">
        <v>0.94713400034036477</v>
      </c>
      <c r="S911">
        <v>0.66639785344153046</v>
      </c>
      <c r="T911">
        <v>0.51714477936584358</v>
      </c>
      <c r="U911">
        <v>0.73174973950248345</v>
      </c>
      <c r="V911">
        <v>0</v>
      </c>
      <c r="W911">
        <v>14421691.437399426</v>
      </c>
      <c r="X911">
        <v>0.12001459152603799</v>
      </c>
      <c r="Y911">
        <v>219.35834087491216</v>
      </c>
      <c r="Z911">
        <v>32.652844429321419</v>
      </c>
      <c r="AA911" s="211">
        <v>-8.6371870549916299</v>
      </c>
      <c r="AB911" s="211">
        <v>201903.68012359197</v>
      </c>
      <c r="AC911" s="211">
        <v>39531.265067718945</v>
      </c>
      <c r="AD911" s="211">
        <v>241434.94519130993</v>
      </c>
      <c r="AE911" s="211">
        <v>-3.8866444557841913</v>
      </c>
      <c r="AF911" s="211">
        <v>10175645.063103966</v>
      </c>
      <c r="AG911" s="211">
        <v>24967.114779611962</v>
      </c>
      <c r="AH911" s="211">
        <v>10200612.177883577</v>
      </c>
      <c r="AI911" s="204">
        <v>2096429.4130009096</v>
      </c>
      <c r="AJ911" s="205">
        <f t="shared" si="56"/>
        <v>-1105153.6506904729</v>
      </c>
      <c r="AK911" s="205">
        <f t="shared" si="57"/>
        <v>-10589276.623461995</v>
      </c>
      <c r="AL911" s="205">
        <f t="shared" si="58"/>
        <v>1</v>
      </c>
      <c r="AM911" s="205">
        <f t="shared" si="59"/>
        <v>0</v>
      </c>
    </row>
    <row r="912" spans="1:39" x14ac:dyDescent="0.35">
      <c r="A912" s="112">
        <v>906</v>
      </c>
      <c r="B912">
        <v>50</v>
      </c>
      <c r="C912">
        <v>3.4392223741298932E-2</v>
      </c>
      <c r="D912">
        <v>3.4510383783246452E-2</v>
      </c>
      <c r="E912">
        <v>9.9058747181078859E-3</v>
      </c>
      <c r="F912">
        <v>0</v>
      </c>
      <c r="G912">
        <v>0.12639636365487811</v>
      </c>
      <c r="H912">
        <v>4.4584795246440628E-2</v>
      </c>
      <c r="I912">
        <v>8.08426060178533E-2</v>
      </c>
      <c r="J912">
        <v>50288.301376309682</v>
      </c>
      <c r="K912">
        <v>3467.4609850959141</v>
      </c>
      <c r="L912">
        <v>195960.62496368145</v>
      </c>
      <c r="M912">
        <v>286124.24599704292</v>
      </c>
      <c r="N912">
        <v>138680.57530001772</v>
      </c>
      <c r="O912">
        <v>2670737.7077210951</v>
      </c>
      <c r="P912">
        <v>9088.7820013745259</v>
      </c>
      <c r="Q912">
        <v>1.4212293689844756E-3</v>
      </c>
      <c r="R912">
        <v>0.93949983354927613</v>
      </c>
      <c r="S912">
        <v>0.60489810664863308</v>
      </c>
      <c r="T912">
        <v>0.6075047779460343</v>
      </c>
      <c r="U912">
        <v>0.75778026603878956</v>
      </c>
      <c r="V912">
        <v>3.0918489274369479E-2</v>
      </c>
      <c r="W912">
        <v>15283648.607189192</v>
      </c>
      <c r="X912">
        <v>0.18149196542067553</v>
      </c>
      <c r="Y912">
        <v>382.29310665731663</v>
      </c>
      <c r="Z912">
        <v>29.139387346857301</v>
      </c>
      <c r="AA912" s="211">
        <v>-102.85265268520288</v>
      </c>
      <c r="AB912" s="211">
        <v>4646229.1765855113</v>
      </c>
      <c r="AC912" s="211">
        <v>378031.03268109466</v>
      </c>
      <c r="AD912" s="211">
        <v>5024260.2092666198</v>
      </c>
      <c r="AE912" s="211">
        <v>-2.8199911186840589</v>
      </c>
      <c r="AF912" s="211">
        <v>17530317.992455825</v>
      </c>
      <c r="AG912" s="211">
        <v>21754.436004868858</v>
      </c>
      <c r="AH912" s="211">
        <v>17552072.428460702</v>
      </c>
      <c r="AI912" s="204">
        <v>125237.21775475753</v>
      </c>
      <c r="AJ912" s="205">
        <f t="shared" si="56"/>
        <v>-15309525.477786908</v>
      </c>
      <c r="AK912" s="205">
        <f t="shared" si="57"/>
        <v>-17834071.54032911</v>
      </c>
      <c r="AL912" s="205">
        <f t="shared" si="58"/>
        <v>1</v>
      </c>
      <c r="AM912" s="205">
        <f t="shared" si="59"/>
        <v>0</v>
      </c>
    </row>
    <row r="913" spans="1:39" x14ac:dyDescent="0.35">
      <c r="A913" s="112">
        <v>907</v>
      </c>
      <c r="B913">
        <v>4</v>
      </c>
      <c r="C913">
        <v>4.3479764619260605E-2</v>
      </c>
      <c r="D913">
        <v>4.7609136186637403E-2</v>
      </c>
      <c r="E913">
        <v>2.7934356518537456E-2</v>
      </c>
      <c r="F913">
        <v>1.0781761510931555E-4</v>
      </c>
      <c r="G913">
        <v>6.600328047799349E-2</v>
      </c>
      <c r="H913">
        <v>3.9228492969415399E-2</v>
      </c>
      <c r="I913">
        <v>7.8104034162989652E-2</v>
      </c>
      <c r="J913">
        <v>55527.191376640272</v>
      </c>
      <c r="K913">
        <v>5251.1386681666963</v>
      </c>
      <c r="L913">
        <v>289123.9469158065</v>
      </c>
      <c r="M913">
        <v>287859.4113503655</v>
      </c>
      <c r="N913">
        <v>134536.1346355266</v>
      </c>
      <c r="O913">
        <v>3903848.8920426322</v>
      </c>
      <c r="P913">
        <v>9114.9035697866784</v>
      </c>
      <c r="Q913">
        <v>4.0593652622589885E-3</v>
      </c>
      <c r="R913">
        <v>0.92189601842579449</v>
      </c>
      <c r="S913">
        <v>0.70277788466627944</v>
      </c>
      <c r="T913">
        <v>0.5482831035143193</v>
      </c>
      <c r="U913">
        <v>0.74246208716008011</v>
      </c>
      <c r="V913">
        <v>0</v>
      </c>
      <c r="W913">
        <v>13905151.192538895</v>
      </c>
      <c r="X913">
        <v>3.5417829691308175E-2</v>
      </c>
      <c r="Y913">
        <v>40.780078120846383</v>
      </c>
      <c r="Z913">
        <v>28.580898218067105</v>
      </c>
      <c r="AA913" s="211">
        <v>-12.649515682853416</v>
      </c>
      <c r="AB913" s="211">
        <v>500585.4429314005</v>
      </c>
      <c r="AC913" s="211">
        <v>68219.057589633114</v>
      </c>
      <c r="AD913" s="211">
        <v>568804.50052103098</v>
      </c>
      <c r="AE913" s="211">
        <v>-3.3243889915026195</v>
      </c>
      <c r="AF913" s="211">
        <v>2599338.4482924216</v>
      </c>
      <c r="AG913" s="211">
        <v>39112.259684722965</v>
      </c>
      <c r="AH913" s="211">
        <v>2638450.7079771482</v>
      </c>
      <c r="AI913" s="204">
        <v>221942.95862765567</v>
      </c>
      <c r="AJ913" s="205">
        <f t="shared" si="56"/>
        <v>-1833756.0688063726</v>
      </c>
      <c r="AK913" s="205">
        <f t="shared" si="57"/>
        <v>-2970889.6071274104</v>
      </c>
      <c r="AL913" s="205">
        <f t="shared" si="58"/>
        <v>1</v>
      </c>
      <c r="AM913" s="205">
        <f t="shared" si="59"/>
        <v>0</v>
      </c>
    </row>
    <row r="914" spans="1:39" x14ac:dyDescent="0.35">
      <c r="A914" s="112">
        <v>908</v>
      </c>
      <c r="B914">
        <v>37</v>
      </c>
      <c r="C914">
        <v>3.6139523366343573E-2</v>
      </c>
      <c r="D914">
        <v>2.7486938599432929E-2</v>
      </c>
      <c r="E914">
        <v>2.8614440564707681E-2</v>
      </c>
      <c r="F914">
        <v>0</v>
      </c>
      <c r="G914">
        <v>0.10325548790287657</v>
      </c>
      <c r="H914">
        <v>2.2346740607594343E-2</v>
      </c>
      <c r="I914">
        <v>0.11033198541655187</v>
      </c>
      <c r="J914">
        <v>49772.256631835764</v>
      </c>
      <c r="K914">
        <v>9818.1446595074649</v>
      </c>
      <c r="L914">
        <v>262207.01107012382</v>
      </c>
      <c r="M914">
        <v>266631.5702663894</v>
      </c>
      <c r="N914">
        <v>63136.947506676319</v>
      </c>
      <c r="O914">
        <v>3529904.5374714462</v>
      </c>
      <c r="P914">
        <v>9173.4785792042458</v>
      </c>
      <c r="Q914">
        <v>3.1975029432052427E-3</v>
      </c>
      <c r="R914">
        <v>0.96965072134482089</v>
      </c>
      <c r="S914">
        <v>0.78081137137331091</v>
      </c>
      <c r="T914">
        <v>0.68318602717528631</v>
      </c>
      <c r="U914">
        <v>0.58934681071514594</v>
      </c>
      <c r="V914">
        <v>0.23298295288595319</v>
      </c>
      <c r="W914">
        <v>13215872.088719921</v>
      </c>
      <c r="X914">
        <v>0.13826607423004847</v>
      </c>
      <c r="Y914">
        <v>125.21059051308029</v>
      </c>
      <c r="Z914">
        <v>29.935732062038426</v>
      </c>
      <c r="AA914" s="211">
        <v>-12.724975754638521</v>
      </c>
      <c r="AB914" s="211">
        <v>488987.26728263695</v>
      </c>
      <c r="AC914" s="211">
        <v>38421.506811812935</v>
      </c>
      <c r="AD914" s="211">
        <v>527408.77409445122</v>
      </c>
      <c r="AE914" s="211">
        <v>-2.8907442869010982</v>
      </c>
      <c r="AF914" s="211">
        <v>6397168.2553032916</v>
      </c>
      <c r="AG914" s="211">
        <v>16528.497269987452</v>
      </c>
      <c r="AH914" s="211">
        <v>6413696.7525732871</v>
      </c>
      <c r="AI914" s="204">
        <v>598550.88806783024</v>
      </c>
      <c r="AJ914" s="205">
        <f t="shared" si="56"/>
        <v>-1799906.3495583034</v>
      </c>
      <c r="AK914" s="205">
        <f t="shared" si="57"/>
        <v>-6702771.1812633965</v>
      </c>
      <c r="AL914" s="205">
        <f t="shared" si="58"/>
        <v>1</v>
      </c>
      <c r="AM914" s="205">
        <f t="shared" si="59"/>
        <v>0</v>
      </c>
    </row>
    <row r="915" spans="1:39" x14ac:dyDescent="0.35">
      <c r="A915" s="112">
        <v>909</v>
      </c>
      <c r="B915">
        <v>64</v>
      </c>
      <c r="C915">
        <v>2.6742045886178872E-2</v>
      </c>
      <c r="D915">
        <v>9.9105673766352459E-2</v>
      </c>
      <c r="E915">
        <v>9.9973385868968381E-3</v>
      </c>
      <c r="F915">
        <v>1.0983041116056455E-2</v>
      </c>
      <c r="G915">
        <v>1.1292041046632451E-2</v>
      </c>
      <c r="H915">
        <v>0</v>
      </c>
      <c r="I915">
        <v>9.5230830456972823E-2</v>
      </c>
      <c r="J915">
        <v>57170.486482706161</v>
      </c>
      <c r="K915">
        <v>13428.447501394719</v>
      </c>
      <c r="L915">
        <v>225616.6116666751</v>
      </c>
      <c r="M915">
        <v>254085.65274884531</v>
      </c>
      <c r="N915">
        <v>95527.621319247322</v>
      </c>
      <c r="O915">
        <v>2796517.1995558864</v>
      </c>
      <c r="P915">
        <v>9201.3743173047169</v>
      </c>
      <c r="Q915">
        <v>3.5859419398207209E-3</v>
      </c>
      <c r="R915">
        <v>1</v>
      </c>
      <c r="S915">
        <v>0.69160762378874507</v>
      </c>
      <c r="T915">
        <v>0.50557839553548534</v>
      </c>
      <c r="U915">
        <v>0.78552392508457614</v>
      </c>
      <c r="V915">
        <v>5.6324823160014845E-2</v>
      </c>
      <c r="W915">
        <v>14015984.555058366</v>
      </c>
      <c r="X915">
        <v>0.12736258763676281</v>
      </c>
      <c r="Y915">
        <v>387.8795351983058</v>
      </c>
      <c r="Z915">
        <v>25.72961968220967</v>
      </c>
      <c r="AA915" s="211">
        <v>-11.499306596861929</v>
      </c>
      <c r="AB915" s="211">
        <v>406463.5520966925</v>
      </c>
      <c r="AC915" s="211">
        <v>14366.563171032536</v>
      </c>
      <c r="AD915" s="211">
        <v>420830.11526772467</v>
      </c>
      <c r="AE915" s="211">
        <v>-3.1963887507967459</v>
      </c>
      <c r="AF915" s="211">
        <v>16814381.505298618</v>
      </c>
      <c r="AG915" s="211">
        <v>7049.0146399926061</v>
      </c>
      <c r="AH915" s="211">
        <v>16821430.519938663</v>
      </c>
      <c r="AI915" s="204">
        <v>1975281.5466484847</v>
      </c>
      <c r="AJ915" s="205">
        <f t="shared" si="56"/>
        <v>-1570760.7749539176</v>
      </c>
      <c r="AK915" s="205">
        <f t="shared" si="57"/>
        <v>-17141069.395018335</v>
      </c>
      <c r="AL915" s="205">
        <f t="shared" si="58"/>
        <v>1</v>
      </c>
      <c r="AM915" s="205">
        <f t="shared" si="59"/>
        <v>0</v>
      </c>
    </row>
    <row r="916" spans="1:39" x14ac:dyDescent="0.35">
      <c r="A916" s="112">
        <v>910</v>
      </c>
      <c r="B916">
        <v>49</v>
      </c>
      <c r="C916">
        <v>2.0253057339067848E-2</v>
      </c>
      <c r="D916">
        <v>4.6352679821293027E-2</v>
      </c>
      <c r="E916">
        <v>4.4555385976835414E-2</v>
      </c>
      <c r="F916">
        <v>2.2079996403688948E-2</v>
      </c>
      <c r="G916">
        <v>7.2672102440460962E-2</v>
      </c>
      <c r="H916">
        <v>4.7570338576226348E-2</v>
      </c>
      <c r="I916">
        <v>0.11447689561831693</v>
      </c>
      <c r="J916">
        <v>53134.83848922114</v>
      </c>
      <c r="K916">
        <v>6259.0018250399826</v>
      </c>
      <c r="L916">
        <v>280090.22810194385</v>
      </c>
      <c r="M916">
        <v>280742.77644613944</v>
      </c>
      <c r="N916">
        <v>35654.068329309106</v>
      </c>
      <c r="O916">
        <v>2519198.6778571703</v>
      </c>
      <c r="P916">
        <v>9182.3782278437702</v>
      </c>
      <c r="Q916">
        <v>5.1372086243088328E-3</v>
      </c>
      <c r="R916">
        <v>0.95780910476958359</v>
      </c>
      <c r="S916">
        <v>0.74584745164813926</v>
      </c>
      <c r="T916">
        <v>0.71172692525460923</v>
      </c>
      <c r="U916">
        <v>0.79092827924577103</v>
      </c>
      <c r="V916">
        <v>2.5553325830935454E-2</v>
      </c>
      <c r="W916">
        <v>14298057.010494297</v>
      </c>
      <c r="X916">
        <v>6.773160486198207E-2</v>
      </c>
      <c r="Y916">
        <v>229.69531341560423</v>
      </c>
      <c r="Z916">
        <v>36.395712934073877</v>
      </c>
      <c r="AA916" s="211">
        <v>-29.584056800432073</v>
      </c>
      <c r="AB916" s="211">
        <v>1229632.9029025109</v>
      </c>
      <c r="AC916" s="211">
        <v>87605.703213670073</v>
      </c>
      <c r="AD916" s="211">
        <v>1317238.6061161798</v>
      </c>
      <c r="AE916" s="211">
        <v>-5.0771121680950468</v>
      </c>
      <c r="AF916" s="211">
        <v>10285288.977775695</v>
      </c>
      <c r="AG916" s="211">
        <v>30256.597272441508</v>
      </c>
      <c r="AH916" s="211">
        <v>10315545.575048152</v>
      </c>
      <c r="AI916" s="204">
        <v>367173.75845615065</v>
      </c>
      <c r="AJ916" s="205">
        <f t="shared" si="56"/>
        <v>-4275644.2861593869</v>
      </c>
      <c r="AK916" s="205">
        <f t="shared" si="57"/>
        <v>-10823256.791857656</v>
      </c>
      <c r="AL916" s="205">
        <f t="shared" si="58"/>
        <v>1</v>
      </c>
      <c r="AM916" s="205">
        <f t="shared" si="59"/>
        <v>0</v>
      </c>
    </row>
    <row r="917" spans="1:39" x14ac:dyDescent="0.35">
      <c r="A917" s="112">
        <v>911</v>
      </c>
      <c r="B917">
        <v>40</v>
      </c>
      <c r="C917">
        <v>2.0662237982233475E-2</v>
      </c>
      <c r="D917">
        <v>3.8582991708365766E-3</v>
      </c>
      <c r="E917">
        <v>0</v>
      </c>
      <c r="F917">
        <v>2.3476993992208872E-2</v>
      </c>
      <c r="G917">
        <v>7.5068728495546341E-2</v>
      </c>
      <c r="H917">
        <v>5.9439774829054673E-2</v>
      </c>
      <c r="I917">
        <v>8.4266706001196096E-2</v>
      </c>
      <c r="J917">
        <v>54615.528524385394</v>
      </c>
      <c r="K917">
        <v>7846.328054164338</v>
      </c>
      <c r="L917">
        <v>232841.95364519625</v>
      </c>
      <c r="M917">
        <v>239711.98732825104</v>
      </c>
      <c r="N917">
        <v>105629.70707279207</v>
      </c>
      <c r="O917">
        <v>3428707.3586701141</v>
      </c>
      <c r="P917">
        <v>9080.2266167201069</v>
      </c>
      <c r="Q917">
        <v>1.5972325967413905E-3</v>
      </c>
      <c r="R917">
        <v>0.91354543410197631</v>
      </c>
      <c r="S917">
        <v>0.58713810948899126</v>
      </c>
      <c r="T917">
        <v>0.79431097825919372</v>
      </c>
      <c r="U917">
        <v>0.71503586845824008</v>
      </c>
      <c r="V917">
        <v>0.13320765966951426</v>
      </c>
      <c r="W917">
        <v>14670024.002513479</v>
      </c>
      <c r="X917">
        <v>0.12201668186806887</v>
      </c>
      <c r="Y917">
        <v>426.74174120654192</v>
      </c>
      <c r="Z917">
        <v>29.191211139969294</v>
      </c>
      <c r="AA917" s="211">
        <v>-10.539151151035039</v>
      </c>
      <c r="AB917" s="211">
        <v>308070.50405278296</v>
      </c>
      <c r="AC917" s="211">
        <v>60486.16682722549</v>
      </c>
      <c r="AD917" s="211">
        <v>368556.67088000779</v>
      </c>
      <c r="AE917" s="211">
        <v>-4.0323050140348151</v>
      </c>
      <c r="AF917" s="211">
        <v>18430987.644463386</v>
      </c>
      <c r="AG917" s="211">
        <v>36566.637218277341</v>
      </c>
      <c r="AH917" s="211">
        <v>18467554.28168172</v>
      </c>
      <c r="AI917" s="204">
        <v>2781531.5176863368</v>
      </c>
      <c r="AJ917" s="205">
        <f t="shared" si="56"/>
        <v>-1422471.7859835117</v>
      </c>
      <c r="AK917" s="205">
        <f t="shared" si="57"/>
        <v>-18870784.783085201</v>
      </c>
      <c r="AL917" s="205">
        <f t="shared" si="58"/>
        <v>1</v>
      </c>
      <c r="AM917" s="205">
        <f t="shared" si="59"/>
        <v>0</v>
      </c>
    </row>
    <row r="918" spans="1:39" x14ac:dyDescent="0.35">
      <c r="A918" s="112">
        <v>912</v>
      </c>
      <c r="B918">
        <v>9</v>
      </c>
      <c r="C918">
        <v>1.6228444844768451E-2</v>
      </c>
      <c r="D918">
        <v>0.1350393480582161</v>
      </c>
      <c r="E918">
        <v>0</v>
      </c>
      <c r="F918">
        <v>2.5284033170367572E-2</v>
      </c>
      <c r="G918">
        <v>0</v>
      </c>
      <c r="H918">
        <v>0</v>
      </c>
      <c r="I918">
        <v>2.4695332702559025E-2</v>
      </c>
      <c r="J918">
        <v>48287.492379495125</v>
      </c>
      <c r="K918">
        <v>9615.4202770042903</v>
      </c>
      <c r="L918">
        <v>115832.5842627158</v>
      </c>
      <c r="M918">
        <v>291112.28212138708</v>
      </c>
      <c r="N918">
        <v>84362.400139945108</v>
      </c>
      <c r="O918">
        <v>3231744.7025632677</v>
      </c>
      <c r="P918">
        <v>9174.7989148492961</v>
      </c>
      <c r="Q918">
        <v>3.6611365924578269E-3</v>
      </c>
      <c r="R918">
        <v>1</v>
      </c>
      <c r="S918">
        <v>0.70530259184896948</v>
      </c>
      <c r="T918">
        <v>0.6517554424040416</v>
      </c>
      <c r="U918">
        <v>0.74786447119525934</v>
      </c>
      <c r="V918">
        <v>7.0164080799354475E-2</v>
      </c>
      <c r="W918">
        <v>14245943.334282963</v>
      </c>
      <c r="X918">
        <v>0.15241363275466671</v>
      </c>
      <c r="Y918">
        <v>370.82595030347909</v>
      </c>
      <c r="Z918">
        <v>28.77947515000697</v>
      </c>
      <c r="AA918" s="211">
        <v>-14.352676254342144</v>
      </c>
      <c r="AB918" s="211">
        <v>398886.41335992271</v>
      </c>
      <c r="AC918" s="211">
        <v>14140.112601524888</v>
      </c>
      <c r="AD918" s="211">
        <v>413026.52596144652</v>
      </c>
      <c r="AE918" s="211">
        <v>-4.4322062734753835</v>
      </c>
      <c r="AF918" s="211">
        <v>16578386.640552051</v>
      </c>
      <c r="AG918" s="211">
        <v>7160.3123386444895</v>
      </c>
      <c r="AH918" s="211">
        <v>16585546.95289069</v>
      </c>
      <c r="AI918" s="204">
        <v>1630217.1629086707</v>
      </c>
      <c r="AJ918" s="205">
        <f t="shared" si="56"/>
        <v>-1848294.1513956611</v>
      </c>
      <c r="AK918" s="205">
        <f t="shared" si="57"/>
        <v>-17028767.580238231</v>
      </c>
      <c r="AL918" s="205">
        <f t="shared" si="58"/>
        <v>1</v>
      </c>
      <c r="AM918" s="205">
        <f t="shared" si="59"/>
        <v>0</v>
      </c>
    </row>
    <row r="919" spans="1:39" x14ac:dyDescent="0.35">
      <c r="A919" s="112">
        <v>913</v>
      </c>
      <c r="B919">
        <v>49</v>
      </c>
      <c r="C919">
        <v>2.7246147481239703E-2</v>
      </c>
      <c r="D919">
        <v>7.6119800897534548E-2</v>
      </c>
      <c r="E919">
        <v>6.3901154522088888E-2</v>
      </c>
      <c r="F919">
        <v>1.3784560790888432E-2</v>
      </c>
      <c r="G919">
        <v>1.9252227543749417E-2</v>
      </c>
      <c r="H919">
        <v>3.5935323677774897E-2</v>
      </c>
      <c r="I919">
        <v>5.1005605056126543E-2</v>
      </c>
      <c r="J919">
        <v>52472.04611688025</v>
      </c>
      <c r="K919">
        <v>7238.7743674830654</v>
      </c>
      <c r="L919">
        <v>211433.86456600836</v>
      </c>
      <c r="M919">
        <v>187723.64319989103</v>
      </c>
      <c r="N919">
        <v>100617.91101741776</v>
      </c>
      <c r="O919">
        <v>2191070.0500119403</v>
      </c>
      <c r="P919">
        <v>9203.7978699322593</v>
      </c>
      <c r="Q919">
        <v>3.1824448037530992E-3</v>
      </c>
      <c r="R919">
        <v>1</v>
      </c>
      <c r="S919">
        <v>0.7464472055146365</v>
      </c>
      <c r="T919">
        <v>0.65570105963982772</v>
      </c>
      <c r="U919">
        <v>0.77641024015561377</v>
      </c>
      <c r="V919">
        <v>0</v>
      </c>
      <c r="W919">
        <v>14142191.358629847</v>
      </c>
      <c r="X919">
        <v>0.12104170209050141</v>
      </c>
      <c r="Y919">
        <v>177.97502726682953</v>
      </c>
      <c r="Z919">
        <v>25.425429539540136</v>
      </c>
      <c r="AA919" s="211">
        <v>-28.786142793165787</v>
      </c>
      <c r="AB919" s="211">
        <v>1216228.4568421666</v>
      </c>
      <c r="AC919" s="211">
        <v>67303.198768075585</v>
      </c>
      <c r="AD919" s="211">
        <v>1283531.6556102422</v>
      </c>
      <c r="AE919" s="211">
        <v>-4.8015346441407694</v>
      </c>
      <c r="AF919" s="211">
        <v>8265302.9603855899</v>
      </c>
      <c r="AG919" s="211">
        <v>23244.671357823023</v>
      </c>
      <c r="AH919" s="211">
        <v>8288547.6317434059</v>
      </c>
      <c r="AI919" s="204">
        <v>292062.97357907513</v>
      </c>
      <c r="AJ919" s="205">
        <f t="shared" si="56"/>
        <v>-4162145.9349268209</v>
      </c>
      <c r="AK919" s="205">
        <f t="shared" si="57"/>
        <v>-8768701.0961574838</v>
      </c>
      <c r="AL919" s="205">
        <f t="shared" si="58"/>
        <v>1</v>
      </c>
      <c r="AM919" s="205">
        <f t="shared" si="59"/>
        <v>0</v>
      </c>
    </row>
    <row r="920" spans="1:39" x14ac:dyDescent="0.35">
      <c r="A920" s="112">
        <v>914</v>
      </c>
      <c r="B920">
        <v>26</v>
      </c>
      <c r="C920">
        <v>3.6877249315533697E-2</v>
      </c>
      <c r="D920">
        <v>2.9599043368683922E-2</v>
      </c>
      <c r="E920">
        <v>0</v>
      </c>
      <c r="F920">
        <v>3.0583523644181713E-3</v>
      </c>
      <c r="G920">
        <v>9.2298681698343793E-2</v>
      </c>
      <c r="H920">
        <v>0</v>
      </c>
      <c r="I920">
        <v>8.8173898716961671E-2</v>
      </c>
      <c r="J920">
        <v>49070.298607001132</v>
      </c>
      <c r="K920">
        <v>4311.5434836085669</v>
      </c>
      <c r="L920">
        <v>276094.47516029747</v>
      </c>
      <c r="M920">
        <v>296959.82551488071</v>
      </c>
      <c r="N920">
        <v>125298.67392847035</v>
      </c>
      <c r="O920">
        <v>2708743.3119231518</v>
      </c>
      <c r="P920">
        <v>9180.0589834623534</v>
      </c>
      <c r="Q920">
        <v>5.637418005605248E-3</v>
      </c>
      <c r="R920">
        <v>1</v>
      </c>
      <c r="S920">
        <v>0.59754886127282025</v>
      </c>
      <c r="T920">
        <v>0.73853704226461048</v>
      </c>
      <c r="U920">
        <v>0.68334246028500978</v>
      </c>
      <c r="V920">
        <v>1.2204668254166481E-2</v>
      </c>
      <c r="W920">
        <v>13579205.823676666</v>
      </c>
      <c r="X920">
        <v>9.7472818938384942E-2</v>
      </c>
      <c r="Y920">
        <v>438.90629447629635</v>
      </c>
      <c r="Z920">
        <v>36.564464990002655</v>
      </c>
      <c r="AA920" s="211">
        <v>-37.381350885779199</v>
      </c>
      <c r="AB920" s="211">
        <v>1643083.9046648745</v>
      </c>
      <c r="AC920" s="211">
        <v>39431.379752938265</v>
      </c>
      <c r="AD920" s="211">
        <v>1682515.2844178115</v>
      </c>
      <c r="AE920" s="211">
        <v>-2.6834429205091235</v>
      </c>
      <c r="AF920" s="211">
        <v>18798963.655536693</v>
      </c>
      <c r="AG920" s="211">
        <v>7429.1005331622855</v>
      </c>
      <c r="AH920" s="211">
        <v>18806392.756069854</v>
      </c>
      <c r="AI920" s="204">
        <v>493513.25413600495</v>
      </c>
      <c r="AJ920" s="205">
        <f t="shared" si="56"/>
        <v>-5420650.3729957314</v>
      </c>
      <c r="AK920" s="205">
        <f t="shared" si="57"/>
        <v>-19074737.048120767</v>
      </c>
      <c r="AL920" s="205">
        <f t="shared" si="58"/>
        <v>1</v>
      </c>
      <c r="AM920" s="205">
        <f t="shared" si="59"/>
        <v>0</v>
      </c>
    </row>
    <row r="921" spans="1:39" x14ac:dyDescent="0.35">
      <c r="A921" s="112">
        <v>915</v>
      </c>
      <c r="B921">
        <v>74</v>
      </c>
      <c r="C921">
        <v>1.0889253610946701E-2</v>
      </c>
      <c r="D921">
        <v>8.2990025684527444E-2</v>
      </c>
      <c r="E921">
        <v>1.5632633888174017E-2</v>
      </c>
      <c r="F921">
        <v>9.2331479129650652E-3</v>
      </c>
      <c r="G921">
        <v>0</v>
      </c>
      <c r="H921">
        <v>9.6254442380372313E-2</v>
      </c>
      <c r="I921">
        <v>4.2326854328271928E-2</v>
      </c>
      <c r="J921">
        <v>55368.11825193742</v>
      </c>
      <c r="K921">
        <v>5551.9725059070906</v>
      </c>
      <c r="L921">
        <v>174588.85975479818</v>
      </c>
      <c r="M921">
        <v>268498.96434542886</v>
      </c>
      <c r="N921">
        <v>78048.551081083002</v>
      </c>
      <c r="O921">
        <v>4248909.5155986948</v>
      </c>
      <c r="P921">
        <v>9293.6931361208754</v>
      </c>
      <c r="Q921">
        <v>4.7304151615480856E-3</v>
      </c>
      <c r="R921">
        <v>1</v>
      </c>
      <c r="S921">
        <v>0.65275181786508918</v>
      </c>
      <c r="T921">
        <v>0.61336420443839412</v>
      </c>
      <c r="U921">
        <v>0.72842057096563662</v>
      </c>
      <c r="V921">
        <v>0</v>
      </c>
      <c r="W921">
        <v>13978975.725680051</v>
      </c>
      <c r="X921">
        <v>-6.1175739888366942E-3</v>
      </c>
      <c r="Y921">
        <v>392.35124697830497</v>
      </c>
      <c r="Z921">
        <v>28.715788913164488</v>
      </c>
      <c r="AA921" s="211">
        <v>-15.443000984620916</v>
      </c>
      <c r="AB921" s="211">
        <v>433348.24749608157</v>
      </c>
      <c r="AC921" s="211">
        <v>115225.48963349222</v>
      </c>
      <c r="AD921" s="211">
        <v>548573.73712957394</v>
      </c>
      <c r="AE921" s="211">
        <v>-3.9558522732533992</v>
      </c>
      <c r="AF921" s="211">
        <v>15065680.577224866</v>
      </c>
      <c r="AG921" s="211">
        <v>49314.61284725603</v>
      </c>
      <c r="AH921" s="211">
        <v>15114995.190072192</v>
      </c>
      <c r="AI921" s="204">
        <v>1268062.4077346448</v>
      </c>
      <c r="AJ921" s="205">
        <f t="shared" si="56"/>
        <v>-2092873.8355916655</v>
      </c>
      <c r="AK921" s="205">
        <f t="shared" si="57"/>
        <v>-15510580.417397533</v>
      </c>
      <c r="AL921" s="205">
        <f t="shared" si="58"/>
        <v>1</v>
      </c>
      <c r="AM921" s="205">
        <f t="shared" si="59"/>
        <v>0</v>
      </c>
    </row>
    <row r="922" spans="1:39" x14ac:dyDescent="0.35">
      <c r="A922" s="112">
        <v>916</v>
      </c>
      <c r="B922">
        <v>16</v>
      </c>
      <c r="C922">
        <v>3.218746663113118E-2</v>
      </c>
      <c r="D922">
        <v>9.4942632415487407E-2</v>
      </c>
      <c r="E922">
        <v>0</v>
      </c>
      <c r="F922">
        <v>1.462011120857723E-2</v>
      </c>
      <c r="G922">
        <v>2.2071027731404985E-2</v>
      </c>
      <c r="H922">
        <v>6.5040915161531376E-2</v>
      </c>
      <c r="I922">
        <v>0.12778701855873145</v>
      </c>
      <c r="J922">
        <v>45648.863422084942</v>
      </c>
      <c r="K922">
        <v>7522.5004592181022</v>
      </c>
      <c r="L922">
        <v>174903.22243434214</v>
      </c>
      <c r="M922">
        <v>176385.16969714093</v>
      </c>
      <c r="N922">
        <v>90935.009015645352</v>
      </c>
      <c r="O922">
        <v>3793380.9724215232</v>
      </c>
      <c r="P922">
        <v>9231.5214919707287</v>
      </c>
      <c r="Q922">
        <v>4.5718407579368337E-3</v>
      </c>
      <c r="R922">
        <v>1</v>
      </c>
      <c r="S922">
        <v>0.82696586725009091</v>
      </c>
      <c r="T922">
        <v>0.67074343178304663</v>
      </c>
      <c r="U922">
        <v>0.74476599617679706</v>
      </c>
      <c r="V922">
        <v>4.7474269609257463E-2</v>
      </c>
      <c r="W922">
        <v>15570439.656403031</v>
      </c>
      <c r="X922">
        <v>0.16883658480487709</v>
      </c>
      <c r="Y922">
        <v>383.52784785762822</v>
      </c>
      <c r="Z922">
        <v>33.505349522983394</v>
      </c>
      <c r="AA922" s="211">
        <v>-13.000970426246912</v>
      </c>
      <c r="AB922" s="211">
        <v>529394.94831770263</v>
      </c>
      <c r="AC922" s="211">
        <v>87920.25250433966</v>
      </c>
      <c r="AD922" s="211">
        <v>617315.20082204253</v>
      </c>
      <c r="AE922" s="211">
        <v>-2.6856819318589369</v>
      </c>
      <c r="AF922" s="211">
        <v>17579112.573671188</v>
      </c>
      <c r="AG922" s="211">
        <v>32407.465086923959</v>
      </c>
      <c r="AH922" s="211">
        <v>17611520.038758058</v>
      </c>
      <c r="AI922" s="204">
        <v>1647477.4163787758</v>
      </c>
      <c r="AJ922" s="205">
        <f t="shared" si="56"/>
        <v>-1917412.2434467338</v>
      </c>
      <c r="AK922" s="205">
        <f t="shared" si="57"/>
        <v>-17880088.23194395</v>
      </c>
      <c r="AL922" s="205">
        <f t="shared" si="58"/>
        <v>1</v>
      </c>
      <c r="AM922" s="205">
        <f t="shared" si="59"/>
        <v>0</v>
      </c>
    </row>
    <row r="923" spans="1:39" x14ac:dyDescent="0.35">
      <c r="A923" s="112">
        <v>917</v>
      </c>
      <c r="B923">
        <v>78</v>
      </c>
      <c r="C923">
        <v>4.3521007245323609E-2</v>
      </c>
      <c r="D923">
        <v>1.5898395495871541E-2</v>
      </c>
      <c r="E923">
        <v>4.9283556187060526E-2</v>
      </c>
      <c r="F923">
        <v>3.8993430975106883E-3</v>
      </c>
      <c r="G923">
        <v>5.5838984592830147E-2</v>
      </c>
      <c r="H923">
        <v>0</v>
      </c>
      <c r="I923">
        <v>0.1117594509518592</v>
      </c>
      <c r="J923">
        <v>50659.471343977661</v>
      </c>
      <c r="K923">
        <v>7412.2890804280514</v>
      </c>
      <c r="L923">
        <v>216402.98253525476</v>
      </c>
      <c r="M923">
        <v>227488.79547921135</v>
      </c>
      <c r="N923">
        <v>131915.30840820074</v>
      </c>
      <c r="O923">
        <v>2982343.5529219634</v>
      </c>
      <c r="P923">
        <v>9483.8653966867842</v>
      </c>
      <c r="Q923">
        <v>4.0531681064496262E-3</v>
      </c>
      <c r="R923">
        <v>1</v>
      </c>
      <c r="S923">
        <v>0.74323215223276129</v>
      </c>
      <c r="T923">
        <v>0.58194181888549978</v>
      </c>
      <c r="U923">
        <v>0.72125778206642011</v>
      </c>
      <c r="V923">
        <v>0.21280352522820392</v>
      </c>
      <c r="W923">
        <v>13653927.372229321</v>
      </c>
      <c r="X923">
        <v>0.16307664638354935</v>
      </c>
      <c r="Y923">
        <v>181.44344934016567</v>
      </c>
      <c r="Z923">
        <v>26.482241268244827</v>
      </c>
      <c r="AA923" s="211">
        <v>-12.36500476548208</v>
      </c>
      <c r="AB923" s="211">
        <v>505195.31277248502</v>
      </c>
      <c r="AC923" s="211">
        <v>19453.277224571029</v>
      </c>
      <c r="AD923" s="211">
        <v>524648.58999705396</v>
      </c>
      <c r="AE923" s="211">
        <v>-2.2801304810465224</v>
      </c>
      <c r="AF923" s="211">
        <v>8733314.3922179155</v>
      </c>
      <c r="AG923" s="211">
        <v>7366.4983607750764</v>
      </c>
      <c r="AH923" s="211">
        <v>8740680.8905786779</v>
      </c>
      <c r="AI923" s="204">
        <v>814688.6187031403</v>
      </c>
      <c r="AJ923" s="205">
        <f t="shared" si="56"/>
        <v>-1761149.066545262</v>
      </c>
      <c r="AK923" s="205">
        <f t="shared" si="57"/>
        <v>-8968693.938683331</v>
      </c>
      <c r="AL923" s="205">
        <f t="shared" si="58"/>
        <v>1</v>
      </c>
      <c r="AM923" s="205">
        <f t="shared" si="59"/>
        <v>0</v>
      </c>
    </row>
    <row r="924" spans="1:39" x14ac:dyDescent="0.35">
      <c r="A924" s="112">
        <v>918</v>
      </c>
      <c r="B924">
        <v>40</v>
      </c>
      <c r="C924">
        <v>2.1860905195261762E-2</v>
      </c>
      <c r="D924">
        <v>0</v>
      </c>
      <c r="E924">
        <v>1.4065429909828651E-2</v>
      </c>
      <c r="F924">
        <v>8.2903974385274727E-3</v>
      </c>
      <c r="G924">
        <v>0</v>
      </c>
      <c r="H924">
        <v>0</v>
      </c>
      <c r="I924">
        <v>5.1139839001986237E-2</v>
      </c>
      <c r="J924">
        <v>46660.424445350633</v>
      </c>
      <c r="K924">
        <v>5963.1249968319062</v>
      </c>
      <c r="L924">
        <v>354780.13021453656</v>
      </c>
      <c r="M924">
        <v>174348.69880945928</v>
      </c>
      <c r="N924">
        <v>84855.598900149416</v>
      </c>
      <c r="O924">
        <v>2836581.7233824092</v>
      </c>
      <c r="P924">
        <v>9028.6849142829142</v>
      </c>
      <c r="Q924">
        <v>2.961603463137097E-3</v>
      </c>
      <c r="R924">
        <v>0.99129974257748243</v>
      </c>
      <c r="S924">
        <v>0.6498922046962875</v>
      </c>
      <c r="T924">
        <v>0.62426440720836629</v>
      </c>
      <c r="U924">
        <v>0.75870333514245047</v>
      </c>
      <c r="V924">
        <v>0.1188688178147691</v>
      </c>
      <c r="W924">
        <v>14736735.2528913</v>
      </c>
      <c r="X924">
        <v>9.0930849841320188E-2</v>
      </c>
      <c r="Y924">
        <v>456.24928485701724</v>
      </c>
      <c r="Z924">
        <v>26.40443943479541</v>
      </c>
      <c r="AA924" s="211">
        <v>-11.115330498694613</v>
      </c>
      <c r="AB924" s="211">
        <v>309471.44031071727</v>
      </c>
      <c r="AC924" s="211">
        <v>12254.093309626831</v>
      </c>
      <c r="AD924" s="211">
        <v>321725.53362034477</v>
      </c>
      <c r="AE924" s="211">
        <v>-4.3806316196653832</v>
      </c>
      <c r="AF924" s="211">
        <v>18970242.889599461</v>
      </c>
      <c r="AG924" s="211">
        <v>7408.15640991075</v>
      </c>
      <c r="AH924" s="211">
        <v>18977651.046009395</v>
      </c>
      <c r="AI924" s="204">
        <v>2770120.2158392863</v>
      </c>
      <c r="AJ924" s="205">
        <f t="shared" si="56"/>
        <v>-1433258.5834898059</v>
      </c>
      <c r="AK924" s="205">
        <f t="shared" si="57"/>
        <v>-19415714.207975935</v>
      </c>
      <c r="AL924" s="205">
        <f t="shared" si="58"/>
        <v>1</v>
      </c>
      <c r="AM924" s="205">
        <f t="shared" si="59"/>
        <v>0</v>
      </c>
    </row>
    <row r="925" spans="1:39" x14ac:dyDescent="0.35">
      <c r="A925" s="112">
        <v>919</v>
      </c>
      <c r="B925">
        <v>90</v>
      </c>
      <c r="C925">
        <v>4.1690754641346313E-2</v>
      </c>
      <c r="D925">
        <v>2.8988857205375161E-2</v>
      </c>
      <c r="E925">
        <v>2.9038422627474879E-2</v>
      </c>
      <c r="F925">
        <v>0</v>
      </c>
      <c r="G925">
        <v>0.12266719803974167</v>
      </c>
      <c r="H925">
        <v>0</v>
      </c>
      <c r="I925">
        <v>0.12437066541753192</v>
      </c>
      <c r="J925">
        <v>53559.996170337959</v>
      </c>
      <c r="K925">
        <v>10347.590989203971</v>
      </c>
      <c r="L925">
        <v>192502.38406515145</v>
      </c>
      <c r="M925">
        <v>273862.77548114129</v>
      </c>
      <c r="N925">
        <v>151012.834639065</v>
      </c>
      <c r="O925">
        <v>4735334.5058427192</v>
      </c>
      <c r="P925">
        <v>9064.8328331101693</v>
      </c>
      <c r="Q925">
        <v>4.041606550813516E-3</v>
      </c>
      <c r="R925">
        <v>1</v>
      </c>
      <c r="S925">
        <v>0.72281009021624287</v>
      </c>
      <c r="T925">
        <v>0.7028713981994581</v>
      </c>
      <c r="U925">
        <v>0.69215095730235721</v>
      </c>
      <c r="V925">
        <v>2.7268834228571237E-2</v>
      </c>
      <c r="W925">
        <v>15194517.346622828</v>
      </c>
      <c r="X925">
        <v>3.2303628330091871E-2</v>
      </c>
      <c r="Y925">
        <v>241.96573061668897</v>
      </c>
      <c r="Z925">
        <v>23.985203381605906</v>
      </c>
      <c r="AA925" s="211">
        <v>-5.7181334051993762</v>
      </c>
      <c r="AB925" s="211">
        <v>212723.24285271959</v>
      </c>
      <c r="AC925" s="211">
        <v>12780.847308638087</v>
      </c>
      <c r="AD925" s="211">
        <v>225504.09016135664</v>
      </c>
      <c r="AE925" s="211">
        <v>-2.8439367268544777</v>
      </c>
      <c r="AF925" s="211">
        <v>9913905.1431649774</v>
      </c>
      <c r="AG925" s="211">
        <v>10703.959620984398</v>
      </c>
      <c r="AH925" s="211">
        <v>9924609.102785971</v>
      </c>
      <c r="AI925" s="204">
        <v>3374544.6460573561</v>
      </c>
      <c r="AJ925" s="205">
        <f t="shared" si="56"/>
        <v>-797317.43068129418</v>
      </c>
      <c r="AK925" s="205">
        <f t="shared" si="57"/>
        <v>-10209002.775471419</v>
      </c>
      <c r="AL925" s="205">
        <f t="shared" si="58"/>
        <v>1</v>
      </c>
      <c r="AM925" s="205">
        <f t="shared" si="59"/>
        <v>0</v>
      </c>
    </row>
    <row r="926" spans="1:39" x14ac:dyDescent="0.35">
      <c r="A926" s="112">
        <v>920</v>
      </c>
      <c r="B926">
        <v>44</v>
      </c>
      <c r="C926">
        <v>3.4266593091897266E-2</v>
      </c>
      <c r="D926">
        <v>0.13418198284902197</v>
      </c>
      <c r="E926">
        <v>2.2718376973585537E-2</v>
      </c>
      <c r="F926">
        <v>0</v>
      </c>
      <c r="G926">
        <v>8.9978613267660046E-2</v>
      </c>
      <c r="H926">
        <v>0</v>
      </c>
      <c r="I926">
        <v>9.9914687606828562E-2</v>
      </c>
      <c r="J926">
        <v>66617.851464815627</v>
      </c>
      <c r="K926">
        <v>7583.2106914702363</v>
      </c>
      <c r="L926">
        <v>153853.85035558025</v>
      </c>
      <c r="M926">
        <v>315311.06706349365</v>
      </c>
      <c r="N926">
        <v>64832.105994124475</v>
      </c>
      <c r="O926">
        <v>3494421.5281120087</v>
      </c>
      <c r="P926">
        <v>9199.9104308845417</v>
      </c>
      <c r="Q926">
        <v>2.0754781659052981E-3</v>
      </c>
      <c r="R926">
        <v>0.92327443397406717</v>
      </c>
      <c r="S926">
        <v>0.77867207852825149</v>
      </c>
      <c r="T926">
        <v>0.57523643183382156</v>
      </c>
      <c r="U926">
        <v>0.71223381693666632</v>
      </c>
      <c r="V926">
        <v>9.4163175045450562E-2</v>
      </c>
      <c r="W926">
        <v>13366938.121020572</v>
      </c>
      <c r="X926">
        <v>0.15633367637196011</v>
      </c>
      <c r="Y926">
        <v>276.71218950787426</v>
      </c>
      <c r="Z926">
        <v>36.733949552597693</v>
      </c>
      <c r="AA926" s="211">
        <v>-4.2352757837785191</v>
      </c>
      <c r="AB926" s="211">
        <v>106935.50496816458</v>
      </c>
      <c r="AC926" s="211">
        <v>9560.9561731966587</v>
      </c>
      <c r="AD926" s="211">
        <v>116496.46114136119</v>
      </c>
      <c r="AE926" s="211">
        <v>-2.2472390386378618</v>
      </c>
      <c r="AF926" s="211">
        <v>13061506.685799275</v>
      </c>
      <c r="AG926" s="211">
        <v>7427.5196717395447</v>
      </c>
      <c r="AH926" s="211">
        <v>13068934.20547099</v>
      </c>
      <c r="AI926" s="204">
        <v>6515190.3132520923</v>
      </c>
      <c r="AJ926" s="205">
        <f t="shared" si="56"/>
        <v>-540024.03951921314</v>
      </c>
      <c r="AK926" s="205">
        <f t="shared" si="57"/>
        <v>-13293658.109334776</v>
      </c>
      <c r="AL926" s="205">
        <f t="shared" si="58"/>
        <v>1</v>
      </c>
      <c r="AM926" s="205">
        <f t="shared" si="59"/>
        <v>0</v>
      </c>
    </row>
    <row r="927" spans="1:39" x14ac:dyDescent="0.35">
      <c r="A927" s="112">
        <v>921</v>
      </c>
      <c r="B927">
        <v>14</v>
      </c>
      <c r="C927">
        <v>2.0419356080330634E-2</v>
      </c>
      <c r="D927">
        <v>3.398584202812175E-2</v>
      </c>
      <c r="E927">
        <v>1.2696759385512639E-2</v>
      </c>
      <c r="F927">
        <v>9.2245979368499511E-3</v>
      </c>
      <c r="G927">
        <v>3.0560606444316879E-2</v>
      </c>
      <c r="H927">
        <v>5.3369336553580643E-2</v>
      </c>
      <c r="I927">
        <v>4.8886678830247998E-2</v>
      </c>
      <c r="J927">
        <v>61450.765361285201</v>
      </c>
      <c r="K927">
        <v>6695.0769251689153</v>
      </c>
      <c r="L927">
        <v>238568.31953136477</v>
      </c>
      <c r="M927">
        <v>246221.94047101788</v>
      </c>
      <c r="N927">
        <v>52002.976632880265</v>
      </c>
      <c r="O927">
        <v>2671979.6327232397</v>
      </c>
      <c r="P927">
        <v>9232.3323285730585</v>
      </c>
      <c r="Q927">
        <v>4.1045285902638019E-3</v>
      </c>
      <c r="R927">
        <v>0.9304917703128841</v>
      </c>
      <c r="S927">
        <v>0.75735311165275998</v>
      </c>
      <c r="T927">
        <v>0.64130588833965763</v>
      </c>
      <c r="U927">
        <v>0.6901216336852618</v>
      </c>
      <c r="V927">
        <v>0.12397462783063094</v>
      </c>
      <c r="W927">
        <v>14578494.840900583</v>
      </c>
      <c r="X927">
        <v>0.22322462408540639</v>
      </c>
      <c r="Y927">
        <v>166.10604937762216</v>
      </c>
      <c r="Z927">
        <v>26.78011061816418</v>
      </c>
      <c r="AA927" s="211">
        <v>-27.432033666719697</v>
      </c>
      <c r="AB927" s="211">
        <v>1020494.6388630397</v>
      </c>
      <c r="AC927" s="211">
        <v>93707.534012484059</v>
      </c>
      <c r="AD927" s="211">
        <v>1114202.1728755313</v>
      </c>
      <c r="AE927" s="211">
        <v>-6.6586803485755954</v>
      </c>
      <c r="AF927" s="211">
        <v>8581422.5889220312</v>
      </c>
      <c r="AG927" s="211">
        <v>38082.057201420466</v>
      </c>
      <c r="AH927" s="211">
        <v>8619504.6461234204</v>
      </c>
      <c r="AI927" s="204">
        <v>361294.70087491948</v>
      </c>
      <c r="AJ927" s="205">
        <f t="shared" si="56"/>
        <v>-3857405.5395475011</v>
      </c>
      <c r="AK927" s="205">
        <f t="shared" si="57"/>
        <v>-9285372.6809809804</v>
      </c>
      <c r="AL927" s="205">
        <f t="shared" si="58"/>
        <v>1</v>
      </c>
      <c r="AM927" s="205">
        <f t="shared" si="59"/>
        <v>0</v>
      </c>
    </row>
    <row r="928" spans="1:39" x14ac:dyDescent="0.35">
      <c r="A928" s="112">
        <v>922</v>
      </c>
      <c r="B928">
        <v>39</v>
      </c>
      <c r="C928">
        <v>2.6950740347846357E-2</v>
      </c>
      <c r="D928">
        <v>1.7706875256186333E-2</v>
      </c>
      <c r="E928">
        <v>3.0545032995591512E-2</v>
      </c>
      <c r="F928">
        <v>3.5090113545814816E-2</v>
      </c>
      <c r="G928">
        <v>0</v>
      </c>
      <c r="H928">
        <v>2.4896670505724704E-2</v>
      </c>
      <c r="I928">
        <v>0.12073201087663574</v>
      </c>
      <c r="J928">
        <v>55720.633629265962</v>
      </c>
      <c r="K928">
        <v>7882.8387881353756</v>
      </c>
      <c r="L928">
        <v>242762.3139044758</v>
      </c>
      <c r="M928">
        <v>265730.75593961152</v>
      </c>
      <c r="N928">
        <v>94410.939870741378</v>
      </c>
      <c r="O928">
        <v>2412542.1413066653</v>
      </c>
      <c r="P928">
        <v>9066.0029375633749</v>
      </c>
      <c r="Q928">
        <v>2.7927201886698318E-3</v>
      </c>
      <c r="R928">
        <v>0.94662190651561018</v>
      </c>
      <c r="S928">
        <v>0.57352345631636337</v>
      </c>
      <c r="T928">
        <v>0.5258869875085318</v>
      </c>
      <c r="U928">
        <v>0.75744892200501968</v>
      </c>
      <c r="V928">
        <v>4.8969730093403385E-2</v>
      </c>
      <c r="W928">
        <v>14658053.226540327</v>
      </c>
      <c r="X928">
        <v>5.4204532821014069E-2</v>
      </c>
      <c r="Y928">
        <v>310.27319944212195</v>
      </c>
      <c r="Z928">
        <v>26.494940125152798</v>
      </c>
      <c r="AA928" s="211">
        <v>-6.1185114807192305</v>
      </c>
      <c r="AB928" s="211">
        <v>175896.63871848391</v>
      </c>
      <c r="AC928" s="211">
        <v>20565.346607087424</v>
      </c>
      <c r="AD928" s="211">
        <v>196461.98532557106</v>
      </c>
      <c r="AE928" s="211">
        <v>-2.6665641539368181</v>
      </c>
      <c r="AF928" s="211">
        <v>12780809.972694548</v>
      </c>
      <c r="AG928" s="211">
        <v>14747.518290608745</v>
      </c>
      <c r="AH928" s="211">
        <v>12795557.490985164</v>
      </c>
      <c r="AI928" s="204">
        <v>3649851.6092374185</v>
      </c>
      <c r="AJ928" s="205">
        <f t="shared" si="56"/>
        <v>-808313.13339749409</v>
      </c>
      <c r="AK928" s="205">
        <f t="shared" si="57"/>
        <v>-13062213.906378847</v>
      </c>
      <c r="AL928" s="205">
        <f t="shared" si="58"/>
        <v>1</v>
      </c>
      <c r="AM928" s="205">
        <f t="shared" si="59"/>
        <v>0</v>
      </c>
    </row>
    <row r="929" spans="1:39" x14ac:dyDescent="0.35">
      <c r="A929" s="112">
        <v>923</v>
      </c>
      <c r="B929">
        <v>19</v>
      </c>
      <c r="C929">
        <v>3.6286105342597921E-2</v>
      </c>
      <c r="D929">
        <v>0.10793990865729386</v>
      </c>
      <c r="E929">
        <v>8.5428852993441988E-3</v>
      </c>
      <c r="F929">
        <v>1.0955798635673185E-2</v>
      </c>
      <c r="G929">
        <v>0.11727939182329934</v>
      </c>
      <c r="H929">
        <v>2.7418320666918294E-2</v>
      </c>
      <c r="I929">
        <v>8.5914138302995963E-2</v>
      </c>
      <c r="J929">
        <v>48312.687244113986</v>
      </c>
      <c r="K929">
        <v>5980.9336257219475</v>
      </c>
      <c r="L929">
        <v>171673.18353898037</v>
      </c>
      <c r="M929">
        <v>351652.10569968895</v>
      </c>
      <c r="N929">
        <v>86160.926201120368</v>
      </c>
      <c r="O929">
        <v>2858446.8075020653</v>
      </c>
      <c r="P929">
        <v>9133.7152557496356</v>
      </c>
      <c r="Q929">
        <v>3.9525331829985176E-3</v>
      </c>
      <c r="R929">
        <v>1</v>
      </c>
      <c r="S929">
        <v>0.64755365951752608</v>
      </c>
      <c r="T929">
        <v>0.73943752990231315</v>
      </c>
      <c r="U929">
        <v>0.71949294389309792</v>
      </c>
      <c r="V929">
        <v>2.430102715611817E-2</v>
      </c>
      <c r="W929">
        <v>14566054.086808058</v>
      </c>
      <c r="X929">
        <v>8.2449104867626938E-2</v>
      </c>
      <c r="Y929">
        <v>330.55992866064128</v>
      </c>
      <c r="Z929">
        <v>26.127464447094948</v>
      </c>
      <c r="AA929" s="211">
        <v>-59.172840835112737</v>
      </c>
      <c r="AB929" s="211">
        <v>2694720.0060594906</v>
      </c>
      <c r="AC929" s="211">
        <v>155141.96086157343</v>
      </c>
      <c r="AD929" s="211">
        <v>2849861.9669210594</v>
      </c>
      <c r="AE929" s="211">
        <v>-3.5483577176793997</v>
      </c>
      <c r="AF929" s="211">
        <v>13957718.394280424</v>
      </c>
      <c r="AG929" s="211">
        <v>19230.084617511064</v>
      </c>
      <c r="AH929" s="211">
        <v>13976948.478897944</v>
      </c>
      <c r="AI929" s="204">
        <v>200039.3691476754</v>
      </c>
      <c r="AJ929" s="205">
        <f t="shared" si="56"/>
        <v>-8767146.0504323319</v>
      </c>
      <c r="AK929" s="205">
        <f t="shared" si="57"/>
        <v>-14331784.250665884</v>
      </c>
      <c r="AL929" s="205">
        <f t="shared" si="58"/>
        <v>1</v>
      </c>
      <c r="AM929" s="205">
        <f t="shared" si="59"/>
        <v>0</v>
      </c>
    </row>
    <row r="930" spans="1:39" x14ac:dyDescent="0.35">
      <c r="A930" s="112">
        <v>924</v>
      </c>
      <c r="B930">
        <v>52</v>
      </c>
      <c r="C930">
        <v>2.0356434175308649E-2</v>
      </c>
      <c r="D930">
        <v>9.8116353852116256E-3</v>
      </c>
      <c r="E930">
        <v>2.2823646699435755E-2</v>
      </c>
      <c r="F930">
        <v>0</v>
      </c>
      <c r="G930">
        <v>9.6146451075955111E-2</v>
      </c>
      <c r="H930">
        <v>1.0903292050429942E-2</v>
      </c>
      <c r="I930">
        <v>0.10556652329431844</v>
      </c>
      <c r="J930">
        <v>60568.787011691849</v>
      </c>
      <c r="K930">
        <v>6515.2274911148888</v>
      </c>
      <c r="L930">
        <v>373181.92176716734</v>
      </c>
      <c r="M930">
        <v>340631.16804527142</v>
      </c>
      <c r="N930">
        <v>108804.8442061164</v>
      </c>
      <c r="O930">
        <v>3161843.7380896425</v>
      </c>
      <c r="P930">
        <v>9267.7496468612044</v>
      </c>
      <c r="Q930">
        <v>6.6160214228048447E-3</v>
      </c>
      <c r="R930">
        <v>0.96220995997286685</v>
      </c>
      <c r="S930">
        <v>0.57651732094335983</v>
      </c>
      <c r="T930">
        <v>0.52274724645305082</v>
      </c>
      <c r="U930">
        <v>0.78837203832652691</v>
      </c>
      <c r="V930">
        <v>0.1053000194065177</v>
      </c>
      <c r="W930">
        <v>14913149.60483465</v>
      </c>
      <c r="X930">
        <v>6.807557880922932E-2</v>
      </c>
      <c r="Y930">
        <v>126.40296737558381</v>
      </c>
      <c r="Z930">
        <v>26.328731906648454</v>
      </c>
      <c r="AA930" s="211">
        <v>-8.9895086903203278</v>
      </c>
      <c r="AB930" s="211">
        <v>208784.09446768506</v>
      </c>
      <c r="AC930" s="211">
        <v>24514.62426563838</v>
      </c>
      <c r="AD930" s="211">
        <v>233298.71873332257</v>
      </c>
      <c r="AE930" s="211">
        <v>-4.1091633833602037</v>
      </c>
      <c r="AF930" s="211">
        <v>5887557.0816869242</v>
      </c>
      <c r="AG930" s="211">
        <v>15482.920588824307</v>
      </c>
      <c r="AH930" s="211">
        <v>5903040.0022757212</v>
      </c>
      <c r="AI930" s="204">
        <v>1161750.0252403193</v>
      </c>
      <c r="AJ930" s="205">
        <f t="shared" si="56"/>
        <v>-1132249.5877653554</v>
      </c>
      <c r="AK930" s="205">
        <f t="shared" si="57"/>
        <v>-6313956.3406117419</v>
      </c>
      <c r="AL930" s="205">
        <f t="shared" si="58"/>
        <v>1</v>
      </c>
      <c r="AM930" s="205">
        <f t="shared" si="59"/>
        <v>0</v>
      </c>
    </row>
    <row r="931" spans="1:39" x14ac:dyDescent="0.35">
      <c r="A931" s="112">
        <v>925</v>
      </c>
      <c r="B931">
        <v>91</v>
      </c>
      <c r="C931">
        <v>9.4842639449599538E-3</v>
      </c>
      <c r="D931">
        <v>0.13490729274494231</v>
      </c>
      <c r="E931">
        <v>1.6449469874424725E-2</v>
      </c>
      <c r="F931">
        <v>0</v>
      </c>
      <c r="G931">
        <v>6.8545127291136376E-2</v>
      </c>
      <c r="H931">
        <v>0</v>
      </c>
      <c r="I931">
        <v>0.10813169653761781</v>
      </c>
      <c r="J931">
        <v>51499.210280283376</v>
      </c>
      <c r="K931">
        <v>8805.9435130227466</v>
      </c>
      <c r="L931">
        <v>180854.59450523261</v>
      </c>
      <c r="M931">
        <v>233359.72803525167</v>
      </c>
      <c r="N931">
        <v>66620.531986471673</v>
      </c>
      <c r="O931">
        <v>2939972.157529457</v>
      </c>
      <c r="P931">
        <v>9013.3453382601601</v>
      </c>
      <c r="Q931">
        <v>3.6155680585495007E-3</v>
      </c>
      <c r="R931">
        <v>1</v>
      </c>
      <c r="S931">
        <v>0.58782802789808131</v>
      </c>
      <c r="T931">
        <v>0.71009674293086311</v>
      </c>
      <c r="U931">
        <v>0.86183236211931624</v>
      </c>
      <c r="V931">
        <v>0</v>
      </c>
      <c r="W931">
        <v>14696591.51597444</v>
      </c>
      <c r="X931">
        <v>2.177899723975843E-2</v>
      </c>
      <c r="Y931">
        <v>148.10085910016656</v>
      </c>
      <c r="Z931">
        <v>23.397006666084405</v>
      </c>
      <c r="AA931" s="211">
        <v>-7.4895632539238726</v>
      </c>
      <c r="AB931" s="211">
        <v>161662.50667571879</v>
      </c>
      <c r="AC931" s="211">
        <v>8460.0692118044808</v>
      </c>
      <c r="AD931" s="211">
        <v>170122.57588752336</v>
      </c>
      <c r="AE931" s="211">
        <v>-4.3537174474604114</v>
      </c>
      <c r="AF931" s="211">
        <v>6308385.0232104594</v>
      </c>
      <c r="AG931" s="211">
        <v>6963.2877358698433</v>
      </c>
      <c r="AH931" s="211">
        <v>6315348.3109463071</v>
      </c>
      <c r="AI931" s="204">
        <v>1959670.8876413908</v>
      </c>
      <c r="AJ931" s="205">
        <f t="shared" si="56"/>
        <v>-919078.90127991058</v>
      </c>
      <c r="AK931" s="205">
        <f t="shared" si="57"/>
        <v>-6750720.0556923486</v>
      </c>
      <c r="AL931" s="205">
        <f t="shared" si="58"/>
        <v>1</v>
      </c>
      <c r="AM931" s="205">
        <f t="shared" si="59"/>
        <v>0</v>
      </c>
    </row>
    <row r="932" spans="1:39" x14ac:dyDescent="0.35">
      <c r="A932" s="112">
        <v>926</v>
      </c>
      <c r="B932">
        <v>4</v>
      </c>
      <c r="C932">
        <v>1.7702965295623305E-2</v>
      </c>
      <c r="D932">
        <v>8.8259706324501697E-2</v>
      </c>
      <c r="E932">
        <v>8.6101934045813514E-3</v>
      </c>
      <c r="F932">
        <v>2.6813231238650551E-2</v>
      </c>
      <c r="G932">
        <v>1.3974266264809077E-2</v>
      </c>
      <c r="H932">
        <v>0</v>
      </c>
      <c r="I932">
        <v>0.13176434913111529</v>
      </c>
      <c r="J932">
        <v>67613.719477647857</v>
      </c>
      <c r="K932">
        <v>6482.5949720654608</v>
      </c>
      <c r="L932">
        <v>247969.37799272095</v>
      </c>
      <c r="M932">
        <v>237752.59128949701</v>
      </c>
      <c r="N932">
        <v>75654.654673886922</v>
      </c>
      <c r="O932">
        <v>3494387.8165016277</v>
      </c>
      <c r="P932">
        <v>9143.5290830849153</v>
      </c>
      <c r="Q932">
        <v>2.1341402848682961E-3</v>
      </c>
      <c r="R932">
        <v>0.92964254093502452</v>
      </c>
      <c r="S932">
        <v>0.90950210453821811</v>
      </c>
      <c r="T932">
        <v>0.63576344651914396</v>
      </c>
      <c r="U932">
        <v>0.77963748741943006</v>
      </c>
      <c r="V932">
        <v>6.6151171948960766E-2</v>
      </c>
      <c r="W932">
        <v>15194076.287047254</v>
      </c>
      <c r="X932">
        <v>5.4565233330904385E-2</v>
      </c>
      <c r="Y932">
        <v>311.33132252610903</v>
      </c>
      <c r="Z932">
        <v>23.402148859885362</v>
      </c>
      <c r="AA932" s="211">
        <v>-16.637878266272381</v>
      </c>
      <c r="AB932" s="211">
        <v>546986.74633370154</v>
      </c>
      <c r="AC932" s="211">
        <v>24425.677650910067</v>
      </c>
      <c r="AD932" s="211">
        <v>571412.42398460908</v>
      </c>
      <c r="AE932" s="211">
        <v>-5.6110502059961735</v>
      </c>
      <c r="AF932" s="211">
        <v>12723132.205097316</v>
      </c>
      <c r="AG932" s="211">
        <v>14004.055186521777</v>
      </c>
      <c r="AH932" s="211">
        <v>12737136.260283818</v>
      </c>
      <c r="AI932" s="204">
        <v>1103284.0785942639</v>
      </c>
      <c r="AJ932" s="205">
        <f t="shared" si="56"/>
        <v>-2235200.2506118473</v>
      </c>
      <c r="AK932" s="205">
        <f t="shared" si="57"/>
        <v>-13298241.280883435</v>
      </c>
      <c r="AL932" s="205">
        <f t="shared" si="58"/>
        <v>1</v>
      </c>
      <c r="AM932" s="205">
        <f t="shared" si="59"/>
        <v>0</v>
      </c>
    </row>
    <row r="933" spans="1:39" x14ac:dyDescent="0.35">
      <c r="A933" s="112">
        <v>927</v>
      </c>
      <c r="B933">
        <v>89</v>
      </c>
      <c r="C933">
        <v>3.1826287244847831E-2</v>
      </c>
      <c r="D933">
        <v>5.0054492502232407E-2</v>
      </c>
      <c r="E933">
        <v>3.2532544594227213E-2</v>
      </c>
      <c r="F933">
        <v>3.0301256894357895E-3</v>
      </c>
      <c r="G933">
        <v>6.5695600885900068E-2</v>
      </c>
      <c r="H933">
        <v>2.2494072340166399E-2</v>
      </c>
      <c r="I933">
        <v>0.11008097945725999</v>
      </c>
      <c r="J933">
        <v>56618.861371988947</v>
      </c>
      <c r="K933">
        <v>5461.0483305298621</v>
      </c>
      <c r="L933">
        <v>238686.60767768291</v>
      </c>
      <c r="M933">
        <v>168610.74941305368</v>
      </c>
      <c r="N933">
        <v>61831.154558939714</v>
      </c>
      <c r="O933">
        <v>1699056.4852259068</v>
      </c>
      <c r="P933">
        <v>9360.7926258016105</v>
      </c>
      <c r="Q933">
        <v>3.8849722322668373E-3</v>
      </c>
      <c r="R933">
        <v>0.99226066214451081</v>
      </c>
      <c r="S933">
        <v>0.76918492645140024</v>
      </c>
      <c r="T933">
        <v>0.51498159547550593</v>
      </c>
      <c r="U933">
        <v>0.58159149404490862</v>
      </c>
      <c r="V933">
        <v>5.8300281181435078E-2</v>
      </c>
      <c r="W933">
        <v>15382156.004881952</v>
      </c>
      <c r="X933">
        <v>-1.5079719810311476E-2</v>
      </c>
      <c r="Y933">
        <v>431.88843188300712</v>
      </c>
      <c r="Z933">
        <v>20.687036003402191</v>
      </c>
      <c r="AA933" s="211">
        <v>-10.724531663205987</v>
      </c>
      <c r="AB933" s="211">
        <v>446082.5241415769</v>
      </c>
      <c r="AC933" s="211">
        <v>24366.046289839669</v>
      </c>
      <c r="AD933" s="211">
        <v>470448.57043141755</v>
      </c>
      <c r="AE933" s="211">
        <v>-1.7080582795804564</v>
      </c>
      <c r="AF933" s="211">
        <v>16047027.238956043</v>
      </c>
      <c r="AG933" s="211">
        <v>8451.2863257552053</v>
      </c>
      <c r="AH933" s="211">
        <v>16055478.525281796</v>
      </c>
      <c r="AI933" s="204">
        <v>1728506.178829713</v>
      </c>
      <c r="AJ933" s="205">
        <f t="shared" si="56"/>
        <v>-1542901.7367520162</v>
      </c>
      <c r="AK933" s="205">
        <f t="shared" si="57"/>
        <v>-16226284.353239842</v>
      </c>
      <c r="AL933" s="205">
        <f t="shared" si="58"/>
        <v>1</v>
      </c>
      <c r="AM933" s="205">
        <f t="shared" si="59"/>
        <v>0</v>
      </c>
    </row>
    <row r="934" spans="1:39" x14ac:dyDescent="0.35">
      <c r="A934" s="112">
        <v>928</v>
      </c>
      <c r="B934">
        <v>33</v>
      </c>
      <c r="C934">
        <v>2.9280348129496318E-2</v>
      </c>
      <c r="D934">
        <v>0.14864900074965876</v>
      </c>
      <c r="E934">
        <v>1.2361978147511261E-2</v>
      </c>
      <c r="F934">
        <v>0</v>
      </c>
      <c r="G934">
        <v>0.12709474063328205</v>
      </c>
      <c r="H934">
        <v>6.8526828611553559E-3</v>
      </c>
      <c r="I934">
        <v>9.2012263824215346E-2</v>
      </c>
      <c r="J934">
        <v>50568.011482716785</v>
      </c>
      <c r="K934">
        <v>6012.4919118818534</v>
      </c>
      <c r="L934">
        <v>225652.54917418485</v>
      </c>
      <c r="M934">
        <v>297376.0683746034</v>
      </c>
      <c r="N934">
        <v>45930.349195588307</v>
      </c>
      <c r="O934">
        <v>3199044.2337275194</v>
      </c>
      <c r="P934">
        <v>9190.2451573662947</v>
      </c>
      <c r="Q934">
        <v>3.5291786167552007E-3</v>
      </c>
      <c r="R934">
        <v>0.97772316775215529</v>
      </c>
      <c r="S934">
        <v>0.728059453014404</v>
      </c>
      <c r="T934">
        <v>0.72360493180484331</v>
      </c>
      <c r="U934">
        <v>0.75990388388069574</v>
      </c>
      <c r="V934">
        <v>7.8640005078617473E-2</v>
      </c>
      <c r="W934">
        <v>14265745.144438438</v>
      </c>
      <c r="X934">
        <v>0.10589515259616945</v>
      </c>
      <c r="Y934">
        <v>200.32730742807757</v>
      </c>
      <c r="Z934">
        <v>32.673818783519245</v>
      </c>
      <c r="AA934" s="211">
        <v>-112.18218733685771</v>
      </c>
      <c r="AB934" s="211">
        <v>3780422.4632761697</v>
      </c>
      <c r="AC934" s="211">
        <v>204934.33879077423</v>
      </c>
      <c r="AD934" s="211">
        <v>3985356.8020669557</v>
      </c>
      <c r="AE934" s="211">
        <v>-4.9925457520545846</v>
      </c>
      <c r="AF934" s="211">
        <v>9347622.1026887242</v>
      </c>
      <c r="AG934" s="211">
        <v>13825.270078851108</v>
      </c>
      <c r="AH934" s="211">
        <v>9361447.3727676049</v>
      </c>
      <c r="AI934" s="204">
        <v>50154.944929518708</v>
      </c>
      <c r="AJ934" s="205">
        <f t="shared" si="56"/>
        <v>-15203575.535752727</v>
      </c>
      <c r="AK934" s="205">
        <f t="shared" si="57"/>
        <v>-9860701.9479730632</v>
      </c>
      <c r="AL934" s="205">
        <f t="shared" si="58"/>
        <v>0</v>
      </c>
      <c r="AM934" s="205">
        <f t="shared" si="59"/>
        <v>1</v>
      </c>
    </row>
    <row r="935" spans="1:39" x14ac:dyDescent="0.35">
      <c r="A935" s="112">
        <v>929</v>
      </c>
      <c r="B935">
        <v>74</v>
      </c>
      <c r="C935">
        <v>1.6243233813835332E-2</v>
      </c>
      <c r="D935">
        <v>0.12655254597257445</v>
      </c>
      <c r="E935">
        <v>3.8914596345511282E-2</v>
      </c>
      <c r="F935">
        <v>2.6776533424815865E-2</v>
      </c>
      <c r="G935">
        <v>2.7343606343564031E-2</v>
      </c>
      <c r="H935">
        <v>1.9285201011898154E-2</v>
      </c>
      <c r="I935">
        <v>0.10826143090472523</v>
      </c>
      <c r="J935">
        <v>59798.989259163529</v>
      </c>
      <c r="K935">
        <v>5714.5873547633246</v>
      </c>
      <c r="L935">
        <v>194195.86344119482</v>
      </c>
      <c r="M935">
        <v>236839.84623740078</v>
      </c>
      <c r="N935">
        <v>58645.486544560175</v>
      </c>
      <c r="O935">
        <v>3383208.0539633664</v>
      </c>
      <c r="P935">
        <v>9126.2938643386442</v>
      </c>
      <c r="Q935">
        <v>2.0010138405115274E-3</v>
      </c>
      <c r="R935">
        <v>0.92387060573204338</v>
      </c>
      <c r="S935">
        <v>0.81363669465728949</v>
      </c>
      <c r="T935">
        <v>0.74509745648980197</v>
      </c>
      <c r="U935">
        <v>0.71108403881460125</v>
      </c>
      <c r="V935">
        <v>0</v>
      </c>
      <c r="W935">
        <v>14308372.18972805</v>
      </c>
      <c r="X935">
        <v>6.1583330671252129E-2</v>
      </c>
      <c r="Y935">
        <v>190.68005466175742</v>
      </c>
      <c r="Z935">
        <v>31.194556853020821</v>
      </c>
      <c r="AA935" s="211">
        <v>-14.07101813275931</v>
      </c>
      <c r="AB935" s="211">
        <v>443559.53788156918</v>
      </c>
      <c r="AC935" s="211">
        <v>35225.034360219775</v>
      </c>
      <c r="AD935" s="211">
        <v>478784.57224178786</v>
      </c>
      <c r="AE935" s="211">
        <v>-3.3686661967364881</v>
      </c>
      <c r="AF935" s="211">
        <v>8479382.0069970582</v>
      </c>
      <c r="AG935" s="211">
        <v>15075.73487021753</v>
      </c>
      <c r="AH935" s="211">
        <v>8494457.7418672759</v>
      </c>
      <c r="AI935" s="204">
        <v>748963.70606592577</v>
      </c>
      <c r="AJ935" s="205">
        <f t="shared" si="56"/>
        <v>-1885886.3855177187</v>
      </c>
      <c r="AK935" s="205">
        <f t="shared" si="57"/>
        <v>-8831324.3615409248</v>
      </c>
      <c r="AL935" s="205">
        <f t="shared" si="58"/>
        <v>1</v>
      </c>
      <c r="AM935" s="205">
        <f t="shared" si="59"/>
        <v>0</v>
      </c>
    </row>
    <row r="936" spans="1:39" x14ac:dyDescent="0.35">
      <c r="A936" s="112">
        <v>930</v>
      </c>
      <c r="B936">
        <v>69</v>
      </c>
      <c r="C936">
        <v>4.2457286955483634E-2</v>
      </c>
      <c r="D936">
        <v>6.1349746107438159E-2</v>
      </c>
      <c r="E936">
        <v>6.5387998110513323E-2</v>
      </c>
      <c r="F936">
        <v>2.1073934057728963E-2</v>
      </c>
      <c r="G936">
        <v>4.3900571426277984E-2</v>
      </c>
      <c r="H936">
        <v>0</v>
      </c>
      <c r="I936">
        <v>9.109315979928076E-2</v>
      </c>
      <c r="J936">
        <v>52519.548280105853</v>
      </c>
      <c r="K936">
        <v>10287.59755856029</v>
      </c>
      <c r="L936">
        <v>217768.75857398112</v>
      </c>
      <c r="M936">
        <v>213093.13104444707</v>
      </c>
      <c r="N936">
        <v>126704.15482148773</v>
      </c>
      <c r="O936">
        <v>3949421.2633056482</v>
      </c>
      <c r="P936">
        <v>9313.3257887173786</v>
      </c>
      <c r="Q936">
        <v>1.8359905939180979E-3</v>
      </c>
      <c r="R936">
        <v>0.99495460225119758</v>
      </c>
      <c r="S936">
        <v>0.53527903419985279</v>
      </c>
      <c r="T936">
        <v>0.73261351585830869</v>
      </c>
      <c r="U936">
        <v>0.74435672541701647</v>
      </c>
      <c r="V936">
        <v>9.4960143544780662E-2</v>
      </c>
      <c r="W936">
        <v>14324020.27231176</v>
      </c>
      <c r="X936">
        <v>6.2848149157600258E-2</v>
      </c>
      <c r="Y936">
        <v>255.88025747269748</v>
      </c>
      <c r="Z936">
        <v>34.62964028934735</v>
      </c>
      <c r="AA936" s="211">
        <v>-15.638512282014567</v>
      </c>
      <c r="AB936" s="211">
        <v>716201.01361558819</v>
      </c>
      <c r="AC936" s="211">
        <v>23886.700319160635</v>
      </c>
      <c r="AD936" s="211">
        <v>740087.71393475158</v>
      </c>
      <c r="AE936" s="211">
        <v>-2.2591390268998777</v>
      </c>
      <c r="AF936" s="211">
        <v>11115644.657340862</v>
      </c>
      <c r="AG936" s="211">
        <v>9570.4991344981645</v>
      </c>
      <c r="AH936" s="211">
        <v>11125215.156475328</v>
      </c>
      <c r="AI936" s="204">
        <v>776204.32919535541</v>
      </c>
      <c r="AJ936" s="205">
        <f t="shared" si="56"/>
        <v>-2303938.9421362081</v>
      </c>
      <c r="AK936" s="205">
        <f t="shared" si="57"/>
        <v>-11351129.059165316</v>
      </c>
      <c r="AL936" s="205">
        <f t="shared" si="58"/>
        <v>1</v>
      </c>
      <c r="AM936" s="205">
        <f t="shared" si="59"/>
        <v>0</v>
      </c>
    </row>
    <row r="937" spans="1:39" x14ac:dyDescent="0.35">
      <c r="A937" s="112">
        <v>931</v>
      </c>
      <c r="B937">
        <v>7</v>
      </c>
      <c r="C937">
        <v>1.9348310295483444E-2</v>
      </c>
      <c r="D937">
        <v>5.8875227935009065E-2</v>
      </c>
      <c r="E937">
        <v>3.8656622938182499E-2</v>
      </c>
      <c r="F937">
        <v>2.6619750740758133E-2</v>
      </c>
      <c r="G937">
        <v>3.3140044768457E-2</v>
      </c>
      <c r="H937">
        <v>2.5498948674139117E-2</v>
      </c>
      <c r="I937">
        <v>0.13537291452352884</v>
      </c>
      <c r="J937">
        <v>47179.736678783403</v>
      </c>
      <c r="K937">
        <v>4834.9764957893149</v>
      </c>
      <c r="L937">
        <v>249821.12773670268</v>
      </c>
      <c r="M937">
        <v>270024.78147518123</v>
      </c>
      <c r="N937">
        <v>49601.046156024786</v>
      </c>
      <c r="O937">
        <v>3459762.3826686144</v>
      </c>
      <c r="P937">
        <v>8992.7469895221693</v>
      </c>
      <c r="Q937">
        <v>3.6466234839354168E-3</v>
      </c>
      <c r="R937">
        <v>1</v>
      </c>
      <c r="S937">
        <v>0.61413164609234216</v>
      </c>
      <c r="T937">
        <v>0.63176125636145886</v>
      </c>
      <c r="U937">
        <v>0.775240128041216</v>
      </c>
      <c r="V937">
        <v>0</v>
      </c>
      <c r="W937">
        <v>14283247.626109783</v>
      </c>
      <c r="X937">
        <v>2.7908365260660414E-2</v>
      </c>
      <c r="Y937">
        <v>361.94266887476033</v>
      </c>
      <c r="Z937">
        <v>29.358553206491365</v>
      </c>
      <c r="AA937" s="211">
        <v>-63.834815226150937</v>
      </c>
      <c r="AB937" s="211">
        <v>2499568.3345692139</v>
      </c>
      <c r="AC937" s="211">
        <v>158369.66418795916</v>
      </c>
      <c r="AD937" s="211">
        <v>2657937.9987571645</v>
      </c>
      <c r="AE937" s="211">
        <v>-6.8530371205321163</v>
      </c>
      <c r="AF937" s="211">
        <v>14551401.020635698</v>
      </c>
      <c r="AG937" s="211">
        <v>32146.678103824266</v>
      </c>
      <c r="AH937" s="211">
        <v>14583547.698739551</v>
      </c>
      <c r="AI937" s="204">
        <v>209288.12852904695</v>
      </c>
      <c r="AJ937" s="205">
        <f t="shared" si="56"/>
        <v>-9041419.5213722587</v>
      </c>
      <c r="AK937" s="205">
        <f t="shared" si="57"/>
        <v>-15268851.410792762</v>
      </c>
      <c r="AL937" s="205">
        <f t="shared" si="58"/>
        <v>1</v>
      </c>
      <c r="AM937" s="205">
        <f t="shared" si="59"/>
        <v>0</v>
      </c>
    </row>
    <row r="938" spans="1:39" x14ac:dyDescent="0.35">
      <c r="A938" s="112">
        <v>932</v>
      </c>
      <c r="B938">
        <v>73</v>
      </c>
      <c r="C938">
        <v>4.6243946431807251E-2</v>
      </c>
      <c r="D938">
        <v>8.9952943672220745E-2</v>
      </c>
      <c r="E938">
        <v>3.2509456152270445E-2</v>
      </c>
      <c r="F938">
        <v>1.743835879025989E-2</v>
      </c>
      <c r="G938">
        <v>0</v>
      </c>
      <c r="H938">
        <v>1.5497574797858626E-3</v>
      </c>
      <c r="I938">
        <v>0.10730119039736415</v>
      </c>
      <c r="J938">
        <v>58799.613856480639</v>
      </c>
      <c r="K938">
        <v>5534.4210530141072</v>
      </c>
      <c r="L938">
        <v>232655.96787392499</v>
      </c>
      <c r="M938">
        <v>276788.02937307581</v>
      </c>
      <c r="N938">
        <v>105623.71218282962</v>
      </c>
      <c r="O938">
        <v>2591794.9188281982</v>
      </c>
      <c r="P938">
        <v>9107.4263699008025</v>
      </c>
      <c r="Q938">
        <v>1.9790725932442785E-3</v>
      </c>
      <c r="R938">
        <v>1</v>
      </c>
      <c r="S938">
        <v>0.54617735223140396</v>
      </c>
      <c r="T938">
        <v>0.55621647821099429</v>
      </c>
      <c r="U938">
        <v>0.76022913199634912</v>
      </c>
      <c r="V938">
        <v>0</v>
      </c>
      <c r="W938">
        <v>13823377.43403011</v>
      </c>
      <c r="X938">
        <v>0.1266080912214575</v>
      </c>
      <c r="Y938">
        <v>307.6604974445271</v>
      </c>
      <c r="Z938">
        <v>29.779883055821145</v>
      </c>
      <c r="AA938" s="211">
        <v>-16.001342246710703</v>
      </c>
      <c r="AB938" s="211">
        <v>718815.62656956515</v>
      </c>
      <c r="AC938" s="211">
        <v>24594.139219834757</v>
      </c>
      <c r="AD938" s="211">
        <v>743409.76578939857</v>
      </c>
      <c r="AE938" s="211">
        <v>-3.1540711502297194</v>
      </c>
      <c r="AF938" s="211">
        <v>13727340.399457343</v>
      </c>
      <c r="AG938" s="211">
        <v>11214.308763761132</v>
      </c>
      <c r="AH938" s="211">
        <v>13738554.708221091</v>
      </c>
      <c r="AI938" s="204">
        <v>1011510.1366539398</v>
      </c>
      <c r="AJ938" s="205">
        <f t="shared" si="56"/>
        <v>-2343543.9904604689</v>
      </c>
      <c r="AK938" s="205">
        <f t="shared" si="57"/>
        <v>-14053961.823244063</v>
      </c>
      <c r="AL938" s="205">
        <f t="shared" si="58"/>
        <v>1</v>
      </c>
      <c r="AM938" s="205">
        <f t="shared" si="59"/>
        <v>0</v>
      </c>
    </row>
    <row r="939" spans="1:39" x14ac:dyDescent="0.35">
      <c r="A939" s="112">
        <v>933</v>
      </c>
      <c r="B939">
        <v>67</v>
      </c>
      <c r="C939">
        <v>3.9807410998451843E-2</v>
      </c>
      <c r="D939">
        <v>7.8237621417307446E-2</v>
      </c>
      <c r="E939">
        <v>1.2975813292971716E-2</v>
      </c>
      <c r="F939">
        <v>0</v>
      </c>
      <c r="G939">
        <v>2.8662613914496628E-2</v>
      </c>
      <c r="H939">
        <v>4.0502891427705925E-2</v>
      </c>
      <c r="I939">
        <v>7.9176757685344892E-2</v>
      </c>
      <c r="J939">
        <v>59208.442733762975</v>
      </c>
      <c r="K939">
        <v>3545.4754163186958</v>
      </c>
      <c r="L939">
        <v>210315.36206733237</v>
      </c>
      <c r="M939">
        <v>307454.4124675694</v>
      </c>
      <c r="N939">
        <v>45103.234345565936</v>
      </c>
      <c r="O939">
        <v>4267750.1250811443</v>
      </c>
      <c r="P939">
        <v>9266.2472273531457</v>
      </c>
      <c r="Q939">
        <v>4.0083339603669936E-3</v>
      </c>
      <c r="R939">
        <v>0.99783186380243494</v>
      </c>
      <c r="S939">
        <v>0.78071906452198447</v>
      </c>
      <c r="T939">
        <v>0.40916056362143921</v>
      </c>
      <c r="U939">
        <v>0.78603584700847451</v>
      </c>
      <c r="V939">
        <v>7.1166349161629547E-3</v>
      </c>
      <c r="W939">
        <v>14602519.579558818</v>
      </c>
      <c r="X939">
        <v>0.20151584573338444</v>
      </c>
      <c r="Y939">
        <v>323.71719125641664</v>
      </c>
      <c r="Z939">
        <v>24.026025314807704</v>
      </c>
      <c r="AA939" s="211">
        <v>-6.9070531992504769</v>
      </c>
      <c r="AB939" s="211">
        <v>219037.79369338226</v>
      </c>
      <c r="AC939" s="211">
        <v>46889.614472452893</v>
      </c>
      <c r="AD939" s="211">
        <v>265927.40816583519</v>
      </c>
      <c r="AE939" s="211">
        <v>-2.3997636401487661</v>
      </c>
      <c r="AF939" s="211">
        <v>15041483.458438464</v>
      </c>
      <c r="AG939" s="211">
        <v>28800.220056684262</v>
      </c>
      <c r="AH939" s="211">
        <v>15070283.678495165</v>
      </c>
      <c r="AI939" s="204">
        <v>3284536.3219308667</v>
      </c>
      <c r="AJ939" s="205">
        <f t="shared" si="56"/>
        <v>-956632.72809088288</v>
      </c>
      <c r="AK939" s="205">
        <f t="shared" si="57"/>
        <v>-15310260.042510042</v>
      </c>
      <c r="AL939" s="205">
        <f t="shared" si="58"/>
        <v>1</v>
      </c>
      <c r="AM939" s="205">
        <f t="shared" si="59"/>
        <v>0</v>
      </c>
    </row>
    <row r="940" spans="1:39" x14ac:dyDescent="0.35">
      <c r="A940" s="112">
        <v>934</v>
      </c>
      <c r="B940">
        <v>11</v>
      </c>
      <c r="C940">
        <v>2.1645542345242564E-2</v>
      </c>
      <c r="D940">
        <v>4.7552255981796632E-2</v>
      </c>
      <c r="E940">
        <v>3.5168784334530169E-2</v>
      </c>
      <c r="F940">
        <v>2.1108389061586331E-2</v>
      </c>
      <c r="G940">
        <v>5.7973789319064661E-2</v>
      </c>
      <c r="H940">
        <v>1.3162487349864554E-2</v>
      </c>
      <c r="I940">
        <v>5.7728760948005463E-2</v>
      </c>
      <c r="J940">
        <v>45701.947942815743</v>
      </c>
      <c r="K940">
        <v>7771.8324328676872</v>
      </c>
      <c r="L940">
        <v>231089.02554716094</v>
      </c>
      <c r="M940">
        <v>338001.13482887472</v>
      </c>
      <c r="N940">
        <v>107762.63409555444</v>
      </c>
      <c r="O940">
        <v>2895242.6126124295</v>
      </c>
      <c r="P940">
        <v>8984.3422529647341</v>
      </c>
      <c r="Q940">
        <v>6.2975960168035767E-3</v>
      </c>
      <c r="R940">
        <v>1</v>
      </c>
      <c r="S940">
        <v>0.71612925211736955</v>
      </c>
      <c r="T940">
        <v>0.73566918024134864</v>
      </c>
      <c r="U940">
        <v>0.73195308955668015</v>
      </c>
      <c r="V940">
        <v>0</v>
      </c>
      <c r="W940">
        <v>14247785.091488443</v>
      </c>
      <c r="X940">
        <v>0.17458427330992959</v>
      </c>
      <c r="Y940">
        <v>335.84786217779157</v>
      </c>
      <c r="Z940">
        <v>32.546725834148674</v>
      </c>
      <c r="AA940" s="211">
        <v>-83.119352185751325</v>
      </c>
      <c r="AB940" s="211">
        <v>3091769.3648529821</v>
      </c>
      <c r="AC940" s="211">
        <v>142684.15394537558</v>
      </c>
      <c r="AD940" s="211">
        <v>3234453.5187983722</v>
      </c>
      <c r="AE940" s="211">
        <v>-2.8428758747500811</v>
      </c>
      <c r="AF940" s="211">
        <v>15606073.190430259</v>
      </c>
      <c r="AG940" s="211">
        <v>8775.5629989183326</v>
      </c>
      <c r="AH940" s="211">
        <v>15614848.753429169</v>
      </c>
      <c r="AI940" s="204">
        <v>154221.95646290673</v>
      </c>
      <c r="AJ940" s="205">
        <f t="shared" si="56"/>
        <v>-11546388.737373505</v>
      </c>
      <c r="AK940" s="205">
        <f t="shared" si="57"/>
        <v>-15899136.340904176</v>
      </c>
      <c r="AL940" s="205">
        <f t="shared" si="58"/>
        <v>1</v>
      </c>
      <c r="AM940" s="205">
        <f t="shared" si="59"/>
        <v>0</v>
      </c>
    </row>
    <row r="941" spans="1:39" x14ac:dyDescent="0.35">
      <c r="A941" s="112">
        <v>935</v>
      </c>
      <c r="B941">
        <v>18</v>
      </c>
      <c r="C941">
        <v>2.1131374857522693E-2</v>
      </c>
      <c r="D941">
        <v>0</v>
      </c>
      <c r="E941">
        <v>1.9188299139978951E-3</v>
      </c>
      <c r="F941">
        <v>2.4593568775354499E-3</v>
      </c>
      <c r="G941">
        <v>9.3268574736317181E-2</v>
      </c>
      <c r="H941">
        <v>4.1535223943720487E-2</v>
      </c>
      <c r="I941">
        <v>4.9557261335130234E-2</v>
      </c>
      <c r="J941">
        <v>50257.497795600662</v>
      </c>
      <c r="K941">
        <v>9458.4292362214837</v>
      </c>
      <c r="L941">
        <v>211716.6331643062</v>
      </c>
      <c r="M941">
        <v>190373.22446491921</v>
      </c>
      <c r="N941">
        <v>124712.29281822179</v>
      </c>
      <c r="O941">
        <v>4321075.876835716</v>
      </c>
      <c r="P941">
        <v>9028.5049634426214</v>
      </c>
      <c r="Q941">
        <v>5.1952723948487534E-3</v>
      </c>
      <c r="R941">
        <v>1</v>
      </c>
      <c r="S941">
        <v>0.67540143942834607</v>
      </c>
      <c r="T941">
        <v>0.65893450933822562</v>
      </c>
      <c r="U941">
        <v>0.73633400404646399</v>
      </c>
      <c r="V941">
        <v>9.1147718284706164E-2</v>
      </c>
      <c r="W941">
        <v>13951309.315828454</v>
      </c>
      <c r="X941">
        <v>0.15027908747468049</v>
      </c>
      <c r="Y941">
        <v>575.47709898188816</v>
      </c>
      <c r="Z941">
        <v>29.083559894563557</v>
      </c>
      <c r="AA941" s="211">
        <v>-34.321761819619681</v>
      </c>
      <c r="AB941" s="211">
        <v>1395130.9315828471</v>
      </c>
      <c r="AC941" s="211">
        <v>116321.33377463291</v>
      </c>
      <c r="AD941" s="211">
        <v>1511452.2653574804</v>
      </c>
      <c r="AE941" s="211">
        <v>-5.021150852098426</v>
      </c>
      <c r="AF941" s="211">
        <v>25090690.625820834</v>
      </c>
      <c r="AG941" s="211">
        <v>34284.18258620776</v>
      </c>
      <c r="AH941" s="211">
        <v>25124974.808407124</v>
      </c>
      <c r="AI941" s="204">
        <v>805905.46624520712</v>
      </c>
      <c r="AJ941" s="205">
        <f t="shared" si="56"/>
        <v>-4943628.447319448</v>
      </c>
      <c r="AK941" s="205">
        <f t="shared" si="57"/>
        <v>-25627089.893616967</v>
      </c>
      <c r="AL941" s="205">
        <f t="shared" si="58"/>
        <v>1</v>
      </c>
      <c r="AM941" s="205">
        <f t="shared" si="59"/>
        <v>0</v>
      </c>
    </row>
    <row r="942" spans="1:39" x14ac:dyDescent="0.35">
      <c r="A942" s="112">
        <v>936</v>
      </c>
      <c r="B942">
        <v>4</v>
      </c>
      <c r="C942">
        <v>4.5798714001034746E-2</v>
      </c>
      <c r="D942">
        <v>8.1114644727355398E-2</v>
      </c>
      <c r="E942">
        <v>3.2523980982606213E-2</v>
      </c>
      <c r="F942">
        <v>6.1781618743710848E-3</v>
      </c>
      <c r="G942">
        <v>5.4663648813853244E-2</v>
      </c>
      <c r="H942">
        <v>0</v>
      </c>
      <c r="I942">
        <v>6.9109393875182654E-2</v>
      </c>
      <c r="J942">
        <v>49822.037739910396</v>
      </c>
      <c r="K942">
        <v>6386.0109819754634</v>
      </c>
      <c r="L942">
        <v>253181.75094224999</v>
      </c>
      <c r="M942">
        <v>249006.81509850678</v>
      </c>
      <c r="N942">
        <v>87875.498086557505</v>
      </c>
      <c r="O942">
        <v>3273415.5910627409</v>
      </c>
      <c r="P942">
        <v>8877.9267055638502</v>
      </c>
      <c r="Q942">
        <v>2.4075588505865246E-3</v>
      </c>
      <c r="R942">
        <v>1</v>
      </c>
      <c r="S942">
        <v>0.75638938975196779</v>
      </c>
      <c r="T942">
        <v>0.67971031292170081</v>
      </c>
      <c r="U942">
        <v>0.77274646773111244</v>
      </c>
      <c r="V942">
        <v>0</v>
      </c>
      <c r="W942">
        <v>14865368.184145547</v>
      </c>
      <c r="X942">
        <v>0.12279314782267466</v>
      </c>
      <c r="Y942">
        <v>247.6031657111848</v>
      </c>
      <c r="Z942">
        <v>34.210622238835057</v>
      </c>
      <c r="AA942" s="211">
        <v>-12.769514527532291</v>
      </c>
      <c r="AB942" s="211">
        <v>535153.25462924002</v>
      </c>
      <c r="AC942" s="211">
        <v>19863.352680228898</v>
      </c>
      <c r="AD942" s="211">
        <v>555016.60730946891</v>
      </c>
      <c r="AE942" s="211">
        <v>-3.3931883291185163</v>
      </c>
      <c r="AF942" s="211">
        <v>11405934.610784823</v>
      </c>
      <c r="AG942" s="211">
        <v>11388.322203331212</v>
      </c>
      <c r="AH942" s="211">
        <v>11417322.93298813</v>
      </c>
      <c r="AI942" s="204">
        <v>1158482.1278419553</v>
      </c>
      <c r="AJ942" s="205">
        <f t="shared" si="56"/>
        <v>-1831968.0600626981</v>
      </c>
      <c r="AK942" s="205">
        <f t="shared" si="57"/>
        <v>-11756641.76589998</v>
      </c>
      <c r="AL942" s="205">
        <f t="shared" si="58"/>
        <v>1</v>
      </c>
      <c r="AM942" s="205">
        <f t="shared" si="59"/>
        <v>0</v>
      </c>
    </row>
    <row r="943" spans="1:39" x14ac:dyDescent="0.35">
      <c r="A943" s="112">
        <v>937</v>
      </c>
      <c r="B943">
        <v>57</v>
      </c>
      <c r="C943">
        <v>2.7847976119889577E-2</v>
      </c>
      <c r="D943">
        <v>6.213327583498976E-2</v>
      </c>
      <c r="E943">
        <v>0</v>
      </c>
      <c r="F943">
        <v>0</v>
      </c>
      <c r="G943">
        <v>7.8490090498643486E-2</v>
      </c>
      <c r="H943">
        <v>3.1279707218686351E-3</v>
      </c>
      <c r="I943">
        <v>7.6247439398174105E-2</v>
      </c>
      <c r="J943">
        <v>51841.317247198269</v>
      </c>
      <c r="K943">
        <v>11750.100404943292</v>
      </c>
      <c r="L943">
        <v>264537.37581770064</v>
      </c>
      <c r="M943">
        <v>216518.20004559431</v>
      </c>
      <c r="N943">
        <v>79788.327524061388</v>
      </c>
      <c r="O943">
        <v>5185840.0594538692</v>
      </c>
      <c r="P943">
        <v>8878.423737168232</v>
      </c>
      <c r="Q943">
        <v>8.9951014903165861E-4</v>
      </c>
      <c r="R943">
        <v>1</v>
      </c>
      <c r="S943">
        <v>0.79583116783764829</v>
      </c>
      <c r="T943">
        <v>0.76598833174839442</v>
      </c>
      <c r="U943">
        <v>0.69633721237517743</v>
      </c>
      <c r="V943">
        <v>0</v>
      </c>
      <c r="W943">
        <v>15717605.918468053</v>
      </c>
      <c r="X943">
        <v>0.20511777848113294</v>
      </c>
      <c r="Y943">
        <v>364.53933713268293</v>
      </c>
      <c r="Z943">
        <v>35.338999112674323</v>
      </c>
      <c r="AA943" s="211">
        <v>-8.3872089994967922</v>
      </c>
      <c r="AB943" s="211">
        <v>251481.6946954889</v>
      </c>
      <c r="AC943" s="211">
        <v>15373.466737652536</v>
      </c>
      <c r="AD943" s="211">
        <v>266855.16143314162</v>
      </c>
      <c r="AE943" s="211">
        <v>-2.6587704419531311</v>
      </c>
      <c r="AF943" s="211">
        <v>17348417.720594432</v>
      </c>
      <c r="AG943" s="211">
        <v>7879.8673730681339</v>
      </c>
      <c r="AH943" s="211">
        <v>17356297.587967478</v>
      </c>
      <c r="AI943" s="204">
        <v>2983263.6336876834</v>
      </c>
      <c r="AJ943" s="205">
        <f t="shared" si="56"/>
        <v>-1105576.0613828208</v>
      </c>
      <c r="AK943" s="205">
        <f t="shared" si="57"/>
        <v>-17622174.632162791</v>
      </c>
      <c r="AL943" s="205">
        <f t="shared" si="58"/>
        <v>1</v>
      </c>
      <c r="AM943" s="205">
        <f t="shared" si="59"/>
        <v>0</v>
      </c>
    </row>
    <row r="944" spans="1:39" x14ac:dyDescent="0.35">
      <c r="A944" s="112">
        <v>938</v>
      </c>
      <c r="B944">
        <v>85</v>
      </c>
      <c r="C944">
        <v>3.5272909782355089E-2</v>
      </c>
      <c r="D944">
        <v>0</v>
      </c>
      <c r="E944">
        <v>3.756771630560217E-2</v>
      </c>
      <c r="F944">
        <v>1.1231601093249112E-2</v>
      </c>
      <c r="G944">
        <v>4.2030564028822576E-2</v>
      </c>
      <c r="H944">
        <v>4.1219587605799773E-2</v>
      </c>
      <c r="I944">
        <v>6.6567585778714133E-2</v>
      </c>
      <c r="J944">
        <v>50854.973812379205</v>
      </c>
      <c r="K944">
        <v>8330.2068118420993</v>
      </c>
      <c r="L944">
        <v>152634.84844618326</v>
      </c>
      <c r="M944">
        <v>302622.68239693984</v>
      </c>
      <c r="N944">
        <v>93896.514893265427</v>
      </c>
      <c r="O944">
        <v>1080987.9086131779</v>
      </c>
      <c r="P944">
        <v>9207.5964569571624</v>
      </c>
      <c r="Q944">
        <v>9.9815782592937085E-4</v>
      </c>
      <c r="R944">
        <v>0.97884238806756163</v>
      </c>
      <c r="S944">
        <v>0.60901526519429316</v>
      </c>
      <c r="T944">
        <v>0.55358666341104801</v>
      </c>
      <c r="U944">
        <v>0.7121799260510111</v>
      </c>
      <c r="V944">
        <v>0.14682808818330173</v>
      </c>
      <c r="W944">
        <v>13986755.183596032</v>
      </c>
      <c r="X944">
        <v>0.22597337968137779</v>
      </c>
      <c r="Y944">
        <v>324.04299035404358</v>
      </c>
      <c r="Z944">
        <v>21.054069979766048</v>
      </c>
      <c r="AA944" s="211">
        <v>-37.205165334986944</v>
      </c>
      <c r="AB944" s="211">
        <v>1608476.8461135468</v>
      </c>
      <c r="AC944" s="211">
        <v>72754.543651949643</v>
      </c>
      <c r="AD944" s="211">
        <v>1681231.3897655003</v>
      </c>
      <c r="AE944" s="211">
        <v>-4.3854007114819282</v>
      </c>
      <c r="AF944" s="211">
        <v>15314793.668621402</v>
      </c>
      <c r="AG944" s="211">
        <v>16314.655243164381</v>
      </c>
      <c r="AH944" s="211">
        <v>15331108.323864602</v>
      </c>
      <c r="AI944" s="204">
        <v>415904.16904828337</v>
      </c>
      <c r="AJ944" s="205">
        <f t="shared" si="56"/>
        <v>-5401747.9232641943</v>
      </c>
      <c r="AK944" s="205">
        <f t="shared" si="57"/>
        <v>-15769648.395012794</v>
      </c>
      <c r="AL944" s="205">
        <f t="shared" si="58"/>
        <v>1</v>
      </c>
      <c r="AM944" s="205">
        <f t="shared" si="59"/>
        <v>0</v>
      </c>
    </row>
    <row r="945" spans="1:39" x14ac:dyDescent="0.35">
      <c r="A945" s="112">
        <v>939</v>
      </c>
      <c r="B945">
        <v>28</v>
      </c>
      <c r="C945">
        <v>3.6884690190246504E-2</v>
      </c>
      <c r="D945">
        <v>0.11958362945536127</v>
      </c>
      <c r="E945">
        <v>1.4394021745562164E-2</v>
      </c>
      <c r="F945">
        <v>1.661448559208472E-2</v>
      </c>
      <c r="G945">
        <v>7.8887956494007871E-2</v>
      </c>
      <c r="H945">
        <v>7.1006401715682829E-2</v>
      </c>
      <c r="I945">
        <v>7.5619588845116853E-2</v>
      </c>
      <c r="J945">
        <v>50692.151367177918</v>
      </c>
      <c r="K945">
        <v>5282.9892968849308</v>
      </c>
      <c r="L945">
        <v>139377.60107040097</v>
      </c>
      <c r="M945">
        <v>293895.48601444426</v>
      </c>
      <c r="N945">
        <v>22155.647621936107</v>
      </c>
      <c r="O945">
        <v>2922286.4302890543</v>
      </c>
      <c r="P945">
        <v>9313.3174519799813</v>
      </c>
      <c r="Q945">
        <v>3.3769213457776892E-3</v>
      </c>
      <c r="R945">
        <v>1</v>
      </c>
      <c r="S945">
        <v>0.44385766130543486</v>
      </c>
      <c r="T945">
        <v>0.77960525080151633</v>
      </c>
      <c r="U945">
        <v>0.68575421433023409</v>
      </c>
      <c r="V945">
        <v>5.5372152716121822E-2</v>
      </c>
      <c r="W945">
        <v>13469315.852400066</v>
      </c>
      <c r="X945">
        <v>0.20574704359327062</v>
      </c>
      <c r="Y945">
        <v>502.37373912451608</v>
      </c>
      <c r="Z945">
        <v>31.059446815360097</v>
      </c>
      <c r="AA945" s="211">
        <v>-19.952493346528239</v>
      </c>
      <c r="AB945" s="211">
        <v>875505.53040600428</v>
      </c>
      <c r="AC945" s="211">
        <v>94767.524086013538</v>
      </c>
      <c r="AD945" s="211">
        <v>970273.05449201516</v>
      </c>
      <c r="AE945" s="211">
        <v>-4.3725176965536798</v>
      </c>
      <c r="AF945" s="211">
        <v>23195085.476012435</v>
      </c>
      <c r="AG945" s="211">
        <v>51422.150853490559</v>
      </c>
      <c r="AH945" s="211">
        <v>23246507.626865938</v>
      </c>
      <c r="AI945" s="204">
        <v>1429799.0621320577</v>
      </c>
      <c r="AJ945" s="205">
        <f t="shared" si="56"/>
        <v>-2965522.3891448388</v>
      </c>
      <c r="AK945" s="205">
        <f t="shared" si="57"/>
        <v>-23683759.396521308</v>
      </c>
      <c r="AL945" s="205">
        <f t="shared" si="58"/>
        <v>1</v>
      </c>
      <c r="AM945" s="205">
        <f t="shared" si="59"/>
        <v>0</v>
      </c>
    </row>
    <row r="946" spans="1:39" x14ac:dyDescent="0.35">
      <c r="A946" s="112">
        <v>940</v>
      </c>
      <c r="B946">
        <v>32</v>
      </c>
      <c r="C946">
        <v>4.3022146786773276E-2</v>
      </c>
      <c r="D946">
        <v>6.130330646433213E-2</v>
      </c>
      <c r="E946">
        <v>0</v>
      </c>
      <c r="F946">
        <v>3.2508573307776928E-2</v>
      </c>
      <c r="G946">
        <v>5.8242188356429039E-2</v>
      </c>
      <c r="H946">
        <v>0</v>
      </c>
      <c r="I946">
        <v>9.578012478671355E-2</v>
      </c>
      <c r="J946">
        <v>41745.144540149609</v>
      </c>
      <c r="K946">
        <v>7884.9041971107908</v>
      </c>
      <c r="L946">
        <v>201399.35418362156</v>
      </c>
      <c r="M946">
        <v>370814.50886295427</v>
      </c>
      <c r="N946">
        <v>96473.837775011518</v>
      </c>
      <c r="O946">
        <v>3123917.1633728622</v>
      </c>
      <c r="P946">
        <v>9402.8932392590832</v>
      </c>
      <c r="Q946">
        <v>5.4181422033935684E-3</v>
      </c>
      <c r="R946">
        <v>0.96253266033654861</v>
      </c>
      <c r="S946">
        <v>0.70379558298658373</v>
      </c>
      <c r="T946">
        <v>0.65721178944678127</v>
      </c>
      <c r="U946">
        <v>0.68076500448887589</v>
      </c>
      <c r="V946">
        <v>0</v>
      </c>
      <c r="W946">
        <v>14166340.314592388</v>
      </c>
      <c r="X946">
        <v>0.11566489569085339</v>
      </c>
      <c r="Y946">
        <v>373.96330223481863</v>
      </c>
      <c r="Z946">
        <v>28.93361294841803</v>
      </c>
      <c r="AA946" s="211">
        <v>-58.589615910700232</v>
      </c>
      <c r="AB946" s="211">
        <v>2677438.3194579571</v>
      </c>
      <c r="AC946" s="211">
        <v>68426.806546801658</v>
      </c>
      <c r="AD946" s="211">
        <v>2745865.1260047699</v>
      </c>
      <c r="AE946" s="211">
        <v>-3.4875667194109314</v>
      </c>
      <c r="AF946" s="211">
        <v>16210258.695303943</v>
      </c>
      <c r="AG946" s="211">
        <v>10162.397011901314</v>
      </c>
      <c r="AH946" s="211">
        <v>16220421.092315776</v>
      </c>
      <c r="AI946" s="204">
        <v>244538.2007397486</v>
      </c>
      <c r="AJ946" s="205">
        <f t="shared" si="56"/>
        <v>-8604826.7170747928</v>
      </c>
      <c r="AK946" s="205">
        <f t="shared" si="57"/>
        <v>-16569177.764256869</v>
      </c>
      <c r="AL946" s="205">
        <f t="shared" si="58"/>
        <v>1</v>
      </c>
      <c r="AM946" s="205">
        <f t="shared" si="59"/>
        <v>0</v>
      </c>
    </row>
    <row r="947" spans="1:39" x14ac:dyDescent="0.35">
      <c r="A947" s="112">
        <v>941</v>
      </c>
      <c r="B947">
        <v>53</v>
      </c>
      <c r="C947">
        <v>3.7534503036328729E-2</v>
      </c>
      <c r="D947">
        <v>0.12474975955596021</v>
      </c>
      <c r="E947">
        <v>3.1832386874684149E-2</v>
      </c>
      <c r="F947">
        <v>1.6645057589587051E-2</v>
      </c>
      <c r="G947">
        <v>0.10920811127835761</v>
      </c>
      <c r="H947">
        <v>2.4111008551975014E-2</v>
      </c>
      <c r="I947">
        <v>9.2282673991160996E-2</v>
      </c>
      <c r="J947">
        <v>51753.177567147854</v>
      </c>
      <c r="K947">
        <v>8396.7603858710372</v>
      </c>
      <c r="L947">
        <v>175463.51858947016</v>
      </c>
      <c r="M947">
        <v>336722.07877208816</v>
      </c>
      <c r="N947">
        <v>98577.88675704466</v>
      </c>
      <c r="O947">
        <v>2754150.7106009717</v>
      </c>
      <c r="P947">
        <v>8969.4654484144976</v>
      </c>
      <c r="Q947">
        <v>2.5665117563745464E-3</v>
      </c>
      <c r="R947">
        <v>0.92947793892653352</v>
      </c>
      <c r="S947">
        <v>0.68874072077922388</v>
      </c>
      <c r="T947">
        <v>0.55908610613141041</v>
      </c>
      <c r="U947">
        <v>0.68581547019197997</v>
      </c>
      <c r="V947">
        <v>0</v>
      </c>
      <c r="W947">
        <v>14792899.955306301</v>
      </c>
      <c r="X947">
        <v>9.1734971182361388E-2</v>
      </c>
      <c r="Y947">
        <v>138.41147336628899</v>
      </c>
      <c r="Z947">
        <v>32.535853215835942</v>
      </c>
      <c r="AA947" s="211">
        <v>-28.461288896226684</v>
      </c>
      <c r="AB947" s="211">
        <v>1375739.6958434854</v>
      </c>
      <c r="AC947" s="211">
        <v>72048.970211924185</v>
      </c>
      <c r="AD947" s="211">
        <v>1447788.6660554134</v>
      </c>
      <c r="AE947" s="211">
        <v>-3.0718697553721985</v>
      </c>
      <c r="AF947" s="211">
        <v>6718650.2877540775</v>
      </c>
      <c r="AG947" s="211">
        <v>22443.826038238327</v>
      </c>
      <c r="AH947" s="211">
        <v>6741094.1137923039</v>
      </c>
      <c r="AI947" s="204">
        <v>208484.70059007203</v>
      </c>
      <c r="AJ947" s="205">
        <f t="shared" si="56"/>
        <v>-4293917.5556780817</v>
      </c>
      <c r="AK947" s="205">
        <f t="shared" si="57"/>
        <v>-7048281.089329524</v>
      </c>
      <c r="AL947" s="205">
        <f t="shared" si="58"/>
        <v>1</v>
      </c>
      <c r="AM947" s="205">
        <f t="shared" si="59"/>
        <v>0</v>
      </c>
    </row>
    <row r="948" spans="1:39" x14ac:dyDescent="0.35">
      <c r="A948" s="112">
        <v>942</v>
      </c>
      <c r="B948">
        <v>19</v>
      </c>
      <c r="C948">
        <v>4.1563081577534119E-2</v>
      </c>
      <c r="D948">
        <v>0.10535320842660242</v>
      </c>
      <c r="E948">
        <v>3.257605615687402E-2</v>
      </c>
      <c r="F948">
        <v>1.6690401519480851E-2</v>
      </c>
      <c r="G948">
        <v>0.14331022601798049</v>
      </c>
      <c r="H948">
        <v>1.1377031133589116E-2</v>
      </c>
      <c r="I948">
        <v>5.8356772849615116E-2</v>
      </c>
      <c r="J948">
        <v>51326.20186056829</v>
      </c>
      <c r="K948">
        <v>8031.3359402825181</v>
      </c>
      <c r="L948">
        <v>218259.84659088444</v>
      </c>
      <c r="M948">
        <v>295616.29771001131</v>
      </c>
      <c r="N948">
        <v>94599.873753643478</v>
      </c>
      <c r="O948">
        <v>1559460.3723844341</v>
      </c>
      <c r="P948">
        <v>9305.1225956593153</v>
      </c>
      <c r="Q948">
        <v>3.4743800571348177E-3</v>
      </c>
      <c r="R948">
        <v>0.90355730722443806</v>
      </c>
      <c r="S948">
        <v>0.62732297221817157</v>
      </c>
      <c r="T948">
        <v>0.59597824572019076</v>
      </c>
      <c r="U948">
        <v>0.73613223022133856</v>
      </c>
      <c r="V948">
        <v>0.19638166191230816</v>
      </c>
      <c r="W948">
        <v>14634400.365573455</v>
      </c>
      <c r="X948">
        <v>0.10985599951898935</v>
      </c>
      <c r="Y948">
        <v>838.78138767776773</v>
      </c>
      <c r="Z948">
        <v>24.68278675554744</v>
      </c>
      <c r="AA948" s="211">
        <v>-57.459268252176834</v>
      </c>
      <c r="AB948" s="211">
        <v>2707364.0676310826</v>
      </c>
      <c r="AC948" s="211">
        <v>104002.3797970515</v>
      </c>
      <c r="AD948" s="211">
        <v>2811366.4474281301</v>
      </c>
      <c r="AE948" s="211">
        <v>-3.3359577609874353</v>
      </c>
      <c r="AF948" s="211">
        <v>34558089.798585854</v>
      </c>
      <c r="AG948" s="211">
        <v>12891.254904946651</v>
      </c>
      <c r="AH948" s="211">
        <v>34570981.053490743</v>
      </c>
      <c r="AI948" s="204">
        <v>586801.03485600138</v>
      </c>
      <c r="AJ948" s="205">
        <f t="shared" si="56"/>
        <v>-8557293.2726458143</v>
      </c>
      <c r="AK948" s="205">
        <f t="shared" si="57"/>
        <v>-34904576.829589486</v>
      </c>
      <c r="AL948" s="205">
        <f t="shared" si="58"/>
        <v>1</v>
      </c>
      <c r="AM948" s="205">
        <f t="shared" si="59"/>
        <v>0</v>
      </c>
    </row>
    <row r="949" spans="1:39" x14ac:dyDescent="0.35">
      <c r="A949" s="112">
        <v>943</v>
      </c>
      <c r="B949">
        <v>22</v>
      </c>
      <c r="C949">
        <v>3.7316542475920783E-2</v>
      </c>
      <c r="D949">
        <v>0.14824359978362348</v>
      </c>
      <c r="E949">
        <v>4.5165598391569237E-2</v>
      </c>
      <c r="F949">
        <v>3.8515061351780566E-2</v>
      </c>
      <c r="G949">
        <v>7.0694754330948531E-2</v>
      </c>
      <c r="H949">
        <v>8.0547494526458333E-2</v>
      </c>
      <c r="I949">
        <v>0.14632705891388814</v>
      </c>
      <c r="J949">
        <v>54718.04785008356</v>
      </c>
      <c r="K949">
        <v>7331.0723901058345</v>
      </c>
      <c r="L949">
        <v>181410.39826191019</v>
      </c>
      <c r="M949">
        <v>275344.01564066339</v>
      </c>
      <c r="N949">
        <v>158520.50630066422</v>
      </c>
      <c r="O949">
        <v>3636719.7154774568</v>
      </c>
      <c r="P949">
        <v>9154.8087949590299</v>
      </c>
      <c r="Q949">
        <v>4.2351155886817026E-3</v>
      </c>
      <c r="R949">
        <v>1</v>
      </c>
      <c r="S949">
        <v>0.65721367049748391</v>
      </c>
      <c r="T949">
        <v>0.53603544658609636</v>
      </c>
      <c r="U949">
        <v>0.73205783132080393</v>
      </c>
      <c r="V949">
        <v>0.13829038928619292</v>
      </c>
      <c r="W949">
        <v>13631505.258242073</v>
      </c>
      <c r="X949">
        <v>0.11458591640853652</v>
      </c>
      <c r="Y949">
        <v>233.48619416835945</v>
      </c>
      <c r="Z949">
        <v>30.415780360616068</v>
      </c>
      <c r="AA949" s="211">
        <v>-11.303196289386957</v>
      </c>
      <c r="AB949" s="211">
        <v>463471.17878023046</v>
      </c>
      <c r="AC949" s="211">
        <v>98304.71228546022</v>
      </c>
      <c r="AD949" s="211">
        <v>561775.89106569218</v>
      </c>
      <c r="AE949" s="211">
        <v>-4.0813988465300364</v>
      </c>
      <c r="AF949" s="211">
        <v>10643617.289439458</v>
      </c>
      <c r="AG949" s="211">
        <v>71632.891122738481</v>
      </c>
      <c r="AH949" s="211">
        <v>10715250.180562206</v>
      </c>
      <c r="AI949" s="204">
        <v>1405948.3625560994</v>
      </c>
      <c r="AJ949" s="205">
        <f t="shared" si="56"/>
        <v>-1692095.5200043879</v>
      </c>
      <c r="AK949" s="205">
        <f t="shared" si="57"/>
        <v>-11123390.065215209</v>
      </c>
      <c r="AL949" s="205">
        <f t="shared" si="58"/>
        <v>1</v>
      </c>
      <c r="AM949" s="205">
        <f t="shared" si="59"/>
        <v>0</v>
      </c>
    </row>
    <row r="950" spans="1:39" x14ac:dyDescent="0.35">
      <c r="A950" s="112">
        <v>944</v>
      </c>
      <c r="B950">
        <v>17</v>
      </c>
      <c r="C950">
        <v>2.6998767769141591E-2</v>
      </c>
      <c r="D950">
        <v>2.2173332432647408E-2</v>
      </c>
      <c r="E950">
        <v>0</v>
      </c>
      <c r="F950">
        <v>8.9796810027727488E-3</v>
      </c>
      <c r="G950">
        <v>8.1064731114035865E-2</v>
      </c>
      <c r="H950">
        <v>6.461220835499068E-2</v>
      </c>
      <c r="I950">
        <v>0.10010639891841192</v>
      </c>
      <c r="J950">
        <v>54157.079663270531</v>
      </c>
      <c r="K950">
        <v>7904.3585758276058</v>
      </c>
      <c r="L950">
        <v>184339.25779911393</v>
      </c>
      <c r="M950">
        <v>266370.93846031406</v>
      </c>
      <c r="N950">
        <v>96535.644612500531</v>
      </c>
      <c r="O950">
        <v>3048143.2406647638</v>
      </c>
      <c r="P950">
        <v>9125.3735633748911</v>
      </c>
      <c r="Q950">
        <v>3.5489923524231314E-4</v>
      </c>
      <c r="R950">
        <v>0.93506784370106899</v>
      </c>
      <c r="S950">
        <v>0.58855203211752183</v>
      </c>
      <c r="T950">
        <v>0.65313447044541595</v>
      </c>
      <c r="U950">
        <v>0.70648055740903182</v>
      </c>
      <c r="V950">
        <v>0</v>
      </c>
      <c r="W950">
        <v>14482214.967815204</v>
      </c>
      <c r="X950">
        <v>7.8744950666794988E-2</v>
      </c>
      <c r="Y950">
        <v>225.99177019603718</v>
      </c>
      <c r="Z950">
        <v>29.12283189757148</v>
      </c>
      <c r="AA950" s="211">
        <v>-14.095851061283497</v>
      </c>
      <c r="AB950" s="211">
        <v>579288.59871260822</v>
      </c>
      <c r="AC950" s="211">
        <v>67315.756589188852</v>
      </c>
      <c r="AD950" s="211">
        <v>646604.35530179716</v>
      </c>
      <c r="AE950" s="211">
        <v>-4.7595219006405181</v>
      </c>
      <c r="AF950" s="211">
        <v>9950775.8434978779</v>
      </c>
      <c r="AG950" s="211">
        <v>45933.104496152409</v>
      </c>
      <c r="AH950" s="211">
        <v>9996708.9479940571</v>
      </c>
      <c r="AI950" s="204">
        <v>1001475.4655509952</v>
      </c>
      <c r="AJ950" s="205">
        <f t="shared" si="56"/>
        <v>-2056189.4614301468</v>
      </c>
      <c r="AK950" s="205">
        <f t="shared" si="57"/>
        <v>-10472661.138058109</v>
      </c>
      <c r="AL950" s="205">
        <f t="shared" si="58"/>
        <v>1</v>
      </c>
      <c r="AM950" s="205">
        <f t="shared" si="59"/>
        <v>0</v>
      </c>
    </row>
    <row r="951" spans="1:39" x14ac:dyDescent="0.35">
      <c r="A951" s="112">
        <v>945</v>
      </c>
      <c r="B951">
        <v>99</v>
      </c>
      <c r="C951">
        <v>1.8330286176425202E-2</v>
      </c>
      <c r="D951">
        <v>6.7637623924690277E-2</v>
      </c>
      <c r="E951">
        <v>0</v>
      </c>
      <c r="F951">
        <v>0</v>
      </c>
      <c r="G951">
        <v>3.7832923089510792E-2</v>
      </c>
      <c r="H951">
        <v>5.6219027280214148E-2</v>
      </c>
      <c r="I951">
        <v>0.10883533287390101</v>
      </c>
      <c r="J951">
        <v>55677.566697966489</v>
      </c>
      <c r="K951">
        <v>6044.4107143499496</v>
      </c>
      <c r="L951">
        <v>255822.9404727394</v>
      </c>
      <c r="M951">
        <v>248471.19296108987</v>
      </c>
      <c r="N951">
        <v>140142.12041298664</v>
      </c>
      <c r="O951">
        <v>3321938.3291257308</v>
      </c>
      <c r="P951">
        <v>9040.5829073832738</v>
      </c>
      <c r="Q951">
        <v>5.4540771393156665E-3</v>
      </c>
      <c r="R951">
        <v>1</v>
      </c>
      <c r="S951">
        <v>0.67579903312289369</v>
      </c>
      <c r="T951">
        <v>0.57640854962705024</v>
      </c>
      <c r="U951">
        <v>0.66899819474670352</v>
      </c>
      <c r="V951">
        <v>0</v>
      </c>
      <c r="W951">
        <v>15505204.551826082</v>
      </c>
      <c r="X951">
        <v>0.14247804780997206</v>
      </c>
      <c r="Y951">
        <v>394.75625784799001</v>
      </c>
      <c r="Z951">
        <v>32.956164735693513</v>
      </c>
      <c r="AA951" s="211">
        <v>-21.522286128430014</v>
      </c>
      <c r="AB951" s="211">
        <v>868291.45490226115</v>
      </c>
      <c r="AC951" s="211">
        <v>86512.907788427052</v>
      </c>
      <c r="AD951" s="211">
        <v>954804.3626906916</v>
      </c>
      <c r="AE951" s="211">
        <v>-4.1908838810499676</v>
      </c>
      <c r="AF951" s="211">
        <v>17606979.133341037</v>
      </c>
      <c r="AG951" s="211">
        <v>33448.304464711815</v>
      </c>
      <c r="AH951" s="211">
        <v>17640427.437805761</v>
      </c>
      <c r="AI951" s="204">
        <v>962739.35812882078</v>
      </c>
      <c r="AJ951" s="205">
        <f t="shared" si="56"/>
        <v>-3107032.9755336931</v>
      </c>
      <c r="AK951" s="205">
        <f t="shared" si="57"/>
        <v>-18059515.825910758</v>
      </c>
      <c r="AL951" s="205">
        <f t="shared" si="58"/>
        <v>1</v>
      </c>
      <c r="AM951" s="205">
        <f t="shared" si="59"/>
        <v>0</v>
      </c>
    </row>
    <row r="952" spans="1:39" x14ac:dyDescent="0.35">
      <c r="A952" s="112">
        <v>946</v>
      </c>
      <c r="B952">
        <v>26</v>
      </c>
      <c r="C952">
        <v>3.6773723429299535E-2</v>
      </c>
      <c r="D952">
        <v>0</v>
      </c>
      <c r="E952">
        <v>2.545441375248176E-2</v>
      </c>
      <c r="F952">
        <v>2.0116391955767417E-2</v>
      </c>
      <c r="G952">
        <v>9.9240301475861603E-2</v>
      </c>
      <c r="H952">
        <v>2.2694162428553086E-3</v>
      </c>
      <c r="I952">
        <v>7.1770714498004998E-2</v>
      </c>
      <c r="J952">
        <v>47952.692895844222</v>
      </c>
      <c r="K952">
        <v>7656.9903697231257</v>
      </c>
      <c r="L952">
        <v>224225.38329324702</v>
      </c>
      <c r="M952">
        <v>120911.18207562494</v>
      </c>
      <c r="N952">
        <v>88503.279639511253</v>
      </c>
      <c r="O952">
        <v>3652248.95081376</v>
      </c>
      <c r="P952">
        <v>9260.6532441689833</v>
      </c>
      <c r="Q952">
        <v>5.0823302970341259E-3</v>
      </c>
      <c r="R952">
        <v>1</v>
      </c>
      <c r="S952">
        <v>0.73616619980005527</v>
      </c>
      <c r="T952">
        <v>0.69812810915062562</v>
      </c>
      <c r="U952">
        <v>0.7761168682173929</v>
      </c>
      <c r="V952">
        <v>8.3612467724836284E-2</v>
      </c>
      <c r="W952">
        <v>14600595.729645154</v>
      </c>
      <c r="X952">
        <v>7.7148323006151487E-2</v>
      </c>
      <c r="Y952">
        <v>395.78935933472638</v>
      </c>
      <c r="Z952">
        <v>29.810428785010707</v>
      </c>
      <c r="AA952" s="211">
        <v>-37.548017646388587</v>
      </c>
      <c r="AB952" s="211">
        <v>1766672.0832870672</v>
      </c>
      <c r="AC952" s="211">
        <v>46498.973154079409</v>
      </c>
      <c r="AD952" s="211">
        <v>1813171.056441149</v>
      </c>
      <c r="AE952" s="211">
        <v>-2.7148439043920529</v>
      </c>
      <c r="AF952" s="211">
        <v>16518228.12534743</v>
      </c>
      <c r="AG952" s="211">
        <v>8760.6761014931781</v>
      </c>
      <c r="AH952" s="211">
        <v>16526988.801449023</v>
      </c>
      <c r="AI952" s="204">
        <v>422408.18634531129</v>
      </c>
      <c r="AJ952" s="205">
        <f t="shared" si="56"/>
        <v>-5567972.8210800076</v>
      </c>
      <c r="AK952" s="205">
        <f t="shared" si="57"/>
        <v>-16798473.191888228</v>
      </c>
      <c r="AL952" s="205">
        <f t="shared" si="58"/>
        <v>1</v>
      </c>
      <c r="AM952" s="205">
        <f t="shared" si="59"/>
        <v>0</v>
      </c>
    </row>
    <row r="953" spans="1:39" x14ac:dyDescent="0.35">
      <c r="A953" s="112">
        <v>947</v>
      </c>
      <c r="B953">
        <v>34</v>
      </c>
      <c r="C953">
        <v>4.5483519801065714E-2</v>
      </c>
      <c r="D953">
        <v>6.8331416705887674E-2</v>
      </c>
      <c r="E953">
        <v>3.8745356592870456E-2</v>
      </c>
      <c r="F953">
        <v>0</v>
      </c>
      <c r="G953">
        <v>7.172387436302198E-2</v>
      </c>
      <c r="H953">
        <v>8.1148852461110116E-2</v>
      </c>
      <c r="I953">
        <v>7.4038853008839445E-2</v>
      </c>
      <c r="J953">
        <v>59795.95257543811</v>
      </c>
      <c r="K953">
        <v>7734.3094117552182</v>
      </c>
      <c r="L953">
        <v>193160.04338952477</v>
      </c>
      <c r="M953">
        <v>310389.34793192975</v>
      </c>
      <c r="N953">
        <v>82138.083498041655</v>
      </c>
      <c r="O953">
        <v>3125417.5560118887</v>
      </c>
      <c r="P953">
        <v>9360.1132835978406</v>
      </c>
      <c r="Q953">
        <v>3.1191356859553722E-3</v>
      </c>
      <c r="R953">
        <v>0.89201410204526588</v>
      </c>
      <c r="S953">
        <v>0.62876777514207938</v>
      </c>
      <c r="T953">
        <v>0.69963573409510715</v>
      </c>
      <c r="U953">
        <v>0.79424566816667863</v>
      </c>
      <c r="V953">
        <v>0</v>
      </c>
      <c r="W953">
        <v>13803840.586319657</v>
      </c>
      <c r="X953">
        <v>0.11862982215319523</v>
      </c>
      <c r="Y953">
        <v>364.52351234607931</v>
      </c>
      <c r="Z953">
        <v>28.636698599348737</v>
      </c>
      <c r="AA953" s="211">
        <v>-78.411354277241813</v>
      </c>
      <c r="AB953" s="211">
        <v>3423352.4654072588</v>
      </c>
      <c r="AC953" s="211">
        <v>570425.15753827873</v>
      </c>
      <c r="AD953" s="211">
        <v>3993777.6229455671</v>
      </c>
      <c r="AE953" s="211">
        <v>-3.3067727649512593</v>
      </c>
      <c r="AF953" s="211">
        <v>15874238.048272617</v>
      </c>
      <c r="AG953" s="211">
        <v>53590.375030974064</v>
      </c>
      <c r="AH953" s="211">
        <v>15927828.423303585</v>
      </c>
      <c r="AI953" s="204">
        <v>158899.10522176413</v>
      </c>
      <c r="AJ953" s="205">
        <f t="shared" si="56"/>
        <v>-11834913.050669748</v>
      </c>
      <c r="AK953" s="205">
        <f t="shared" si="57"/>
        <v>-16258505.699798711</v>
      </c>
      <c r="AL953" s="205">
        <f t="shared" si="58"/>
        <v>1</v>
      </c>
      <c r="AM953" s="205">
        <f t="shared" si="59"/>
        <v>0</v>
      </c>
    </row>
    <row r="954" spans="1:39" x14ac:dyDescent="0.35">
      <c r="A954" s="112">
        <v>948</v>
      </c>
      <c r="B954">
        <v>25</v>
      </c>
      <c r="C954">
        <v>2.4877135223265456E-2</v>
      </c>
      <c r="D954">
        <v>0.14497243461980613</v>
      </c>
      <c r="E954">
        <v>3.2919105942820957E-2</v>
      </c>
      <c r="F954">
        <v>1.6886279750303622E-2</v>
      </c>
      <c r="G954">
        <v>3.6844402895413318E-2</v>
      </c>
      <c r="H954">
        <v>3.0093231195830947E-2</v>
      </c>
      <c r="I954">
        <v>0.11307707044242421</v>
      </c>
      <c r="J954">
        <v>48491.482107528042</v>
      </c>
      <c r="K954">
        <v>5136.9420046644009</v>
      </c>
      <c r="L954">
        <v>223337.2658173666</v>
      </c>
      <c r="M954">
        <v>135463.65709150367</v>
      </c>
      <c r="N954">
        <v>70952.320791969891</v>
      </c>
      <c r="O954">
        <v>4141880.7832539422</v>
      </c>
      <c r="P954">
        <v>9305.9927300524505</v>
      </c>
      <c r="Q954">
        <v>2.3678220166941581E-3</v>
      </c>
      <c r="R954">
        <v>0.92147428612204996</v>
      </c>
      <c r="S954">
        <v>0.659353540103781</v>
      </c>
      <c r="T954">
        <v>0.5714463387099914</v>
      </c>
      <c r="U954">
        <v>0.63875363538924201</v>
      </c>
      <c r="V954">
        <v>9.6388213401919581E-2</v>
      </c>
      <c r="W954">
        <v>14698337.117629023</v>
      </c>
      <c r="X954">
        <v>4.5609909515791525E-2</v>
      </c>
      <c r="Y954">
        <v>288.23342971402707</v>
      </c>
      <c r="Z954">
        <v>26.438010796492222</v>
      </c>
      <c r="AA954" s="211">
        <v>-5.3324989005952155</v>
      </c>
      <c r="AB954" s="211">
        <v>117586.69694103219</v>
      </c>
      <c r="AC954" s="211">
        <v>27775.091014640104</v>
      </c>
      <c r="AD954" s="211">
        <v>145361.78795567219</v>
      </c>
      <c r="AE954" s="211">
        <v>-2.9422440902332223</v>
      </c>
      <c r="AF954" s="211">
        <v>11859547.088936551</v>
      </c>
      <c r="AG954" s="211">
        <v>20406.189316878419</v>
      </c>
      <c r="AH954" s="211">
        <v>11879953.278253408</v>
      </c>
      <c r="AI954" s="204">
        <v>4909347.5053065941</v>
      </c>
      <c r="AJ954" s="205">
        <f t="shared" si="56"/>
        <v>-678611.67801519367</v>
      </c>
      <c r="AK954" s="205">
        <f t="shared" si="57"/>
        <v>-12174177.68727673</v>
      </c>
      <c r="AL954" s="205">
        <f t="shared" si="58"/>
        <v>1</v>
      </c>
      <c r="AM954" s="205">
        <f t="shared" si="59"/>
        <v>0</v>
      </c>
    </row>
    <row r="955" spans="1:39" x14ac:dyDescent="0.35">
      <c r="A955" s="112">
        <v>949</v>
      </c>
      <c r="B955">
        <v>33</v>
      </c>
      <c r="C955">
        <v>6.4448796304239567E-3</v>
      </c>
      <c r="D955">
        <v>0.10368999780466029</v>
      </c>
      <c r="E955">
        <v>6.4654252229872269E-2</v>
      </c>
      <c r="F955">
        <v>3.8001101558657151E-3</v>
      </c>
      <c r="G955">
        <v>0.18842891938650261</v>
      </c>
      <c r="H955">
        <v>0</v>
      </c>
      <c r="I955">
        <v>3.8654283944561371E-2</v>
      </c>
      <c r="J955">
        <v>48637.612827253994</v>
      </c>
      <c r="K955">
        <v>7212.608177316295</v>
      </c>
      <c r="L955">
        <v>248883.8154625264</v>
      </c>
      <c r="M955">
        <v>246576.06534181102</v>
      </c>
      <c r="N955">
        <v>42492.3259652712</v>
      </c>
      <c r="O955">
        <v>3790668.4091580715</v>
      </c>
      <c r="P955">
        <v>9076.3008720354646</v>
      </c>
      <c r="Q955">
        <v>2.6491900257750297E-3</v>
      </c>
      <c r="R955">
        <v>1</v>
      </c>
      <c r="S955">
        <v>0.68772563915941076</v>
      </c>
      <c r="T955">
        <v>0.75434918445022847</v>
      </c>
      <c r="U955">
        <v>0.66867044908587669</v>
      </c>
      <c r="V955">
        <v>9.709548561737294E-3</v>
      </c>
      <c r="W955">
        <v>13841364.764050586</v>
      </c>
      <c r="X955">
        <v>0.14996098267808142</v>
      </c>
      <c r="Y955">
        <v>369.39606589262837</v>
      </c>
      <c r="Z955">
        <v>29.871145752974421</v>
      </c>
      <c r="AA955" s="211">
        <v>-161.55893703721551</v>
      </c>
      <c r="AB955" s="211">
        <v>3667961.6624733871</v>
      </c>
      <c r="AC955" s="211">
        <v>193868.98443555381</v>
      </c>
      <c r="AD955" s="211">
        <v>3861830.646908971</v>
      </c>
      <c r="AE955" s="211">
        <v>-8.3235975623625613</v>
      </c>
      <c r="AF955" s="211">
        <v>16598308.565804131</v>
      </c>
      <c r="AG955" s="211">
        <v>13078.779698655228</v>
      </c>
      <c r="AH955" s="211">
        <v>16611387.34550285</v>
      </c>
      <c r="AI955" s="204">
        <v>83202.456706706187</v>
      </c>
      <c r="AJ955" s="205">
        <f t="shared" si="56"/>
        <v>-20017724.350630522</v>
      </c>
      <c r="AK955" s="205">
        <f t="shared" si="57"/>
        <v>-17443747.101739105</v>
      </c>
      <c r="AL955" s="205">
        <f t="shared" si="58"/>
        <v>0</v>
      </c>
      <c r="AM955" s="205">
        <f t="shared" si="59"/>
        <v>1</v>
      </c>
    </row>
    <row r="956" spans="1:39" x14ac:dyDescent="0.35">
      <c r="A956" s="112">
        <v>950</v>
      </c>
      <c r="B956">
        <v>37</v>
      </c>
      <c r="C956">
        <v>3.0484982327013146E-2</v>
      </c>
      <c r="D956">
        <v>0.11783328832486209</v>
      </c>
      <c r="E956">
        <v>0</v>
      </c>
      <c r="F956">
        <v>1.1188900323229806E-2</v>
      </c>
      <c r="G956">
        <v>1.9612923240013451E-2</v>
      </c>
      <c r="H956">
        <v>1.2691192176106468E-2</v>
      </c>
      <c r="I956">
        <v>6.3034704044300838E-2</v>
      </c>
      <c r="J956">
        <v>50256.911167971397</v>
      </c>
      <c r="K956">
        <v>6613.0604088041055</v>
      </c>
      <c r="L956">
        <v>135525.42455576308</v>
      </c>
      <c r="M956">
        <v>269108.73963051179</v>
      </c>
      <c r="N956">
        <v>90823.008534084191</v>
      </c>
      <c r="O956">
        <v>2634909.0806649011</v>
      </c>
      <c r="P956">
        <v>9246.4463702186931</v>
      </c>
      <c r="Q956">
        <v>2.5635163813621208E-3</v>
      </c>
      <c r="R956">
        <v>1</v>
      </c>
      <c r="S956">
        <v>0.46034166563428752</v>
      </c>
      <c r="T956">
        <v>0.61047978813675474</v>
      </c>
      <c r="U956">
        <v>0.7604976059747145</v>
      </c>
      <c r="V956">
        <v>0.23220856480239568</v>
      </c>
      <c r="W956">
        <v>14526260.893088872</v>
      </c>
      <c r="X956">
        <v>0.15129173043424565</v>
      </c>
      <c r="Y956">
        <v>364.21486280456617</v>
      </c>
      <c r="Z956">
        <v>27.269936186513881</v>
      </c>
      <c r="AA956" s="211">
        <v>-14.075114457121346</v>
      </c>
      <c r="AB956" s="211">
        <v>537471.6530442884</v>
      </c>
      <c r="AC956" s="211">
        <v>24185.642832235801</v>
      </c>
      <c r="AD956" s="211">
        <v>561657.29587652464</v>
      </c>
      <c r="AE956" s="211">
        <v>-3.471558672120123</v>
      </c>
      <c r="AF956" s="211">
        <v>16269254.402768226</v>
      </c>
      <c r="AG956" s="211">
        <v>10404.389746697629</v>
      </c>
      <c r="AH956" s="211">
        <v>16279658.792514991</v>
      </c>
      <c r="AI956" s="204">
        <v>1482333.0791423428</v>
      </c>
      <c r="AJ956" s="205">
        <f t="shared" si="56"/>
        <v>-1969168.7415886594</v>
      </c>
      <c r="AK956" s="205">
        <f t="shared" si="57"/>
        <v>-16626814.659727003</v>
      </c>
      <c r="AL956" s="205">
        <f t="shared" si="58"/>
        <v>1</v>
      </c>
      <c r="AM956" s="205">
        <f t="shared" si="59"/>
        <v>0</v>
      </c>
    </row>
    <row r="957" spans="1:39" x14ac:dyDescent="0.35">
      <c r="A957" s="112">
        <v>951</v>
      </c>
      <c r="B957">
        <v>30</v>
      </c>
      <c r="C957">
        <v>4.4308846779258296E-2</v>
      </c>
      <c r="D957">
        <v>8.4155078948651776E-2</v>
      </c>
      <c r="E957">
        <v>4.2696731157274223E-3</v>
      </c>
      <c r="F957">
        <v>2.6724981488116015E-2</v>
      </c>
      <c r="G957">
        <v>7.6079274394074359E-2</v>
      </c>
      <c r="H957">
        <v>1.880660811487193E-2</v>
      </c>
      <c r="I957">
        <v>9.1904900512262022E-2</v>
      </c>
      <c r="J957">
        <v>52242.019560195469</v>
      </c>
      <c r="K957">
        <v>6946.3590008662241</v>
      </c>
      <c r="L957">
        <v>239613.21810366889</v>
      </c>
      <c r="M957">
        <v>346201.01019534108</v>
      </c>
      <c r="N957">
        <v>92563.926746544414</v>
      </c>
      <c r="O957">
        <v>2090811.083403758</v>
      </c>
      <c r="P957">
        <v>9174.9788788783899</v>
      </c>
      <c r="Q957">
        <v>3.3573401159030579E-3</v>
      </c>
      <c r="R957">
        <v>0.98787430262271303</v>
      </c>
      <c r="S957">
        <v>0.51195117109746957</v>
      </c>
      <c r="T957">
        <v>0.63783527579496935</v>
      </c>
      <c r="U957">
        <v>0.67711570012128208</v>
      </c>
      <c r="V957">
        <v>4.3014086323614413E-2</v>
      </c>
      <c r="W957">
        <v>14564975.074851623</v>
      </c>
      <c r="X957">
        <v>0.23049695859176192</v>
      </c>
      <c r="Y957">
        <v>214.96210274430553</v>
      </c>
      <c r="Z957">
        <v>40.601991386706558</v>
      </c>
      <c r="AA957" s="211">
        <v>-36.94160663379968</v>
      </c>
      <c r="AB957" s="211">
        <v>1806056.9092815961</v>
      </c>
      <c r="AC957" s="211">
        <v>75400.703249730228</v>
      </c>
      <c r="AD957" s="211">
        <v>1881457.6125313237</v>
      </c>
      <c r="AE957" s="211">
        <v>-1.7345152333999523</v>
      </c>
      <c r="AF957" s="211">
        <v>11320950.259925118</v>
      </c>
      <c r="AG957" s="211">
        <v>10771.529035675707</v>
      </c>
      <c r="AH957" s="211">
        <v>11331721.788960736</v>
      </c>
      <c r="AI957" s="204">
        <v>268419.33827916608</v>
      </c>
      <c r="AJ957" s="205">
        <f t="shared" si="56"/>
        <v>-5575618.2759112921</v>
      </c>
      <c r="AK957" s="205">
        <f t="shared" si="57"/>
        <v>-11505173.312300732</v>
      </c>
      <c r="AL957" s="205">
        <f t="shared" si="58"/>
        <v>1</v>
      </c>
      <c r="AM957" s="205">
        <f t="shared" si="59"/>
        <v>0</v>
      </c>
    </row>
    <row r="958" spans="1:39" x14ac:dyDescent="0.35">
      <c r="A958" s="112">
        <v>952</v>
      </c>
      <c r="B958">
        <v>32</v>
      </c>
      <c r="C958">
        <v>2.413535038280315E-2</v>
      </c>
      <c r="D958">
        <v>6.9356602663597389E-2</v>
      </c>
      <c r="E958">
        <v>3.4723554604426832E-2</v>
      </c>
      <c r="F958">
        <v>1.3104730459210954E-2</v>
      </c>
      <c r="G958">
        <v>9.6872432217516707E-2</v>
      </c>
      <c r="H958">
        <v>0</v>
      </c>
      <c r="I958">
        <v>5.0372587185338991E-2</v>
      </c>
      <c r="J958">
        <v>57850.685541231825</v>
      </c>
      <c r="K958">
        <v>10030.492332055166</v>
      </c>
      <c r="L958">
        <v>174904.12313718844</v>
      </c>
      <c r="M958">
        <v>199845.75421921903</v>
      </c>
      <c r="N958">
        <v>83702.158673963495</v>
      </c>
      <c r="O958">
        <v>3119984.8446460837</v>
      </c>
      <c r="P958">
        <v>9388.5358232715298</v>
      </c>
      <c r="Q958">
        <v>5.6836835211188149E-3</v>
      </c>
      <c r="R958">
        <v>1</v>
      </c>
      <c r="S958">
        <v>0.74060529521812823</v>
      </c>
      <c r="T958">
        <v>0.62672665921551807</v>
      </c>
      <c r="U958">
        <v>0.74404489837450594</v>
      </c>
      <c r="V958">
        <v>0.10026911175050246</v>
      </c>
      <c r="W958">
        <v>14789534.80177618</v>
      </c>
      <c r="X958">
        <v>0.128821495368483</v>
      </c>
      <c r="Y958">
        <v>185.31724400548626</v>
      </c>
      <c r="Z958">
        <v>30.1009214945046</v>
      </c>
      <c r="AA958" s="211">
        <v>-69.822091705063301</v>
      </c>
      <c r="AB958" s="211">
        <v>2795222.077535707</v>
      </c>
      <c r="AC958" s="211">
        <v>86444.531885220262</v>
      </c>
      <c r="AD958" s="211">
        <v>2881666.6094209356</v>
      </c>
      <c r="AE958" s="211">
        <v>-5.1557561938212899</v>
      </c>
      <c r="AF958" s="211">
        <v>8783650.6751361229</v>
      </c>
      <c r="AG958" s="211">
        <v>12838.296814636682</v>
      </c>
      <c r="AH958" s="211">
        <v>8796488.9719507564</v>
      </c>
      <c r="AI958" s="204">
        <v>91466.793591567446</v>
      </c>
      <c r="AJ958" s="205">
        <f t="shared" si="56"/>
        <v>-9863875.7799272649</v>
      </c>
      <c r="AK958" s="205">
        <f t="shared" si="57"/>
        <v>-9312064.5913328845</v>
      </c>
      <c r="AL958" s="205">
        <f t="shared" si="58"/>
        <v>0</v>
      </c>
      <c r="AM958" s="205">
        <f t="shared" si="59"/>
        <v>1</v>
      </c>
    </row>
    <row r="959" spans="1:39" x14ac:dyDescent="0.35">
      <c r="A959" s="112">
        <v>953</v>
      </c>
      <c r="B959">
        <v>41</v>
      </c>
      <c r="C959">
        <v>2.8426339926134688E-2</v>
      </c>
      <c r="D959">
        <v>1.2598601360259823E-2</v>
      </c>
      <c r="E959">
        <v>2.2231237963223238E-2</v>
      </c>
      <c r="F959">
        <v>2.3470261680073053E-2</v>
      </c>
      <c r="G959">
        <v>0.12116806989310469</v>
      </c>
      <c r="H959">
        <v>0</v>
      </c>
      <c r="I959">
        <v>2.2351397903795367E-2</v>
      </c>
      <c r="J959">
        <v>59931.312088150946</v>
      </c>
      <c r="K959">
        <v>9668.0446065916858</v>
      </c>
      <c r="L959">
        <v>176940.30601652875</v>
      </c>
      <c r="M959">
        <v>206593.81954471651</v>
      </c>
      <c r="N959">
        <v>37757.412994196675</v>
      </c>
      <c r="O959">
        <v>3942862.7534292312</v>
      </c>
      <c r="P959">
        <v>9284.3227958561311</v>
      </c>
      <c r="Q959">
        <v>2.8602806702261005E-3</v>
      </c>
      <c r="R959">
        <v>0.96917946659857057</v>
      </c>
      <c r="S959">
        <v>0.69233812953325979</v>
      </c>
      <c r="T959">
        <v>0.62199412641081409</v>
      </c>
      <c r="U959">
        <v>0.79137125566422972</v>
      </c>
      <c r="V959">
        <v>9.3702194178314421E-2</v>
      </c>
      <c r="W959">
        <v>14123412.779779784</v>
      </c>
      <c r="X959">
        <v>0.24844052614919812</v>
      </c>
      <c r="Y959">
        <v>205.05501827623999</v>
      </c>
      <c r="Z959">
        <v>18.44063146207176</v>
      </c>
      <c r="AA959" s="211">
        <v>-108.15027537775336</v>
      </c>
      <c r="AB959" s="211">
        <v>3799198.037760769</v>
      </c>
      <c r="AC959" s="211">
        <v>152242.62129958897</v>
      </c>
      <c r="AD959" s="211">
        <v>3951440.6590603557</v>
      </c>
      <c r="AE959" s="211">
        <v>-6.5463691548062117</v>
      </c>
      <c r="AF959" s="211">
        <v>10129497.432527382</v>
      </c>
      <c r="AG959" s="211">
        <v>14975.917765011589</v>
      </c>
      <c r="AH959" s="211">
        <v>10144473.350292409</v>
      </c>
      <c r="AI959" s="204">
        <v>60952.702720334615</v>
      </c>
      <c r="AJ959" s="205">
        <f t="shared" si="56"/>
        <v>-14766468.196835691</v>
      </c>
      <c r="AK959" s="205">
        <f t="shared" si="57"/>
        <v>-10799110.26577303</v>
      </c>
      <c r="AL959" s="205">
        <f t="shared" si="58"/>
        <v>0</v>
      </c>
      <c r="AM959" s="205">
        <f t="shared" si="59"/>
        <v>1</v>
      </c>
    </row>
    <row r="960" spans="1:39" x14ac:dyDescent="0.35">
      <c r="A960" s="112">
        <v>954</v>
      </c>
      <c r="B960">
        <v>22</v>
      </c>
      <c r="C960">
        <v>4.9824649154410448E-2</v>
      </c>
      <c r="D960">
        <v>5.4254347159181794E-2</v>
      </c>
      <c r="E960">
        <v>1.8400004140787234E-2</v>
      </c>
      <c r="F960">
        <v>0</v>
      </c>
      <c r="G960">
        <v>2.6857631556488022E-2</v>
      </c>
      <c r="H960">
        <v>7.0924534175038467E-2</v>
      </c>
      <c r="I960">
        <v>9.7317436773207491E-2</v>
      </c>
      <c r="J960">
        <v>47524.290960382576</v>
      </c>
      <c r="K960">
        <v>3605.8929016078023</v>
      </c>
      <c r="L960">
        <v>251409.14285207499</v>
      </c>
      <c r="M960">
        <v>350439.15582447214</v>
      </c>
      <c r="N960">
        <v>63988.331342253216</v>
      </c>
      <c r="O960">
        <v>3140697.1051812116</v>
      </c>
      <c r="P960">
        <v>9132.7929203086223</v>
      </c>
      <c r="Q960">
        <v>-4.5881844364136686E-4</v>
      </c>
      <c r="R960">
        <v>0.92518302458011514</v>
      </c>
      <c r="S960">
        <v>0.58373243153487586</v>
      </c>
      <c r="T960">
        <v>0.78530633485551582</v>
      </c>
      <c r="U960">
        <v>0.70107810897412581</v>
      </c>
      <c r="V960">
        <v>4.154610951181674E-2</v>
      </c>
      <c r="W960">
        <v>14502741.227439681</v>
      </c>
      <c r="X960">
        <v>9.6826829928625679E-2</v>
      </c>
      <c r="Y960">
        <v>284.39414711915072</v>
      </c>
      <c r="Z960">
        <v>19.235694142425167</v>
      </c>
      <c r="AA960" s="211">
        <v>-10.814724669730502</v>
      </c>
      <c r="AB960" s="211">
        <v>493093.20173294941</v>
      </c>
      <c r="AC960" s="211">
        <v>71805.736269183384</v>
      </c>
      <c r="AD960" s="211">
        <v>564898.93800213281</v>
      </c>
      <c r="AE960" s="211">
        <v>-3.725458286470281</v>
      </c>
      <c r="AF960" s="211">
        <v>12047067.790365834</v>
      </c>
      <c r="AG960" s="211">
        <v>52323.559762040604</v>
      </c>
      <c r="AH960" s="211">
        <v>12099391.350127824</v>
      </c>
      <c r="AI960" s="204">
        <v>1627036.1118552289</v>
      </c>
      <c r="AJ960" s="205">
        <f t="shared" si="56"/>
        <v>-1646371.4049751831</v>
      </c>
      <c r="AK960" s="205">
        <f t="shared" si="57"/>
        <v>-12471937.178774852</v>
      </c>
      <c r="AL960" s="205">
        <f t="shared" si="58"/>
        <v>1</v>
      </c>
      <c r="AM960" s="205">
        <f t="shared" si="59"/>
        <v>0</v>
      </c>
    </row>
    <row r="961" spans="1:39" x14ac:dyDescent="0.35">
      <c r="A961" s="112">
        <v>955</v>
      </c>
      <c r="B961">
        <v>21</v>
      </c>
      <c r="C961">
        <v>3.418159486770625E-2</v>
      </c>
      <c r="D961">
        <v>6.5729319965047286E-2</v>
      </c>
      <c r="E961">
        <v>3.083427442757785E-3</v>
      </c>
      <c r="F961">
        <v>1.2376331829495893E-2</v>
      </c>
      <c r="G961">
        <v>0</v>
      </c>
      <c r="H961">
        <v>2.4837434689465566E-2</v>
      </c>
      <c r="I961">
        <v>8.4454744000103485E-2</v>
      </c>
      <c r="J961">
        <v>53650.349977439495</v>
      </c>
      <c r="K961">
        <v>7965.4449824888197</v>
      </c>
      <c r="L961">
        <v>191597.96173218035</v>
      </c>
      <c r="M961">
        <v>244566.97992913873</v>
      </c>
      <c r="N961">
        <v>67435.217020146229</v>
      </c>
      <c r="O961">
        <v>2432716.2541207029</v>
      </c>
      <c r="P961">
        <v>9088.8523705324642</v>
      </c>
      <c r="Q961">
        <v>1.8540354566364081E-3</v>
      </c>
      <c r="R961">
        <v>1</v>
      </c>
      <c r="S961">
        <v>0.593053384371244</v>
      </c>
      <c r="T961">
        <v>0.44049611135503819</v>
      </c>
      <c r="U961">
        <v>0.73580433914216148</v>
      </c>
      <c r="V961">
        <v>0.10326210256019391</v>
      </c>
      <c r="W961">
        <v>14416071.799000308</v>
      </c>
      <c r="X961">
        <v>0.15145265086001225</v>
      </c>
      <c r="Y961">
        <v>503.14504248664286</v>
      </c>
      <c r="Z961">
        <v>29.796406049354875</v>
      </c>
      <c r="AA961" s="211">
        <v>-99.477662401280298</v>
      </c>
      <c r="AB961" s="211">
        <v>4022084.0319210757</v>
      </c>
      <c r="AC961" s="211">
        <v>233406.99546893491</v>
      </c>
      <c r="AD961" s="211">
        <v>4255491.0273900032</v>
      </c>
      <c r="AE961" s="211">
        <v>-1.8882777363394447</v>
      </c>
      <c r="AF961" s="211">
        <v>22091646.372118443</v>
      </c>
      <c r="AG961" s="211">
        <v>10090.678136588078</v>
      </c>
      <c r="AH961" s="211">
        <v>22101737.050255004</v>
      </c>
      <c r="AI961" s="204">
        <v>182870.77107963664</v>
      </c>
      <c r="AJ961" s="205">
        <f t="shared" si="56"/>
        <v>-14203257.267518032</v>
      </c>
      <c r="AK961" s="205">
        <f t="shared" si="57"/>
        <v>-22290564.82388895</v>
      </c>
      <c r="AL961" s="205">
        <f t="shared" si="58"/>
        <v>1</v>
      </c>
      <c r="AM961" s="205">
        <f t="shared" si="59"/>
        <v>0</v>
      </c>
    </row>
    <row r="962" spans="1:39" x14ac:dyDescent="0.35">
      <c r="A962" s="112">
        <v>956</v>
      </c>
      <c r="B962">
        <v>77</v>
      </c>
      <c r="C962">
        <v>6.3239429503566841E-2</v>
      </c>
      <c r="D962">
        <v>3.5791145828374844E-2</v>
      </c>
      <c r="E962">
        <v>0</v>
      </c>
      <c r="F962">
        <v>5.8052044980370695E-3</v>
      </c>
      <c r="G962">
        <v>0.14125073532159466</v>
      </c>
      <c r="H962">
        <v>0</v>
      </c>
      <c r="I962">
        <v>0.10669165067127895</v>
      </c>
      <c r="J962">
        <v>57609.335031598624</v>
      </c>
      <c r="K962">
        <v>10476.658251874218</v>
      </c>
      <c r="L962">
        <v>244867.03681725633</v>
      </c>
      <c r="M962">
        <v>215591.66069334178</v>
      </c>
      <c r="N962">
        <v>85900.199753469555</v>
      </c>
      <c r="O962">
        <v>2578564.0713081788</v>
      </c>
      <c r="P962">
        <v>9102.5080283841435</v>
      </c>
      <c r="Q962">
        <v>2.3576297255969783E-3</v>
      </c>
      <c r="R962">
        <v>1</v>
      </c>
      <c r="S962">
        <v>0.74533145707346804</v>
      </c>
      <c r="T962">
        <v>0.43929843230359455</v>
      </c>
      <c r="U962">
        <v>0.74244991949281147</v>
      </c>
      <c r="V962">
        <v>0.14044311907794524</v>
      </c>
      <c r="W962">
        <v>14647257.482981041</v>
      </c>
      <c r="X962">
        <v>0.14917945623515849</v>
      </c>
      <c r="Y962">
        <v>250.65517943621012</v>
      </c>
      <c r="Z962">
        <v>23.109463556304632</v>
      </c>
      <c r="AA962" s="211">
        <v>-12.986446539558278</v>
      </c>
      <c r="AB962" s="211">
        <v>659126.58673414681</v>
      </c>
      <c r="AC962" s="211">
        <v>21733.567591393698</v>
      </c>
      <c r="AD962" s="211">
        <v>680860.15432554192</v>
      </c>
      <c r="AE962" s="211">
        <v>-1.8265768489167531</v>
      </c>
      <c r="AF962" s="211">
        <v>11340416.586022597</v>
      </c>
      <c r="AG962" s="211">
        <v>8867.8770774248806</v>
      </c>
      <c r="AH962" s="211">
        <v>11349284.463100025</v>
      </c>
      <c r="AI962" s="204">
        <v>955963.16126530059</v>
      </c>
      <c r="AJ962" s="205">
        <f t="shared" si="56"/>
        <v>-1979504.8082813695</v>
      </c>
      <c r="AK962" s="205">
        <f t="shared" si="57"/>
        <v>-11531942.1479917</v>
      </c>
      <c r="AL962" s="205">
        <f t="shared" si="58"/>
        <v>1</v>
      </c>
      <c r="AM962" s="205">
        <f t="shared" si="59"/>
        <v>0</v>
      </c>
    </row>
    <row r="963" spans="1:39" x14ac:dyDescent="0.35">
      <c r="A963" s="112">
        <v>957</v>
      </c>
      <c r="B963">
        <v>19</v>
      </c>
      <c r="C963">
        <v>2.0231568750646692E-2</v>
      </c>
      <c r="D963">
        <v>8.083250494133698E-2</v>
      </c>
      <c r="E963">
        <v>1.2587391547266766E-2</v>
      </c>
      <c r="F963">
        <v>0</v>
      </c>
      <c r="G963">
        <v>8.684519309715065E-2</v>
      </c>
      <c r="H963">
        <v>0</v>
      </c>
      <c r="I963">
        <v>0.10048218288829799</v>
      </c>
      <c r="J963">
        <v>53858.519016030048</v>
      </c>
      <c r="K963">
        <v>11012.504880643723</v>
      </c>
      <c r="L963">
        <v>197469.4036105632</v>
      </c>
      <c r="M963">
        <v>229766.14510610257</v>
      </c>
      <c r="N963">
        <v>140210.59706980933</v>
      </c>
      <c r="O963">
        <v>3377047.8409012076</v>
      </c>
      <c r="P963">
        <v>9118.4152003177696</v>
      </c>
      <c r="Q963">
        <v>4.064870641663664E-3</v>
      </c>
      <c r="R963">
        <v>1</v>
      </c>
      <c r="S963">
        <v>0.99809744742049922</v>
      </c>
      <c r="T963">
        <v>0.61100479193227775</v>
      </c>
      <c r="U963">
        <v>0.61897929401318075</v>
      </c>
      <c r="V963">
        <v>4.0595552184392175E-2</v>
      </c>
      <c r="W963">
        <v>14765160.147379017</v>
      </c>
      <c r="X963">
        <v>8.1806631527537074E-2</v>
      </c>
      <c r="Y963">
        <v>274.24774136633357</v>
      </c>
      <c r="Z963">
        <v>25.108408696790104</v>
      </c>
      <c r="AA963" s="211">
        <v>-69.329879857308299</v>
      </c>
      <c r="AB963" s="211">
        <v>2731554.6272651087</v>
      </c>
      <c r="AC963" s="211">
        <v>77853.780281556639</v>
      </c>
      <c r="AD963" s="211">
        <v>2809408.4075466837</v>
      </c>
      <c r="AE963" s="211">
        <v>-4.8073383234128615</v>
      </c>
      <c r="AF963" s="211">
        <v>11717497.500355566</v>
      </c>
      <c r="AG963" s="211">
        <v>9650.0957851323274</v>
      </c>
      <c r="AH963" s="211">
        <v>11727147.596140718</v>
      </c>
      <c r="AI963" s="204">
        <v>138211.22008824319</v>
      </c>
      <c r="AJ963" s="205">
        <f t="shared" si="56"/>
        <v>-9742396.3932775129</v>
      </c>
      <c r="AK963" s="205">
        <f t="shared" si="57"/>
        <v>-12207881.428482004</v>
      </c>
      <c r="AL963" s="205">
        <f t="shared" si="58"/>
        <v>1</v>
      </c>
      <c r="AM963" s="205">
        <f t="shared" si="59"/>
        <v>0</v>
      </c>
    </row>
    <row r="964" spans="1:39" x14ac:dyDescent="0.35">
      <c r="A964" s="112">
        <v>958</v>
      </c>
      <c r="B964">
        <v>35</v>
      </c>
      <c r="C964">
        <v>3.6246318881018418E-2</v>
      </c>
      <c r="D964">
        <v>6.4489650357585054E-2</v>
      </c>
      <c r="E964">
        <v>6.3723169119570249E-3</v>
      </c>
      <c r="F964">
        <v>1.4702432650390701E-2</v>
      </c>
      <c r="G964">
        <v>0.11160152564292072</v>
      </c>
      <c r="H964">
        <v>5.0865954141174605E-2</v>
      </c>
      <c r="I964">
        <v>7.2443714346038079E-2</v>
      </c>
      <c r="J964">
        <v>52462.957242547833</v>
      </c>
      <c r="K964">
        <v>6854.1436504687781</v>
      </c>
      <c r="L964">
        <v>229718.55871621211</v>
      </c>
      <c r="M964">
        <v>290904.71396342647</v>
      </c>
      <c r="N964">
        <v>66477.980810941386</v>
      </c>
      <c r="O964">
        <v>3905312.6580819972</v>
      </c>
      <c r="P964">
        <v>9263.1939466108415</v>
      </c>
      <c r="Q964">
        <v>6.0799611589858974E-3</v>
      </c>
      <c r="R964">
        <v>0.98236508041624926</v>
      </c>
      <c r="S964">
        <v>0.83449047868268922</v>
      </c>
      <c r="T964">
        <v>0.52195011751486209</v>
      </c>
      <c r="U964">
        <v>0.71447257652565088</v>
      </c>
      <c r="V964">
        <v>0.14684783482917985</v>
      </c>
      <c r="W964">
        <v>13478669.346948609</v>
      </c>
      <c r="X964">
        <v>5.1336849816612004E-2</v>
      </c>
      <c r="Y964">
        <v>409.00327421480404</v>
      </c>
      <c r="Z964">
        <v>34.509841192388471</v>
      </c>
      <c r="AA964" s="211">
        <v>-37.536910071985027</v>
      </c>
      <c r="AB964" s="211">
        <v>1711791.007062475</v>
      </c>
      <c r="AC964" s="211">
        <v>157481.58771335441</v>
      </c>
      <c r="AD964" s="211">
        <v>1869272.5947758334</v>
      </c>
      <c r="AE964" s="211">
        <v>-5.6099265055108933</v>
      </c>
      <c r="AF964" s="211">
        <v>16880491.223192263</v>
      </c>
      <c r="AG964" s="211">
        <v>54625.593030858567</v>
      </c>
      <c r="AH964" s="211">
        <v>16935116.816223197</v>
      </c>
      <c r="AI964" s="204">
        <v>471884.36045263277</v>
      </c>
      <c r="AJ964" s="205">
        <f t="shared" si="56"/>
        <v>-5622963.6019743364</v>
      </c>
      <c r="AK964" s="205">
        <f t="shared" si="57"/>
        <v>-17496109.466774285</v>
      </c>
      <c r="AL964" s="205">
        <f t="shared" si="58"/>
        <v>1</v>
      </c>
      <c r="AM964" s="205">
        <f t="shared" si="59"/>
        <v>0</v>
      </c>
    </row>
    <row r="965" spans="1:39" x14ac:dyDescent="0.35">
      <c r="A965" s="112">
        <v>959</v>
      </c>
      <c r="B965">
        <v>72</v>
      </c>
      <c r="C965">
        <v>1.6760081559481811E-2</v>
      </c>
      <c r="D965">
        <v>4.967063406604192E-2</v>
      </c>
      <c r="E965">
        <v>2.8717248365515903E-2</v>
      </c>
      <c r="F965">
        <v>1.0714802819907816E-2</v>
      </c>
      <c r="G965">
        <v>7.2829745698988022E-2</v>
      </c>
      <c r="H965">
        <v>3.9350849940267427E-2</v>
      </c>
      <c r="I965">
        <v>0.14984155135209515</v>
      </c>
      <c r="J965">
        <v>46989.346206440197</v>
      </c>
      <c r="K965">
        <v>6538.1506283811887</v>
      </c>
      <c r="L965">
        <v>323500.67385465279</v>
      </c>
      <c r="M965">
        <v>289639.67528329825</v>
      </c>
      <c r="N965">
        <v>76230.077303588419</v>
      </c>
      <c r="O965">
        <v>4795725.3602653025</v>
      </c>
      <c r="P965">
        <v>9006.364167332762</v>
      </c>
      <c r="Q965">
        <v>1.5457070381387169E-3</v>
      </c>
      <c r="R965">
        <v>1</v>
      </c>
      <c r="S965">
        <v>0.67065409477398297</v>
      </c>
      <c r="T965">
        <v>0.63044999576808303</v>
      </c>
      <c r="U965">
        <v>0.75361964987385255</v>
      </c>
      <c r="V965">
        <v>0</v>
      </c>
      <c r="W965">
        <v>14366276.060498606</v>
      </c>
      <c r="X965">
        <v>8.6156081198124387E-2</v>
      </c>
      <c r="Y965">
        <v>283.06378868182884</v>
      </c>
      <c r="Z965">
        <v>32.806956508120308</v>
      </c>
      <c r="AA965" s="211">
        <v>-41.268406565871629</v>
      </c>
      <c r="AB965" s="211">
        <v>1609022.9187758472</v>
      </c>
      <c r="AC965" s="211">
        <v>164201.90064142665</v>
      </c>
      <c r="AD965" s="211">
        <v>1773224.8194172683</v>
      </c>
      <c r="AE965" s="211">
        <v>-3.8729708228698265</v>
      </c>
      <c r="AF965" s="211">
        <v>12365423.783443836</v>
      </c>
      <c r="AG965" s="211">
        <v>31963.949261439458</v>
      </c>
      <c r="AH965" s="211">
        <v>12397387.732705291</v>
      </c>
      <c r="AI965" s="204">
        <v>284103.19875136722</v>
      </c>
      <c r="AJ965" s="205">
        <f t="shared" si="56"/>
        <v>-5900065.476004431</v>
      </c>
      <c r="AK965" s="205">
        <f t="shared" si="57"/>
        <v>-12784684.814992273</v>
      </c>
      <c r="AL965" s="205">
        <f t="shared" si="58"/>
        <v>1</v>
      </c>
      <c r="AM965" s="205">
        <f t="shared" si="59"/>
        <v>0</v>
      </c>
    </row>
    <row r="966" spans="1:39" x14ac:dyDescent="0.35">
      <c r="A966" s="112">
        <v>960</v>
      </c>
      <c r="B966">
        <v>40</v>
      </c>
      <c r="C966">
        <v>4.0942250638002733E-2</v>
      </c>
      <c r="D966">
        <v>9.8124207728880697E-2</v>
      </c>
      <c r="E966">
        <v>2.5689210144554907E-3</v>
      </c>
      <c r="F966">
        <v>2.0003959480752117E-2</v>
      </c>
      <c r="G966">
        <v>7.0247811619384315E-2</v>
      </c>
      <c r="H966">
        <v>2.1066924916439533E-2</v>
      </c>
      <c r="I966">
        <v>9.1268090373112315E-2</v>
      </c>
      <c r="J966">
        <v>56644.52936213035</v>
      </c>
      <c r="K966">
        <v>7620.979570124663</v>
      </c>
      <c r="L966">
        <v>166360.55628618825</v>
      </c>
      <c r="M966">
        <v>215321.60060761828</v>
      </c>
      <c r="N966">
        <v>119464.50424247325</v>
      </c>
      <c r="O966">
        <v>2993948.4745660922</v>
      </c>
      <c r="P966">
        <v>9097.920225406795</v>
      </c>
      <c r="Q966">
        <v>2.6187489268310366E-3</v>
      </c>
      <c r="R966">
        <v>1</v>
      </c>
      <c r="S966">
        <v>0.7531255989123502</v>
      </c>
      <c r="T966">
        <v>0.70652704481454009</v>
      </c>
      <c r="U966">
        <v>0.72833617884843882</v>
      </c>
      <c r="V966">
        <v>0.17672748520935982</v>
      </c>
      <c r="W966">
        <v>14727143.084661812</v>
      </c>
      <c r="X966">
        <v>-3.7143268447326766E-2</v>
      </c>
      <c r="Y966">
        <v>155.20026206817838</v>
      </c>
      <c r="Z966">
        <v>32.352488146433586</v>
      </c>
      <c r="AA966" s="211">
        <v>-8.4433932382688948</v>
      </c>
      <c r="AB966" s="211">
        <v>309270.00477789808</v>
      </c>
      <c r="AC966" s="211">
        <v>29758.815043810664</v>
      </c>
      <c r="AD966" s="211">
        <v>339028.81982170866</v>
      </c>
      <c r="AE966" s="211">
        <v>-2.765324094044376</v>
      </c>
      <c r="AF966" s="211">
        <v>6515838.5534373885</v>
      </c>
      <c r="AG966" s="211">
        <v>17990.556367394689</v>
      </c>
      <c r="AH966" s="211">
        <v>6533829.1098047923</v>
      </c>
      <c r="AI966" s="204">
        <v>1091004.7293601842</v>
      </c>
      <c r="AJ966" s="205">
        <f t="shared" si="56"/>
        <v>-1183368.1436485981</v>
      </c>
      <c r="AK966" s="205">
        <f t="shared" si="57"/>
        <v>-6810361.5192092303</v>
      </c>
      <c r="AL966" s="205">
        <f t="shared" si="58"/>
        <v>1</v>
      </c>
      <c r="AM966" s="205">
        <f t="shared" si="59"/>
        <v>0</v>
      </c>
    </row>
    <row r="967" spans="1:39" x14ac:dyDescent="0.35">
      <c r="A967" s="112">
        <v>961</v>
      </c>
      <c r="B967">
        <v>4</v>
      </c>
      <c r="C967">
        <v>3.0624295774819794E-2</v>
      </c>
      <c r="D967">
        <v>8.3110774289931119E-2</v>
      </c>
      <c r="E967">
        <v>2.051677181225128E-2</v>
      </c>
      <c r="F967">
        <v>0</v>
      </c>
      <c r="G967">
        <v>4.7017725594057744E-2</v>
      </c>
      <c r="H967">
        <v>7.6096187616925048E-2</v>
      </c>
      <c r="I967">
        <v>9.9061371827826705E-2</v>
      </c>
      <c r="J967">
        <v>50288.892639299935</v>
      </c>
      <c r="K967">
        <v>7499.0572460792464</v>
      </c>
      <c r="L967">
        <v>160324.12237473574</v>
      </c>
      <c r="M967">
        <v>165663.37805764703</v>
      </c>
      <c r="N967">
        <v>66711.4691263594</v>
      </c>
      <c r="O967">
        <v>3835683.3517987486</v>
      </c>
      <c r="P967">
        <v>9133.3890995493166</v>
      </c>
      <c r="Q967">
        <v>2.7766716869814137E-3</v>
      </c>
      <c r="R967">
        <v>1</v>
      </c>
      <c r="S967">
        <v>0.5887506479925424</v>
      </c>
      <c r="T967">
        <v>0.52846586142383445</v>
      </c>
      <c r="U967">
        <v>0.662991481874463</v>
      </c>
      <c r="V967">
        <v>0.23472971362325706</v>
      </c>
      <c r="W967">
        <v>14121952.395997612</v>
      </c>
      <c r="X967">
        <v>0.14179599379315597</v>
      </c>
      <c r="Y967">
        <v>538.17210825221252</v>
      </c>
      <c r="Z967">
        <v>23.495094710418051</v>
      </c>
      <c r="AA967" s="211">
        <v>-13.909598541665984</v>
      </c>
      <c r="AB967" s="211">
        <v>508390.28625591355</v>
      </c>
      <c r="AC967" s="211">
        <v>105436.83168206848</v>
      </c>
      <c r="AD967" s="211">
        <v>613827.11793798488</v>
      </c>
      <c r="AE967" s="211">
        <v>-4.0468364972218343</v>
      </c>
      <c r="AF967" s="211">
        <v>23101258.991154458</v>
      </c>
      <c r="AG967" s="211">
        <v>60450.450164385642</v>
      </c>
      <c r="AH967" s="211">
        <v>23161709.441318937</v>
      </c>
      <c r="AI967" s="204">
        <v>2286163.0668746117</v>
      </c>
      <c r="AJ967" s="205">
        <f t="shared" si="56"/>
        <v>-2004786.9721045832</v>
      </c>
      <c r="AK967" s="205">
        <f t="shared" si="57"/>
        <v>-23566393.091041122</v>
      </c>
      <c r="AL967" s="205">
        <f t="shared" si="58"/>
        <v>1</v>
      </c>
      <c r="AM967" s="205">
        <f t="shared" si="59"/>
        <v>0</v>
      </c>
    </row>
    <row r="968" spans="1:39" x14ac:dyDescent="0.35">
      <c r="A968" s="112">
        <v>962</v>
      </c>
      <c r="B968">
        <v>5</v>
      </c>
      <c r="C968">
        <v>2.8227630266682308E-2</v>
      </c>
      <c r="D968">
        <v>0.18659246827602174</v>
      </c>
      <c r="E968">
        <v>0</v>
      </c>
      <c r="F968">
        <v>1.8551366502722145E-2</v>
      </c>
      <c r="G968">
        <v>0</v>
      </c>
      <c r="H968">
        <v>7.5211614297585744E-3</v>
      </c>
      <c r="I968">
        <v>5.1055448534599486E-2</v>
      </c>
      <c r="J968">
        <v>52573.408693617224</v>
      </c>
      <c r="K968">
        <v>5492.2210158002772</v>
      </c>
      <c r="L968">
        <v>169835.87581058207</v>
      </c>
      <c r="M968">
        <v>247840.39918290114</v>
      </c>
      <c r="N968">
        <v>100948.96201125899</v>
      </c>
      <c r="O968">
        <v>3588485.368941694</v>
      </c>
      <c r="P968">
        <v>9342.7049828826748</v>
      </c>
      <c r="Q968">
        <v>4.8461619441152624E-3</v>
      </c>
      <c r="R968">
        <v>1</v>
      </c>
      <c r="S968">
        <v>0.80163001730020222</v>
      </c>
      <c r="T968">
        <v>0.61928490340405085</v>
      </c>
      <c r="U968">
        <v>0.72825515576127942</v>
      </c>
      <c r="V968">
        <v>0</v>
      </c>
      <c r="W968">
        <v>14489012.936082765</v>
      </c>
      <c r="X968">
        <v>0.15067290392816102</v>
      </c>
      <c r="Y968">
        <v>250.79509758795771</v>
      </c>
      <c r="Z968">
        <v>34.274197773987574</v>
      </c>
      <c r="AA968" s="211">
        <v>-48.765563625219215</v>
      </c>
      <c r="AB968" s="211">
        <v>2100906.8757320051</v>
      </c>
      <c r="AC968" s="211">
        <v>64060.94010876902</v>
      </c>
      <c r="AD968" s="211">
        <v>2164967.8158407644</v>
      </c>
      <c r="AE968" s="211">
        <v>-6.6241407946764834</v>
      </c>
      <c r="AF968" s="211">
        <v>11910197.591488533</v>
      </c>
      <c r="AG968" s="211">
        <v>16931.638121391261</v>
      </c>
      <c r="AH968" s="211">
        <v>11927129.229609862</v>
      </c>
      <c r="AI968" s="204">
        <v>231652.39230351287</v>
      </c>
      <c r="AJ968" s="205">
        <f t="shared" ref="AJ968:AJ1006" si="60">$AK$2*AA968-AD968</f>
        <v>-7041524.1783626862</v>
      </c>
      <c r="AK968" s="205">
        <f t="shared" ref="AK968:AK1006" si="61">$AK$2*AE968-AH968</f>
        <v>-12589543.309077511</v>
      </c>
      <c r="AL968" s="205">
        <f t="shared" ref="AL968:AL1006" si="62">IF(AJ968&gt;AK968,1,0)</f>
        <v>1</v>
      </c>
      <c r="AM968" s="205">
        <f t="shared" ref="AM968:AM1006" si="63">IF(AK968&gt;AJ968,1,0)</f>
        <v>0</v>
      </c>
    </row>
    <row r="969" spans="1:39" x14ac:dyDescent="0.35">
      <c r="A969" s="112">
        <v>963</v>
      </c>
      <c r="B969">
        <v>57</v>
      </c>
      <c r="C969">
        <v>3.2971281375988565E-2</v>
      </c>
      <c r="D969">
        <v>9.1811832516387776E-2</v>
      </c>
      <c r="E969">
        <v>3.5756012443403179E-2</v>
      </c>
      <c r="F969">
        <v>2.5111183803954037E-2</v>
      </c>
      <c r="G969">
        <v>6.3377226301257583E-2</v>
      </c>
      <c r="H969">
        <v>3.0723798018992332E-2</v>
      </c>
      <c r="I969">
        <v>0.11763045954358725</v>
      </c>
      <c r="J969">
        <v>55914.334556526723</v>
      </c>
      <c r="K969">
        <v>8756.505612045421</v>
      </c>
      <c r="L969">
        <v>240957.79646930765</v>
      </c>
      <c r="M969">
        <v>187178.69225128292</v>
      </c>
      <c r="N969">
        <v>74706.282493058548</v>
      </c>
      <c r="O969">
        <v>2589353.7132916329</v>
      </c>
      <c r="P969">
        <v>9160.0384463713362</v>
      </c>
      <c r="Q969">
        <v>1.3379889593180157E-3</v>
      </c>
      <c r="R969">
        <v>0.96160723907476076</v>
      </c>
      <c r="S969">
        <v>0.82097958583175756</v>
      </c>
      <c r="T969">
        <v>0.51283733675510368</v>
      </c>
      <c r="U969">
        <v>0.74868882842980677</v>
      </c>
      <c r="V969">
        <v>0</v>
      </c>
      <c r="W969">
        <v>13892164.176783057</v>
      </c>
      <c r="X969">
        <v>0.14127468980931551</v>
      </c>
      <c r="Y969">
        <v>284.28834702188584</v>
      </c>
      <c r="Z969">
        <v>15.737849118314303</v>
      </c>
      <c r="AA969" s="211">
        <v>-7.4158362687025585</v>
      </c>
      <c r="AB969" s="211">
        <v>222274.62682852891</v>
      </c>
      <c r="AC969" s="211">
        <v>31158.920630702924</v>
      </c>
      <c r="AD969" s="211">
        <v>253433.54745923163</v>
      </c>
      <c r="AE969" s="211">
        <v>-2.1608809015460393</v>
      </c>
      <c r="AF969" s="211">
        <v>12326842.941644678</v>
      </c>
      <c r="AG969" s="211">
        <v>15970.904041867876</v>
      </c>
      <c r="AH969" s="211">
        <v>12342813.845686534</v>
      </c>
      <c r="AI969" s="204">
        <v>2300567.6458806773</v>
      </c>
      <c r="AJ969" s="205">
        <f t="shared" si="60"/>
        <v>-995017.17432948737</v>
      </c>
      <c r="AK969" s="205">
        <f t="shared" si="61"/>
        <v>-12558901.935841138</v>
      </c>
      <c r="AL969" s="205">
        <f t="shared" si="62"/>
        <v>1</v>
      </c>
      <c r="AM969" s="205">
        <f t="shared" si="63"/>
        <v>0</v>
      </c>
    </row>
    <row r="970" spans="1:39" x14ac:dyDescent="0.35">
      <c r="A970" s="112">
        <v>964</v>
      </c>
      <c r="B970">
        <v>46</v>
      </c>
      <c r="C970">
        <v>2.5274779216605033E-2</v>
      </c>
      <c r="D970">
        <v>0</v>
      </c>
      <c r="E970">
        <v>4.4086135703327645E-2</v>
      </c>
      <c r="F970">
        <v>1.7608762825676194E-2</v>
      </c>
      <c r="G970">
        <v>5.5147410067856222E-2</v>
      </c>
      <c r="H970">
        <v>3.5140549543340484E-3</v>
      </c>
      <c r="I970">
        <v>9.292088157920167E-2</v>
      </c>
      <c r="J970">
        <v>52235.284897174075</v>
      </c>
      <c r="K970">
        <v>6354.6450453114676</v>
      </c>
      <c r="L970">
        <v>259277.11961273232</v>
      </c>
      <c r="M970">
        <v>202286.0912952926</v>
      </c>
      <c r="N970">
        <v>106299.51040833053</v>
      </c>
      <c r="O970">
        <v>2167419.4786284138</v>
      </c>
      <c r="P970">
        <v>9124.1754598759999</v>
      </c>
      <c r="Q970">
        <v>2.6825635175620269E-3</v>
      </c>
      <c r="R970">
        <v>0.99520710523352651</v>
      </c>
      <c r="S970">
        <v>0.55694562892502197</v>
      </c>
      <c r="T970">
        <v>0.51445658468714839</v>
      </c>
      <c r="U970">
        <v>0.68927568639262549</v>
      </c>
      <c r="V970">
        <v>0.16412689507497202</v>
      </c>
      <c r="W970">
        <v>13976988.735896815</v>
      </c>
      <c r="X970">
        <v>0.23888733344264865</v>
      </c>
      <c r="Y970">
        <v>389.03099931379506</v>
      </c>
      <c r="Z970">
        <v>17.542818658356182</v>
      </c>
      <c r="AA970" s="211">
        <v>-93.40606179446155</v>
      </c>
      <c r="AB970" s="211">
        <v>3522201.1614459762</v>
      </c>
      <c r="AC970" s="211">
        <v>135356.5510511364</v>
      </c>
      <c r="AD970" s="211">
        <v>3657557.7124971393</v>
      </c>
      <c r="AE970" s="211">
        <v>-5.3932346202342325</v>
      </c>
      <c r="AF970" s="211">
        <v>18203054.458703559</v>
      </c>
      <c r="AG970" s="211">
        <v>13827.192291992938</v>
      </c>
      <c r="AH970" s="211">
        <v>18216881.650995523</v>
      </c>
      <c r="AI970" s="204">
        <v>165422.75036429884</v>
      </c>
      <c r="AJ970" s="205">
        <f t="shared" si="60"/>
        <v>-12998163.891943295</v>
      </c>
      <c r="AK970" s="205">
        <f t="shared" si="61"/>
        <v>-18756205.113018945</v>
      </c>
      <c r="AL970" s="205">
        <f t="shared" si="62"/>
        <v>1</v>
      </c>
      <c r="AM970" s="205">
        <f t="shared" si="63"/>
        <v>0</v>
      </c>
    </row>
    <row r="971" spans="1:39" x14ac:dyDescent="0.35">
      <c r="A971" s="112">
        <v>965</v>
      </c>
      <c r="B971">
        <v>14</v>
      </c>
      <c r="C971">
        <v>2.1235713797411078E-2</v>
      </c>
      <c r="D971">
        <v>7.7662405937774459E-2</v>
      </c>
      <c r="E971">
        <v>0</v>
      </c>
      <c r="F971">
        <v>1.8058801315463897E-2</v>
      </c>
      <c r="G971">
        <v>0.15432952497586816</v>
      </c>
      <c r="H971">
        <v>1.2367807261680047E-2</v>
      </c>
      <c r="I971">
        <v>0.14261516637574115</v>
      </c>
      <c r="J971">
        <v>54258.858788784011</v>
      </c>
      <c r="K971">
        <v>7229.8480826870045</v>
      </c>
      <c r="L971">
        <v>277301.01262442995</v>
      </c>
      <c r="M971">
        <v>160523.64487573685</v>
      </c>
      <c r="N971">
        <v>70249.19965963428</v>
      </c>
      <c r="O971">
        <v>3483396.9381393543</v>
      </c>
      <c r="P971">
        <v>9214.4286117682659</v>
      </c>
      <c r="Q971">
        <v>3.4186105222510223E-3</v>
      </c>
      <c r="R971">
        <v>1</v>
      </c>
      <c r="S971">
        <v>0.60124233415926709</v>
      </c>
      <c r="T971">
        <v>0.578924476191642</v>
      </c>
      <c r="U971">
        <v>0.67157377570420851</v>
      </c>
      <c r="V971">
        <v>0.10972410704197706</v>
      </c>
      <c r="W971">
        <v>14199090.207797451</v>
      </c>
      <c r="X971">
        <v>0.12424869252922469</v>
      </c>
      <c r="Y971">
        <v>247.08867591038057</v>
      </c>
      <c r="Z971">
        <v>31.019054595149289</v>
      </c>
      <c r="AA971" s="211">
        <v>-25.709374742071915</v>
      </c>
      <c r="AB971" s="211">
        <v>993936.31454582035</v>
      </c>
      <c r="AC971" s="211">
        <v>50364.868956659928</v>
      </c>
      <c r="AD971" s="211">
        <v>1044301.183502481</v>
      </c>
      <c r="AE971" s="211">
        <v>-5.9586043472346972</v>
      </c>
      <c r="AF971" s="211">
        <v>11341035.627758576</v>
      </c>
      <c r="AG971" s="211">
        <v>20467.914781473708</v>
      </c>
      <c r="AH971" s="211">
        <v>11361503.542540107</v>
      </c>
      <c r="AI971" s="204">
        <v>522369.61661680328</v>
      </c>
      <c r="AJ971" s="205">
        <f t="shared" si="60"/>
        <v>-3615238.6577096726</v>
      </c>
      <c r="AK971" s="205">
        <f t="shared" si="61"/>
        <v>-11957363.977263577</v>
      </c>
      <c r="AL971" s="205">
        <f t="shared" si="62"/>
        <v>1</v>
      </c>
      <c r="AM971" s="205">
        <f t="shared" si="63"/>
        <v>0</v>
      </c>
    </row>
    <row r="972" spans="1:39" x14ac:dyDescent="0.35">
      <c r="A972" s="112">
        <v>966</v>
      </c>
      <c r="B972">
        <v>96</v>
      </c>
      <c r="C972">
        <v>4.7699120547139914E-2</v>
      </c>
      <c r="D972">
        <v>9.9357863667940111E-2</v>
      </c>
      <c r="E972">
        <v>7.2197000694931499E-3</v>
      </c>
      <c r="F972">
        <v>3.6195730274569571E-2</v>
      </c>
      <c r="G972">
        <v>0.12454006005330692</v>
      </c>
      <c r="H972">
        <v>0</v>
      </c>
      <c r="I972">
        <v>3.0002118723778573E-2</v>
      </c>
      <c r="J972">
        <v>56678.163794327193</v>
      </c>
      <c r="K972">
        <v>8756.2905631431349</v>
      </c>
      <c r="L972">
        <v>257462.32425978541</v>
      </c>
      <c r="M972">
        <v>377761.69853789161</v>
      </c>
      <c r="N972">
        <v>83225.348208885553</v>
      </c>
      <c r="O972">
        <v>3213437.9395806291</v>
      </c>
      <c r="P972">
        <v>9181.1641092713362</v>
      </c>
      <c r="Q972">
        <v>1.6439167089630931E-3</v>
      </c>
      <c r="R972">
        <v>1</v>
      </c>
      <c r="S972">
        <v>0.8274785546069866</v>
      </c>
      <c r="T972">
        <v>0.51109309391905067</v>
      </c>
      <c r="U972">
        <v>0.67576737547616605</v>
      </c>
      <c r="V972">
        <v>1.5305165914588262E-2</v>
      </c>
      <c r="W972">
        <v>13816730.43609154</v>
      </c>
      <c r="X972">
        <v>5.397434638437499E-2</v>
      </c>
      <c r="Y972">
        <v>314.56235494866883</v>
      </c>
      <c r="Z972">
        <v>33.658947505703395</v>
      </c>
      <c r="AA972" s="211">
        <v>-18.051412858778491</v>
      </c>
      <c r="AB972" s="211">
        <v>815187.09572940087</v>
      </c>
      <c r="AC972" s="211">
        <v>29286.61330590002</v>
      </c>
      <c r="AD972" s="211">
        <v>844473.70903529879</v>
      </c>
      <c r="AE972" s="211">
        <v>-2.8159186790482811</v>
      </c>
      <c r="AF972" s="211">
        <v>13254037.698760783</v>
      </c>
      <c r="AG972" s="211">
        <v>10381.133823128775</v>
      </c>
      <c r="AH972" s="211">
        <v>13264418.83258391</v>
      </c>
      <c r="AI972" s="204">
        <v>815198.04851965385</v>
      </c>
      <c r="AJ972" s="205">
        <f t="shared" si="60"/>
        <v>-2649614.9949131478</v>
      </c>
      <c r="AK972" s="205">
        <f t="shared" si="61"/>
        <v>-13546010.700488739</v>
      </c>
      <c r="AL972" s="205">
        <f t="shared" si="62"/>
        <v>1</v>
      </c>
      <c r="AM972" s="205">
        <f t="shared" si="63"/>
        <v>0</v>
      </c>
    </row>
    <row r="973" spans="1:39" x14ac:dyDescent="0.35">
      <c r="A973" s="112">
        <v>967</v>
      </c>
      <c r="B973">
        <v>49</v>
      </c>
      <c r="C973">
        <v>3.8792679710809852E-2</v>
      </c>
      <c r="D973">
        <v>0.11788415809701352</v>
      </c>
      <c r="E973">
        <v>4.5282830447604602E-3</v>
      </c>
      <c r="F973">
        <v>1.5636560829828974E-2</v>
      </c>
      <c r="G973">
        <v>8.2050245295072613E-2</v>
      </c>
      <c r="H973">
        <v>3.8116587935568935E-2</v>
      </c>
      <c r="I973">
        <v>9.5225036027902471E-2</v>
      </c>
      <c r="J973">
        <v>52824.168147111792</v>
      </c>
      <c r="K973">
        <v>4562.175688723506</v>
      </c>
      <c r="L973">
        <v>257466.53830704966</v>
      </c>
      <c r="M973">
        <v>286318.4878607188</v>
      </c>
      <c r="N973">
        <v>73416.029161943472</v>
      </c>
      <c r="O973">
        <v>1293221.904999336</v>
      </c>
      <c r="P973">
        <v>9084.8199485940258</v>
      </c>
      <c r="Q973">
        <v>5.9626789963285525E-3</v>
      </c>
      <c r="R973">
        <v>0.98398014672088285</v>
      </c>
      <c r="S973">
        <v>0.69046140092676955</v>
      </c>
      <c r="T973">
        <v>0.78948711871050237</v>
      </c>
      <c r="U973">
        <v>0.71355515211252529</v>
      </c>
      <c r="V973">
        <v>2.2634333024995068E-3</v>
      </c>
      <c r="W973">
        <v>14408813.692894198</v>
      </c>
      <c r="X973">
        <v>8.3282026307603271E-2</v>
      </c>
      <c r="Y973">
        <v>330.41449460855677</v>
      </c>
      <c r="Z973">
        <v>28.008893380177852</v>
      </c>
      <c r="AA973" s="211">
        <v>-25.798018646573745</v>
      </c>
      <c r="AB973" s="211">
        <v>1239157.9775889022</v>
      </c>
      <c r="AC973" s="211">
        <v>51437.943568891271</v>
      </c>
      <c r="AD973" s="211">
        <v>1290595.9211577873</v>
      </c>
      <c r="AE973" s="211">
        <v>-3.7695188553629464</v>
      </c>
      <c r="AF973" s="211">
        <v>14035485.359364742</v>
      </c>
      <c r="AG973" s="211">
        <v>17765.249133274043</v>
      </c>
      <c r="AH973" s="211">
        <v>14053250.608498031</v>
      </c>
      <c r="AI973" s="204">
        <v>579370.12544233468</v>
      </c>
      <c r="AJ973" s="205">
        <f t="shared" si="60"/>
        <v>-3870397.7858151617</v>
      </c>
      <c r="AK973" s="205">
        <f t="shared" si="61"/>
        <v>-14430202.494034326</v>
      </c>
      <c r="AL973" s="205">
        <f t="shared" si="62"/>
        <v>1</v>
      </c>
      <c r="AM973" s="205">
        <f t="shared" si="63"/>
        <v>0</v>
      </c>
    </row>
    <row r="974" spans="1:39" x14ac:dyDescent="0.35">
      <c r="A974" s="112">
        <v>968</v>
      </c>
      <c r="B974">
        <v>90</v>
      </c>
      <c r="C974">
        <v>1.1308562207617331E-2</v>
      </c>
      <c r="D974">
        <v>7.4931622396197911E-2</v>
      </c>
      <c r="E974">
        <v>7.4269833765896673E-3</v>
      </c>
      <c r="F974">
        <v>2.8052497824403937E-2</v>
      </c>
      <c r="G974">
        <v>1.0512741261526133E-2</v>
      </c>
      <c r="H974">
        <v>6.3999927152169039E-2</v>
      </c>
      <c r="I974">
        <v>7.7488119365863292E-2</v>
      </c>
      <c r="J974">
        <v>51118.427360397203</v>
      </c>
      <c r="K974">
        <v>6987.366238886365</v>
      </c>
      <c r="L974">
        <v>160385.92760480003</v>
      </c>
      <c r="M974">
        <v>131461.89550804795</v>
      </c>
      <c r="N974">
        <v>80025.322901253763</v>
      </c>
      <c r="O974">
        <v>3526835.5291796378</v>
      </c>
      <c r="P974">
        <v>9102.7497856940427</v>
      </c>
      <c r="Q974">
        <v>9.1235777225070775E-4</v>
      </c>
      <c r="R974">
        <v>1</v>
      </c>
      <c r="S974">
        <v>0.60080635832495399</v>
      </c>
      <c r="T974">
        <v>0.60565677430290321</v>
      </c>
      <c r="U974">
        <v>0.71721495726292506</v>
      </c>
      <c r="V974">
        <v>0.22958843637925294</v>
      </c>
      <c r="W974">
        <v>14972833.342190778</v>
      </c>
      <c r="X974">
        <v>5.0808802412428349E-2</v>
      </c>
      <c r="Y974">
        <v>500.38801884429114</v>
      </c>
      <c r="Z974">
        <v>27.487779452634506</v>
      </c>
      <c r="AA974" s="211">
        <v>-8.840959080137047</v>
      </c>
      <c r="AB974" s="211">
        <v>209619.66679067083</v>
      </c>
      <c r="AC974" s="211">
        <v>45971.542460163713</v>
      </c>
      <c r="AD974" s="211">
        <v>255591.20925083515</v>
      </c>
      <c r="AE974" s="211">
        <v>-5.4593032296147825</v>
      </c>
      <c r="AF974" s="211">
        <v>19999020.942196976</v>
      </c>
      <c r="AG974" s="211">
        <v>38501.166810387098</v>
      </c>
      <c r="AH974" s="211">
        <v>20037522.10900734</v>
      </c>
      <c r="AI974" s="204">
        <v>5849776.4923953973</v>
      </c>
      <c r="AJ974" s="205">
        <f t="shared" si="60"/>
        <v>-1139687.1172645399</v>
      </c>
      <c r="AK974" s="205">
        <f t="shared" si="61"/>
        <v>-20583452.431968819</v>
      </c>
      <c r="AL974" s="205">
        <f t="shared" si="62"/>
        <v>1</v>
      </c>
      <c r="AM974" s="205">
        <f t="shared" si="63"/>
        <v>0</v>
      </c>
    </row>
    <row r="975" spans="1:39" x14ac:dyDescent="0.35">
      <c r="A975" s="112">
        <v>969</v>
      </c>
      <c r="B975">
        <v>46</v>
      </c>
      <c r="C975">
        <v>3.6350677609153913E-2</v>
      </c>
      <c r="D975">
        <v>0.10810865536530323</v>
      </c>
      <c r="E975">
        <v>0</v>
      </c>
      <c r="F975">
        <v>1.0834542322641682E-2</v>
      </c>
      <c r="G975">
        <v>5.5967925399373168E-2</v>
      </c>
      <c r="H975">
        <v>0</v>
      </c>
      <c r="I975">
        <v>0.10901824111292663</v>
      </c>
      <c r="J975">
        <v>56122.163751500375</v>
      </c>
      <c r="K975">
        <v>9183.8485433194419</v>
      </c>
      <c r="L975">
        <v>122529.63098480675</v>
      </c>
      <c r="M975">
        <v>250211.37254740228</v>
      </c>
      <c r="N975">
        <v>75722.472689597314</v>
      </c>
      <c r="O975">
        <v>3460686.1533426931</v>
      </c>
      <c r="P975">
        <v>9147.0758960112089</v>
      </c>
      <c r="Q975">
        <v>2.2593465938841404E-3</v>
      </c>
      <c r="R975">
        <v>1</v>
      </c>
      <c r="S975">
        <v>0.80907582094418062</v>
      </c>
      <c r="T975">
        <v>0.58835595053298029</v>
      </c>
      <c r="U975">
        <v>0.6231597220834233</v>
      </c>
      <c r="V975">
        <v>0</v>
      </c>
      <c r="W975">
        <v>14153048.462422648</v>
      </c>
      <c r="X975">
        <v>6.9260995644600004E-2</v>
      </c>
      <c r="Y975">
        <v>301.33117486460173</v>
      </c>
      <c r="Z975">
        <v>32.413334338946626</v>
      </c>
      <c r="AA975" s="211">
        <v>-84.606075878036989</v>
      </c>
      <c r="AB975" s="211">
        <v>3566568.2125305231</v>
      </c>
      <c r="AC975" s="211">
        <v>107370.90112005132</v>
      </c>
      <c r="AD975" s="211">
        <v>3673939.1136505501</v>
      </c>
      <c r="AE975" s="211">
        <v>-4.4942822127717896</v>
      </c>
      <c r="AF975" s="211">
        <v>12917724.745580804</v>
      </c>
      <c r="AG975" s="211">
        <v>10968.350514417636</v>
      </c>
      <c r="AH975" s="211">
        <v>12928693.096095162</v>
      </c>
      <c r="AI975" s="204">
        <v>115522.99054885947</v>
      </c>
      <c r="AJ975" s="205">
        <f t="shared" si="60"/>
        <v>-12134546.701454248</v>
      </c>
      <c r="AK975" s="205">
        <f t="shared" si="61"/>
        <v>-13378121.317372341</v>
      </c>
      <c r="AL975" s="205">
        <f t="shared" si="62"/>
        <v>1</v>
      </c>
      <c r="AM975" s="205">
        <f t="shared" si="63"/>
        <v>0</v>
      </c>
    </row>
    <row r="976" spans="1:39" x14ac:dyDescent="0.35">
      <c r="A976" s="112">
        <v>970</v>
      </c>
      <c r="B976">
        <v>79</v>
      </c>
      <c r="C976">
        <v>3.3458312252257899E-2</v>
      </c>
      <c r="D976">
        <v>0.14449868472383853</v>
      </c>
      <c r="E976">
        <v>5.344267453678446E-2</v>
      </c>
      <c r="F976">
        <v>1.4813969194313641E-2</v>
      </c>
      <c r="G976">
        <v>8.9915021169745285E-2</v>
      </c>
      <c r="H976">
        <v>4.0682801657526926E-2</v>
      </c>
      <c r="I976">
        <v>9.7994817462290509E-2</v>
      </c>
      <c r="J976">
        <v>58639.715424106558</v>
      </c>
      <c r="K976">
        <v>4171.8444172354557</v>
      </c>
      <c r="L976">
        <v>299805.01788281777</v>
      </c>
      <c r="M976">
        <v>272155.07499157678</v>
      </c>
      <c r="N976">
        <v>81347.559582427348</v>
      </c>
      <c r="O976">
        <v>3673066.4960966785</v>
      </c>
      <c r="P976">
        <v>8821.5936877790245</v>
      </c>
      <c r="Q976">
        <v>3.1908939874902942E-3</v>
      </c>
      <c r="R976">
        <v>1</v>
      </c>
      <c r="S976">
        <v>0.8418465743335477</v>
      </c>
      <c r="T976">
        <v>0.61171797199305322</v>
      </c>
      <c r="U976">
        <v>0.67366222675160137</v>
      </c>
      <c r="V976">
        <v>0.23618376676228017</v>
      </c>
      <c r="W976">
        <v>14735518.796250824</v>
      </c>
      <c r="X976">
        <v>0.18653191324631863</v>
      </c>
      <c r="Y976">
        <v>137.54705995902725</v>
      </c>
      <c r="Z976">
        <v>26.77735990092885</v>
      </c>
      <c r="AA976" s="211">
        <v>-29.340153719872276</v>
      </c>
      <c r="AB976" s="211">
        <v>1326196.691662574</v>
      </c>
      <c r="AC976" s="211">
        <v>126637.00370146069</v>
      </c>
      <c r="AD976" s="211">
        <v>1452833.695364034</v>
      </c>
      <c r="AE976" s="211">
        <v>-2.0758149010315061</v>
      </c>
      <c r="AF976" s="211">
        <v>7033877.5772192376</v>
      </c>
      <c r="AG976" s="211">
        <v>20947.474296482291</v>
      </c>
      <c r="AH976" s="211">
        <v>7054825.0515157031</v>
      </c>
      <c r="AI976" s="204">
        <v>205469.54735907496</v>
      </c>
      <c r="AJ976" s="205">
        <f t="shared" si="60"/>
        <v>-4386849.0673512621</v>
      </c>
      <c r="AK976" s="205">
        <f t="shared" si="61"/>
        <v>-7262406.5416188538</v>
      </c>
      <c r="AL976" s="205">
        <f t="shared" si="62"/>
        <v>1</v>
      </c>
      <c r="AM976" s="205">
        <f t="shared" si="63"/>
        <v>0</v>
      </c>
    </row>
    <row r="977" spans="1:39" x14ac:dyDescent="0.35">
      <c r="A977" s="112">
        <v>971</v>
      </c>
      <c r="B977">
        <v>63</v>
      </c>
      <c r="C977">
        <v>4.5637620748373409E-2</v>
      </c>
      <c r="D977">
        <v>0.13857122101243907</v>
      </c>
      <c r="E977">
        <v>5.4833260933207631E-2</v>
      </c>
      <c r="F977">
        <v>0</v>
      </c>
      <c r="G977">
        <v>7.5872557895766635E-2</v>
      </c>
      <c r="H977">
        <v>2.8058568093317016E-2</v>
      </c>
      <c r="I977">
        <v>0.12307243521019558</v>
      </c>
      <c r="J977">
        <v>57860.414399327208</v>
      </c>
      <c r="K977">
        <v>1828.7330000609309</v>
      </c>
      <c r="L977">
        <v>274522.62035417766</v>
      </c>
      <c r="M977">
        <v>244453.70801151369</v>
      </c>
      <c r="N977">
        <v>67852.718799336129</v>
      </c>
      <c r="O977">
        <v>2248822.1402323456</v>
      </c>
      <c r="P977">
        <v>9191.7283077969478</v>
      </c>
      <c r="Q977">
        <v>5.0528476098476958E-3</v>
      </c>
      <c r="R977">
        <v>0.9350075721357487</v>
      </c>
      <c r="S977">
        <v>0.74810641321420368</v>
      </c>
      <c r="T977">
        <v>0.61629404917141239</v>
      </c>
      <c r="U977">
        <v>0.78406349576365564</v>
      </c>
      <c r="V977">
        <v>8.9260639228574024E-2</v>
      </c>
      <c r="W977">
        <v>15498917.70618318</v>
      </c>
      <c r="X977">
        <v>9.9075813723381242E-2</v>
      </c>
      <c r="Y977">
        <v>251.15675601466893</v>
      </c>
      <c r="Z977">
        <v>24.863770573171944</v>
      </c>
      <c r="AA977" s="211">
        <v>-50.852350880162973</v>
      </c>
      <c r="AB977" s="211">
        <v>2588319.2569325869</v>
      </c>
      <c r="AC977" s="211">
        <v>150243.6324787277</v>
      </c>
      <c r="AD977" s="211">
        <v>2738562.8894113121</v>
      </c>
      <c r="AE977" s="211">
        <v>-2.2127384814696596</v>
      </c>
      <c r="AF977" s="211">
        <v>10921229.455099843</v>
      </c>
      <c r="AG977" s="211">
        <v>19049.002020658598</v>
      </c>
      <c r="AH977" s="211">
        <v>10940278.457120508</v>
      </c>
      <c r="AI977" s="204">
        <v>168622.14074570898</v>
      </c>
      <c r="AJ977" s="205">
        <f t="shared" si="60"/>
        <v>-7823797.9774276093</v>
      </c>
      <c r="AK977" s="205">
        <f t="shared" si="61"/>
        <v>-11161552.305267474</v>
      </c>
      <c r="AL977" s="205">
        <f t="shared" si="62"/>
        <v>1</v>
      </c>
      <c r="AM977" s="205">
        <f t="shared" si="63"/>
        <v>0</v>
      </c>
    </row>
    <row r="978" spans="1:39" x14ac:dyDescent="0.35">
      <c r="A978" s="112">
        <v>972</v>
      </c>
      <c r="B978">
        <v>45</v>
      </c>
      <c r="C978">
        <v>3.7432618040733931E-2</v>
      </c>
      <c r="D978">
        <v>0.15128777350140588</v>
      </c>
      <c r="E978">
        <v>2.9225131071256665E-2</v>
      </c>
      <c r="F978">
        <v>0</v>
      </c>
      <c r="G978">
        <v>3.7711777794743814E-3</v>
      </c>
      <c r="H978">
        <v>0</v>
      </c>
      <c r="I978">
        <v>0.1047733190581808</v>
      </c>
      <c r="J978">
        <v>48838.681532145369</v>
      </c>
      <c r="K978">
        <v>7320.2873538715921</v>
      </c>
      <c r="L978">
        <v>251245.53805146046</v>
      </c>
      <c r="M978">
        <v>203817.66122533393</v>
      </c>
      <c r="N978">
        <v>79112.755680176109</v>
      </c>
      <c r="O978">
        <v>3378152.1023985157</v>
      </c>
      <c r="P978">
        <v>8913.9309480482116</v>
      </c>
      <c r="Q978">
        <v>4.1379197001375993E-3</v>
      </c>
      <c r="R978">
        <v>0.9380433197446113</v>
      </c>
      <c r="S978">
        <v>0.63674257512208277</v>
      </c>
      <c r="T978">
        <v>0.61949278377385508</v>
      </c>
      <c r="U978">
        <v>0.73761971650855263</v>
      </c>
      <c r="V978">
        <v>8.8721024813515653E-2</v>
      </c>
      <c r="W978">
        <v>14783564.336341094</v>
      </c>
      <c r="X978">
        <v>3.9436387363208245E-2</v>
      </c>
      <c r="Y978">
        <v>220.98331525727991</v>
      </c>
      <c r="Z978">
        <v>34.015656197122745</v>
      </c>
      <c r="AA978" s="211">
        <v>-9.4380908877976886</v>
      </c>
      <c r="AB978" s="211">
        <v>325238.41539950395</v>
      </c>
      <c r="AC978" s="211">
        <v>14390.735092395986</v>
      </c>
      <c r="AD978" s="211">
        <v>339629.15049189964</v>
      </c>
      <c r="AE978" s="211">
        <v>-2.8149526569608763</v>
      </c>
      <c r="AF978" s="211">
        <v>9571554.6767891925</v>
      </c>
      <c r="AG978" s="211">
        <v>6898.0383087517912</v>
      </c>
      <c r="AH978" s="211">
        <v>9578452.7150979359</v>
      </c>
      <c r="AI978" s="204">
        <v>1394931.4120594373</v>
      </c>
      <c r="AJ978" s="205">
        <f t="shared" si="60"/>
        <v>-1283438.2392716685</v>
      </c>
      <c r="AK978" s="205">
        <f t="shared" si="61"/>
        <v>-9859947.9807940237</v>
      </c>
      <c r="AL978" s="205">
        <f t="shared" si="62"/>
        <v>1</v>
      </c>
      <c r="AM978" s="205">
        <f t="shared" si="63"/>
        <v>0</v>
      </c>
    </row>
    <row r="979" spans="1:39" x14ac:dyDescent="0.35">
      <c r="A979" s="112">
        <v>973</v>
      </c>
      <c r="B979">
        <v>70</v>
      </c>
      <c r="C979">
        <v>2.1693656721634945E-2</v>
      </c>
      <c r="D979">
        <v>7.0743978150548503E-2</v>
      </c>
      <c r="E979">
        <v>0</v>
      </c>
      <c r="F979">
        <v>2.4934213072798E-2</v>
      </c>
      <c r="G979">
        <v>0.11445074481918255</v>
      </c>
      <c r="H979">
        <v>1.1746617371275929E-2</v>
      </c>
      <c r="I979">
        <v>8.556243861511964E-2</v>
      </c>
      <c r="J979">
        <v>50190.422347189116</v>
      </c>
      <c r="K979">
        <v>2614.6353555497526</v>
      </c>
      <c r="L979">
        <v>217375.74613882613</v>
      </c>
      <c r="M979">
        <v>246772.41994612259</v>
      </c>
      <c r="N979">
        <v>117223.92254475878</v>
      </c>
      <c r="O979">
        <v>4109022.1144428896</v>
      </c>
      <c r="P979">
        <v>9095.4156753863172</v>
      </c>
      <c r="Q979">
        <v>3.8287085507331254E-3</v>
      </c>
      <c r="R979">
        <v>1</v>
      </c>
      <c r="S979">
        <v>0.67547680963993895</v>
      </c>
      <c r="T979">
        <v>0.51790020033643569</v>
      </c>
      <c r="U979">
        <v>0.67291860148486604</v>
      </c>
      <c r="V979">
        <v>0.13226348223809309</v>
      </c>
      <c r="W979">
        <v>14987470.676642256</v>
      </c>
      <c r="X979">
        <v>0.15273495936374484</v>
      </c>
      <c r="Y979">
        <v>417.99929146376985</v>
      </c>
      <c r="Z979">
        <v>22.546678640265299</v>
      </c>
      <c r="AA979" s="211">
        <v>-109.39253636197608</v>
      </c>
      <c r="AB979" s="211">
        <v>3537043.0796875833</v>
      </c>
      <c r="AC979" s="211">
        <v>262623.95180883363</v>
      </c>
      <c r="AD979" s="211">
        <v>3799667.0314963884</v>
      </c>
      <c r="AE979" s="211">
        <v>-3.7547841191107367</v>
      </c>
      <c r="AF979" s="211">
        <v>18311953.615399297</v>
      </c>
      <c r="AG979" s="211">
        <v>14166.437234501327</v>
      </c>
      <c r="AH979" s="211">
        <v>18326120.052633904</v>
      </c>
      <c r="AI979" s="204">
        <v>137511.94731728698</v>
      </c>
      <c r="AJ979" s="205">
        <f t="shared" si="60"/>
        <v>-14738920.667693997</v>
      </c>
      <c r="AK979" s="205">
        <f t="shared" si="61"/>
        <v>-18701598.464544978</v>
      </c>
      <c r="AL979" s="205">
        <f t="shared" si="62"/>
        <v>1</v>
      </c>
      <c r="AM979" s="205">
        <f t="shared" si="63"/>
        <v>0</v>
      </c>
    </row>
    <row r="980" spans="1:39" x14ac:dyDescent="0.35">
      <c r="A980" s="112">
        <v>974</v>
      </c>
      <c r="B980">
        <v>46</v>
      </c>
      <c r="C980">
        <v>3.6364837931341217E-2</v>
      </c>
      <c r="D980">
        <v>0.11640954128752176</v>
      </c>
      <c r="E980">
        <v>5.4863882770946323E-2</v>
      </c>
      <c r="F980">
        <v>1.2258736573505274E-2</v>
      </c>
      <c r="G980">
        <v>0.15679574146760644</v>
      </c>
      <c r="H980">
        <v>0</v>
      </c>
      <c r="I980">
        <v>0.10932524138224488</v>
      </c>
      <c r="J980">
        <v>52021.146215360852</v>
      </c>
      <c r="K980">
        <v>5935.2855691721179</v>
      </c>
      <c r="L980">
        <v>178113.17820181767</v>
      </c>
      <c r="M980">
        <v>327932.1535759432</v>
      </c>
      <c r="N980">
        <v>61999.157900902341</v>
      </c>
      <c r="O980">
        <v>5249774.7715593074</v>
      </c>
      <c r="P980">
        <v>9290.8268918943395</v>
      </c>
      <c r="Q980">
        <v>4.4600547137141778E-4</v>
      </c>
      <c r="R980">
        <v>0.97957587804824098</v>
      </c>
      <c r="S980">
        <v>0.72603550147562357</v>
      </c>
      <c r="T980">
        <v>0.66054814921044236</v>
      </c>
      <c r="U980">
        <v>0.70773470891254775</v>
      </c>
      <c r="V980">
        <v>8.3676994688074685E-2</v>
      </c>
      <c r="W980">
        <v>13775932.745816948</v>
      </c>
      <c r="X980">
        <v>0.1064035441345238</v>
      </c>
      <c r="Y980">
        <v>35.990175227816678</v>
      </c>
      <c r="Z980">
        <v>26.248649290638799</v>
      </c>
      <c r="AA980" s="211">
        <v>-82.932198299569961</v>
      </c>
      <c r="AB980" s="211">
        <v>3471535.0519458936</v>
      </c>
      <c r="AC980" s="211">
        <v>127187.36407149557</v>
      </c>
      <c r="AD980" s="211">
        <v>3598722.4160173619</v>
      </c>
      <c r="AE980" s="211">
        <v>-4.3232891801406783</v>
      </c>
      <c r="AF980" s="211">
        <v>2547884.8808085714</v>
      </c>
      <c r="AG980" s="211">
        <v>12992.678422072779</v>
      </c>
      <c r="AH980" s="211">
        <v>2560877.5592306438</v>
      </c>
      <c r="AI980" s="204">
        <v>-13202.63655115652</v>
      </c>
      <c r="AJ980" s="205">
        <f t="shared" si="60"/>
        <v>-11891942.245974358</v>
      </c>
      <c r="AK980" s="205">
        <f t="shared" si="61"/>
        <v>-2993206.4772447115</v>
      </c>
      <c r="AL980" s="205">
        <f t="shared" si="62"/>
        <v>0</v>
      </c>
      <c r="AM980" s="205">
        <f t="shared" si="63"/>
        <v>1</v>
      </c>
    </row>
    <row r="981" spans="1:39" x14ac:dyDescent="0.35">
      <c r="A981" s="112">
        <v>975</v>
      </c>
      <c r="B981">
        <v>93</v>
      </c>
      <c r="C981">
        <v>3.4067197677153632E-2</v>
      </c>
      <c r="D981">
        <v>7.9067311573471535E-2</v>
      </c>
      <c r="E981">
        <v>6.0043528900969284E-2</v>
      </c>
      <c r="F981">
        <v>7.4781875145520805E-3</v>
      </c>
      <c r="G981">
        <v>4.1340968997406198E-2</v>
      </c>
      <c r="H981">
        <v>2.5884274234415139E-2</v>
      </c>
      <c r="I981">
        <v>4.2311520508267975E-2</v>
      </c>
      <c r="J981">
        <v>49089.843341167907</v>
      </c>
      <c r="K981">
        <v>10305.749457251057</v>
      </c>
      <c r="L981">
        <v>201039.68152752941</v>
      </c>
      <c r="M981">
        <v>210616.91072782941</v>
      </c>
      <c r="N981">
        <v>72327.122622244482</v>
      </c>
      <c r="O981">
        <v>2134915.5020293845</v>
      </c>
      <c r="P981">
        <v>9515.169658819068</v>
      </c>
      <c r="Q981">
        <v>1.9782589181446568E-3</v>
      </c>
      <c r="R981">
        <v>0.98968792224084245</v>
      </c>
      <c r="S981">
        <v>0.67922106148706995</v>
      </c>
      <c r="T981">
        <v>0.80396531360576662</v>
      </c>
      <c r="U981">
        <v>0.77133001441186477</v>
      </c>
      <c r="V981">
        <v>0</v>
      </c>
      <c r="W981">
        <v>13543697.682160303</v>
      </c>
      <c r="X981">
        <v>4.9754678851750285E-2</v>
      </c>
      <c r="Y981">
        <v>325.14464463555936</v>
      </c>
      <c r="Z981">
        <v>34.148710360016068</v>
      </c>
      <c r="AA981" s="211">
        <v>-17.287043308360907</v>
      </c>
      <c r="AB981" s="211">
        <v>690728.58179017529</v>
      </c>
      <c r="AC981" s="211">
        <v>38150.773097400815</v>
      </c>
      <c r="AD981" s="211">
        <v>728879.35488757782</v>
      </c>
      <c r="AE981" s="211">
        <v>-3.3522498284896751</v>
      </c>
      <c r="AF981" s="211">
        <v>13618746.790576749</v>
      </c>
      <c r="AG981" s="211">
        <v>14815.834212582915</v>
      </c>
      <c r="AH981" s="211">
        <v>13633562.624789322</v>
      </c>
      <c r="AI981" s="204">
        <v>926076.3920572286</v>
      </c>
      <c r="AJ981" s="205">
        <f t="shared" si="60"/>
        <v>-2457583.6857236684</v>
      </c>
      <c r="AK981" s="205">
        <f t="shared" si="61"/>
        <v>-13968787.60763829</v>
      </c>
      <c r="AL981" s="205">
        <f t="shared" si="62"/>
        <v>1</v>
      </c>
      <c r="AM981" s="205">
        <f t="shared" si="63"/>
        <v>0</v>
      </c>
    </row>
    <row r="982" spans="1:39" x14ac:dyDescent="0.35">
      <c r="A982" s="112">
        <v>976</v>
      </c>
      <c r="B982">
        <v>55</v>
      </c>
      <c r="C982">
        <v>2.2768062474594706E-2</v>
      </c>
      <c r="D982">
        <v>0</v>
      </c>
      <c r="E982">
        <v>6.3913236625546169E-2</v>
      </c>
      <c r="F982">
        <v>1.4933248147547099E-2</v>
      </c>
      <c r="G982">
        <v>4.068593448780472E-2</v>
      </c>
      <c r="H982">
        <v>1.3143779397927768E-2</v>
      </c>
      <c r="I982">
        <v>0.10717103417899383</v>
      </c>
      <c r="J982">
        <v>53517.422691683554</v>
      </c>
      <c r="K982">
        <v>6883.6449952348194</v>
      </c>
      <c r="L982">
        <v>225141.15799710379</v>
      </c>
      <c r="M982">
        <v>245600.11113130904</v>
      </c>
      <c r="N982">
        <v>100128.53928683657</v>
      </c>
      <c r="O982">
        <v>3175593.3168474492</v>
      </c>
      <c r="P982">
        <v>9220.48201571352</v>
      </c>
      <c r="Q982">
        <v>3.6539335482688646E-3</v>
      </c>
      <c r="R982">
        <v>1</v>
      </c>
      <c r="S982">
        <v>0.81393006065726381</v>
      </c>
      <c r="T982">
        <v>0.79694267404953456</v>
      </c>
      <c r="U982">
        <v>0.70971889366597762</v>
      </c>
      <c r="V982">
        <v>3.0245214255900342E-2</v>
      </c>
      <c r="W982">
        <v>14964866.47356225</v>
      </c>
      <c r="X982">
        <v>0.22186212996359839</v>
      </c>
      <c r="Y982">
        <v>369.02427866169194</v>
      </c>
      <c r="Z982">
        <v>31.580765466222481</v>
      </c>
      <c r="AA982" s="211">
        <v>-80.694830227991687</v>
      </c>
      <c r="AB982" s="211">
        <v>2992973.2947124485</v>
      </c>
      <c r="AC982" s="211">
        <v>175568.53934644541</v>
      </c>
      <c r="AD982" s="211">
        <v>3168541.8340589046</v>
      </c>
      <c r="AE982" s="211">
        <v>-3.9470730824941698</v>
      </c>
      <c r="AF982" s="211">
        <v>17666323.369143043</v>
      </c>
      <c r="AG982" s="211">
        <v>14440.181440420471</v>
      </c>
      <c r="AH982" s="211">
        <v>17680763.550583474</v>
      </c>
      <c r="AI982" s="204">
        <v>189089.84778555113</v>
      </c>
      <c r="AJ982" s="205">
        <f t="shared" si="60"/>
        <v>-11238024.856858073</v>
      </c>
      <c r="AK982" s="205">
        <f t="shared" si="61"/>
        <v>-18075470.858832892</v>
      </c>
      <c r="AL982" s="205">
        <f t="shared" si="62"/>
        <v>1</v>
      </c>
      <c r="AM982" s="205">
        <f t="shared" si="63"/>
        <v>0</v>
      </c>
    </row>
    <row r="983" spans="1:39" x14ac:dyDescent="0.35">
      <c r="A983" s="112">
        <v>977</v>
      </c>
      <c r="B983">
        <v>88</v>
      </c>
      <c r="C983">
        <v>9.1522668654767693E-3</v>
      </c>
      <c r="D983">
        <v>9.2279828022496041E-2</v>
      </c>
      <c r="E983">
        <v>4.5884581202822614E-2</v>
      </c>
      <c r="F983">
        <v>1.6423174138440695E-2</v>
      </c>
      <c r="G983">
        <v>6.5810304884628093E-2</v>
      </c>
      <c r="H983">
        <v>5.3598827320917503E-2</v>
      </c>
      <c r="I983">
        <v>5.6390527601335873E-2</v>
      </c>
      <c r="J983">
        <v>51382.524494837322</v>
      </c>
      <c r="K983">
        <v>5934.4422782137162</v>
      </c>
      <c r="L983">
        <v>252845.39198622375</v>
      </c>
      <c r="M983">
        <v>294515.06986384152</v>
      </c>
      <c r="N983">
        <v>78484.50254927107</v>
      </c>
      <c r="O983">
        <v>4455419.1455379426</v>
      </c>
      <c r="P983">
        <v>9241.9877895376649</v>
      </c>
      <c r="Q983">
        <v>4.2779722564882843E-3</v>
      </c>
      <c r="R983">
        <v>0.99299148303951301</v>
      </c>
      <c r="S983">
        <v>0.81483912293922134</v>
      </c>
      <c r="T983">
        <v>0.55624234731609279</v>
      </c>
      <c r="U983">
        <v>0.73429240224342096</v>
      </c>
      <c r="V983">
        <v>5.2800174985125792E-2</v>
      </c>
      <c r="W983">
        <v>14646007.410009306</v>
      </c>
      <c r="X983">
        <v>9.8247189784125208E-2</v>
      </c>
      <c r="Y983">
        <v>208.07884573703444</v>
      </c>
      <c r="Z983">
        <v>29.828057909468058</v>
      </c>
      <c r="AA983" s="211">
        <v>-47.138591902890369</v>
      </c>
      <c r="AB983" s="211">
        <v>1713582.8669710911</v>
      </c>
      <c r="AC983" s="211">
        <v>186720.12683520076</v>
      </c>
      <c r="AD983" s="211">
        <v>1900302.9938062932</v>
      </c>
      <c r="AE983" s="211">
        <v>-4.7960822350491608</v>
      </c>
      <c r="AF983" s="211">
        <v>9406101.1809605286</v>
      </c>
      <c r="AG983" s="211">
        <v>37724.439886908061</v>
      </c>
      <c r="AH983" s="211">
        <v>9443825.6208474264</v>
      </c>
      <c r="AI983" s="204">
        <v>178154.83036354781</v>
      </c>
      <c r="AJ983" s="205">
        <f t="shared" si="60"/>
        <v>-6614162.1840953305</v>
      </c>
      <c r="AK983" s="205">
        <f t="shared" si="61"/>
        <v>-9923433.8443523422</v>
      </c>
      <c r="AL983" s="205">
        <f t="shared" si="62"/>
        <v>1</v>
      </c>
      <c r="AM983" s="205">
        <f t="shared" si="63"/>
        <v>0</v>
      </c>
    </row>
    <row r="984" spans="1:39" x14ac:dyDescent="0.35">
      <c r="A984" s="112">
        <v>978</v>
      </c>
      <c r="B984">
        <v>59</v>
      </c>
      <c r="C984">
        <v>2.9728161356552672E-2</v>
      </c>
      <c r="D984">
        <v>0</v>
      </c>
      <c r="E984">
        <v>0</v>
      </c>
      <c r="F984">
        <v>3.6804777001501546E-2</v>
      </c>
      <c r="G984">
        <v>7.2367413602834191E-2</v>
      </c>
      <c r="H984">
        <v>2.342246255486272E-2</v>
      </c>
      <c r="I984">
        <v>0.11002538310950566</v>
      </c>
      <c r="J984">
        <v>57066.68338283366</v>
      </c>
      <c r="K984">
        <v>5654.4628239907743</v>
      </c>
      <c r="L984">
        <v>234993.94357873627</v>
      </c>
      <c r="M984">
        <v>344604.63807681989</v>
      </c>
      <c r="N984">
        <v>77384.86190698453</v>
      </c>
      <c r="O984">
        <v>4191135.7475532889</v>
      </c>
      <c r="P984">
        <v>9177.6877911240754</v>
      </c>
      <c r="Q984">
        <v>6.0590752362173379E-3</v>
      </c>
      <c r="R984">
        <v>1</v>
      </c>
      <c r="S984">
        <v>0.56026252243820762</v>
      </c>
      <c r="T984">
        <v>0.60701201605232957</v>
      </c>
      <c r="U984">
        <v>0.81079587219100946</v>
      </c>
      <c r="V984">
        <v>1.604400700568711E-2</v>
      </c>
      <c r="W984">
        <v>14970518.450428395</v>
      </c>
      <c r="X984">
        <v>0.12456102141260197</v>
      </c>
      <c r="Y984">
        <v>224.35101401376153</v>
      </c>
      <c r="Z984">
        <v>28.210524631372717</v>
      </c>
      <c r="AA984" s="211">
        <v>-13.598586456925556</v>
      </c>
      <c r="AB984" s="211">
        <v>553909.18266585004</v>
      </c>
      <c r="AC984" s="211">
        <v>46615.706817655308</v>
      </c>
      <c r="AD984" s="211">
        <v>600524.88948350493</v>
      </c>
      <c r="AE984" s="211">
        <v>-3.4536888594147865</v>
      </c>
      <c r="AF984" s="211">
        <v>10269662.582610469</v>
      </c>
      <c r="AG984" s="211">
        <v>21460.815968882827</v>
      </c>
      <c r="AH984" s="211">
        <v>10291123.398579359</v>
      </c>
      <c r="AI984" s="204">
        <v>955218.95770279784</v>
      </c>
      <c r="AJ984" s="205">
        <f t="shared" si="60"/>
        <v>-1960383.5351760606</v>
      </c>
      <c r="AK984" s="205">
        <f t="shared" si="61"/>
        <v>-10636492.284520838</v>
      </c>
      <c r="AL984" s="205">
        <f t="shared" si="62"/>
        <v>1</v>
      </c>
      <c r="AM984" s="205">
        <f t="shared" si="63"/>
        <v>0</v>
      </c>
    </row>
    <row r="985" spans="1:39" x14ac:dyDescent="0.35">
      <c r="A985" s="112">
        <v>979</v>
      </c>
      <c r="B985">
        <v>15</v>
      </c>
      <c r="C985">
        <v>5.5781571923245662E-3</v>
      </c>
      <c r="D985">
        <v>2.1036385590256661E-2</v>
      </c>
      <c r="E985">
        <v>3.2279544267137458E-2</v>
      </c>
      <c r="F985">
        <v>6.1035787597619696E-3</v>
      </c>
      <c r="G985">
        <v>4.2312516562758404E-2</v>
      </c>
      <c r="H985">
        <v>2.6193822098157724E-2</v>
      </c>
      <c r="I985">
        <v>0.1390839878762902</v>
      </c>
      <c r="J985">
        <v>58473.133719236997</v>
      </c>
      <c r="K985">
        <v>10173.176397286346</v>
      </c>
      <c r="L985">
        <v>135761.7559503185</v>
      </c>
      <c r="M985">
        <v>250148.9887631663</v>
      </c>
      <c r="N985">
        <v>115811.20807403905</v>
      </c>
      <c r="O985">
        <v>2176681.6556566115</v>
      </c>
      <c r="P985">
        <v>9040.2902941688208</v>
      </c>
      <c r="Q985">
        <v>5.7817789658075004E-3</v>
      </c>
      <c r="R985">
        <v>1</v>
      </c>
      <c r="S985">
        <v>0.77344260205848936</v>
      </c>
      <c r="T985">
        <v>0.56463932712231102</v>
      </c>
      <c r="U985">
        <v>0.66860333795775195</v>
      </c>
      <c r="V985">
        <v>0.18871956293352657</v>
      </c>
      <c r="W985">
        <v>14055949.61575493</v>
      </c>
      <c r="X985">
        <v>0.16217146297045171</v>
      </c>
      <c r="Y985">
        <v>280.93756110532712</v>
      </c>
      <c r="Z985">
        <v>24.802733462778708</v>
      </c>
      <c r="AA985" s="211">
        <v>-18.838178648851354</v>
      </c>
      <c r="AB985" s="211">
        <v>548182.0350144417</v>
      </c>
      <c r="AC985" s="211">
        <v>34278.0189236441</v>
      </c>
      <c r="AD985" s="211">
        <v>582460.05393808766</v>
      </c>
      <c r="AE985" s="211">
        <v>-9.3367823282414424</v>
      </c>
      <c r="AF985" s="211">
        <v>12833783.084227476</v>
      </c>
      <c r="AG985" s="211">
        <v>27131.250499409445</v>
      </c>
      <c r="AH985" s="211">
        <v>12860914.334726878</v>
      </c>
      <c r="AI985" s="204">
        <v>1292278.9310614311</v>
      </c>
      <c r="AJ985" s="205">
        <f t="shared" si="60"/>
        <v>-2466277.9188232231</v>
      </c>
      <c r="AK985" s="205">
        <f t="shared" si="61"/>
        <v>-13794592.567551022</v>
      </c>
      <c r="AL985" s="205">
        <f t="shared" si="62"/>
        <v>1</v>
      </c>
      <c r="AM985" s="205">
        <f t="shared" si="63"/>
        <v>0</v>
      </c>
    </row>
    <row r="986" spans="1:39" x14ac:dyDescent="0.35">
      <c r="A986" s="112">
        <v>980</v>
      </c>
      <c r="B986">
        <v>27</v>
      </c>
      <c r="C986">
        <v>3.5200396028619713E-2</v>
      </c>
      <c r="D986">
        <v>6.5900906832509973E-2</v>
      </c>
      <c r="E986">
        <v>2.3658368280129686E-2</v>
      </c>
      <c r="F986">
        <v>3.7985863712561123E-4</v>
      </c>
      <c r="G986">
        <v>3.8235289741941632E-2</v>
      </c>
      <c r="H986">
        <v>8.565695458725564E-2</v>
      </c>
      <c r="I986">
        <v>0.10891003273857869</v>
      </c>
      <c r="J986">
        <v>56368.115883361374</v>
      </c>
      <c r="K986">
        <v>5449.193657866198</v>
      </c>
      <c r="L986">
        <v>124859.9257520057</v>
      </c>
      <c r="M986">
        <v>250783.89619331757</v>
      </c>
      <c r="N986">
        <v>44331.197942954641</v>
      </c>
      <c r="O986">
        <v>1909424.5603680226</v>
      </c>
      <c r="P986">
        <v>9250.8734123279683</v>
      </c>
      <c r="Q986">
        <v>4.8872876758062093E-3</v>
      </c>
      <c r="R986">
        <v>0.9718387030666924</v>
      </c>
      <c r="S986">
        <v>0.54090913119126838</v>
      </c>
      <c r="T986">
        <v>0.59949274288861298</v>
      </c>
      <c r="U986">
        <v>0.78273862338090894</v>
      </c>
      <c r="V986">
        <v>1.9161049816305467E-2</v>
      </c>
      <c r="W986">
        <v>15276459.595160553</v>
      </c>
      <c r="X986">
        <v>0.11774224199822952</v>
      </c>
      <c r="Y986">
        <v>459.60519795396749</v>
      </c>
      <c r="Z986">
        <v>30.657255968934685</v>
      </c>
      <c r="AA986" s="211">
        <v>-22.847142825374064</v>
      </c>
      <c r="AB986" s="211">
        <v>1099905.0908515614</v>
      </c>
      <c r="AC986" s="211">
        <v>98119.141671473088</v>
      </c>
      <c r="AD986" s="211">
        <v>1198024.2325230308</v>
      </c>
      <c r="AE986" s="211">
        <v>-4.6023214157756636</v>
      </c>
      <c r="AF986" s="211">
        <v>19819192.716523193</v>
      </c>
      <c r="AG986" s="211">
        <v>39520.209839898693</v>
      </c>
      <c r="AH986" s="211">
        <v>19858712.926363055</v>
      </c>
      <c r="AI986" s="204">
        <v>1022793.7163595824</v>
      </c>
      <c r="AJ986" s="205">
        <f t="shared" si="60"/>
        <v>-3482738.5150604369</v>
      </c>
      <c r="AK986" s="205">
        <f t="shared" si="61"/>
        <v>-20318945.067940623</v>
      </c>
      <c r="AL986" s="205">
        <f t="shared" si="62"/>
        <v>1</v>
      </c>
      <c r="AM986" s="205">
        <f t="shared" si="63"/>
        <v>0</v>
      </c>
    </row>
    <row r="987" spans="1:39" x14ac:dyDescent="0.35">
      <c r="A987" s="112">
        <v>981</v>
      </c>
      <c r="B987">
        <v>21</v>
      </c>
      <c r="C987">
        <v>2.6395159031361984E-2</v>
      </c>
      <c r="D987">
        <v>0.16546880133462416</v>
      </c>
      <c r="E987">
        <v>1.4880426246204526E-2</v>
      </c>
      <c r="F987">
        <v>1.4400972005570936E-2</v>
      </c>
      <c r="G987">
        <v>6.9459713679842008E-2</v>
      </c>
      <c r="H987">
        <v>1.8869939961075229E-3</v>
      </c>
      <c r="I987">
        <v>0.13735642391436453</v>
      </c>
      <c r="J987">
        <v>50911.622192681149</v>
      </c>
      <c r="K987">
        <v>8341.6802267042731</v>
      </c>
      <c r="L987">
        <v>249635.15453749965</v>
      </c>
      <c r="M987">
        <v>337201.4219244743</v>
      </c>
      <c r="N987">
        <v>82147.42452061364</v>
      </c>
      <c r="O987">
        <v>2799535.5335366912</v>
      </c>
      <c r="P987">
        <v>9374.0096991349419</v>
      </c>
      <c r="Q987">
        <v>6.9300360784649018E-3</v>
      </c>
      <c r="R987">
        <v>0.96862660552109503</v>
      </c>
      <c r="S987">
        <v>0.59072306742426028</v>
      </c>
      <c r="T987">
        <v>0.81011366787526673</v>
      </c>
      <c r="U987">
        <v>0.72591949325273897</v>
      </c>
      <c r="V987">
        <v>0</v>
      </c>
      <c r="W987">
        <v>14752630.274532545</v>
      </c>
      <c r="X987">
        <v>0.19385408146971619</v>
      </c>
      <c r="Y987">
        <v>309.06211247204538</v>
      </c>
      <c r="Z987">
        <v>33.968624003260359</v>
      </c>
      <c r="AA987" s="211">
        <v>-104.09370956370692</v>
      </c>
      <c r="AB987" s="211">
        <v>4115983.8465945511</v>
      </c>
      <c r="AC987" s="211">
        <v>145238.85849089563</v>
      </c>
      <c r="AD987" s="211">
        <v>4261222.7050854918</v>
      </c>
      <c r="AE987" s="211">
        <v>-2.0878392194294286</v>
      </c>
      <c r="AF987" s="211">
        <v>14743031.213182006</v>
      </c>
      <c r="AG987" s="211">
        <v>6278.9830742332688</v>
      </c>
      <c r="AH987" s="211">
        <v>14749310.196256215</v>
      </c>
      <c r="AI987" s="204">
        <v>102818.46971917045</v>
      </c>
      <c r="AJ987" s="205">
        <f t="shared" si="60"/>
        <v>-14670593.661456184</v>
      </c>
      <c r="AK987" s="205">
        <f t="shared" si="61"/>
        <v>-14958094.118199158</v>
      </c>
      <c r="AL987" s="205">
        <f t="shared" si="62"/>
        <v>1</v>
      </c>
      <c r="AM987" s="205">
        <f t="shared" si="63"/>
        <v>0</v>
      </c>
    </row>
    <row r="988" spans="1:39" x14ac:dyDescent="0.35">
      <c r="A988" s="112">
        <v>982</v>
      </c>
      <c r="B988">
        <v>91</v>
      </c>
      <c r="C988">
        <v>2.7512077882588248E-2</v>
      </c>
      <c r="D988">
        <v>8.1103295090279207E-2</v>
      </c>
      <c r="E988">
        <v>3.0682285450864162E-2</v>
      </c>
      <c r="F988">
        <v>4.6096715165100796E-3</v>
      </c>
      <c r="G988">
        <v>4.5977155844566089E-2</v>
      </c>
      <c r="H988">
        <v>0</v>
      </c>
      <c r="I988">
        <v>0.160328930059355</v>
      </c>
      <c r="J988">
        <v>52101.518584464291</v>
      </c>
      <c r="K988">
        <v>6099.9933506644138</v>
      </c>
      <c r="L988">
        <v>171012.40081505111</v>
      </c>
      <c r="M988">
        <v>162941.00635255646</v>
      </c>
      <c r="N988">
        <v>92394.005759051157</v>
      </c>
      <c r="O988">
        <v>1887304.055189362</v>
      </c>
      <c r="P988">
        <v>9099.1559117074703</v>
      </c>
      <c r="Q988">
        <v>4.482394818669788E-3</v>
      </c>
      <c r="R988">
        <v>0.977979364496676</v>
      </c>
      <c r="S988">
        <v>0.641054244856335</v>
      </c>
      <c r="T988">
        <v>0.57945436864779343</v>
      </c>
      <c r="U988">
        <v>0.70534525117659896</v>
      </c>
      <c r="V988">
        <v>0.18041331181318049</v>
      </c>
      <c r="W988">
        <v>13423531.09424494</v>
      </c>
      <c r="X988">
        <v>0.21006987004959901</v>
      </c>
      <c r="Y988">
        <v>418.40081985622169</v>
      </c>
      <c r="Z988">
        <v>28.62147513901111</v>
      </c>
      <c r="AA988" s="211">
        <v>-5.2887964883416547</v>
      </c>
      <c r="AB988" s="211">
        <v>147658.84203669432</v>
      </c>
      <c r="AC988" s="211">
        <v>8546.546772693242</v>
      </c>
      <c r="AD988" s="211">
        <v>156205.38880938769</v>
      </c>
      <c r="AE988" s="211">
        <v>-2.5423171096350603</v>
      </c>
      <c r="AF988" s="211">
        <v>19473415.574909311</v>
      </c>
      <c r="AG988" s="211">
        <v>7034.4654206013629</v>
      </c>
      <c r="AH988" s="211">
        <v>19480450.040329948</v>
      </c>
      <c r="AI988" s="204">
        <v>7036005.7320441166</v>
      </c>
      <c r="AJ988" s="205">
        <f t="shared" si="60"/>
        <v>-685085.03764355311</v>
      </c>
      <c r="AK988" s="205">
        <f t="shared" si="61"/>
        <v>-19734681.751293454</v>
      </c>
      <c r="AL988" s="205">
        <f t="shared" si="62"/>
        <v>1</v>
      </c>
      <c r="AM988" s="205">
        <f t="shared" si="63"/>
        <v>0</v>
      </c>
    </row>
    <row r="989" spans="1:39" x14ac:dyDescent="0.35">
      <c r="A989" s="112">
        <v>983</v>
      </c>
      <c r="B989">
        <v>93</v>
      </c>
      <c r="C989">
        <v>2.7723677850860471E-2</v>
      </c>
      <c r="D989">
        <v>0.11995857487273559</v>
      </c>
      <c r="E989">
        <v>4.0277223743606233E-2</v>
      </c>
      <c r="F989">
        <v>1.5986722077280587E-2</v>
      </c>
      <c r="G989">
        <v>1.4989636606541901E-2</v>
      </c>
      <c r="H989">
        <v>4.5219235769919028E-2</v>
      </c>
      <c r="I989">
        <v>7.3209208358765321E-2</v>
      </c>
      <c r="J989">
        <v>48110.853389959135</v>
      </c>
      <c r="K989">
        <v>7878.4615706252189</v>
      </c>
      <c r="L989">
        <v>180306.21978165919</v>
      </c>
      <c r="M989">
        <v>269650.97444373416</v>
      </c>
      <c r="N989">
        <v>104491.97210914252</v>
      </c>
      <c r="O989">
        <v>4103900.9600968766</v>
      </c>
      <c r="P989">
        <v>9041.0984563603342</v>
      </c>
      <c r="Q989">
        <v>6.3578777591809807E-3</v>
      </c>
      <c r="R989">
        <v>1</v>
      </c>
      <c r="S989">
        <v>0.75559225566070631</v>
      </c>
      <c r="T989">
        <v>0.60776105134797109</v>
      </c>
      <c r="U989">
        <v>0.7074698921110617</v>
      </c>
      <c r="V989">
        <v>0.25508720289381315</v>
      </c>
      <c r="W989">
        <v>14837891.456528597</v>
      </c>
      <c r="X989">
        <v>7.9275014761938059E-2</v>
      </c>
      <c r="Y989">
        <v>327.12671572260354</v>
      </c>
      <c r="Z989">
        <v>20.763855667923522</v>
      </c>
      <c r="AA989" s="211">
        <v>-18.053714098009774</v>
      </c>
      <c r="AB989" s="211">
        <v>756732.46428295795</v>
      </c>
      <c r="AC989" s="211">
        <v>77246.26728609878</v>
      </c>
      <c r="AD989" s="211">
        <v>833978.73156905756</v>
      </c>
      <c r="AE989" s="211">
        <v>-3.6499860574795284</v>
      </c>
      <c r="AF989" s="211">
        <v>13561419.330999261</v>
      </c>
      <c r="AG989" s="211">
        <v>29998.550402368513</v>
      </c>
      <c r="AH989" s="211">
        <v>13591417.881401608</v>
      </c>
      <c r="AI989" s="204">
        <v>885703.97288360004</v>
      </c>
      <c r="AJ989" s="205">
        <f t="shared" si="60"/>
        <v>-2639350.1413700348</v>
      </c>
      <c r="AK989" s="205">
        <f t="shared" si="61"/>
        <v>-13956416.487149561</v>
      </c>
      <c r="AL989" s="205">
        <f t="shared" si="62"/>
        <v>1</v>
      </c>
      <c r="AM989" s="205">
        <f t="shared" si="63"/>
        <v>0</v>
      </c>
    </row>
    <row r="990" spans="1:39" x14ac:dyDescent="0.35">
      <c r="A990" s="112">
        <v>984</v>
      </c>
      <c r="B990">
        <v>88</v>
      </c>
      <c r="C990">
        <v>3.5610108903867947E-2</v>
      </c>
      <c r="D990">
        <v>8.0941775359729171E-2</v>
      </c>
      <c r="E990">
        <v>1.834991891858493E-2</v>
      </c>
      <c r="F990">
        <v>2.2888558675110478E-2</v>
      </c>
      <c r="G990">
        <v>4.9417716661293416E-2</v>
      </c>
      <c r="H990">
        <v>0</v>
      </c>
      <c r="I990">
        <v>5.5931718027667304E-2</v>
      </c>
      <c r="J990">
        <v>55772.3481356872</v>
      </c>
      <c r="K990">
        <v>8450.0208283220745</v>
      </c>
      <c r="L990">
        <v>219844.92834163256</v>
      </c>
      <c r="M990">
        <v>268809.9257945944</v>
      </c>
      <c r="N990">
        <v>109142.13195445517</v>
      </c>
      <c r="O990">
        <v>3395589.6216621837</v>
      </c>
      <c r="P990">
        <v>9127.9033002393935</v>
      </c>
      <c r="Q990">
        <v>2.6363884570376108E-3</v>
      </c>
      <c r="R990">
        <v>0.97822715796607307</v>
      </c>
      <c r="S990">
        <v>0.70596568060537612</v>
      </c>
      <c r="T990">
        <v>0.5702715016386084</v>
      </c>
      <c r="U990">
        <v>0.71587611937188844</v>
      </c>
      <c r="V990">
        <v>0.1110040458751976</v>
      </c>
      <c r="W990">
        <v>13903886.367837325</v>
      </c>
      <c r="X990">
        <v>0.14287621017174229</v>
      </c>
      <c r="Y990">
        <v>290.55922842256473</v>
      </c>
      <c r="Z990">
        <v>25.350689201042183</v>
      </c>
      <c r="AA990" s="211">
        <v>-36.673470107208786</v>
      </c>
      <c r="AB990" s="211">
        <v>1626754.7050369701</v>
      </c>
      <c r="AC990" s="211">
        <v>43383.00623024482</v>
      </c>
      <c r="AD990" s="211">
        <v>1670137.7112672105</v>
      </c>
      <c r="AE990" s="211">
        <v>-2.6817367449199496</v>
      </c>
      <c r="AF990" s="211">
        <v>12997653.458736291</v>
      </c>
      <c r="AG990" s="211">
        <v>8764.9876763992088</v>
      </c>
      <c r="AH990" s="211">
        <v>13006418.446412666</v>
      </c>
      <c r="AI990" s="204">
        <v>333501.10788178194</v>
      </c>
      <c r="AJ990" s="205">
        <f t="shared" si="60"/>
        <v>-5337484.7219880894</v>
      </c>
      <c r="AK990" s="205">
        <f t="shared" si="61"/>
        <v>-13274592.12090466</v>
      </c>
      <c r="AL990" s="205">
        <f t="shared" si="62"/>
        <v>1</v>
      </c>
      <c r="AM990" s="205">
        <f t="shared" si="63"/>
        <v>0</v>
      </c>
    </row>
    <row r="991" spans="1:39" x14ac:dyDescent="0.35">
      <c r="A991" s="112">
        <v>985</v>
      </c>
      <c r="B991">
        <v>22</v>
      </c>
      <c r="C991">
        <v>2.4742896531491903E-2</v>
      </c>
      <c r="D991">
        <v>2.9425809716215633E-2</v>
      </c>
      <c r="E991">
        <v>9.2476988980313285E-3</v>
      </c>
      <c r="F991">
        <v>2.1957136630070678E-4</v>
      </c>
      <c r="G991">
        <v>8.6140424707195393E-2</v>
      </c>
      <c r="H991">
        <v>0</v>
      </c>
      <c r="I991">
        <v>0.11645439550881465</v>
      </c>
      <c r="J991">
        <v>45471.029836376016</v>
      </c>
      <c r="K991">
        <v>5970.2847547985657</v>
      </c>
      <c r="L991">
        <v>232527.66683329924</v>
      </c>
      <c r="M991">
        <v>363350.33571587515</v>
      </c>
      <c r="N991">
        <v>97759.521263776274</v>
      </c>
      <c r="O991">
        <v>2316111.1941562947</v>
      </c>
      <c r="P991">
        <v>9418.6526478705091</v>
      </c>
      <c r="Q991">
        <v>2.8332073865758034E-3</v>
      </c>
      <c r="R991">
        <v>0.98769882442258339</v>
      </c>
      <c r="S991">
        <v>0.83488588713797451</v>
      </c>
      <c r="T991">
        <v>0.63613558604915077</v>
      </c>
      <c r="U991">
        <v>0.57102610371302931</v>
      </c>
      <c r="V991">
        <v>0</v>
      </c>
      <c r="W991">
        <v>14821977.562224912</v>
      </c>
      <c r="X991">
        <v>8.5464815982696229E-3</v>
      </c>
      <c r="Y991">
        <v>384.71651031330003</v>
      </c>
      <c r="Z991">
        <v>28.926775971199987</v>
      </c>
      <c r="AA991" s="211">
        <v>-13.597937600955422</v>
      </c>
      <c r="AB991" s="211">
        <v>503947.23711564729</v>
      </c>
      <c r="AC991" s="211">
        <v>15272.241732434017</v>
      </c>
      <c r="AD991" s="211">
        <v>519219.47884808196</v>
      </c>
      <c r="AE991" s="211">
        <v>-5.753535926277606</v>
      </c>
      <c r="AF991" s="211">
        <v>15077713.226931846</v>
      </c>
      <c r="AG991" s="211">
        <v>11128.610254641821</v>
      </c>
      <c r="AH991" s="211">
        <v>15088841.837186523</v>
      </c>
      <c r="AI991" s="204">
        <v>1857327.424393632</v>
      </c>
      <c r="AJ991" s="205">
        <f t="shared" si="60"/>
        <v>-1879013.2389436243</v>
      </c>
      <c r="AK991" s="205">
        <f t="shared" si="61"/>
        <v>-15664195.429814283</v>
      </c>
      <c r="AL991" s="205">
        <f t="shared" si="62"/>
        <v>1</v>
      </c>
      <c r="AM991" s="205">
        <f t="shared" si="63"/>
        <v>0</v>
      </c>
    </row>
    <row r="992" spans="1:39" x14ac:dyDescent="0.35">
      <c r="A992" s="112">
        <v>986</v>
      </c>
      <c r="B992">
        <v>97</v>
      </c>
      <c r="C992">
        <v>1.6270563437654977E-2</v>
      </c>
      <c r="D992">
        <v>4.0688802073024499E-4</v>
      </c>
      <c r="E992">
        <v>7.1894700559918964E-2</v>
      </c>
      <c r="F992">
        <v>5.4755722216311316E-3</v>
      </c>
      <c r="G992">
        <v>0.15386710532118683</v>
      </c>
      <c r="H992">
        <v>0</v>
      </c>
      <c r="I992">
        <v>0.1501061651814686</v>
      </c>
      <c r="J992">
        <v>35593.785293456021</v>
      </c>
      <c r="K992">
        <v>8307.2378705690753</v>
      </c>
      <c r="L992">
        <v>286460.13597694761</v>
      </c>
      <c r="M992">
        <v>211924.75322246412</v>
      </c>
      <c r="N992">
        <v>69869.77806246106</v>
      </c>
      <c r="O992">
        <v>3847191.1924705589</v>
      </c>
      <c r="P992">
        <v>9295.4412706815838</v>
      </c>
      <c r="Q992">
        <v>3.1006280629575812E-3</v>
      </c>
      <c r="R992">
        <v>0.95764164351166725</v>
      </c>
      <c r="S992">
        <v>0.98107828227299598</v>
      </c>
      <c r="T992">
        <v>0.49389440005160218</v>
      </c>
      <c r="U992">
        <v>0.71056606555639668</v>
      </c>
      <c r="V992">
        <v>0.11290077273648297</v>
      </c>
      <c r="W992">
        <v>14179729.662898526</v>
      </c>
      <c r="X992">
        <v>0.14065459520208703</v>
      </c>
      <c r="Y992">
        <v>372.86584653586397</v>
      </c>
      <c r="Z992">
        <v>25.869822028865084</v>
      </c>
      <c r="AA992" s="211">
        <v>-28.398338427740271</v>
      </c>
      <c r="AB992" s="211">
        <v>1134378.373031883</v>
      </c>
      <c r="AC992" s="211">
        <v>28999.951713108305</v>
      </c>
      <c r="AD992" s="211">
        <v>1163378.3247449908</v>
      </c>
      <c r="AE992" s="211">
        <v>-6.9991692138701609</v>
      </c>
      <c r="AF992" s="211">
        <v>16430227.13294784</v>
      </c>
      <c r="AG992" s="211">
        <v>14499.975856554152</v>
      </c>
      <c r="AH992" s="211">
        <v>16444727.108804289</v>
      </c>
      <c r="AI992" s="204">
        <v>714109.44188218866</v>
      </c>
      <c r="AJ992" s="205">
        <f t="shared" si="60"/>
        <v>-4003212.1675190181</v>
      </c>
      <c r="AK992" s="205">
        <f t="shared" si="61"/>
        <v>-17144644.030191306</v>
      </c>
      <c r="AL992" s="205">
        <f t="shared" si="62"/>
        <v>1</v>
      </c>
      <c r="AM992" s="205">
        <f t="shared" si="63"/>
        <v>0</v>
      </c>
    </row>
    <row r="993" spans="1:39" x14ac:dyDescent="0.35">
      <c r="A993" s="112">
        <v>987</v>
      </c>
      <c r="B993">
        <v>58</v>
      </c>
      <c r="C993">
        <v>1.8845029915186294E-2</v>
      </c>
      <c r="D993">
        <v>6.6016693954069658E-2</v>
      </c>
      <c r="E993">
        <v>5.8416017026476294E-2</v>
      </c>
      <c r="F993">
        <v>1.9282141141255676E-2</v>
      </c>
      <c r="G993">
        <v>7.8912940841263754E-2</v>
      </c>
      <c r="H993">
        <v>3.5943625235357032E-2</v>
      </c>
      <c r="I993">
        <v>8.3674493908361305E-2</v>
      </c>
      <c r="J993">
        <v>61613.486411117708</v>
      </c>
      <c r="K993">
        <v>5695.3802293584658</v>
      </c>
      <c r="L993">
        <v>137268.9310514353</v>
      </c>
      <c r="M993">
        <v>241887.17925525075</v>
      </c>
      <c r="N993">
        <v>69390.859789043985</v>
      </c>
      <c r="O993">
        <v>3283249.4709796337</v>
      </c>
      <c r="P993">
        <v>9121.4011021331698</v>
      </c>
      <c r="Q993">
        <v>1.6713823789182012E-3</v>
      </c>
      <c r="R993">
        <v>1</v>
      </c>
      <c r="S993">
        <v>0.60231588207949449</v>
      </c>
      <c r="T993">
        <v>0.62463303935473458</v>
      </c>
      <c r="U993">
        <v>0.63378282191212931</v>
      </c>
      <c r="V993">
        <v>0.18841725721763081</v>
      </c>
      <c r="W993">
        <v>14946198.885755956</v>
      </c>
      <c r="X993">
        <v>4.5371959107307763E-2</v>
      </c>
      <c r="Y993">
        <v>162.24647801013089</v>
      </c>
      <c r="Z993">
        <v>24.031039901202572</v>
      </c>
      <c r="AA993" s="211">
        <v>-17.720151800761993</v>
      </c>
      <c r="AB993" s="211">
        <v>642686.55208750651</v>
      </c>
      <c r="AC993" s="211">
        <v>61607.391087459691</v>
      </c>
      <c r="AD993" s="211">
        <v>704293.9431749694</v>
      </c>
      <c r="AE993" s="211">
        <v>-3.4784859414503915</v>
      </c>
      <c r="AF993" s="211">
        <v>7025200.7770040613</v>
      </c>
      <c r="AG993" s="211">
        <v>22146.447776537912</v>
      </c>
      <c r="AH993" s="211">
        <v>7047347.2247805847</v>
      </c>
      <c r="AI993" s="204">
        <v>445387.03156403214</v>
      </c>
      <c r="AJ993" s="205">
        <f t="shared" si="60"/>
        <v>-2476309.123251169</v>
      </c>
      <c r="AK993" s="205">
        <f t="shared" si="61"/>
        <v>-7395195.8189256238</v>
      </c>
      <c r="AL993" s="205">
        <f t="shared" si="62"/>
        <v>1</v>
      </c>
      <c r="AM993" s="205">
        <f t="shared" si="63"/>
        <v>0</v>
      </c>
    </row>
    <row r="994" spans="1:39" x14ac:dyDescent="0.35">
      <c r="A994" s="112">
        <v>988</v>
      </c>
      <c r="B994">
        <v>4</v>
      </c>
      <c r="C994">
        <v>3.2956888026834379E-2</v>
      </c>
      <c r="D994">
        <v>2.4585785072191994E-2</v>
      </c>
      <c r="E994">
        <v>4.1806277593610205E-2</v>
      </c>
      <c r="F994">
        <v>0</v>
      </c>
      <c r="G994">
        <v>0.10589257127462334</v>
      </c>
      <c r="H994">
        <v>0</v>
      </c>
      <c r="I994">
        <v>9.1655981401177491E-2</v>
      </c>
      <c r="J994">
        <v>53462.449681457292</v>
      </c>
      <c r="K994">
        <v>9444.2011426675799</v>
      </c>
      <c r="L994">
        <v>186795.97112588375</v>
      </c>
      <c r="M994">
        <v>259036.79659728362</v>
      </c>
      <c r="N994">
        <v>80071.357953633182</v>
      </c>
      <c r="O994">
        <v>1734428.1438974317</v>
      </c>
      <c r="P994">
        <v>9117.594758194613</v>
      </c>
      <c r="Q994">
        <v>1.7079285310251998E-3</v>
      </c>
      <c r="R994">
        <v>1</v>
      </c>
      <c r="S994">
        <v>0.79836750099098364</v>
      </c>
      <c r="T994">
        <v>0.55885547892449794</v>
      </c>
      <c r="U994">
        <v>0.7191683412578409</v>
      </c>
      <c r="V994">
        <v>0.16368463067538547</v>
      </c>
      <c r="W994">
        <v>14866796.345867429</v>
      </c>
      <c r="X994">
        <v>0.10352770085639408</v>
      </c>
      <c r="Y994">
        <v>425.37827212039468</v>
      </c>
      <c r="Z994">
        <v>15.880603850946477</v>
      </c>
      <c r="AA994" s="211">
        <v>-13.999807545131823</v>
      </c>
      <c r="AB994" s="211">
        <v>535204.66845122783</v>
      </c>
      <c r="AC994" s="211">
        <v>21606.79978011833</v>
      </c>
      <c r="AD994" s="211">
        <v>556811.46823134623</v>
      </c>
      <c r="AE994" s="211">
        <v>-4.0985563258755899</v>
      </c>
      <c r="AF994" s="211">
        <v>17544756.940138824</v>
      </c>
      <c r="AG994" s="211">
        <v>12387.898540601152</v>
      </c>
      <c r="AH994" s="211">
        <v>17557144.838679414</v>
      </c>
      <c r="AI994" s="204">
        <v>1716988.3880317409</v>
      </c>
      <c r="AJ994" s="205">
        <f t="shared" si="60"/>
        <v>-1956792.2227445284</v>
      </c>
      <c r="AK994" s="205">
        <f t="shared" si="61"/>
        <v>-17967000.471266974</v>
      </c>
      <c r="AL994" s="205">
        <f t="shared" si="62"/>
        <v>1</v>
      </c>
      <c r="AM994" s="205">
        <f t="shared" si="63"/>
        <v>0</v>
      </c>
    </row>
    <row r="995" spans="1:39" x14ac:dyDescent="0.35">
      <c r="A995" s="112">
        <v>989</v>
      </c>
      <c r="B995">
        <v>20</v>
      </c>
      <c r="C995">
        <v>2.406463715887763E-2</v>
      </c>
      <c r="D995">
        <v>5.0880837232236104E-2</v>
      </c>
      <c r="E995">
        <v>8.8865585645643841E-3</v>
      </c>
      <c r="F995">
        <v>0</v>
      </c>
      <c r="G995">
        <v>0.1119669709360907</v>
      </c>
      <c r="H995">
        <v>2.904555435543426E-2</v>
      </c>
      <c r="I995">
        <v>9.5579049439459801E-2</v>
      </c>
      <c r="J995">
        <v>53734.729962026679</v>
      </c>
      <c r="K995">
        <v>8564.7310864103802</v>
      </c>
      <c r="L995">
        <v>125437.77458734268</v>
      </c>
      <c r="M995">
        <v>233985.85853686542</v>
      </c>
      <c r="N995">
        <v>141374.60930333703</v>
      </c>
      <c r="O995">
        <v>2853477.3124795957</v>
      </c>
      <c r="P995">
        <v>9046.8625504735064</v>
      </c>
      <c r="Q995">
        <v>3.7354840031618387E-3</v>
      </c>
      <c r="R995">
        <v>0.99733578621544949</v>
      </c>
      <c r="S995">
        <v>0.60094587876113026</v>
      </c>
      <c r="T995">
        <v>0.78913338286169032</v>
      </c>
      <c r="U995">
        <v>0.6586131440612436</v>
      </c>
      <c r="V995">
        <v>0.10451169025458833</v>
      </c>
      <c r="W995">
        <v>14404572.80464665</v>
      </c>
      <c r="X995">
        <v>4.8388607906164727E-2</v>
      </c>
      <c r="Y995">
        <v>361.96548703841893</v>
      </c>
      <c r="Z995">
        <v>34.485844568218326</v>
      </c>
      <c r="AA995" s="211">
        <v>-5.5377882794887103</v>
      </c>
      <c r="AB995" s="211">
        <v>129641.15524181987</v>
      </c>
      <c r="AC995" s="211">
        <v>22091.586926212152</v>
      </c>
      <c r="AD995" s="211">
        <v>151732.74216803213</v>
      </c>
      <c r="AE995" s="211">
        <v>-5.3595715182415455</v>
      </c>
      <c r="AF995" s="211">
        <v>15020480.438461538</v>
      </c>
      <c r="AG995" s="211">
        <v>26948.602491549591</v>
      </c>
      <c r="AH995" s="211">
        <v>15047429.040953016</v>
      </c>
      <c r="AI995" s="204">
        <v>83581904.387357146</v>
      </c>
      <c r="AJ995" s="205">
        <f t="shared" si="60"/>
        <v>-705511.57011690317</v>
      </c>
      <c r="AK995" s="205">
        <f t="shared" si="61"/>
        <v>-15583386.19277717</v>
      </c>
      <c r="AL995" s="205">
        <f t="shared" si="62"/>
        <v>1</v>
      </c>
      <c r="AM995" s="205">
        <f t="shared" si="63"/>
        <v>0</v>
      </c>
    </row>
    <row r="996" spans="1:39" x14ac:dyDescent="0.35">
      <c r="A996" s="112">
        <v>990</v>
      </c>
      <c r="B996">
        <v>49</v>
      </c>
      <c r="C996">
        <v>3.9911569723027028E-2</v>
      </c>
      <c r="D996">
        <v>4.8098409474402762E-2</v>
      </c>
      <c r="E996">
        <v>3.126688869665422E-2</v>
      </c>
      <c r="F996">
        <v>9.0827457004210542E-3</v>
      </c>
      <c r="G996">
        <v>0.13594074464334016</v>
      </c>
      <c r="H996">
        <v>4.8792374763125243E-2</v>
      </c>
      <c r="I996">
        <v>9.6316812046609787E-2</v>
      </c>
      <c r="J996">
        <v>48947.893746142203</v>
      </c>
      <c r="K996">
        <v>8003.7818092271918</v>
      </c>
      <c r="L996">
        <v>221282.61941043631</v>
      </c>
      <c r="M996">
        <v>234498.52577458153</v>
      </c>
      <c r="N996">
        <v>115689.57027692055</v>
      </c>
      <c r="O996">
        <v>3557261.0391258425</v>
      </c>
      <c r="P996">
        <v>9412.0591765990503</v>
      </c>
      <c r="Q996">
        <v>5.6223234459535348E-3</v>
      </c>
      <c r="R996">
        <v>1</v>
      </c>
      <c r="S996">
        <v>0.82738115626947206</v>
      </c>
      <c r="T996">
        <v>0.65542961985740233</v>
      </c>
      <c r="U996">
        <v>0.77374735158148689</v>
      </c>
      <c r="V996">
        <v>3.6374962410638041E-2</v>
      </c>
      <c r="W996">
        <v>14028973.586064</v>
      </c>
      <c r="X996">
        <v>0.10413827198238189</v>
      </c>
      <c r="Y996">
        <v>183.16152550087003</v>
      </c>
      <c r="Z996">
        <v>28.85453713572544</v>
      </c>
      <c r="AA996" s="211">
        <v>-25.423354943295028</v>
      </c>
      <c r="AB996" s="211">
        <v>1206491.728401504</v>
      </c>
      <c r="AC996" s="211">
        <v>110528.011731413</v>
      </c>
      <c r="AD996" s="211">
        <v>1317019.7401329153</v>
      </c>
      <c r="AE996" s="211">
        <v>-3.6401203303028042</v>
      </c>
      <c r="AF996" s="211">
        <v>8483537.6594990958</v>
      </c>
      <c r="AG996" s="211">
        <v>38173.331365476726</v>
      </c>
      <c r="AH996" s="211">
        <v>8521710.9908645954</v>
      </c>
      <c r="AI996" s="204">
        <v>330744.7850942472</v>
      </c>
      <c r="AJ996" s="205">
        <f t="shared" si="60"/>
        <v>-3859355.2344624181</v>
      </c>
      <c r="AK996" s="205">
        <f t="shared" si="61"/>
        <v>-8885723.0238948762</v>
      </c>
      <c r="AL996" s="205">
        <f t="shared" si="62"/>
        <v>1</v>
      </c>
      <c r="AM996" s="205">
        <f t="shared" si="63"/>
        <v>0</v>
      </c>
    </row>
    <row r="997" spans="1:39" x14ac:dyDescent="0.35">
      <c r="A997" s="112">
        <v>991</v>
      </c>
      <c r="B997">
        <v>73</v>
      </c>
      <c r="C997">
        <v>2.6718679217974703E-2</v>
      </c>
      <c r="D997">
        <v>3.886522622659129E-2</v>
      </c>
      <c r="E997">
        <v>7.4308476961412514E-3</v>
      </c>
      <c r="F997">
        <v>2.5089588735189305E-2</v>
      </c>
      <c r="G997">
        <v>0.10069400875379425</v>
      </c>
      <c r="H997">
        <v>0</v>
      </c>
      <c r="I997">
        <v>9.3211548083786594E-2</v>
      </c>
      <c r="J997">
        <v>54896.507137052242</v>
      </c>
      <c r="K997">
        <v>9109.980955644427</v>
      </c>
      <c r="L997">
        <v>259689.9509998014</v>
      </c>
      <c r="M997">
        <v>283486.75857959001</v>
      </c>
      <c r="N997">
        <v>103797.04263371142</v>
      </c>
      <c r="O997">
        <v>2401721.652446663</v>
      </c>
      <c r="P997">
        <v>9174.0931936312718</v>
      </c>
      <c r="Q997">
        <v>5.0123006243126024E-3</v>
      </c>
      <c r="R997">
        <v>0.9657917387127033</v>
      </c>
      <c r="S997">
        <v>0.69547574588493288</v>
      </c>
      <c r="T997">
        <v>0.56981432433892065</v>
      </c>
      <c r="U997">
        <v>0.75236268246641347</v>
      </c>
      <c r="V997">
        <v>0.22682133579502342</v>
      </c>
      <c r="W997">
        <v>14767618.443728942</v>
      </c>
      <c r="X997">
        <v>9.6508803586887085E-2</v>
      </c>
      <c r="Y997">
        <v>197.60000131067815</v>
      </c>
      <c r="Z997">
        <v>29.976102913480069</v>
      </c>
      <c r="AA997" s="211">
        <v>-18.623365500013264</v>
      </c>
      <c r="AB997" s="211">
        <v>767916.15907390451</v>
      </c>
      <c r="AC997" s="211">
        <v>24559.580592680151</v>
      </c>
      <c r="AD997" s="211">
        <v>792475.73966658243</v>
      </c>
      <c r="AE997" s="211">
        <v>-4.3496477908865456</v>
      </c>
      <c r="AF997" s="211">
        <v>9027714.1189718097</v>
      </c>
      <c r="AG997" s="211">
        <v>11198.550899178044</v>
      </c>
      <c r="AH997" s="211">
        <v>9038912.6698709689</v>
      </c>
      <c r="AI997" s="204">
        <v>577735.74469190708</v>
      </c>
      <c r="AJ997" s="205">
        <f t="shared" si="60"/>
        <v>-2654812.289667909</v>
      </c>
      <c r="AK997" s="205">
        <f t="shared" si="61"/>
        <v>-9473877.4489596225</v>
      </c>
      <c r="AL997" s="205">
        <f t="shared" si="62"/>
        <v>1</v>
      </c>
      <c r="AM997" s="205">
        <f t="shared" si="63"/>
        <v>0</v>
      </c>
    </row>
    <row r="998" spans="1:39" x14ac:dyDescent="0.35">
      <c r="A998" s="112">
        <v>992</v>
      </c>
      <c r="B998">
        <v>24</v>
      </c>
      <c r="C998">
        <v>1.1683051694173236E-2</v>
      </c>
      <c r="D998">
        <v>6.2780824461208362E-2</v>
      </c>
      <c r="E998">
        <v>4.253736127417005E-2</v>
      </c>
      <c r="F998">
        <v>0</v>
      </c>
      <c r="G998">
        <v>0</v>
      </c>
      <c r="H998">
        <v>4.7977082850170695E-2</v>
      </c>
      <c r="I998">
        <v>8.651128122554709E-2</v>
      </c>
      <c r="J998">
        <v>48434.862612161269</v>
      </c>
      <c r="K998">
        <v>6210.0066427485308</v>
      </c>
      <c r="L998">
        <v>178786.58923520308</v>
      </c>
      <c r="M998">
        <v>313527.23722683819</v>
      </c>
      <c r="N998">
        <v>87534.05933628208</v>
      </c>
      <c r="O998">
        <v>3876626.9083636375</v>
      </c>
      <c r="P998">
        <v>9311.6348844358545</v>
      </c>
      <c r="Q998">
        <v>3.8863288323143924E-3</v>
      </c>
      <c r="R998">
        <v>0.97437292201199122</v>
      </c>
      <c r="S998">
        <v>0.84352131491598059</v>
      </c>
      <c r="T998">
        <v>0.52329948860974607</v>
      </c>
      <c r="U998">
        <v>0.71922341934789435</v>
      </c>
      <c r="V998">
        <v>7.741048632409335E-2</v>
      </c>
      <c r="W998">
        <v>15149654.617639706</v>
      </c>
      <c r="X998">
        <v>0.22013158081080686</v>
      </c>
      <c r="Y998">
        <v>183.26479476371597</v>
      </c>
      <c r="Z998">
        <v>36.693616506727757</v>
      </c>
      <c r="AA998" s="211">
        <v>-7.5592826903927399</v>
      </c>
      <c r="AB998" s="211">
        <v>151496.5461763971</v>
      </c>
      <c r="AC998" s="211">
        <v>36521.506989876551</v>
      </c>
      <c r="AD998" s="211">
        <v>188018.05316627384</v>
      </c>
      <c r="AE998" s="211">
        <v>-4.7948383430807437</v>
      </c>
      <c r="AF998" s="211">
        <v>9691914.6552529186</v>
      </c>
      <c r="AG998" s="211">
        <v>28871.731877132177</v>
      </c>
      <c r="AH998" s="211">
        <v>9720786.3871300351</v>
      </c>
      <c r="AI998" s="204">
        <v>3448348.7950238301</v>
      </c>
      <c r="AJ998" s="205">
        <f t="shared" si="60"/>
        <v>-943946.32220554783</v>
      </c>
      <c r="AK998" s="205">
        <f t="shared" si="61"/>
        <v>-10200270.22143811</v>
      </c>
      <c r="AL998" s="205">
        <f t="shared" si="62"/>
        <v>1</v>
      </c>
      <c r="AM998" s="205">
        <f t="shared" si="63"/>
        <v>0</v>
      </c>
    </row>
    <row r="999" spans="1:39" x14ac:dyDescent="0.35">
      <c r="A999" s="112">
        <v>993</v>
      </c>
      <c r="B999">
        <v>62</v>
      </c>
      <c r="C999">
        <v>3.3340908146595537E-2</v>
      </c>
      <c r="D999">
        <v>3.1266187022982277E-2</v>
      </c>
      <c r="E999">
        <v>8.8920091990016617E-2</v>
      </c>
      <c r="F999">
        <v>5.3404217016256401E-3</v>
      </c>
      <c r="G999">
        <v>1.2200634975505935E-2</v>
      </c>
      <c r="H999">
        <v>4.4112840488409077E-2</v>
      </c>
      <c r="I999">
        <v>9.4366786081173798E-2</v>
      </c>
      <c r="J999">
        <v>56072.437801813532</v>
      </c>
      <c r="K999">
        <v>6512.6402951738655</v>
      </c>
      <c r="L999">
        <v>180233.71070369505</v>
      </c>
      <c r="M999">
        <v>299452.01349998289</v>
      </c>
      <c r="N999">
        <v>101437.55012621635</v>
      </c>
      <c r="O999">
        <v>5680530.4193472862</v>
      </c>
      <c r="P999">
        <v>9312.9679921825718</v>
      </c>
      <c r="Q999">
        <v>2.7355511755090709E-3</v>
      </c>
      <c r="R999">
        <v>0.95009955107301514</v>
      </c>
      <c r="S999">
        <v>0.64197126648474256</v>
      </c>
      <c r="T999">
        <v>0.5785101504217306</v>
      </c>
      <c r="U999">
        <v>0.77713746247154714</v>
      </c>
      <c r="V999">
        <v>5.0752363072656403E-4</v>
      </c>
      <c r="W999">
        <v>13985860.693491336</v>
      </c>
      <c r="X999">
        <v>0.17544914683747576</v>
      </c>
      <c r="Y999">
        <v>420.74195514572682</v>
      </c>
      <c r="Z999">
        <v>25.021744186428126</v>
      </c>
      <c r="AA999" s="211">
        <v>-94.62957536932592</v>
      </c>
      <c r="AB999" s="211">
        <v>3706253.0837752088</v>
      </c>
      <c r="AC999" s="211">
        <v>641524.94245351804</v>
      </c>
      <c r="AD999" s="211">
        <v>4347778.0262287026</v>
      </c>
      <c r="AE999" s="211">
        <v>-2.5399352532579726</v>
      </c>
      <c r="AF999" s="211">
        <v>18876998.023253005</v>
      </c>
      <c r="AG999" s="211">
        <v>36059.143418439795</v>
      </c>
      <c r="AH999" s="211">
        <v>18913057.166671429</v>
      </c>
      <c r="AI999" s="204">
        <v>158164.14443671337</v>
      </c>
      <c r="AJ999" s="205">
        <f t="shared" si="60"/>
        <v>-13810735.563161295</v>
      </c>
      <c r="AK999" s="205">
        <f t="shared" si="61"/>
        <v>-19167050.691997226</v>
      </c>
      <c r="AL999" s="205">
        <f t="shared" si="62"/>
        <v>1</v>
      </c>
      <c r="AM999" s="205">
        <f t="shared" si="63"/>
        <v>0</v>
      </c>
    </row>
    <row r="1000" spans="1:39" x14ac:dyDescent="0.35">
      <c r="A1000" s="112">
        <v>994</v>
      </c>
      <c r="B1000">
        <v>61</v>
      </c>
      <c r="C1000">
        <v>2.9374766888608874E-2</v>
      </c>
      <c r="D1000">
        <v>4.4989137808572152E-2</v>
      </c>
      <c r="E1000">
        <v>3.3936719373609189E-2</v>
      </c>
      <c r="F1000">
        <v>0</v>
      </c>
      <c r="G1000">
        <v>6.7131446780748602E-2</v>
      </c>
      <c r="H1000">
        <v>3.2946976443411775E-2</v>
      </c>
      <c r="I1000">
        <v>0.10728067191393599</v>
      </c>
      <c r="J1000">
        <v>53220.088135030084</v>
      </c>
      <c r="K1000">
        <v>7962.519670013482</v>
      </c>
      <c r="L1000">
        <v>281232.71674986521</v>
      </c>
      <c r="M1000">
        <v>315976.01378749032</v>
      </c>
      <c r="N1000">
        <v>137534.28793313768</v>
      </c>
      <c r="O1000">
        <v>4612753.9152916186</v>
      </c>
      <c r="P1000">
        <v>9284.1127751997228</v>
      </c>
      <c r="Q1000">
        <v>3.7135971600848034E-3</v>
      </c>
      <c r="R1000">
        <v>0.9860978297038745</v>
      </c>
      <c r="S1000">
        <v>0.5113733107777495</v>
      </c>
      <c r="T1000">
        <v>0.54279997412770253</v>
      </c>
      <c r="U1000">
        <v>0.72611581771721223</v>
      </c>
      <c r="V1000">
        <v>0.12551525998560137</v>
      </c>
      <c r="W1000">
        <v>14406729.195097558</v>
      </c>
      <c r="X1000">
        <v>6.3364550557085536E-2</v>
      </c>
      <c r="Y1000">
        <v>439.94594803557845</v>
      </c>
      <c r="Z1000">
        <v>24.316367012659903</v>
      </c>
      <c r="AA1000" s="211">
        <v>-18.317282237193957</v>
      </c>
      <c r="AB1000" s="211">
        <v>777963.37653526838</v>
      </c>
      <c r="AC1000" s="211">
        <v>73241.034738745118</v>
      </c>
      <c r="AD1000" s="211">
        <v>851204.41127401125</v>
      </c>
      <c r="AE1000" s="211">
        <v>-3.5048113860109655</v>
      </c>
      <c r="AF1000" s="211">
        <v>17786889.896542057</v>
      </c>
      <c r="AG1000" s="211">
        <v>32198.844993504168</v>
      </c>
      <c r="AH1000" s="211">
        <v>17819088.741535526</v>
      </c>
      <c r="AI1000" s="204">
        <v>1145513.4326158948</v>
      </c>
      <c r="AJ1000" s="205">
        <f t="shared" si="60"/>
        <v>-2682932.6349934069</v>
      </c>
      <c r="AK1000" s="205">
        <f t="shared" si="61"/>
        <v>-18169569.880136624</v>
      </c>
      <c r="AL1000" s="205">
        <f t="shared" si="62"/>
        <v>1</v>
      </c>
      <c r="AM1000" s="205">
        <f t="shared" si="63"/>
        <v>0</v>
      </c>
    </row>
    <row r="1001" spans="1:39" x14ac:dyDescent="0.35">
      <c r="A1001" s="112">
        <v>995</v>
      </c>
      <c r="B1001">
        <v>99</v>
      </c>
      <c r="C1001">
        <v>2.5951358575969505E-2</v>
      </c>
      <c r="D1001">
        <v>9.3646337273622801E-2</v>
      </c>
      <c r="E1001">
        <v>4.9764096516375179E-2</v>
      </c>
      <c r="F1001">
        <v>1.881471247950408E-2</v>
      </c>
      <c r="G1001">
        <v>3.1032244327555407E-2</v>
      </c>
      <c r="H1001">
        <v>0</v>
      </c>
      <c r="I1001">
        <v>9.031983283100882E-2</v>
      </c>
      <c r="J1001">
        <v>50795.1628338175</v>
      </c>
      <c r="K1001">
        <v>7743.5064174360814</v>
      </c>
      <c r="L1001">
        <v>61235.39277300745</v>
      </c>
      <c r="M1001">
        <v>227297.88789977864</v>
      </c>
      <c r="N1001">
        <v>65894.286353022413</v>
      </c>
      <c r="O1001">
        <v>2340687.7773228129</v>
      </c>
      <c r="P1001">
        <v>9179.1333839716426</v>
      </c>
      <c r="Q1001">
        <v>4.1964865130194968E-3</v>
      </c>
      <c r="R1001">
        <v>1</v>
      </c>
      <c r="S1001">
        <v>0.71911541212037222</v>
      </c>
      <c r="T1001">
        <v>0.59782891616248579</v>
      </c>
      <c r="U1001">
        <v>0.69865327581712144</v>
      </c>
      <c r="V1001">
        <v>0.28139036841035014</v>
      </c>
      <c r="W1001">
        <v>13838061.229812162</v>
      </c>
      <c r="X1001">
        <v>8.346468577308841E-2</v>
      </c>
      <c r="Y1001">
        <v>211.77632594845815</v>
      </c>
      <c r="Z1001">
        <v>20.408212798784998</v>
      </c>
      <c r="AA1001" s="211">
        <v>-20.370706230038916</v>
      </c>
      <c r="AB1001" s="211">
        <v>774931.42886948062</v>
      </c>
      <c r="AC1001" s="211">
        <v>21816.13569024059</v>
      </c>
      <c r="AD1001" s="211">
        <v>796747.56455971906</v>
      </c>
      <c r="AE1001" s="211">
        <v>-3.7456509552185269</v>
      </c>
      <c r="AF1001" s="211">
        <v>9070133.0005752351</v>
      </c>
      <c r="AG1001" s="211">
        <v>8434.7268802383696</v>
      </c>
      <c r="AH1001" s="211">
        <v>9078567.7274554819</v>
      </c>
      <c r="AI1001" s="204">
        <v>498152.94000490091</v>
      </c>
      <c r="AJ1001" s="205">
        <f t="shared" si="60"/>
        <v>-2833818.1875636107</v>
      </c>
      <c r="AK1001" s="205">
        <f t="shared" si="61"/>
        <v>-9453132.8229773343</v>
      </c>
      <c r="AL1001" s="205">
        <f t="shared" si="62"/>
        <v>1</v>
      </c>
      <c r="AM1001" s="205">
        <f t="shared" si="63"/>
        <v>0</v>
      </c>
    </row>
    <row r="1002" spans="1:39" x14ac:dyDescent="0.35">
      <c r="A1002" s="112">
        <v>996</v>
      </c>
      <c r="B1002">
        <v>99</v>
      </c>
      <c r="C1002">
        <v>2.5214214003653992E-2</v>
      </c>
      <c r="D1002">
        <v>9.810391667449532E-2</v>
      </c>
      <c r="E1002">
        <v>1.3663890769433404E-2</v>
      </c>
      <c r="F1002">
        <v>1.0190873134463685E-2</v>
      </c>
      <c r="G1002">
        <v>7.7621630356336638E-2</v>
      </c>
      <c r="H1002">
        <v>3.713647861015943E-3</v>
      </c>
      <c r="I1002">
        <v>0.10439202389596677</v>
      </c>
      <c r="J1002">
        <v>48641.881381312152</v>
      </c>
      <c r="K1002">
        <v>8299.7413100816739</v>
      </c>
      <c r="L1002">
        <v>224386.21782255499</v>
      </c>
      <c r="M1002">
        <v>192230.70879210863</v>
      </c>
      <c r="N1002">
        <v>49299.920355717564</v>
      </c>
      <c r="O1002">
        <v>2516513.3255115487</v>
      </c>
      <c r="P1002">
        <v>9083.552818928807</v>
      </c>
      <c r="Q1002">
        <v>3.702582253161352E-3</v>
      </c>
      <c r="R1002">
        <v>1</v>
      </c>
      <c r="S1002">
        <v>0.77133969800257407</v>
      </c>
      <c r="T1002">
        <v>0.71764853444147447</v>
      </c>
      <c r="U1002">
        <v>0.75977823646594633</v>
      </c>
      <c r="V1002">
        <v>0</v>
      </c>
      <c r="W1002">
        <v>15024618.755376972</v>
      </c>
      <c r="X1002">
        <v>5.7114567303503679E-2</v>
      </c>
      <c r="Y1002">
        <v>437.00614468118255</v>
      </c>
      <c r="Z1002">
        <v>27.524622269418778</v>
      </c>
      <c r="AA1002" s="211">
        <v>-20.40524342277719</v>
      </c>
      <c r="AB1002" s="211">
        <v>841378.65030111</v>
      </c>
      <c r="AC1002" s="211">
        <v>24189.747728369566</v>
      </c>
      <c r="AD1002" s="211">
        <v>865568.39802947873</v>
      </c>
      <c r="AE1002" s="211">
        <v>-3.7590039977597791</v>
      </c>
      <c r="AF1002" s="211">
        <v>17693265.284104928</v>
      </c>
      <c r="AG1002" s="211">
        <v>9352.4315345149353</v>
      </c>
      <c r="AH1002" s="211">
        <v>17702617.715639453</v>
      </c>
      <c r="AI1002" s="204">
        <v>1011462.6425657315</v>
      </c>
      <c r="AJ1002" s="205">
        <f t="shared" si="60"/>
        <v>-2906092.7403071979</v>
      </c>
      <c r="AK1002" s="205">
        <f t="shared" si="61"/>
        <v>-18078518.115415432</v>
      </c>
      <c r="AL1002" s="205">
        <f t="shared" si="62"/>
        <v>1</v>
      </c>
      <c r="AM1002" s="205">
        <f t="shared" si="63"/>
        <v>0</v>
      </c>
    </row>
    <row r="1003" spans="1:39" x14ac:dyDescent="0.35">
      <c r="A1003" s="112">
        <v>997</v>
      </c>
      <c r="B1003">
        <v>77</v>
      </c>
      <c r="C1003">
        <v>3.0467456983502176E-2</v>
      </c>
      <c r="D1003">
        <v>6.0436818984357037E-2</v>
      </c>
      <c r="E1003">
        <v>0</v>
      </c>
      <c r="F1003">
        <v>0</v>
      </c>
      <c r="G1003">
        <v>8.182903109715868E-2</v>
      </c>
      <c r="H1003">
        <v>3.8326953581447644E-2</v>
      </c>
      <c r="I1003">
        <v>6.3876023506927282E-2</v>
      </c>
      <c r="J1003">
        <v>60379.962408702733</v>
      </c>
      <c r="K1003">
        <v>7512.7613347911874</v>
      </c>
      <c r="L1003">
        <v>236417.32097532129</v>
      </c>
      <c r="M1003">
        <v>105941.4770158579</v>
      </c>
      <c r="N1003">
        <v>112335.03549044566</v>
      </c>
      <c r="O1003">
        <v>4152984.8772968003</v>
      </c>
      <c r="P1003">
        <v>9090.9920948806157</v>
      </c>
      <c r="Q1003">
        <v>2.9582548661498641E-3</v>
      </c>
      <c r="R1003">
        <v>1</v>
      </c>
      <c r="S1003">
        <v>0.69939584619051398</v>
      </c>
      <c r="T1003">
        <v>0.66661992109615786</v>
      </c>
      <c r="U1003">
        <v>0.80641662606771058</v>
      </c>
      <c r="V1003">
        <v>8.0949886414662067E-2</v>
      </c>
      <c r="W1003">
        <v>14013294.999090867</v>
      </c>
      <c r="X1003">
        <v>0.17214106423838746</v>
      </c>
      <c r="Y1003">
        <v>281.37988828211189</v>
      </c>
      <c r="Z1003">
        <v>27.115815881259238</v>
      </c>
      <c r="AA1003" s="211">
        <v>-16.262532545199385</v>
      </c>
      <c r="AB1003" s="211">
        <v>630598.27495908912</v>
      </c>
      <c r="AC1003" s="211">
        <v>69119.263387612518</v>
      </c>
      <c r="AD1003" s="211">
        <v>699717.53834670258</v>
      </c>
      <c r="AE1003" s="211">
        <v>-3.1633075936933883</v>
      </c>
      <c r="AF1003" s="211">
        <v>13031630.682675833</v>
      </c>
      <c r="AG1003" s="211">
        <v>28202.508806985774</v>
      </c>
      <c r="AH1003" s="211">
        <v>13059833.191482846</v>
      </c>
      <c r="AI1003" s="204">
        <v>943576.10460877861</v>
      </c>
      <c r="AJ1003" s="205">
        <f t="shared" si="60"/>
        <v>-2325970.7928666412</v>
      </c>
      <c r="AK1003" s="205">
        <f t="shared" si="61"/>
        <v>-13376163.950852184</v>
      </c>
      <c r="AL1003" s="205">
        <f t="shared" si="62"/>
        <v>1</v>
      </c>
      <c r="AM1003" s="205">
        <f t="shared" si="63"/>
        <v>0</v>
      </c>
    </row>
    <row r="1004" spans="1:39" x14ac:dyDescent="0.35">
      <c r="A1004" s="112">
        <v>998</v>
      </c>
      <c r="B1004">
        <v>15</v>
      </c>
      <c r="C1004">
        <v>2.9110521499609007E-2</v>
      </c>
      <c r="D1004">
        <v>6.9497041195591455E-2</v>
      </c>
      <c r="E1004">
        <v>2.6777265336101305E-2</v>
      </c>
      <c r="F1004">
        <v>7.6750158263031096E-3</v>
      </c>
      <c r="G1004">
        <v>7.4688545021214345E-2</v>
      </c>
      <c r="H1004">
        <v>8.3687266274242264E-2</v>
      </c>
      <c r="I1004">
        <v>0.11192701670787727</v>
      </c>
      <c r="J1004">
        <v>51458.137150261944</v>
      </c>
      <c r="K1004">
        <v>6809.7247641819004</v>
      </c>
      <c r="L1004">
        <v>181221.80488821806</v>
      </c>
      <c r="M1004">
        <v>484436.86468790023</v>
      </c>
      <c r="N1004">
        <v>96999.533712413584</v>
      </c>
      <c r="O1004">
        <v>3789053.9303017939</v>
      </c>
      <c r="P1004">
        <v>9202.2345829128517</v>
      </c>
      <c r="Q1004">
        <v>2.2820055181089404E-3</v>
      </c>
      <c r="R1004">
        <v>0.98515702827262741</v>
      </c>
      <c r="S1004">
        <v>0.72078850856311794</v>
      </c>
      <c r="T1004">
        <v>0.75017036636941847</v>
      </c>
      <c r="U1004">
        <v>0.7159705761556906</v>
      </c>
      <c r="V1004">
        <v>2.3782494165030303E-2</v>
      </c>
      <c r="W1004">
        <v>13814755.609752059</v>
      </c>
      <c r="X1004">
        <v>-2.9885412796769345E-2</v>
      </c>
      <c r="Y1004">
        <v>280.94296977012971</v>
      </c>
      <c r="Z1004">
        <v>28.980749630435941</v>
      </c>
      <c r="AA1004" s="211">
        <v>-13.471289980091559</v>
      </c>
      <c r="AB1004" s="211">
        <v>538775.46878033027</v>
      </c>
      <c r="AC1004" s="211">
        <v>100307.72893344132</v>
      </c>
      <c r="AD1004" s="211">
        <v>639083.1977137716</v>
      </c>
      <c r="AE1004" s="211">
        <v>-5.0888588645512476</v>
      </c>
      <c r="AF1004" s="211">
        <v>10865259.026816851</v>
      </c>
      <c r="AG1004" s="211">
        <v>79394.148383611842</v>
      </c>
      <c r="AH1004" s="211">
        <v>10944653.175200529</v>
      </c>
      <c r="AI1004" s="204">
        <v>1229424.9526704864</v>
      </c>
      <c r="AJ1004" s="205">
        <f t="shared" si="60"/>
        <v>-1986212.1957229276</v>
      </c>
      <c r="AK1004" s="205">
        <f t="shared" si="61"/>
        <v>-11453539.061655654</v>
      </c>
      <c r="AL1004" s="205">
        <f t="shared" si="62"/>
        <v>1</v>
      </c>
      <c r="AM1004" s="205">
        <f t="shared" si="63"/>
        <v>0</v>
      </c>
    </row>
    <row r="1005" spans="1:39" x14ac:dyDescent="0.35">
      <c r="A1005" s="112">
        <v>999</v>
      </c>
      <c r="B1005">
        <v>72</v>
      </c>
      <c r="C1005">
        <v>2.6411784317099236E-2</v>
      </c>
      <c r="D1005">
        <v>0.1048215847893187</v>
      </c>
      <c r="E1005">
        <v>9.6511019317425395E-3</v>
      </c>
      <c r="F1005">
        <v>2.3508406368603386E-2</v>
      </c>
      <c r="G1005">
        <v>8.1930938426347244E-2</v>
      </c>
      <c r="H1005">
        <v>1.950584608035873E-2</v>
      </c>
      <c r="I1005">
        <v>0.13045049756269383</v>
      </c>
      <c r="J1005">
        <v>56280.124101595859</v>
      </c>
      <c r="K1005">
        <v>6568.1910203860225</v>
      </c>
      <c r="L1005">
        <v>170544.97813836281</v>
      </c>
      <c r="M1005">
        <v>230341.98715365698</v>
      </c>
      <c r="N1005">
        <v>81663.409700640783</v>
      </c>
      <c r="O1005">
        <v>3657605.4069656925</v>
      </c>
      <c r="P1005">
        <v>9134.4925390126336</v>
      </c>
      <c r="Q1005">
        <v>5.4901040198666127E-3</v>
      </c>
      <c r="R1005">
        <v>1</v>
      </c>
      <c r="S1005">
        <v>0.70326458478341314</v>
      </c>
      <c r="T1005">
        <v>0.67798438792807092</v>
      </c>
      <c r="U1005">
        <v>0.65971932076578543</v>
      </c>
      <c r="V1005">
        <v>0</v>
      </c>
      <c r="W1005">
        <v>15155737.245983398</v>
      </c>
      <c r="X1005">
        <v>0.12735880764971075</v>
      </c>
      <c r="Y1005">
        <v>511.41680231940728</v>
      </c>
      <c r="Z1005">
        <v>35.736449266506867</v>
      </c>
      <c r="AA1005" s="211">
        <v>-37.921722475885915</v>
      </c>
      <c r="AB1005" s="211">
        <v>1697442.5715501383</v>
      </c>
      <c r="AC1005" s="211">
        <v>92258.38546474147</v>
      </c>
      <c r="AD1005" s="211">
        <v>1789700.9570148773</v>
      </c>
      <c r="AE1005" s="211">
        <v>-3.2214969968757479</v>
      </c>
      <c r="AF1005" s="211">
        <v>22221325.080389746</v>
      </c>
      <c r="AG1005" s="211">
        <v>17959.246150122268</v>
      </c>
      <c r="AH1005" s="211">
        <v>22239284.326539952</v>
      </c>
      <c r="AI1005" s="204">
        <v>589321.33976751345</v>
      </c>
      <c r="AJ1005" s="205">
        <f t="shared" si="60"/>
        <v>-5581873.204603469</v>
      </c>
      <c r="AK1005" s="205">
        <f t="shared" si="61"/>
        <v>-22561434.026227526</v>
      </c>
      <c r="AL1005" s="205">
        <f t="shared" si="62"/>
        <v>1</v>
      </c>
      <c r="AM1005" s="205">
        <f t="shared" si="63"/>
        <v>0</v>
      </c>
    </row>
    <row r="1006" spans="1:39" x14ac:dyDescent="0.35">
      <c r="A1006" s="112">
        <v>1000</v>
      </c>
      <c r="B1006">
        <v>32</v>
      </c>
      <c r="C1006">
        <v>1.8486113405155859E-2</v>
      </c>
      <c r="D1006">
        <v>7.6596351754615252E-2</v>
      </c>
      <c r="E1006">
        <v>3.289398600086528E-2</v>
      </c>
      <c r="F1006">
        <v>1.8242270504195454E-2</v>
      </c>
      <c r="G1006">
        <v>5.9887229073474157E-2</v>
      </c>
      <c r="H1006">
        <v>0</v>
      </c>
      <c r="I1006">
        <v>4.270563770129384E-2</v>
      </c>
      <c r="J1006">
        <v>55724.686930913333</v>
      </c>
      <c r="K1006">
        <v>4967.9107339690881</v>
      </c>
      <c r="L1006">
        <v>255921.56107729115</v>
      </c>
      <c r="M1006">
        <v>232264.06963918684</v>
      </c>
      <c r="N1006">
        <v>58533.424720624658</v>
      </c>
      <c r="O1006">
        <v>3066418.6732625077</v>
      </c>
      <c r="P1006">
        <v>9023.5281742396492</v>
      </c>
      <c r="Q1006">
        <v>1.4112060609367399E-3</v>
      </c>
      <c r="R1006">
        <v>0.99661560315790931</v>
      </c>
      <c r="S1006">
        <v>0.56391539051276351</v>
      </c>
      <c r="T1006">
        <v>0.60685043842097464</v>
      </c>
      <c r="U1006">
        <v>0.70172796088221767</v>
      </c>
      <c r="V1006">
        <v>0.11923775485649557</v>
      </c>
      <c r="W1006">
        <v>14445504.884622639</v>
      </c>
      <c r="X1006">
        <v>5.6684156080859582E-2</v>
      </c>
      <c r="Y1006">
        <v>314.41648102788668</v>
      </c>
      <c r="Z1006">
        <v>32.761470766322276</v>
      </c>
      <c r="AA1006" s="211">
        <v>-74.852025860009149</v>
      </c>
      <c r="AB1006" s="211">
        <v>2730200.4231936731</v>
      </c>
      <c r="AC1006" s="211">
        <v>83571.517092741648</v>
      </c>
      <c r="AD1006" s="211">
        <v>2813771.9402864254</v>
      </c>
      <c r="AE1006" s="211">
        <v>-5.9027761178231248</v>
      </c>
      <c r="AF1006" s="211">
        <v>13235758.885824617</v>
      </c>
      <c r="AG1006" s="211">
        <v>12411.611449417136</v>
      </c>
      <c r="AH1006" s="211">
        <v>13248170.497274099</v>
      </c>
      <c r="AI1006" s="204">
        <v>151334.47566150199</v>
      </c>
      <c r="AJ1006" s="205">
        <f t="shared" si="60"/>
        <v>-10298974.52628734</v>
      </c>
      <c r="AK1006" s="205">
        <f t="shared" si="61"/>
        <v>-13838448.109056411</v>
      </c>
      <c r="AL1006" s="205">
        <f t="shared" si="62"/>
        <v>1</v>
      </c>
      <c r="AM1006" s="205">
        <f t="shared" si="63"/>
        <v>0</v>
      </c>
    </row>
    <row r="1007" spans="1:39" x14ac:dyDescent="0.35">
      <c r="AA1007" s="211" t="s">
        <v>281</v>
      </c>
      <c r="AB1007" s="211" t="s">
        <v>285</v>
      </c>
      <c r="AC1007" s="211" t="s">
        <v>284</v>
      </c>
      <c r="AD1007" s="216" t="s">
        <v>286</v>
      </c>
      <c r="AE1007" s="216" t="s">
        <v>280</v>
      </c>
      <c r="AF1007" s="216" t="s">
        <v>289</v>
      </c>
      <c r="AG1007" s="216" t="s">
        <v>288</v>
      </c>
      <c r="AH1007" s="216" t="s">
        <v>287</v>
      </c>
    </row>
    <row r="1008" spans="1:39" x14ac:dyDescent="0.35">
      <c r="Z1008" s="211" t="s">
        <v>263</v>
      </c>
      <c r="AA1008" s="247">
        <f t="shared" ref="AA1008:AH1008" si="64">AVERAGE(AA7:AA1006)</f>
        <v>-33.66693084482376</v>
      </c>
      <c r="AB1008" s="248">
        <f t="shared" si="64"/>
        <v>1328703.6226731436</v>
      </c>
      <c r="AC1008" s="248">
        <f t="shared" si="64"/>
        <v>91890.087660953563</v>
      </c>
      <c r="AD1008" s="248">
        <f t="shared" si="64"/>
        <v>1420593.7103340977</v>
      </c>
      <c r="AE1008" s="247">
        <f t="shared" si="64"/>
        <v>-3.9262619532387704</v>
      </c>
      <c r="AF1008" s="248">
        <f t="shared" si="64"/>
        <v>13566824.032538962</v>
      </c>
      <c r="AG1008" s="248">
        <f t="shared" si="64"/>
        <v>20939.444667293414</v>
      </c>
      <c r="AH1008" s="248">
        <f t="shared" si="64"/>
        <v>13587763.477206258</v>
      </c>
      <c r="AI1008" s="211"/>
    </row>
    <row r="1009" spans="26:35" s="211" customFormat="1" x14ac:dyDescent="0.35">
      <c r="Z1009" s="211" t="s">
        <v>282</v>
      </c>
      <c r="AA1009" s="247">
        <f t="shared" ref="AA1009:AH1009" si="65">STDEV(AA7:AA1006)/SQRT(COUNT(AA7:AA1006))</f>
        <v>0.99536489352130864</v>
      </c>
      <c r="AB1009" s="248">
        <f t="shared" si="65"/>
        <v>38735.336304638404</v>
      </c>
      <c r="AC1009" s="248">
        <f t="shared" si="65"/>
        <v>3453.2420083152365</v>
      </c>
      <c r="AD1009" s="248">
        <f t="shared" si="65"/>
        <v>41450.794369016701</v>
      </c>
      <c r="AE1009" s="247">
        <f t="shared" si="65"/>
        <v>4.5523811794575056E-2</v>
      </c>
      <c r="AF1009" s="248">
        <f t="shared" si="65"/>
        <v>148690.8965612638</v>
      </c>
      <c r="AG1009" s="248">
        <f t="shared" si="65"/>
        <v>393.07611070697067</v>
      </c>
      <c r="AH1009" s="248">
        <f t="shared" si="65"/>
        <v>148697.93641359554</v>
      </c>
    </row>
    <row r="1010" spans="26:35" s="211" customFormat="1" x14ac:dyDescent="0.35">
      <c r="Z1010" s="211" t="s">
        <v>283</v>
      </c>
      <c r="AA1010" s="247">
        <f>AA1009*1.96</f>
        <v>1.9509151913017648</v>
      </c>
      <c r="AB1010" s="248">
        <f>AB1009*1.96</f>
        <v>75921.259157091277</v>
      </c>
      <c r="AC1010" s="248">
        <f>AC1009*1.96</f>
        <v>6768.3543362978635</v>
      </c>
      <c r="AD1010" s="248">
        <f>1.96*AD1009</f>
        <v>81243.556963272727</v>
      </c>
      <c r="AE1010" s="247">
        <f>1.96*AE1009</f>
        <v>8.922667111736711E-2</v>
      </c>
      <c r="AF1010" s="248">
        <f>AF1009*1.96</f>
        <v>291434.15726007702</v>
      </c>
      <c r="AG1010" s="248">
        <f>AG1009*1.96</f>
        <v>770.42917698566248</v>
      </c>
      <c r="AH1010" s="248">
        <f>AH1009*1.96</f>
        <v>291447.95537064725</v>
      </c>
    </row>
    <row r="1011" spans="26:35" x14ac:dyDescent="0.35">
      <c r="Z1011" s="211" t="s">
        <v>290</v>
      </c>
      <c r="AA1011" s="247">
        <f t="shared" ref="AA1011:AH1011" si="66">AA1008-AA1010</f>
        <v>-35.617846036125528</v>
      </c>
      <c r="AB1011" s="248">
        <f t="shared" si="66"/>
        <v>1252782.3635160523</v>
      </c>
      <c r="AC1011" s="248">
        <f t="shared" si="66"/>
        <v>85121.733324655695</v>
      </c>
      <c r="AD1011" s="248">
        <f t="shared" si="66"/>
        <v>1339350.1533708251</v>
      </c>
      <c r="AE1011" s="247">
        <f t="shared" si="66"/>
        <v>-4.0154886243561378</v>
      </c>
      <c r="AF1011" s="248">
        <f t="shared" si="66"/>
        <v>13275389.875278885</v>
      </c>
      <c r="AG1011" s="248">
        <f t="shared" si="66"/>
        <v>20169.015490307753</v>
      </c>
      <c r="AH1011" s="248">
        <f t="shared" si="66"/>
        <v>13296315.52183561</v>
      </c>
      <c r="AI1011" s="211"/>
    </row>
    <row r="1012" spans="26:35" x14ac:dyDescent="0.35">
      <c r="Z1012" s="211" t="s">
        <v>291</v>
      </c>
      <c r="AA1012" s="247">
        <f t="shared" ref="AA1012:AH1012" si="67">AA1008+AA1010</f>
        <v>-31.716015653521996</v>
      </c>
      <c r="AB1012" s="248">
        <f t="shared" si="67"/>
        <v>1404624.881830235</v>
      </c>
      <c r="AC1012" s="248">
        <f t="shared" si="67"/>
        <v>98658.44199725143</v>
      </c>
      <c r="AD1012" s="248">
        <f t="shared" si="67"/>
        <v>1501837.2672973704</v>
      </c>
      <c r="AE1012" s="247">
        <f t="shared" si="67"/>
        <v>-3.8370352821214033</v>
      </c>
      <c r="AF1012" s="248">
        <f t="shared" si="67"/>
        <v>13858258.189799039</v>
      </c>
      <c r="AG1012" s="248">
        <f t="shared" si="67"/>
        <v>21709.873844279075</v>
      </c>
      <c r="AH1012" s="248">
        <f t="shared" si="67"/>
        <v>13879211.432576906</v>
      </c>
      <c r="AI1012" s="211"/>
    </row>
    <row r="1013" spans="26:35" x14ac:dyDescent="0.35">
      <c r="Z1013" s="211"/>
      <c r="AI1013" s="211"/>
    </row>
    <row r="1014" spans="26:35" x14ac:dyDescent="0.35">
      <c r="Z1014" s="211"/>
      <c r="AI1014" s="211"/>
    </row>
    <row r="1015" spans="26:35" x14ac:dyDescent="0.35">
      <c r="AC1015" s="212" t="s">
        <v>292</v>
      </c>
      <c r="AD1015" s="248">
        <f>AH1008-AD1008</f>
        <v>12167169.76687216</v>
      </c>
    </row>
    <row r="1016" spans="26:35" s="210" customFormat="1" x14ac:dyDescent="0.35">
      <c r="AA1016" s="211"/>
      <c r="AB1016" s="211"/>
      <c r="AC1016" s="210" t="s">
        <v>290</v>
      </c>
      <c r="AD1016" s="248">
        <f>AH1011-AD1011</f>
        <v>11956965.368464785</v>
      </c>
      <c r="AE1016" s="211"/>
      <c r="AF1016" s="211"/>
      <c r="AG1016" s="211"/>
      <c r="AH1016" s="211"/>
    </row>
    <row r="1017" spans="26:35" s="210" customFormat="1" x14ac:dyDescent="0.35">
      <c r="AA1017" s="211"/>
      <c r="AB1017" s="211"/>
      <c r="AC1017" s="210" t="s">
        <v>291</v>
      </c>
      <c r="AD1017" s="248">
        <f>AH1012-AD1012</f>
        <v>12377374.165279536</v>
      </c>
      <c r="AE1017" s="211"/>
      <c r="AF1017" s="211"/>
      <c r="AG1017" s="211"/>
      <c r="AH1017" s="211"/>
    </row>
    <row r="1018" spans="26:35" x14ac:dyDescent="0.35">
      <c r="AC1018" s="212" t="s">
        <v>279</v>
      </c>
      <c r="AD1018" s="247">
        <f>AE1008-AA1008</f>
        <v>29.740668891584988</v>
      </c>
    </row>
    <row r="1019" spans="26:35" s="210" customFormat="1" x14ac:dyDescent="0.35">
      <c r="AA1019" s="211"/>
      <c r="AB1019" s="211"/>
      <c r="AC1019" s="210" t="s">
        <v>290</v>
      </c>
      <c r="AD1019" s="247">
        <f>AE1011-AA1011</f>
        <v>31.60235741176939</v>
      </c>
      <c r="AE1019" s="211"/>
      <c r="AF1019" s="211"/>
      <c r="AG1019" s="211"/>
      <c r="AH1019" s="211"/>
    </row>
    <row r="1020" spans="26:35" s="210" customFormat="1" x14ac:dyDescent="0.35">
      <c r="AA1020" s="211"/>
      <c r="AB1020" s="211"/>
      <c r="AC1020" s="210" t="s">
        <v>291</v>
      </c>
      <c r="AD1020" s="247">
        <f>AE1012-AA1012</f>
        <v>27.878980371400594</v>
      </c>
      <c r="AE1020" s="211"/>
      <c r="AF1020" s="211"/>
      <c r="AG1020" s="211"/>
      <c r="AH1020" s="211"/>
    </row>
    <row r="1021" spans="26:35" x14ac:dyDescent="0.35">
      <c r="AC1021" s="212" t="s">
        <v>168</v>
      </c>
      <c r="AD1021" s="248">
        <f>AD1015/AD1018</f>
        <v>409108.81363246054</v>
      </c>
    </row>
    <row r="1022" spans="26:35" x14ac:dyDescent="0.35">
      <c r="AC1022" s="210" t="s">
        <v>290</v>
      </c>
      <c r="AD1022" s="248">
        <f>AD1016/AD1019</f>
        <v>378356.75398101017</v>
      </c>
    </row>
    <row r="1023" spans="26:35" x14ac:dyDescent="0.35">
      <c r="AC1023" s="210" t="s">
        <v>291</v>
      </c>
      <c r="AD1023" s="248">
        <f>AD1017/AD1020</f>
        <v>443967.96440865373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045EB-FC27-4D14-9930-275857A67C10}">
  <sheetPr codeName="Sheet10"/>
  <dimension ref="A1:W1012"/>
  <sheetViews>
    <sheetView topLeftCell="G7" workbookViewId="0">
      <selection activeCell="J22" sqref="J22"/>
    </sheetView>
  </sheetViews>
  <sheetFormatPr defaultRowHeight="15.5" x14ac:dyDescent="0.35"/>
  <cols>
    <col min="1" max="1" width="8.7265625" style="137"/>
    <col min="2" max="2" width="26.81640625" style="137" customWidth="1"/>
    <col min="3" max="3" width="15.81640625" style="137" customWidth="1"/>
    <col min="4" max="4" width="15.08984375" style="137" customWidth="1"/>
    <col min="5" max="5" width="13.7265625" style="137" customWidth="1"/>
    <col min="6" max="6" width="17.6328125" style="137" customWidth="1"/>
    <col min="7" max="7" width="24.90625" style="137" customWidth="1"/>
    <col min="8" max="8" width="24.08984375" style="137" customWidth="1"/>
    <col min="9" max="9" width="16.36328125" style="137" customWidth="1"/>
    <col min="10" max="10" width="18.54296875" style="137" customWidth="1"/>
    <col min="11" max="11" width="18.81640625" style="137" customWidth="1"/>
    <col min="12" max="12" width="15.90625" style="137" customWidth="1"/>
    <col min="13" max="13" width="8.7265625" style="137"/>
    <col min="14" max="14" width="15" style="137" bestFit="1" customWidth="1"/>
    <col min="15" max="17" width="8.7265625" style="137"/>
    <col min="18" max="18" width="17.1796875" style="137" customWidth="1"/>
    <col min="19" max="19" width="18" style="137" customWidth="1"/>
    <col min="20" max="20" width="17.1796875" style="137" customWidth="1"/>
    <col min="21" max="21" width="19.36328125" style="137" customWidth="1"/>
    <col min="22" max="23" width="8.7265625" style="137"/>
    <col min="24" max="16384" width="8.7265625" style="117"/>
  </cols>
  <sheetData>
    <row r="1" spans="1:21" x14ac:dyDescent="0.35">
      <c r="A1" s="137" t="s">
        <v>225</v>
      </c>
      <c r="I1" s="127"/>
      <c r="J1" s="138"/>
      <c r="K1" s="138"/>
      <c r="L1" s="138"/>
    </row>
    <row r="2" spans="1:21" x14ac:dyDescent="0.35">
      <c r="A2" s="137" t="s">
        <v>224</v>
      </c>
      <c r="C2" s="137" t="s">
        <v>215</v>
      </c>
      <c r="I2" s="138"/>
      <c r="J2" s="138"/>
      <c r="K2" s="138"/>
      <c r="L2" s="138"/>
      <c r="T2" s="140"/>
    </row>
    <row r="3" spans="1:21" ht="16" thickBot="1" x14ac:dyDescent="0.4">
      <c r="B3" s="137" t="s">
        <v>223</v>
      </c>
      <c r="C3" s="138">
        <f ca="1">ICER!H4</f>
        <v>235.6888293532709</v>
      </c>
      <c r="E3" s="118"/>
      <c r="I3" s="166" t="s">
        <v>218</v>
      </c>
      <c r="J3" s="138"/>
      <c r="K3" s="138"/>
      <c r="L3" s="138"/>
    </row>
    <row r="4" spans="1:21" ht="16" thickBot="1" x14ac:dyDescent="0.4">
      <c r="B4" s="137" t="s">
        <v>222</v>
      </c>
      <c r="C4" s="138">
        <f ca="1">ICER!H5</f>
        <v>14686266.498967806</v>
      </c>
      <c r="G4" s="138"/>
      <c r="H4" s="138"/>
      <c r="I4" s="162">
        <f ca="1">G10+H10</f>
        <v>39.116696284486096</v>
      </c>
      <c r="J4" s="138"/>
      <c r="K4" s="138"/>
      <c r="L4" s="138"/>
      <c r="N4" s="140"/>
      <c r="P4" s="141"/>
      <c r="Q4" s="142"/>
      <c r="R4" s="142" t="s">
        <v>220</v>
      </c>
      <c r="S4" s="142"/>
      <c r="T4" s="142"/>
      <c r="U4" s="143"/>
    </row>
    <row r="5" spans="1:21" x14ac:dyDescent="0.35">
      <c r="B5" s="137" t="s">
        <v>219</v>
      </c>
      <c r="C5" s="138">
        <f ca="1">ICER!H6</f>
        <v>166915.94379826545</v>
      </c>
      <c r="I5" s="138"/>
      <c r="J5" s="138"/>
      <c r="K5" s="138"/>
      <c r="L5" s="138"/>
      <c r="P5" s="144"/>
      <c r="U5" s="145"/>
    </row>
    <row r="6" spans="1:21" x14ac:dyDescent="0.35">
      <c r="C6" s="138"/>
      <c r="I6" s="138"/>
      <c r="J6" s="138"/>
      <c r="K6" s="138"/>
      <c r="L6" s="138"/>
      <c r="P6" s="144"/>
      <c r="R6" s="137" t="s">
        <v>218</v>
      </c>
      <c r="U6" s="145"/>
    </row>
    <row r="7" spans="1:21" x14ac:dyDescent="0.35">
      <c r="F7" s="137" t="s">
        <v>217</v>
      </c>
      <c r="G7" s="120"/>
      <c r="H7" s="120"/>
      <c r="I7" s="119"/>
      <c r="J7" s="119"/>
      <c r="K7" s="119"/>
      <c r="L7" s="119"/>
      <c r="N7" s="140"/>
      <c r="P7" s="144"/>
      <c r="R7" s="139">
        <f ca="1">P10+Q10</f>
        <v>266.06688666236522</v>
      </c>
      <c r="U7" s="145"/>
    </row>
    <row r="8" spans="1:21" x14ac:dyDescent="0.35">
      <c r="A8" s="137" t="s">
        <v>216</v>
      </c>
      <c r="C8" s="137" t="s">
        <v>215</v>
      </c>
      <c r="F8" s="146">
        <f t="shared" ref="F8" ca="1" si="0">MAX(F13:F73252)</f>
        <v>20</v>
      </c>
      <c r="G8" s="147"/>
      <c r="H8" s="146"/>
      <c r="I8" s="138"/>
      <c r="J8" s="138"/>
      <c r="K8" s="138"/>
      <c r="L8" s="138"/>
      <c r="P8" s="144"/>
      <c r="U8" s="145"/>
    </row>
    <row r="9" spans="1:21" ht="16" thickBot="1" x14ac:dyDescent="0.4">
      <c r="B9" s="137" t="s">
        <v>214</v>
      </c>
      <c r="C9" s="139">
        <f ca="1">ICER!H9</f>
        <v>25.144859849109157</v>
      </c>
      <c r="E9" s="137" t="s">
        <v>213</v>
      </c>
      <c r="F9" s="137" t="s">
        <v>212</v>
      </c>
      <c r="G9" s="166" t="s">
        <v>211</v>
      </c>
      <c r="H9" s="166" t="s">
        <v>210</v>
      </c>
      <c r="I9" s="164" t="s">
        <v>209</v>
      </c>
      <c r="J9" s="164" t="s">
        <v>260</v>
      </c>
      <c r="K9" s="164" t="s">
        <v>207</v>
      </c>
      <c r="L9" s="164" t="s">
        <v>206</v>
      </c>
      <c r="P9" s="144" t="s">
        <v>211</v>
      </c>
      <c r="Q9" s="137" t="s">
        <v>210</v>
      </c>
      <c r="R9" s="137" t="s">
        <v>209</v>
      </c>
      <c r="S9" s="137" t="s">
        <v>208</v>
      </c>
      <c r="T9" s="137" t="s">
        <v>207</v>
      </c>
      <c r="U9" s="145" t="s">
        <v>206</v>
      </c>
    </row>
    <row r="10" spans="1:21" ht="16" thickBot="1" x14ac:dyDescent="0.4">
      <c r="E10" s="185">
        <f ca="1">COUNTIF(F13:F1012,"&gt;1")</f>
        <v>116</v>
      </c>
      <c r="F10" s="184">
        <f ca="1">SUM(F13:F73253)</f>
        <v>633</v>
      </c>
      <c r="G10" s="161">
        <f ca="1">(F10*$C$9)/1000</f>
        <v>15.916696284486095</v>
      </c>
      <c r="H10" s="160">
        <f t="shared" ref="H10:L10" ca="1" si="1">AVERAGE(H13:H73253)</f>
        <v>23.2</v>
      </c>
      <c r="I10" s="163">
        <f t="shared" ca="1" si="1"/>
        <v>1703606.9138802679</v>
      </c>
      <c r="J10" s="163">
        <f t="shared" si="1"/>
        <v>0</v>
      </c>
      <c r="K10" s="163">
        <f t="shared" ca="1" si="1"/>
        <v>105657.79242430176</v>
      </c>
      <c r="L10" s="165">
        <f t="shared" ca="1" si="1"/>
        <v>1809264.7063045711</v>
      </c>
      <c r="P10" s="157">
        <f t="shared" ref="P10:U10" ca="1" si="2">AVERAGE(P13:P63)</f>
        <v>66.066886662365235</v>
      </c>
      <c r="Q10" s="148">
        <f t="shared" si="2"/>
        <v>200</v>
      </c>
      <c r="R10" s="149">
        <f t="shared" ca="1" si="2"/>
        <v>14686266.498967802</v>
      </c>
      <c r="S10" s="149">
        <f t="shared" si="2"/>
        <v>0</v>
      </c>
      <c r="T10" s="149">
        <f t="shared" ca="1" si="2"/>
        <v>438563.46017583489</v>
      </c>
      <c r="U10" s="150">
        <f t="shared" ca="1" si="2"/>
        <v>15124829.959143639</v>
      </c>
    </row>
    <row r="11" spans="1:21" x14ac:dyDescent="0.35">
      <c r="B11" s="137" t="s">
        <v>205</v>
      </c>
      <c r="F11" s="118"/>
      <c r="I11" s="138"/>
      <c r="J11" s="138"/>
      <c r="K11" s="138"/>
      <c r="L11" s="138"/>
    </row>
    <row r="12" spans="1:21" x14ac:dyDescent="0.35">
      <c r="B12" s="137" t="s">
        <v>204</v>
      </c>
      <c r="C12" s="137">
        <f>ICER!H11</f>
        <v>0.04</v>
      </c>
      <c r="E12" s="137" t="s">
        <v>203</v>
      </c>
      <c r="F12" s="137" t="s">
        <v>202</v>
      </c>
      <c r="G12" s="137" t="s">
        <v>201</v>
      </c>
      <c r="H12" s="137" t="s">
        <v>200</v>
      </c>
      <c r="I12" s="138" t="s">
        <v>199</v>
      </c>
      <c r="J12" s="138" t="s">
        <v>198</v>
      </c>
      <c r="K12" s="138" t="s">
        <v>197</v>
      </c>
      <c r="L12" s="138" t="s">
        <v>196</v>
      </c>
      <c r="N12" s="137" t="s">
        <v>203</v>
      </c>
      <c r="O12" s="137" t="s">
        <v>202</v>
      </c>
      <c r="P12" s="137" t="s">
        <v>201</v>
      </c>
      <c r="Q12" s="137" t="s">
        <v>200</v>
      </c>
      <c r="R12" s="138" t="s">
        <v>199</v>
      </c>
      <c r="S12" s="138" t="s">
        <v>198</v>
      </c>
      <c r="T12" s="138" t="s">
        <v>197</v>
      </c>
      <c r="U12" s="138" t="s">
        <v>196</v>
      </c>
    </row>
    <row r="13" spans="1:21" x14ac:dyDescent="0.35">
      <c r="B13" s="137" t="s">
        <v>195</v>
      </c>
      <c r="C13" s="137">
        <f>ICER!H12</f>
        <v>0.01</v>
      </c>
      <c r="E13" s="135">
        <v>1</v>
      </c>
      <c r="F13" s="135" cm="1">
        <f t="array" aca="1" ref="F13" ca="1">INDEX('SCIR_no vaccination'!$B2:$CW2, 'INPUTS for uncertainty analysis'!$B$2)</f>
        <v>0</v>
      </c>
      <c r="G13" s="137">
        <f t="shared" ref="G13:G76" ca="1" si="3">F13*$C$9</f>
        <v>0</v>
      </c>
      <c r="H13" s="151">
        <f t="shared" ref="H13:H76" ca="1" si="4">IF(F13 &gt; 1,$C$13*20000,0)</f>
        <v>0</v>
      </c>
      <c r="I13" s="138">
        <f t="shared" ref="I13:I76" ca="1" si="5">IF(F13 &gt; 1,$C$4,0)</f>
        <v>0</v>
      </c>
      <c r="J13" s="138">
        <f>0</f>
        <v>0</v>
      </c>
      <c r="K13" s="138">
        <f t="shared" ref="K13:K76" ca="1" si="6">F13*$C$5</f>
        <v>0</v>
      </c>
      <c r="L13" s="138">
        <f t="shared" ref="L13:L76" ca="1" si="7">J13+I13+K13</f>
        <v>0</v>
      </c>
      <c r="N13" s="137">
        <v>5</v>
      </c>
      <c r="O13" s="137">
        <v>2</v>
      </c>
      <c r="P13" s="137">
        <f t="shared" ref="P13:P75" ca="1" si="8">O13*$C$9</f>
        <v>50.289719698218313</v>
      </c>
      <c r="Q13" s="151">
        <f t="shared" ref="Q13:Q75" si="9">IF(O13 &gt; 1,$C$13*20000,0)</f>
        <v>200</v>
      </c>
      <c r="R13" s="138">
        <f t="shared" ref="R13:R75" ca="1" si="10">IF(O13 &gt; 1,$C$4,0)</f>
        <v>14686266.498967806</v>
      </c>
      <c r="S13" s="138">
        <v>0</v>
      </c>
      <c r="T13" s="138">
        <f t="shared" ref="T13:T75" ca="1" si="11">O13*$C$5</f>
        <v>333831.8875965309</v>
      </c>
      <c r="U13" s="138">
        <f t="shared" ref="U13:U75" ca="1" si="12">S13+R13+T13</f>
        <v>15020098.386564337</v>
      </c>
    </row>
    <row r="14" spans="1:21" x14ac:dyDescent="0.35">
      <c r="E14" s="135">
        <v>2</v>
      </c>
      <c r="F14" s="135" cm="1">
        <f t="array" aca="1" ref="F14" ca="1">INDEX('SCIR_no vaccination'!$B3:$CW3, 'INPUTS for uncertainty analysis'!$B$2)</f>
        <v>0</v>
      </c>
      <c r="G14" s="137">
        <f t="shared" ca="1" si="3"/>
        <v>0</v>
      </c>
      <c r="H14" s="151">
        <f t="shared" ca="1" si="4"/>
        <v>0</v>
      </c>
      <c r="I14" s="138">
        <f t="shared" ca="1" si="5"/>
        <v>0</v>
      </c>
      <c r="J14" s="138">
        <f>0</f>
        <v>0</v>
      </c>
      <c r="K14" s="138">
        <f t="shared" ca="1" si="6"/>
        <v>0</v>
      </c>
      <c r="L14" s="138">
        <f t="shared" ca="1" si="7"/>
        <v>0</v>
      </c>
      <c r="N14" s="137">
        <v>33</v>
      </c>
      <c r="O14" s="137">
        <v>4</v>
      </c>
      <c r="P14" s="137">
        <f t="shared" ca="1" si="8"/>
        <v>100.57943939643663</v>
      </c>
      <c r="Q14" s="151">
        <f t="shared" si="9"/>
        <v>200</v>
      </c>
      <c r="R14" s="138">
        <f t="shared" ca="1" si="10"/>
        <v>14686266.498967806</v>
      </c>
      <c r="S14" s="138">
        <v>0</v>
      </c>
      <c r="T14" s="138">
        <f t="shared" ca="1" si="11"/>
        <v>667663.7751930618</v>
      </c>
      <c r="U14" s="138">
        <f t="shared" ca="1" si="12"/>
        <v>15353930.274160868</v>
      </c>
    </row>
    <row r="15" spans="1:21" x14ac:dyDescent="0.35">
      <c r="E15" s="135">
        <v>3</v>
      </c>
      <c r="F15" s="135" cm="1">
        <f t="array" aca="1" ref="F15" ca="1">INDEX('SCIR_no vaccination'!$B4:$CW4, 'INPUTS for uncertainty analysis'!$B$2)</f>
        <v>0</v>
      </c>
      <c r="G15" s="137">
        <f t="shared" ca="1" si="3"/>
        <v>0</v>
      </c>
      <c r="H15" s="151">
        <f t="shared" ca="1" si="4"/>
        <v>0</v>
      </c>
      <c r="I15" s="138">
        <f t="shared" ca="1" si="5"/>
        <v>0</v>
      </c>
      <c r="J15" s="138">
        <f>0</f>
        <v>0</v>
      </c>
      <c r="K15" s="138">
        <f t="shared" ca="1" si="6"/>
        <v>0</v>
      </c>
      <c r="L15" s="138">
        <f t="shared" ca="1" si="7"/>
        <v>0</v>
      </c>
      <c r="N15" s="159">
        <v>34</v>
      </c>
      <c r="O15" s="159">
        <v>2</v>
      </c>
      <c r="P15" s="137">
        <f t="shared" ca="1" si="8"/>
        <v>50.289719698218313</v>
      </c>
      <c r="Q15" s="151">
        <f t="shared" si="9"/>
        <v>200</v>
      </c>
      <c r="R15" s="138">
        <f t="shared" ca="1" si="10"/>
        <v>14686266.498967806</v>
      </c>
      <c r="S15" s="138">
        <v>0</v>
      </c>
      <c r="T15" s="138">
        <f t="shared" ca="1" si="11"/>
        <v>333831.8875965309</v>
      </c>
      <c r="U15" s="138">
        <f t="shared" ca="1" si="12"/>
        <v>15020098.386564337</v>
      </c>
    </row>
    <row r="16" spans="1:21" x14ac:dyDescent="0.35">
      <c r="E16" s="135">
        <v>4</v>
      </c>
      <c r="F16" s="135" cm="1">
        <f t="array" aca="1" ref="F16" ca="1">INDEX('SCIR_no vaccination'!$B5:$CW5, 'INPUTS for uncertainty analysis'!$B$2)</f>
        <v>0</v>
      </c>
      <c r="G16" s="137">
        <f t="shared" ca="1" si="3"/>
        <v>0</v>
      </c>
      <c r="H16" s="151">
        <f t="shared" ca="1" si="4"/>
        <v>0</v>
      </c>
      <c r="I16" s="138">
        <f t="shared" ca="1" si="5"/>
        <v>0</v>
      </c>
      <c r="J16" s="138">
        <f>0</f>
        <v>0</v>
      </c>
      <c r="K16" s="138">
        <f t="shared" ca="1" si="6"/>
        <v>0</v>
      </c>
      <c r="L16" s="138">
        <f t="shared" ca="1" si="7"/>
        <v>0</v>
      </c>
      <c r="N16" s="159">
        <v>42</v>
      </c>
      <c r="O16" s="159">
        <v>8</v>
      </c>
      <c r="P16" s="137">
        <f t="shared" ca="1" si="8"/>
        <v>201.15887879287325</v>
      </c>
      <c r="Q16" s="151">
        <f t="shared" si="9"/>
        <v>200</v>
      </c>
      <c r="R16" s="138">
        <f t="shared" ca="1" si="10"/>
        <v>14686266.498967806</v>
      </c>
      <c r="S16" s="138">
        <v>0</v>
      </c>
      <c r="T16" s="138">
        <f t="shared" ca="1" si="11"/>
        <v>1335327.5503861236</v>
      </c>
      <c r="U16" s="138">
        <f t="shared" ca="1" si="12"/>
        <v>16021594.049353929</v>
      </c>
    </row>
    <row r="17" spans="5:21" x14ac:dyDescent="0.35">
      <c r="E17" s="135">
        <v>5</v>
      </c>
      <c r="F17" s="135" cm="1">
        <f t="array" aca="1" ref="F17" ca="1">INDEX('SCIR_no vaccination'!$B6:$CW6, 'INPUTS for uncertainty analysis'!$B$2)</f>
        <v>0</v>
      </c>
      <c r="G17" s="137">
        <f t="shared" ca="1" si="3"/>
        <v>0</v>
      </c>
      <c r="H17" s="151">
        <f ca="1">IF(F17 &gt; 1,$C$13*20000,0)</f>
        <v>0</v>
      </c>
      <c r="I17" s="138">
        <f t="shared" ca="1" si="5"/>
        <v>0</v>
      </c>
      <c r="J17" s="138">
        <f>0</f>
        <v>0</v>
      </c>
      <c r="K17" s="138">
        <f t="shared" ca="1" si="6"/>
        <v>0</v>
      </c>
      <c r="L17" s="138">
        <f t="shared" ca="1" si="7"/>
        <v>0</v>
      </c>
      <c r="N17" s="159">
        <v>58</v>
      </c>
      <c r="O17" s="159">
        <v>2</v>
      </c>
      <c r="P17" s="137">
        <f t="shared" ca="1" si="8"/>
        <v>50.289719698218313</v>
      </c>
      <c r="Q17" s="151">
        <f t="shared" si="9"/>
        <v>200</v>
      </c>
      <c r="R17" s="138">
        <f t="shared" ca="1" si="10"/>
        <v>14686266.498967806</v>
      </c>
      <c r="S17" s="138">
        <v>0</v>
      </c>
      <c r="T17" s="138">
        <f t="shared" ca="1" si="11"/>
        <v>333831.8875965309</v>
      </c>
      <c r="U17" s="138">
        <f t="shared" ca="1" si="12"/>
        <v>15020098.386564337</v>
      </c>
    </row>
    <row r="18" spans="5:21" x14ac:dyDescent="0.35">
      <c r="E18" s="135">
        <v>6</v>
      </c>
      <c r="F18" s="135" cm="1">
        <f t="array" aca="1" ref="F18" ca="1">INDEX('SCIR_no vaccination'!$B7:$CW7, 'INPUTS for uncertainty analysis'!$B$2)</f>
        <v>1</v>
      </c>
      <c r="G18" s="137">
        <f t="shared" ca="1" si="3"/>
        <v>25.144859849109157</v>
      </c>
      <c r="H18" s="151">
        <f t="shared" ca="1" si="4"/>
        <v>0</v>
      </c>
      <c r="I18" s="138">
        <f t="shared" ca="1" si="5"/>
        <v>0</v>
      </c>
      <c r="J18" s="138">
        <f>0</f>
        <v>0</v>
      </c>
      <c r="K18" s="138">
        <f t="shared" ca="1" si="6"/>
        <v>166915.94379826545</v>
      </c>
      <c r="L18" s="138">
        <f t="shared" ca="1" si="7"/>
        <v>166915.94379826545</v>
      </c>
      <c r="N18" s="159">
        <v>84</v>
      </c>
      <c r="O18" s="159">
        <v>2</v>
      </c>
      <c r="P18" s="137">
        <f t="shared" ca="1" si="8"/>
        <v>50.289719698218313</v>
      </c>
      <c r="Q18" s="151">
        <f t="shared" si="9"/>
        <v>200</v>
      </c>
      <c r="R18" s="138">
        <f t="shared" ca="1" si="10"/>
        <v>14686266.498967806</v>
      </c>
      <c r="S18" s="138">
        <v>0</v>
      </c>
      <c r="T18" s="138">
        <f t="shared" ca="1" si="11"/>
        <v>333831.8875965309</v>
      </c>
      <c r="U18" s="138">
        <f t="shared" ca="1" si="12"/>
        <v>15020098.386564337</v>
      </c>
    </row>
    <row r="19" spans="5:21" x14ac:dyDescent="0.35">
      <c r="E19" s="135">
        <v>7</v>
      </c>
      <c r="F19" s="135" cm="1">
        <f t="array" aca="1" ref="F19" ca="1">INDEX('SCIR_no vaccination'!$B8:$CW8, 'INPUTS for uncertainty analysis'!$B$2)</f>
        <v>6</v>
      </c>
      <c r="G19" s="137">
        <f t="shared" ca="1" si="3"/>
        <v>150.86915909465495</v>
      </c>
      <c r="H19" s="151">
        <f t="shared" ca="1" si="4"/>
        <v>200</v>
      </c>
      <c r="I19" s="138">
        <f t="shared" ca="1" si="5"/>
        <v>14686266.498967806</v>
      </c>
      <c r="J19" s="138">
        <f>0</f>
        <v>0</v>
      </c>
      <c r="K19" s="138">
        <f t="shared" ca="1" si="6"/>
        <v>1001495.6627895928</v>
      </c>
      <c r="L19" s="138">
        <f t="shared" ca="1" si="7"/>
        <v>15687762.161757398</v>
      </c>
      <c r="N19" s="159">
        <v>86</v>
      </c>
      <c r="O19" s="159">
        <v>3</v>
      </c>
      <c r="P19" s="137">
        <f t="shared" ca="1" si="8"/>
        <v>75.434579547327473</v>
      </c>
      <c r="Q19" s="151">
        <f t="shared" si="9"/>
        <v>200</v>
      </c>
      <c r="R19" s="138">
        <f t="shared" ca="1" si="10"/>
        <v>14686266.498967806</v>
      </c>
      <c r="S19" s="138">
        <v>0</v>
      </c>
      <c r="T19" s="138">
        <f t="shared" ca="1" si="11"/>
        <v>500747.83139479638</v>
      </c>
      <c r="U19" s="138">
        <f t="shared" ca="1" si="12"/>
        <v>15187014.330362603</v>
      </c>
    </row>
    <row r="20" spans="5:21" x14ac:dyDescent="0.35">
      <c r="E20" s="135">
        <v>8</v>
      </c>
      <c r="F20" s="135" cm="1">
        <f t="array" aca="1" ref="F20" ca="1">INDEX('SCIR_no vaccination'!$B9:$CW9, 'INPUTS for uncertainty analysis'!$B$2)</f>
        <v>0</v>
      </c>
      <c r="G20" s="137">
        <f t="shared" ca="1" si="3"/>
        <v>0</v>
      </c>
      <c r="H20" s="151">
        <f t="shared" ca="1" si="4"/>
        <v>0</v>
      </c>
      <c r="I20" s="138">
        <f t="shared" ca="1" si="5"/>
        <v>0</v>
      </c>
      <c r="J20" s="138">
        <f>0</f>
        <v>0</v>
      </c>
      <c r="K20" s="138">
        <f t="shared" ca="1" si="6"/>
        <v>0</v>
      </c>
      <c r="L20" s="138">
        <f t="shared" ca="1" si="7"/>
        <v>0</v>
      </c>
      <c r="N20" s="159">
        <v>150</v>
      </c>
      <c r="O20" s="159">
        <v>2</v>
      </c>
      <c r="P20" s="137">
        <f t="shared" ca="1" si="8"/>
        <v>50.289719698218313</v>
      </c>
      <c r="Q20" s="151">
        <f t="shared" si="9"/>
        <v>200</v>
      </c>
      <c r="R20" s="138">
        <f t="shared" ca="1" si="10"/>
        <v>14686266.498967806</v>
      </c>
      <c r="S20" s="138">
        <v>0</v>
      </c>
      <c r="T20" s="138">
        <f t="shared" ca="1" si="11"/>
        <v>333831.8875965309</v>
      </c>
      <c r="U20" s="138">
        <f t="shared" ca="1" si="12"/>
        <v>15020098.386564337</v>
      </c>
    </row>
    <row r="21" spans="5:21" x14ac:dyDescent="0.35">
      <c r="E21" s="135">
        <v>9</v>
      </c>
      <c r="F21" s="135" cm="1">
        <f t="array" aca="1" ref="F21" ca="1">INDEX('SCIR_no vaccination'!$B10:$CW10, 'INPUTS for uncertainty analysis'!$B$2)</f>
        <v>0</v>
      </c>
      <c r="G21" s="137">
        <f t="shared" ca="1" si="3"/>
        <v>0</v>
      </c>
      <c r="H21" s="151">
        <f t="shared" ca="1" si="4"/>
        <v>0</v>
      </c>
      <c r="I21" s="138">
        <f t="shared" ca="1" si="5"/>
        <v>0</v>
      </c>
      <c r="J21" s="138">
        <f>0</f>
        <v>0</v>
      </c>
      <c r="K21" s="138">
        <f t="shared" ca="1" si="6"/>
        <v>0</v>
      </c>
      <c r="L21" s="138">
        <f t="shared" ca="1" si="7"/>
        <v>0</v>
      </c>
      <c r="N21" s="159">
        <v>152</v>
      </c>
      <c r="O21" s="159">
        <v>2</v>
      </c>
      <c r="P21" s="137">
        <f t="shared" ca="1" si="8"/>
        <v>50.289719698218313</v>
      </c>
      <c r="Q21" s="151">
        <f t="shared" si="9"/>
        <v>200</v>
      </c>
      <c r="R21" s="138">
        <f t="shared" ca="1" si="10"/>
        <v>14686266.498967806</v>
      </c>
      <c r="S21" s="138">
        <v>0</v>
      </c>
      <c r="T21" s="138">
        <f t="shared" ca="1" si="11"/>
        <v>333831.8875965309</v>
      </c>
      <c r="U21" s="138">
        <f t="shared" ca="1" si="12"/>
        <v>15020098.386564337</v>
      </c>
    </row>
    <row r="22" spans="5:21" x14ac:dyDescent="0.35">
      <c r="E22" s="135">
        <v>10</v>
      </c>
      <c r="F22" s="135" cm="1">
        <f t="array" aca="1" ref="F22" ca="1">INDEX('SCIR_no vaccination'!$B11:$CW11, 'INPUTS for uncertainty analysis'!$B$2)</f>
        <v>2</v>
      </c>
      <c r="G22" s="137">
        <f t="shared" ca="1" si="3"/>
        <v>50.289719698218313</v>
      </c>
      <c r="H22" s="151">
        <f t="shared" ca="1" si="4"/>
        <v>200</v>
      </c>
      <c r="I22" s="138">
        <f t="shared" ca="1" si="5"/>
        <v>14686266.498967806</v>
      </c>
      <c r="J22" s="138">
        <f>0</f>
        <v>0</v>
      </c>
      <c r="K22" s="138">
        <f t="shared" ca="1" si="6"/>
        <v>333831.8875965309</v>
      </c>
      <c r="L22" s="138">
        <f t="shared" ca="1" si="7"/>
        <v>15020098.386564337</v>
      </c>
      <c r="N22" s="159">
        <v>174</v>
      </c>
      <c r="O22" s="159">
        <v>2</v>
      </c>
      <c r="P22" s="137">
        <f t="shared" ca="1" si="8"/>
        <v>50.289719698218313</v>
      </c>
      <c r="Q22" s="151">
        <f t="shared" si="9"/>
        <v>200</v>
      </c>
      <c r="R22" s="138">
        <f t="shared" ca="1" si="10"/>
        <v>14686266.498967806</v>
      </c>
      <c r="S22" s="138">
        <v>0</v>
      </c>
      <c r="T22" s="138">
        <f t="shared" ca="1" si="11"/>
        <v>333831.8875965309</v>
      </c>
      <c r="U22" s="138">
        <f t="shared" ca="1" si="12"/>
        <v>15020098.386564337</v>
      </c>
    </row>
    <row r="23" spans="5:21" x14ac:dyDescent="0.35">
      <c r="E23" s="135">
        <v>11</v>
      </c>
      <c r="F23" s="135" cm="1">
        <f t="array" aca="1" ref="F23" ca="1">INDEX('SCIR_no vaccination'!$B12:$CW12, 'INPUTS for uncertainty analysis'!$B$2)</f>
        <v>0</v>
      </c>
      <c r="G23" s="137">
        <f t="shared" ca="1" si="3"/>
        <v>0</v>
      </c>
      <c r="H23" s="151">
        <f t="shared" ca="1" si="4"/>
        <v>0</v>
      </c>
      <c r="I23" s="138">
        <f t="shared" ca="1" si="5"/>
        <v>0</v>
      </c>
      <c r="J23" s="138">
        <f>0</f>
        <v>0</v>
      </c>
      <c r="K23" s="138">
        <f t="shared" ca="1" si="6"/>
        <v>0</v>
      </c>
      <c r="L23" s="138">
        <f t="shared" ca="1" si="7"/>
        <v>0</v>
      </c>
      <c r="N23" s="159">
        <v>188</v>
      </c>
      <c r="O23" s="159">
        <v>2</v>
      </c>
      <c r="P23" s="137">
        <f t="shared" ca="1" si="8"/>
        <v>50.289719698218313</v>
      </c>
      <c r="Q23" s="151">
        <f t="shared" si="9"/>
        <v>200</v>
      </c>
      <c r="R23" s="138">
        <f t="shared" ca="1" si="10"/>
        <v>14686266.498967806</v>
      </c>
      <c r="S23" s="138">
        <v>0</v>
      </c>
      <c r="T23" s="138">
        <f t="shared" ca="1" si="11"/>
        <v>333831.8875965309</v>
      </c>
      <c r="U23" s="138">
        <f t="shared" ca="1" si="12"/>
        <v>15020098.386564337</v>
      </c>
    </row>
    <row r="24" spans="5:21" x14ac:dyDescent="0.35">
      <c r="E24" s="135">
        <v>12</v>
      </c>
      <c r="F24" s="135" cm="1">
        <f t="array" aca="1" ref="F24" ca="1">INDEX('SCIR_no vaccination'!$B13:$CW13, 'INPUTS for uncertainty analysis'!$B$2)</f>
        <v>0</v>
      </c>
      <c r="G24" s="137">
        <f t="shared" ca="1" si="3"/>
        <v>0</v>
      </c>
      <c r="H24" s="151">
        <f t="shared" ca="1" si="4"/>
        <v>0</v>
      </c>
      <c r="I24" s="138">
        <f t="shared" ca="1" si="5"/>
        <v>0</v>
      </c>
      <c r="J24" s="138">
        <f>0</f>
        <v>0</v>
      </c>
      <c r="K24" s="138">
        <f t="shared" ca="1" si="6"/>
        <v>0</v>
      </c>
      <c r="L24" s="138">
        <f t="shared" ca="1" si="7"/>
        <v>0</v>
      </c>
      <c r="N24" s="159">
        <v>204</v>
      </c>
      <c r="O24" s="159">
        <v>2</v>
      </c>
      <c r="P24" s="137">
        <f t="shared" ca="1" si="8"/>
        <v>50.289719698218313</v>
      </c>
      <c r="Q24" s="151">
        <f t="shared" si="9"/>
        <v>200</v>
      </c>
      <c r="R24" s="138">
        <f t="shared" ca="1" si="10"/>
        <v>14686266.498967806</v>
      </c>
      <c r="S24" s="138">
        <v>0</v>
      </c>
      <c r="T24" s="138">
        <f t="shared" ca="1" si="11"/>
        <v>333831.8875965309</v>
      </c>
      <c r="U24" s="138">
        <f t="shared" ca="1" si="12"/>
        <v>15020098.386564337</v>
      </c>
    </row>
    <row r="25" spans="5:21" x14ac:dyDescent="0.35">
      <c r="E25" s="135">
        <v>13</v>
      </c>
      <c r="F25" s="135" cm="1">
        <f t="array" aca="1" ref="F25" ca="1">INDEX('SCIR_no vaccination'!$B14:$CW14, 'INPUTS for uncertainty analysis'!$B$2)</f>
        <v>1</v>
      </c>
      <c r="G25" s="137">
        <f t="shared" ca="1" si="3"/>
        <v>25.144859849109157</v>
      </c>
      <c r="H25" s="151">
        <f t="shared" ca="1" si="4"/>
        <v>0</v>
      </c>
      <c r="I25" s="138">
        <f t="shared" ca="1" si="5"/>
        <v>0</v>
      </c>
      <c r="J25" s="138">
        <f>0</f>
        <v>0</v>
      </c>
      <c r="K25" s="138">
        <f t="shared" ca="1" si="6"/>
        <v>166915.94379826545</v>
      </c>
      <c r="L25" s="138">
        <f t="shared" ca="1" si="7"/>
        <v>166915.94379826545</v>
      </c>
      <c r="N25" s="159">
        <v>206</v>
      </c>
      <c r="O25" s="159">
        <v>2</v>
      </c>
      <c r="P25" s="137">
        <f t="shared" ca="1" si="8"/>
        <v>50.289719698218313</v>
      </c>
      <c r="Q25" s="151">
        <f t="shared" si="9"/>
        <v>200</v>
      </c>
      <c r="R25" s="138">
        <f t="shared" ca="1" si="10"/>
        <v>14686266.498967806</v>
      </c>
      <c r="S25" s="138">
        <v>0</v>
      </c>
      <c r="T25" s="138">
        <f t="shared" ca="1" si="11"/>
        <v>333831.8875965309</v>
      </c>
      <c r="U25" s="138">
        <f t="shared" ca="1" si="12"/>
        <v>15020098.386564337</v>
      </c>
    </row>
    <row r="26" spans="5:21" x14ac:dyDescent="0.35">
      <c r="E26" s="135">
        <v>14</v>
      </c>
      <c r="F26" s="135" cm="1">
        <f t="array" aca="1" ref="F26" ca="1">INDEX('SCIR_no vaccination'!$B15:$CW15, 'INPUTS for uncertainty analysis'!$B$2)</f>
        <v>0</v>
      </c>
      <c r="G26" s="137">
        <f t="shared" ca="1" si="3"/>
        <v>0</v>
      </c>
      <c r="H26" s="151">
        <f t="shared" ca="1" si="4"/>
        <v>0</v>
      </c>
      <c r="I26" s="138">
        <f t="shared" ca="1" si="5"/>
        <v>0</v>
      </c>
      <c r="J26" s="138">
        <f>0</f>
        <v>0</v>
      </c>
      <c r="K26" s="138">
        <f t="shared" ca="1" si="6"/>
        <v>0</v>
      </c>
      <c r="L26" s="138">
        <f t="shared" ca="1" si="7"/>
        <v>0</v>
      </c>
      <c r="N26" s="159">
        <v>215</v>
      </c>
      <c r="O26" s="159">
        <v>2</v>
      </c>
      <c r="P26" s="137">
        <f t="shared" ca="1" si="8"/>
        <v>50.289719698218313</v>
      </c>
      <c r="Q26" s="151">
        <f t="shared" si="9"/>
        <v>200</v>
      </c>
      <c r="R26" s="138">
        <f t="shared" ca="1" si="10"/>
        <v>14686266.498967806</v>
      </c>
      <c r="S26" s="138">
        <v>0</v>
      </c>
      <c r="T26" s="138">
        <f t="shared" ca="1" si="11"/>
        <v>333831.8875965309</v>
      </c>
      <c r="U26" s="138">
        <f t="shared" ca="1" si="12"/>
        <v>15020098.386564337</v>
      </c>
    </row>
    <row r="27" spans="5:21" x14ac:dyDescent="0.35">
      <c r="E27" s="135">
        <v>15</v>
      </c>
      <c r="F27" s="135" cm="1">
        <f t="array" aca="1" ref="F27" ca="1">INDEX('SCIR_no vaccination'!$B16:$CW16, 'INPUTS for uncertainty analysis'!$B$2)</f>
        <v>3</v>
      </c>
      <c r="G27" s="137">
        <f t="shared" ca="1" si="3"/>
        <v>75.434579547327473</v>
      </c>
      <c r="H27" s="151">
        <f t="shared" ca="1" si="4"/>
        <v>200</v>
      </c>
      <c r="I27" s="138">
        <f t="shared" ca="1" si="5"/>
        <v>14686266.498967806</v>
      </c>
      <c r="J27" s="138">
        <f>0</f>
        <v>0</v>
      </c>
      <c r="K27" s="138">
        <f t="shared" ca="1" si="6"/>
        <v>500747.83139479638</v>
      </c>
      <c r="L27" s="138">
        <f t="shared" ca="1" si="7"/>
        <v>15187014.330362603</v>
      </c>
      <c r="N27" s="159">
        <v>219</v>
      </c>
      <c r="O27" s="159">
        <v>2</v>
      </c>
      <c r="P27" s="137">
        <f t="shared" ca="1" si="8"/>
        <v>50.289719698218313</v>
      </c>
      <c r="Q27" s="151">
        <f t="shared" si="9"/>
        <v>200</v>
      </c>
      <c r="R27" s="138">
        <f t="shared" ca="1" si="10"/>
        <v>14686266.498967806</v>
      </c>
      <c r="S27" s="138">
        <v>0</v>
      </c>
      <c r="T27" s="138">
        <f t="shared" ca="1" si="11"/>
        <v>333831.8875965309</v>
      </c>
      <c r="U27" s="138">
        <f t="shared" ca="1" si="12"/>
        <v>15020098.386564337</v>
      </c>
    </row>
    <row r="28" spans="5:21" x14ac:dyDescent="0.35">
      <c r="E28" s="135">
        <v>16</v>
      </c>
      <c r="F28" s="135" cm="1">
        <f t="array" aca="1" ref="F28" ca="1">INDEX('SCIR_no vaccination'!$B17:$CW17, 'INPUTS for uncertainty analysis'!$B$2)</f>
        <v>0</v>
      </c>
      <c r="G28" s="137">
        <f t="shared" ca="1" si="3"/>
        <v>0</v>
      </c>
      <c r="H28" s="151">
        <f t="shared" ca="1" si="4"/>
        <v>0</v>
      </c>
      <c r="I28" s="138">
        <f t="shared" ca="1" si="5"/>
        <v>0</v>
      </c>
      <c r="J28" s="138">
        <f>0</f>
        <v>0</v>
      </c>
      <c r="K28" s="138">
        <f t="shared" ca="1" si="6"/>
        <v>0</v>
      </c>
      <c r="L28" s="138">
        <f t="shared" ca="1" si="7"/>
        <v>0</v>
      </c>
      <c r="N28" s="159">
        <v>238</v>
      </c>
      <c r="O28" s="159">
        <v>3</v>
      </c>
      <c r="P28" s="137">
        <f t="shared" ca="1" si="8"/>
        <v>75.434579547327473</v>
      </c>
      <c r="Q28" s="151">
        <f t="shared" si="9"/>
        <v>200</v>
      </c>
      <c r="R28" s="138">
        <f t="shared" ca="1" si="10"/>
        <v>14686266.498967806</v>
      </c>
      <c r="S28" s="138">
        <v>0</v>
      </c>
      <c r="T28" s="138">
        <f t="shared" ca="1" si="11"/>
        <v>500747.83139479638</v>
      </c>
      <c r="U28" s="138">
        <f t="shared" ca="1" si="12"/>
        <v>15187014.330362603</v>
      </c>
    </row>
    <row r="29" spans="5:21" x14ac:dyDescent="0.35">
      <c r="E29" s="135">
        <v>17</v>
      </c>
      <c r="F29" s="135" cm="1">
        <f t="array" aca="1" ref="F29" ca="1">INDEX('SCIR_no vaccination'!$B18:$CW18, 'INPUTS for uncertainty analysis'!$B$2)</f>
        <v>0</v>
      </c>
      <c r="G29" s="137">
        <f t="shared" ca="1" si="3"/>
        <v>0</v>
      </c>
      <c r="H29" s="151">
        <f t="shared" ca="1" si="4"/>
        <v>0</v>
      </c>
      <c r="I29" s="138">
        <f t="shared" ca="1" si="5"/>
        <v>0</v>
      </c>
      <c r="J29" s="138">
        <f>0</f>
        <v>0</v>
      </c>
      <c r="K29" s="138">
        <f t="shared" ca="1" si="6"/>
        <v>0</v>
      </c>
      <c r="L29" s="138">
        <f t="shared" ca="1" si="7"/>
        <v>0</v>
      </c>
      <c r="N29" s="159">
        <v>288</v>
      </c>
      <c r="O29" s="159">
        <v>2</v>
      </c>
      <c r="P29" s="137">
        <f t="shared" ca="1" si="8"/>
        <v>50.289719698218313</v>
      </c>
      <c r="Q29" s="151">
        <f t="shared" si="9"/>
        <v>200</v>
      </c>
      <c r="R29" s="138">
        <f t="shared" ca="1" si="10"/>
        <v>14686266.498967806</v>
      </c>
      <c r="S29" s="138">
        <v>0</v>
      </c>
      <c r="T29" s="138">
        <f t="shared" ca="1" si="11"/>
        <v>333831.8875965309</v>
      </c>
      <c r="U29" s="138">
        <f t="shared" ca="1" si="12"/>
        <v>15020098.386564337</v>
      </c>
    </row>
    <row r="30" spans="5:21" x14ac:dyDescent="0.35">
      <c r="E30" s="135">
        <v>18</v>
      </c>
      <c r="F30" s="135" cm="1">
        <f t="array" aca="1" ref="F30" ca="1">INDEX('SCIR_no vaccination'!$B19:$CW19, 'INPUTS for uncertainty analysis'!$B$2)</f>
        <v>0</v>
      </c>
      <c r="G30" s="137">
        <f t="shared" ca="1" si="3"/>
        <v>0</v>
      </c>
      <c r="H30" s="151">
        <f t="shared" ca="1" si="4"/>
        <v>0</v>
      </c>
      <c r="I30" s="138">
        <f t="shared" ca="1" si="5"/>
        <v>0</v>
      </c>
      <c r="J30" s="138">
        <f>0</f>
        <v>0</v>
      </c>
      <c r="K30" s="138">
        <f t="shared" ca="1" si="6"/>
        <v>0</v>
      </c>
      <c r="L30" s="138">
        <f t="shared" ca="1" si="7"/>
        <v>0</v>
      </c>
      <c r="N30" s="159">
        <v>290</v>
      </c>
      <c r="O30" s="159">
        <v>2</v>
      </c>
      <c r="P30" s="137">
        <f t="shared" ca="1" si="8"/>
        <v>50.289719698218313</v>
      </c>
      <c r="Q30" s="151">
        <f t="shared" si="9"/>
        <v>200</v>
      </c>
      <c r="R30" s="138">
        <f t="shared" ca="1" si="10"/>
        <v>14686266.498967806</v>
      </c>
      <c r="S30" s="138">
        <v>0</v>
      </c>
      <c r="T30" s="138">
        <f t="shared" ca="1" si="11"/>
        <v>333831.8875965309</v>
      </c>
      <c r="U30" s="138">
        <f t="shared" ca="1" si="12"/>
        <v>15020098.386564337</v>
      </c>
    </row>
    <row r="31" spans="5:21" x14ac:dyDescent="0.35">
      <c r="E31" s="135">
        <v>19</v>
      </c>
      <c r="F31" s="135" cm="1">
        <f t="array" aca="1" ref="F31" ca="1">INDEX('SCIR_no vaccination'!$B20:$CW20, 'INPUTS for uncertainty analysis'!$B$2)</f>
        <v>2</v>
      </c>
      <c r="G31" s="137">
        <f t="shared" ca="1" si="3"/>
        <v>50.289719698218313</v>
      </c>
      <c r="H31" s="151">
        <f t="shared" ca="1" si="4"/>
        <v>200</v>
      </c>
      <c r="I31" s="138">
        <f t="shared" ca="1" si="5"/>
        <v>14686266.498967806</v>
      </c>
      <c r="J31" s="138">
        <f>0</f>
        <v>0</v>
      </c>
      <c r="K31" s="138">
        <f t="shared" ca="1" si="6"/>
        <v>333831.8875965309</v>
      </c>
      <c r="L31" s="138">
        <f t="shared" ca="1" si="7"/>
        <v>15020098.386564337</v>
      </c>
      <c r="N31" s="159">
        <v>309</v>
      </c>
      <c r="O31" s="159">
        <v>2</v>
      </c>
      <c r="P31" s="137">
        <f t="shared" ca="1" si="8"/>
        <v>50.289719698218313</v>
      </c>
      <c r="Q31" s="151">
        <f t="shared" si="9"/>
        <v>200</v>
      </c>
      <c r="R31" s="138">
        <f t="shared" ca="1" si="10"/>
        <v>14686266.498967806</v>
      </c>
      <c r="S31" s="138">
        <v>0</v>
      </c>
      <c r="T31" s="138">
        <f t="shared" ca="1" si="11"/>
        <v>333831.8875965309</v>
      </c>
      <c r="U31" s="138">
        <f t="shared" ca="1" si="12"/>
        <v>15020098.386564337</v>
      </c>
    </row>
    <row r="32" spans="5:21" x14ac:dyDescent="0.35">
      <c r="E32" s="135">
        <v>20</v>
      </c>
      <c r="F32" s="135" cm="1">
        <f t="array" aca="1" ref="F32" ca="1">INDEX('SCIR_no vaccination'!$B21:$CW21, 'INPUTS for uncertainty analysis'!$B$2)</f>
        <v>0</v>
      </c>
      <c r="G32" s="137">
        <f t="shared" ca="1" si="3"/>
        <v>0</v>
      </c>
      <c r="H32" s="151">
        <f t="shared" ca="1" si="4"/>
        <v>0</v>
      </c>
      <c r="I32" s="138">
        <f t="shared" ca="1" si="5"/>
        <v>0</v>
      </c>
      <c r="J32" s="138">
        <f>0</f>
        <v>0</v>
      </c>
      <c r="K32" s="138">
        <f t="shared" ca="1" si="6"/>
        <v>0</v>
      </c>
      <c r="L32" s="138">
        <f t="shared" ca="1" si="7"/>
        <v>0</v>
      </c>
      <c r="N32" s="159">
        <v>327</v>
      </c>
      <c r="O32" s="159">
        <v>3</v>
      </c>
      <c r="P32" s="137">
        <f t="shared" ca="1" si="8"/>
        <v>75.434579547327473</v>
      </c>
      <c r="Q32" s="151">
        <f t="shared" si="9"/>
        <v>200</v>
      </c>
      <c r="R32" s="138">
        <f t="shared" ca="1" si="10"/>
        <v>14686266.498967806</v>
      </c>
      <c r="S32" s="138">
        <v>0</v>
      </c>
      <c r="T32" s="138">
        <f t="shared" ca="1" si="11"/>
        <v>500747.83139479638</v>
      </c>
      <c r="U32" s="138">
        <f t="shared" ca="1" si="12"/>
        <v>15187014.330362603</v>
      </c>
    </row>
    <row r="33" spans="5:21" x14ac:dyDescent="0.35">
      <c r="E33" s="135">
        <v>21</v>
      </c>
      <c r="F33" s="135" cm="1">
        <f t="array" aca="1" ref="F33" ca="1">INDEX('SCIR_no vaccination'!$B22:$CW22, 'INPUTS for uncertainty analysis'!$B$2)</f>
        <v>0</v>
      </c>
      <c r="G33" s="137">
        <f t="shared" ca="1" si="3"/>
        <v>0</v>
      </c>
      <c r="H33" s="151">
        <f t="shared" ca="1" si="4"/>
        <v>0</v>
      </c>
      <c r="I33" s="138">
        <f t="shared" ca="1" si="5"/>
        <v>0</v>
      </c>
      <c r="J33" s="138">
        <f>0</f>
        <v>0</v>
      </c>
      <c r="K33" s="138">
        <f t="shared" ca="1" si="6"/>
        <v>0</v>
      </c>
      <c r="L33" s="138">
        <f t="shared" ca="1" si="7"/>
        <v>0</v>
      </c>
      <c r="N33" s="159">
        <v>350</v>
      </c>
      <c r="O33" s="159">
        <v>2</v>
      </c>
      <c r="P33" s="137">
        <f t="shared" ca="1" si="8"/>
        <v>50.289719698218313</v>
      </c>
      <c r="Q33" s="151">
        <f t="shared" si="9"/>
        <v>200</v>
      </c>
      <c r="R33" s="138">
        <f t="shared" ca="1" si="10"/>
        <v>14686266.498967806</v>
      </c>
      <c r="S33" s="138">
        <v>0</v>
      </c>
      <c r="T33" s="138">
        <f t="shared" ca="1" si="11"/>
        <v>333831.8875965309</v>
      </c>
      <c r="U33" s="138">
        <f t="shared" ca="1" si="12"/>
        <v>15020098.386564337</v>
      </c>
    </row>
    <row r="34" spans="5:21" x14ac:dyDescent="0.35">
      <c r="E34" s="135">
        <v>22</v>
      </c>
      <c r="F34" s="135" cm="1">
        <f t="array" aca="1" ref="F34" ca="1">INDEX('SCIR_no vaccination'!$B23:$CW23, 'INPUTS for uncertainty analysis'!$B$2)</f>
        <v>1</v>
      </c>
      <c r="G34" s="137">
        <f t="shared" ca="1" si="3"/>
        <v>25.144859849109157</v>
      </c>
      <c r="H34" s="151">
        <f t="shared" ca="1" si="4"/>
        <v>0</v>
      </c>
      <c r="I34" s="138">
        <f t="shared" ca="1" si="5"/>
        <v>0</v>
      </c>
      <c r="J34" s="138">
        <f>0</f>
        <v>0</v>
      </c>
      <c r="K34" s="138">
        <f t="shared" ca="1" si="6"/>
        <v>166915.94379826545</v>
      </c>
      <c r="L34" s="138">
        <f t="shared" ca="1" si="7"/>
        <v>166915.94379826545</v>
      </c>
      <c r="N34" s="159">
        <v>358</v>
      </c>
      <c r="O34" s="159">
        <v>3</v>
      </c>
      <c r="P34" s="137">
        <f t="shared" ca="1" si="8"/>
        <v>75.434579547327473</v>
      </c>
      <c r="Q34" s="151">
        <f t="shared" si="9"/>
        <v>200</v>
      </c>
      <c r="R34" s="138">
        <f t="shared" ca="1" si="10"/>
        <v>14686266.498967806</v>
      </c>
      <c r="S34" s="138">
        <v>0</v>
      </c>
      <c r="T34" s="138">
        <f t="shared" ca="1" si="11"/>
        <v>500747.83139479638</v>
      </c>
      <c r="U34" s="138">
        <f t="shared" ca="1" si="12"/>
        <v>15187014.330362603</v>
      </c>
    </row>
    <row r="35" spans="5:21" x14ac:dyDescent="0.35">
      <c r="E35" s="135">
        <v>23</v>
      </c>
      <c r="F35" s="135" cm="1">
        <f t="array" aca="1" ref="F35" ca="1">INDEX('SCIR_no vaccination'!$B24:$CW24, 'INPUTS for uncertainty analysis'!$B$2)</f>
        <v>0</v>
      </c>
      <c r="G35" s="137">
        <f t="shared" ca="1" si="3"/>
        <v>0</v>
      </c>
      <c r="H35" s="151">
        <f t="shared" ca="1" si="4"/>
        <v>0</v>
      </c>
      <c r="I35" s="138">
        <f t="shared" ca="1" si="5"/>
        <v>0</v>
      </c>
      <c r="J35" s="138">
        <f>0</f>
        <v>0</v>
      </c>
      <c r="K35" s="138">
        <f t="shared" ca="1" si="6"/>
        <v>0</v>
      </c>
      <c r="L35" s="138">
        <f t="shared" ca="1" si="7"/>
        <v>0</v>
      </c>
      <c r="N35" s="159">
        <v>402</v>
      </c>
      <c r="O35" s="159">
        <v>2</v>
      </c>
      <c r="P35" s="137">
        <f t="shared" ca="1" si="8"/>
        <v>50.289719698218313</v>
      </c>
      <c r="Q35" s="151">
        <f t="shared" si="9"/>
        <v>200</v>
      </c>
      <c r="R35" s="138">
        <f t="shared" ca="1" si="10"/>
        <v>14686266.498967806</v>
      </c>
      <c r="S35" s="138">
        <v>0</v>
      </c>
      <c r="T35" s="138">
        <f t="shared" ca="1" si="11"/>
        <v>333831.8875965309</v>
      </c>
      <c r="U35" s="138">
        <f t="shared" ca="1" si="12"/>
        <v>15020098.386564337</v>
      </c>
    </row>
    <row r="36" spans="5:21" x14ac:dyDescent="0.35">
      <c r="E36" s="135">
        <v>24</v>
      </c>
      <c r="F36" s="135" cm="1">
        <f t="array" aca="1" ref="F36" ca="1">INDEX('SCIR_no vaccination'!$B25:$CW25, 'INPUTS for uncertainty analysis'!$B$2)</f>
        <v>0</v>
      </c>
      <c r="G36" s="137">
        <f t="shared" ca="1" si="3"/>
        <v>0</v>
      </c>
      <c r="H36" s="151">
        <f t="shared" ca="1" si="4"/>
        <v>0</v>
      </c>
      <c r="I36" s="138">
        <f t="shared" ca="1" si="5"/>
        <v>0</v>
      </c>
      <c r="J36" s="138">
        <f>0</f>
        <v>0</v>
      </c>
      <c r="K36" s="138">
        <f t="shared" ca="1" si="6"/>
        <v>0</v>
      </c>
      <c r="L36" s="138">
        <f t="shared" ca="1" si="7"/>
        <v>0</v>
      </c>
      <c r="N36" s="159">
        <v>497</v>
      </c>
      <c r="O36" s="159">
        <v>2</v>
      </c>
      <c r="P36" s="137">
        <f t="shared" ca="1" si="8"/>
        <v>50.289719698218313</v>
      </c>
      <c r="Q36" s="151">
        <f t="shared" si="9"/>
        <v>200</v>
      </c>
      <c r="R36" s="138">
        <f t="shared" ca="1" si="10"/>
        <v>14686266.498967806</v>
      </c>
      <c r="S36" s="138">
        <v>0</v>
      </c>
      <c r="T36" s="138">
        <f t="shared" ca="1" si="11"/>
        <v>333831.8875965309</v>
      </c>
      <c r="U36" s="138">
        <f t="shared" ca="1" si="12"/>
        <v>15020098.386564337</v>
      </c>
    </row>
    <row r="37" spans="5:21" x14ac:dyDescent="0.35">
      <c r="E37" s="135">
        <v>25</v>
      </c>
      <c r="F37" s="135" cm="1">
        <f t="array" aca="1" ref="F37" ca="1">INDEX('SCIR_no vaccination'!$B26:$CW26, 'INPUTS for uncertainty analysis'!$B$2)</f>
        <v>3</v>
      </c>
      <c r="G37" s="137">
        <f t="shared" ca="1" si="3"/>
        <v>75.434579547327473</v>
      </c>
      <c r="H37" s="151">
        <f t="shared" ca="1" si="4"/>
        <v>200</v>
      </c>
      <c r="I37" s="138">
        <f t="shared" ca="1" si="5"/>
        <v>14686266.498967806</v>
      </c>
      <c r="J37" s="138">
        <f>0</f>
        <v>0</v>
      </c>
      <c r="K37" s="138">
        <f t="shared" ca="1" si="6"/>
        <v>500747.83139479638</v>
      </c>
      <c r="L37" s="138">
        <f t="shared" ca="1" si="7"/>
        <v>15187014.330362603</v>
      </c>
      <c r="N37" s="159">
        <v>501</v>
      </c>
      <c r="O37" s="159">
        <v>3</v>
      </c>
      <c r="P37" s="137">
        <f t="shared" ca="1" si="8"/>
        <v>75.434579547327473</v>
      </c>
      <c r="Q37" s="151">
        <f t="shared" si="9"/>
        <v>200</v>
      </c>
      <c r="R37" s="138">
        <f t="shared" ca="1" si="10"/>
        <v>14686266.498967806</v>
      </c>
      <c r="S37" s="138">
        <v>0</v>
      </c>
      <c r="T37" s="138">
        <f t="shared" ca="1" si="11"/>
        <v>500747.83139479638</v>
      </c>
      <c r="U37" s="138">
        <f t="shared" ca="1" si="12"/>
        <v>15187014.330362603</v>
      </c>
    </row>
    <row r="38" spans="5:21" x14ac:dyDescent="0.35">
      <c r="E38" s="135">
        <v>26</v>
      </c>
      <c r="F38" s="135" cm="1">
        <f t="array" aca="1" ref="F38" ca="1">INDEX('SCIR_no vaccination'!$B27:$CW27, 'INPUTS for uncertainty analysis'!$B$2)</f>
        <v>0</v>
      </c>
      <c r="G38" s="137">
        <f t="shared" ca="1" si="3"/>
        <v>0</v>
      </c>
      <c r="H38" s="151">
        <f t="shared" ca="1" si="4"/>
        <v>0</v>
      </c>
      <c r="I38" s="138">
        <f t="shared" ca="1" si="5"/>
        <v>0</v>
      </c>
      <c r="J38" s="138">
        <f>0</f>
        <v>0</v>
      </c>
      <c r="K38" s="138">
        <f t="shared" ca="1" si="6"/>
        <v>0</v>
      </c>
      <c r="L38" s="138">
        <f t="shared" ca="1" si="7"/>
        <v>0</v>
      </c>
      <c r="N38" s="159">
        <v>506</v>
      </c>
      <c r="O38" s="159">
        <v>2</v>
      </c>
      <c r="P38" s="137">
        <f t="shared" ca="1" si="8"/>
        <v>50.289719698218313</v>
      </c>
      <c r="Q38" s="151">
        <f t="shared" si="9"/>
        <v>200</v>
      </c>
      <c r="R38" s="138">
        <f t="shared" ca="1" si="10"/>
        <v>14686266.498967806</v>
      </c>
      <c r="S38" s="138">
        <v>0</v>
      </c>
      <c r="T38" s="138">
        <f t="shared" ca="1" si="11"/>
        <v>333831.8875965309</v>
      </c>
      <c r="U38" s="138">
        <f t="shared" ca="1" si="12"/>
        <v>15020098.386564337</v>
      </c>
    </row>
    <row r="39" spans="5:21" x14ac:dyDescent="0.35">
      <c r="E39" s="135">
        <v>27</v>
      </c>
      <c r="F39" s="135" cm="1">
        <f t="array" aca="1" ref="F39" ca="1">INDEX('SCIR_no vaccination'!$B28:$CW28, 'INPUTS for uncertainty analysis'!$B$2)</f>
        <v>0</v>
      </c>
      <c r="G39" s="137">
        <f t="shared" ca="1" si="3"/>
        <v>0</v>
      </c>
      <c r="H39" s="151">
        <f t="shared" ca="1" si="4"/>
        <v>0</v>
      </c>
      <c r="I39" s="138">
        <f t="shared" ca="1" si="5"/>
        <v>0</v>
      </c>
      <c r="J39" s="138">
        <f>0</f>
        <v>0</v>
      </c>
      <c r="K39" s="138">
        <f t="shared" ca="1" si="6"/>
        <v>0</v>
      </c>
      <c r="L39" s="138">
        <f t="shared" ca="1" si="7"/>
        <v>0</v>
      </c>
      <c r="N39" s="159">
        <v>511</v>
      </c>
      <c r="O39" s="159">
        <v>2</v>
      </c>
      <c r="P39" s="137">
        <f t="shared" ca="1" si="8"/>
        <v>50.289719698218313</v>
      </c>
      <c r="Q39" s="151">
        <f t="shared" si="9"/>
        <v>200</v>
      </c>
      <c r="R39" s="138">
        <f t="shared" ca="1" si="10"/>
        <v>14686266.498967806</v>
      </c>
      <c r="S39" s="138">
        <v>0</v>
      </c>
      <c r="T39" s="138">
        <f t="shared" ca="1" si="11"/>
        <v>333831.8875965309</v>
      </c>
      <c r="U39" s="138">
        <f t="shared" ca="1" si="12"/>
        <v>15020098.386564337</v>
      </c>
    </row>
    <row r="40" spans="5:21" x14ac:dyDescent="0.35">
      <c r="E40" s="135">
        <v>28</v>
      </c>
      <c r="F40" s="135" cm="1">
        <f t="array" aca="1" ref="F40" ca="1">INDEX('SCIR_no vaccination'!$B29:$CW29, 'INPUTS for uncertainty analysis'!$B$2)</f>
        <v>0</v>
      </c>
      <c r="G40" s="137">
        <f t="shared" ca="1" si="3"/>
        <v>0</v>
      </c>
      <c r="H40" s="151">
        <f t="shared" ca="1" si="4"/>
        <v>0</v>
      </c>
      <c r="I40" s="138">
        <f t="shared" ca="1" si="5"/>
        <v>0</v>
      </c>
      <c r="J40" s="138">
        <f>0</f>
        <v>0</v>
      </c>
      <c r="K40" s="138">
        <f t="shared" ca="1" si="6"/>
        <v>0</v>
      </c>
      <c r="L40" s="138">
        <f t="shared" ca="1" si="7"/>
        <v>0</v>
      </c>
      <c r="N40" s="159">
        <v>546</v>
      </c>
      <c r="O40" s="159">
        <v>2</v>
      </c>
      <c r="P40" s="137">
        <f t="shared" ca="1" si="8"/>
        <v>50.289719698218313</v>
      </c>
      <c r="Q40" s="151">
        <f t="shared" si="9"/>
        <v>200</v>
      </c>
      <c r="R40" s="138">
        <f t="shared" ca="1" si="10"/>
        <v>14686266.498967806</v>
      </c>
      <c r="S40" s="138">
        <v>0</v>
      </c>
      <c r="T40" s="138">
        <f t="shared" ca="1" si="11"/>
        <v>333831.8875965309</v>
      </c>
      <c r="U40" s="138">
        <f t="shared" ca="1" si="12"/>
        <v>15020098.386564337</v>
      </c>
    </row>
    <row r="41" spans="5:21" x14ac:dyDescent="0.35">
      <c r="E41" s="135">
        <v>29</v>
      </c>
      <c r="F41" s="135" cm="1">
        <f t="array" aca="1" ref="F41" ca="1">INDEX('SCIR_no vaccination'!$B30:$CW30, 'INPUTS for uncertainty analysis'!$B$2)</f>
        <v>0</v>
      </c>
      <c r="G41" s="137">
        <f t="shared" ca="1" si="3"/>
        <v>0</v>
      </c>
      <c r="H41" s="151">
        <f t="shared" ca="1" si="4"/>
        <v>0</v>
      </c>
      <c r="I41" s="138">
        <f t="shared" ca="1" si="5"/>
        <v>0</v>
      </c>
      <c r="J41" s="138">
        <f>0</f>
        <v>0</v>
      </c>
      <c r="K41" s="138">
        <f t="shared" ca="1" si="6"/>
        <v>0</v>
      </c>
      <c r="L41" s="138">
        <f t="shared" ca="1" si="7"/>
        <v>0</v>
      </c>
      <c r="N41" s="159">
        <v>556</v>
      </c>
      <c r="O41" s="159">
        <v>2</v>
      </c>
      <c r="P41" s="137">
        <f t="shared" ca="1" si="8"/>
        <v>50.289719698218313</v>
      </c>
      <c r="Q41" s="151">
        <f t="shared" si="9"/>
        <v>200</v>
      </c>
      <c r="R41" s="138">
        <f t="shared" ca="1" si="10"/>
        <v>14686266.498967806</v>
      </c>
      <c r="S41" s="138">
        <v>0</v>
      </c>
      <c r="T41" s="138">
        <f t="shared" ca="1" si="11"/>
        <v>333831.8875965309</v>
      </c>
      <c r="U41" s="138">
        <f t="shared" ca="1" si="12"/>
        <v>15020098.386564337</v>
      </c>
    </row>
    <row r="42" spans="5:21" x14ac:dyDescent="0.35">
      <c r="E42" s="135">
        <v>30</v>
      </c>
      <c r="F42" s="135" cm="1">
        <f t="array" aca="1" ref="F42" ca="1">INDEX('SCIR_no vaccination'!$B31:$CW31, 'INPUTS for uncertainty analysis'!$B$2)</f>
        <v>0</v>
      </c>
      <c r="G42" s="137">
        <f t="shared" ca="1" si="3"/>
        <v>0</v>
      </c>
      <c r="H42" s="151">
        <f t="shared" ca="1" si="4"/>
        <v>0</v>
      </c>
      <c r="I42" s="138">
        <f t="shared" ca="1" si="5"/>
        <v>0</v>
      </c>
      <c r="J42" s="138">
        <f>0</f>
        <v>0</v>
      </c>
      <c r="K42" s="138">
        <f t="shared" ca="1" si="6"/>
        <v>0</v>
      </c>
      <c r="L42" s="138">
        <f t="shared" ca="1" si="7"/>
        <v>0</v>
      </c>
      <c r="N42" s="159">
        <v>583</v>
      </c>
      <c r="O42" s="159">
        <v>2</v>
      </c>
      <c r="P42" s="137">
        <f t="shared" ca="1" si="8"/>
        <v>50.289719698218313</v>
      </c>
      <c r="Q42" s="151">
        <f t="shared" si="9"/>
        <v>200</v>
      </c>
      <c r="R42" s="138">
        <f t="shared" ca="1" si="10"/>
        <v>14686266.498967806</v>
      </c>
      <c r="S42" s="138">
        <v>0</v>
      </c>
      <c r="T42" s="138">
        <f t="shared" ca="1" si="11"/>
        <v>333831.8875965309</v>
      </c>
      <c r="U42" s="138">
        <f t="shared" ca="1" si="12"/>
        <v>15020098.386564337</v>
      </c>
    </row>
    <row r="43" spans="5:21" x14ac:dyDescent="0.35">
      <c r="E43" s="135">
        <v>31</v>
      </c>
      <c r="F43" s="135" cm="1">
        <f t="array" aca="1" ref="F43" ca="1">INDEX('SCIR_no vaccination'!$B32:$CW32, 'INPUTS for uncertainty analysis'!$B$2)</f>
        <v>0</v>
      </c>
      <c r="G43" s="137">
        <f t="shared" ca="1" si="3"/>
        <v>0</v>
      </c>
      <c r="H43" s="151">
        <f t="shared" ca="1" si="4"/>
        <v>0</v>
      </c>
      <c r="I43" s="138">
        <f t="shared" ca="1" si="5"/>
        <v>0</v>
      </c>
      <c r="J43" s="138">
        <f>0</f>
        <v>0</v>
      </c>
      <c r="K43" s="138">
        <f t="shared" ca="1" si="6"/>
        <v>0</v>
      </c>
      <c r="L43" s="138">
        <f t="shared" ca="1" si="7"/>
        <v>0</v>
      </c>
      <c r="N43" s="159">
        <v>585</v>
      </c>
      <c r="O43" s="159">
        <v>2</v>
      </c>
      <c r="P43" s="137">
        <f t="shared" ca="1" si="8"/>
        <v>50.289719698218313</v>
      </c>
      <c r="Q43" s="151">
        <f t="shared" si="9"/>
        <v>200</v>
      </c>
      <c r="R43" s="138">
        <f t="shared" ca="1" si="10"/>
        <v>14686266.498967806</v>
      </c>
      <c r="S43" s="138">
        <v>0</v>
      </c>
      <c r="T43" s="138">
        <f t="shared" ca="1" si="11"/>
        <v>333831.8875965309</v>
      </c>
      <c r="U43" s="138">
        <f t="shared" ca="1" si="12"/>
        <v>15020098.386564337</v>
      </c>
    </row>
    <row r="44" spans="5:21" x14ac:dyDescent="0.35">
      <c r="E44" s="135">
        <v>32</v>
      </c>
      <c r="F44" s="135" cm="1">
        <f t="array" aca="1" ref="F44" ca="1">INDEX('SCIR_no vaccination'!$B33:$CW33, 'INPUTS for uncertainty analysis'!$B$2)</f>
        <v>0</v>
      </c>
      <c r="G44" s="137">
        <f t="shared" ca="1" si="3"/>
        <v>0</v>
      </c>
      <c r="H44" s="151">
        <f t="shared" ca="1" si="4"/>
        <v>0</v>
      </c>
      <c r="I44" s="138">
        <f t="shared" ca="1" si="5"/>
        <v>0</v>
      </c>
      <c r="J44" s="138">
        <f>0</f>
        <v>0</v>
      </c>
      <c r="K44" s="138">
        <f t="shared" ca="1" si="6"/>
        <v>0</v>
      </c>
      <c r="L44" s="138">
        <f t="shared" ca="1" si="7"/>
        <v>0</v>
      </c>
      <c r="N44" s="159">
        <v>595</v>
      </c>
      <c r="O44" s="159">
        <v>2</v>
      </c>
      <c r="P44" s="137">
        <f t="shared" ca="1" si="8"/>
        <v>50.289719698218313</v>
      </c>
      <c r="Q44" s="151">
        <f t="shared" si="9"/>
        <v>200</v>
      </c>
      <c r="R44" s="138">
        <f t="shared" ca="1" si="10"/>
        <v>14686266.498967806</v>
      </c>
      <c r="S44" s="138">
        <v>0</v>
      </c>
      <c r="T44" s="138">
        <f t="shared" ca="1" si="11"/>
        <v>333831.8875965309</v>
      </c>
      <c r="U44" s="138">
        <f t="shared" ca="1" si="12"/>
        <v>15020098.386564337</v>
      </c>
    </row>
    <row r="45" spans="5:21" x14ac:dyDescent="0.35">
      <c r="E45" s="135">
        <v>33</v>
      </c>
      <c r="F45" s="135" cm="1">
        <f t="array" aca="1" ref="F45" ca="1">INDEX('SCIR_no vaccination'!$B34:$CW34, 'INPUTS for uncertainty analysis'!$B$2)</f>
        <v>0</v>
      </c>
      <c r="G45" s="137">
        <f t="shared" ca="1" si="3"/>
        <v>0</v>
      </c>
      <c r="H45" s="151">
        <f t="shared" ca="1" si="4"/>
        <v>0</v>
      </c>
      <c r="I45" s="138">
        <f t="shared" ca="1" si="5"/>
        <v>0</v>
      </c>
      <c r="J45" s="138">
        <f>0</f>
        <v>0</v>
      </c>
      <c r="K45" s="138">
        <f t="shared" ca="1" si="6"/>
        <v>0</v>
      </c>
      <c r="L45" s="138">
        <f t="shared" ca="1" si="7"/>
        <v>0</v>
      </c>
      <c r="N45" s="159">
        <v>609</v>
      </c>
      <c r="O45" s="159">
        <v>2</v>
      </c>
      <c r="P45" s="137">
        <f t="shared" ca="1" si="8"/>
        <v>50.289719698218313</v>
      </c>
      <c r="Q45" s="151">
        <f t="shared" si="9"/>
        <v>200</v>
      </c>
      <c r="R45" s="138">
        <f t="shared" ca="1" si="10"/>
        <v>14686266.498967806</v>
      </c>
      <c r="S45" s="138">
        <v>0</v>
      </c>
      <c r="T45" s="138">
        <f t="shared" ca="1" si="11"/>
        <v>333831.8875965309</v>
      </c>
      <c r="U45" s="138">
        <f t="shared" ca="1" si="12"/>
        <v>15020098.386564337</v>
      </c>
    </row>
    <row r="46" spans="5:21" x14ac:dyDescent="0.35">
      <c r="E46" s="135">
        <v>34</v>
      </c>
      <c r="F46" s="135" cm="1">
        <f t="array" aca="1" ref="F46" ca="1">INDEX('SCIR_no vaccination'!$B35:$CW35, 'INPUTS for uncertainty analysis'!$B$2)</f>
        <v>0</v>
      </c>
      <c r="G46" s="137">
        <f t="shared" ca="1" si="3"/>
        <v>0</v>
      </c>
      <c r="H46" s="151">
        <f t="shared" ca="1" si="4"/>
        <v>0</v>
      </c>
      <c r="I46" s="138">
        <f t="shared" ca="1" si="5"/>
        <v>0</v>
      </c>
      <c r="J46" s="138">
        <f>0</f>
        <v>0</v>
      </c>
      <c r="K46" s="138">
        <f t="shared" ca="1" si="6"/>
        <v>0</v>
      </c>
      <c r="L46" s="138">
        <f t="shared" ca="1" si="7"/>
        <v>0</v>
      </c>
      <c r="N46" s="159">
        <v>614</v>
      </c>
      <c r="O46" s="159">
        <v>2</v>
      </c>
      <c r="P46" s="137">
        <f t="shared" ca="1" si="8"/>
        <v>50.289719698218313</v>
      </c>
      <c r="Q46" s="151">
        <f t="shared" si="9"/>
        <v>200</v>
      </c>
      <c r="R46" s="138">
        <f t="shared" ca="1" si="10"/>
        <v>14686266.498967806</v>
      </c>
      <c r="S46" s="138">
        <v>0</v>
      </c>
      <c r="T46" s="138">
        <f t="shared" ca="1" si="11"/>
        <v>333831.8875965309</v>
      </c>
      <c r="U46" s="138">
        <f t="shared" ca="1" si="12"/>
        <v>15020098.386564337</v>
      </c>
    </row>
    <row r="47" spans="5:21" x14ac:dyDescent="0.35">
      <c r="E47" s="135">
        <v>35</v>
      </c>
      <c r="F47" s="135" cm="1">
        <f t="array" aca="1" ref="F47" ca="1">INDEX('SCIR_no vaccination'!$B36:$CW36, 'INPUTS for uncertainty analysis'!$B$2)</f>
        <v>0</v>
      </c>
      <c r="G47" s="137">
        <f t="shared" ca="1" si="3"/>
        <v>0</v>
      </c>
      <c r="H47" s="151">
        <f t="shared" ca="1" si="4"/>
        <v>0</v>
      </c>
      <c r="I47" s="138">
        <f t="shared" ca="1" si="5"/>
        <v>0</v>
      </c>
      <c r="J47" s="138">
        <f>0</f>
        <v>0</v>
      </c>
      <c r="K47" s="138">
        <f t="shared" ca="1" si="6"/>
        <v>0</v>
      </c>
      <c r="L47" s="138">
        <f t="shared" ca="1" si="7"/>
        <v>0</v>
      </c>
      <c r="N47" s="159">
        <v>620</v>
      </c>
      <c r="O47" s="159">
        <v>2</v>
      </c>
      <c r="P47" s="137">
        <f t="shared" ca="1" si="8"/>
        <v>50.289719698218313</v>
      </c>
      <c r="Q47" s="151">
        <f t="shared" si="9"/>
        <v>200</v>
      </c>
      <c r="R47" s="138">
        <f t="shared" ca="1" si="10"/>
        <v>14686266.498967806</v>
      </c>
      <c r="S47" s="138">
        <v>0</v>
      </c>
      <c r="T47" s="138">
        <f t="shared" ca="1" si="11"/>
        <v>333831.8875965309</v>
      </c>
      <c r="U47" s="138">
        <f t="shared" ca="1" si="12"/>
        <v>15020098.386564337</v>
      </c>
    </row>
    <row r="48" spans="5:21" x14ac:dyDescent="0.35">
      <c r="E48" s="135">
        <v>36</v>
      </c>
      <c r="F48" s="135" cm="1">
        <f t="array" aca="1" ref="F48" ca="1">INDEX('SCIR_no vaccination'!$B37:$CW37, 'INPUTS for uncertainty analysis'!$B$2)</f>
        <v>0</v>
      </c>
      <c r="G48" s="137">
        <f t="shared" ca="1" si="3"/>
        <v>0</v>
      </c>
      <c r="H48" s="151">
        <f t="shared" ca="1" si="4"/>
        <v>0</v>
      </c>
      <c r="I48" s="138">
        <f t="shared" ca="1" si="5"/>
        <v>0</v>
      </c>
      <c r="J48" s="138">
        <f>0</f>
        <v>0</v>
      </c>
      <c r="K48" s="138">
        <f t="shared" ca="1" si="6"/>
        <v>0</v>
      </c>
      <c r="L48" s="138">
        <f t="shared" ca="1" si="7"/>
        <v>0</v>
      </c>
      <c r="N48" s="159">
        <v>623</v>
      </c>
      <c r="O48" s="159">
        <v>2</v>
      </c>
      <c r="P48" s="137">
        <f t="shared" ca="1" si="8"/>
        <v>50.289719698218313</v>
      </c>
      <c r="Q48" s="151">
        <f t="shared" si="9"/>
        <v>200</v>
      </c>
      <c r="R48" s="138">
        <f t="shared" ca="1" si="10"/>
        <v>14686266.498967806</v>
      </c>
      <c r="S48" s="138">
        <v>0</v>
      </c>
      <c r="T48" s="138">
        <f t="shared" ca="1" si="11"/>
        <v>333831.8875965309</v>
      </c>
      <c r="U48" s="138">
        <f t="shared" ca="1" si="12"/>
        <v>15020098.386564337</v>
      </c>
    </row>
    <row r="49" spans="5:21" x14ac:dyDescent="0.35">
      <c r="E49" s="135">
        <v>37</v>
      </c>
      <c r="F49" s="135" cm="1">
        <f t="array" aca="1" ref="F49" ca="1">INDEX('SCIR_no vaccination'!$B38:$CW38, 'INPUTS for uncertainty analysis'!$B$2)</f>
        <v>0</v>
      </c>
      <c r="G49" s="137">
        <f t="shared" ca="1" si="3"/>
        <v>0</v>
      </c>
      <c r="H49" s="151">
        <f t="shared" ca="1" si="4"/>
        <v>0</v>
      </c>
      <c r="I49" s="138">
        <f t="shared" ca="1" si="5"/>
        <v>0</v>
      </c>
      <c r="J49" s="138">
        <f>0</f>
        <v>0</v>
      </c>
      <c r="K49" s="138">
        <f t="shared" ca="1" si="6"/>
        <v>0</v>
      </c>
      <c r="L49" s="138">
        <f t="shared" ca="1" si="7"/>
        <v>0</v>
      </c>
      <c r="N49" s="159">
        <v>642</v>
      </c>
      <c r="O49" s="159">
        <v>4</v>
      </c>
      <c r="P49" s="137">
        <f t="shared" ca="1" si="8"/>
        <v>100.57943939643663</v>
      </c>
      <c r="Q49" s="151">
        <f t="shared" si="9"/>
        <v>200</v>
      </c>
      <c r="R49" s="138">
        <f t="shared" ca="1" si="10"/>
        <v>14686266.498967806</v>
      </c>
      <c r="S49" s="138">
        <v>0</v>
      </c>
      <c r="T49" s="138">
        <f t="shared" ca="1" si="11"/>
        <v>667663.7751930618</v>
      </c>
      <c r="U49" s="138">
        <f t="shared" ca="1" si="12"/>
        <v>15353930.274160868</v>
      </c>
    </row>
    <row r="50" spans="5:21" x14ac:dyDescent="0.35">
      <c r="E50" s="135">
        <v>38</v>
      </c>
      <c r="F50" s="135" cm="1">
        <f t="array" aca="1" ref="F50" ca="1">INDEX('SCIR_no vaccination'!$B39:$CW39, 'INPUTS for uncertainty analysis'!$B$2)</f>
        <v>0</v>
      </c>
      <c r="G50" s="137">
        <f t="shared" ca="1" si="3"/>
        <v>0</v>
      </c>
      <c r="H50" s="151">
        <f t="shared" ca="1" si="4"/>
        <v>0</v>
      </c>
      <c r="I50" s="138">
        <f t="shared" ca="1" si="5"/>
        <v>0</v>
      </c>
      <c r="J50" s="138">
        <f>0</f>
        <v>0</v>
      </c>
      <c r="K50" s="138">
        <f t="shared" ca="1" si="6"/>
        <v>0</v>
      </c>
      <c r="L50" s="138">
        <f t="shared" ca="1" si="7"/>
        <v>0</v>
      </c>
      <c r="N50" s="159">
        <v>643</v>
      </c>
      <c r="O50" s="159">
        <v>4</v>
      </c>
      <c r="P50" s="137">
        <f t="shared" ca="1" si="8"/>
        <v>100.57943939643663</v>
      </c>
      <c r="Q50" s="151">
        <f t="shared" si="9"/>
        <v>200</v>
      </c>
      <c r="R50" s="138">
        <f t="shared" ca="1" si="10"/>
        <v>14686266.498967806</v>
      </c>
      <c r="S50" s="138">
        <v>0</v>
      </c>
      <c r="T50" s="138">
        <f t="shared" ca="1" si="11"/>
        <v>667663.7751930618</v>
      </c>
      <c r="U50" s="138">
        <f t="shared" ca="1" si="12"/>
        <v>15353930.274160868</v>
      </c>
    </row>
    <row r="51" spans="5:21" x14ac:dyDescent="0.35">
      <c r="E51" s="135">
        <v>39</v>
      </c>
      <c r="F51" s="135" cm="1">
        <f t="array" aca="1" ref="F51" ca="1">INDEX('SCIR_no vaccination'!$B40:$CW40, 'INPUTS for uncertainty analysis'!$B$2)</f>
        <v>0</v>
      </c>
      <c r="G51" s="137">
        <f t="shared" ca="1" si="3"/>
        <v>0</v>
      </c>
      <c r="H51" s="151">
        <f t="shared" ca="1" si="4"/>
        <v>0</v>
      </c>
      <c r="I51" s="138">
        <f t="shared" ca="1" si="5"/>
        <v>0</v>
      </c>
      <c r="J51" s="138">
        <f>0</f>
        <v>0</v>
      </c>
      <c r="K51" s="138">
        <f t="shared" ca="1" si="6"/>
        <v>0</v>
      </c>
      <c r="L51" s="138">
        <f t="shared" ca="1" si="7"/>
        <v>0</v>
      </c>
      <c r="N51" s="159">
        <v>668</v>
      </c>
      <c r="O51" s="159">
        <v>2</v>
      </c>
      <c r="P51" s="137">
        <f t="shared" ca="1" si="8"/>
        <v>50.289719698218313</v>
      </c>
      <c r="Q51" s="151">
        <f t="shared" si="9"/>
        <v>200</v>
      </c>
      <c r="R51" s="138">
        <f t="shared" ca="1" si="10"/>
        <v>14686266.498967806</v>
      </c>
      <c r="S51" s="138">
        <v>0</v>
      </c>
      <c r="T51" s="138">
        <f t="shared" ca="1" si="11"/>
        <v>333831.8875965309</v>
      </c>
      <c r="U51" s="138">
        <f t="shared" ca="1" si="12"/>
        <v>15020098.386564337</v>
      </c>
    </row>
    <row r="52" spans="5:21" x14ac:dyDescent="0.35">
      <c r="E52" s="135">
        <v>40</v>
      </c>
      <c r="F52" s="135" cm="1">
        <f t="array" aca="1" ref="F52" ca="1">INDEX('SCIR_no vaccination'!$B41:$CW41, 'INPUTS for uncertainty analysis'!$B$2)</f>
        <v>1</v>
      </c>
      <c r="G52" s="137">
        <f t="shared" ca="1" si="3"/>
        <v>25.144859849109157</v>
      </c>
      <c r="H52" s="151">
        <f t="shared" ca="1" si="4"/>
        <v>0</v>
      </c>
      <c r="I52" s="138">
        <f t="shared" ca="1" si="5"/>
        <v>0</v>
      </c>
      <c r="J52" s="138">
        <f>0</f>
        <v>0</v>
      </c>
      <c r="K52" s="138">
        <f t="shared" ca="1" si="6"/>
        <v>166915.94379826545</v>
      </c>
      <c r="L52" s="138">
        <f t="shared" ca="1" si="7"/>
        <v>166915.94379826545</v>
      </c>
      <c r="N52" s="159">
        <v>670</v>
      </c>
      <c r="O52" s="159">
        <v>6</v>
      </c>
      <c r="P52" s="137">
        <f t="shared" ca="1" si="8"/>
        <v>150.86915909465495</v>
      </c>
      <c r="Q52" s="151">
        <f t="shared" si="9"/>
        <v>200</v>
      </c>
      <c r="R52" s="138">
        <f t="shared" ca="1" si="10"/>
        <v>14686266.498967806</v>
      </c>
      <c r="S52" s="138">
        <v>0</v>
      </c>
      <c r="T52" s="138">
        <f t="shared" ca="1" si="11"/>
        <v>1001495.6627895928</v>
      </c>
      <c r="U52" s="138">
        <f t="shared" ca="1" si="12"/>
        <v>15687762.161757398</v>
      </c>
    </row>
    <row r="53" spans="5:21" x14ac:dyDescent="0.35">
      <c r="E53" s="135">
        <v>41</v>
      </c>
      <c r="F53" s="135" cm="1">
        <f t="array" aca="1" ref="F53" ca="1">INDEX('SCIR_no vaccination'!$B42:$CW42, 'INPUTS for uncertainty analysis'!$B$2)</f>
        <v>1</v>
      </c>
      <c r="G53" s="137">
        <f t="shared" ca="1" si="3"/>
        <v>25.144859849109157</v>
      </c>
      <c r="H53" s="151">
        <f t="shared" ca="1" si="4"/>
        <v>0</v>
      </c>
      <c r="I53" s="138">
        <f t="shared" ca="1" si="5"/>
        <v>0</v>
      </c>
      <c r="J53" s="138">
        <f>0</f>
        <v>0</v>
      </c>
      <c r="K53" s="138">
        <f t="shared" ca="1" si="6"/>
        <v>166915.94379826545</v>
      </c>
      <c r="L53" s="138">
        <f t="shared" ca="1" si="7"/>
        <v>166915.94379826545</v>
      </c>
      <c r="N53" s="159">
        <v>673</v>
      </c>
      <c r="O53" s="159">
        <v>2</v>
      </c>
      <c r="P53" s="137">
        <f t="shared" ca="1" si="8"/>
        <v>50.289719698218313</v>
      </c>
      <c r="Q53" s="151">
        <f t="shared" si="9"/>
        <v>200</v>
      </c>
      <c r="R53" s="138">
        <f t="shared" ca="1" si="10"/>
        <v>14686266.498967806</v>
      </c>
      <c r="S53" s="138">
        <v>0</v>
      </c>
      <c r="T53" s="138">
        <f t="shared" ca="1" si="11"/>
        <v>333831.8875965309</v>
      </c>
      <c r="U53" s="138">
        <f t="shared" ca="1" si="12"/>
        <v>15020098.386564337</v>
      </c>
    </row>
    <row r="54" spans="5:21" x14ac:dyDescent="0.35">
      <c r="E54" s="135">
        <v>42</v>
      </c>
      <c r="F54" s="135" cm="1">
        <f t="array" aca="1" ref="F54" ca="1">INDEX('SCIR_no vaccination'!$B43:$CW43, 'INPUTS for uncertainty analysis'!$B$2)</f>
        <v>0</v>
      </c>
      <c r="G54" s="137">
        <f t="shared" ca="1" si="3"/>
        <v>0</v>
      </c>
      <c r="H54" s="151">
        <f t="shared" ca="1" si="4"/>
        <v>0</v>
      </c>
      <c r="I54" s="138">
        <f t="shared" ca="1" si="5"/>
        <v>0</v>
      </c>
      <c r="J54" s="138">
        <f>0</f>
        <v>0</v>
      </c>
      <c r="K54" s="138">
        <f t="shared" ca="1" si="6"/>
        <v>0</v>
      </c>
      <c r="L54" s="138">
        <f t="shared" ca="1" si="7"/>
        <v>0</v>
      </c>
      <c r="N54" s="159">
        <v>675</v>
      </c>
      <c r="O54" s="159">
        <v>3</v>
      </c>
      <c r="P54" s="137">
        <f t="shared" ca="1" si="8"/>
        <v>75.434579547327473</v>
      </c>
      <c r="Q54" s="151">
        <f t="shared" si="9"/>
        <v>200</v>
      </c>
      <c r="R54" s="138">
        <f t="shared" ca="1" si="10"/>
        <v>14686266.498967806</v>
      </c>
      <c r="S54" s="138">
        <v>0</v>
      </c>
      <c r="T54" s="138">
        <f t="shared" ca="1" si="11"/>
        <v>500747.83139479638</v>
      </c>
      <c r="U54" s="138">
        <f t="shared" ca="1" si="12"/>
        <v>15187014.330362603</v>
      </c>
    </row>
    <row r="55" spans="5:21" x14ac:dyDescent="0.35">
      <c r="E55" s="135">
        <v>43</v>
      </c>
      <c r="F55" s="135" cm="1">
        <f t="array" aca="1" ref="F55" ca="1">INDEX('SCIR_no vaccination'!$B44:$CW44, 'INPUTS for uncertainty analysis'!$B$2)</f>
        <v>1</v>
      </c>
      <c r="G55" s="137">
        <f t="shared" ca="1" si="3"/>
        <v>25.144859849109157</v>
      </c>
      <c r="H55" s="151">
        <f t="shared" ca="1" si="4"/>
        <v>0</v>
      </c>
      <c r="I55" s="138">
        <f t="shared" ca="1" si="5"/>
        <v>0</v>
      </c>
      <c r="J55" s="138">
        <f>0</f>
        <v>0</v>
      </c>
      <c r="K55" s="138">
        <f t="shared" ca="1" si="6"/>
        <v>166915.94379826545</v>
      </c>
      <c r="L55" s="138">
        <f t="shared" ca="1" si="7"/>
        <v>166915.94379826545</v>
      </c>
      <c r="N55" s="159">
        <v>682</v>
      </c>
      <c r="O55" s="159">
        <v>3</v>
      </c>
      <c r="P55" s="137">
        <f t="shared" ca="1" si="8"/>
        <v>75.434579547327473</v>
      </c>
      <c r="Q55" s="151">
        <f t="shared" si="9"/>
        <v>200</v>
      </c>
      <c r="R55" s="138">
        <f t="shared" ca="1" si="10"/>
        <v>14686266.498967806</v>
      </c>
      <c r="S55" s="138">
        <v>0</v>
      </c>
      <c r="T55" s="138">
        <f t="shared" ca="1" si="11"/>
        <v>500747.83139479638</v>
      </c>
      <c r="U55" s="138">
        <f t="shared" ca="1" si="12"/>
        <v>15187014.330362603</v>
      </c>
    </row>
    <row r="56" spans="5:21" x14ac:dyDescent="0.35">
      <c r="E56" s="135">
        <v>44</v>
      </c>
      <c r="F56" s="135" cm="1">
        <f t="array" aca="1" ref="F56" ca="1">INDEX('SCIR_no vaccination'!$B45:$CW45, 'INPUTS for uncertainty analysis'!$B$2)</f>
        <v>1</v>
      </c>
      <c r="G56" s="137">
        <f t="shared" ca="1" si="3"/>
        <v>25.144859849109157</v>
      </c>
      <c r="H56" s="151">
        <f t="shared" ca="1" si="4"/>
        <v>0</v>
      </c>
      <c r="I56" s="138">
        <f t="shared" ca="1" si="5"/>
        <v>0</v>
      </c>
      <c r="J56" s="138">
        <f>0</f>
        <v>0</v>
      </c>
      <c r="K56" s="138">
        <f t="shared" ca="1" si="6"/>
        <v>166915.94379826545</v>
      </c>
      <c r="L56" s="138">
        <f t="shared" ca="1" si="7"/>
        <v>166915.94379826545</v>
      </c>
      <c r="N56" s="159">
        <v>705</v>
      </c>
      <c r="O56" s="159">
        <v>2</v>
      </c>
      <c r="P56" s="137">
        <f t="shared" ca="1" si="8"/>
        <v>50.289719698218313</v>
      </c>
      <c r="Q56" s="151">
        <f t="shared" si="9"/>
        <v>200</v>
      </c>
      <c r="R56" s="138">
        <f t="shared" ca="1" si="10"/>
        <v>14686266.498967806</v>
      </c>
      <c r="S56" s="138">
        <v>0</v>
      </c>
      <c r="T56" s="138">
        <f t="shared" ca="1" si="11"/>
        <v>333831.8875965309</v>
      </c>
      <c r="U56" s="138">
        <f t="shared" ca="1" si="12"/>
        <v>15020098.386564337</v>
      </c>
    </row>
    <row r="57" spans="5:21" x14ac:dyDescent="0.35">
      <c r="E57" s="135">
        <v>45</v>
      </c>
      <c r="F57" s="135" cm="1">
        <f t="array" aca="1" ref="F57" ca="1">INDEX('SCIR_no vaccination'!$B46:$CW46, 'INPUTS for uncertainty analysis'!$B$2)</f>
        <v>3</v>
      </c>
      <c r="G57" s="137">
        <f t="shared" ca="1" si="3"/>
        <v>75.434579547327473</v>
      </c>
      <c r="H57" s="151">
        <f t="shared" ca="1" si="4"/>
        <v>200</v>
      </c>
      <c r="I57" s="138">
        <f t="shared" ca="1" si="5"/>
        <v>14686266.498967806</v>
      </c>
      <c r="J57" s="138">
        <f>0</f>
        <v>0</v>
      </c>
      <c r="K57" s="138">
        <f t="shared" ca="1" si="6"/>
        <v>500747.83139479638</v>
      </c>
      <c r="L57" s="138">
        <f t="shared" ca="1" si="7"/>
        <v>15187014.330362603</v>
      </c>
      <c r="N57" s="159">
        <v>721</v>
      </c>
      <c r="O57" s="159">
        <v>2</v>
      </c>
      <c r="P57" s="137">
        <f t="shared" ca="1" si="8"/>
        <v>50.289719698218313</v>
      </c>
      <c r="Q57" s="151">
        <f t="shared" si="9"/>
        <v>200</v>
      </c>
      <c r="R57" s="138">
        <f t="shared" ca="1" si="10"/>
        <v>14686266.498967806</v>
      </c>
      <c r="S57" s="138">
        <v>0</v>
      </c>
      <c r="T57" s="138">
        <f t="shared" ca="1" si="11"/>
        <v>333831.8875965309</v>
      </c>
      <c r="U57" s="138">
        <f t="shared" ca="1" si="12"/>
        <v>15020098.386564337</v>
      </c>
    </row>
    <row r="58" spans="5:21" x14ac:dyDescent="0.35">
      <c r="E58" s="135">
        <v>46</v>
      </c>
      <c r="F58" s="135" cm="1">
        <f t="array" aca="1" ref="F58" ca="1">INDEX('SCIR_no vaccination'!$B47:$CW47, 'INPUTS for uncertainty analysis'!$B$2)</f>
        <v>0</v>
      </c>
      <c r="G58" s="137">
        <f t="shared" ca="1" si="3"/>
        <v>0</v>
      </c>
      <c r="H58" s="151">
        <f t="shared" ca="1" si="4"/>
        <v>0</v>
      </c>
      <c r="I58" s="138">
        <f t="shared" ca="1" si="5"/>
        <v>0</v>
      </c>
      <c r="J58" s="138">
        <f>0</f>
        <v>0</v>
      </c>
      <c r="K58" s="138">
        <f t="shared" ca="1" si="6"/>
        <v>0</v>
      </c>
      <c r="L58" s="138">
        <f t="shared" ca="1" si="7"/>
        <v>0</v>
      </c>
      <c r="N58" s="159">
        <v>754</v>
      </c>
      <c r="O58" s="159">
        <v>5</v>
      </c>
      <c r="P58" s="137">
        <f t="shared" ca="1" si="8"/>
        <v>125.72429924554578</v>
      </c>
      <c r="Q58" s="151">
        <f t="shared" si="9"/>
        <v>200</v>
      </c>
      <c r="R58" s="138">
        <f t="shared" ca="1" si="10"/>
        <v>14686266.498967806</v>
      </c>
      <c r="S58" s="138">
        <v>0</v>
      </c>
      <c r="T58" s="138">
        <f t="shared" ca="1" si="11"/>
        <v>834579.71899132722</v>
      </c>
      <c r="U58" s="138">
        <f t="shared" ca="1" si="12"/>
        <v>15520846.217959134</v>
      </c>
    </row>
    <row r="59" spans="5:21" x14ac:dyDescent="0.35">
      <c r="E59" s="135">
        <v>47</v>
      </c>
      <c r="F59" s="135" cm="1">
        <f t="array" aca="1" ref="F59" ca="1">INDEX('SCIR_no vaccination'!$B48:$CW48, 'INPUTS for uncertainty analysis'!$B$2)</f>
        <v>2</v>
      </c>
      <c r="G59" s="137">
        <f t="shared" ca="1" si="3"/>
        <v>50.289719698218313</v>
      </c>
      <c r="H59" s="151">
        <f t="shared" ca="1" si="4"/>
        <v>200</v>
      </c>
      <c r="I59" s="138">
        <f t="shared" ca="1" si="5"/>
        <v>14686266.498967806</v>
      </c>
      <c r="J59" s="138">
        <f>0</f>
        <v>0</v>
      </c>
      <c r="K59" s="138">
        <f t="shared" ca="1" si="6"/>
        <v>333831.8875965309</v>
      </c>
      <c r="L59" s="138">
        <f t="shared" ca="1" si="7"/>
        <v>15020098.386564337</v>
      </c>
      <c r="N59" s="159">
        <v>760</v>
      </c>
      <c r="O59" s="159">
        <v>2</v>
      </c>
      <c r="P59" s="137">
        <f t="shared" ca="1" si="8"/>
        <v>50.289719698218313</v>
      </c>
      <c r="Q59" s="151">
        <f t="shared" si="9"/>
        <v>200</v>
      </c>
      <c r="R59" s="138">
        <f t="shared" ca="1" si="10"/>
        <v>14686266.498967806</v>
      </c>
      <c r="S59" s="138">
        <v>0</v>
      </c>
      <c r="T59" s="138">
        <f t="shared" ca="1" si="11"/>
        <v>333831.8875965309</v>
      </c>
      <c r="U59" s="138">
        <f t="shared" ca="1" si="12"/>
        <v>15020098.386564337</v>
      </c>
    </row>
    <row r="60" spans="5:21" x14ac:dyDescent="0.35">
      <c r="E60" s="135">
        <v>48</v>
      </c>
      <c r="F60" s="135" cm="1">
        <f t="array" aca="1" ref="F60" ca="1">INDEX('SCIR_no vaccination'!$B49:$CW49, 'INPUTS for uncertainty analysis'!$B$2)</f>
        <v>0</v>
      </c>
      <c r="G60" s="137">
        <f t="shared" ca="1" si="3"/>
        <v>0</v>
      </c>
      <c r="H60" s="151">
        <f t="shared" ca="1" si="4"/>
        <v>0</v>
      </c>
      <c r="I60" s="138">
        <f t="shared" ca="1" si="5"/>
        <v>0</v>
      </c>
      <c r="J60" s="138">
        <f>0</f>
        <v>0</v>
      </c>
      <c r="K60" s="138">
        <f t="shared" ca="1" si="6"/>
        <v>0</v>
      </c>
      <c r="L60" s="138">
        <f t="shared" ca="1" si="7"/>
        <v>0</v>
      </c>
      <c r="N60" s="159">
        <v>766</v>
      </c>
      <c r="O60" s="159">
        <v>4</v>
      </c>
      <c r="P60" s="137">
        <f t="shared" ca="1" si="8"/>
        <v>100.57943939643663</v>
      </c>
      <c r="Q60" s="151">
        <f t="shared" si="9"/>
        <v>200</v>
      </c>
      <c r="R60" s="138">
        <f t="shared" ca="1" si="10"/>
        <v>14686266.498967806</v>
      </c>
      <c r="S60" s="138">
        <v>0</v>
      </c>
      <c r="T60" s="138">
        <f t="shared" ca="1" si="11"/>
        <v>667663.7751930618</v>
      </c>
      <c r="U60" s="138">
        <f t="shared" ca="1" si="12"/>
        <v>15353930.274160868</v>
      </c>
    </row>
    <row r="61" spans="5:21" x14ac:dyDescent="0.35">
      <c r="E61" s="135">
        <v>49</v>
      </c>
      <c r="F61" s="135" cm="1">
        <f t="array" aca="1" ref="F61" ca="1">INDEX('SCIR_no vaccination'!$B50:$CW50, 'INPUTS for uncertainty analysis'!$B$2)</f>
        <v>0</v>
      </c>
      <c r="G61" s="137">
        <f t="shared" ca="1" si="3"/>
        <v>0</v>
      </c>
      <c r="H61" s="151">
        <f t="shared" ca="1" si="4"/>
        <v>0</v>
      </c>
      <c r="I61" s="138">
        <f t="shared" ca="1" si="5"/>
        <v>0</v>
      </c>
      <c r="J61" s="138">
        <f>0</f>
        <v>0</v>
      </c>
      <c r="K61" s="138">
        <f t="shared" ca="1" si="6"/>
        <v>0</v>
      </c>
      <c r="L61" s="138">
        <f t="shared" ca="1" si="7"/>
        <v>0</v>
      </c>
      <c r="N61" s="159">
        <v>768</v>
      </c>
      <c r="O61" s="159">
        <v>3</v>
      </c>
      <c r="P61" s="137">
        <f t="shared" ca="1" si="8"/>
        <v>75.434579547327473</v>
      </c>
      <c r="Q61" s="151">
        <f t="shared" si="9"/>
        <v>200</v>
      </c>
      <c r="R61" s="138">
        <f t="shared" ca="1" si="10"/>
        <v>14686266.498967806</v>
      </c>
      <c r="S61" s="138">
        <v>0</v>
      </c>
      <c r="T61" s="138">
        <f t="shared" ca="1" si="11"/>
        <v>500747.83139479638</v>
      </c>
      <c r="U61" s="138">
        <f t="shared" ca="1" si="12"/>
        <v>15187014.330362603</v>
      </c>
    </row>
    <row r="62" spans="5:21" x14ac:dyDescent="0.35">
      <c r="E62" s="135">
        <v>50</v>
      </c>
      <c r="F62" s="135" cm="1">
        <f t="array" aca="1" ref="F62" ca="1">INDEX('SCIR_no vaccination'!$B51:$CW51, 'INPUTS for uncertainty analysis'!$B$2)</f>
        <v>0</v>
      </c>
      <c r="G62" s="137">
        <f t="shared" ca="1" si="3"/>
        <v>0</v>
      </c>
      <c r="H62" s="151">
        <f t="shared" ca="1" si="4"/>
        <v>0</v>
      </c>
      <c r="I62" s="138">
        <f t="shared" ca="1" si="5"/>
        <v>0</v>
      </c>
      <c r="J62" s="138">
        <f>0</f>
        <v>0</v>
      </c>
      <c r="K62" s="138">
        <f t="shared" ca="1" si="6"/>
        <v>0</v>
      </c>
      <c r="L62" s="138">
        <f t="shared" ca="1" si="7"/>
        <v>0</v>
      </c>
      <c r="N62" s="159">
        <v>769</v>
      </c>
      <c r="O62" s="159">
        <v>5</v>
      </c>
      <c r="P62" s="137">
        <f t="shared" ca="1" si="8"/>
        <v>125.72429924554578</v>
      </c>
      <c r="Q62" s="151">
        <f t="shared" si="9"/>
        <v>200</v>
      </c>
      <c r="R62" s="138">
        <f t="shared" ca="1" si="10"/>
        <v>14686266.498967806</v>
      </c>
      <c r="S62" s="138">
        <v>0</v>
      </c>
      <c r="T62" s="138">
        <f t="shared" ca="1" si="11"/>
        <v>834579.71899132722</v>
      </c>
      <c r="U62" s="138">
        <f t="shared" ca="1" si="12"/>
        <v>15520846.217959134</v>
      </c>
    </row>
    <row r="63" spans="5:21" x14ac:dyDescent="0.35">
      <c r="E63" s="135">
        <v>51</v>
      </c>
      <c r="F63" s="135" cm="1">
        <f t="array" aca="1" ref="F63" ca="1">INDEX('SCIR_no vaccination'!$B52:$CW52, 'INPUTS for uncertainty analysis'!$B$2)</f>
        <v>0</v>
      </c>
      <c r="G63" s="137">
        <f t="shared" ca="1" si="3"/>
        <v>0</v>
      </c>
      <c r="H63" s="151">
        <f t="shared" ca="1" si="4"/>
        <v>0</v>
      </c>
      <c r="I63" s="138">
        <f t="shared" ca="1" si="5"/>
        <v>0</v>
      </c>
      <c r="J63" s="138">
        <f>0</f>
        <v>0</v>
      </c>
      <c r="K63" s="138">
        <f t="shared" ca="1" si="6"/>
        <v>0</v>
      </c>
      <c r="L63" s="138">
        <f t="shared" ca="1" si="7"/>
        <v>0</v>
      </c>
      <c r="N63" s="159">
        <v>789</v>
      </c>
      <c r="O63" s="159">
        <v>2</v>
      </c>
      <c r="P63" s="137">
        <f t="shared" ca="1" si="8"/>
        <v>50.289719698218313</v>
      </c>
      <c r="Q63" s="151">
        <f t="shared" si="9"/>
        <v>200</v>
      </c>
      <c r="R63" s="138">
        <f t="shared" ca="1" si="10"/>
        <v>14686266.498967806</v>
      </c>
      <c r="S63" s="138">
        <v>0</v>
      </c>
      <c r="T63" s="138">
        <f t="shared" ca="1" si="11"/>
        <v>333831.8875965309</v>
      </c>
      <c r="U63" s="138">
        <f t="shared" ca="1" si="12"/>
        <v>15020098.386564337</v>
      </c>
    </row>
    <row r="64" spans="5:21" x14ac:dyDescent="0.35">
      <c r="E64" s="135">
        <v>52</v>
      </c>
      <c r="F64" s="135" cm="1">
        <f t="array" aca="1" ref="F64" ca="1">INDEX('SCIR_no vaccination'!$B53:$CW53, 'INPUTS for uncertainty analysis'!$B$2)</f>
        <v>0</v>
      </c>
      <c r="G64" s="137">
        <f t="shared" ca="1" si="3"/>
        <v>0</v>
      </c>
      <c r="H64" s="151">
        <f t="shared" ca="1" si="4"/>
        <v>0</v>
      </c>
      <c r="I64" s="138">
        <f t="shared" ca="1" si="5"/>
        <v>0</v>
      </c>
      <c r="J64" s="138">
        <f>0</f>
        <v>0</v>
      </c>
      <c r="K64" s="138">
        <f t="shared" ca="1" si="6"/>
        <v>0</v>
      </c>
      <c r="L64" s="138">
        <f t="shared" ca="1" si="7"/>
        <v>0</v>
      </c>
      <c r="N64" s="159">
        <v>827</v>
      </c>
      <c r="O64" s="159">
        <v>2</v>
      </c>
      <c r="P64" s="137">
        <f t="shared" ca="1" si="8"/>
        <v>50.289719698218313</v>
      </c>
      <c r="Q64" s="151">
        <f t="shared" si="9"/>
        <v>200</v>
      </c>
      <c r="R64" s="138">
        <f t="shared" ca="1" si="10"/>
        <v>14686266.498967806</v>
      </c>
      <c r="S64" s="138">
        <v>0</v>
      </c>
      <c r="T64" s="138">
        <f t="shared" ca="1" si="11"/>
        <v>333831.8875965309</v>
      </c>
      <c r="U64" s="138">
        <f t="shared" ca="1" si="12"/>
        <v>15020098.386564337</v>
      </c>
    </row>
    <row r="65" spans="5:21" x14ac:dyDescent="0.35">
      <c r="E65" s="135">
        <v>53</v>
      </c>
      <c r="F65" s="135" cm="1">
        <f t="array" aca="1" ref="F65" ca="1">INDEX('SCIR_no vaccination'!$B54:$CW54, 'INPUTS for uncertainty analysis'!$B$2)</f>
        <v>0</v>
      </c>
      <c r="G65" s="137">
        <f t="shared" ca="1" si="3"/>
        <v>0</v>
      </c>
      <c r="H65" s="151">
        <f t="shared" ca="1" si="4"/>
        <v>0</v>
      </c>
      <c r="I65" s="138">
        <f t="shared" ca="1" si="5"/>
        <v>0</v>
      </c>
      <c r="J65" s="138">
        <f>0</f>
        <v>0</v>
      </c>
      <c r="K65" s="138">
        <f t="shared" ca="1" si="6"/>
        <v>0</v>
      </c>
      <c r="L65" s="138">
        <f t="shared" ca="1" si="7"/>
        <v>0</v>
      </c>
      <c r="N65" s="159">
        <v>832</v>
      </c>
      <c r="O65" s="159">
        <v>2</v>
      </c>
      <c r="P65" s="137">
        <f t="shared" ca="1" si="8"/>
        <v>50.289719698218313</v>
      </c>
      <c r="Q65" s="151">
        <f t="shared" si="9"/>
        <v>200</v>
      </c>
      <c r="R65" s="138">
        <f t="shared" ca="1" si="10"/>
        <v>14686266.498967806</v>
      </c>
      <c r="S65" s="138">
        <v>0</v>
      </c>
      <c r="T65" s="138">
        <f t="shared" ca="1" si="11"/>
        <v>333831.8875965309</v>
      </c>
      <c r="U65" s="138">
        <f t="shared" ca="1" si="12"/>
        <v>15020098.386564337</v>
      </c>
    </row>
    <row r="66" spans="5:21" x14ac:dyDescent="0.35">
      <c r="E66" s="135">
        <v>54</v>
      </c>
      <c r="F66" s="135" cm="1">
        <f t="array" aca="1" ref="F66" ca="1">INDEX('SCIR_no vaccination'!$B55:$CW55, 'INPUTS for uncertainty analysis'!$B$2)</f>
        <v>0</v>
      </c>
      <c r="G66" s="137">
        <f t="shared" ca="1" si="3"/>
        <v>0</v>
      </c>
      <c r="H66" s="151">
        <f t="shared" ca="1" si="4"/>
        <v>0</v>
      </c>
      <c r="I66" s="138">
        <f t="shared" ca="1" si="5"/>
        <v>0</v>
      </c>
      <c r="J66" s="138">
        <f>0</f>
        <v>0</v>
      </c>
      <c r="K66" s="138">
        <f t="shared" ca="1" si="6"/>
        <v>0</v>
      </c>
      <c r="L66" s="138">
        <f t="shared" ca="1" si="7"/>
        <v>0</v>
      </c>
      <c r="N66" s="159">
        <v>840</v>
      </c>
      <c r="O66" s="159">
        <v>4</v>
      </c>
      <c r="P66" s="137">
        <f t="shared" ca="1" si="8"/>
        <v>100.57943939643663</v>
      </c>
      <c r="Q66" s="151">
        <f t="shared" si="9"/>
        <v>200</v>
      </c>
      <c r="R66" s="138">
        <f t="shared" ca="1" si="10"/>
        <v>14686266.498967806</v>
      </c>
      <c r="S66" s="138">
        <v>0</v>
      </c>
      <c r="T66" s="138">
        <f t="shared" ca="1" si="11"/>
        <v>667663.7751930618</v>
      </c>
      <c r="U66" s="138">
        <f t="shared" ca="1" si="12"/>
        <v>15353930.274160868</v>
      </c>
    </row>
    <row r="67" spans="5:21" x14ac:dyDescent="0.35">
      <c r="E67" s="135">
        <v>55</v>
      </c>
      <c r="F67" s="135" cm="1">
        <f t="array" aca="1" ref="F67" ca="1">INDEX('SCIR_no vaccination'!$B56:$CW56, 'INPUTS for uncertainty analysis'!$B$2)</f>
        <v>0</v>
      </c>
      <c r="G67" s="137">
        <f t="shared" ca="1" si="3"/>
        <v>0</v>
      </c>
      <c r="H67" s="151">
        <f t="shared" ca="1" si="4"/>
        <v>0</v>
      </c>
      <c r="I67" s="138">
        <f t="shared" ca="1" si="5"/>
        <v>0</v>
      </c>
      <c r="J67" s="138">
        <f>0</f>
        <v>0</v>
      </c>
      <c r="K67" s="138">
        <f t="shared" ca="1" si="6"/>
        <v>0</v>
      </c>
      <c r="L67" s="138">
        <f t="shared" ca="1" si="7"/>
        <v>0</v>
      </c>
      <c r="N67" s="159">
        <v>844</v>
      </c>
      <c r="O67" s="159">
        <v>2</v>
      </c>
      <c r="P67" s="137">
        <f t="shared" ca="1" si="8"/>
        <v>50.289719698218313</v>
      </c>
      <c r="Q67" s="151">
        <f t="shared" si="9"/>
        <v>200</v>
      </c>
      <c r="R67" s="138">
        <f t="shared" ca="1" si="10"/>
        <v>14686266.498967806</v>
      </c>
      <c r="S67" s="138">
        <v>0</v>
      </c>
      <c r="T67" s="138">
        <f t="shared" ca="1" si="11"/>
        <v>333831.8875965309</v>
      </c>
      <c r="U67" s="138">
        <f t="shared" ca="1" si="12"/>
        <v>15020098.386564337</v>
      </c>
    </row>
    <row r="68" spans="5:21" x14ac:dyDescent="0.35">
      <c r="E68" s="135">
        <v>56</v>
      </c>
      <c r="F68" s="135" cm="1">
        <f t="array" aca="1" ref="F68" ca="1">INDEX('SCIR_no vaccination'!$B57:$CW57, 'INPUTS for uncertainty analysis'!$B$2)</f>
        <v>0</v>
      </c>
      <c r="G68" s="137">
        <f t="shared" ca="1" si="3"/>
        <v>0</v>
      </c>
      <c r="H68" s="151">
        <f t="shared" ca="1" si="4"/>
        <v>0</v>
      </c>
      <c r="I68" s="138">
        <f t="shared" ca="1" si="5"/>
        <v>0</v>
      </c>
      <c r="J68" s="138">
        <f>0</f>
        <v>0</v>
      </c>
      <c r="K68" s="138">
        <f t="shared" ca="1" si="6"/>
        <v>0</v>
      </c>
      <c r="L68" s="138">
        <f t="shared" ca="1" si="7"/>
        <v>0</v>
      </c>
      <c r="N68" s="159">
        <v>849</v>
      </c>
      <c r="O68" s="159">
        <v>2</v>
      </c>
      <c r="P68" s="137">
        <f t="shared" ca="1" si="8"/>
        <v>50.289719698218313</v>
      </c>
      <c r="Q68" s="151">
        <f t="shared" si="9"/>
        <v>200</v>
      </c>
      <c r="R68" s="138">
        <f t="shared" ca="1" si="10"/>
        <v>14686266.498967806</v>
      </c>
      <c r="S68" s="138">
        <v>0</v>
      </c>
      <c r="T68" s="138">
        <f t="shared" ca="1" si="11"/>
        <v>333831.8875965309</v>
      </c>
      <c r="U68" s="138">
        <f t="shared" ca="1" si="12"/>
        <v>15020098.386564337</v>
      </c>
    </row>
    <row r="69" spans="5:21" x14ac:dyDescent="0.35">
      <c r="E69" s="135">
        <v>57</v>
      </c>
      <c r="F69" s="135" cm="1">
        <f t="array" aca="1" ref="F69" ca="1">INDEX('SCIR_no vaccination'!$B58:$CW58, 'INPUTS for uncertainty analysis'!$B$2)</f>
        <v>0</v>
      </c>
      <c r="G69" s="137">
        <f t="shared" ca="1" si="3"/>
        <v>0</v>
      </c>
      <c r="H69" s="151">
        <f t="shared" ca="1" si="4"/>
        <v>0</v>
      </c>
      <c r="I69" s="138">
        <f t="shared" ca="1" si="5"/>
        <v>0</v>
      </c>
      <c r="J69" s="138">
        <f>0</f>
        <v>0</v>
      </c>
      <c r="K69" s="138">
        <f t="shared" ca="1" si="6"/>
        <v>0</v>
      </c>
      <c r="L69" s="138">
        <f t="shared" ca="1" si="7"/>
        <v>0</v>
      </c>
      <c r="N69" s="159">
        <v>855</v>
      </c>
      <c r="O69" s="159">
        <v>2</v>
      </c>
      <c r="P69" s="137">
        <f t="shared" ca="1" si="8"/>
        <v>50.289719698218313</v>
      </c>
      <c r="Q69" s="151">
        <f t="shared" si="9"/>
        <v>200</v>
      </c>
      <c r="R69" s="138">
        <f t="shared" ca="1" si="10"/>
        <v>14686266.498967806</v>
      </c>
      <c r="S69" s="138">
        <v>0</v>
      </c>
      <c r="T69" s="138">
        <f t="shared" ca="1" si="11"/>
        <v>333831.8875965309</v>
      </c>
      <c r="U69" s="138">
        <f t="shared" ca="1" si="12"/>
        <v>15020098.386564337</v>
      </c>
    </row>
    <row r="70" spans="5:21" x14ac:dyDescent="0.35">
      <c r="E70" s="135">
        <v>58</v>
      </c>
      <c r="F70" s="135" cm="1">
        <f t="array" aca="1" ref="F70" ca="1">INDEX('SCIR_no vaccination'!$B59:$CW59, 'INPUTS for uncertainty analysis'!$B$2)</f>
        <v>5</v>
      </c>
      <c r="G70" s="137">
        <f t="shared" ca="1" si="3"/>
        <v>125.72429924554578</v>
      </c>
      <c r="H70" s="151">
        <f t="shared" ca="1" si="4"/>
        <v>200</v>
      </c>
      <c r="I70" s="138">
        <f t="shared" ca="1" si="5"/>
        <v>14686266.498967806</v>
      </c>
      <c r="J70" s="138">
        <f>0</f>
        <v>0</v>
      </c>
      <c r="K70" s="138">
        <f t="shared" ca="1" si="6"/>
        <v>834579.71899132722</v>
      </c>
      <c r="L70" s="138">
        <f t="shared" ca="1" si="7"/>
        <v>15520846.217959134</v>
      </c>
      <c r="N70" s="159">
        <v>866</v>
      </c>
      <c r="O70" s="159">
        <v>2</v>
      </c>
      <c r="P70" s="137">
        <f t="shared" ca="1" si="8"/>
        <v>50.289719698218313</v>
      </c>
      <c r="Q70" s="151">
        <f t="shared" si="9"/>
        <v>200</v>
      </c>
      <c r="R70" s="138">
        <f t="shared" ca="1" si="10"/>
        <v>14686266.498967806</v>
      </c>
      <c r="S70" s="138">
        <v>0</v>
      </c>
      <c r="T70" s="138">
        <f t="shared" ca="1" si="11"/>
        <v>333831.8875965309</v>
      </c>
      <c r="U70" s="138">
        <f t="shared" ca="1" si="12"/>
        <v>15020098.386564337</v>
      </c>
    </row>
    <row r="71" spans="5:21" x14ac:dyDescent="0.35">
      <c r="E71" s="135">
        <v>59</v>
      </c>
      <c r="F71" s="135" cm="1">
        <f t="array" aca="1" ref="F71" ca="1">INDEX('SCIR_no vaccination'!$B60:$CW60, 'INPUTS for uncertainty analysis'!$B$2)</f>
        <v>0</v>
      </c>
      <c r="G71" s="137">
        <f t="shared" ca="1" si="3"/>
        <v>0</v>
      </c>
      <c r="H71" s="151">
        <f t="shared" ca="1" si="4"/>
        <v>0</v>
      </c>
      <c r="I71" s="138">
        <f t="shared" ca="1" si="5"/>
        <v>0</v>
      </c>
      <c r="J71" s="138">
        <f>0</f>
        <v>0</v>
      </c>
      <c r="K71" s="138">
        <f t="shared" ca="1" si="6"/>
        <v>0</v>
      </c>
      <c r="L71" s="138">
        <f t="shared" ca="1" si="7"/>
        <v>0</v>
      </c>
      <c r="N71" s="159">
        <v>917</v>
      </c>
      <c r="O71" s="159">
        <v>3</v>
      </c>
      <c r="P71" s="137">
        <f t="shared" ca="1" si="8"/>
        <v>75.434579547327473</v>
      </c>
      <c r="Q71" s="151">
        <f t="shared" si="9"/>
        <v>200</v>
      </c>
      <c r="R71" s="138">
        <f t="shared" ca="1" si="10"/>
        <v>14686266.498967806</v>
      </c>
      <c r="S71" s="138">
        <v>0</v>
      </c>
      <c r="T71" s="138">
        <f t="shared" ca="1" si="11"/>
        <v>500747.83139479638</v>
      </c>
      <c r="U71" s="138">
        <f t="shared" ca="1" si="12"/>
        <v>15187014.330362603</v>
      </c>
    </row>
    <row r="72" spans="5:21" x14ac:dyDescent="0.35">
      <c r="E72" s="135">
        <v>60</v>
      </c>
      <c r="F72" s="135" cm="1">
        <f t="array" aca="1" ref="F72" ca="1">INDEX('SCIR_no vaccination'!$B61:$CW61, 'INPUTS for uncertainty analysis'!$B$2)</f>
        <v>0</v>
      </c>
      <c r="G72" s="137">
        <f t="shared" ca="1" si="3"/>
        <v>0</v>
      </c>
      <c r="H72" s="151">
        <f t="shared" ca="1" si="4"/>
        <v>0</v>
      </c>
      <c r="I72" s="138">
        <f t="shared" ca="1" si="5"/>
        <v>0</v>
      </c>
      <c r="J72" s="138">
        <f>0</f>
        <v>0</v>
      </c>
      <c r="K72" s="138">
        <f t="shared" ca="1" si="6"/>
        <v>0</v>
      </c>
      <c r="L72" s="138">
        <f t="shared" ca="1" si="7"/>
        <v>0</v>
      </c>
      <c r="N72" s="159">
        <v>935</v>
      </c>
      <c r="O72" s="159">
        <v>3</v>
      </c>
      <c r="P72" s="137">
        <f t="shared" ca="1" si="8"/>
        <v>75.434579547327473</v>
      </c>
      <c r="Q72" s="151">
        <f t="shared" si="9"/>
        <v>200</v>
      </c>
      <c r="R72" s="138">
        <f t="shared" ca="1" si="10"/>
        <v>14686266.498967806</v>
      </c>
      <c r="S72" s="138">
        <v>0</v>
      </c>
      <c r="T72" s="138">
        <f t="shared" ca="1" si="11"/>
        <v>500747.83139479638</v>
      </c>
      <c r="U72" s="138">
        <f t="shared" ca="1" si="12"/>
        <v>15187014.330362603</v>
      </c>
    </row>
    <row r="73" spans="5:21" x14ac:dyDescent="0.35">
      <c r="E73" s="135">
        <v>61</v>
      </c>
      <c r="F73" s="135" cm="1">
        <f t="array" aca="1" ref="F73" ca="1">INDEX('SCIR_no vaccination'!$B62:$CW62, 'INPUTS for uncertainty analysis'!$B$2)</f>
        <v>1</v>
      </c>
      <c r="G73" s="137">
        <f t="shared" ca="1" si="3"/>
        <v>25.144859849109157</v>
      </c>
      <c r="H73" s="151">
        <f t="shared" ca="1" si="4"/>
        <v>0</v>
      </c>
      <c r="I73" s="138">
        <f t="shared" ca="1" si="5"/>
        <v>0</v>
      </c>
      <c r="J73" s="138">
        <f>0</f>
        <v>0</v>
      </c>
      <c r="K73" s="138">
        <f t="shared" ca="1" si="6"/>
        <v>166915.94379826545</v>
      </c>
      <c r="L73" s="138">
        <f t="shared" ca="1" si="7"/>
        <v>166915.94379826545</v>
      </c>
      <c r="N73" s="159">
        <v>939</v>
      </c>
      <c r="O73" s="159">
        <v>3</v>
      </c>
      <c r="P73" s="137">
        <f t="shared" ca="1" si="8"/>
        <v>75.434579547327473</v>
      </c>
      <c r="Q73" s="151">
        <f t="shared" si="9"/>
        <v>200</v>
      </c>
      <c r="R73" s="138">
        <f t="shared" ca="1" si="10"/>
        <v>14686266.498967806</v>
      </c>
      <c r="S73" s="138">
        <v>0</v>
      </c>
      <c r="T73" s="138">
        <f t="shared" ca="1" si="11"/>
        <v>500747.83139479638</v>
      </c>
      <c r="U73" s="138">
        <f t="shared" ca="1" si="12"/>
        <v>15187014.330362603</v>
      </c>
    </row>
    <row r="74" spans="5:21" x14ac:dyDescent="0.35">
      <c r="E74" s="135">
        <v>62</v>
      </c>
      <c r="F74" s="135" cm="1">
        <f t="array" aca="1" ref="F74" ca="1">INDEX('SCIR_no vaccination'!$B63:$CW63, 'INPUTS for uncertainty analysis'!$B$2)</f>
        <v>1</v>
      </c>
      <c r="G74" s="137">
        <f t="shared" ca="1" si="3"/>
        <v>25.144859849109157</v>
      </c>
      <c r="H74" s="151">
        <f t="shared" ca="1" si="4"/>
        <v>0</v>
      </c>
      <c r="I74" s="138">
        <f t="shared" ca="1" si="5"/>
        <v>0</v>
      </c>
      <c r="J74" s="138">
        <f>0</f>
        <v>0</v>
      </c>
      <c r="K74" s="138">
        <f t="shared" ca="1" si="6"/>
        <v>166915.94379826545</v>
      </c>
      <c r="L74" s="138">
        <f t="shared" ca="1" si="7"/>
        <v>166915.94379826545</v>
      </c>
      <c r="N74" s="159">
        <v>969</v>
      </c>
      <c r="O74" s="159">
        <v>2</v>
      </c>
      <c r="P74" s="137">
        <f t="shared" ca="1" si="8"/>
        <v>50.289719698218313</v>
      </c>
      <c r="Q74" s="151">
        <f t="shared" si="9"/>
        <v>200</v>
      </c>
      <c r="R74" s="138">
        <f t="shared" ca="1" si="10"/>
        <v>14686266.498967806</v>
      </c>
      <c r="S74" s="138">
        <v>0</v>
      </c>
      <c r="T74" s="138">
        <f t="shared" ca="1" si="11"/>
        <v>333831.8875965309</v>
      </c>
      <c r="U74" s="138">
        <f t="shared" ca="1" si="12"/>
        <v>15020098.386564337</v>
      </c>
    </row>
    <row r="75" spans="5:21" x14ac:dyDescent="0.35">
      <c r="E75" s="135">
        <v>63</v>
      </c>
      <c r="F75" s="135" cm="1">
        <f t="array" aca="1" ref="F75" ca="1">INDEX('SCIR_no vaccination'!$B64:$CW64, 'INPUTS for uncertainty analysis'!$B$2)</f>
        <v>0</v>
      </c>
      <c r="G75" s="137">
        <f t="shared" ca="1" si="3"/>
        <v>0</v>
      </c>
      <c r="H75" s="151">
        <f t="shared" ca="1" si="4"/>
        <v>0</v>
      </c>
      <c r="I75" s="138">
        <f t="shared" ca="1" si="5"/>
        <v>0</v>
      </c>
      <c r="J75" s="138">
        <f>0</f>
        <v>0</v>
      </c>
      <c r="K75" s="138">
        <f t="shared" ca="1" si="6"/>
        <v>0</v>
      </c>
      <c r="L75" s="138">
        <f t="shared" ca="1" si="7"/>
        <v>0</v>
      </c>
      <c r="N75" s="159">
        <v>984</v>
      </c>
      <c r="O75" s="159">
        <v>2</v>
      </c>
      <c r="P75" s="137">
        <f t="shared" ca="1" si="8"/>
        <v>50.289719698218313</v>
      </c>
      <c r="Q75" s="151">
        <f t="shared" si="9"/>
        <v>200</v>
      </c>
      <c r="R75" s="138">
        <f t="shared" ca="1" si="10"/>
        <v>14686266.498967806</v>
      </c>
      <c r="S75" s="138">
        <v>0</v>
      </c>
      <c r="T75" s="138">
        <f t="shared" ca="1" si="11"/>
        <v>333831.8875965309</v>
      </c>
      <c r="U75" s="138">
        <f t="shared" ca="1" si="12"/>
        <v>15020098.386564337</v>
      </c>
    </row>
    <row r="76" spans="5:21" x14ac:dyDescent="0.35">
      <c r="E76" s="135">
        <v>64</v>
      </c>
      <c r="F76" s="135" cm="1">
        <f t="array" aca="1" ref="F76" ca="1">INDEX('SCIR_no vaccination'!$B65:$CW65, 'INPUTS for uncertainty analysis'!$B$2)</f>
        <v>3</v>
      </c>
      <c r="G76" s="137">
        <f t="shared" ca="1" si="3"/>
        <v>75.434579547327473</v>
      </c>
      <c r="H76" s="151">
        <f t="shared" ca="1" si="4"/>
        <v>200</v>
      </c>
      <c r="I76" s="138">
        <f t="shared" ca="1" si="5"/>
        <v>14686266.498967806</v>
      </c>
      <c r="J76" s="138">
        <f>0</f>
        <v>0</v>
      </c>
      <c r="K76" s="138">
        <f t="shared" ca="1" si="6"/>
        <v>500747.83139479638</v>
      </c>
      <c r="L76" s="138">
        <f t="shared" ca="1" si="7"/>
        <v>15187014.330362603</v>
      </c>
      <c r="Q76" s="151"/>
      <c r="R76" s="138"/>
      <c r="S76" s="138"/>
      <c r="T76" s="138"/>
      <c r="U76" s="138"/>
    </row>
    <row r="77" spans="5:21" x14ac:dyDescent="0.35">
      <c r="E77" s="135">
        <v>65</v>
      </c>
      <c r="F77" s="135" cm="1">
        <f t="array" aca="1" ref="F77" ca="1">INDEX('SCIR_no vaccination'!$B66:$CW66, 'INPUTS for uncertainty analysis'!$B$2)</f>
        <v>2</v>
      </c>
      <c r="G77" s="137">
        <f t="shared" ref="G77:G140" ca="1" si="13">F77*$C$9</f>
        <v>50.289719698218313</v>
      </c>
      <c r="H77" s="151">
        <f t="shared" ref="H77:H140" ca="1" si="14">IF(F77 &gt; 1,$C$13*20000,0)</f>
        <v>200</v>
      </c>
      <c r="I77" s="138">
        <f t="shared" ref="I77:I140" ca="1" si="15">IF(F77 &gt; 1,$C$4,0)</f>
        <v>14686266.498967806</v>
      </c>
      <c r="J77" s="138">
        <f>0</f>
        <v>0</v>
      </c>
      <c r="K77" s="138">
        <f t="shared" ref="K77:K140" ca="1" si="16">F77*$C$5</f>
        <v>333831.8875965309</v>
      </c>
      <c r="L77" s="138">
        <f t="shared" ref="L77:L140" ca="1" si="17">J77+I77+K77</f>
        <v>15020098.386564337</v>
      </c>
      <c r="Q77" s="151"/>
      <c r="R77" s="138"/>
      <c r="S77" s="138"/>
      <c r="T77" s="138"/>
      <c r="U77" s="138"/>
    </row>
    <row r="78" spans="5:21" x14ac:dyDescent="0.35">
      <c r="E78" s="135">
        <v>66</v>
      </c>
      <c r="F78" s="135" cm="1">
        <f t="array" aca="1" ref="F78" ca="1">INDEX('SCIR_no vaccination'!$B67:$CW67, 'INPUTS for uncertainty analysis'!$B$2)</f>
        <v>0</v>
      </c>
      <c r="G78" s="137">
        <f t="shared" ca="1" si="13"/>
        <v>0</v>
      </c>
      <c r="H78" s="151">
        <f t="shared" ca="1" si="14"/>
        <v>0</v>
      </c>
      <c r="I78" s="138">
        <f t="shared" ca="1" si="15"/>
        <v>0</v>
      </c>
      <c r="J78" s="138">
        <f>0</f>
        <v>0</v>
      </c>
      <c r="K78" s="138">
        <f t="shared" ca="1" si="16"/>
        <v>0</v>
      </c>
      <c r="L78" s="138">
        <f t="shared" ca="1" si="17"/>
        <v>0</v>
      </c>
      <c r="Q78" s="151"/>
      <c r="R78" s="138"/>
      <c r="S78" s="138"/>
      <c r="T78" s="138"/>
      <c r="U78" s="138"/>
    </row>
    <row r="79" spans="5:21" x14ac:dyDescent="0.35">
      <c r="E79" s="135">
        <v>67</v>
      </c>
      <c r="F79" s="135" cm="1">
        <f t="array" aca="1" ref="F79" ca="1">INDEX('SCIR_no vaccination'!$B68:$CW68, 'INPUTS for uncertainty analysis'!$B$2)</f>
        <v>0</v>
      </c>
      <c r="G79" s="137">
        <f t="shared" ca="1" si="13"/>
        <v>0</v>
      </c>
      <c r="H79" s="151">
        <f t="shared" ca="1" si="14"/>
        <v>0</v>
      </c>
      <c r="I79" s="138">
        <f t="shared" ca="1" si="15"/>
        <v>0</v>
      </c>
      <c r="J79" s="138">
        <f>0</f>
        <v>0</v>
      </c>
      <c r="K79" s="138">
        <f t="shared" ca="1" si="16"/>
        <v>0</v>
      </c>
      <c r="L79" s="138">
        <f t="shared" ca="1" si="17"/>
        <v>0</v>
      </c>
      <c r="Q79" s="151"/>
      <c r="R79" s="138"/>
      <c r="S79" s="138"/>
      <c r="T79" s="138"/>
      <c r="U79" s="138"/>
    </row>
    <row r="80" spans="5:21" x14ac:dyDescent="0.35">
      <c r="E80" s="135">
        <v>68</v>
      </c>
      <c r="F80" s="135" cm="1">
        <f t="array" aca="1" ref="F80" ca="1">INDEX('SCIR_no vaccination'!$B69:$CW69, 'INPUTS for uncertainty analysis'!$B$2)</f>
        <v>1</v>
      </c>
      <c r="G80" s="137">
        <f t="shared" ca="1" si="13"/>
        <v>25.144859849109157</v>
      </c>
      <c r="H80" s="151">
        <f t="shared" ca="1" si="14"/>
        <v>0</v>
      </c>
      <c r="I80" s="138">
        <f t="shared" ca="1" si="15"/>
        <v>0</v>
      </c>
      <c r="J80" s="138">
        <f>0</f>
        <v>0</v>
      </c>
      <c r="K80" s="138">
        <f t="shared" ca="1" si="16"/>
        <v>166915.94379826545</v>
      </c>
      <c r="L80" s="138">
        <f t="shared" ca="1" si="17"/>
        <v>166915.94379826545</v>
      </c>
      <c r="Q80" s="151"/>
      <c r="R80" s="138"/>
      <c r="S80" s="138"/>
      <c r="T80" s="138"/>
      <c r="U80" s="138"/>
    </row>
    <row r="81" spans="5:21" x14ac:dyDescent="0.35">
      <c r="E81" s="135">
        <v>69</v>
      </c>
      <c r="F81" s="135" cm="1">
        <f t="array" aca="1" ref="F81" ca="1">INDEX('SCIR_no vaccination'!$B70:$CW70, 'INPUTS for uncertainty analysis'!$B$2)</f>
        <v>0</v>
      </c>
      <c r="G81" s="137">
        <f t="shared" ca="1" si="13"/>
        <v>0</v>
      </c>
      <c r="H81" s="151">
        <f t="shared" ca="1" si="14"/>
        <v>0</v>
      </c>
      <c r="I81" s="138">
        <f t="shared" ca="1" si="15"/>
        <v>0</v>
      </c>
      <c r="J81" s="138">
        <f>0</f>
        <v>0</v>
      </c>
      <c r="K81" s="138">
        <f t="shared" ca="1" si="16"/>
        <v>0</v>
      </c>
      <c r="L81" s="138">
        <f t="shared" ca="1" si="17"/>
        <v>0</v>
      </c>
      <c r="Q81" s="151"/>
      <c r="R81" s="138"/>
      <c r="S81" s="138"/>
      <c r="T81" s="138"/>
      <c r="U81" s="138"/>
    </row>
    <row r="82" spans="5:21" x14ac:dyDescent="0.35">
      <c r="E82" s="135">
        <v>70</v>
      </c>
      <c r="F82" s="135" cm="1">
        <f t="array" aca="1" ref="F82" ca="1">INDEX('SCIR_no vaccination'!$B71:$CW71, 'INPUTS for uncertainty analysis'!$B$2)</f>
        <v>0</v>
      </c>
      <c r="G82" s="137">
        <f t="shared" ca="1" si="13"/>
        <v>0</v>
      </c>
      <c r="H82" s="151">
        <f t="shared" ca="1" si="14"/>
        <v>0</v>
      </c>
      <c r="I82" s="138">
        <f t="shared" ca="1" si="15"/>
        <v>0</v>
      </c>
      <c r="J82" s="138">
        <f>0</f>
        <v>0</v>
      </c>
      <c r="K82" s="138">
        <f t="shared" ca="1" si="16"/>
        <v>0</v>
      </c>
      <c r="L82" s="138">
        <f t="shared" ca="1" si="17"/>
        <v>0</v>
      </c>
      <c r="Q82" s="151"/>
      <c r="R82" s="138"/>
      <c r="S82" s="138"/>
      <c r="T82" s="138"/>
      <c r="U82" s="138"/>
    </row>
    <row r="83" spans="5:21" x14ac:dyDescent="0.35">
      <c r="E83" s="135">
        <v>71</v>
      </c>
      <c r="F83" s="135" cm="1">
        <f t="array" aca="1" ref="F83" ca="1">INDEX('SCIR_no vaccination'!$B72:$CW72, 'INPUTS for uncertainty analysis'!$B$2)</f>
        <v>5</v>
      </c>
      <c r="G83" s="137">
        <f t="shared" ca="1" si="13"/>
        <v>125.72429924554578</v>
      </c>
      <c r="H83" s="151">
        <f t="shared" ca="1" si="14"/>
        <v>200</v>
      </c>
      <c r="I83" s="138">
        <f t="shared" ca="1" si="15"/>
        <v>14686266.498967806</v>
      </c>
      <c r="J83" s="138">
        <f>0</f>
        <v>0</v>
      </c>
      <c r="K83" s="138">
        <f t="shared" ca="1" si="16"/>
        <v>834579.71899132722</v>
      </c>
      <c r="L83" s="138">
        <f t="shared" ca="1" si="17"/>
        <v>15520846.217959134</v>
      </c>
      <c r="Q83" s="151"/>
      <c r="R83" s="138"/>
      <c r="S83" s="138"/>
      <c r="T83" s="138"/>
      <c r="U83" s="138"/>
    </row>
    <row r="84" spans="5:21" x14ac:dyDescent="0.35">
      <c r="E84" s="135">
        <v>72</v>
      </c>
      <c r="F84" s="135" cm="1">
        <f t="array" aca="1" ref="F84" ca="1">INDEX('SCIR_no vaccination'!$B73:$CW73, 'INPUTS for uncertainty analysis'!$B$2)</f>
        <v>0</v>
      </c>
      <c r="G84" s="137">
        <f t="shared" ca="1" si="13"/>
        <v>0</v>
      </c>
      <c r="H84" s="151">
        <f t="shared" ca="1" si="14"/>
        <v>0</v>
      </c>
      <c r="I84" s="138">
        <f t="shared" ca="1" si="15"/>
        <v>0</v>
      </c>
      <c r="J84" s="138">
        <f>0</f>
        <v>0</v>
      </c>
      <c r="K84" s="138">
        <f t="shared" ca="1" si="16"/>
        <v>0</v>
      </c>
      <c r="L84" s="138">
        <f t="shared" ca="1" si="17"/>
        <v>0</v>
      </c>
      <c r="Q84" s="151"/>
      <c r="R84" s="138"/>
      <c r="S84" s="138"/>
      <c r="T84" s="138"/>
      <c r="U84" s="138"/>
    </row>
    <row r="85" spans="5:21" x14ac:dyDescent="0.35">
      <c r="E85" s="135">
        <v>73</v>
      </c>
      <c r="F85" s="135" cm="1">
        <f t="array" aca="1" ref="F85" ca="1">INDEX('SCIR_no vaccination'!$B74:$CW74, 'INPUTS for uncertainty analysis'!$B$2)</f>
        <v>0</v>
      </c>
      <c r="G85" s="137">
        <f t="shared" ca="1" si="13"/>
        <v>0</v>
      </c>
      <c r="H85" s="151">
        <f t="shared" ca="1" si="14"/>
        <v>0</v>
      </c>
      <c r="I85" s="138">
        <f t="shared" ca="1" si="15"/>
        <v>0</v>
      </c>
      <c r="J85" s="138">
        <f>0</f>
        <v>0</v>
      </c>
      <c r="K85" s="138">
        <f t="shared" ca="1" si="16"/>
        <v>0</v>
      </c>
      <c r="L85" s="138">
        <f t="shared" ca="1" si="17"/>
        <v>0</v>
      </c>
      <c r="Q85" s="151"/>
      <c r="R85" s="138"/>
      <c r="S85" s="138"/>
      <c r="T85" s="138"/>
      <c r="U85" s="138"/>
    </row>
    <row r="86" spans="5:21" x14ac:dyDescent="0.35">
      <c r="E86" s="135">
        <v>74</v>
      </c>
      <c r="F86" s="135" cm="1">
        <f t="array" aca="1" ref="F86" ca="1">INDEX('SCIR_no vaccination'!$B75:$CW75, 'INPUTS for uncertainty analysis'!$B$2)</f>
        <v>0</v>
      </c>
      <c r="G86" s="137">
        <f t="shared" ca="1" si="13"/>
        <v>0</v>
      </c>
      <c r="H86" s="151">
        <f t="shared" ca="1" si="14"/>
        <v>0</v>
      </c>
      <c r="I86" s="138">
        <f t="shared" ca="1" si="15"/>
        <v>0</v>
      </c>
      <c r="J86" s="138">
        <f>0</f>
        <v>0</v>
      </c>
      <c r="K86" s="138">
        <f t="shared" ca="1" si="16"/>
        <v>0</v>
      </c>
      <c r="L86" s="138">
        <f t="shared" ca="1" si="17"/>
        <v>0</v>
      </c>
      <c r="Q86" s="151"/>
      <c r="R86" s="138"/>
      <c r="S86" s="138"/>
      <c r="T86" s="138"/>
      <c r="U86" s="138"/>
    </row>
    <row r="87" spans="5:21" x14ac:dyDescent="0.35">
      <c r="E87" s="135">
        <v>75</v>
      </c>
      <c r="F87" s="135" cm="1">
        <f t="array" aca="1" ref="F87" ca="1">INDEX('SCIR_no vaccination'!$B76:$CW76, 'INPUTS for uncertainty analysis'!$B$2)</f>
        <v>0</v>
      </c>
      <c r="G87" s="137">
        <f t="shared" ca="1" si="13"/>
        <v>0</v>
      </c>
      <c r="H87" s="151">
        <f t="shared" ca="1" si="14"/>
        <v>0</v>
      </c>
      <c r="I87" s="138">
        <f t="shared" ca="1" si="15"/>
        <v>0</v>
      </c>
      <c r="J87" s="138">
        <f>0</f>
        <v>0</v>
      </c>
      <c r="K87" s="138">
        <f t="shared" ca="1" si="16"/>
        <v>0</v>
      </c>
      <c r="L87" s="138">
        <f t="shared" ca="1" si="17"/>
        <v>0</v>
      </c>
      <c r="Q87" s="151"/>
      <c r="R87" s="138"/>
      <c r="S87" s="138"/>
      <c r="T87" s="138"/>
      <c r="U87" s="138"/>
    </row>
    <row r="88" spans="5:21" x14ac:dyDescent="0.35">
      <c r="E88" s="135">
        <v>76</v>
      </c>
      <c r="F88" s="135" cm="1">
        <f t="array" aca="1" ref="F88" ca="1">INDEX('SCIR_no vaccination'!$B77:$CW77, 'INPUTS for uncertainty analysis'!$B$2)</f>
        <v>0</v>
      </c>
      <c r="G88" s="137">
        <f t="shared" ca="1" si="13"/>
        <v>0</v>
      </c>
      <c r="H88" s="151">
        <f t="shared" ca="1" si="14"/>
        <v>0</v>
      </c>
      <c r="I88" s="138">
        <f t="shared" ca="1" si="15"/>
        <v>0</v>
      </c>
      <c r="J88" s="138">
        <f>0</f>
        <v>0</v>
      </c>
      <c r="K88" s="138">
        <f t="shared" ca="1" si="16"/>
        <v>0</v>
      </c>
      <c r="L88" s="138">
        <f t="shared" ca="1" si="17"/>
        <v>0</v>
      </c>
      <c r="Q88" s="151"/>
      <c r="R88" s="138"/>
      <c r="S88" s="138"/>
      <c r="T88" s="138"/>
      <c r="U88" s="138"/>
    </row>
    <row r="89" spans="5:21" x14ac:dyDescent="0.35">
      <c r="E89" s="135">
        <v>77</v>
      </c>
      <c r="F89" s="135" cm="1">
        <f t="array" aca="1" ref="F89" ca="1">INDEX('SCIR_no vaccination'!$B78:$CW78, 'INPUTS for uncertainty analysis'!$B$2)</f>
        <v>0</v>
      </c>
      <c r="G89" s="137">
        <f t="shared" ca="1" si="13"/>
        <v>0</v>
      </c>
      <c r="H89" s="151">
        <f t="shared" ca="1" si="14"/>
        <v>0</v>
      </c>
      <c r="I89" s="138">
        <f t="shared" ca="1" si="15"/>
        <v>0</v>
      </c>
      <c r="J89" s="138">
        <f>0</f>
        <v>0</v>
      </c>
      <c r="K89" s="138">
        <f t="shared" ca="1" si="16"/>
        <v>0</v>
      </c>
      <c r="L89" s="138">
        <f t="shared" ca="1" si="17"/>
        <v>0</v>
      </c>
      <c r="Q89" s="151"/>
      <c r="R89" s="138"/>
      <c r="S89" s="138"/>
      <c r="T89" s="138"/>
      <c r="U89" s="138"/>
    </row>
    <row r="90" spans="5:21" x14ac:dyDescent="0.35">
      <c r="E90" s="135">
        <v>78</v>
      </c>
      <c r="F90" s="135" cm="1">
        <f t="array" aca="1" ref="F90" ca="1">INDEX('SCIR_no vaccination'!$B79:$CW79, 'INPUTS for uncertainty analysis'!$B$2)</f>
        <v>0</v>
      </c>
      <c r="G90" s="137">
        <f t="shared" ca="1" si="13"/>
        <v>0</v>
      </c>
      <c r="H90" s="151">
        <f t="shared" ca="1" si="14"/>
        <v>0</v>
      </c>
      <c r="I90" s="138">
        <f t="shared" ca="1" si="15"/>
        <v>0</v>
      </c>
      <c r="J90" s="138">
        <f>0</f>
        <v>0</v>
      </c>
      <c r="K90" s="138">
        <f t="shared" ca="1" si="16"/>
        <v>0</v>
      </c>
      <c r="L90" s="138">
        <f t="shared" ca="1" si="17"/>
        <v>0</v>
      </c>
      <c r="Q90" s="151"/>
      <c r="R90" s="138"/>
      <c r="S90" s="138"/>
      <c r="T90" s="138"/>
      <c r="U90" s="138"/>
    </row>
    <row r="91" spans="5:21" x14ac:dyDescent="0.35">
      <c r="E91" s="135">
        <v>79</v>
      </c>
      <c r="F91" s="135" cm="1">
        <f t="array" aca="1" ref="F91" ca="1">INDEX('SCIR_no vaccination'!$B80:$CW80, 'INPUTS for uncertainty analysis'!$B$2)</f>
        <v>0</v>
      </c>
      <c r="G91" s="137">
        <f t="shared" ca="1" si="13"/>
        <v>0</v>
      </c>
      <c r="H91" s="151">
        <f t="shared" ca="1" si="14"/>
        <v>0</v>
      </c>
      <c r="I91" s="138">
        <f t="shared" ca="1" si="15"/>
        <v>0</v>
      </c>
      <c r="J91" s="138">
        <f>0</f>
        <v>0</v>
      </c>
      <c r="K91" s="138">
        <f t="shared" ca="1" si="16"/>
        <v>0</v>
      </c>
      <c r="L91" s="138">
        <f t="shared" ca="1" si="17"/>
        <v>0</v>
      </c>
      <c r="Q91" s="151"/>
      <c r="R91" s="138"/>
      <c r="S91" s="138"/>
      <c r="T91" s="138"/>
      <c r="U91" s="138"/>
    </row>
    <row r="92" spans="5:21" x14ac:dyDescent="0.35">
      <c r="E92" s="135">
        <v>80</v>
      </c>
      <c r="F92" s="135" cm="1">
        <f t="array" aca="1" ref="F92" ca="1">INDEX('SCIR_no vaccination'!$B81:$CW81, 'INPUTS for uncertainty analysis'!$B$2)</f>
        <v>0</v>
      </c>
      <c r="G92" s="137">
        <f t="shared" ca="1" si="13"/>
        <v>0</v>
      </c>
      <c r="H92" s="151">
        <f t="shared" ca="1" si="14"/>
        <v>0</v>
      </c>
      <c r="I92" s="138">
        <f t="shared" ca="1" si="15"/>
        <v>0</v>
      </c>
      <c r="J92" s="138">
        <f>0</f>
        <v>0</v>
      </c>
      <c r="K92" s="138">
        <f t="shared" ca="1" si="16"/>
        <v>0</v>
      </c>
      <c r="L92" s="138">
        <f t="shared" ca="1" si="17"/>
        <v>0</v>
      </c>
      <c r="Q92" s="151"/>
      <c r="R92" s="138"/>
      <c r="S92" s="138"/>
      <c r="T92" s="138"/>
      <c r="U92" s="138"/>
    </row>
    <row r="93" spans="5:21" x14ac:dyDescent="0.35">
      <c r="E93" s="135">
        <v>81</v>
      </c>
      <c r="F93" s="135" cm="1">
        <f t="array" aca="1" ref="F93" ca="1">INDEX('SCIR_no vaccination'!$B82:$CW82, 'INPUTS for uncertainty analysis'!$B$2)</f>
        <v>1</v>
      </c>
      <c r="G93" s="137">
        <f t="shared" ca="1" si="13"/>
        <v>25.144859849109157</v>
      </c>
      <c r="H93" s="151">
        <f t="shared" ca="1" si="14"/>
        <v>0</v>
      </c>
      <c r="I93" s="138">
        <f t="shared" ca="1" si="15"/>
        <v>0</v>
      </c>
      <c r="J93" s="138">
        <f>0</f>
        <v>0</v>
      </c>
      <c r="K93" s="138">
        <f t="shared" ca="1" si="16"/>
        <v>166915.94379826545</v>
      </c>
      <c r="L93" s="138">
        <f t="shared" ca="1" si="17"/>
        <v>166915.94379826545</v>
      </c>
      <c r="Q93" s="151"/>
      <c r="R93" s="138"/>
      <c r="S93" s="138"/>
      <c r="T93" s="138"/>
      <c r="U93" s="138"/>
    </row>
    <row r="94" spans="5:21" x14ac:dyDescent="0.35">
      <c r="E94" s="135">
        <v>82</v>
      </c>
      <c r="F94" s="135" cm="1">
        <f t="array" aca="1" ref="F94" ca="1">INDEX('SCIR_no vaccination'!$B83:$CW83, 'INPUTS for uncertainty analysis'!$B$2)</f>
        <v>0</v>
      </c>
      <c r="G94" s="137">
        <f t="shared" ca="1" si="13"/>
        <v>0</v>
      </c>
      <c r="H94" s="151">
        <f t="shared" ca="1" si="14"/>
        <v>0</v>
      </c>
      <c r="I94" s="138">
        <f t="shared" ca="1" si="15"/>
        <v>0</v>
      </c>
      <c r="J94" s="138">
        <f>0</f>
        <v>0</v>
      </c>
      <c r="K94" s="138">
        <f t="shared" ca="1" si="16"/>
        <v>0</v>
      </c>
      <c r="L94" s="138">
        <f t="shared" ca="1" si="17"/>
        <v>0</v>
      </c>
      <c r="Q94" s="151"/>
      <c r="R94" s="138"/>
      <c r="S94" s="138"/>
      <c r="T94" s="138"/>
      <c r="U94" s="138"/>
    </row>
    <row r="95" spans="5:21" x14ac:dyDescent="0.35">
      <c r="E95" s="135">
        <v>83</v>
      </c>
      <c r="F95" s="135" cm="1">
        <f t="array" aca="1" ref="F95" ca="1">INDEX('SCIR_no vaccination'!$B84:$CW84, 'INPUTS for uncertainty analysis'!$B$2)</f>
        <v>1</v>
      </c>
      <c r="G95" s="137">
        <f t="shared" ca="1" si="13"/>
        <v>25.144859849109157</v>
      </c>
      <c r="H95" s="151">
        <f t="shared" ca="1" si="14"/>
        <v>0</v>
      </c>
      <c r="I95" s="138">
        <f t="shared" ca="1" si="15"/>
        <v>0</v>
      </c>
      <c r="J95" s="138">
        <f>0</f>
        <v>0</v>
      </c>
      <c r="K95" s="138">
        <f t="shared" ca="1" si="16"/>
        <v>166915.94379826545</v>
      </c>
      <c r="L95" s="138">
        <f t="shared" ca="1" si="17"/>
        <v>166915.94379826545</v>
      </c>
      <c r="Q95" s="151"/>
      <c r="R95" s="138"/>
      <c r="S95" s="138"/>
      <c r="T95" s="138"/>
      <c r="U95" s="138"/>
    </row>
    <row r="96" spans="5:21" x14ac:dyDescent="0.35">
      <c r="E96" s="135">
        <v>84</v>
      </c>
      <c r="F96" s="135" cm="1">
        <f t="array" aca="1" ref="F96" ca="1">INDEX('SCIR_no vaccination'!$B85:$CW85, 'INPUTS for uncertainty analysis'!$B$2)</f>
        <v>0</v>
      </c>
      <c r="G96" s="137">
        <f t="shared" ca="1" si="13"/>
        <v>0</v>
      </c>
      <c r="H96" s="151">
        <f t="shared" ca="1" si="14"/>
        <v>0</v>
      </c>
      <c r="I96" s="138">
        <f t="shared" ca="1" si="15"/>
        <v>0</v>
      </c>
      <c r="J96" s="138">
        <f>0</f>
        <v>0</v>
      </c>
      <c r="K96" s="138">
        <f t="shared" ca="1" si="16"/>
        <v>0</v>
      </c>
      <c r="L96" s="138">
        <f t="shared" ca="1" si="17"/>
        <v>0</v>
      </c>
      <c r="Q96" s="151"/>
      <c r="R96" s="138"/>
      <c r="S96" s="138"/>
      <c r="T96" s="138"/>
      <c r="U96" s="138"/>
    </row>
    <row r="97" spans="5:21" x14ac:dyDescent="0.35">
      <c r="E97" s="135">
        <v>85</v>
      </c>
      <c r="F97" s="135" cm="1">
        <f t="array" aca="1" ref="F97" ca="1">INDEX('SCIR_no vaccination'!$B86:$CW86, 'INPUTS for uncertainty analysis'!$B$2)</f>
        <v>0</v>
      </c>
      <c r="G97" s="137">
        <f t="shared" ca="1" si="13"/>
        <v>0</v>
      </c>
      <c r="H97" s="151">
        <f t="shared" ca="1" si="14"/>
        <v>0</v>
      </c>
      <c r="I97" s="138">
        <f t="shared" ca="1" si="15"/>
        <v>0</v>
      </c>
      <c r="J97" s="138">
        <f>0</f>
        <v>0</v>
      </c>
      <c r="K97" s="138">
        <f t="shared" ca="1" si="16"/>
        <v>0</v>
      </c>
      <c r="L97" s="138">
        <f t="shared" ca="1" si="17"/>
        <v>0</v>
      </c>
      <c r="Q97" s="151"/>
      <c r="R97" s="138"/>
      <c r="S97" s="138"/>
      <c r="T97" s="138"/>
      <c r="U97" s="138"/>
    </row>
    <row r="98" spans="5:21" x14ac:dyDescent="0.35">
      <c r="E98" s="135">
        <v>86</v>
      </c>
      <c r="F98" s="135" cm="1">
        <f t="array" aca="1" ref="F98" ca="1">INDEX('SCIR_no vaccination'!$B87:$CW87, 'INPUTS for uncertainty analysis'!$B$2)</f>
        <v>2</v>
      </c>
      <c r="G98" s="137">
        <f t="shared" ca="1" si="13"/>
        <v>50.289719698218313</v>
      </c>
      <c r="H98" s="151">
        <f t="shared" ca="1" si="14"/>
        <v>200</v>
      </c>
      <c r="I98" s="138">
        <f t="shared" ca="1" si="15"/>
        <v>14686266.498967806</v>
      </c>
      <c r="J98" s="138">
        <f>0</f>
        <v>0</v>
      </c>
      <c r="K98" s="138">
        <f t="shared" ca="1" si="16"/>
        <v>333831.8875965309</v>
      </c>
      <c r="L98" s="138">
        <f t="shared" ca="1" si="17"/>
        <v>15020098.386564337</v>
      </c>
      <c r="Q98" s="151"/>
      <c r="R98" s="138"/>
      <c r="S98" s="138"/>
      <c r="T98" s="138"/>
      <c r="U98" s="138"/>
    </row>
    <row r="99" spans="5:21" x14ac:dyDescent="0.35">
      <c r="E99" s="135">
        <v>87</v>
      </c>
      <c r="F99" s="135" cm="1">
        <f t="array" aca="1" ref="F99" ca="1">INDEX('SCIR_no vaccination'!$B88:$CW88, 'INPUTS for uncertainty analysis'!$B$2)</f>
        <v>0</v>
      </c>
      <c r="G99" s="137">
        <f t="shared" ca="1" si="13"/>
        <v>0</v>
      </c>
      <c r="H99" s="151">
        <f t="shared" ca="1" si="14"/>
        <v>0</v>
      </c>
      <c r="I99" s="138">
        <f t="shared" ca="1" si="15"/>
        <v>0</v>
      </c>
      <c r="J99" s="138">
        <f>0</f>
        <v>0</v>
      </c>
      <c r="K99" s="138">
        <f t="shared" ca="1" si="16"/>
        <v>0</v>
      </c>
      <c r="L99" s="138">
        <f t="shared" ca="1" si="17"/>
        <v>0</v>
      </c>
      <c r="Q99" s="151"/>
      <c r="R99" s="138"/>
      <c r="S99" s="138"/>
      <c r="T99" s="138"/>
      <c r="U99" s="138"/>
    </row>
    <row r="100" spans="5:21" x14ac:dyDescent="0.35">
      <c r="E100" s="135">
        <v>88</v>
      </c>
      <c r="F100" s="135" cm="1">
        <f t="array" aca="1" ref="F100" ca="1">INDEX('SCIR_no vaccination'!$B89:$CW89, 'INPUTS for uncertainty analysis'!$B$2)</f>
        <v>0</v>
      </c>
      <c r="G100" s="137">
        <f t="shared" ca="1" si="13"/>
        <v>0</v>
      </c>
      <c r="H100" s="151">
        <f t="shared" ca="1" si="14"/>
        <v>0</v>
      </c>
      <c r="I100" s="138">
        <f t="shared" ca="1" si="15"/>
        <v>0</v>
      </c>
      <c r="J100" s="138">
        <f>0</f>
        <v>0</v>
      </c>
      <c r="K100" s="138">
        <f t="shared" ca="1" si="16"/>
        <v>0</v>
      </c>
      <c r="L100" s="138">
        <f t="shared" ca="1" si="17"/>
        <v>0</v>
      </c>
      <c r="Q100" s="151"/>
      <c r="R100" s="138"/>
      <c r="S100" s="138"/>
      <c r="T100" s="138"/>
      <c r="U100" s="138"/>
    </row>
    <row r="101" spans="5:21" x14ac:dyDescent="0.35">
      <c r="E101" s="135">
        <v>89</v>
      </c>
      <c r="F101" s="135" cm="1">
        <f t="array" aca="1" ref="F101" ca="1">INDEX('SCIR_no vaccination'!$B90:$CW90, 'INPUTS for uncertainty analysis'!$B$2)</f>
        <v>2</v>
      </c>
      <c r="G101" s="137">
        <f t="shared" ca="1" si="13"/>
        <v>50.289719698218313</v>
      </c>
      <c r="H101" s="151">
        <f t="shared" ca="1" si="14"/>
        <v>200</v>
      </c>
      <c r="I101" s="138">
        <f t="shared" ca="1" si="15"/>
        <v>14686266.498967806</v>
      </c>
      <c r="J101" s="138">
        <f>0</f>
        <v>0</v>
      </c>
      <c r="K101" s="138">
        <f t="shared" ca="1" si="16"/>
        <v>333831.8875965309</v>
      </c>
      <c r="L101" s="138">
        <f t="shared" ca="1" si="17"/>
        <v>15020098.386564337</v>
      </c>
      <c r="Q101" s="151"/>
      <c r="R101" s="138"/>
      <c r="S101" s="138"/>
      <c r="T101" s="138"/>
      <c r="U101" s="138"/>
    </row>
    <row r="102" spans="5:21" x14ac:dyDescent="0.35">
      <c r="E102" s="135">
        <v>90</v>
      </c>
      <c r="F102" s="135" cm="1">
        <f t="array" aca="1" ref="F102" ca="1">INDEX('SCIR_no vaccination'!$B91:$CW91, 'INPUTS for uncertainty analysis'!$B$2)</f>
        <v>1</v>
      </c>
      <c r="G102" s="137">
        <f t="shared" ca="1" si="13"/>
        <v>25.144859849109157</v>
      </c>
      <c r="H102" s="151">
        <f t="shared" ca="1" si="14"/>
        <v>0</v>
      </c>
      <c r="I102" s="138">
        <f t="shared" ca="1" si="15"/>
        <v>0</v>
      </c>
      <c r="J102" s="138">
        <f>0</f>
        <v>0</v>
      </c>
      <c r="K102" s="138">
        <f t="shared" ca="1" si="16"/>
        <v>166915.94379826545</v>
      </c>
      <c r="L102" s="138">
        <f t="shared" ca="1" si="17"/>
        <v>166915.94379826545</v>
      </c>
      <c r="Q102" s="151"/>
      <c r="R102" s="138"/>
      <c r="S102" s="138"/>
      <c r="T102" s="138"/>
      <c r="U102" s="138"/>
    </row>
    <row r="103" spans="5:21" x14ac:dyDescent="0.35">
      <c r="E103" s="135">
        <v>91</v>
      </c>
      <c r="F103" s="135" cm="1">
        <f t="array" aca="1" ref="F103" ca="1">INDEX('SCIR_no vaccination'!$B92:$CW92, 'INPUTS for uncertainty analysis'!$B$2)</f>
        <v>1</v>
      </c>
      <c r="G103" s="137">
        <f t="shared" ca="1" si="13"/>
        <v>25.144859849109157</v>
      </c>
      <c r="H103" s="151">
        <f t="shared" ca="1" si="14"/>
        <v>0</v>
      </c>
      <c r="I103" s="138">
        <f t="shared" ca="1" si="15"/>
        <v>0</v>
      </c>
      <c r="J103" s="138">
        <f>0</f>
        <v>0</v>
      </c>
      <c r="K103" s="138">
        <f t="shared" ca="1" si="16"/>
        <v>166915.94379826545</v>
      </c>
      <c r="L103" s="138">
        <f t="shared" ca="1" si="17"/>
        <v>166915.94379826545</v>
      </c>
      <c r="Q103" s="151"/>
      <c r="R103" s="138"/>
      <c r="S103" s="138"/>
      <c r="T103" s="138"/>
      <c r="U103" s="138"/>
    </row>
    <row r="104" spans="5:21" x14ac:dyDescent="0.35">
      <c r="E104" s="135">
        <v>92</v>
      </c>
      <c r="F104" s="135" cm="1">
        <f t="array" aca="1" ref="F104" ca="1">INDEX('SCIR_no vaccination'!$B93:$CW93, 'INPUTS for uncertainty analysis'!$B$2)</f>
        <v>0</v>
      </c>
      <c r="G104" s="137">
        <f t="shared" ca="1" si="13"/>
        <v>0</v>
      </c>
      <c r="H104" s="151">
        <f t="shared" ca="1" si="14"/>
        <v>0</v>
      </c>
      <c r="I104" s="138">
        <f t="shared" ca="1" si="15"/>
        <v>0</v>
      </c>
      <c r="J104" s="138">
        <f>0</f>
        <v>0</v>
      </c>
      <c r="K104" s="138">
        <f t="shared" ca="1" si="16"/>
        <v>0</v>
      </c>
      <c r="L104" s="138">
        <f t="shared" ca="1" si="17"/>
        <v>0</v>
      </c>
      <c r="Q104" s="151"/>
      <c r="R104" s="138"/>
      <c r="S104" s="138"/>
      <c r="T104" s="138"/>
      <c r="U104" s="138"/>
    </row>
    <row r="105" spans="5:21" x14ac:dyDescent="0.35">
      <c r="E105" s="135">
        <v>93</v>
      </c>
      <c r="F105" s="135" cm="1">
        <f t="array" aca="1" ref="F105" ca="1">INDEX('SCIR_no vaccination'!$B94:$CW94, 'INPUTS for uncertainty analysis'!$B$2)</f>
        <v>0</v>
      </c>
      <c r="G105" s="137">
        <f t="shared" ca="1" si="13"/>
        <v>0</v>
      </c>
      <c r="H105" s="151">
        <f t="shared" ca="1" si="14"/>
        <v>0</v>
      </c>
      <c r="I105" s="138">
        <f t="shared" ca="1" si="15"/>
        <v>0</v>
      </c>
      <c r="J105" s="138">
        <f>0</f>
        <v>0</v>
      </c>
      <c r="K105" s="138">
        <f t="shared" ca="1" si="16"/>
        <v>0</v>
      </c>
      <c r="L105" s="138">
        <f t="shared" ca="1" si="17"/>
        <v>0</v>
      </c>
      <c r="Q105" s="151"/>
      <c r="R105" s="138"/>
      <c r="S105" s="138"/>
      <c r="T105" s="138"/>
      <c r="U105" s="138"/>
    </row>
    <row r="106" spans="5:21" x14ac:dyDescent="0.35">
      <c r="E106" s="135">
        <v>94</v>
      </c>
      <c r="F106" s="135" cm="1">
        <f t="array" aca="1" ref="F106" ca="1">INDEX('SCIR_no vaccination'!$B95:$CW95, 'INPUTS for uncertainty analysis'!$B$2)</f>
        <v>0</v>
      </c>
      <c r="G106" s="137">
        <f t="shared" ca="1" si="13"/>
        <v>0</v>
      </c>
      <c r="H106" s="151">
        <f t="shared" ca="1" si="14"/>
        <v>0</v>
      </c>
      <c r="I106" s="138">
        <f t="shared" ca="1" si="15"/>
        <v>0</v>
      </c>
      <c r="J106" s="138">
        <f>0</f>
        <v>0</v>
      </c>
      <c r="K106" s="138">
        <f t="shared" ca="1" si="16"/>
        <v>0</v>
      </c>
      <c r="L106" s="138">
        <f t="shared" ca="1" si="17"/>
        <v>0</v>
      </c>
      <c r="Q106" s="151"/>
      <c r="R106" s="138"/>
      <c r="S106" s="138"/>
      <c r="T106" s="138"/>
      <c r="U106" s="138"/>
    </row>
    <row r="107" spans="5:21" x14ac:dyDescent="0.35">
      <c r="E107" s="135">
        <v>95</v>
      </c>
      <c r="F107" s="135" cm="1">
        <f t="array" aca="1" ref="F107" ca="1">INDEX('SCIR_no vaccination'!$B96:$CW96, 'INPUTS for uncertainty analysis'!$B$2)</f>
        <v>0</v>
      </c>
      <c r="G107" s="137">
        <f t="shared" ca="1" si="13"/>
        <v>0</v>
      </c>
      <c r="H107" s="151">
        <f t="shared" ca="1" si="14"/>
        <v>0</v>
      </c>
      <c r="I107" s="138">
        <f t="shared" ca="1" si="15"/>
        <v>0</v>
      </c>
      <c r="J107" s="138">
        <f>0</f>
        <v>0</v>
      </c>
      <c r="K107" s="138">
        <f t="shared" ca="1" si="16"/>
        <v>0</v>
      </c>
      <c r="L107" s="138">
        <f t="shared" ca="1" si="17"/>
        <v>0</v>
      </c>
      <c r="Q107" s="151"/>
      <c r="R107" s="138"/>
      <c r="S107" s="138"/>
      <c r="T107" s="138"/>
      <c r="U107" s="138"/>
    </row>
    <row r="108" spans="5:21" x14ac:dyDescent="0.35">
      <c r="E108" s="135">
        <v>96</v>
      </c>
      <c r="F108" s="135" cm="1">
        <f t="array" aca="1" ref="F108" ca="1">INDEX('SCIR_no vaccination'!$B97:$CW97, 'INPUTS for uncertainty analysis'!$B$2)</f>
        <v>0</v>
      </c>
      <c r="G108" s="137">
        <f t="shared" ca="1" si="13"/>
        <v>0</v>
      </c>
      <c r="H108" s="151">
        <f t="shared" ca="1" si="14"/>
        <v>0</v>
      </c>
      <c r="I108" s="138">
        <f t="shared" ca="1" si="15"/>
        <v>0</v>
      </c>
      <c r="J108" s="138">
        <f>0</f>
        <v>0</v>
      </c>
      <c r="K108" s="138">
        <f t="shared" ca="1" si="16"/>
        <v>0</v>
      </c>
      <c r="L108" s="138">
        <f t="shared" ca="1" si="17"/>
        <v>0</v>
      </c>
      <c r="Q108" s="151"/>
      <c r="R108" s="138"/>
      <c r="S108" s="138"/>
      <c r="T108" s="138"/>
      <c r="U108" s="138"/>
    </row>
    <row r="109" spans="5:21" x14ac:dyDescent="0.35">
      <c r="E109" s="135">
        <v>97</v>
      </c>
      <c r="F109" s="135" cm="1">
        <f t="array" aca="1" ref="F109" ca="1">INDEX('SCIR_no vaccination'!$B98:$CW98, 'INPUTS for uncertainty analysis'!$B$2)</f>
        <v>2</v>
      </c>
      <c r="G109" s="137">
        <f t="shared" ca="1" si="13"/>
        <v>50.289719698218313</v>
      </c>
      <c r="H109" s="151">
        <f t="shared" ca="1" si="14"/>
        <v>200</v>
      </c>
      <c r="I109" s="138">
        <f t="shared" ca="1" si="15"/>
        <v>14686266.498967806</v>
      </c>
      <c r="J109" s="138">
        <f>0</f>
        <v>0</v>
      </c>
      <c r="K109" s="138">
        <f t="shared" ca="1" si="16"/>
        <v>333831.8875965309</v>
      </c>
      <c r="L109" s="138">
        <f t="shared" ca="1" si="17"/>
        <v>15020098.386564337</v>
      </c>
      <c r="Q109" s="151"/>
      <c r="R109" s="138"/>
      <c r="S109" s="138"/>
      <c r="T109" s="138"/>
      <c r="U109" s="138"/>
    </row>
    <row r="110" spans="5:21" x14ac:dyDescent="0.35">
      <c r="E110" s="135">
        <v>98</v>
      </c>
      <c r="F110" s="135" cm="1">
        <f t="array" aca="1" ref="F110" ca="1">INDEX('SCIR_no vaccination'!$B99:$CW99, 'INPUTS for uncertainty analysis'!$B$2)</f>
        <v>0</v>
      </c>
      <c r="G110" s="137">
        <f t="shared" ca="1" si="13"/>
        <v>0</v>
      </c>
      <c r="H110" s="151">
        <f t="shared" ca="1" si="14"/>
        <v>0</v>
      </c>
      <c r="I110" s="138">
        <f t="shared" ca="1" si="15"/>
        <v>0</v>
      </c>
      <c r="J110" s="138">
        <f>0</f>
        <v>0</v>
      </c>
      <c r="K110" s="138">
        <f t="shared" ca="1" si="16"/>
        <v>0</v>
      </c>
      <c r="L110" s="138">
        <f t="shared" ca="1" si="17"/>
        <v>0</v>
      </c>
      <c r="Q110" s="151"/>
      <c r="R110" s="138"/>
      <c r="S110" s="138"/>
      <c r="T110" s="138"/>
      <c r="U110" s="138"/>
    </row>
    <row r="111" spans="5:21" x14ac:dyDescent="0.35">
      <c r="E111" s="135">
        <v>99</v>
      </c>
      <c r="F111" s="135" cm="1">
        <f t="array" aca="1" ref="F111" ca="1">INDEX('SCIR_no vaccination'!$B100:$CW100, 'INPUTS for uncertainty analysis'!$B$2)</f>
        <v>3</v>
      </c>
      <c r="G111" s="137">
        <f t="shared" ca="1" si="13"/>
        <v>75.434579547327473</v>
      </c>
      <c r="H111" s="151">
        <f t="shared" ca="1" si="14"/>
        <v>200</v>
      </c>
      <c r="I111" s="138">
        <f t="shared" ca="1" si="15"/>
        <v>14686266.498967806</v>
      </c>
      <c r="J111" s="138">
        <f>0</f>
        <v>0</v>
      </c>
      <c r="K111" s="138">
        <f t="shared" ca="1" si="16"/>
        <v>500747.83139479638</v>
      </c>
      <c r="L111" s="138">
        <f t="shared" ca="1" si="17"/>
        <v>15187014.330362603</v>
      </c>
      <c r="Q111" s="151"/>
      <c r="R111" s="138"/>
      <c r="S111" s="138"/>
      <c r="T111" s="138"/>
      <c r="U111" s="138"/>
    </row>
    <row r="112" spans="5:21" x14ac:dyDescent="0.35">
      <c r="E112" s="135">
        <v>100</v>
      </c>
      <c r="F112" s="135" cm="1">
        <f t="array" aca="1" ref="F112" ca="1">INDEX('SCIR_no vaccination'!$B101:$CW101, 'INPUTS for uncertainty analysis'!$B$2)</f>
        <v>0</v>
      </c>
      <c r="G112" s="137">
        <f t="shared" ca="1" si="13"/>
        <v>0</v>
      </c>
      <c r="H112" s="151">
        <f t="shared" ca="1" si="14"/>
        <v>0</v>
      </c>
      <c r="I112" s="138">
        <f t="shared" ca="1" si="15"/>
        <v>0</v>
      </c>
      <c r="J112" s="138">
        <f>0</f>
        <v>0</v>
      </c>
      <c r="K112" s="138">
        <f t="shared" ca="1" si="16"/>
        <v>0</v>
      </c>
      <c r="L112" s="138">
        <f t="shared" ca="1" si="17"/>
        <v>0</v>
      </c>
      <c r="Q112" s="151"/>
      <c r="R112" s="138"/>
      <c r="S112" s="138"/>
      <c r="T112" s="138"/>
      <c r="U112" s="138"/>
    </row>
    <row r="113" spans="5:21" x14ac:dyDescent="0.35">
      <c r="E113" s="135">
        <v>101</v>
      </c>
      <c r="F113" s="135" cm="1">
        <f t="array" aca="1" ref="F113" ca="1">INDEX('SCIR_no vaccination'!$B102:$CW102, 'INPUTS for uncertainty analysis'!$B$2)</f>
        <v>1</v>
      </c>
      <c r="G113" s="137">
        <f t="shared" ca="1" si="13"/>
        <v>25.144859849109157</v>
      </c>
      <c r="H113" s="151">
        <f t="shared" ca="1" si="14"/>
        <v>0</v>
      </c>
      <c r="I113" s="138">
        <f t="shared" ca="1" si="15"/>
        <v>0</v>
      </c>
      <c r="J113" s="138">
        <f>0</f>
        <v>0</v>
      </c>
      <c r="K113" s="138">
        <f t="shared" ca="1" si="16"/>
        <v>166915.94379826545</v>
      </c>
      <c r="L113" s="138">
        <f t="shared" ca="1" si="17"/>
        <v>166915.94379826545</v>
      </c>
      <c r="Q113" s="151"/>
      <c r="R113" s="138"/>
      <c r="S113" s="138"/>
      <c r="T113" s="138"/>
      <c r="U113" s="138"/>
    </row>
    <row r="114" spans="5:21" x14ac:dyDescent="0.35">
      <c r="E114" s="135">
        <v>102</v>
      </c>
      <c r="F114" s="135" cm="1">
        <f t="array" aca="1" ref="F114" ca="1">INDEX('SCIR_no vaccination'!$B103:$CW103, 'INPUTS for uncertainty analysis'!$B$2)</f>
        <v>0</v>
      </c>
      <c r="G114" s="137">
        <f t="shared" ca="1" si="13"/>
        <v>0</v>
      </c>
      <c r="H114" s="151">
        <f t="shared" ca="1" si="14"/>
        <v>0</v>
      </c>
      <c r="I114" s="138">
        <f t="shared" ca="1" si="15"/>
        <v>0</v>
      </c>
      <c r="J114" s="138">
        <f>0</f>
        <v>0</v>
      </c>
      <c r="K114" s="138">
        <f t="shared" ca="1" si="16"/>
        <v>0</v>
      </c>
      <c r="L114" s="138">
        <f t="shared" ca="1" si="17"/>
        <v>0</v>
      </c>
      <c r="Q114" s="151"/>
      <c r="R114" s="138"/>
      <c r="S114" s="138"/>
      <c r="T114" s="138"/>
      <c r="U114" s="138"/>
    </row>
    <row r="115" spans="5:21" x14ac:dyDescent="0.35">
      <c r="E115" s="135">
        <v>103</v>
      </c>
      <c r="F115" s="135" cm="1">
        <f t="array" aca="1" ref="F115" ca="1">INDEX('SCIR_no vaccination'!$B104:$CW104, 'INPUTS for uncertainty analysis'!$B$2)</f>
        <v>0</v>
      </c>
      <c r="G115" s="137">
        <f t="shared" ca="1" si="13"/>
        <v>0</v>
      </c>
      <c r="H115" s="151">
        <f t="shared" ca="1" si="14"/>
        <v>0</v>
      </c>
      <c r="I115" s="138">
        <f t="shared" ca="1" si="15"/>
        <v>0</v>
      </c>
      <c r="J115" s="138">
        <f>0</f>
        <v>0</v>
      </c>
      <c r="K115" s="138">
        <f t="shared" ca="1" si="16"/>
        <v>0</v>
      </c>
      <c r="L115" s="138">
        <f t="shared" ca="1" si="17"/>
        <v>0</v>
      </c>
      <c r="Q115" s="151"/>
      <c r="R115" s="138"/>
      <c r="S115" s="138"/>
      <c r="T115" s="138"/>
      <c r="U115" s="138"/>
    </row>
    <row r="116" spans="5:21" x14ac:dyDescent="0.35">
      <c r="E116" s="135">
        <v>104</v>
      </c>
      <c r="F116" s="135" cm="1">
        <f t="array" aca="1" ref="F116" ca="1">INDEX('SCIR_no vaccination'!$B105:$CW105, 'INPUTS for uncertainty analysis'!$B$2)</f>
        <v>0</v>
      </c>
      <c r="G116" s="137">
        <f t="shared" ca="1" si="13"/>
        <v>0</v>
      </c>
      <c r="H116" s="151">
        <f t="shared" ca="1" si="14"/>
        <v>0</v>
      </c>
      <c r="I116" s="138">
        <f t="shared" ca="1" si="15"/>
        <v>0</v>
      </c>
      <c r="J116" s="138">
        <f>0</f>
        <v>0</v>
      </c>
      <c r="K116" s="138">
        <f t="shared" ca="1" si="16"/>
        <v>0</v>
      </c>
      <c r="L116" s="138">
        <f t="shared" ca="1" si="17"/>
        <v>0</v>
      </c>
      <c r="Q116" s="151"/>
      <c r="R116" s="138"/>
      <c r="S116" s="138"/>
      <c r="T116" s="138"/>
      <c r="U116" s="138"/>
    </row>
    <row r="117" spans="5:21" x14ac:dyDescent="0.35">
      <c r="E117" s="135">
        <v>105</v>
      </c>
      <c r="F117" s="135" cm="1">
        <f t="array" aca="1" ref="F117" ca="1">INDEX('SCIR_no vaccination'!$B106:$CW106, 'INPUTS for uncertainty analysis'!$B$2)</f>
        <v>0</v>
      </c>
      <c r="G117" s="137">
        <f t="shared" ca="1" si="13"/>
        <v>0</v>
      </c>
      <c r="H117" s="151">
        <f t="shared" ca="1" si="14"/>
        <v>0</v>
      </c>
      <c r="I117" s="138">
        <f t="shared" ca="1" si="15"/>
        <v>0</v>
      </c>
      <c r="J117" s="138">
        <f>0</f>
        <v>0</v>
      </c>
      <c r="K117" s="138">
        <f t="shared" ca="1" si="16"/>
        <v>0</v>
      </c>
      <c r="L117" s="138">
        <f t="shared" ca="1" si="17"/>
        <v>0</v>
      </c>
      <c r="Q117" s="151"/>
      <c r="R117" s="138"/>
      <c r="S117" s="138"/>
      <c r="T117" s="138"/>
      <c r="U117" s="138"/>
    </row>
    <row r="118" spans="5:21" x14ac:dyDescent="0.35">
      <c r="E118" s="135">
        <v>106</v>
      </c>
      <c r="F118" s="135" cm="1">
        <f t="array" aca="1" ref="F118" ca="1">INDEX('SCIR_no vaccination'!$B107:$CW107, 'INPUTS for uncertainty analysis'!$B$2)</f>
        <v>0</v>
      </c>
      <c r="G118" s="137">
        <f t="shared" ca="1" si="13"/>
        <v>0</v>
      </c>
      <c r="H118" s="151">
        <f t="shared" ca="1" si="14"/>
        <v>0</v>
      </c>
      <c r="I118" s="138">
        <f t="shared" ca="1" si="15"/>
        <v>0</v>
      </c>
      <c r="J118" s="138">
        <f>0</f>
        <v>0</v>
      </c>
      <c r="K118" s="138">
        <f t="shared" ca="1" si="16"/>
        <v>0</v>
      </c>
      <c r="L118" s="138">
        <f t="shared" ca="1" si="17"/>
        <v>0</v>
      </c>
      <c r="Q118" s="151"/>
      <c r="R118" s="138"/>
      <c r="S118" s="138"/>
      <c r="T118" s="138"/>
      <c r="U118" s="138"/>
    </row>
    <row r="119" spans="5:21" x14ac:dyDescent="0.35">
      <c r="E119" s="135">
        <v>107</v>
      </c>
      <c r="F119" s="135" cm="1">
        <f t="array" aca="1" ref="F119" ca="1">INDEX('SCIR_no vaccination'!$B108:$CW108, 'INPUTS for uncertainty analysis'!$B$2)</f>
        <v>0</v>
      </c>
      <c r="G119" s="137">
        <f t="shared" ca="1" si="13"/>
        <v>0</v>
      </c>
      <c r="H119" s="151">
        <f t="shared" ca="1" si="14"/>
        <v>0</v>
      </c>
      <c r="I119" s="138">
        <f t="shared" ca="1" si="15"/>
        <v>0</v>
      </c>
      <c r="J119" s="138">
        <f>0</f>
        <v>0</v>
      </c>
      <c r="K119" s="138">
        <f t="shared" ca="1" si="16"/>
        <v>0</v>
      </c>
      <c r="L119" s="138">
        <f t="shared" ca="1" si="17"/>
        <v>0</v>
      </c>
      <c r="Q119" s="151"/>
      <c r="R119" s="138"/>
      <c r="S119" s="138"/>
      <c r="T119" s="138"/>
      <c r="U119" s="138"/>
    </row>
    <row r="120" spans="5:21" x14ac:dyDescent="0.35">
      <c r="E120" s="135">
        <v>108</v>
      </c>
      <c r="F120" s="135" cm="1">
        <f t="array" aca="1" ref="F120" ca="1">INDEX('SCIR_no vaccination'!$B109:$CW109, 'INPUTS for uncertainty analysis'!$B$2)</f>
        <v>1</v>
      </c>
      <c r="G120" s="137">
        <f t="shared" ca="1" si="13"/>
        <v>25.144859849109157</v>
      </c>
      <c r="H120" s="151">
        <f t="shared" ca="1" si="14"/>
        <v>0</v>
      </c>
      <c r="I120" s="138">
        <f t="shared" ca="1" si="15"/>
        <v>0</v>
      </c>
      <c r="J120" s="138">
        <f>0</f>
        <v>0</v>
      </c>
      <c r="K120" s="138">
        <f t="shared" ca="1" si="16"/>
        <v>166915.94379826545</v>
      </c>
      <c r="L120" s="138">
        <f t="shared" ca="1" si="17"/>
        <v>166915.94379826545</v>
      </c>
      <c r="Q120" s="151"/>
      <c r="R120" s="138"/>
      <c r="S120" s="138"/>
      <c r="T120" s="138"/>
      <c r="U120" s="138"/>
    </row>
    <row r="121" spans="5:21" x14ac:dyDescent="0.35">
      <c r="E121" s="135">
        <v>109</v>
      </c>
      <c r="F121" s="135" cm="1">
        <f t="array" aca="1" ref="F121" ca="1">INDEX('SCIR_no vaccination'!$B110:$CW110, 'INPUTS for uncertainty analysis'!$B$2)</f>
        <v>0</v>
      </c>
      <c r="G121" s="137">
        <f t="shared" ca="1" si="13"/>
        <v>0</v>
      </c>
      <c r="H121" s="151">
        <f t="shared" ca="1" si="14"/>
        <v>0</v>
      </c>
      <c r="I121" s="138">
        <f t="shared" ca="1" si="15"/>
        <v>0</v>
      </c>
      <c r="J121" s="138">
        <f>0</f>
        <v>0</v>
      </c>
      <c r="K121" s="138">
        <f t="shared" ca="1" si="16"/>
        <v>0</v>
      </c>
      <c r="L121" s="138">
        <f t="shared" ca="1" si="17"/>
        <v>0</v>
      </c>
      <c r="Q121" s="151"/>
      <c r="R121" s="138"/>
      <c r="S121" s="138"/>
      <c r="T121" s="138"/>
      <c r="U121" s="138"/>
    </row>
    <row r="122" spans="5:21" x14ac:dyDescent="0.35">
      <c r="E122" s="135">
        <v>110</v>
      </c>
      <c r="F122" s="135" cm="1">
        <f t="array" aca="1" ref="F122" ca="1">INDEX('SCIR_no vaccination'!$B111:$CW111, 'INPUTS for uncertainty analysis'!$B$2)</f>
        <v>0</v>
      </c>
      <c r="G122" s="137">
        <f t="shared" ca="1" si="13"/>
        <v>0</v>
      </c>
      <c r="H122" s="151">
        <f t="shared" ca="1" si="14"/>
        <v>0</v>
      </c>
      <c r="I122" s="138">
        <f t="shared" ca="1" si="15"/>
        <v>0</v>
      </c>
      <c r="J122" s="138">
        <f>0</f>
        <v>0</v>
      </c>
      <c r="K122" s="138">
        <f t="shared" ca="1" si="16"/>
        <v>0</v>
      </c>
      <c r="L122" s="138">
        <f t="shared" ca="1" si="17"/>
        <v>0</v>
      </c>
      <c r="Q122" s="151"/>
      <c r="R122" s="138"/>
      <c r="S122" s="138"/>
      <c r="T122" s="138"/>
      <c r="U122" s="138"/>
    </row>
    <row r="123" spans="5:21" x14ac:dyDescent="0.35">
      <c r="E123" s="135">
        <v>111</v>
      </c>
      <c r="F123" s="135" cm="1">
        <f t="array" aca="1" ref="F123" ca="1">INDEX('SCIR_no vaccination'!$B112:$CW112, 'INPUTS for uncertainty analysis'!$B$2)</f>
        <v>0</v>
      </c>
      <c r="G123" s="137">
        <f t="shared" ca="1" si="13"/>
        <v>0</v>
      </c>
      <c r="H123" s="151">
        <f t="shared" ca="1" si="14"/>
        <v>0</v>
      </c>
      <c r="I123" s="138">
        <f t="shared" ca="1" si="15"/>
        <v>0</v>
      </c>
      <c r="J123" s="138">
        <f>0</f>
        <v>0</v>
      </c>
      <c r="K123" s="138">
        <f t="shared" ca="1" si="16"/>
        <v>0</v>
      </c>
      <c r="L123" s="138">
        <f t="shared" ca="1" si="17"/>
        <v>0</v>
      </c>
      <c r="Q123" s="151"/>
      <c r="R123" s="138"/>
      <c r="S123" s="138"/>
      <c r="T123" s="138"/>
      <c r="U123" s="138"/>
    </row>
    <row r="124" spans="5:21" x14ac:dyDescent="0.35">
      <c r="E124" s="135">
        <v>112</v>
      </c>
      <c r="F124" s="135" cm="1">
        <f t="array" aca="1" ref="F124" ca="1">INDEX('SCIR_no vaccination'!$B113:$CW113, 'INPUTS for uncertainty analysis'!$B$2)</f>
        <v>0</v>
      </c>
      <c r="G124" s="137">
        <f t="shared" ca="1" si="13"/>
        <v>0</v>
      </c>
      <c r="H124" s="151">
        <f t="shared" ca="1" si="14"/>
        <v>0</v>
      </c>
      <c r="I124" s="138">
        <f t="shared" ca="1" si="15"/>
        <v>0</v>
      </c>
      <c r="J124" s="138">
        <f>0</f>
        <v>0</v>
      </c>
      <c r="K124" s="138">
        <f t="shared" ca="1" si="16"/>
        <v>0</v>
      </c>
      <c r="L124" s="138">
        <f t="shared" ca="1" si="17"/>
        <v>0</v>
      </c>
      <c r="Q124" s="151"/>
      <c r="R124" s="138"/>
      <c r="S124" s="138"/>
      <c r="T124" s="138"/>
      <c r="U124" s="138"/>
    </row>
    <row r="125" spans="5:21" x14ac:dyDescent="0.35">
      <c r="E125" s="135">
        <v>113</v>
      </c>
      <c r="F125" s="135" cm="1">
        <f t="array" aca="1" ref="F125" ca="1">INDEX('SCIR_no vaccination'!$B114:$CW114, 'INPUTS for uncertainty analysis'!$B$2)</f>
        <v>0</v>
      </c>
      <c r="G125" s="137">
        <f t="shared" ca="1" si="13"/>
        <v>0</v>
      </c>
      <c r="H125" s="151">
        <f t="shared" ca="1" si="14"/>
        <v>0</v>
      </c>
      <c r="I125" s="138">
        <f t="shared" ca="1" si="15"/>
        <v>0</v>
      </c>
      <c r="J125" s="138">
        <f>0</f>
        <v>0</v>
      </c>
      <c r="K125" s="138">
        <f t="shared" ca="1" si="16"/>
        <v>0</v>
      </c>
      <c r="L125" s="138">
        <f t="shared" ca="1" si="17"/>
        <v>0</v>
      </c>
      <c r="Q125" s="151"/>
      <c r="R125" s="138"/>
      <c r="S125" s="138"/>
      <c r="T125" s="138"/>
      <c r="U125" s="138"/>
    </row>
    <row r="126" spans="5:21" x14ac:dyDescent="0.35">
      <c r="E126" s="135">
        <v>114</v>
      </c>
      <c r="F126" s="135" cm="1">
        <f t="array" aca="1" ref="F126" ca="1">INDEX('SCIR_no vaccination'!$B115:$CW115, 'INPUTS for uncertainty analysis'!$B$2)</f>
        <v>0</v>
      </c>
      <c r="G126" s="137">
        <f t="shared" ca="1" si="13"/>
        <v>0</v>
      </c>
      <c r="H126" s="151">
        <f t="shared" ca="1" si="14"/>
        <v>0</v>
      </c>
      <c r="I126" s="138">
        <f t="shared" ca="1" si="15"/>
        <v>0</v>
      </c>
      <c r="J126" s="138">
        <f>0</f>
        <v>0</v>
      </c>
      <c r="K126" s="138">
        <f t="shared" ca="1" si="16"/>
        <v>0</v>
      </c>
      <c r="L126" s="138">
        <f t="shared" ca="1" si="17"/>
        <v>0</v>
      </c>
      <c r="Q126" s="151"/>
      <c r="R126" s="138"/>
      <c r="S126" s="138"/>
      <c r="T126" s="138"/>
      <c r="U126" s="138"/>
    </row>
    <row r="127" spans="5:21" x14ac:dyDescent="0.35">
      <c r="E127" s="135">
        <v>115</v>
      </c>
      <c r="F127" s="135" cm="1">
        <f t="array" aca="1" ref="F127" ca="1">INDEX('SCIR_no vaccination'!$B116:$CW116, 'INPUTS for uncertainty analysis'!$B$2)</f>
        <v>2</v>
      </c>
      <c r="G127" s="137">
        <f t="shared" ca="1" si="13"/>
        <v>50.289719698218313</v>
      </c>
      <c r="H127" s="151">
        <f t="shared" ca="1" si="14"/>
        <v>200</v>
      </c>
      <c r="I127" s="138">
        <f t="shared" ca="1" si="15"/>
        <v>14686266.498967806</v>
      </c>
      <c r="J127" s="138">
        <f>0</f>
        <v>0</v>
      </c>
      <c r="K127" s="138">
        <f t="shared" ca="1" si="16"/>
        <v>333831.8875965309</v>
      </c>
      <c r="L127" s="138">
        <f t="shared" ca="1" si="17"/>
        <v>15020098.386564337</v>
      </c>
      <c r="Q127" s="151"/>
      <c r="R127" s="138"/>
      <c r="S127" s="138"/>
      <c r="T127" s="138"/>
      <c r="U127" s="138"/>
    </row>
    <row r="128" spans="5:21" x14ac:dyDescent="0.35">
      <c r="E128" s="135">
        <v>116</v>
      </c>
      <c r="F128" s="135" cm="1">
        <f t="array" aca="1" ref="F128" ca="1">INDEX('SCIR_no vaccination'!$B117:$CW117, 'INPUTS for uncertainty analysis'!$B$2)</f>
        <v>0</v>
      </c>
      <c r="G128" s="137">
        <f t="shared" ca="1" si="13"/>
        <v>0</v>
      </c>
      <c r="H128" s="151">
        <f t="shared" ca="1" si="14"/>
        <v>0</v>
      </c>
      <c r="I128" s="138">
        <f t="shared" ca="1" si="15"/>
        <v>0</v>
      </c>
      <c r="J128" s="138">
        <f>0</f>
        <v>0</v>
      </c>
      <c r="K128" s="138">
        <f t="shared" ca="1" si="16"/>
        <v>0</v>
      </c>
      <c r="L128" s="138">
        <f t="shared" ca="1" si="17"/>
        <v>0</v>
      </c>
      <c r="Q128" s="151"/>
      <c r="R128" s="138"/>
      <c r="S128" s="138"/>
      <c r="T128" s="138"/>
      <c r="U128" s="138"/>
    </row>
    <row r="129" spans="5:21" x14ac:dyDescent="0.35">
      <c r="E129" s="135">
        <v>117</v>
      </c>
      <c r="F129" s="135" cm="1">
        <f t="array" aca="1" ref="F129" ca="1">INDEX('SCIR_no vaccination'!$B118:$CW118, 'INPUTS for uncertainty analysis'!$B$2)</f>
        <v>0</v>
      </c>
      <c r="G129" s="137">
        <f t="shared" ca="1" si="13"/>
        <v>0</v>
      </c>
      <c r="H129" s="151">
        <f t="shared" ca="1" si="14"/>
        <v>0</v>
      </c>
      <c r="I129" s="138">
        <f t="shared" ca="1" si="15"/>
        <v>0</v>
      </c>
      <c r="J129" s="138">
        <f>0</f>
        <v>0</v>
      </c>
      <c r="K129" s="138">
        <f t="shared" ca="1" si="16"/>
        <v>0</v>
      </c>
      <c r="L129" s="138">
        <f t="shared" ca="1" si="17"/>
        <v>0</v>
      </c>
      <c r="Q129" s="151"/>
      <c r="R129" s="138"/>
      <c r="S129" s="138"/>
      <c r="T129" s="138"/>
      <c r="U129" s="138"/>
    </row>
    <row r="130" spans="5:21" x14ac:dyDescent="0.35">
      <c r="E130" s="135">
        <v>118</v>
      </c>
      <c r="F130" s="135" cm="1">
        <f t="array" aca="1" ref="F130" ca="1">INDEX('SCIR_no vaccination'!$B119:$CW119, 'INPUTS for uncertainty analysis'!$B$2)</f>
        <v>0</v>
      </c>
      <c r="G130" s="137">
        <f t="shared" ca="1" si="13"/>
        <v>0</v>
      </c>
      <c r="H130" s="151">
        <f t="shared" ca="1" si="14"/>
        <v>0</v>
      </c>
      <c r="I130" s="138">
        <f t="shared" ca="1" si="15"/>
        <v>0</v>
      </c>
      <c r="J130" s="138">
        <f>0</f>
        <v>0</v>
      </c>
      <c r="K130" s="138">
        <f t="shared" ca="1" si="16"/>
        <v>0</v>
      </c>
      <c r="L130" s="138">
        <f t="shared" ca="1" si="17"/>
        <v>0</v>
      </c>
      <c r="Q130" s="151"/>
      <c r="R130" s="138"/>
      <c r="S130" s="138"/>
      <c r="T130" s="138"/>
      <c r="U130" s="138"/>
    </row>
    <row r="131" spans="5:21" x14ac:dyDescent="0.35">
      <c r="E131" s="135">
        <v>119</v>
      </c>
      <c r="F131" s="135" cm="1">
        <f t="array" aca="1" ref="F131" ca="1">INDEX('SCIR_no vaccination'!$B120:$CW120, 'INPUTS for uncertainty analysis'!$B$2)</f>
        <v>0</v>
      </c>
      <c r="G131" s="137">
        <f t="shared" ca="1" si="13"/>
        <v>0</v>
      </c>
      <c r="H131" s="151">
        <f t="shared" ca="1" si="14"/>
        <v>0</v>
      </c>
      <c r="I131" s="138">
        <f t="shared" ca="1" si="15"/>
        <v>0</v>
      </c>
      <c r="J131" s="138">
        <f>0</f>
        <v>0</v>
      </c>
      <c r="K131" s="138">
        <f t="shared" ca="1" si="16"/>
        <v>0</v>
      </c>
      <c r="L131" s="138">
        <f t="shared" ca="1" si="17"/>
        <v>0</v>
      </c>
      <c r="Q131" s="151"/>
      <c r="R131" s="138"/>
      <c r="S131" s="138"/>
      <c r="T131" s="138"/>
      <c r="U131" s="138"/>
    </row>
    <row r="132" spans="5:21" x14ac:dyDescent="0.35">
      <c r="E132" s="135">
        <v>120</v>
      </c>
      <c r="F132" s="135" cm="1">
        <f t="array" aca="1" ref="F132" ca="1">INDEX('SCIR_no vaccination'!$B121:$CW121, 'INPUTS for uncertainty analysis'!$B$2)</f>
        <v>0</v>
      </c>
      <c r="G132" s="137">
        <f t="shared" ca="1" si="13"/>
        <v>0</v>
      </c>
      <c r="H132" s="151">
        <f t="shared" ca="1" si="14"/>
        <v>0</v>
      </c>
      <c r="I132" s="138">
        <f t="shared" ca="1" si="15"/>
        <v>0</v>
      </c>
      <c r="J132" s="138">
        <f>0</f>
        <v>0</v>
      </c>
      <c r="K132" s="138">
        <f t="shared" ca="1" si="16"/>
        <v>0</v>
      </c>
      <c r="L132" s="138">
        <f t="shared" ca="1" si="17"/>
        <v>0</v>
      </c>
      <c r="Q132" s="151"/>
      <c r="R132" s="138"/>
      <c r="S132" s="138"/>
      <c r="T132" s="138"/>
      <c r="U132" s="138"/>
    </row>
    <row r="133" spans="5:21" x14ac:dyDescent="0.35">
      <c r="E133" s="135">
        <v>121</v>
      </c>
      <c r="F133" s="135" cm="1">
        <f t="array" aca="1" ref="F133" ca="1">INDEX('SCIR_no vaccination'!$B122:$CW122, 'INPUTS for uncertainty analysis'!$B$2)</f>
        <v>0</v>
      </c>
      <c r="G133" s="137">
        <f t="shared" ca="1" si="13"/>
        <v>0</v>
      </c>
      <c r="H133" s="151">
        <f t="shared" ca="1" si="14"/>
        <v>0</v>
      </c>
      <c r="I133" s="138">
        <f t="shared" ca="1" si="15"/>
        <v>0</v>
      </c>
      <c r="J133" s="138">
        <f>0</f>
        <v>0</v>
      </c>
      <c r="K133" s="138">
        <f t="shared" ca="1" si="16"/>
        <v>0</v>
      </c>
      <c r="L133" s="138">
        <f t="shared" ca="1" si="17"/>
        <v>0</v>
      </c>
      <c r="Q133" s="151"/>
      <c r="R133" s="138"/>
      <c r="S133" s="138"/>
      <c r="T133" s="138"/>
      <c r="U133" s="138"/>
    </row>
    <row r="134" spans="5:21" x14ac:dyDescent="0.35">
      <c r="E134" s="135">
        <v>122</v>
      </c>
      <c r="F134" s="135" cm="1">
        <f t="array" aca="1" ref="F134" ca="1">INDEX('SCIR_no vaccination'!$B123:$CW123, 'INPUTS for uncertainty analysis'!$B$2)</f>
        <v>0</v>
      </c>
      <c r="G134" s="137">
        <f t="shared" ca="1" si="13"/>
        <v>0</v>
      </c>
      <c r="H134" s="151">
        <f t="shared" ca="1" si="14"/>
        <v>0</v>
      </c>
      <c r="I134" s="138">
        <f t="shared" ca="1" si="15"/>
        <v>0</v>
      </c>
      <c r="J134" s="138">
        <f>0</f>
        <v>0</v>
      </c>
      <c r="K134" s="138">
        <f t="shared" ca="1" si="16"/>
        <v>0</v>
      </c>
      <c r="L134" s="138">
        <f t="shared" ca="1" si="17"/>
        <v>0</v>
      </c>
      <c r="Q134" s="151"/>
      <c r="R134" s="138"/>
      <c r="S134" s="138"/>
      <c r="T134" s="138"/>
      <c r="U134" s="138"/>
    </row>
    <row r="135" spans="5:21" x14ac:dyDescent="0.35">
      <c r="E135" s="135">
        <v>123</v>
      </c>
      <c r="F135" s="135" cm="1">
        <f t="array" aca="1" ref="F135" ca="1">INDEX('SCIR_no vaccination'!$B124:$CW124, 'INPUTS for uncertainty analysis'!$B$2)</f>
        <v>0</v>
      </c>
      <c r="G135" s="137">
        <f t="shared" ca="1" si="13"/>
        <v>0</v>
      </c>
      <c r="H135" s="151">
        <f t="shared" ca="1" si="14"/>
        <v>0</v>
      </c>
      <c r="I135" s="138">
        <f t="shared" ca="1" si="15"/>
        <v>0</v>
      </c>
      <c r="J135" s="138">
        <f>0</f>
        <v>0</v>
      </c>
      <c r="K135" s="138">
        <f t="shared" ca="1" si="16"/>
        <v>0</v>
      </c>
      <c r="L135" s="138">
        <f t="shared" ca="1" si="17"/>
        <v>0</v>
      </c>
      <c r="Q135" s="151"/>
      <c r="R135" s="138"/>
      <c r="S135" s="138"/>
      <c r="T135" s="138"/>
      <c r="U135" s="138"/>
    </row>
    <row r="136" spans="5:21" x14ac:dyDescent="0.35">
      <c r="E136" s="135">
        <v>124</v>
      </c>
      <c r="F136" s="135" cm="1">
        <f t="array" aca="1" ref="F136" ca="1">INDEX('SCIR_no vaccination'!$B125:$CW125, 'INPUTS for uncertainty analysis'!$B$2)</f>
        <v>0</v>
      </c>
      <c r="G136" s="137">
        <f t="shared" ca="1" si="13"/>
        <v>0</v>
      </c>
      <c r="H136" s="151">
        <f t="shared" ca="1" si="14"/>
        <v>0</v>
      </c>
      <c r="I136" s="138">
        <f t="shared" ca="1" si="15"/>
        <v>0</v>
      </c>
      <c r="J136" s="138">
        <f>0</f>
        <v>0</v>
      </c>
      <c r="K136" s="138">
        <f t="shared" ca="1" si="16"/>
        <v>0</v>
      </c>
      <c r="L136" s="138">
        <f t="shared" ca="1" si="17"/>
        <v>0</v>
      </c>
      <c r="Q136" s="151"/>
      <c r="R136" s="138"/>
      <c r="S136" s="138"/>
      <c r="T136" s="138"/>
      <c r="U136" s="138"/>
    </row>
    <row r="137" spans="5:21" x14ac:dyDescent="0.35">
      <c r="E137" s="135">
        <v>125</v>
      </c>
      <c r="F137" s="135" cm="1">
        <f t="array" aca="1" ref="F137" ca="1">INDEX('SCIR_no vaccination'!$B126:$CW126, 'INPUTS for uncertainty analysis'!$B$2)</f>
        <v>1</v>
      </c>
      <c r="G137" s="137">
        <f t="shared" ca="1" si="13"/>
        <v>25.144859849109157</v>
      </c>
      <c r="H137" s="151">
        <f t="shared" ca="1" si="14"/>
        <v>0</v>
      </c>
      <c r="I137" s="138">
        <f t="shared" ca="1" si="15"/>
        <v>0</v>
      </c>
      <c r="J137" s="138">
        <f>0</f>
        <v>0</v>
      </c>
      <c r="K137" s="138">
        <f t="shared" ca="1" si="16"/>
        <v>166915.94379826545</v>
      </c>
      <c r="L137" s="138">
        <f t="shared" ca="1" si="17"/>
        <v>166915.94379826545</v>
      </c>
      <c r="Q137" s="151"/>
      <c r="R137" s="138"/>
      <c r="S137" s="138"/>
      <c r="T137" s="138"/>
      <c r="U137" s="138"/>
    </row>
    <row r="138" spans="5:21" x14ac:dyDescent="0.35">
      <c r="E138" s="135">
        <v>126</v>
      </c>
      <c r="F138" s="135" cm="1">
        <f t="array" aca="1" ref="F138" ca="1">INDEX('SCIR_no vaccination'!$B127:$CW127, 'INPUTS for uncertainty analysis'!$B$2)</f>
        <v>6</v>
      </c>
      <c r="G138" s="137">
        <f t="shared" ca="1" si="13"/>
        <v>150.86915909465495</v>
      </c>
      <c r="H138" s="151">
        <f t="shared" ca="1" si="14"/>
        <v>200</v>
      </c>
      <c r="I138" s="138">
        <f t="shared" ca="1" si="15"/>
        <v>14686266.498967806</v>
      </c>
      <c r="J138" s="138">
        <f>0</f>
        <v>0</v>
      </c>
      <c r="K138" s="138">
        <f t="shared" ca="1" si="16"/>
        <v>1001495.6627895928</v>
      </c>
      <c r="L138" s="138">
        <f t="shared" ca="1" si="17"/>
        <v>15687762.161757398</v>
      </c>
      <c r="Q138" s="151"/>
      <c r="R138" s="138"/>
      <c r="S138" s="138"/>
      <c r="T138" s="138"/>
      <c r="U138" s="138"/>
    </row>
    <row r="139" spans="5:21" x14ac:dyDescent="0.35">
      <c r="E139" s="135">
        <v>127</v>
      </c>
      <c r="F139" s="135" cm="1">
        <f t="array" aca="1" ref="F139" ca="1">INDEX('SCIR_no vaccination'!$B128:$CW128, 'INPUTS for uncertainty analysis'!$B$2)</f>
        <v>1</v>
      </c>
      <c r="G139" s="137">
        <f t="shared" ca="1" si="13"/>
        <v>25.144859849109157</v>
      </c>
      <c r="H139" s="151">
        <f t="shared" ca="1" si="14"/>
        <v>0</v>
      </c>
      <c r="I139" s="138">
        <f t="shared" ca="1" si="15"/>
        <v>0</v>
      </c>
      <c r="J139" s="138">
        <f>0</f>
        <v>0</v>
      </c>
      <c r="K139" s="138">
        <f t="shared" ca="1" si="16"/>
        <v>166915.94379826545</v>
      </c>
      <c r="L139" s="138">
        <f t="shared" ca="1" si="17"/>
        <v>166915.94379826545</v>
      </c>
      <c r="Q139" s="151"/>
      <c r="R139" s="138"/>
      <c r="S139" s="138"/>
      <c r="T139" s="138"/>
      <c r="U139" s="138"/>
    </row>
    <row r="140" spans="5:21" x14ac:dyDescent="0.35">
      <c r="E140" s="135">
        <v>128</v>
      </c>
      <c r="F140" s="135" cm="1">
        <f t="array" aca="1" ref="F140" ca="1">INDEX('SCIR_no vaccination'!$B129:$CW129, 'INPUTS for uncertainty analysis'!$B$2)</f>
        <v>0</v>
      </c>
      <c r="G140" s="137">
        <f t="shared" ca="1" si="13"/>
        <v>0</v>
      </c>
      <c r="H140" s="151">
        <f t="shared" ca="1" si="14"/>
        <v>0</v>
      </c>
      <c r="I140" s="138">
        <f t="shared" ca="1" si="15"/>
        <v>0</v>
      </c>
      <c r="J140" s="138">
        <f>0</f>
        <v>0</v>
      </c>
      <c r="K140" s="138">
        <f t="shared" ca="1" si="16"/>
        <v>0</v>
      </c>
      <c r="L140" s="138">
        <f t="shared" ca="1" si="17"/>
        <v>0</v>
      </c>
      <c r="Q140" s="151"/>
      <c r="R140" s="138"/>
      <c r="S140" s="138"/>
      <c r="T140" s="138"/>
      <c r="U140" s="138"/>
    </row>
    <row r="141" spans="5:21" x14ac:dyDescent="0.35">
      <c r="E141" s="135">
        <v>129</v>
      </c>
      <c r="F141" s="135" cm="1">
        <f t="array" aca="1" ref="F141" ca="1">INDEX('SCIR_no vaccination'!$B130:$CW130, 'INPUTS for uncertainty analysis'!$B$2)</f>
        <v>0</v>
      </c>
      <c r="G141" s="137">
        <f t="shared" ref="G141:G204" ca="1" si="18">F141*$C$9</f>
        <v>0</v>
      </c>
      <c r="H141" s="151">
        <f t="shared" ref="H141:H204" ca="1" si="19">IF(F141 &gt; 1,$C$13*20000,0)</f>
        <v>0</v>
      </c>
      <c r="I141" s="138">
        <f t="shared" ref="I141:I204" ca="1" si="20">IF(F141 &gt; 1,$C$4,0)</f>
        <v>0</v>
      </c>
      <c r="J141" s="138">
        <f>0</f>
        <v>0</v>
      </c>
      <c r="K141" s="138">
        <f t="shared" ref="K141:K204" ca="1" si="21">F141*$C$5</f>
        <v>0</v>
      </c>
      <c r="L141" s="138">
        <f t="shared" ref="L141:L204" ca="1" si="22">J141+I141+K141</f>
        <v>0</v>
      </c>
      <c r="Q141" s="151"/>
      <c r="R141" s="138"/>
      <c r="S141" s="138"/>
      <c r="T141" s="138"/>
      <c r="U141" s="138"/>
    </row>
    <row r="142" spans="5:21" x14ac:dyDescent="0.35">
      <c r="E142" s="135">
        <v>130</v>
      </c>
      <c r="F142" s="135" cm="1">
        <f t="array" aca="1" ref="F142" ca="1">INDEX('SCIR_no vaccination'!$B131:$CW131, 'INPUTS for uncertainty analysis'!$B$2)</f>
        <v>0</v>
      </c>
      <c r="G142" s="137">
        <f t="shared" ca="1" si="18"/>
        <v>0</v>
      </c>
      <c r="H142" s="151">
        <f t="shared" ca="1" si="19"/>
        <v>0</v>
      </c>
      <c r="I142" s="138">
        <f t="shared" ca="1" si="20"/>
        <v>0</v>
      </c>
      <c r="J142" s="138">
        <f>0</f>
        <v>0</v>
      </c>
      <c r="K142" s="138">
        <f t="shared" ca="1" si="21"/>
        <v>0</v>
      </c>
      <c r="L142" s="138">
        <f t="shared" ca="1" si="22"/>
        <v>0</v>
      </c>
      <c r="Q142" s="151"/>
      <c r="R142" s="138"/>
      <c r="S142" s="138"/>
      <c r="T142" s="138"/>
      <c r="U142" s="138"/>
    </row>
    <row r="143" spans="5:21" x14ac:dyDescent="0.35">
      <c r="E143" s="135">
        <v>131</v>
      </c>
      <c r="F143" s="135" cm="1">
        <f t="array" aca="1" ref="F143" ca="1">INDEX('SCIR_no vaccination'!$B132:$CW132, 'INPUTS for uncertainty analysis'!$B$2)</f>
        <v>1</v>
      </c>
      <c r="G143" s="137">
        <f t="shared" ca="1" si="18"/>
        <v>25.144859849109157</v>
      </c>
      <c r="H143" s="151">
        <f t="shared" ca="1" si="19"/>
        <v>0</v>
      </c>
      <c r="I143" s="138">
        <f t="shared" ca="1" si="20"/>
        <v>0</v>
      </c>
      <c r="J143" s="138">
        <f>0</f>
        <v>0</v>
      </c>
      <c r="K143" s="138">
        <f t="shared" ca="1" si="21"/>
        <v>166915.94379826545</v>
      </c>
      <c r="L143" s="138">
        <f t="shared" ca="1" si="22"/>
        <v>166915.94379826545</v>
      </c>
      <c r="Q143" s="151"/>
      <c r="R143" s="138"/>
      <c r="S143" s="138"/>
      <c r="T143" s="138"/>
      <c r="U143" s="138"/>
    </row>
    <row r="144" spans="5:21" x14ac:dyDescent="0.35">
      <c r="E144" s="135">
        <v>132</v>
      </c>
      <c r="F144" s="135" cm="1">
        <f t="array" aca="1" ref="F144" ca="1">INDEX('SCIR_no vaccination'!$B133:$CW133, 'INPUTS for uncertainty analysis'!$B$2)</f>
        <v>0</v>
      </c>
      <c r="G144" s="137">
        <f t="shared" ca="1" si="18"/>
        <v>0</v>
      </c>
      <c r="H144" s="151">
        <f t="shared" ca="1" si="19"/>
        <v>0</v>
      </c>
      <c r="I144" s="138">
        <f t="shared" ca="1" si="20"/>
        <v>0</v>
      </c>
      <c r="J144" s="138">
        <f>0</f>
        <v>0</v>
      </c>
      <c r="K144" s="138">
        <f t="shared" ca="1" si="21"/>
        <v>0</v>
      </c>
      <c r="L144" s="138">
        <f t="shared" ca="1" si="22"/>
        <v>0</v>
      </c>
      <c r="Q144" s="151"/>
      <c r="R144" s="138"/>
      <c r="S144" s="138"/>
      <c r="T144" s="138"/>
      <c r="U144" s="138"/>
    </row>
    <row r="145" spans="5:21" x14ac:dyDescent="0.35">
      <c r="E145" s="135">
        <v>133</v>
      </c>
      <c r="F145" s="135" cm="1">
        <f t="array" aca="1" ref="F145" ca="1">INDEX('SCIR_no vaccination'!$B134:$CW134, 'INPUTS for uncertainty analysis'!$B$2)</f>
        <v>2</v>
      </c>
      <c r="G145" s="137">
        <f t="shared" ca="1" si="18"/>
        <v>50.289719698218313</v>
      </c>
      <c r="H145" s="151">
        <f t="shared" ca="1" si="19"/>
        <v>200</v>
      </c>
      <c r="I145" s="138">
        <f t="shared" ca="1" si="20"/>
        <v>14686266.498967806</v>
      </c>
      <c r="J145" s="138">
        <f>0</f>
        <v>0</v>
      </c>
      <c r="K145" s="138">
        <f t="shared" ca="1" si="21"/>
        <v>333831.8875965309</v>
      </c>
      <c r="L145" s="138">
        <f t="shared" ca="1" si="22"/>
        <v>15020098.386564337</v>
      </c>
      <c r="Q145" s="151"/>
      <c r="R145" s="138"/>
      <c r="S145" s="138"/>
      <c r="T145" s="138"/>
      <c r="U145" s="138"/>
    </row>
    <row r="146" spans="5:21" x14ac:dyDescent="0.35">
      <c r="E146" s="135">
        <v>134</v>
      </c>
      <c r="F146" s="135" cm="1">
        <f t="array" aca="1" ref="F146" ca="1">INDEX('SCIR_no vaccination'!$B135:$CW135, 'INPUTS for uncertainty analysis'!$B$2)</f>
        <v>0</v>
      </c>
      <c r="G146" s="137">
        <f t="shared" ca="1" si="18"/>
        <v>0</v>
      </c>
      <c r="H146" s="151">
        <f t="shared" ca="1" si="19"/>
        <v>0</v>
      </c>
      <c r="I146" s="138">
        <f t="shared" ca="1" si="20"/>
        <v>0</v>
      </c>
      <c r="J146" s="138">
        <f>0</f>
        <v>0</v>
      </c>
      <c r="K146" s="138">
        <f t="shared" ca="1" si="21"/>
        <v>0</v>
      </c>
      <c r="L146" s="138">
        <f t="shared" ca="1" si="22"/>
        <v>0</v>
      </c>
      <c r="Q146" s="151"/>
      <c r="R146" s="138"/>
      <c r="S146" s="138"/>
      <c r="T146" s="138"/>
      <c r="U146" s="138"/>
    </row>
    <row r="147" spans="5:21" x14ac:dyDescent="0.35">
      <c r="E147" s="135">
        <v>135</v>
      </c>
      <c r="F147" s="135" cm="1">
        <f t="array" aca="1" ref="F147" ca="1">INDEX('SCIR_no vaccination'!$B136:$CW136, 'INPUTS for uncertainty analysis'!$B$2)</f>
        <v>0</v>
      </c>
      <c r="G147" s="137">
        <f t="shared" ca="1" si="18"/>
        <v>0</v>
      </c>
      <c r="H147" s="151">
        <f t="shared" ca="1" si="19"/>
        <v>0</v>
      </c>
      <c r="I147" s="138">
        <f t="shared" ca="1" si="20"/>
        <v>0</v>
      </c>
      <c r="J147" s="138">
        <f>0</f>
        <v>0</v>
      </c>
      <c r="K147" s="138">
        <f t="shared" ca="1" si="21"/>
        <v>0</v>
      </c>
      <c r="L147" s="138">
        <f t="shared" ca="1" si="22"/>
        <v>0</v>
      </c>
      <c r="Q147" s="151"/>
      <c r="R147" s="138"/>
      <c r="S147" s="138"/>
      <c r="T147" s="138"/>
      <c r="U147" s="138"/>
    </row>
    <row r="148" spans="5:21" x14ac:dyDescent="0.35">
      <c r="E148" s="135">
        <v>136</v>
      </c>
      <c r="F148" s="135" cm="1">
        <f t="array" aca="1" ref="F148" ca="1">INDEX('SCIR_no vaccination'!$B137:$CW137, 'INPUTS for uncertainty analysis'!$B$2)</f>
        <v>0</v>
      </c>
      <c r="G148" s="137">
        <f t="shared" ca="1" si="18"/>
        <v>0</v>
      </c>
      <c r="H148" s="151">
        <f t="shared" ca="1" si="19"/>
        <v>0</v>
      </c>
      <c r="I148" s="138">
        <f t="shared" ca="1" si="20"/>
        <v>0</v>
      </c>
      <c r="J148" s="138">
        <f>0</f>
        <v>0</v>
      </c>
      <c r="K148" s="138">
        <f t="shared" ca="1" si="21"/>
        <v>0</v>
      </c>
      <c r="L148" s="138">
        <f t="shared" ca="1" si="22"/>
        <v>0</v>
      </c>
      <c r="Q148" s="151"/>
      <c r="R148" s="138"/>
      <c r="S148" s="138"/>
      <c r="T148" s="138"/>
      <c r="U148" s="138"/>
    </row>
    <row r="149" spans="5:21" x14ac:dyDescent="0.35">
      <c r="E149" s="135">
        <v>137</v>
      </c>
      <c r="F149" s="135" cm="1">
        <f t="array" aca="1" ref="F149" ca="1">INDEX('SCIR_no vaccination'!$B138:$CW138, 'INPUTS for uncertainty analysis'!$B$2)</f>
        <v>0</v>
      </c>
      <c r="G149" s="137">
        <f t="shared" ca="1" si="18"/>
        <v>0</v>
      </c>
      <c r="H149" s="151">
        <f t="shared" ca="1" si="19"/>
        <v>0</v>
      </c>
      <c r="I149" s="138">
        <f t="shared" ca="1" si="20"/>
        <v>0</v>
      </c>
      <c r="J149" s="138">
        <f>0</f>
        <v>0</v>
      </c>
      <c r="K149" s="138">
        <f t="shared" ca="1" si="21"/>
        <v>0</v>
      </c>
      <c r="L149" s="138">
        <f t="shared" ca="1" si="22"/>
        <v>0</v>
      </c>
      <c r="Q149" s="151"/>
      <c r="R149" s="138"/>
      <c r="S149" s="138"/>
      <c r="T149" s="138"/>
      <c r="U149" s="138"/>
    </row>
    <row r="150" spans="5:21" x14ac:dyDescent="0.35">
      <c r="E150" s="135">
        <v>138</v>
      </c>
      <c r="F150" s="135" cm="1">
        <f t="array" aca="1" ref="F150" ca="1">INDEX('SCIR_no vaccination'!$B139:$CW139, 'INPUTS for uncertainty analysis'!$B$2)</f>
        <v>1</v>
      </c>
      <c r="G150" s="137">
        <f t="shared" ca="1" si="18"/>
        <v>25.144859849109157</v>
      </c>
      <c r="H150" s="151">
        <f t="shared" ca="1" si="19"/>
        <v>0</v>
      </c>
      <c r="I150" s="138">
        <f t="shared" ca="1" si="20"/>
        <v>0</v>
      </c>
      <c r="J150" s="138">
        <f>0</f>
        <v>0</v>
      </c>
      <c r="K150" s="138">
        <f t="shared" ca="1" si="21"/>
        <v>166915.94379826545</v>
      </c>
      <c r="L150" s="138">
        <f t="shared" ca="1" si="22"/>
        <v>166915.94379826545</v>
      </c>
      <c r="Q150" s="151"/>
      <c r="R150" s="138"/>
      <c r="S150" s="138"/>
      <c r="T150" s="138"/>
      <c r="U150" s="138"/>
    </row>
    <row r="151" spans="5:21" x14ac:dyDescent="0.35">
      <c r="E151" s="135">
        <v>139</v>
      </c>
      <c r="F151" s="135" cm="1">
        <f t="array" aca="1" ref="F151" ca="1">INDEX('SCIR_no vaccination'!$B140:$CW140, 'INPUTS for uncertainty analysis'!$B$2)</f>
        <v>0</v>
      </c>
      <c r="G151" s="137">
        <f t="shared" ca="1" si="18"/>
        <v>0</v>
      </c>
      <c r="H151" s="151">
        <f t="shared" ca="1" si="19"/>
        <v>0</v>
      </c>
      <c r="I151" s="138">
        <f t="shared" ca="1" si="20"/>
        <v>0</v>
      </c>
      <c r="J151" s="138">
        <f>0</f>
        <v>0</v>
      </c>
      <c r="K151" s="138">
        <f t="shared" ca="1" si="21"/>
        <v>0</v>
      </c>
      <c r="L151" s="138">
        <f t="shared" ca="1" si="22"/>
        <v>0</v>
      </c>
      <c r="Q151" s="151"/>
      <c r="R151" s="138"/>
      <c r="S151" s="138"/>
      <c r="T151" s="138"/>
      <c r="U151" s="138"/>
    </row>
    <row r="152" spans="5:21" x14ac:dyDescent="0.35">
      <c r="E152" s="135">
        <v>140</v>
      </c>
      <c r="F152" s="135" cm="1">
        <f t="array" aca="1" ref="F152" ca="1">INDEX('SCIR_no vaccination'!$B141:$CW141, 'INPUTS for uncertainty analysis'!$B$2)</f>
        <v>0</v>
      </c>
      <c r="G152" s="137">
        <f t="shared" ca="1" si="18"/>
        <v>0</v>
      </c>
      <c r="H152" s="151">
        <f t="shared" ca="1" si="19"/>
        <v>0</v>
      </c>
      <c r="I152" s="138">
        <f t="shared" ca="1" si="20"/>
        <v>0</v>
      </c>
      <c r="J152" s="138">
        <f>0</f>
        <v>0</v>
      </c>
      <c r="K152" s="138">
        <f t="shared" ca="1" si="21"/>
        <v>0</v>
      </c>
      <c r="L152" s="138">
        <f t="shared" ca="1" si="22"/>
        <v>0</v>
      </c>
      <c r="Q152" s="151"/>
      <c r="R152" s="138"/>
      <c r="S152" s="138"/>
      <c r="T152" s="138"/>
      <c r="U152" s="138"/>
    </row>
    <row r="153" spans="5:21" x14ac:dyDescent="0.35">
      <c r="E153" s="135">
        <v>141</v>
      </c>
      <c r="F153" s="135" cm="1">
        <f t="array" aca="1" ref="F153" ca="1">INDEX('SCIR_no vaccination'!$B142:$CW142, 'INPUTS for uncertainty analysis'!$B$2)</f>
        <v>0</v>
      </c>
      <c r="G153" s="137">
        <f t="shared" ca="1" si="18"/>
        <v>0</v>
      </c>
      <c r="H153" s="151">
        <f t="shared" ca="1" si="19"/>
        <v>0</v>
      </c>
      <c r="I153" s="138">
        <f t="shared" ca="1" si="20"/>
        <v>0</v>
      </c>
      <c r="J153" s="138">
        <f>0</f>
        <v>0</v>
      </c>
      <c r="K153" s="138">
        <f t="shared" ca="1" si="21"/>
        <v>0</v>
      </c>
      <c r="L153" s="138">
        <f t="shared" ca="1" si="22"/>
        <v>0</v>
      </c>
      <c r="Q153" s="151"/>
      <c r="R153" s="138"/>
      <c r="S153" s="138"/>
      <c r="T153" s="138"/>
      <c r="U153" s="138"/>
    </row>
    <row r="154" spans="5:21" x14ac:dyDescent="0.35">
      <c r="E154" s="135">
        <v>142</v>
      </c>
      <c r="F154" s="135" cm="1">
        <f t="array" aca="1" ref="F154" ca="1">INDEX('SCIR_no vaccination'!$B143:$CW143, 'INPUTS for uncertainty analysis'!$B$2)</f>
        <v>1</v>
      </c>
      <c r="G154" s="137">
        <f t="shared" ca="1" si="18"/>
        <v>25.144859849109157</v>
      </c>
      <c r="H154" s="151">
        <f t="shared" ca="1" si="19"/>
        <v>0</v>
      </c>
      <c r="I154" s="138">
        <f t="shared" ca="1" si="20"/>
        <v>0</v>
      </c>
      <c r="J154" s="138">
        <f>0</f>
        <v>0</v>
      </c>
      <c r="K154" s="138">
        <f t="shared" ca="1" si="21"/>
        <v>166915.94379826545</v>
      </c>
      <c r="L154" s="138">
        <f t="shared" ca="1" si="22"/>
        <v>166915.94379826545</v>
      </c>
      <c r="Q154" s="151"/>
      <c r="R154" s="138"/>
      <c r="S154" s="138"/>
      <c r="T154" s="138"/>
      <c r="U154" s="138"/>
    </row>
    <row r="155" spans="5:21" x14ac:dyDescent="0.35">
      <c r="E155" s="135">
        <v>143</v>
      </c>
      <c r="F155" s="135" cm="1">
        <f t="array" aca="1" ref="F155" ca="1">INDEX('SCIR_no vaccination'!$B144:$CW144, 'INPUTS for uncertainty analysis'!$B$2)</f>
        <v>0</v>
      </c>
      <c r="G155" s="137">
        <f t="shared" ca="1" si="18"/>
        <v>0</v>
      </c>
      <c r="H155" s="151">
        <f t="shared" ca="1" si="19"/>
        <v>0</v>
      </c>
      <c r="I155" s="138">
        <f t="shared" ca="1" si="20"/>
        <v>0</v>
      </c>
      <c r="J155" s="138">
        <f>0</f>
        <v>0</v>
      </c>
      <c r="K155" s="138">
        <f t="shared" ca="1" si="21"/>
        <v>0</v>
      </c>
      <c r="L155" s="138">
        <f t="shared" ca="1" si="22"/>
        <v>0</v>
      </c>
      <c r="Q155" s="151"/>
      <c r="R155" s="138"/>
      <c r="S155" s="138"/>
      <c r="T155" s="138"/>
      <c r="U155" s="138"/>
    </row>
    <row r="156" spans="5:21" x14ac:dyDescent="0.35">
      <c r="E156" s="135">
        <v>144</v>
      </c>
      <c r="F156" s="135" cm="1">
        <f t="array" aca="1" ref="F156" ca="1">INDEX('SCIR_no vaccination'!$B145:$CW145, 'INPUTS for uncertainty analysis'!$B$2)</f>
        <v>1</v>
      </c>
      <c r="G156" s="137">
        <f t="shared" ca="1" si="18"/>
        <v>25.144859849109157</v>
      </c>
      <c r="H156" s="151">
        <f t="shared" ca="1" si="19"/>
        <v>0</v>
      </c>
      <c r="I156" s="138">
        <f t="shared" ca="1" si="20"/>
        <v>0</v>
      </c>
      <c r="J156" s="138">
        <f>0</f>
        <v>0</v>
      </c>
      <c r="K156" s="138">
        <f t="shared" ca="1" si="21"/>
        <v>166915.94379826545</v>
      </c>
      <c r="L156" s="138">
        <f t="shared" ca="1" si="22"/>
        <v>166915.94379826545</v>
      </c>
      <c r="Q156" s="151"/>
      <c r="R156" s="138"/>
      <c r="S156" s="138"/>
      <c r="T156" s="138"/>
      <c r="U156" s="138"/>
    </row>
    <row r="157" spans="5:21" x14ac:dyDescent="0.35">
      <c r="E157" s="135">
        <v>145</v>
      </c>
      <c r="F157" s="135" cm="1">
        <f t="array" aca="1" ref="F157" ca="1">INDEX('SCIR_no vaccination'!$B146:$CW146, 'INPUTS for uncertainty analysis'!$B$2)</f>
        <v>0</v>
      </c>
      <c r="G157" s="137">
        <f t="shared" ca="1" si="18"/>
        <v>0</v>
      </c>
      <c r="H157" s="151">
        <f t="shared" ca="1" si="19"/>
        <v>0</v>
      </c>
      <c r="I157" s="138">
        <f t="shared" ca="1" si="20"/>
        <v>0</v>
      </c>
      <c r="J157" s="138">
        <f>0</f>
        <v>0</v>
      </c>
      <c r="K157" s="138">
        <f t="shared" ca="1" si="21"/>
        <v>0</v>
      </c>
      <c r="L157" s="138">
        <f t="shared" ca="1" si="22"/>
        <v>0</v>
      </c>
      <c r="Q157" s="151"/>
      <c r="R157" s="138"/>
      <c r="S157" s="138"/>
      <c r="T157" s="138"/>
      <c r="U157" s="138"/>
    </row>
    <row r="158" spans="5:21" x14ac:dyDescent="0.35">
      <c r="E158" s="135">
        <v>146</v>
      </c>
      <c r="F158" s="135" cm="1">
        <f t="array" aca="1" ref="F158" ca="1">INDEX('SCIR_no vaccination'!$B147:$CW147, 'INPUTS for uncertainty analysis'!$B$2)</f>
        <v>2</v>
      </c>
      <c r="G158" s="137">
        <f t="shared" ca="1" si="18"/>
        <v>50.289719698218313</v>
      </c>
      <c r="H158" s="151">
        <f t="shared" ca="1" si="19"/>
        <v>200</v>
      </c>
      <c r="I158" s="138">
        <f t="shared" ca="1" si="20"/>
        <v>14686266.498967806</v>
      </c>
      <c r="J158" s="138">
        <f>0</f>
        <v>0</v>
      </c>
      <c r="K158" s="138">
        <f t="shared" ca="1" si="21"/>
        <v>333831.8875965309</v>
      </c>
      <c r="L158" s="138">
        <f t="shared" ca="1" si="22"/>
        <v>15020098.386564337</v>
      </c>
      <c r="Q158" s="151"/>
      <c r="R158" s="138"/>
      <c r="S158" s="138"/>
      <c r="T158" s="138"/>
      <c r="U158" s="138"/>
    </row>
    <row r="159" spans="5:21" x14ac:dyDescent="0.35">
      <c r="E159" s="135">
        <v>147</v>
      </c>
      <c r="F159" s="135" cm="1">
        <f t="array" aca="1" ref="F159" ca="1">INDEX('SCIR_no vaccination'!$B148:$CW148, 'INPUTS for uncertainty analysis'!$B$2)</f>
        <v>0</v>
      </c>
      <c r="G159" s="137">
        <f t="shared" ca="1" si="18"/>
        <v>0</v>
      </c>
      <c r="H159" s="151">
        <f t="shared" ca="1" si="19"/>
        <v>0</v>
      </c>
      <c r="I159" s="138">
        <f t="shared" ca="1" si="20"/>
        <v>0</v>
      </c>
      <c r="J159" s="138">
        <f>0</f>
        <v>0</v>
      </c>
      <c r="K159" s="138">
        <f t="shared" ca="1" si="21"/>
        <v>0</v>
      </c>
      <c r="L159" s="138">
        <f t="shared" ca="1" si="22"/>
        <v>0</v>
      </c>
      <c r="Q159" s="151"/>
      <c r="R159" s="138"/>
      <c r="S159" s="138"/>
      <c r="T159" s="138"/>
      <c r="U159" s="138"/>
    </row>
    <row r="160" spans="5:21" x14ac:dyDescent="0.35">
      <c r="E160" s="135">
        <v>148</v>
      </c>
      <c r="F160" s="135" cm="1">
        <f t="array" aca="1" ref="F160" ca="1">INDEX('SCIR_no vaccination'!$B149:$CW149, 'INPUTS for uncertainty analysis'!$B$2)</f>
        <v>0</v>
      </c>
      <c r="G160" s="137">
        <f t="shared" ca="1" si="18"/>
        <v>0</v>
      </c>
      <c r="H160" s="151">
        <f t="shared" ca="1" si="19"/>
        <v>0</v>
      </c>
      <c r="I160" s="138">
        <f t="shared" ca="1" si="20"/>
        <v>0</v>
      </c>
      <c r="J160" s="138">
        <f>0</f>
        <v>0</v>
      </c>
      <c r="K160" s="138">
        <f t="shared" ca="1" si="21"/>
        <v>0</v>
      </c>
      <c r="L160" s="138">
        <f t="shared" ca="1" si="22"/>
        <v>0</v>
      </c>
      <c r="Q160" s="151"/>
      <c r="R160" s="138"/>
      <c r="S160" s="138"/>
      <c r="T160" s="138"/>
      <c r="U160" s="138"/>
    </row>
    <row r="161" spans="5:21" x14ac:dyDescent="0.35">
      <c r="E161" s="135">
        <v>149</v>
      </c>
      <c r="F161" s="135" cm="1">
        <f t="array" aca="1" ref="F161" ca="1">INDEX('SCIR_no vaccination'!$B150:$CW150, 'INPUTS for uncertainty analysis'!$B$2)</f>
        <v>0</v>
      </c>
      <c r="G161" s="137">
        <f t="shared" ca="1" si="18"/>
        <v>0</v>
      </c>
      <c r="H161" s="151">
        <f t="shared" ca="1" si="19"/>
        <v>0</v>
      </c>
      <c r="I161" s="138">
        <f t="shared" ca="1" si="20"/>
        <v>0</v>
      </c>
      <c r="J161" s="138">
        <f>0</f>
        <v>0</v>
      </c>
      <c r="K161" s="138">
        <f t="shared" ca="1" si="21"/>
        <v>0</v>
      </c>
      <c r="L161" s="138">
        <f t="shared" ca="1" si="22"/>
        <v>0</v>
      </c>
      <c r="Q161" s="151"/>
      <c r="R161" s="138"/>
      <c r="S161" s="138"/>
      <c r="T161" s="138"/>
      <c r="U161" s="138"/>
    </row>
    <row r="162" spans="5:21" x14ac:dyDescent="0.35">
      <c r="E162" s="135">
        <v>150</v>
      </c>
      <c r="F162" s="135" cm="1">
        <f t="array" aca="1" ref="F162" ca="1">INDEX('SCIR_no vaccination'!$B151:$CW151, 'INPUTS for uncertainty analysis'!$B$2)</f>
        <v>0</v>
      </c>
      <c r="G162" s="137">
        <f t="shared" ca="1" si="18"/>
        <v>0</v>
      </c>
      <c r="H162" s="151">
        <f t="shared" ca="1" si="19"/>
        <v>0</v>
      </c>
      <c r="I162" s="138">
        <f t="shared" ca="1" si="20"/>
        <v>0</v>
      </c>
      <c r="J162" s="138">
        <f>0</f>
        <v>0</v>
      </c>
      <c r="K162" s="138">
        <f t="shared" ca="1" si="21"/>
        <v>0</v>
      </c>
      <c r="L162" s="138">
        <f t="shared" ca="1" si="22"/>
        <v>0</v>
      </c>
      <c r="Q162" s="151"/>
      <c r="R162" s="138"/>
      <c r="S162" s="138"/>
      <c r="T162" s="138"/>
      <c r="U162" s="138"/>
    </row>
    <row r="163" spans="5:21" x14ac:dyDescent="0.35">
      <c r="E163" s="135">
        <v>151</v>
      </c>
      <c r="F163" s="135" cm="1">
        <f t="array" aca="1" ref="F163" ca="1">INDEX('SCIR_no vaccination'!$B152:$CW152, 'INPUTS for uncertainty analysis'!$B$2)</f>
        <v>0</v>
      </c>
      <c r="G163" s="137">
        <f t="shared" ca="1" si="18"/>
        <v>0</v>
      </c>
      <c r="H163" s="151">
        <f t="shared" ca="1" si="19"/>
        <v>0</v>
      </c>
      <c r="I163" s="138">
        <f t="shared" ca="1" si="20"/>
        <v>0</v>
      </c>
      <c r="J163" s="138">
        <f>0</f>
        <v>0</v>
      </c>
      <c r="K163" s="138">
        <f t="shared" ca="1" si="21"/>
        <v>0</v>
      </c>
      <c r="L163" s="138">
        <f t="shared" ca="1" si="22"/>
        <v>0</v>
      </c>
      <c r="Q163" s="151"/>
      <c r="R163" s="138"/>
      <c r="S163" s="138"/>
      <c r="T163" s="138"/>
      <c r="U163" s="138"/>
    </row>
    <row r="164" spans="5:21" x14ac:dyDescent="0.35">
      <c r="E164" s="135">
        <v>152</v>
      </c>
      <c r="F164" s="135" cm="1">
        <f t="array" aca="1" ref="F164" ca="1">INDEX('SCIR_no vaccination'!$B153:$CW153, 'INPUTS for uncertainty analysis'!$B$2)</f>
        <v>0</v>
      </c>
      <c r="G164" s="137">
        <f t="shared" ca="1" si="18"/>
        <v>0</v>
      </c>
      <c r="H164" s="151">
        <f t="shared" ca="1" si="19"/>
        <v>0</v>
      </c>
      <c r="I164" s="138">
        <f t="shared" ca="1" si="20"/>
        <v>0</v>
      </c>
      <c r="J164" s="138">
        <f>0</f>
        <v>0</v>
      </c>
      <c r="K164" s="138">
        <f t="shared" ca="1" si="21"/>
        <v>0</v>
      </c>
      <c r="L164" s="138">
        <f t="shared" ca="1" si="22"/>
        <v>0</v>
      </c>
      <c r="Q164" s="151"/>
      <c r="R164" s="138"/>
      <c r="S164" s="138"/>
      <c r="T164" s="138"/>
      <c r="U164" s="138"/>
    </row>
    <row r="165" spans="5:21" x14ac:dyDescent="0.35">
      <c r="E165" s="135">
        <v>153</v>
      </c>
      <c r="F165" s="135" cm="1">
        <f t="array" aca="1" ref="F165" ca="1">INDEX('SCIR_no vaccination'!$B154:$CW154, 'INPUTS for uncertainty analysis'!$B$2)</f>
        <v>0</v>
      </c>
      <c r="G165" s="137">
        <f t="shared" ca="1" si="18"/>
        <v>0</v>
      </c>
      <c r="H165" s="151">
        <f t="shared" ca="1" si="19"/>
        <v>0</v>
      </c>
      <c r="I165" s="138">
        <f t="shared" ca="1" si="20"/>
        <v>0</v>
      </c>
      <c r="J165" s="138">
        <f>0</f>
        <v>0</v>
      </c>
      <c r="K165" s="138">
        <f t="shared" ca="1" si="21"/>
        <v>0</v>
      </c>
      <c r="L165" s="138">
        <f t="shared" ca="1" si="22"/>
        <v>0</v>
      </c>
      <c r="Q165" s="151"/>
      <c r="R165" s="138"/>
      <c r="S165" s="138"/>
      <c r="T165" s="138"/>
      <c r="U165" s="138"/>
    </row>
    <row r="166" spans="5:21" x14ac:dyDescent="0.35">
      <c r="E166" s="135">
        <v>154</v>
      </c>
      <c r="F166" s="135" cm="1">
        <f t="array" aca="1" ref="F166" ca="1">INDEX('SCIR_no vaccination'!$B155:$CW155, 'INPUTS for uncertainty analysis'!$B$2)</f>
        <v>0</v>
      </c>
      <c r="G166" s="137">
        <f t="shared" ca="1" si="18"/>
        <v>0</v>
      </c>
      <c r="H166" s="151">
        <f t="shared" ca="1" si="19"/>
        <v>0</v>
      </c>
      <c r="I166" s="138">
        <f t="shared" ca="1" si="20"/>
        <v>0</v>
      </c>
      <c r="J166" s="138">
        <f>0</f>
        <v>0</v>
      </c>
      <c r="K166" s="138">
        <f t="shared" ca="1" si="21"/>
        <v>0</v>
      </c>
      <c r="L166" s="138">
        <f t="shared" ca="1" si="22"/>
        <v>0</v>
      </c>
      <c r="Q166" s="151"/>
      <c r="R166" s="138"/>
      <c r="S166" s="138"/>
      <c r="T166" s="138"/>
      <c r="U166" s="138"/>
    </row>
    <row r="167" spans="5:21" x14ac:dyDescent="0.35">
      <c r="E167" s="135">
        <v>155</v>
      </c>
      <c r="F167" s="135" cm="1">
        <f t="array" aca="1" ref="F167" ca="1">INDEX('SCIR_no vaccination'!$B156:$CW156, 'INPUTS for uncertainty analysis'!$B$2)</f>
        <v>1</v>
      </c>
      <c r="G167" s="137">
        <f t="shared" ca="1" si="18"/>
        <v>25.144859849109157</v>
      </c>
      <c r="H167" s="151">
        <f t="shared" ca="1" si="19"/>
        <v>0</v>
      </c>
      <c r="I167" s="138">
        <f t="shared" ca="1" si="20"/>
        <v>0</v>
      </c>
      <c r="J167" s="138">
        <f>0</f>
        <v>0</v>
      </c>
      <c r="K167" s="138">
        <f t="shared" ca="1" si="21"/>
        <v>166915.94379826545</v>
      </c>
      <c r="L167" s="138">
        <f t="shared" ca="1" si="22"/>
        <v>166915.94379826545</v>
      </c>
      <c r="Q167" s="151"/>
      <c r="R167" s="138"/>
      <c r="S167" s="138"/>
      <c r="T167" s="138"/>
      <c r="U167" s="138"/>
    </row>
    <row r="168" spans="5:21" x14ac:dyDescent="0.35">
      <c r="E168" s="135">
        <v>156</v>
      </c>
      <c r="F168" s="135" cm="1">
        <f t="array" aca="1" ref="F168" ca="1">INDEX('SCIR_no vaccination'!$B157:$CW157, 'INPUTS for uncertainty analysis'!$B$2)</f>
        <v>0</v>
      </c>
      <c r="G168" s="137">
        <f t="shared" ca="1" si="18"/>
        <v>0</v>
      </c>
      <c r="H168" s="151">
        <f t="shared" ca="1" si="19"/>
        <v>0</v>
      </c>
      <c r="I168" s="138">
        <f t="shared" ca="1" si="20"/>
        <v>0</v>
      </c>
      <c r="J168" s="138">
        <f>0</f>
        <v>0</v>
      </c>
      <c r="K168" s="138">
        <f t="shared" ca="1" si="21"/>
        <v>0</v>
      </c>
      <c r="L168" s="138">
        <f t="shared" ca="1" si="22"/>
        <v>0</v>
      </c>
      <c r="Q168" s="151"/>
      <c r="R168" s="138"/>
      <c r="S168" s="138"/>
      <c r="T168" s="138"/>
      <c r="U168" s="138"/>
    </row>
    <row r="169" spans="5:21" x14ac:dyDescent="0.35">
      <c r="E169" s="135">
        <v>157</v>
      </c>
      <c r="F169" s="135" cm="1">
        <f t="array" aca="1" ref="F169" ca="1">INDEX('SCIR_no vaccination'!$B158:$CW158, 'INPUTS for uncertainty analysis'!$B$2)</f>
        <v>0</v>
      </c>
      <c r="G169" s="137">
        <f t="shared" ca="1" si="18"/>
        <v>0</v>
      </c>
      <c r="H169" s="151">
        <f t="shared" ca="1" si="19"/>
        <v>0</v>
      </c>
      <c r="I169" s="138">
        <f t="shared" ca="1" si="20"/>
        <v>0</v>
      </c>
      <c r="J169" s="138">
        <f>0</f>
        <v>0</v>
      </c>
      <c r="K169" s="138">
        <f t="shared" ca="1" si="21"/>
        <v>0</v>
      </c>
      <c r="L169" s="138">
        <f t="shared" ca="1" si="22"/>
        <v>0</v>
      </c>
      <c r="Q169" s="151"/>
      <c r="R169" s="138"/>
      <c r="S169" s="138"/>
      <c r="T169" s="138"/>
      <c r="U169" s="138"/>
    </row>
    <row r="170" spans="5:21" x14ac:dyDescent="0.35">
      <c r="E170" s="135">
        <v>158</v>
      </c>
      <c r="F170" s="135" cm="1">
        <f t="array" aca="1" ref="F170" ca="1">INDEX('SCIR_no vaccination'!$B159:$CW159, 'INPUTS for uncertainty analysis'!$B$2)</f>
        <v>0</v>
      </c>
      <c r="G170" s="137">
        <f t="shared" ca="1" si="18"/>
        <v>0</v>
      </c>
      <c r="H170" s="151">
        <f t="shared" ca="1" si="19"/>
        <v>0</v>
      </c>
      <c r="I170" s="138">
        <f t="shared" ca="1" si="20"/>
        <v>0</v>
      </c>
      <c r="J170" s="138">
        <f>0</f>
        <v>0</v>
      </c>
      <c r="K170" s="138">
        <f t="shared" ca="1" si="21"/>
        <v>0</v>
      </c>
      <c r="L170" s="138">
        <f t="shared" ca="1" si="22"/>
        <v>0</v>
      </c>
      <c r="Q170" s="151"/>
      <c r="R170" s="138"/>
      <c r="S170" s="138"/>
      <c r="T170" s="138"/>
      <c r="U170" s="138"/>
    </row>
    <row r="171" spans="5:21" x14ac:dyDescent="0.35">
      <c r="E171" s="135">
        <v>159</v>
      </c>
      <c r="F171" s="135" cm="1">
        <f t="array" aca="1" ref="F171" ca="1">INDEX('SCIR_no vaccination'!$B160:$CW160, 'INPUTS for uncertainty analysis'!$B$2)</f>
        <v>0</v>
      </c>
      <c r="G171" s="137">
        <f t="shared" ca="1" si="18"/>
        <v>0</v>
      </c>
      <c r="H171" s="151">
        <f t="shared" ca="1" si="19"/>
        <v>0</v>
      </c>
      <c r="I171" s="138">
        <f t="shared" ca="1" si="20"/>
        <v>0</v>
      </c>
      <c r="J171" s="138">
        <f>0</f>
        <v>0</v>
      </c>
      <c r="K171" s="138">
        <f t="shared" ca="1" si="21"/>
        <v>0</v>
      </c>
      <c r="L171" s="138">
        <f t="shared" ca="1" si="22"/>
        <v>0</v>
      </c>
      <c r="Q171" s="151"/>
      <c r="R171" s="138"/>
      <c r="S171" s="138"/>
      <c r="T171" s="138"/>
      <c r="U171" s="138"/>
    </row>
    <row r="172" spans="5:21" x14ac:dyDescent="0.35">
      <c r="E172" s="135">
        <v>160</v>
      </c>
      <c r="F172" s="135" cm="1">
        <f t="array" aca="1" ref="F172" ca="1">INDEX('SCIR_no vaccination'!$B161:$CW161, 'INPUTS for uncertainty analysis'!$B$2)</f>
        <v>3</v>
      </c>
      <c r="G172" s="137">
        <f t="shared" ca="1" si="18"/>
        <v>75.434579547327473</v>
      </c>
      <c r="H172" s="151">
        <f t="shared" ca="1" si="19"/>
        <v>200</v>
      </c>
      <c r="I172" s="138">
        <f t="shared" ca="1" si="20"/>
        <v>14686266.498967806</v>
      </c>
      <c r="J172" s="138">
        <f>0</f>
        <v>0</v>
      </c>
      <c r="K172" s="138">
        <f t="shared" ca="1" si="21"/>
        <v>500747.83139479638</v>
      </c>
      <c r="L172" s="138">
        <f t="shared" ca="1" si="22"/>
        <v>15187014.330362603</v>
      </c>
      <c r="Q172" s="151"/>
      <c r="R172" s="138"/>
      <c r="S172" s="138"/>
      <c r="T172" s="138"/>
      <c r="U172" s="138"/>
    </row>
    <row r="173" spans="5:21" x14ac:dyDescent="0.35">
      <c r="E173" s="135">
        <v>161</v>
      </c>
      <c r="F173" s="135" cm="1">
        <f t="array" aca="1" ref="F173" ca="1">INDEX('SCIR_no vaccination'!$B162:$CW162, 'INPUTS for uncertainty analysis'!$B$2)</f>
        <v>0</v>
      </c>
      <c r="G173" s="137">
        <f t="shared" ca="1" si="18"/>
        <v>0</v>
      </c>
      <c r="H173" s="151">
        <f t="shared" ca="1" si="19"/>
        <v>0</v>
      </c>
      <c r="I173" s="138">
        <f t="shared" ca="1" si="20"/>
        <v>0</v>
      </c>
      <c r="J173" s="138">
        <f>0</f>
        <v>0</v>
      </c>
      <c r="K173" s="138">
        <f t="shared" ca="1" si="21"/>
        <v>0</v>
      </c>
      <c r="L173" s="138">
        <f t="shared" ca="1" si="22"/>
        <v>0</v>
      </c>
      <c r="Q173" s="151"/>
      <c r="R173" s="138"/>
      <c r="S173" s="138"/>
      <c r="T173" s="138"/>
      <c r="U173" s="138"/>
    </row>
    <row r="174" spans="5:21" x14ac:dyDescent="0.35">
      <c r="E174" s="135">
        <v>162</v>
      </c>
      <c r="F174" s="135" cm="1">
        <f t="array" aca="1" ref="F174" ca="1">INDEX('SCIR_no vaccination'!$B163:$CW163, 'INPUTS for uncertainty analysis'!$B$2)</f>
        <v>0</v>
      </c>
      <c r="G174" s="137">
        <f t="shared" ca="1" si="18"/>
        <v>0</v>
      </c>
      <c r="H174" s="151">
        <f t="shared" ca="1" si="19"/>
        <v>0</v>
      </c>
      <c r="I174" s="138">
        <f t="shared" ca="1" si="20"/>
        <v>0</v>
      </c>
      <c r="J174" s="138">
        <f>0</f>
        <v>0</v>
      </c>
      <c r="K174" s="138">
        <f t="shared" ca="1" si="21"/>
        <v>0</v>
      </c>
      <c r="L174" s="138">
        <f t="shared" ca="1" si="22"/>
        <v>0</v>
      </c>
      <c r="Q174" s="151"/>
      <c r="R174" s="138"/>
      <c r="S174" s="138"/>
      <c r="T174" s="138"/>
      <c r="U174" s="138"/>
    </row>
    <row r="175" spans="5:21" x14ac:dyDescent="0.35">
      <c r="E175" s="135">
        <v>163</v>
      </c>
      <c r="F175" s="135" cm="1">
        <f t="array" aca="1" ref="F175" ca="1">INDEX('SCIR_no vaccination'!$B164:$CW164, 'INPUTS for uncertainty analysis'!$B$2)</f>
        <v>2</v>
      </c>
      <c r="G175" s="137">
        <f t="shared" ca="1" si="18"/>
        <v>50.289719698218313</v>
      </c>
      <c r="H175" s="151">
        <f t="shared" ca="1" si="19"/>
        <v>200</v>
      </c>
      <c r="I175" s="138">
        <f t="shared" ca="1" si="20"/>
        <v>14686266.498967806</v>
      </c>
      <c r="J175" s="138">
        <f>0</f>
        <v>0</v>
      </c>
      <c r="K175" s="138">
        <f t="shared" ca="1" si="21"/>
        <v>333831.8875965309</v>
      </c>
      <c r="L175" s="138">
        <f t="shared" ca="1" si="22"/>
        <v>15020098.386564337</v>
      </c>
      <c r="Q175" s="151"/>
      <c r="R175" s="138"/>
      <c r="S175" s="138"/>
      <c r="T175" s="138"/>
      <c r="U175" s="138"/>
    </row>
    <row r="176" spans="5:21" x14ac:dyDescent="0.35">
      <c r="E176" s="135">
        <v>164</v>
      </c>
      <c r="F176" s="135" cm="1">
        <f t="array" aca="1" ref="F176" ca="1">INDEX('SCIR_no vaccination'!$B165:$CW165, 'INPUTS for uncertainty analysis'!$B$2)</f>
        <v>0</v>
      </c>
      <c r="G176" s="137">
        <f t="shared" ca="1" si="18"/>
        <v>0</v>
      </c>
      <c r="H176" s="151">
        <f t="shared" ca="1" si="19"/>
        <v>0</v>
      </c>
      <c r="I176" s="138">
        <f t="shared" ca="1" si="20"/>
        <v>0</v>
      </c>
      <c r="J176" s="138">
        <f>0</f>
        <v>0</v>
      </c>
      <c r="K176" s="138">
        <f t="shared" ca="1" si="21"/>
        <v>0</v>
      </c>
      <c r="L176" s="138">
        <f t="shared" ca="1" si="22"/>
        <v>0</v>
      </c>
      <c r="Q176" s="151"/>
      <c r="R176" s="138"/>
      <c r="S176" s="138"/>
      <c r="T176" s="138"/>
      <c r="U176" s="138"/>
    </row>
    <row r="177" spans="5:21" x14ac:dyDescent="0.35">
      <c r="E177" s="135">
        <v>165</v>
      </c>
      <c r="F177" s="135" cm="1">
        <f t="array" aca="1" ref="F177" ca="1">INDEX('SCIR_no vaccination'!$B166:$CW166, 'INPUTS for uncertainty analysis'!$B$2)</f>
        <v>1</v>
      </c>
      <c r="G177" s="137">
        <f t="shared" ca="1" si="18"/>
        <v>25.144859849109157</v>
      </c>
      <c r="H177" s="151">
        <f t="shared" ca="1" si="19"/>
        <v>0</v>
      </c>
      <c r="I177" s="138">
        <f t="shared" ca="1" si="20"/>
        <v>0</v>
      </c>
      <c r="J177" s="138">
        <f>0</f>
        <v>0</v>
      </c>
      <c r="K177" s="138">
        <f t="shared" ca="1" si="21"/>
        <v>166915.94379826545</v>
      </c>
      <c r="L177" s="138">
        <f t="shared" ca="1" si="22"/>
        <v>166915.94379826545</v>
      </c>
      <c r="Q177" s="151"/>
      <c r="R177" s="138"/>
      <c r="S177" s="138"/>
      <c r="T177" s="138"/>
      <c r="U177" s="138"/>
    </row>
    <row r="178" spans="5:21" x14ac:dyDescent="0.35">
      <c r="E178" s="135">
        <v>166</v>
      </c>
      <c r="F178" s="135" cm="1">
        <f t="array" aca="1" ref="F178" ca="1">INDEX('SCIR_no vaccination'!$B167:$CW167, 'INPUTS for uncertainty analysis'!$B$2)</f>
        <v>0</v>
      </c>
      <c r="G178" s="137">
        <f t="shared" ca="1" si="18"/>
        <v>0</v>
      </c>
      <c r="H178" s="151">
        <f t="shared" ca="1" si="19"/>
        <v>0</v>
      </c>
      <c r="I178" s="138">
        <f t="shared" ca="1" si="20"/>
        <v>0</v>
      </c>
      <c r="J178" s="138">
        <f>0</f>
        <v>0</v>
      </c>
      <c r="K178" s="138">
        <f t="shared" ca="1" si="21"/>
        <v>0</v>
      </c>
      <c r="L178" s="138">
        <f t="shared" ca="1" si="22"/>
        <v>0</v>
      </c>
      <c r="Q178" s="151"/>
      <c r="R178" s="138"/>
      <c r="S178" s="138"/>
      <c r="T178" s="138"/>
      <c r="U178" s="138"/>
    </row>
    <row r="179" spans="5:21" x14ac:dyDescent="0.35">
      <c r="E179" s="135">
        <v>167</v>
      </c>
      <c r="F179" s="135" cm="1">
        <f t="array" aca="1" ref="F179" ca="1">INDEX('SCIR_no vaccination'!$B168:$CW168, 'INPUTS for uncertainty analysis'!$B$2)</f>
        <v>0</v>
      </c>
      <c r="G179" s="137">
        <f t="shared" ca="1" si="18"/>
        <v>0</v>
      </c>
      <c r="H179" s="151">
        <f t="shared" ca="1" si="19"/>
        <v>0</v>
      </c>
      <c r="I179" s="138">
        <f t="shared" ca="1" si="20"/>
        <v>0</v>
      </c>
      <c r="J179" s="138">
        <f>0</f>
        <v>0</v>
      </c>
      <c r="K179" s="138">
        <f t="shared" ca="1" si="21"/>
        <v>0</v>
      </c>
      <c r="L179" s="138">
        <f t="shared" ca="1" si="22"/>
        <v>0</v>
      </c>
      <c r="Q179" s="151"/>
      <c r="R179" s="138"/>
      <c r="S179" s="138"/>
      <c r="T179" s="138"/>
      <c r="U179" s="138"/>
    </row>
    <row r="180" spans="5:21" x14ac:dyDescent="0.35">
      <c r="E180" s="135">
        <v>168</v>
      </c>
      <c r="F180" s="135" cm="1">
        <f t="array" aca="1" ref="F180" ca="1">INDEX('SCIR_no vaccination'!$B169:$CW169, 'INPUTS for uncertainty analysis'!$B$2)</f>
        <v>0</v>
      </c>
      <c r="G180" s="137">
        <f t="shared" ca="1" si="18"/>
        <v>0</v>
      </c>
      <c r="H180" s="151">
        <f t="shared" ca="1" si="19"/>
        <v>0</v>
      </c>
      <c r="I180" s="138">
        <f t="shared" ca="1" si="20"/>
        <v>0</v>
      </c>
      <c r="J180" s="138">
        <f>0</f>
        <v>0</v>
      </c>
      <c r="K180" s="138">
        <f t="shared" ca="1" si="21"/>
        <v>0</v>
      </c>
      <c r="L180" s="138">
        <f t="shared" ca="1" si="22"/>
        <v>0</v>
      </c>
      <c r="Q180" s="151"/>
      <c r="R180" s="138"/>
      <c r="S180" s="138"/>
      <c r="T180" s="138"/>
      <c r="U180" s="138"/>
    </row>
    <row r="181" spans="5:21" x14ac:dyDescent="0.35">
      <c r="E181" s="135">
        <v>169</v>
      </c>
      <c r="F181" s="135" cm="1">
        <f t="array" aca="1" ref="F181" ca="1">INDEX('SCIR_no vaccination'!$B170:$CW170, 'INPUTS for uncertainty analysis'!$B$2)</f>
        <v>0</v>
      </c>
      <c r="G181" s="137">
        <f t="shared" ca="1" si="18"/>
        <v>0</v>
      </c>
      <c r="H181" s="151">
        <f t="shared" ca="1" si="19"/>
        <v>0</v>
      </c>
      <c r="I181" s="138">
        <f t="shared" ca="1" si="20"/>
        <v>0</v>
      </c>
      <c r="J181" s="138">
        <f>0</f>
        <v>0</v>
      </c>
      <c r="K181" s="138">
        <f t="shared" ca="1" si="21"/>
        <v>0</v>
      </c>
      <c r="L181" s="138">
        <f t="shared" ca="1" si="22"/>
        <v>0</v>
      </c>
      <c r="Q181" s="151"/>
      <c r="R181" s="138"/>
      <c r="S181" s="138"/>
      <c r="T181" s="138"/>
      <c r="U181" s="138"/>
    </row>
    <row r="182" spans="5:21" x14ac:dyDescent="0.35">
      <c r="E182" s="135">
        <v>170</v>
      </c>
      <c r="F182" s="135" cm="1">
        <f t="array" aca="1" ref="F182" ca="1">INDEX('SCIR_no vaccination'!$B171:$CW171, 'INPUTS for uncertainty analysis'!$B$2)</f>
        <v>0</v>
      </c>
      <c r="G182" s="137">
        <f t="shared" ca="1" si="18"/>
        <v>0</v>
      </c>
      <c r="H182" s="151">
        <f t="shared" ca="1" si="19"/>
        <v>0</v>
      </c>
      <c r="I182" s="138">
        <f t="shared" ca="1" si="20"/>
        <v>0</v>
      </c>
      <c r="J182" s="138">
        <f>0</f>
        <v>0</v>
      </c>
      <c r="K182" s="138">
        <f t="shared" ca="1" si="21"/>
        <v>0</v>
      </c>
      <c r="L182" s="138">
        <f t="shared" ca="1" si="22"/>
        <v>0</v>
      </c>
      <c r="Q182" s="151"/>
      <c r="R182" s="138"/>
      <c r="S182" s="138"/>
      <c r="T182" s="138"/>
      <c r="U182" s="138"/>
    </row>
    <row r="183" spans="5:21" x14ac:dyDescent="0.35">
      <c r="E183" s="135">
        <v>171</v>
      </c>
      <c r="F183" s="135" cm="1">
        <f t="array" aca="1" ref="F183" ca="1">INDEX('SCIR_no vaccination'!$B172:$CW172, 'INPUTS for uncertainty analysis'!$B$2)</f>
        <v>0</v>
      </c>
      <c r="G183" s="137">
        <f t="shared" ca="1" si="18"/>
        <v>0</v>
      </c>
      <c r="H183" s="151">
        <f t="shared" ca="1" si="19"/>
        <v>0</v>
      </c>
      <c r="I183" s="138">
        <f t="shared" ca="1" si="20"/>
        <v>0</v>
      </c>
      <c r="J183" s="138">
        <f>0</f>
        <v>0</v>
      </c>
      <c r="K183" s="138">
        <f t="shared" ca="1" si="21"/>
        <v>0</v>
      </c>
      <c r="L183" s="138">
        <f t="shared" ca="1" si="22"/>
        <v>0</v>
      </c>
      <c r="Q183" s="151"/>
      <c r="R183" s="138"/>
      <c r="S183" s="138"/>
      <c r="T183" s="138"/>
      <c r="U183" s="138"/>
    </row>
    <row r="184" spans="5:21" x14ac:dyDescent="0.35">
      <c r="E184" s="135">
        <v>172</v>
      </c>
      <c r="F184" s="135" cm="1">
        <f t="array" aca="1" ref="F184" ca="1">INDEX('SCIR_no vaccination'!$B173:$CW173, 'INPUTS for uncertainty analysis'!$B$2)</f>
        <v>1</v>
      </c>
      <c r="G184" s="137">
        <f t="shared" ca="1" si="18"/>
        <v>25.144859849109157</v>
      </c>
      <c r="H184" s="151">
        <f t="shared" ca="1" si="19"/>
        <v>0</v>
      </c>
      <c r="I184" s="138">
        <f t="shared" ca="1" si="20"/>
        <v>0</v>
      </c>
      <c r="J184" s="138">
        <f>0</f>
        <v>0</v>
      </c>
      <c r="K184" s="138">
        <f t="shared" ca="1" si="21"/>
        <v>166915.94379826545</v>
      </c>
      <c r="L184" s="138">
        <f t="shared" ca="1" si="22"/>
        <v>166915.94379826545</v>
      </c>
      <c r="Q184" s="151"/>
      <c r="R184" s="138"/>
      <c r="S184" s="138"/>
      <c r="T184" s="138"/>
      <c r="U184" s="138"/>
    </row>
    <row r="185" spans="5:21" x14ac:dyDescent="0.35">
      <c r="E185" s="135">
        <v>173</v>
      </c>
      <c r="F185" s="135" cm="1">
        <f t="array" aca="1" ref="F185" ca="1">INDEX('SCIR_no vaccination'!$B174:$CW174, 'INPUTS for uncertainty analysis'!$B$2)</f>
        <v>0</v>
      </c>
      <c r="G185" s="137">
        <f t="shared" ca="1" si="18"/>
        <v>0</v>
      </c>
      <c r="H185" s="151">
        <f t="shared" ca="1" si="19"/>
        <v>0</v>
      </c>
      <c r="I185" s="138">
        <f t="shared" ca="1" si="20"/>
        <v>0</v>
      </c>
      <c r="J185" s="138">
        <f>0</f>
        <v>0</v>
      </c>
      <c r="K185" s="138">
        <f t="shared" ca="1" si="21"/>
        <v>0</v>
      </c>
      <c r="L185" s="138">
        <f t="shared" ca="1" si="22"/>
        <v>0</v>
      </c>
      <c r="Q185" s="151"/>
      <c r="R185" s="138"/>
      <c r="S185" s="138"/>
      <c r="T185" s="138"/>
      <c r="U185" s="138"/>
    </row>
    <row r="186" spans="5:21" x14ac:dyDescent="0.35">
      <c r="E186" s="135">
        <v>174</v>
      </c>
      <c r="F186" s="135" cm="1">
        <f t="array" aca="1" ref="F186" ca="1">INDEX('SCIR_no vaccination'!$B175:$CW175, 'INPUTS for uncertainty analysis'!$B$2)</f>
        <v>1</v>
      </c>
      <c r="G186" s="137">
        <f t="shared" ca="1" si="18"/>
        <v>25.144859849109157</v>
      </c>
      <c r="H186" s="151">
        <f t="shared" ca="1" si="19"/>
        <v>0</v>
      </c>
      <c r="I186" s="138">
        <f t="shared" ca="1" si="20"/>
        <v>0</v>
      </c>
      <c r="J186" s="138">
        <f>0</f>
        <v>0</v>
      </c>
      <c r="K186" s="138">
        <f t="shared" ca="1" si="21"/>
        <v>166915.94379826545</v>
      </c>
      <c r="L186" s="138">
        <f t="shared" ca="1" si="22"/>
        <v>166915.94379826545</v>
      </c>
      <c r="Q186" s="151"/>
      <c r="R186" s="138"/>
      <c r="S186" s="138"/>
      <c r="T186" s="138"/>
      <c r="U186" s="138"/>
    </row>
    <row r="187" spans="5:21" x14ac:dyDescent="0.35">
      <c r="E187" s="135">
        <v>175</v>
      </c>
      <c r="F187" s="135" cm="1">
        <f t="array" aca="1" ref="F187" ca="1">INDEX('SCIR_no vaccination'!$B176:$CW176, 'INPUTS for uncertainty analysis'!$B$2)</f>
        <v>1</v>
      </c>
      <c r="G187" s="137">
        <f t="shared" ca="1" si="18"/>
        <v>25.144859849109157</v>
      </c>
      <c r="H187" s="151">
        <f t="shared" ca="1" si="19"/>
        <v>0</v>
      </c>
      <c r="I187" s="138">
        <f t="shared" ca="1" si="20"/>
        <v>0</v>
      </c>
      <c r="J187" s="138">
        <f>0</f>
        <v>0</v>
      </c>
      <c r="K187" s="138">
        <f t="shared" ca="1" si="21"/>
        <v>166915.94379826545</v>
      </c>
      <c r="L187" s="138">
        <f t="shared" ca="1" si="22"/>
        <v>166915.94379826545</v>
      </c>
      <c r="Q187" s="151"/>
      <c r="R187" s="138"/>
      <c r="S187" s="138"/>
      <c r="T187" s="138"/>
      <c r="U187" s="138"/>
    </row>
    <row r="188" spans="5:21" x14ac:dyDescent="0.35">
      <c r="E188" s="135">
        <v>176</v>
      </c>
      <c r="F188" s="135" cm="1">
        <f t="array" aca="1" ref="F188" ca="1">INDEX('SCIR_no vaccination'!$B177:$CW177, 'INPUTS for uncertainty analysis'!$B$2)</f>
        <v>0</v>
      </c>
      <c r="G188" s="137">
        <f t="shared" ca="1" si="18"/>
        <v>0</v>
      </c>
      <c r="H188" s="151">
        <f t="shared" ca="1" si="19"/>
        <v>0</v>
      </c>
      <c r="I188" s="138">
        <f t="shared" ca="1" si="20"/>
        <v>0</v>
      </c>
      <c r="J188" s="138">
        <f>0</f>
        <v>0</v>
      </c>
      <c r="K188" s="138">
        <f t="shared" ca="1" si="21"/>
        <v>0</v>
      </c>
      <c r="L188" s="138">
        <f t="shared" ca="1" si="22"/>
        <v>0</v>
      </c>
      <c r="Q188" s="151"/>
      <c r="R188" s="138"/>
      <c r="S188" s="138"/>
      <c r="T188" s="138"/>
      <c r="U188" s="138"/>
    </row>
    <row r="189" spans="5:21" x14ac:dyDescent="0.35">
      <c r="E189" s="135">
        <v>177</v>
      </c>
      <c r="F189" s="135" cm="1">
        <f t="array" aca="1" ref="F189" ca="1">INDEX('SCIR_no vaccination'!$B178:$CW178, 'INPUTS for uncertainty analysis'!$B$2)</f>
        <v>0</v>
      </c>
      <c r="G189" s="137">
        <f t="shared" ca="1" si="18"/>
        <v>0</v>
      </c>
      <c r="H189" s="151">
        <f t="shared" ca="1" si="19"/>
        <v>0</v>
      </c>
      <c r="I189" s="138">
        <f t="shared" ca="1" si="20"/>
        <v>0</v>
      </c>
      <c r="J189" s="138">
        <f>0</f>
        <v>0</v>
      </c>
      <c r="K189" s="138">
        <f t="shared" ca="1" si="21"/>
        <v>0</v>
      </c>
      <c r="L189" s="138">
        <f t="shared" ca="1" si="22"/>
        <v>0</v>
      </c>
      <c r="Q189" s="151"/>
      <c r="R189" s="138"/>
      <c r="S189" s="138"/>
      <c r="T189" s="138"/>
      <c r="U189" s="138"/>
    </row>
    <row r="190" spans="5:21" x14ac:dyDescent="0.35">
      <c r="E190" s="135">
        <v>178</v>
      </c>
      <c r="F190" s="135" cm="1">
        <f t="array" aca="1" ref="F190" ca="1">INDEX('SCIR_no vaccination'!$B179:$CW179, 'INPUTS for uncertainty analysis'!$B$2)</f>
        <v>2</v>
      </c>
      <c r="G190" s="137">
        <f t="shared" ca="1" si="18"/>
        <v>50.289719698218313</v>
      </c>
      <c r="H190" s="151">
        <f t="shared" ca="1" si="19"/>
        <v>200</v>
      </c>
      <c r="I190" s="138">
        <f t="shared" ca="1" si="20"/>
        <v>14686266.498967806</v>
      </c>
      <c r="J190" s="138">
        <f>0</f>
        <v>0</v>
      </c>
      <c r="K190" s="138">
        <f t="shared" ca="1" si="21"/>
        <v>333831.8875965309</v>
      </c>
      <c r="L190" s="138">
        <f t="shared" ca="1" si="22"/>
        <v>15020098.386564337</v>
      </c>
      <c r="Q190" s="151"/>
      <c r="R190" s="138"/>
      <c r="S190" s="138"/>
      <c r="T190" s="138"/>
      <c r="U190" s="138"/>
    </row>
    <row r="191" spans="5:21" x14ac:dyDescent="0.35">
      <c r="E191" s="135">
        <v>179</v>
      </c>
      <c r="F191" s="135" cm="1">
        <f t="array" aca="1" ref="F191" ca="1">INDEX('SCIR_no vaccination'!$B180:$CW180, 'INPUTS for uncertainty analysis'!$B$2)</f>
        <v>0</v>
      </c>
      <c r="G191" s="137">
        <f t="shared" ca="1" si="18"/>
        <v>0</v>
      </c>
      <c r="H191" s="151">
        <f t="shared" ca="1" si="19"/>
        <v>0</v>
      </c>
      <c r="I191" s="138">
        <f t="shared" ca="1" si="20"/>
        <v>0</v>
      </c>
      <c r="J191" s="138">
        <f>0</f>
        <v>0</v>
      </c>
      <c r="K191" s="138">
        <f t="shared" ca="1" si="21"/>
        <v>0</v>
      </c>
      <c r="L191" s="138">
        <f t="shared" ca="1" si="22"/>
        <v>0</v>
      </c>
      <c r="Q191" s="151"/>
      <c r="R191" s="138"/>
      <c r="S191" s="138"/>
      <c r="T191" s="138"/>
      <c r="U191" s="138"/>
    </row>
    <row r="192" spans="5:21" x14ac:dyDescent="0.35">
      <c r="E192" s="135">
        <v>180</v>
      </c>
      <c r="F192" s="135" cm="1">
        <f t="array" aca="1" ref="F192" ca="1">INDEX('SCIR_no vaccination'!$B181:$CW181, 'INPUTS for uncertainty analysis'!$B$2)</f>
        <v>0</v>
      </c>
      <c r="G192" s="137">
        <f t="shared" ca="1" si="18"/>
        <v>0</v>
      </c>
      <c r="H192" s="151">
        <f t="shared" ca="1" si="19"/>
        <v>0</v>
      </c>
      <c r="I192" s="138">
        <f t="shared" ca="1" si="20"/>
        <v>0</v>
      </c>
      <c r="J192" s="138">
        <f>0</f>
        <v>0</v>
      </c>
      <c r="K192" s="138">
        <f t="shared" ca="1" si="21"/>
        <v>0</v>
      </c>
      <c r="L192" s="138">
        <f t="shared" ca="1" si="22"/>
        <v>0</v>
      </c>
      <c r="Q192" s="151"/>
      <c r="R192" s="138"/>
      <c r="S192" s="138"/>
      <c r="T192" s="138"/>
      <c r="U192" s="138"/>
    </row>
    <row r="193" spans="5:21" x14ac:dyDescent="0.35">
      <c r="E193" s="135">
        <v>181</v>
      </c>
      <c r="F193" s="135" cm="1">
        <f t="array" aca="1" ref="F193" ca="1">INDEX('SCIR_no vaccination'!$B182:$CW182, 'INPUTS for uncertainty analysis'!$B$2)</f>
        <v>1</v>
      </c>
      <c r="G193" s="137">
        <f t="shared" ca="1" si="18"/>
        <v>25.144859849109157</v>
      </c>
      <c r="H193" s="151">
        <f t="shared" ca="1" si="19"/>
        <v>0</v>
      </c>
      <c r="I193" s="138">
        <f t="shared" ca="1" si="20"/>
        <v>0</v>
      </c>
      <c r="J193" s="138">
        <f>0</f>
        <v>0</v>
      </c>
      <c r="K193" s="138">
        <f t="shared" ca="1" si="21"/>
        <v>166915.94379826545</v>
      </c>
      <c r="L193" s="138">
        <f t="shared" ca="1" si="22"/>
        <v>166915.94379826545</v>
      </c>
      <c r="Q193" s="151"/>
      <c r="R193" s="138"/>
      <c r="S193" s="138"/>
      <c r="T193" s="138"/>
      <c r="U193" s="138"/>
    </row>
    <row r="194" spans="5:21" x14ac:dyDescent="0.35">
      <c r="E194" s="135">
        <v>182</v>
      </c>
      <c r="F194" s="135" cm="1">
        <f t="array" aca="1" ref="F194" ca="1">INDEX('SCIR_no vaccination'!$B183:$CW183, 'INPUTS for uncertainty analysis'!$B$2)</f>
        <v>0</v>
      </c>
      <c r="G194" s="137">
        <f t="shared" ca="1" si="18"/>
        <v>0</v>
      </c>
      <c r="H194" s="151">
        <f t="shared" ca="1" si="19"/>
        <v>0</v>
      </c>
      <c r="I194" s="138">
        <f t="shared" ca="1" si="20"/>
        <v>0</v>
      </c>
      <c r="J194" s="138">
        <f>0</f>
        <v>0</v>
      </c>
      <c r="K194" s="138">
        <f t="shared" ca="1" si="21"/>
        <v>0</v>
      </c>
      <c r="L194" s="138">
        <f t="shared" ca="1" si="22"/>
        <v>0</v>
      </c>
      <c r="Q194" s="151"/>
      <c r="R194" s="138"/>
      <c r="S194" s="138"/>
      <c r="T194" s="138"/>
      <c r="U194" s="138"/>
    </row>
    <row r="195" spans="5:21" x14ac:dyDescent="0.35">
      <c r="E195" s="135">
        <v>183</v>
      </c>
      <c r="F195" s="135" cm="1">
        <f t="array" aca="1" ref="F195" ca="1">INDEX('SCIR_no vaccination'!$B184:$CW184, 'INPUTS for uncertainty analysis'!$B$2)</f>
        <v>0</v>
      </c>
      <c r="G195" s="137">
        <f t="shared" ca="1" si="18"/>
        <v>0</v>
      </c>
      <c r="H195" s="151">
        <f t="shared" ca="1" si="19"/>
        <v>0</v>
      </c>
      <c r="I195" s="138">
        <f t="shared" ca="1" si="20"/>
        <v>0</v>
      </c>
      <c r="J195" s="138">
        <f>0</f>
        <v>0</v>
      </c>
      <c r="K195" s="138">
        <f t="shared" ca="1" si="21"/>
        <v>0</v>
      </c>
      <c r="L195" s="138">
        <f t="shared" ca="1" si="22"/>
        <v>0</v>
      </c>
      <c r="Q195" s="151"/>
      <c r="R195" s="138"/>
      <c r="S195" s="138"/>
      <c r="T195" s="138"/>
      <c r="U195" s="138"/>
    </row>
    <row r="196" spans="5:21" x14ac:dyDescent="0.35">
      <c r="E196" s="135">
        <v>184</v>
      </c>
      <c r="F196" s="135" cm="1">
        <f t="array" aca="1" ref="F196" ca="1">INDEX('SCIR_no vaccination'!$B185:$CW185, 'INPUTS for uncertainty analysis'!$B$2)</f>
        <v>2</v>
      </c>
      <c r="G196" s="137">
        <f t="shared" ca="1" si="18"/>
        <v>50.289719698218313</v>
      </c>
      <c r="H196" s="151">
        <f t="shared" ca="1" si="19"/>
        <v>200</v>
      </c>
      <c r="I196" s="138">
        <f t="shared" ca="1" si="20"/>
        <v>14686266.498967806</v>
      </c>
      <c r="J196" s="138">
        <f>0</f>
        <v>0</v>
      </c>
      <c r="K196" s="138">
        <f t="shared" ca="1" si="21"/>
        <v>333831.8875965309</v>
      </c>
      <c r="L196" s="138">
        <f t="shared" ca="1" si="22"/>
        <v>15020098.386564337</v>
      </c>
      <c r="Q196" s="151"/>
      <c r="R196" s="138"/>
      <c r="S196" s="138"/>
      <c r="T196" s="138"/>
      <c r="U196" s="138"/>
    </row>
    <row r="197" spans="5:21" x14ac:dyDescent="0.35">
      <c r="E197" s="135">
        <v>185</v>
      </c>
      <c r="F197" s="135" cm="1">
        <f t="array" aca="1" ref="F197" ca="1">INDEX('SCIR_no vaccination'!$B186:$CW186, 'INPUTS for uncertainty analysis'!$B$2)</f>
        <v>0</v>
      </c>
      <c r="G197" s="137">
        <f t="shared" ca="1" si="18"/>
        <v>0</v>
      </c>
      <c r="H197" s="151">
        <f t="shared" ca="1" si="19"/>
        <v>0</v>
      </c>
      <c r="I197" s="138">
        <f t="shared" ca="1" si="20"/>
        <v>0</v>
      </c>
      <c r="J197" s="138">
        <f>0</f>
        <v>0</v>
      </c>
      <c r="K197" s="138">
        <f t="shared" ca="1" si="21"/>
        <v>0</v>
      </c>
      <c r="L197" s="138">
        <f t="shared" ca="1" si="22"/>
        <v>0</v>
      </c>
      <c r="Q197" s="151"/>
      <c r="R197" s="138"/>
      <c r="S197" s="138"/>
      <c r="T197" s="138"/>
      <c r="U197" s="138"/>
    </row>
    <row r="198" spans="5:21" x14ac:dyDescent="0.35">
      <c r="E198" s="135">
        <v>186</v>
      </c>
      <c r="F198" s="135" cm="1">
        <f t="array" aca="1" ref="F198" ca="1">INDEX('SCIR_no vaccination'!$B187:$CW187, 'INPUTS for uncertainty analysis'!$B$2)</f>
        <v>0</v>
      </c>
      <c r="G198" s="137">
        <f t="shared" ca="1" si="18"/>
        <v>0</v>
      </c>
      <c r="H198" s="151">
        <f t="shared" ca="1" si="19"/>
        <v>0</v>
      </c>
      <c r="I198" s="138">
        <f t="shared" ca="1" si="20"/>
        <v>0</v>
      </c>
      <c r="J198" s="138">
        <f>0</f>
        <v>0</v>
      </c>
      <c r="K198" s="138">
        <f t="shared" ca="1" si="21"/>
        <v>0</v>
      </c>
      <c r="L198" s="138">
        <f t="shared" ca="1" si="22"/>
        <v>0</v>
      </c>
      <c r="Q198" s="151"/>
      <c r="R198" s="138"/>
      <c r="S198" s="138"/>
      <c r="T198" s="138"/>
      <c r="U198" s="138"/>
    </row>
    <row r="199" spans="5:21" x14ac:dyDescent="0.35">
      <c r="E199" s="135">
        <v>187</v>
      </c>
      <c r="F199" s="135" cm="1">
        <f t="array" aca="1" ref="F199" ca="1">INDEX('SCIR_no vaccination'!$B188:$CW188, 'INPUTS for uncertainty analysis'!$B$2)</f>
        <v>0</v>
      </c>
      <c r="G199" s="137">
        <f t="shared" ca="1" si="18"/>
        <v>0</v>
      </c>
      <c r="H199" s="151">
        <f t="shared" ca="1" si="19"/>
        <v>0</v>
      </c>
      <c r="I199" s="138">
        <f t="shared" ca="1" si="20"/>
        <v>0</v>
      </c>
      <c r="J199" s="138">
        <f>0</f>
        <v>0</v>
      </c>
      <c r="K199" s="138">
        <f t="shared" ca="1" si="21"/>
        <v>0</v>
      </c>
      <c r="L199" s="138">
        <f t="shared" ca="1" si="22"/>
        <v>0</v>
      </c>
      <c r="Q199" s="151"/>
      <c r="R199" s="138"/>
      <c r="S199" s="138"/>
      <c r="T199" s="138"/>
      <c r="U199" s="138"/>
    </row>
    <row r="200" spans="5:21" x14ac:dyDescent="0.35">
      <c r="E200" s="135">
        <v>188</v>
      </c>
      <c r="F200" s="135" cm="1">
        <f t="array" aca="1" ref="F200" ca="1">INDEX('SCIR_no vaccination'!$B189:$CW189, 'INPUTS for uncertainty analysis'!$B$2)</f>
        <v>2</v>
      </c>
      <c r="G200" s="137">
        <f t="shared" ca="1" si="18"/>
        <v>50.289719698218313</v>
      </c>
      <c r="H200" s="151">
        <f t="shared" ca="1" si="19"/>
        <v>200</v>
      </c>
      <c r="I200" s="138">
        <f t="shared" ca="1" si="20"/>
        <v>14686266.498967806</v>
      </c>
      <c r="J200" s="138">
        <f>0</f>
        <v>0</v>
      </c>
      <c r="K200" s="138">
        <f t="shared" ca="1" si="21"/>
        <v>333831.8875965309</v>
      </c>
      <c r="L200" s="138">
        <f t="shared" ca="1" si="22"/>
        <v>15020098.386564337</v>
      </c>
      <c r="Q200" s="151"/>
      <c r="R200" s="138"/>
      <c r="S200" s="138"/>
      <c r="T200" s="138"/>
      <c r="U200" s="138"/>
    </row>
    <row r="201" spans="5:21" x14ac:dyDescent="0.35">
      <c r="E201" s="135">
        <v>189</v>
      </c>
      <c r="F201" s="135" cm="1">
        <f t="array" aca="1" ref="F201" ca="1">INDEX('SCIR_no vaccination'!$B190:$CW190, 'INPUTS for uncertainty analysis'!$B$2)</f>
        <v>0</v>
      </c>
      <c r="G201" s="137">
        <f t="shared" ca="1" si="18"/>
        <v>0</v>
      </c>
      <c r="H201" s="151">
        <f t="shared" ca="1" si="19"/>
        <v>0</v>
      </c>
      <c r="I201" s="138">
        <f t="shared" ca="1" si="20"/>
        <v>0</v>
      </c>
      <c r="J201" s="138">
        <f>0</f>
        <v>0</v>
      </c>
      <c r="K201" s="138">
        <f t="shared" ca="1" si="21"/>
        <v>0</v>
      </c>
      <c r="L201" s="138">
        <f t="shared" ca="1" si="22"/>
        <v>0</v>
      </c>
      <c r="Q201" s="151"/>
      <c r="R201" s="138"/>
      <c r="S201" s="138"/>
      <c r="T201" s="138"/>
      <c r="U201" s="138"/>
    </row>
    <row r="202" spans="5:21" x14ac:dyDescent="0.35">
      <c r="E202" s="135">
        <v>190</v>
      </c>
      <c r="F202" s="135" cm="1">
        <f t="array" aca="1" ref="F202" ca="1">INDEX('SCIR_no vaccination'!$B191:$CW191, 'INPUTS for uncertainty analysis'!$B$2)</f>
        <v>2</v>
      </c>
      <c r="G202" s="137">
        <f t="shared" ca="1" si="18"/>
        <v>50.289719698218313</v>
      </c>
      <c r="H202" s="151">
        <f t="shared" ca="1" si="19"/>
        <v>200</v>
      </c>
      <c r="I202" s="138">
        <f t="shared" ca="1" si="20"/>
        <v>14686266.498967806</v>
      </c>
      <c r="J202" s="138">
        <f>0</f>
        <v>0</v>
      </c>
      <c r="K202" s="138">
        <f t="shared" ca="1" si="21"/>
        <v>333831.8875965309</v>
      </c>
      <c r="L202" s="138">
        <f t="shared" ca="1" si="22"/>
        <v>15020098.386564337</v>
      </c>
      <c r="Q202" s="151"/>
      <c r="R202" s="138"/>
      <c r="S202" s="138"/>
      <c r="T202" s="138"/>
      <c r="U202" s="138"/>
    </row>
    <row r="203" spans="5:21" x14ac:dyDescent="0.35">
      <c r="E203" s="135">
        <v>191</v>
      </c>
      <c r="F203" s="135" cm="1">
        <f t="array" aca="1" ref="F203" ca="1">INDEX('SCIR_no vaccination'!$B192:$CW192, 'INPUTS for uncertainty analysis'!$B$2)</f>
        <v>1</v>
      </c>
      <c r="G203" s="137">
        <f t="shared" ca="1" si="18"/>
        <v>25.144859849109157</v>
      </c>
      <c r="H203" s="151">
        <f t="shared" ca="1" si="19"/>
        <v>0</v>
      </c>
      <c r="I203" s="138">
        <f t="shared" ca="1" si="20"/>
        <v>0</v>
      </c>
      <c r="J203" s="138">
        <f>0</f>
        <v>0</v>
      </c>
      <c r="K203" s="138">
        <f t="shared" ca="1" si="21"/>
        <v>166915.94379826545</v>
      </c>
      <c r="L203" s="138">
        <f t="shared" ca="1" si="22"/>
        <v>166915.94379826545</v>
      </c>
      <c r="Q203" s="151"/>
      <c r="R203" s="138"/>
      <c r="S203" s="138"/>
      <c r="T203" s="138"/>
      <c r="U203" s="138"/>
    </row>
    <row r="204" spans="5:21" x14ac:dyDescent="0.35">
      <c r="E204" s="135">
        <v>192</v>
      </c>
      <c r="F204" s="135" cm="1">
        <f t="array" aca="1" ref="F204" ca="1">INDEX('SCIR_no vaccination'!$B193:$CW193, 'INPUTS for uncertainty analysis'!$B$2)</f>
        <v>1</v>
      </c>
      <c r="G204" s="137">
        <f t="shared" ca="1" si="18"/>
        <v>25.144859849109157</v>
      </c>
      <c r="H204" s="151">
        <f t="shared" ca="1" si="19"/>
        <v>0</v>
      </c>
      <c r="I204" s="138">
        <f t="shared" ca="1" si="20"/>
        <v>0</v>
      </c>
      <c r="J204" s="138">
        <f>0</f>
        <v>0</v>
      </c>
      <c r="K204" s="138">
        <f t="shared" ca="1" si="21"/>
        <v>166915.94379826545</v>
      </c>
      <c r="L204" s="138">
        <f t="shared" ca="1" si="22"/>
        <v>166915.94379826545</v>
      </c>
      <c r="Q204" s="151"/>
      <c r="R204" s="138"/>
      <c r="S204" s="138"/>
      <c r="T204" s="138"/>
      <c r="U204" s="138"/>
    </row>
    <row r="205" spans="5:21" x14ac:dyDescent="0.35">
      <c r="E205" s="135">
        <v>193</v>
      </c>
      <c r="F205" s="135" cm="1">
        <f t="array" aca="1" ref="F205" ca="1">INDEX('SCIR_no vaccination'!$B194:$CW194, 'INPUTS for uncertainty analysis'!$B$2)</f>
        <v>0</v>
      </c>
      <c r="G205" s="137">
        <f t="shared" ref="G205:G268" ca="1" si="23">F205*$C$9</f>
        <v>0</v>
      </c>
      <c r="H205" s="151">
        <f t="shared" ref="H205:H268" ca="1" si="24">IF(F205 &gt; 1,$C$13*20000,0)</f>
        <v>0</v>
      </c>
      <c r="I205" s="138">
        <f t="shared" ref="I205:I268" ca="1" si="25">IF(F205 &gt; 1,$C$4,0)</f>
        <v>0</v>
      </c>
      <c r="J205" s="138">
        <f>0</f>
        <v>0</v>
      </c>
      <c r="K205" s="138">
        <f t="shared" ref="K205:K268" ca="1" si="26">F205*$C$5</f>
        <v>0</v>
      </c>
      <c r="L205" s="138">
        <f t="shared" ref="L205:L268" ca="1" si="27">J205+I205+K205</f>
        <v>0</v>
      </c>
      <c r="Q205" s="151"/>
      <c r="R205" s="138"/>
      <c r="S205" s="138"/>
      <c r="T205" s="138"/>
      <c r="U205" s="138"/>
    </row>
    <row r="206" spans="5:21" x14ac:dyDescent="0.35">
      <c r="E206" s="135">
        <v>194</v>
      </c>
      <c r="F206" s="135" cm="1">
        <f t="array" aca="1" ref="F206" ca="1">INDEX('SCIR_no vaccination'!$B195:$CW195, 'INPUTS for uncertainty analysis'!$B$2)</f>
        <v>2</v>
      </c>
      <c r="G206" s="137">
        <f t="shared" ca="1" si="23"/>
        <v>50.289719698218313</v>
      </c>
      <c r="H206" s="151">
        <f t="shared" ca="1" si="24"/>
        <v>200</v>
      </c>
      <c r="I206" s="138">
        <f t="shared" ca="1" si="25"/>
        <v>14686266.498967806</v>
      </c>
      <c r="J206" s="138">
        <f>0</f>
        <v>0</v>
      </c>
      <c r="K206" s="138">
        <f t="shared" ca="1" si="26"/>
        <v>333831.8875965309</v>
      </c>
      <c r="L206" s="138">
        <f t="shared" ca="1" si="27"/>
        <v>15020098.386564337</v>
      </c>
      <c r="Q206" s="151"/>
      <c r="R206" s="138"/>
      <c r="S206" s="138"/>
      <c r="T206" s="138"/>
      <c r="U206" s="138"/>
    </row>
    <row r="207" spans="5:21" x14ac:dyDescent="0.35">
      <c r="E207" s="135">
        <v>195</v>
      </c>
      <c r="F207" s="135" cm="1">
        <f t="array" aca="1" ref="F207" ca="1">INDEX('SCIR_no vaccination'!$B196:$CW196, 'INPUTS for uncertainty analysis'!$B$2)</f>
        <v>1</v>
      </c>
      <c r="G207" s="137">
        <f t="shared" ca="1" si="23"/>
        <v>25.144859849109157</v>
      </c>
      <c r="H207" s="151">
        <f t="shared" ca="1" si="24"/>
        <v>0</v>
      </c>
      <c r="I207" s="138">
        <f t="shared" ca="1" si="25"/>
        <v>0</v>
      </c>
      <c r="J207" s="138">
        <f>0</f>
        <v>0</v>
      </c>
      <c r="K207" s="138">
        <f t="shared" ca="1" si="26"/>
        <v>166915.94379826545</v>
      </c>
      <c r="L207" s="138">
        <f t="shared" ca="1" si="27"/>
        <v>166915.94379826545</v>
      </c>
      <c r="Q207" s="151"/>
      <c r="R207" s="138"/>
      <c r="S207" s="138"/>
      <c r="T207" s="138"/>
      <c r="U207" s="138"/>
    </row>
    <row r="208" spans="5:21" x14ac:dyDescent="0.35">
      <c r="E208" s="135">
        <v>196</v>
      </c>
      <c r="F208" s="135" cm="1">
        <f t="array" aca="1" ref="F208" ca="1">INDEX('SCIR_no vaccination'!$B197:$CW197, 'INPUTS for uncertainty analysis'!$B$2)</f>
        <v>0</v>
      </c>
      <c r="G208" s="137">
        <f t="shared" ca="1" si="23"/>
        <v>0</v>
      </c>
      <c r="H208" s="151">
        <f t="shared" ca="1" si="24"/>
        <v>0</v>
      </c>
      <c r="I208" s="138">
        <f t="shared" ca="1" si="25"/>
        <v>0</v>
      </c>
      <c r="J208" s="138">
        <f>0</f>
        <v>0</v>
      </c>
      <c r="K208" s="138">
        <f t="shared" ca="1" si="26"/>
        <v>0</v>
      </c>
      <c r="L208" s="138">
        <f t="shared" ca="1" si="27"/>
        <v>0</v>
      </c>
      <c r="Q208" s="151"/>
      <c r="R208" s="138"/>
      <c r="S208" s="138"/>
      <c r="T208" s="138"/>
      <c r="U208" s="138"/>
    </row>
    <row r="209" spans="5:21" x14ac:dyDescent="0.35">
      <c r="E209" s="135">
        <v>197</v>
      </c>
      <c r="F209" s="135" cm="1">
        <f t="array" aca="1" ref="F209" ca="1">INDEX('SCIR_no vaccination'!$B198:$CW198, 'INPUTS for uncertainty analysis'!$B$2)</f>
        <v>1</v>
      </c>
      <c r="G209" s="137">
        <f t="shared" ca="1" si="23"/>
        <v>25.144859849109157</v>
      </c>
      <c r="H209" s="151">
        <f t="shared" ca="1" si="24"/>
        <v>0</v>
      </c>
      <c r="I209" s="138">
        <f t="shared" ca="1" si="25"/>
        <v>0</v>
      </c>
      <c r="J209" s="138">
        <f>0</f>
        <v>0</v>
      </c>
      <c r="K209" s="138">
        <f t="shared" ca="1" si="26"/>
        <v>166915.94379826545</v>
      </c>
      <c r="L209" s="138">
        <f t="shared" ca="1" si="27"/>
        <v>166915.94379826545</v>
      </c>
      <c r="Q209" s="151"/>
      <c r="R209" s="138"/>
      <c r="S209" s="138"/>
      <c r="T209" s="138"/>
      <c r="U209" s="138"/>
    </row>
    <row r="210" spans="5:21" x14ac:dyDescent="0.35">
      <c r="E210" s="135">
        <v>198</v>
      </c>
      <c r="F210" s="135" cm="1">
        <f t="array" aca="1" ref="F210" ca="1">INDEX('SCIR_no vaccination'!$B199:$CW199, 'INPUTS for uncertainty analysis'!$B$2)</f>
        <v>0</v>
      </c>
      <c r="G210" s="137">
        <f t="shared" ca="1" si="23"/>
        <v>0</v>
      </c>
      <c r="H210" s="151">
        <f t="shared" ca="1" si="24"/>
        <v>0</v>
      </c>
      <c r="I210" s="138">
        <f t="shared" ca="1" si="25"/>
        <v>0</v>
      </c>
      <c r="J210" s="138">
        <f>0</f>
        <v>0</v>
      </c>
      <c r="K210" s="138">
        <f t="shared" ca="1" si="26"/>
        <v>0</v>
      </c>
      <c r="L210" s="138">
        <f t="shared" ca="1" si="27"/>
        <v>0</v>
      </c>
      <c r="Q210" s="151"/>
      <c r="R210" s="138"/>
      <c r="S210" s="138"/>
      <c r="T210" s="138"/>
      <c r="U210" s="138"/>
    </row>
    <row r="211" spans="5:21" x14ac:dyDescent="0.35">
      <c r="E211" s="135">
        <v>199</v>
      </c>
      <c r="F211" s="135" cm="1">
        <f t="array" aca="1" ref="F211" ca="1">INDEX('SCIR_no vaccination'!$B200:$CW200, 'INPUTS for uncertainty analysis'!$B$2)</f>
        <v>0</v>
      </c>
      <c r="G211" s="137">
        <f t="shared" ca="1" si="23"/>
        <v>0</v>
      </c>
      <c r="H211" s="151">
        <f t="shared" ca="1" si="24"/>
        <v>0</v>
      </c>
      <c r="I211" s="138">
        <f t="shared" ca="1" si="25"/>
        <v>0</v>
      </c>
      <c r="J211" s="138">
        <f>0</f>
        <v>0</v>
      </c>
      <c r="K211" s="138">
        <f t="shared" ca="1" si="26"/>
        <v>0</v>
      </c>
      <c r="L211" s="138">
        <f t="shared" ca="1" si="27"/>
        <v>0</v>
      </c>
      <c r="Q211" s="151"/>
      <c r="R211" s="138"/>
      <c r="S211" s="138"/>
      <c r="T211" s="138"/>
      <c r="U211" s="138"/>
    </row>
    <row r="212" spans="5:21" x14ac:dyDescent="0.35">
      <c r="E212" s="135">
        <v>200</v>
      </c>
      <c r="F212" s="135" cm="1">
        <f t="array" aca="1" ref="F212" ca="1">INDEX('SCIR_no vaccination'!$B201:$CW201, 'INPUTS for uncertainty analysis'!$B$2)</f>
        <v>0</v>
      </c>
      <c r="G212" s="137">
        <f t="shared" ca="1" si="23"/>
        <v>0</v>
      </c>
      <c r="H212" s="151">
        <f t="shared" ca="1" si="24"/>
        <v>0</v>
      </c>
      <c r="I212" s="138">
        <f t="shared" ca="1" si="25"/>
        <v>0</v>
      </c>
      <c r="J212" s="138">
        <f>0</f>
        <v>0</v>
      </c>
      <c r="K212" s="138">
        <f t="shared" ca="1" si="26"/>
        <v>0</v>
      </c>
      <c r="L212" s="138">
        <f t="shared" ca="1" si="27"/>
        <v>0</v>
      </c>
      <c r="Q212" s="151"/>
      <c r="R212" s="138"/>
      <c r="S212" s="138"/>
      <c r="T212" s="138"/>
      <c r="U212" s="138"/>
    </row>
    <row r="213" spans="5:21" x14ac:dyDescent="0.35">
      <c r="E213" s="135">
        <v>201</v>
      </c>
      <c r="F213" s="135" cm="1">
        <f t="array" aca="1" ref="F213" ca="1">INDEX('SCIR_no vaccination'!$B202:$CW202, 'INPUTS for uncertainty analysis'!$B$2)</f>
        <v>4</v>
      </c>
      <c r="G213" s="137">
        <f t="shared" ca="1" si="23"/>
        <v>100.57943939643663</v>
      </c>
      <c r="H213" s="151">
        <f t="shared" ca="1" si="24"/>
        <v>200</v>
      </c>
      <c r="I213" s="138">
        <f t="shared" ca="1" si="25"/>
        <v>14686266.498967806</v>
      </c>
      <c r="J213" s="138">
        <f>0</f>
        <v>0</v>
      </c>
      <c r="K213" s="138">
        <f t="shared" ca="1" si="26"/>
        <v>667663.7751930618</v>
      </c>
      <c r="L213" s="138">
        <f t="shared" ca="1" si="27"/>
        <v>15353930.274160868</v>
      </c>
      <c r="Q213" s="151"/>
      <c r="R213" s="138"/>
      <c r="S213" s="138"/>
      <c r="T213" s="138"/>
      <c r="U213" s="138"/>
    </row>
    <row r="214" spans="5:21" x14ac:dyDescent="0.35">
      <c r="E214" s="135">
        <v>202</v>
      </c>
      <c r="F214" s="135" cm="1">
        <f t="array" aca="1" ref="F214" ca="1">INDEX('SCIR_no vaccination'!$B203:$CW203, 'INPUTS for uncertainty analysis'!$B$2)</f>
        <v>0</v>
      </c>
      <c r="G214" s="137">
        <f t="shared" ca="1" si="23"/>
        <v>0</v>
      </c>
      <c r="H214" s="151">
        <f t="shared" ca="1" si="24"/>
        <v>0</v>
      </c>
      <c r="I214" s="138">
        <f t="shared" ca="1" si="25"/>
        <v>0</v>
      </c>
      <c r="J214" s="138">
        <f>0</f>
        <v>0</v>
      </c>
      <c r="K214" s="138">
        <f t="shared" ca="1" si="26"/>
        <v>0</v>
      </c>
      <c r="L214" s="138">
        <f t="shared" ca="1" si="27"/>
        <v>0</v>
      </c>
      <c r="Q214" s="151"/>
      <c r="R214" s="138"/>
      <c r="S214" s="138"/>
      <c r="T214" s="138"/>
      <c r="U214" s="138"/>
    </row>
    <row r="215" spans="5:21" x14ac:dyDescent="0.35">
      <c r="E215" s="135">
        <v>203</v>
      </c>
      <c r="F215" s="135" cm="1">
        <f t="array" aca="1" ref="F215" ca="1">INDEX('SCIR_no vaccination'!$B204:$CW204, 'INPUTS for uncertainty analysis'!$B$2)</f>
        <v>0</v>
      </c>
      <c r="G215" s="137">
        <f t="shared" ca="1" si="23"/>
        <v>0</v>
      </c>
      <c r="H215" s="151">
        <f t="shared" ca="1" si="24"/>
        <v>0</v>
      </c>
      <c r="I215" s="138">
        <f t="shared" ca="1" si="25"/>
        <v>0</v>
      </c>
      <c r="J215" s="138">
        <f>0</f>
        <v>0</v>
      </c>
      <c r="K215" s="138">
        <f t="shared" ca="1" si="26"/>
        <v>0</v>
      </c>
      <c r="L215" s="138">
        <f t="shared" ca="1" si="27"/>
        <v>0</v>
      </c>
      <c r="Q215" s="151"/>
      <c r="R215" s="138"/>
      <c r="S215" s="138"/>
      <c r="T215" s="138"/>
      <c r="U215" s="138"/>
    </row>
    <row r="216" spans="5:21" x14ac:dyDescent="0.35">
      <c r="E216" s="135">
        <v>204</v>
      </c>
      <c r="F216" s="135" cm="1">
        <f t="array" aca="1" ref="F216" ca="1">INDEX('SCIR_no vaccination'!$B205:$CW205, 'INPUTS for uncertainty analysis'!$B$2)</f>
        <v>0</v>
      </c>
      <c r="G216" s="137">
        <f t="shared" ca="1" si="23"/>
        <v>0</v>
      </c>
      <c r="H216" s="151">
        <f t="shared" ca="1" si="24"/>
        <v>0</v>
      </c>
      <c r="I216" s="138">
        <f t="shared" ca="1" si="25"/>
        <v>0</v>
      </c>
      <c r="J216" s="138">
        <f>0</f>
        <v>0</v>
      </c>
      <c r="K216" s="138">
        <f t="shared" ca="1" si="26"/>
        <v>0</v>
      </c>
      <c r="L216" s="138">
        <f t="shared" ca="1" si="27"/>
        <v>0</v>
      </c>
      <c r="Q216" s="151"/>
      <c r="R216" s="138"/>
      <c r="S216" s="138"/>
      <c r="T216" s="138"/>
      <c r="U216" s="138"/>
    </row>
    <row r="217" spans="5:21" x14ac:dyDescent="0.35">
      <c r="E217" s="135">
        <v>205</v>
      </c>
      <c r="F217" s="135" cm="1">
        <f t="array" aca="1" ref="F217" ca="1">INDEX('SCIR_no vaccination'!$B206:$CW206, 'INPUTS for uncertainty analysis'!$B$2)</f>
        <v>0</v>
      </c>
      <c r="G217" s="137">
        <f t="shared" ca="1" si="23"/>
        <v>0</v>
      </c>
      <c r="H217" s="151">
        <f t="shared" ca="1" si="24"/>
        <v>0</v>
      </c>
      <c r="I217" s="138">
        <f t="shared" ca="1" si="25"/>
        <v>0</v>
      </c>
      <c r="J217" s="138">
        <f>0</f>
        <v>0</v>
      </c>
      <c r="K217" s="138">
        <f t="shared" ca="1" si="26"/>
        <v>0</v>
      </c>
      <c r="L217" s="138">
        <f t="shared" ca="1" si="27"/>
        <v>0</v>
      </c>
      <c r="Q217" s="151"/>
      <c r="R217" s="138"/>
      <c r="S217" s="138"/>
      <c r="T217" s="138"/>
      <c r="U217" s="138"/>
    </row>
    <row r="218" spans="5:21" x14ac:dyDescent="0.35">
      <c r="E218" s="135">
        <v>206</v>
      </c>
      <c r="F218" s="135" cm="1">
        <f t="array" aca="1" ref="F218" ca="1">INDEX('SCIR_no vaccination'!$B207:$CW207, 'INPUTS for uncertainty analysis'!$B$2)</f>
        <v>0</v>
      </c>
      <c r="G218" s="137">
        <f t="shared" ca="1" si="23"/>
        <v>0</v>
      </c>
      <c r="H218" s="151">
        <f t="shared" ca="1" si="24"/>
        <v>0</v>
      </c>
      <c r="I218" s="138">
        <f t="shared" ca="1" si="25"/>
        <v>0</v>
      </c>
      <c r="J218" s="138">
        <f>0</f>
        <v>0</v>
      </c>
      <c r="K218" s="138">
        <f t="shared" ca="1" si="26"/>
        <v>0</v>
      </c>
      <c r="L218" s="138">
        <f t="shared" ca="1" si="27"/>
        <v>0</v>
      </c>
      <c r="Q218" s="151"/>
      <c r="R218" s="138"/>
      <c r="S218" s="138"/>
      <c r="T218" s="138"/>
      <c r="U218" s="138"/>
    </row>
    <row r="219" spans="5:21" x14ac:dyDescent="0.35">
      <c r="E219" s="135">
        <v>207</v>
      </c>
      <c r="F219" s="135" cm="1">
        <f t="array" aca="1" ref="F219" ca="1">INDEX('SCIR_no vaccination'!$B208:$CW208, 'INPUTS for uncertainty analysis'!$B$2)</f>
        <v>0</v>
      </c>
      <c r="G219" s="137">
        <f t="shared" ca="1" si="23"/>
        <v>0</v>
      </c>
      <c r="H219" s="151">
        <f t="shared" ca="1" si="24"/>
        <v>0</v>
      </c>
      <c r="I219" s="138">
        <f t="shared" ca="1" si="25"/>
        <v>0</v>
      </c>
      <c r="J219" s="138">
        <f>0</f>
        <v>0</v>
      </c>
      <c r="K219" s="138">
        <f t="shared" ca="1" si="26"/>
        <v>0</v>
      </c>
      <c r="L219" s="138">
        <f t="shared" ca="1" si="27"/>
        <v>0</v>
      </c>
      <c r="Q219" s="151"/>
      <c r="R219" s="138"/>
      <c r="S219" s="138"/>
      <c r="T219" s="138"/>
      <c r="U219" s="138"/>
    </row>
    <row r="220" spans="5:21" x14ac:dyDescent="0.35">
      <c r="E220" s="135">
        <v>208</v>
      </c>
      <c r="F220" s="135" cm="1">
        <f t="array" aca="1" ref="F220" ca="1">INDEX('SCIR_no vaccination'!$B209:$CW209, 'INPUTS for uncertainty analysis'!$B$2)</f>
        <v>0</v>
      </c>
      <c r="G220" s="137">
        <f t="shared" ca="1" si="23"/>
        <v>0</v>
      </c>
      <c r="H220" s="151">
        <f t="shared" ca="1" si="24"/>
        <v>0</v>
      </c>
      <c r="I220" s="138">
        <f t="shared" ca="1" si="25"/>
        <v>0</v>
      </c>
      <c r="J220" s="138">
        <f>0</f>
        <v>0</v>
      </c>
      <c r="K220" s="138">
        <f t="shared" ca="1" si="26"/>
        <v>0</v>
      </c>
      <c r="L220" s="138">
        <f t="shared" ca="1" si="27"/>
        <v>0</v>
      </c>
      <c r="Q220" s="151"/>
      <c r="R220" s="138"/>
      <c r="S220" s="138"/>
      <c r="T220" s="138"/>
      <c r="U220" s="138"/>
    </row>
    <row r="221" spans="5:21" x14ac:dyDescent="0.35">
      <c r="E221" s="135">
        <v>209</v>
      </c>
      <c r="F221" s="135" cm="1">
        <f t="array" aca="1" ref="F221" ca="1">INDEX('SCIR_no vaccination'!$B210:$CW210, 'INPUTS for uncertainty analysis'!$B$2)</f>
        <v>0</v>
      </c>
      <c r="G221" s="137">
        <f t="shared" ca="1" si="23"/>
        <v>0</v>
      </c>
      <c r="H221" s="151">
        <f t="shared" ca="1" si="24"/>
        <v>0</v>
      </c>
      <c r="I221" s="138">
        <f t="shared" ca="1" si="25"/>
        <v>0</v>
      </c>
      <c r="J221" s="138">
        <f>0</f>
        <v>0</v>
      </c>
      <c r="K221" s="138">
        <f t="shared" ca="1" si="26"/>
        <v>0</v>
      </c>
      <c r="L221" s="138">
        <f t="shared" ca="1" si="27"/>
        <v>0</v>
      </c>
      <c r="Q221" s="151"/>
      <c r="R221" s="138"/>
      <c r="S221" s="138"/>
      <c r="T221" s="138"/>
      <c r="U221" s="138"/>
    </row>
    <row r="222" spans="5:21" x14ac:dyDescent="0.35">
      <c r="E222" s="135">
        <v>210</v>
      </c>
      <c r="F222" s="135" cm="1">
        <f t="array" aca="1" ref="F222" ca="1">INDEX('SCIR_no vaccination'!$B211:$CW211, 'INPUTS for uncertainty analysis'!$B$2)</f>
        <v>0</v>
      </c>
      <c r="G222" s="137">
        <f t="shared" ca="1" si="23"/>
        <v>0</v>
      </c>
      <c r="H222" s="151">
        <f t="shared" ca="1" si="24"/>
        <v>0</v>
      </c>
      <c r="I222" s="138">
        <f t="shared" ca="1" si="25"/>
        <v>0</v>
      </c>
      <c r="J222" s="138">
        <f>0</f>
        <v>0</v>
      </c>
      <c r="K222" s="138">
        <f t="shared" ca="1" si="26"/>
        <v>0</v>
      </c>
      <c r="L222" s="138">
        <f t="shared" ca="1" si="27"/>
        <v>0</v>
      </c>
      <c r="Q222" s="151"/>
      <c r="R222" s="138"/>
      <c r="S222" s="138"/>
      <c r="T222" s="138"/>
      <c r="U222" s="138"/>
    </row>
    <row r="223" spans="5:21" x14ac:dyDescent="0.35">
      <c r="E223" s="135">
        <v>211</v>
      </c>
      <c r="F223" s="135" cm="1">
        <f t="array" aca="1" ref="F223" ca="1">INDEX('SCIR_no vaccination'!$B212:$CW212, 'INPUTS for uncertainty analysis'!$B$2)</f>
        <v>0</v>
      </c>
      <c r="G223" s="137">
        <f t="shared" ca="1" si="23"/>
        <v>0</v>
      </c>
      <c r="H223" s="151">
        <f t="shared" ca="1" si="24"/>
        <v>0</v>
      </c>
      <c r="I223" s="138">
        <f t="shared" ca="1" si="25"/>
        <v>0</v>
      </c>
      <c r="J223" s="138">
        <f>0</f>
        <v>0</v>
      </c>
      <c r="K223" s="138">
        <f t="shared" ca="1" si="26"/>
        <v>0</v>
      </c>
      <c r="L223" s="138">
        <f t="shared" ca="1" si="27"/>
        <v>0</v>
      </c>
      <c r="Q223" s="151"/>
      <c r="R223" s="138"/>
      <c r="S223" s="138"/>
      <c r="T223" s="138"/>
      <c r="U223" s="138"/>
    </row>
    <row r="224" spans="5:21" x14ac:dyDescent="0.35">
      <c r="E224" s="135">
        <v>212</v>
      </c>
      <c r="F224" s="135" cm="1">
        <f t="array" aca="1" ref="F224" ca="1">INDEX('SCIR_no vaccination'!$B213:$CW213, 'INPUTS for uncertainty analysis'!$B$2)</f>
        <v>0</v>
      </c>
      <c r="G224" s="137">
        <f t="shared" ca="1" si="23"/>
        <v>0</v>
      </c>
      <c r="H224" s="151">
        <f t="shared" ca="1" si="24"/>
        <v>0</v>
      </c>
      <c r="I224" s="138">
        <f t="shared" ca="1" si="25"/>
        <v>0</v>
      </c>
      <c r="J224" s="138">
        <f>0</f>
        <v>0</v>
      </c>
      <c r="K224" s="138">
        <f t="shared" ca="1" si="26"/>
        <v>0</v>
      </c>
      <c r="L224" s="138">
        <f t="shared" ca="1" si="27"/>
        <v>0</v>
      </c>
      <c r="Q224" s="151"/>
      <c r="R224" s="138"/>
      <c r="S224" s="138"/>
      <c r="T224" s="138"/>
      <c r="U224" s="138"/>
    </row>
    <row r="225" spans="5:21" x14ac:dyDescent="0.35">
      <c r="E225" s="135">
        <v>213</v>
      </c>
      <c r="F225" s="135" cm="1">
        <f t="array" aca="1" ref="F225" ca="1">INDEX('SCIR_no vaccination'!$B214:$CW214, 'INPUTS for uncertainty analysis'!$B$2)</f>
        <v>7</v>
      </c>
      <c r="G225" s="137">
        <f t="shared" ca="1" si="23"/>
        <v>176.01401894376409</v>
      </c>
      <c r="H225" s="151">
        <f t="shared" ca="1" si="24"/>
        <v>200</v>
      </c>
      <c r="I225" s="138">
        <f t="shared" ca="1" si="25"/>
        <v>14686266.498967806</v>
      </c>
      <c r="J225" s="138">
        <f>0</f>
        <v>0</v>
      </c>
      <c r="K225" s="138">
        <f t="shared" ca="1" si="26"/>
        <v>1168411.6065878582</v>
      </c>
      <c r="L225" s="138">
        <f t="shared" ca="1" si="27"/>
        <v>15854678.105555665</v>
      </c>
      <c r="Q225" s="151"/>
      <c r="R225" s="138"/>
      <c r="S225" s="138"/>
      <c r="T225" s="138"/>
      <c r="U225" s="138"/>
    </row>
    <row r="226" spans="5:21" x14ac:dyDescent="0.35">
      <c r="E226" s="135">
        <v>214</v>
      </c>
      <c r="F226" s="135" cm="1">
        <f t="array" aca="1" ref="F226" ca="1">INDEX('SCIR_no vaccination'!$B215:$CW215, 'INPUTS for uncertainty analysis'!$B$2)</f>
        <v>1</v>
      </c>
      <c r="G226" s="137">
        <f t="shared" ca="1" si="23"/>
        <v>25.144859849109157</v>
      </c>
      <c r="H226" s="151">
        <f t="shared" ca="1" si="24"/>
        <v>0</v>
      </c>
      <c r="I226" s="138">
        <f t="shared" ca="1" si="25"/>
        <v>0</v>
      </c>
      <c r="J226" s="138">
        <f>0</f>
        <v>0</v>
      </c>
      <c r="K226" s="138">
        <f t="shared" ca="1" si="26"/>
        <v>166915.94379826545</v>
      </c>
      <c r="L226" s="138">
        <f t="shared" ca="1" si="27"/>
        <v>166915.94379826545</v>
      </c>
      <c r="Q226" s="151"/>
      <c r="R226" s="138"/>
      <c r="S226" s="138"/>
      <c r="T226" s="138"/>
      <c r="U226" s="138"/>
    </row>
    <row r="227" spans="5:21" x14ac:dyDescent="0.35">
      <c r="E227" s="135">
        <v>215</v>
      </c>
      <c r="F227" s="135" cm="1">
        <f t="array" aca="1" ref="F227" ca="1">INDEX('SCIR_no vaccination'!$B216:$CW216, 'INPUTS for uncertainty analysis'!$B$2)</f>
        <v>0</v>
      </c>
      <c r="G227" s="137">
        <f t="shared" ca="1" si="23"/>
        <v>0</v>
      </c>
      <c r="H227" s="151">
        <f t="shared" ca="1" si="24"/>
        <v>0</v>
      </c>
      <c r="I227" s="138">
        <f t="shared" ca="1" si="25"/>
        <v>0</v>
      </c>
      <c r="J227" s="138">
        <f>0</f>
        <v>0</v>
      </c>
      <c r="K227" s="138">
        <f t="shared" ca="1" si="26"/>
        <v>0</v>
      </c>
      <c r="L227" s="138">
        <f t="shared" ca="1" si="27"/>
        <v>0</v>
      </c>
      <c r="Q227" s="151"/>
      <c r="R227" s="138"/>
      <c r="S227" s="138"/>
      <c r="T227" s="138"/>
      <c r="U227" s="138"/>
    </row>
    <row r="228" spans="5:21" x14ac:dyDescent="0.35">
      <c r="E228" s="135">
        <v>216</v>
      </c>
      <c r="F228" s="135" cm="1">
        <f t="array" aca="1" ref="F228" ca="1">INDEX('SCIR_no vaccination'!$B217:$CW217, 'INPUTS for uncertainty analysis'!$B$2)</f>
        <v>0</v>
      </c>
      <c r="G228" s="137">
        <f t="shared" ca="1" si="23"/>
        <v>0</v>
      </c>
      <c r="H228" s="151">
        <f t="shared" ca="1" si="24"/>
        <v>0</v>
      </c>
      <c r="I228" s="138">
        <f t="shared" ca="1" si="25"/>
        <v>0</v>
      </c>
      <c r="J228" s="138">
        <f>0</f>
        <v>0</v>
      </c>
      <c r="K228" s="138">
        <f t="shared" ca="1" si="26"/>
        <v>0</v>
      </c>
      <c r="L228" s="138">
        <f t="shared" ca="1" si="27"/>
        <v>0</v>
      </c>
      <c r="Q228" s="151"/>
      <c r="R228" s="138"/>
      <c r="S228" s="138"/>
      <c r="T228" s="138"/>
      <c r="U228" s="138"/>
    </row>
    <row r="229" spans="5:21" x14ac:dyDescent="0.35">
      <c r="E229" s="135">
        <v>217</v>
      </c>
      <c r="F229" s="135" cm="1">
        <f t="array" aca="1" ref="F229" ca="1">INDEX('SCIR_no vaccination'!$B218:$CW218, 'INPUTS for uncertainty analysis'!$B$2)</f>
        <v>5</v>
      </c>
      <c r="G229" s="137">
        <f t="shared" ca="1" si="23"/>
        <v>125.72429924554578</v>
      </c>
      <c r="H229" s="151">
        <f t="shared" ca="1" si="24"/>
        <v>200</v>
      </c>
      <c r="I229" s="138">
        <f t="shared" ca="1" si="25"/>
        <v>14686266.498967806</v>
      </c>
      <c r="J229" s="138">
        <f>0</f>
        <v>0</v>
      </c>
      <c r="K229" s="138">
        <f t="shared" ca="1" si="26"/>
        <v>834579.71899132722</v>
      </c>
      <c r="L229" s="138">
        <f t="shared" ca="1" si="27"/>
        <v>15520846.217959134</v>
      </c>
      <c r="Q229" s="151"/>
      <c r="R229" s="138"/>
      <c r="S229" s="138"/>
      <c r="T229" s="138"/>
      <c r="U229" s="138"/>
    </row>
    <row r="230" spans="5:21" x14ac:dyDescent="0.35">
      <c r="E230" s="135">
        <v>218</v>
      </c>
      <c r="F230" s="135" cm="1">
        <f t="array" aca="1" ref="F230" ca="1">INDEX('SCIR_no vaccination'!$B219:$CW219, 'INPUTS for uncertainty analysis'!$B$2)</f>
        <v>0</v>
      </c>
      <c r="G230" s="137">
        <f t="shared" ca="1" si="23"/>
        <v>0</v>
      </c>
      <c r="H230" s="151">
        <f t="shared" ca="1" si="24"/>
        <v>0</v>
      </c>
      <c r="I230" s="138">
        <f t="shared" ca="1" si="25"/>
        <v>0</v>
      </c>
      <c r="J230" s="138">
        <f>0</f>
        <v>0</v>
      </c>
      <c r="K230" s="138">
        <f t="shared" ca="1" si="26"/>
        <v>0</v>
      </c>
      <c r="L230" s="138">
        <f t="shared" ca="1" si="27"/>
        <v>0</v>
      </c>
      <c r="Q230" s="151"/>
      <c r="R230" s="138"/>
      <c r="S230" s="138"/>
      <c r="T230" s="138"/>
      <c r="U230" s="138"/>
    </row>
    <row r="231" spans="5:21" x14ac:dyDescent="0.35">
      <c r="E231" s="135">
        <v>219</v>
      </c>
      <c r="F231" s="135" cm="1">
        <f t="array" aca="1" ref="F231" ca="1">INDEX('SCIR_no vaccination'!$B220:$CW220, 'INPUTS for uncertainty analysis'!$B$2)</f>
        <v>0</v>
      </c>
      <c r="G231" s="137">
        <f t="shared" ca="1" si="23"/>
        <v>0</v>
      </c>
      <c r="H231" s="151">
        <f t="shared" ca="1" si="24"/>
        <v>0</v>
      </c>
      <c r="I231" s="138">
        <f t="shared" ca="1" si="25"/>
        <v>0</v>
      </c>
      <c r="J231" s="138">
        <f>0</f>
        <v>0</v>
      </c>
      <c r="K231" s="138">
        <f t="shared" ca="1" si="26"/>
        <v>0</v>
      </c>
      <c r="L231" s="138">
        <f t="shared" ca="1" si="27"/>
        <v>0</v>
      </c>
      <c r="Q231" s="151"/>
      <c r="R231" s="138"/>
      <c r="S231" s="138"/>
      <c r="T231" s="138"/>
      <c r="U231" s="138"/>
    </row>
    <row r="232" spans="5:21" x14ac:dyDescent="0.35">
      <c r="E232" s="135">
        <v>220</v>
      </c>
      <c r="F232" s="135" cm="1">
        <f t="array" aca="1" ref="F232" ca="1">INDEX('SCIR_no vaccination'!$B221:$CW221, 'INPUTS for uncertainty analysis'!$B$2)</f>
        <v>0</v>
      </c>
      <c r="G232" s="137">
        <f t="shared" ca="1" si="23"/>
        <v>0</v>
      </c>
      <c r="H232" s="151">
        <f t="shared" ca="1" si="24"/>
        <v>0</v>
      </c>
      <c r="I232" s="138">
        <f t="shared" ca="1" si="25"/>
        <v>0</v>
      </c>
      <c r="J232" s="138">
        <f>0</f>
        <v>0</v>
      </c>
      <c r="K232" s="138">
        <f t="shared" ca="1" si="26"/>
        <v>0</v>
      </c>
      <c r="L232" s="138">
        <f t="shared" ca="1" si="27"/>
        <v>0</v>
      </c>
      <c r="Q232" s="151"/>
      <c r="R232" s="138"/>
      <c r="S232" s="138"/>
      <c r="T232" s="138"/>
      <c r="U232" s="138"/>
    </row>
    <row r="233" spans="5:21" x14ac:dyDescent="0.35">
      <c r="E233" s="135">
        <v>221</v>
      </c>
      <c r="F233" s="135" cm="1">
        <f t="array" aca="1" ref="F233" ca="1">INDEX('SCIR_no vaccination'!$B222:$CW222, 'INPUTS for uncertainty analysis'!$B$2)</f>
        <v>0</v>
      </c>
      <c r="G233" s="137">
        <f t="shared" ca="1" si="23"/>
        <v>0</v>
      </c>
      <c r="H233" s="151">
        <f t="shared" ca="1" si="24"/>
        <v>0</v>
      </c>
      <c r="I233" s="138">
        <f t="shared" ca="1" si="25"/>
        <v>0</v>
      </c>
      <c r="J233" s="138">
        <f>0</f>
        <v>0</v>
      </c>
      <c r="K233" s="138">
        <f t="shared" ca="1" si="26"/>
        <v>0</v>
      </c>
      <c r="L233" s="138">
        <f t="shared" ca="1" si="27"/>
        <v>0</v>
      </c>
      <c r="Q233" s="151"/>
      <c r="R233" s="138"/>
      <c r="S233" s="138"/>
      <c r="T233" s="138"/>
      <c r="U233" s="138"/>
    </row>
    <row r="234" spans="5:21" x14ac:dyDescent="0.35">
      <c r="E234" s="135">
        <v>222</v>
      </c>
      <c r="F234" s="135" cm="1">
        <f t="array" aca="1" ref="F234" ca="1">INDEX('SCIR_no vaccination'!$B223:$CW223, 'INPUTS for uncertainty analysis'!$B$2)</f>
        <v>0</v>
      </c>
      <c r="G234" s="137">
        <f t="shared" ca="1" si="23"/>
        <v>0</v>
      </c>
      <c r="H234" s="151">
        <f t="shared" ca="1" si="24"/>
        <v>0</v>
      </c>
      <c r="I234" s="138">
        <f t="shared" ca="1" si="25"/>
        <v>0</v>
      </c>
      <c r="J234" s="138">
        <f>0</f>
        <v>0</v>
      </c>
      <c r="K234" s="138">
        <f t="shared" ca="1" si="26"/>
        <v>0</v>
      </c>
      <c r="L234" s="138">
        <f t="shared" ca="1" si="27"/>
        <v>0</v>
      </c>
      <c r="Q234" s="151"/>
      <c r="R234" s="138"/>
      <c r="S234" s="138"/>
      <c r="T234" s="138"/>
      <c r="U234" s="138"/>
    </row>
    <row r="235" spans="5:21" x14ac:dyDescent="0.35">
      <c r="E235" s="135">
        <v>223</v>
      </c>
      <c r="F235" s="135" cm="1">
        <f t="array" aca="1" ref="F235" ca="1">INDEX('SCIR_no vaccination'!$B224:$CW224, 'INPUTS for uncertainty analysis'!$B$2)</f>
        <v>0</v>
      </c>
      <c r="G235" s="137">
        <f t="shared" ca="1" si="23"/>
        <v>0</v>
      </c>
      <c r="H235" s="151">
        <f t="shared" ca="1" si="24"/>
        <v>0</v>
      </c>
      <c r="I235" s="138">
        <f t="shared" ca="1" si="25"/>
        <v>0</v>
      </c>
      <c r="J235" s="138">
        <f>0</f>
        <v>0</v>
      </c>
      <c r="K235" s="138">
        <f t="shared" ca="1" si="26"/>
        <v>0</v>
      </c>
      <c r="L235" s="138">
        <f t="shared" ca="1" si="27"/>
        <v>0</v>
      </c>
      <c r="Q235" s="151"/>
      <c r="R235" s="138"/>
      <c r="S235" s="138"/>
      <c r="T235" s="138"/>
      <c r="U235" s="138"/>
    </row>
    <row r="236" spans="5:21" x14ac:dyDescent="0.35">
      <c r="E236" s="135">
        <v>224</v>
      </c>
      <c r="F236" s="135" cm="1">
        <f t="array" aca="1" ref="F236" ca="1">INDEX('SCIR_no vaccination'!$B225:$CW225, 'INPUTS for uncertainty analysis'!$B$2)</f>
        <v>0</v>
      </c>
      <c r="G236" s="137">
        <f t="shared" ca="1" si="23"/>
        <v>0</v>
      </c>
      <c r="H236" s="151">
        <f t="shared" ca="1" si="24"/>
        <v>0</v>
      </c>
      <c r="I236" s="138">
        <f t="shared" ca="1" si="25"/>
        <v>0</v>
      </c>
      <c r="J236" s="138">
        <f>0</f>
        <v>0</v>
      </c>
      <c r="K236" s="138">
        <f t="shared" ca="1" si="26"/>
        <v>0</v>
      </c>
      <c r="L236" s="138">
        <f t="shared" ca="1" si="27"/>
        <v>0</v>
      </c>
      <c r="Q236" s="151"/>
      <c r="R236" s="138"/>
      <c r="S236" s="138"/>
      <c r="T236" s="138"/>
      <c r="U236" s="138"/>
    </row>
    <row r="237" spans="5:21" x14ac:dyDescent="0.35">
      <c r="E237" s="135">
        <v>225</v>
      </c>
      <c r="F237" s="135" cm="1">
        <f t="array" aca="1" ref="F237" ca="1">INDEX('SCIR_no vaccination'!$B226:$CW226, 'INPUTS for uncertainty analysis'!$B$2)</f>
        <v>0</v>
      </c>
      <c r="G237" s="137">
        <f t="shared" ca="1" si="23"/>
        <v>0</v>
      </c>
      <c r="H237" s="151">
        <f t="shared" ca="1" si="24"/>
        <v>0</v>
      </c>
      <c r="I237" s="138">
        <f t="shared" ca="1" si="25"/>
        <v>0</v>
      </c>
      <c r="J237" s="138">
        <f>0</f>
        <v>0</v>
      </c>
      <c r="K237" s="138">
        <f t="shared" ca="1" si="26"/>
        <v>0</v>
      </c>
      <c r="L237" s="138">
        <f t="shared" ca="1" si="27"/>
        <v>0</v>
      </c>
      <c r="Q237" s="151"/>
      <c r="R237" s="138"/>
      <c r="S237" s="138"/>
      <c r="T237" s="138"/>
      <c r="U237" s="138"/>
    </row>
    <row r="238" spans="5:21" x14ac:dyDescent="0.35">
      <c r="E238" s="135">
        <v>226</v>
      </c>
      <c r="F238" s="135" cm="1">
        <f t="array" aca="1" ref="F238" ca="1">INDEX('SCIR_no vaccination'!$B227:$CW227, 'INPUTS for uncertainty analysis'!$B$2)</f>
        <v>0</v>
      </c>
      <c r="G238" s="137">
        <f t="shared" ca="1" si="23"/>
        <v>0</v>
      </c>
      <c r="H238" s="151">
        <f t="shared" ca="1" si="24"/>
        <v>0</v>
      </c>
      <c r="I238" s="138">
        <f t="shared" ca="1" si="25"/>
        <v>0</v>
      </c>
      <c r="J238" s="138">
        <f>0</f>
        <v>0</v>
      </c>
      <c r="K238" s="138">
        <f t="shared" ca="1" si="26"/>
        <v>0</v>
      </c>
      <c r="L238" s="138">
        <f t="shared" ca="1" si="27"/>
        <v>0</v>
      </c>
      <c r="Q238" s="151"/>
      <c r="R238" s="138"/>
      <c r="S238" s="138"/>
      <c r="T238" s="138"/>
      <c r="U238" s="138"/>
    </row>
    <row r="239" spans="5:21" x14ac:dyDescent="0.35">
      <c r="E239" s="135">
        <v>227</v>
      </c>
      <c r="F239" s="135" cm="1">
        <f t="array" aca="1" ref="F239" ca="1">INDEX('SCIR_no vaccination'!$B228:$CW228, 'INPUTS for uncertainty analysis'!$B$2)</f>
        <v>1</v>
      </c>
      <c r="G239" s="137">
        <f t="shared" ca="1" si="23"/>
        <v>25.144859849109157</v>
      </c>
      <c r="H239" s="151">
        <f t="shared" ca="1" si="24"/>
        <v>0</v>
      </c>
      <c r="I239" s="138">
        <f t="shared" ca="1" si="25"/>
        <v>0</v>
      </c>
      <c r="J239" s="138">
        <f>0</f>
        <v>0</v>
      </c>
      <c r="K239" s="138">
        <f t="shared" ca="1" si="26"/>
        <v>166915.94379826545</v>
      </c>
      <c r="L239" s="138">
        <f t="shared" ca="1" si="27"/>
        <v>166915.94379826545</v>
      </c>
      <c r="Q239" s="151"/>
      <c r="R239" s="138"/>
      <c r="S239" s="138"/>
      <c r="T239" s="138"/>
      <c r="U239" s="138"/>
    </row>
    <row r="240" spans="5:21" x14ac:dyDescent="0.35">
      <c r="E240" s="135">
        <v>228</v>
      </c>
      <c r="F240" s="135" cm="1">
        <f t="array" aca="1" ref="F240" ca="1">INDEX('SCIR_no vaccination'!$B229:$CW229, 'INPUTS for uncertainty analysis'!$B$2)</f>
        <v>0</v>
      </c>
      <c r="G240" s="137">
        <f t="shared" ca="1" si="23"/>
        <v>0</v>
      </c>
      <c r="H240" s="151">
        <f t="shared" ca="1" si="24"/>
        <v>0</v>
      </c>
      <c r="I240" s="138">
        <f t="shared" ca="1" si="25"/>
        <v>0</v>
      </c>
      <c r="J240" s="138">
        <f>0</f>
        <v>0</v>
      </c>
      <c r="K240" s="138">
        <f t="shared" ca="1" si="26"/>
        <v>0</v>
      </c>
      <c r="L240" s="138">
        <f t="shared" ca="1" si="27"/>
        <v>0</v>
      </c>
      <c r="Q240" s="151"/>
      <c r="R240" s="138"/>
      <c r="S240" s="138"/>
      <c r="T240" s="138"/>
      <c r="U240" s="138"/>
    </row>
    <row r="241" spans="5:21" x14ac:dyDescent="0.35">
      <c r="E241" s="135">
        <v>229</v>
      </c>
      <c r="F241" s="135" cm="1">
        <f t="array" aca="1" ref="F241" ca="1">INDEX('SCIR_no vaccination'!$B230:$CW230, 'INPUTS for uncertainty analysis'!$B$2)</f>
        <v>0</v>
      </c>
      <c r="G241" s="137">
        <f t="shared" ca="1" si="23"/>
        <v>0</v>
      </c>
      <c r="H241" s="151">
        <f t="shared" ca="1" si="24"/>
        <v>0</v>
      </c>
      <c r="I241" s="138">
        <f t="shared" ca="1" si="25"/>
        <v>0</v>
      </c>
      <c r="J241" s="138">
        <f>0</f>
        <v>0</v>
      </c>
      <c r="K241" s="138">
        <f t="shared" ca="1" si="26"/>
        <v>0</v>
      </c>
      <c r="L241" s="138">
        <f t="shared" ca="1" si="27"/>
        <v>0</v>
      </c>
      <c r="Q241" s="151"/>
      <c r="R241" s="138"/>
      <c r="S241" s="138"/>
      <c r="T241" s="138"/>
      <c r="U241" s="138"/>
    </row>
    <row r="242" spans="5:21" x14ac:dyDescent="0.35">
      <c r="E242" s="135">
        <v>230</v>
      </c>
      <c r="F242" s="135" cm="1">
        <f t="array" aca="1" ref="F242" ca="1">INDEX('SCIR_no vaccination'!$B231:$CW231, 'INPUTS for uncertainty analysis'!$B$2)</f>
        <v>2</v>
      </c>
      <c r="G242" s="137">
        <f t="shared" ca="1" si="23"/>
        <v>50.289719698218313</v>
      </c>
      <c r="H242" s="151">
        <f t="shared" ca="1" si="24"/>
        <v>200</v>
      </c>
      <c r="I242" s="138">
        <f t="shared" ca="1" si="25"/>
        <v>14686266.498967806</v>
      </c>
      <c r="J242" s="138">
        <f>0</f>
        <v>0</v>
      </c>
      <c r="K242" s="138">
        <f t="shared" ca="1" si="26"/>
        <v>333831.8875965309</v>
      </c>
      <c r="L242" s="138">
        <f t="shared" ca="1" si="27"/>
        <v>15020098.386564337</v>
      </c>
      <c r="Q242" s="151"/>
      <c r="R242" s="138"/>
      <c r="S242" s="138"/>
      <c r="T242" s="138"/>
      <c r="U242" s="138"/>
    </row>
    <row r="243" spans="5:21" x14ac:dyDescent="0.35">
      <c r="E243" s="135">
        <v>231</v>
      </c>
      <c r="F243" s="135" cm="1">
        <f t="array" aca="1" ref="F243" ca="1">INDEX('SCIR_no vaccination'!$B232:$CW232, 'INPUTS for uncertainty analysis'!$B$2)</f>
        <v>0</v>
      </c>
      <c r="G243" s="137">
        <f t="shared" ca="1" si="23"/>
        <v>0</v>
      </c>
      <c r="H243" s="151">
        <f t="shared" ca="1" si="24"/>
        <v>0</v>
      </c>
      <c r="I243" s="138">
        <f t="shared" ca="1" si="25"/>
        <v>0</v>
      </c>
      <c r="J243" s="138">
        <f>0</f>
        <v>0</v>
      </c>
      <c r="K243" s="138">
        <f t="shared" ca="1" si="26"/>
        <v>0</v>
      </c>
      <c r="L243" s="138">
        <f t="shared" ca="1" si="27"/>
        <v>0</v>
      </c>
      <c r="Q243" s="151"/>
      <c r="R243" s="138"/>
      <c r="S243" s="138"/>
      <c r="T243" s="138"/>
      <c r="U243" s="138"/>
    </row>
    <row r="244" spans="5:21" x14ac:dyDescent="0.35">
      <c r="E244" s="135">
        <v>232</v>
      </c>
      <c r="F244" s="135" cm="1">
        <f t="array" aca="1" ref="F244" ca="1">INDEX('SCIR_no vaccination'!$B233:$CW233, 'INPUTS for uncertainty analysis'!$B$2)</f>
        <v>2</v>
      </c>
      <c r="G244" s="137">
        <f t="shared" ca="1" si="23"/>
        <v>50.289719698218313</v>
      </c>
      <c r="H244" s="151">
        <f t="shared" ca="1" si="24"/>
        <v>200</v>
      </c>
      <c r="I244" s="138">
        <f t="shared" ca="1" si="25"/>
        <v>14686266.498967806</v>
      </c>
      <c r="J244" s="138">
        <f>0</f>
        <v>0</v>
      </c>
      <c r="K244" s="138">
        <f t="shared" ca="1" si="26"/>
        <v>333831.8875965309</v>
      </c>
      <c r="L244" s="138">
        <f t="shared" ca="1" si="27"/>
        <v>15020098.386564337</v>
      </c>
      <c r="Q244" s="151"/>
      <c r="R244" s="138"/>
      <c r="S244" s="138"/>
      <c r="T244" s="138"/>
      <c r="U244" s="138"/>
    </row>
    <row r="245" spans="5:21" x14ac:dyDescent="0.35">
      <c r="E245" s="135">
        <v>233</v>
      </c>
      <c r="F245" s="135" cm="1">
        <f t="array" aca="1" ref="F245" ca="1">INDEX('SCIR_no vaccination'!$B234:$CW234, 'INPUTS for uncertainty analysis'!$B$2)</f>
        <v>0</v>
      </c>
      <c r="G245" s="137">
        <f t="shared" ca="1" si="23"/>
        <v>0</v>
      </c>
      <c r="H245" s="151">
        <f t="shared" ca="1" si="24"/>
        <v>0</v>
      </c>
      <c r="I245" s="138">
        <f t="shared" ca="1" si="25"/>
        <v>0</v>
      </c>
      <c r="J245" s="138">
        <f>0</f>
        <v>0</v>
      </c>
      <c r="K245" s="138">
        <f t="shared" ca="1" si="26"/>
        <v>0</v>
      </c>
      <c r="L245" s="138">
        <f t="shared" ca="1" si="27"/>
        <v>0</v>
      </c>
      <c r="Q245" s="151"/>
      <c r="R245" s="138"/>
      <c r="S245" s="138"/>
      <c r="T245" s="138"/>
      <c r="U245" s="138"/>
    </row>
    <row r="246" spans="5:21" x14ac:dyDescent="0.35">
      <c r="E246" s="135">
        <v>234</v>
      </c>
      <c r="F246" s="135" cm="1">
        <f t="array" aca="1" ref="F246" ca="1">INDEX('SCIR_no vaccination'!$B235:$CW235, 'INPUTS for uncertainty analysis'!$B$2)</f>
        <v>0</v>
      </c>
      <c r="G246" s="137">
        <f t="shared" ca="1" si="23"/>
        <v>0</v>
      </c>
      <c r="H246" s="151">
        <f t="shared" ca="1" si="24"/>
        <v>0</v>
      </c>
      <c r="I246" s="138">
        <f t="shared" ca="1" si="25"/>
        <v>0</v>
      </c>
      <c r="J246" s="138">
        <f>0</f>
        <v>0</v>
      </c>
      <c r="K246" s="138">
        <f t="shared" ca="1" si="26"/>
        <v>0</v>
      </c>
      <c r="L246" s="138">
        <f t="shared" ca="1" si="27"/>
        <v>0</v>
      </c>
      <c r="Q246" s="151"/>
      <c r="R246" s="138"/>
      <c r="S246" s="138"/>
      <c r="T246" s="138"/>
      <c r="U246" s="138"/>
    </row>
    <row r="247" spans="5:21" x14ac:dyDescent="0.35">
      <c r="E247" s="135">
        <v>235</v>
      </c>
      <c r="F247" s="135" cm="1">
        <f t="array" aca="1" ref="F247" ca="1">INDEX('SCIR_no vaccination'!$B236:$CW236, 'INPUTS for uncertainty analysis'!$B$2)</f>
        <v>0</v>
      </c>
      <c r="G247" s="137">
        <f t="shared" ca="1" si="23"/>
        <v>0</v>
      </c>
      <c r="H247" s="151">
        <f t="shared" ca="1" si="24"/>
        <v>0</v>
      </c>
      <c r="I247" s="138">
        <f t="shared" ca="1" si="25"/>
        <v>0</v>
      </c>
      <c r="J247" s="138">
        <f>0</f>
        <v>0</v>
      </c>
      <c r="K247" s="138">
        <f t="shared" ca="1" si="26"/>
        <v>0</v>
      </c>
      <c r="L247" s="138">
        <f t="shared" ca="1" si="27"/>
        <v>0</v>
      </c>
      <c r="Q247" s="151"/>
      <c r="R247" s="138"/>
      <c r="S247" s="138"/>
      <c r="T247" s="138"/>
      <c r="U247" s="138"/>
    </row>
    <row r="248" spans="5:21" x14ac:dyDescent="0.35">
      <c r="E248" s="135">
        <v>236</v>
      </c>
      <c r="F248" s="135" cm="1">
        <f t="array" aca="1" ref="F248" ca="1">INDEX('SCIR_no vaccination'!$B237:$CW237, 'INPUTS for uncertainty analysis'!$B$2)</f>
        <v>0</v>
      </c>
      <c r="G248" s="137">
        <f t="shared" ca="1" si="23"/>
        <v>0</v>
      </c>
      <c r="H248" s="151">
        <f t="shared" ca="1" si="24"/>
        <v>0</v>
      </c>
      <c r="I248" s="138">
        <f t="shared" ca="1" si="25"/>
        <v>0</v>
      </c>
      <c r="J248" s="138">
        <f>0</f>
        <v>0</v>
      </c>
      <c r="K248" s="138">
        <f t="shared" ca="1" si="26"/>
        <v>0</v>
      </c>
      <c r="L248" s="138">
        <f t="shared" ca="1" si="27"/>
        <v>0</v>
      </c>
      <c r="Q248" s="151"/>
      <c r="R248" s="138"/>
      <c r="S248" s="138"/>
      <c r="T248" s="138"/>
      <c r="U248" s="138"/>
    </row>
    <row r="249" spans="5:21" x14ac:dyDescent="0.35">
      <c r="E249" s="135">
        <v>237</v>
      </c>
      <c r="F249" s="135" cm="1">
        <f t="array" aca="1" ref="F249" ca="1">INDEX('SCIR_no vaccination'!$B238:$CW238, 'INPUTS for uncertainty analysis'!$B$2)</f>
        <v>0</v>
      </c>
      <c r="G249" s="137">
        <f t="shared" ca="1" si="23"/>
        <v>0</v>
      </c>
      <c r="H249" s="151">
        <f t="shared" ca="1" si="24"/>
        <v>0</v>
      </c>
      <c r="I249" s="138">
        <f t="shared" ca="1" si="25"/>
        <v>0</v>
      </c>
      <c r="J249" s="138">
        <f>0</f>
        <v>0</v>
      </c>
      <c r="K249" s="138">
        <f t="shared" ca="1" si="26"/>
        <v>0</v>
      </c>
      <c r="L249" s="138">
        <f t="shared" ca="1" si="27"/>
        <v>0</v>
      </c>
      <c r="Q249" s="151"/>
      <c r="R249" s="138"/>
      <c r="S249" s="138"/>
      <c r="T249" s="138"/>
      <c r="U249" s="138"/>
    </row>
    <row r="250" spans="5:21" x14ac:dyDescent="0.35">
      <c r="E250" s="135">
        <v>238</v>
      </c>
      <c r="F250" s="135" cm="1">
        <f t="array" aca="1" ref="F250" ca="1">INDEX('SCIR_no vaccination'!$B239:$CW239, 'INPUTS for uncertainty analysis'!$B$2)</f>
        <v>1</v>
      </c>
      <c r="G250" s="137">
        <f t="shared" ca="1" si="23"/>
        <v>25.144859849109157</v>
      </c>
      <c r="H250" s="151">
        <f t="shared" ca="1" si="24"/>
        <v>0</v>
      </c>
      <c r="I250" s="138">
        <f t="shared" ca="1" si="25"/>
        <v>0</v>
      </c>
      <c r="J250" s="138">
        <f>0</f>
        <v>0</v>
      </c>
      <c r="K250" s="138">
        <f t="shared" ca="1" si="26"/>
        <v>166915.94379826545</v>
      </c>
      <c r="L250" s="138">
        <f t="shared" ca="1" si="27"/>
        <v>166915.94379826545</v>
      </c>
      <c r="Q250" s="151"/>
      <c r="R250" s="138"/>
      <c r="S250" s="138"/>
      <c r="T250" s="138"/>
      <c r="U250" s="138"/>
    </row>
    <row r="251" spans="5:21" x14ac:dyDescent="0.35">
      <c r="E251" s="135">
        <v>239</v>
      </c>
      <c r="F251" s="135" cm="1">
        <f t="array" aca="1" ref="F251" ca="1">INDEX('SCIR_no vaccination'!$B240:$CW240, 'INPUTS for uncertainty analysis'!$B$2)</f>
        <v>0</v>
      </c>
      <c r="G251" s="137">
        <f t="shared" ca="1" si="23"/>
        <v>0</v>
      </c>
      <c r="H251" s="151">
        <f t="shared" ca="1" si="24"/>
        <v>0</v>
      </c>
      <c r="I251" s="138">
        <f t="shared" ca="1" si="25"/>
        <v>0</v>
      </c>
      <c r="J251" s="138">
        <f>0</f>
        <v>0</v>
      </c>
      <c r="K251" s="138">
        <f t="shared" ca="1" si="26"/>
        <v>0</v>
      </c>
      <c r="L251" s="138">
        <f t="shared" ca="1" si="27"/>
        <v>0</v>
      </c>
      <c r="Q251" s="151"/>
      <c r="R251" s="138"/>
      <c r="S251" s="138"/>
      <c r="T251" s="138"/>
      <c r="U251" s="138"/>
    </row>
    <row r="252" spans="5:21" x14ac:dyDescent="0.35">
      <c r="E252" s="135">
        <v>240</v>
      </c>
      <c r="F252" s="135" cm="1">
        <f t="array" aca="1" ref="F252" ca="1">INDEX('SCIR_no vaccination'!$B241:$CW241, 'INPUTS for uncertainty analysis'!$B$2)</f>
        <v>1</v>
      </c>
      <c r="G252" s="137">
        <f t="shared" ca="1" si="23"/>
        <v>25.144859849109157</v>
      </c>
      <c r="H252" s="151">
        <f t="shared" ca="1" si="24"/>
        <v>0</v>
      </c>
      <c r="I252" s="138">
        <f t="shared" ca="1" si="25"/>
        <v>0</v>
      </c>
      <c r="J252" s="138">
        <f>0</f>
        <v>0</v>
      </c>
      <c r="K252" s="138">
        <f t="shared" ca="1" si="26"/>
        <v>166915.94379826545</v>
      </c>
      <c r="L252" s="138">
        <f t="shared" ca="1" si="27"/>
        <v>166915.94379826545</v>
      </c>
      <c r="Q252" s="151"/>
      <c r="R252" s="138"/>
      <c r="S252" s="138"/>
      <c r="T252" s="138"/>
      <c r="U252" s="138"/>
    </row>
    <row r="253" spans="5:21" x14ac:dyDescent="0.35">
      <c r="E253" s="135">
        <v>241</v>
      </c>
      <c r="F253" s="135" cm="1">
        <f t="array" aca="1" ref="F253" ca="1">INDEX('SCIR_no vaccination'!$B242:$CW242, 'INPUTS for uncertainty analysis'!$B$2)</f>
        <v>0</v>
      </c>
      <c r="G253" s="137">
        <f t="shared" ca="1" si="23"/>
        <v>0</v>
      </c>
      <c r="H253" s="151">
        <f t="shared" ca="1" si="24"/>
        <v>0</v>
      </c>
      <c r="I253" s="138">
        <f t="shared" ca="1" si="25"/>
        <v>0</v>
      </c>
      <c r="J253" s="138">
        <f>0</f>
        <v>0</v>
      </c>
      <c r="K253" s="138">
        <f t="shared" ca="1" si="26"/>
        <v>0</v>
      </c>
      <c r="L253" s="138">
        <f t="shared" ca="1" si="27"/>
        <v>0</v>
      </c>
      <c r="Q253" s="151"/>
      <c r="R253" s="138"/>
      <c r="S253" s="138"/>
      <c r="T253" s="138"/>
      <c r="U253" s="138"/>
    </row>
    <row r="254" spans="5:21" x14ac:dyDescent="0.35">
      <c r="E254" s="135">
        <v>242</v>
      </c>
      <c r="F254" s="135" cm="1">
        <f t="array" aca="1" ref="F254" ca="1">INDEX('SCIR_no vaccination'!$B243:$CW243, 'INPUTS for uncertainty analysis'!$B$2)</f>
        <v>1</v>
      </c>
      <c r="G254" s="137">
        <f t="shared" ca="1" si="23"/>
        <v>25.144859849109157</v>
      </c>
      <c r="H254" s="151">
        <f t="shared" ca="1" si="24"/>
        <v>0</v>
      </c>
      <c r="I254" s="138">
        <f t="shared" ca="1" si="25"/>
        <v>0</v>
      </c>
      <c r="J254" s="138">
        <f>0</f>
        <v>0</v>
      </c>
      <c r="K254" s="138">
        <f t="shared" ca="1" si="26"/>
        <v>166915.94379826545</v>
      </c>
      <c r="L254" s="138">
        <f t="shared" ca="1" si="27"/>
        <v>166915.94379826545</v>
      </c>
      <c r="Q254" s="151"/>
      <c r="R254" s="138"/>
      <c r="S254" s="138"/>
      <c r="T254" s="138"/>
      <c r="U254" s="138"/>
    </row>
    <row r="255" spans="5:21" x14ac:dyDescent="0.35">
      <c r="E255" s="135">
        <v>243</v>
      </c>
      <c r="F255" s="135" cm="1">
        <f t="array" aca="1" ref="F255" ca="1">INDEX('SCIR_no vaccination'!$B244:$CW244, 'INPUTS for uncertainty analysis'!$B$2)</f>
        <v>0</v>
      </c>
      <c r="G255" s="137">
        <f t="shared" ca="1" si="23"/>
        <v>0</v>
      </c>
      <c r="H255" s="151">
        <f t="shared" ca="1" si="24"/>
        <v>0</v>
      </c>
      <c r="I255" s="138">
        <f t="shared" ca="1" si="25"/>
        <v>0</v>
      </c>
      <c r="J255" s="138">
        <f>0</f>
        <v>0</v>
      </c>
      <c r="K255" s="138">
        <f t="shared" ca="1" si="26"/>
        <v>0</v>
      </c>
      <c r="L255" s="138">
        <f t="shared" ca="1" si="27"/>
        <v>0</v>
      </c>
      <c r="Q255" s="151"/>
      <c r="R255" s="138"/>
      <c r="S255" s="138"/>
      <c r="T255" s="138"/>
      <c r="U255" s="138"/>
    </row>
    <row r="256" spans="5:21" x14ac:dyDescent="0.35">
      <c r="E256" s="135">
        <v>244</v>
      </c>
      <c r="F256" s="135" cm="1">
        <f t="array" aca="1" ref="F256" ca="1">INDEX('SCIR_no vaccination'!$B245:$CW245, 'INPUTS for uncertainty analysis'!$B$2)</f>
        <v>0</v>
      </c>
      <c r="G256" s="137">
        <f t="shared" ca="1" si="23"/>
        <v>0</v>
      </c>
      <c r="H256" s="151">
        <f t="shared" ca="1" si="24"/>
        <v>0</v>
      </c>
      <c r="I256" s="138">
        <f t="shared" ca="1" si="25"/>
        <v>0</v>
      </c>
      <c r="J256" s="138">
        <f>0</f>
        <v>0</v>
      </c>
      <c r="K256" s="138">
        <f t="shared" ca="1" si="26"/>
        <v>0</v>
      </c>
      <c r="L256" s="138">
        <f t="shared" ca="1" si="27"/>
        <v>0</v>
      </c>
      <c r="Q256" s="151"/>
      <c r="R256" s="138"/>
      <c r="S256" s="138"/>
      <c r="T256" s="138"/>
      <c r="U256" s="138"/>
    </row>
    <row r="257" spans="5:21" x14ac:dyDescent="0.35">
      <c r="E257" s="135">
        <v>245</v>
      </c>
      <c r="F257" s="135" cm="1">
        <f t="array" aca="1" ref="F257" ca="1">INDEX('SCIR_no vaccination'!$B246:$CW246, 'INPUTS for uncertainty analysis'!$B$2)</f>
        <v>0</v>
      </c>
      <c r="G257" s="137">
        <f t="shared" ca="1" si="23"/>
        <v>0</v>
      </c>
      <c r="H257" s="151">
        <f t="shared" ca="1" si="24"/>
        <v>0</v>
      </c>
      <c r="I257" s="138">
        <f t="shared" ca="1" si="25"/>
        <v>0</v>
      </c>
      <c r="J257" s="138">
        <f>0</f>
        <v>0</v>
      </c>
      <c r="K257" s="138">
        <f t="shared" ca="1" si="26"/>
        <v>0</v>
      </c>
      <c r="L257" s="138">
        <f t="shared" ca="1" si="27"/>
        <v>0</v>
      </c>
      <c r="Q257" s="151"/>
      <c r="R257" s="138"/>
      <c r="S257" s="138"/>
      <c r="T257" s="138"/>
      <c r="U257" s="138"/>
    </row>
    <row r="258" spans="5:21" x14ac:dyDescent="0.35">
      <c r="E258" s="135">
        <v>246</v>
      </c>
      <c r="F258" s="135" cm="1">
        <f t="array" aca="1" ref="F258" ca="1">INDEX('SCIR_no vaccination'!$B247:$CW247, 'INPUTS for uncertainty analysis'!$B$2)</f>
        <v>2</v>
      </c>
      <c r="G258" s="137">
        <f t="shared" ca="1" si="23"/>
        <v>50.289719698218313</v>
      </c>
      <c r="H258" s="151">
        <f t="shared" ca="1" si="24"/>
        <v>200</v>
      </c>
      <c r="I258" s="138">
        <f t="shared" ca="1" si="25"/>
        <v>14686266.498967806</v>
      </c>
      <c r="J258" s="138">
        <f>0</f>
        <v>0</v>
      </c>
      <c r="K258" s="138">
        <f t="shared" ca="1" si="26"/>
        <v>333831.8875965309</v>
      </c>
      <c r="L258" s="138">
        <f t="shared" ca="1" si="27"/>
        <v>15020098.386564337</v>
      </c>
      <c r="Q258" s="151"/>
      <c r="R258" s="138"/>
      <c r="S258" s="138"/>
      <c r="T258" s="138"/>
      <c r="U258" s="138"/>
    </row>
    <row r="259" spans="5:21" x14ac:dyDescent="0.35">
      <c r="E259" s="135">
        <v>247</v>
      </c>
      <c r="F259" s="135" cm="1">
        <f t="array" aca="1" ref="F259" ca="1">INDEX('SCIR_no vaccination'!$B248:$CW248, 'INPUTS for uncertainty analysis'!$B$2)</f>
        <v>1</v>
      </c>
      <c r="G259" s="137">
        <f t="shared" ca="1" si="23"/>
        <v>25.144859849109157</v>
      </c>
      <c r="H259" s="151">
        <f t="shared" ca="1" si="24"/>
        <v>0</v>
      </c>
      <c r="I259" s="138">
        <f t="shared" ca="1" si="25"/>
        <v>0</v>
      </c>
      <c r="J259" s="138">
        <f>0</f>
        <v>0</v>
      </c>
      <c r="K259" s="138">
        <f t="shared" ca="1" si="26"/>
        <v>166915.94379826545</v>
      </c>
      <c r="L259" s="138">
        <f t="shared" ca="1" si="27"/>
        <v>166915.94379826545</v>
      </c>
      <c r="Q259" s="151"/>
      <c r="R259" s="138"/>
      <c r="S259" s="138"/>
      <c r="T259" s="138"/>
      <c r="U259" s="138"/>
    </row>
    <row r="260" spans="5:21" x14ac:dyDescent="0.35">
      <c r="E260" s="135">
        <v>248</v>
      </c>
      <c r="F260" s="135" cm="1">
        <f t="array" aca="1" ref="F260" ca="1">INDEX('SCIR_no vaccination'!$B249:$CW249, 'INPUTS for uncertainty analysis'!$B$2)</f>
        <v>0</v>
      </c>
      <c r="G260" s="137">
        <f t="shared" ca="1" si="23"/>
        <v>0</v>
      </c>
      <c r="H260" s="151">
        <f t="shared" ca="1" si="24"/>
        <v>0</v>
      </c>
      <c r="I260" s="138">
        <f t="shared" ca="1" si="25"/>
        <v>0</v>
      </c>
      <c r="J260" s="138">
        <f>0</f>
        <v>0</v>
      </c>
      <c r="K260" s="138">
        <f t="shared" ca="1" si="26"/>
        <v>0</v>
      </c>
      <c r="L260" s="138">
        <f t="shared" ca="1" si="27"/>
        <v>0</v>
      </c>
      <c r="Q260" s="151"/>
      <c r="R260" s="138"/>
      <c r="S260" s="138"/>
      <c r="T260" s="138"/>
      <c r="U260" s="138"/>
    </row>
    <row r="261" spans="5:21" x14ac:dyDescent="0.35">
      <c r="E261" s="135">
        <v>249</v>
      </c>
      <c r="F261" s="135" cm="1">
        <f t="array" aca="1" ref="F261" ca="1">INDEX('SCIR_no vaccination'!$B250:$CW250, 'INPUTS for uncertainty analysis'!$B$2)</f>
        <v>0</v>
      </c>
      <c r="G261" s="137">
        <f t="shared" ca="1" si="23"/>
        <v>0</v>
      </c>
      <c r="H261" s="151">
        <f t="shared" ca="1" si="24"/>
        <v>0</v>
      </c>
      <c r="I261" s="138">
        <f t="shared" ca="1" si="25"/>
        <v>0</v>
      </c>
      <c r="J261" s="138">
        <f>0</f>
        <v>0</v>
      </c>
      <c r="K261" s="138">
        <f t="shared" ca="1" si="26"/>
        <v>0</v>
      </c>
      <c r="L261" s="138">
        <f t="shared" ca="1" si="27"/>
        <v>0</v>
      </c>
      <c r="Q261" s="151"/>
      <c r="R261" s="138"/>
      <c r="S261" s="138"/>
      <c r="T261" s="138"/>
      <c r="U261" s="138"/>
    </row>
    <row r="262" spans="5:21" x14ac:dyDescent="0.35">
      <c r="E262" s="135">
        <v>250</v>
      </c>
      <c r="F262" s="135" cm="1">
        <f t="array" aca="1" ref="F262" ca="1">INDEX('SCIR_no vaccination'!$B251:$CW251, 'INPUTS for uncertainty analysis'!$B$2)</f>
        <v>0</v>
      </c>
      <c r="G262" s="137">
        <f t="shared" ca="1" si="23"/>
        <v>0</v>
      </c>
      <c r="H262" s="151">
        <f t="shared" ca="1" si="24"/>
        <v>0</v>
      </c>
      <c r="I262" s="138">
        <f t="shared" ca="1" si="25"/>
        <v>0</v>
      </c>
      <c r="J262" s="138">
        <f>0</f>
        <v>0</v>
      </c>
      <c r="K262" s="138">
        <f t="shared" ca="1" si="26"/>
        <v>0</v>
      </c>
      <c r="L262" s="138">
        <f t="shared" ca="1" si="27"/>
        <v>0</v>
      </c>
      <c r="Q262" s="151"/>
      <c r="R262" s="138"/>
      <c r="S262" s="138"/>
      <c r="T262" s="138"/>
      <c r="U262" s="138"/>
    </row>
    <row r="263" spans="5:21" x14ac:dyDescent="0.35">
      <c r="E263" s="135">
        <v>251</v>
      </c>
      <c r="F263" s="135" cm="1">
        <f t="array" aca="1" ref="F263" ca="1">INDEX('SCIR_no vaccination'!$B252:$CW252, 'INPUTS for uncertainty analysis'!$B$2)</f>
        <v>0</v>
      </c>
      <c r="G263" s="137">
        <f t="shared" ca="1" si="23"/>
        <v>0</v>
      </c>
      <c r="H263" s="151">
        <f t="shared" ca="1" si="24"/>
        <v>0</v>
      </c>
      <c r="I263" s="138">
        <f t="shared" ca="1" si="25"/>
        <v>0</v>
      </c>
      <c r="J263" s="138">
        <f>0</f>
        <v>0</v>
      </c>
      <c r="K263" s="138">
        <f t="shared" ca="1" si="26"/>
        <v>0</v>
      </c>
      <c r="L263" s="138">
        <f t="shared" ca="1" si="27"/>
        <v>0</v>
      </c>
      <c r="Q263" s="151"/>
      <c r="R263" s="138"/>
      <c r="S263" s="138"/>
      <c r="T263" s="138"/>
      <c r="U263" s="138"/>
    </row>
    <row r="264" spans="5:21" x14ac:dyDescent="0.35">
      <c r="E264" s="135">
        <v>252</v>
      </c>
      <c r="F264" s="135" cm="1">
        <f t="array" aca="1" ref="F264" ca="1">INDEX('SCIR_no vaccination'!$B253:$CW253, 'INPUTS for uncertainty analysis'!$B$2)</f>
        <v>0</v>
      </c>
      <c r="G264" s="137">
        <f t="shared" ca="1" si="23"/>
        <v>0</v>
      </c>
      <c r="H264" s="151">
        <f t="shared" ca="1" si="24"/>
        <v>0</v>
      </c>
      <c r="I264" s="138">
        <f t="shared" ca="1" si="25"/>
        <v>0</v>
      </c>
      <c r="J264" s="138">
        <f>0</f>
        <v>0</v>
      </c>
      <c r="K264" s="138">
        <f t="shared" ca="1" si="26"/>
        <v>0</v>
      </c>
      <c r="L264" s="138">
        <f t="shared" ca="1" si="27"/>
        <v>0</v>
      </c>
      <c r="Q264" s="151"/>
      <c r="R264" s="138"/>
      <c r="S264" s="138"/>
      <c r="T264" s="138"/>
      <c r="U264" s="138"/>
    </row>
    <row r="265" spans="5:21" x14ac:dyDescent="0.35">
      <c r="E265" s="135">
        <v>253</v>
      </c>
      <c r="F265" s="135" cm="1">
        <f t="array" aca="1" ref="F265" ca="1">INDEX('SCIR_no vaccination'!$B254:$CW254, 'INPUTS for uncertainty analysis'!$B$2)</f>
        <v>0</v>
      </c>
      <c r="G265" s="137">
        <f t="shared" ca="1" si="23"/>
        <v>0</v>
      </c>
      <c r="H265" s="151">
        <f t="shared" ca="1" si="24"/>
        <v>0</v>
      </c>
      <c r="I265" s="138">
        <f t="shared" ca="1" si="25"/>
        <v>0</v>
      </c>
      <c r="J265" s="138">
        <f>0</f>
        <v>0</v>
      </c>
      <c r="K265" s="138">
        <f t="shared" ca="1" si="26"/>
        <v>0</v>
      </c>
      <c r="L265" s="138">
        <f t="shared" ca="1" si="27"/>
        <v>0</v>
      </c>
      <c r="Q265" s="151"/>
      <c r="R265" s="138"/>
      <c r="S265" s="138"/>
      <c r="T265" s="138"/>
      <c r="U265" s="138"/>
    </row>
    <row r="266" spans="5:21" x14ac:dyDescent="0.35">
      <c r="E266" s="135">
        <v>254</v>
      </c>
      <c r="F266" s="135" cm="1">
        <f t="array" aca="1" ref="F266" ca="1">INDEX('SCIR_no vaccination'!$B255:$CW255, 'INPUTS for uncertainty analysis'!$B$2)</f>
        <v>0</v>
      </c>
      <c r="G266" s="137">
        <f t="shared" ca="1" si="23"/>
        <v>0</v>
      </c>
      <c r="H266" s="151">
        <f t="shared" ca="1" si="24"/>
        <v>0</v>
      </c>
      <c r="I266" s="138">
        <f t="shared" ca="1" si="25"/>
        <v>0</v>
      </c>
      <c r="J266" s="138">
        <f>0</f>
        <v>0</v>
      </c>
      <c r="K266" s="138">
        <f t="shared" ca="1" si="26"/>
        <v>0</v>
      </c>
      <c r="L266" s="138">
        <f t="shared" ca="1" si="27"/>
        <v>0</v>
      </c>
      <c r="Q266" s="151"/>
      <c r="R266" s="138"/>
      <c r="S266" s="138"/>
      <c r="T266" s="138"/>
      <c r="U266" s="138"/>
    </row>
    <row r="267" spans="5:21" x14ac:dyDescent="0.35">
      <c r="E267" s="135">
        <v>255</v>
      </c>
      <c r="F267" s="135" cm="1">
        <f t="array" aca="1" ref="F267" ca="1">INDEX('SCIR_no vaccination'!$B256:$CW256, 'INPUTS for uncertainty analysis'!$B$2)</f>
        <v>0</v>
      </c>
      <c r="G267" s="137">
        <f t="shared" ca="1" si="23"/>
        <v>0</v>
      </c>
      <c r="H267" s="151">
        <f t="shared" ca="1" si="24"/>
        <v>0</v>
      </c>
      <c r="I267" s="138">
        <f t="shared" ca="1" si="25"/>
        <v>0</v>
      </c>
      <c r="J267" s="138">
        <f>0</f>
        <v>0</v>
      </c>
      <c r="K267" s="138">
        <f t="shared" ca="1" si="26"/>
        <v>0</v>
      </c>
      <c r="L267" s="138">
        <f t="shared" ca="1" si="27"/>
        <v>0</v>
      </c>
      <c r="Q267" s="151"/>
      <c r="R267" s="138"/>
      <c r="S267" s="138"/>
      <c r="T267" s="138"/>
      <c r="U267" s="138"/>
    </row>
    <row r="268" spans="5:21" x14ac:dyDescent="0.35">
      <c r="E268" s="135">
        <v>256</v>
      </c>
      <c r="F268" s="135" cm="1">
        <f t="array" aca="1" ref="F268" ca="1">INDEX('SCIR_no vaccination'!$B257:$CW257, 'INPUTS for uncertainty analysis'!$B$2)</f>
        <v>0</v>
      </c>
      <c r="G268" s="137">
        <f t="shared" ca="1" si="23"/>
        <v>0</v>
      </c>
      <c r="H268" s="151">
        <f t="shared" ca="1" si="24"/>
        <v>0</v>
      </c>
      <c r="I268" s="138">
        <f t="shared" ca="1" si="25"/>
        <v>0</v>
      </c>
      <c r="J268" s="138">
        <f>0</f>
        <v>0</v>
      </c>
      <c r="K268" s="138">
        <f t="shared" ca="1" si="26"/>
        <v>0</v>
      </c>
      <c r="L268" s="138">
        <f t="shared" ca="1" si="27"/>
        <v>0</v>
      </c>
      <c r="Q268" s="151"/>
      <c r="R268" s="138"/>
      <c r="S268" s="138"/>
      <c r="T268" s="138"/>
      <c r="U268" s="138"/>
    </row>
    <row r="269" spans="5:21" x14ac:dyDescent="0.35">
      <c r="E269" s="135">
        <v>257</v>
      </c>
      <c r="F269" s="135" cm="1">
        <f t="array" aca="1" ref="F269" ca="1">INDEX('SCIR_no vaccination'!$B258:$CW258, 'INPUTS for uncertainty analysis'!$B$2)</f>
        <v>0</v>
      </c>
      <c r="G269" s="137">
        <f t="shared" ref="G269:G332" ca="1" si="28">F269*$C$9</f>
        <v>0</v>
      </c>
      <c r="H269" s="151">
        <f t="shared" ref="H269:H332" ca="1" si="29">IF(F269 &gt; 1,$C$13*20000,0)</f>
        <v>0</v>
      </c>
      <c r="I269" s="138">
        <f t="shared" ref="I269:I332" ca="1" si="30">IF(F269 &gt; 1,$C$4,0)</f>
        <v>0</v>
      </c>
      <c r="J269" s="138">
        <f>0</f>
        <v>0</v>
      </c>
      <c r="K269" s="138">
        <f t="shared" ref="K269:K332" ca="1" si="31">F269*$C$5</f>
        <v>0</v>
      </c>
      <c r="L269" s="138">
        <f t="shared" ref="L269:L332" ca="1" si="32">J269+I269+K269</f>
        <v>0</v>
      </c>
      <c r="Q269" s="151"/>
      <c r="R269" s="138"/>
      <c r="S269" s="138"/>
      <c r="T269" s="138"/>
      <c r="U269" s="138"/>
    </row>
    <row r="270" spans="5:21" x14ac:dyDescent="0.35">
      <c r="E270" s="135">
        <v>258</v>
      </c>
      <c r="F270" s="135" cm="1">
        <f t="array" aca="1" ref="F270" ca="1">INDEX('SCIR_no vaccination'!$B259:$CW259, 'INPUTS for uncertainty analysis'!$B$2)</f>
        <v>0</v>
      </c>
      <c r="G270" s="137">
        <f t="shared" ca="1" si="28"/>
        <v>0</v>
      </c>
      <c r="H270" s="151">
        <f t="shared" ca="1" si="29"/>
        <v>0</v>
      </c>
      <c r="I270" s="138">
        <f t="shared" ca="1" si="30"/>
        <v>0</v>
      </c>
      <c r="J270" s="138">
        <f>0</f>
        <v>0</v>
      </c>
      <c r="K270" s="138">
        <f t="shared" ca="1" si="31"/>
        <v>0</v>
      </c>
      <c r="L270" s="138">
        <f t="shared" ca="1" si="32"/>
        <v>0</v>
      </c>
      <c r="Q270" s="151"/>
      <c r="R270" s="138"/>
      <c r="S270" s="138"/>
      <c r="T270" s="138"/>
      <c r="U270" s="138"/>
    </row>
    <row r="271" spans="5:21" x14ac:dyDescent="0.35">
      <c r="E271" s="135">
        <v>259</v>
      </c>
      <c r="F271" s="135" cm="1">
        <f t="array" aca="1" ref="F271" ca="1">INDEX('SCIR_no vaccination'!$B260:$CW260, 'INPUTS for uncertainty analysis'!$B$2)</f>
        <v>0</v>
      </c>
      <c r="G271" s="137">
        <f t="shared" ca="1" si="28"/>
        <v>0</v>
      </c>
      <c r="H271" s="151">
        <f t="shared" ca="1" si="29"/>
        <v>0</v>
      </c>
      <c r="I271" s="138">
        <f t="shared" ca="1" si="30"/>
        <v>0</v>
      </c>
      <c r="J271" s="138">
        <f>0</f>
        <v>0</v>
      </c>
      <c r="K271" s="138">
        <f t="shared" ca="1" si="31"/>
        <v>0</v>
      </c>
      <c r="L271" s="138">
        <f t="shared" ca="1" si="32"/>
        <v>0</v>
      </c>
      <c r="Q271" s="151"/>
      <c r="R271" s="138"/>
      <c r="S271" s="138"/>
      <c r="T271" s="138"/>
      <c r="U271" s="138"/>
    </row>
    <row r="272" spans="5:21" x14ac:dyDescent="0.35">
      <c r="E272" s="135">
        <v>260</v>
      </c>
      <c r="F272" s="135" cm="1">
        <f t="array" aca="1" ref="F272" ca="1">INDEX('SCIR_no vaccination'!$B261:$CW261, 'INPUTS for uncertainty analysis'!$B$2)</f>
        <v>1</v>
      </c>
      <c r="G272" s="137">
        <f t="shared" ca="1" si="28"/>
        <v>25.144859849109157</v>
      </c>
      <c r="H272" s="151">
        <f t="shared" ca="1" si="29"/>
        <v>0</v>
      </c>
      <c r="I272" s="138">
        <f t="shared" ca="1" si="30"/>
        <v>0</v>
      </c>
      <c r="J272" s="138">
        <f>0</f>
        <v>0</v>
      </c>
      <c r="K272" s="138">
        <f t="shared" ca="1" si="31"/>
        <v>166915.94379826545</v>
      </c>
      <c r="L272" s="138">
        <f t="shared" ca="1" si="32"/>
        <v>166915.94379826545</v>
      </c>
      <c r="Q272" s="151"/>
      <c r="R272" s="138"/>
      <c r="S272" s="138"/>
      <c r="T272" s="138"/>
      <c r="U272" s="138"/>
    </row>
    <row r="273" spans="5:21" x14ac:dyDescent="0.35">
      <c r="E273" s="135">
        <v>261</v>
      </c>
      <c r="F273" s="135" cm="1">
        <f t="array" aca="1" ref="F273" ca="1">INDEX('SCIR_no vaccination'!$B262:$CW262, 'INPUTS for uncertainty analysis'!$B$2)</f>
        <v>2</v>
      </c>
      <c r="G273" s="137">
        <f t="shared" ca="1" si="28"/>
        <v>50.289719698218313</v>
      </c>
      <c r="H273" s="151">
        <f t="shared" ca="1" si="29"/>
        <v>200</v>
      </c>
      <c r="I273" s="138">
        <f t="shared" ca="1" si="30"/>
        <v>14686266.498967806</v>
      </c>
      <c r="J273" s="138">
        <f>0</f>
        <v>0</v>
      </c>
      <c r="K273" s="138">
        <f t="shared" ca="1" si="31"/>
        <v>333831.8875965309</v>
      </c>
      <c r="L273" s="138">
        <f t="shared" ca="1" si="32"/>
        <v>15020098.386564337</v>
      </c>
      <c r="Q273" s="151"/>
      <c r="R273" s="138"/>
      <c r="S273" s="138"/>
      <c r="T273" s="138"/>
      <c r="U273" s="138"/>
    </row>
    <row r="274" spans="5:21" x14ac:dyDescent="0.35">
      <c r="E274" s="135">
        <v>262</v>
      </c>
      <c r="F274" s="135" cm="1">
        <f t="array" aca="1" ref="F274" ca="1">INDEX('SCIR_no vaccination'!$B263:$CW263, 'INPUTS for uncertainty analysis'!$B$2)</f>
        <v>0</v>
      </c>
      <c r="G274" s="137">
        <f t="shared" ca="1" si="28"/>
        <v>0</v>
      </c>
      <c r="H274" s="151">
        <f t="shared" ca="1" si="29"/>
        <v>0</v>
      </c>
      <c r="I274" s="138">
        <f t="shared" ca="1" si="30"/>
        <v>0</v>
      </c>
      <c r="J274" s="138">
        <f>0</f>
        <v>0</v>
      </c>
      <c r="K274" s="138">
        <f t="shared" ca="1" si="31"/>
        <v>0</v>
      </c>
      <c r="L274" s="138">
        <f t="shared" ca="1" si="32"/>
        <v>0</v>
      </c>
      <c r="Q274" s="151"/>
      <c r="R274" s="138"/>
      <c r="S274" s="138"/>
      <c r="T274" s="138"/>
      <c r="U274" s="138"/>
    </row>
    <row r="275" spans="5:21" x14ac:dyDescent="0.35">
      <c r="E275" s="135">
        <v>263</v>
      </c>
      <c r="F275" s="135" cm="1">
        <f t="array" aca="1" ref="F275" ca="1">INDEX('SCIR_no vaccination'!$B264:$CW264, 'INPUTS for uncertainty analysis'!$B$2)</f>
        <v>0</v>
      </c>
      <c r="G275" s="137">
        <f t="shared" ca="1" si="28"/>
        <v>0</v>
      </c>
      <c r="H275" s="151">
        <f t="shared" ca="1" si="29"/>
        <v>0</v>
      </c>
      <c r="I275" s="138">
        <f t="shared" ca="1" si="30"/>
        <v>0</v>
      </c>
      <c r="J275" s="138">
        <f>0</f>
        <v>0</v>
      </c>
      <c r="K275" s="138">
        <f t="shared" ca="1" si="31"/>
        <v>0</v>
      </c>
      <c r="L275" s="138">
        <f t="shared" ca="1" si="32"/>
        <v>0</v>
      </c>
      <c r="Q275" s="151"/>
      <c r="R275" s="138"/>
      <c r="S275" s="138"/>
      <c r="T275" s="138"/>
      <c r="U275" s="138"/>
    </row>
    <row r="276" spans="5:21" x14ac:dyDescent="0.35">
      <c r="E276" s="135">
        <v>264</v>
      </c>
      <c r="F276" s="135" cm="1">
        <f t="array" aca="1" ref="F276" ca="1">INDEX('SCIR_no vaccination'!$B265:$CW265, 'INPUTS for uncertainty analysis'!$B$2)</f>
        <v>0</v>
      </c>
      <c r="G276" s="137">
        <f t="shared" ca="1" si="28"/>
        <v>0</v>
      </c>
      <c r="H276" s="151">
        <f t="shared" ca="1" si="29"/>
        <v>0</v>
      </c>
      <c r="I276" s="138">
        <f t="shared" ca="1" si="30"/>
        <v>0</v>
      </c>
      <c r="J276" s="138">
        <f>0</f>
        <v>0</v>
      </c>
      <c r="K276" s="138">
        <f t="shared" ca="1" si="31"/>
        <v>0</v>
      </c>
      <c r="L276" s="138">
        <f t="shared" ca="1" si="32"/>
        <v>0</v>
      </c>
      <c r="Q276" s="151"/>
      <c r="R276" s="138"/>
      <c r="S276" s="138"/>
      <c r="T276" s="138"/>
      <c r="U276" s="138"/>
    </row>
    <row r="277" spans="5:21" x14ac:dyDescent="0.35">
      <c r="E277" s="135">
        <v>265</v>
      </c>
      <c r="F277" s="135" cm="1">
        <f t="array" aca="1" ref="F277" ca="1">INDEX('SCIR_no vaccination'!$B266:$CW266, 'INPUTS for uncertainty analysis'!$B$2)</f>
        <v>0</v>
      </c>
      <c r="G277" s="137">
        <f t="shared" ca="1" si="28"/>
        <v>0</v>
      </c>
      <c r="H277" s="151">
        <f t="shared" ca="1" si="29"/>
        <v>0</v>
      </c>
      <c r="I277" s="138">
        <f t="shared" ca="1" si="30"/>
        <v>0</v>
      </c>
      <c r="J277" s="138">
        <f>0</f>
        <v>0</v>
      </c>
      <c r="K277" s="138">
        <f t="shared" ca="1" si="31"/>
        <v>0</v>
      </c>
      <c r="L277" s="138">
        <f t="shared" ca="1" si="32"/>
        <v>0</v>
      </c>
      <c r="Q277" s="151"/>
      <c r="R277" s="138"/>
      <c r="S277" s="138"/>
      <c r="T277" s="138"/>
      <c r="U277" s="138"/>
    </row>
    <row r="278" spans="5:21" x14ac:dyDescent="0.35">
      <c r="E278" s="135">
        <v>266</v>
      </c>
      <c r="F278" s="135" cm="1">
        <f t="array" aca="1" ref="F278" ca="1">INDEX('SCIR_no vaccination'!$B267:$CW267, 'INPUTS for uncertainty analysis'!$B$2)</f>
        <v>0</v>
      </c>
      <c r="G278" s="137">
        <f t="shared" ca="1" si="28"/>
        <v>0</v>
      </c>
      <c r="H278" s="151">
        <f t="shared" ca="1" si="29"/>
        <v>0</v>
      </c>
      <c r="I278" s="138">
        <f t="shared" ca="1" si="30"/>
        <v>0</v>
      </c>
      <c r="J278" s="138">
        <f>0</f>
        <v>0</v>
      </c>
      <c r="K278" s="138">
        <f t="shared" ca="1" si="31"/>
        <v>0</v>
      </c>
      <c r="L278" s="138">
        <f t="shared" ca="1" si="32"/>
        <v>0</v>
      </c>
      <c r="Q278" s="151"/>
      <c r="R278" s="138"/>
      <c r="S278" s="138"/>
      <c r="T278" s="138"/>
      <c r="U278" s="138"/>
    </row>
    <row r="279" spans="5:21" x14ac:dyDescent="0.35">
      <c r="E279" s="135">
        <v>267</v>
      </c>
      <c r="F279" s="135" cm="1">
        <f t="array" aca="1" ref="F279" ca="1">INDEX('SCIR_no vaccination'!$B268:$CW268, 'INPUTS for uncertainty analysis'!$B$2)</f>
        <v>0</v>
      </c>
      <c r="G279" s="137">
        <f t="shared" ca="1" si="28"/>
        <v>0</v>
      </c>
      <c r="H279" s="151">
        <f t="shared" ca="1" si="29"/>
        <v>0</v>
      </c>
      <c r="I279" s="138">
        <f t="shared" ca="1" si="30"/>
        <v>0</v>
      </c>
      <c r="J279" s="138">
        <f>0</f>
        <v>0</v>
      </c>
      <c r="K279" s="138">
        <f t="shared" ca="1" si="31"/>
        <v>0</v>
      </c>
      <c r="L279" s="138">
        <f t="shared" ca="1" si="32"/>
        <v>0</v>
      </c>
      <c r="Q279" s="151"/>
      <c r="R279" s="138"/>
      <c r="S279" s="138"/>
      <c r="T279" s="138"/>
      <c r="U279" s="138"/>
    </row>
    <row r="280" spans="5:21" x14ac:dyDescent="0.35">
      <c r="E280" s="135">
        <v>268</v>
      </c>
      <c r="F280" s="135" cm="1">
        <f t="array" aca="1" ref="F280" ca="1">INDEX('SCIR_no vaccination'!$B269:$CW269, 'INPUTS for uncertainty analysis'!$B$2)</f>
        <v>0</v>
      </c>
      <c r="G280" s="137">
        <f t="shared" ca="1" si="28"/>
        <v>0</v>
      </c>
      <c r="H280" s="151">
        <f t="shared" ca="1" si="29"/>
        <v>0</v>
      </c>
      <c r="I280" s="138">
        <f t="shared" ca="1" si="30"/>
        <v>0</v>
      </c>
      <c r="J280" s="138">
        <f>0</f>
        <v>0</v>
      </c>
      <c r="K280" s="138">
        <f t="shared" ca="1" si="31"/>
        <v>0</v>
      </c>
      <c r="L280" s="138">
        <f t="shared" ca="1" si="32"/>
        <v>0</v>
      </c>
      <c r="Q280" s="151"/>
      <c r="R280" s="138"/>
      <c r="S280" s="138"/>
      <c r="T280" s="138"/>
      <c r="U280" s="138"/>
    </row>
    <row r="281" spans="5:21" x14ac:dyDescent="0.35">
      <c r="E281" s="135">
        <v>269</v>
      </c>
      <c r="F281" s="135" cm="1">
        <f t="array" aca="1" ref="F281" ca="1">INDEX('SCIR_no vaccination'!$B270:$CW270, 'INPUTS for uncertainty analysis'!$B$2)</f>
        <v>3</v>
      </c>
      <c r="G281" s="137">
        <f t="shared" ca="1" si="28"/>
        <v>75.434579547327473</v>
      </c>
      <c r="H281" s="151">
        <f t="shared" ca="1" si="29"/>
        <v>200</v>
      </c>
      <c r="I281" s="138">
        <f t="shared" ca="1" si="30"/>
        <v>14686266.498967806</v>
      </c>
      <c r="J281" s="138">
        <f>0</f>
        <v>0</v>
      </c>
      <c r="K281" s="138">
        <f t="shared" ca="1" si="31"/>
        <v>500747.83139479638</v>
      </c>
      <c r="L281" s="138">
        <f t="shared" ca="1" si="32"/>
        <v>15187014.330362603</v>
      </c>
      <c r="Q281" s="151"/>
      <c r="R281" s="138"/>
      <c r="S281" s="138"/>
      <c r="T281" s="138"/>
      <c r="U281" s="138"/>
    </row>
    <row r="282" spans="5:21" x14ac:dyDescent="0.35">
      <c r="E282" s="135">
        <v>270</v>
      </c>
      <c r="F282" s="135" cm="1">
        <f t="array" aca="1" ref="F282" ca="1">INDEX('SCIR_no vaccination'!$B271:$CW271, 'INPUTS for uncertainty analysis'!$B$2)</f>
        <v>0</v>
      </c>
      <c r="G282" s="137">
        <f t="shared" ca="1" si="28"/>
        <v>0</v>
      </c>
      <c r="H282" s="151">
        <f t="shared" ca="1" si="29"/>
        <v>0</v>
      </c>
      <c r="I282" s="138">
        <f t="shared" ca="1" si="30"/>
        <v>0</v>
      </c>
      <c r="J282" s="138">
        <f>0</f>
        <v>0</v>
      </c>
      <c r="K282" s="138">
        <f t="shared" ca="1" si="31"/>
        <v>0</v>
      </c>
      <c r="L282" s="138">
        <f t="shared" ca="1" si="32"/>
        <v>0</v>
      </c>
      <c r="Q282" s="151"/>
      <c r="R282" s="138"/>
      <c r="S282" s="138"/>
      <c r="T282" s="138"/>
      <c r="U282" s="138"/>
    </row>
    <row r="283" spans="5:21" x14ac:dyDescent="0.35">
      <c r="E283" s="135">
        <v>271</v>
      </c>
      <c r="F283" s="135" cm="1">
        <f t="array" aca="1" ref="F283" ca="1">INDEX('SCIR_no vaccination'!$B272:$CW272, 'INPUTS for uncertainty analysis'!$B$2)</f>
        <v>2</v>
      </c>
      <c r="G283" s="137">
        <f t="shared" ca="1" si="28"/>
        <v>50.289719698218313</v>
      </c>
      <c r="H283" s="151">
        <f t="shared" ca="1" si="29"/>
        <v>200</v>
      </c>
      <c r="I283" s="138">
        <f t="shared" ca="1" si="30"/>
        <v>14686266.498967806</v>
      </c>
      <c r="J283" s="138">
        <f>0</f>
        <v>0</v>
      </c>
      <c r="K283" s="138">
        <f t="shared" ca="1" si="31"/>
        <v>333831.8875965309</v>
      </c>
      <c r="L283" s="138">
        <f t="shared" ca="1" si="32"/>
        <v>15020098.386564337</v>
      </c>
      <c r="Q283" s="151"/>
      <c r="R283" s="138"/>
      <c r="S283" s="138"/>
      <c r="T283" s="138"/>
      <c r="U283" s="138"/>
    </row>
    <row r="284" spans="5:21" x14ac:dyDescent="0.35">
      <c r="E284" s="135">
        <v>272</v>
      </c>
      <c r="F284" s="135" cm="1">
        <f t="array" aca="1" ref="F284" ca="1">INDEX('SCIR_no vaccination'!$B273:$CW273, 'INPUTS for uncertainty analysis'!$B$2)</f>
        <v>4</v>
      </c>
      <c r="G284" s="137">
        <f t="shared" ca="1" si="28"/>
        <v>100.57943939643663</v>
      </c>
      <c r="H284" s="151">
        <f t="shared" ca="1" si="29"/>
        <v>200</v>
      </c>
      <c r="I284" s="138">
        <f t="shared" ca="1" si="30"/>
        <v>14686266.498967806</v>
      </c>
      <c r="J284" s="138">
        <f>0</f>
        <v>0</v>
      </c>
      <c r="K284" s="138">
        <f t="shared" ca="1" si="31"/>
        <v>667663.7751930618</v>
      </c>
      <c r="L284" s="138">
        <f t="shared" ca="1" si="32"/>
        <v>15353930.274160868</v>
      </c>
      <c r="Q284" s="151"/>
      <c r="R284" s="138"/>
      <c r="S284" s="138"/>
      <c r="T284" s="138"/>
      <c r="U284" s="138"/>
    </row>
    <row r="285" spans="5:21" x14ac:dyDescent="0.35">
      <c r="E285" s="135">
        <v>273</v>
      </c>
      <c r="F285" s="135" cm="1">
        <f t="array" aca="1" ref="F285" ca="1">INDEX('SCIR_no vaccination'!$B274:$CW274, 'INPUTS for uncertainty analysis'!$B$2)</f>
        <v>2</v>
      </c>
      <c r="G285" s="137">
        <f t="shared" ca="1" si="28"/>
        <v>50.289719698218313</v>
      </c>
      <c r="H285" s="151">
        <f t="shared" ca="1" si="29"/>
        <v>200</v>
      </c>
      <c r="I285" s="138">
        <f t="shared" ca="1" si="30"/>
        <v>14686266.498967806</v>
      </c>
      <c r="J285" s="138">
        <f>0</f>
        <v>0</v>
      </c>
      <c r="K285" s="138">
        <f t="shared" ca="1" si="31"/>
        <v>333831.8875965309</v>
      </c>
      <c r="L285" s="138">
        <f t="shared" ca="1" si="32"/>
        <v>15020098.386564337</v>
      </c>
      <c r="Q285" s="151"/>
      <c r="R285" s="138"/>
      <c r="S285" s="138"/>
      <c r="T285" s="138"/>
      <c r="U285" s="138"/>
    </row>
    <row r="286" spans="5:21" x14ac:dyDescent="0.35">
      <c r="E286" s="135">
        <v>274</v>
      </c>
      <c r="F286" s="135" cm="1">
        <f t="array" aca="1" ref="F286" ca="1">INDEX('SCIR_no vaccination'!$B275:$CW275, 'INPUTS for uncertainty analysis'!$B$2)</f>
        <v>0</v>
      </c>
      <c r="G286" s="137">
        <f t="shared" ca="1" si="28"/>
        <v>0</v>
      </c>
      <c r="H286" s="151">
        <f t="shared" ca="1" si="29"/>
        <v>0</v>
      </c>
      <c r="I286" s="138">
        <f t="shared" ca="1" si="30"/>
        <v>0</v>
      </c>
      <c r="J286" s="138">
        <f>0</f>
        <v>0</v>
      </c>
      <c r="K286" s="138">
        <f t="shared" ca="1" si="31"/>
        <v>0</v>
      </c>
      <c r="L286" s="138">
        <f t="shared" ca="1" si="32"/>
        <v>0</v>
      </c>
      <c r="Q286" s="151"/>
      <c r="R286" s="138"/>
      <c r="S286" s="138"/>
      <c r="T286" s="138"/>
      <c r="U286" s="138"/>
    </row>
    <row r="287" spans="5:21" x14ac:dyDescent="0.35">
      <c r="E287" s="135">
        <v>275</v>
      </c>
      <c r="F287" s="135" cm="1">
        <f t="array" aca="1" ref="F287" ca="1">INDEX('SCIR_no vaccination'!$B276:$CW276, 'INPUTS for uncertainty analysis'!$B$2)</f>
        <v>1</v>
      </c>
      <c r="G287" s="137">
        <f t="shared" ca="1" si="28"/>
        <v>25.144859849109157</v>
      </c>
      <c r="H287" s="151">
        <f t="shared" ca="1" si="29"/>
        <v>0</v>
      </c>
      <c r="I287" s="138">
        <f t="shared" ca="1" si="30"/>
        <v>0</v>
      </c>
      <c r="J287" s="138">
        <f>0</f>
        <v>0</v>
      </c>
      <c r="K287" s="138">
        <f t="shared" ca="1" si="31"/>
        <v>166915.94379826545</v>
      </c>
      <c r="L287" s="138">
        <f t="shared" ca="1" si="32"/>
        <v>166915.94379826545</v>
      </c>
      <c r="Q287" s="151"/>
      <c r="R287" s="138"/>
      <c r="S287" s="138"/>
      <c r="T287" s="138"/>
      <c r="U287" s="138"/>
    </row>
    <row r="288" spans="5:21" x14ac:dyDescent="0.35">
      <c r="E288" s="135">
        <v>276</v>
      </c>
      <c r="F288" s="135" cm="1">
        <f t="array" aca="1" ref="F288" ca="1">INDEX('SCIR_no vaccination'!$B277:$CW277, 'INPUTS for uncertainty analysis'!$B$2)</f>
        <v>0</v>
      </c>
      <c r="G288" s="137">
        <f t="shared" ca="1" si="28"/>
        <v>0</v>
      </c>
      <c r="H288" s="151">
        <f t="shared" ca="1" si="29"/>
        <v>0</v>
      </c>
      <c r="I288" s="138">
        <f t="shared" ca="1" si="30"/>
        <v>0</v>
      </c>
      <c r="J288" s="138">
        <f>0</f>
        <v>0</v>
      </c>
      <c r="K288" s="138">
        <f t="shared" ca="1" si="31"/>
        <v>0</v>
      </c>
      <c r="L288" s="138">
        <f t="shared" ca="1" si="32"/>
        <v>0</v>
      </c>
      <c r="Q288" s="151"/>
      <c r="R288" s="138"/>
      <c r="S288" s="138"/>
      <c r="T288" s="138"/>
      <c r="U288" s="138"/>
    </row>
    <row r="289" spans="5:21" x14ac:dyDescent="0.35">
      <c r="E289" s="135">
        <v>277</v>
      </c>
      <c r="F289" s="135" cm="1">
        <f t="array" aca="1" ref="F289" ca="1">INDEX('SCIR_no vaccination'!$B278:$CW278, 'INPUTS for uncertainty analysis'!$B$2)</f>
        <v>0</v>
      </c>
      <c r="G289" s="137">
        <f t="shared" ca="1" si="28"/>
        <v>0</v>
      </c>
      <c r="H289" s="151">
        <f t="shared" ca="1" si="29"/>
        <v>0</v>
      </c>
      <c r="I289" s="138">
        <f t="shared" ca="1" si="30"/>
        <v>0</v>
      </c>
      <c r="J289" s="138">
        <f>0</f>
        <v>0</v>
      </c>
      <c r="K289" s="138">
        <f t="shared" ca="1" si="31"/>
        <v>0</v>
      </c>
      <c r="L289" s="138">
        <f t="shared" ca="1" si="32"/>
        <v>0</v>
      </c>
      <c r="Q289" s="151"/>
      <c r="R289" s="138"/>
      <c r="S289" s="138"/>
      <c r="T289" s="138"/>
      <c r="U289" s="138"/>
    </row>
    <row r="290" spans="5:21" x14ac:dyDescent="0.35">
      <c r="E290" s="135">
        <v>278</v>
      </c>
      <c r="F290" s="135" cm="1">
        <f t="array" aca="1" ref="F290" ca="1">INDEX('SCIR_no vaccination'!$B279:$CW279, 'INPUTS for uncertainty analysis'!$B$2)</f>
        <v>0</v>
      </c>
      <c r="G290" s="137">
        <f t="shared" ca="1" si="28"/>
        <v>0</v>
      </c>
      <c r="H290" s="151">
        <f t="shared" ca="1" si="29"/>
        <v>0</v>
      </c>
      <c r="I290" s="138">
        <f t="shared" ca="1" si="30"/>
        <v>0</v>
      </c>
      <c r="J290" s="138">
        <f>0</f>
        <v>0</v>
      </c>
      <c r="K290" s="138">
        <f t="shared" ca="1" si="31"/>
        <v>0</v>
      </c>
      <c r="L290" s="138">
        <f t="shared" ca="1" si="32"/>
        <v>0</v>
      </c>
      <c r="Q290" s="151"/>
      <c r="R290" s="138"/>
      <c r="S290" s="138"/>
      <c r="T290" s="138"/>
      <c r="U290" s="138"/>
    </row>
    <row r="291" spans="5:21" x14ac:dyDescent="0.35">
      <c r="E291" s="135">
        <v>279</v>
      </c>
      <c r="F291" s="135" cm="1">
        <f t="array" aca="1" ref="F291" ca="1">INDEX('SCIR_no vaccination'!$B280:$CW280, 'INPUTS for uncertainty analysis'!$B$2)</f>
        <v>0</v>
      </c>
      <c r="G291" s="137">
        <f t="shared" ca="1" si="28"/>
        <v>0</v>
      </c>
      <c r="H291" s="151">
        <f t="shared" ca="1" si="29"/>
        <v>0</v>
      </c>
      <c r="I291" s="138">
        <f t="shared" ca="1" si="30"/>
        <v>0</v>
      </c>
      <c r="J291" s="138">
        <f>0</f>
        <v>0</v>
      </c>
      <c r="K291" s="138">
        <f t="shared" ca="1" si="31"/>
        <v>0</v>
      </c>
      <c r="L291" s="138">
        <f t="shared" ca="1" si="32"/>
        <v>0</v>
      </c>
      <c r="Q291" s="151"/>
      <c r="R291" s="138"/>
      <c r="S291" s="138"/>
      <c r="T291" s="138"/>
      <c r="U291" s="138"/>
    </row>
    <row r="292" spans="5:21" x14ac:dyDescent="0.35">
      <c r="E292" s="135">
        <v>280</v>
      </c>
      <c r="F292" s="135" cm="1">
        <f t="array" aca="1" ref="F292" ca="1">INDEX('SCIR_no vaccination'!$B281:$CW281, 'INPUTS for uncertainty analysis'!$B$2)</f>
        <v>0</v>
      </c>
      <c r="G292" s="137">
        <f t="shared" ca="1" si="28"/>
        <v>0</v>
      </c>
      <c r="H292" s="151">
        <f t="shared" ca="1" si="29"/>
        <v>0</v>
      </c>
      <c r="I292" s="138">
        <f t="shared" ca="1" si="30"/>
        <v>0</v>
      </c>
      <c r="J292" s="138">
        <f>0</f>
        <v>0</v>
      </c>
      <c r="K292" s="138">
        <f t="shared" ca="1" si="31"/>
        <v>0</v>
      </c>
      <c r="L292" s="138">
        <f t="shared" ca="1" si="32"/>
        <v>0</v>
      </c>
      <c r="Q292" s="151"/>
      <c r="R292" s="138"/>
      <c r="S292" s="138"/>
      <c r="T292" s="138"/>
      <c r="U292" s="138"/>
    </row>
    <row r="293" spans="5:21" x14ac:dyDescent="0.35">
      <c r="E293" s="135">
        <v>281</v>
      </c>
      <c r="F293" s="135" cm="1">
        <f t="array" aca="1" ref="F293" ca="1">INDEX('SCIR_no vaccination'!$B282:$CW282, 'INPUTS for uncertainty analysis'!$B$2)</f>
        <v>1</v>
      </c>
      <c r="G293" s="137">
        <f t="shared" ca="1" si="28"/>
        <v>25.144859849109157</v>
      </c>
      <c r="H293" s="151">
        <f t="shared" ca="1" si="29"/>
        <v>0</v>
      </c>
      <c r="I293" s="138">
        <f t="shared" ca="1" si="30"/>
        <v>0</v>
      </c>
      <c r="J293" s="138">
        <f>0</f>
        <v>0</v>
      </c>
      <c r="K293" s="138">
        <f t="shared" ca="1" si="31"/>
        <v>166915.94379826545</v>
      </c>
      <c r="L293" s="138">
        <f t="shared" ca="1" si="32"/>
        <v>166915.94379826545</v>
      </c>
      <c r="Q293" s="151"/>
      <c r="R293" s="138"/>
      <c r="S293" s="138"/>
      <c r="T293" s="138"/>
      <c r="U293" s="138"/>
    </row>
    <row r="294" spans="5:21" x14ac:dyDescent="0.35">
      <c r="E294" s="135">
        <v>282</v>
      </c>
      <c r="F294" s="135" cm="1">
        <f t="array" aca="1" ref="F294" ca="1">INDEX('SCIR_no vaccination'!$B283:$CW283, 'INPUTS for uncertainty analysis'!$B$2)</f>
        <v>0</v>
      </c>
      <c r="G294" s="137">
        <f t="shared" ca="1" si="28"/>
        <v>0</v>
      </c>
      <c r="H294" s="151">
        <f t="shared" ca="1" si="29"/>
        <v>0</v>
      </c>
      <c r="I294" s="138">
        <f t="shared" ca="1" si="30"/>
        <v>0</v>
      </c>
      <c r="J294" s="138">
        <f>0</f>
        <v>0</v>
      </c>
      <c r="K294" s="138">
        <f t="shared" ca="1" si="31"/>
        <v>0</v>
      </c>
      <c r="L294" s="138">
        <f t="shared" ca="1" si="32"/>
        <v>0</v>
      </c>
      <c r="Q294" s="151"/>
      <c r="R294" s="138"/>
      <c r="S294" s="138"/>
      <c r="T294" s="138"/>
      <c r="U294" s="138"/>
    </row>
    <row r="295" spans="5:21" x14ac:dyDescent="0.35">
      <c r="E295" s="135">
        <v>283</v>
      </c>
      <c r="F295" s="135" cm="1">
        <f t="array" aca="1" ref="F295" ca="1">INDEX('SCIR_no vaccination'!$B284:$CW284, 'INPUTS for uncertainty analysis'!$B$2)</f>
        <v>0</v>
      </c>
      <c r="G295" s="137">
        <f t="shared" ca="1" si="28"/>
        <v>0</v>
      </c>
      <c r="H295" s="151">
        <f t="shared" ca="1" si="29"/>
        <v>0</v>
      </c>
      <c r="I295" s="138">
        <f t="shared" ca="1" si="30"/>
        <v>0</v>
      </c>
      <c r="J295" s="138">
        <f>0</f>
        <v>0</v>
      </c>
      <c r="K295" s="138">
        <f t="shared" ca="1" si="31"/>
        <v>0</v>
      </c>
      <c r="L295" s="138">
        <f t="shared" ca="1" si="32"/>
        <v>0</v>
      </c>
      <c r="Q295" s="151"/>
      <c r="R295" s="138"/>
      <c r="S295" s="138"/>
      <c r="T295" s="138"/>
      <c r="U295" s="138"/>
    </row>
    <row r="296" spans="5:21" x14ac:dyDescent="0.35">
      <c r="E296" s="135">
        <v>284</v>
      </c>
      <c r="F296" s="135" cm="1">
        <f t="array" aca="1" ref="F296" ca="1">INDEX('SCIR_no vaccination'!$B285:$CW285, 'INPUTS for uncertainty analysis'!$B$2)</f>
        <v>0</v>
      </c>
      <c r="G296" s="137">
        <f t="shared" ca="1" si="28"/>
        <v>0</v>
      </c>
      <c r="H296" s="151">
        <f t="shared" ca="1" si="29"/>
        <v>0</v>
      </c>
      <c r="I296" s="138">
        <f t="shared" ca="1" si="30"/>
        <v>0</v>
      </c>
      <c r="J296" s="138">
        <f>0</f>
        <v>0</v>
      </c>
      <c r="K296" s="138">
        <f t="shared" ca="1" si="31"/>
        <v>0</v>
      </c>
      <c r="L296" s="138">
        <f t="shared" ca="1" si="32"/>
        <v>0</v>
      </c>
      <c r="Q296" s="151"/>
      <c r="R296" s="138"/>
      <c r="S296" s="138"/>
      <c r="T296" s="138"/>
      <c r="U296" s="138"/>
    </row>
    <row r="297" spans="5:21" x14ac:dyDescent="0.35">
      <c r="E297" s="135">
        <v>285</v>
      </c>
      <c r="F297" s="135" cm="1">
        <f t="array" aca="1" ref="F297" ca="1">INDEX('SCIR_no vaccination'!$B286:$CW286, 'INPUTS for uncertainty analysis'!$B$2)</f>
        <v>0</v>
      </c>
      <c r="G297" s="137">
        <f t="shared" ca="1" si="28"/>
        <v>0</v>
      </c>
      <c r="H297" s="151">
        <f t="shared" ca="1" si="29"/>
        <v>0</v>
      </c>
      <c r="I297" s="138">
        <f t="shared" ca="1" si="30"/>
        <v>0</v>
      </c>
      <c r="J297" s="138">
        <f>0</f>
        <v>0</v>
      </c>
      <c r="K297" s="138">
        <f t="shared" ca="1" si="31"/>
        <v>0</v>
      </c>
      <c r="L297" s="138">
        <f t="shared" ca="1" si="32"/>
        <v>0</v>
      </c>
      <c r="Q297" s="151"/>
      <c r="R297" s="138"/>
      <c r="S297" s="138"/>
      <c r="T297" s="138"/>
      <c r="U297" s="138"/>
    </row>
    <row r="298" spans="5:21" x14ac:dyDescent="0.35">
      <c r="E298" s="135">
        <v>286</v>
      </c>
      <c r="F298" s="135" cm="1">
        <f t="array" aca="1" ref="F298" ca="1">INDEX('SCIR_no vaccination'!$B287:$CW287, 'INPUTS for uncertainty analysis'!$B$2)</f>
        <v>3</v>
      </c>
      <c r="G298" s="137">
        <f t="shared" ca="1" si="28"/>
        <v>75.434579547327473</v>
      </c>
      <c r="H298" s="151">
        <f t="shared" ca="1" si="29"/>
        <v>200</v>
      </c>
      <c r="I298" s="138">
        <f t="shared" ca="1" si="30"/>
        <v>14686266.498967806</v>
      </c>
      <c r="J298" s="138">
        <f>0</f>
        <v>0</v>
      </c>
      <c r="K298" s="138">
        <f t="shared" ca="1" si="31"/>
        <v>500747.83139479638</v>
      </c>
      <c r="L298" s="138">
        <f t="shared" ca="1" si="32"/>
        <v>15187014.330362603</v>
      </c>
      <c r="Q298" s="151"/>
      <c r="R298" s="138"/>
      <c r="S298" s="138"/>
      <c r="T298" s="138"/>
      <c r="U298" s="138"/>
    </row>
    <row r="299" spans="5:21" x14ac:dyDescent="0.35">
      <c r="E299" s="135">
        <v>287</v>
      </c>
      <c r="F299" s="135" cm="1">
        <f t="array" aca="1" ref="F299" ca="1">INDEX('SCIR_no vaccination'!$B288:$CW288, 'INPUTS for uncertainty analysis'!$B$2)</f>
        <v>0</v>
      </c>
      <c r="G299" s="137">
        <f t="shared" ca="1" si="28"/>
        <v>0</v>
      </c>
      <c r="H299" s="151">
        <f t="shared" ca="1" si="29"/>
        <v>0</v>
      </c>
      <c r="I299" s="138">
        <f t="shared" ca="1" si="30"/>
        <v>0</v>
      </c>
      <c r="J299" s="138">
        <f>0</f>
        <v>0</v>
      </c>
      <c r="K299" s="138">
        <f t="shared" ca="1" si="31"/>
        <v>0</v>
      </c>
      <c r="L299" s="138">
        <f t="shared" ca="1" si="32"/>
        <v>0</v>
      </c>
      <c r="Q299" s="151"/>
      <c r="R299" s="138"/>
      <c r="S299" s="138"/>
      <c r="T299" s="138"/>
      <c r="U299" s="138"/>
    </row>
    <row r="300" spans="5:21" x14ac:dyDescent="0.35">
      <c r="E300" s="135">
        <v>288</v>
      </c>
      <c r="F300" s="135" cm="1">
        <f t="array" aca="1" ref="F300" ca="1">INDEX('SCIR_no vaccination'!$B289:$CW289, 'INPUTS for uncertainty analysis'!$B$2)</f>
        <v>0</v>
      </c>
      <c r="G300" s="137">
        <f t="shared" ca="1" si="28"/>
        <v>0</v>
      </c>
      <c r="H300" s="151">
        <f t="shared" ca="1" si="29"/>
        <v>0</v>
      </c>
      <c r="I300" s="138">
        <f t="shared" ca="1" si="30"/>
        <v>0</v>
      </c>
      <c r="J300" s="138">
        <f>0</f>
        <v>0</v>
      </c>
      <c r="K300" s="138">
        <f t="shared" ca="1" si="31"/>
        <v>0</v>
      </c>
      <c r="L300" s="138">
        <f t="shared" ca="1" si="32"/>
        <v>0</v>
      </c>
      <c r="Q300" s="151"/>
      <c r="R300" s="138"/>
      <c r="S300" s="138"/>
      <c r="T300" s="138"/>
      <c r="U300" s="138"/>
    </row>
    <row r="301" spans="5:21" x14ac:dyDescent="0.35">
      <c r="E301" s="135">
        <v>289</v>
      </c>
      <c r="F301" s="135" cm="1">
        <f t="array" aca="1" ref="F301" ca="1">INDEX('SCIR_no vaccination'!$B290:$CW290, 'INPUTS for uncertainty analysis'!$B$2)</f>
        <v>0</v>
      </c>
      <c r="G301" s="137">
        <f t="shared" ca="1" si="28"/>
        <v>0</v>
      </c>
      <c r="H301" s="151">
        <f t="shared" ca="1" si="29"/>
        <v>0</v>
      </c>
      <c r="I301" s="138">
        <f t="shared" ca="1" si="30"/>
        <v>0</v>
      </c>
      <c r="J301" s="138">
        <f>0</f>
        <v>0</v>
      </c>
      <c r="K301" s="138">
        <f t="shared" ca="1" si="31"/>
        <v>0</v>
      </c>
      <c r="L301" s="138">
        <f t="shared" ca="1" si="32"/>
        <v>0</v>
      </c>
      <c r="Q301" s="151"/>
      <c r="R301" s="138"/>
      <c r="S301" s="138"/>
      <c r="T301" s="138"/>
      <c r="U301" s="138"/>
    </row>
    <row r="302" spans="5:21" x14ac:dyDescent="0.35">
      <c r="E302" s="135">
        <v>290</v>
      </c>
      <c r="F302" s="135" cm="1">
        <f t="array" aca="1" ref="F302" ca="1">INDEX('SCIR_no vaccination'!$B291:$CW291, 'INPUTS for uncertainty analysis'!$B$2)</f>
        <v>4</v>
      </c>
      <c r="G302" s="137">
        <f t="shared" ca="1" si="28"/>
        <v>100.57943939643663</v>
      </c>
      <c r="H302" s="151">
        <f t="shared" ca="1" si="29"/>
        <v>200</v>
      </c>
      <c r="I302" s="138">
        <f t="shared" ca="1" si="30"/>
        <v>14686266.498967806</v>
      </c>
      <c r="J302" s="138">
        <f>0</f>
        <v>0</v>
      </c>
      <c r="K302" s="138">
        <f t="shared" ca="1" si="31"/>
        <v>667663.7751930618</v>
      </c>
      <c r="L302" s="138">
        <f t="shared" ca="1" si="32"/>
        <v>15353930.274160868</v>
      </c>
      <c r="Q302" s="151"/>
      <c r="R302" s="138"/>
      <c r="S302" s="138"/>
      <c r="T302" s="138"/>
      <c r="U302" s="138"/>
    </row>
    <row r="303" spans="5:21" x14ac:dyDescent="0.35">
      <c r="E303" s="135">
        <v>291</v>
      </c>
      <c r="F303" s="135" cm="1">
        <f t="array" aca="1" ref="F303" ca="1">INDEX('SCIR_no vaccination'!$B292:$CW292, 'INPUTS for uncertainty analysis'!$B$2)</f>
        <v>1</v>
      </c>
      <c r="G303" s="137">
        <f t="shared" ca="1" si="28"/>
        <v>25.144859849109157</v>
      </c>
      <c r="H303" s="151">
        <f t="shared" ca="1" si="29"/>
        <v>0</v>
      </c>
      <c r="I303" s="138">
        <f t="shared" ca="1" si="30"/>
        <v>0</v>
      </c>
      <c r="J303" s="138">
        <f>0</f>
        <v>0</v>
      </c>
      <c r="K303" s="138">
        <f t="shared" ca="1" si="31"/>
        <v>166915.94379826545</v>
      </c>
      <c r="L303" s="138">
        <f t="shared" ca="1" si="32"/>
        <v>166915.94379826545</v>
      </c>
      <c r="Q303" s="151"/>
      <c r="R303" s="138"/>
      <c r="S303" s="138"/>
      <c r="T303" s="138"/>
      <c r="U303" s="138"/>
    </row>
    <row r="304" spans="5:21" x14ac:dyDescent="0.35">
      <c r="E304" s="135">
        <v>292</v>
      </c>
      <c r="F304" s="135" cm="1">
        <f t="array" aca="1" ref="F304" ca="1">INDEX('SCIR_no vaccination'!$B293:$CW293, 'INPUTS for uncertainty analysis'!$B$2)</f>
        <v>2</v>
      </c>
      <c r="G304" s="137">
        <f t="shared" ca="1" si="28"/>
        <v>50.289719698218313</v>
      </c>
      <c r="H304" s="151">
        <f t="shared" ca="1" si="29"/>
        <v>200</v>
      </c>
      <c r="I304" s="138">
        <f t="shared" ca="1" si="30"/>
        <v>14686266.498967806</v>
      </c>
      <c r="J304" s="138">
        <f>0</f>
        <v>0</v>
      </c>
      <c r="K304" s="138">
        <f t="shared" ca="1" si="31"/>
        <v>333831.8875965309</v>
      </c>
      <c r="L304" s="138">
        <f t="shared" ca="1" si="32"/>
        <v>15020098.386564337</v>
      </c>
      <c r="Q304" s="151"/>
      <c r="R304" s="138"/>
      <c r="S304" s="138"/>
      <c r="T304" s="138"/>
      <c r="U304" s="138"/>
    </row>
    <row r="305" spans="5:21" x14ac:dyDescent="0.35">
      <c r="E305" s="135">
        <v>293</v>
      </c>
      <c r="F305" s="135" cm="1">
        <f t="array" aca="1" ref="F305" ca="1">INDEX('SCIR_no vaccination'!$B294:$CW294, 'INPUTS for uncertainty analysis'!$B$2)</f>
        <v>0</v>
      </c>
      <c r="G305" s="137">
        <f t="shared" ca="1" si="28"/>
        <v>0</v>
      </c>
      <c r="H305" s="151">
        <f t="shared" ca="1" si="29"/>
        <v>0</v>
      </c>
      <c r="I305" s="138">
        <f t="shared" ca="1" si="30"/>
        <v>0</v>
      </c>
      <c r="J305" s="138">
        <f>0</f>
        <v>0</v>
      </c>
      <c r="K305" s="138">
        <f t="shared" ca="1" si="31"/>
        <v>0</v>
      </c>
      <c r="L305" s="138">
        <f t="shared" ca="1" si="32"/>
        <v>0</v>
      </c>
      <c r="Q305" s="151"/>
      <c r="R305" s="138"/>
      <c r="S305" s="138"/>
      <c r="T305" s="138"/>
      <c r="U305" s="138"/>
    </row>
    <row r="306" spans="5:21" x14ac:dyDescent="0.35">
      <c r="E306" s="135">
        <v>294</v>
      </c>
      <c r="F306" s="135" cm="1">
        <f t="array" aca="1" ref="F306" ca="1">INDEX('SCIR_no vaccination'!$B295:$CW295, 'INPUTS for uncertainty analysis'!$B$2)</f>
        <v>1</v>
      </c>
      <c r="G306" s="137">
        <f t="shared" ca="1" si="28"/>
        <v>25.144859849109157</v>
      </c>
      <c r="H306" s="151">
        <f t="shared" ca="1" si="29"/>
        <v>0</v>
      </c>
      <c r="I306" s="138">
        <f t="shared" ca="1" si="30"/>
        <v>0</v>
      </c>
      <c r="J306" s="138">
        <f>0</f>
        <v>0</v>
      </c>
      <c r="K306" s="138">
        <f t="shared" ca="1" si="31"/>
        <v>166915.94379826545</v>
      </c>
      <c r="L306" s="138">
        <f t="shared" ca="1" si="32"/>
        <v>166915.94379826545</v>
      </c>
      <c r="Q306" s="151"/>
      <c r="R306" s="138"/>
      <c r="S306" s="138"/>
      <c r="T306" s="138"/>
      <c r="U306" s="138"/>
    </row>
    <row r="307" spans="5:21" x14ac:dyDescent="0.35">
      <c r="E307" s="135">
        <v>295</v>
      </c>
      <c r="F307" s="135" cm="1">
        <f t="array" aca="1" ref="F307" ca="1">INDEX('SCIR_no vaccination'!$B296:$CW296, 'INPUTS for uncertainty analysis'!$B$2)</f>
        <v>0</v>
      </c>
      <c r="G307" s="137">
        <f t="shared" ca="1" si="28"/>
        <v>0</v>
      </c>
      <c r="H307" s="151">
        <f t="shared" ca="1" si="29"/>
        <v>0</v>
      </c>
      <c r="I307" s="138">
        <f t="shared" ca="1" si="30"/>
        <v>0</v>
      </c>
      <c r="J307" s="138">
        <f>0</f>
        <v>0</v>
      </c>
      <c r="K307" s="138">
        <f t="shared" ca="1" si="31"/>
        <v>0</v>
      </c>
      <c r="L307" s="138">
        <f t="shared" ca="1" si="32"/>
        <v>0</v>
      </c>
      <c r="Q307" s="151"/>
      <c r="R307" s="138"/>
      <c r="S307" s="138"/>
      <c r="T307" s="138"/>
      <c r="U307" s="138"/>
    </row>
    <row r="308" spans="5:21" x14ac:dyDescent="0.35">
      <c r="E308" s="135">
        <v>296</v>
      </c>
      <c r="F308" s="135" cm="1">
        <f t="array" aca="1" ref="F308" ca="1">INDEX('SCIR_no vaccination'!$B297:$CW297, 'INPUTS for uncertainty analysis'!$B$2)</f>
        <v>0</v>
      </c>
      <c r="G308" s="137">
        <f t="shared" ca="1" si="28"/>
        <v>0</v>
      </c>
      <c r="H308" s="151">
        <f t="shared" ca="1" si="29"/>
        <v>0</v>
      </c>
      <c r="I308" s="138">
        <f t="shared" ca="1" si="30"/>
        <v>0</v>
      </c>
      <c r="J308" s="138">
        <f>0</f>
        <v>0</v>
      </c>
      <c r="K308" s="138">
        <f t="shared" ca="1" si="31"/>
        <v>0</v>
      </c>
      <c r="L308" s="138">
        <f t="shared" ca="1" si="32"/>
        <v>0</v>
      </c>
      <c r="Q308" s="151"/>
      <c r="R308" s="138"/>
      <c r="S308" s="138"/>
      <c r="T308" s="138"/>
      <c r="U308" s="138"/>
    </row>
    <row r="309" spans="5:21" x14ac:dyDescent="0.35">
      <c r="E309" s="135">
        <v>297</v>
      </c>
      <c r="F309" s="135" cm="1">
        <f t="array" aca="1" ref="F309" ca="1">INDEX('SCIR_no vaccination'!$B298:$CW298, 'INPUTS for uncertainty analysis'!$B$2)</f>
        <v>0</v>
      </c>
      <c r="G309" s="137">
        <f t="shared" ca="1" si="28"/>
        <v>0</v>
      </c>
      <c r="H309" s="151">
        <f t="shared" ca="1" si="29"/>
        <v>0</v>
      </c>
      <c r="I309" s="138">
        <f t="shared" ca="1" si="30"/>
        <v>0</v>
      </c>
      <c r="J309" s="138">
        <f>0</f>
        <v>0</v>
      </c>
      <c r="K309" s="138">
        <f t="shared" ca="1" si="31"/>
        <v>0</v>
      </c>
      <c r="L309" s="138">
        <f t="shared" ca="1" si="32"/>
        <v>0</v>
      </c>
      <c r="Q309" s="151"/>
      <c r="R309" s="138"/>
      <c r="S309" s="138"/>
      <c r="T309" s="138"/>
      <c r="U309" s="138"/>
    </row>
    <row r="310" spans="5:21" x14ac:dyDescent="0.35">
      <c r="E310" s="135">
        <v>298</v>
      </c>
      <c r="F310" s="135" cm="1">
        <f t="array" aca="1" ref="F310" ca="1">INDEX('SCIR_no vaccination'!$B299:$CW299, 'INPUTS for uncertainty analysis'!$B$2)</f>
        <v>5</v>
      </c>
      <c r="G310" s="137">
        <f t="shared" ca="1" si="28"/>
        <v>125.72429924554578</v>
      </c>
      <c r="H310" s="151">
        <f t="shared" ca="1" si="29"/>
        <v>200</v>
      </c>
      <c r="I310" s="138">
        <f t="shared" ca="1" si="30"/>
        <v>14686266.498967806</v>
      </c>
      <c r="J310" s="138">
        <f>0</f>
        <v>0</v>
      </c>
      <c r="K310" s="138">
        <f t="shared" ca="1" si="31"/>
        <v>834579.71899132722</v>
      </c>
      <c r="L310" s="138">
        <f t="shared" ca="1" si="32"/>
        <v>15520846.217959134</v>
      </c>
      <c r="Q310" s="151"/>
      <c r="R310" s="138"/>
      <c r="S310" s="138"/>
      <c r="T310" s="138"/>
      <c r="U310" s="138"/>
    </row>
    <row r="311" spans="5:21" x14ac:dyDescent="0.35">
      <c r="E311" s="135">
        <v>299</v>
      </c>
      <c r="F311" s="135" cm="1">
        <f t="array" aca="1" ref="F311" ca="1">INDEX('SCIR_no vaccination'!$B300:$CW300, 'INPUTS for uncertainty analysis'!$B$2)</f>
        <v>0</v>
      </c>
      <c r="G311" s="137">
        <f t="shared" ca="1" si="28"/>
        <v>0</v>
      </c>
      <c r="H311" s="151">
        <f t="shared" ca="1" si="29"/>
        <v>0</v>
      </c>
      <c r="I311" s="138">
        <f t="shared" ca="1" si="30"/>
        <v>0</v>
      </c>
      <c r="J311" s="138">
        <f>0</f>
        <v>0</v>
      </c>
      <c r="K311" s="138">
        <f t="shared" ca="1" si="31"/>
        <v>0</v>
      </c>
      <c r="L311" s="138">
        <f t="shared" ca="1" si="32"/>
        <v>0</v>
      </c>
      <c r="Q311" s="151"/>
      <c r="R311" s="138"/>
      <c r="S311" s="138"/>
      <c r="T311" s="138"/>
      <c r="U311" s="138"/>
    </row>
    <row r="312" spans="5:21" x14ac:dyDescent="0.35">
      <c r="E312" s="135">
        <v>300</v>
      </c>
      <c r="F312" s="135" cm="1">
        <f t="array" aca="1" ref="F312" ca="1">INDEX('SCIR_no vaccination'!$B301:$CW301, 'INPUTS for uncertainty analysis'!$B$2)</f>
        <v>0</v>
      </c>
      <c r="G312" s="137">
        <f t="shared" ca="1" si="28"/>
        <v>0</v>
      </c>
      <c r="H312" s="151">
        <f t="shared" ca="1" si="29"/>
        <v>0</v>
      </c>
      <c r="I312" s="138">
        <f t="shared" ca="1" si="30"/>
        <v>0</v>
      </c>
      <c r="J312" s="138">
        <f>0</f>
        <v>0</v>
      </c>
      <c r="K312" s="138">
        <f t="shared" ca="1" si="31"/>
        <v>0</v>
      </c>
      <c r="L312" s="138">
        <f t="shared" ca="1" si="32"/>
        <v>0</v>
      </c>
      <c r="Q312" s="151"/>
      <c r="R312" s="138"/>
      <c r="S312" s="138"/>
      <c r="T312" s="138"/>
      <c r="U312" s="138"/>
    </row>
    <row r="313" spans="5:21" x14ac:dyDescent="0.35">
      <c r="E313" s="135">
        <v>301</v>
      </c>
      <c r="F313" s="135" cm="1">
        <f t="array" aca="1" ref="F313" ca="1">INDEX('SCIR_no vaccination'!$B302:$CW302, 'INPUTS for uncertainty analysis'!$B$2)</f>
        <v>0</v>
      </c>
      <c r="G313" s="137">
        <f t="shared" ca="1" si="28"/>
        <v>0</v>
      </c>
      <c r="H313" s="151">
        <f t="shared" ca="1" si="29"/>
        <v>0</v>
      </c>
      <c r="I313" s="138">
        <f t="shared" ca="1" si="30"/>
        <v>0</v>
      </c>
      <c r="J313" s="138">
        <f>0</f>
        <v>0</v>
      </c>
      <c r="K313" s="138">
        <f t="shared" ca="1" si="31"/>
        <v>0</v>
      </c>
      <c r="L313" s="138">
        <f t="shared" ca="1" si="32"/>
        <v>0</v>
      </c>
      <c r="Q313" s="151"/>
      <c r="R313" s="138"/>
      <c r="S313" s="138"/>
      <c r="T313" s="138"/>
      <c r="U313" s="138"/>
    </row>
    <row r="314" spans="5:21" x14ac:dyDescent="0.35">
      <c r="E314" s="135">
        <v>302</v>
      </c>
      <c r="F314" s="135" cm="1">
        <f t="array" aca="1" ref="F314" ca="1">INDEX('SCIR_no vaccination'!$B303:$CW303, 'INPUTS for uncertainty analysis'!$B$2)</f>
        <v>9</v>
      </c>
      <c r="G314" s="137">
        <f t="shared" ca="1" si="28"/>
        <v>226.30373864198242</v>
      </c>
      <c r="H314" s="151">
        <f t="shared" ca="1" si="29"/>
        <v>200</v>
      </c>
      <c r="I314" s="138">
        <f t="shared" ca="1" si="30"/>
        <v>14686266.498967806</v>
      </c>
      <c r="J314" s="138">
        <f>0</f>
        <v>0</v>
      </c>
      <c r="K314" s="138">
        <f t="shared" ca="1" si="31"/>
        <v>1502243.494184389</v>
      </c>
      <c r="L314" s="138">
        <f t="shared" ca="1" si="32"/>
        <v>16188509.993152196</v>
      </c>
      <c r="Q314" s="151"/>
      <c r="R314" s="138"/>
      <c r="S314" s="138"/>
      <c r="T314" s="138"/>
      <c r="U314" s="138"/>
    </row>
    <row r="315" spans="5:21" x14ac:dyDescent="0.35">
      <c r="E315" s="135">
        <v>303</v>
      </c>
      <c r="F315" s="135" cm="1">
        <f t="array" aca="1" ref="F315" ca="1">INDEX('SCIR_no vaccination'!$B304:$CW304, 'INPUTS for uncertainty analysis'!$B$2)</f>
        <v>1</v>
      </c>
      <c r="G315" s="137">
        <f t="shared" ca="1" si="28"/>
        <v>25.144859849109157</v>
      </c>
      <c r="H315" s="151">
        <f t="shared" ca="1" si="29"/>
        <v>0</v>
      </c>
      <c r="I315" s="138">
        <f t="shared" ca="1" si="30"/>
        <v>0</v>
      </c>
      <c r="J315" s="138">
        <f>0</f>
        <v>0</v>
      </c>
      <c r="K315" s="138">
        <f t="shared" ca="1" si="31"/>
        <v>166915.94379826545</v>
      </c>
      <c r="L315" s="138">
        <f t="shared" ca="1" si="32"/>
        <v>166915.94379826545</v>
      </c>
      <c r="Q315" s="151"/>
      <c r="R315" s="138"/>
      <c r="S315" s="138"/>
      <c r="T315" s="138"/>
      <c r="U315" s="138"/>
    </row>
    <row r="316" spans="5:21" x14ac:dyDescent="0.35">
      <c r="E316" s="135">
        <v>304</v>
      </c>
      <c r="F316" s="135" cm="1">
        <f t="array" aca="1" ref="F316" ca="1">INDEX('SCIR_no vaccination'!$B305:$CW305, 'INPUTS for uncertainty analysis'!$B$2)</f>
        <v>0</v>
      </c>
      <c r="G316" s="137">
        <f t="shared" ca="1" si="28"/>
        <v>0</v>
      </c>
      <c r="H316" s="151">
        <f t="shared" ca="1" si="29"/>
        <v>0</v>
      </c>
      <c r="I316" s="138">
        <f t="shared" ca="1" si="30"/>
        <v>0</v>
      </c>
      <c r="J316" s="138">
        <f>0</f>
        <v>0</v>
      </c>
      <c r="K316" s="138">
        <f t="shared" ca="1" si="31"/>
        <v>0</v>
      </c>
      <c r="L316" s="138">
        <f t="shared" ca="1" si="32"/>
        <v>0</v>
      </c>
      <c r="Q316" s="151"/>
      <c r="R316" s="138"/>
      <c r="S316" s="138"/>
      <c r="T316" s="138"/>
      <c r="U316" s="138"/>
    </row>
    <row r="317" spans="5:21" x14ac:dyDescent="0.35">
      <c r="E317" s="135">
        <v>305</v>
      </c>
      <c r="F317" s="135" cm="1">
        <f t="array" aca="1" ref="F317" ca="1">INDEX('SCIR_no vaccination'!$B306:$CW306, 'INPUTS for uncertainty analysis'!$B$2)</f>
        <v>0</v>
      </c>
      <c r="G317" s="137">
        <f t="shared" ca="1" si="28"/>
        <v>0</v>
      </c>
      <c r="H317" s="151">
        <f t="shared" ca="1" si="29"/>
        <v>0</v>
      </c>
      <c r="I317" s="138">
        <f t="shared" ca="1" si="30"/>
        <v>0</v>
      </c>
      <c r="J317" s="138">
        <f>0</f>
        <v>0</v>
      </c>
      <c r="K317" s="138">
        <f t="shared" ca="1" si="31"/>
        <v>0</v>
      </c>
      <c r="L317" s="138">
        <f t="shared" ca="1" si="32"/>
        <v>0</v>
      </c>
      <c r="Q317" s="151"/>
      <c r="R317" s="138"/>
      <c r="S317" s="138"/>
      <c r="T317" s="138"/>
      <c r="U317" s="138"/>
    </row>
    <row r="318" spans="5:21" x14ac:dyDescent="0.35">
      <c r="E318" s="135">
        <v>306</v>
      </c>
      <c r="F318" s="135" cm="1">
        <f t="array" aca="1" ref="F318" ca="1">INDEX('SCIR_no vaccination'!$B307:$CW307, 'INPUTS for uncertainty analysis'!$B$2)</f>
        <v>0</v>
      </c>
      <c r="G318" s="137">
        <f t="shared" ca="1" si="28"/>
        <v>0</v>
      </c>
      <c r="H318" s="151">
        <f t="shared" ca="1" si="29"/>
        <v>0</v>
      </c>
      <c r="I318" s="138">
        <f t="shared" ca="1" si="30"/>
        <v>0</v>
      </c>
      <c r="J318" s="138">
        <f>0</f>
        <v>0</v>
      </c>
      <c r="K318" s="138">
        <f t="shared" ca="1" si="31"/>
        <v>0</v>
      </c>
      <c r="L318" s="138">
        <f t="shared" ca="1" si="32"/>
        <v>0</v>
      </c>
      <c r="Q318" s="151"/>
      <c r="R318" s="138"/>
      <c r="S318" s="138"/>
      <c r="T318" s="138"/>
      <c r="U318" s="138"/>
    </row>
    <row r="319" spans="5:21" x14ac:dyDescent="0.35">
      <c r="E319" s="135">
        <v>307</v>
      </c>
      <c r="F319" s="135" cm="1">
        <f t="array" aca="1" ref="F319" ca="1">INDEX('SCIR_no vaccination'!$B308:$CW308, 'INPUTS for uncertainty analysis'!$B$2)</f>
        <v>1</v>
      </c>
      <c r="G319" s="137">
        <f t="shared" ca="1" si="28"/>
        <v>25.144859849109157</v>
      </c>
      <c r="H319" s="151">
        <f t="shared" ca="1" si="29"/>
        <v>0</v>
      </c>
      <c r="I319" s="138">
        <f t="shared" ca="1" si="30"/>
        <v>0</v>
      </c>
      <c r="J319" s="138">
        <f>0</f>
        <v>0</v>
      </c>
      <c r="K319" s="138">
        <f t="shared" ca="1" si="31"/>
        <v>166915.94379826545</v>
      </c>
      <c r="L319" s="138">
        <f t="shared" ca="1" si="32"/>
        <v>166915.94379826545</v>
      </c>
      <c r="Q319" s="151"/>
      <c r="R319" s="138"/>
      <c r="S319" s="138"/>
      <c r="T319" s="138"/>
      <c r="U319" s="138"/>
    </row>
    <row r="320" spans="5:21" x14ac:dyDescent="0.35">
      <c r="E320" s="135">
        <v>308</v>
      </c>
      <c r="F320" s="135" cm="1">
        <f t="array" aca="1" ref="F320" ca="1">INDEX('SCIR_no vaccination'!$B309:$CW309, 'INPUTS for uncertainty analysis'!$B$2)</f>
        <v>1</v>
      </c>
      <c r="G320" s="137">
        <f t="shared" ca="1" si="28"/>
        <v>25.144859849109157</v>
      </c>
      <c r="H320" s="151">
        <f t="shared" ca="1" si="29"/>
        <v>0</v>
      </c>
      <c r="I320" s="138">
        <f t="shared" ca="1" si="30"/>
        <v>0</v>
      </c>
      <c r="J320" s="138">
        <f>0</f>
        <v>0</v>
      </c>
      <c r="K320" s="138">
        <f t="shared" ca="1" si="31"/>
        <v>166915.94379826545</v>
      </c>
      <c r="L320" s="138">
        <f t="shared" ca="1" si="32"/>
        <v>166915.94379826545</v>
      </c>
      <c r="Q320" s="151"/>
      <c r="R320" s="138"/>
      <c r="S320" s="138"/>
      <c r="T320" s="138"/>
      <c r="U320" s="138"/>
    </row>
    <row r="321" spans="5:21" x14ac:dyDescent="0.35">
      <c r="E321" s="135">
        <v>309</v>
      </c>
      <c r="F321" s="135" cm="1">
        <f t="array" aca="1" ref="F321" ca="1">INDEX('SCIR_no vaccination'!$B310:$CW310, 'INPUTS for uncertainty analysis'!$B$2)</f>
        <v>4</v>
      </c>
      <c r="G321" s="137">
        <f t="shared" ca="1" si="28"/>
        <v>100.57943939643663</v>
      </c>
      <c r="H321" s="151">
        <f t="shared" ca="1" si="29"/>
        <v>200</v>
      </c>
      <c r="I321" s="138">
        <f t="shared" ca="1" si="30"/>
        <v>14686266.498967806</v>
      </c>
      <c r="J321" s="138">
        <f>0</f>
        <v>0</v>
      </c>
      <c r="K321" s="138">
        <f t="shared" ca="1" si="31"/>
        <v>667663.7751930618</v>
      </c>
      <c r="L321" s="138">
        <f t="shared" ca="1" si="32"/>
        <v>15353930.274160868</v>
      </c>
      <c r="Q321" s="151"/>
      <c r="R321" s="138"/>
      <c r="S321" s="138"/>
      <c r="T321" s="138"/>
      <c r="U321" s="138"/>
    </row>
    <row r="322" spans="5:21" x14ac:dyDescent="0.35">
      <c r="E322" s="135">
        <v>310</v>
      </c>
      <c r="F322" s="135" cm="1">
        <f t="array" aca="1" ref="F322" ca="1">INDEX('SCIR_no vaccination'!$B311:$CW311, 'INPUTS for uncertainty analysis'!$B$2)</f>
        <v>1</v>
      </c>
      <c r="G322" s="137">
        <f t="shared" ca="1" si="28"/>
        <v>25.144859849109157</v>
      </c>
      <c r="H322" s="151">
        <f t="shared" ca="1" si="29"/>
        <v>0</v>
      </c>
      <c r="I322" s="138">
        <f t="shared" ca="1" si="30"/>
        <v>0</v>
      </c>
      <c r="J322" s="138">
        <f>0</f>
        <v>0</v>
      </c>
      <c r="K322" s="138">
        <f t="shared" ca="1" si="31"/>
        <v>166915.94379826545</v>
      </c>
      <c r="L322" s="138">
        <f t="shared" ca="1" si="32"/>
        <v>166915.94379826545</v>
      </c>
      <c r="Q322" s="151"/>
      <c r="R322" s="138"/>
      <c r="S322" s="138"/>
      <c r="T322" s="138"/>
      <c r="U322" s="138"/>
    </row>
    <row r="323" spans="5:21" x14ac:dyDescent="0.35">
      <c r="E323" s="135">
        <v>311</v>
      </c>
      <c r="F323" s="135" cm="1">
        <f t="array" aca="1" ref="F323" ca="1">INDEX('SCIR_no vaccination'!$B312:$CW312, 'INPUTS for uncertainty analysis'!$B$2)</f>
        <v>0</v>
      </c>
      <c r="G323" s="137">
        <f t="shared" ca="1" si="28"/>
        <v>0</v>
      </c>
      <c r="H323" s="151">
        <f t="shared" ca="1" si="29"/>
        <v>0</v>
      </c>
      <c r="I323" s="138">
        <f t="shared" ca="1" si="30"/>
        <v>0</v>
      </c>
      <c r="J323" s="138">
        <f>0</f>
        <v>0</v>
      </c>
      <c r="K323" s="138">
        <f t="shared" ca="1" si="31"/>
        <v>0</v>
      </c>
      <c r="L323" s="138">
        <f t="shared" ca="1" si="32"/>
        <v>0</v>
      </c>
      <c r="Q323" s="151"/>
      <c r="R323" s="138"/>
      <c r="S323" s="138"/>
      <c r="T323" s="138"/>
      <c r="U323" s="138"/>
    </row>
    <row r="324" spans="5:21" x14ac:dyDescent="0.35">
      <c r="E324" s="135">
        <v>312</v>
      </c>
      <c r="F324" s="135" cm="1">
        <f t="array" aca="1" ref="F324" ca="1">INDEX('SCIR_no vaccination'!$B313:$CW313, 'INPUTS for uncertainty analysis'!$B$2)</f>
        <v>0</v>
      </c>
      <c r="G324" s="137">
        <f t="shared" ca="1" si="28"/>
        <v>0</v>
      </c>
      <c r="H324" s="151">
        <f t="shared" ca="1" si="29"/>
        <v>0</v>
      </c>
      <c r="I324" s="138">
        <f t="shared" ca="1" si="30"/>
        <v>0</v>
      </c>
      <c r="J324" s="138">
        <f>0</f>
        <v>0</v>
      </c>
      <c r="K324" s="138">
        <f t="shared" ca="1" si="31"/>
        <v>0</v>
      </c>
      <c r="L324" s="138">
        <f t="shared" ca="1" si="32"/>
        <v>0</v>
      </c>
      <c r="Q324" s="151"/>
      <c r="R324" s="138"/>
      <c r="S324" s="138"/>
      <c r="T324" s="138"/>
      <c r="U324" s="138"/>
    </row>
    <row r="325" spans="5:21" x14ac:dyDescent="0.35">
      <c r="E325" s="135">
        <v>313</v>
      </c>
      <c r="F325" s="135" cm="1">
        <f t="array" aca="1" ref="F325" ca="1">INDEX('SCIR_no vaccination'!$B314:$CW314, 'INPUTS for uncertainty analysis'!$B$2)</f>
        <v>4</v>
      </c>
      <c r="G325" s="137">
        <f t="shared" ca="1" si="28"/>
        <v>100.57943939643663</v>
      </c>
      <c r="H325" s="151">
        <f t="shared" ca="1" si="29"/>
        <v>200</v>
      </c>
      <c r="I325" s="138">
        <f t="shared" ca="1" si="30"/>
        <v>14686266.498967806</v>
      </c>
      <c r="J325" s="138">
        <f>0</f>
        <v>0</v>
      </c>
      <c r="K325" s="138">
        <f t="shared" ca="1" si="31"/>
        <v>667663.7751930618</v>
      </c>
      <c r="L325" s="138">
        <f t="shared" ca="1" si="32"/>
        <v>15353930.274160868</v>
      </c>
      <c r="Q325" s="151"/>
      <c r="R325" s="138"/>
      <c r="S325" s="138"/>
      <c r="T325" s="138"/>
      <c r="U325" s="138"/>
    </row>
    <row r="326" spans="5:21" x14ac:dyDescent="0.35">
      <c r="E326" s="135">
        <v>314</v>
      </c>
      <c r="F326" s="135" cm="1">
        <f t="array" aca="1" ref="F326" ca="1">INDEX('SCIR_no vaccination'!$B315:$CW315, 'INPUTS for uncertainty analysis'!$B$2)</f>
        <v>0</v>
      </c>
      <c r="G326" s="137">
        <f t="shared" ca="1" si="28"/>
        <v>0</v>
      </c>
      <c r="H326" s="151">
        <f t="shared" ca="1" si="29"/>
        <v>0</v>
      </c>
      <c r="I326" s="138">
        <f t="shared" ca="1" si="30"/>
        <v>0</v>
      </c>
      <c r="J326" s="138">
        <f>0</f>
        <v>0</v>
      </c>
      <c r="K326" s="138">
        <f t="shared" ca="1" si="31"/>
        <v>0</v>
      </c>
      <c r="L326" s="138">
        <f t="shared" ca="1" si="32"/>
        <v>0</v>
      </c>
      <c r="Q326" s="151"/>
      <c r="R326" s="138"/>
      <c r="S326" s="138"/>
      <c r="T326" s="138"/>
      <c r="U326" s="138"/>
    </row>
    <row r="327" spans="5:21" x14ac:dyDescent="0.35">
      <c r="E327" s="135">
        <v>315</v>
      </c>
      <c r="F327" s="135" cm="1">
        <f t="array" aca="1" ref="F327" ca="1">INDEX('SCIR_no vaccination'!$B316:$CW316, 'INPUTS for uncertainty analysis'!$B$2)</f>
        <v>0</v>
      </c>
      <c r="G327" s="137">
        <f t="shared" ca="1" si="28"/>
        <v>0</v>
      </c>
      <c r="H327" s="151">
        <f t="shared" ca="1" si="29"/>
        <v>0</v>
      </c>
      <c r="I327" s="138">
        <f t="shared" ca="1" si="30"/>
        <v>0</v>
      </c>
      <c r="J327" s="138">
        <f>0</f>
        <v>0</v>
      </c>
      <c r="K327" s="138">
        <f t="shared" ca="1" si="31"/>
        <v>0</v>
      </c>
      <c r="L327" s="138">
        <f t="shared" ca="1" si="32"/>
        <v>0</v>
      </c>
      <c r="Q327" s="151"/>
      <c r="R327" s="138"/>
      <c r="S327" s="138"/>
      <c r="T327" s="138"/>
      <c r="U327" s="138"/>
    </row>
    <row r="328" spans="5:21" x14ac:dyDescent="0.35">
      <c r="E328" s="135">
        <v>316</v>
      </c>
      <c r="F328" s="135" cm="1">
        <f t="array" aca="1" ref="F328" ca="1">INDEX('SCIR_no vaccination'!$B317:$CW317, 'INPUTS for uncertainty analysis'!$B$2)</f>
        <v>0</v>
      </c>
      <c r="G328" s="137">
        <f t="shared" ca="1" si="28"/>
        <v>0</v>
      </c>
      <c r="H328" s="151">
        <f t="shared" ca="1" si="29"/>
        <v>0</v>
      </c>
      <c r="I328" s="138">
        <f t="shared" ca="1" si="30"/>
        <v>0</v>
      </c>
      <c r="J328" s="138">
        <f>0</f>
        <v>0</v>
      </c>
      <c r="K328" s="138">
        <f t="shared" ca="1" si="31"/>
        <v>0</v>
      </c>
      <c r="L328" s="138">
        <f t="shared" ca="1" si="32"/>
        <v>0</v>
      </c>
      <c r="Q328" s="151"/>
      <c r="R328" s="138"/>
      <c r="S328" s="138"/>
      <c r="T328" s="138"/>
      <c r="U328" s="138"/>
    </row>
    <row r="329" spans="5:21" x14ac:dyDescent="0.35">
      <c r="E329" s="135">
        <v>317</v>
      </c>
      <c r="F329" s="135" cm="1">
        <f t="array" aca="1" ref="F329" ca="1">INDEX('SCIR_no vaccination'!$B318:$CW318, 'INPUTS for uncertainty analysis'!$B$2)</f>
        <v>0</v>
      </c>
      <c r="G329" s="137">
        <f t="shared" ca="1" si="28"/>
        <v>0</v>
      </c>
      <c r="H329" s="151">
        <f t="shared" ca="1" si="29"/>
        <v>0</v>
      </c>
      <c r="I329" s="138">
        <f t="shared" ca="1" si="30"/>
        <v>0</v>
      </c>
      <c r="J329" s="138">
        <f>0</f>
        <v>0</v>
      </c>
      <c r="K329" s="138">
        <f t="shared" ca="1" si="31"/>
        <v>0</v>
      </c>
      <c r="L329" s="138">
        <f t="shared" ca="1" si="32"/>
        <v>0</v>
      </c>
      <c r="Q329" s="151"/>
      <c r="R329" s="138"/>
      <c r="S329" s="138"/>
      <c r="T329" s="138"/>
      <c r="U329" s="138"/>
    </row>
    <row r="330" spans="5:21" x14ac:dyDescent="0.35">
      <c r="E330" s="135">
        <v>318</v>
      </c>
      <c r="F330" s="135" cm="1">
        <f t="array" aca="1" ref="F330" ca="1">INDEX('SCIR_no vaccination'!$B319:$CW319, 'INPUTS for uncertainty analysis'!$B$2)</f>
        <v>1</v>
      </c>
      <c r="G330" s="137">
        <f t="shared" ca="1" si="28"/>
        <v>25.144859849109157</v>
      </c>
      <c r="H330" s="151">
        <f t="shared" ca="1" si="29"/>
        <v>0</v>
      </c>
      <c r="I330" s="138">
        <f t="shared" ca="1" si="30"/>
        <v>0</v>
      </c>
      <c r="J330" s="138">
        <f>0</f>
        <v>0</v>
      </c>
      <c r="K330" s="138">
        <f t="shared" ca="1" si="31"/>
        <v>166915.94379826545</v>
      </c>
      <c r="L330" s="138">
        <f t="shared" ca="1" si="32"/>
        <v>166915.94379826545</v>
      </c>
      <c r="Q330" s="151"/>
      <c r="R330" s="138"/>
      <c r="S330" s="138"/>
      <c r="T330" s="138"/>
      <c r="U330" s="138"/>
    </row>
    <row r="331" spans="5:21" x14ac:dyDescent="0.35">
      <c r="E331" s="135">
        <v>319</v>
      </c>
      <c r="F331" s="135" cm="1">
        <f t="array" aca="1" ref="F331" ca="1">INDEX('SCIR_no vaccination'!$B320:$CW320, 'INPUTS for uncertainty analysis'!$B$2)</f>
        <v>0</v>
      </c>
      <c r="G331" s="137">
        <f t="shared" ca="1" si="28"/>
        <v>0</v>
      </c>
      <c r="H331" s="151">
        <f t="shared" ca="1" si="29"/>
        <v>0</v>
      </c>
      <c r="I331" s="138">
        <f t="shared" ca="1" si="30"/>
        <v>0</v>
      </c>
      <c r="J331" s="138">
        <f>0</f>
        <v>0</v>
      </c>
      <c r="K331" s="138">
        <f t="shared" ca="1" si="31"/>
        <v>0</v>
      </c>
      <c r="L331" s="138">
        <f t="shared" ca="1" si="32"/>
        <v>0</v>
      </c>
      <c r="Q331" s="151"/>
      <c r="R331" s="138"/>
      <c r="S331" s="138"/>
      <c r="T331" s="138"/>
      <c r="U331" s="138"/>
    </row>
    <row r="332" spans="5:21" x14ac:dyDescent="0.35">
      <c r="E332" s="135">
        <v>320</v>
      </c>
      <c r="F332" s="135" cm="1">
        <f t="array" aca="1" ref="F332" ca="1">INDEX('SCIR_no vaccination'!$B321:$CW321, 'INPUTS for uncertainty analysis'!$B$2)</f>
        <v>1</v>
      </c>
      <c r="G332" s="137">
        <f t="shared" ca="1" si="28"/>
        <v>25.144859849109157</v>
      </c>
      <c r="H332" s="151">
        <f t="shared" ca="1" si="29"/>
        <v>0</v>
      </c>
      <c r="I332" s="138">
        <f t="shared" ca="1" si="30"/>
        <v>0</v>
      </c>
      <c r="J332" s="138">
        <f>0</f>
        <v>0</v>
      </c>
      <c r="K332" s="138">
        <f t="shared" ca="1" si="31"/>
        <v>166915.94379826545</v>
      </c>
      <c r="L332" s="138">
        <f t="shared" ca="1" si="32"/>
        <v>166915.94379826545</v>
      </c>
      <c r="Q332" s="151"/>
      <c r="R332" s="138"/>
      <c r="S332" s="138"/>
      <c r="T332" s="138"/>
      <c r="U332" s="138"/>
    </row>
    <row r="333" spans="5:21" x14ac:dyDescent="0.35">
      <c r="E333" s="135">
        <v>321</v>
      </c>
      <c r="F333" s="135" cm="1">
        <f t="array" aca="1" ref="F333" ca="1">INDEX('SCIR_no vaccination'!$B322:$CW322, 'INPUTS for uncertainty analysis'!$B$2)</f>
        <v>1</v>
      </c>
      <c r="G333" s="137">
        <f t="shared" ref="G333:G396" ca="1" si="33">F333*$C$9</f>
        <v>25.144859849109157</v>
      </c>
      <c r="H333" s="151">
        <f t="shared" ref="H333:H396" ca="1" si="34">IF(F333 &gt; 1,$C$13*20000,0)</f>
        <v>0</v>
      </c>
      <c r="I333" s="138">
        <f t="shared" ref="I333:I396" ca="1" si="35">IF(F333 &gt; 1,$C$4,0)</f>
        <v>0</v>
      </c>
      <c r="J333" s="138">
        <f>0</f>
        <v>0</v>
      </c>
      <c r="K333" s="138">
        <f t="shared" ref="K333:K396" ca="1" si="36">F333*$C$5</f>
        <v>166915.94379826545</v>
      </c>
      <c r="L333" s="138">
        <f t="shared" ref="L333:L396" ca="1" si="37">J333+I333+K333</f>
        <v>166915.94379826545</v>
      </c>
      <c r="Q333" s="151"/>
      <c r="R333" s="138"/>
      <c r="S333" s="138"/>
      <c r="T333" s="138"/>
      <c r="U333" s="138"/>
    </row>
    <row r="334" spans="5:21" x14ac:dyDescent="0.35">
      <c r="E334" s="135">
        <v>322</v>
      </c>
      <c r="F334" s="135" cm="1">
        <f t="array" aca="1" ref="F334" ca="1">INDEX('SCIR_no vaccination'!$B323:$CW323, 'INPUTS for uncertainty analysis'!$B$2)</f>
        <v>1</v>
      </c>
      <c r="G334" s="137">
        <f t="shared" ca="1" si="33"/>
        <v>25.144859849109157</v>
      </c>
      <c r="H334" s="151">
        <f t="shared" ca="1" si="34"/>
        <v>0</v>
      </c>
      <c r="I334" s="138">
        <f t="shared" ca="1" si="35"/>
        <v>0</v>
      </c>
      <c r="J334" s="138">
        <f>0</f>
        <v>0</v>
      </c>
      <c r="K334" s="138">
        <f t="shared" ca="1" si="36"/>
        <v>166915.94379826545</v>
      </c>
      <c r="L334" s="138">
        <f t="shared" ca="1" si="37"/>
        <v>166915.94379826545</v>
      </c>
      <c r="Q334" s="151"/>
      <c r="R334" s="138"/>
      <c r="S334" s="138"/>
      <c r="T334" s="138"/>
      <c r="U334" s="138"/>
    </row>
    <row r="335" spans="5:21" x14ac:dyDescent="0.35">
      <c r="E335" s="135">
        <v>323</v>
      </c>
      <c r="F335" s="135" cm="1">
        <f t="array" aca="1" ref="F335" ca="1">INDEX('SCIR_no vaccination'!$B324:$CW324, 'INPUTS for uncertainty analysis'!$B$2)</f>
        <v>0</v>
      </c>
      <c r="G335" s="137">
        <f t="shared" ca="1" si="33"/>
        <v>0</v>
      </c>
      <c r="H335" s="151">
        <f t="shared" ca="1" si="34"/>
        <v>0</v>
      </c>
      <c r="I335" s="138">
        <f t="shared" ca="1" si="35"/>
        <v>0</v>
      </c>
      <c r="J335" s="138">
        <f>0</f>
        <v>0</v>
      </c>
      <c r="K335" s="138">
        <f t="shared" ca="1" si="36"/>
        <v>0</v>
      </c>
      <c r="L335" s="138">
        <f t="shared" ca="1" si="37"/>
        <v>0</v>
      </c>
      <c r="Q335" s="151"/>
      <c r="R335" s="138"/>
      <c r="S335" s="138"/>
      <c r="T335" s="138"/>
      <c r="U335" s="138"/>
    </row>
    <row r="336" spans="5:21" x14ac:dyDescent="0.35">
      <c r="E336" s="135">
        <v>324</v>
      </c>
      <c r="F336" s="135" cm="1">
        <f t="array" aca="1" ref="F336" ca="1">INDEX('SCIR_no vaccination'!$B325:$CW325, 'INPUTS for uncertainty analysis'!$B$2)</f>
        <v>0</v>
      </c>
      <c r="G336" s="137">
        <f t="shared" ca="1" si="33"/>
        <v>0</v>
      </c>
      <c r="H336" s="151">
        <f t="shared" ca="1" si="34"/>
        <v>0</v>
      </c>
      <c r="I336" s="138">
        <f t="shared" ca="1" si="35"/>
        <v>0</v>
      </c>
      <c r="J336" s="138">
        <f>0</f>
        <v>0</v>
      </c>
      <c r="K336" s="138">
        <f t="shared" ca="1" si="36"/>
        <v>0</v>
      </c>
      <c r="L336" s="138">
        <f t="shared" ca="1" si="37"/>
        <v>0</v>
      </c>
      <c r="Q336" s="151"/>
      <c r="R336" s="138"/>
      <c r="S336" s="138"/>
      <c r="T336" s="138"/>
      <c r="U336" s="138"/>
    </row>
    <row r="337" spans="5:21" x14ac:dyDescent="0.35">
      <c r="E337" s="135">
        <v>325</v>
      </c>
      <c r="F337" s="135" cm="1">
        <f t="array" aca="1" ref="F337" ca="1">INDEX('SCIR_no vaccination'!$B326:$CW326, 'INPUTS for uncertainty analysis'!$B$2)</f>
        <v>0</v>
      </c>
      <c r="G337" s="137">
        <f t="shared" ca="1" si="33"/>
        <v>0</v>
      </c>
      <c r="H337" s="151">
        <f t="shared" ca="1" si="34"/>
        <v>0</v>
      </c>
      <c r="I337" s="138">
        <f t="shared" ca="1" si="35"/>
        <v>0</v>
      </c>
      <c r="J337" s="138">
        <f>0</f>
        <v>0</v>
      </c>
      <c r="K337" s="138">
        <f t="shared" ca="1" si="36"/>
        <v>0</v>
      </c>
      <c r="L337" s="138">
        <f t="shared" ca="1" si="37"/>
        <v>0</v>
      </c>
      <c r="Q337" s="151"/>
      <c r="R337" s="138"/>
      <c r="S337" s="138"/>
      <c r="T337" s="138"/>
      <c r="U337" s="138"/>
    </row>
    <row r="338" spans="5:21" x14ac:dyDescent="0.35">
      <c r="E338" s="135">
        <v>326</v>
      </c>
      <c r="F338" s="135" cm="1">
        <f t="array" aca="1" ref="F338" ca="1">INDEX('SCIR_no vaccination'!$B327:$CW327, 'INPUTS for uncertainty analysis'!$B$2)</f>
        <v>0</v>
      </c>
      <c r="G338" s="137">
        <f t="shared" ca="1" si="33"/>
        <v>0</v>
      </c>
      <c r="H338" s="151">
        <f t="shared" ca="1" si="34"/>
        <v>0</v>
      </c>
      <c r="I338" s="138">
        <f t="shared" ca="1" si="35"/>
        <v>0</v>
      </c>
      <c r="J338" s="138">
        <f>0</f>
        <v>0</v>
      </c>
      <c r="K338" s="138">
        <f t="shared" ca="1" si="36"/>
        <v>0</v>
      </c>
      <c r="L338" s="138">
        <f t="shared" ca="1" si="37"/>
        <v>0</v>
      </c>
      <c r="Q338" s="151"/>
      <c r="R338" s="138"/>
      <c r="S338" s="138"/>
      <c r="T338" s="138"/>
      <c r="U338" s="138"/>
    </row>
    <row r="339" spans="5:21" x14ac:dyDescent="0.35">
      <c r="E339" s="135">
        <v>327</v>
      </c>
      <c r="F339" s="135" cm="1">
        <f t="array" aca="1" ref="F339" ca="1">INDEX('SCIR_no vaccination'!$B328:$CW328, 'INPUTS for uncertainty analysis'!$B$2)</f>
        <v>0</v>
      </c>
      <c r="G339" s="137">
        <f t="shared" ca="1" si="33"/>
        <v>0</v>
      </c>
      <c r="H339" s="151">
        <f t="shared" ca="1" si="34"/>
        <v>0</v>
      </c>
      <c r="I339" s="138">
        <f t="shared" ca="1" si="35"/>
        <v>0</v>
      </c>
      <c r="J339" s="138">
        <f>0</f>
        <v>0</v>
      </c>
      <c r="K339" s="138">
        <f t="shared" ca="1" si="36"/>
        <v>0</v>
      </c>
      <c r="L339" s="138">
        <f t="shared" ca="1" si="37"/>
        <v>0</v>
      </c>
      <c r="Q339" s="151"/>
      <c r="R339" s="138"/>
      <c r="S339" s="138"/>
      <c r="T339" s="138"/>
      <c r="U339" s="138"/>
    </row>
    <row r="340" spans="5:21" x14ac:dyDescent="0.35">
      <c r="E340" s="135">
        <v>328</v>
      </c>
      <c r="F340" s="135" cm="1">
        <f t="array" aca="1" ref="F340" ca="1">INDEX('SCIR_no vaccination'!$B329:$CW329, 'INPUTS for uncertainty analysis'!$B$2)</f>
        <v>0</v>
      </c>
      <c r="G340" s="137">
        <f t="shared" ca="1" si="33"/>
        <v>0</v>
      </c>
      <c r="H340" s="151">
        <f t="shared" ca="1" si="34"/>
        <v>0</v>
      </c>
      <c r="I340" s="138">
        <f t="shared" ca="1" si="35"/>
        <v>0</v>
      </c>
      <c r="J340" s="138">
        <f>0</f>
        <v>0</v>
      </c>
      <c r="K340" s="138">
        <f t="shared" ca="1" si="36"/>
        <v>0</v>
      </c>
      <c r="L340" s="138">
        <f t="shared" ca="1" si="37"/>
        <v>0</v>
      </c>
      <c r="Q340" s="151"/>
      <c r="R340" s="138"/>
      <c r="S340" s="138"/>
      <c r="T340" s="138"/>
      <c r="U340" s="138"/>
    </row>
    <row r="341" spans="5:21" x14ac:dyDescent="0.35">
      <c r="E341" s="135">
        <v>329</v>
      </c>
      <c r="F341" s="135" cm="1">
        <f t="array" aca="1" ref="F341" ca="1">INDEX('SCIR_no vaccination'!$B330:$CW330, 'INPUTS for uncertainty analysis'!$B$2)</f>
        <v>0</v>
      </c>
      <c r="G341" s="137">
        <f t="shared" ca="1" si="33"/>
        <v>0</v>
      </c>
      <c r="H341" s="151">
        <f t="shared" ca="1" si="34"/>
        <v>0</v>
      </c>
      <c r="I341" s="138">
        <f t="shared" ca="1" si="35"/>
        <v>0</v>
      </c>
      <c r="J341" s="138">
        <f>0</f>
        <v>0</v>
      </c>
      <c r="K341" s="138">
        <f t="shared" ca="1" si="36"/>
        <v>0</v>
      </c>
      <c r="L341" s="138">
        <f t="shared" ca="1" si="37"/>
        <v>0</v>
      </c>
      <c r="Q341" s="151"/>
      <c r="R341" s="138"/>
      <c r="S341" s="138"/>
      <c r="T341" s="138"/>
      <c r="U341" s="138"/>
    </row>
    <row r="342" spans="5:21" x14ac:dyDescent="0.35">
      <c r="E342" s="135">
        <v>330</v>
      </c>
      <c r="F342" s="135" cm="1">
        <f t="array" aca="1" ref="F342" ca="1">INDEX('SCIR_no vaccination'!$B331:$CW331, 'INPUTS for uncertainty analysis'!$B$2)</f>
        <v>0</v>
      </c>
      <c r="G342" s="137">
        <f t="shared" ca="1" si="33"/>
        <v>0</v>
      </c>
      <c r="H342" s="151">
        <f t="shared" ca="1" si="34"/>
        <v>0</v>
      </c>
      <c r="I342" s="138">
        <f t="shared" ca="1" si="35"/>
        <v>0</v>
      </c>
      <c r="J342" s="138">
        <f>0</f>
        <v>0</v>
      </c>
      <c r="K342" s="138">
        <f t="shared" ca="1" si="36"/>
        <v>0</v>
      </c>
      <c r="L342" s="138">
        <f t="shared" ca="1" si="37"/>
        <v>0</v>
      </c>
      <c r="Q342" s="151"/>
      <c r="R342" s="138"/>
      <c r="S342" s="138"/>
      <c r="T342" s="138"/>
      <c r="U342" s="138"/>
    </row>
    <row r="343" spans="5:21" x14ac:dyDescent="0.35">
      <c r="E343" s="135">
        <v>331</v>
      </c>
      <c r="F343" s="135" cm="1">
        <f t="array" aca="1" ref="F343" ca="1">INDEX('SCIR_no vaccination'!$B332:$CW332, 'INPUTS for uncertainty analysis'!$B$2)</f>
        <v>0</v>
      </c>
      <c r="G343" s="137">
        <f t="shared" ca="1" si="33"/>
        <v>0</v>
      </c>
      <c r="H343" s="151">
        <f t="shared" ca="1" si="34"/>
        <v>0</v>
      </c>
      <c r="I343" s="138">
        <f t="shared" ca="1" si="35"/>
        <v>0</v>
      </c>
      <c r="J343" s="138">
        <f>0</f>
        <v>0</v>
      </c>
      <c r="K343" s="138">
        <f t="shared" ca="1" si="36"/>
        <v>0</v>
      </c>
      <c r="L343" s="138">
        <f t="shared" ca="1" si="37"/>
        <v>0</v>
      </c>
      <c r="Q343" s="151"/>
      <c r="R343" s="138"/>
      <c r="S343" s="138"/>
      <c r="T343" s="138"/>
      <c r="U343" s="138"/>
    </row>
    <row r="344" spans="5:21" x14ac:dyDescent="0.35">
      <c r="E344" s="135">
        <v>332</v>
      </c>
      <c r="F344" s="135" cm="1">
        <f t="array" aca="1" ref="F344" ca="1">INDEX('SCIR_no vaccination'!$B333:$CW333, 'INPUTS for uncertainty analysis'!$B$2)</f>
        <v>1</v>
      </c>
      <c r="G344" s="137">
        <f t="shared" ca="1" si="33"/>
        <v>25.144859849109157</v>
      </c>
      <c r="H344" s="151">
        <f t="shared" ca="1" si="34"/>
        <v>0</v>
      </c>
      <c r="I344" s="138">
        <f t="shared" ca="1" si="35"/>
        <v>0</v>
      </c>
      <c r="J344" s="138">
        <f>0</f>
        <v>0</v>
      </c>
      <c r="K344" s="138">
        <f t="shared" ca="1" si="36"/>
        <v>166915.94379826545</v>
      </c>
      <c r="L344" s="138">
        <f t="shared" ca="1" si="37"/>
        <v>166915.94379826545</v>
      </c>
      <c r="Q344" s="151"/>
      <c r="R344" s="138"/>
      <c r="S344" s="138"/>
      <c r="T344" s="138"/>
      <c r="U344" s="138"/>
    </row>
    <row r="345" spans="5:21" x14ac:dyDescent="0.35">
      <c r="E345" s="135">
        <v>333</v>
      </c>
      <c r="F345" s="135" cm="1">
        <f t="array" aca="1" ref="F345" ca="1">INDEX('SCIR_no vaccination'!$B334:$CW334, 'INPUTS for uncertainty analysis'!$B$2)</f>
        <v>0</v>
      </c>
      <c r="G345" s="137">
        <f t="shared" ca="1" si="33"/>
        <v>0</v>
      </c>
      <c r="H345" s="151">
        <f t="shared" ca="1" si="34"/>
        <v>0</v>
      </c>
      <c r="I345" s="138">
        <f t="shared" ca="1" si="35"/>
        <v>0</v>
      </c>
      <c r="J345" s="138">
        <f>0</f>
        <v>0</v>
      </c>
      <c r="K345" s="138">
        <f t="shared" ca="1" si="36"/>
        <v>0</v>
      </c>
      <c r="L345" s="138">
        <f t="shared" ca="1" si="37"/>
        <v>0</v>
      </c>
      <c r="Q345" s="151"/>
      <c r="R345" s="138"/>
      <c r="S345" s="138"/>
      <c r="T345" s="138"/>
      <c r="U345" s="138"/>
    </row>
    <row r="346" spans="5:21" x14ac:dyDescent="0.35">
      <c r="E346" s="135">
        <v>334</v>
      </c>
      <c r="F346" s="135" cm="1">
        <f t="array" aca="1" ref="F346" ca="1">INDEX('SCIR_no vaccination'!$B335:$CW335, 'INPUTS for uncertainty analysis'!$B$2)</f>
        <v>1</v>
      </c>
      <c r="G346" s="137">
        <f t="shared" ca="1" si="33"/>
        <v>25.144859849109157</v>
      </c>
      <c r="H346" s="151">
        <f t="shared" ca="1" si="34"/>
        <v>0</v>
      </c>
      <c r="I346" s="138">
        <f t="shared" ca="1" si="35"/>
        <v>0</v>
      </c>
      <c r="J346" s="138">
        <f>0</f>
        <v>0</v>
      </c>
      <c r="K346" s="138">
        <f t="shared" ca="1" si="36"/>
        <v>166915.94379826545</v>
      </c>
      <c r="L346" s="138">
        <f t="shared" ca="1" si="37"/>
        <v>166915.94379826545</v>
      </c>
      <c r="Q346" s="151"/>
      <c r="R346" s="138"/>
      <c r="S346" s="138"/>
      <c r="T346" s="138"/>
      <c r="U346" s="138"/>
    </row>
    <row r="347" spans="5:21" x14ac:dyDescent="0.35">
      <c r="E347" s="135">
        <v>335</v>
      </c>
      <c r="F347" s="135" cm="1">
        <f t="array" aca="1" ref="F347" ca="1">INDEX('SCIR_no vaccination'!$B336:$CW336, 'INPUTS for uncertainty analysis'!$B$2)</f>
        <v>0</v>
      </c>
      <c r="G347" s="137">
        <f t="shared" ca="1" si="33"/>
        <v>0</v>
      </c>
      <c r="H347" s="151">
        <f t="shared" ca="1" si="34"/>
        <v>0</v>
      </c>
      <c r="I347" s="138">
        <f t="shared" ca="1" si="35"/>
        <v>0</v>
      </c>
      <c r="J347" s="138">
        <f>0</f>
        <v>0</v>
      </c>
      <c r="K347" s="138">
        <f t="shared" ca="1" si="36"/>
        <v>0</v>
      </c>
      <c r="L347" s="138">
        <f t="shared" ca="1" si="37"/>
        <v>0</v>
      </c>
      <c r="Q347" s="151"/>
      <c r="R347" s="138"/>
      <c r="S347" s="138"/>
      <c r="T347" s="138"/>
      <c r="U347" s="138"/>
    </row>
    <row r="348" spans="5:21" x14ac:dyDescent="0.35">
      <c r="E348" s="135">
        <v>336</v>
      </c>
      <c r="F348" s="135" cm="1">
        <f t="array" aca="1" ref="F348" ca="1">INDEX('SCIR_no vaccination'!$B337:$CW337, 'INPUTS for uncertainty analysis'!$B$2)</f>
        <v>0</v>
      </c>
      <c r="G348" s="137">
        <f t="shared" ca="1" si="33"/>
        <v>0</v>
      </c>
      <c r="H348" s="151">
        <f t="shared" ca="1" si="34"/>
        <v>0</v>
      </c>
      <c r="I348" s="138">
        <f t="shared" ca="1" si="35"/>
        <v>0</v>
      </c>
      <c r="J348" s="138">
        <f>0</f>
        <v>0</v>
      </c>
      <c r="K348" s="138">
        <f t="shared" ca="1" si="36"/>
        <v>0</v>
      </c>
      <c r="L348" s="138">
        <f t="shared" ca="1" si="37"/>
        <v>0</v>
      </c>
      <c r="Q348" s="151"/>
      <c r="R348" s="138"/>
      <c r="S348" s="138"/>
      <c r="T348" s="138"/>
      <c r="U348" s="138"/>
    </row>
    <row r="349" spans="5:21" x14ac:dyDescent="0.35">
      <c r="E349" s="135">
        <v>337</v>
      </c>
      <c r="F349" s="135" cm="1">
        <f t="array" aca="1" ref="F349" ca="1">INDEX('SCIR_no vaccination'!$B338:$CW338, 'INPUTS for uncertainty analysis'!$B$2)</f>
        <v>1</v>
      </c>
      <c r="G349" s="137">
        <f t="shared" ca="1" si="33"/>
        <v>25.144859849109157</v>
      </c>
      <c r="H349" s="151">
        <f t="shared" ca="1" si="34"/>
        <v>0</v>
      </c>
      <c r="I349" s="138">
        <f t="shared" ca="1" si="35"/>
        <v>0</v>
      </c>
      <c r="J349" s="138">
        <f>0</f>
        <v>0</v>
      </c>
      <c r="K349" s="138">
        <f t="shared" ca="1" si="36"/>
        <v>166915.94379826545</v>
      </c>
      <c r="L349" s="138">
        <f t="shared" ca="1" si="37"/>
        <v>166915.94379826545</v>
      </c>
      <c r="Q349" s="151"/>
      <c r="R349" s="138"/>
      <c r="S349" s="138"/>
      <c r="T349" s="138"/>
      <c r="U349" s="138"/>
    </row>
    <row r="350" spans="5:21" x14ac:dyDescent="0.35">
      <c r="E350" s="135">
        <v>338</v>
      </c>
      <c r="F350" s="135" cm="1">
        <f t="array" aca="1" ref="F350" ca="1">INDEX('SCIR_no vaccination'!$B339:$CW339, 'INPUTS for uncertainty analysis'!$B$2)</f>
        <v>0</v>
      </c>
      <c r="G350" s="137">
        <f t="shared" ca="1" si="33"/>
        <v>0</v>
      </c>
      <c r="H350" s="151">
        <f t="shared" ca="1" si="34"/>
        <v>0</v>
      </c>
      <c r="I350" s="138">
        <f t="shared" ca="1" si="35"/>
        <v>0</v>
      </c>
      <c r="J350" s="138">
        <f>0</f>
        <v>0</v>
      </c>
      <c r="K350" s="138">
        <f t="shared" ca="1" si="36"/>
        <v>0</v>
      </c>
      <c r="L350" s="138">
        <f t="shared" ca="1" si="37"/>
        <v>0</v>
      </c>
      <c r="Q350" s="151"/>
      <c r="R350" s="138"/>
      <c r="S350" s="138"/>
      <c r="T350" s="138"/>
      <c r="U350" s="138"/>
    </row>
    <row r="351" spans="5:21" x14ac:dyDescent="0.35">
      <c r="E351" s="135">
        <v>339</v>
      </c>
      <c r="F351" s="135" cm="1">
        <f t="array" aca="1" ref="F351" ca="1">INDEX('SCIR_no vaccination'!$B340:$CW340, 'INPUTS for uncertainty analysis'!$B$2)</f>
        <v>0</v>
      </c>
      <c r="G351" s="137">
        <f t="shared" ca="1" si="33"/>
        <v>0</v>
      </c>
      <c r="H351" s="151">
        <f t="shared" ca="1" si="34"/>
        <v>0</v>
      </c>
      <c r="I351" s="138">
        <f t="shared" ca="1" si="35"/>
        <v>0</v>
      </c>
      <c r="J351" s="138">
        <f>0</f>
        <v>0</v>
      </c>
      <c r="K351" s="138">
        <f t="shared" ca="1" si="36"/>
        <v>0</v>
      </c>
      <c r="L351" s="138">
        <f t="shared" ca="1" si="37"/>
        <v>0</v>
      </c>
      <c r="Q351" s="151"/>
      <c r="R351" s="138"/>
      <c r="S351" s="138"/>
      <c r="T351" s="138"/>
      <c r="U351" s="138"/>
    </row>
    <row r="352" spans="5:21" x14ac:dyDescent="0.35">
      <c r="E352" s="135">
        <v>340</v>
      </c>
      <c r="F352" s="135" cm="1">
        <f t="array" aca="1" ref="F352" ca="1">INDEX('SCIR_no vaccination'!$B341:$CW341, 'INPUTS for uncertainty analysis'!$B$2)</f>
        <v>0</v>
      </c>
      <c r="G352" s="137">
        <f t="shared" ca="1" si="33"/>
        <v>0</v>
      </c>
      <c r="H352" s="151">
        <f t="shared" ca="1" si="34"/>
        <v>0</v>
      </c>
      <c r="I352" s="138">
        <f t="shared" ca="1" si="35"/>
        <v>0</v>
      </c>
      <c r="J352" s="138">
        <f>0</f>
        <v>0</v>
      </c>
      <c r="K352" s="138">
        <f t="shared" ca="1" si="36"/>
        <v>0</v>
      </c>
      <c r="L352" s="138">
        <f t="shared" ca="1" si="37"/>
        <v>0</v>
      </c>
      <c r="Q352" s="151"/>
      <c r="R352" s="138"/>
      <c r="S352" s="138"/>
      <c r="T352" s="138"/>
      <c r="U352" s="138"/>
    </row>
    <row r="353" spans="5:21" x14ac:dyDescent="0.35">
      <c r="E353" s="135">
        <v>341</v>
      </c>
      <c r="F353" s="135" cm="1">
        <f t="array" aca="1" ref="F353" ca="1">INDEX('SCIR_no vaccination'!$B342:$CW342, 'INPUTS for uncertainty analysis'!$B$2)</f>
        <v>0</v>
      </c>
      <c r="G353" s="137">
        <f t="shared" ca="1" si="33"/>
        <v>0</v>
      </c>
      <c r="H353" s="151">
        <f t="shared" ca="1" si="34"/>
        <v>0</v>
      </c>
      <c r="I353" s="138">
        <f t="shared" ca="1" si="35"/>
        <v>0</v>
      </c>
      <c r="J353" s="138">
        <f>0</f>
        <v>0</v>
      </c>
      <c r="K353" s="138">
        <f t="shared" ca="1" si="36"/>
        <v>0</v>
      </c>
      <c r="L353" s="138">
        <f t="shared" ca="1" si="37"/>
        <v>0</v>
      </c>
      <c r="Q353" s="151"/>
      <c r="R353" s="138"/>
      <c r="S353" s="138"/>
      <c r="T353" s="138"/>
      <c r="U353" s="138"/>
    </row>
    <row r="354" spans="5:21" x14ac:dyDescent="0.35">
      <c r="E354" s="135">
        <v>342</v>
      </c>
      <c r="F354" s="135" cm="1">
        <f t="array" aca="1" ref="F354" ca="1">INDEX('SCIR_no vaccination'!$B343:$CW343, 'INPUTS for uncertainty analysis'!$B$2)</f>
        <v>3</v>
      </c>
      <c r="G354" s="137">
        <f t="shared" ca="1" si="33"/>
        <v>75.434579547327473</v>
      </c>
      <c r="H354" s="151">
        <f t="shared" ca="1" si="34"/>
        <v>200</v>
      </c>
      <c r="I354" s="138">
        <f t="shared" ca="1" si="35"/>
        <v>14686266.498967806</v>
      </c>
      <c r="J354" s="138">
        <f>0</f>
        <v>0</v>
      </c>
      <c r="K354" s="138">
        <f t="shared" ca="1" si="36"/>
        <v>500747.83139479638</v>
      </c>
      <c r="L354" s="138">
        <f t="shared" ca="1" si="37"/>
        <v>15187014.330362603</v>
      </c>
      <c r="Q354" s="151"/>
      <c r="R354" s="138"/>
      <c r="S354" s="138"/>
      <c r="T354" s="138"/>
      <c r="U354" s="138"/>
    </row>
    <row r="355" spans="5:21" x14ac:dyDescent="0.35">
      <c r="E355" s="135">
        <v>343</v>
      </c>
      <c r="F355" s="135" cm="1">
        <f t="array" aca="1" ref="F355" ca="1">INDEX('SCIR_no vaccination'!$B344:$CW344, 'INPUTS for uncertainty analysis'!$B$2)</f>
        <v>1</v>
      </c>
      <c r="G355" s="137">
        <f t="shared" ca="1" si="33"/>
        <v>25.144859849109157</v>
      </c>
      <c r="H355" s="151">
        <f t="shared" ca="1" si="34"/>
        <v>0</v>
      </c>
      <c r="I355" s="138">
        <f t="shared" ca="1" si="35"/>
        <v>0</v>
      </c>
      <c r="J355" s="138">
        <f>0</f>
        <v>0</v>
      </c>
      <c r="K355" s="138">
        <f t="shared" ca="1" si="36"/>
        <v>166915.94379826545</v>
      </c>
      <c r="L355" s="138">
        <f t="shared" ca="1" si="37"/>
        <v>166915.94379826545</v>
      </c>
      <c r="Q355" s="151"/>
      <c r="R355" s="138"/>
      <c r="S355" s="138"/>
      <c r="T355" s="138"/>
      <c r="U355" s="138"/>
    </row>
    <row r="356" spans="5:21" x14ac:dyDescent="0.35">
      <c r="E356" s="135">
        <v>344</v>
      </c>
      <c r="F356" s="135" cm="1">
        <f t="array" aca="1" ref="F356" ca="1">INDEX('SCIR_no vaccination'!$B345:$CW345, 'INPUTS for uncertainty analysis'!$B$2)</f>
        <v>0</v>
      </c>
      <c r="G356" s="137">
        <f t="shared" ca="1" si="33"/>
        <v>0</v>
      </c>
      <c r="H356" s="151">
        <f t="shared" ca="1" si="34"/>
        <v>0</v>
      </c>
      <c r="I356" s="138">
        <f t="shared" ca="1" si="35"/>
        <v>0</v>
      </c>
      <c r="J356" s="138">
        <f>0</f>
        <v>0</v>
      </c>
      <c r="K356" s="138">
        <f t="shared" ca="1" si="36"/>
        <v>0</v>
      </c>
      <c r="L356" s="138">
        <f t="shared" ca="1" si="37"/>
        <v>0</v>
      </c>
      <c r="Q356" s="151"/>
      <c r="R356" s="138"/>
      <c r="S356" s="138"/>
      <c r="T356" s="138"/>
      <c r="U356" s="138"/>
    </row>
    <row r="357" spans="5:21" x14ac:dyDescent="0.35">
      <c r="E357" s="135">
        <v>345</v>
      </c>
      <c r="F357" s="135" cm="1">
        <f t="array" aca="1" ref="F357" ca="1">INDEX('SCIR_no vaccination'!$B346:$CW346, 'INPUTS for uncertainty analysis'!$B$2)</f>
        <v>1</v>
      </c>
      <c r="G357" s="137">
        <f t="shared" ca="1" si="33"/>
        <v>25.144859849109157</v>
      </c>
      <c r="H357" s="151">
        <f t="shared" ca="1" si="34"/>
        <v>0</v>
      </c>
      <c r="I357" s="138">
        <f t="shared" ca="1" si="35"/>
        <v>0</v>
      </c>
      <c r="J357" s="138">
        <f>0</f>
        <v>0</v>
      </c>
      <c r="K357" s="138">
        <f t="shared" ca="1" si="36"/>
        <v>166915.94379826545</v>
      </c>
      <c r="L357" s="138">
        <f t="shared" ca="1" si="37"/>
        <v>166915.94379826545</v>
      </c>
      <c r="Q357" s="151"/>
      <c r="R357" s="138"/>
      <c r="S357" s="138"/>
      <c r="T357" s="138"/>
      <c r="U357" s="138"/>
    </row>
    <row r="358" spans="5:21" x14ac:dyDescent="0.35">
      <c r="E358" s="135">
        <v>346</v>
      </c>
      <c r="F358" s="135" cm="1">
        <f t="array" aca="1" ref="F358" ca="1">INDEX('SCIR_no vaccination'!$B347:$CW347, 'INPUTS for uncertainty analysis'!$B$2)</f>
        <v>1</v>
      </c>
      <c r="G358" s="137">
        <f t="shared" ca="1" si="33"/>
        <v>25.144859849109157</v>
      </c>
      <c r="H358" s="151">
        <f t="shared" ca="1" si="34"/>
        <v>0</v>
      </c>
      <c r="I358" s="138">
        <f t="shared" ca="1" si="35"/>
        <v>0</v>
      </c>
      <c r="J358" s="138">
        <f>0</f>
        <v>0</v>
      </c>
      <c r="K358" s="138">
        <f t="shared" ca="1" si="36"/>
        <v>166915.94379826545</v>
      </c>
      <c r="L358" s="138">
        <f t="shared" ca="1" si="37"/>
        <v>166915.94379826545</v>
      </c>
      <c r="Q358" s="151"/>
      <c r="R358" s="138"/>
      <c r="S358" s="138"/>
      <c r="T358" s="138"/>
      <c r="U358" s="138"/>
    </row>
    <row r="359" spans="5:21" x14ac:dyDescent="0.35">
      <c r="E359" s="135">
        <v>347</v>
      </c>
      <c r="F359" s="135" cm="1">
        <f t="array" aca="1" ref="F359" ca="1">INDEX('SCIR_no vaccination'!$B348:$CW348, 'INPUTS for uncertainty analysis'!$B$2)</f>
        <v>1</v>
      </c>
      <c r="G359" s="137">
        <f t="shared" ca="1" si="33"/>
        <v>25.144859849109157</v>
      </c>
      <c r="H359" s="151">
        <f t="shared" ca="1" si="34"/>
        <v>0</v>
      </c>
      <c r="I359" s="138">
        <f t="shared" ca="1" si="35"/>
        <v>0</v>
      </c>
      <c r="J359" s="138">
        <f>0</f>
        <v>0</v>
      </c>
      <c r="K359" s="138">
        <f t="shared" ca="1" si="36"/>
        <v>166915.94379826545</v>
      </c>
      <c r="L359" s="138">
        <f t="shared" ca="1" si="37"/>
        <v>166915.94379826545</v>
      </c>
      <c r="Q359" s="151"/>
      <c r="R359" s="138"/>
      <c r="S359" s="138"/>
      <c r="T359" s="138"/>
      <c r="U359" s="138"/>
    </row>
    <row r="360" spans="5:21" x14ac:dyDescent="0.35">
      <c r="E360" s="135">
        <v>348</v>
      </c>
      <c r="F360" s="135" cm="1">
        <f t="array" aca="1" ref="F360" ca="1">INDEX('SCIR_no vaccination'!$B349:$CW349, 'INPUTS for uncertainty analysis'!$B$2)</f>
        <v>0</v>
      </c>
      <c r="G360" s="137">
        <f t="shared" ca="1" si="33"/>
        <v>0</v>
      </c>
      <c r="H360" s="151">
        <f t="shared" ca="1" si="34"/>
        <v>0</v>
      </c>
      <c r="I360" s="138">
        <f t="shared" ca="1" si="35"/>
        <v>0</v>
      </c>
      <c r="J360" s="138">
        <f>0</f>
        <v>0</v>
      </c>
      <c r="K360" s="138">
        <f t="shared" ca="1" si="36"/>
        <v>0</v>
      </c>
      <c r="L360" s="138">
        <f t="shared" ca="1" si="37"/>
        <v>0</v>
      </c>
      <c r="Q360" s="151"/>
      <c r="R360" s="138"/>
      <c r="S360" s="138"/>
      <c r="T360" s="138"/>
      <c r="U360" s="138"/>
    </row>
    <row r="361" spans="5:21" x14ac:dyDescent="0.35">
      <c r="E361" s="135">
        <v>349</v>
      </c>
      <c r="F361" s="135" cm="1">
        <f t="array" aca="1" ref="F361" ca="1">INDEX('SCIR_no vaccination'!$B350:$CW350, 'INPUTS for uncertainty analysis'!$B$2)</f>
        <v>0</v>
      </c>
      <c r="G361" s="137">
        <f t="shared" ca="1" si="33"/>
        <v>0</v>
      </c>
      <c r="H361" s="151">
        <f t="shared" ca="1" si="34"/>
        <v>0</v>
      </c>
      <c r="I361" s="138">
        <f t="shared" ca="1" si="35"/>
        <v>0</v>
      </c>
      <c r="J361" s="138">
        <f>0</f>
        <v>0</v>
      </c>
      <c r="K361" s="138">
        <f t="shared" ca="1" si="36"/>
        <v>0</v>
      </c>
      <c r="L361" s="138">
        <f t="shared" ca="1" si="37"/>
        <v>0</v>
      </c>
      <c r="Q361" s="151"/>
      <c r="R361" s="138"/>
      <c r="S361" s="138"/>
      <c r="T361" s="138"/>
      <c r="U361" s="138"/>
    </row>
    <row r="362" spans="5:21" x14ac:dyDescent="0.35">
      <c r="E362" s="135">
        <v>350</v>
      </c>
      <c r="F362" s="135" cm="1">
        <f t="array" aca="1" ref="F362" ca="1">INDEX('SCIR_no vaccination'!$B351:$CW351, 'INPUTS for uncertainty analysis'!$B$2)</f>
        <v>1</v>
      </c>
      <c r="G362" s="137">
        <f t="shared" ca="1" si="33"/>
        <v>25.144859849109157</v>
      </c>
      <c r="H362" s="151">
        <f t="shared" ca="1" si="34"/>
        <v>0</v>
      </c>
      <c r="I362" s="138">
        <f t="shared" ca="1" si="35"/>
        <v>0</v>
      </c>
      <c r="J362" s="138">
        <f>0</f>
        <v>0</v>
      </c>
      <c r="K362" s="138">
        <f t="shared" ca="1" si="36"/>
        <v>166915.94379826545</v>
      </c>
      <c r="L362" s="138">
        <f t="shared" ca="1" si="37"/>
        <v>166915.94379826545</v>
      </c>
      <c r="Q362" s="151"/>
      <c r="R362" s="138"/>
      <c r="S362" s="138"/>
      <c r="T362" s="138"/>
      <c r="U362" s="138"/>
    </row>
    <row r="363" spans="5:21" x14ac:dyDescent="0.35">
      <c r="E363" s="135">
        <v>351</v>
      </c>
      <c r="F363" s="135" cm="1">
        <f t="array" aca="1" ref="F363" ca="1">INDEX('SCIR_no vaccination'!$B352:$CW352, 'INPUTS for uncertainty analysis'!$B$2)</f>
        <v>0</v>
      </c>
      <c r="G363" s="137">
        <f t="shared" ca="1" si="33"/>
        <v>0</v>
      </c>
      <c r="H363" s="151">
        <f t="shared" ca="1" si="34"/>
        <v>0</v>
      </c>
      <c r="I363" s="138">
        <f t="shared" ca="1" si="35"/>
        <v>0</v>
      </c>
      <c r="J363" s="138">
        <f>0</f>
        <v>0</v>
      </c>
      <c r="K363" s="138">
        <f t="shared" ca="1" si="36"/>
        <v>0</v>
      </c>
      <c r="L363" s="138">
        <f t="shared" ca="1" si="37"/>
        <v>0</v>
      </c>
      <c r="Q363" s="151"/>
      <c r="R363" s="138"/>
      <c r="S363" s="138"/>
      <c r="T363" s="138"/>
      <c r="U363" s="138"/>
    </row>
    <row r="364" spans="5:21" x14ac:dyDescent="0.35">
      <c r="E364" s="135">
        <v>352</v>
      </c>
      <c r="F364" s="135" cm="1">
        <f t="array" aca="1" ref="F364" ca="1">INDEX('SCIR_no vaccination'!$B353:$CW353, 'INPUTS for uncertainty analysis'!$B$2)</f>
        <v>0</v>
      </c>
      <c r="G364" s="137">
        <f t="shared" ca="1" si="33"/>
        <v>0</v>
      </c>
      <c r="H364" s="151">
        <f t="shared" ca="1" si="34"/>
        <v>0</v>
      </c>
      <c r="I364" s="138">
        <f t="shared" ca="1" si="35"/>
        <v>0</v>
      </c>
      <c r="J364" s="138">
        <f>0</f>
        <v>0</v>
      </c>
      <c r="K364" s="138">
        <f t="shared" ca="1" si="36"/>
        <v>0</v>
      </c>
      <c r="L364" s="138">
        <f t="shared" ca="1" si="37"/>
        <v>0</v>
      </c>
      <c r="Q364" s="151"/>
      <c r="R364" s="138"/>
      <c r="S364" s="138"/>
      <c r="T364" s="138"/>
      <c r="U364" s="138"/>
    </row>
    <row r="365" spans="5:21" x14ac:dyDescent="0.35">
      <c r="E365" s="135">
        <v>353</v>
      </c>
      <c r="F365" s="135" cm="1">
        <f t="array" aca="1" ref="F365" ca="1">INDEX('SCIR_no vaccination'!$B354:$CW354, 'INPUTS for uncertainty analysis'!$B$2)</f>
        <v>0</v>
      </c>
      <c r="G365" s="137">
        <f t="shared" ca="1" si="33"/>
        <v>0</v>
      </c>
      <c r="H365" s="151">
        <f t="shared" ca="1" si="34"/>
        <v>0</v>
      </c>
      <c r="I365" s="138">
        <f t="shared" ca="1" si="35"/>
        <v>0</v>
      </c>
      <c r="J365" s="138">
        <f>0</f>
        <v>0</v>
      </c>
      <c r="K365" s="138">
        <f t="shared" ca="1" si="36"/>
        <v>0</v>
      </c>
      <c r="L365" s="138">
        <f t="shared" ca="1" si="37"/>
        <v>0</v>
      </c>
      <c r="Q365" s="151"/>
      <c r="R365" s="138"/>
      <c r="S365" s="138"/>
      <c r="T365" s="138"/>
      <c r="U365" s="138"/>
    </row>
    <row r="366" spans="5:21" x14ac:dyDescent="0.35">
      <c r="E366" s="135">
        <v>354</v>
      </c>
      <c r="F366" s="135" cm="1">
        <f t="array" aca="1" ref="F366" ca="1">INDEX('SCIR_no vaccination'!$B355:$CW355, 'INPUTS for uncertainty analysis'!$B$2)</f>
        <v>0</v>
      </c>
      <c r="G366" s="137">
        <f t="shared" ca="1" si="33"/>
        <v>0</v>
      </c>
      <c r="H366" s="151">
        <f t="shared" ca="1" si="34"/>
        <v>0</v>
      </c>
      <c r="I366" s="138">
        <f t="shared" ca="1" si="35"/>
        <v>0</v>
      </c>
      <c r="J366" s="138">
        <f>0</f>
        <v>0</v>
      </c>
      <c r="K366" s="138">
        <f t="shared" ca="1" si="36"/>
        <v>0</v>
      </c>
      <c r="L366" s="138">
        <f t="shared" ca="1" si="37"/>
        <v>0</v>
      </c>
      <c r="Q366" s="151"/>
      <c r="R366" s="138"/>
      <c r="S366" s="138"/>
      <c r="T366" s="138"/>
      <c r="U366" s="138"/>
    </row>
    <row r="367" spans="5:21" x14ac:dyDescent="0.35">
      <c r="E367" s="135">
        <v>355</v>
      </c>
      <c r="F367" s="135" cm="1">
        <f t="array" aca="1" ref="F367" ca="1">INDEX('SCIR_no vaccination'!$B356:$CW356, 'INPUTS for uncertainty analysis'!$B$2)</f>
        <v>0</v>
      </c>
      <c r="G367" s="137">
        <f t="shared" ca="1" si="33"/>
        <v>0</v>
      </c>
      <c r="H367" s="151">
        <f t="shared" ca="1" si="34"/>
        <v>0</v>
      </c>
      <c r="I367" s="138">
        <f t="shared" ca="1" si="35"/>
        <v>0</v>
      </c>
      <c r="J367" s="138">
        <f>0</f>
        <v>0</v>
      </c>
      <c r="K367" s="138">
        <f t="shared" ca="1" si="36"/>
        <v>0</v>
      </c>
      <c r="L367" s="138">
        <f t="shared" ca="1" si="37"/>
        <v>0</v>
      </c>
      <c r="Q367" s="151"/>
      <c r="R367" s="138"/>
      <c r="S367" s="138"/>
      <c r="T367" s="138"/>
      <c r="U367" s="138"/>
    </row>
    <row r="368" spans="5:21" x14ac:dyDescent="0.35">
      <c r="E368" s="135">
        <v>356</v>
      </c>
      <c r="F368" s="135" cm="1">
        <f t="array" aca="1" ref="F368" ca="1">INDEX('SCIR_no vaccination'!$B357:$CW357, 'INPUTS for uncertainty analysis'!$B$2)</f>
        <v>5</v>
      </c>
      <c r="G368" s="137">
        <f t="shared" ca="1" si="33"/>
        <v>125.72429924554578</v>
      </c>
      <c r="H368" s="151">
        <f t="shared" ca="1" si="34"/>
        <v>200</v>
      </c>
      <c r="I368" s="138">
        <f t="shared" ca="1" si="35"/>
        <v>14686266.498967806</v>
      </c>
      <c r="J368" s="138">
        <f>0</f>
        <v>0</v>
      </c>
      <c r="K368" s="138">
        <f t="shared" ca="1" si="36"/>
        <v>834579.71899132722</v>
      </c>
      <c r="L368" s="138">
        <f t="shared" ca="1" si="37"/>
        <v>15520846.217959134</v>
      </c>
      <c r="Q368" s="151"/>
      <c r="R368" s="138"/>
      <c r="S368" s="138"/>
      <c r="T368" s="138"/>
      <c r="U368" s="138"/>
    </row>
    <row r="369" spans="5:21" x14ac:dyDescent="0.35">
      <c r="E369" s="135">
        <v>357</v>
      </c>
      <c r="F369" s="135" cm="1">
        <f t="array" aca="1" ref="F369" ca="1">INDEX('SCIR_no vaccination'!$B358:$CW358, 'INPUTS for uncertainty analysis'!$B$2)</f>
        <v>0</v>
      </c>
      <c r="G369" s="137">
        <f t="shared" ca="1" si="33"/>
        <v>0</v>
      </c>
      <c r="H369" s="151">
        <f t="shared" ca="1" si="34"/>
        <v>0</v>
      </c>
      <c r="I369" s="138">
        <f t="shared" ca="1" si="35"/>
        <v>0</v>
      </c>
      <c r="J369" s="138">
        <f>0</f>
        <v>0</v>
      </c>
      <c r="K369" s="138">
        <f t="shared" ca="1" si="36"/>
        <v>0</v>
      </c>
      <c r="L369" s="138">
        <f t="shared" ca="1" si="37"/>
        <v>0</v>
      </c>
      <c r="Q369" s="151"/>
      <c r="R369" s="138"/>
      <c r="S369" s="138"/>
      <c r="T369" s="138"/>
      <c r="U369" s="138"/>
    </row>
    <row r="370" spans="5:21" x14ac:dyDescent="0.35">
      <c r="E370" s="135">
        <v>358</v>
      </c>
      <c r="F370" s="135" cm="1">
        <f t="array" aca="1" ref="F370" ca="1">INDEX('SCIR_no vaccination'!$B359:$CW359, 'INPUTS for uncertainty analysis'!$B$2)</f>
        <v>3</v>
      </c>
      <c r="G370" s="137">
        <f t="shared" ca="1" si="33"/>
        <v>75.434579547327473</v>
      </c>
      <c r="H370" s="151">
        <f t="shared" ca="1" si="34"/>
        <v>200</v>
      </c>
      <c r="I370" s="138">
        <f t="shared" ca="1" si="35"/>
        <v>14686266.498967806</v>
      </c>
      <c r="J370" s="138">
        <f>0</f>
        <v>0</v>
      </c>
      <c r="K370" s="138">
        <f t="shared" ca="1" si="36"/>
        <v>500747.83139479638</v>
      </c>
      <c r="L370" s="138">
        <f t="shared" ca="1" si="37"/>
        <v>15187014.330362603</v>
      </c>
      <c r="Q370" s="151"/>
      <c r="R370" s="138"/>
      <c r="S370" s="138"/>
      <c r="T370" s="138"/>
      <c r="U370" s="138"/>
    </row>
    <row r="371" spans="5:21" x14ac:dyDescent="0.35">
      <c r="E371" s="135">
        <v>359</v>
      </c>
      <c r="F371" s="135" cm="1">
        <f t="array" aca="1" ref="F371" ca="1">INDEX('SCIR_no vaccination'!$B360:$CW360, 'INPUTS for uncertainty analysis'!$B$2)</f>
        <v>0</v>
      </c>
      <c r="G371" s="137">
        <f t="shared" ca="1" si="33"/>
        <v>0</v>
      </c>
      <c r="H371" s="151">
        <f t="shared" ca="1" si="34"/>
        <v>0</v>
      </c>
      <c r="I371" s="138">
        <f t="shared" ca="1" si="35"/>
        <v>0</v>
      </c>
      <c r="J371" s="138">
        <f>0</f>
        <v>0</v>
      </c>
      <c r="K371" s="138">
        <f t="shared" ca="1" si="36"/>
        <v>0</v>
      </c>
      <c r="L371" s="138">
        <f t="shared" ca="1" si="37"/>
        <v>0</v>
      </c>
      <c r="Q371" s="151"/>
      <c r="R371" s="138"/>
      <c r="S371" s="138"/>
      <c r="T371" s="138"/>
      <c r="U371" s="138"/>
    </row>
    <row r="372" spans="5:21" x14ac:dyDescent="0.35">
      <c r="E372" s="135">
        <v>360</v>
      </c>
      <c r="F372" s="135" cm="1">
        <f t="array" aca="1" ref="F372" ca="1">INDEX('SCIR_no vaccination'!$B361:$CW361, 'INPUTS for uncertainty analysis'!$B$2)</f>
        <v>1</v>
      </c>
      <c r="G372" s="137">
        <f t="shared" ca="1" si="33"/>
        <v>25.144859849109157</v>
      </c>
      <c r="H372" s="151">
        <f t="shared" ca="1" si="34"/>
        <v>0</v>
      </c>
      <c r="I372" s="138">
        <f t="shared" ca="1" si="35"/>
        <v>0</v>
      </c>
      <c r="J372" s="138">
        <f>0</f>
        <v>0</v>
      </c>
      <c r="K372" s="138">
        <f t="shared" ca="1" si="36"/>
        <v>166915.94379826545</v>
      </c>
      <c r="L372" s="138">
        <f t="shared" ca="1" si="37"/>
        <v>166915.94379826545</v>
      </c>
      <c r="Q372" s="151"/>
      <c r="R372" s="138"/>
      <c r="S372" s="138"/>
      <c r="T372" s="138"/>
      <c r="U372" s="138"/>
    </row>
    <row r="373" spans="5:21" x14ac:dyDescent="0.35">
      <c r="E373" s="135">
        <v>361</v>
      </c>
      <c r="F373" s="135" cm="1">
        <f t="array" aca="1" ref="F373" ca="1">INDEX('SCIR_no vaccination'!$B362:$CW362, 'INPUTS for uncertainty analysis'!$B$2)</f>
        <v>0</v>
      </c>
      <c r="G373" s="137">
        <f t="shared" ca="1" si="33"/>
        <v>0</v>
      </c>
      <c r="H373" s="151">
        <f t="shared" ca="1" si="34"/>
        <v>0</v>
      </c>
      <c r="I373" s="138">
        <f t="shared" ca="1" si="35"/>
        <v>0</v>
      </c>
      <c r="J373" s="138">
        <f>0</f>
        <v>0</v>
      </c>
      <c r="K373" s="138">
        <f t="shared" ca="1" si="36"/>
        <v>0</v>
      </c>
      <c r="L373" s="138">
        <f t="shared" ca="1" si="37"/>
        <v>0</v>
      </c>
      <c r="Q373" s="151"/>
      <c r="R373" s="138"/>
      <c r="S373" s="138"/>
      <c r="T373" s="138"/>
      <c r="U373" s="138"/>
    </row>
    <row r="374" spans="5:21" x14ac:dyDescent="0.35">
      <c r="E374" s="135">
        <v>362</v>
      </c>
      <c r="F374" s="135" cm="1">
        <f t="array" aca="1" ref="F374" ca="1">INDEX('SCIR_no vaccination'!$B363:$CW363, 'INPUTS for uncertainty analysis'!$B$2)</f>
        <v>0</v>
      </c>
      <c r="G374" s="137">
        <f t="shared" ca="1" si="33"/>
        <v>0</v>
      </c>
      <c r="H374" s="151">
        <f t="shared" ca="1" si="34"/>
        <v>0</v>
      </c>
      <c r="I374" s="138">
        <f t="shared" ca="1" si="35"/>
        <v>0</v>
      </c>
      <c r="J374" s="138">
        <f>0</f>
        <v>0</v>
      </c>
      <c r="K374" s="138">
        <f t="shared" ca="1" si="36"/>
        <v>0</v>
      </c>
      <c r="L374" s="138">
        <f t="shared" ca="1" si="37"/>
        <v>0</v>
      </c>
      <c r="Q374" s="151"/>
      <c r="R374" s="138"/>
      <c r="S374" s="138"/>
      <c r="T374" s="138"/>
      <c r="U374" s="138"/>
    </row>
    <row r="375" spans="5:21" x14ac:dyDescent="0.35">
      <c r="E375" s="135">
        <v>363</v>
      </c>
      <c r="F375" s="135" cm="1">
        <f t="array" aca="1" ref="F375" ca="1">INDEX('SCIR_no vaccination'!$B364:$CW364, 'INPUTS for uncertainty analysis'!$B$2)</f>
        <v>0</v>
      </c>
      <c r="G375" s="137">
        <f t="shared" ca="1" si="33"/>
        <v>0</v>
      </c>
      <c r="H375" s="151">
        <f t="shared" ca="1" si="34"/>
        <v>0</v>
      </c>
      <c r="I375" s="138">
        <f t="shared" ca="1" si="35"/>
        <v>0</v>
      </c>
      <c r="J375" s="138">
        <f>0</f>
        <v>0</v>
      </c>
      <c r="K375" s="138">
        <f t="shared" ca="1" si="36"/>
        <v>0</v>
      </c>
      <c r="L375" s="138">
        <f t="shared" ca="1" si="37"/>
        <v>0</v>
      </c>
      <c r="Q375" s="151"/>
      <c r="R375" s="138"/>
      <c r="S375" s="138"/>
      <c r="T375" s="138"/>
      <c r="U375" s="138"/>
    </row>
    <row r="376" spans="5:21" x14ac:dyDescent="0.35">
      <c r="E376" s="135">
        <v>364</v>
      </c>
      <c r="F376" s="135" cm="1">
        <f t="array" aca="1" ref="F376" ca="1">INDEX('SCIR_no vaccination'!$B365:$CW365, 'INPUTS for uncertainty analysis'!$B$2)</f>
        <v>0</v>
      </c>
      <c r="G376" s="137">
        <f t="shared" ca="1" si="33"/>
        <v>0</v>
      </c>
      <c r="H376" s="151">
        <f t="shared" ca="1" si="34"/>
        <v>0</v>
      </c>
      <c r="I376" s="138">
        <f t="shared" ca="1" si="35"/>
        <v>0</v>
      </c>
      <c r="J376" s="138">
        <f>0</f>
        <v>0</v>
      </c>
      <c r="K376" s="138">
        <f t="shared" ca="1" si="36"/>
        <v>0</v>
      </c>
      <c r="L376" s="138">
        <f t="shared" ca="1" si="37"/>
        <v>0</v>
      </c>
      <c r="Q376" s="151"/>
      <c r="R376" s="138"/>
      <c r="S376" s="138"/>
      <c r="T376" s="138"/>
      <c r="U376" s="138"/>
    </row>
    <row r="377" spans="5:21" x14ac:dyDescent="0.35">
      <c r="E377" s="135">
        <v>365</v>
      </c>
      <c r="F377" s="135" cm="1">
        <f t="array" aca="1" ref="F377" ca="1">INDEX('SCIR_no vaccination'!$B366:$CW366, 'INPUTS for uncertainty analysis'!$B$2)</f>
        <v>0</v>
      </c>
      <c r="G377" s="137">
        <f t="shared" ca="1" si="33"/>
        <v>0</v>
      </c>
      <c r="H377" s="151">
        <f t="shared" ca="1" si="34"/>
        <v>0</v>
      </c>
      <c r="I377" s="138">
        <f t="shared" ca="1" si="35"/>
        <v>0</v>
      </c>
      <c r="J377" s="138">
        <f>0</f>
        <v>0</v>
      </c>
      <c r="K377" s="138">
        <f t="shared" ca="1" si="36"/>
        <v>0</v>
      </c>
      <c r="L377" s="138">
        <f t="shared" ca="1" si="37"/>
        <v>0</v>
      </c>
      <c r="Q377" s="151"/>
      <c r="R377" s="138"/>
      <c r="S377" s="138"/>
      <c r="T377" s="138"/>
      <c r="U377" s="138"/>
    </row>
    <row r="378" spans="5:21" x14ac:dyDescent="0.35">
      <c r="E378" s="135">
        <v>366</v>
      </c>
      <c r="F378" s="135" cm="1">
        <f t="array" aca="1" ref="F378" ca="1">INDEX('SCIR_no vaccination'!$B367:$CW367, 'INPUTS for uncertainty analysis'!$B$2)</f>
        <v>1</v>
      </c>
      <c r="G378" s="137">
        <f t="shared" ca="1" si="33"/>
        <v>25.144859849109157</v>
      </c>
      <c r="H378" s="151">
        <f t="shared" ca="1" si="34"/>
        <v>0</v>
      </c>
      <c r="I378" s="138">
        <f t="shared" ca="1" si="35"/>
        <v>0</v>
      </c>
      <c r="J378" s="138">
        <f>0</f>
        <v>0</v>
      </c>
      <c r="K378" s="138">
        <f t="shared" ca="1" si="36"/>
        <v>166915.94379826545</v>
      </c>
      <c r="L378" s="138">
        <f t="shared" ca="1" si="37"/>
        <v>166915.94379826545</v>
      </c>
      <c r="Q378" s="151"/>
      <c r="R378" s="138"/>
      <c r="S378" s="138"/>
      <c r="T378" s="138"/>
      <c r="U378" s="138"/>
    </row>
    <row r="379" spans="5:21" x14ac:dyDescent="0.35">
      <c r="E379" s="135">
        <v>367</v>
      </c>
      <c r="F379" s="135" cm="1">
        <f t="array" aca="1" ref="F379" ca="1">INDEX('SCIR_no vaccination'!$B368:$CW368, 'INPUTS for uncertainty analysis'!$B$2)</f>
        <v>0</v>
      </c>
      <c r="G379" s="137">
        <f t="shared" ca="1" si="33"/>
        <v>0</v>
      </c>
      <c r="H379" s="151">
        <f t="shared" ca="1" si="34"/>
        <v>0</v>
      </c>
      <c r="I379" s="138">
        <f t="shared" ca="1" si="35"/>
        <v>0</v>
      </c>
      <c r="J379" s="138">
        <f>0</f>
        <v>0</v>
      </c>
      <c r="K379" s="138">
        <f t="shared" ca="1" si="36"/>
        <v>0</v>
      </c>
      <c r="L379" s="138">
        <f t="shared" ca="1" si="37"/>
        <v>0</v>
      </c>
      <c r="Q379" s="151"/>
      <c r="R379" s="138"/>
      <c r="S379" s="138"/>
      <c r="T379" s="138"/>
      <c r="U379" s="138"/>
    </row>
    <row r="380" spans="5:21" x14ac:dyDescent="0.35">
      <c r="E380" s="135">
        <v>368</v>
      </c>
      <c r="F380" s="135" cm="1">
        <f t="array" aca="1" ref="F380" ca="1">INDEX('SCIR_no vaccination'!$B369:$CW369, 'INPUTS for uncertainty analysis'!$B$2)</f>
        <v>0</v>
      </c>
      <c r="G380" s="137">
        <f t="shared" ca="1" si="33"/>
        <v>0</v>
      </c>
      <c r="H380" s="151">
        <f t="shared" ca="1" si="34"/>
        <v>0</v>
      </c>
      <c r="I380" s="138">
        <f t="shared" ca="1" si="35"/>
        <v>0</v>
      </c>
      <c r="J380" s="138">
        <f>0</f>
        <v>0</v>
      </c>
      <c r="K380" s="138">
        <f t="shared" ca="1" si="36"/>
        <v>0</v>
      </c>
      <c r="L380" s="138">
        <f t="shared" ca="1" si="37"/>
        <v>0</v>
      </c>
      <c r="Q380" s="151"/>
      <c r="R380" s="138"/>
      <c r="S380" s="138"/>
      <c r="T380" s="138"/>
      <c r="U380" s="138"/>
    </row>
    <row r="381" spans="5:21" x14ac:dyDescent="0.35">
      <c r="E381" s="135">
        <v>369</v>
      </c>
      <c r="F381" s="135" cm="1">
        <f t="array" aca="1" ref="F381" ca="1">INDEX('SCIR_no vaccination'!$B370:$CW370, 'INPUTS for uncertainty analysis'!$B$2)</f>
        <v>0</v>
      </c>
      <c r="G381" s="137">
        <f t="shared" ca="1" si="33"/>
        <v>0</v>
      </c>
      <c r="H381" s="151">
        <f t="shared" ca="1" si="34"/>
        <v>0</v>
      </c>
      <c r="I381" s="138">
        <f t="shared" ca="1" si="35"/>
        <v>0</v>
      </c>
      <c r="J381" s="138">
        <f>0</f>
        <v>0</v>
      </c>
      <c r="K381" s="138">
        <f t="shared" ca="1" si="36"/>
        <v>0</v>
      </c>
      <c r="L381" s="138">
        <f t="shared" ca="1" si="37"/>
        <v>0</v>
      </c>
      <c r="Q381" s="151"/>
      <c r="R381" s="138"/>
      <c r="S381" s="138"/>
      <c r="T381" s="138"/>
      <c r="U381" s="138"/>
    </row>
    <row r="382" spans="5:21" x14ac:dyDescent="0.35">
      <c r="E382" s="135">
        <v>370</v>
      </c>
      <c r="F382" s="135" cm="1">
        <f t="array" aca="1" ref="F382" ca="1">INDEX('SCIR_no vaccination'!$B371:$CW371, 'INPUTS for uncertainty analysis'!$B$2)</f>
        <v>0</v>
      </c>
      <c r="G382" s="137">
        <f t="shared" ca="1" si="33"/>
        <v>0</v>
      </c>
      <c r="H382" s="151">
        <f t="shared" ca="1" si="34"/>
        <v>0</v>
      </c>
      <c r="I382" s="138">
        <f t="shared" ca="1" si="35"/>
        <v>0</v>
      </c>
      <c r="J382" s="138">
        <f>0</f>
        <v>0</v>
      </c>
      <c r="K382" s="138">
        <f t="shared" ca="1" si="36"/>
        <v>0</v>
      </c>
      <c r="L382" s="138">
        <f t="shared" ca="1" si="37"/>
        <v>0</v>
      </c>
      <c r="Q382" s="151"/>
      <c r="R382" s="138"/>
      <c r="S382" s="138"/>
      <c r="T382" s="138"/>
      <c r="U382" s="138"/>
    </row>
    <row r="383" spans="5:21" x14ac:dyDescent="0.35">
      <c r="E383" s="135">
        <v>371</v>
      </c>
      <c r="F383" s="135" cm="1">
        <f t="array" aca="1" ref="F383" ca="1">INDEX('SCIR_no vaccination'!$B372:$CW372, 'INPUTS for uncertainty analysis'!$B$2)</f>
        <v>0</v>
      </c>
      <c r="G383" s="137">
        <f t="shared" ca="1" si="33"/>
        <v>0</v>
      </c>
      <c r="H383" s="151">
        <f t="shared" ca="1" si="34"/>
        <v>0</v>
      </c>
      <c r="I383" s="138">
        <f t="shared" ca="1" si="35"/>
        <v>0</v>
      </c>
      <c r="J383" s="138">
        <f>0</f>
        <v>0</v>
      </c>
      <c r="K383" s="138">
        <f t="shared" ca="1" si="36"/>
        <v>0</v>
      </c>
      <c r="L383" s="138">
        <f t="shared" ca="1" si="37"/>
        <v>0</v>
      </c>
      <c r="Q383" s="151"/>
      <c r="R383" s="138"/>
      <c r="S383" s="138"/>
      <c r="T383" s="138"/>
      <c r="U383" s="138"/>
    </row>
    <row r="384" spans="5:21" x14ac:dyDescent="0.35">
      <c r="E384" s="135">
        <v>372</v>
      </c>
      <c r="F384" s="135" cm="1">
        <f t="array" aca="1" ref="F384" ca="1">INDEX('SCIR_no vaccination'!$B373:$CW373, 'INPUTS for uncertainty analysis'!$B$2)</f>
        <v>0</v>
      </c>
      <c r="G384" s="137">
        <f t="shared" ca="1" si="33"/>
        <v>0</v>
      </c>
      <c r="H384" s="151">
        <f t="shared" ca="1" si="34"/>
        <v>0</v>
      </c>
      <c r="I384" s="138">
        <f t="shared" ca="1" si="35"/>
        <v>0</v>
      </c>
      <c r="J384" s="138">
        <f>0</f>
        <v>0</v>
      </c>
      <c r="K384" s="138">
        <f t="shared" ca="1" si="36"/>
        <v>0</v>
      </c>
      <c r="L384" s="138">
        <f t="shared" ca="1" si="37"/>
        <v>0</v>
      </c>
      <c r="Q384" s="151"/>
      <c r="R384" s="138"/>
      <c r="S384" s="138"/>
      <c r="T384" s="138"/>
      <c r="U384" s="138"/>
    </row>
    <row r="385" spans="5:21" x14ac:dyDescent="0.35">
      <c r="E385" s="135">
        <v>373</v>
      </c>
      <c r="F385" s="135" cm="1">
        <f t="array" aca="1" ref="F385" ca="1">INDEX('SCIR_no vaccination'!$B374:$CW374, 'INPUTS for uncertainty analysis'!$B$2)</f>
        <v>0</v>
      </c>
      <c r="G385" s="137">
        <f t="shared" ca="1" si="33"/>
        <v>0</v>
      </c>
      <c r="H385" s="151">
        <f t="shared" ca="1" si="34"/>
        <v>0</v>
      </c>
      <c r="I385" s="138">
        <f t="shared" ca="1" si="35"/>
        <v>0</v>
      </c>
      <c r="J385" s="138">
        <f>0</f>
        <v>0</v>
      </c>
      <c r="K385" s="138">
        <f t="shared" ca="1" si="36"/>
        <v>0</v>
      </c>
      <c r="L385" s="138">
        <f t="shared" ca="1" si="37"/>
        <v>0</v>
      </c>
      <c r="Q385" s="151"/>
      <c r="R385" s="138"/>
      <c r="S385" s="138"/>
      <c r="T385" s="138"/>
      <c r="U385" s="138"/>
    </row>
    <row r="386" spans="5:21" x14ac:dyDescent="0.35">
      <c r="E386" s="135">
        <v>374</v>
      </c>
      <c r="F386" s="135" cm="1">
        <f t="array" aca="1" ref="F386" ca="1">INDEX('SCIR_no vaccination'!$B375:$CW375, 'INPUTS for uncertainty analysis'!$B$2)</f>
        <v>1</v>
      </c>
      <c r="G386" s="137">
        <f t="shared" ca="1" si="33"/>
        <v>25.144859849109157</v>
      </c>
      <c r="H386" s="151">
        <f t="shared" ca="1" si="34"/>
        <v>0</v>
      </c>
      <c r="I386" s="138">
        <f t="shared" ca="1" si="35"/>
        <v>0</v>
      </c>
      <c r="J386" s="138">
        <f>0</f>
        <v>0</v>
      </c>
      <c r="K386" s="138">
        <f t="shared" ca="1" si="36"/>
        <v>166915.94379826545</v>
      </c>
      <c r="L386" s="138">
        <f t="shared" ca="1" si="37"/>
        <v>166915.94379826545</v>
      </c>
      <c r="Q386" s="151"/>
      <c r="R386" s="138"/>
      <c r="S386" s="138"/>
      <c r="T386" s="138"/>
      <c r="U386" s="138"/>
    </row>
    <row r="387" spans="5:21" x14ac:dyDescent="0.35">
      <c r="E387" s="135">
        <v>375</v>
      </c>
      <c r="F387" s="135" cm="1">
        <f t="array" aca="1" ref="F387" ca="1">INDEX('SCIR_no vaccination'!$B376:$CW376, 'INPUTS for uncertainty analysis'!$B$2)</f>
        <v>8</v>
      </c>
      <c r="G387" s="137">
        <f t="shared" ca="1" si="33"/>
        <v>201.15887879287325</v>
      </c>
      <c r="H387" s="151">
        <f t="shared" ca="1" si="34"/>
        <v>200</v>
      </c>
      <c r="I387" s="138">
        <f t="shared" ca="1" si="35"/>
        <v>14686266.498967806</v>
      </c>
      <c r="J387" s="138">
        <f>0</f>
        <v>0</v>
      </c>
      <c r="K387" s="138">
        <f t="shared" ca="1" si="36"/>
        <v>1335327.5503861236</v>
      </c>
      <c r="L387" s="138">
        <f t="shared" ca="1" si="37"/>
        <v>16021594.049353929</v>
      </c>
      <c r="Q387" s="151"/>
      <c r="R387" s="138"/>
      <c r="S387" s="138"/>
      <c r="T387" s="138"/>
      <c r="U387" s="138"/>
    </row>
    <row r="388" spans="5:21" x14ac:dyDescent="0.35">
      <c r="E388" s="135">
        <v>376</v>
      </c>
      <c r="F388" s="135" cm="1">
        <f t="array" aca="1" ref="F388" ca="1">INDEX('SCIR_no vaccination'!$B377:$CW377, 'INPUTS for uncertainty analysis'!$B$2)</f>
        <v>0</v>
      </c>
      <c r="G388" s="137">
        <f t="shared" ca="1" si="33"/>
        <v>0</v>
      </c>
      <c r="H388" s="151">
        <f t="shared" ca="1" si="34"/>
        <v>0</v>
      </c>
      <c r="I388" s="138">
        <f t="shared" ca="1" si="35"/>
        <v>0</v>
      </c>
      <c r="J388" s="138">
        <f>0</f>
        <v>0</v>
      </c>
      <c r="K388" s="138">
        <f t="shared" ca="1" si="36"/>
        <v>0</v>
      </c>
      <c r="L388" s="138">
        <f t="shared" ca="1" si="37"/>
        <v>0</v>
      </c>
      <c r="Q388" s="151"/>
      <c r="R388" s="138"/>
      <c r="S388" s="138"/>
      <c r="T388" s="138"/>
      <c r="U388" s="138"/>
    </row>
    <row r="389" spans="5:21" x14ac:dyDescent="0.35">
      <c r="E389" s="135">
        <v>377</v>
      </c>
      <c r="F389" s="135" cm="1">
        <f t="array" aca="1" ref="F389" ca="1">INDEX('SCIR_no vaccination'!$B378:$CW378, 'INPUTS for uncertainty analysis'!$B$2)</f>
        <v>0</v>
      </c>
      <c r="G389" s="137">
        <f t="shared" ca="1" si="33"/>
        <v>0</v>
      </c>
      <c r="H389" s="151">
        <f t="shared" ca="1" si="34"/>
        <v>0</v>
      </c>
      <c r="I389" s="138">
        <f t="shared" ca="1" si="35"/>
        <v>0</v>
      </c>
      <c r="J389" s="138">
        <f>0</f>
        <v>0</v>
      </c>
      <c r="K389" s="138">
        <f t="shared" ca="1" si="36"/>
        <v>0</v>
      </c>
      <c r="L389" s="138">
        <f t="shared" ca="1" si="37"/>
        <v>0</v>
      </c>
      <c r="Q389" s="151"/>
      <c r="R389" s="138"/>
      <c r="S389" s="138"/>
      <c r="T389" s="138"/>
      <c r="U389" s="138"/>
    </row>
    <row r="390" spans="5:21" x14ac:dyDescent="0.35">
      <c r="E390" s="135">
        <v>378</v>
      </c>
      <c r="F390" s="135" cm="1">
        <f t="array" aca="1" ref="F390" ca="1">INDEX('SCIR_no vaccination'!$B379:$CW379, 'INPUTS for uncertainty analysis'!$B$2)</f>
        <v>0</v>
      </c>
      <c r="G390" s="137">
        <f t="shared" ca="1" si="33"/>
        <v>0</v>
      </c>
      <c r="H390" s="151">
        <f t="shared" ca="1" si="34"/>
        <v>0</v>
      </c>
      <c r="I390" s="138">
        <f t="shared" ca="1" si="35"/>
        <v>0</v>
      </c>
      <c r="J390" s="138">
        <f>0</f>
        <v>0</v>
      </c>
      <c r="K390" s="138">
        <f t="shared" ca="1" si="36"/>
        <v>0</v>
      </c>
      <c r="L390" s="138">
        <f t="shared" ca="1" si="37"/>
        <v>0</v>
      </c>
      <c r="Q390" s="151"/>
      <c r="R390" s="138"/>
      <c r="S390" s="138"/>
      <c r="T390" s="138"/>
      <c r="U390" s="138"/>
    </row>
    <row r="391" spans="5:21" x14ac:dyDescent="0.35">
      <c r="E391" s="135">
        <v>379</v>
      </c>
      <c r="F391" s="135" cm="1">
        <f t="array" aca="1" ref="F391" ca="1">INDEX('SCIR_no vaccination'!$B380:$CW380, 'INPUTS for uncertainty analysis'!$B$2)</f>
        <v>3</v>
      </c>
      <c r="G391" s="137">
        <f t="shared" ca="1" si="33"/>
        <v>75.434579547327473</v>
      </c>
      <c r="H391" s="151">
        <f t="shared" ca="1" si="34"/>
        <v>200</v>
      </c>
      <c r="I391" s="138">
        <f t="shared" ca="1" si="35"/>
        <v>14686266.498967806</v>
      </c>
      <c r="J391" s="138">
        <f>0</f>
        <v>0</v>
      </c>
      <c r="K391" s="138">
        <f t="shared" ca="1" si="36"/>
        <v>500747.83139479638</v>
      </c>
      <c r="L391" s="138">
        <f t="shared" ca="1" si="37"/>
        <v>15187014.330362603</v>
      </c>
      <c r="Q391" s="151"/>
      <c r="R391" s="138"/>
      <c r="S391" s="138"/>
      <c r="T391" s="138"/>
      <c r="U391" s="138"/>
    </row>
    <row r="392" spans="5:21" x14ac:dyDescent="0.35">
      <c r="E392" s="135">
        <v>380</v>
      </c>
      <c r="F392" s="135" cm="1">
        <f t="array" aca="1" ref="F392" ca="1">INDEX('SCIR_no vaccination'!$B381:$CW381, 'INPUTS for uncertainty analysis'!$B$2)</f>
        <v>0</v>
      </c>
      <c r="G392" s="137">
        <f t="shared" ca="1" si="33"/>
        <v>0</v>
      </c>
      <c r="H392" s="151">
        <f t="shared" ca="1" si="34"/>
        <v>0</v>
      </c>
      <c r="I392" s="138">
        <f t="shared" ca="1" si="35"/>
        <v>0</v>
      </c>
      <c r="J392" s="138">
        <f>0</f>
        <v>0</v>
      </c>
      <c r="K392" s="138">
        <f t="shared" ca="1" si="36"/>
        <v>0</v>
      </c>
      <c r="L392" s="138">
        <f t="shared" ca="1" si="37"/>
        <v>0</v>
      </c>
      <c r="Q392" s="151"/>
      <c r="R392" s="138"/>
      <c r="S392" s="138"/>
      <c r="T392" s="138"/>
      <c r="U392" s="138"/>
    </row>
    <row r="393" spans="5:21" x14ac:dyDescent="0.35">
      <c r="E393" s="135">
        <v>381</v>
      </c>
      <c r="F393" s="135" cm="1">
        <f t="array" aca="1" ref="F393" ca="1">INDEX('SCIR_no vaccination'!$B382:$CW382, 'INPUTS for uncertainty analysis'!$B$2)</f>
        <v>6</v>
      </c>
      <c r="G393" s="137">
        <f t="shared" ca="1" si="33"/>
        <v>150.86915909465495</v>
      </c>
      <c r="H393" s="151">
        <f t="shared" ca="1" si="34"/>
        <v>200</v>
      </c>
      <c r="I393" s="138">
        <f t="shared" ca="1" si="35"/>
        <v>14686266.498967806</v>
      </c>
      <c r="J393" s="138">
        <f>0</f>
        <v>0</v>
      </c>
      <c r="K393" s="138">
        <f t="shared" ca="1" si="36"/>
        <v>1001495.6627895928</v>
      </c>
      <c r="L393" s="138">
        <f t="shared" ca="1" si="37"/>
        <v>15687762.161757398</v>
      </c>
      <c r="Q393" s="151"/>
      <c r="R393" s="138"/>
      <c r="S393" s="138"/>
      <c r="T393" s="138"/>
      <c r="U393" s="138"/>
    </row>
    <row r="394" spans="5:21" x14ac:dyDescent="0.35">
      <c r="E394" s="135">
        <v>382</v>
      </c>
      <c r="F394" s="135" cm="1">
        <f t="array" aca="1" ref="F394" ca="1">INDEX('SCIR_no vaccination'!$B383:$CW383, 'INPUTS for uncertainty analysis'!$B$2)</f>
        <v>8</v>
      </c>
      <c r="G394" s="137">
        <f t="shared" ca="1" si="33"/>
        <v>201.15887879287325</v>
      </c>
      <c r="H394" s="151">
        <f t="shared" ca="1" si="34"/>
        <v>200</v>
      </c>
      <c r="I394" s="138">
        <f t="shared" ca="1" si="35"/>
        <v>14686266.498967806</v>
      </c>
      <c r="J394" s="138">
        <f>0</f>
        <v>0</v>
      </c>
      <c r="K394" s="138">
        <f t="shared" ca="1" si="36"/>
        <v>1335327.5503861236</v>
      </c>
      <c r="L394" s="138">
        <f t="shared" ca="1" si="37"/>
        <v>16021594.049353929</v>
      </c>
      <c r="Q394" s="151"/>
      <c r="R394" s="138"/>
      <c r="S394" s="138"/>
      <c r="T394" s="138"/>
      <c r="U394" s="138"/>
    </row>
    <row r="395" spans="5:21" x14ac:dyDescent="0.35">
      <c r="E395" s="135">
        <v>383</v>
      </c>
      <c r="F395" s="135" cm="1">
        <f t="array" aca="1" ref="F395" ca="1">INDEX('SCIR_no vaccination'!$B384:$CW384, 'INPUTS for uncertainty analysis'!$B$2)</f>
        <v>0</v>
      </c>
      <c r="G395" s="137">
        <f t="shared" ca="1" si="33"/>
        <v>0</v>
      </c>
      <c r="H395" s="151">
        <f t="shared" ca="1" si="34"/>
        <v>0</v>
      </c>
      <c r="I395" s="138">
        <f t="shared" ca="1" si="35"/>
        <v>0</v>
      </c>
      <c r="J395" s="138">
        <f>0</f>
        <v>0</v>
      </c>
      <c r="K395" s="138">
        <f t="shared" ca="1" si="36"/>
        <v>0</v>
      </c>
      <c r="L395" s="138">
        <f t="shared" ca="1" si="37"/>
        <v>0</v>
      </c>
      <c r="Q395" s="151"/>
      <c r="R395" s="138"/>
      <c r="S395" s="138"/>
      <c r="T395" s="138"/>
      <c r="U395" s="138"/>
    </row>
    <row r="396" spans="5:21" x14ac:dyDescent="0.35">
      <c r="E396" s="135">
        <v>384</v>
      </c>
      <c r="F396" s="135" cm="1">
        <f t="array" aca="1" ref="F396" ca="1">INDEX('SCIR_no vaccination'!$B385:$CW385, 'INPUTS for uncertainty analysis'!$B$2)</f>
        <v>0</v>
      </c>
      <c r="G396" s="137">
        <f t="shared" ca="1" si="33"/>
        <v>0</v>
      </c>
      <c r="H396" s="151">
        <f t="shared" ca="1" si="34"/>
        <v>0</v>
      </c>
      <c r="I396" s="138">
        <f t="shared" ca="1" si="35"/>
        <v>0</v>
      </c>
      <c r="J396" s="138">
        <f>0</f>
        <v>0</v>
      </c>
      <c r="K396" s="138">
        <f t="shared" ca="1" si="36"/>
        <v>0</v>
      </c>
      <c r="L396" s="138">
        <f t="shared" ca="1" si="37"/>
        <v>0</v>
      </c>
      <c r="Q396" s="151"/>
      <c r="R396" s="138"/>
      <c r="S396" s="138"/>
      <c r="T396" s="138"/>
      <c r="U396" s="138"/>
    </row>
    <row r="397" spans="5:21" x14ac:dyDescent="0.35">
      <c r="E397" s="135">
        <v>385</v>
      </c>
      <c r="F397" s="135" cm="1">
        <f t="array" aca="1" ref="F397" ca="1">INDEX('SCIR_no vaccination'!$B386:$CW386, 'INPUTS for uncertainty analysis'!$B$2)</f>
        <v>0</v>
      </c>
      <c r="G397" s="137">
        <f t="shared" ref="G397:G460" ca="1" si="38">F397*$C$9</f>
        <v>0</v>
      </c>
      <c r="H397" s="151">
        <f t="shared" ref="H397:H460" ca="1" si="39">IF(F397 &gt; 1,$C$13*20000,0)</f>
        <v>0</v>
      </c>
      <c r="I397" s="138">
        <f t="shared" ref="I397:I460" ca="1" si="40">IF(F397 &gt; 1,$C$4,0)</f>
        <v>0</v>
      </c>
      <c r="J397" s="138">
        <f>0</f>
        <v>0</v>
      </c>
      <c r="K397" s="138">
        <f t="shared" ref="K397:K460" ca="1" si="41">F397*$C$5</f>
        <v>0</v>
      </c>
      <c r="L397" s="138">
        <f t="shared" ref="L397:L460" ca="1" si="42">J397+I397+K397</f>
        <v>0</v>
      </c>
      <c r="Q397" s="151"/>
      <c r="R397" s="138"/>
      <c r="S397" s="138"/>
      <c r="T397" s="138"/>
      <c r="U397" s="138"/>
    </row>
    <row r="398" spans="5:21" x14ac:dyDescent="0.35">
      <c r="E398" s="135">
        <v>386</v>
      </c>
      <c r="F398" s="135" cm="1">
        <f t="array" aca="1" ref="F398" ca="1">INDEX('SCIR_no vaccination'!$B387:$CW387, 'INPUTS for uncertainty analysis'!$B$2)</f>
        <v>0</v>
      </c>
      <c r="G398" s="137">
        <f t="shared" ca="1" si="38"/>
        <v>0</v>
      </c>
      <c r="H398" s="151">
        <f t="shared" ca="1" si="39"/>
        <v>0</v>
      </c>
      <c r="I398" s="138">
        <f t="shared" ca="1" si="40"/>
        <v>0</v>
      </c>
      <c r="J398" s="138">
        <f>0</f>
        <v>0</v>
      </c>
      <c r="K398" s="138">
        <f t="shared" ca="1" si="41"/>
        <v>0</v>
      </c>
      <c r="L398" s="138">
        <f t="shared" ca="1" si="42"/>
        <v>0</v>
      </c>
      <c r="Q398" s="151"/>
      <c r="R398" s="138"/>
      <c r="S398" s="138"/>
      <c r="T398" s="138"/>
      <c r="U398" s="138"/>
    </row>
    <row r="399" spans="5:21" x14ac:dyDescent="0.35">
      <c r="E399" s="135">
        <v>387</v>
      </c>
      <c r="F399" s="135" cm="1">
        <f t="array" aca="1" ref="F399" ca="1">INDEX('SCIR_no vaccination'!$B388:$CW388, 'INPUTS for uncertainty analysis'!$B$2)</f>
        <v>0</v>
      </c>
      <c r="G399" s="137">
        <f t="shared" ca="1" si="38"/>
        <v>0</v>
      </c>
      <c r="H399" s="151">
        <f t="shared" ca="1" si="39"/>
        <v>0</v>
      </c>
      <c r="I399" s="138">
        <f t="shared" ca="1" si="40"/>
        <v>0</v>
      </c>
      <c r="J399" s="138">
        <f>0</f>
        <v>0</v>
      </c>
      <c r="K399" s="138">
        <f t="shared" ca="1" si="41"/>
        <v>0</v>
      </c>
      <c r="L399" s="138">
        <f t="shared" ca="1" si="42"/>
        <v>0</v>
      </c>
      <c r="Q399" s="151"/>
      <c r="R399" s="138"/>
      <c r="S399" s="138"/>
      <c r="T399" s="138"/>
      <c r="U399" s="138"/>
    </row>
    <row r="400" spans="5:21" x14ac:dyDescent="0.35">
      <c r="E400" s="135">
        <v>388</v>
      </c>
      <c r="F400" s="135" cm="1">
        <f t="array" aca="1" ref="F400" ca="1">INDEX('SCIR_no vaccination'!$B389:$CW389, 'INPUTS for uncertainty analysis'!$B$2)</f>
        <v>0</v>
      </c>
      <c r="G400" s="137">
        <f t="shared" ca="1" si="38"/>
        <v>0</v>
      </c>
      <c r="H400" s="151">
        <f t="shared" ca="1" si="39"/>
        <v>0</v>
      </c>
      <c r="I400" s="138">
        <f t="shared" ca="1" si="40"/>
        <v>0</v>
      </c>
      <c r="J400" s="138">
        <f>0</f>
        <v>0</v>
      </c>
      <c r="K400" s="138">
        <f t="shared" ca="1" si="41"/>
        <v>0</v>
      </c>
      <c r="L400" s="138">
        <f t="shared" ca="1" si="42"/>
        <v>0</v>
      </c>
      <c r="Q400" s="151"/>
      <c r="R400" s="138"/>
      <c r="S400" s="138"/>
      <c r="T400" s="138"/>
      <c r="U400" s="138"/>
    </row>
    <row r="401" spans="5:21" x14ac:dyDescent="0.35">
      <c r="E401" s="135">
        <v>389</v>
      </c>
      <c r="F401" s="135" cm="1">
        <f t="array" aca="1" ref="F401" ca="1">INDEX('SCIR_no vaccination'!$B390:$CW390, 'INPUTS for uncertainty analysis'!$B$2)</f>
        <v>1</v>
      </c>
      <c r="G401" s="137">
        <f t="shared" ca="1" si="38"/>
        <v>25.144859849109157</v>
      </c>
      <c r="H401" s="151">
        <f t="shared" ca="1" si="39"/>
        <v>0</v>
      </c>
      <c r="I401" s="138">
        <f t="shared" ca="1" si="40"/>
        <v>0</v>
      </c>
      <c r="J401" s="138">
        <f>0</f>
        <v>0</v>
      </c>
      <c r="K401" s="138">
        <f t="shared" ca="1" si="41"/>
        <v>166915.94379826545</v>
      </c>
      <c r="L401" s="138">
        <f t="shared" ca="1" si="42"/>
        <v>166915.94379826545</v>
      </c>
      <c r="Q401" s="151"/>
      <c r="R401" s="138"/>
      <c r="S401" s="138"/>
      <c r="T401" s="138"/>
      <c r="U401" s="138"/>
    </row>
    <row r="402" spans="5:21" x14ac:dyDescent="0.35">
      <c r="E402" s="135">
        <v>390</v>
      </c>
      <c r="F402" s="135" cm="1">
        <f t="array" aca="1" ref="F402" ca="1">INDEX('SCIR_no vaccination'!$B391:$CW391, 'INPUTS for uncertainty analysis'!$B$2)</f>
        <v>0</v>
      </c>
      <c r="G402" s="137">
        <f t="shared" ca="1" si="38"/>
        <v>0</v>
      </c>
      <c r="H402" s="151">
        <f t="shared" ca="1" si="39"/>
        <v>0</v>
      </c>
      <c r="I402" s="138">
        <f t="shared" ca="1" si="40"/>
        <v>0</v>
      </c>
      <c r="J402" s="138">
        <f>0</f>
        <v>0</v>
      </c>
      <c r="K402" s="138">
        <f t="shared" ca="1" si="41"/>
        <v>0</v>
      </c>
      <c r="L402" s="138">
        <f t="shared" ca="1" si="42"/>
        <v>0</v>
      </c>
      <c r="Q402" s="151"/>
      <c r="R402" s="138"/>
      <c r="S402" s="138"/>
      <c r="T402" s="138"/>
      <c r="U402" s="138"/>
    </row>
    <row r="403" spans="5:21" x14ac:dyDescent="0.35">
      <c r="E403" s="135">
        <v>391</v>
      </c>
      <c r="F403" s="135" cm="1">
        <f t="array" aca="1" ref="F403" ca="1">INDEX('SCIR_no vaccination'!$B392:$CW392, 'INPUTS for uncertainty analysis'!$B$2)</f>
        <v>0</v>
      </c>
      <c r="G403" s="137">
        <f t="shared" ca="1" si="38"/>
        <v>0</v>
      </c>
      <c r="H403" s="151">
        <f t="shared" ca="1" si="39"/>
        <v>0</v>
      </c>
      <c r="I403" s="138">
        <f t="shared" ca="1" si="40"/>
        <v>0</v>
      </c>
      <c r="J403" s="138">
        <f>0</f>
        <v>0</v>
      </c>
      <c r="K403" s="138">
        <f t="shared" ca="1" si="41"/>
        <v>0</v>
      </c>
      <c r="L403" s="138">
        <f t="shared" ca="1" si="42"/>
        <v>0</v>
      </c>
      <c r="Q403" s="151"/>
      <c r="R403" s="138"/>
      <c r="S403" s="138"/>
      <c r="T403" s="138"/>
      <c r="U403" s="138"/>
    </row>
    <row r="404" spans="5:21" x14ac:dyDescent="0.35">
      <c r="E404" s="135">
        <v>392</v>
      </c>
      <c r="F404" s="135" cm="1">
        <f t="array" aca="1" ref="F404" ca="1">INDEX('SCIR_no vaccination'!$B393:$CW393, 'INPUTS for uncertainty analysis'!$B$2)</f>
        <v>0</v>
      </c>
      <c r="G404" s="137">
        <f t="shared" ca="1" si="38"/>
        <v>0</v>
      </c>
      <c r="H404" s="151">
        <f t="shared" ca="1" si="39"/>
        <v>0</v>
      </c>
      <c r="I404" s="138">
        <f t="shared" ca="1" si="40"/>
        <v>0</v>
      </c>
      <c r="J404" s="138">
        <f>0</f>
        <v>0</v>
      </c>
      <c r="K404" s="138">
        <f t="shared" ca="1" si="41"/>
        <v>0</v>
      </c>
      <c r="L404" s="138">
        <f t="shared" ca="1" si="42"/>
        <v>0</v>
      </c>
      <c r="Q404" s="151"/>
      <c r="R404" s="138"/>
      <c r="S404" s="138"/>
      <c r="T404" s="138"/>
      <c r="U404" s="138"/>
    </row>
    <row r="405" spans="5:21" x14ac:dyDescent="0.35">
      <c r="E405" s="135">
        <v>393</v>
      </c>
      <c r="F405" s="135" cm="1">
        <f t="array" aca="1" ref="F405" ca="1">INDEX('SCIR_no vaccination'!$B394:$CW394, 'INPUTS for uncertainty analysis'!$B$2)</f>
        <v>0</v>
      </c>
      <c r="G405" s="137">
        <f t="shared" ca="1" si="38"/>
        <v>0</v>
      </c>
      <c r="H405" s="151">
        <f t="shared" ca="1" si="39"/>
        <v>0</v>
      </c>
      <c r="I405" s="138">
        <f t="shared" ca="1" si="40"/>
        <v>0</v>
      </c>
      <c r="J405" s="138">
        <f>0</f>
        <v>0</v>
      </c>
      <c r="K405" s="138">
        <f t="shared" ca="1" si="41"/>
        <v>0</v>
      </c>
      <c r="L405" s="138">
        <f t="shared" ca="1" si="42"/>
        <v>0</v>
      </c>
      <c r="Q405" s="151"/>
      <c r="R405" s="138"/>
      <c r="S405" s="138"/>
      <c r="T405" s="138"/>
      <c r="U405" s="138"/>
    </row>
    <row r="406" spans="5:21" x14ac:dyDescent="0.35">
      <c r="E406" s="135">
        <v>394</v>
      </c>
      <c r="F406" s="135" cm="1">
        <f t="array" aca="1" ref="F406" ca="1">INDEX('SCIR_no vaccination'!$B395:$CW395, 'INPUTS for uncertainty analysis'!$B$2)</f>
        <v>7</v>
      </c>
      <c r="G406" s="137">
        <f t="shared" ca="1" si="38"/>
        <v>176.01401894376409</v>
      </c>
      <c r="H406" s="151">
        <f t="shared" ca="1" si="39"/>
        <v>200</v>
      </c>
      <c r="I406" s="138">
        <f t="shared" ca="1" si="40"/>
        <v>14686266.498967806</v>
      </c>
      <c r="J406" s="138">
        <f>0</f>
        <v>0</v>
      </c>
      <c r="K406" s="138">
        <f t="shared" ca="1" si="41"/>
        <v>1168411.6065878582</v>
      </c>
      <c r="L406" s="138">
        <f t="shared" ca="1" si="42"/>
        <v>15854678.105555665</v>
      </c>
      <c r="Q406" s="151"/>
      <c r="R406" s="138"/>
      <c r="S406" s="138"/>
      <c r="T406" s="138"/>
      <c r="U406" s="138"/>
    </row>
    <row r="407" spans="5:21" x14ac:dyDescent="0.35">
      <c r="E407" s="135">
        <v>395</v>
      </c>
      <c r="F407" s="135" cm="1">
        <f t="array" aca="1" ref="F407" ca="1">INDEX('SCIR_no vaccination'!$B396:$CW396, 'INPUTS for uncertainty analysis'!$B$2)</f>
        <v>0</v>
      </c>
      <c r="G407" s="137">
        <f t="shared" ca="1" si="38"/>
        <v>0</v>
      </c>
      <c r="H407" s="151">
        <f t="shared" ca="1" si="39"/>
        <v>0</v>
      </c>
      <c r="I407" s="138">
        <f t="shared" ca="1" si="40"/>
        <v>0</v>
      </c>
      <c r="J407" s="138">
        <f>0</f>
        <v>0</v>
      </c>
      <c r="K407" s="138">
        <f t="shared" ca="1" si="41"/>
        <v>0</v>
      </c>
      <c r="L407" s="138">
        <f t="shared" ca="1" si="42"/>
        <v>0</v>
      </c>
      <c r="Q407" s="151"/>
      <c r="R407" s="138"/>
      <c r="S407" s="138"/>
      <c r="T407" s="138"/>
      <c r="U407" s="138"/>
    </row>
    <row r="408" spans="5:21" x14ac:dyDescent="0.35">
      <c r="E408" s="135">
        <v>396</v>
      </c>
      <c r="F408" s="135" cm="1">
        <f t="array" aca="1" ref="F408" ca="1">INDEX('SCIR_no vaccination'!$B397:$CW397, 'INPUTS for uncertainty analysis'!$B$2)</f>
        <v>1</v>
      </c>
      <c r="G408" s="137">
        <f t="shared" ca="1" si="38"/>
        <v>25.144859849109157</v>
      </c>
      <c r="H408" s="151">
        <f t="shared" ca="1" si="39"/>
        <v>0</v>
      </c>
      <c r="I408" s="138">
        <f t="shared" ca="1" si="40"/>
        <v>0</v>
      </c>
      <c r="J408" s="138">
        <f>0</f>
        <v>0</v>
      </c>
      <c r="K408" s="138">
        <f t="shared" ca="1" si="41"/>
        <v>166915.94379826545</v>
      </c>
      <c r="L408" s="138">
        <f t="shared" ca="1" si="42"/>
        <v>166915.94379826545</v>
      </c>
      <c r="Q408" s="151"/>
      <c r="R408" s="138"/>
      <c r="S408" s="138"/>
      <c r="T408" s="138"/>
      <c r="U408" s="138"/>
    </row>
    <row r="409" spans="5:21" x14ac:dyDescent="0.35">
      <c r="E409" s="135">
        <v>397</v>
      </c>
      <c r="F409" s="135" cm="1">
        <f t="array" aca="1" ref="F409" ca="1">INDEX('SCIR_no vaccination'!$B398:$CW398, 'INPUTS for uncertainty analysis'!$B$2)</f>
        <v>1</v>
      </c>
      <c r="G409" s="137">
        <f t="shared" ca="1" si="38"/>
        <v>25.144859849109157</v>
      </c>
      <c r="H409" s="151">
        <f t="shared" ca="1" si="39"/>
        <v>0</v>
      </c>
      <c r="I409" s="138">
        <f t="shared" ca="1" si="40"/>
        <v>0</v>
      </c>
      <c r="J409" s="138">
        <f>0</f>
        <v>0</v>
      </c>
      <c r="K409" s="138">
        <f t="shared" ca="1" si="41"/>
        <v>166915.94379826545</v>
      </c>
      <c r="L409" s="138">
        <f t="shared" ca="1" si="42"/>
        <v>166915.94379826545</v>
      </c>
      <c r="Q409" s="151"/>
      <c r="R409" s="138"/>
      <c r="S409" s="138"/>
      <c r="T409" s="138"/>
      <c r="U409" s="138"/>
    </row>
    <row r="410" spans="5:21" x14ac:dyDescent="0.35">
      <c r="E410" s="135">
        <v>398</v>
      </c>
      <c r="F410" s="135" cm="1">
        <f t="array" aca="1" ref="F410" ca="1">INDEX('SCIR_no vaccination'!$B399:$CW399, 'INPUTS for uncertainty analysis'!$B$2)</f>
        <v>0</v>
      </c>
      <c r="G410" s="137">
        <f t="shared" ca="1" si="38"/>
        <v>0</v>
      </c>
      <c r="H410" s="151">
        <f t="shared" ca="1" si="39"/>
        <v>0</v>
      </c>
      <c r="I410" s="138">
        <f t="shared" ca="1" si="40"/>
        <v>0</v>
      </c>
      <c r="J410" s="138">
        <f>0</f>
        <v>0</v>
      </c>
      <c r="K410" s="138">
        <f t="shared" ca="1" si="41"/>
        <v>0</v>
      </c>
      <c r="L410" s="138">
        <f t="shared" ca="1" si="42"/>
        <v>0</v>
      </c>
      <c r="Q410" s="151"/>
      <c r="R410" s="138"/>
      <c r="S410" s="138"/>
      <c r="T410" s="138"/>
      <c r="U410" s="138"/>
    </row>
    <row r="411" spans="5:21" x14ac:dyDescent="0.35">
      <c r="E411" s="135">
        <v>399</v>
      </c>
      <c r="F411" s="135" cm="1">
        <f t="array" aca="1" ref="F411" ca="1">INDEX('SCIR_no vaccination'!$B400:$CW400, 'INPUTS for uncertainty analysis'!$B$2)</f>
        <v>0</v>
      </c>
      <c r="G411" s="137">
        <f t="shared" ca="1" si="38"/>
        <v>0</v>
      </c>
      <c r="H411" s="151">
        <f t="shared" ca="1" si="39"/>
        <v>0</v>
      </c>
      <c r="I411" s="138">
        <f t="shared" ca="1" si="40"/>
        <v>0</v>
      </c>
      <c r="J411" s="138">
        <f>0</f>
        <v>0</v>
      </c>
      <c r="K411" s="138">
        <f t="shared" ca="1" si="41"/>
        <v>0</v>
      </c>
      <c r="L411" s="138">
        <f t="shared" ca="1" si="42"/>
        <v>0</v>
      </c>
      <c r="Q411" s="151"/>
      <c r="R411" s="138"/>
      <c r="S411" s="138"/>
      <c r="T411" s="138"/>
      <c r="U411" s="138"/>
    </row>
    <row r="412" spans="5:21" x14ac:dyDescent="0.35">
      <c r="E412" s="135">
        <v>400</v>
      </c>
      <c r="F412" s="135" cm="1">
        <f t="array" aca="1" ref="F412" ca="1">INDEX('SCIR_no vaccination'!$B401:$CW401, 'INPUTS for uncertainty analysis'!$B$2)</f>
        <v>0</v>
      </c>
      <c r="G412" s="137">
        <f t="shared" ca="1" si="38"/>
        <v>0</v>
      </c>
      <c r="H412" s="151">
        <f t="shared" ca="1" si="39"/>
        <v>0</v>
      </c>
      <c r="I412" s="138">
        <f t="shared" ca="1" si="40"/>
        <v>0</v>
      </c>
      <c r="J412" s="138">
        <f>0</f>
        <v>0</v>
      </c>
      <c r="K412" s="138">
        <f t="shared" ca="1" si="41"/>
        <v>0</v>
      </c>
      <c r="L412" s="138">
        <f t="shared" ca="1" si="42"/>
        <v>0</v>
      </c>
      <c r="Q412" s="151"/>
      <c r="R412" s="138"/>
      <c r="S412" s="138"/>
      <c r="T412" s="138"/>
      <c r="U412" s="138"/>
    </row>
    <row r="413" spans="5:21" x14ac:dyDescent="0.35">
      <c r="E413" s="135">
        <v>401</v>
      </c>
      <c r="F413" s="135" cm="1">
        <f t="array" aca="1" ref="F413" ca="1">INDEX('SCIR_no vaccination'!$B402:$CW402, 'INPUTS for uncertainty analysis'!$B$2)</f>
        <v>0</v>
      </c>
      <c r="G413" s="137">
        <f t="shared" ca="1" si="38"/>
        <v>0</v>
      </c>
      <c r="H413" s="151">
        <f t="shared" ca="1" si="39"/>
        <v>0</v>
      </c>
      <c r="I413" s="138">
        <f t="shared" ca="1" si="40"/>
        <v>0</v>
      </c>
      <c r="J413" s="138">
        <f>0</f>
        <v>0</v>
      </c>
      <c r="K413" s="138">
        <f t="shared" ca="1" si="41"/>
        <v>0</v>
      </c>
      <c r="L413" s="138">
        <f t="shared" ca="1" si="42"/>
        <v>0</v>
      </c>
      <c r="Q413" s="151"/>
      <c r="R413" s="138"/>
      <c r="S413" s="138"/>
      <c r="T413" s="138"/>
      <c r="U413" s="138"/>
    </row>
    <row r="414" spans="5:21" x14ac:dyDescent="0.35">
      <c r="E414" s="135">
        <v>402</v>
      </c>
      <c r="F414" s="135" cm="1">
        <f t="array" aca="1" ref="F414" ca="1">INDEX('SCIR_no vaccination'!$B403:$CW403, 'INPUTS for uncertainty analysis'!$B$2)</f>
        <v>0</v>
      </c>
      <c r="G414" s="137">
        <f t="shared" ca="1" si="38"/>
        <v>0</v>
      </c>
      <c r="H414" s="151">
        <f t="shared" ca="1" si="39"/>
        <v>0</v>
      </c>
      <c r="I414" s="138">
        <f t="shared" ca="1" si="40"/>
        <v>0</v>
      </c>
      <c r="J414" s="138">
        <f>0</f>
        <v>0</v>
      </c>
      <c r="K414" s="138">
        <f t="shared" ca="1" si="41"/>
        <v>0</v>
      </c>
      <c r="L414" s="138">
        <f t="shared" ca="1" si="42"/>
        <v>0</v>
      </c>
      <c r="Q414" s="151"/>
      <c r="R414" s="138"/>
      <c r="S414" s="138"/>
      <c r="T414" s="138"/>
      <c r="U414" s="138"/>
    </row>
    <row r="415" spans="5:21" x14ac:dyDescent="0.35">
      <c r="E415" s="135">
        <v>403</v>
      </c>
      <c r="F415" s="135" cm="1">
        <f t="array" aca="1" ref="F415" ca="1">INDEX('SCIR_no vaccination'!$B404:$CW404, 'INPUTS for uncertainty analysis'!$B$2)</f>
        <v>1</v>
      </c>
      <c r="G415" s="137">
        <f t="shared" ca="1" si="38"/>
        <v>25.144859849109157</v>
      </c>
      <c r="H415" s="151">
        <f t="shared" ca="1" si="39"/>
        <v>0</v>
      </c>
      <c r="I415" s="138">
        <f t="shared" ca="1" si="40"/>
        <v>0</v>
      </c>
      <c r="J415" s="138">
        <f>0</f>
        <v>0</v>
      </c>
      <c r="K415" s="138">
        <f t="shared" ca="1" si="41"/>
        <v>166915.94379826545</v>
      </c>
      <c r="L415" s="138">
        <f t="shared" ca="1" si="42"/>
        <v>166915.94379826545</v>
      </c>
      <c r="Q415" s="151"/>
      <c r="R415" s="138"/>
      <c r="S415" s="138"/>
      <c r="T415" s="138"/>
      <c r="U415" s="138"/>
    </row>
    <row r="416" spans="5:21" x14ac:dyDescent="0.35">
      <c r="E416" s="135">
        <v>404</v>
      </c>
      <c r="F416" s="135" cm="1">
        <f t="array" aca="1" ref="F416" ca="1">INDEX('SCIR_no vaccination'!$B405:$CW405, 'INPUTS for uncertainty analysis'!$B$2)</f>
        <v>2</v>
      </c>
      <c r="G416" s="137">
        <f t="shared" ca="1" si="38"/>
        <v>50.289719698218313</v>
      </c>
      <c r="H416" s="151">
        <f t="shared" ca="1" si="39"/>
        <v>200</v>
      </c>
      <c r="I416" s="138">
        <f t="shared" ca="1" si="40"/>
        <v>14686266.498967806</v>
      </c>
      <c r="J416" s="138">
        <f>0</f>
        <v>0</v>
      </c>
      <c r="K416" s="138">
        <f t="shared" ca="1" si="41"/>
        <v>333831.8875965309</v>
      </c>
      <c r="L416" s="138">
        <f t="shared" ca="1" si="42"/>
        <v>15020098.386564337</v>
      </c>
      <c r="Q416" s="151"/>
      <c r="R416" s="138"/>
      <c r="S416" s="138"/>
      <c r="T416" s="138"/>
      <c r="U416" s="138"/>
    </row>
    <row r="417" spans="5:21" x14ac:dyDescent="0.35">
      <c r="E417" s="135">
        <v>405</v>
      </c>
      <c r="F417" s="135" cm="1">
        <f t="array" aca="1" ref="F417" ca="1">INDEX('SCIR_no vaccination'!$B406:$CW406, 'INPUTS for uncertainty analysis'!$B$2)</f>
        <v>0</v>
      </c>
      <c r="G417" s="137">
        <f t="shared" ca="1" si="38"/>
        <v>0</v>
      </c>
      <c r="H417" s="151">
        <f t="shared" ca="1" si="39"/>
        <v>0</v>
      </c>
      <c r="I417" s="138">
        <f t="shared" ca="1" si="40"/>
        <v>0</v>
      </c>
      <c r="J417" s="138">
        <f>0</f>
        <v>0</v>
      </c>
      <c r="K417" s="138">
        <f t="shared" ca="1" si="41"/>
        <v>0</v>
      </c>
      <c r="L417" s="138">
        <f t="shared" ca="1" si="42"/>
        <v>0</v>
      </c>
      <c r="Q417" s="151"/>
      <c r="R417" s="138"/>
      <c r="S417" s="138"/>
      <c r="T417" s="138"/>
      <c r="U417" s="138"/>
    </row>
    <row r="418" spans="5:21" x14ac:dyDescent="0.35">
      <c r="E418" s="135">
        <v>406</v>
      </c>
      <c r="F418" s="135" cm="1">
        <f t="array" aca="1" ref="F418" ca="1">INDEX('SCIR_no vaccination'!$B407:$CW407, 'INPUTS for uncertainty analysis'!$B$2)</f>
        <v>3</v>
      </c>
      <c r="G418" s="137">
        <f t="shared" ca="1" si="38"/>
        <v>75.434579547327473</v>
      </c>
      <c r="H418" s="151">
        <f t="shared" ca="1" si="39"/>
        <v>200</v>
      </c>
      <c r="I418" s="138">
        <f t="shared" ca="1" si="40"/>
        <v>14686266.498967806</v>
      </c>
      <c r="J418" s="138">
        <f>0</f>
        <v>0</v>
      </c>
      <c r="K418" s="138">
        <f t="shared" ca="1" si="41"/>
        <v>500747.83139479638</v>
      </c>
      <c r="L418" s="138">
        <f t="shared" ca="1" si="42"/>
        <v>15187014.330362603</v>
      </c>
      <c r="Q418" s="151"/>
      <c r="R418" s="138"/>
      <c r="S418" s="138"/>
      <c r="T418" s="138"/>
      <c r="U418" s="138"/>
    </row>
    <row r="419" spans="5:21" x14ac:dyDescent="0.35">
      <c r="E419" s="135">
        <v>407</v>
      </c>
      <c r="F419" s="135" cm="1">
        <f t="array" aca="1" ref="F419" ca="1">INDEX('SCIR_no vaccination'!$B408:$CW408, 'INPUTS for uncertainty analysis'!$B$2)</f>
        <v>0</v>
      </c>
      <c r="G419" s="137">
        <f t="shared" ca="1" si="38"/>
        <v>0</v>
      </c>
      <c r="H419" s="151">
        <f t="shared" ca="1" si="39"/>
        <v>0</v>
      </c>
      <c r="I419" s="138">
        <f t="shared" ca="1" si="40"/>
        <v>0</v>
      </c>
      <c r="J419" s="138">
        <f>0</f>
        <v>0</v>
      </c>
      <c r="K419" s="138">
        <f t="shared" ca="1" si="41"/>
        <v>0</v>
      </c>
      <c r="L419" s="138">
        <f t="shared" ca="1" si="42"/>
        <v>0</v>
      </c>
      <c r="Q419" s="151"/>
      <c r="R419" s="138"/>
      <c r="S419" s="138"/>
      <c r="T419" s="138"/>
      <c r="U419" s="138"/>
    </row>
    <row r="420" spans="5:21" x14ac:dyDescent="0.35">
      <c r="E420" s="135">
        <v>408</v>
      </c>
      <c r="F420" s="135" cm="1">
        <f t="array" aca="1" ref="F420" ca="1">INDEX('SCIR_no vaccination'!$B409:$CW409, 'INPUTS for uncertainty analysis'!$B$2)</f>
        <v>3</v>
      </c>
      <c r="G420" s="137">
        <f t="shared" ca="1" si="38"/>
        <v>75.434579547327473</v>
      </c>
      <c r="H420" s="151">
        <f t="shared" ca="1" si="39"/>
        <v>200</v>
      </c>
      <c r="I420" s="138">
        <f t="shared" ca="1" si="40"/>
        <v>14686266.498967806</v>
      </c>
      <c r="J420" s="138">
        <f>0</f>
        <v>0</v>
      </c>
      <c r="K420" s="138">
        <f t="shared" ca="1" si="41"/>
        <v>500747.83139479638</v>
      </c>
      <c r="L420" s="138">
        <f t="shared" ca="1" si="42"/>
        <v>15187014.330362603</v>
      </c>
      <c r="Q420" s="151"/>
      <c r="R420" s="138"/>
      <c r="S420" s="138"/>
      <c r="T420" s="138"/>
      <c r="U420" s="138"/>
    </row>
    <row r="421" spans="5:21" x14ac:dyDescent="0.35">
      <c r="E421" s="135">
        <v>409</v>
      </c>
      <c r="F421" s="135" cm="1">
        <f t="array" aca="1" ref="F421" ca="1">INDEX('SCIR_no vaccination'!$B410:$CW410, 'INPUTS for uncertainty analysis'!$B$2)</f>
        <v>0</v>
      </c>
      <c r="G421" s="137">
        <f t="shared" ca="1" si="38"/>
        <v>0</v>
      </c>
      <c r="H421" s="151">
        <f t="shared" ca="1" si="39"/>
        <v>0</v>
      </c>
      <c r="I421" s="138">
        <f t="shared" ca="1" si="40"/>
        <v>0</v>
      </c>
      <c r="J421" s="138">
        <f>0</f>
        <v>0</v>
      </c>
      <c r="K421" s="138">
        <f t="shared" ca="1" si="41"/>
        <v>0</v>
      </c>
      <c r="L421" s="138">
        <f t="shared" ca="1" si="42"/>
        <v>0</v>
      </c>
      <c r="Q421" s="151"/>
      <c r="R421" s="138"/>
      <c r="S421" s="138"/>
      <c r="T421" s="138"/>
      <c r="U421" s="138"/>
    </row>
    <row r="422" spans="5:21" x14ac:dyDescent="0.35">
      <c r="E422" s="135">
        <v>410</v>
      </c>
      <c r="F422" s="135" cm="1">
        <f t="array" aca="1" ref="F422" ca="1">INDEX('SCIR_no vaccination'!$B411:$CW411, 'INPUTS for uncertainty analysis'!$B$2)</f>
        <v>0</v>
      </c>
      <c r="G422" s="137">
        <f t="shared" ca="1" si="38"/>
        <v>0</v>
      </c>
      <c r="H422" s="151">
        <f t="shared" ca="1" si="39"/>
        <v>0</v>
      </c>
      <c r="I422" s="138">
        <f t="shared" ca="1" si="40"/>
        <v>0</v>
      </c>
      <c r="J422" s="138">
        <f>0</f>
        <v>0</v>
      </c>
      <c r="K422" s="138">
        <f t="shared" ca="1" si="41"/>
        <v>0</v>
      </c>
      <c r="L422" s="138">
        <f t="shared" ca="1" si="42"/>
        <v>0</v>
      </c>
      <c r="Q422" s="151"/>
      <c r="R422" s="138"/>
      <c r="S422" s="138"/>
      <c r="T422" s="138"/>
      <c r="U422" s="138"/>
    </row>
    <row r="423" spans="5:21" x14ac:dyDescent="0.35">
      <c r="E423" s="135">
        <v>411</v>
      </c>
      <c r="F423" s="135" cm="1">
        <f t="array" aca="1" ref="F423" ca="1">INDEX('SCIR_no vaccination'!$B412:$CW412, 'INPUTS for uncertainty analysis'!$B$2)</f>
        <v>1</v>
      </c>
      <c r="G423" s="137">
        <f t="shared" ca="1" si="38"/>
        <v>25.144859849109157</v>
      </c>
      <c r="H423" s="151">
        <f t="shared" ca="1" si="39"/>
        <v>0</v>
      </c>
      <c r="I423" s="138">
        <f t="shared" ca="1" si="40"/>
        <v>0</v>
      </c>
      <c r="J423" s="138">
        <f>0</f>
        <v>0</v>
      </c>
      <c r="K423" s="138">
        <f t="shared" ca="1" si="41"/>
        <v>166915.94379826545</v>
      </c>
      <c r="L423" s="138">
        <f t="shared" ca="1" si="42"/>
        <v>166915.94379826545</v>
      </c>
      <c r="Q423" s="151"/>
      <c r="R423" s="138"/>
      <c r="S423" s="138"/>
      <c r="T423" s="138"/>
      <c r="U423" s="138"/>
    </row>
    <row r="424" spans="5:21" x14ac:dyDescent="0.35">
      <c r="E424" s="135">
        <v>412</v>
      </c>
      <c r="F424" s="135" cm="1">
        <f t="array" aca="1" ref="F424" ca="1">INDEX('SCIR_no vaccination'!$B413:$CW413, 'INPUTS for uncertainty analysis'!$B$2)</f>
        <v>0</v>
      </c>
      <c r="G424" s="137">
        <f t="shared" ca="1" si="38"/>
        <v>0</v>
      </c>
      <c r="H424" s="151">
        <f t="shared" ca="1" si="39"/>
        <v>0</v>
      </c>
      <c r="I424" s="138">
        <f t="shared" ca="1" si="40"/>
        <v>0</v>
      </c>
      <c r="J424" s="138">
        <f>0</f>
        <v>0</v>
      </c>
      <c r="K424" s="138">
        <f t="shared" ca="1" si="41"/>
        <v>0</v>
      </c>
      <c r="L424" s="138">
        <f t="shared" ca="1" si="42"/>
        <v>0</v>
      </c>
      <c r="Q424" s="151"/>
      <c r="R424" s="138"/>
      <c r="S424" s="138"/>
      <c r="T424" s="138"/>
      <c r="U424" s="138"/>
    </row>
    <row r="425" spans="5:21" x14ac:dyDescent="0.35">
      <c r="E425" s="135">
        <v>413</v>
      </c>
      <c r="F425" s="135" cm="1">
        <f t="array" aca="1" ref="F425" ca="1">INDEX('SCIR_no vaccination'!$B414:$CW414, 'INPUTS for uncertainty analysis'!$B$2)</f>
        <v>0</v>
      </c>
      <c r="G425" s="137">
        <f t="shared" ca="1" si="38"/>
        <v>0</v>
      </c>
      <c r="H425" s="151">
        <f t="shared" ca="1" si="39"/>
        <v>0</v>
      </c>
      <c r="I425" s="138">
        <f t="shared" ca="1" si="40"/>
        <v>0</v>
      </c>
      <c r="J425" s="138">
        <f>0</f>
        <v>0</v>
      </c>
      <c r="K425" s="138">
        <f t="shared" ca="1" si="41"/>
        <v>0</v>
      </c>
      <c r="L425" s="138">
        <f t="shared" ca="1" si="42"/>
        <v>0</v>
      </c>
      <c r="Q425" s="151"/>
      <c r="R425" s="138"/>
      <c r="S425" s="138"/>
      <c r="T425" s="138"/>
      <c r="U425" s="138"/>
    </row>
    <row r="426" spans="5:21" x14ac:dyDescent="0.35">
      <c r="E426" s="135">
        <v>414</v>
      </c>
      <c r="F426" s="135" cm="1">
        <f t="array" aca="1" ref="F426" ca="1">INDEX('SCIR_no vaccination'!$B415:$CW415, 'INPUTS for uncertainty analysis'!$B$2)</f>
        <v>0</v>
      </c>
      <c r="G426" s="137">
        <f t="shared" ca="1" si="38"/>
        <v>0</v>
      </c>
      <c r="H426" s="151">
        <f t="shared" ca="1" si="39"/>
        <v>0</v>
      </c>
      <c r="I426" s="138">
        <f t="shared" ca="1" si="40"/>
        <v>0</v>
      </c>
      <c r="J426" s="138">
        <f>0</f>
        <v>0</v>
      </c>
      <c r="K426" s="138">
        <f t="shared" ca="1" si="41"/>
        <v>0</v>
      </c>
      <c r="L426" s="138">
        <f t="shared" ca="1" si="42"/>
        <v>0</v>
      </c>
      <c r="Q426" s="151"/>
      <c r="R426" s="138"/>
      <c r="S426" s="138"/>
      <c r="T426" s="138"/>
      <c r="U426" s="138"/>
    </row>
    <row r="427" spans="5:21" x14ac:dyDescent="0.35">
      <c r="E427" s="135">
        <v>415</v>
      </c>
      <c r="F427" s="135" cm="1">
        <f t="array" aca="1" ref="F427" ca="1">INDEX('SCIR_no vaccination'!$B416:$CW416, 'INPUTS for uncertainty analysis'!$B$2)</f>
        <v>0</v>
      </c>
      <c r="G427" s="137">
        <f t="shared" ca="1" si="38"/>
        <v>0</v>
      </c>
      <c r="H427" s="151">
        <f t="shared" ca="1" si="39"/>
        <v>0</v>
      </c>
      <c r="I427" s="138">
        <f t="shared" ca="1" si="40"/>
        <v>0</v>
      </c>
      <c r="J427" s="138">
        <f>0</f>
        <v>0</v>
      </c>
      <c r="K427" s="138">
        <f t="shared" ca="1" si="41"/>
        <v>0</v>
      </c>
      <c r="L427" s="138">
        <f t="shared" ca="1" si="42"/>
        <v>0</v>
      </c>
      <c r="Q427" s="151"/>
      <c r="R427" s="138"/>
      <c r="S427" s="138"/>
      <c r="T427" s="138"/>
      <c r="U427" s="138"/>
    </row>
    <row r="428" spans="5:21" x14ac:dyDescent="0.35">
      <c r="E428" s="135">
        <v>416</v>
      </c>
      <c r="F428" s="135" cm="1">
        <f t="array" aca="1" ref="F428" ca="1">INDEX('SCIR_no vaccination'!$B417:$CW417, 'INPUTS for uncertainty analysis'!$B$2)</f>
        <v>1</v>
      </c>
      <c r="G428" s="137">
        <f t="shared" ca="1" si="38"/>
        <v>25.144859849109157</v>
      </c>
      <c r="H428" s="151">
        <f t="shared" ca="1" si="39"/>
        <v>0</v>
      </c>
      <c r="I428" s="138">
        <f t="shared" ca="1" si="40"/>
        <v>0</v>
      </c>
      <c r="J428" s="138">
        <f>0</f>
        <v>0</v>
      </c>
      <c r="K428" s="138">
        <f t="shared" ca="1" si="41"/>
        <v>166915.94379826545</v>
      </c>
      <c r="L428" s="138">
        <f t="shared" ca="1" si="42"/>
        <v>166915.94379826545</v>
      </c>
      <c r="Q428" s="151"/>
      <c r="R428" s="138"/>
      <c r="S428" s="138"/>
      <c r="T428" s="138"/>
      <c r="U428" s="138"/>
    </row>
    <row r="429" spans="5:21" x14ac:dyDescent="0.35">
      <c r="E429" s="135">
        <v>417</v>
      </c>
      <c r="F429" s="135" cm="1">
        <f t="array" aca="1" ref="F429" ca="1">INDEX('SCIR_no vaccination'!$B418:$CW418, 'INPUTS for uncertainty analysis'!$B$2)</f>
        <v>0</v>
      </c>
      <c r="G429" s="137">
        <f t="shared" ca="1" si="38"/>
        <v>0</v>
      </c>
      <c r="H429" s="151">
        <f t="shared" ca="1" si="39"/>
        <v>0</v>
      </c>
      <c r="I429" s="138">
        <f t="shared" ca="1" si="40"/>
        <v>0</v>
      </c>
      <c r="J429" s="138">
        <f>0</f>
        <v>0</v>
      </c>
      <c r="K429" s="138">
        <f t="shared" ca="1" si="41"/>
        <v>0</v>
      </c>
      <c r="L429" s="138">
        <f t="shared" ca="1" si="42"/>
        <v>0</v>
      </c>
      <c r="Q429" s="151"/>
      <c r="R429" s="138"/>
      <c r="S429" s="138"/>
      <c r="T429" s="138"/>
      <c r="U429" s="138"/>
    </row>
    <row r="430" spans="5:21" x14ac:dyDescent="0.35">
      <c r="E430" s="135">
        <v>418</v>
      </c>
      <c r="F430" s="135" cm="1">
        <f t="array" aca="1" ref="F430" ca="1">INDEX('SCIR_no vaccination'!$B419:$CW419, 'INPUTS for uncertainty analysis'!$B$2)</f>
        <v>8</v>
      </c>
      <c r="G430" s="137">
        <f t="shared" ca="1" si="38"/>
        <v>201.15887879287325</v>
      </c>
      <c r="H430" s="151">
        <f t="shared" ca="1" si="39"/>
        <v>200</v>
      </c>
      <c r="I430" s="138">
        <f t="shared" ca="1" si="40"/>
        <v>14686266.498967806</v>
      </c>
      <c r="J430" s="138">
        <f>0</f>
        <v>0</v>
      </c>
      <c r="K430" s="138">
        <f t="shared" ca="1" si="41"/>
        <v>1335327.5503861236</v>
      </c>
      <c r="L430" s="138">
        <f t="shared" ca="1" si="42"/>
        <v>16021594.049353929</v>
      </c>
      <c r="Q430" s="151"/>
      <c r="R430" s="138"/>
      <c r="S430" s="138"/>
      <c r="T430" s="138"/>
      <c r="U430" s="138"/>
    </row>
    <row r="431" spans="5:21" x14ac:dyDescent="0.35">
      <c r="E431" s="135">
        <v>419</v>
      </c>
      <c r="F431" s="135" cm="1">
        <f t="array" aca="1" ref="F431" ca="1">INDEX('SCIR_no vaccination'!$B420:$CW420, 'INPUTS for uncertainty analysis'!$B$2)</f>
        <v>0</v>
      </c>
      <c r="G431" s="137">
        <f t="shared" ca="1" si="38"/>
        <v>0</v>
      </c>
      <c r="H431" s="151">
        <f t="shared" ca="1" si="39"/>
        <v>0</v>
      </c>
      <c r="I431" s="138">
        <f t="shared" ca="1" si="40"/>
        <v>0</v>
      </c>
      <c r="J431" s="138">
        <f>0</f>
        <v>0</v>
      </c>
      <c r="K431" s="138">
        <f t="shared" ca="1" si="41"/>
        <v>0</v>
      </c>
      <c r="L431" s="138">
        <f t="shared" ca="1" si="42"/>
        <v>0</v>
      </c>
      <c r="Q431" s="151"/>
      <c r="R431" s="138"/>
      <c r="S431" s="138"/>
      <c r="T431" s="138"/>
      <c r="U431" s="138"/>
    </row>
    <row r="432" spans="5:21" x14ac:dyDescent="0.35">
      <c r="E432" s="135">
        <v>420</v>
      </c>
      <c r="F432" s="135" cm="1">
        <f t="array" aca="1" ref="F432" ca="1">INDEX('SCIR_no vaccination'!$B421:$CW421, 'INPUTS for uncertainty analysis'!$B$2)</f>
        <v>0</v>
      </c>
      <c r="G432" s="137">
        <f t="shared" ca="1" si="38"/>
        <v>0</v>
      </c>
      <c r="H432" s="151">
        <f t="shared" ca="1" si="39"/>
        <v>0</v>
      </c>
      <c r="I432" s="138">
        <f t="shared" ca="1" si="40"/>
        <v>0</v>
      </c>
      <c r="J432" s="138">
        <f>0</f>
        <v>0</v>
      </c>
      <c r="K432" s="138">
        <f t="shared" ca="1" si="41"/>
        <v>0</v>
      </c>
      <c r="L432" s="138">
        <f t="shared" ca="1" si="42"/>
        <v>0</v>
      </c>
      <c r="Q432" s="151"/>
      <c r="R432" s="138"/>
      <c r="S432" s="138"/>
      <c r="T432" s="138"/>
      <c r="U432" s="138"/>
    </row>
    <row r="433" spans="5:21" x14ac:dyDescent="0.35">
      <c r="E433" s="135">
        <v>421</v>
      </c>
      <c r="F433" s="135" cm="1">
        <f t="array" aca="1" ref="F433" ca="1">INDEX('SCIR_no vaccination'!$B422:$CW422, 'INPUTS for uncertainty analysis'!$B$2)</f>
        <v>1</v>
      </c>
      <c r="G433" s="137">
        <f t="shared" ca="1" si="38"/>
        <v>25.144859849109157</v>
      </c>
      <c r="H433" s="151">
        <f t="shared" ca="1" si="39"/>
        <v>0</v>
      </c>
      <c r="I433" s="138">
        <f t="shared" ca="1" si="40"/>
        <v>0</v>
      </c>
      <c r="J433" s="138">
        <f>0</f>
        <v>0</v>
      </c>
      <c r="K433" s="138">
        <f t="shared" ca="1" si="41"/>
        <v>166915.94379826545</v>
      </c>
      <c r="L433" s="138">
        <f t="shared" ca="1" si="42"/>
        <v>166915.94379826545</v>
      </c>
      <c r="Q433" s="151"/>
      <c r="R433" s="138"/>
      <c r="S433" s="138"/>
      <c r="T433" s="138"/>
      <c r="U433" s="138"/>
    </row>
    <row r="434" spans="5:21" x14ac:dyDescent="0.35">
      <c r="E434" s="135">
        <v>422</v>
      </c>
      <c r="F434" s="135" cm="1">
        <f t="array" aca="1" ref="F434" ca="1">INDEX('SCIR_no vaccination'!$B423:$CW423, 'INPUTS for uncertainty analysis'!$B$2)</f>
        <v>0</v>
      </c>
      <c r="G434" s="137">
        <f t="shared" ca="1" si="38"/>
        <v>0</v>
      </c>
      <c r="H434" s="151">
        <f t="shared" ca="1" si="39"/>
        <v>0</v>
      </c>
      <c r="I434" s="138">
        <f t="shared" ca="1" si="40"/>
        <v>0</v>
      </c>
      <c r="J434" s="138">
        <f>0</f>
        <v>0</v>
      </c>
      <c r="K434" s="138">
        <f t="shared" ca="1" si="41"/>
        <v>0</v>
      </c>
      <c r="L434" s="138">
        <f t="shared" ca="1" si="42"/>
        <v>0</v>
      </c>
      <c r="Q434" s="151"/>
      <c r="R434" s="138"/>
      <c r="S434" s="138"/>
      <c r="T434" s="138"/>
      <c r="U434" s="138"/>
    </row>
    <row r="435" spans="5:21" x14ac:dyDescent="0.35">
      <c r="E435" s="135">
        <v>423</v>
      </c>
      <c r="F435" s="135" cm="1">
        <f t="array" aca="1" ref="F435" ca="1">INDEX('SCIR_no vaccination'!$B424:$CW424, 'INPUTS for uncertainty analysis'!$B$2)</f>
        <v>1</v>
      </c>
      <c r="G435" s="137">
        <f t="shared" ca="1" si="38"/>
        <v>25.144859849109157</v>
      </c>
      <c r="H435" s="151">
        <f t="shared" ca="1" si="39"/>
        <v>0</v>
      </c>
      <c r="I435" s="138">
        <f t="shared" ca="1" si="40"/>
        <v>0</v>
      </c>
      <c r="J435" s="138">
        <f>0</f>
        <v>0</v>
      </c>
      <c r="K435" s="138">
        <f t="shared" ca="1" si="41"/>
        <v>166915.94379826545</v>
      </c>
      <c r="L435" s="138">
        <f t="shared" ca="1" si="42"/>
        <v>166915.94379826545</v>
      </c>
      <c r="Q435" s="151"/>
      <c r="R435" s="138"/>
      <c r="S435" s="138"/>
      <c r="T435" s="138"/>
      <c r="U435" s="138"/>
    </row>
    <row r="436" spans="5:21" x14ac:dyDescent="0.35">
      <c r="E436" s="135">
        <v>424</v>
      </c>
      <c r="F436" s="135" cm="1">
        <f t="array" aca="1" ref="F436" ca="1">INDEX('SCIR_no vaccination'!$B425:$CW425, 'INPUTS for uncertainty analysis'!$B$2)</f>
        <v>1</v>
      </c>
      <c r="G436" s="137">
        <f t="shared" ca="1" si="38"/>
        <v>25.144859849109157</v>
      </c>
      <c r="H436" s="151">
        <f t="shared" ca="1" si="39"/>
        <v>0</v>
      </c>
      <c r="I436" s="138">
        <f t="shared" ca="1" si="40"/>
        <v>0</v>
      </c>
      <c r="J436" s="138">
        <f>0</f>
        <v>0</v>
      </c>
      <c r="K436" s="138">
        <f t="shared" ca="1" si="41"/>
        <v>166915.94379826545</v>
      </c>
      <c r="L436" s="138">
        <f t="shared" ca="1" si="42"/>
        <v>166915.94379826545</v>
      </c>
      <c r="Q436" s="151"/>
      <c r="R436" s="138"/>
      <c r="S436" s="138"/>
      <c r="T436" s="138"/>
      <c r="U436" s="138"/>
    </row>
    <row r="437" spans="5:21" x14ac:dyDescent="0.35">
      <c r="E437" s="135">
        <v>425</v>
      </c>
      <c r="F437" s="135" cm="1">
        <f t="array" aca="1" ref="F437" ca="1">INDEX('SCIR_no vaccination'!$B426:$CW426, 'INPUTS for uncertainty analysis'!$B$2)</f>
        <v>0</v>
      </c>
      <c r="G437" s="137">
        <f t="shared" ca="1" si="38"/>
        <v>0</v>
      </c>
      <c r="H437" s="151">
        <f t="shared" ca="1" si="39"/>
        <v>0</v>
      </c>
      <c r="I437" s="138">
        <f t="shared" ca="1" si="40"/>
        <v>0</v>
      </c>
      <c r="J437" s="138">
        <f>0</f>
        <v>0</v>
      </c>
      <c r="K437" s="138">
        <f t="shared" ca="1" si="41"/>
        <v>0</v>
      </c>
      <c r="L437" s="138">
        <f t="shared" ca="1" si="42"/>
        <v>0</v>
      </c>
      <c r="Q437" s="151"/>
      <c r="R437" s="138"/>
      <c r="S437" s="138"/>
      <c r="T437" s="138"/>
      <c r="U437" s="138"/>
    </row>
    <row r="438" spans="5:21" x14ac:dyDescent="0.35">
      <c r="E438" s="135">
        <v>426</v>
      </c>
      <c r="F438" s="135" cm="1">
        <f t="array" aca="1" ref="F438" ca="1">INDEX('SCIR_no vaccination'!$B427:$CW427, 'INPUTS for uncertainty analysis'!$B$2)</f>
        <v>0</v>
      </c>
      <c r="G438" s="137">
        <f t="shared" ca="1" si="38"/>
        <v>0</v>
      </c>
      <c r="H438" s="151">
        <f t="shared" ca="1" si="39"/>
        <v>0</v>
      </c>
      <c r="I438" s="138">
        <f t="shared" ca="1" si="40"/>
        <v>0</v>
      </c>
      <c r="J438" s="138">
        <f>0</f>
        <v>0</v>
      </c>
      <c r="K438" s="138">
        <f t="shared" ca="1" si="41"/>
        <v>0</v>
      </c>
      <c r="L438" s="138">
        <f t="shared" ca="1" si="42"/>
        <v>0</v>
      </c>
      <c r="Q438" s="151"/>
      <c r="R438" s="138"/>
      <c r="S438" s="138"/>
      <c r="T438" s="138"/>
      <c r="U438" s="138"/>
    </row>
    <row r="439" spans="5:21" x14ac:dyDescent="0.35">
      <c r="E439" s="135">
        <v>427</v>
      </c>
      <c r="F439" s="135" cm="1">
        <f t="array" aca="1" ref="F439" ca="1">INDEX('SCIR_no vaccination'!$B428:$CW428, 'INPUTS for uncertainty analysis'!$B$2)</f>
        <v>0</v>
      </c>
      <c r="G439" s="137">
        <f t="shared" ca="1" si="38"/>
        <v>0</v>
      </c>
      <c r="H439" s="151">
        <f t="shared" ca="1" si="39"/>
        <v>0</v>
      </c>
      <c r="I439" s="138">
        <f t="shared" ca="1" si="40"/>
        <v>0</v>
      </c>
      <c r="J439" s="138">
        <f>0</f>
        <v>0</v>
      </c>
      <c r="K439" s="138">
        <f t="shared" ca="1" si="41"/>
        <v>0</v>
      </c>
      <c r="L439" s="138">
        <f t="shared" ca="1" si="42"/>
        <v>0</v>
      </c>
      <c r="Q439" s="151"/>
      <c r="R439" s="138"/>
      <c r="S439" s="138"/>
      <c r="T439" s="138"/>
      <c r="U439" s="138"/>
    </row>
    <row r="440" spans="5:21" x14ac:dyDescent="0.35">
      <c r="E440" s="135">
        <v>428</v>
      </c>
      <c r="F440" s="135" cm="1">
        <f t="array" aca="1" ref="F440" ca="1">INDEX('SCIR_no vaccination'!$B429:$CW429, 'INPUTS for uncertainty analysis'!$B$2)</f>
        <v>2</v>
      </c>
      <c r="G440" s="137">
        <f t="shared" ca="1" si="38"/>
        <v>50.289719698218313</v>
      </c>
      <c r="H440" s="151">
        <f t="shared" ca="1" si="39"/>
        <v>200</v>
      </c>
      <c r="I440" s="138">
        <f t="shared" ca="1" si="40"/>
        <v>14686266.498967806</v>
      </c>
      <c r="J440" s="138">
        <f>0</f>
        <v>0</v>
      </c>
      <c r="K440" s="138">
        <f t="shared" ca="1" si="41"/>
        <v>333831.8875965309</v>
      </c>
      <c r="L440" s="138">
        <f t="shared" ca="1" si="42"/>
        <v>15020098.386564337</v>
      </c>
      <c r="Q440" s="151"/>
      <c r="R440" s="138"/>
      <c r="S440" s="138"/>
      <c r="T440" s="138"/>
      <c r="U440" s="138"/>
    </row>
    <row r="441" spans="5:21" x14ac:dyDescent="0.35">
      <c r="E441" s="135">
        <v>429</v>
      </c>
      <c r="F441" s="135" cm="1">
        <f t="array" aca="1" ref="F441" ca="1">INDEX('SCIR_no vaccination'!$B430:$CW430, 'INPUTS for uncertainty analysis'!$B$2)</f>
        <v>0</v>
      </c>
      <c r="G441" s="137">
        <f t="shared" ca="1" si="38"/>
        <v>0</v>
      </c>
      <c r="H441" s="151">
        <f t="shared" ca="1" si="39"/>
        <v>0</v>
      </c>
      <c r="I441" s="138">
        <f t="shared" ca="1" si="40"/>
        <v>0</v>
      </c>
      <c r="J441" s="138">
        <f>0</f>
        <v>0</v>
      </c>
      <c r="K441" s="138">
        <f t="shared" ca="1" si="41"/>
        <v>0</v>
      </c>
      <c r="L441" s="138">
        <f t="shared" ca="1" si="42"/>
        <v>0</v>
      </c>
      <c r="Q441" s="151"/>
      <c r="R441" s="138"/>
      <c r="S441" s="138"/>
      <c r="T441" s="138"/>
      <c r="U441" s="138"/>
    </row>
    <row r="442" spans="5:21" x14ac:dyDescent="0.35">
      <c r="E442" s="135">
        <v>430</v>
      </c>
      <c r="F442" s="135" cm="1">
        <f t="array" aca="1" ref="F442" ca="1">INDEX('SCIR_no vaccination'!$B431:$CW431, 'INPUTS for uncertainty analysis'!$B$2)</f>
        <v>0</v>
      </c>
      <c r="G442" s="137">
        <f t="shared" ca="1" si="38"/>
        <v>0</v>
      </c>
      <c r="H442" s="151">
        <f t="shared" ca="1" si="39"/>
        <v>0</v>
      </c>
      <c r="I442" s="138">
        <f t="shared" ca="1" si="40"/>
        <v>0</v>
      </c>
      <c r="J442" s="138">
        <f>0</f>
        <v>0</v>
      </c>
      <c r="K442" s="138">
        <f t="shared" ca="1" si="41"/>
        <v>0</v>
      </c>
      <c r="L442" s="138">
        <f t="shared" ca="1" si="42"/>
        <v>0</v>
      </c>
      <c r="Q442" s="151"/>
      <c r="R442" s="138"/>
      <c r="S442" s="138"/>
      <c r="T442" s="138"/>
      <c r="U442" s="138"/>
    </row>
    <row r="443" spans="5:21" x14ac:dyDescent="0.35">
      <c r="E443" s="135">
        <v>431</v>
      </c>
      <c r="F443" s="135" cm="1">
        <f t="array" aca="1" ref="F443" ca="1">INDEX('SCIR_no vaccination'!$B432:$CW432, 'INPUTS for uncertainty analysis'!$B$2)</f>
        <v>0</v>
      </c>
      <c r="G443" s="137">
        <f t="shared" ca="1" si="38"/>
        <v>0</v>
      </c>
      <c r="H443" s="151">
        <f t="shared" ca="1" si="39"/>
        <v>0</v>
      </c>
      <c r="I443" s="138">
        <f t="shared" ca="1" si="40"/>
        <v>0</v>
      </c>
      <c r="J443" s="138">
        <f>0</f>
        <v>0</v>
      </c>
      <c r="K443" s="138">
        <f t="shared" ca="1" si="41"/>
        <v>0</v>
      </c>
      <c r="L443" s="138">
        <f t="shared" ca="1" si="42"/>
        <v>0</v>
      </c>
      <c r="Q443" s="151"/>
      <c r="R443" s="138"/>
      <c r="S443" s="138"/>
      <c r="T443" s="138"/>
      <c r="U443" s="138"/>
    </row>
    <row r="444" spans="5:21" x14ac:dyDescent="0.35">
      <c r="E444" s="135">
        <v>432</v>
      </c>
      <c r="F444" s="135" cm="1">
        <f t="array" aca="1" ref="F444" ca="1">INDEX('SCIR_no vaccination'!$B433:$CW433, 'INPUTS for uncertainty analysis'!$B$2)</f>
        <v>0</v>
      </c>
      <c r="G444" s="137">
        <f t="shared" ca="1" si="38"/>
        <v>0</v>
      </c>
      <c r="H444" s="151">
        <f t="shared" ca="1" si="39"/>
        <v>0</v>
      </c>
      <c r="I444" s="138">
        <f t="shared" ca="1" si="40"/>
        <v>0</v>
      </c>
      <c r="J444" s="138">
        <f>0</f>
        <v>0</v>
      </c>
      <c r="K444" s="138">
        <f t="shared" ca="1" si="41"/>
        <v>0</v>
      </c>
      <c r="L444" s="138">
        <f t="shared" ca="1" si="42"/>
        <v>0</v>
      </c>
      <c r="Q444" s="151"/>
      <c r="R444" s="138"/>
      <c r="S444" s="138"/>
      <c r="T444" s="138"/>
      <c r="U444" s="138"/>
    </row>
    <row r="445" spans="5:21" x14ac:dyDescent="0.35">
      <c r="E445" s="135">
        <v>433</v>
      </c>
      <c r="F445" s="135" cm="1">
        <f t="array" aca="1" ref="F445" ca="1">INDEX('SCIR_no vaccination'!$B434:$CW434, 'INPUTS for uncertainty analysis'!$B$2)</f>
        <v>2</v>
      </c>
      <c r="G445" s="137">
        <f t="shared" ca="1" si="38"/>
        <v>50.289719698218313</v>
      </c>
      <c r="H445" s="151">
        <f t="shared" ca="1" si="39"/>
        <v>200</v>
      </c>
      <c r="I445" s="138">
        <f t="shared" ca="1" si="40"/>
        <v>14686266.498967806</v>
      </c>
      <c r="J445" s="138">
        <f>0</f>
        <v>0</v>
      </c>
      <c r="K445" s="138">
        <f t="shared" ca="1" si="41"/>
        <v>333831.8875965309</v>
      </c>
      <c r="L445" s="138">
        <f t="shared" ca="1" si="42"/>
        <v>15020098.386564337</v>
      </c>
      <c r="Q445" s="151"/>
      <c r="R445" s="138"/>
      <c r="S445" s="138"/>
      <c r="T445" s="138"/>
      <c r="U445" s="138"/>
    </row>
    <row r="446" spans="5:21" x14ac:dyDescent="0.35">
      <c r="E446" s="135">
        <v>434</v>
      </c>
      <c r="F446" s="135" cm="1">
        <f t="array" aca="1" ref="F446" ca="1">INDEX('SCIR_no vaccination'!$B435:$CW435, 'INPUTS for uncertainty analysis'!$B$2)</f>
        <v>0</v>
      </c>
      <c r="G446" s="137">
        <f t="shared" ca="1" si="38"/>
        <v>0</v>
      </c>
      <c r="H446" s="151">
        <f t="shared" ca="1" si="39"/>
        <v>0</v>
      </c>
      <c r="I446" s="138">
        <f t="shared" ca="1" si="40"/>
        <v>0</v>
      </c>
      <c r="J446" s="138">
        <f>0</f>
        <v>0</v>
      </c>
      <c r="K446" s="138">
        <f t="shared" ca="1" si="41"/>
        <v>0</v>
      </c>
      <c r="L446" s="138">
        <f t="shared" ca="1" si="42"/>
        <v>0</v>
      </c>
      <c r="Q446" s="151"/>
      <c r="R446" s="138"/>
      <c r="S446" s="138"/>
      <c r="T446" s="138"/>
      <c r="U446" s="138"/>
    </row>
    <row r="447" spans="5:21" x14ac:dyDescent="0.35">
      <c r="E447" s="135">
        <v>435</v>
      </c>
      <c r="F447" s="135" cm="1">
        <f t="array" aca="1" ref="F447" ca="1">INDEX('SCIR_no vaccination'!$B436:$CW436, 'INPUTS for uncertainty analysis'!$B$2)</f>
        <v>0</v>
      </c>
      <c r="G447" s="137">
        <f t="shared" ca="1" si="38"/>
        <v>0</v>
      </c>
      <c r="H447" s="151">
        <f t="shared" ca="1" si="39"/>
        <v>0</v>
      </c>
      <c r="I447" s="138">
        <f t="shared" ca="1" si="40"/>
        <v>0</v>
      </c>
      <c r="J447" s="138">
        <f>0</f>
        <v>0</v>
      </c>
      <c r="K447" s="138">
        <f t="shared" ca="1" si="41"/>
        <v>0</v>
      </c>
      <c r="L447" s="138">
        <f t="shared" ca="1" si="42"/>
        <v>0</v>
      </c>
      <c r="Q447" s="151"/>
      <c r="R447" s="138"/>
      <c r="S447" s="138"/>
      <c r="T447" s="138"/>
      <c r="U447" s="138"/>
    </row>
    <row r="448" spans="5:21" x14ac:dyDescent="0.35">
      <c r="E448" s="135">
        <v>436</v>
      </c>
      <c r="F448" s="135" cm="1">
        <f t="array" aca="1" ref="F448" ca="1">INDEX('SCIR_no vaccination'!$B437:$CW437, 'INPUTS for uncertainty analysis'!$B$2)</f>
        <v>0</v>
      </c>
      <c r="G448" s="137">
        <f t="shared" ca="1" si="38"/>
        <v>0</v>
      </c>
      <c r="H448" s="151">
        <f t="shared" ca="1" si="39"/>
        <v>0</v>
      </c>
      <c r="I448" s="138">
        <f t="shared" ca="1" si="40"/>
        <v>0</v>
      </c>
      <c r="J448" s="138">
        <f>0</f>
        <v>0</v>
      </c>
      <c r="K448" s="138">
        <f t="shared" ca="1" si="41"/>
        <v>0</v>
      </c>
      <c r="L448" s="138">
        <f t="shared" ca="1" si="42"/>
        <v>0</v>
      </c>
      <c r="Q448" s="151"/>
      <c r="R448" s="138"/>
      <c r="S448" s="138"/>
      <c r="T448" s="138"/>
      <c r="U448" s="138"/>
    </row>
    <row r="449" spans="5:21" x14ac:dyDescent="0.35">
      <c r="E449" s="135">
        <v>437</v>
      </c>
      <c r="F449" s="135" cm="1">
        <f t="array" aca="1" ref="F449" ca="1">INDEX('SCIR_no vaccination'!$B438:$CW438, 'INPUTS for uncertainty analysis'!$B$2)</f>
        <v>1</v>
      </c>
      <c r="G449" s="137">
        <f t="shared" ca="1" si="38"/>
        <v>25.144859849109157</v>
      </c>
      <c r="H449" s="151">
        <f t="shared" ca="1" si="39"/>
        <v>0</v>
      </c>
      <c r="I449" s="138">
        <f t="shared" ca="1" si="40"/>
        <v>0</v>
      </c>
      <c r="J449" s="138">
        <f>0</f>
        <v>0</v>
      </c>
      <c r="K449" s="138">
        <f t="shared" ca="1" si="41"/>
        <v>166915.94379826545</v>
      </c>
      <c r="L449" s="138">
        <f t="shared" ca="1" si="42"/>
        <v>166915.94379826545</v>
      </c>
      <c r="Q449" s="151"/>
      <c r="R449" s="138"/>
      <c r="S449" s="138"/>
      <c r="T449" s="138"/>
      <c r="U449" s="138"/>
    </row>
    <row r="450" spans="5:21" x14ac:dyDescent="0.35">
      <c r="E450" s="135">
        <v>438</v>
      </c>
      <c r="F450" s="135" cm="1">
        <f t="array" aca="1" ref="F450" ca="1">INDEX('SCIR_no vaccination'!$B439:$CW439, 'INPUTS for uncertainty analysis'!$B$2)</f>
        <v>0</v>
      </c>
      <c r="G450" s="137">
        <f t="shared" ca="1" si="38"/>
        <v>0</v>
      </c>
      <c r="H450" s="151">
        <f t="shared" ca="1" si="39"/>
        <v>0</v>
      </c>
      <c r="I450" s="138">
        <f t="shared" ca="1" si="40"/>
        <v>0</v>
      </c>
      <c r="J450" s="138">
        <f>0</f>
        <v>0</v>
      </c>
      <c r="K450" s="138">
        <f t="shared" ca="1" si="41"/>
        <v>0</v>
      </c>
      <c r="L450" s="138">
        <f t="shared" ca="1" si="42"/>
        <v>0</v>
      </c>
      <c r="Q450" s="151"/>
      <c r="R450" s="138"/>
      <c r="S450" s="138"/>
      <c r="T450" s="138"/>
      <c r="U450" s="138"/>
    </row>
    <row r="451" spans="5:21" x14ac:dyDescent="0.35">
      <c r="E451" s="135">
        <v>439</v>
      </c>
      <c r="F451" s="135" cm="1">
        <f t="array" aca="1" ref="F451" ca="1">INDEX('SCIR_no vaccination'!$B440:$CW440, 'INPUTS for uncertainty analysis'!$B$2)</f>
        <v>0</v>
      </c>
      <c r="G451" s="137">
        <f t="shared" ca="1" si="38"/>
        <v>0</v>
      </c>
      <c r="H451" s="151">
        <f t="shared" ca="1" si="39"/>
        <v>0</v>
      </c>
      <c r="I451" s="138">
        <f t="shared" ca="1" si="40"/>
        <v>0</v>
      </c>
      <c r="J451" s="138">
        <f>0</f>
        <v>0</v>
      </c>
      <c r="K451" s="138">
        <f t="shared" ca="1" si="41"/>
        <v>0</v>
      </c>
      <c r="L451" s="138">
        <f t="shared" ca="1" si="42"/>
        <v>0</v>
      </c>
      <c r="Q451" s="151"/>
      <c r="R451" s="138"/>
      <c r="S451" s="138"/>
      <c r="T451" s="138"/>
      <c r="U451" s="138"/>
    </row>
    <row r="452" spans="5:21" x14ac:dyDescent="0.35">
      <c r="E452" s="135">
        <v>440</v>
      </c>
      <c r="F452" s="135" cm="1">
        <f t="array" aca="1" ref="F452" ca="1">INDEX('SCIR_no vaccination'!$B441:$CW441, 'INPUTS for uncertainty analysis'!$B$2)</f>
        <v>0</v>
      </c>
      <c r="G452" s="137">
        <f t="shared" ca="1" si="38"/>
        <v>0</v>
      </c>
      <c r="H452" s="151">
        <f t="shared" ca="1" si="39"/>
        <v>0</v>
      </c>
      <c r="I452" s="138">
        <f t="shared" ca="1" si="40"/>
        <v>0</v>
      </c>
      <c r="J452" s="138">
        <f>0</f>
        <v>0</v>
      </c>
      <c r="K452" s="138">
        <f t="shared" ca="1" si="41"/>
        <v>0</v>
      </c>
      <c r="L452" s="138">
        <f t="shared" ca="1" si="42"/>
        <v>0</v>
      </c>
      <c r="Q452" s="151"/>
      <c r="R452" s="138"/>
      <c r="S452" s="138"/>
      <c r="T452" s="138"/>
      <c r="U452" s="138"/>
    </row>
    <row r="453" spans="5:21" x14ac:dyDescent="0.35">
      <c r="E453" s="135">
        <v>441</v>
      </c>
      <c r="F453" s="135" cm="1">
        <f t="array" aca="1" ref="F453" ca="1">INDEX('SCIR_no vaccination'!$B442:$CW442, 'INPUTS for uncertainty analysis'!$B$2)</f>
        <v>0</v>
      </c>
      <c r="G453" s="137">
        <f t="shared" ca="1" si="38"/>
        <v>0</v>
      </c>
      <c r="H453" s="151">
        <f t="shared" ca="1" si="39"/>
        <v>0</v>
      </c>
      <c r="I453" s="138">
        <f t="shared" ca="1" si="40"/>
        <v>0</v>
      </c>
      <c r="J453" s="138">
        <f>0</f>
        <v>0</v>
      </c>
      <c r="K453" s="138">
        <f t="shared" ca="1" si="41"/>
        <v>0</v>
      </c>
      <c r="L453" s="138">
        <f t="shared" ca="1" si="42"/>
        <v>0</v>
      </c>
      <c r="Q453" s="151"/>
      <c r="R453" s="138"/>
      <c r="S453" s="138"/>
      <c r="T453" s="138"/>
      <c r="U453" s="138"/>
    </row>
    <row r="454" spans="5:21" x14ac:dyDescent="0.35">
      <c r="E454" s="135">
        <v>442</v>
      </c>
      <c r="F454" s="135" cm="1">
        <f t="array" aca="1" ref="F454" ca="1">INDEX('SCIR_no vaccination'!$B443:$CW443, 'INPUTS for uncertainty analysis'!$B$2)</f>
        <v>0</v>
      </c>
      <c r="G454" s="137">
        <f t="shared" ca="1" si="38"/>
        <v>0</v>
      </c>
      <c r="H454" s="151">
        <f t="shared" ca="1" si="39"/>
        <v>0</v>
      </c>
      <c r="I454" s="138">
        <f t="shared" ca="1" si="40"/>
        <v>0</v>
      </c>
      <c r="J454" s="138">
        <f>0</f>
        <v>0</v>
      </c>
      <c r="K454" s="138">
        <f t="shared" ca="1" si="41"/>
        <v>0</v>
      </c>
      <c r="L454" s="138">
        <f t="shared" ca="1" si="42"/>
        <v>0</v>
      </c>
      <c r="Q454" s="151"/>
      <c r="R454" s="138"/>
      <c r="S454" s="138"/>
      <c r="T454" s="138"/>
      <c r="U454" s="138"/>
    </row>
    <row r="455" spans="5:21" x14ac:dyDescent="0.35">
      <c r="E455" s="135">
        <v>443</v>
      </c>
      <c r="F455" s="135" cm="1">
        <f t="array" aca="1" ref="F455" ca="1">INDEX('SCIR_no vaccination'!$B444:$CW444, 'INPUTS for uncertainty analysis'!$B$2)</f>
        <v>0</v>
      </c>
      <c r="G455" s="137">
        <f t="shared" ca="1" si="38"/>
        <v>0</v>
      </c>
      <c r="H455" s="151">
        <f t="shared" ca="1" si="39"/>
        <v>0</v>
      </c>
      <c r="I455" s="138">
        <f t="shared" ca="1" si="40"/>
        <v>0</v>
      </c>
      <c r="J455" s="138">
        <f>0</f>
        <v>0</v>
      </c>
      <c r="K455" s="138">
        <f t="shared" ca="1" si="41"/>
        <v>0</v>
      </c>
      <c r="L455" s="138">
        <f t="shared" ca="1" si="42"/>
        <v>0</v>
      </c>
      <c r="Q455" s="151"/>
      <c r="R455" s="138"/>
      <c r="S455" s="138"/>
      <c r="T455" s="138"/>
      <c r="U455" s="138"/>
    </row>
    <row r="456" spans="5:21" x14ac:dyDescent="0.35">
      <c r="E456" s="135">
        <v>444</v>
      </c>
      <c r="F456" s="135" cm="1">
        <f t="array" aca="1" ref="F456" ca="1">INDEX('SCIR_no vaccination'!$B445:$CW445, 'INPUTS for uncertainty analysis'!$B$2)</f>
        <v>0</v>
      </c>
      <c r="G456" s="137">
        <f t="shared" ca="1" si="38"/>
        <v>0</v>
      </c>
      <c r="H456" s="151">
        <f t="shared" ca="1" si="39"/>
        <v>0</v>
      </c>
      <c r="I456" s="138">
        <f t="shared" ca="1" si="40"/>
        <v>0</v>
      </c>
      <c r="J456" s="138">
        <f>0</f>
        <v>0</v>
      </c>
      <c r="K456" s="138">
        <f t="shared" ca="1" si="41"/>
        <v>0</v>
      </c>
      <c r="L456" s="138">
        <f t="shared" ca="1" si="42"/>
        <v>0</v>
      </c>
      <c r="Q456" s="151"/>
      <c r="R456" s="138"/>
      <c r="S456" s="138"/>
      <c r="T456" s="138"/>
      <c r="U456" s="138"/>
    </row>
    <row r="457" spans="5:21" x14ac:dyDescent="0.35">
      <c r="E457" s="135">
        <v>445</v>
      </c>
      <c r="F457" s="135" cm="1">
        <f t="array" aca="1" ref="F457" ca="1">INDEX('SCIR_no vaccination'!$B446:$CW446, 'INPUTS for uncertainty analysis'!$B$2)</f>
        <v>0</v>
      </c>
      <c r="G457" s="137">
        <f t="shared" ca="1" si="38"/>
        <v>0</v>
      </c>
      <c r="H457" s="151">
        <f t="shared" ca="1" si="39"/>
        <v>0</v>
      </c>
      <c r="I457" s="138">
        <f t="shared" ca="1" si="40"/>
        <v>0</v>
      </c>
      <c r="J457" s="138">
        <f>0</f>
        <v>0</v>
      </c>
      <c r="K457" s="138">
        <f t="shared" ca="1" si="41"/>
        <v>0</v>
      </c>
      <c r="L457" s="138">
        <f t="shared" ca="1" si="42"/>
        <v>0</v>
      </c>
      <c r="Q457" s="151"/>
      <c r="R457" s="138"/>
      <c r="S457" s="138"/>
      <c r="T457" s="138"/>
      <c r="U457" s="138"/>
    </row>
    <row r="458" spans="5:21" x14ac:dyDescent="0.35">
      <c r="E458" s="135">
        <v>446</v>
      </c>
      <c r="F458" s="135" cm="1">
        <f t="array" aca="1" ref="F458" ca="1">INDEX('SCIR_no vaccination'!$B447:$CW447, 'INPUTS for uncertainty analysis'!$B$2)</f>
        <v>0</v>
      </c>
      <c r="G458" s="137">
        <f t="shared" ca="1" si="38"/>
        <v>0</v>
      </c>
      <c r="H458" s="151">
        <f t="shared" ca="1" si="39"/>
        <v>0</v>
      </c>
      <c r="I458" s="138">
        <f t="shared" ca="1" si="40"/>
        <v>0</v>
      </c>
      <c r="J458" s="138">
        <f>0</f>
        <v>0</v>
      </c>
      <c r="K458" s="138">
        <f t="shared" ca="1" si="41"/>
        <v>0</v>
      </c>
      <c r="L458" s="138">
        <f t="shared" ca="1" si="42"/>
        <v>0</v>
      </c>
      <c r="Q458" s="151"/>
      <c r="R458" s="138"/>
      <c r="S458" s="138"/>
      <c r="T458" s="138"/>
      <c r="U458" s="138"/>
    </row>
    <row r="459" spans="5:21" x14ac:dyDescent="0.35">
      <c r="E459" s="135">
        <v>447</v>
      </c>
      <c r="F459" s="135" cm="1">
        <f t="array" aca="1" ref="F459" ca="1">INDEX('SCIR_no vaccination'!$B448:$CW448, 'INPUTS for uncertainty analysis'!$B$2)</f>
        <v>1</v>
      </c>
      <c r="G459" s="137">
        <f t="shared" ca="1" si="38"/>
        <v>25.144859849109157</v>
      </c>
      <c r="H459" s="151">
        <f t="shared" ca="1" si="39"/>
        <v>0</v>
      </c>
      <c r="I459" s="138">
        <f t="shared" ca="1" si="40"/>
        <v>0</v>
      </c>
      <c r="J459" s="138">
        <f>0</f>
        <v>0</v>
      </c>
      <c r="K459" s="138">
        <f t="shared" ca="1" si="41"/>
        <v>166915.94379826545</v>
      </c>
      <c r="L459" s="138">
        <f t="shared" ca="1" si="42"/>
        <v>166915.94379826545</v>
      </c>
      <c r="Q459" s="151"/>
      <c r="R459" s="138"/>
      <c r="S459" s="138"/>
      <c r="T459" s="138"/>
      <c r="U459" s="138"/>
    </row>
    <row r="460" spans="5:21" x14ac:dyDescent="0.35">
      <c r="E460" s="135">
        <v>448</v>
      </c>
      <c r="F460" s="135" cm="1">
        <f t="array" aca="1" ref="F460" ca="1">INDEX('SCIR_no vaccination'!$B449:$CW449, 'INPUTS for uncertainty analysis'!$B$2)</f>
        <v>0</v>
      </c>
      <c r="G460" s="137">
        <f t="shared" ca="1" si="38"/>
        <v>0</v>
      </c>
      <c r="H460" s="151">
        <f t="shared" ca="1" si="39"/>
        <v>0</v>
      </c>
      <c r="I460" s="138">
        <f t="shared" ca="1" si="40"/>
        <v>0</v>
      </c>
      <c r="J460" s="138">
        <f>0</f>
        <v>0</v>
      </c>
      <c r="K460" s="138">
        <f t="shared" ca="1" si="41"/>
        <v>0</v>
      </c>
      <c r="L460" s="138">
        <f t="shared" ca="1" si="42"/>
        <v>0</v>
      </c>
      <c r="Q460" s="151"/>
      <c r="R460" s="138"/>
      <c r="S460" s="138"/>
      <c r="T460" s="138"/>
      <c r="U460" s="138"/>
    </row>
    <row r="461" spans="5:21" x14ac:dyDescent="0.35">
      <c r="E461" s="135">
        <v>449</v>
      </c>
      <c r="F461" s="135" cm="1">
        <f t="array" aca="1" ref="F461" ca="1">INDEX('SCIR_no vaccination'!$B450:$CW450, 'INPUTS for uncertainty analysis'!$B$2)</f>
        <v>0</v>
      </c>
      <c r="G461" s="137">
        <f t="shared" ref="G461:G524" ca="1" si="43">F461*$C$9</f>
        <v>0</v>
      </c>
      <c r="H461" s="151">
        <f t="shared" ref="H461:H524" ca="1" si="44">IF(F461 &gt; 1,$C$13*20000,0)</f>
        <v>0</v>
      </c>
      <c r="I461" s="138">
        <f t="shared" ref="I461:I524" ca="1" si="45">IF(F461 &gt; 1,$C$4,0)</f>
        <v>0</v>
      </c>
      <c r="J461" s="138">
        <f>0</f>
        <v>0</v>
      </c>
      <c r="K461" s="138">
        <f t="shared" ref="K461:K524" ca="1" si="46">F461*$C$5</f>
        <v>0</v>
      </c>
      <c r="L461" s="138">
        <f t="shared" ref="L461:L524" ca="1" si="47">J461+I461+K461</f>
        <v>0</v>
      </c>
      <c r="Q461" s="151"/>
      <c r="R461" s="138"/>
      <c r="S461" s="138"/>
      <c r="T461" s="138"/>
      <c r="U461" s="138"/>
    </row>
    <row r="462" spans="5:21" x14ac:dyDescent="0.35">
      <c r="E462" s="135">
        <v>450</v>
      </c>
      <c r="F462" s="135" cm="1">
        <f t="array" aca="1" ref="F462" ca="1">INDEX('SCIR_no vaccination'!$B451:$CW451, 'INPUTS for uncertainty analysis'!$B$2)</f>
        <v>0</v>
      </c>
      <c r="G462" s="137">
        <f t="shared" ca="1" si="43"/>
        <v>0</v>
      </c>
      <c r="H462" s="151">
        <f t="shared" ca="1" si="44"/>
        <v>0</v>
      </c>
      <c r="I462" s="138">
        <f t="shared" ca="1" si="45"/>
        <v>0</v>
      </c>
      <c r="J462" s="138">
        <f>0</f>
        <v>0</v>
      </c>
      <c r="K462" s="138">
        <f t="shared" ca="1" si="46"/>
        <v>0</v>
      </c>
      <c r="L462" s="138">
        <f t="shared" ca="1" si="47"/>
        <v>0</v>
      </c>
      <c r="Q462" s="151"/>
      <c r="R462" s="138"/>
      <c r="S462" s="138"/>
      <c r="T462" s="138"/>
      <c r="U462" s="138"/>
    </row>
    <row r="463" spans="5:21" x14ac:dyDescent="0.35">
      <c r="E463" s="135">
        <v>451</v>
      </c>
      <c r="F463" s="135" cm="1">
        <f t="array" aca="1" ref="F463" ca="1">INDEX('SCIR_no vaccination'!$B452:$CW452, 'INPUTS for uncertainty analysis'!$B$2)</f>
        <v>1</v>
      </c>
      <c r="G463" s="137">
        <f t="shared" ca="1" si="43"/>
        <v>25.144859849109157</v>
      </c>
      <c r="H463" s="151">
        <f t="shared" ca="1" si="44"/>
        <v>0</v>
      </c>
      <c r="I463" s="138">
        <f t="shared" ca="1" si="45"/>
        <v>0</v>
      </c>
      <c r="J463" s="138">
        <f>0</f>
        <v>0</v>
      </c>
      <c r="K463" s="138">
        <f t="shared" ca="1" si="46"/>
        <v>166915.94379826545</v>
      </c>
      <c r="L463" s="138">
        <f t="shared" ca="1" si="47"/>
        <v>166915.94379826545</v>
      </c>
      <c r="Q463" s="151"/>
      <c r="R463" s="138"/>
      <c r="S463" s="138"/>
      <c r="T463" s="138"/>
      <c r="U463" s="138"/>
    </row>
    <row r="464" spans="5:21" x14ac:dyDescent="0.35">
      <c r="E464" s="135">
        <v>452</v>
      </c>
      <c r="F464" s="135" cm="1">
        <f t="array" aca="1" ref="F464" ca="1">INDEX('SCIR_no vaccination'!$B453:$CW453, 'INPUTS for uncertainty analysis'!$B$2)</f>
        <v>0</v>
      </c>
      <c r="G464" s="137">
        <f t="shared" ca="1" si="43"/>
        <v>0</v>
      </c>
      <c r="H464" s="151">
        <f t="shared" ca="1" si="44"/>
        <v>0</v>
      </c>
      <c r="I464" s="138">
        <f t="shared" ca="1" si="45"/>
        <v>0</v>
      </c>
      <c r="J464" s="138">
        <f>0</f>
        <v>0</v>
      </c>
      <c r="K464" s="138">
        <f t="shared" ca="1" si="46"/>
        <v>0</v>
      </c>
      <c r="L464" s="138">
        <f t="shared" ca="1" si="47"/>
        <v>0</v>
      </c>
      <c r="Q464" s="151"/>
      <c r="R464" s="138"/>
      <c r="S464" s="138"/>
      <c r="T464" s="138"/>
      <c r="U464" s="138"/>
    </row>
    <row r="465" spans="5:21" x14ac:dyDescent="0.35">
      <c r="E465" s="135">
        <v>453</v>
      </c>
      <c r="F465" s="135" cm="1">
        <f t="array" aca="1" ref="F465" ca="1">INDEX('SCIR_no vaccination'!$B454:$CW454, 'INPUTS for uncertainty analysis'!$B$2)</f>
        <v>0</v>
      </c>
      <c r="G465" s="137">
        <f t="shared" ca="1" si="43"/>
        <v>0</v>
      </c>
      <c r="H465" s="151">
        <f t="shared" ca="1" si="44"/>
        <v>0</v>
      </c>
      <c r="I465" s="138">
        <f t="shared" ca="1" si="45"/>
        <v>0</v>
      </c>
      <c r="J465" s="138">
        <f>0</f>
        <v>0</v>
      </c>
      <c r="K465" s="138">
        <f t="shared" ca="1" si="46"/>
        <v>0</v>
      </c>
      <c r="L465" s="138">
        <f t="shared" ca="1" si="47"/>
        <v>0</v>
      </c>
      <c r="Q465" s="151"/>
      <c r="R465" s="138"/>
      <c r="S465" s="138"/>
      <c r="T465" s="138"/>
      <c r="U465" s="138"/>
    </row>
    <row r="466" spans="5:21" x14ac:dyDescent="0.35">
      <c r="E466" s="135">
        <v>454</v>
      </c>
      <c r="F466" s="135" cm="1">
        <f t="array" aca="1" ref="F466" ca="1">INDEX('SCIR_no vaccination'!$B455:$CW455, 'INPUTS for uncertainty analysis'!$B$2)</f>
        <v>0</v>
      </c>
      <c r="G466" s="137">
        <f t="shared" ca="1" si="43"/>
        <v>0</v>
      </c>
      <c r="H466" s="151">
        <f t="shared" ca="1" si="44"/>
        <v>0</v>
      </c>
      <c r="I466" s="138">
        <f t="shared" ca="1" si="45"/>
        <v>0</v>
      </c>
      <c r="J466" s="138">
        <f>0</f>
        <v>0</v>
      </c>
      <c r="K466" s="138">
        <f t="shared" ca="1" si="46"/>
        <v>0</v>
      </c>
      <c r="L466" s="138">
        <f t="shared" ca="1" si="47"/>
        <v>0</v>
      </c>
      <c r="Q466" s="151"/>
      <c r="R466" s="138"/>
      <c r="S466" s="138"/>
      <c r="T466" s="138"/>
      <c r="U466" s="138"/>
    </row>
    <row r="467" spans="5:21" x14ac:dyDescent="0.35">
      <c r="E467" s="135">
        <v>455</v>
      </c>
      <c r="F467" s="135" cm="1">
        <f t="array" aca="1" ref="F467" ca="1">INDEX('SCIR_no vaccination'!$B456:$CW456, 'INPUTS for uncertainty analysis'!$B$2)</f>
        <v>11</v>
      </c>
      <c r="G467" s="137">
        <f t="shared" ca="1" si="43"/>
        <v>276.5934583402007</v>
      </c>
      <c r="H467" s="151">
        <f t="shared" ca="1" si="44"/>
        <v>200</v>
      </c>
      <c r="I467" s="138">
        <f t="shared" ca="1" si="45"/>
        <v>14686266.498967806</v>
      </c>
      <c r="J467" s="138">
        <f>0</f>
        <v>0</v>
      </c>
      <c r="K467" s="138">
        <f t="shared" ca="1" si="46"/>
        <v>1836075.3817809199</v>
      </c>
      <c r="L467" s="138">
        <f t="shared" ca="1" si="47"/>
        <v>16522341.880748726</v>
      </c>
      <c r="Q467" s="151"/>
      <c r="R467" s="138"/>
      <c r="S467" s="138"/>
      <c r="T467" s="138"/>
      <c r="U467" s="138"/>
    </row>
    <row r="468" spans="5:21" x14ac:dyDescent="0.35">
      <c r="E468" s="135">
        <v>456</v>
      </c>
      <c r="F468" s="135" cm="1">
        <f t="array" aca="1" ref="F468" ca="1">INDEX('SCIR_no vaccination'!$B457:$CW457, 'INPUTS for uncertainty analysis'!$B$2)</f>
        <v>0</v>
      </c>
      <c r="G468" s="137">
        <f t="shared" ca="1" si="43"/>
        <v>0</v>
      </c>
      <c r="H468" s="151">
        <f t="shared" ca="1" si="44"/>
        <v>0</v>
      </c>
      <c r="I468" s="138">
        <f t="shared" ca="1" si="45"/>
        <v>0</v>
      </c>
      <c r="J468" s="138">
        <f>0</f>
        <v>0</v>
      </c>
      <c r="K468" s="138">
        <f t="shared" ca="1" si="46"/>
        <v>0</v>
      </c>
      <c r="L468" s="138">
        <f t="shared" ca="1" si="47"/>
        <v>0</v>
      </c>
      <c r="Q468" s="151"/>
      <c r="R468" s="138"/>
      <c r="S468" s="138"/>
      <c r="T468" s="138"/>
      <c r="U468" s="138"/>
    </row>
    <row r="469" spans="5:21" x14ac:dyDescent="0.35">
      <c r="E469" s="135">
        <v>457</v>
      </c>
      <c r="F469" s="135" cm="1">
        <f t="array" aca="1" ref="F469" ca="1">INDEX('SCIR_no vaccination'!$B458:$CW458, 'INPUTS for uncertainty analysis'!$B$2)</f>
        <v>0</v>
      </c>
      <c r="G469" s="137">
        <f t="shared" ca="1" si="43"/>
        <v>0</v>
      </c>
      <c r="H469" s="151">
        <f t="shared" ca="1" si="44"/>
        <v>0</v>
      </c>
      <c r="I469" s="138">
        <f t="shared" ca="1" si="45"/>
        <v>0</v>
      </c>
      <c r="J469" s="138">
        <f>0</f>
        <v>0</v>
      </c>
      <c r="K469" s="138">
        <f t="shared" ca="1" si="46"/>
        <v>0</v>
      </c>
      <c r="L469" s="138">
        <f t="shared" ca="1" si="47"/>
        <v>0</v>
      </c>
      <c r="Q469" s="151"/>
      <c r="R469" s="138"/>
      <c r="S469" s="138"/>
      <c r="T469" s="138"/>
      <c r="U469" s="138"/>
    </row>
    <row r="470" spans="5:21" x14ac:dyDescent="0.35">
      <c r="E470" s="135">
        <v>458</v>
      </c>
      <c r="F470" s="135" cm="1">
        <f t="array" aca="1" ref="F470" ca="1">INDEX('SCIR_no vaccination'!$B459:$CW459, 'INPUTS for uncertainty analysis'!$B$2)</f>
        <v>0</v>
      </c>
      <c r="G470" s="137">
        <f t="shared" ca="1" si="43"/>
        <v>0</v>
      </c>
      <c r="H470" s="151">
        <f t="shared" ca="1" si="44"/>
        <v>0</v>
      </c>
      <c r="I470" s="138">
        <f t="shared" ca="1" si="45"/>
        <v>0</v>
      </c>
      <c r="J470" s="138">
        <f>0</f>
        <v>0</v>
      </c>
      <c r="K470" s="138">
        <f t="shared" ca="1" si="46"/>
        <v>0</v>
      </c>
      <c r="L470" s="138">
        <f t="shared" ca="1" si="47"/>
        <v>0</v>
      </c>
      <c r="Q470" s="151"/>
      <c r="R470" s="138"/>
      <c r="S470" s="138"/>
      <c r="T470" s="138"/>
      <c r="U470" s="138"/>
    </row>
    <row r="471" spans="5:21" x14ac:dyDescent="0.35">
      <c r="E471" s="135">
        <v>459</v>
      </c>
      <c r="F471" s="135" cm="1">
        <f t="array" aca="1" ref="F471" ca="1">INDEX('SCIR_no vaccination'!$B460:$CW460, 'INPUTS for uncertainty analysis'!$B$2)</f>
        <v>0</v>
      </c>
      <c r="G471" s="137">
        <f t="shared" ca="1" si="43"/>
        <v>0</v>
      </c>
      <c r="H471" s="151">
        <f t="shared" ca="1" si="44"/>
        <v>0</v>
      </c>
      <c r="I471" s="138">
        <f t="shared" ca="1" si="45"/>
        <v>0</v>
      </c>
      <c r="J471" s="138">
        <f>0</f>
        <v>0</v>
      </c>
      <c r="K471" s="138">
        <f t="shared" ca="1" si="46"/>
        <v>0</v>
      </c>
      <c r="L471" s="138">
        <f t="shared" ca="1" si="47"/>
        <v>0</v>
      </c>
      <c r="Q471" s="151"/>
      <c r="R471" s="138"/>
      <c r="S471" s="138"/>
      <c r="T471" s="138"/>
      <c r="U471" s="138"/>
    </row>
    <row r="472" spans="5:21" x14ac:dyDescent="0.35">
      <c r="E472" s="135">
        <v>460</v>
      </c>
      <c r="F472" s="135" cm="1">
        <f t="array" aca="1" ref="F472" ca="1">INDEX('SCIR_no vaccination'!$B461:$CW461, 'INPUTS for uncertainty analysis'!$B$2)</f>
        <v>0</v>
      </c>
      <c r="G472" s="137">
        <f t="shared" ca="1" si="43"/>
        <v>0</v>
      </c>
      <c r="H472" s="151">
        <f t="shared" ca="1" si="44"/>
        <v>0</v>
      </c>
      <c r="I472" s="138">
        <f t="shared" ca="1" si="45"/>
        <v>0</v>
      </c>
      <c r="J472" s="138">
        <f>0</f>
        <v>0</v>
      </c>
      <c r="K472" s="138">
        <f t="shared" ca="1" si="46"/>
        <v>0</v>
      </c>
      <c r="L472" s="138">
        <f t="shared" ca="1" si="47"/>
        <v>0</v>
      </c>
      <c r="Q472" s="151"/>
      <c r="R472" s="138"/>
      <c r="S472" s="138"/>
      <c r="T472" s="138"/>
      <c r="U472" s="138"/>
    </row>
    <row r="473" spans="5:21" x14ac:dyDescent="0.35">
      <c r="E473" s="135">
        <v>461</v>
      </c>
      <c r="F473" s="135" cm="1">
        <f t="array" aca="1" ref="F473" ca="1">INDEX('SCIR_no vaccination'!$B462:$CW462, 'INPUTS for uncertainty analysis'!$B$2)</f>
        <v>0</v>
      </c>
      <c r="G473" s="137">
        <f t="shared" ca="1" si="43"/>
        <v>0</v>
      </c>
      <c r="H473" s="151">
        <f t="shared" ca="1" si="44"/>
        <v>0</v>
      </c>
      <c r="I473" s="138">
        <f t="shared" ca="1" si="45"/>
        <v>0</v>
      </c>
      <c r="J473" s="138">
        <f>0</f>
        <v>0</v>
      </c>
      <c r="K473" s="138">
        <f t="shared" ca="1" si="46"/>
        <v>0</v>
      </c>
      <c r="L473" s="138">
        <f t="shared" ca="1" si="47"/>
        <v>0</v>
      </c>
      <c r="Q473" s="151"/>
      <c r="R473" s="138"/>
      <c r="S473" s="138"/>
      <c r="T473" s="138"/>
      <c r="U473" s="138"/>
    </row>
    <row r="474" spans="5:21" x14ac:dyDescent="0.35">
      <c r="E474" s="135">
        <v>462</v>
      </c>
      <c r="F474" s="135" cm="1">
        <f t="array" aca="1" ref="F474" ca="1">INDEX('SCIR_no vaccination'!$B463:$CW463, 'INPUTS for uncertainty analysis'!$B$2)</f>
        <v>1</v>
      </c>
      <c r="G474" s="137">
        <f t="shared" ca="1" si="43"/>
        <v>25.144859849109157</v>
      </c>
      <c r="H474" s="151">
        <f t="shared" ca="1" si="44"/>
        <v>0</v>
      </c>
      <c r="I474" s="138">
        <f t="shared" ca="1" si="45"/>
        <v>0</v>
      </c>
      <c r="J474" s="138">
        <f>0</f>
        <v>0</v>
      </c>
      <c r="K474" s="138">
        <f t="shared" ca="1" si="46"/>
        <v>166915.94379826545</v>
      </c>
      <c r="L474" s="138">
        <f t="shared" ca="1" si="47"/>
        <v>166915.94379826545</v>
      </c>
      <c r="Q474" s="151"/>
      <c r="R474" s="138"/>
      <c r="S474" s="138"/>
      <c r="T474" s="138"/>
      <c r="U474" s="138"/>
    </row>
    <row r="475" spans="5:21" x14ac:dyDescent="0.35">
      <c r="E475" s="135">
        <v>463</v>
      </c>
      <c r="F475" s="135" cm="1">
        <f t="array" aca="1" ref="F475" ca="1">INDEX('SCIR_no vaccination'!$B464:$CW464, 'INPUTS for uncertainty analysis'!$B$2)</f>
        <v>0</v>
      </c>
      <c r="G475" s="137">
        <f t="shared" ca="1" si="43"/>
        <v>0</v>
      </c>
      <c r="H475" s="151">
        <f t="shared" ca="1" si="44"/>
        <v>0</v>
      </c>
      <c r="I475" s="138">
        <f t="shared" ca="1" si="45"/>
        <v>0</v>
      </c>
      <c r="J475" s="138">
        <f>0</f>
        <v>0</v>
      </c>
      <c r="K475" s="138">
        <f t="shared" ca="1" si="46"/>
        <v>0</v>
      </c>
      <c r="L475" s="138">
        <f t="shared" ca="1" si="47"/>
        <v>0</v>
      </c>
      <c r="Q475" s="151"/>
      <c r="R475" s="138"/>
      <c r="S475" s="138"/>
      <c r="T475" s="138"/>
      <c r="U475" s="138"/>
    </row>
    <row r="476" spans="5:21" x14ac:dyDescent="0.35">
      <c r="E476" s="135">
        <v>464</v>
      </c>
      <c r="F476" s="135" cm="1">
        <f t="array" aca="1" ref="F476" ca="1">INDEX('SCIR_no vaccination'!$B465:$CW465, 'INPUTS for uncertainty analysis'!$B$2)</f>
        <v>20</v>
      </c>
      <c r="G476" s="137">
        <f t="shared" ca="1" si="43"/>
        <v>502.89719698218312</v>
      </c>
      <c r="H476" s="151">
        <f t="shared" ca="1" si="44"/>
        <v>200</v>
      </c>
      <c r="I476" s="138">
        <f t="shared" ca="1" si="45"/>
        <v>14686266.498967806</v>
      </c>
      <c r="J476" s="138">
        <f>0</f>
        <v>0</v>
      </c>
      <c r="K476" s="138">
        <f t="shared" ca="1" si="46"/>
        <v>3338318.8759653089</v>
      </c>
      <c r="L476" s="138">
        <f t="shared" ca="1" si="47"/>
        <v>18024585.374933116</v>
      </c>
      <c r="Q476" s="151"/>
      <c r="R476" s="138"/>
      <c r="S476" s="138"/>
      <c r="T476" s="138"/>
      <c r="U476" s="138"/>
    </row>
    <row r="477" spans="5:21" x14ac:dyDescent="0.35">
      <c r="E477" s="135">
        <v>465</v>
      </c>
      <c r="F477" s="135" cm="1">
        <f t="array" aca="1" ref="F477" ca="1">INDEX('SCIR_no vaccination'!$B466:$CW466, 'INPUTS for uncertainty analysis'!$B$2)</f>
        <v>2</v>
      </c>
      <c r="G477" s="137">
        <f t="shared" ca="1" si="43"/>
        <v>50.289719698218313</v>
      </c>
      <c r="H477" s="151">
        <f t="shared" ca="1" si="44"/>
        <v>200</v>
      </c>
      <c r="I477" s="138">
        <f t="shared" ca="1" si="45"/>
        <v>14686266.498967806</v>
      </c>
      <c r="J477" s="138">
        <f>0</f>
        <v>0</v>
      </c>
      <c r="K477" s="138">
        <f t="shared" ca="1" si="46"/>
        <v>333831.8875965309</v>
      </c>
      <c r="L477" s="138">
        <f t="shared" ca="1" si="47"/>
        <v>15020098.386564337</v>
      </c>
      <c r="Q477" s="151"/>
      <c r="R477" s="138"/>
      <c r="S477" s="138"/>
      <c r="T477" s="138"/>
      <c r="U477" s="138"/>
    </row>
    <row r="478" spans="5:21" x14ac:dyDescent="0.35">
      <c r="E478" s="135">
        <v>466</v>
      </c>
      <c r="F478" s="135" cm="1">
        <f t="array" aca="1" ref="F478" ca="1">INDEX('SCIR_no vaccination'!$B467:$CW467, 'INPUTS for uncertainty analysis'!$B$2)</f>
        <v>1</v>
      </c>
      <c r="G478" s="137">
        <f t="shared" ca="1" si="43"/>
        <v>25.144859849109157</v>
      </c>
      <c r="H478" s="151">
        <f t="shared" ca="1" si="44"/>
        <v>0</v>
      </c>
      <c r="I478" s="138">
        <f t="shared" ca="1" si="45"/>
        <v>0</v>
      </c>
      <c r="J478" s="138">
        <f>0</f>
        <v>0</v>
      </c>
      <c r="K478" s="138">
        <f t="shared" ca="1" si="46"/>
        <v>166915.94379826545</v>
      </c>
      <c r="L478" s="138">
        <f t="shared" ca="1" si="47"/>
        <v>166915.94379826545</v>
      </c>
      <c r="Q478" s="151"/>
      <c r="R478" s="138"/>
      <c r="S478" s="138"/>
      <c r="T478" s="138"/>
      <c r="U478" s="138"/>
    </row>
    <row r="479" spans="5:21" x14ac:dyDescent="0.35">
      <c r="E479" s="135">
        <v>467</v>
      </c>
      <c r="F479" s="135" cm="1">
        <f t="array" aca="1" ref="F479" ca="1">INDEX('SCIR_no vaccination'!$B468:$CW468, 'INPUTS for uncertainty analysis'!$B$2)</f>
        <v>1</v>
      </c>
      <c r="G479" s="137">
        <f t="shared" ca="1" si="43"/>
        <v>25.144859849109157</v>
      </c>
      <c r="H479" s="151">
        <f t="shared" ca="1" si="44"/>
        <v>0</v>
      </c>
      <c r="I479" s="138">
        <f t="shared" ca="1" si="45"/>
        <v>0</v>
      </c>
      <c r="J479" s="138">
        <f>0</f>
        <v>0</v>
      </c>
      <c r="K479" s="138">
        <f t="shared" ca="1" si="46"/>
        <v>166915.94379826545</v>
      </c>
      <c r="L479" s="138">
        <f t="shared" ca="1" si="47"/>
        <v>166915.94379826545</v>
      </c>
      <c r="Q479" s="151"/>
      <c r="R479" s="138"/>
      <c r="S479" s="138"/>
      <c r="T479" s="138"/>
      <c r="U479" s="138"/>
    </row>
    <row r="480" spans="5:21" x14ac:dyDescent="0.35">
      <c r="E480" s="135">
        <v>468</v>
      </c>
      <c r="F480" s="135" cm="1">
        <f t="array" aca="1" ref="F480" ca="1">INDEX('SCIR_no vaccination'!$B469:$CW469, 'INPUTS for uncertainty analysis'!$B$2)</f>
        <v>0</v>
      </c>
      <c r="G480" s="137">
        <f t="shared" ca="1" si="43"/>
        <v>0</v>
      </c>
      <c r="H480" s="151">
        <f t="shared" ca="1" si="44"/>
        <v>0</v>
      </c>
      <c r="I480" s="138">
        <f t="shared" ca="1" si="45"/>
        <v>0</v>
      </c>
      <c r="J480" s="138">
        <f>0</f>
        <v>0</v>
      </c>
      <c r="K480" s="138">
        <f t="shared" ca="1" si="46"/>
        <v>0</v>
      </c>
      <c r="L480" s="138">
        <f t="shared" ca="1" si="47"/>
        <v>0</v>
      </c>
      <c r="Q480" s="151"/>
      <c r="R480" s="138"/>
      <c r="S480" s="138"/>
      <c r="T480" s="138"/>
      <c r="U480" s="138"/>
    </row>
    <row r="481" spans="5:21" x14ac:dyDescent="0.35">
      <c r="E481" s="135">
        <v>469</v>
      </c>
      <c r="F481" s="135" cm="1">
        <f t="array" aca="1" ref="F481" ca="1">INDEX('SCIR_no vaccination'!$B470:$CW470, 'INPUTS for uncertainty analysis'!$B$2)</f>
        <v>0</v>
      </c>
      <c r="G481" s="137">
        <f t="shared" ca="1" si="43"/>
        <v>0</v>
      </c>
      <c r="H481" s="151">
        <f t="shared" ca="1" si="44"/>
        <v>0</v>
      </c>
      <c r="I481" s="138">
        <f t="shared" ca="1" si="45"/>
        <v>0</v>
      </c>
      <c r="J481" s="138">
        <f>0</f>
        <v>0</v>
      </c>
      <c r="K481" s="138">
        <f t="shared" ca="1" si="46"/>
        <v>0</v>
      </c>
      <c r="L481" s="138">
        <f t="shared" ca="1" si="47"/>
        <v>0</v>
      </c>
      <c r="Q481" s="151"/>
      <c r="R481" s="138"/>
      <c r="S481" s="138"/>
      <c r="T481" s="138"/>
      <c r="U481" s="138"/>
    </row>
    <row r="482" spans="5:21" x14ac:dyDescent="0.35">
      <c r="E482" s="135">
        <v>470</v>
      </c>
      <c r="F482" s="135" cm="1">
        <f t="array" aca="1" ref="F482" ca="1">INDEX('SCIR_no vaccination'!$B471:$CW471, 'INPUTS for uncertainty analysis'!$B$2)</f>
        <v>0</v>
      </c>
      <c r="G482" s="137">
        <f t="shared" ca="1" si="43"/>
        <v>0</v>
      </c>
      <c r="H482" s="151">
        <f t="shared" ca="1" si="44"/>
        <v>0</v>
      </c>
      <c r="I482" s="138">
        <f t="shared" ca="1" si="45"/>
        <v>0</v>
      </c>
      <c r="J482" s="138">
        <f>0</f>
        <v>0</v>
      </c>
      <c r="K482" s="138">
        <f t="shared" ca="1" si="46"/>
        <v>0</v>
      </c>
      <c r="L482" s="138">
        <f t="shared" ca="1" si="47"/>
        <v>0</v>
      </c>
      <c r="Q482" s="151"/>
      <c r="R482" s="138"/>
      <c r="S482" s="138"/>
      <c r="T482" s="138"/>
      <c r="U482" s="138"/>
    </row>
    <row r="483" spans="5:21" x14ac:dyDescent="0.35">
      <c r="E483" s="135">
        <v>471</v>
      </c>
      <c r="F483" s="135" cm="1">
        <f t="array" aca="1" ref="F483" ca="1">INDEX('SCIR_no vaccination'!$B472:$CW472, 'INPUTS for uncertainty analysis'!$B$2)</f>
        <v>1</v>
      </c>
      <c r="G483" s="137">
        <f t="shared" ca="1" si="43"/>
        <v>25.144859849109157</v>
      </c>
      <c r="H483" s="151">
        <f t="shared" ca="1" si="44"/>
        <v>0</v>
      </c>
      <c r="I483" s="138">
        <f t="shared" ca="1" si="45"/>
        <v>0</v>
      </c>
      <c r="J483" s="138">
        <f>0</f>
        <v>0</v>
      </c>
      <c r="K483" s="138">
        <f t="shared" ca="1" si="46"/>
        <v>166915.94379826545</v>
      </c>
      <c r="L483" s="138">
        <f t="shared" ca="1" si="47"/>
        <v>166915.94379826545</v>
      </c>
      <c r="Q483" s="151"/>
      <c r="R483" s="138"/>
      <c r="S483" s="138"/>
      <c r="T483" s="138"/>
      <c r="U483" s="138"/>
    </row>
    <row r="484" spans="5:21" x14ac:dyDescent="0.35">
      <c r="E484" s="135">
        <v>472</v>
      </c>
      <c r="F484" s="135" cm="1">
        <f t="array" aca="1" ref="F484" ca="1">INDEX('SCIR_no vaccination'!$B473:$CW473, 'INPUTS for uncertainty analysis'!$B$2)</f>
        <v>1</v>
      </c>
      <c r="G484" s="137">
        <f t="shared" ca="1" si="43"/>
        <v>25.144859849109157</v>
      </c>
      <c r="H484" s="151">
        <f t="shared" ca="1" si="44"/>
        <v>0</v>
      </c>
      <c r="I484" s="138">
        <f t="shared" ca="1" si="45"/>
        <v>0</v>
      </c>
      <c r="J484" s="138">
        <f>0</f>
        <v>0</v>
      </c>
      <c r="K484" s="138">
        <f t="shared" ca="1" si="46"/>
        <v>166915.94379826545</v>
      </c>
      <c r="L484" s="138">
        <f t="shared" ca="1" si="47"/>
        <v>166915.94379826545</v>
      </c>
      <c r="Q484" s="151"/>
      <c r="R484" s="138"/>
      <c r="S484" s="138"/>
      <c r="T484" s="138"/>
      <c r="U484" s="138"/>
    </row>
    <row r="485" spans="5:21" x14ac:dyDescent="0.35">
      <c r="E485" s="135">
        <v>473</v>
      </c>
      <c r="F485" s="135" cm="1">
        <f t="array" aca="1" ref="F485" ca="1">INDEX('SCIR_no vaccination'!$B474:$CW474, 'INPUTS for uncertainty analysis'!$B$2)</f>
        <v>1</v>
      </c>
      <c r="G485" s="137">
        <f t="shared" ca="1" si="43"/>
        <v>25.144859849109157</v>
      </c>
      <c r="H485" s="151">
        <f t="shared" ca="1" si="44"/>
        <v>0</v>
      </c>
      <c r="I485" s="138">
        <f t="shared" ca="1" si="45"/>
        <v>0</v>
      </c>
      <c r="J485" s="138">
        <f>0</f>
        <v>0</v>
      </c>
      <c r="K485" s="138">
        <f t="shared" ca="1" si="46"/>
        <v>166915.94379826545</v>
      </c>
      <c r="L485" s="138">
        <f t="shared" ca="1" si="47"/>
        <v>166915.94379826545</v>
      </c>
      <c r="Q485" s="151"/>
      <c r="R485" s="138"/>
      <c r="S485" s="138"/>
      <c r="T485" s="138"/>
      <c r="U485" s="138"/>
    </row>
    <row r="486" spans="5:21" x14ac:dyDescent="0.35">
      <c r="E486" s="135">
        <v>474</v>
      </c>
      <c r="F486" s="135" cm="1">
        <f t="array" aca="1" ref="F486" ca="1">INDEX('SCIR_no vaccination'!$B475:$CW475, 'INPUTS for uncertainty analysis'!$B$2)</f>
        <v>1</v>
      </c>
      <c r="G486" s="137">
        <f t="shared" ca="1" si="43"/>
        <v>25.144859849109157</v>
      </c>
      <c r="H486" s="151">
        <f t="shared" ca="1" si="44"/>
        <v>0</v>
      </c>
      <c r="I486" s="138">
        <f t="shared" ca="1" si="45"/>
        <v>0</v>
      </c>
      <c r="J486" s="138">
        <f>0</f>
        <v>0</v>
      </c>
      <c r="K486" s="138">
        <f t="shared" ca="1" si="46"/>
        <v>166915.94379826545</v>
      </c>
      <c r="L486" s="138">
        <f t="shared" ca="1" si="47"/>
        <v>166915.94379826545</v>
      </c>
      <c r="Q486" s="151"/>
      <c r="R486" s="138"/>
      <c r="S486" s="138"/>
      <c r="T486" s="138"/>
      <c r="U486" s="138"/>
    </row>
    <row r="487" spans="5:21" x14ac:dyDescent="0.35">
      <c r="E487" s="135">
        <v>475</v>
      </c>
      <c r="F487" s="135" cm="1">
        <f t="array" aca="1" ref="F487" ca="1">INDEX('SCIR_no vaccination'!$B476:$CW476, 'INPUTS for uncertainty analysis'!$B$2)</f>
        <v>1</v>
      </c>
      <c r="G487" s="137">
        <f t="shared" ca="1" si="43"/>
        <v>25.144859849109157</v>
      </c>
      <c r="H487" s="151">
        <f t="shared" ca="1" si="44"/>
        <v>0</v>
      </c>
      <c r="I487" s="138">
        <f t="shared" ca="1" si="45"/>
        <v>0</v>
      </c>
      <c r="J487" s="138">
        <f>0</f>
        <v>0</v>
      </c>
      <c r="K487" s="138">
        <f t="shared" ca="1" si="46"/>
        <v>166915.94379826545</v>
      </c>
      <c r="L487" s="138">
        <f t="shared" ca="1" si="47"/>
        <v>166915.94379826545</v>
      </c>
      <c r="Q487" s="151"/>
      <c r="R487" s="138"/>
      <c r="S487" s="138"/>
      <c r="T487" s="138"/>
      <c r="U487" s="138"/>
    </row>
    <row r="488" spans="5:21" x14ac:dyDescent="0.35">
      <c r="E488" s="135">
        <v>476</v>
      </c>
      <c r="F488" s="135" cm="1">
        <f t="array" aca="1" ref="F488" ca="1">INDEX('SCIR_no vaccination'!$B477:$CW477, 'INPUTS for uncertainty analysis'!$B$2)</f>
        <v>1</v>
      </c>
      <c r="G488" s="137">
        <f t="shared" ca="1" si="43"/>
        <v>25.144859849109157</v>
      </c>
      <c r="H488" s="151">
        <f t="shared" ca="1" si="44"/>
        <v>0</v>
      </c>
      <c r="I488" s="138">
        <f t="shared" ca="1" si="45"/>
        <v>0</v>
      </c>
      <c r="J488" s="138">
        <f>0</f>
        <v>0</v>
      </c>
      <c r="K488" s="138">
        <f t="shared" ca="1" si="46"/>
        <v>166915.94379826545</v>
      </c>
      <c r="L488" s="138">
        <f t="shared" ca="1" si="47"/>
        <v>166915.94379826545</v>
      </c>
      <c r="Q488" s="151"/>
      <c r="R488" s="138"/>
      <c r="S488" s="138"/>
      <c r="T488" s="138"/>
      <c r="U488" s="138"/>
    </row>
    <row r="489" spans="5:21" x14ac:dyDescent="0.35">
      <c r="E489" s="135">
        <v>477</v>
      </c>
      <c r="F489" s="135" cm="1">
        <f t="array" aca="1" ref="F489" ca="1">INDEX('SCIR_no vaccination'!$B478:$CW478, 'INPUTS for uncertainty analysis'!$B$2)</f>
        <v>5</v>
      </c>
      <c r="G489" s="137">
        <f t="shared" ca="1" si="43"/>
        <v>125.72429924554578</v>
      </c>
      <c r="H489" s="151">
        <f t="shared" ca="1" si="44"/>
        <v>200</v>
      </c>
      <c r="I489" s="138">
        <f t="shared" ca="1" si="45"/>
        <v>14686266.498967806</v>
      </c>
      <c r="J489" s="138">
        <f>0</f>
        <v>0</v>
      </c>
      <c r="K489" s="138">
        <f t="shared" ca="1" si="46"/>
        <v>834579.71899132722</v>
      </c>
      <c r="L489" s="138">
        <f t="shared" ca="1" si="47"/>
        <v>15520846.217959134</v>
      </c>
      <c r="Q489" s="151"/>
      <c r="R489" s="138"/>
      <c r="S489" s="138"/>
      <c r="T489" s="138"/>
      <c r="U489" s="138"/>
    </row>
    <row r="490" spans="5:21" x14ac:dyDescent="0.35">
      <c r="E490" s="135">
        <v>478</v>
      </c>
      <c r="F490" s="135" cm="1">
        <f t="array" aca="1" ref="F490" ca="1">INDEX('SCIR_no vaccination'!$B479:$CW479, 'INPUTS for uncertainty analysis'!$B$2)</f>
        <v>0</v>
      </c>
      <c r="G490" s="137">
        <f t="shared" ca="1" si="43"/>
        <v>0</v>
      </c>
      <c r="H490" s="151">
        <f t="shared" ca="1" si="44"/>
        <v>0</v>
      </c>
      <c r="I490" s="138">
        <f t="shared" ca="1" si="45"/>
        <v>0</v>
      </c>
      <c r="J490" s="138">
        <f>0</f>
        <v>0</v>
      </c>
      <c r="K490" s="138">
        <f t="shared" ca="1" si="46"/>
        <v>0</v>
      </c>
      <c r="L490" s="138">
        <f t="shared" ca="1" si="47"/>
        <v>0</v>
      </c>
      <c r="Q490" s="151"/>
      <c r="R490" s="138"/>
      <c r="S490" s="138"/>
      <c r="T490" s="138"/>
      <c r="U490" s="138"/>
    </row>
    <row r="491" spans="5:21" x14ac:dyDescent="0.35">
      <c r="E491" s="135">
        <v>479</v>
      </c>
      <c r="F491" s="135" cm="1">
        <f t="array" aca="1" ref="F491" ca="1">INDEX('SCIR_no vaccination'!$B480:$CW480, 'INPUTS for uncertainty analysis'!$B$2)</f>
        <v>0</v>
      </c>
      <c r="G491" s="137">
        <f t="shared" ca="1" si="43"/>
        <v>0</v>
      </c>
      <c r="H491" s="151">
        <f t="shared" ca="1" si="44"/>
        <v>0</v>
      </c>
      <c r="I491" s="138">
        <f t="shared" ca="1" si="45"/>
        <v>0</v>
      </c>
      <c r="J491" s="138">
        <f>0</f>
        <v>0</v>
      </c>
      <c r="K491" s="138">
        <f t="shared" ca="1" si="46"/>
        <v>0</v>
      </c>
      <c r="L491" s="138">
        <f t="shared" ca="1" si="47"/>
        <v>0</v>
      </c>
      <c r="Q491" s="151"/>
      <c r="R491" s="138"/>
      <c r="S491" s="138"/>
      <c r="T491" s="138"/>
      <c r="U491" s="138"/>
    </row>
    <row r="492" spans="5:21" x14ac:dyDescent="0.35">
      <c r="E492" s="135">
        <v>480</v>
      </c>
      <c r="F492" s="135" cm="1">
        <f t="array" aca="1" ref="F492" ca="1">INDEX('SCIR_no vaccination'!$B481:$CW481, 'INPUTS for uncertainty analysis'!$B$2)</f>
        <v>0</v>
      </c>
      <c r="G492" s="137">
        <f t="shared" ca="1" si="43"/>
        <v>0</v>
      </c>
      <c r="H492" s="151">
        <f t="shared" ca="1" si="44"/>
        <v>0</v>
      </c>
      <c r="I492" s="138">
        <f t="shared" ca="1" si="45"/>
        <v>0</v>
      </c>
      <c r="J492" s="138">
        <f>0</f>
        <v>0</v>
      </c>
      <c r="K492" s="138">
        <f t="shared" ca="1" si="46"/>
        <v>0</v>
      </c>
      <c r="L492" s="138">
        <f t="shared" ca="1" si="47"/>
        <v>0</v>
      </c>
      <c r="Q492" s="151"/>
      <c r="R492" s="138"/>
      <c r="S492" s="138"/>
      <c r="T492" s="138"/>
      <c r="U492" s="138"/>
    </row>
    <row r="493" spans="5:21" x14ac:dyDescent="0.35">
      <c r="E493" s="135">
        <v>481</v>
      </c>
      <c r="F493" s="135" cm="1">
        <f t="array" aca="1" ref="F493" ca="1">INDEX('SCIR_no vaccination'!$B482:$CW482, 'INPUTS for uncertainty analysis'!$B$2)</f>
        <v>0</v>
      </c>
      <c r="G493" s="137">
        <f t="shared" ca="1" si="43"/>
        <v>0</v>
      </c>
      <c r="H493" s="151">
        <f t="shared" ca="1" si="44"/>
        <v>0</v>
      </c>
      <c r="I493" s="138">
        <f t="shared" ca="1" si="45"/>
        <v>0</v>
      </c>
      <c r="J493" s="138">
        <f>0</f>
        <v>0</v>
      </c>
      <c r="K493" s="138">
        <f t="shared" ca="1" si="46"/>
        <v>0</v>
      </c>
      <c r="L493" s="138">
        <f t="shared" ca="1" si="47"/>
        <v>0</v>
      </c>
      <c r="Q493" s="151"/>
      <c r="R493" s="138"/>
      <c r="S493" s="138"/>
      <c r="T493" s="138"/>
      <c r="U493" s="138"/>
    </row>
    <row r="494" spans="5:21" x14ac:dyDescent="0.35">
      <c r="E494" s="135">
        <v>482</v>
      </c>
      <c r="F494" s="135" cm="1">
        <f t="array" aca="1" ref="F494" ca="1">INDEX('SCIR_no vaccination'!$B483:$CW483, 'INPUTS for uncertainty analysis'!$B$2)</f>
        <v>1</v>
      </c>
      <c r="G494" s="137">
        <f t="shared" ca="1" si="43"/>
        <v>25.144859849109157</v>
      </c>
      <c r="H494" s="151">
        <f t="shared" ca="1" si="44"/>
        <v>0</v>
      </c>
      <c r="I494" s="138">
        <f t="shared" ca="1" si="45"/>
        <v>0</v>
      </c>
      <c r="J494" s="138">
        <f>0</f>
        <v>0</v>
      </c>
      <c r="K494" s="138">
        <f t="shared" ca="1" si="46"/>
        <v>166915.94379826545</v>
      </c>
      <c r="L494" s="138">
        <f t="shared" ca="1" si="47"/>
        <v>166915.94379826545</v>
      </c>
      <c r="Q494" s="151"/>
      <c r="R494" s="138"/>
      <c r="S494" s="138"/>
      <c r="T494" s="138"/>
      <c r="U494" s="138"/>
    </row>
    <row r="495" spans="5:21" x14ac:dyDescent="0.35">
      <c r="E495" s="135">
        <v>483</v>
      </c>
      <c r="F495" s="135" cm="1">
        <f t="array" aca="1" ref="F495" ca="1">INDEX('SCIR_no vaccination'!$B484:$CW484, 'INPUTS for uncertainty analysis'!$B$2)</f>
        <v>0</v>
      </c>
      <c r="G495" s="137">
        <f t="shared" ca="1" si="43"/>
        <v>0</v>
      </c>
      <c r="H495" s="151">
        <f t="shared" ca="1" si="44"/>
        <v>0</v>
      </c>
      <c r="I495" s="138">
        <f t="shared" ca="1" si="45"/>
        <v>0</v>
      </c>
      <c r="J495" s="138">
        <f>0</f>
        <v>0</v>
      </c>
      <c r="K495" s="138">
        <f t="shared" ca="1" si="46"/>
        <v>0</v>
      </c>
      <c r="L495" s="138">
        <f t="shared" ca="1" si="47"/>
        <v>0</v>
      </c>
      <c r="Q495" s="151"/>
      <c r="R495" s="138"/>
      <c r="S495" s="138"/>
      <c r="T495" s="138"/>
      <c r="U495" s="138"/>
    </row>
    <row r="496" spans="5:21" x14ac:dyDescent="0.35">
      <c r="E496" s="135">
        <v>484</v>
      </c>
      <c r="F496" s="135" cm="1">
        <f t="array" aca="1" ref="F496" ca="1">INDEX('SCIR_no vaccination'!$B485:$CW485, 'INPUTS for uncertainty analysis'!$B$2)</f>
        <v>0</v>
      </c>
      <c r="G496" s="137">
        <f t="shared" ca="1" si="43"/>
        <v>0</v>
      </c>
      <c r="H496" s="151">
        <f t="shared" ca="1" si="44"/>
        <v>0</v>
      </c>
      <c r="I496" s="138">
        <f t="shared" ca="1" si="45"/>
        <v>0</v>
      </c>
      <c r="J496" s="138">
        <f>0</f>
        <v>0</v>
      </c>
      <c r="K496" s="138">
        <f t="shared" ca="1" si="46"/>
        <v>0</v>
      </c>
      <c r="L496" s="138">
        <f t="shared" ca="1" si="47"/>
        <v>0</v>
      </c>
      <c r="Q496" s="151"/>
      <c r="R496" s="138"/>
      <c r="S496" s="138"/>
      <c r="T496" s="138"/>
      <c r="U496" s="138"/>
    </row>
    <row r="497" spans="5:21" x14ac:dyDescent="0.35">
      <c r="E497" s="135">
        <v>485</v>
      </c>
      <c r="F497" s="135" cm="1">
        <f t="array" aca="1" ref="F497" ca="1">INDEX('SCIR_no vaccination'!$B486:$CW486, 'INPUTS for uncertainty analysis'!$B$2)</f>
        <v>0</v>
      </c>
      <c r="G497" s="137">
        <f t="shared" ca="1" si="43"/>
        <v>0</v>
      </c>
      <c r="H497" s="151">
        <f t="shared" ca="1" si="44"/>
        <v>0</v>
      </c>
      <c r="I497" s="138">
        <f t="shared" ca="1" si="45"/>
        <v>0</v>
      </c>
      <c r="J497" s="138">
        <f>0</f>
        <v>0</v>
      </c>
      <c r="K497" s="138">
        <f t="shared" ca="1" si="46"/>
        <v>0</v>
      </c>
      <c r="L497" s="138">
        <f t="shared" ca="1" si="47"/>
        <v>0</v>
      </c>
      <c r="Q497" s="151"/>
      <c r="R497" s="138"/>
      <c r="S497" s="138"/>
      <c r="T497" s="138"/>
      <c r="U497" s="138"/>
    </row>
    <row r="498" spans="5:21" x14ac:dyDescent="0.35">
      <c r="E498" s="135">
        <v>486</v>
      </c>
      <c r="F498" s="135" cm="1">
        <f t="array" aca="1" ref="F498" ca="1">INDEX('SCIR_no vaccination'!$B487:$CW487, 'INPUTS for uncertainty analysis'!$B$2)</f>
        <v>0</v>
      </c>
      <c r="G498" s="137">
        <f t="shared" ca="1" si="43"/>
        <v>0</v>
      </c>
      <c r="H498" s="151">
        <f t="shared" ca="1" si="44"/>
        <v>0</v>
      </c>
      <c r="I498" s="138">
        <f t="shared" ca="1" si="45"/>
        <v>0</v>
      </c>
      <c r="J498" s="138">
        <f>0</f>
        <v>0</v>
      </c>
      <c r="K498" s="138">
        <f t="shared" ca="1" si="46"/>
        <v>0</v>
      </c>
      <c r="L498" s="138">
        <f t="shared" ca="1" si="47"/>
        <v>0</v>
      </c>
      <c r="Q498" s="151"/>
      <c r="R498" s="138"/>
      <c r="S498" s="138"/>
      <c r="T498" s="138"/>
      <c r="U498" s="138"/>
    </row>
    <row r="499" spans="5:21" x14ac:dyDescent="0.35">
      <c r="E499" s="135">
        <v>487</v>
      </c>
      <c r="F499" s="135" cm="1">
        <f t="array" aca="1" ref="F499" ca="1">INDEX('SCIR_no vaccination'!$B488:$CW488, 'INPUTS for uncertainty analysis'!$B$2)</f>
        <v>1</v>
      </c>
      <c r="G499" s="137">
        <f t="shared" ca="1" si="43"/>
        <v>25.144859849109157</v>
      </c>
      <c r="H499" s="151">
        <f t="shared" ca="1" si="44"/>
        <v>0</v>
      </c>
      <c r="I499" s="138">
        <f t="shared" ca="1" si="45"/>
        <v>0</v>
      </c>
      <c r="J499" s="138">
        <f>0</f>
        <v>0</v>
      </c>
      <c r="K499" s="138">
        <f t="shared" ca="1" si="46"/>
        <v>166915.94379826545</v>
      </c>
      <c r="L499" s="138">
        <f t="shared" ca="1" si="47"/>
        <v>166915.94379826545</v>
      </c>
      <c r="Q499" s="151"/>
      <c r="R499" s="138"/>
      <c r="S499" s="138"/>
      <c r="T499" s="138"/>
      <c r="U499" s="138"/>
    </row>
    <row r="500" spans="5:21" x14ac:dyDescent="0.35">
      <c r="E500" s="135">
        <v>488</v>
      </c>
      <c r="F500" s="135" cm="1">
        <f t="array" aca="1" ref="F500" ca="1">INDEX('SCIR_no vaccination'!$B489:$CW489, 'INPUTS for uncertainty analysis'!$B$2)</f>
        <v>7</v>
      </c>
      <c r="G500" s="137">
        <f t="shared" ca="1" si="43"/>
        <v>176.01401894376409</v>
      </c>
      <c r="H500" s="151">
        <f t="shared" ca="1" si="44"/>
        <v>200</v>
      </c>
      <c r="I500" s="138">
        <f t="shared" ca="1" si="45"/>
        <v>14686266.498967806</v>
      </c>
      <c r="J500" s="138">
        <f>0</f>
        <v>0</v>
      </c>
      <c r="K500" s="138">
        <f t="shared" ca="1" si="46"/>
        <v>1168411.6065878582</v>
      </c>
      <c r="L500" s="138">
        <f t="shared" ca="1" si="47"/>
        <v>15854678.105555665</v>
      </c>
      <c r="Q500" s="151"/>
      <c r="R500" s="138"/>
      <c r="S500" s="138"/>
      <c r="T500" s="138"/>
      <c r="U500" s="138"/>
    </row>
    <row r="501" spans="5:21" x14ac:dyDescent="0.35">
      <c r="E501" s="135">
        <v>489</v>
      </c>
      <c r="F501" s="135" cm="1">
        <f t="array" aca="1" ref="F501" ca="1">INDEX('SCIR_no vaccination'!$B490:$CW490, 'INPUTS for uncertainty analysis'!$B$2)</f>
        <v>0</v>
      </c>
      <c r="G501" s="137">
        <f t="shared" ca="1" si="43"/>
        <v>0</v>
      </c>
      <c r="H501" s="151">
        <f t="shared" ca="1" si="44"/>
        <v>0</v>
      </c>
      <c r="I501" s="138">
        <f t="shared" ca="1" si="45"/>
        <v>0</v>
      </c>
      <c r="J501" s="138">
        <f>0</f>
        <v>0</v>
      </c>
      <c r="K501" s="138">
        <f t="shared" ca="1" si="46"/>
        <v>0</v>
      </c>
      <c r="L501" s="138">
        <f t="shared" ca="1" si="47"/>
        <v>0</v>
      </c>
      <c r="Q501" s="151"/>
      <c r="R501" s="138"/>
      <c r="S501" s="138"/>
      <c r="T501" s="138"/>
      <c r="U501" s="138"/>
    </row>
    <row r="502" spans="5:21" x14ac:dyDescent="0.35">
      <c r="E502" s="135">
        <v>490</v>
      </c>
      <c r="F502" s="135" cm="1">
        <f t="array" aca="1" ref="F502" ca="1">INDEX('SCIR_no vaccination'!$B491:$CW491, 'INPUTS for uncertainty analysis'!$B$2)</f>
        <v>0</v>
      </c>
      <c r="G502" s="137">
        <f t="shared" ca="1" si="43"/>
        <v>0</v>
      </c>
      <c r="H502" s="151">
        <f t="shared" ca="1" si="44"/>
        <v>0</v>
      </c>
      <c r="I502" s="138">
        <f t="shared" ca="1" si="45"/>
        <v>0</v>
      </c>
      <c r="J502" s="138">
        <f>0</f>
        <v>0</v>
      </c>
      <c r="K502" s="138">
        <f t="shared" ca="1" si="46"/>
        <v>0</v>
      </c>
      <c r="L502" s="138">
        <f t="shared" ca="1" si="47"/>
        <v>0</v>
      </c>
      <c r="Q502" s="151"/>
      <c r="R502" s="138"/>
      <c r="S502" s="138"/>
      <c r="T502" s="138"/>
      <c r="U502" s="138"/>
    </row>
    <row r="503" spans="5:21" x14ac:dyDescent="0.35">
      <c r="E503" s="135">
        <v>491</v>
      </c>
      <c r="F503" s="135" cm="1">
        <f t="array" aca="1" ref="F503" ca="1">INDEX('SCIR_no vaccination'!$B492:$CW492, 'INPUTS for uncertainty analysis'!$B$2)</f>
        <v>1</v>
      </c>
      <c r="G503" s="137">
        <f t="shared" ca="1" si="43"/>
        <v>25.144859849109157</v>
      </c>
      <c r="H503" s="151">
        <f t="shared" ca="1" si="44"/>
        <v>0</v>
      </c>
      <c r="I503" s="138">
        <f t="shared" ca="1" si="45"/>
        <v>0</v>
      </c>
      <c r="J503" s="138">
        <f>0</f>
        <v>0</v>
      </c>
      <c r="K503" s="138">
        <f t="shared" ca="1" si="46"/>
        <v>166915.94379826545</v>
      </c>
      <c r="L503" s="138">
        <f t="shared" ca="1" si="47"/>
        <v>166915.94379826545</v>
      </c>
      <c r="Q503" s="151"/>
      <c r="R503" s="138"/>
      <c r="S503" s="138"/>
      <c r="T503" s="138"/>
      <c r="U503" s="138"/>
    </row>
    <row r="504" spans="5:21" x14ac:dyDescent="0.35">
      <c r="E504" s="135">
        <v>492</v>
      </c>
      <c r="F504" s="135" cm="1">
        <f t="array" aca="1" ref="F504" ca="1">INDEX('SCIR_no vaccination'!$B493:$CW493, 'INPUTS for uncertainty analysis'!$B$2)</f>
        <v>1</v>
      </c>
      <c r="G504" s="137">
        <f t="shared" ca="1" si="43"/>
        <v>25.144859849109157</v>
      </c>
      <c r="H504" s="151">
        <f t="shared" ca="1" si="44"/>
        <v>0</v>
      </c>
      <c r="I504" s="138">
        <f t="shared" ca="1" si="45"/>
        <v>0</v>
      </c>
      <c r="J504" s="138">
        <f>0</f>
        <v>0</v>
      </c>
      <c r="K504" s="138">
        <f t="shared" ca="1" si="46"/>
        <v>166915.94379826545</v>
      </c>
      <c r="L504" s="138">
        <f t="shared" ca="1" si="47"/>
        <v>166915.94379826545</v>
      </c>
      <c r="Q504" s="151"/>
      <c r="R504" s="138"/>
      <c r="S504" s="138"/>
      <c r="T504" s="138"/>
      <c r="U504" s="138"/>
    </row>
    <row r="505" spans="5:21" x14ac:dyDescent="0.35">
      <c r="E505" s="135">
        <v>493</v>
      </c>
      <c r="F505" s="135" cm="1">
        <f t="array" aca="1" ref="F505" ca="1">INDEX('SCIR_no vaccination'!$B494:$CW494, 'INPUTS for uncertainty analysis'!$B$2)</f>
        <v>0</v>
      </c>
      <c r="G505" s="137">
        <f t="shared" ca="1" si="43"/>
        <v>0</v>
      </c>
      <c r="H505" s="151">
        <f t="shared" ca="1" si="44"/>
        <v>0</v>
      </c>
      <c r="I505" s="138">
        <f t="shared" ca="1" si="45"/>
        <v>0</v>
      </c>
      <c r="J505" s="138">
        <f>0</f>
        <v>0</v>
      </c>
      <c r="K505" s="138">
        <f t="shared" ca="1" si="46"/>
        <v>0</v>
      </c>
      <c r="L505" s="138">
        <f t="shared" ca="1" si="47"/>
        <v>0</v>
      </c>
      <c r="Q505" s="151"/>
      <c r="R505" s="138"/>
      <c r="S505" s="138"/>
      <c r="T505" s="138"/>
      <c r="U505" s="138"/>
    </row>
    <row r="506" spans="5:21" x14ac:dyDescent="0.35">
      <c r="E506" s="135">
        <v>494</v>
      </c>
      <c r="F506" s="135" cm="1">
        <f t="array" aca="1" ref="F506" ca="1">INDEX('SCIR_no vaccination'!$B495:$CW495, 'INPUTS for uncertainty analysis'!$B$2)</f>
        <v>2</v>
      </c>
      <c r="G506" s="137">
        <f t="shared" ca="1" si="43"/>
        <v>50.289719698218313</v>
      </c>
      <c r="H506" s="151">
        <f t="shared" ca="1" si="44"/>
        <v>200</v>
      </c>
      <c r="I506" s="138">
        <f t="shared" ca="1" si="45"/>
        <v>14686266.498967806</v>
      </c>
      <c r="J506" s="138">
        <f>0</f>
        <v>0</v>
      </c>
      <c r="K506" s="138">
        <f t="shared" ca="1" si="46"/>
        <v>333831.8875965309</v>
      </c>
      <c r="L506" s="138">
        <f t="shared" ca="1" si="47"/>
        <v>15020098.386564337</v>
      </c>
      <c r="Q506" s="151"/>
      <c r="R506" s="138"/>
      <c r="S506" s="138"/>
      <c r="T506" s="138"/>
      <c r="U506" s="138"/>
    </row>
    <row r="507" spans="5:21" x14ac:dyDescent="0.35">
      <c r="E507" s="135">
        <v>495</v>
      </c>
      <c r="F507" s="135" cm="1">
        <f t="array" aca="1" ref="F507" ca="1">INDEX('SCIR_no vaccination'!$B496:$CW496, 'INPUTS for uncertainty analysis'!$B$2)</f>
        <v>4</v>
      </c>
      <c r="G507" s="137">
        <f t="shared" ca="1" si="43"/>
        <v>100.57943939643663</v>
      </c>
      <c r="H507" s="151">
        <f t="shared" ca="1" si="44"/>
        <v>200</v>
      </c>
      <c r="I507" s="138">
        <f t="shared" ca="1" si="45"/>
        <v>14686266.498967806</v>
      </c>
      <c r="J507" s="138">
        <f>0</f>
        <v>0</v>
      </c>
      <c r="K507" s="138">
        <f t="shared" ca="1" si="46"/>
        <v>667663.7751930618</v>
      </c>
      <c r="L507" s="138">
        <f t="shared" ca="1" si="47"/>
        <v>15353930.274160868</v>
      </c>
      <c r="Q507" s="151"/>
      <c r="R507" s="138"/>
      <c r="S507" s="138"/>
      <c r="T507" s="138"/>
      <c r="U507" s="138"/>
    </row>
    <row r="508" spans="5:21" x14ac:dyDescent="0.35">
      <c r="E508" s="135">
        <v>496</v>
      </c>
      <c r="F508" s="135" cm="1">
        <f t="array" aca="1" ref="F508" ca="1">INDEX('SCIR_no vaccination'!$B497:$CW497, 'INPUTS for uncertainty analysis'!$B$2)</f>
        <v>1</v>
      </c>
      <c r="G508" s="137">
        <f t="shared" ca="1" si="43"/>
        <v>25.144859849109157</v>
      </c>
      <c r="H508" s="151">
        <f t="shared" ca="1" si="44"/>
        <v>0</v>
      </c>
      <c r="I508" s="138">
        <f t="shared" ca="1" si="45"/>
        <v>0</v>
      </c>
      <c r="J508" s="138">
        <f>0</f>
        <v>0</v>
      </c>
      <c r="K508" s="138">
        <f t="shared" ca="1" si="46"/>
        <v>166915.94379826545</v>
      </c>
      <c r="L508" s="138">
        <f t="shared" ca="1" si="47"/>
        <v>166915.94379826545</v>
      </c>
      <c r="Q508" s="151"/>
      <c r="R508" s="138"/>
      <c r="S508" s="138"/>
      <c r="T508" s="138"/>
      <c r="U508" s="138"/>
    </row>
    <row r="509" spans="5:21" x14ac:dyDescent="0.35">
      <c r="E509" s="135">
        <v>497</v>
      </c>
      <c r="F509" s="135" cm="1">
        <f t="array" aca="1" ref="F509" ca="1">INDEX('SCIR_no vaccination'!$B498:$CW498, 'INPUTS for uncertainty analysis'!$B$2)</f>
        <v>0</v>
      </c>
      <c r="G509" s="137">
        <f t="shared" ca="1" si="43"/>
        <v>0</v>
      </c>
      <c r="H509" s="151">
        <f t="shared" ca="1" si="44"/>
        <v>0</v>
      </c>
      <c r="I509" s="138">
        <f t="shared" ca="1" si="45"/>
        <v>0</v>
      </c>
      <c r="J509" s="138">
        <f>0</f>
        <v>0</v>
      </c>
      <c r="K509" s="138">
        <f t="shared" ca="1" si="46"/>
        <v>0</v>
      </c>
      <c r="L509" s="138">
        <f t="shared" ca="1" si="47"/>
        <v>0</v>
      </c>
      <c r="Q509" s="151"/>
      <c r="R509" s="138"/>
      <c r="S509" s="138"/>
      <c r="T509" s="138"/>
      <c r="U509" s="138"/>
    </row>
    <row r="510" spans="5:21" x14ac:dyDescent="0.35">
      <c r="E510" s="135">
        <v>498</v>
      </c>
      <c r="F510" s="135" cm="1">
        <f t="array" aca="1" ref="F510" ca="1">INDEX('SCIR_no vaccination'!$B499:$CW499, 'INPUTS for uncertainty analysis'!$B$2)</f>
        <v>0</v>
      </c>
      <c r="G510" s="137">
        <f t="shared" ca="1" si="43"/>
        <v>0</v>
      </c>
      <c r="H510" s="151">
        <f t="shared" ca="1" si="44"/>
        <v>0</v>
      </c>
      <c r="I510" s="138">
        <f t="shared" ca="1" si="45"/>
        <v>0</v>
      </c>
      <c r="J510" s="138">
        <f>0</f>
        <v>0</v>
      </c>
      <c r="K510" s="138">
        <f t="shared" ca="1" si="46"/>
        <v>0</v>
      </c>
      <c r="L510" s="138">
        <f t="shared" ca="1" si="47"/>
        <v>0</v>
      </c>
      <c r="Q510" s="151"/>
      <c r="R510" s="138"/>
      <c r="S510" s="138"/>
      <c r="T510" s="138"/>
      <c r="U510" s="138"/>
    </row>
    <row r="511" spans="5:21" x14ac:dyDescent="0.35">
      <c r="E511" s="135">
        <v>499</v>
      </c>
      <c r="F511" s="135" cm="1">
        <f t="array" aca="1" ref="F511" ca="1">INDEX('SCIR_no vaccination'!$B500:$CW500, 'INPUTS for uncertainty analysis'!$B$2)</f>
        <v>0</v>
      </c>
      <c r="G511" s="137">
        <f t="shared" ca="1" si="43"/>
        <v>0</v>
      </c>
      <c r="H511" s="151">
        <f t="shared" ca="1" si="44"/>
        <v>0</v>
      </c>
      <c r="I511" s="138">
        <f t="shared" ca="1" si="45"/>
        <v>0</v>
      </c>
      <c r="J511" s="138">
        <f>0</f>
        <v>0</v>
      </c>
      <c r="K511" s="138">
        <f t="shared" ca="1" si="46"/>
        <v>0</v>
      </c>
      <c r="L511" s="138">
        <f t="shared" ca="1" si="47"/>
        <v>0</v>
      </c>
      <c r="Q511" s="151"/>
      <c r="R511" s="138"/>
      <c r="S511" s="138"/>
      <c r="T511" s="138"/>
      <c r="U511" s="138"/>
    </row>
    <row r="512" spans="5:21" x14ac:dyDescent="0.35">
      <c r="E512" s="135">
        <v>500</v>
      </c>
      <c r="F512" s="135" cm="1">
        <f t="array" aca="1" ref="F512" ca="1">INDEX('SCIR_no vaccination'!$B501:$CW501, 'INPUTS for uncertainty analysis'!$B$2)</f>
        <v>0</v>
      </c>
      <c r="G512" s="137">
        <f t="shared" ca="1" si="43"/>
        <v>0</v>
      </c>
      <c r="H512" s="151">
        <f t="shared" ca="1" si="44"/>
        <v>0</v>
      </c>
      <c r="I512" s="138">
        <f t="shared" ca="1" si="45"/>
        <v>0</v>
      </c>
      <c r="J512" s="138">
        <f>0</f>
        <v>0</v>
      </c>
      <c r="K512" s="138">
        <f t="shared" ca="1" si="46"/>
        <v>0</v>
      </c>
      <c r="L512" s="138">
        <f t="shared" ca="1" si="47"/>
        <v>0</v>
      </c>
      <c r="Q512" s="151"/>
      <c r="R512" s="138"/>
      <c r="S512" s="138"/>
      <c r="T512" s="138"/>
      <c r="U512" s="138"/>
    </row>
    <row r="513" spans="5:21" x14ac:dyDescent="0.35">
      <c r="E513" s="135">
        <v>501</v>
      </c>
      <c r="F513" s="135" cm="1">
        <f t="array" aca="1" ref="F513" ca="1">INDEX('SCIR_no vaccination'!$B502:$CW502, 'INPUTS for uncertainty analysis'!$B$2)</f>
        <v>0</v>
      </c>
      <c r="G513" s="137">
        <f t="shared" ca="1" si="43"/>
        <v>0</v>
      </c>
      <c r="H513" s="151">
        <f t="shared" ca="1" si="44"/>
        <v>0</v>
      </c>
      <c r="I513" s="138">
        <f t="shared" ca="1" si="45"/>
        <v>0</v>
      </c>
      <c r="J513" s="138">
        <f>0</f>
        <v>0</v>
      </c>
      <c r="K513" s="138">
        <f t="shared" ca="1" si="46"/>
        <v>0</v>
      </c>
      <c r="L513" s="138">
        <f t="shared" ca="1" si="47"/>
        <v>0</v>
      </c>
      <c r="Q513" s="151"/>
      <c r="R513" s="138"/>
      <c r="S513" s="138"/>
      <c r="T513" s="138"/>
      <c r="U513" s="138"/>
    </row>
    <row r="514" spans="5:21" x14ac:dyDescent="0.35">
      <c r="E514" s="135">
        <v>502</v>
      </c>
      <c r="F514" s="135" cm="1">
        <f t="array" aca="1" ref="F514" ca="1">INDEX('SCIR_no vaccination'!$B503:$CW503, 'INPUTS for uncertainty analysis'!$B$2)</f>
        <v>0</v>
      </c>
      <c r="G514" s="137">
        <f t="shared" ca="1" si="43"/>
        <v>0</v>
      </c>
      <c r="H514" s="151">
        <f t="shared" ca="1" si="44"/>
        <v>0</v>
      </c>
      <c r="I514" s="138">
        <f t="shared" ca="1" si="45"/>
        <v>0</v>
      </c>
      <c r="J514" s="138">
        <f>0</f>
        <v>0</v>
      </c>
      <c r="K514" s="138">
        <f t="shared" ca="1" si="46"/>
        <v>0</v>
      </c>
      <c r="L514" s="138">
        <f t="shared" ca="1" si="47"/>
        <v>0</v>
      </c>
      <c r="Q514" s="151"/>
      <c r="R514" s="138"/>
      <c r="S514" s="138"/>
      <c r="T514" s="138"/>
      <c r="U514" s="138"/>
    </row>
    <row r="515" spans="5:21" x14ac:dyDescent="0.35">
      <c r="E515" s="135">
        <v>503</v>
      </c>
      <c r="F515" s="135" cm="1">
        <f t="array" aca="1" ref="F515" ca="1">INDEX('SCIR_no vaccination'!$B504:$CW504, 'INPUTS for uncertainty analysis'!$B$2)</f>
        <v>0</v>
      </c>
      <c r="G515" s="137">
        <f t="shared" ca="1" si="43"/>
        <v>0</v>
      </c>
      <c r="H515" s="151">
        <f t="shared" ca="1" si="44"/>
        <v>0</v>
      </c>
      <c r="I515" s="138">
        <f t="shared" ca="1" si="45"/>
        <v>0</v>
      </c>
      <c r="J515" s="138">
        <f>0</f>
        <v>0</v>
      </c>
      <c r="K515" s="138">
        <f t="shared" ca="1" si="46"/>
        <v>0</v>
      </c>
      <c r="L515" s="138">
        <f t="shared" ca="1" si="47"/>
        <v>0</v>
      </c>
      <c r="Q515" s="151"/>
      <c r="R515" s="138"/>
      <c r="S515" s="138"/>
      <c r="T515" s="138"/>
      <c r="U515" s="138"/>
    </row>
    <row r="516" spans="5:21" x14ac:dyDescent="0.35">
      <c r="E516" s="135">
        <v>504</v>
      </c>
      <c r="F516" s="135" cm="1">
        <f t="array" aca="1" ref="F516" ca="1">INDEX('SCIR_no vaccination'!$B505:$CW505, 'INPUTS for uncertainty analysis'!$B$2)</f>
        <v>0</v>
      </c>
      <c r="G516" s="137">
        <f t="shared" ca="1" si="43"/>
        <v>0</v>
      </c>
      <c r="H516" s="151">
        <f t="shared" ca="1" si="44"/>
        <v>0</v>
      </c>
      <c r="I516" s="138">
        <f t="shared" ca="1" si="45"/>
        <v>0</v>
      </c>
      <c r="J516" s="138">
        <f>0</f>
        <v>0</v>
      </c>
      <c r="K516" s="138">
        <f t="shared" ca="1" si="46"/>
        <v>0</v>
      </c>
      <c r="L516" s="138">
        <f t="shared" ca="1" si="47"/>
        <v>0</v>
      </c>
      <c r="Q516" s="151"/>
      <c r="R516" s="138"/>
      <c r="S516" s="138"/>
      <c r="T516" s="138"/>
      <c r="U516" s="138"/>
    </row>
    <row r="517" spans="5:21" x14ac:dyDescent="0.35">
      <c r="E517" s="135">
        <v>505</v>
      </c>
      <c r="F517" s="135" cm="1">
        <f t="array" aca="1" ref="F517" ca="1">INDEX('SCIR_no vaccination'!$B506:$CW506, 'INPUTS for uncertainty analysis'!$B$2)</f>
        <v>0</v>
      </c>
      <c r="G517" s="137">
        <f t="shared" ca="1" si="43"/>
        <v>0</v>
      </c>
      <c r="H517" s="151">
        <f t="shared" ca="1" si="44"/>
        <v>0</v>
      </c>
      <c r="I517" s="138">
        <f t="shared" ca="1" si="45"/>
        <v>0</v>
      </c>
      <c r="J517" s="138">
        <f>0</f>
        <v>0</v>
      </c>
      <c r="K517" s="138">
        <f t="shared" ca="1" si="46"/>
        <v>0</v>
      </c>
      <c r="L517" s="138">
        <f t="shared" ca="1" si="47"/>
        <v>0</v>
      </c>
      <c r="Q517" s="151"/>
      <c r="R517" s="138"/>
      <c r="S517" s="138"/>
      <c r="T517" s="138"/>
      <c r="U517" s="138"/>
    </row>
    <row r="518" spans="5:21" x14ac:dyDescent="0.35">
      <c r="E518" s="135">
        <v>506</v>
      </c>
      <c r="F518" s="135" cm="1">
        <f t="array" aca="1" ref="F518" ca="1">INDEX('SCIR_no vaccination'!$B507:$CW507, 'INPUTS for uncertainty analysis'!$B$2)</f>
        <v>1</v>
      </c>
      <c r="G518" s="137">
        <f t="shared" ca="1" si="43"/>
        <v>25.144859849109157</v>
      </c>
      <c r="H518" s="151">
        <f t="shared" ca="1" si="44"/>
        <v>0</v>
      </c>
      <c r="I518" s="138">
        <f t="shared" ca="1" si="45"/>
        <v>0</v>
      </c>
      <c r="J518" s="138">
        <f>0</f>
        <v>0</v>
      </c>
      <c r="K518" s="138">
        <f t="shared" ca="1" si="46"/>
        <v>166915.94379826545</v>
      </c>
      <c r="L518" s="138">
        <f t="shared" ca="1" si="47"/>
        <v>166915.94379826545</v>
      </c>
      <c r="Q518" s="151"/>
      <c r="R518" s="138"/>
      <c r="S518" s="138"/>
      <c r="T518" s="138"/>
      <c r="U518" s="138"/>
    </row>
    <row r="519" spans="5:21" x14ac:dyDescent="0.35">
      <c r="E519" s="135">
        <v>507</v>
      </c>
      <c r="F519" s="135" cm="1">
        <f t="array" aca="1" ref="F519" ca="1">INDEX('SCIR_no vaccination'!$B508:$CW508, 'INPUTS for uncertainty analysis'!$B$2)</f>
        <v>1</v>
      </c>
      <c r="G519" s="137">
        <f t="shared" ca="1" si="43"/>
        <v>25.144859849109157</v>
      </c>
      <c r="H519" s="151">
        <f t="shared" ca="1" si="44"/>
        <v>0</v>
      </c>
      <c r="I519" s="138">
        <f t="shared" ca="1" si="45"/>
        <v>0</v>
      </c>
      <c r="J519" s="138">
        <f>0</f>
        <v>0</v>
      </c>
      <c r="K519" s="138">
        <f t="shared" ca="1" si="46"/>
        <v>166915.94379826545</v>
      </c>
      <c r="L519" s="138">
        <f t="shared" ca="1" si="47"/>
        <v>166915.94379826545</v>
      </c>
      <c r="Q519" s="151"/>
      <c r="R519" s="138"/>
      <c r="S519" s="138"/>
      <c r="T519" s="138"/>
      <c r="U519" s="138"/>
    </row>
    <row r="520" spans="5:21" x14ac:dyDescent="0.35">
      <c r="E520" s="135">
        <v>508</v>
      </c>
      <c r="F520" s="135" cm="1">
        <f t="array" aca="1" ref="F520" ca="1">INDEX('SCIR_no vaccination'!$B509:$CW509, 'INPUTS for uncertainty analysis'!$B$2)</f>
        <v>0</v>
      </c>
      <c r="G520" s="137">
        <f t="shared" ca="1" si="43"/>
        <v>0</v>
      </c>
      <c r="H520" s="151">
        <f t="shared" ca="1" si="44"/>
        <v>0</v>
      </c>
      <c r="I520" s="138">
        <f t="shared" ca="1" si="45"/>
        <v>0</v>
      </c>
      <c r="J520" s="138">
        <f>0</f>
        <v>0</v>
      </c>
      <c r="K520" s="138">
        <f t="shared" ca="1" si="46"/>
        <v>0</v>
      </c>
      <c r="L520" s="138">
        <f t="shared" ca="1" si="47"/>
        <v>0</v>
      </c>
      <c r="Q520" s="151"/>
      <c r="R520" s="138"/>
      <c r="S520" s="138"/>
      <c r="T520" s="138"/>
      <c r="U520" s="138"/>
    </row>
    <row r="521" spans="5:21" x14ac:dyDescent="0.35">
      <c r="E521" s="135">
        <v>509</v>
      </c>
      <c r="F521" s="135" cm="1">
        <f t="array" aca="1" ref="F521" ca="1">INDEX('SCIR_no vaccination'!$B510:$CW510, 'INPUTS for uncertainty analysis'!$B$2)</f>
        <v>0</v>
      </c>
      <c r="G521" s="137">
        <f t="shared" ca="1" si="43"/>
        <v>0</v>
      </c>
      <c r="H521" s="151">
        <f t="shared" ca="1" si="44"/>
        <v>0</v>
      </c>
      <c r="I521" s="138">
        <f t="shared" ca="1" si="45"/>
        <v>0</v>
      </c>
      <c r="J521" s="138">
        <f>0</f>
        <v>0</v>
      </c>
      <c r="K521" s="138">
        <f t="shared" ca="1" si="46"/>
        <v>0</v>
      </c>
      <c r="L521" s="138">
        <f t="shared" ca="1" si="47"/>
        <v>0</v>
      </c>
      <c r="Q521" s="151"/>
      <c r="R521" s="138"/>
      <c r="S521" s="138"/>
      <c r="T521" s="138"/>
      <c r="U521" s="138"/>
    </row>
    <row r="522" spans="5:21" x14ac:dyDescent="0.35">
      <c r="E522" s="135">
        <v>510</v>
      </c>
      <c r="F522" s="135" cm="1">
        <f t="array" aca="1" ref="F522" ca="1">INDEX('SCIR_no vaccination'!$B511:$CW511, 'INPUTS for uncertainty analysis'!$B$2)</f>
        <v>1</v>
      </c>
      <c r="G522" s="137">
        <f t="shared" ca="1" si="43"/>
        <v>25.144859849109157</v>
      </c>
      <c r="H522" s="151">
        <f t="shared" ca="1" si="44"/>
        <v>0</v>
      </c>
      <c r="I522" s="138">
        <f t="shared" ca="1" si="45"/>
        <v>0</v>
      </c>
      <c r="J522" s="138">
        <f>0</f>
        <v>0</v>
      </c>
      <c r="K522" s="138">
        <f t="shared" ca="1" si="46"/>
        <v>166915.94379826545</v>
      </c>
      <c r="L522" s="138">
        <f t="shared" ca="1" si="47"/>
        <v>166915.94379826545</v>
      </c>
      <c r="Q522" s="151"/>
      <c r="R522" s="138"/>
      <c r="S522" s="138"/>
      <c r="T522" s="138"/>
      <c r="U522" s="138"/>
    </row>
    <row r="523" spans="5:21" x14ac:dyDescent="0.35">
      <c r="E523" s="135">
        <v>511</v>
      </c>
      <c r="F523" s="135" cm="1">
        <f t="array" aca="1" ref="F523" ca="1">INDEX('SCIR_no vaccination'!$B512:$CW512, 'INPUTS for uncertainty analysis'!$B$2)</f>
        <v>0</v>
      </c>
      <c r="G523" s="137">
        <f t="shared" ca="1" si="43"/>
        <v>0</v>
      </c>
      <c r="H523" s="151">
        <f t="shared" ca="1" si="44"/>
        <v>0</v>
      </c>
      <c r="I523" s="138">
        <f t="shared" ca="1" si="45"/>
        <v>0</v>
      </c>
      <c r="J523" s="138">
        <f>0</f>
        <v>0</v>
      </c>
      <c r="K523" s="138">
        <f t="shared" ca="1" si="46"/>
        <v>0</v>
      </c>
      <c r="L523" s="138">
        <f t="shared" ca="1" si="47"/>
        <v>0</v>
      </c>
      <c r="Q523" s="151"/>
      <c r="R523" s="138"/>
      <c r="S523" s="138"/>
      <c r="T523" s="138"/>
      <c r="U523" s="138"/>
    </row>
    <row r="524" spans="5:21" x14ac:dyDescent="0.35">
      <c r="E524" s="135">
        <v>512</v>
      </c>
      <c r="F524" s="135" cm="1">
        <f t="array" aca="1" ref="F524" ca="1">INDEX('SCIR_no vaccination'!$B513:$CW513, 'INPUTS for uncertainty analysis'!$B$2)</f>
        <v>0</v>
      </c>
      <c r="G524" s="137">
        <f t="shared" ca="1" si="43"/>
        <v>0</v>
      </c>
      <c r="H524" s="151">
        <f t="shared" ca="1" si="44"/>
        <v>0</v>
      </c>
      <c r="I524" s="138">
        <f t="shared" ca="1" si="45"/>
        <v>0</v>
      </c>
      <c r="J524" s="138">
        <f>0</f>
        <v>0</v>
      </c>
      <c r="K524" s="138">
        <f t="shared" ca="1" si="46"/>
        <v>0</v>
      </c>
      <c r="L524" s="138">
        <f t="shared" ca="1" si="47"/>
        <v>0</v>
      </c>
      <c r="Q524" s="151"/>
      <c r="R524" s="138"/>
      <c r="S524" s="138"/>
      <c r="T524" s="138"/>
      <c r="U524" s="138"/>
    </row>
    <row r="525" spans="5:21" x14ac:dyDescent="0.35">
      <c r="E525" s="135">
        <v>513</v>
      </c>
      <c r="F525" s="135" cm="1">
        <f t="array" aca="1" ref="F525" ca="1">INDEX('SCIR_no vaccination'!$B514:$CW514, 'INPUTS for uncertainty analysis'!$B$2)</f>
        <v>0</v>
      </c>
      <c r="G525" s="137">
        <f t="shared" ref="G525:G588" ca="1" si="48">F525*$C$9</f>
        <v>0</v>
      </c>
      <c r="H525" s="151">
        <f t="shared" ref="H525:H588" ca="1" si="49">IF(F525 &gt; 1,$C$13*20000,0)</f>
        <v>0</v>
      </c>
      <c r="I525" s="138">
        <f t="shared" ref="I525:I588" ca="1" si="50">IF(F525 &gt; 1,$C$4,0)</f>
        <v>0</v>
      </c>
      <c r="J525" s="138">
        <f>0</f>
        <v>0</v>
      </c>
      <c r="K525" s="138">
        <f t="shared" ref="K525:K588" ca="1" si="51">F525*$C$5</f>
        <v>0</v>
      </c>
      <c r="L525" s="138">
        <f t="shared" ref="L525:L588" ca="1" si="52">J525+I525+K525</f>
        <v>0</v>
      </c>
      <c r="Q525" s="151"/>
      <c r="R525" s="138"/>
      <c r="S525" s="138"/>
      <c r="T525" s="138"/>
      <c r="U525" s="138"/>
    </row>
    <row r="526" spans="5:21" x14ac:dyDescent="0.35">
      <c r="E526" s="135">
        <v>514</v>
      </c>
      <c r="F526" s="135" cm="1">
        <f t="array" aca="1" ref="F526" ca="1">INDEX('SCIR_no vaccination'!$B515:$CW515, 'INPUTS for uncertainty analysis'!$B$2)</f>
        <v>1</v>
      </c>
      <c r="G526" s="137">
        <f t="shared" ca="1" si="48"/>
        <v>25.144859849109157</v>
      </c>
      <c r="H526" s="151">
        <f t="shared" ca="1" si="49"/>
        <v>0</v>
      </c>
      <c r="I526" s="138">
        <f t="shared" ca="1" si="50"/>
        <v>0</v>
      </c>
      <c r="J526" s="138">
        <f>0</f>
        <v>0</v>
      </c>
      <c r="K526" s="138">
        <f t="shared" ca="1" si="51"/>
        <v>166915.94379826545</v>
      </c>
      <c r="L526" s="138">
        <f t="shared" ca="1" si="52"/>
        <v>166915.94379826545</v>
      </c>
      <c r="Q526" s="151"/>
      <c r="R526" s="138"/>
      <c r="S526" s="138"/>
      <c r="T526" s="138"/>
      <c r="U526" s="138"/>
    </row>
    <row r="527" spans="5:21" x14ac:dyDescent="0.35">
      <c r="E527" s="135">
        <v>515</v>
      </c>
      <c r="F527" s="135" cm="1">
        <f t="array" aca="1" ref="F527" ca="1">INDEX('SCIR_no vaccination'!$B516:$CW516, 'INPUTS for uncertainty analysis'!$B$2)</f>
        <v>0</v>
      </c>
      <c r="G527" s="137">
        <f t="shared" ca="1" si="48"/>
        <v>0</v>
      </c>
      <c r="H527" s="151">
        <f t="shared" ca="1" si="49"/>
        <v>0</v>
      </c>
      <c r="I527" s="138">
        <f t="shared" ca="1" si="50"/>
        <v>0</v>
      </c>
      <c r="J527" s="138">
        <f>0</f>
        <v>0</v>
      </c>
      <c r="K527" s="138">
        <f t="shared" ca="1" si="51"/>
        <v>0</v>
      </c>
      <c r="L527" s="138">
        <f t="shared" ca="1" si="52"/>
        <v>0</v>
      </c>
      <c r="Q527" s="151"/>
      <c r="R527" s="138"/>
      <c r="S527" s="138"/>
      <c r="T527" s="138"/>
      <c r="U527" s="138"/>
    </row>
    <row r="528" spans="5:21" x14ac:dyDescent="0.35">
      <c r="E528" s="135">
        <v>516</v>
      </c>
      <c r="F528" s="135" cm="1">
        <f t="array" aca="1" ref="F528" ca="1">INDEX('SCIR_no vaccination'!$B517:$CW517, 'INPUTS for uncertainty analysis'!$B$2)</f>
        <v>0</v>
      </c>
      <c r="G528" s="137">
        <f t="shared" ca="1" si="48"/>
        <v>0</v>
      </c>
      <c r="H528" s="151">
        <f t="shared" ca="1" si="49"/>
        <v>0</v>
      </c>
      <c r="I528" s="138">
        <f t="shared" ca="1" si="50"/>
        <v>0</v>
      </c>
      <c r="J528" s="138">
        <f>0</f>
        <v>0</v>
      </c>
      <c r="K528" s="138">
        <f t="shared" ca="1" si="51"/>
        <v>0</v>
      </c>
      <c r="L528" s="138">
        <f t="shared" ca="1" si="52"/>
        <v>0</v>
      </c>
      <c r="Q528" s="151"/>
      <c r="R528" s="138"/>
      <c r="S528" s="138"/>
      <c r="T528" s="138"/>
      <c r="U528" s="138"/>
    </row>
    <row r="529" spans="5:21" x14ac:dyDescent="0.35">
      <c r="E529" s="135">
        <v>517</v>
      </c>
      <c r="F529" s="135" cm="1">
        <f t="array" aca="1" ref="F529" ca="1">INDEX('SCIR_no vaccination'!$B518:$CW518, 'INPUTS for uncertainty analysis'!$B$2)</f>
        <v>0</v>
      </c>
      <c r="G529" s="137">
        <f t="shared" ca="1" si="48"/>
        <v>0</v>
      </c>
      <c r="H529" s="151">
        <f t="shared" ca="1" si="49"/>
        <v>0</v>
      </c>
      <c r="I529" s="138">
        <f t="shared" ca="1" si="50"/>
        <v>0</v>
      </c>
      <c r="J529" s="138">
        <f>0</f>
        <v>0</v>
      </c>
      <c r="K529" s="138">
        <f t="shared" ca="1" si="51"/>
        <v>0</v>
      </c>
      <c r="L529" s="138">
        <f t="shared" ca="1" si="52"/>
        <v>0</v>
      </c>
      <c r="Q529" s="151"/>
      <c r="R529" s="138"/>
      <c r="S529" s="138"/>
      <c r="T529" s="138"/>
      <c r="U529" s="138"/>
    </row>
    <row r="530" spans="5:21" x14ac:dyDescent="0.35">
      <c r="E530" s="135">
        <v>518</v>
      </c>
      <c r="F530" s="135" cm="1">
        <f t="array" aca="1" ref="F530" ca="1">INDEX('SCIR_no vaccination'!$B519:$CW519, 'INPUTS for uncertainty analysis'!$B$2)</f>
        <v>0</v>
      </c>
      <c r="G530" s="137">
        <f t="shared" ca="1" si="48"/>
        <v>0</v>
      </c>
      <c r="H530" s="151">
        <f t="shared" ca="1" si="49"/>
        <v>0</v>
      </c>
      <c r="I530" s="138">
        <f t="shared" ca="1" si="50"/>
        <v>0</v>
      </c>
      <c r="J530" s="138">
        <f>0</f>
        <v>0</v>
      </c>
      <c r="K530" s="138">
        <f t="shared" ca="1" si="51"/>
        <v>0</v>
      </c>
      <c r="L530" s="138">
        <f t="shared" ca="1" si="52"/>
        <v>0</v>
      </c>
      <c r="Q530" s="151"/>
      <c r="R530" s="138"/>
      <c r="S530" s="138"/>
      <c r="T530" s="138"/>
      <c r="U530" s="138"/>
    </row>
    <row r="531" spans="5:21" x14ac:dyDescent="0.35">
      <c r="E531" s="135">
        <v>519</v>
      </c>
      <c r="F531" s="135" cm="1">
        <f t="array" aca="1" ref="F531" ca="1">INDEX('SCIR_no vaccination'!$B520:$CW520, 'INPUTS for uncertainty analysis'!$B$2)</f>
        <v>0</v>
      </c>
      <c r="G531" s="137">
        <f t="shared" ca="1" si="48"/>
        <v>0</v>
      </c>
      <c r="H531" s="151">
        <f t="shared" ca="1" si="49"/>
        <v>0</v>
      </c>
      <c r="I531" s="138">
        <f t="shared" ca="1" si="50"/>
        <v>0</v>
      </c>
      <c r="J531" s="138">
        <f>0</f>
        <v>0</v>
      </c>
      <c r="K531" s="138">
        <f t="shared" ca="1" si="51"/>
        <v>0</v>
      </c>
      <c r="L531" s="138">
        <f t="shared" ca="1" si="52"/>
        <v>0</v>
      </c>
      <c r="Q531" s="151"/>
      <c r="R531" s="138"/>
      <c r="S531" s="138"/>
      <c r="T531" s="138"/>
      <c r="U531" s="138"/>
    </row>
    <row r="532" spans="5:21" x14ac:dyDescent="0.35">
      <c r="E532" s="135">
        <v>520</v>
      </c>
      <c r="F532" s="135" cm="1">
        <f t="array" aca="1" ref="F532" ca="1">INDEX('SCIR_no vaccination'!$B521:$CW521, 'INPUTS for uncertainty analysis'!$B$2)</f>
        <v>1</v>
      </c>
      <c r="G532" s="137">
        <f t="shared" ca="1" si="48"/>
        <v>25.144859849109157</v>
      </c>
      <c r="H532" s="151">
        <f t="shared" ca="1" si="49"/>
        <v>0</v>
      </c>
      <c r="I532" s="138">
        <f t="shared" ca="1" si="50"/>
        <v>0</v>
      </c>
      <c r="J532" s="138">
        <f>0</f>
        <v>0</v>
      </c>
      <c r="K532" s="138">
        <f t="shared" ca="1" si="51"/>
        <v>166915.94379826545</v>
      </c>
      <c r="L532" s="138">
        <f t="shared" ca="1" si="52"/>
        <v>166915.94379826545</v>
      </c>
      <c r="Q532" s="151"/>
      <c r="R532" s="138"/>
      <c r="S532" s="138"/>
      <c r="T532" s="138"/>
      <c r="U532" s="138"/>
    </row>
    <row r="533" spans="5:21" x14ac:dyDescent="0.35">
      <c r="E533" s="135">
        <v>521</v>
      </c>
      <c r="F533" s="135" cm="1">
        <f t="array" aca="1" ref="F533" ca="1">INDEX('SCIR_no vaccination'!$B522:$CW522, 'INPUTS for uncertainty analysis'!$B$2)</f>
        <v>0</v>
      </c>
      <c r="G533" s="137">
        <f t="shared" ca="1" si="48"/>
        <v>0</v>
      </c>
      <c r="H533" s="151">
        <f t="shared" ca="1" si="49"/>
        <v>0</v>
      </c>
      <c r="I533" s="138">
        <f t="shared" ca="1" si="50"/>
        <v>0</v>
      </c>
      <c r="J533" s="138">
        <f>0</f>
        <v>0</v>
      </c>
      <c r="K533" s="138">
        <f t="shared" ca="1" si="51"/>
        <v>0</v>
      </c>
      <c r="L533" s="138">
        <f t="shared" ca="1" si="52"/>
        <v>0</v>
      </c>
      <c r="Q533" s="151"/>
      <c r="R533" s="138"/>
      <c r="S533" s="138"/>
      <c r="T533" s="138"/>
      <c r="U533" s="138"/>
    </row>
    <row r="534" spans="5:21" x14ac:dyDescent="0.35">
      <c r="E534" s="135">
        <v>522</v>
      </c>
      <c r="F534" s="135" cm="1">
        <f t="array" aca="1" ref="F534" ca="1">INDEX('SCIR_no vaccination'!$B523:$CW523, 'INPUTS for uncertainty analysis'!$B$2)</f>
        <v>0</v>
      </c>
      <c r="G534" s="137">
        <f t="shared" ca="1" si="48"/>
        <v>0</v>
      </c>
      <c r="H534" s="151">
        <f t="shared" ca="1" si="49"/>
        <v>0</v>
      </c>
      <c r="I534" s="138">
        <f t="shared" ca="1" si="50"/>
        <v>0</v>
      </c>
      <c r="J534" s="138">
        <f>0</f>
        <v>0</v>
      </c>
      <c r="K534" s="138">
        <f t="shared" ca="1" si="51"/>
        <v>0</v>
      </c>
      <c r="L534" s="138">
        <f t="shared" ca="1" si="52"/>
        <v>0</v>
      </c>
      <c r="Q534" s="151"/>
      <c r="R534" s="138"/>
      <c r="S534" s="138"/>
      <c r="T534" s="138"/>
      <c r="U534" s="138"/>
    </row>
    <row r="535" spans="5:21" x14ac:dyDescent="0.35">
      <c r="E535" s="135">
        <v>523</v>
      </c>
      <c r="F535" s="135" cm="1">
        <f t="array" aca="1" ref="F535" ca="1">INDEX('SCIR_no vaccination'!$B524:$CW524, 'INPUTS for uncertainty analysis'!$B$2)</f>
        <v>0</v>
      </c>
      <c r="G535" s="137">
        <f t="shared" ca="1" si="48"/>
        <v>0</v>
      </c>
      <c r="H535" s="151">
        <f t="shared" ca="1" si="49"/>
        <v>0</v>
      </c>
      <c r="I535" s="138">
        <f t="shared" ca="1" si="50"/>
        <v>0</v>
      </c>
      <c r="J535" s="138">
        <f>0</f>
        <v>0</v>
      </c>
      <c r="K535" s="138">
        <f t="shared" ca="1" si="51"/>
        <v>0</v>
      </c>
      <c r="L535" s="138">
        <f t="shared" ca="1" si="52"/>
        <v>0</v>
      </c>
      <c r="Q535" s="151"/>
      <c r="R535" s="138"/>
      <c r="S535" s="138"/>
      <c r="T535" s="138"/>
      <c r="U535" s="138"/>
    </row>
    <row r="536" spans="5:21" x14ac:dyDescent="0.35">
      <c r="E536" s="135">
        <v>524</v>
      </c>
      <c r="F536" s="135" cm="1">
        <f t="array" aca="1" ref="F536" ca="1">INDEX('SCIR_no vaccination'!$B525:$CW525, 'INPUTS for uncertainty analysis'!$B$2)</f>
        <v>1</v>
      </c>
      <c r="G536" s="137">
        <f t="shared" ca="1" si="48"/>
        <v>25.144859849109157</v>
      </c>
      <c r="H536" s="151">
        <f t="shared" ca="1" si="49"/>
        <v>0</v>
      </c>
      <c r="I536" s="138">
        <f t="shared" ca="1" si="50"/>
        <v>0</v>
      </c>
      <c r="J536" s="138">
        <f>0</f>
        <v>0</v>
      </c>
      <c r="K536" s="138">
        <f t="shared" ca="1" si="51"/>
        <v>166915.94379826545</v>
      </c>
      <c r="L536" s="138">
        <f t="shared" ca="1" si="52"/>
        <v>166915.94379826545</v>
      </c>
      <c r="Q536" s="151"/>
      <c r="R536" s="138"/>
      <c r="S536" s="138"/>
      <c r="T536" s="138"/>
      <c r="U536" s="138"/>
    </row>
    <row r="537" spans="5:21" x14ac:dyDescent="0.35">
      <c r="E537" s="135">
        <v>525</v>
      </c>
      <c r="F537" s="135" cm="1">
        <f t="array" aca="1" ref="F537" ca="1">INDEX('SCIR_no vaccination'!$B526:$CW526, 'INPUTS for uncertainty analysis'!$B$2)</f>
        <v>1</v>
      </c>
      <c r="G537" s="137">
        <f t="shared" ca="1" si="48"/>
        <v>25.144859849109157</v>
      </c>
      <c r="H537" s="151">
        <f t="shared" ca="1" si="49"/>
        <v>0</v>
      </c>
      <c r="I537" s="138">
        <f t="shared" ca="1" si="50"/>
        <v>0</v>
      </c>
      <c r="J537" s="138">
        <f>0</f>
        <v>0</v>
      </c>
      <c r="K537" s="138">
        <f t="shared" ca="1" si="51"/>
        <v>166915.94379826545</v>
      </c>
      <c r="L537" s="138">
        <f t="shared" ca="1" si="52"/>
        <v>166915.94379826545</v>
      </c>
      <c r="Q537" s="151"/>
      <c r="R537" s="138"/>
      <c r="S537" s="138"/>
      <c r="T537" s="138"/>
      <c r="U537" s="138"/>
    </row>
    <row r="538" spans="5:21" x14ac:dyDescent="0.35">
      <c r="E538" s="135">
        <v>526</v>
      </c>
      <c r="F538" s="135" cm="1">
        <f t="array" aca="1" ref="F538" ca="1">INDEX('SCIR_no vaccination'!$B527:$CW527, 'INPUTS for uncertainty analysis'!$B$2)</f>
        <v>0</v>
      </c>
      <c r="G538" s="137">
        <f t="shared" ca="1" si="48"/>
        <v>0</v>
      </c>
      <c r="H538" s="151">
        <f t="shared" ca="1" si="49"/>
        <v>0</v>
      </c>
      <c r="I538" s="138">
        <f t="shared" ca="1" si="50"/>
        <v>0</v>
      </c>
      <c r="J538" s="138">
        <f>0</f>
        <v>0</v>
      </c>
      <c r="K538" s="138">
        <f t="shared" ca="1" si="51"/>
        <v>0</v>
      </c>
      <c r="L538" s="138">
        <f t="shared" ca="1" si="52"/>
        <v>0</v>
      </c>
      <c r="Q538" s="151"/>
      <c r="R538" s="138"/>
      <c r="S538" s="138"/>
      <c r="T538" s="138"/>
      <c r="U538" s="138"/>
    </row>
    <row r="539" spans="5:21" x14ac:dyDescent="0.35">
      <c r="E539" s="135">
        <v>527</v>
      </c>
      <c r="F539" s="135" cm="1">
        <f t="array" aca="1" ref="F539" ca="1">INDEX('SCIR_no vaccination'!$B528:$CW528, 'INPUTS for uncertainty analysis'!$B$2)</f>
        <v>0</v>
      </c>
      <c r="G539" s="137">
        <f t="shared" ca="1" si="48"/>
        <v>0</v>
      </c>
      <c r="H539" s="151">
        <f t="shared" ca="1" si="49"/>
        <v>0</v>
      </c>
      <c r="I539" s="138">
        <f t="shared" ca="1" si="50"/>
        <v>0</v>
      </c>
      <c r="J539" s="138">
        <f>0</f>
        <v>0</v>
      </c>
      <c r="K539" s="138">
        <f t="shared" ca="1" si="51"/>
        <v>0</v>
      </c>
      <c r="L539" s="138">
        <f t="shared" ca="1" si="52"/>
        <v>0</v>
      </c>
      <c r="Q539" s="151"/>
      <c r="R539" s="138"/>
      <c r="S539" s="138"/>
      <c r="T539" s="138"/>
      <c r="U539" s="138"/>
    </row>
    <row r="540" spans="5:21" x14ac:dyDescent="0.35">
      <c r="E540" s="135">
        <v>528</v>
      </c>
      <c r="F540" s="135" cm="1">
        <f t="array" aca="1" ref="F540" ca="1">INDEX('SCIR_no vaccination'!$B529:$CW529, 'INPUTS for uncertainty analysis'!$B$2)</f>
        <v>0</v>
      </c>
      <c r="G540" s="137">
        <f t="shared" ca="1" si="48"/>
        <v>0</v>
      </c>
      <c r="H540" s="151">
        <f t="shared" ca="1" si="49"/>
        <v>0</v>
      </c>
      <c r="I540" s="138">
        <f t="shared" ca="1" si="50"/>
        <v>0</v>
      </c>
      <c r="J540" s="138">
        <f>0</f>
        <v>0</v>
      </c>
      <c r="K540" s="138">
        <f t="shared" ca="1" si="51"/>
        <v>0</v>
      </c>
      <c r="L540" s="138">
        <f t="shared" ca="1" si="52"/>
        <v>0</v>
      </c>
      <c r="Q540" s="151"/>
      <c r="R540" s="138"/>
      <c r="S540" s="138"/>
      <c r="T540" s="138"/>
      <c r="U540" s="138"/>
    </row>
    <row r="541" spans="5:21" x14ac:dyDescent="0.35">
      <c r="E541" s="135">
        <v>529</v>
      </c>
      <c r="F541" s="135" cm="1">
        <f t="array" aca="1" ref="F541" ca="1">INDEX('SCIR_no vaccination'!$B530:$CW530, 'INPUTS for uncertainty analysis'!$B$2)</f>
        <v>0</v>
      </c>
      <c r="G541" s="137">
        <f t="shared" ca="1" si="48"/>
        <v>0</v>
      </c>
      <c r="H541" s="151">
        <f t="shared" ca="1" si="49"/>
        <v>0</v>
      </c>
      <c r="I541" s="138">
        <f t="shared" ca="1" si="50"/>
        <v>0</v>
      </c>
      <c r="J541" s="138">
        <f>0</f>
        <v>0</v>
      </c>
      <c r="K541" s="138">
        <f t="shared" ca="1" si="51"/>
        <v>0</v>
      </c>
      <c r="L541" s="138">
        <f t="shared" ca="1" si="52"/>
        <v>0</v>
      </c>
      <c r="Q541" s="151"/>
      <c r="R541" s="138"/>
      <c r="S541" s="138"/>
      <c r="T541" s="138"/>
      <c r="U541" s="138"/>
    </row>
    <row r="542" spans="5:21" x14ac:dyDescent="0.35">
      <c r="E542" s="135">
        <v>530</v>
      </c>
      <c r="F542" s="135" cm="1">
        <f t="array" aca="1" ref="F542" ca="1">INDEX('SCIR_no vaccination'!$B531:$CW531, 'INPUTS for uncertainty analysis'!$B$2)</f>
        <v>0</v>
      </c>
      <c r="G542" s="137">
        <f t="shared" ca="1" si="48"/>
        <v>0</v>
      </c>
      <c r="H542" s="151">
        <f t="shared" ca="1" si="49"/>
        <v>0</v>
      </c>
      <c r="I542" s="138">
        <f t="shared" ca="1" si="50"/>
        <v>0</v>
      </c>
      <c r="J542" s="138">
        <f>0</f>
        <v>0</v>
      </c>
      <c r="K542" s="138">
        <f t="shared" ca="1" si="51"/>
        <v>0</v>
      </c>
      <c r="L542" s="138">
        <f t="shared" ca="1" si="52"/>
        <v>0</v>
      </c>
      <c r="Q542" s="151"/>
      <c r="R542" s="138"/>
      <c r="S542" s="138"/>
      <c r="T542" s="138"/>
      <c r="U542" s="138"/>
    </row>
    <row r="543" spans="5:21" x14ac:dyDescent="0.35">
      <c r="E543" s="135">
        <v>531</v>
      </c>
      <c r="F543" s="135" cm="1">
        <f t="array" aca="1" ref="F543" ca="1">INDEX('SCIR_no vaccination'!$B532:$CW532, 'INPUTS for uncertainty analysis'!$B$2)</f>
        <v>0</v>
      </c>
      <c r="G543" s="137">
        <f t="shared" ca="1" si="48"/>
        <v>0</v>
      </c>
      <c r="H543" s="151">
        <f t="shared" ca="1" si="49"/>
        <v>0</v>
      </c>
      <c r="I543" s="138">
        <f t="shared" ca="1" si="50"/>
        <v>0</v>
      </c>
      <c r="J543" s="138">
        <f>0</f>
        <v>0</v>
      </c>
      <c r="K543" s="138">
        <f t="shared" ca="1" si="51"/>
        <v>0</v>
      </c>
      <c r="L543" s="138">
        <f t="shared" ca="1" si="52"/>
        <v>0</v>
      </c>
      <c r="Q543" s="151"/>
      <c r="R543" s="138"/>
      <c r="S543" s="138"/>
      <c r="T543" s="138"/>
      <c r="U543" s="138"/>
    </row>
    <row r="544" spans="5:21" x14ac:dyDescent="0.35">
      <c r="E544" s="135">
        <v>532</v>
      </c>
      <c r="F544" s="135" cm="1">
        <f t="array" aca="1" ref="F544" ca="1">INDEX('SCIR_no vaccination'!$B533:$CW533, 'INPUTS for uncertainty analysis'!$B$2)</f>
        <v>1</v>
      </c>
      <c r="G544" s="137">
        <f t="shared" ca="1" si="48"/>
        <v>25.144859849109157</v>
      </c>
      <c r="H544" s="151">
        <f t="shared" ca="1" si="49"/>
        <v>0</v>
      </c>
      <c r="I544" s="138">
        <f t="shared" ca="1" si="50"/>
        <v>0</v>
      </c>
      <c r="J544" s="138">
        <f>0</f>
        <v>0</v>
      </c>
      <c r="K544" s="138">
        <f t="shared" ca="1" si="51"/>
        <v>166915.94379826545</v>
      </c>
      <c r="L544" s="138">
        <f t="shared" ca="1" si="52"/>
        <v>166915.94379826545</v>
      </c>
      <c r="Q544" s="151"/>
      <c r="R544" s="138"/>
      <c r="S544" s="138"/>
      <c r="T544" s="138"/>
      <c r="U544" s="138"/>
    </row>
    <row r="545" spans="5:21" x14ac:dyDescent="0.35">
      <c r="E545" s="135">
        <v>533</v>
      </c>
      <c r="F545" s="135" cm="1">
        <f t="array" aca="1" ref="F545" ca="1">INDEX('SCIR_no vaccination'!$B534:$CW534, 'INPUTS for uncertainty analysis'!$B$2)</f>
        <v>0</v>
      </c>
      <c r="G545" s="137">
        <f t="shared" ca="1" si="48"/>
        <v>0</v>
      </c>
      <c r="H545" s="151">
        <f t="shared" ca="1" si="49"/>
        <v>0</v>
      </c>
      <c r="I545" s="138">
        <f t="shared" ca="1" si="50"/>
        <v>0</v>
      </c>
      <c r="J545" s="138">
        <f>0</f>
        <v>0</v>
      </c>
      <c r="K545" s="138">
        <f t="shared" ca="1" si="51"/>
        <v>0</v>
      </c>
      <c r="L545" s="138">
        <f t="shared" ca="1" si="52"/>
        <v>0</v>
      </c>
      <c r="Q545" s="151"/>
      <c r="R545" s="138"/>
      <c r="S545" s="138"/>
      <c r="T545" s="138"/>
      <c r="U545" s="138"/>
    </row>
    <row r="546" spans="5:21" x14ac:dyDescent="0.35">
      <c r="E546" s="135">
        <v>534</v>
      </c>
      <c r="F546" s="135" cm="1">
        <f t="array" aca="1" ref="F546" ca="1">INDEX('SCIR_no vaccination'!$B535:$CW535, 'INPUTS for uncertainty analysis'!$B$2)</f>
        <v>0</v>
      </c>
      <c r="G546" s="137">
        <f t="shared" ca="1" si="48"/>
        <v>0</v>
      </c>
      <c r="H546" s="151">
        <f t="shared" ca="1" si="49"/>
        <v>0</v>
      </c>
      <c r="I546" s="138">
        <f t="shared" ca="1" si="50"/>
        <v>0</v>
      </c>
      <c r="J546" s="138">
        <f>0</f>
        <v>0</v>
      </c>
      <c r="K546" s="138">
        <f t="shared" ca="1" si="51"/>
        <v>0</v>
      </c>
      <c r="L546" s="138">
        <f t="shared" ca="1" si="52"/>
        <v>0</v>
      </c>
      <c r="Q546" s="151"/>
      <c r="R546" s="138"/>
      <c r="S546" s="138"/>
      <c r="T546" s="138"/>
      <c r="U546" s="138"/>
    </row>
    <row r="547" spans="5:21" x14ac:dyDescent="0.35">
      <c r="E547" s="135">
        <v>535</v>
      </c>
      <c r="F547" s="135" cm="1">
        <f t="array" aca="1" ref="F547" ca="1">INDEX('SCIR_no vaccination'!$B536:$CW536, 'INPUTS for uncertainty analysis'!$B$2)</f>
        <v>0</v>
      </c>
      <c r="G547" s="137">
        <f t="shared" ca="1" si="48"/>
        <v>0</v>
      </c>
      <c r="H547" s="151">
        <f t="shared" ca="1" si="49"/>
        <v>0</v>
      </c>
      <c r="I547" s="138">
        <f t="shared" ca="1" si="50"/>
        <v>0</v>
      </c>
      <c r="J547" s="138">
        <f>0</f>
        <v>0</v>
      </c>
      <c r="K547" s="138">
        <f t="shared" ca="1" si="51"/>
        <v>0</v>
      </c>
      <c r="L547" s="138">
        <f t="shared" ca="1" si="52"/>
        <v>0</v>
      </c>
      <c r="Q547" s="151"/>
      <c r="R547" s="138"/>
      <c r="S547" s="138"/>
      <c r="T547" s="138"/>
      <c r="U547" s="138"/>
    </row>
    <row r="548" spans="5:21" x14ac:dyDescent="0.35">
      <c r="E548" s="135">
        <v>536</v>
      </c>
      <c r="F548" s="135" cm="1">
        <f t="array" aca="1" ref="F548" ca="1">INDEX('SCIR_no vaccination'!$B537:$CW537, 'INPUTS for uncertainty analysis'!$B$2)</f>
        <v>0</v>
      </c>
      <c r="G548" s="137">
        <f t="shared" ca="1" si="48"/>
        <v>0</v>
      </c>
      <c r="H548" s="151">
        <f t="shared" ca="1" si="49"/>
        <v>0</v>
      </c>
      <c r="I548" s="138">
        <f t="shared" ca="1" si="50"/>
        <v>0</v>
      </c>
      <c r="J548" s="138">
        <f>0</f>
        <v>0</v>
      </c>
      <c r="K548" s="138">
        <f t="shared" ca="1" si="51"/>
        <v>0</v>
      </c>
      <c r="L548" s="138">
        <f t="shared" ca="1" si="52"/>
        <v>0</v>
      </c>
      <c r="Q548" s="151"/>
      <c r="R548" s="138"/>
      <c r="S548" s="138"/>
      <c r="T548" s="138"/>
      <c r="U548" s="138"/>
    </row>
    <row r="549" spans="5:21" x14ac:dyDescent="0.35">
      <c r="E549" s="135">
        <v>537</v>
      </c>
      <c r="F549" s="135" cm="1">
        <f t="array" aca="1" ref="F549" ca="1">INDEX('SCIR_no vaccination'!$B538:$CW538, 'INPUTS for uncertainty analysis'!$B$2)</f>
        <v>0</v>
      </c>
      <c r="G549" s="137">
        <f t="shared" ca="1" si="48"/>
        <v>0</v>
      </c>
      <c r="H549" s="151">
        <f t="shared" ca="1" si="49"/>
        <v>0</v>
      </c>
      <c r="I549" s="138">
        <f t="shared" ca="1" si="50"/>
        <v>0</v>
      </c>
      <c r="J549" s="138">
        <f>0</f>
        <v>0</v>
      </c>
      <c r="K549" s="138">
        <f t="shared" ca="1" si="51"/>
        <v>0</v>
      </c>
      <c r="L549" s="138">
        <f t="shared" ca="1" si="52"/>
        <v>0</v>
      </c>
      <c r="Q549" s="151"/>
      <c r="R549" s="138"/>
      <c r="S549" s="138"/>
      <c r="T549" s="138"/>
      <c r="U549" s="138"/>
    </row>
    <row r="550" spans="5:21" x14ac:dyDescent="0.35">
      <c r="E550" s="135">
        <v>538</v>
      </c>
      <c r="F550" s="135" cm="1">
        <f t="array" aca="1" ref="F550" ca="1">INDEX('SCIR_no vaccination'!$B539:$CW539, 'INPUTS for uncertainty analysis'!$B$2)</f>
        <v>0</v>
      </c>
      <c r="G550" s="137">
        <f t="shared" ca="1" si="48"/>
        <v>0</v>
      </c>
      <c r="H550" s="151">
        <f t="shared" ca="1" si="49"/>
        <v>0</v>
      </c>
      <c r="I550" s="138">
        <f t="shared" ca="1" si="50"/>
        <v>0</v>
      </c>
      <c r="J550" s="138">
        <f>0</f>
        <v>0</v>
      </c>
      <c r="K550" s="138">
        <f t="shared" ca="1" si="51"/>
        <v>0</v>
      </c>
      <c r="L550" s="138">
        <f t="shared" ca="1" si="52"/>
        <v>0</v>
      </c>
      <c r="Q550" s="151"/>
      <c r="R550" s="138"/>
      <c r="S550" s="138"/>
      <c r="T550" s="138"/>
      <c r="U550" s="138"/>
    </row>
    <row r="551" spans="5:21" x14ac:dyDescent="0.35">
      <c r="E551" s="135">
        <v>539</v>
      </c>
      <c r="F551" s="135" cm="1">
        <f t="array" aca="1" ref="F551" ca="1">INDEX('SCIR_no vaccination'!$B540:$CW540, 'INPUTS for uncertainty analysis'!$B$2)</f>
        <v>1</v>
      </c>
      <c r="G551" s="137">
        <f t="shared" ca="1" si="48"/>
        <v>25.144859849109157</v>
      </c>
      <c r="H551" s="151">
        <f t="shared" ca="1" si="49"/>
        <v>0</v>
      </c>
      <c r="I551" s="138">
        <f t="shared" ca="1" si="50"/>
        <v>0</v>
      </c>
      <c r="J551" s="138">
        <f>0</f>
        <v>0</v>
      </c>
      <c r="K551" s="138">
        <f t="shared" ca="1" si="51"/>
        <v>166915.94379826545</v>
      </c>
      <c r="L551" s="138">
        <f t="shared" ca="1" si="52"/>
        <v>166915.94379826545</v>
      </c>
      <c r="Q551" s="151"/>
      <c r="R551" s="138"/>
      <c r="S551" s="138"/>
      <c r="T551" s="138"/>
      <c r="U551" s="138"/>
    </row>
    <row r="552" spans="5:21" x14ac:dyDescent="0.35">
      <c r="E552" s="135">
        <v>540</v>
      </c>
      <c r="F552" s="135" cm="1">
        <f t="array" aca="1" ref="F552" ca="1">INDEX('SCIR_no vaccination'!$B541:$CW541, 'INPUTS for uncertainty analysis'!$B$2)</f>
        <v>0</v>
      </c>
      <c r="G552" s="137">
        <f t="shared" ca="1" si="48"/>
        <v>0</v>
      </c>
      <c r="H552" s="151">
        <f t="shared" ca="1" si="49"/>
        <v>0</v>
      </c>
      <c r="I552" s="138">
        <f t="shared" ca="1" si="50"/>
        <v>0</v>
      </c>
      <c r="J552" s="138">
        <f>0</f>
        <v>0</v>
      </c>
      <c r="K552" s="138">
        <f t="shared" ca="1" si="51"/>
        <v>0</v>
      </c>
      <c r="L552" s="138">
        <f t="shared" ca="1" si="52"/>
        <v>0</v>
      </c>
      <c r="Q552" s="151"/>
      <c r="R552" s="138"/>
      <c r="S552" s="138"/>
      <c r="T552" s="138"/>
      <c r="U552" s="138"/>
    </row>
    <row r="553" spans="5:21" x14ac:dyDescent="0.35">
      <c r="E553" s="135">
        <v>541</v>
      </c>
      <c r="F553" s="135" cm="1">
        <f t="array" aca="1" ref="F553" ca="1">INDEX('SCIR_no vaccination'!$B542:$CW542, 'INPUTS for uncertainty analysis'!$B$2)</f>
        <v>0</v>
      </c>
      <c r="G553" s="137">
        <f t="shared" ca="1" si="48"/>
        <v>0</v>
      </c>
      <c r="H553" s="151">
        <f t="shared" ca="1" si="49"/>
        <v>0</v>
      </c>
      <c r="I553" s="138">
        <f t="shared" ca="1" si="50"/>
        <v>0</v>
      </c>
      <c r="J553" s="138">
        <f>0</f>
        <v>0</v>
      </c>
      <c r="K553" s="138">
        <f t="shared" ca="1" si="51"/>
        <v>0</v>
      </c>
      <c r="L553" s="138">
        <f t="shared" ca="1" si="52"/>
        <v>0</v>
      </c>
      <c r="Q553" s="151"/>
      <c r="R553" s="138"/>
      <c r="S553" s="138"/>
      <c r="T553" s="138"/>
      <c r="U553" s="138"/>
    </row>
    <row r="554" spans="5:21" x14ac:dyDescent="0.35">
      <c r="E554" s="135">
        <v>542</v>
      </c>
      <c r="F554" s="135" cm="1">
        <f t="array" aca="1" ref="F554" ca="1">INDEX('SCIR_no vaccination'!$B543:$CW543, 'INPUTS for uncertainty analysis'!$B$2)</f>
        <v>0</v>
      </c>
      <c r="G554" s="137">
        <f t="shared" ca="1" si="48"/>
        <v>0</v>
      </c>
      <c r="H554" s="151">
        <f t="shared" ca="1" si="49"/>
        <v>0</v>
      </c>
      <c r="I554" s="138">
        <f t="shared" ca="1" si="50"/>
        <v>0</v>
      </c>
      <c r="J554" s="138">
        <f>0</f>
        <v>0</v>
      </c>
      <c r="K554" s="138">
        <f t="shared" ca="1" si="51"/>
        <v>0</v>
      </c>
      <c r="L554" s="138">
        <f t="shared" ca="1" si="52"/>
        <v>0</v>
      </c>
      <c r="Q554" s="151"/>
      <c r="R554" s="138"/>
      <c r="S554" s="138"/>
      <c r="T554" s="138"/>
      <c r="U554" s="138"/>
    </row>
    <row r="555" spans="5:21" x14ac:dyDescent="0.35">
      <c r="E555" s="135">
        <v>543</v>
      </c>
      <c r="F555" s="135" cm="1">
        <f t="array" aca="1" ref="F555" ca="1">INDEX('SCIR_no vaccination'!$B544:$CW544, 'INPUTS for uncertainty analysis'!$B$2)</f>
        <v>0</v>
      </c>
      <c r="G555" s="137">
        <f t="shared" ca="1" si="48"/>
        <v>0</v>
      </c>
      <c r="H555" s="151">
        <f t="shared" ca="1" si="49"/>
        <v>0</v>
      </c>
      <c r="I555" s="138">
        <f t="shared" ca="1" si="50"/>
        <v>0</v>
      </c>
      <c r="J555" s="138">
        <f>0</f>
        <v>0</v>
      </c>
      <c r="K555" s="138">
        <f t="shared" ca="1" si="51"/>
        <v>0</v>
      </c>
      <c r="L555" s="138">
        <f t="shared" ca="1" si="52"/>
        <v>0</v>
      </c>
      <c r="Q555" s="151"/>
      <c r="R555" s="138"/>
      <c r="S555" s="138"/>
      <c r="T555" s="138"/>
      <c r="U555" s="138"/>
    </row>
    <row r="556" spans="5:21" x14ac:dyDescent="0.35">
      <c r="E556" s="135">
        <v>544</v>
      </c>
      <c r="F556" s="135" cm="1">
        <f t="array" aca="1" ref="F556" ca="1">INDEX('SCIR_no vaccination'!$B545:$CW545, 'INPUTS for uncertainty analysis'!$B$2)</f>
        <v>0</v>
      </c>
      <c r="G556" s="137">
        <f t="shared" ca="1" si="48"/>
        <v>0</v>
      </c>
      <c r="H556" s="151">
        <f t="shared" ca="1" si="49"/>
        <v>0</v>
      </c>
      <c r="I556" s="138">
        <f t="shared" ca="1" si="50"/>
        <v>0</v>
      </c>
      <c r="J556" s="138">
        <f>0</f>
        <v>0</v>
      </c>
      <c r="K556" s="138">
        <f t="shared" ca="1" si="51"/>
        <v>0</v>
      </c>
      <c r="L556" s="138">
        <f t="shared" ca="1" si="52"/>
        <v>0</v>
      </c>
      <c r="Q556" s="151"/>
      <c r="R556" s="138"/>
      <c r="S556" s="138"/>
      <c r="T556" s="138"/>
      <c r="U556" s="138"/>
    </row>
    <row r="557" spans="5:21" x14ac:dyDescent="0.35">
      <c r="E557" s="135">
        <v>545</v>
      </c>
      <c r="F557" s="135" cm="1">
        <f t="array" aca="1" ref="F557" ca="1">INDEX('SCIR_no vaccination'!$B546:$CW546, 'INPUTS for uncertainty analysis'!$B$2)</f>
        <v>0</v>
      </c>
      <c r="G557" s="137">
        <f t="shared" ca="1" si="48"/>
        <v>0</v>
      </c>
      <c r="H557" s="151">
        <f t="shared" ca="1" si="49"/>
        <v>0</v>
      </c>
      <c r="I557" s="138">
        <f t="shared" ca="1" si="50"/>
        <v>0</v>
      </c>
      <c r="J557" s="138">
        <f>0</f>
        <v>0</v>
      </c>
      <c r="K557" s="138">
        <f t="shared" ca="1" si="51"/>
        <v>0</v>
      </c>
      <c r="L557" s="138">
        <f t="shared" ca="1" si="52"/>
        <v>0</v>
      </c>
      <c r="Q557" s="151"/>
      <c r="R557" s="138"/>
      <c r="S557" s="138"/>
      <c r="T557" s="138"/>
      <c r="U557" s="138"/>
    </row>
    <row r="558" spans="5:21" x14ac:dyDescent="0.35">
      <c r="E558" s="135">
        <v>546</v>
      </c>
      <c r="F558" s="135" cm="1">
        <f t="array" aca="1" ref="F558" ca="1">INDEX('SCIR_no vaccination'!$B547:$CW547, 'INPUTS for uncertainty analysis'!$B$2)</f>
        <v>0</v>
      </c>
      <c r="G558" s="137">
        <f t="shared" ca="1" si="48"/>
        <v>0</v>
      </c>
      <c r="H558" s="151">
        <f t="shared" ca="1" si="49"/>
        <v>0</v>
      </c>
      <c r="I558" s="138">
        <f t="shared" ca="1" si="50"/>
        <v>0</v>
      </c>
      <c r="J558" s="138">
        <f>0</f>
        <v>0</v>
      </c>
      <c r="K558" s="138">
        <f t="shared" ca="1" si="51"/>
        <v>0</v>
      </c>
      <c r="L558" s="138">
        <f t="shared" ca="1" si="52"/>
        <v>0</v>
      </c>
      <c r="Q558" s="151"/>
      <c r="R558" s="138"/>
      <c r="S558" s="138"/>
      <c r="T558" s="138"/>
      <c r="U558" s="138"/>
    </row>
    <row r="559" spans="5:21" x14ac:dyDescent="0.35">
      <c r="E559" s="135">
        <v>547</v>
      </c>
      <c r="F559" s="135" cm="1">
        <f t="array" aca="1" ref="F559" ca="1">INDEX('SCIR_no vaccination'!$B548:$CW548, 'INPUTS for uncertainty analysis'!$B$2)</f>
        <v>4</v>
      </c>
      <c r="G559" s="137">
        <f t="shared" ca="1" si="48"/>
        <v>100.57943939643663</v>
      </c>
      <c r="H559" s="151">
        <f t="shared" ca="1" si="49"/>
        <v>200</v>
      </c>
      <c r="I559" s="138">
        <f t="shared" ca="1" si="50"/>
        <v>14686266.498967806</v>
      </c>
      <c r="J559" s="138">
        <f>0</f>
        <v>0</v>
      </c>
      <c r="K559" s="138">
        <f t="shared" ca="1" si="51"/>
        <v>667663.7751930618</v>
      </c>
      <c r="L559" s="138">
        <f t="shared" ca="1" si="52"/>
        <v>15353930.274160868</v>
      </c>
      <c r="Q559" s="151"/>
      <c r="R559" s="138"/>
      <c r="S559" s="138"/>
      <c r="T559" s="138"/>
      <c r="U559" s="138"/>
    </row>
    <row r="560" spans="5:21" x14ac:dyDescent="0.35">
      <c r="E560" s="135">
        <v>548</v>
      </c>
      <c r="F560" s="135" cm="1">
        <f t="array" aca="1" ref="F560" ca="1">INDEX('SCIR_no vaccination'!$B549:$CW549, 'INPUTS for uncertainty analysis'!$B$2)</f>
        <v>0</v>
      </c>
      <c r="G560" s="137">
        <f t="shared" ca="1" si="48"/>
        <v>0</v>
      </c>
      <c r="H560" s="151">
        <f t="shared" ca="1" si="49"/>
        <v>0</v>
      </c>
      <c r="I560" s="138">
        <f t="shared" ca="1" si="50"/>
        <v>0</v>
      </c>
      <c r="J560" s="138">
        <f>0</f>
        <v>0</v>
      </c>
      <c r="K560" s="138">
        <f t="shared" ca="1" si="51"/>
        <v>0</v>
      </c>
      <c r="L560" s="138">
        <f t="shared" ca="1" si="52"/>
        <v>0</v>
      </c>
      <c r="Q560" s="151"/>
      <c r="R560" s="138"/>
      <c r="S560" s="138"/>
      <c r="T560" s="138"/>
      <c r="U560" s="138"/>
    </row>
    <row r="561" spans="5:21" x14ac:dyDescent="0.35">
      <c r="E561" s="135">
        <v>549</v>
      </c>
      <c r="F561" s="135" cm="1">
        <f t="array" aca="1" ref="F561" ca="1">INDEX('SCIR_no vaccination'!$B550:$CW550, 'INPUTS for uncertainty analysis'!$B$2)</f>
        <v>0</v>
      </c>
      <c r="G561" s="137">
        <f t="shared" ca="1" si="48"/>
        <v>0</v>
      </c>
      <c r="H561" s="151">
        <f t="shared" ca="1" si="49"/>
        <v>0</v>
      </c>
      <c r="I561" s="138">
        <f t="shared" ca="1" si="50"/>
        <v>0</v>
      </c>
      <c r="J561" s="138">
        <f>0</f>
        <v>0</v>
      </c>
      <c r="K561" s="138">
        <f t="shared" ca="1" si="51"/>
        <v>0</v>
      </c>
      <c r="L561" s="138">
        <f t="shared" ca="1" si="52"/>
        <v>0</v>
      </c>
      <c r="T561" s="140"/>
      <c r="U561" s="140"/>
    </row>
    <row r="562" spans="5:21" x14ac:dyDescent="0.35">
      <c r="E562" s="135">
        <v>550</v>
      </c>
      <c r="F562" s="135" cm="1">
        <f t="array" aca="1" ref="F562" ca="1">INDEX('SCIR_no vaccination'!$B551:$CW551, 'INPUTS for uncertainty analysis'!$B$2)</f>
        <v>0</v>
      </c>
      <c r="G562" s="137">
        <f t="shared" ca="1" si="48"/>
        <v>0</v>
      </c>
      <c r="H562" s="151">
        <f t="shared" ca="1" si="49"/>
        <v>0</v>
      </c>
      <c r="I562" s="138">
        <f t="shared" ca="1" si="50"/>
        <v>0</v>
      </c>
      <c r="J562" s="138">
        <f>0</f>
        <v>0</v>
      </c>
      <c r="K562" s="138">
        <f t="shared" ca="1" si="51"/>
        <v>0</v>
      </c>
      <c r="L562" s="138">
        <f t="shared" ca="1" si="52"/>
        <v>0</v>
      </c>
      <c r="T562" s="140"/>
      <c r="U562" s="140"/>
    </row>
    <row r="563" spans="5:21" x14ac:dyDescent="0.35">
      <c r="E563" s="135">
        <v>551</v>
      </c>
      <c r="F563" s="135" cm="1">
        <f t="array" aca="1" ref="F563" ca="1">INDEX('SCIR_no vaccination'!$B552:$CW552, 'INPUTS for uncertainty analysis'!$B$2)</f>
        <v>1</v>
      </c>
      <c r="G563" s="137">
        <f t="shared" ca="1" si="48"/>
        <v>25.144859849109157</v>
      </c>
      <c r="H563" s="151">
        <f t="shared" ca="1" si="49"/>
        <v>0</v>
      </c>
      <c r="I563" s="138">
        <f t="shared" ca="1" si="50"/>
        <v>0</v>
      </c>
      <c r="J563" s="138">
        <f>0</f>
        <v>0</v>
      </c>
      <c r="K563" s="138">
        <f t="shared" ca="1" si="51"/>
        <v>166915.94379826545</v>
      </c>
      <c r="L563" s="138">
        <f t="shared" ca="1" si="52"/>
        <v>166915.94379826545</v>
      </c>
      <c r="T563" s="140"/>
      <c r="U563" s="140"/>
    </row>
    <row r="564" spans="5:21" x14ac:dyDescent="0.35">
      <c r="E564" s="135">
        <v>552</v>
      </c>
      <c r="F564" s="135" cm="1">
        <f t="array" aca="1" ref="F564" ca="1">INDEX('SCIR_no vaccination'!$B553:$CW553, 'INPUTS for uncertainty analysis'!$B$2)</f>
        <v>0</v>
      </c>
      <c r="G564" s="137">
        <f t="shared" ca="1" si="48"/>
        <v>0</v>
      </c>
      <c r="H564" s="151">
        <f t="shared" ca="1" si="49"/>
        <v>0</v>
      </c>
      <c r="I564" s="138">
        <f t="shared" ca="1" si="50"/>
        <v>0</v>
      </c>
      <c r="J564" s="138">
        <f>0</f>
        <v>0</v>
      </c>
      <c r="K564" s="138">
        <f t="shared" ca="1" si="51"/>
        <v>0</v>
      </c>
      <c r="L564" s="138">
        <f t="shared" ca="1" si="52"/>
        <v>0</v>
      </c>
      <c r="T564" s="140"/>
      <c r="U564" s="140"/>
    </row>
    <row r="565" spans="5:21" x14ac:dyDescent="0.35">
      <c r="E565" s="135">
        <v>553</v>
      </c>
      <c r="F565" s="135" cm="1">
        <f t="array" aca="1" ref="F565" ca="1">INDEX('SCIR_no vaccination'!$B554:$CW554, 'INPUTS for uncertainty analysis'!$B$2)</f>
        <v>0</v>
      </c>
      <c r="G565" s="137">
        <f t="shared" ca="1" si="48"/>
        <v>0</v>
      </c>
      <c r="H565" s="151">
        <f t="shared" ca="1" si="49"/>
        <v>0</v>
      </c>
      <c r="I565" s="138">
        <f t="shared" ca="1" si="50"/>
        <v>0</v>
      </c>
      <c r="J565" s="138">
        <f>0</f>
        <v>0</v>
      </c>
      <c r="K565" s="138">
        <f t="shared" ca="1" si="51"/>
        <v>0</v>
      </c>
      <c r="L565" s="138">
        <f t="shared" ca="1" si="52"/>
        <v>0</v>
      </c>
      <c r="T565" s="140"/>
      <c r="U565" s="140"/>
    </row>
    <row r="566" spans="5:21" x14ac:dyDescent="0.35">
      <c r="E566" s="135">
        <v>554</v>
      </c>
      <c r="F566" s="135" cm="1">
        <f t="array" aca="1" ref="F566" ca="1">INDEX('SCIR_no vaccination'!$B555:$CW555, 'INPUTS for uncertainty analysis'!$B$2)</f>
        <v>1</v>
      </c>
      <c r="G566" s="137">
        <f t="shared" ca="1" si="48"/>
        <v>25.144859849109157</v>
      </c>
      <c r="H566" s="151">
        <f t="shared" ca="1" si="49"/>
        <v>0</v>
      </c>
      <c r="I566" s="138">
        <f t="shared" ca="1" si="50"/>
        <v>0</v>
      </c>
      <c r="J566" s="138">
        <f>0</f>
        <v>0</v>
      </c>
      <c r="K566" s="138">
        <f t="shared" ca="1" si="51"/>
        <v>166915.94379826545</v>
      </c>
      <c r="L566" s="138">
        <f t="shared" ca="1" si="52"/>
        <v>166915.94379826545</v>
      </c>
      <c r="T566" s="140"/>
      <c r="U566" s="140"/>
    </row>
    <row r="567" spans="5:21" x14ac:dyDescent="0.35">
      <c r="E567" s="135">
        <v>555</v>
      </c>
      <c r="F567" s="135" cm="1">
        <f t="array" aca="1" ref="F567" ca="1">INDEX('SCIR_no vaccination'!$B556:$CW556, 'INPUTS for uncertainty analysis'!$B$2)</f>
        <v>4</v>
      </c>
      <c r="G567" s="137">
        <f t="shared" ca="1" si="48"/>
        <v>100.57943939643663</v>
      </c>
      <c r="H567" s="151">
        <f t="shared" ca="1" si="49"/>
        <v>200</v>
      </c>
      <c r="I567" s="138">
        <f t="shared" ca="1" si="50"/>
        <v>14686266.498967806</v>
      </c>
      <c r="J567" s="138">
        <f>0</f>
        <v>0</v>
      </c>
      <c r="K567" s="138">
        <f t="shared" ca="1" si="51"/>
        <v>667663.7751930618</v>
      </c>
      <c r="L567" s="138">
        <f t="shared" ca="1" si="52"/>
        <v>15353930.274160868</v>
      </c>
      <c r="T567" s="140"/>
      <c r="U567" s="140"/>
    </row>
    <row r="568" spans="5:21" x14ac:dyDescent="0.35">
      <c r="E568" s="135">
        <v>556</v>
      </c>
      <c r="F568" s="135" cm="1">
        <f t="array" aca="1" ref="F568" ca="1">INDEX('SCIR_no vaccination'!$B557:$CW557, 'INPUTS for uncertainty analysis'!$B$2)</f>
        <v>2</v>
      </c>
      <c r="G568" s="137">
        <f t="shared" ca="1" si="48"/>
        <v>50.289719698218313</v>
      </c>
      <c r="H568" s="151">
        <f t="shared" ca="1" si="49"/>
        <v>200</v>
      </c>
      <c r="I568" s="138">
        <f t="shared" ca="1" si="50"/>
        <v>14686266.498967806</v>
      </c>
      <c r="J568" s="138">
        <f>0</f>
        <v>0</v>
      </c>
      <c r="K568" s="138">
        <f t="shared" ca="1" si="51"/>
        <v>333831.8875965309</v>
      </c>
      <c r="L568" s="138">
        <f t="shared" ca="1" si="52"/>
        <v>15020098.386564337</v>
      </c>
      <c r="T568" s="140"/>
      <c r="U568" s="140"/>
    </row>
    <row r="569" spans="5:21" x14ac:dyDescent="0.35">
      <c r="E569" s="135">
        <v>557</v>
      </c>
      <c r="F569" s="135" cm="1">
        <f t="array" aca="1" ref="F569" ca="1">INDEX('SCIR_no vaccination'!$B558:$CW558, 'INPUTS for uncertainty analysis'!$B$2)</f>
        <v>0</v>
      </c>
      <c r="G569" s="137">
        <f t="shared" ca="1" si="48"/>
        <v>0</v>
      </c>
      <c r="H569" s="151">
        <f t="shared" ca="1" si="49"/>
        <v>0</v>
      </c>
      <c r="I569" s="138">
        <f t="shared" ca="1" si="50"/>
        <v>0</v>
      </c>
      <c r="J569" s="138">
        <f>0</f>
        <v>0</v>
      </c>
      <c r="K569" s="138">
        <f t="shared" ca="1" si="51"/>
        <v>0</v>
      </c>
      <c r="L569" s="138">
        <f t="shared" ca="1" si="52"/>
        <v>0</v>
      </c>
      <c r="T569" s="140"/>
      <c r="U569" s="140"/>
    </row>
    <row r="570" spans="5:21" x14ac:dyDescent="0.35">
      <c r="E570" s="135">
        <v>558</v>
      </c>
      <c r="F570" s="135" cm="1">
        <f t="array" aca="1" ref="F570" ca="1">INDEX('SCIR_no vaccination'!$B559:$CW559, 'INPUTS for uncertainty analysis'!$B$2)</f>
        <v>0</v>
      </c>
      <c r="G570" s="137">
        <f t="shared" ca="1" si="48"/>
        <v>0</v>
      </c>
      <c r="H570" s="151">
        <f t="shared" ca="1" si="49"/>
        <v>0</v>
      </c>
      <c r="I570" s="138">
        <f t="shared" ca="1" si="50"/>
        <v>0</v>
      </c>
      <c r="J570" s="138">
        <f>0</f>
        <v>0</v>
      </c>
      <c r="K570" s="138">
        <f t="shared" ca="1" si="51"/>
        <v>0</v>
      </c>
      <c r="L570" s="138">
        <f t="shared" ca="1" si="52"/>
        <v>0</v>
      </c>
      <c r="T570" s="140"/>
      <c r="U570" s="140"/>
    </row>
    <row r="571" spans="5:21" x14ac:dyDescent="0.35">
      <c r="E571" s="135">
        <v>559</v>
      </c>
      <c r="F571" s="135" cm="1">
        <f t="array" aca="1" ref="F571" ca="1">INDEX('SCIR_no vaccination'!$B560:$CW560, 'INPUTS for uncertainty analysis'!$B$2)</f>
        <v>1</v>
      </c>
      <c r="G571" s="137">
        <f t="shared" ca="1" si="48"/>
        <v>25.144859849109157</v>
      </c>
      <c r="H571" s="151">
        <f t="shared" ca="1" si="49"/>
        <v>0</v>
      </c>
      <c r="I571" s="138">
        <f t="shared" ca="1" si="50"/>
        <v>0</v>
      </c>
      <c r="J571" s="138">
        <f>0</f>
        <v>0</v>
      </c>
      <c r="K571" s="138">
        <f t="shared" ca="1" si="51"/>
        <v>166915.94379826545</v>
      </c>
      <c r="L571" s="138">
        <f t="shared" ca="1" si="52"/>
        <v>166915.94379826545</v>
      </c>
      <c r="T571" s="140"/>
      <c r="U571" s="140"/>
    </row>
    <row r="572" spans="5:21" x14ac:dyDescent="0.35">
      <c r="E572" s="135">
        <v>560</v>
      </c>
      <c r="F572" s="135" cm="1">
        <f t="array" aca="1" ref="F572" ca="1">INDEX('SCIR_no vaccination'!$B561:$CW561, 'INPUTS for uncertainty analysis'!$B$2)</f>
        <v>1</v>
      </c>
      <c r="G572" s="137">
        <f t="shared" ca="1" si="48"/>
        <v>25.144859849109157</v>
      </c>
      <c r="H572" s="151">
        <f t="shared" ca="1" si="49"/>
        <v>0</v>
      </c>
      <c r="I572" s="138">
        <f t="shared" ca="1" si="50"/>
        <v>0</v>
      </c>
      <c r="J572" s="138">
        <f>0</f>
        <v>0</v>
      </c>
      <c r="K572" s="138">
        <f t="shared" ca="1" si="51"/>
        <v>166915.94379826545</v>
      </c>
      <c r="L572" s="138">
        <f t="shared" ca="1" si="52"/>
        <v>166915.94379826545</v>
      </c>
      <c r="T572" s="140"/>
      <c r="U572" s="140"/>
    </row>
    <row r="573" spans="5:21" x14ac:dyDescent="0.35">
      <c r="E573" s="135">
        <v>561</v>
      </c>
      <c r="F573" s="135" cm="1">
        <f t="array" aca="1" ref="F573" ca="1">INDEX('SCIR_no vaccination'!$B562:$CW562, 'INPUTS for uncertainty analysis'!$B$2)</f>
        <v>1</v>
      </c>
      <c r="G573" s="137">
        <f t="shared" ca="1" si="48"/>
        <v>25.144859849109157</v>
      </c>
      <c r="H573" s="151">
        <f t="shared" ca="1" si="49"/>
        <v>0</v>
      </c>
      <c r="I573" s="138">
        <f t="shared" ca="1" si="50"/>
        <v>0</v>
      </c>
      <c r="J573" s="138">
        <f>0</f>
        <v>0</v>
      </c>
      <c r="K573" s="138">
        <f t="shared" ca="1" si="51"/>
        <v>166915.94379826545</v>
      </c>
      <c r="L573" s="138">
        <f t="shared" ca="1" si="52"/>
        <v>166915.94379826545</v>
      </c>
      <c r="T573" s="140"/>
      <c r="U573" s="140"/>
    </row>
    <row r="574" spans="5:21" x14ac:dyDescent="0.35">
      <c r="E574" s="135">
        <v>562</v>
      </c>
      <c r="F574" s="135" cm="1">
        <f t="array" aca="1" ref="F574" ca="1">INDEX('SCIR_no vaccination'!$B563:$CW563, 'INPUTS for uncertainty analysis'!$B$2)</f>
        <v>0</v>
      </c>
      <c r="G574" s="137">
        <f t="shared" ca="1" si="48"/>
        <v>0</v>
      </c>
      <c r="H574" s="151">
        <f t="shared" ca="1" si="49"/>
        <v>0</v>
      </c>
      <c r="I574" s="138">
        <f t="shared" ca="1" si="50"/>
        <v>0</v>
      </c>
      <c r="J574" s="138">
        <f>0</f>
        <v>0</v>
      </c>
      <c r="K574" s="138">
        <f t="shared" ca="1" si="51"/>
        <v>0</v>
      </c>
      <c r="L574" s="138">
        <f t="shared" ca="1" si="52"/>
        <v>0</v>
      </c>
      <c r="T574" s="140"/>
      <c r="U574" s="140"/>
    </row>
    <row r="575" spans="5:21" x14ac:dyDescent="0.35">
      <c r="E575" s="135">
        <v>563</v>
      </c>
      <c r="F575" s="135" cm="1">
        <f t="array" aca="1" ref="F575" ca="1">INDEX('SCIR_no vaccination'!$B564:$CW564, 'INPUTS for uncertainty analysis'!$B$2)</f>
        <v>0</v>
      </c>
      <c r="G575" s="137">
        <f t="shared" ca="1" si="48"/>
        <v>0</v>
      </c>
      <c r="H575" s="151">
        <f t="shared" ca="1" si="49"/>
        <v>0</v>
      </c>
      <c r="I575" s="138">
        <f t="shared" ca="1" si="50"/>
        <v>0</v>
      </c>
      <c r="J575" s="138">
        <f>0</f>
        <v>0</v>
      </c>
      <c r="K575" s="138">
        <f t="shared" ca="1" si="51"/>
        <v>0</v>
      </c>
      <c r="L575" s="138">
        <f t="shared" ca="1" si="52"/>
        <v>0</v>
      </c>
      <c r="T575" s="140"/>
      <c r="U575" s="140"/>
    </row>
    <row r="576" spans="5:21" x14ac:dyDescent="0.35">
      <c r="E576" s="135">
        <v>564</v>
      </c>
      <c r="F576" s="135" cm="1">
        <f t="array" aca="1" ref="F576" ca="1">INDEX('SCIR_no vaccination'!$B565:$CW565, 'INPUTS for uncertainty analysis'!$B$2)</f>
        <v>0</v>
      </c>
      <c r="G576" s="137">
        <f t="shared" ca="1" si="48"/>
        <v>0</v>
      </c>
      <c r="H576" s="151">
        <f t="shared" ca="1" si="49"/>
        <v>0</v>
      </c>
      <c r="I576" s="138">
        <f t="shared" ca="1" si="50"/>
        <v>0</v>
      </c>
      <c r="J576" s="138">
        <f>0</f>
        <v>0</v>
      </c>
      <c r="K576" s="138">
        <f t="shared" ca="1" si="51"/>
        <v>0</v>
      </c>
      <c r="L576" s="138">
        <f t="shared" ca="1" si="52"/>
        <v>0</v>
      </c>
      <c r="T576" s="140"/>
      <c r="U576" s="140"/>
    </row>
    <row r="577" spans="5:21" x14ac:dyDescent="0.35">
      <c r="E577" s="135">
        <v>565</v>
      </c>
      <c r="F577" s="135" cm="1">
        <f t="array" aca="1" ref="F577" ca="1">INDEX('SCIR_no vaccination'!$B566:$CW566, 'INPUTS for uncertainty analysis'!$B$2)</f>
        <v>0</v>
      </c>
      <c r="G577" s="137">
        <f t="shared" ca="1" si="48"/>
        <v>0</v>
      </c>
      <c r="H577" s="151">
        <f t="shared" ca="1" si="49"/>
        <v>0</v>
      </c>
      <c r="I577" s="138">
        <f t="shared" ca="1" si="50"/>
        <v>0</v>
      </c>
      <c r="J577" s="138">
        <f>0</f>
        <v>0</v>
      </c>
      <c r="K577" s="138">
        <f t="shared" ca="1" si="51"/>
        <v>0</v>
      </c>
      <c r="L577" s="138">
        <f t="shared" ca="1" si="52"/>
        <v>0</v>
      </c>
      <c r="T577" s="140"/>
      <c r="U577" s="140"/>
    </row>
    <row r="578" spans="5:21" x14ac:dyDescent="0.35">
      <c r="E578" s="135">
        <v>566</v>
      </c>
      <c r="F578" s="135" cm="1">
        <f t="array" aca="1" ref="F578" ca="1">INDEX('SCIR_no vaccination'!$B567:$CW567, 'INPUTS for uncertainty analysis'!$B$2)</f>
        <v>5</v>
      </c>
      <c r="G578" s="137">
        <f t="shared" ca="1" si="48"/>
        <v>125.72429924554578</v>
      </c>
      <c r="H578" s="151">
        <f t="shared" ca="1" si="49"/>
        <v>200</v>
      </c>
      <c r="I578" s="138">
        <f t="shared" ca="1" si="50"/>
        <v>14686266.498967806</v>
      </c>
      <c r="J578" s="138">
        <f>0</f>
        <v>0</v>
      </c>
      <c r="K578" s="138">
        <f t="shared" ca="1" si="51"/>
        <v>834579.71899132722</v>
      </c>
      <c r="L578" s="138">
        <f t="shared" ca="1" si="52"/>
        <v>15520846.217959134</v>
      </c>
      <c r="T578" s="140"/>
      <c r="U578" s="140"/>
    </row>
    <row r="579" spans="5:21" x14ac:dyDescent="0.35">
      <c r="E579" s="135">
        <v>567</v>
      </c>
      <c r="F579" s="135" cm="1">
        <f t="array" aca="1" ref="F579" ca="1">INDEX('SCIR_no vaccination'!$B568:$CW568, 'INPUTS for uncertainty analysis'!$B$2)</f>
        <v>1</v>
      </c>
      <c r="G579" s="137">
        <f t="shared" ca="1" si="48"/>
        <v>25.144859849109157</v>
      </c>
      <c r="H579" s="151">
        <f t="shared" ca="1" si="49"/>
        <v>0</v>
      </c>
      <c r="I579" s="138">
        <f t="shared" ca="1" si="50"/>
        <v>0</v>
      </c>
      <c r="J579" s="138">
        <f>0</f>
        <v>0</v>
      </c>
      <c r="K579" s="138">
        <f t="shared" ca="1" si="51"/>
        <v>166915.94379826545</v>
      </c>
      <c r="L579" s="138">
        <f t="shared" ca="1" si="52"/>
        <v>166915.94379826545</v>
      </c>
      <c r="T579" s="140"/>
      <c r="U579" s="140"/>
    </row>
    <row r="580" spans="5:21" x14ac:dyDescent="0.35">
      <c r="E580" s="135">
        <v>568</v>
      </c>
      <c r="F580" s="135" cm="1">
        <f t="array" aca="1" ref="F580" ca="1">INDEX('SCIR_no vaccination'!$B569:$CW569, 'INPUTS for uncertainty analysis'!$B$2)</f>
        <v>0</v>
      </c>
      <c r="G580" s="137">
        <f t="shared" ca="1" si="48"/>
        <v>0</v>
      </c>
      <c r="H580" s="151">
        <f t="shared" ca="1" si="49"/>
        <v>0</v>
      </c>
      <c r="I580" s="138">
        <f t="shared" ca="1" si="50"/>
        <v>0</v>
      </c>
      <c r="J580" s="138">
        <f>0</f>
        <v>0</v>
      </c>
      <c r="K580" s="138">
        <f t="shared" ca="1" si="51"/>
        <v>0</v>
      </c>
      <c r="L580" s="138">
        <f t="shared" ca="1" si="52"/>
        <v>0</v>
      </c>
      <c r="T580" s="140"/>
      <c r="U580" s="140"/>
    </row>
    <row r="581" spans="5:21" x14ac:dyDescent="0.35">
      <c r="E581" s="135">
        <v>569</v>
      </c>
      <c r="F581" s="135" cm="1">
        <f t="array" aca="1" ref="F581" ca="1">INDEX('SCIR_no vaccination'!$B570:$CW570, 'INPUTS for uncertainty analysis'!$B$2)</f>
        <v>0</v>
      </c>
      <c r="G581" s="137">
        <f t="shared" ca="1" si="48"/>
        <v>0</v>
      </c>
      <c r="H581" s="151">
        <f t="shared" ca="1" si="49"/>
        <v>0</v>
      </c>
      <c r="I581" s="138">
        <f t="shared" ca="1" si="50"/>
        <v>0</v>
      </c>
      <c r="J581" s="138">
        <f>0</f>
        <v>0</v>
      </c>
      <c r="K581" s="138">
        <f t="shared" ca="1" si="51"/>
        <v>0</v>
      </c>
      <c r="L581" s="138">
        <f t="shared" ca="1" si="52"/>
        <v>0</v>
      </c>
      <c r="T581" s="140"/>
      <c r="U581" s="140"/>
    </row>
    <row r="582" spans="5:21" x14ac:dyDescent="0.35">
      <c r="E582" s="135">
        <v>570</v>
      </c>
      <c r="F582" s="135" cm="1">
        <f t="array" aca="1" ref="F582" ca="1">INDEX('SCIR_no vaccination'!$B571:$CW571, 'INPUTS for uncertainty analysis'!$B$2)</f>
        <v>0</v>
      </c>
      <c r="G582" s="137">
        <f t="shared" ca="1" si="48"/>
        <v>0</v>
      </c>
      <c r="H582" s="151">
        <f t="shared" ca="1" si="49"/>
        <v>0</v>
      </c>
      <c r="I582" s="138">
        <f t="shared" ca="1" si="50"/>
        <v>0</v>
      </c>
      <c r="J582" s="138">
        <f>0</f>
        <v>0</v>
      </c>
      <c r="K582" s="138">
        <f t="shared" ca="1" si="51"/>
        <v>0</v>
      </c>
      <c r="L582" s="138">
        <f t="shared" ca="1" si="52"/>
        <v>0</v>
      </c>
      <c r="T582" s="140"/>
      <c r="U582" s="140"/>
    </row>
    <row r="583" spans="5:21" x14ac:dyDescent="0.35">
      <c r="E583" s="135">
        <v>571</v>
      </c>
      <c r="F583" s="135" cm="1">
        <f t="array" aca="1" ref="F583" ca="1">INDEX('SCIR_no vaccination'!$B572:$CW572, 'INPUTS for uncertainty analysis'!$B$2)</f>
        <v>0</v>
      </c>
      <c r="G583" s="137">
        <f t="shared" ca="1" si="48"/>
        <v>0</v>
      </c>
      <c r="H583" s="151">
        <f t="shared" ca="1" si="49"/>
        <v>0</v>
      </c>
      <c r="I583" s="138">
        <f t="shared" ca="1" si="50"/>
        <v>0</v>
      </c>
      <c r="J583" s="138">
        <f>0</f>
        <v>0</v>
      </c>
      <c r="K583" s="138">
        <f t="shared" ca="1" si="51"/>
        <v>0</v>
      </c>
      <c r="L583" s="138">
        <f t="shared" ca="1" si="52"/>
        <v>0</v>
      </c>
      <c r="T583" s="140"/>
      <c r="U583" s="140"/>
    </row>
    <row r="584" spans="5:21" x14ac:dyDescent="0.35">
      <c r="E584" s="135">
        <v>572</v>
      </c>
      <c r="F584" s="135" cm="1">
        <f t="array" aca="1" ref="F584" ca="1">INDEX('SCIR_no vaccination'!$B573:$CW573, 'INPUTS for uncertainty analysis'!$B$2)</f>
        <v>0</v>
      </c>
      <c r="G584" s="137">
        <f t="shared" ca="1" si="48"/>
        <v>0</v>
      </c>
      <c r="H584" s="151">
        <f t="shared" ca="1" si="49"/>
        <v>0</v>
      </c>
      <c r="I584" s="138">
        <f t="shared" ca="1" si="50"/>
        <v>0</v>
      </c>
      <c r="J584" s="138">
        <f>0</f>
        <v>0</v>
      </c>
      <c r="K584" s="138">
        <f t="shared" ca="1" si="51"/>
        <v>0</v>
      </c>
      <c r="L584" s="138">
        <f t="shared" ca="1" si="52"/>
        <v>0</v>
      </c>
      <c r="T584" s="140"/>
      <c r="U584" s="140"/>
    </row>
    <row r="585" spans="5:21" x14ac:dyDescent="0.35">
      <c r="E585" s="135">
        <v>573</v>
      </c>
      <c r="F585" s="135" cm="1">
        <f t="array" aca="1" ref="F585" ca="1">INDEX('SCIR_no vaccination'!$B574:$CW574, 'INPUTS for uncertainty analysis'!$B$2)</f>
        <v>0</v>
      </c>
      <c r="G585" s="137">
        <f t="shared" ca="1" si="48"/>
        <v>0</v>
      </c>
      <c r="H585" s="151">
        <f t="shared" ca="1" si="49"/>
        <v>0</v>
      </c>
      <c r="I585" s="138">
        <f t="shared" ca="1" si="50"/>
        <v>0</v>
      </c>
      <c r="J585" s="138">
        <f>0</f>
        <v>0</v>
      </c>
      <c r="K585" s="138">
        <f t="shared" ca="1" si="51"/>
        <v>0</v>
      </c>
      <c r="L585" s="138">
        <f t="shared" ca="1" si="52"/>
        <v>0</v>
      </c>
      <c r="T585" s="140"/>
      <c r="U585" s="140"/>
    </row>
    <row r="586" spans="5:21" x14ac:dyDescent="0.35">
      <c r="E586" s="135">
        <v>574</v>
      </c>
      <c r="F586" s="135" cm="1">
        <f t="array" aca="1" ref="F586" ca="1">INDEX('SCIR_no vaccination'!$B575:$CW575, 'INPUTS for uncertainty analysis'!$B$2)</f>
        <v>0</v>
      </c>
      <c r="G586" s="137">
        <f t="shared" ca="1" si="48"/>
        <v>0</v>
      </c>
      <c r="H586" s="151">
        <f t="shared" ca="1" si="49"/>
        <v>0</v>
      </c>
      <c r="I586" s="138">
        <f t="shared" ca="1" si="50"/>
        <v>0</v>
      </c>
      <c r="J586" s="138">
        <f>0</f>
        <v>0</v>
      </c>
      <c r="K586" s="138">
        <f t="shared" ca="1" si="51"/>
        <v>0</v>
      </c>
      <c r="L586" s="138">
        <f t="shared" ca="1" si="52"/>
        <v>0</v>
      </c>
      <c r="T586" s="140"/>
      <c r="U586" s="140"/>
    </row>
    <row r="587" spans="5:21" x14ac:dyDescent="0.35">
      <c r="E587" s="135">
        <v>575</v>
      </c>
      <c r="F587" s="135" cm="1">
        <f t="array" aca="1" ref="F587" ca="1">INDEX('SCIR_no vaccination'!$B576:$CW576, 'INPUTS for uncertainty analysis'!$B$2)</f>
        <v>1</v>
      </c>
      <c r="G587" s="137">
        <f t="shared" ca="1" si="48"/>
        <v>25.144859849109157</v>
      </c>
      <c r="H587" s="151">
        <f t="shared" ca="1" si="49"/>
        <v>0</v>
      </c>
      <c r="I587" s="138">
        <f t="shared" ca="1" si="50"/>
        <v>0</v>
      </c>
      <c r="J587" s="138">
        <f>0</f>
        <v>0</v>
      </c>
      <c r="K587" s="138">
        <f t="shared" ca="1" si="51"/>
        <v>166915.94379826545</v>
      </c>
      <c r="L587" s="138">
        <f t="shared" ca="1" si="52"/>
        <v>166915.94379826545</v>
      </c>
      <c r="T587" s="140"/>
      <c r="U587" s="140"/>
    </row>
    <row r="588" spans="5:21" x14ac:dyDescent="0.35">
      <c r="E588" s="135">
        <v>576</v>
      </c>
      <c r="F588" s="135" cm="1">
        <f t="array" aca="1" ref="F588" ca="1">INDEX('SCIR_no vaccination'!$B577:$CW577, 'INPUTS for uncertainty analysis'!$B$2)</f>
        <v>0</v>
      </c>
      <c r="G588" s="137">
        <f t="shared" ca="1" si="48"/>
        <v>0</v>
      </c>
      <c r="H588" s="151">
        <f t="shared" ca="1" si="49"/>
        <v>0</v>
      </c>
      <c r="I588" s="138">
        <f t="shared" ca="1" si="50"/>
        <v>0</v>
      </c>
      <c r="J588" s="138">
        <f>0</f>
        <v>0</v>
      </c>
      <c r="K588" s="138">
        <f t="shared" ca="1" si="51"/>
        <v>0</v>
      </c>
      <c r="L588" s="138">
        <f t="shared" ca="1" si="52"/>
        <v>0</v>
      </c>
      <c r="T588" s="140"/>
      <c r="U588" s="140"/>
    </row>
    <row r="589" spans="5:21" x14ac:dyDescent="0.35">
      <c r="E589" s="135">
        <v>577</v>
      </c>
      <c r="F589" s="135" cm="1">
        <f t="array" aca="1" ref="F589" ca="1">INDEX('SCIR_no vaccination'!$B578:$CW578, 'INPUTS for uncertainty analysis'!$B$2)</f>
        <v>1</v>
      </c>
      <c r="G589" s="137">
        <f t="shared" ref="G589:G652" ca="1" si="53">F589*$C$9</f>
        <v>25.144859849109157</v>
      </c>
      <c r="H589" s="151">
        <f t="shared" ref="H589:H652" ca="1" si="54">IF(F589 &gt; 1,$C$13*20000,0)</f>
        <v>0</v>
      </c>
      <c r="I589" s="138">
        <f t="shared" ref="I589:I652" ca="1" si="55">IF(F589 &gt; 1,$C$4,0)</f>
        <v>0</v>
      </c>
      <c r="J589" s="138">
        <f>0</f>
        <v>0</v>
      </c>
      <c r="K589" s="138">
        <f t="shared" ref="K589:K652" ca="1" si="56">F589*$C$5</f>
        <v>166915.94379826545</v>
      </c>
      <c r="L589" s="138">
        <f t="shared" ref="L589:L652" ca="1" si="57">J589+I589+K589</f>
        <v>166915.94379826545</v>
      </c>
      <c r="T589" s="140"/>
      <c r="U589" s="140"/>
    </row>
    <row r="590" spans="5:21" x14ac:dyDescent="0.35">
      <c r="E590" s="135">
        <v>578</v>
      </c>
      <c r="F590" s="135" cm="1">
        <f t="array" aca="1" ref="F590" ca="1">INDEX('SCIR_no vaccination'!$B579:$CW579, 'INPUTS for uncertainty analysis'!$B$2)</f>
        <v>0</v>
      </c>
      <c r="G590" s="137">
        <f t="shared" ca="1" si="53"/>
        <v>0</v>
      </c>
      <c r="H590" s="151">
        <f t="shared" ca="1" si="54"/>
        <v>0</v>
      </c>
      <c r="I590" s="138">
        <f t="shared" ca="1" si="55"/>
        <v>0</v>
      </c>
      <c r="J590" s="138">
        <f>0</f>
        <v>0</v>
      </c>
      <c r="K590" s="138">
        <f t="shared" ca="1" si="56"/>
        <v>0</v>
      </c>
      <c r="L590" s="138">
        <f t="shared" ca="1" si="57"/>
        <v>0</v>
      </c>
      <c r="T590" s="140"/>
      <c r="U590" s="140"/>
    </row>
    <row r="591" spans="5:21" x14ac:dyDescent="0.35">
      <c r="E591" s="135">
        <v>579</v>
      </c>
      <c r="F591" s="135" cm="1">
        <f t="array" aca="1" ref="F591" ca="1">INDEX('SCIR_no vaccination'!$B580:$CW580, 'INPUTS for uncertainty analysis'!$B$2)</f>
        <v>2</v>
      </c>
      <c r="G591" s="137">
        <f t="shared" ca="1" si="53"/>
        <v>50.289719698218313</v>
      </c>
      <c r="H591" s="151">
        <f t="shared" ca="1" si="54"/>
        <v>200</v>
      </c>
      <c r="I591" s="138">
        <f t="shared" ca="1" si="55"/>
        <v>14686266.498967806</v>
      </c>
      <c r="J591" s="138">
        <f>0</f>
        <v>0</v>
      </c>
      <c r="K591" s="138">
        <f t="shared" ca="1" si="56"/>
        <v>333831.8875965309</v>
      </c>
      <c r="L591" s="138">
        <f t="shared" ca="1" si="57"/>
        <v>15020098.386564337</v>
      </c>
      <c r="T591" s="140"/>
      <c r="U591" s="140"/>
    </row>
    <row r="592" spans="5:21" x14ac:dyDescent="0.35">
      <c r="E592" s="135">
        <v>580</v>
      </c>
      <c r="F592" s="135" cm="1">
        <f t="array" aca="1" ref="F592" ca="1">INDEX('SCIR_no vaccination'!$B581:$CW581, 'INPUTS for uncertainty analysis'!$B$2)</f>
        <v>0</v>
      </c>
      <c r="G592" s="137">
        <f t="shared" ca="1" si="53"/>
        <v>0</v>
      </c>
      <c r="H592" s="151">
        <f t="shared" ca="1" si="54"/>
        <v>0</v>
      </c>
      <c r="I592" s="138">
        <f t="shared" ca="1" si="55"/>
        <v>0</v>
      </c>
      <c r="J592" s="138">
        <f>0</f>
        <v>0</v>
      </c>
      <c r="K592" s="138">
        <f t="shared" ca="1" si="56"/>
        <v>0</v>
      </c>
      <c r="L592" s="138">
        <f t="shared" ca="1" si="57"/>
        <v>0</v>
      </c>
      <c r="T592" s="140"/>
      <c r="U592" s="140"/>
    </row>
    <row r="593" spans="5:21" x14ac:dyDescent="0.35">
      <c r="E593" s="135">
        <v>581</v>
      </c>
      <c r="F593" s="135" cm="1">
        <f t="array" aca="1" ref="F593" ca="1">INDEX('SCIR_no vaccination'!$B582:$CW582, 'INPUTS for uncertainty analysis'!$B$2)</f>
        <v>0</v>
      </c>
      <c r="G593" s="137">
        <f t="shared" ca="1" si="53"/>
        <v>0</v>
      </c>
      <c r="H593" s="151">
        <f t="shared" ca="1" si="54"/>
        <v>0</v>
      </c>
      <c r="I593" s="138">
        <f t="shared" ca="1" si="55"/>
        <v>0</v>
      </c>
      <c r="J593" s="138">
        <f>0</f>
        <v>0</v>
      </c>
      <c r="K593" s="138">
        <f t="shared" ca="1" si="56"/>
        <v>0</v>
      </c>
      <c r="L593" s="138">
        <f t="shared" ca="1" si="57"/>
        <v>0</v>
      </c>
      <c r="T593" s="140"/>
      <c r="U593" s="140"/>
    </row>
    <row r="594" spans="5:21" x14ac:dyDescent="0.35">
      <c r="E594" s="135">
        <v>582</v>
      </c>
      <c r="F594" s="135" cm="1">
        <f t="array" aca="1" ref="F594" ca="1">INDEX('SCIR_no vaccination'!$B583:$CW583, 'INPUTS for uncertainty analysis'!$B$2)</f>
        <v>0</v>
      </c>
      <c r="G594" s="137">
        <f t="shared" ca="1" si="53"/>
        <v>0</v>
      </c>
      <c r="H594" s="151">
        <f t="shared" ca="1" si="54"/>
        <v>0</v>
      </c>
      <c r="I594" s="138">
        <f t="shared" ca="1" si="55"/>
        <v>0</v>
      </c>
      <c r="J594" s="138">
        <f>0</f>
        <v>0</v>
      </c>
      <c r="K594" s="138">
        <f t="shared" ca="1" si="56"/>
        <v>0</v>
      </c>
      <c r="L594" s="138">
        <f t="shared" ca="1" si="57"/>
        <v>0</v>
      </c>
      <c r="T594" s="140"/>
      <c r="U594" s="140"/>
    </row>
    <row r="595" spans="5:21" x14ac:dyDescent="0.35">
      <c r="E595" s="135">
        <v>583</v>
      </c>
      <c r="F595" s="135" cm="1">
        <f t="array" aca="1" ref="F595" ca="1">INDEX('SCIR_no vaccination'!$B584:$CW584, 'INPUTS for uncertainty analysis'!$B$2)</f>
        <v>0</v>
      </c>
      <c r="G595" s="137">
        <f t="shared" ca="1" si="53"/>
        <v>0</v>
      </c>
      <c r="H595" s="151">
        <f t="shared" ca="1" si="54"/>
        <v>0</v>
      </c>
      <c r="I595" s="138">
        <f t="shared" ca="1" si="55"/>
        <v>0</v>
      </c>
      <c r="J595" s="138">
        <f>0</f>
        <v>0</v>
      </c>
      <c r="K595" s="138">
        <f t="shared" ca="1" si="56"/>
        <v>0</v>
      </c>
      <c r="L595" s="138">
        <f t="shared" ca="1" si="57"/>
        <v>0</v>
      </c>
      <c r="T595" s="140"/>
      <c r="U595" s="140"/>
    </row>
    <row r="596" spans="5:21" x14ac:dyDescent="0.35">
      <c r="E596" s="135">
        <v>584</v>
      </c>
      <c r="F596" s="135" cm="1">
        <f t="array" aca="1" ref="F596" ca="1">INDEX('SCIR_no vaccination'!$B585:$CW585, 'INPUTS for uncertainty analysis'!$B$2)</f>
        <v>0</v>
      </c>
      <c r="G596" s="137">
        <f t="shared" ca="1" si="53"/>
        <v>0</v>
      </c>
      <c r="H596" s="151">
        <f t="shared" ca="1" si="54"/>
        <v>0</v>
      </c>
      <c r="I596" s="138">
        <f t="shared" ca="1" si="55"/>
        <v>0</v>
      </c>
      <c r="J596" s="138">
        <f>0</f>
        <v>0</v>
      </c>
      <c r="K596" s="138">
        <f t="shared" ca="1" si="56"/>
        <v>0</v>
      </c>
      <c r="L596" s="138">
        <f t="shared" ca="1" si="57"/>
        <v>0</v>
      </c>
      <c r="T596" s="140"/>
      <c r="U596" s="140"/>
    </row>
    <row r="597" spans="5:21" x14ac:dyDescent="0.35">
      <c r="E597" s="135">
        <v>585</v>
      </c>
      <c r="F597" s="135" cm="1">
        <f t="array" aca="1" ref="F597" ca="1">INDEX('SCIR_no vaccination'!$B586:$CW586, 'INPUTS for uncertainty analysis'!$B$2)</f>
        <v>0</v>
      </c>
      <c r="G597" s="137">
        <f t="shared" ca="1" si="53"/>
        <v>0</v>
      </c>
      <c r="H597" s="151">
        <f t="shared" ca="1" si="54"/>
        <v>0</v>
      </c>
      <c r="I597" s="138">
        <f t="shared" ca="1" si="55"/>
        <v>0</v>
      </c>
      <c r="J597" s="138">
        <f>0</f>
        <v>0</v>
      </c>
      <c r="K597" s="138">
        <f t="shared" ca="1" si="56"/>
        <v>0</v>
      </c>
      <c r="L597" s="138">
        <f t="shared" ca="1" si="57"/>
        <v>0</v>
      </c>
      <c r="T597" s="140"/>
      <c r="U597" s="140"/>
    </row>
    <row r="598" spans="5:21" x14ac:dyDescent="0.35">
      <c r="E598" s="135">
        <v>586</v>
      </c>
      <c r="F598" s="135" cm="1">
        <f t="array" aca="1" ref="F598" ca="1">INDEX('SCIR_no vaccination'!$B587:$CW587, 'INPUTS for uncertainty analysis'!$B$2)</f>
        <v>0</v>
      </c>
      <c r="G598" s="137">
        <f t="shared" ca="1" si="53"/>
        <v>0</v>
      </c>
      <c r="H598" s="151">
        <f t="shared" ca="1" si="54"/>
        <v>0</v>
      </c>
      <c r="I598" s="138">
        <f t="shared" ca="1" si="55"/>
        <v>0</v>
      </c>
      <c r="J598" s="138">
        <f>0</f>
        <v>0</v>
      </c>
      <c r="K598" s="138">
        <f t="shared" ca="1" si="56"/>
        <v>0</v>
      </c>
      <c r="L598" s="138">
        <f t="shared" ca="1" si="57"/>
        <v>0</v>
      </c>
      <c r="T598" s="140"/>
      <c r="U598" s="140"/>
    </row>
    <row r="599" spans="5:21" x14ac:dyDescent="0.35">
      <c r="E599" s="135">
        <v>587</v>
      </c>
      <c r="F599" s="135" cm="1">
        <f t="array" aca="1" ref="F599" ca="1">INDEX('SCIR_no vaccination'!$B588:$CW588, 'INPUTS for uncertainty analysis'!$B$2)</f>
        <v>0</v>
      </c>
      <c r="G599" s="137">
        <f t="shared" ca="1" si="53"/>
        <v>0</v>
      </c>
      <c r="H599" s="151">
        <f t="shared" ca="1" si="54"/>
        <v>0</v>
      </c>
      <c r="I599" s="138">
        <f t="shared" ca="1" si="55"/>
        <v>0</v>
      </c>
      <c r="J599" s="138">
        <f>0</f>
        <v>0</v>
      </c>
      <c r="K599" s="138">
        <f t="shared" ca="1" si="56"/>
        <v>0</v>
      </c>
      <c r="L599" s="138">
        <f t="shared" ca="1" si="57"/>
        <v>0</v>
      </c>
      <c r="T599" s="140"/>
      <c r="U599" s="140"/>
    </row>
    <row r="600" spans="5:21" x14ac:dyDescent="0.35">
      <c r="E600" s="135">
        <v>588</v>
      </c>
      <c r="F600" s="135" cm="1">
        <f t="array" aca="1" ref="F600" ca="1">INDEX('SCIR_no vaccination'!$B589:$CW589, 'INPUTS for uncertainty analysis'!$B$2)</f>
        <v>0</v>
      </c>
      <c r="G600" s="137">
        <f t="shared" ca="1" si="53"/>
        <v>0</v>
      </c>
      <c r="H600" s="151">
        <f t="shared" ca="1" si="54"/>
        <v>0</v>
      </c>
      <c r="I600" s="138">
        <f t="shared" ca="1" si="55"/>
        <v>0</v>
      </c>
      <c r="J600" s="138">
        <f>0</f>
        <v>0</v>
      </c>
      <c r="K600" s="138">
        <f t="shared" ca="1" si="56"/>
        <v>0</v>
      </c>
      <c r="L600" s="138">
        <f t="shared" ca="1" si="57"/>
        <v>0</v>
      </c>
      <c r="T600" s="140"/>
      <c r="U600" s="140"/>
    </row>
    <row r="601" spans="5:21" x14ac:dyDescent="0.35">
      <c r="E601" s="135">
        <v>589</v>
      </c>
      <c r="F601" s="135" cm="1">
        <f t="array" aca="1" ref="F601" ca="1">INDEX('SCIR_no vaccination'!$B590:$CW590, 'INPUTS for uncertainty analysis'!$B$2)</f>
        <v>0</v>
      </c>
      <c r="G601" s="137">
        <f t="shared" ca="1" si="53"/>
        <v>0</v>
      </c>
      <c r="H601" s="151">
        <f t="shared" ca="1" si="54"/>
        <v>0</v>
      </c>
      <c r="I601" s="138">
        <f t="shared" ca="1" si="55"/>
        <v>0</v>
      </c>
      <c r="J601" s="138">
        <f>0</f>
        <v>0</v>
      </c>
      <c r="K601" s="138">
        <f t="shared" ca="1" si="56"/>
        <v>0</v>
      </c>
      <c r="L601" s="138">
        <f t="shared" ca="1" si="57"/>
        <v>0</v>
      </c>
      <c r="T601" s="140"/>
      <c r="U601" s="140"/>
    </row>
    <row r="602" spans="5:21" x14ac:dyDescent="0.35">
      <c r="E602" s="135">
        <v>590</v>
      </c>
      <c r="F602" s="135" cm="1">
        <f t="array" aca="1" ref="F602" ca="1">INDEX('SCIR_no vaccination'!$B591:$CW591, 'INPUTS for uncertainty analysis'!$B$2)</f>
        <v>1</v>
      </c>
      <c r="G602" s="137">
        <f t="shared" ca="1" si="53"/>
        <v>25.144859849109157</v>
      </c>
      <c r="H602" s="151">
        <f t="shared" ca="1" si="54"/>
        <v>0</v>
      </c>
      <c r="I602" s="138">
        <f t="shared" ca="1" si="55"/>
        <v>0</v>
      </c>
      <c r="J602" s="138">
        <f>0</f>
        <v>0</v>
      </c>
      <c r="K602" s="138">
        <f t="shared" ca="1" si="56"/>
        <v>166915.94379826545</v>
      </c>
      <c r="L602" s="138">
        <f t="shared" ca="1" si="57"/>
        <v>166915.94379826545</v>
      </c>
      <c r="T602" s="140"/>
      <c r="U602" s="140"/>
    </row>
    <row r="603" spans="5:21" x14ac:dyDescent="0.35">
      <c r="E603" s="135">
        <v>591</v>
      </c>
      <c r="F603" s="135" cm="1">
        <f t="array" aca="1" ref="F603" ca="1">INDEX('SCIR_no vaccination'!$B592:$CW592, 'INPUTS for uncertainty analysis'!$B$2)</f>
        <v>0</v>
      </c>
      <c r="G603" s="137">
        <f t="shared" ca="1" si="53"/>
        <v>0</v>
      </c>
      <c r="H603" s="151">
        <f t="shared" ca="1" si="54"/>
        <v>0</v>
      </c>
      <c r="I603" s="138">
        <f t="shared" ca="1" si="55"/>
        <v>0</v>
      </c>
      <c r="J603" s="138">
        <f>0</f>
        <v>0</v>
      </c>
      <c r="K603" s="138">
        <f t="shared" ca="1" si="56"/>
        <v>0</v>
      </c>
      <c r="L603" s="138">
        <f t="shared" ca="1" si="57"/>
        <v>0</v>
      </c>
      <c r="T603" s="140"/>
      <c r="U603" s="140"/>
    </row>
    <row r="604" spans="5:21" x14ac:dyDescent="0.35">
      <c r="E604" s="135">
        <v>592</v>
      </c>
      <c r="F604" s="135" cm="1">
        <f t="array" aca="1" ref="F604" ca="1">INDEX('SCIR_no vaccination'!$B593:$CW593, 'INPUTS for uncertainty analysis'!$B$2)</f>
        <v>1</v>
      </c>
      <c r="G604" s="137">
        <f t="shared" ca="1" si="53"/>
        <v>25.144859849109157</v>
      </c>
      <c r="H604" s="151">
        <f t="shared" ca="1" si="54"/>
        <v>0</v>
      </c>
      <c r="I604" s="138">
        <f t="shared" ca="1" si="55"/>
        <v>0</v>
      </c>
      <c r="J604" s="138">
        <f>0</f>
        <v>0</v>
      </c>
      <c r="K604" s="138">
        <f t="shared" ca="1" si="56"/>
        <v>166915.94379826545</v>
      </c>
      <c r="L604" s="138">
        <f t="shared" ca="1" si="57"/>
        <v>166915.94379826545</v>
      </c>
      <c r="T604" s="140"/>
      <c r="U604" s="140"/>
    </row>
    <row r="605" spans="5:21" x14ac:dyDescent="0.35">
      <c r="E605" s="135">
        <v>593</v>
      </c>
      <c r="F605" s="135" cm="1">
        <f t="array" aca="1" ref="F605" ca="1">INDEX('SCIR_no vaccination'!$B594:$CW594, 'INPUTS for uncertainty analysis'!$B$2)</f>
        <v>1</v>
      </c>
      <c r="G605" s="137">
        <f t="shared" ca="1" si="53"/>
        <v>25.144859849109157</v>
      </c>
      <c r="H605" s="151">
        <f t="shared" ca="1" si="54"/>
        <v>0</v>
      </c>
      <c r="I605" s="138">
        <f t="shared" ca="1" si="55"/>
        <v>0</v>
      </c>
      <c r="J605" s="138">
        <f>0</f>
        <v>0</v>
      </c>
      <c r="K605" s="138">
        <f t="shared" ca="1" si="56"/>
        <v>166915.94379826545</v>
      </c>
      <c r="L605" s="138">
        <f t="shared" ca="1" si="57"/>
        <v>166915.94379826545</v>
      </c>
      <c r="T605" s="140"/>
      <c r="U605" s="140"/>
    </row>
    <row r="606" spans="5:21" x14ac:dyDescent="0.35">
      <c r="E606" s="135">
        <v>594</v>
      </c>
      <c r="F606" s="135" cm="1">
        <f t="array" aca="1" ref="F606" ca="1">INDEX('SCIR_no vaccination'!$B595:$CW595, 'INPUTS for uncertainty analysis'!$B$2)</f>
        <v>0</v>
      </c>
      <c r="G606" s="137">
        <f t="shared" ca="1" si="53"/>
        <v>0</v>
      </c>
      <c r="H606" s="151">
        <f t="shared" ca="1" si="54"/>
        <v>0</v>
      </c>
      <c r="I606" s="138">
        <f t="shared" ca="1" si="55"/>
        <v>0</v>
      </c>
      <c r="J606" s="138">
        <f>0</f>
        <v>0</v>
      </c>
      <c r="K606" s="138">
        <f t="shared" ca="1" si="56"/>
        <v>0</v>
      </c>
      <c r="L606" s="138">
        <f t="shared" ca="1" si="57"/>
        <v>0</v>
      </c>
      <c r="T606" s="140"/>
      <c r="U606" s="140"/>
    </row>
    <row r="607" spans="5:21" x14ac:dyDescent="0.35">
      <c r="E607" s="135">
        <v>595</v>
      </c>
      <c r="F607" s="135" cm="1">
        <f t="array" aca="1" ref="F607" ca="1">INDEX('SCIR_no vaccination'!$B596:$CW596, 'INPUTS for uncertainty analysis'!$B$2)</f>
        <v>5</v>
      </c>
      <c r="G607" s="137">
        <f t="shared" ca="1" si="53"/>
        <v>125.72429924554578</v>
      </c>
      <c r="H607" s="151">
        <f t="shared" ca="1" si="54"/>
        <v>200</v>
      </c>
      <c r="I607" s="138">
        <f t="shared" ca="1" si="55"/>
        <v>14686266.498967806</v>
      </c>
      <c r="J607" s="138">
        <f>0</f>
        <v>0</v>
      </c>
      <c r="K607" s="138">
        <f t="shared" ca="1" si="56"/>
        <v>834579.71899132722</v>
      </c>
      <c r="L607" s="138">
        <f t="shared" ca="1" si="57"/>
        <v>15520846.217959134</v>
      </c>
      <c r="T607" s="140"/>
      <c r="U607" s="140"/>
    </row>
    <row r="608" spans="5:21" x14ac:dyDescent="0.35">
      <c r="E608" s="135">
        <v>596</v>
      </c>
      <c r="F608" s="135" cm="1">
        <f t="array" aca="1" ref="F608" ca="1">INDEX('SCIR_no vaccination'!$B597:$CW597, 'INPUTS for uncertainty analysis'!$B$2)</f>
        <v>0</v>
      </c>
      <c r="G608" s="137">
        <f t="shared" ca="1" si="53"/>
        <v>0</v>
      </c>
      <c r="H608" s="151">
        <f t="shared" ca="1" si="54"/>
        <v>0</v>
      </c>
      <c r="I608" s="138">
        <f t="shared" ca="1" si="55"/>
        <v>0</v>
      </c>
      <c r="J608" s="138">
        <f>0</f>
        <v>0</v>
      </c>
      <c r="K608" s="138">
        <f t="shared" ca="1" si="56"/>
        <v>0</v>
      </c>
      <c r="L608" s="138">
        <f t="shared" ca="1" si="57"/>
        <v>0</v>
      </c>
      <c r="T608" s="140"/>
      <c r="U608" s="140"/>
    </row>
    <row r="609" spans="5:21" x14ac:dyDescent="0.35">
      <c r="E609" s="135">
        <v>597</v>
      </c>
      <c r="F609" s="135" cm="1">
        <f t="array" aca="1" ref="F609" ca="1">INDEX('SCIR_no vaccination'!$B598:$CW598, 'INPUTS for uncertainty analysis'!$B$2)</f>
        <v>0</v>
      </c>
      <c r="G609" s="137">
        <f t="shared" ca="1" si="53"/>
        <v>0</v>
      </c>
      <c r="H609" s="151">
        <f t="shared" ca="1" si="54"/>
        <v>0</v>
      </c>
      <c r="I609" s="138">
        <f t="shared" ca="1" si="55"/>
        <v>0</v>
      </c>
      <c r="J609" s="138">
        <f>0</f>
        <v>0</v>
      </c>
      <c r="K609" s="138">
        <f t="shared" ca="1" si="56"/>
        <v>0</v>
      </c>
      <c r="L609" s="138">
        <f t="shared" ca="1" si="57"/>
        <v>0</v>
      </c>
      <c r="T609" s="140"/>
      <c r="U609" s="140"/>
    </row>
    <row r="610" spans="5:21" x14ac:dyDescent="0.35">
      <c r="E610" s="135">
        <v>598</v>
      </c>
      <c r="F610" s="135" cm="1">
        <f t="array" aca="1" ref="F610" ca="1">INDEX('SCIR_no vaccination'!$B599:$CW599, 'INPUTS for uncertainty analysis'!$B$2)</f>
        <v>0</v>
      </c>
      <c r="G610" s="137">
        <f t="shared" ca="1" si="53"/>
        <v>0</v>
      </c>
      <c r="H610" s="151">
        <f t="shared" ca="1" si="54"/>
        <v>0</v>
      </c>
      <c r="I610" s="138">
        <f t="shared" ca="1" si="55"/>
        <v>0</v>
      </c>
      <c r="J610" s="138">
        <f>0</f>
        <v>0</v>
      </c>
      <c r="K610" s="138">
        <f t="shared" ca="1" si="56"/>
        <v>0</v>
      </c>
      <c r="L610" s="138">
        <f t="shared" ca="1" si="57"/>
        <v>0</v>
      </c>
      <c r="T610" s="140"/>
      <c r="U610" s="140"/>
    </row>
    <row r="611" spans="5:21" x14ac:dyDescent="0.35">
      <c r="E611" s="135">
        <v>599</v>
      </c>
      <c r="F611" s="135" cm="1">
        <f t="array" aca="1" ref="F611" ca="1">INDEX('SCIR_no vaccination'!$B600:$CW600, 'INPUTS for uncertainty analysis'!$B$2)</f>
        <v>0</v>
      </c>
      <c r="G611" s="137">
        <f t="shared" ca="1" si="53"/>
        <v>0</v>
      </c>
      <c r="H611" s="151">
        <f t="shared" ca="1" si="54"/>
        <v>0</v>
      </c>
      <c r="I611" s="138">
        <f t="shared" ca="1" si="55"/>
        <v>0</v>
      </c>
      <c r="J611" s="138">
        <f>0</f>
        <v>0</v>
      </c>
      <c r="K611" s="138">
        <f t="shared" ca="1" si="56"/>
        <v>0</v>
      </c>
      <c r="L611" s="138">
        <f t="shared" ca="1" si="57"/>
        <v>0</v>
      </c>
      <c r="T611" s="140"/>
      <c r="U611" s="140"/>
    </row>
    <row r="612" spans="5:21" x14ac:dyDescent="0.35">
      <c r="E612" s="135">
        <v>600</v>
      </c>
      <c r="F612" s="135" cm="1">
        <f t="array" aca="1" ref="F612" ca="1">INDEX('SCIR_no vaccination'!$B601:$CW601, 'INPUTS for uncertainty analysis'!$B$2)</f>
        <v>0</v>
      </c>
      <c r="G612" s="137">
        <f t="shared" ca="1" si="53"/>
        <v>0</v>
      </c>
      <c r="H612" s="151">
        <f t="shared" ca="1" si="54"/>
        <v>0</v>
      </c>
      <c r="I612" s="138">
        <f t="shared" ca="1" si="55"/>
        <v>0</v>
      </c>
      <c r="J612" s="138">
        <f>0</f>
        <v>0</v>
      </c>
      <c r="K612" s="138">
        <f t="shared" ca="1" si="56"/>
        <v>0</v>
      </c>
      <c r="L612" s="138">
        <f t="shared" ca="1" si="57"/>
        <v>0</v>
      </c>
      <c r="T612" s="140"/>
      <c r="U612" s="140"/>
    </row>
    <row r="613" spans="5:21" x14ac:dyDescent="0.35">
      <c r="E613" s="135">
        <v>601</v>
      </c>
      <c r="F613" s="135" cm="1">
        <f t="array" aca="1" ref="F613" ca="1">INDEX('SCIR_no vaccination'!$B602:$CW602, 'INPUTS for uncertainty analysis'!$B$2)</f>
        <v>0</v>
      </c>
      <c r="G613" s="137">
        <f t="shared" ca="1" si="53"/>
        <v>0</v>
      </c>
      <c r="H613" s="151">
        <f t="shared" ca="1" si="54"/>
        <v>0</v>
      </c>
      <c r="I613" s="138">
        <f t="shared" ca="1" si="55"/>
        <v>0</v>
      </c>
      <c r="J613" s="138">
        <f>0</f>
        <v>0</v>
      </c>
      <c r="K613" s="138">
        <f t="shared" ca="1" si="56"/>
        <v>0</v>
      </c>
      <c r="L613" s="138">
        <f t="shared" ca="1" si="57"/>
        <v>0</v>
      </c>
      <c r="T613" s="140"/>
      <c r="U613" s="140"/>
    </row>
    <row r="614" spans="5:21" x14ac:dyDescent="0.35">
      <c r="E614" s="135">
        <v>602</v>
      </c>
      <c r="F614" s="135" cm="1">
        <f t="array" aca="1" ref="F614" ca="1">INDEX('SCIR_no vaccination'!$B603:$CW603, 'INPUTS for uncertainty analysis'!$B$2)</f>
        <v>0</v>
      </c>
      <c r="G614" s="137">
        <f t="shared" ca="1" si="53"/>
        <v>0</v>
      </c>
      <c r="H614" s="151">
        <f t="shared" ca="1" si="54"/>
        <v>0</v>
      </c>
      <c r="I614" s="138">
        <f t="shared" ca="1" si="55"/>
        <v>0</v>
      </c>
      <c r="J614" s="138">
        <f>0</f>
        <v>0</v>
      </c>
      <c r="K614" s="138">
        <f t="shared" ca="1" si="56"/>
        <v>0</v>
      </c>
      <c r="L614" s="138">
        <f t="shared" ca="1" si="57"/>
        <v>0</v>
      </c>
      <c r="T614" s="140"/>
      <c r="U614" s="140"/>
    </row>
    <row r="615" spans="5:21" x14ac:dyDescent="0.35">
      <c r="E615" s="135">
        <v>603</v>
      </c>
      <c r="F615" s="135" cm="1">
        <f t="array" aca="1" ref="F615" ca="1">INDEX('SCIR_no vaccination'!$B604:$CW604, 'INPUTS for uncertainty analysis'!$B$2)</f>
        <v>0</v>
      </c>
      <c r="G615" s="137">
        <f t="shared" ca="1" si="53"/>
        <v>0</v>
      </c>
      <c r="H615" s="151">
        <f t="shared" ca="1" si="54"/>
        <v>0</v>
      </c>
      <c r="I615" s="138">
        <f t="shared" ca="1" si="55"/>
        <v>0</v>
      </c>
      <c r="J615" s="138">
        <f>0</f>
        <v>0</v>
      </c>
      <c r="K615" s="138">
        <f t="shared" ca="1" si="56"/>
        <v>0</v>
      </c>
      <c r="L615" s="138">
        <f t="shared" ca="1" si="57"/>
        <v>0</v>
      </c>
      <c r="T615" s="140"/>
      <c r="U615" s="140"/>
    </row>
    <row r="616" spans="5:21" x14ac:dyDescent="0.35">
      <c r="E616" s="135">
        <v>604</v>
      </c>
      <c r="F616" s="135" cm="1">
        <f t="array" aca="1" ref="F616" ca="1">INDEX('SCIR_no vaccination'!$B605:$CW605, 'INPUTS for uncertainty analysis'!$B$2)</f>
        <v>0</v>
      </c>
      <c r="G616" s="137">
        <f t="shared" ca="1" si="53"/>
        <v>0</v>
      </c>
      <c r="H616" s="151">
        <f t="shared" ca="1" si="54"/>
        <v>0</v>
      </c>
      <c r="I616" s="138">
        <f t="shared" ca="1" si="55"/>
        <v>0</v>
      </c>
      <c r="J616" s="138">
        <f>0</f>
        <v>0</v>
      </c>
      <c r="K616" s="138">
        <f t="shared" ca="1" si="56"/>
        <v>0</v>
      </c>
      <c r="L616" s="138">
        <f t="shared" ca="1" si="57"/>
        <v>0</v>
      </c>
      <c r="T616" s="140"/>
      <c r="U616" s="140"/>
    </row>
    <row r="617" spans="5:21" x14ac:dyDescent="0.35">
      <c r="E617" s="135">
        <v>605</v>
      </c>
      <c r="F617" s="135" cm="1">
        <f t="array" aca="1" ref="F617" ca="1">INDEX('SCIR_no vaccination'!$B606:$CW606, 'INPUTS for uncertainty analysis'!$B$2)</f>
        <v>1</v>
      </c>
      <c r="G617" s="137">
        <f t="shared" ca="1" si="53"/>
        <v>25.144859849109157</v>
      </c>
      <c r="H617" s="151">
        <f t="shared" ca="1" si="54"/>
        <v>0</v>
      </c>
      <c r="I617" s="138">
        <f t="shared" ca="1" si="55"/>
        <v>0</v>
      </c>
      <c r="J617" s="138">
        <f>0</f>
        <v>0</v>
      </c>
      <c r="K617" s="138">
        <f t="shared" ca="1" si="56"/>
        <v>166915.94379826545</v>
      </c>
      <c r="L617" s="138">
        <f t="shared" ca="1" si="57"/>
        <v>166915.94379826545</v>
      </c>
      <c r="T617" s="140"/>
      <c r="U617" s="140"/>
    </row>
    <row r="618" spans="5:21" x14ac:dyDescent="0.35">
      <c r="E618" s="135">
        <v>606</v>
      </c>
      <c r="F618" s="135" cm="1">
        <f t="array" aca="1" ref="F618" ca="1">INDEX('SCIR_no vaccination'!$B607:$CW607, 'INPUTS for uncertainty analysis'!$B$2)</f>
        <v>0</v>
      </c>
      <c r="G618" s="137">
        <f t="shared" ca="1" si="53"/>
        <v>0</v>
      </c>
      <c r="H618" s="151">
        <f t="shared" ca="1" si="54"/>
        <v>0</v>
      </c>
      <c r="I618" s="138">
        <f t="shared" ca="1" si="55"/>
        <v>0</v>
      </c>
      <c r="J618" s="138">
        <f>0</f>
        <v>0</v>
      </c>
      <c r="K618" s="138">
        <f t="shared" ca="1" si="56"/>
        <v>0</v>
      </c>
      <c r="L618" s="138">
        <f t="shared" ca="1" si="57"/>
        <v>0</v>
      </c>
      <c r="T618" s="140"/>
      <c r="U618" s="140"/>
    </row>
    <row r="619" spans="5:21" x14ac:dyDescent="0.35">
      <c r="E619" s="135">
        <v>607</v>
      </c>
      <c r="F619" s="135" cm="1">
        <f t="array" aca="1" ref="F619" ca="1">INDEX('SCIR_no vaccination'!$B608:$CW608, 'INPUTS for uncertainty analysis'!$B$2)</f>
        <v>1</v>
      </c>
      <c r="G619" s="137">
        <f t="shared" ca="1" si="53"/>
        <v>25.144859849109157</v>
      </c>
      <c r="H619" s="151">
        <f t="shared" ca="1" si="54"/>
        <v>0</v>
      </c>
      <c r="I619" s="138">
        <f t="shared" ca="1" si="55"/>
        <v>0</v>
      </c>
      <c r="J619" s="138">
        <f>0</f>
        <v>0</v>
      </c>
      <c r="K619" s="138">
        <f t="shared" ca="1" si="56"/>
        <v>166915.94379826545</v>
      </c>
      <c r="L619" s="138">
        <f t="shared" ca="1" si="57"/>
        <v>166915.94379826545</v>
      </c>
      <c r="T619" s="140"/>
      <c r="U619" s="140"/>
    </row>
    <row r="620" spans="5:21" x14ac:dyDescent="0.35">
      <c r="E620" s="135">
        <v>608</v>
      </c>
      <c r="F620" s="135" cm="1">
        <f t="array" aca="1" ref="F620" ca="1">INDEX('SCIR_no vaccination'!$B609:$CW609, 'INPUTS for uncertainty analysis'!$B$2)</f>
        <v>0</v>
      </c>
      <c r="G620" s="137">
        <f t="shared" ca="1" si="53"/>
        <v>0</v>
      </c>
      <c r="H620" s="151">
        <f t="shared" ca="1" si="54"/>
        <v>0</v>
      </c>
      <c r="I620" s="138">
        <f t="shared" ca="1" si="55"/>
        <v>0</v>
      </c>
      <c r="J620" s="138">
        <f>0</f>
        <v>0</v>
      </c>
      <c r="K620" s="138">
        <f t="shared" ca="1" si="56"/>
        <v>0</v>
      </c>
      <c r="L620" s="138">
        <f t="shared" ca="1" si="57"/>
        <v>0</v>
      </c>
      <c r="T620" s="140"/>
      <c r="U620" s="140"/>
    </row>
    <row r="621" spans="5:21" x14ac:dyDescent="0.35">
      <c r="E621" s="135">
        <v>609</v>
      </c>
      <c r="F621" s="135" cm="1">
        <f t="array" aca="1" ref="F621" ca="1">INDEX('SCIR_no vaccination'!$B610:$CW610, 'INPUTS for uncertainty analysis'!$B$2)</f>
        <v>0</v>
      </c>
      <c r="G621" s="137">
        <f t="shared" ca="1" si="53"/>
        <v>0</v>
      </c>
      <c r="H621" s="151">
        <f t="shared" ca="1" si="54"/>
        <v>0</v>
      </c>
      <c r="I621" s="138">
        <f t="shared" ca="1" si="55"/>
        <v>0</v>
      </c>
      <c r="J621" s="138">
        <f>0</f>
        <v>0</v>
      </c>
      <c r="K621" s="138">
        <f t="shared" ca="1" si="56"/>
        <v>0</v>
      </c>
      <c r="L621" s="138">
        <f t="shared" ca="1" si="57"/>
        <v>0</v>
      </c>
      <c r="T621" s="140"/>
      <c r="U621" s="140"/>
    </row>
    <row r="622" spans="5:21" x14ac:dyDescent="0.35">
      <c r="E622" s="135">
        <v>610</v>
      </c>
      <c r="F622" s="135" cm="1">
        <f t="array" aca="1" ref="F622" ca="1">INDEX('SCIR_no vaccination'!$B611:$CW611, 'INPUTS for uncertainty analysis'!$B$2)</f>
        <v>0</v>
      </c>
      <c r="G622" s="137">
        <f t="shared" ca="1" si="53"/>
        <v>0</v>
      </c>
      <c r="H622" s="151">
        <f t="shared" ca="1" si="54"/>
        <v>0</v>
      </c>
      <c r="I622" s="138">
        <f t="shared" ca="1" si="55"/>
        <v>0</v>
      </c>
      <c r="J622" s="138">
        <f>0</f>
        <v>0</v>
      </c>
      <c r="K622" s="138">
        <f t="shared" ca="1" si="56"/>
        <v>0</v>
      </c>
      <c r="L622" s="138">
        <f t="shared" ca="1" si="57"/>
        <v>0</v>
      </c>
      <c r="T622" s="140"/>
      <c r="U622" s="140"/>
    </row>
    <row r="623" spans="5:21" x14ac:dyDescent="0.35">
      <c r="E623" s="135">
        <v>611</v>
      </c>
      <c r="F623" s="135" cm="1">
        <f t="array" aca="1" ref="F623" ca="1">INDEX('SCIR_no vaccination'!$B612:$CW612, 'INPUTS for uncertainty analysis'!$B$2)</f>
        <v>1</v>
      </c>
      <c r="G623" s="137">
        <f t="shared" ca="1" si="53"/>
        <v>25.144859849109157</v>
      </c>
      <c r="H623" s="151">
        <f t="shared" ca="1" si="54"/>
        <v>0</v>
      </c>
      <c r="I623" s="138">
        <f t="shared" ca="1" si="55"/>
        <v>0</v>
      </c>
      <c r="J623" s="138">
        <f>0</f>
        <v>0</v>
      </c>
      <c r="K623" s="138">
        <f t="shared" ca="1" si="56"/>
        <v>166915.94379826545</v>
      </c>
      <c r="L623" s="138">
        <f t="shared" ca="1" si="57"/>
        <v>166915.94379826545</v>
      </c>
      <c r="T623" s="140"/>
      <c r="U623" s="140"/>
    </row>
    <row r="624" spans="5:21" x14ac:dyDescent="0.35">
      <c r="E624" s="135">
        <v>612</v>
      </c>
      <c r="F624" s="135" cm="1">
        <f t="array" aca="1" ref="F624" ca="1">INDEX('SCIR_no vaccination'!$B613:$CW613, 'INPUTS for uncertainty analysis'!$B$2)</f>
        <v>0</v>
      </c>
      <c r="G624" s="137">
        <f t="shared" ca="1" si="53"/>
        <v>0</v>
      </c>
      <c r="H624" s="151">
        <f t="shared" ca="1" si="54"/>
        <v>0</v>
      </c>
      <c r="I624" s="138">
        <f t="shared" ca="1" si="55"/>
        <v>0</v>
      </c>
      <c r="J624" s="138">
        <f>0</f>
        <v>0</v>
      </c>
      <c r="K624" s="138">
        <f t="shared" ca="1" si="56"/>
        <v>0</v>
      </c>
      <c r="L624" s="138">
        <f t="shared" ca="1" si="57"/>
        <v>0</v>
      </c>
      <c r="T624" s="140"/>
      <c r="U624" s="140"/>
    </row>
    <row r="625" spans="5:21" x14ac:dyDescent="0.35">
      <c r="E625" s="135">
        <v>613</v>
      </c>
      <c r="F625" s="135" cm="1">
        <f t="array" aca="1" ref="F625" ca="1">INDEX('SCIR_no vaccination'!$B614:$CW614, 'INPUTS for uncertainty analysis'!$B$2)</f>
        <v>0</v>
      </c>
      <c r="G625" s="137">
        <f t="shared" ca="1" si="53"/>
        <v>0</v>
      </c>
      <c r="H625" s="151">
        <f t="shared" ca="1" si="54"/>
        <v>0</v>
      </c>
      <c r="I625" s="138">
        <f t="shared" ca="1" si="55"/>
        <v>0</v>
      </c>
      <c r="J625" s="138">
        <f>0</f>
        <v>0</v>
      </c>
      <c r="K625" s="138">
        <f t="shared" ca="1" si="56"/>
        <v>0</v>
      </c>
      <c r="L625" s="138">
        <f t="shared" ca="1" si="57"/>
        <v>0</v>
      </c>
      <c r="T625" s="140"/>
      <c r="U625" s="140"/>
    </row>
    <row r="626" spans="5:21" x14ac:dyDescent="0.35">
      <c r="E626" s="135">
        <v>614</v>
      </c>
      <c r="F626" s="135" cm="1">
        <f t="array" aca="1" ref="F626" ca="1">INDEX('SCIR_no vaccination'!$B615:$CW615, 'INPUTS for uncertainty analysis'!$B$2)</f>
        <v>0</v>
      </c>
      <c r="G626" s="137">
        <f t="shared" ca="1" si="53"/>
        <v>0</v>
      </c>
      <c r="H626" s="151">
        <f t="shared" ca="1" si="54"/>
        <v>0</v>
      </c>
      <c r="I626" s="138">
        <f t="shared" ca="1" si="55"/>
        <v>0</v>
      </c>
      <c r="J626" s="138">
        <f>0</f>
        <v>0</v>
      </c>
      <c r="K626" s="138">
        <f t="shared" ca="1" si="56"/>
        <v>0</v>
      </c>
      <c r="L626" s="138">
        <f t="shared" ca="1" si="57"/>
        <v>0</v>
      </c>
      <c r="T626" s="140"/>
      <c r="U626" s="140"/>
    </row>
    <row r="627" spans="5:21" x14ac:dyDescent="0.35">
      <c r="E627" s="135">
        <v>615</v>
      </c>
      <c r="F627" s="135" cm="1">
        <f t="array" aca="1" ref="F627" ca="1">INDEX('SCIR_no vaccination'!$B616:$CW616, 'INPUTS for uncertainty analysis'!$B$2)</f>
        <v>0</v>
      </c>
      <c r="G627" s="137">
        <f t="shared" ca="1" si="53"/>
        <v>0</v>
      </c>
      <c r="H627" s="151">
        <f t="shared" ca="1" si="54"/>
        <v>0</v>
      </c>
      <c r="I627" s="138">
        <f t="shared" ca="1" si="55"/>
        <v>0</v>
      </c>
      <c r="J627" s="138">
        <f>0</f>
        <v>0</v>
      </c>
      <c r="K627" s="138">
        <f t="shared" ca="1" si="56"/>
        <v>0</v>
      </c>
      <c r="L627" s="138">
        <f t="shared" ca="1" si="57"/>
        <v>0</v>
      </c>
      <c r="T627" s="140"/>
      <c r="U627" s="140"/>
    </row>
    <row r="628" spans="5:21" x14ac:dyDescent="0.35">
      <c r="E628" s="135">
        <v>616</v>
      </c>
      <c r="F628" s="135" cm="1">
        <f t="array" aca="1" ref="F628" ca="1">INDEX('SCIR_no vaccination'!$B617:$CW617, 'INPUTS for uncertainty analysis'!$B$2)</f>
        <v>0</v>
      </c>
      <c r="G628" s="137">
        <f t="shared" ca="1" si="53"/>
        <v>0</v>
      </c>
      <c r="H628" s="151">
        <f t="shared" ca="1" si="54"/>
        <v>0</v>
      </c>
      <c r="I628" s="138">
        <f t="shared" ca="1" si="55"/>
        <v>0</v>
      </c>
      <c r="J628" s="138">
        <f>0</f>
        <v>0</v>
      </c>
      <c r="K628" s="138">
        <f t="shared" ca="1" si="56"/>
        <v>0</v>
      </c>
      <c r="L628" s="138">
        <f t="shared" ca="1" si="57"/>
        <v>0</v>
      </c>
      <c r="T628" s="140"/>
      <c r="U628" s="140"/>
    </row>
    <row r="629" spans="5:21" x14ac:dyDescent="0.35">
      <c r="E629" s="135">
        <v>617</v>
      </c>
      <c r="F629" s="135" cm="1">
        <f t="array" aca="1" ref="F629" ca="1">INDEX('SCIR_no vaccination'!$B618:$CW618, 'INPUTS for uncertainty analysis'!$B$2)</f>
        <v>1</v>
      </c>
      <c r="G629" s="137">
        <f t="shared" ca="1" si="53"/>
        <v>25.144859849109157</v>
      </c>
      <c r="H629" s="151">
        <f t="shared" ca="1" si="54"/>
        <v>0</v>
      </c>
      <c r="I629" s="138">
        <f t="shared" ca="1" si="55"/>
        <v>0</v>
      </c>
      <c r="J629" s="138">
        <f>0</f>
        <v>0</v>
      </c>
      <c r="K629" s="138">
        <f t="shared" ca="1" si="56"/>
        <v>166915.94379826545</v>
      </c>
      <c r="L629" s="138">
        <f t="shared" ca="1" si="57"/>
        <v>166915.94379826545</v>
      </c>
      <c r="T629" s="140"/>
      <c r="U629" s="140"/>
    </row>
    <row r="630" spans="5:21" x14ac:dyDescent="0.35">
      <c r="E630" s="135">
        <v>618</v>
      </c>
      <c r="F630" s="135" cm="1">
        <f t="array" aca="1" ref="F630" ca="1">INDEX('SCIR_no vaccination'!$B619:$CW619, 'INPUTS for uncertainty analysis'!$B$2)</f>
        <v>1</v>
      </c>
      <c r="G630" s="137">
        <f t="shared" ca="1" si="53"/>
        <v>25.144859849109157</v>
      </c>
      <c r="H630" s="151">
        <f t="shared" ca="1" si="54"/>
        <v>0</v>
      </c>
      <c r="I630" s="138">
        <f t="shared" ca="1" si="55"/>
        <v>0</v>
      </c>
      <c r="J630" s="138">
        <f>0</f>
        <v>0</v>
      </c>
      <c r="K630" s="138">
        <f t="shared" ca="1" si="56"/>
        <v>166915.94379826545</v>
      </c>
      <c r="L630" s="138">
        <f t="shared" ca="1" si="57"/>
        <v>166915.94379826545</v>
      </c>
      <c r="T630" s="140"/>
      <c r="U630" s="140"/>
    </row>
    <row r="631" spans="5:21" x14ac:dyDescent="0.35">
      <c r="E631" s="135">
        <v>619</v>
      </c>
      <c r="F631" s="135" cm="1">
        <f t="array" aca="1" ref="F631" ca="1">INDEX('SCIR_no vaccination'!$B620:$CW620, 'INPUTS for uncertainty analysis'!$B$2)</f>
        <v>0</v>
      </c>
      <c r="G631" s="137">
        <f t="shared" ca="1" si="53"/>
        <v>0</v>
      </c>
      <c r="H631" s="151">
        <f t="shared" ca="1" si="54"/>
        <v>0</v>
      </c>
      <c r="I631" s="138">
        <f t="shared" ca="1" si="55"/>
        <v>0</v>
      </c>
      <c r="J631" s="138">
        <f>0</f>
        <v>0</v>
      </c>
      <c r="K631" s="138">
        <f t="shared" ca="1" si="56"/>
        <v>0</v>
      </c>
      <c r="L631" s="138">
        <f t="shared" ca="1" si="57"/>
        <v>0</v>
      </c>
      <c r="T631" s="140"/>
      <c r="U631" s="140"/>
    </row>
    <row r="632" spans="5:21" x14ac:dyDescent="0.35">
      <c r="E632" s="135">
        <v>620</v>
      </c>
      <c r="F632" s="135" cm="1">
        <f t="array" aca="1" ref="F632" ca="1">INDEX('SCIR_no vaccination'!$B621:$CW621, 'INPUTS for uncertainty analysis'!$B$2)</f>
        <v>0</v>
      </c>
      <c r="G632" s="137">
        <f t="shared" ca="1" si="53"/>
        <v>0</v>
      </c>
      <c r="H632" s="151">
        <f t="shared" ca="1" si="54"/>
        <v>0</v>
      </c>
      <c r="I632" s="138">
        <f t="shared" ca="1" si="55"/>
        <v>0</v>
      </c>
      <c r="J632" s="138">
        <f>0</f>
        <v>0</v>
      </c>
      <c r="K632" s="138">
        <f t="shared" ca="1" si="56"/>
        <v>0</v>
      </c>
      <c r="L632" s="138">
        <f t="shared" ca="1" si="57"/>
        <v>0</v>
      </c>
      <c r="T632" s="140"/>
      <c r="U632" s="140"/>
    </row>
    <row r="633" spans="5:21" x14ac:dyDescent="0.35">
      <c r="E633" s="135">
        <v>621</v>
      </c>
      <c r="F633" s="135" cm="1">
        <f t="array" aca="1" ref="F633" ca="1">INDEX('SCIR_no vaccination'!$B622:$CW622, 'INPUTS for uncertainty analysis'!$B$2)</f>
        <v>0</v>
      </c>
      <c r="G633" s="137">
        <f t="shared" ca="1" si="53"/>
        <v>0</v>
      </c>
      <c r="H633" s="151">
        <f t="shared" ca="1" si="54"/>
        <v>0</v>
      </c>
      <c r="I633" s="138">
        <f t="shared" ca="1" si="55"/>
        <v>0</v>
      </c>
      <c r="J633" s="138">
        <f>0</f>
        <v>0</v>
      </c>
      <c r="K633" s="138">
        <f t="shared" ca="1" si="56"/>
        <v>0</v>
      </c>
      <c r="L633" s="138">
        <f t="shared" ca="1" si="57"/>
        <v>0</v>
      </c>
      <c r="T633" s="140"/>
      <c r="U633" s="140"/>
    </row>
    <row r="634" spans="5:21" x14ac:dyDescent="0.35">
      <c r="E634" s="135">
        <v>622</v>
      </c>
      <c r="F634" s="135" cm="1">
        <f t="array" aca="1" ref="F634" ca="1">INDEX('SCIR_no vaccination'!$B623:$CW623, 'INPUTS for uncertainty analysis'!$B$2)</f>
        <v>0</v>
      </c>
      <c r="G634" s="137">
        <f t="shared" ca="1" si="53"/>
        <v>0</v>
      </c>
      <c r="H634" s="151">
        <f t="shared" ca="1" si="54"/>
        <v>0</v>
      </c>
      <c r="I634" s="138">
        <f t="shared" ca="1" si="55"/>
        <v>0</v>
      </c>
      <c r="J634" s="138">
        <f>0</f>
        <v>0</v>
      </c>
      <c r="K634" s="138">
        <f t="shared" ca="1" si="56"/>
        <v>0</v>
      </c>
      <c r="L634" s="138">
        <f t="shared" ca="1" si="57"/>
        <v>0</v>
      </c>
      <c r="T634" s="140"/>
      <c r="U634" s="140"/>
    </row>
    <row r="635" spans="5:21" x14ac:dyDescent="0.35">
      <c r="E635" s="135">
        <v>623</v>
      </c>
      <c r="F635" s="135" cm="1">
        <f t="array" aca="1" ref="F635" ca="1">INDEX('SCIR_no vaccination'!$B624:$CW624, 'INPUTS for uncertainty analysis'!$B$2)</f>
        <v>0</v>
      </c>
      <c r="G635" s="137">
        <f t="shared" ca="1" si="53"/>
        <v>0</v>
      </c>
      <c r="H635" s="151">
        <f t="shared" ca="1" si="54"/>
        <v>0</v>
      </c>
      <c r="I635" s="138">
        <f t="shared" ca="1" si="55"/>
        <v>0</v>
      </c>
      <c r="J635" s="138">
        <f>0</f>
        <v>0</v>
      </c>
      <c r="K635" s="138">
        <f t="shared" ca="1" si="56"/>
        <v>0</v>
      </c>
      <c r="L635" s="138">
        <f t="shared" ca="1" si="57"/>
        <v>0</v>
      </c>
      <c r="T635" s="140"/>
      <c r="U635" s="140"/>
    </row>
    <row r="636" spans="5:21" x14ac:dyDescent="0.35">
      <c r="E636" s="135">
        <v>624</v>
      </c>
      <c r="F636" s="135" cm="1">
        <f t="array" aca="1" ref="F636" ca="1">INDEX('SCIR_no vaccination'!$B625:$CW625, 'INPUTS for uncertainty analysis'!$B$2)</f>
        <v>0</v>
      </c>
      <c r="G636" s="137">
        <f t="shared" ca="1" si="53"/>
        <v>0</v>
      </c>
      <c r="H636" s="151">
        <f t="shared" ca="1" si="54"/>
        <v>0</v>
      </c>
      <c r="I636" s="138">
        <f t="shared" ca="1" si="55"/>
        <v>0</v>
      </c>
      <c r="J636" s="138">
        <f>0</f>
        <v>0</v>
      </c>
      <c r="K636" s="138">
        <f t="shared" ca="1" si="56"/>
        <v>0</v>
      </c>
      <c r="L636" s="138">
        <f t="shared" ca="1" si="57"/>
        <v>0</v>
      </c>
      <c r="T636" s="140"/>
      <c r="U636" s="140"/>
    </row>
    <row r="637" spans="5:21" x14ac:dyDescent="0.35">
      <c r="E637" s="135">
        <v>625</v>
      </c>
      <c r="F637" s="135" cm="1">
        <f t="array" aca="1" ref="F637" ca="1">INDEX('SCIR_no vaccination'!$B626:$CW626, 'INPUTS for uncertainty analysis'!$B$2)</f>
        <v>0</v>
      </c>
      <c r="G637" s="137">
        <f t="shared" ca="1" si="53"/>
        <v>0</v>
      </c>
      <c r="H637" s="151">
        <f t="shared" ca="1" si="54"/>
        <v>0</v>
      </c>
      <c r="I637" s="138">
        <f t="shared" ca="1" si="55"/>
        <v>0</v>
      </c>
      <c r="J637" s="138">
        <f>0</f>
        <v>0</v>
      </c>
      <c r="K637" s="138">
        <f t="shared" ca="1" si="56"/>
        <v>0</v>
      </c>
      <c r="L637" s="138">
        <f t="shared" ca="1" si="57"/>
        <v>0</v>
      </c>
      <c r="T637" s="140"/>
      <c r="U637" s="140"/>
    </row>
    <row r="638" spans="5:21" x14ac:dyDescent="0.35">
      <c r="E638" s="135">
        <v>626</v>
      </c>
      <c r="F638" s="135" cm="1">
        <f t="array" aca="1" ref="F638" ca="1">INDEX('SCIR_no vaccination'!$B627:$CW627, 'INPUTS for uncertainty analysis'!$B$2)</f>
        <v>0</v>
      </c>
      <c r="G638" s="137">
        <f t="shared" ca="1" si="53"/>
        <v>0</v>
      </c>
      <c r="H638" s="151">
        <f t="shared" ca="1" si="54"/>
        <v>0</v>
      </c>
      <c r="I638" s="138">
        <f t="shared" ca="1" si="55"/>
        <v>0</v>
      </c>
      <c r="J638" s="138">
        <f>0</f>
        <v>0</v>
      </c>
      <c r="K638" s="138">
        <f t="shared" ca="1" si="56"/>
        <v>0</v>
      </c>
      <c r="L638" s="138">
        <f t="shared" ca="1" si="57"/>
        <v>0</v>
      </c>
      <c r="T638" s="140"/>
      <c r="U638" s="140"/>
    </row>
    <row r="639" spans="5:21" x14ac:dyDescent="0.35">
      <c r="E639" s="135">
        <v>627</v>
      </c>
      <c r="F639" s="135" cm="1">
        <f t="array" aca="1" ref="F639" ca="1">INDEX('SCIR_no vaccination'!$B628:$CW628, 'INPUTS for uncertainty analysis'!$B$2)</f>
        <v>0</v>
      </c>
      <c r="G639" s="137">
        <f t="shared" ca="1" si="53"/>
        <v>0</v>
      </c>
      <c r="H639" s="151">
        <f t="shared" ca="1" si="54"/>
        <v>0</v>
      </c>
      <c r="I639" s="138">
        <f t="shared" ca="1" si="55"/>
        <v>0</v>
      </c>
      <c r="J639" s="138">
        <f>0</f>
        <v>0</v>
      </c>
      <c r="K639" s="138">
        <f t="shared" ca="1" si="56"/>
        <v>0</v>
      </c>
      <c r="L639" s="138">
        <f t="shared" ca="1" si="57"/>
        <v>0</v>
      </c>
      <c r="T639" s="140"/>
      <c r="U639" s="140"/>
    </row>
    <row r="640" spans="5:21" x14ac:dyDescent="0.35">
      <c r="E640" s="135">
        <v>628</v>
      </c>
      <c r="F640" s="135" cm="1">
        <f t="array" aca="1" ref="F640" ca="1">INDEX('SCIR_no vaccination'!$B629:$CW629, 'INPUTS for uncertainty analysis'!$B$2)</f>
        <v>0</v>
      </c>
      <c r="G640" s="137">
        <f t="shared" ca="1" si="53"/>
        <v>0</v>
      </c>
      <c r="H640" s="151">
        <f t="shared" ca="1" si="54"/>
        <v>0</v>
      </c>
      <c r="I640" s="138">
        <f t="shared" ca="1" si="55"/>
        <v>0</v>
      </c>
      <c r="J640" s="138">
        <f>0</f>
        <v>0</v>
      </c>
      <c r="K640" s="138">
        <f t="shared" ca="1" si="56"/>
        <v>0</v>
      </c>
      <c r="L640" s="138">
        <f t="shared" ca="1" si="57"/>
        <v>0</v>
      </c>
      <c r="T640" s="140"/>
      <c r="U640" s="140"/>
    </row>
    <row r="641" spans="5:21" x14ac:dyDescent="0.35">
      <c r="E641" s="135">
        <v>629</v>
      </c>
      <c r="F641" s="135" cm="1">
        <f t="array" aca="1" ref="F641" ca="1">INDEX('SCIR_no vaccination'!$B630:$CW630, 'INPUTS for uncertainty analysis'!$B$2)</f>
        <v>0</v>
      </c>
      <c r="G641" s="137">
        <f t="shared" ca="1" si="53"/>
        <v>0</v>
      </c>
      <c r="H641" s="151">
        <f t="shared" ca="1" si="54"/>
        <v>0</v>
      </c>
      <c r="I641" s="138">
        <f t="shared" ca="1" si="55"/>
        <v>0</v>
      </c>
      <c r="J641" s="138">
        <f>0</f>
        <v>0</v>
      </c>
      <c r="K641" s="138">
        <f t="shared" ca="1" si="56"/>
        <v>0</v>
      </c>
      <c r="L641" s="138">
        <f t="shared" ca="1" si="57"/>
        <v>0</v>
      </c>
      <c r="T641" s="140"/>
      <c r="U641" s="140"/>
    </row>
    <row r="642" spans="5:21" x14ac:dyDescent="0.35">
      <c r="E642" s="135">
        <v>630</v>
      </c>
      <c r="F642" s="135" cm="1">
        <f t="array" aca="1" ref="F642" ca="1">INDEX('SCIR_no vaccination'!$B631:$CW631, 'INPUTS for uncertainty analysis'!$B$2)</f>
        <v>1</v>
      </c>
      <c r="G642" s="137">
        <f t="shared" ca="1" si="53"/>
        <v>25.144859849109157</v>
      </c>
      <c r="H642" s="151">
        <f t="shared" ca="1" si="54"/>
        <v>0</v>
      </c>
      <c r="I642" s="138">
        <f t="shared" ca="1" si="55"/>
        <v>0</v>
      </c>
      <c r="J642" s="138">
        <f>0</f>
        <v>0</v>
      </c>
      <c r="K642" s="138">
        <f t="shared" ca="1" si="56"/>
        <v>166915.94379826545</v>
      </c>
      <c r="L642" s="138">
        <f t="shared" ca="1" si="57"/>
        <v>166915.94379826545</v>
      </c>
      <c r="T642" s="140"/>
      <c r="U642" s="140"/>
    </row>
    <row r="643" spans="5:21" x14ac:dyDescent="0.35">
      <c r="E643" s="135">
        <v>631</v>
      </c>
      <c r="F643" s="135" cm="1">
        <f t="array" aca="1" ref="F643" ca="1">INDEX('SCIR_no vaccination'!$B632:$CW632, 'INPUTS for uncertainty analysis'!$B$2)</f>
        <v>1</v>
      </c>
      <c r="G643" s="137">
        <f t="shared" ca="1" si="53"/>
        <v>25.144859849109157</v>
      </c>
      <c r="H643" s="151">
        <f t="shared" ca="1" si="54"/>
        <v>0</v>
      </c>
      <c r="I643" s="138">
        <f t="shared" ca="1" si="55"/>
        <v>0</v>
      </c>
      <c r="J643" s="138">
        <f>0</f>
        <v>0</v>
      </c>
      <c r="K643" s="138">
        <f t="shared" ca="1" si="56"/>
        <v>166915.94379826545</v>
      </c>
      <c r="L643" s="138">
        <f t="shared" ca="1" si="57"/>
        <v>166915.94379826545</v>
      </c>
      <c r="T643" s="140"/>
      <c r="U643" s="140"/>
    </row>
    <row r="644" spans="5:21" x14ac:dyDescent="0.35">
      <c r="E644" s="135">
        <v>632</v>
      </c>
      <c r="F644" s="135" cm="1">
        <f t="array" aca="1" ref="F644" ca="1">INDEX('SCIR_no vaccination'!$B633:$CW633, 'INPUTS for uncertainty analysis'!$B$2)</f>
        <v>0</v>
      </c>
      <c r="G644" s="137">
        <f t="shared" ca="1" si="53"/>
        <v>0</v>
      </c>
      <c r="H644" s="151">
        <f t="shared" ca="1" si="54"/>
        <v>0</v>
      </c>
      <c r="I644" s="138">
        <f t="shared" ca="1" si="55"/>
        <v>0</v>
      </c>
      <c r="J644" s="138">
        <f>0</f>
        <v>0</v>
      </c>
      <c r="K644" s="138">
        <f t="shared" ca="1" si="56"/>
        <v>0</v>
      </c>
      <c r="L644" s="138">
        <f t="shared" ca="1" si="57"/>
        <v>0</v>
      </c>
      <c r="T644" s="140"/>
      <c r="U644" s="140"/>
    </row>
    <row r="645" spans="5:21" x14ac:dyDescent="0.35">
      <c r="E645" s="135">
        <v>633</v>
      </c>
      <c r="F645" s="135" cm="1">
        <f t="array" aca="1" ref="F645" ca="1">INDEX('SCIR_no vaccination'!$B634:$CW634, 'INPUTS for uncertainty analysis'!$B$2)</f>
        <v>0</v>
      </c>
      <c r="G645" s="137">
        <f t="shared" ca="1" si="53"/>
        <v>0</v>
      </c>
      <c r="H645" s="151">
        <f t="shared" ca="1" si="54"/>
        <v>0</v>
      </c>
      <c r="I645" s="138">
        <f t="shared" ca="1" si="55"/>
        <v>0</v>
      </c>
      <c r="J645" s="138">
        <f>0</f>
        <v>0</v>
      </c>
      <c r="K645" s="138">
        <f t="shared" ca="1" si="56"/>
        <v>0</v>
      </c>
      <c r="L645" s="138">
        <f t="shared" ca="1" si="57"/>
        <v>0</v>
      </c>
      <c r="T645" s="140"/>
      <c r="U645" s="140"/>
    </row>
    <row r="646" spans="5:21" x14ac:dyDescent="0.35">
      <c r="E646" s="135">
        <v>634</v>
      </c>
      <c r="F646" s="135" cm="1">
        <f t="array" aca="1" ref="F646" ca="1">INDEX('SCIR_no vaccination'!$B635:$CW635, 'INPUTS for uncertainty analysis'!$B$2)</f>
        <v>0</v>
      </c>
      <c r="G646" s="137">
        <f t="shared" ca="1" si="53"/>
        <v>0</v>
      </c>
      <c r="H646" s="151">
        <f t="shared" ca="1" si="54"/>
        <v>0</v>
      </c>
      <c r="I646" s="138">
        <f t="shared" ca="1" si="55"/>
        <v>0</v>
      </c>
      <c r="J646" s="138">
        <f>0</f>
        <v>0</v>
      </c>
      <c r="K646" s="138">
        <f t="shared" ca="1" si="56"/>
        <v>0</v>
      </c>
      <c r="L646" s="138">
        <f t="shared" ca="1" si="57"/>
        <v>0</v>
      </c>
      <c r="T646" s="140"/>
      <c r="U646" s="140"/>
    </row>
    <row r="647" spans="5:21" x14ac:dyDescent="0.35">
      <c r="E647" s="135">
        <v>635</v>
      </c>
      <c r="F647" s="135" cm="1">
        <f t="array" aca="1" ref="F647" ca="1">INDEX('SCIR_no vaccination'!$B636:$CW636, 'INPUTS for uncertainty analysis'!$B$2)</f>
        <v>0</v>
      </c>
      <c r="G647" s="137">
        <f t="shared" ca="1" si="53"/>
        <v>0</v>
      </c>
      <c r="H647" s="151">
        <f t="shared" ca="1" si="54"/>
        <v>0</v>
      </c>
      <c r="I647" s="138">
        <f t="shared" ca="1" si="55"/>
        <v>0</v>
      </c>
      <c r="J647" s="138">
        <f>0</f>
        <v>0</v>
      </c>
      <c r="K647" s="138">
        <f t="shared" ca="1" si="56"/>
        <v>0</v>
      </c>
      <c r="L647" s="138">
        <f t="shared" ca="1" si="57"/>
        <v>0</v>
      </c>
      <c r="T647" s="140"/>
      <c r="U647" s="140"/>
    </row>
    <row r="648" spans="5:21" x14ac:dyDescent="0.35">
      <c r="E648" s="135">
        <v>636</v>
      </c>
      <c r="F648" s="135" cm="1">
        <f t="array" aca="1" ref="F648" ca="1">INDEX('SCIR_no vaccination'!$B637:$CW637, 'INPUTS for uncertainty analysis'!$B$2)</f>
        <v>0</v>
      </c>
      <c r="G648" s="137">
        <f t="shared" ca="1" si="53"/>
        <v>0</v>
      </c>
      <c r="H648" s="151">
        <f t="shared" ca="1" si="54"/>
        <v>0</v>
      </c>
      <c r="I648" s="138">
        <f t="shared" ca="1" si="55"/>
        <v>0</v>
      </c>
      <c r="J648" s="138">
        <f>0</f>
        <v>0</v>
      </c>
      <c r="K648" s="138">
        <f t="shared" ca="1" si="56"/>
        <v>0</v>
      </c>
      <c r="L648" s="138">
        <f t="shared" ca="1" si="57"/>
        <v>0</v>
      </c>
      <c r="T648" s="140"/>
      <c r="U648" s="140"/>
    </row>
    <row r="649" spans="5:21" x14ac:dyDescent="0.35">
      <c r="E649" s="135">
        <v>637</v>
      </c>
      <c r="F649" s="135" cm="1">
        <f t="array" aca="1" ref="F649" ca="1">INDEX('SCIR_no vaccination'!$B638:$CW638, 'INPUTS for uncertainty analysis'!$B$2)</f>
        <v>1</v>
      </c>
      <c r="G649" s="137">
        <f t="shared" ca="1" si="53"/>
        <v>25.144859849109157</v>
      </c>
      <c r="H649" s="151">
        <f t="shared" ca="1" si="54"/>
        <v>0</v>
      </c>
      <c r="I649" s="138">
        <f t="shared" ca="1" si="55"/>
        <v>0</v>
      </c>
      <c r="J649" s="138">
        <f>0</f>
        <v>0</v>
      </c>
      <c r="K649" s="138">
        <f t="shared" ca="1" si="56"/>
        <v>166915.94379826545</v>
      </c>
      <c r="L649" s="138">
        <f t="shared" ca="1" si="57"/>
        <v>166915.94379826545</v>
      </c>
      <c r="T649" s="140"/>
      <c r="U649" s="140"/>
    </row>
    <row r="650" spans="5:21" x14ac:dyDescent="0.35">
      <c r="E650" s="135">
        <v>638</v>
      </c>
      <c r="F650" s="135" cm="1">
        <f t="array" aca="1" ref="F650" ca="1">INDEX('SCIR_no vaccination'!$B639:$CW639, 'INPUTS for uncertainty analysis'!$B$2)</f>
        <v>0</v>
      </c>
      <c r="G650" s="137">
        <f t="shared" ca="1" si="53"/>
        <v>0</v>
      </c>
      <c r="H650" s="151">
        <f t="shared" ca="1" si="54"/>
        <v>0</v>
      </c>
      <c r="I650" s="138">
        <f t="shared" ca="1" si="55"/>
        <v>0</v>
      </c>
      <c r="J650" s="138">
        <f>0</f>
        <v>0</v>
      </c>
      <c r="K650" s="138">
        <f t="shared" ca="1" si="56"/>
        <v>0</v>
      </c>
      <c r="L650" s="138">
        <f t="shared" ca="1" si="57"/>
        <v>0</v>
      </c>
      <c r="T650" s="140"/>
      <c r="U650" s="140"/>
    </row>
    <row r="651" spans="5:21" x14ac:dyDescent="0.35">
      <c r="E651" s="135">
        <v>639</v>
      </c>
      <c r="F651" s="135" cm="1">
        <f t="array" aca="1" ref="F651" ca="1">INDEX('SCIR_no vaccination'!$B640:$CW640, 'INPUTS for uncertainty analysis'!$B$2)</f>
        <v>2</v>
      </c>
      <c r="G651" s="137">
        <f t="shared" ca="1" si="53"/>
        <v>50.289719698218313</v>
      </c>
      <c r="H651" s="151">
        <f t="shared" ca="1" si="54"/>
        <v>200</v>
      </c>
      <c r="I651" s="138">
        <f t="shared" ca="1" si="55"/>
        <v>14686266.498967806</v>
      </c>
      <c r="J651" s="138">
        <f>0</f>
        <v>0</v>
      </c>
      <c r="K651" s="138">
        <f t="shared" ca="1" si="56"/>
        <v>333831.8875965309</v>
      </c>
      <c r="L651" s="138">
        <f t="shared" ca="1" si="57"/>
        <v>15020098.386564337</v>
      </c>
      <c r="T651" s="140"/>
      <c r="U651" s="140"/>
    </row>
    <row r="652" spans="5:21" x14ac:dyDescent="0.35">
      <c r="E652" s="135">
        <v>640</v>
      </c>
      <c r="F652" s="135" cm="1">
        <f t="array" aca="1" ref="F652" ca="1">INDEX('SCIR_no vaccination'!$B641:$CW641, 'INPUTS for uncertainty analysis'!$B$2)</f>
        <v>0</v>
      </c>
      <c r="G652" s="137">
        <f t="shared" ca="1" si="53"/>
        <v>0</v>
      </c>
      <c r="H652" s="151">
        <f t="shared" ca="1" si="54"/>
        <v>0</v>
      </c>
      <c r="I652" s="138">
        <f t="shared" ca="1" si="55"/>
        <v>0</v>
      </c>
      <c r="J652" s="138">
        <f>0</f>
        <v>0</v>
      </c>
      <c r="K652" s="138">
        <f t="shared" ca="1" si="56"/>
        <v>0</v>
      </c>
      <c r="L652" s="138">
        <f t="shared" ca="1" si="57"/>
        <v>0</v>
      </c>
      <c r="T652" s="140"/>
      <c r="U652" s="140"/>
    </row>
    <row r="653" spans="5:21" x14ac:dyDescent="0.35">
      <c r="E653" s="135">
        <v>641</v>
      </c>
      <c r="F653" s="135" cm="1">
        <f t="array" aca="1" ref="F653" ca="1">INDEX('SCIR_no vaccination'!$B642:$CW642, 'INPUTS for uncertainty analysis'!$B$2)</f>
        <v>0</v>
      </c>
      <c r="G653" s="137">
        <f t="shared" ref="G653:G716" ca="1" si="58">F653*$C$9</f>
        <v>0</v>
      </c>
      <c r="H653" s="151">
        <f t="shared" ref="H653:H716" ca="1" si="59">IF(F653 &gt; 1,$C$13*20000,0)</f>
        <v>0</v>
      </c>
      <c r="I653" s="138">
        <f t="shared" ref="I653:I716" ca="1" si="60">IF(F653 &gt; 1,$C$4,0)</f>
        <v>0</v>
      </c>
      <c r="J653" s="138">
        <f>0</f>
        <v>0</v>
      </c>
      <c r="K653" s="138">
        <f t="shared" ref="K653:K716" ca="1" si="61">F653*$C$5</f>
        <v>0</v>
      </c>
      <c r="L653" s="138">
        <f t="shared" ref="L653:L716" ca="1" si="62">J653+I653+K653</f>
        <v>0</v>
      </c>
      <c r="T653" s="140"/>
      <c r="U653" s="140"/>
    </row>
    <row r="654" spans="5:21" x14ac:dyDescent="0.35">
      <c r="E654" s="135">
        <v>642</v>
      </c>
      <c r="F654" s="135" cm="1">
        <f t="array" aca="1" ref="F654" ca="1">INDEX('SCIR_no vaccination'!$B643:$CW643, 'INPUTS for uncertainty analysis'!$B$2)</f>
        <v>0</v>
      </c>
      <c r="G654" s="137">
        <f t="shared" ca="1" si="58"/>
        <v>0</v>
      </c>
      <c r="H654" s="151">
        <f t="shared" ca="1" si="59"/>
        <v>0</v>
      </c>
      <c r="I654" s="138">
        <f t="shared" ca="1" si="60"/>
        <v>0</v>
      </c>
      <c r="J654" s="138">
        <f>0</f>
        <v>0</v>
      </c>
      <c r="K654" s="138">
        <f t="shared" ca="1" si="61"/>
        <v>0</v>
      </c>
      <c r="L654" s="138">
        <f t="shared" ca="1" si="62"/>
        <v>0</v>
      </c>
      <c r="T654" s="140"/>
      <c r="U654" s="140"/>
    </row>
    <row r="655" spans="5:21" x14ac:dyDescent="0.35">
      <c r="E655" s="135">
        <v>643</v>
      </c>
      <c r="F655" s="135" cm="1">
        <f t="array" aca="1" ref="F655" ca="1">INDEX('SCIR_no vaccination'!$B644:$CW644, 'INPUTS for uncertainty analysis'!$B$2)</f>
        <v>1</v>
      </c>
      <c r="G655" s="137">
        <f t="shared" ca="1" si="58"/>
        <v>25.144859849109157</v>
      </c>
      <c r="H655" s="151">
        <f t="shared" ca="1" si="59"/>
        <v>0</v>
      </c>
      <c r="I655" s="138">
        <f t="shared" ca="1" si="60"/>
        <v>0</v>
      </c>
      <c r="J655" s="138">
        <f>0</f>
        <v>0</v>
      </c>
      <c r="K655" s="138">
        <f t="shared" ca="1" si="61"/>
        <v>166915.94379826545</v>
      </c>
      <c r="L655" s="138">
        <f t="shared" ca="1" si="62"/>
        <v>166915.94379826545</v>
      </c>
      <c r="T655" s="140"/>
      <c r="U655" s="140"/>
    </row>
    <row r="656" spans="5:21" x14ac:dyDescent="0.35">
      <c r="E656" s="135">
        <v>644</v>
      </c>
      <c r="F656" s="135" cm="1">
        <f t="array" aca="1" ref="F656" ca="1">INDEX('SCIR_no vaccination'!$B645:$CW645, 'INPUTS for uncertainty analysis'!$B$2)</f>
        <v>0</v>
      </c>
      <c r="G656" s="137">
        <f t="shared" ca="1" si="58"/>
        <v>0</v>
      </c>
      <c r="H656" s="151">
        <f t="shared" ca="1" si="59"/>
        <v>0</v>
      </c>
      <c r="I656" s="138">
        <f t="shared" ca="1" si="60"/>
        <v>0</v>
      </c>
      <c r="J656" s="138">
        <f>0</f>
        <v>0</v>
      </c>
      <c r="K656" s="138">
        <f t="shared" ca="1" si="61"/>
        <v>0</v>
      </c>
      <c r="L656" s="138">
        <f t="shared" ca="1" si="62"/>
        <v>0</v>
      </c>
      <c r="T656" s="140"/>
      <c r="U656" s="140"/>
    </row>
    <row r="657" spans="5:21" x14ac:dyDescent="0.35">
      <c r="E657" s="135">
        <v>645</v>
      </c>
      <c r="F657" s="135" cm="1">
        <f t="array" aca="1" ref="F657" ca="1">INDEX('SCIR_no vaccination'!$B646:$CW646, 'INPUTS for uncertainty analysis'!$B$2)</f>
        <v>0</v>
      </c>
      <c r="G657" s="137">
        <f t="shared" ca="1" si="58"/>
        <v>0</v>
      </c>
      <c r="H657" s="151">
        <f t="shared" ca="1" si="59"/>
        <v>0</v>
      </c>
      <c r="I657" s="138">
        <f t="shared" ca="1" si="60"/>
        <v>0</v>
      </c>
      <c r="J657" s="138">
        <f>0</f>
        <v>0</v>
      </c>
      <c r="K657" s="138">
        <f t="shared" ca="1" si="61"/>
        <v>0</v>
      </c>
      <c r="L657" s="138">
        <f t="shared" ca="1" si="62"/>
        <v>0</v>
      </c>
      <c r="T657" s="140"/>
      <c r="U657" s="140"/>
    </row>
    <row r="658" spans="5:21" x14ac:dyDescent="0.35">
      <c r="E658" s="135">
        <v>646</v>
      </c>
      <c r="F658" s="135" cm="1">
        <f t="array" aca="1" ref="F658" ca="1">INDEX('SCIR_no vaccination'!$B647:$CW647, 'INPUTS for uncertainty analysis'!$B$2)</f>
        <v>0</v>
      </c>
      <c r="G658" s="137">
        <f t="shared" ca="1" si="58"/>
        <v>0</v>
      </c>
      <c r="H658" s="151">
        <f t="shared" ca="1" si="59"/>
        <v>0</v>
      </c>
      <c r="I658" s="138">
        <f t="shared" ca="1" si="60"/>
        <v>0</v>
      </c>
      <c r="J658" s="138">
        <f>0</f>
        <v>0</v>
      </c>
      <c r="K658" s="138">
        <f t="shared" ca="1" si="61"/>
        <v>0</v>
      </c>
      <c r="L658" s="138">
        <f t="shared" ca="1" si="62"/>
        <v>0</v>
      </c>
      <c r="T658" s="140"/>
      <c r="U658" s="140"/>
    </row>
    <row r="659" spans="5:21" x14ac:dyDescent="0.35">
      <c r="E659" s="135">
        <v>647</v>
      </c>
      <c r="F659" s="135" cm="1">
        <f t="array" aca="1" ref="F659" ca="1">INDEX('SCIR_no vaccination'!$B648:$CW648, 'INPUTS for uncertainty analysis'!$B$2)</f>
        <v>1</v>
      </c>
      <c r="G659" s="137">
        <f t="shared" ca="1" si="58"/>
        <v>25.144859849109157</v>
      </c>
      <c r="H659" s="151">
        <f t="shared" ca="1" si="59"/>
        <v>0</v>
      </c>
      <c r="I659" s="138">
        <f t="shared" ca="1" si="60"/>
        <v>0</v>
      </c>
      <c r="J659" s="138">
        <f>0</f>
        <v>0</v>
      </c>
      <c r="K659" s="138">
        <f t="shared" ca="1" si="61"/>
        <v>166915.94379826545</v>
      </c>
      <c r="L659" s="138">
        <f t="shared" ca="1" si="62"/>
        <v>166915.94379826545</v>
      </c>
      <c r="T659" s="140"/>
      <c r="U659" s="140"/>
    </row>
    <row r="660" spans="5:21" x14ac:dyDescent="0.35">
      <c r="E660" s="135">
        <v>648</v>
      </c>
      <c r="F660" s="135" cm="1">
        <f t="array" aca="1" ref="F660" ca="1">INDEX('SCIR_no vaccination'!$B649:$CW649, 'INPUTS for uncertainty analysis'!$B$2)</f>
        <v>1</v>
      </c>
      <c r="G660" s="137">
        <f t="shared" ca="1" si="58"/>
        <v>25.144859849109157</v>
      </c>
      <c r="H660" s="151">
        <f t="shared" ca="1" si="59"/>
        <v>0</v>
      </c>
      <c r="I660" s="138">
        <f t="shared" ca="1" si="60"/>
        <v>0</v>
      </c>
      <c r="J660" s="138">
        <f>0</f>
        <v>0</v>
      </c>
      <c r="K660" s="138">
        <f t="shared" ca="1" si="61"/>
        <v>166915.94379826545</v>
      </c>
      <c r="L660" s="138">
        <f t="shared" ca="1" si="62"/>
        <v>166915.94379826545</v>
      </c>
      <c r="T660" s="140"/>
      <c r="U660" s="140"/>
    </row>
    <row r="661" spans="5:21" x14ac:dyDescent="0.35">
      <c r="E661" s="135">
        <v>649</v>
      </c>
      <c r="F661" s="135" cm="1">
        <f t="array" aca="1" ref="F661" ca="1">INDEX('SCIR_no vaccination'!$B650:$CW650, 'INPUTS for uncertainty analysis'!$B$2)</f>
        <v>1</v>
      </c>
      <c r="G661" s="137">
        <f t="shared" ca="1" si="58"/>
        <v>25.144859849109157</v>
      </c>
      <c r="H661" s="151">
        <f t="shared" ca="1" si="59"/>
        <v>0</v>
      </c>
      <c r="I661" s="138">
        <f t="shared" ca="1" si="60"/>
        <v>0</v>
      </c>
      <c r="J661" s="138">
        <f>0</f>
        <v>0</v>
      </c>
      <c r="K661" s="138">
        <f t="shared" ca="1" si="61"/>
        <v>166915.94379826545</v>
      </c>
      <c r="L661" s="138">
        <f t="shared" ca="1" si="62"/>
        <v>166915.94379826545</v>
      </c>
      <c r="T661" s="140"/>
      <c r="U661" s="140"/>
    </row>
    <row r="662" spans="5:21" x14ac:dyDescent="0.35">
      <c r="E662" s="135">
        <v>650</v>
      </c>
      <c r="F662" s="135" cm="1">
        <f t="array" aca="1" ref="F662" ca="1">INDEX('SCIR_no vaccination'!$B651:$CW651, 'INPUTS for uncertainty analysis'!$B$2)</f>
        <v>0</v>
      </c>
      <c r="G662" s="137">
        <f t="shared" ca="1" si="58"/>
        <v>0</v>
      </c>
      <c r="H662" s="151">
        <f t="shared" ca="1" si="59"/>
        <v>0</v>
      </c>
      <c r="I662" s="138">
        <f t="shared" ca="1" si="60"/>
        <v>0</v>
      </c>
      <c r="J662" s="138">
        <f>0</f>
        <v>0</v>
      </c>
      <c r="K662" s="138">
        <f t="shared" ca="1" si="61"/>
        <v>0</v>
      </c>
      <c r="L662" s="138">
        <f t="shared" ca="1" si="62"/>
        <v>0</v>
      </c>
      <c r="T662" s="140"/>
      <c r="U662" s="140"/>
    </row>
    <row r="663" spans="5:21" x14ac:dyDescent="0.35">
      <c r="E663" s="135">
        <v>651</v>
      </c>
      <c r="F663" s="135" cm="1">
        <f t="array" aca="1" ref="F663" ca="1">INDEX('SCIR_no vaccination'!$B652:$CW652, 'INPUTS for uncertainty analysis'!$B$2)</f>
        <v>0</v>
      </c>
      <c r="G663" s="137">
        <f t="shared" ca="1" si="58"/>
        <v>0</v>
      </c>
      <c r="H663" s="151">
        <f t="shared" ca="1" si="59"/>
        <v>0</v>
      </c>
      <c r="I663" s="138">
        <f t="shared" ca="1" si="60"/>
        <v>0</v>
      </c>
      <c r="J663" s="138">
        <f>0</f>
        <v>0</v>
      </c>
      <c r="K663" s="138">
        <f t="shared" ca="1" si="61"/>
        <v>0</v>
      </c>
      <c r="L663" s="138">
        <f t="shared" ca="1" si="62"/>
        <v>0</v>
      </c>
      <c r="T663" s="140"/>
      <c r="U663" s="140"/>
    </row>
    <row r="664" spans="5:21" x14ac:dyDescent="0.35">
      <c r="E664" s="135">
        <v>652</v>
      </c>
      <c r="F664" s="135" cm="1">
        <f t="array" aca="1" ref="F664" ca="1">INDEX('SCIR_no vaccination'!$B653:$CW653, 'INPUTS for uncertainty analysis'!$B$2)</f>
        <v>1</v>
      </c>
      <c r="G664" s="137">
        <f t="shared" ca="1" si="58"/>
        <v>25.144859849109157</v>
      </c>
      <c r="H664" s="151">
        <f t="shared" ca="1" si="59"/>
        <v>0</v>
      </c>
      <c r="I664" s="138">
        <f t="shared" ca="1" si="60"/>
        <v>0</v>
      </c>
      <c r="J664" s="138">
        <f>0</f>
        <v>0</v>
      </c>
      <c r="K664" s="138">
        <f t="shared" ca="1" si="61"/>
        <v>166915.94379826545</v>
      </c>
      <c r="L664" s="138">
        <f t="shared" ca="1" si="62"/>
        <v>166915.94379826545</v>
      </c>
      <c r="T664" s="140"/>
      <c r="U664" s="140"/>
    </row>
    <row r="665" spans="5:21" x14ac:dyDescent="0.35">
      <c r="E665" s="135">
        <v>653</v>
      </c>
      <c r="F665" s="135" cm="1">
        <f t="array" aca="1" ref="F665" ca="1">INDEX('SCIR_no vaccination'!$B654:$CW654, 'INPUTS for uncertainty analysis'!$B$2)</f>
        <v>6</v>
      </c>
      <c r="G665" s="137">
        <f t="shared" ca="1" si="58"/>
        <v>150.86915909465495</v>
      </c>
      <c r="H665" s="151">
        <f t="shared" ca="1" si="59"/>
        <v>200</v>
      </c>
      <c r="I665" s="138">
        <f t="shared" ca="1" si="60"/>
        <v>14686266.498967806</v>
      </c>
      <c r="J665" s="138">
        <f>0</f>
        <v>0</v>
      </c>
      <c r="K665" s="138">
        <f t="shared" ca="1" si="61"/>
        <v>1001495.6627895928</v>
      </c>
      <c r="L665" s="138">
        <f t="shared" ca="1" si="62"/>
        <v>15687762.161757398</v>
      </c>
      <c r="T665" s="140"/>
      <c r="U665" s="140"/>
    </row>
    <row r="666" spans="5:21" x14ac:dyDescent="0.35">
      <c r="E666" s="135">
        <v>654</v>
      </c>
      <c r="F666" s="135" cm="1">
        <f t="array" aca="1" ref="F666" ca="1">INDEX('SCIR_no vaccination'!$B655:$CW655, 'INPUTS for uncertainty analysis'!$B$2)</f>
        <v>1</v>
      </c>
      <c r="G666" s="137">
        <f t="shared" ca="1" si="58"/>
        <v>25.144859849109157</v>
      </c>
      <c r="H666" s="151">
        <f t="shared" ca="1" si="59"/>
        <v>0</v>
      </c>
      <c r="I666" s="138">
        <f t="shared" ca="1" si="60"/>
        <v>0</v>
      </c>
      <c r="J666" s="138">
        <f>0</f>
        <v>0</v>
      </c>
      <c r="K666" s="138">
        <f t="shared" ca="1" si="61"/>
        <v>166915.94379826545</v>
      </c>
      <c r="L666" s="138">
        <f t="shared" ca="1" si="62"/>
        <v>166915.94379826545</v>
      </c>
      <c r="T666" s="140"/>
      <c r="U666" s="140"/>
    </row>
    <row r="667" spans="5:21" x14ac:dyDescent="0.35">
      <c r="E667" s="135">
        <v>655</v>
      </c>
      <c r="F667" s="135" cm="1">
        <f t="array" aca="1" ref="F667" ca="1">INDEX('SCIR_no vaccination'!$B656:$CW656, 'INPUTS for uncertainty analysis'!$B$2)</f>
        <v>6</v>
      </c>
      <c r="G667" s="137">
        <f t="shared" ca="1" si="58"/>
        <v>150.86915909465495</v>
      </c>
      <c r="H667" s="151">
        <f t="shared" ca="1" si="59"/>
        <v>200</v>
      </c>
      <c r="I667" s="138">
        <f t="shared" ca="1" si="60"/>
        <v>14686266.498967806</v>
      </c>
      <c r="J667" s="138">
        <f>0</f>
        <v>0</v>
      </c>
      <c r="K667" s="138">
        <f t="shared" ca="1" si="61"/>
        <v>1001495.6627895928</v>
      </c>
      <c r="L667" s="138">
        <f t="shared" ca="1" si="62"/>
        <v>15687762.161757398</v>
      </c>
      <c r="T667" s="140"/>
      <c r="U667" s="140"/>
    </row>
    <row r="668" spans="5:21" x14ac:dyDescent="0.35">
      <c r="E668" s="135">
        <v>656</v>
      </c>
      <c r="F668" s="135" cm="1">
        <f t="array" aca="1" ref="F668" ca="1">INDEX('SCIR_no vaccination'!$B657:$CW657, 'INPUTS for uncertainty analysis'!$B$2)</f>
        <v>2</v>
      </c>
      <c r="G668" s="137">
        <f t="shared" ca="1" si="58"/>
        <v>50.289719698218313</v>
      </c>
      <c r="H668" s="151">
        <f t="shared" ca="1" si="59"/>
        <v>200</v>
      </c>
      <c r="I668" s="138">
        <f t="shared" ca="1" si="60"/>
        <v>14686266.498967806</v>
      </c>
      <c r="J668" s="138">
        <f>0</f>
        <v>0</v>
      </c>
      <c r="K668" s="138">
        <f t="shared" ca="1" si="61"/>
        <v>333831.8875965309</v>
      </c>
      <c r="L668" s="138">
        <f t="shared" ca="1" si="62"/>
        <v>15020098.386564337</v>
      </c>
      <c r="T668" s="140"/>
      <c r="U668" s="140"/>
    </row>
    <row r="669" spans="5:21" x14ac:dyDescent="0.35">
      <c r="E669" s="135">
        <v>657</v>
      </c>
      <c r="F669" s="135" cm="1">
        <f t="array" aca="1" ref="F669" ca="1">INDEX('SCIR_no vaccination'!$B658:$CW658, 'INPUTS for uncertainty analysis'!$B$2)</f>
        <v>1</v>
      </c>
      <c r="G669" s="137">
        <f t="shared" ca="1" si="58"/>
        <v>25.144859849109157</v>
      </c>
      <c r="H669" s="151">
        <f t="shared" ca="1" si="59"/>
        <v>0</v>
      </c>
      <c r="I669" s="138">
        <f t="shared" ca="1" si="60"/>
        <v>0</v>
      </c>
      <c r="J669" s="138">
        <f>0</f>
        <v>0</v>
      </c>
      <c r="K669" s="138">
        <f t="shared" ca="1" si="61"/>
        <v>166915.94379826545</v>
      </c>
      <c r="L669" s="138">
        <f t="shared" ca="1" si="62"/>
        <v>166915.94379826545</v>
      </c>
      <c r="T669" s="140"/>
      <c r="U669" s="140"/>
    </row>
    <row r="670" spans="5:21" x14ac:dyDescent="0.35">
      <c r="E670" s="135">
        <v>658</v>
      </c>
      <c r="F670" s="135" cm="1">
        <f t="array" aca="1" ref="F670" ca="1">INDEX('SCIR_no vaccination'!$B659:$CW659, 'INPUTS for uncertainty analysis'!$B$2)</f>
        <v>0</v>
      </c>
      <c r="G670" s="137">
        <f t="shared" ca="1" si="58"/>
        <v>0</v>
      </c>
      <c r="H670" s="151">
        <f t="shared" ca="1" si="59"/>
        <v>0</v>
      </c>
      <c r="I670" s="138">
        <f t="shared" ca="1" si="60"/>
        <v>0</v>
      </c>
      <c r="J670" s="138">
        <f>0</f>
        <v>0</v>
      </c>
      <c r="K670" s="138">
        <f t="shared" ca="1" si="61"/>
        <v>0</v>
      </c>
      <c r="L670" s="138">
        <f t="shared" ca="1" si="62"/>
        <v>0</v>
      </c>
      <c r="T670" s="140"/>
      <c r="U670" s="140"/>
    </row>
    <row r="671" spans="5:21" x14ac:dyDescent="0.35">
      <c r="E671" s="135">
        <v>659</v>
      </c>
      <c r="F671" s="135" cm="1">
        <f t="array" aca="1" ref="F671" ca="1">INDEX('SCIR_no vaccination'!$B660:$CW660, 'INPUTS for uncertainty analysis'!$B$2)</f>
        <v>0</v>
      </c>
      <c r="G671" s="137">
        <f t="shared" ca="1" si="58"/>
        <v>0</v>
      </c>
      <c r="H671" s="151">
        <f t="shared" ca="1" si="59"/>
        <v>0</v>
      </c>
      <c r="I671" s="138">
        <f t="shared" ca="1" si="60"/>
        <v>0</v>
      </c>
      <c r="J671" s="138">
        <f>0</f>
        <v>0</v>
      </c>
      <c r="K671" s="138">
        <f t="shared" ca="1" si="61"/>
        <v>0</v>
      </c>
      <c r="L671" s="138">
        <f t="shared" ca="1" si="62"/>
        <v>0</v>
      </c>
      <c r="T671" s="140"/>
      <c r="U671" s="140"/>
    </row>
    <row r="672" spans="5:21" x14ac:dyDescent="0.35">
      <c r="E672" s="135">
        <v>660</v>
      </c>
      <c r="F672" s="135" cm="1">
        <f t="array" aca="1" ref="F672" ca="1">INDEX('SCIR_no vaccination'!$B661:$CW661, 'INPUTS for uncertainty analysis'!$B$2)</f>
        <v>0</v>
      </c>
      <c r="G672" s="137">
        <f t="shared" ca="1" si="58"/>
        <v>0</v>
      </c>
      <c r="H672" s="151">
        <f t="shared" ca="1" si="59"/>
        <v>0</v>
      </c>
      <c r="I672" s="138">
        <f t="shared" ca="1" si="60"/>
        <v>0</v>
      </c>
      <c r="J672" s="138">
        <f>0</f>
        <v>0</v>
      </c>
      <c r="K672" s="138">
        <f t="shared" ca="1" si="61"/>
        <v>0</v>
      </c>
      <c r="L672" s="138">
        <f t="shared" ca="1" si="62"/>
        <v>0</v>
      </c>
      <c r="T672" s="140"/>
      <c r="U672" s="140"/>
    </row>
    <row r="673" spans="5:21" x14ac:dyDescent="0.35">
      <c r="E673" s="135">
        <v>661</v>
      </c>
      <c r="F673" s="135" cm="1">
        <f t="array" aca="1" ref="F673" ca="1">INDEX('SCIR_no vaccination'!$B662:$CW662, 'INPUTS for uncertainty analysis'!$B$2)</f>
        <v>0</v>
      </c>
      <c r="G673" s="137">
        <f t="shared" ca="1" si="58"/>
        <v>0</v>
      </c>
      <c r="H673" s="151">
        <f t="shared" ca="1" si="59"/>
        <v>0</v>
      </c>
      <c r="I673" s="138">
        <f t="shared" ca="1" si="60"/>
        <v>0</v>
      </c>
      <c r="J673" s="138">
        <f>0</f>
        <v>0</v>
      </c>
      <c r="K673" s="138">
        <f t="shared" ca="1" si="61"/>
        <v>0</v>
      </c>
      <c r="L673" s="138">
        <f t="shared" ca="1" si="62"/>
        <v>0</v>
      </c>
      <c r="T673" s="140"/>
      <c r="U673" s="140"/>
    </row>
    <row r="674" spans="5:21" x14ac:dyDescent="0.35">
      <c r="E674" s="135">
        <v>662</v>
      </c>
      <c r="F674" s="135" cm="1">
        <f t="array" aca="1" ref="F674" ca="1">INDEX('SCIR_no vaccination'!$B663:$CW663, 'INPUTS for uncertainty analysis'!$B$2)</f>
        <v>1</v>
      </c>
      <c r="G674" s="137">
        <f t="shared" ca="1" si="58"/>
        <v>25.144859849109157</v>
      </c>
      <c r="H674" s="151">
        <f t="shared" ca="1" si="59"/>
        <v>0</v>
      </c>
      <c r="I674" s="138">
        <f t="shared" ca="1" si="60"/>
        <v>0</v>
      </c>
      <c r="J674" s="138">
        <f>0</f>
        <v>0</v>
      </c>
      <c r="K674" s="138">
        <f t="shared" ca="1" si="61"/>
        <v>166915.94379826545</v>
      </c>
      <c r="L674" s="138">
        <f t="shared" ca="1" si="62"/>
        <v>166915.94379826545</v>
      </c>
      <c r="T674" s="140"/>
      <c r="U674" s="140"/>
    </row>
    <row r="675" spans="5:21" x14ac:dyDescent="0.35">
      <c r="E675" s="135">
        <v>663</v>
      </c>
      <c r="F675" s="135" cm="1">
        <f t="array" aca="1" ref="F675" ca="1">INDEX('SCIR_no vaccination'!$B664:$CW664, 'INPUTS for uncertainty analysis'!$B$2)</f>
        <v>0</v>
      </c>
      <c r="G675" s="137">
        <f t="shared" ca="1" si="58"/>
        <v>0</v>
      </c>
      <c r="H675" s="151">
        <f t="shared" ca="1" si="59"/>
        <v>0</v>
      </c>
      <c r="I675" s="138">
        <f t="shared" ca="1" si="60"/>
        <v>0</v>
      </c>
      <c r="J675" s="138">
        <f>0</f>
        <v>0</v>
      </c>
      <c r="K675" s="138">
        <f t="shared" ca="1" si="61"/>
        <v>0</v>
      </c>
      <c r="L675" s="138">
        <f t="shared" ca="1" si="62"/>
        <v>0</v>
      </c>
      <c r="T675" s="140"/>
      <c r="U675" s="140"/>
    </row>
    <row r="676" spans="5:21" x14ac:dyDescent="0.35">
      <c r="E676" s="135">
        <v>664</v>
      </c>
      <c r="F676" s="135" cm="1">
        <f t="array" aca="1" ref="F676" ca="1">INDEX('SCIR_no vaccination'!$B665:$CW665, 'INPUTS for uncertainty analysis'!$B$2)</f>
        <v>1</v>
      </c>
      <c r="G676" s="137">
        <f t="shared" ca="1" si="58"/>
        <v>25.144859849109157</v>
      </c>
      <c r="H676" s="151">
        <f t="shared" ca="1" si="59"/>
        <v>0</v>
      </c>
      <c r="I676" s="138">
        <f t="shared" ca="1" si="60"/>
        <v>0</v>
      </c>
      <c r="J676" s="138">
        <f>0</f>
        <v>0</v>
      </c>
      <c r="K676" s="138">
        <f t="shared" ca="1" si="61"/>
        <v>166915.94379826545</v>
      </c>
      <c r="L676" s="138">
        <f t="shared" ca="1" si="62"/>
        <v>166915.94379826545</v>
      </c>
      <c r="T676" s="140"/>
      <c r="U676" s="140"/>
    </row>
    <row r="677" spans="5:21" x14ac:dyDescent="0.35">
      <c r="E677" s="135">
        <v>665</v>
      </c>
      <c r="F677" s="135" cm="1">
        <f t="array" aca="1" ref="F677" ca="1">INDEX('SCIR_no vaccination'!$B666:$CW666, 'INPUTS for uncertainty analysis'!$B$2)</f>
        <v>0</v>
      </c>
      <c r="G677" s="137">
        <f t="shared" ca="1" si="58"/>
        <v>0</v>
      </c>
      <c r="H677" s="151">
        <f t="shared" ca="1" si="59"/>
        <v>0</v>
      </c>
      <c r="I677" s="138">
        <f t="shared" ca="1" si="60"/>
        <v>0</v>
      </c>
      <c r="J677" s="138">
        <f>0</f>
        <v>0</v>
      </c>
      <c r="K677" s="138">
        <f t="shared" ca="1" si="61"/>
        <v>0</v>
      </c>
      <c r="L677" s="138">
        <f t="shared" ca="1" si="62"/>
        <v>0</v>
      </c>
      <c r="T677" s="140"/>
      <c r="U677" s="140"/>
    </row>
    <row r="678" spans="5:21" x14ac:dyDescent="0.35">
      <c r="E678" s="135">
        <v>666</v>
      </c>
      <c r="F678" s="135" cm="1">
        <f t="array" aca="1" ref="F678" ca="1">INDEX('SCIR_no vaccination'!$B667:$CW667, 'INPUTS for uncertainty analysis'!$B$2)</f>
        <v>0</v>
      </c>
      <c r="G678" s="137">
        <f t="shared" ca="1" si="58"/>
        <v>0</v>
      </c>
      <c r="H678" s="151">
        <f t="shared" ca="1" si="59"/>
        <v>0</v>
      </c>
      <c r="I678" s="138">
        <f t="shared" ca="1" si="60"/>
        <v>0</v>
      </c>
      <c r="J678" s="138">
        <f>0</f>
        <v>0</v>
      </c>
      <c r="K678" s="138">
        <f t="shared" ca="1" si="61"/>
        <v>0</v>
      </c>
      <c r="L678" s="138">
        <f t="shared" ca="1" si="62"/>
        <v>0</v>
      </c>
      <c r="T678" s="140"/>
      <c r="U678" s="140"/>
    </row>
    <row r="679" spans="5:21" x14ac:dyDescent="0.35">
      <c r="E679" s="135">
        <v>667</v>
      </c>
      <c r="F679" s="135" cm="1">
        <f t="array" aca="1" ref="F679" ca="1">INDEX('SCIR_no vaccination'!$B668:$CW668, 'INPUTS for uncertainty analysis'!$B$2)</f>
        <v>1</v>
      </c>
      <c r="G679" s="137">
        <f t="shared" ca="1" si="58"/>
        <v>25.144859849109157</v>
      </c>
      <c r="H679" s="151">
        <f t="shared" ca="1" si="59"/>
        <v>0</v>
      </c>
      <c r="I679" s="138">
        <f t="shared" ca="1" si="60"/>
        <v>0</v>
      </c>
      <c r="J679" s="138">
        <f>0</f>
        <v>0</v>
      </c>
      <c r="K679" s="138">
        <f t="shared" ca="1" si="61"/>
        <v>166915.94379826545</v>
      </c>
      <c r="L679" s="138">
        <f t="shared" ca="1" si="62"/>
        <v>166915.94379826545</v>
      </c>
      <c r="T679" s="140"/>
      <c r="U679" s="140"/>
    </row>
    <row r="680" spans="5:21" x14ac:dyDescent="0.35">
      <c r="E680" s="135">
        <v>668</v>
      </c>
      <c r="F680" s="135" cm="1">
        <f t="array" aca="1" ref="F680" ca="1">INDEX('SCIR_no vaccination'!$B669:$CW669, 'INPUTS for uncertainty analysis'!$B$2)</f>
        <v>0</v>
      </c>
      <c r="G680" s="137">
        <f t="shared" ca="1" si="58"/>
        <v>0</v>
      </c>
      <c r="H680" s="151">
        <f t="shared" ca="1" si="59"/>
        <v>0</v>
      </c>
      <c r="I680" s="138">
        <f t="shared" ca="1" si="60"/>
        <v>0</v>
      </c>
      <c r="J680" s="138">
        <f>0</f>
        <v>0</v>
      </c>
      <c r="K680" s="138">
        <f t="shared" ca="1" si="61"/>
        <v>0</v>
      </c>
      <c r="L680" s="138">
        <f t="shared" ca="1" si="62"/>
        <v>0</v>
      </c>
      <c r="T680" s="140"/>
      <c r="U680" s="140"/>
    </row>
    <row r="681" spans="5:21" x14ac:dyDescent="0.35">
      <c r="E681" s="135">
        <v>669</v>
      </c>
      <c r="F681" s="135" cm="1">
        <f t="array" aca="1" ref="F681" ca="1">INDEX('SCIR_no vaccination'!$B670:$CW670, 'INPUTS for uncertainty analysis'!$B$2)</f>
        <v>0</v>
      </c>
      <c r="G681" s="137">
        <f t="shared" ca="1" si="58"/>
        <v>0</v>
      </c>
      <c r="H681" s="151">
        <f t="shared" ca="1" si="59"/>
        <v>0</v>
      </c>
      <c r="I681" s="138">
        <f t="shared" ca="1" si="60"/>
        <v>0</v>
      </c>
      <c r="J681" s="138">
        <f>0</f>
        <v>0</v>
      </c>
      <c r="K681" s="138">
        <f t="shared" ca="1" si="61"/>
        <v>0</v>
      </c>
      <c r="L681" s="138">
        <f t="shared" ca="1" si="62"/>
        <v>0</v>
      </c>
      <c r="T681" s="140"/>
      <c r="U681" s="140"/>
    </row>
    <row r="682" spans="5:21" x14ac:dyDescent="0.35">
      <c r="E682" s="135">
        <v>670</v>
      </c>
      <c r="F682" s="135" cm="1">
        <f t="array" aca="1" ref="F682" ca="1">INDEX('SCIR_no vaccination'!$B671:$CW671, 'INPUTS for uncertainty analysis'!$B$2)</f>
        <v>1</v>
      </c>
      <c r="G682" s="137">
        <f t="shared" ca="1" si="58"/>
        <v>25.144859849109157</v>
      </c>
      <c r="H682" s="151">
        <f t="shared" ca="1" si="59"/>
        <v>0</v>
      </c>
      <c r="I682" s="138">
        <f t="shared" ca="1" si="60"/>
        <v>0</v>
      </c>
      <c r="J682" s="138">
        <f>0</f>
        <v>0</v>
      </c>
      <c r="K682" s="138">
        <f t="shared" ca="1" si="61"/>
        <v>166915.94379826545</v>
      </c>
      <c r="L682" s="138">
        <f t="shared" ca="1" si="62"/>
        <v>166915.94379826545</v>
      </c>
      <c r="T682" s="140"/>
      <c r="U682" s="140"/>
    </row>
    <row r="683" spans="5:21" x14ac:dyDescent="0.35">
      <c r="E683" s="135">
        <v>671</v>
      </c>
      <c r="F683" s="135" cm="1">
        <f t="array" aca="1" ref="F683" ca="1">INDEX('SCIR_no vaccination'!$B672:$CW672, 'INPUTS for uncertainty analysis'!$B$2)</f>
        <v>1</v>
      </c>
      <c r="G683" s="137">
        <f t="shared" ca="1" si="58"/>
        <v>25.144859849109157</v>
      </c>
      <c r="H683" s="151">
        <f t="shared" ca="1" si="59"/>
        <v>0</v>
      </c>
      <c r="I683" s="138">
        <f t="shared" ca="1" si="60"/>
        <v>0</v>
      </c>
      <c r="J683" s="138">
        <f>0</f>
        <v>0</v>
      </c>
      <c r="K683" s="138">
        <f t="shared" ca="1" si="61"/>
        <v>166915.94379826545</v>
      </c>
      <c r="L683" s="138">
        <f t="shared" ca="1" si="62"/>
        <v>166915.94379826545</v>
      </c>
      <c r="T683" s="140"/>
      <c r="U683" s="140"/>
    </row>
    <row r="684" spans="5:21" x14ac:dyDescent="0.35">
      <c r="E684" s="135">
        <v>672</v>
      </c>
      <c r="F684" s="135" cm="1">
        <f t="array" aca="1" ref="F684" ca="1">INDEX('SCIR_no vaccination'!$B673:$CW673, 'INPUTS for uncertainty analysis'!$B$2)</f>
        <v>0</v>
      </c>
      <c r="G684" s="137">
        <f t="shared" ca="1" si="58"/>
        <v>0</v>
      </c>
      <c r="H684" s="151">
        <f t="shared" ca="1" si="59"/>
        <v>0</v>
      </c>
      <c r="I684" s="138">
        <f t="shared" ca="1" si="60"/>
        <v>0</v>
      </c>
      <c r="J684" s="138">
        <f>0</f>
        <v>0</v>
      </c>
      <c r="K684" s="138">
        <f t="shared" ca="1" si="61"/>
        <v>0</v>
      </c>
      <c r="L684" s="138">
        <f t="shared" ca="1" si="62"/>
        <v>0</v>
      </c>
      <c r="T684" s="140"/>
      <c r="U684" s="140"/>
    </row>
    <row r="685" spans="5:21" x14ac:dyDescent="0.35">
      <c r="E685" s="135">
        <v>673</v>
      </c>
      <c r="F685" s="135" cm="1">
        <f t="array" aca="1" ref="F685" ca="1">INDEX('SCIR_no vaccination'!$B674:$CW674, 'INPUTS for uncertainty analysis'!$B$2)</f>
        <v>0</v>
      </c>
      <c r="G685" s="137">
        <f t="shared" ca="1" si="58"/>
        <v>0</v>
      </c>
      <c r="H685" s="151">
        <f t="shared" ca="1" si="59"/>
        <v>0</v>
      </c>
      <c r="I685" s="138">
        <f t="shared" ca="1" si="60"/>
        <v>0</v>
      </c>
      <c r="J685" s="138">
        <f>0</f>
        <v>0</v>
      </c>
      <c r="K685" s="138">
        <f t="shared" ca="1" si="61"/>
        <v>0</v>
      </c>
      <c r="L685" s="138">
        <f t="shared" ca="1" si="62"/>
        <v>0</v>
      </c>
      <c r="T685" s="140"/>
      <c r="U685" s="140"/>
    </row>
    <row r="686" spans="5:21" x14ac:dyDescent="0.35">
      <c r="E686" s="135">
        <v>674</v>
      </c>
      <c r="F686" s="135" cm="1">
        <f t="array" aca="1" ref="F686" ca="1">INDEX('SCIR_no vaccination'!$B675:$CW675, 'INPUTS for uncertainty analysis'!$B$2)</f>
        <v>6</v>
      </c>
      <c r="G686" s="137">
        <f t="shared" ca="1" si="58"/>
        <v>150.86915909465495</v>
      </c>
      <c r="H686" s="151">
        <f t="shared" ca="1" si="59"/>
        <v>200</v>
      </c>
      <c r="I686" s="138">
        <f t="shared" ca="1" si="60"/>
        <v>14686266.498967806</v>
      </c>
      <c r="J686" s="138">
        <f>0</f>
        <v>0</v>
      </c>
      <c r="K686" s="138">
        <f t="shared" ca="1" si="61"/>
        <v>1001495.6627895928</v>
      </c>
      <c r="L686" s="138">
        <f t="shared" ca="1" si="62"/>
        <v>15687762.161757398</v>
      </c>
      <c r="T686" s="140"/>
      <c r="U686" s="140"/>
    </row>
    <row r="687" spans="5:21" x14ac:dyDescent="0.35">
      <c r="E687" s="135">
        <v>675</v>
      </c>
      <c r="F687" s="135" cm="1">
        <f t="array" aca="1" ref="F687" ca="1">INDEX('SCIR_no vaccination'!$B676:$CW676, 'INPUTS for uncertainty analysis'!$B$2)</f>
        <v>0</v>
      </c>
      <c r="G687" s="137">
        <f t="shared" ca="1" si="58"/>
        <v>0</v>
      </c>
      <c r="H687" s="151">
        <f t="shared" ca="1" si="59"/>
        <v>0</v>
      </c>
      <c r="I687" s="138">
        <f t="shared" ca="1" si="60"/>
        <v>0</v>
      </c>
      <c r="J687" s="138">
        <f>0</f>
        <v>0</v>
      </c>
      <c r="K687" s="138">
        <f t="shared" ca="1" si="61"/>
        <v>0</v>
      </c>
      <c r="L687" s="138">
        <f t="shared" ca="1" si="62"/>
        <v>0</v>
      </c>
      <c r="T687" s="140"/>
      <c r="U687" s="140"/>
    </row>
    <row r="688" spans="5:21" x14ac:dyDescent="0.35">
      <c r="E688" s="135">
        <v>676</v>
      </c>
      <c r="F688" s="135" cm="1">
        <f t="array" aca="1" ref="F688" ca="1">INDEX('SCIR_no vaccination'!$B677:$CW677, 'INPUTS for uncertainty analysis'!$B$2)</f>
        <v>0</v>
      </c>
      <c r="G688" s="137">
        <f t="shared" ca="1" si="58"/>
        <v>0</v>
      </c>
      <c r="H688" s="151">
        <f t="shared" ca="1" si="59"/>
        <v>0</v>
      </c>
      <c r="I688" s="138">
        <f t="shared" ca="1" si="60"/>
        <v>0</v>
      </c>
      <c r="J688" s="138">
        <f>0</f>
        <v>0</v>
      </c>
      <c r="K688" s="138">
        <f t="shared" ca="1" si="61"/>
        <v>0</v>
      </c>
      <c r="L688" s="138">
        <f t="shared" ca="1" si="62"/>
        <v>0</v>
      </c>
      <c r="T688" s="140"/>
      <c r="U688" s="140"/>
    </row>
    <row r="689" spans="5:21" x14ac:dyDescent="0.35">
      <c r="E689" s="135">
        <v>677</v>
      </c>
      <c r="F689" s="135" cm="1">
        <f t="array" aca="1" ref="F689" ca="1">INDEX('SCIR_no vaccination'!$B678:$CW678, 'INPUTS for uncertainty analysis'!$B$2)</f>
        <v>0</v>
      </c>
      <c r="G689" s="137">
        <f t="shared" ca="1" si="58"/>
        <v>0</v>
      </c>
      <c r="H689" s="151">
        <f t="shared" ca="1" si="59"/>
        <v>0</v>
      </c>
      <c r="I689" s="138">
        <f t="shared" ca="1" si="60"/>
        <v>0</v>
      </c>
      <c r="J689" s="138">
        <f>0</f>
        <v>0</v>
      </c>
      <c r="K689" s="138">
        <f t="shared" ca="1" si="61"/>
        <v>0</v>
      </c>
      <c r="L689" s="138">
        <f t="shared" ca="1" si="62"/>
        <v>0</v>
      </c>
      <c r="T689" s="140"/>
      <c r="U689" s="140"/>
    </row>
    <row r="690" spans="5:21" x14ac:dyDescent="0.35">
      <c r="E690" s="135">
        <v>678</v>
      </c>
      <c r="F690" s="135" cm="1">
        <f t="array" aca="1" ref="F690" ca="1">INDEX('SCIR_no vaccination'!$B679:$CW679, 'INPUTS for uncertainty analysis'!$B$2)</f>
        <v>0</v>
      </c>
      <c r="G690" s="137">
        <f t="shared" ca="1" si="58"/>
        <v>0</v>
      </c>
      <c r="H690" s="151">
        <f t="shared" ca="1" si="59"/>
        <v>0</v>
      </c>
      <c r="I690" s="138">
        <f t="shared" ca="1" si="60"/>
        <v>0</v>
      </c>
      <c r="J690" s="138">
        <f>0</f>
        <v>0</v>
      </c>
      <c r="K690" s="138">
        <f t="shared" ca="1" si="61"/>
        <v>0</v>
      </c>
      <c r="L690" s="138">
        <f t="shared" ca="1" si="62"/>
        <v>0</v>
      </c>
      <c r="T690" s="140"/>
      <c r="U690" s="140"/>
    </row>
    <row r="691" spans="5:21" x14ac:dyDescent="0.35">
      <c r="E691" s="135">
        <v>679</v>
      </c>
      <c r="F691" s="135" cm="1">
        <f t="array" aca="1" ref="F691" ca="1">INDEX('SCIR_no vaccination'!$B680:$CW680, 'INPUTS for uncertainty analysis'!$B$2)</f>
        <v>4</v>
      </c>
      <c r="G691" s="137">
        <f t="shared" ca="1" si="58"/>
        <v>100.57943939643663</v>
      </c>
      <c r="H691" s="151">
        <f t="shared" ca="1" si="59"/>
        <v>200</v>
      </c>
      <c r="I691" s="138">
        <f t="shared" ca="1" si="60"/>
        <v>14686266.498967806</v>
      </c>
      <c r="J691" s="138">
        <f>0</f>
        <v>0</v>
      </c>
      <c r="K691" s="138">
        <f t="shared" ca="1" si="61"/>
        <v>667663.7751930618</v>
      </c>
      <c r="L691" s="138">
        <f t="shared" ca="1" si="62"/>
        <v>15353930.274160868</v>
      </c>
      <c r="T691" s="140"/>
      <c r="U691" s="140"/>
    </row>
    <row r="692" spans="5:21" x14ac:dyDescent="0.35">
      <c r="E692" s="135">
        <v>680</v>
      </c>
      <c r="F692" s="135" cm="1">
        <f t="array" aca="1" ref="F692" ca="1">INDEX('SCIR_no vaccination'!$B681:$CW681, 'INPUTS for uncertainty analysis'!$B$2)</f>
        <v>1</v>
      </c>
      <c r="G692" s="137">
        <f t="shared" ca="1" si="58"/>
        <v>25.144859849109157</v>
      </c>
      <c r="H692" s="151">
        <f t="shared" ca="1" si="59"/>
        <v>0</v>
      </c>
      <c r="I692" s="138">
        <f t="shared" ca="1" si="60"/>
        <v>0</v>
      </c>
      <c r="J692" s="138">
        <f>0</f>
        <v>0</v>
      </c>
      <c r="K692" s="138">
        <f t="shared" ca="1" si="61"/>
        <v>166915.94379826545</v>
      </c>
      <c r="L692" s="138">
        <f t="shared" ca="1" si="62"/>
        <v>166915.94379826545</v>
      </c>
      <c r="T692" s="140"/>
      <c r="U692" s="140"/>
    </row>
    <row r="693" spans="5:21" x14ac:dyDescent="0.35">
      <c r="E693" s="135">
        <v>681</v>
      </c>
      <c r="F693" s="135" cm="1">
        <f t="array" aca="1" ref="F693" ca="1">INDEX('SCIR_no vaccination'!$B682:$CW682, 'INPUTS for uncertainty analysis'!$B$2)</f>
        <v>0</v>
      </c>
      <c r="G693" s="137">
        <f t="shared" ca="1" si="58"/>
        <v>0</v>
      </c>
      <c r="H693" s="151">
        <f t="shared" ca="1" si="59"/>
        <v>0</v>
      </c>
      <c r="I693" s="138">
        <f t="shared" ca="1" si="60"/>
        <v>0</v>
      </c>
      <c r="J693" s="138">
        <f>0</f>
        <v>0</v>
      </c>
      <c r="K693" s="138">
        <f t="shared" ca="1" si="61"/>
        <v>0</v>
      </c>
      <c r="L693" s="138">
        <f t="shared" ca="1" si="62"/>
        <v>0</v>
      </c>
      <c r="T693" s="140"/>
      <c r="U693" s="140"/>
    </row>
    <row r="694" spans="5:21" x14ac:dyDescent="0.35">
      <c r="E694" s="135">
        <v>682</v>
      </c>
      <c r="F694" s="135" cm="1">
        <f t="array" aca="1" ref="F694" ca="1">INDEX('SCIR_no vaccination'!$B683:$CW683, 'INPUTS for uncertainty analysis'!$B$2)</f>
        <v>0</v>
      </c>
      <c r="G694" s="137">
        <f t="shared" ca="1" si="58"/>
        <v>0</v>
      </c>
      <c r="H694" s="151">
        <f t="shared" ca="1" si="59"/>
        <v>0</v>
      </c>
      <c r="I694" s="138">
        <f t="shared" ca="1" si="60"/>
        <v>0</v>
      </c>
      <c r="J694" s="138">
        <f>0</f>
        <v>0</v>
      </c>
      <c r="K694" s="138">
        <f t="shared" ca="1" si="61"/>
        <v>0</v>
      </c>
      <c r="L694" s="138">
        <f t="shared" ca="1" si="62"/>
        <v>0</v>
      </c>
      <c r="T694" s="140"/>
      <c r="U694" s="140"/>
    </row>
    <row r="695" spans="5:21" x14ac:dyDescent="0.35">
      <c r="E695" s="135">
        <v>683</v>
      </c>
      <c r="F695" s="135" cm="1">
        <f t="array" aca="1" ref="F695" ca="1">INDEX('SCIR_no vaccination'!$B684:$CW684, 'INPUTS for uncertainty analysis'!$B$2)</f>
        <v>11</v>
      </c>
      <c r="G695" s="137">
        <f t="shared" ca="1" si="58"/>
        <v>276.5934583402007</v>
      </c>
      <c r="H695" s="151">
        <f t="shared" ca="1" si="59"/>
        <v>200</v>
      </c>
      <c r="I695" s="138">
        <f t="shared" ca="1" si="60"/>
        <v>14686266.498967806</v>
      </c>
      <c r="J695" s="138">
        <f>0</f>
        <v>0</v>
      </c>
      <c r="K695" s="138">
        <f t="shared" ca="1" si="61"/>
        <v>1836075.3817809199</v>
      </c>
      <c r="L695" s="138">
        <f t="shared" ca="1" si="62"/>
        <v>16522341.880748726</v>
      </c>
      <c r="T695" s="140"/>
      <c r="U695" s="140"/>
    </row>
    <row r="696" spans="5:21" x14ac:dyDescent="0.35">
      <c r="E696" s="135">
        <v>684</v>
      </c>
      <c r="F696" s="135" cm="1">
        <f t="array" aca="1" ref="F696" ca="1">INDEX('SCIR_no vaccination'!$B685:$CW685, 'INPUTS for uncertainty analysis'!$B$2)</f>
        <v>0</v>
      </c>
      <c r="G696" s="137">
        <f t="shared" ca="1" si="58"/>
        <v>0</v>
      </c>
      <c r="H696" s="151">
        <f t="shared" ca="1" si="59"/>
        <v>0</v>
      </c>
      <c r="I696" s="138">
        <f t="shared" ca="1" si="60"/>
        <v>0</v>
      </c>
      <c r="J696" s="138">
        <f>0</f>
        <v>0</v>
      </c>
      <c r="K696" s="138">
        <f t="shared" ca="1" si="61"/>
        <v>0</v>
      </c>
      <c r="L696" s="138">
        <f t="shared" ca="1" si="62"/>
        <v>0</v>
      </c>
      <c r="T696" s="140"/>
      <c r="U696" s="140"/>
    </row>
    <row r="697" spans="5:21" x14ac:dyDescent="0.35">
      <c r="E697" s="135">
        <v>685</v>
      </c>
      <c r="F697" s="135" cm="1">
        <f t="array" aca="1" ref="F697" ca="1">INDEX('SCIR_no vaccination'!$B686:$CW686, 'INPUTS for uncertainty analysis'!$B$2)</f>
        <v>1</v>
      </c>
      <c r="G697" s="137">
        <f t="shared" ca="1" si="58"/>
        <v>25.144859849109157</v>
      </c>
      <c r="H697" s="151">
        <f t="shared" ca="1" si="59"/>
        <v>0</v>
      </c>
      <c r="I697" s="138">
        <f t="shared" ca="1" si="60"/>
        <v>0</v>
      </c>
      <c r="J697" s="138">
        <f>0</f>
        <v>0</v>
      </c>
      <c r="K697" s="138">
        <f t="shared" ca="1" si="61"/>
        <v>166915.94379826545</v>
      </c>
      <c r="L697" s="138">
        <f t="shared" ca="1" si="62"/>
        <v>166915.94379826545</v>
      </c>
      <c r="T697" s="140"/>
      <c r="U697" s="140"/>
    </row>
    <row r="698" spans="5:21" x14ac:dyDescent="0.35">
      <c r="E698" s="135">
        <v>686</v>
      </c>
      <c r="F698" s="135" cm="1">
        <f t="array" aca="1" ref="F698" ca="1">INDEX('SCIR_no vaccination'!$B687:$CW687, 'INPUTS for uncertainty analysis'!$B$2)</f>
        <v>1</v>
      </c>
      <c r="G698" s="137">
        <f t="shared" ca="1" si="58"/>
        <v>25.144859849109157</v>
      </c>
      <c r="H698" s="151">
        <f t="shared" ca="1" si="59"/>
        <v>0</v>
      </c>
      <c r="I698" s="138">
        <f t="shared" ca="1" si="60"/>
        <v>0</v>
      </c>
      <c r="J698" s="138">
        <f>0</f>
        <v>0</v>
      </c>
      <c r="K698" s="138">
        <f t="shared" ca="1" si="61"/>
        <v>166915.94379826545</v>
      </c>
      <c r="L698" s="138">
        <f t="shared" ca="1" si="62"/>
        <v>166915.94379826545</v>
      </c>
      <c r="T698" s="140"/>
      <c r="U698" s="140"/>
    </row>
    <row r="699" spans="5:21" x14ac:dyDescent="0.35">
      <c r="E699" s="135">
        <v>687</v>
      </c>
      <c r="F699" s="135" cm="1">
        <f t="array" aca="1" ref="F699" ca="1">INDEX('SCIR_no vaccination'!$B688:$CW688, 'INPUTS for uncertainty analysis'!$B$2)</f>
        <v>1</v>
      </c>
      <c r="G699" s="137">
        <f t="shared" ca="1" si="58"/>
        <v>25.144859849109157</v>
      </c>
      <c r="H699" s="151">
        <f t="shared" ca="1" si="59"/>
        <v>0</v>
      </c>
      <c r="I699" s="138">
        <f t="shared" ca="1" si="60"/>
        <v>0</v>
      </c>
      <c r="J699" s="138">
        <f>0</f>
        <v>0</v>
      </c>
      <c r="K699" s="138">
        <f t="shared" ca="1" si="61"/>
        <v>166915.94379826545</v>
      </c>
      <c r="L699" s="138">
        <f t="shared" ca="1" si="62"/>
        <v>166915.94379826545</v>
      </c>
      <c r="T699" s="140"/>
      <c r="U699" s="140"/>
    </row>
    <row r="700" spans="5:21" x14ac:dyDescent="0.35">
      <c r="E700" s="135">
        <v>688</v>
      </c>
      <c r="F700" s="135" cm="1">
        <f t="array" aca="1" ref="F700" ca="1">INDEX('SCIR_no vaccination'!$B689:$CW689, 'INPUTS for uncertainty analysis'!$B$2)</f>
        <v>0</v>
      </c>
      <c r="G700" s="137">
        <f t="shared" ca="1" si="58"/>
        <v>0</v>
      </c>
      <c r="H700" s="151">
        <f t="shared" ca="1" si="59"/>
        <v>0</v>
      </c>
      <c r="I700" s="138">
        <f t="shared" ca="1" si="60"/>
        <v>0</v>
      </c>
      <c r="J700" s="138">
        <f>0</f>
        <v>0</v>
      </c>
      <c r="K700" s="138">
        <f t="shared" ca="1" si="61"/>
        <v>0</v>
      </c>
      <c r="L700" s="138">
        <f t="shared" ca="1" si="62"/>
        <v>0</v>
      </c>
      <c r="T700" s="140"/>
      <c r="U700" s="140"/>
    </row>
    <row r="701" spans="5:21" x14ac:dyDescent="0.35">
      <c r="E701" s="135">
        <v>689</v>
      </c>
      <c r="F701" s="135" cm="1">
        <f t="array" aca="1" ref="F701" ca="1">INDEX('SCIR_no vaccination'!$B690:$CW690, 'INPUTS for uncertainty analysis'!$B$2)</f>
        <v>1</v>
      </c>
      <c r="G701" s="137">
        <f t="shared" ca="1" si="58"/>
        <v>25.144859849109157</v>
      </c>
      <c r="H701" s="151">
        <f t="shared" ca="1" si="59"/>
        <v>0</v>
      </c>
      <c r="I701" s="138">
        <f t="shared" ca="1" si="60"/>
        <v>0</v>
      </c>
      <c r="J701" s="138">
        <f>0</f>
        <v>0</v>
      </c>
      <c r="K701" s="138">
        <f t="shared" ca="1" si="61"/>
        <v>166915.94379826545</v>
      </c>
      <c r="L701" s="138">
        <f t="shared" ca="1" si="62"/>
        <v>166915.94379826545</v>
      </c>
      <c r="T701" s="140"/>
      <c r="U701" s="140"/>
    </row>
    <row r="702" spans="5:21" x14ac:dyDescent="0.35">
      <c r="E702" s="135">
        <v>690</v>
      </c>
      <c r="F702" s="135" cm="1">
        <f t="array" aca="1" ref="F702" ca="1">INDEX('SCIR_no vaccination'!$B691:$CW691, 'INPUTS for uncertainty analysis'!$B$2)</f>
        <v>0</v>
      </c>
      <c r="G702" s="137">
        <f t="shared" ca="1" si="58"/>
        <v>0</v>
      </c>
      <c r="H702" s="151">
        <f t="shared" ca="1" si="59"/>
        <v>0</v>
      </c>
      <c r="I702" s="138">
        <f t="shared" ca="1" si="60"/>
        <v>0</v>
      </c>
      <c r="J702" s="138">
        <f>0</f>
        <v>0</v>
      </c>
      <c r="K702" s="138">
        <f t="shared" ca="1" si="61"/>
        <v>0</v>
      </c>
      <c r="L702" s="138">
        <f t="shared" ca="1" si="62"/>
        <v>0</v>
      </c>
      <c r="T702" s="140"/>
      <c r="U702" s="140"/>
    </row>
    <row r="703" spans="5:21" x14ac:dyDescent="0.35">
      <c r="E703" s="135">
        <v>691</v>
      </c>
      <c r="F703" s="135" cm="1">
        <f t="array" aca="1" ref="F703" ca="1">INDEX('SCIR_no vaccination'!$B692:$CW692, 'INPUTS for uncertainty analysis'!$B$2)</f>
        <v>0</v>
      </c>
      <c r="G703" s="137">
        <f t="shared" ca="1" si="58"/>
        <v>0</v>
      </c>
      <c r="H703" s="151">
        <f t="shared" ca="1" si="59"/>
        <v>0</v>
      </c>
      <c r="I703" s="138">
        <f t="shared" ca="1" si="60"/>
        <v>0</v>
      </c>
      <c r="J703" s="138">
        <f>0</f>
        <v>0</v>
      </c>
      <c r="K703" s="138">
        <f t="shared" ca="1" si="61"/>
        <v>0</v>
      </c>
      <c r="L703" s="138">
        <f t="shared" ca="1" si="62"/>
        <v>0</v>
      </c>
      <c r="T703" s="140"/>
      <c r="U703" s="140"/>
    </row>
    <row r="704" spans="5:21" x14ac:dyDescent="0.35">
      <c r="E704" s="135">
        <v>692</v>
      </c>
      <c r="F704" s="135" cm="1">
        <f t="array" aca="1" ref="F704" ca="1">INDEX('SCIR_no vaccination'!$B693:$CW693, 'INPUTS for uncertainty analysis'!$B$2)</f>
        <v>0</v>
      </c>
      <c r="G704" s="137">
        <f t="shared" ca="1" si="58"/>
        <v>0</v>
      </c>
      <c r="H704" s="151">
        <f t="shared" ca="1" si="59"/>
        <v>0</v>
      </c>
      <c r="I704" s="138">
        <f t="shared" ca="1" si="60"/>
        <v>0</v>
      </c>
      <c r="J704" s="138">
        <f>0</f>
        <v>0</v>
      </c>
      <c r="K704" s="138">
        <f t="shared" ca="1" si="61"/>
        <v>0</v>
      </c>
      <c r="L704" s="138">
        <f t="shared" ca="1" si="62"/>
        <v>0</v>
      </c>
      <c r="T704" s="140"/>
      <c r="U704" s="140"/>
    </row>
    <row r="705" spans="5:21" x14ac:dyDescent="0.35">
      <c r="E705" s="135">
        <v>693</v>
      </c>
      <c r="F705" s="135" cm="1">
        <f t="array" aca="1" ref="F705" ca="1">INDEX('SCIR_no vaccination'!$B694:$CW694, 'INPUTS for uncertainty analysis'!$B$2)</f>
        <v>1</v>
      </c>
      <c r="G705" s="137">
        <f t="shared" ca="1" si="58"/>
        <v>25.144859849109157</v>
      </c>
      <c r="H705" s="151">
        <f t="shared" ca="1" si="59"/>
        <v>0</v>
      </c>
      <c r="I705" s="138">
        <f t="shared" ca="1" si="60"/>
        <v>0</v>
      </c>
      <c r="J705" s="138">
        <f>0</f>
        <v>0</v>
      </c>
      <c r="K705" s="138">
        <f t="shared" ca="1" si="61"/>
        <v>166915.94379826545</v>
      </c>
      <c r="L705" s="138">
        <f t="shared" ca="1" si="62"/>
        <v>166915.94379826545</v>
      </c>
      <c r="T705" s="140"/>
      <c r="U705" s="140"/>
    </row>
    <row r="706" spans="5:21" x14ac:dyDescent="0.35">
      <c r="E706" s="135">
        <v>694</v>
      </c>
      <c r="F706" s="135" cm="1">
        <f t="array" aca="1" ref="F706" ca="1">INDEX('SCIR_no vaccination'!$B695:$CW695, 'INPUTS for uncertainty analysis'!$B$2)</f>
        <v>0</v>
      </c>
      <c r="G706" s="137">
        <f t="shared" ca="1" si="58"/>
        <v>0</v>
      </c>
      <c r="H706" s="151">
        <f t="shared" ca="1" si="59"/>
        <v>0</v>
      </c>
      <c r="I706" s="138">
        <f t="shared" ca="1" si="60"/>
        <v>0</v>
      </c>
      <c r="J706" s="138">
        <f>0</f>
        <v>0</v>
      </c>
      <c r="K706" s="138">
        <f t="shared" ca="1" si="61"/>
        <v>0</v>
      </c>
      <c r="L706" s="138">
        <f t="shared" ca="1" si="62"/>
        <v>0</v>
      </c>
      <c r="T706" s="140"/>
      <c r="U706" s="140"/>
    </row>
    <row r="707" spans="5:21" x14ac:dyDescent="0.35">
      <c r="E707" s="135">
        <v>695</v>
      </c>
      <c r="F707" s="135" cm="1">
        <f t="array" aca="1" ref="F707" ca="1">INDEX('SCIR_no vaccination'!$B696:$CW696, 'INPUTS for uncertainty analysis'!$B$2)</f>
        <v>1</v>
      </c>
      <c r="G707" s="137">
        <f t="shared" ca="1" si="58"/>
        <v>25.144859849109157</v>
      </c>
      <c r="H707" s="151">
        <f t="shared" ca="1" si="59"/>
        <v>0</v>
      </c>
      <c r="I707" s="138">
        <f t="shared" ca="1" si="60"/>
        <v>0</v>
      </c>
      <c r="J707" s="138">
        <f>0</f>
        <v>0</v>
      </c>
      <c r="K707" s="138">
        <f t="shared" ca="1" si="61"/>
        <v>166915.94379826545</v>
      </c>
      <c r="L707" s="138">
        <f t="shared" ca="1" si="62"/>
        <v>166915.94379826545</v>
      </c>
      <c r="T707" s="140"/>
      <c r="U707" s="140"/>
    </row>
    <row r="708" spans="5:21" x14ac:dyDescent="0.35">
      <c r="E708" s="135">
        <v>696</v>
      </c>
      <c r="F708" s="135" cm="1">
        <f t="array" aca="1" ref="F708" ca="1">INDEX('SCIR_no vaccination'!$B697:$CW697, 'INPUTS for uncertainty analysis'!$B$2)</f>
        <v>0</v>
      </c>
      <c r="G708" s="137">
        <f t="shared" ca="1" si="58"/>
        <v>0</v>
      </c>
      <c r="H708" s="151">
        <f t="shared" ca="1" si="59"/>
        <v>0</v>
      </c>
      <c r="I708" s="138">
        <f t="shared" ca="1" si="60"/>
        <v>0</v>
      </c>
      <c r="J708" s="138">
        <f>0</f>
        <v>0</v>
      </c>
      <c r="K708" s="138">
        <f t="shared" ca="1" si="61"/>
        <v>0</v>
      </c>
      <c r="L708" s="138">
        <f t="shared" ca="1" si="62"/>
        <v>0</v>
      </c>
      <c r="T708" s="140"/>
      <c r="U708" s="140"/>
    </row>
    <row r="709" spans="5:21" x14ac:dyDescent="0.35">
      <c r="E709" s="135">
        <v>697</v>
      </c>
      <c r="F709" s="135" cm="1">
        <f t="array" aca="1" ref="F709" ca="1">INDEX('SCIR_no vaccination'!$B698:$CW698, 'INPUTS for uncertainty analysis'!$B$2)</f>
        <v>0</v>
      </c>
      <c r="G709" s="137">
        <f t="shared" ca="1" si="58"/>
        <v>0</v>
      </c>
      <c r="H709" s="151">
        <f t="shared" ca="1" si="59"/>
        <v>0</v>
      </c>
      <c r="I709" s="138">
        <f t="shared" ca="1" si="60"/>
        <v>0</v>
      </c>
      <c r="J709" s="138">
        <f>0</f>
        <v>0</v>
      </c>
      <c r="K709" s="138">
        <f t="shared" ca="1" si="61"/>
        <v>0</v>
      </c>
      <c r="L709" s="138">
        <f t="shared" ca="1" si="62"/>
        <v>0</v>
      </c>
      <c r="T709" s="140"/>
      <c r="U709" s="140"/>
    </row>
    <row r="710" spans="5:21" x14ac:dyDescent="0.35">
      <c r="E710" s="135">
        <v>698</v>
      </c>
      <c r="F710" s="135" cm="1">
        <f t="array" aca="1" ref="F710" ca="1">INDEX('SCIR_no vaccination'!$B699:$CW699, 'INPUTS for uncertainty analysis'!$B$2)</f>
        <v>2</v>
      </c>
      <c r="G710" s="137">
        <f t="shared" ca="1" si="58"/>
        <v>50.289719698218313</v>
      </c>
      <c r="H710" s="151">
        <f t="shared" ca="1" si="59"/>
        <v>200</v>
      </c>
      <c r="I710" s="138">
        <f t="shared" ca="1" si="60"/>
        <v>14686266.498967806</v>
      </c>
      <c r="J710" s="138">
        <f>0</f>
        <v>0</v>
      </c>
      <c r="K710" s="138">
        <f t="shared" ca="1" si="61"/>
        <v>333831.8875965309</v>
      </c>
      <c r="L710" s="138">
        <f t="shared" ca="1" si="62"/>
        <v>15020098.386564337</v>
      </c>
      <c r="T710" s="140"/>
      <c r="U710" s="140"/>
    </row>
    <row r="711" spans="5:21" x14ac:dyDescent="0.35">
      <c r="E711" s="135">
        <v>699</v>
      </c>
      <c r="F711" s="135" cm="1">
        <f t="array" aca="1" ref="F711" ca="1">INDEX('SCIR_no vaccination'!$B700:$CW700, 'INPUTS for uncertainty analysis'!$B$2)</f>
        <v>1</v>
      </c>
      <c r="G711" s="137">
        <f t="shared" ca="1" si="58"/>
        <v>25.144859849109157</v>
      </c>
      <c r="H711" s="151">
        <f t="shared" ca="1" si="59"/>
        <v>0</v>
      </c>
      <c r="I711" s="138">
        <f t="shared" ca="1" si="60"/>
        <v>0</v>
      </c>
      <c r="J711" s="138">
        <f>0</f>
        <v>0</v>
      </c>
      <c r="K711" s="138">
        <f t="shared" ca="1" si="61"/>
        <v>166915.94379826545</v>
      </c>
      <c r="L711" s="138">
        <f t="shared" ca="1" si="62"/>
        <v>166915.94379826545</v>
      </c>
      <c r="T711" s="140"/>
      <c r="U711" s="140"/>
    </row>
    <row r="712" spans="5:21" x14ac:dyDescent="0.35">
      <c r="E712" s="135">
        <v>700</v>
      </c>
      <c r="F712" s="135" cm="1">
        <f t="array" aca="1" ref="F712" ca="1">INDEX('SCIR_no vaccination'!$B701:$CW701, 'INPUTS for uncertainty analysis'!$B$2)</f>
        <v>0</v>
      </c>
      <c r="G712" s="137">
        <f t="shared" ca="1" si="58"/>
        <v>0</v>
      </c>
      <c r="H712" s="151">
        <f t="shared" ca="1" si="59"/>
        <v>0</v>
      </c>
      <c r="I712" s="138">
        <f t="shared" ca="1" si="60"/>
        <v>0</v>
      </c>
      <c r="J712" s="138">
        <f>0</f>
        <v>0</v>
      </c>
      <c r="K712" s="138">
        <f t="shared" ca="1" si="61"/>
        <v>0</v>
      </c>
      <c r="L712" s="138">
        <f t="shared" ca="1" si="62"/>
        <v>0</v>
      </c>
      <c r="T712" s="140"/>
      <c r="U712" s="140"/>
    </row>
    <row r="713" spans="5:21" x14ac:dyDescent="0.35">
      <c r="E713" s="135">
        <v>701</v>
      </c>
      <c r="F713" s="135" cm="1">
        <f t="array" aca="1" ref="F713" ca="1">INDEX('SCIR_no vaccination'!$B702:$CW702, 'INPUTS for uncertainty analysis'!$B$2)</f>
        <v>1</v>
      </c>
      <c r="G713" s="137">
        <f t="shared" ca="1" si="58"/>
        <v>25.144859849109157</v>
      </c>
      <c r="H713" s="151">
        <f t="shared" ca="1" si="59"/>
        <v>0</v>
      </c>
      <c r="I713" s="138">
        <f t="shared" ca="1" si="60"/>
        <v>0</v>
      </c>
      <c r="J713" s="138">
        <f>0</f>
        <v>0</v>
      </c>
      <c r="K713" s="138">
        <f t="shared" ca="1" si="61"/>
        <v>166915.94379826545</v>
      </c>
      <c r="L713" s="138">
        <f t="shared" ca="1" si="62"/>
        <v>166915.94379826545</v>
      </c>
      <c r="T713" s="140"/>
      <c r="U713" s="140"/>
    </row>
    <row r="714" spans="5:21" x14ac:dyDescent="0.35">
      <c r="E714" s="135">
        <v>702</v>
      </c>
      <c r="F714" s="135" cm="1">
        <f t="array" aca="1" ref="F714" ca="1">INDEX('SCIR_no vaccination'!$B703:$CW703, 'INPUTS for uncertainty analysis'!$B$2)</f>
        <v>1</v>
      </c>
      <c r="G714" s="137">
        <f t="shared" ca="1" si="58"/>
        <v>25.144859849109157</v>
      </c>
      <c r="H714" s="151">
        <f t="shared" ca="1" si="59"/>
        <v>0</v>
      </c>
      <c r="I714" s="138">
        <f t="shared" ca="1" si="60"/>
        <v>0</v>
      </c>
      <c r="J714" s="138">
        <f>0</f>
        <v>0</v>
      </c>
      <c r="K714" s="138">
        <f t="shared" ca="1" si="61"/>
        <v>166915.94379826545</v>
      </c>
      <c r="L714" s="138">
        <f t="shared" ca="1" si="62"/>
        <v>166915.94379826545</v>
      </c>
      <c r="T714" s="140"/>
      <c r="U714" s="140"/>
    </row>
    <row r="715" spans="5:21" x14ac:dyDescent="0.35">
      <c r="E715" s="135">
        <v>703</v>
      </c>
      <c r="F715" s="135" cm="1">
        <f t="array" aca="1" ref="F715" ca="1">INDEX('SCIR_no vaccination'!$B704:$CW704, 'INPUTS for uncertainty analysis'!$B$2)</f>
        <v>0</v>
      </c>
      <c r="G715" s="137">
        <f t="shared" ca="1" si="58"/>
        <v>0</v>
      </c>
      <c r="H715" s="151">
        <f t="shared" ca="1" si="59"/>
        <v>0</v>
      </c>
      <c r="I715" s="138">
        <f t="shared" ca="1" si="60"/>
        <v>0</v>
      </c>
      <c r="J715" s="138">
        <f>0</f>
        <v>0</v>
      </c>
      <c r="K715" s="138">
        <f t="shared" ca="1" si="61"/>
        <v>0</v>
      </c>
      <c r="L715" s="138">
        <f t="shared" ca="1" si="62"/>
        <v>0</v>
      </c>
      <c r="T715" s="140"/>
      <c r="U715" s="140"/>
    </row>
    <row r="716" spans="5:21" x14ac:dyDescent="0.35">
      <c r="E716" s="135">
        <v>704</v>
      </c>
      <c r="F716" s="135" cm="1">
        <f t="array" aca="1" ref="F716" ca="1">INDEX('SCIR_no vaccination'!$B705:$CW705, 'INPUTS for uncertainty analysis'!$B$2)</f>
        <v>0</v>
      </c>
      <c r="G716" s="137">
        <f t="shared" ca="1" si="58"/>
        <v>0</v>
      </c>
      <c r="H716" s="151">
        <f t="shared" ca="1" si="59"/>
        <v>0</v>
      </c>
      <c r="I716" s="138">
        <f t="shared" ca="1" si="60"/>
        <v>0</v>
      </c>
      <c r="J716" s="138">
        <f>0</f>
        <v>0</v>
      </c>
      <c r="K716" s="138">
        <f t="shared" ca="1" si="61"/>
        <v>0</v>
      </c>
      <c r="L716" s="138">
        <f t="shared" ca="1" si="62"/>
        <v>0</v>
      </c>
      <c r="T716" s="140"/>
      <c r="U716" s="140"/>
    </row>
    <row r="717" spans="5:21" x14ac:dyDescent="0.35">
      <c r="E717" s="135">
        <v>705</v>
      </c>
      <c r="F717" s="135" cm="1">
        <f t="array" aca="1" ref="F717" ca="1">INDEX('SCIR_no vaccination'!$B706:$CW706, 'INPUTS for uncertainty analysis'!$B$2)</f>
        <v>0</v>
      </c>
      <c r="G717" s="137">
        <f t="shared" ref="G717:G780" ca="1" si="63">F717*$C$9</f>
        <v>0</v>
      </c>
      <c r="H717" s="151">
        <f t="shared" ref="H717:H780" ca="1" si="64">IF(F717 &gt; 1,$C$13*20000,0)</f>
        <v>0</v>
      </c>
      <c r="I717" s="138">
        <f t="shared" ref="I717:I780" ca="1" si="65">IF(F717 &gt; 1,$C$4,0)</f>
        <v>0</v>
      </c>
      <c r="J717" s="138">
        <f>0</f>
        <v>0</v>
      </c>
      <c r="K717" s="138">
        <f t="shared" ref="K717:K780" ca="1" si="66">F717*$C$5</f>
        <v>0</v>
      </c>
      <c r="L717" s="138">
        <f t="shared" ref="L717:L780" ca="1" si="67">J717+I717+K717</f>
        <v>0</v>
      </c>
      <c r="T717" s="140"/>
      <c r="U717" s="140"/>
    </row>
    <row r="718" spans="5:21" x14ac:dyDescent="0.35">
      <c r="E718" s="135">
        <v>706</v>
      </c>
      <c r="F718" s="135" cm="1">
        <f t="array" aca="1" ref="F718" ca="1">INDEX('SCIR_no vaccination'!$B707:$CW707, 'INPUTS for uncertainty analysis'!$B$2)</f>
        <v>1</v>
      </c>
      <c r="G718" s="137">
        <f t="shared" ca="1" si="63"/>
        <v>25.144859849109157</v>
      </c>
      <c r="H718" s="151">
        <f t="shared" ca="1" si="64"/>
        <v>0</v>
      </c>
      <c r="I718" s="138">
        <f t="shared" ca="1" si="65"/>
        <v>0</v>
      </c>
      <c r="J718" s="138">
        <f>0</f>
        <v>0</v>
      </c>
      <c r="K718" s="138">
        <f t="shared" ca="1" si="66"/>
        <v>166915.94379826545</v>
      </c>
      <c r="L718" s="138">
        <f t="shared" ca="1" si="67"/>
        <v>166915.94379826545</v>
      </c>
      <c r="T718" s="140"/>
      <c r="U718" s="140"/>
    </row>
    <row r="719" spans="5:21" x14ac:dyDescent="0.35">
      <c r="E719" s="135">
        <v>707</v>
      </c>
      <c r="F719" s="135" cm="1">
        <f t="array" aca="1" ref="F719" ca="1">INDEX('SCIR_no vaccination'!$B708:$CW708, 'INPUTS for uncertainty analysis'!$B$2)</f>
        <v>0</v>
      </c>
      <c r="G719" s="137">
        <f t="shared" ca="1" si="63"/>
        <v>0</v>
      </c>
      <c r="H719" s="151">
        <f t="shared" ca="1" si="64"/>
        <v>0</v>
      </c>
      <c r="I719" s="138">
        <f t="shared" ca="1" si="65"/>
        <v>0</v>
      </c>
      <c r="J719" s="138">
        <f>0</f>
        <v>0</v>
      </c>
      <c r="K719" s="138">
        <f t="shared" ca="1" si="66"/>
        <v>0</v>
      </c>
      <c r="L719" s="138">
        <f t="shared" ca="1" si="67"/>
        <v>0</v>
      </c>
      <c r="T719" s="140"/>
      <c r="U719" s="140"/>
    </row>
    <row r="720" spans="5:21" x14ac:dyDescent="0.35">
      <c r="E720" s="135">
        <v>708</v>
      </c>
      <c r="F720" s="135" cm="1">
        <f t="array" aca="1" ref="F720" ca="1">INDEX('SCIR_no vaccination'!$B709:$CW709, 'INPUTS for uncertainty analysis'!$B$2)</f>
        <v>0</v>
      </c>
      <c r="G720" s="137">
        <f t="shared" ca="1" si="63"/>
        <v>0</v>
      </c>
      <c r="H720" s="151">
        <f t="shared" ca="1" si="64"/>
        <v>0</v>
      </c>
      <c r="I720" s="138">
        <f t="shared" ca="1" si="65"/>
        <v>0</v>
      </c>
      <c r="J720" s="138">
        <f>0</f>
        <v>0</v>
      </c>
      <c r="K720" s="138">
        <f t="shared" ca="1" si="66"/>
        <v>0</v>
      </c>
      <c r="L720" s="138">
        <f t="shared" ca="1" si="67"/>
        <v>0</v>
      </c>
      <c r="T720" s="140"/>
      <c r="U720" s="140"/>
    </row>
    <row r="721" spans="5:21" x14ac:dyDescent="0.35">
      <c r="E721" s="135">
        <v>709</v>
      </c>
      <c r="F721" s="135" cm="1">
        <f t="array" aca="1" ref="F721" ca="1">INDEX('SCIR_no vaccination'!$B710:$CW710, 'INPUTS for uncertainty analysis'!$B$2)</f>
        <v>0</v>
      </c>
      <c r="G721" s="137">
        <f t="shared" ca="1" si="63"/>
        <v>0</v>
      </c>
      <c r="H721" s="151">
        <f t="shared" ca="1" si="64"/>
        <v>0</v>
      </c>
      <c r="I721" s="138">
        <f t="shared" ca="1" si="65"/>
        <v>0</v>
      </c>
      <c r="J721" s="138">
        <f>0</f>
        <v>0</v>
      </c>
      <c r="K721" s="138">
        <f t="shared" ca="1" si="66"/>
        <v>0</v>
      </c>
      <c r="L721" s="138">
        <f t="shared" ca="1" si="67"/>
        <v>0</v>
      </c>
      <c r="T721" s="140"/>
      <c r="U721" s="140"/>
    </row>
    <row r="722" spans="5:21" x14ac:dyDescent="0.35">
      <c r="E722" s="135">
        <v>710</v>
      </c>
      <c r="F722" s="135" cm="1">
        <f t="array" aca="1" ref="F722" ca="1">INDEX('SCIR_no vaccination'!$B711:$CW711, 'INPUTS for uncertainty analysis'!$B$2)</f>
        <v>1</v>
      </c>
      <c r="G722" s="137">
        <f t="shared" ca="1" si="63"/>
        <v>25.144859849109157</v>
      </c>
      <c r="H722" s="151">
        <f t="shared" ca="1" si="64"/>
        <v>0</v>
      </c>
      <c r="I722" s="138">
        <f t="shared" ca="1" si="65"/>
        <v>0</v>
      </c>
      <c r="J722" s="138">
        <f>0</f>
        <v>0</v>
      </c>
      <c r="K722" s="138">
        <f t="shared" ca="1" si="66"/>
        <v>166915.94379826545</v>
      </c>
      <c r="L722" s="138">
        <f t="shared" ca="1" si="67"/>
        <v>166915.94379826545</v>
      </c>
      <c r="T722" s="140"/>
      <c r="U722" s="140"/>
    </row>
    <row r="723" spans="5:21" x14ac:dyDescent="0.35">
      <c r="E723" s="135">
        <v>711</v>
      </c>
      <c r="F723" s="135" cm="1">
        <f t="array" aca="1" ref="F723" ca="1">INDEX('SCIR_no vaccination'!$B712:$CW712, 'INPUTS for uncertainty analysis'!$B$2)</f>
        <v>0</v>
      </c>
      <c r="G723" s="137">
        <f t="shared" ca="1" si="63"/>
        <v>0</v>
      </c>
      <c r="H723" s="151">
        <f t="shared" ca="1" si="64"/>
        <v>0</v>
      </c>
      <c r="I723" s="138">
        <f t="shared" ca="1" si="65"/>
        <v>0</v>
      </c>
      <c r="J723" s="138">
        <f>0</f>
        <v>0</v>
      </c>
      <c r="K723" s="138">
        <f t="shared" ca="1" si="66"/>
        <v>0</v>
      </c>
      <c r="L723" s="138">
        <f t="shared" ca="1" si="67"/>
        <v>0</v>
      </c>
      <c r="T723" s="140"/>
      <c r="U723" s="140"/>
    </row>
    <row r="724" spans="5:21" x14ac:dyDescent="0.35">
      <c r="E724" s="135">
        <v>712</v>
      </c>
      <c r="F724" s="135" cm="1">
        <f t="array" aca="1" ref="F724" ca="1">INDEX('SCIR_no vaccination'!$B713:$CW713, 'INPUTS for uncertainty analysis'!$B$2)</f>
        <v>1</v>
      </c>
      <c r="G724" s="137">
        <f t="shared" ca="1" si="63"/>
        <v>25.144859849109157</v>
      </c>
      <c r="H724" s="151">
        <f t="shared" ca="1" si="64"/>
        <v>0</v>
      </c>
      <c r="I724" s="138">
        <f t="shared" ca="1" si="65"/>
        <v>0</v>
      </c>
      <c r="J724" s="138">
        <f>0</f>
        <v>0</v>
      </c>
      <c r="K724" s="138">
        <f t="shared" ca="1" si="66"/>
        <v>166915.94379826545</v>
      </c>
      <c r="L724" s="138">
        <f t="shared" ca="1" si="67"/>
        <v>166915.94379826545</v>
      </c>
      <c r="T724" s="140"/>
      <c r="U724" s="140"/>
    </row>
    <row r="725" spans="5:21" x14ac:dyDescent="0.35">
      <c r="E725" s="135">
        <v>713</v>
      </c>
      <c r="F725" s="135" cm="1">
        <f t="array" aca="1" ref="F725" ca="1">INDEX('SCIR_no vaccination'!$B714:$CW714, 'INPUTS for uncertainty analysis'!$B$2)</f>
        <v>0</v>
      </c>
      <c r="G725" s="137">
        <f t="shared" ca="1" si="63"/>
        <v>0</v>
      </c>
      <c r="H725" s="151">
        <f t="shared" ca="1" si="64"/>
        <v>0</v>
      </c>
      <c r="I725" s="138">
        <f t="shared" ca="1" si="65"/>
        <v>0</v>
      </c>
      <c r="J725" s="138">
        <f>0</f>
        <v>0</v>
      </c>
      <c r="K725" s="138">
        <f t="shared" ca="1" si="66"/>
        <v>0</v>
      </c>
      <c r="L725" s="138">
        <f t="shared" ca="1" si="67"/>
        <v>0</v>
      </c>
      <c r="T725" s="140"/>
      <c r="U725" s="140"/>
    </row>
    <row r="726" spans="5:21" x14ac:dyDescent="0.35">
      <c r="E726" s="135">
        <v>714</v>
      </c>
      <c r="F726" s="135" cm="1">
        <f t="array" aca="1" ref="F726" ca="1">INDEX('SCIR_no vaccination'!$B715:$CW715, 'INPUTS for uncertainty analysis'!$B$2)</f>
        <v>1</v>
      </c>
      <c r="G726" s="137">
        <f t="shared" ca="1" si="63"/>
        <v>25.144859849109157</v>
      </c>
      <c r="H726" s="151">
        <f t="shared" ca="1" si="64"/>
        <v>0</v>
      </c>
      <c r="I726" s="138">
        <f t="shared" ca="1" si="65"/>
        <v>0</v>
      </c>
      <c r="J726" s="138">
        <f>0</f>
        <v>0</v>
      </c>
      <c r="K726" s="138">
        <f t="shared" ca="1" si="66"/>
        <v>166915.94379826545</v>
      </c>
      <c r="L726" s="138">
        <f t="shared" ca="1" si="67"/>
        <v>166915.94379826545</v>
      </c>
      <c r="T726" s="140"/>
      <c r="U726" s="140"/>
    </row>
    <row r="727" spans="5:21" x14ac:dyDescent="0.35">
      <c r="E727" s="135">
        <v>715</v>
      </c>
      <c r="F727" s="135" cm="1">
        <f t="array" aca="1" ref="F727" ca="1">INDEX('SCIR_no vaccination'!$B716:$CW716, 'INPUTS for uncertainty analysis'!$B$2)</f>
        <v>0</v>
      </c>
      <c r="G727" s="137">
        <f t="shared" ca="1" si="63"/>
        <v>0</v>
      </c>
      <c r="H727" s="151">
        <f t="shared" ca="1" si="64"/>
        <v>0</v>
      </c>
      <c r="I727" s="138">
        <f t="shared" ca="1" si="65"/>
        <v>0</v>
      </c>
      <c r="J727" s="138">
        <f>0</f>
        <v>0</v>
      </c>
      <c r="K727" s="138">
        <f t="shared" ca="1" si="66"/>
        <v>0</v>
      </c>
      <c r="L727" s="138">
        <f t="shared" ca="1" si="67"/>
        <v>0</v>
      </c>
      <c r="T727" s="140"/>
      <c r="U727" s="140"/>
    </row>
    <row r="728" spans="5:21" x14ac:dyDescent="0.35">
      <c r="E728" s="135">
        <v>716</v>
      </c>
      <c r="F728" s="135" cm="1">
        <f t="array" aca="1" ref="F728" ca="1">INDEX('SCIR_no vaccination'!$B717:$CW717, 'INPUTS for uncertainty analysis'!$B$2)</f>
        <v>1</v>
      </c>
      <c r="G728" s="137">
        <f t="shared" ca="1" si="63"/>
        <v>25.144859849109157</v>
      </c>
      <c r="H728" s="151">
        <f t="shared" ca="1" si="64"/>
        <v>0</v>
      </c>
      <c r="I728" s="138">
        <f t="shared" ca="1" si="65"/>
        <v>0</v>
      </c>
      <c r="J728" s="138">
        <f>0</f>
        <v>0</v>
      </c>
      <c r="K728" s="138">
        <f t="shared" ca="1" si="66"/>
        <v>166915.94379826545</v>
      </c>
      <c r="L728" s="138">
        <f t="shared" ca="1" si="67"/>
        <v>166915.94379826545</v>
      </c>
      <c r="T728" s="140"/>
      <c r="U728" s="140"/>
    </row>
    <row r="729" spans="5:21" x14ac:dyDescent="0.35">
      <c r="E729" s="135">
        <v>717</v>
      </c>
      <c r="F729" s="135" cm="1">
        <f t="array" aca="1" ref="F729" ca="1">INDEX('SCIR_no vaccination'!$B718:$CW718, 'INPUTS for uncertainty analysis'!$B$2)</f>
        <v>0</v>
      </c>
      <c r="G729" s="137">
        <f t="shared" ca="1" si="63"/>
        <v>0</v>
      </c>
      <c r="H729" s="151">
        <f t="shared" ca="1" si="64"/>
        <v>0</v>
      </c>
      <c r="I729" s="138">
        <f t="shared" ca="1" si="65"/>
        <v>0</v>
      </c>
      <c r="J729" s="138">
        <f>0</f>
        <v>0</v>
      </c>
      <c r="K729" s="138">
        <f t="shared" ca="1" si="66"/>
        <v>0</v>
      </c>
      <c r="L729" s="138">
        <f t="shared" ca="1" si="67"/>
        <v>0</v>
      </c>
      <c r="T729" s="140"/>
      <c r="U729" s="140"/>
    </row>
    <row r="730" spans="5:21" x14ac:dyDescent="0.35">
      <c r="E730" s="135">
        <v>718</v>
      </c>
      <c r="F730" s="135" cm="1">
        <f t="array" aca="1" ref="F730" ca="1">INDEX('SCIR_no vaccination'!$B719:$CW719, 'INPUTS for uncertainty analysis'!$B$2)</f>
        <v>1</v>
      </c>
      <c r="G730" s="137">
        <f t="shared" ca="1" si="63"/>
        <v>25.144859849109157</v>
      </c>
      <c r="H730" s="151">
        <f t="shared" ca="1" si="64"/>
        <v>0</v>
      </c>
      <c r="I730" s="138">
        <f t="shared" ca="1" si="65"/>
        <v>0</v>
      </c>
      <c r="J730" s="138">
        <f>0</f>
        <v>0</v>
      </c>
      <c r="K730" s="138">
        <f t="shared" ca="1" si="66"/>
        <v>166915.94379826545</v>
      </c>
      <c r="L730" s="138">
        <f t="shared" ca="1" si="67"/>
        <v>166915.94379826545</v>
      </c>
      <c r="T730" s="140"/>
      <c r="U730" s="140"/>
    </row>
    <row r="731" spans="5:21" x14ac:dyDescent="0.35">
      <c r="E731" s="135">
        <v>719</v>
      </c>
      <c r="F731" s="135" cm="1">
        <f t="array" aca="1" ref="F731" ca="1">INDEX('SCIR_no vaccination'!$B720:$CW720, 'INPUTS for uncertainty analysis'!$B$2)</f>
        <v>0</v>
      </c>
      <c r="G731" s="137">
        <f t="shared" ca="1" si="63"/>
        <v>0</v>
      </c>
      <c r="H731" s="151">
        <f t="shared" ca="1" si="64"/>
        <v>0</v>
      </c>
      <c r="I731" s="138">
        <f t="shared" ca="1" si="65"/>
        <v>0</v>
      </c>
      <c r="J731" s="138">
        <f>0</f>
        <v>0</v>
      </c>
      <c r="K731" s="138">
        <f t="shared" ca="1" si="66"/>
        <v>0</v>
      </c>
      <c r="L731" s="138">
        <f t="shared" ca="1" si="67"/>
        <v>0</v>
      </c>
      <c r="T731" s="140"/>
      <c r="U731" s="140"/>
    </row>
    <row r="732" spans="5:21" x14ac:dyDescent="0.35">
      <c r="E732" s="135">
        <v>720</v>
      </c>
      <c r="F732" s="135" cm="1">
        <f t="array" aca="1" ref="F732" ca="1">INDEX('SCIR_no vaccination'!$B721:$CW721, 'INPUTS for uncertainty analysis'!$B$2)</f>
        <v>1</v>
      </c>
      <c r="G732" s="137">
        <f t="shared" ca="1" si="63"/>
        <v>25.144859849109157</v>
      </c>
      <c r="H732" s="151">
        <f t="shared" ca="1" si="64"/>
        <v>0</v>
      </c>
      <c r="I732" s="138">
        <f t="shared" ca="1" si="65"/>
        <v>0</v>
      </c>
      <c r="J732" s="138">
        <f>0</f>
        <v>0</v>
      </c>
      <c r="K732" s="138">
        <f t="shared" ca="1" si="66"/>
        <v>166915.94379826545</v>
      </c>
      <c r="L732" s="138">
        <f t="shared" ca="1" si="67"/>
        <v>166915.94379826545</v>
      </c>
      <c r="T732" s="140"/>
      <c r="U732" s="140"/>
    </row>
    <row r="733" spans="5:21" x14ac:dyDescent="0.35">
      <c r="E733" s="135">
        <v>721</v>
      </c>
      <c r="F733" s="135" cm="1">
        <f t="array" aca="1" ref="F733" ca="1">INDEX('SCIR_no vaccination'!$B722:$CW722, 'INPUTS for uncertainty analysis'!$B$2)</f>
        <v>0</v>
      </c>
      <c r="G733" s="137">
        <f t="shared" ca="1" si="63"/>
        <v>0</v>
      </c>
      <c r="H733" s="151">
        <f t="shared" ca="1" si="64"/>
        <v>0</v>
      </c>
      <c r="I733" s="138">
        <f t="shared" ca="1" si="65"/>
        <v>0</v>
      </c>
      <c r="J733" s="138">
        <f>0</f>
        <v>0</v>
      </c>
      <c r="K733" s="138">
        <f t="shared" ca="1" si="66"/>
        <v>0</v>
      </c>
      <c r="L733" s="138">
        <f t="shared" ca="1" si="67"/>
        <v>0</v>
      </c>
      <c r="T733" s="140"/>
      <c r="U733" s="140"/>
    </row>
    <row r="734" spans="5:21" x14ac:dyDescent="0.35">
      <c r="E734" s="135">
        <v>722</v>
      </c>
      <c r="F734" s="135" cm="1">
        <f t="array" aca="1" ref="F734" ca="1">INDEX('SCIR_no vaccination'!$B723:$CW723, 'INPUTS for uncertainty analysis'!$B$2)</f>
        <v>0</v>
      </c>
      <c r="G734" s="137">
        <f t="shared" ca="1" si="63"/>
        <v>0</v>
      </c>
      <c r="H734" s="151">
        <f t="shared" ca="1" si="64"/>
        <v>0</v>
      </c>
      <c r="I734" s="138">
        <f t="shared" ca="1" si="65"/>
        <v>0</v>
      </c>
      <c r="J734" s="138">
        <f>0</f>
        <v>0</v>
      </c>
      <c r="K734" s="138">
        <f t="shared" ca="1" si="66"/>
        <v>0</v>
      </c>
      <c r="L734" s="138">
        <f t="shared" ca="1" si="67"/>
        <v>0</v>
      </c>
      <c r="T734" s="140"/>
      <c r="U734" s="140"/>
    </row>
    <row r="735" spans="5:21" x14ac:dyDescent="0.35">
      <c r="E735" s="135">
        <v>723</v>
      </c>
      <c r="F735" s="135" cm="1">
        <f t="array" aca="1" ref="F735" ca="1">INDEX('SCIR_no vaccination'!$B724:$CW724, 'INPUTS for uncertainty analysis'!$B$2)</f>
        <v>2</v>
      </c>
      <c r="G735" s="137">
        <f t="shared" ca="1" si="63"/>
        <v>50.289719698218313</v>
      </c>
      <c r="H735" s="151">
        <f t="shared" ca="1" si="64"/>
        <v>200</v>
      </c>
      <c r="I735" s="138">
        <f t="shared" ca="1" si="65"/>
        <v>14686266.498967806</v>
      </c>
      <c r="J735" s="138">
        <f>0</f>
        <v>0</v>
      </c>
      <c r="K735" s="138">
        <f t="shared" ca="1" si="66"/>
        <v>333831.8875965309</v>
      </c>
      <c r="L735" s="138">
        <f t="shared" ca="1" si="67"/>
        <v>15020098.386564337</v>
      </c>
      <c r="T735" s="140"/>
      <c r="U735" s="140"/>
    </row>
    <row r="736" spans="5:21" x14ac:dyDescent="0.35">
      <c r="E736" s="135">
        <v>724</v>
      </c>
      <c r="F736" s="135" cm="1">
        <f t="array" aca="1" ref="F736" ca="1">INDEX('SCIR_no vaccination'!$B725:$CW725, 'INPUTS for uncertainty analysis'!$B$2)</f>
        <v>5</v>
      </c>
      <c r="G736" s="137">
        <f t="shared" ca="1" si="63"/>
        <v>125.72429924554578</v>
      </c>
      <c r="H736" s="151">
        <f t="shared" ca="1" si="64"/>
        <v>200</v>
      </c>
      <c r="I736" s="138">
        <f t="shared" ca="1" si="65"/>
        <v>14686266.498967806</v>
      </c>
      <c r="J736" s="138">
        <f>0</f>
        <v>0</v>
      </c>
      <c r="K736" s="138">
        <f t="shared" ca="1" si="66"/>
        <v>834579.71899132722</v>
      </c>
      <c r="L736" s="138">
        <f t="shared" ca="1" si="67"/>
        <v>15520846.217959134</v>
      </c>
      <c r="T736" s="140"/>
      <c r="U736" s="140"/>
    </row>
    <row r="737" spans="5:21" x14ac:dyDescent="0.35">
      <c r="E737" s="135">
        <v>725</v>
      </c>
      <c r="F737" s="135" cm="1">
        <f t="array" aca="1" ref="F737" ca="1">INDEX('SCIR_no vaccination'!$B726:$CW726, 'INPUTS for uncertainty analysis'!$B$2)</f>
        <v>0</v>
      </c>
      <c r="G737" s="137">
        <f t="shared" ca="1" si="63"/>
        <v>0</v>
      </c>
      <c r="H737" s="151">
        <f t="shared" ca="1" si="64"/>
        <v>0</v>
      </c>
      <c r="I737" s="138">
        <f t="shared" ca="1" si="65"/>
        <v>0</v>
      </c>
      <c r="J737" s="138">
        <f>0</f>
        <v>0</v>
      </c>
      <c r="K737" s="138">
        <f t="shared" ca="1" si="66"/>
        <v>0</v>
      </c>
      <c r="L737" s="138">
        <f t="shared" ca="1" si="67"/>
        <v>0</v>
      </c>
      <c r="T737" s="140"/>
      <c r="U737" s="140"/>
    </row>
    <row r="738" spans="5:21" x14ac:dyDescent="0.35">
      <c r="E738" s="135">
        <v>726</v>
      </c>
      <c r="F738" s="135" cm="1">
        <f t="array" aca="1" ref="F738" ca="1">INDEX('SCIR_no vaccination'!$B727:$CW727, 'INPUTS for uncertainty analysis'!$B$2)</f>
        <v>0</v>
      </c>
      <c r="G738" s="137">
        <f t="shared" ca="1" si="63"/>
        <v>0</v>
      </c>
      <c r="H738" s="151">
        <f t="shared" ca="1" si="64"/>
        <v>0</v>
      </c>
      <c r="I738" s="138">
        <f t="shared" ca="1" si="65"/>
        <v>0</v>
      </c>
      <c r="J738" s="138">
        <f>0</f>
        <v>0</v>
      </c>
      <c r="K738" s="138">
        <f t="shared" ca="1" si="66"/>
        <v>0</v>
      </c>
      <c r="L738" s="138">
        <f t="shared" ca="1" si="67"/>
        <v>0</v>
      </c>
      <c r="T738" s="140"/>
      <c r="U738" s="140"/>
    </row>
    <row r="739" spans="5:21" x14ac:dyDescent="0.35">
      <c r="E739" s="135">
        <v>727</v>
      </c>
      <c r="F739" s="135" cm="1">
        <f t="array" aca="1" ref="F739" ca="1">INDEX('SCIR_no vaccination'!$B728:$CW728, 'INPUTS for uncertainty analysis'!$B$2)</f>
        <v>0</v>
      </c>
      <c r="G739" s="137">
        <f t="shared" ca="1" si="63"/>
        <v>0</v>
      </c>
      <c r="H739" s="151">
        <f t="shared" ca="1" si="64"/>
        <v>0</v>
      </c>
      <c r="I739" s="138">
        <f t="shared" ca="1" si="65"/>
        <v>0</v>
      </c>
      <c r="J739" s="138">
        <f>0</f>
        <v>0</v>
      </c>
      <c r="K739" s="138">
        <f t="shared" ca="1" si="66"/>
        <v>0</v>
      </c>
      <c r="L739" s="138">
        <f t="shared" ca="1" si="67"/>
        <v>0</v>
      </c>
      <c r="T739" s="140"/>
      <c r="U739" s="140"/>
    </row>
    <row r="740" spans="5:21" x14ac:dyDescent="0.35">
      <c r="E740" s="135">
        <v>728</v>
      </c>
      <c r="F740" s="135" cm="1">
        <f t="array" aca="1" ref="F740" ca="1">INDEX('SCIR_no vaccination'!$B729:$CW729, 'INPUTS for uncertainty analysis'!$B$2)</f>
        <v>0</v>
      </c>
      <c r="G740" s="137">
        <f t="shared" ca="1" si="63"/>
        <v>0</v>
      </c>
      <c r="H740" s="151">
        <f t="shared" ca="1" si="64"/>
        <v>0</v>
      </c>
      <c r="I740" s="138">
        <f t="shared" ca="1" si="65"/>
        <v>0</v>
      </c>
      <c r="J740" s="138">
        <f>0</f>
        <v>0</v>
      </c>
      <c r="K740" s="138">
        <f t="shared" ca="1" si="66"/>
        <v>0</v>
      </c>
      <c r="L740" s="138">
        <f t="shared" ca="1" si="67"/>
        <v>0</v>
      </c>
      <c r="T740" s="140"/>
      <c r="U740" s="140"/>
    </row>
    <row r="741" spans="5:21" x14ac:dyDescent="0.35">
      <c r="E741" s="135">
        <v>729</v>
      </c>
      <c r="F741" s="135" cm="1">
        <f t="array" aca="1" ref="F741" ca="1">INDEX('SCIR_no vaccination'!$B730:$CW730, 'INPUTS for uncertainty analysis'!$B$2)</f>
        <v>1</v>
      </c>
      <c r="G741" s="137">
        <f t="shared" ca="1" si="63"/>
        <v>25.144859849109157</v>
      </c>
      <c r="H741" s="151">
        <f t="shared" ca="1" si="64"/>
        <v>0</v>
      </c>
      <c r="I741" s="138">
        <f t="shared" ca="1" si="65"/>
        <v>0</v>
      </c>
      <c r="J741" s="138">
        <f>0</f>
        <v>0</v>
      </c>
      <c r="K741" s="138">
        <f t="shared" ca="1" si="66"/>
        <v>166915.94379826545</v>
      </c>
      <c r="L741" s="138">
        <f t="shared" ca="1" si="67"/>
        <v>166915.94379826545</v>
      </c>
      <c r="T741" s="140"/>
      <c r="U741" s="140"/>
    </row>
    <row r="742" spans="5:21" x14ac:dyDescent="0.35">
      <c r="E742" s="135">
        <v>730</v>
      </c>
      <c r="F742" s="135" cm="1">
        <f t="array" aca="1" ref="F742" ca="1">INDEX('SCIR_no vaccination'!$B731:$CW731, 'INPUTS for uncertainty analysis'!$B$2)</f>
        <v>0</v>
      </c>
      <c r="G742" s="137">
        <f t="shared" ca="1" si="63"/>
        <v>0</v>
      </c>
      <c r="H742" s="151">
        <f t="shared" ca="1" si="64"/>
        <v>0</v>
      </c>
      <c r="I742" s="138">
        <f t="shared" ca="1" si="65"/>
        <v>0</v>
      </c>
      <c r="J742" s="138">
        <f>0</f>
        <v>0</v>
      </c>
      <c r="K742" s="138">
        <f t="shared" ca="1" si="66"/>
        <v>0</v>
      </c>
      <c r="L742" s="138">
        <f t="shared" ca="1" si="67"/>
        <v>0</v>
      </c>
      <c r="T742" s="140"/>
      <c r="U742" s="140"/>
    </row>
    <row r="743" spans="5:21" x14ac:dyDescent="0.35">
      <c r="E743" s="135">
        <v>731</v>
      </c>
      <c r="F743" s="135" cm="1">
        <f t="array" aca="1" ref="F743" ca="1">INDEX('SCIR_no vaccination'!$B732:$CW732, 'INPUTS for uncertainty analysis'!$B$2)</f>
        <v>3</v>
      </c>
      <c r="G743" s="137">
        <f t="shared" ca="1" si="63"/>
        <v>75.434579547327473</v>
      </c>
      <c r="H743" s="151">
        <f t="shared" ca="1" si="64"/>
        <v>200</v>
      </c>
      <c r="I743" s="138">
        <f t="shared" ca="1" si="65"/>
        <v>14686266.498967806</v>
      </c>
      <c r="J743" s="138">
        <f>0</f>
        <v>0</v>
      </c>
      <c r="K743" s="138">
        <f t="shared" ca="1" si="66"/>
        <v>500747.83139479638</v>
      </c>
      <c r="L743" s="138">
        <f t="shared" ca="1" si="67"/>
        <v>15187014.330362603</v>
      </c>
      <c r="T743" s="140"/>
      <c r="U743" s="140"/>
    </row>
    <row r="744" spans="5:21" x14ac:dyDescent="0.35">
      <c r="E744" s="135">
        <v>732</v>
      </c>
      <c r="F744" s="135" cm="1">
        <f t="array" aca="1" ref="F744" ca="1">INDEX('SCIR_no vaccination'!$B733:$CW733, 'INPUTS for uncertainty analysis'!$B$2)</f>
        <v>0</v>
      </c>
      <c r="G744" s="137">
        <f t="shared" ca="1" si="63"/>
        <v>0</v>
      </c>
      <c r="H744" s="151">
        <f t="shared" ca="1" si="64"/>
        <v>0</v>
      </c>
      <c r="I744" s="138">
        <f t="shared" ca="1" si="65"/>
        <v>0</v>
      </c>
      <c r="J744" s="138">
        <f>0</f>
        <v>0</v>
      </c>
      <c r="K744" s="138">
        <f t="shared" ca="1" si="66"/>
        <v>0</v>
      </c>
      <c r="L744" s="138">
        <f t="shared" ca="1" si="67"/>
        <v>0</v>
      </c>
      <c r="T744" s="140"/>
      <c r="U744" s="140"/>
    </row>
    <row r="745" spans="5:21" x14ac:dyDescent="0.35">
      <c r="E745" s="135">
        <v>733</v>
      </c>
      <c r="F745" s="135" cm="1">
        <f t="array" aca="1" ref="F745" ca="1">INDEX('SCIR_no vaccination'!$B734:$CW734, 'INPUTS for uncertainty analysis'!$B$2)</f>
        <v>0</v>
      </c>
      <c r="G745" s="137">
        <f t="shared" ca="1" si="63"/>
        <v>0</v>
      </c>
      <c r="H745" s="151">
        <f t="shared" ca="1" si="64"/>
        <v>0</v>
      </c>
      <c r="I745" s="138">
        <f t="shared" ca="1" si="65"/>
        <v>0</v>
      </c>
      <c r="J745" s="138">
        <f>0</f>
        <v>0</v>
      </c>
      <c r="K745" s="138">
        <f t="shared" ca="1" si="66"/>
        <v>0</v>
      </c>
      <c r="L745" s="138">
        <f t="shared" ca="1" si="67"/>
        <v>0</v>
      </c>
      <c r="T745" s="140"/>
      <c r="U745" s="140"/>
    </row>
    <row r="746" spans="5:21" x14ac:dyDescent="0.35">
      <c r="E746" s="135">
        <v>734</v>
      </c>
      <c r="F746" s="135" cm="1">
        <f t="array" aca="1" ref="F746" ca="1">INDEX('SCIR_no vaccination'!$B735:$CW735, 'INPUTS for uncertainty analysis'!$B$2)</f>
        <v>0</v>
      </c>
      <c r="G746" s="137">
        <f t="shared" ca="1" si="63"/>
        <v>0</v>
      </c>
      <c r="H746" s="151">
        <f t="shared" ca="1" si="64"/>
        <v>0</v>
      </c>
      <c r="I746" s="138">
        <f t="shared" ca="1" si="65"/>
        <v>0</v>
      </c>
      <c r="J746" s="138">
        <f>0</f>
        <v>0</v>
      </c>
      <c r="K746" s="138">
        <f t="shared" ca="1" si="66"/>
        <v>0</v>
      </c>
      <c r="L746" s="138">
        <f t="shared" ca="1" si="67"/>
        <v>0</v>
      </c>
      <c r="T746" s="140"/>
      <c r="U746" s="140"/>
    </row>
    <row r="747" spans="5:21" x14ac:dyDescent="0.35">
      <c r="E747" s="135">
        <v>735</v>
      </c>
      <c r="F747" s="135" cm="1">
        <f t="array" aca="1" ref="F747" ca="1">INDEX('SCIR_no vaccination'!$B736:$CW736, 'INPUTS for uncertainty analysis'!$B$2)</f>
        <v>0</v>
      </c>
      <c r="G747" s="137">
        <f t="shared" ca="1" si="63"/>
        <v>0</v>
      </c>
      <c r="H747" s="151">
        <f t="shared" ca="1" si="64"/>
        <v>0</v>
      </c>
      <c r="I747" s="138">
        <f t="shared" ca="1" si="65"/>
        <v>0</v>
      </c>
      <c r="J747" s="138">
        <f>0</f>
        <v>0</v>
      </c>
      <c r="K747" s="138">
        <f t="shared" ca="1" si="66"/>
        <v>0</v>
      </c>
      <c r="L747" s="138">
        <f t="shared" ca="1" si="67"/>
        <v>0</v>
      </c>
      <c r="T747" s="140"/>
      <c r="U747" s="140"/>
    </row>
    <row r="748" spans="5:21" x14ac:dyDescent="0.35">
      <c r="E748" s="135">
        <v>736</v>
      </c>
      <c r="F748" s="135" cm="1">
        <f t="array" aca="1" ref="F748" ca="1">INDEX('SCIR_no vaccination'!$B737:$CW737, 'INPUTS for uncertainty analysis'!$B$2)</f>
        <v>2</v>
      </c>
      <c r="G748" s="137">
        <f t="shared" ca="1" si="63"/>
        <v>50.289719698218313</v>
      </c>
      <c r="H748" s="151">
        <f t="shared" ca="1" si="64"/>
        <v>200</v>
      </c>
      <c r="I748" s="138">
        <f t="shared" ca="1" si="65"/>
        <v>14686266.498967806</v>
      </c>
      <c r="J748" s="138">
        <f>0</f>
        <v>0</v>
      </c>
      <c r="K748" s="138">
        <f t="shared" ca="1" si="66"/>
        <v>333831.8875965309</v>
      </c>
      <c r="L748" s="138">
        <f t="shared" ca="1" si="67"/>
        <v>15020098.386564337</v>
      </c>
      <c r="T748" s="140"/>
      <c r="U748" s="140"/>
    </row>
    <row r="749" spans="5:21" x14ac:dyDescent="0.35">
      <c r="E749" s="135">
        <v>737</v>
      </c>
      <c r="F749" s="135" cm="1">
        <f t="array" aca="1" ref="F749" ca="1">INDEX('SCIR_no vaccination'!$B738:$CW738, 'INPUTS for uncertainty analysis'!$B$2)</f>
        <v>0</v>
      </c>
      <c r="G749" s="137">
        <f t="shared" ca="1" si="63"/>
        <v>0</v>
      </c>
      <c r="H749" s="151">
        <f t="shared" ca="1" si="64"/>
        <v>0</v>
      </c>
      <c r="I749" s="138">
        <f t="shared" ca="1" si="65"/>
        <v>0</v>
      </c>
      <c r="J749" s="138">
        <f>0</f>
        <v>0</v>
      </c>
      <c r="K749" s="138">
        <f t="shared" ca="1" si="66"/>
        <v>0</v>
      </c>
      <c r="L749" s="138">
        <f t="shared" ca="1" si="67"/>
        <v>0</v>
      </c>
      <c r="T749" s="140"/>
      <c r="U749" s="140"/>
    </row>
    <row r="750" spans="5:21" x14ac:dyDescent="0.35">
      <c r="E750" s="135">
        <v>738</v>
      </c>
      <c r="F750" s="135" cm="1">
        <f t="array" aca="1" ref="F750" ca="1">INDEX('SCIR_no vaccination'!$B739:$CW739, 'INPUTS for uncertainty analysis'!$B$2)</f>
        <v>0</v>
      </c>
      <c r="G750" s="137">
        <f t="shared" ca="1" si="63"/>
        <v>0</v>
      </c>
      <c r="H750" s="151">
        <f t="shared" ca="1" si="64"/>
        <v>0</v>
      </c>
      <c r="I750" s="138">
        <f t="shared" ca="1" si="65"/>
        <v>0</v>
      </c>
      <c r="J750" s="138">
        <f>0</f>
        <v>0</v>
      </c>
      <c r="K750" s="138">
        <f t="shared" ca="1" si="66"/>
        <v>0</v>
      </c>
      <c r="L750" s="138">
        <f t="shared" ca="1" si="67"/>
        <v>0</v>
      </c>
      <c r="T750" s="140"/>
      <c r="U750" s="140"/>
    </row>
    <row r="751" spans="5:21" x14ac:dyDescent="0.35">
      <c r="E751" s="135">
        <v>739</v>
      </c>
      <c r="F751" s="135" cm="1">
        <f t="array" aca="1" ref="F751" ca="1">INDEX('SCIR_no vaccination'!$B740:$CW740, 'INPUTS for uncertainty analysis'!$B$2)</f>
        <v>0</v>
      </c>
      <c r="G751" s="137">
        <f t="shared" ca="1" si="63"/>
        <v>0</v>
      </c>
      <c r="H751" s="151">
        <f t="shared" ca="1" si="64"/>
        <v>0</v>
      </c>
      <c r="I751" s="138">
        <f t="shared" ca="1" si="65"/>
        <v>0</v>
      </c>
      <c r="J751" s="138">
        <f>0</f>
        <v>0</v>
      </c>
      <c r="K751" s="138">
        <f t="shared" ca="1" si="66"/>
        <v>0</v>
      </c>
      <c r="L751" s="138">
        <f t="shared" ca="1" si="67"/>
        <v>0</v>
      </c>
      <c r="T751" s="140"/>
      <c r="U751" s="140"/>
    </row>
    <row r="752" spans="5:21" x14ac:dyDescent="0.35">
      <c r="E752" s="135">
        <v>740</v>
      </c>
      <c r="F752" s="135" cm="1">
        <f t="array" aca="1" ref="F752" ca="1">INDEX('SCIR_no vaccination'!$B741:$CW741, 'INPUTS for uncertainty analysis'!$B$2)</f>
        <v>1</v>
      </c>
      <c r="G752" s="137">
        <f t="shared" ca="1" si="63"/>
        <v>25.144859849109157</v>
      </c>
      <c r="H752" s="151">
        <f t="shared" ca="1" si="64"/>
        <v>0</v>
      </c>
      <c r="I752" s="138">
        <f t="shared" ca="1" si="65"/>
        <v>0</v>
      </c>
      <c r="J752" s="138">
        <f>0</f>
        <v>0</v>
      </c>
      <c r="K752" s="138">
        <f t="shared" ca="1" si="66"/>
        <v>166915.94379826545</v>
      </c>
      <c r="L752" s="138">
        <f t="shared" ca="1" si="67"/>
        <v>166915.94379826545</v>
      </c>
      <c r="T752" s="140"/>
      <c r="U752" s="140"/>
    </row>
    <row r="753" spans="5:21" x14ac:dyDescent="0.35">
      <c r="E753" s="135">
        <v>741</v>
      </c>
      <c r="F753" s="135" cm="1">
        <f t="array" aca="1" ref="F753" ca="1">INDEX('SCIR_no vaccination'!$B742:$CW742, 'INPUTS for uncertainty analysis'!$B$2)</f>
        <v>2</v>
      </c>
      <c r="G753" s="137">
        <f t="shared" ca="1" si="63"/>
        <v>50.289719698218313</v>
      </c>
      <c r="H753" s="151">
        <f t="shared" ca="1" si="64"/>
        <v>200</v>
      </c>
      <c r="I753" s="138">
        <f t="shared" ca="1" si="65"/>
        <v>14686266.498967806</v>
      </c>
      <c r="J753" s="138">
        <f>0</f>
        <v>0</v>
      </c>
      <c r="K753" s="138">
        <f t="shared" ca="1" si="66"/>
        <v>333831.8875965309</v>
      </c>
      <c r="L753" s="138">
        <f t="shared" ca="1" si="67"/>
        <v>15020098.386564337</v>
      </c>
      <c r="T753" s="140"/>
      <c r="U753" s="140"/>
    </row>
    <row r="754" spans="5:21" x14ac:dyDescent="0.35">
      <c r="E754" s="135">
        <v>742</v>
      </c>
      <c r="F754" s="135" cm="1">
        <f t="array" aca="1" ref="F754" ca="1">INDEX('SCIR_no vaccination'!$B743:$CW743, 'INPUTS for uncertainty analysis'!$B$2)</f>
        <v>0</v>
      </c>
      <c r="G754" s="137">
        <f t="shared" ca="1" si="63"/>
        <v>0</v>
      </c>
      <c r="H754" s="151">
        <f t="shared" ca="1" si="64"/>
        <v>0</v>
      </c>
      <c r="I754" s="138">
        <f t="shared" ca="1" si="65"/>
        <v>0</v>
      </c>
      <c r="J754" s="138">
        <f>0</f>
        <v>0</v>
      </c>
      <c r="K754" s="138">
        <f t="shared" ca="1" si="66"/>
        <v>0</v>
      </c>
      <c r="L754" s="138">
        <f t="shared" ca="1" si="67"/>
        <v>0</v>
      </c>
      <c r="T754" s="140"/>
      <c r="U754" s="140"/>
    </row>
    <row r="755" spans="5:21" x14ac:dyDescent="0.35">
      <c r="E755" s="135">
        <v>743</v>
      </c>
      <c r="F755" s="135" cm="1">
        <f t="array" aca="1" ref="F755" ca="1">INDEX('SCIR_no vaccination'!$B744:$CW744, 'INPUTS for uncertainty analysis'!$B$2)</f>
        <v>0</v>
      </c>
      <c r="G755" s="137">
        <f t="shared" ca="1" si="63"/>
        <v>0</v>
      </c>
      <c r="H755" s="151">
        <f t="shared" ca="1" si="64"/>
        <v>0</v>
      </c>
      <c r="I755" s="138">
        <f t="shared" ca="1" si="65"/>
        <v>0</v>
      </c>
      <c r="J755" s="138">
        <f>0</f>
        <v>0</v>
      </c>
      <c r="K755" s="138">
        <f t="shared" ca="1" si="66"/>
        <v>0</v>
      </c>
      <c r="L755" s="138">
        <f t="shared" ca="1" si="67"/>
        <v>0</v>
      </c>
      <c r="T755" s="140"/>
      <c r="U755" s="140"/>
    </row>
    <row r="756" spans="5:21" x14ac:dyDescent="0.35">
      <c r="E756" s="135">
        <v>744</v>
      </c>
      <c r="F756" s="135" cm="1">
        <f t="array" aca="1" ref="F756" ca="1">INDEX('SCIR_no vaccination'!$B745:$CW745, 'INPUTS for uncertainty analysis'!$B$2)</f>
        <v>0</v>
      </c>
      <c r="G756" s="137">
        <f t="shared" ca="1" si="63"/>
        <v>0</v>
      </c>
      <c r="H756" s="151">
        <f t="shared" ca="1" si="64"/>
        <v>0</v>
      </c>
      <c r="I756" s="138">
        <f t="shared" ca="1" si="65"/>
        <v>0</v>
      </c>
      <c r="J756" s="138">
        <f>0</f>
        <v>0</v>
      </c>
      <c r="K756" s="138">
        <f t="shared" ca="1" si="66"/>
        <v>0</v>
      </c>
      <c r="L756" s="138">
        <f t="shared" ca="1" si="67"/>
        <v>0</v>
      </c>
      <c r="T756" s="140"/>
      <c r="U756" s="140"/>
    </row>
    <row r="757" spans="5:21" x14ac:dyDescent="0.35">
      <c r="E757" s="135">
        <v>745</v>
      </c>
      <c r="F757" s="135" cm="1">
        <f t="array" aca="1" ref="F757" ca="1">INDEX('SCIR_no vaccination'!$B746:$CW746, 'INPUTS for uncertainty analysis'!$B$2)</f>
        <v>0</v>
      </c>
      <c r="G757" s="137">
        <f t="shared" ca="1" si="63"/>
        <v>0</v>
      </c>
      <c r="H757" s="151">
        <f t="shared" ca="1" si="64"/>
        <v>0</v>
      </c>
      <c r="I757" s="138">
        <f t="shared" ca="1" si="65"/>
        <v>0</v>
      </c>
      <c r="J757" s="138">
        <f>0</f>
        <v>0</v>
      </c>
      <c r="K757" s="138">
        <f t="shared" ca="1" si="66"/>
        <v>0</v>
      </c>
      <c r="L757" s="138">
        <f t="shared" ca="1" si="67"/>
        <v>0</v>
      </c>
      <c r="T757" s="140"/>
      <c r="U757" s="140"/>
    </row>
    <row r="758" spans="5:21" x14ac:dyDescent="0.35">
      <c r="E758" s="135">
        <v>746</v>
      </c>
      <c r="F758" s="135" cm="1">
        <f t="array" aca="1" ref="F758" ca="1">INDEX('SCIR_no vaccination'!$B747:$CW747, 'INPUTS for uncertainty analysis'!$B$2)</f>
        <v>0</v>
      </c>
      <c r="G758" s="137">
        <f t="shared" ca="1" si="63"/>
        <v>0</v>
      </c>
      <c r="H758" s="151">
        <f t="shared" ca="1" si="64"/>
        <v>0</v>
      </c>
      <c r="I758" s="138">
        <f t="shared" ca="1" si="65"/>
        <v>0</v>
      </c>
      <c r="J758" s="138">
        <f>0</f>
        <v>0</v>
      </c>
      <c r="K758" s="138">
        <f t="shared" ca="1" si="66"/>
        <v>0</v>
      </c>
      <c r="L758" s="138">
        <f t="shared" ca="1" si="67"/>
        <v>0</v>
      </c>
      <c r="T758" s="140"/>
      <c r="U758" s="140"/>
    </row>
    <row r="759" spans="5:21" x14ac:dyDescent="0.35">
      <c r="E759" s="135">
        <v>747</v>
      </c>
      <c r="F759" s="135" cm="1">
        <f t="array" aca="1" ref="F759" ca="1">INDEX('SCIR_no vaccination'!$B748:$CW748, 'INPUTS for uncertainty analysis'!$B$2)</f>
        <v>0</v>
      </c>
      <c r="G759" s="137">
        <f t="shared" ca="1" si="63"/>
        <v>0</v>
      </c>
      <c r="H759" s="151">
        <f t="shared" ca="1" si="64"/>
        <v>0</v>
      </c>
      <c r="I759" s="138">
        <f t="shared" ca="1" si="65"/>
        <v>0</v>
      </c>
      <c r="J759" s="138">
        <f>0</f>
        <v>0</v>
      </c>
      <c r="K759" s="138">
        <f t="shared" ca="1" si="66"/>
        <v>0</v>
      </c>
      <c r="L759" s="138">
        <f t="shared" ca="1" si="67"/>
        <v>0</v>
      </c>
      <c r="T759" s="140"/>
      <c r="U759" s="140"/>
    </row>
    <row r="760" spans="5:21" x14ac:dyDescent="0.35">
      <c r="E760" s="135">
        <v>748</v>
      </c>
      <c r="F760" s="135" cm="1">
        <f t="array" aca="1" ref="F760" ca="1">INDEX('SCIR_no vaccination'!$B749:$CW749, 'INPUTS for uncertainty analysis'!$B$2)</f>
        <v>0</v>
      </c>
      <c r="G760" s="137">
        <f t="shared" ca="1" si="63"/>
        <v>0</v>
      </c>
      <c r="H760" s="151">
        <f t="shared" ca="1" si="64"/>
        <v>0</v>
      </c>
      <c r="I760" s="138">
        <f t="shared" ca="1" si="65"/>
        <v>0</v>
      </c>
      <c r="J760" s="138">
        <f>0</f>
        <v>0</v>
      </c>
      <c r="K760" s="138">
        <f t="shared" ca="1" si="66"/>
        <v>0</v>
      </c>
      <c r="L760" s="138">
        <f t="shared" ca="1" si="67"/>
        <v>0</v>
      </c>
      <c r="T760" s="140"/>
      <c r="U760" s="140"/>
    </row>
    <row r="761" spans="5:21" x14ac:dyDescent="0.35">
      <c r="E761" s="135">
        <v>749</v>
      </c>
      <c r="F761" s="135" cm="1">
        <f t="array" aca="1" ref="F761" ca="1">INDEX('SCIR_no vaccination'!$B750:$CW750, 'INPUTS for uncertainty analysis'!$B$2)</f>
        <v>0</v>
      </c>
      <c r="G761" s="137">
        <f t="shared" ca="1" si="63"/>
        <v>0</v>
      </c>
      <c r="H761" s="151">
        <f t="shared" ca="1" si="64"/>
        <v>0</v>
      </c>
      <c r="I761" s="138">
        <f t="shared" ca="1" si="65"/>
        <v>0</v>
      </c>
      <c r="J761" s="138">
        <f>0</f>
        <v>0</v>
      </c>
      <c r="K761" s="138">
        <f t="shared" ca="1" si="66"/>
        <v>0</v>
      </c>
      <c r="L761" s="138">
        <f t="shared" ca="1" si="67"/>
        <v>0</v>
      </c>
      <c r="T761" s="140"/>
      <c r="U761" s="140"/>
    </row>
    <row r="762" spans="5:21" x14ac:dyDescent="0.35">
      <c r="E762" s="135">
        <v>750</v>
      </c>
      <c r="F762" s="135" cm="1">
        <f t="array" aca="1" ref="F762" ca="1">INDEX('SCIR_no vaccination'!$B751:$CW751, 'INPUTS for uncertainty analysis'!$B$2)</f>
        <v>0</v>
      </c>
      <c r="G762" s="137">
        <f t="shared" ca="1" si="63"/>
        <v>0</v>
      </c>
      <c r="H762" s="151">
        <f t="shared" ca="1" si="64"/>
        <v>0</v>
      </c>
      <c r="I762" s="138">
        <f t="shared" ca="1" si="65"/>
        <v>0</v>
      </c>
      <c r="J762" s="138">
        <f>0</f>
        <v>0</v>
      </c>
      <c r="K762" s="138">
        <f t="shared" ca="1" si="66"/>
        <v>0</v>
      </c>
      <c r="L762" s="138">
        <f t="shared" ca="1" si="67"/>
        <v>0</v>
      </c>
      <c r="T762" s="140"/>
      <c r="U762" s="140"/>
    </row>
    <row r="763" spans="5:21" x14ac:dyDescent="0.35">
      <c r="E763" s="135">
        <v>751</v>
      </c>
      <c r="F763" s="135" cm="1">
        <f t="array" aca="1" ref="F763" ca="1">INDEX('SCIR_no vaccination'!$B752:$CW752, 'INPUTS for uncertainty analysis'!$B$2)</f>
        <v>0</v>
      </c>
      <c r="G763" s="137">
        <f t="shared" ca="1" si="63"/>
        <v>0</v>
      </c>
      <c r="H763" s="151">
        <f t="shared" ca="1" si="64"/>
        <v>0</v>
      </c>
      <c r="I763" s="138">
        <f t="shared" ca="1" si="65"/>
        <v>0</v>
      </c>
      <c r="J763" s="138">
        <f>0</f>
        <v>0</v>
      </c>
      <c r="K763" s="138">
        <f t="shared" ca="1" si="66"/>
        <v>0</v>
      </c>
      <c r="L763" s="138">
        <f t="shared" ca="1" si="67"/>
        <v>0</v>
      </c>
      <c r="T763" s="140"/>
      <c r="U763" s="140"/>
    </row>
    <row r="764" spans="5:21" x14ac:dyDescent="0.35">
      <c r="E764" s="135">
        <v>752</v>
      </c>
      <c r="F764" s="135" cm="1">
        <f t="array" aca="1" ref="F764" ca="1">INDEX('SCIR_no vaccination'!$B753:$CW753, 'INPUTS for uncertainty analysis'!$B$2)</f>
        <v>0</v>
      </c>
      <c r="G764" s="137">
        <f t="shared" ca="1" si="63"/>
        <v>0</v>
      </c>
      <c r="H764" s="151">
        <f t="shared" ca="1" si="64"/>
        <v>0</v>
      </c>
      <c r="I764" s="138">
        <f t="shared" ca="1" si="65"/>
        <v>0</v>
      </c>
      <c r="J764" s="138">
        <f>0</f>
        <v>0</v>
      </c>
      <c r="K764" s="138">
        <f t="shared" ca="1" si="66"/>
        <v>0</v>
      </c>
      <c r="L764" s="138">
        <f t="shared" ca="1" si="67"/>
        <v>0</v>
      </c>
      <c r="T764" s="140"/>
      <c r="U764" s="140"/>
    </row>
    <row r="765" spans="5:21" x14ac:dyDescent="0.35">
      <c r="E765" s="135">
        <v>753</v>
      </c>
      <c r="F765" s="135" cm="1">
        <f t="array" aca="1" ref="F765" ca="1">INDEX('SCIR_no vaccination'!$B754:$CW754, 'INPUTS for uncertainty analysis'!$B$2)</f>
        <v>0</v>
      </c>
      <c r="G765" s="137">
        <f t="shared" ca="1" si="63"/>
        <v>0</v>
      </c>
      <c r="H765" s="151">
        <f t="shared" ca="1" si="64"/>
        <v>0</v>
      </c>
      <c r="I765" s="138">
        <f t="shared" ca="1" si="65"/>
        <v>0</v>
      </c>
      <c r="J765" s="138">
        <f>0</f>
        <v>0</v>
      </c>
      <c r="K765" s="138">
        <f t="shared" ca="1" si="66"/>
        <v>0</v>
      </c>
      <c r="L765" s="138">
        <f t="shared" ca="1" si="67"/>
        <v>0</v>
      </c>
      <c r="T765" s="140"/>
      <c r="U765" s="140"/>
    </row>
    <row r="766" spans="5:21" x14ac:dyDescent="0.35">
      <c r="E766" s="135">
        <v>754</v>
      </c>
      <c r="F766" s="135" cm="1">
        <f t="array" aca="1" ref="F766" ca="1">INDEX('SCIR_no vaccination'!$B755:$CW755, 'INPUTS for uncertainty analysis'!$B$2)</f>
        <v>4</v>
      </c>
      <c r="G766" s="137">
        <f t="shared" ca="1" si="63"/>
        <v>100.57943939643663</v>
      </c>
      <c r="H766" s="151">
        <f t="shared" ca="1" si="64"/>
        <v>200</v>
      </c>
      <c r="I766" s="138">
        <f t="shared" ca="1" si="65"/>
        <v>14686266.498967806</v>
      </c>
      <c r="J766" s="138">
        <f>0</f>
        <v>0</v>
      </c>
      <c r="K766" s="138">
        <f t="shared" ca="1" si="66"/>
        <v>667663.7751930618</v>
      </c>
      <c r="L766" s="138">
        <f t="shared" ca="1" si="67"/>
        <v>15353930.274160868</v>
      </c>
      <c r="T766" s="140"/>
      <c r="U766" s="140"/>
    </row>
    <row r="767" spans="5:21" x14ac:dyDescent="0.35">
      <c r="E767" s="135">
        <v>755</v>
      </c>
      <c r="F767" s="135" cm="1">
        <f t="array" aca="1" ref="F767" ca="1">INDEX('SCIR_no vaccination'!$B756:$CW756, 'INPUTS for uncertainty analysis'!$B$2)</f>
        <v>0</v>
      </c>
      <c r="G767" s="137">
        <f t="shared" ca="1" si="63"/>
        <v>0</v>
      </c>
      <c r="H767" s="151">
        <f t="shared" ca="1" si="64"/>
        <v>0</v>
      </c>
      <c r="I767" s="138">
        <f t="shared" ca="1" si="65"/>
        <v>0</v>
      </c>
      <c r="J767" s="138">
        <f>0</f>
        <v>0</v>
      </c>
      <c r="K767" s="138">
        <f t="shared" ca="1" si="66"/>
        <v>0</v>
      </c>
      <c r="L767" s="138">
        <f t="shared" ca="1" si="67"/>
        <v>0</v>
      </c>
      <c r="T767" s="140"/>
      <c r="U767" s="140"/>
    </row>
    <row r="768" spans="5:21" x14ac:dyDescent="0.35">
      <c r="E768" s="135">
        <v>756</v>
      </c>
      <c r="F768" s="135" cm="1">
        <f t="array" aca="1" ref="F768" ca="1">INDEX('SCIR_no vaccination'!$B757:$CW757, 'INPUTS for uncertainty analysis'!$B$2)</f>
        <v>1</v>
      </c>
      <c r="G768" s="137">
        <f t="shared" ca="1" si="63"/>
        <v>25.144859849109157</v>
      </c>
      <c r="H768" s="151">
        <f t="shared" ca="1" si="64"/>
        <v>0</v>
      </c>
      <c r="I768" s="138">
        <f t="shared" ca="1" si="65"/>
        <v>0</v>
      </c>
      <c r="J768" s="138">
        <f>0</f>
        <v>0</v>
      </c>
      <c r="K768" s="138">
        <f t="shared" ca="1" si="66"/>
        <v>166915.94379826545</v>
      </c>
      <c r="L768" s="138">
        <f t="shared" ca="1" si="67"/>
        <v>166915.94379826545</v>
      </c>
      <c r="T768" s="140"/>
      <c r="U768" s="140"/>
    </row>
    <row r="769" spans="5:21" x14ac:dyDescent="0.35">
      <c r="E769" s="135">
        <v>757</v>
      </c>
      <c r="F769" s="135" cm="1">
        <f t="array" aca="1" ref="F769" ca="1">INDEX('SCIR_no vaccination'!$B758:$CW758, 'INPUTS for uncertainty analysis'!$B$2)</f>
        <v>0</v>
      </c>
      <c r="G769" s="137">
        <f t="shared" ca="1" si="63"/>
        <v>0</v>
      </c>
      <c r="H769" s="151">
        <f t="shared" ca="1" si="64"/>
        <v>0</v>
      </c>
      <c r="I769" s="138">
        <f t="shared" ca="1" si="65"/>
        <v>0</v>
      </c>
      <c r="J769" s="138">
        <f>0</f>
        <v>0</v>
      </c>
      <c r="K769" s="138">
        <f t="shared" ca="1" si="66"/>
        <v>0</v>
      </c>
      <c r="L769" s="138">
        <f t="shared" ca="1" si="67"/>
        <v>0</v>
      </c>
      <c r="T769" s="140"/>
      <c r="U769" s="140"/>
    </row>
    <row r="770" spans="5:21" x14ac:dyDescent="0.35">
      <c r="E770" s="135">
        <v>758</v>
      </c>
      <c r="F770" s="135" cm="1">
        <f t="array" aca="1" ref="F770" ca="1">INDEX('SCIR_no vaccination'!$B759:$CW759, 'INPUTS for uncertainty analysis'!$B$2)</f>
        <v>2</v>
      </c>
      <c r="G770" s="137">
        <f t="shared" ca="1" si="63"/>
        <v>50.289719698218313</v>
      </c>
      <c r="H770" s="151">
        <f t="shared" ca="1" si="64"/>
        <v>200</v>
      </c>
      <c r="I770" s="138">
        <f t="shared" ca="1" si="65"/>
        <v>14686266.498967806</v>
      </c>
      <c r="J770" s="138">
        <f>0</f>
        <v>0</v>
      </c>
      <c r="K770" s="138">
        <f t="shared" ca="1" si="66"/>
        <v>333831.8875965309</v>
      </c>
      <c r="L770" s="138">
        <f t="shared" ca="1" si="67"/>
        <v>15020098.386564337</v>
      </c>
      <c r="T770" s="140"/>
      <c r="U770" s="140"/>
    </row>
    <row r="771" spans="5:21" x14ac:dyDescent="0.35">
      <c r="E771" s="135">
        <v>759</v>
      </c>
      <c r="F771" s="135" cm="1">
        <f t="array" aca="1" ref="F771" ca="1">INDEX('SCIR_no vaccination'!$B760:$CW760, 'INPUTS for uncertainty analysis'!$B$2)</f>
        <v>0</v>
      </c>
      <c r="G771" s="137">
        <f t="shared" ca="1" si="63"/>
        <v>0</v>
      </c>
      <c r="H771" s="151">
        <f t="shared" ca="1" si="64"/>
        <v>0</v>
      </c>
      <c r="I771" s="138">
        <f t="shared" ca="1" si="65"/>
        <v>0</v>
      </c>
      <c r="J771" s="138">
        <f>0</f>
        <v>0</v>
      </c>
      <c r="K771" s="138">
        <f t="shared" ca="1" si="66"/>
        <v>0</v>
      </c>
      <c r="L771" s="138">
        <f t="shared" ca="1" si="67"/>
        <v>0</v>
      </c>
      <c r="T771" s="140"/>
      <c r="U771" s="140"/>
    </row>
    <row r="772" spans="5:21" x14ac:dyDescent="0.35">
      <c r="E772" s="135">
        <v>760</v>
      </c>
      <c r="F772" s="135" cm="1">
        <f t="array" aca="1" ref="F772" ca="1">INDEX('SCIR_no vaccination'!$B761:$CW761, 'INPUTS for uncertainty analysis'!$B$2)</f>
        <v>0</v>
      </c>
      <c r="G772" s="137">
        <f t="shared" ca="1" si="63"/>
        <v>0</v>
      </c>
      <c r="H772" s="151">
        <f t="shared" ca="1" si="64"/>
        <v>0</v>
      </c>
      <c r="I772" s="138">
        <f t="shared" ca="1" si="65"/>
        <v>0</v>
      </c>
      <c r="J772" s="138">
        <f>0</f>
        <v>0</v>
      </c>
      <c r="K772" s="138">
        <f t="shared" ca="1" si="66"/>
        <v>0</v>
      </c>
      <c r="L772" s="138">
        <f t="shared" ca="1" si="67"/>
        <v>0</v>
      </c>
      <c r="T772" s="140"/>
      <c r="U772" s="140"/>
    </row>
    <row r="773" spans="5:21" x14ac:dyDescent="0.35">
      <c r="E773" s="135">
        <v>761</v>
      </c>
      <c r="F773" s="135" cm="1">
        <f t="array" aca="1" ref="F773" ca="1">INDEX('SCIR_no vaccination'!$B762:$CW762, 'INPUTS for uncertainty analysis'!$B$2)</f>
        <v>0</v>
      </c>
      <c r="G773" s="137">
        <f t="shared" ca="1" si="63"/>
        <v>0</v>
      </c>
      <c r="H773" s="151">
        <f t="shared" ca="1" si="64"/>
        <v>0</v>
      </c>
      <c r="I773" s="138">
        <f t="shared" ca="1" si="65"/>
        <v>0</v>
      </c>
      <c r="J773" s="138">
        <f>0</f>
        <v>0</v>
      </c>
      <c r="K773" s="138">
        <f t="shared" ca="1" si="66"/>
        <v>0</v>
      </c>
      <c r="L773" s="138">
        <f t="shared" ca="1" si="67"/>
        <v>0</v>
      </c>
      <c r="T773" s="140"/>
      <c r="U773" s="140"/>
    </row>
    <row r="774" spans="5:21" x14ac:dyDescent="0.35">
      <c r="E774" s="135">
        <v>762</v>
      </c>
      <c r="F774" s="135" cm="1">
        <f t="array" aca="1" ref="F774" ca="1">INDEX('SCIR_no vaccination'!$B763:$CW763, 'INPUTS for uncertainty analysis'!$B$2)</f>
        <v>0</v>
      </c>
      <c r="G774" s="137">
        <f t="shared" ca="1" si="63"/>
        <v>0</v>
      </c>
      <c r="H774" s="151">
        <f t="shared" ca="1" si="64"/>
        <v>0</v>
      </c>
      <c r="I774" s="138">
        <f t="shared" ca="1" si="65"/>
        <v>0</v>
      </c>
      <c r="J774" s="138">
        <f>0</f>
        <v>0</v>
      </c>
      <c r="K774" s="138">
        <f t="shared" ca="1" si="66"/>
        <v>0</v>
      </c>
      <c r="L774" s="138">
        <f t="shared" ca="1" si="67"/>
        <v>0</v>
      </c>
      <c r="T774" s="140"/>
      <c r="U774" s="140"/>
    </row>
    <row r="775" spans="5:21" x14ac:dyDescent="0.35">
      <c r="E775" s="135">
        <v>763</v>
      </c>
      <c r="F775" s="135" cm="1">
        <f t="array" aca="1" ref="F775" ca="1">INDEX('SCIR_no vaccination'!$B764:$CW764, 'INPUTS for uncertainty analysis'!$B$2)</f>
        <v>4</v>
      </c>
      <c r="G775" s="137">
        <f t="shared" ca="1" si="63"/>
        <v>100.57943939643663</v>
      </c>
      <c r="H775" s="151">
        <f t="shared" ca="1" si="64"/>
        <v>200</v>
      </c>
      <c r="I775" s="138">
        <f t="shared" ca="1" si="65"/>
        <v>14686266.498967806</v>
      </c>
      <c r="J775" s="138">
        <f>0</f>
        <v>0</v>
      </c>
      <c r="K775" s="138">
        <f t="shared" ca="1" si="66"/>
        <v>667663.7751930618</v>
      </c>
      <c r="L775" s="138">
        <f t="shared" ca="1" si="67"/>
        <v>15353930.274160868</v>
      </c>
      <c r="T775" s="140"/>
      <c r="U775" s="140"/>
    </row>
    <row r="776" spans="5:21" x14ac:dyDescent="0.35">
      <c r="E776" s="135">
        <v>764</v>
      </c>
      <c r="F776" s="135" cm="1">
        <f t="array" aca="1" ref="F776" ca="1">INDEX('SCIR_no vaccination'!$B765:$CW765, 'INPUTS for uncertainty analysis'!$B$2)</f>
        <v>0</v>
      </c>
      <c r="G776" s="137">
        <f t="shared" ca="1" si="63"/>
        <v>0</v>
      </c>
      <c r="H776" s="151">
        <f t="shared" ca="1" si="64"/>
        <v>0</v>
      </c>
      <c r="I776" s="138">
        <f t="shared" ca="1" si="65"/>
        <v>0</v>
      </c>
      <c r="J776" s="138">
        <f>0</f>
        <v>0</v>
      </c>
      <c r="K776" s="138">
        <f t="shared" ca="1" si="66"/>
        <v>0</v>
      </c>
      <c r="L776" s="138">
        <f t="shared" ca="1" si="67"/>
        <v>0</v>
      </c>
      <c r="T776" s="140"/>
      <c r="U776" s="140"/>
    </row>
    <row r="777" spans="5:21" x14ac:dyDescent="0.35">
      <c r="E777" s="135">
        <v>765</v>
      </c>
      <c r="F777" s="135" cm="1">
        <f t="array" aca="1" ref="F777" ca="1">INDEX('SCIR_no vaccination'!$B766:$CW766, 'INPUTS for uncertainty analysis'!$B$2)</f>
        <v>0</v>
      </c>
      <c r="G777" s="137">
        <f t="shared" ca="1" si="63"/>
        <v>0</v>
      </c>
      <c r="H777" s="151">
        <f t="shared" ca="1" si="64"/>
        <v>0</v>
      </c>
      <c r="I777" s="138">
        <f t="shared" ca="1" si="65"/>
        <v>0</v>
      </c>
      <c r="J777" s="138">
        <f>0</f>
        <v>0</v>
      </c>
      <c r="K777" s="138">
        <f t="shared" ca="1" si="66"/>
        <v>0</v>
      </c>
      <c r="L777" s="138">
        <f t="shared" ca="1" si="67"/>
        <v>0</v>
      </c>
      <c r="T777" s="140"/>
      <c r="U777" s="140"/>
    </row>
    <row r="778" spans="5:21" x14ac:dyDescent="0.35">
      <c r="E778" s="135">
        <v>766</v>
      </c>
      <c r="F778" s="135" cm="1">
        <f t="array" aca="1" ref="F778" ca="1">INDEX('SCIR_no vaccination'!$B767:$CW767, 'INPUTS for uncertainty analysis'!$B$2)</f>
        <v>0</v>
      </c>
      <c r="G778" s="137">
        <f t="shared" ca="1" si="63"/>
        <v>0</v>
      </c>
      <c r="H778" s="151">
        <f t="shared" ca="1" si="64"/>
        <v>0</v>
      </c>
      <c r="I778" s="138">
        <f t="shared" ca="1" si="65"/>
        <v>0</v>
      </c>
      <c r="J778" s="138">
        <f>0</f>
        <v>0</v>
      </c>
      <c r="K778" s="138">
        <f t="shared" ca="1" si="66"/>
        <v>0</v>
      </c>
      <c r="L778" s="138">
        <f t="shared" ca="1" si="67"/>
        <v>0</v>
      </c>
      <c r="T778" s="140"/>
      <c r="U778" s="140"/>
    </row>
    <row r="779" spans="5:21" x14ac:dyDescent="0.35">
      <c r="E779" s="135">
        <v>767</v>
      </c>
      <c r="F779" s="135" cm="1">
        <f t="array" aca="1" ref="F779" ca="1">INDEX('SCIR_no vaccination'!$B768:$CW768, 'INPUTS for uncertainty analysis'!$B$2)</f>
        <v>3</v>
      </c>
      <c r="G779" s="137">
        <f t="shared" ca="1" si="63"/>
        <v>75.434579547327473</v>
      </c>
      <c r="H779" s="151">
        <f t="shared" ca="1" si="64"/>
        <v>200</v>
      </c>
      <c r="I779" s="138">
        <f t="shared" ca="1" si="65"/>
        <v>14686266.498967806</v>
      </c>
      <c r="J779" s="138">
        <f>0</f>
        <v>0</v>
      </c>
      <c r="K779" s="138">
        <f t="shared" ca="1" si="66"/>
        <v>500747.83139479638</v>
      </c>
      <c r="L779" s="138">
        <f t="shared" ca="1" si="67"/>
        <v>15187014.330362603</v>
      </c>
      <c r="T779" s="140"/>
      <c r="U779" s="140"/>
    </row>
    <row r="780" spans="5:21" x14ac:dyDescent="0.35">
      <c r="E780" s="135">
        <v>768</v>
      </c>
      <c r="F780" s="135" cm="1">
        <f t="array" aca="1" ref="F780" ca="1">INDEX('SCIR_no vaccination'!$B769:$CW769, 'INPUTS for uncertainty analysis'!$B$2)</f>
        <v>0</v>
      </c>
      <c r="G780" s="137">
        <f t="shared" ca="1" si="63"/>
        <v>0</v>
      </c>
      <c r="H780" s="151">
        <f t="shared" ca="1" si="64"/>
        <v>0</v>
      </c>
      <c r="I780" s="138">
        <f t="shared" ca="1" si="65"/>
        <v>0</v>
      </c>
      <c r="J780" s="138">
        <f>0</f>
        <v>0</v>
      </c>
      <c r="K780" s="138">
        <f t="shared" ca="1" si="66"/>
        <v>0</v>
      </c>
      <c r="L780" s="138">
        <f t="shared" ca="1" si="67"/>
        <v>0</v>
      </c>
      <c r="T780" s="140"/>
      <c r="U780" s="140"/>
    </row>
    <row r="781" spans="5:21" x14ac:dyDescent="0.35">
      <c r="E781" s="135">
        <v>769</v>
      </c>
      <c r="F781" s="135" cm="1">
        <f t="array" aca="1" ref="F781" ca="1">INDEX('SCIR_no vaccination'!$B770:$CW770, 'INPUTS for uncertainty analysis'!$B$2)</f>
        <v>0</v>
      </c>
      <c r="G781" s="137">
        <f t="shared" ref="G781:G844" ca="1" si="68">F781*$C$9</f>
        <v>0</v>
      </c>
      <c r="H781" s="151">
        <f t="shared" ref="H781:H844" ca="1" si="69">IF(F781 &gt; 1,$C$13*20000,0)</f>
        <v>0</v>
      </c>
      <c r="I781" s="138">
        <f t="shared" ref="I781:I844" ca="1" si="70">IF(F781 &gt; 1,$C$4,0)</f>
        <v>0</v>
      </c>
      <c r="J781" s="138">
        <f>0</f>
        <v>0</v>
      </c>
      <c r="K781" s="138">
        <f t="shared" ref="K781:K844" ca="1" si="71">F781*$C$5</f>
        <v>0</v>
      </c>
      <c r="L781" s="138">
        <f t="shared" ref="L781:L844" ca="1" si="72">J781+I781+K781</f>
        <v>0</v>
      </c>
      <c r="T781" s="140"/>
      <c r="U781" s="140"/>
    </row>
    <row r="782" spans="5:21" x14ac:dyDescent="0.35">
      <c r="E782" s="135">
        <v>770</v>
      </c>
      <c r="F782" s="135" cm="1">
        <f t="array" aca="1" ref="F782" ca="1">INDEX('SCIR_no vaccination'!$B771:$CW771, 'INPUTS for uncertainty analysis'!$B$2)</f>
        <v>0</v>
      </c>
      <c r="G782" s="137">
        <f t="shared" ca="1" si="68"/>
        <v>0</v>
      </c>
      <c r="H782" s="151">
        <f t="shared" ca="1" si="69"/>
        <v>0</v>
      </c>
      <c r="I782" s="138">
        <f t="shared" ca="1" si="70"/>
        <v>0</v>
      </c>
      <c r="J782" s="138">
        <f>0</f>
        <v>0</v>
      </c>
      <c r="K782" s="138">
        <f t="shared" ca="1" si="71"/>
        <v>0</v>
      </c>
      <c r="L782" s="138">
        <f t="shared" ca="1" si="72"/>
        <v>0</v>
      </c>
      <c r="T782" s="140"/>
      <c r="U782" s="140"/>
    </row>
    <row r="783" spans="5:21" x14ac:dyDescent="0.35">
      <c r="E783" s="135">
        <v>771</v>
      </c>
      <c r="F783" s="135" cm="1">
        <f t="array" aca="1" ref="F783" ca="1">INDEX('SCIR_no vaccination'!$B772:$CW772, 'INPUTS for uncertainty analysis'!$B$2)</f>
        <v>0</v>
      </c>
      <c r="G783" s="137">
        <f t="shared" ca="1" si="68"/>
        <v>0</v>
      </c>
      <c r="H783" s="151">
        <f t="shared" ca="1" si="69"/>
        <v>0</v>
      </c>
      <c r="I783" s="138">
        <f t="shared" ca="1" si="70"/>
        <v>0</v>
      </c>
      <c r="J783" s="138">
        <f>0</f>
        <v>0</v>
      </c>
      <c r="K783" s="138">
        <f t="shared" ca="1" si="71"/>
        <v>0</v>
      </c>
      <c r="L783" s="138">
        <f t="shared" ca="1" si="72"/>
        <v>0</v>
      </c>
      <c r="T783" s="140"/>
      <c r="U783" s="140"/>
    </row>
    <row r="784" spans="5:21" x14ac:dyDescent="0.35">
      <c r="E784" s="135">
        <v>772</v>
      </c>
      <c r="F784" s="135" cm="1">
        <f t="array" aca="1" ref="F784" ca="1">INDEX('SCIR_no vaccination'!$B773:$CW773, 'INPUTS for uncertainty analysis'!$B$2)</f>
        <v>0</v>
      </c>
      <c r="G784" s="137">
        <f t="shared" ca="1" si="68"/>
        <v>0</v>
      </c>
      <c r="H784" s="151">
        <f t="shared" ca="1" si="69"/>
        <v>0</v>
      </c>
      <c r="I784" s="138">
        <f t="shared" ca="1" si="70"/>
        <v>0</v>
      </c>
      <c r="J784" s="138">
        <f>0</f>
        <v>0</v>
      </c>
      <c r="K784" s="138">
        <f t="shared" ca="1" si="71"/>
        <v>0</v>
      </c>
      <c r="L784" s="138">
        <f t="shared" ca="1" si="72"/>
        <v>0</v>
      </c>
      <c r="T784" s="140"/>
      <c r="U784" s="140"/>
    </row>
    <row r="785" spans="5:21" x14ac:dyDescent="0.35">
      <c r="E785" s="135">
        <v>773</v>
      </c>
      <c r="F785" s="135" cm="1">
        <f t="array" aca="1" ref="F785" ca="1">INDEX('SCIR_no vaccination'!$B774:$CW774, 'INPUTS for uncertainty analysis'!$B$2)</f>
        <v>1</v>
      </c>
      <c r="G785" s="137">
        <f t="shared" ca="1" si="68"/>
        <v>25.144859849109157</v>
      </c>
      <c r="H785" s="151">
        <f t="shared" ca="1" si="69"/>
        <v>0</v>
      </c>
      <c r="I785" s="138">
        <f t="shared" ca="1" si="70"/>
        <v>0</v>
      </c>
      <c r="J785" s="138">
        <f>0</f>
        <v>0</v>
      </c>
      <c r="K785" s="138">
        <f t="shared" ca="1" si="71"/>
        <v>166915.94379826545</v>
      </c>
      <c r="L785" s="138">
        <f t="shared" ca="1" si="72"/>
        <v>166915.94379826545</v>
      </c>
      <c r="T785" s="140"/>
      <c r="U785" s="140"/>
    </row>
    <row r="786" spans="5:21" x14ac:dyDescent="0.35">
      <c r="E786" s="135">
        <v>774</v>
      </c>
      <c r="F786" s="135" cm="1">
        <f t="array" aca="1" ref="F786" ca="1">INDEX('SCIR_no vaccination'!$B775:$CW775, 'INPUTS for uncertainty analysis'!$B$2)</f>
        <v>0</v>
      </c>
      <c r="G786" s="137">
        <f t="shared" ca="1" si="68"/>
        <v>0</v>
      </c>
      <c r="H786" s="151">
        <f t="shared" ca="1" si="69"/>
        <v>0</v>
      </c>
      <c r="I786" s="138">
        <f t="shared" ca="1" si="70"/>
        <v>0</v>
      </c>
      <c r="J786" s="138">
        <f>0</f>
        <v>0</v>
      </c>
      <c r="K786" s="138">
        <f t="shared" ca="1" si="71"/>
        <v>0</v>
      </c>
      <c r="L786" s="138">
        <f t="shared" ca="1" si="72"/>
        <v>0</v>
      </c>
      <c r="T786" s="140"/>
      <c r="U786" s="140"/>
    </row>
    <row r="787" spans="5:21" x14ac:dyDescent="0.35">
      <c r="E787" s="135">
        <v>775</v>
      </c>
      <c r="F787" s="135" cm="1">
        <f t="array" aca="1" ref="F787" ca="1">INDEX('SCIR_no vaccination'!$B776:$CW776, 'INPUTS for uncertainty analysis'!$B$2)</f>
        <v>0</v>
      </c>
      <c r="G787" s="137">
        <f t="shared" ca="1" si="68"/>
        <v>0</v>
      </c>
      <c r="H787" s="151">
        <f t="shared" ca="1" si="69"/>
        <v>0</v>
      </c>
      <c r="I787" s="138">
        <f t="shared" ca="1" si="70"/>
        <v>0</v>
      </c>
      <c r="J787" s="138">
        <f>0</f>
        <v>0</v>
      </c>
      <c r="K787" s="138">
        <f t="shared" ca="1" si="71"/>
        <v>0</v>
      </c>
      <c r="L787" s="138">
        <f t="shared" ca="1" si="72"/>
        <v>0</v>
      </c>
      <c r="T787" s="140"/>
      <c r="U787" s="140"/>
    </row>
    <row r="788" spans="5:21" x14ac:dyDescent="0.35">
      <c r="E788" s="135">
        <v>776</v>
      </c>
      <c r="F788" s="135" cm="1">
        <f t="array" aca="1" ref="F788" ca="1">INDEX('SCIR_no vaccination'!$B777:$CW777, 'INPUTS for uncertainty analysis'!$B$2)</f>
        <v>0</v>
      </c>
      <c r="G788" s="137">
        <f t="shared" ca="1" si="68"/>
        <v>0</v>
      </c>
      <c r="H788" s="151">
        <f t="shared" ca="1" si="69"/>
        <v>0</v>
      </c>
      <c r="I788" s="138">
        <f t="shared" ca="1" si="70"/>
        <v>0</v>
      </c>
      <c r="J788" s="138">
        <f>0</f>
        <v>0</v>
      </c>
      <c r="K788" s="138">
        <f t="shared" ca="1" si="71"/>
        <v>0</v>
      </c>
      <c r="L788" s="138">
        <f t="shared" ca="1" si="72"/>
        <v>0</v>
      </c>
      <c r="T788" s="140"/>
      <c r="U788" s="140"/>
    </row>
    <row r="789" spans="5:21" x14ac:dyDescent="0.35">
      <c r="E789" s="135">
        <v>777</v>
      </c>
      <c r="F789" s="135" cm="1">
        <f t="array" aca="1" ref="F789" ca="1">INDEX('SCIR_no vaccination'!$B778:$CW778, 'INPUTS for uncertainty analysis'!$B$2)</f>
        <v>0</v>
      </c>
      <c r="G789" s="137">
        <f t="shared" ca="1" si="68"/>
        <v>0</v>
      </c>
      <c r="H789" s="151">
        <f t="shared" ca="1" si="69"/>
        <v>0</v>
      </c>
      <c r="I789" s="138">
        <f t="shared" ca="1" si="70"/>
        <v>0</v>
      </c>
      <c r="J789" s="138">
        <f>0</f>
        <v>0</v>
      </c>
      <c r="K789" s="138">
        <f t="shared" ca="1" si="71"/>
        <v>0</v>
      </c>
      <c r="L789" s="138">
        <f t="shared" ca="1" si="72"/>
        <v>0</v>
      </c>
      <c r="T789" s="140"/>
      <c r="U789" s="140"/>
    </row>
    <row r="790" spans="5:21" x14ac:dyDescent="0.35">
      <c r="E790" s="135">
        <v>778</v>
      </c>
      <c r="F790" s="135" cm="1">
        <f t="array" aca="1" ref="F790" ca="1">INDEX('SCIR_no vaccination'!$B779:$CW779, 'INPUTS for uncertainty analysis'!$B$2)</f>
        <v>0</v>
      </c>
      <c r="G790" s="137">
        <f t="shared" ca="1" si="68"/>
        <v>0</v>
      </c>
      <c r="H790" s="151">
        <f t="shared" ca="1" si="69"/>
        <v>0</v>
      </c>
      <c r="I790" s="138">
        <f t="shared" ca="1" si="70"/>
        <v>0</v>
      </c>
      <c r="J790" s="138">
        <f>0</f>
        <v>0</v>
      </c>
      <c r="K790" s="138">
        <f t="shared" ca="1" si="71"/>
        <v>0</v>
      </c>
      <c r="L790" s="138">
        <f t="shared" ca="1" si="72"/>
        <v>0</v>
      </c>
      <c r="T790" s="140"/>
      <c r="U790" s="140"/>
    </row>
    <row r="791" spans="5:21" x14ac:dyDescent="0.35">
      <c r="E791" s="135">
        <v>779</v>
      </c>
      <c r="F791" s="135" cm="1">
        <f t="array" aca="1" ref="F791" ca="1">INDEX('SCIR_no vaccination'!$B780:$CW780, 'INPUTS for uncertainty analysis'!$B$2)</f>
        <v>0</v>
      </c>
      <c r="G791" s="137">
        <f t="shared" ca="1" si="68"/>
        <v>0</v>
      </c>
      <c r="H791" s="151">
        <f t="shared" ca="1" si="69"/>
        <v>0</v>
      </c>
      <c r="I791" s="138">
        <f t="shared" ca="1" si="70"/>
        <v>0</v>
      </c>
      <c r="J791" s="138">
        <f>0</f>
        <v>0</v>
      </c>
      <c r="K791" s="138">
        <f t="shared" ca="1" si="71"/>
        <v>0</v>
      </c>
      <c r="L791" s="138">
        <f t="shared" ca="1" si="72"/>
        <v>0</v>
      </c>
      <c r="T791" s="140"/>
      <c r="U791" s="140"/>
    </row>
    <row r="792" spans="5:21" x14ac:dyDescent="0.35">
      <c r="E792" s="135">
        <v>780</v>
      </c>
      <c r="F792" s="135" cm="1">
        <f t="array" aca="1" ref="F792" ca="1">INDEX('SCIR_no vaccination'!$B781:$CW781, 'INPUTS for uncertainty analysis'!$B$2)</f>
        <v>0</v>
      </c>
      <c r="G792" s="137">
        <f t="shared" ca="1" si="68"/>
        <v>0</v>
      </c>
      <c r="H792" s="151">
        <f t="shared" ca="1" si="69"/>
        <v>0</v>
      </c>
      <c r="I792" s="138">
        <f t="shared" ca="1" si="70"/>
        <v>0</v>
      </c>
      <c r="J792" s="138">
        <f>0</f>
        <v>0</v>
      </c>
      <c r="K792" s="138">
        <f t="shared" ca="1" si="71"/>
        <v>0</v>
      </c>
      <c r="L792" s="138">
        <f t="shared" ca="1" si="72"/>
        <v>0</v>
      </c>
      <c r="T792" s="140"/>
      <c r="U792" s="140"/>
    </row>
    <row r="793" spans="5:21" x14ac:dyDescent="0.35">
      <c r="E793" s="135">
        <v>781</v>
      </c>
      <c r="F793" s="135" cm="1">
        <f t="array" aca="1" ref="F793" ca="1">INDEX('SCIR_no vaccination'!$B782:$CW782, 'INPUTS for uncertainty analysis'!$B$2)</f>
        <v>0</v>
      </c>
      <c r="G793" s="137">
        <f t="shared" ca="1" si="68"/>
        <v>0</v>
      </c>
      <c r="H793" s="151">
        <f t="shared" ca="1" si="69"/>
        <v>0</v>
      </c>
      <c r="I793" s="138">
        <f t="shared" ca="1" si="70"/>
        <v>0</v>
      </c>
      <c r="J793" s="138">
        <f>0</f>
        <v>0</v>
      </c>
      <c r="K793" s="138">
        <f t="shared" ca="1" si="71"/>
        <v>0</v>
      </c>
      <c r="L793" s="138">
        <f t="shared" ca="1" si="72"/>
        <v>0</v>
      </c>
      <c r="T793" s="140"/>
      <c r="U793" s="140"/>
    </row>
    <row r="794" spans="5:21" x14ac:dyDescent="0.35">
      <c r="E794" s="135">
        <v>782</v>
      </c>
      <c r="F794" s="135" cm="1">
        <f t="array" aca="1" ref="F794" ca="1">INDEX('SCIR_no vaccination'!$B783:$CW783, 'INPUTS for uncertainty analysis'!$B$2)</f>
        <v>0</v>
      </c>
      <c r="G794" s="137">
        <f t="shared" ca="1" si="68"/>
        <v>0</v>
      </c>
      <c r="H794" s="151">
        <f t="shared" ca="1" si="69"/>
        <v>0</v>
      </c>
      <c r="I794" s="138">
        <f t="shared" ca="1" si="70"/>
        <v>0</v>
      </c>
      <c r="J794" s="138">
        <f>0</f>
        <v>0</v>
      </c>
      <c r="K794" s="138">
        <f t="shared" ca="1" si="71"/>
        <v>0</v>
      </c>
      <c r="L794" s="138">
        <f t="shared" ca="1" si="72"/>
        <v>0</v>
      </c>
      <c r="T794" s="140"/>
      <c r="U794" s="140"/>
    </row>
    <row r="795" spans="5:21" x14ac:dyDescent="0.35">
      <c r="E795" s="135">
        <v>783</v>
      </c>
      <c r="F795" s="135" cm="1">
        <f t="array" aca="1" ref="F795" ca="1">INDEX('SCIR_no vaccination'!$B784:$CW784, 'INPUTS for uncertainty analysis'!$B$2)</f>
        <v>1</v>
      </c>
      <c r="G795" s="137">
        <f t="shared" ca="1" si="68"/>
        <v>25.144859849109157</v>
      </c>
      <c r="H795" s="151">
        <f t="shared" ca="1" si="69"/>
        <v>0</v>
      </c>
      <c r="I795" s="138">
        <f t="shared" ca="1" si="70"/>
        <v>0</v>
      </c>
      <c r="J795" s="138">
        <f>0</f>
        <v>0</v>
      </c>
      <c r="K795" s="138">
        <f t="shared" ca="1" si="71"/>
        <v>166915.94379826545</v>
      </c>
      <c r="L795" s="138">
        <f t="shared" ca="1" si="72"/>
        <v>166915.94379826545</v>
      </c>
      <c r="T795" s="140"/>
      <c r="U795" s="140"/>
    </row>
    <row r="796" spans="5:21" x14ac:dyDescent="0.35">
      <c r="E796" s="135">
        <v>784</v>
      </c>
      <c r="F796" s="135" cm="1">
        <f t="array" aca="1" ref="F796" ca="1">INDEX('SCIR_no vaccination'!$B785:$CW785, 'INPUTS for uncertainty analysis'!$B$2)</f>
        <v>0</v>
      </c>
      <c r="G796" s="137">
        <f t="shared" ca="1" si="68"/>
        <v>0</v>
      </c>
      <c r="H796" s="151">
        <f t="shared" ca="1" si="69"/>
        <v>0</v>
      </c>
      <c r="I796" s="138">
        <f t="shared" ca="1" si="70"/>
        <v>0</v>
      </c>
      <c r="J796" s="138">
        <f>0</f>
        <v>0</v>
      </c>
      <c r="K796" s="138">
        <f t="shared" ca="1" si="71"/>
        <v>0</v>
      </c>
      <c r="L796" s="138">
        <f t="shared" ca="1" si="72"/>
        <v>0</v>
      </c>
      <c r="T796" s="140"/>
      <c r="U796" s="140"/>
    </row>
    <row r="797" spans="5:21" x14ac:dyDescent="0.35">
      <c r="E797" s="135">
        <v>785</v>
      </c>
      <c r="F797" s="135" cm="1">
        <f t="array" aca="1" ref="F797" ca="1">INDEX('SCIR_no vaccination'!$B786:$CW786, 'INPUTS for uncertainty analysis'!$B$2)</f>
        <v>0</v>
      </c>
      <c r="G797" s="137">
        <f t="shared" ca="1" si="68"/>
        <v>0</v>
      </c>
      <c r="H797" s="151">
        <f t="shared" ca="1" si="69"/>
        <v>0</v>
      </c>
      <c r="I797" s="138">
        <f t="shared" ca="1" si="70"/>
        <v>0</v>
      </c>
      <c r="J797" s="138">
        <f>0</f>
        <v>0</v>
      </c>
      <c r="K797" s="138">
        <f t="shared" ca="1" si="71"/>
        <v>0</v>
      </c>
      <c r="L797" s="138">
        <f t="shared" ca="1" si="72"/>
        <v>0</v>
      </c>
      <c r="T797" s="140"/>
      <c r="U797" s="140"/>
    </row>
    <row r="798" spans="5:21" x14ac:dyDescent="0.35">
      <c r="E798" s="135">
        <v>786</v>
      </c>
      <c r="F798" s="135" cm="1">
        <f t="array" aca="1" ref="F798" ca="1">INDEX('SCIR_no vaccination'!$B787:$CW787, 'INPUTS for uncertainty analysis'!$B$2)</f>
        <v>0</v>
      </c>
      <c r="G798" s="137">
        <f t="shared" ca="1" si="68"/>
        <v>0</v>
      </c>
      <c r="H798" s="151">
        <f t="shared" ca="1" si="69"/>
        <v>0</v>
      </c>
      <c r="I798" s="138">
        <f t="shared" ca="1" si="70"/>
        <v>0</v>
      </c>
      <c r="J798" s="138">
        <f>0</f>
        <v>0</v>
      </c>
      <c r="K798" s="138">
        <f t="shared" ca="1" si="71"/>
        <v>0</v>
      </c>
      <c r="L798" s="138">
        <f t="shared" ca="1" si="72"/>
        <v>0</v>
      </c>
      <c r="T798" s="140"/>
      <c r="U798" s="140"/>
    </row>
    <row r="799" spans="5:21" x14ac:dyDescent="0.35">
      <c r="E799" s="135">
        <v>787</v>
      </c>
      <c r="F799" s="135" cm="1">
        <f t="array" aca="1" ref="F799" ca="1">INDEX('SCIR_no vaccination'!$B788:$CW788, 'INPUTS for uncertainty analysis'!$B$2)</f>
        <v>0</v>
      </c>
      <c r="G799" s="137">
        <f t="shared" ca="1" si="68"/>
        <v>0</v>
      </c>
      <c r="H799" s="151">
        <f t="shared" ca="1" si="69"/>
        <v>0</v>
      </c>
      <c r="I799" s="138">
        <f t="shared" ca="1" si="70"/>
        <v>0</v>
      </c>
      <c r="J799" s="138">
        <f>0</f>
        <v>0</v>
      </c>
      <c r="K799" s="138">
        <f t="shared" ca="1" si="71"/>
        <v>0</v>
      </c>
      <c r="L799" s="138">
        <f t="shared" ca="1" si="72"/>
        <v>0</v>
      </c>
      <c r="T799" s="140"/>
      <c r="U799" s="140"/>
    </row>
    <row r="800" spans="5:21" x14ac:dyDescent="0.35">
      <c r="E800" s="135">
        <v>788</v>
      </c>
      <c r="F800" s="135" cm="1">
        <f t="array" aca="1" ref="F800" ca="1">INDEX('SCIR_no vaccination'!$B789:$CW789, 'INPUTS for uncertainty analysis'!$B$2)</f>
        <v>0</v>
      </c>
      <c r="G800" s="137">
        <f t="shared" ca="1" si="68"/>
        <v>0</v>
      </c>
      <c r="H800" s="151">
        <f t="shared" ca="1" si="69"/>
        <v>0</v>
      </c>
      <c r="I800" s="138">
        <f t="shared" ca="1" si="70"/>
        <v>0</v>
      </c>
      <c r="J800" s="138">
        <f>0</f>
        <v>0</v>
      </c>
      <c r="K800" s="138">
        <f t="shared" ca="1" si="71"/>
        <v>0</v>
      </c>
      <c r="L800" s="138">
        <f t="shared" ca="1" si="72"/>
        <v>0</v>
      </c>
      <c r="T800" s="140"/>
      <c r="U800" s="140"/>
    </row>
    <row r="801" spans="5:21" x14ac:dyDescent="0.35">
      <c r="E801" s="135">
        <v>789</v>
      </c>
      <c r="F801" s="135" cm="1">
        <f t="array" aca="1" ref="F801" ca="1">INDEX('SCIR_no vaccination'!$B790:$CW790, 'INPUTS for uncertainty analysis'!$B$2)</f>
        <v>0</v>
      </c>
      <c r="G801" s="137">
        <f t="shared" ca="1" si="68"/>
        <v>0</v>
      </c>
      <c r="H801" s="151">
        <f t="shared" ca="1" si="69"/>
        <v>0</v>
      </c>
      <c r="I801" s="138">
        <f t="shared" ca="1" si="70"/>
        <v>0</v>
      </c>
      <c r="J801" s="138">
        <f>0</f>
        <v>0</v>
      </c>
      <c r="K801" s="138">
        <f t="shared" ca="1" si="71"/>
        <v>0</v>
      </c>
      <c r="L801" s="138">
        <f t="shared" ca="1" si="72"/>
        <v>0</v>
      </c>
      <c r="T801" s="140"/>
      <c r="U801" s="140"/>
    </row>
    <row r="802" spans="5:21" x14ac:dyDescent="0.35">
      <c r="E802" s="135">
        <v>790</v>
      </c>
      <c r="F802" s="135" cm="1">
        <f t="array" aca="1" ref="F802" ca="1">INDEX('SCIR_no vaccination'!$B791:$CW791, 'INPUTS for uncertainty analysis'!$B$2)</f>
        <v>0</v>
      </c>
      <c r="G802" s="137">
        <f t="shared" ca="1" si="68"/>
        <v>0</v>
      </c>
      <c r="H802" s="151">
        <f t="shared" ca="1" si="69"/>
        <v>0</v>
      </c>
      <c r="I802" s="138">
        <f t="shared" ca="1" si="70"/>
        <v>0</v>
      </c>
      <c r="J802" s="138">
        <f>0</f>
        <v>0</v>
      </c>
      <c r="K802" s="138">
        <f t="shared" ca="1" si="71"/>
        <v>0</v>
      </c>
      <c r="L802" s="138">
        <f t="shared" ca="1" si="72"/>
        <v>0</v>
      </c>
      <c r="T802" s="140"/>
      <c r="U802" s="140"/>
    </row>
    <row r="803" spans="5:21" x14ac:dyDescent="0.35">
      <c r="E803" s="135">
        <v>791</v>
      </c>
      <c r="F803" s="135" cm="1">
        <f t="array" aca="1" ref="F803" ca="1">INDEX('SCIR_no vaccination'!$B792:$CW792, 'INPUTS for uncertainty analysis'!$B$2)</f>
        <v>0</v>
      </c>
      <c r="G803" s="137">
        <f t="shared" ca="1" si="68"/>
        <v>0</v>
      </c>
      <c r="H803" s="151">
        <f t="shared" ca="1" si="69"/>
        <v>0</v>
      </c>
      <c r="I803" s="138">
        <f t="shared" ca="1" si="70"/>
        <v>0</v>
      </c>
      <c r="J803" s="138">
        <f>0</f>
        <v>0</v>
      </c>
      <c r="K803" s="138">
        <f t="shared" ca="1" si="71"/>
        <v>0</v>
      </c>
      <c r="L803" s="138">
        <f t="shared" ca="1" si="72"/>
        <v>0</v>
      </c>
      <c r="T803" s="140"/>
      <c r="U803" s="140"/>
    </row>
    <row r="804" spans="5:21" x14ac:dyDescent="0.35">
      <c r="E804" s="135">
        <v>792</v>
      </c>
      <c r="F804" s="135" cm="1">
        <f t="array" aca="1" ref="F804" ca="1">INDEX('SCIR_no vaccination'!$B793:$CW793, 'INPUTS for uncertainty analysis'!$B$2)</f>
        <v>0</v>
      </c>
      <c r="G804" s="137">
        <f t="shared" ca="1" si="68"/>
        <v>0</v>
      </c>
      <c r="H804" s="151">
        <f t="shared" ca="1" si="69"/>
        <v>0</v>
      </c>
      <c r="I804" s="138">
        <f t="shared" ca="1" si="70"/>
        <v>0</v>
      </c>
      <c r="J804" s="138">
        <f>0</f>
        <v>0</v>
      </c>
      <c r="K804" s="138">
        <f t="shared" ca="1" si="71"/>
        <v>0</v>
      </c>
      <c r="L804" s="138">
        <f t="shared" ca="1" si="72"/>
        <v>0</v>
      </c>
      <c r="T804" s="140"/>
      <c r="U804" s="140"/>
    </row>
    <row r="805" spans="5:21" x14ac:dyDescent="0.35">
      <c r="E805" s="135">
        <v>793</v>
      </c>
      <c r="F805" s="135" cm="1">
        <f t="array" aca="1" ref="F805" ca="1">INDEX('SCIR_no vaccination'!$B794:$CW794, 'INPUTS for uncertainty analysis'!$B$2)</f>
        <v>0</v>
      </c>
      <c r="G805" s="137">
        <f t="shared" ca="1" si="68"/>
        <v>0</v>
      </c>
      <c r="H805" s="151">
        <f t="shared" ca="1" si="69"/>
        <v>0</v>
      </c>
      <c r="I805" s="138">
        <f t="shared" ca="1" si="70"/>
        <v>0</v>
      </c>
      <c r="J805" s="138">
        <f>0</f>
        <v>0</v>
      </c>
      <c r="K805" s="138">
        <f t="shared" ca="1" si="71"/>
        <v>0</v>
      </c>
      <c r="L805" s="138">
        <f t="shared" ca="1" si="72"/>
        <v>0</v>
      </c>
      <c r="T805" s="140"/>
      <c r="U805" s="140"/>
    </row>
    <row r="806" spans="5:21" x14ac:dyDescent="0.35">
      <c r="E806" s="135">
        <v>794</v>
      </c>
      <c r="F806" s="135" cm="1">
        <f t="array" aca="1" ref="F806" ca="1">INDEX('SCIR_no vaccination'!$B795:$CW795, 'INPUTS for uncertainty analysis'!$B$2)</f>
        <v>1</v>
      </c>
      <c r="G806" s="137">
        <f t="shared" ca="1" si="68"/>
        <v>25.144859849109157</v>
      </c>
      <c r="H806" s="151">
        <f t="shared" ca="1" si="69"/>
        <v>0</v>
      </c>
      <c r="I806" s="138">
        <f t="shared" ca="1" si="70"/>
        <v>0</v>
      </c>
      <c r="J806" s="138">
        <f>0</f>
        <v>0</v>
      </c>
      <c r="K806" s="138">
        <f t="shared" ca="1" si="71"/>
        <v>166915.94379826545</v>
      </c>
      <c r="L806" s="138">
        <f t="shared" ca="1" si="72"/>
        <v>166915.94379826545</v>
      </c>
      <c r="T806" s="140"/>
      <c r="U806" s="140"/>
    </row>
    <row r="807" spans="5:21" x14ac:dyDescent="0.35">
      <c r="E807" s="135">
        <v>795</v>
      </c>
      <c r="F807" s="135" cm="1">
        <f t="array" aca="1" ref="F807" ca="1">INDEX('SCIR_no vaccination'!$B796:$CW796, 'INPUTS for uncertainty analysis'!$B$2)</f>
        <v>0</v>
      </c>
      <c r="G807" s="137">
        <f t="shared" ca="1" si="68"/>
        <v>0</v>
      </c>
      <c r="H807" s="151">
        <f t="shared" ca="1" si="69"/>
        <v>0</v>
      </c>
      <c r="I807" s="138">
        <f t="shared" ca="1" si="70"/>
        <v>0</v>
      </c>
      <c r="J807" s="138">
        <f>0</f>
        <v>0</v>
      </c>
      <c r="K807" s="138">
        <f t="shared" ca="1" si="71"/>
        <v>0</v>
      </c>
      <c r="L807" s="138">
        <f t="shared" ca="1" si="72"/>
        <v>0</v>
      </c>
      <c r="T807" s="140"/>
      <c r="U807" s="140"/>
    </row>
    <row r="808" spans="5:21" x14ac:dyDescent="0.35">
      <c r="E808" s="135">
        <v>796</v>
      </c>
      <c r="F808" s="135" cm="1">
        <f t="array" aca="1" ref="F808" ca="1">INDEX('SCIR_no vaccination'!$B797:$CW797, 'INPUTS for uncertainty analysis'!$B$2)</f>
        <v>0</v>
      </c>
      <c r="G808" s="137">
        <f t="shared" ca="1" si="68"/>
        <v>0</v>
      </c>
      <c r="H808" s="151">
        <f t="shared" ca="1" si="69"/>
        <v>0</v>
      </c>
      <c r="I808" s="138">
        <f t="shared" ca="1" si="70"/>
        <v>0</v>
      </c>
      <c r="J808" s="138">
        <f>0</f>
        <v>0</v>
      </c>
      <c r="K808" s="138">
        <f t="shared" ca="1" si="71"/>
        <v>0</v>
      </c>
      <c r="L808" s="138">
        <f t="shared" ca="1" si="72"/>
        <v>0</v>
      </c>
      <c r="T808" s="140"/>
      <c r="U808" s="140"/>
    </row>
    <row r="809" spans="5:21" x14ac:dyDescent="0.35">
      <c r="E809" s="135">
        <v>797</v>
      </c>
      <c r="F809" s="135" cm="1">
        <f t="array" aca="1" ref="F809" ca="1">INDEX('SCIR_no vaccination'!$B798:$CW798, 'INPUTS for uncertainty analysis'!$B$2)</f>
        <v>0</v>
      </c>
      <c r="G809" s="137">
        <f t="shared" ca="1" si="68"/>
        <v>0</v>
      </c>
      <c r="H809" s="151">
        <f t="shared" ca="1" si="69"/>
        <v>0</v>
      </c>
      <c r="I809" s="138">
        <f t="shared" ca="1" si="70"/>
        <v>0</v>
      </c>
      <c r="J809" s="138">
        <f>0</f>
        <v>0</v>
      </c>
      <c r="K809" s="138">
        <f t="shared" ca="1" si="71"/>
        <v>0</v>
      </c>
      <c r="L809" s="138">
        <f t="shared" ca="1" si="72"/>
        <v>0</v>
      </c>
      <c r="T809" s="140"/>
      <c r="U809" s="140"/>
    </row>
    <row r="810" spans="5:21" x14ac:dyDescent="0.35">
      <c r="E810" s="135">
        <v>798</v>
      </c>
      <c r="F810" s="135" cm="1">
        <f t="array" aca="1" ref="F810" ca="1">INDEX('SCIR_no vaccination'!$B799:$CW799, 'INPUTS for uncertainty analysis'!$B$2)</f>
        <v>0</v>
      </c>
      <c r="G810" s="137">
        <f t="shared" ca="1" si="68"/>
        <v>0</v>
      </c>
      <c r="H810" s="151">
        <f t="shared" ca="1" si="69"/>
        <v>0</v>
      </c>
      <c r="I810" s="138">
        <f t="shared" ca="1" si="70"/>
        <v>0</v>
      </c>
      <c r="J810" s="138">
        <f>0</f>
        <v>0</v>
      </c>
      <c r="K810" s="138">
        <f t="shared" ca="1" si="71"/>
        <v>0</v>
      </c>
      <c r="L810" s="138">
        <f t="shared" ca="1" si="72"/>
        <v>0</v>
      </c>
      <c r="T810" s="140"/>
      <c r="U810" s="140"/>
    </row>
    <row r="811" spans="5:21" x14ac:dyDescent="0.35">
      <c r="E811" s="135">
        <v>799</v>
      </c>
      <c r="F811" s="135" cm="1">
        <f t="array" aca="1" ref="F811" ca="1">INDEX('SCIR_no vaccination'!$B800:$CW800, 'INPUTS for uncertainty analysis'!$B$2)</f>
        <v>0</v>
      </c>
      <c r="G811" s="137">
        <f t="shared" ca="1" si="68"/>
        <v>0</v>
      </c>
      <c r="H811" s="151">
        <f t="shared" ca="1" si="69"/>
        <v>0</v>
      </c>
      <c r="I811" s="138">
        <f t="shared" ca="1" si="70"/>
        <v>0</v>
      </c>
      <c r="J811" s="138">
        <f>0</f>
        <v>0</v>
      </c>
      <c r="K811" s="138">
        <f t="shared" ca="1" si="71"/>
        <v>0</v>
      </c>
      <c r="L811" s="138">
        <f t="shared" ca="1" si="72"/>
        <v>0</v>
      </c>
      <c r="T811" s="140"/>
      <c r="U811" s="140"/>
    </row>
    <row r="812" spans="5:21" x14ac:dyDescent="0.35">
      <c r="E812" s="135">
        <v>800</v>
      </c>
      <c r="F812" s="135" cm="1">
        <f t="array" aca="1" ref="F812" ca="1">INDEX('SCIR_no vaccination'!$B801:$CW801, 'INPUTS for uncertainty analysis'!$B$2)</f>
        <v>0</v>
      </c>
      <c r="G812" s="137">
        <f t="shared" ca="1" si="68"/>
        <v>0</v>
      </c>
      <c r="H812" s="151">
        <f t="shared" ca="1" si="69"/>
        <v>0</v>
      </c>
      <c r="I812" s="138">
        <f t="shared" ca="1" si="70"/>
        <v>0</v>
      </c>
      <c r="J812" s="138">
        <f>0</f>
        <v>0</v>
      </c>
      <c r="K812" s="138">
        <f t="shared" ca="1" si="71"/>
        <v>0</v>
      </c>
      <c r="L812" s="138">
        <f t="shared" ca="1" si="72"/>
        <v>0</v>
      </c>
      <c r="T812" s="140"/>
      <c r="U812" s="140"/>
    </row>
    <row r="813" spans="5:21" x14ac:dyDescent="0.35">
      <c r="E813" s="135">
        <v>801</v>
      </c>
      <c r="F813" s="135" cm="1">
        <f t="array" aca="1" ref="F813" ca="1">INDEX('SCIR_no vaccination'!$B802:$CW802, 'INPUTS for uncertainty analysis'!$B$2)</f>
        <v>0</v>
      </c>
      <c r="G813" s="137">
        <f t="shared" ca="1" si="68"/>
        <v>0</v>
      </c>
      <c r="H813" s="151">
        <f t="shared" ca="1" si="69"/>
        <v>0</v>
      </c>
      <c r="I813" s="138">
        <f t="shared" ca="1" si="70"/>
        <v>0</v>
      </c>
      <c r="J813" s="138">
        <f>0</f>
        <v>0</v>
      </c>
      <c r="K813" s="138">
        <f t="shared" ca="1" si="71"/>
        <v>0</v>
      </c>
      <c r="L813" s="138">
        <f t="shared" ca="1" si="72"/>
        <v>0</v>
      </c>
      <c r="T813" s="140"/>
      <c r="U813" s="140"/>
    </row>
    <row r="814" spans="5:21" x14ac:dyDescent="0.35">
      <c r="E814" s="135">
        <v>802</v>
      </c>
      <c r="F814" s="135" cm="1">
        <f t="array" aca="1" ref="F814" ca="1">INDEX('SCIR_no vaccination'!$B803:$CW803, 'INPUTS for uncertainty analysis'!$B$2)</f>
        <v>0</v>
      </c>
      <c r="G814" s="137">
        <f t="shared" ca="1" si="68"/>
        <v>0</v>
      </c>
      <c r="H814" s="151">
        <f t="shared" ca="1" si="69"/>
        <v>0</v>
      </c>
      <c r="I814" s="138">
        <f t="shared" ca="1" si="70"/>
        <v>0</v>
      </c>
      <c r="J814" s="138">
        <f>0</f>
        <v>0</v>
      </c>
      <c r="K814" s="138">
        <f t="shared" ca="1" si="71"/>
        <v>0</v>
      </c>
      <c r="L814" s="138">
        <f t="shared" ca="1" si="72"/>
        <v>0</v>
      </c>
      <c r="T814" s="140"/>
      <c r="U814" s="140"/>
    </row>
    <row r="815" spans="5:21" x14ac:dyDescent="0.35">
      <c r="E815" s="135">
        <v>803</v>
      </c>
      <c r="F815" s="135" cm="1">
        <f t="array" aca="1" ref="F815" ca="1">INDEX('SCIR_no vaccination'!$B804:$CW804, 'INPUTS for uncertainty analysis'!$B$2)</f>
        <v>0</v>
      </c>
      <c r="G815" s="137">
        <f t="shared" ca="1" si="68"/>
        <v>0</v>
      </c>
      <c r="H815" s="151">
        <f t="shared" ca="1" si="69"/>
        <v>0</v>
      </c>
      <c r="I815" s="138">
        <f t="shared" ca="1" si="70"/>
        <v>0</v>
      </c>
      <c r="J815" s="138">
        <f>0</f>
        <v>0</v>
      </c>
      <c r="K815" s="138">
        <f t="shared" ca="1" si="71"/>
        <v>0</v>
      </c>
      <c r="L815" s="138">
        <f t="shared" ca="1" si="72"/>
        <v>0</v>
      </c>
      <c r="T815" s="140"/>
      <c r="U815" s="140"/>
    </row>
    <row r="816" spans="5:21" x14ac:dyDescent="0.35">
      <c r="E816" s="135">
        <v>804</v>
      </c>
      <c r="F816" s="135" cm="1">
        <f t="array" aca="1" ref="F816" ca="1">INDEX('SCIR_no vaccination'!$B805:$CW805, 'INPUTS for uncertainty analysis'!$B$2)</f>
        <v>0</v>
      </c>
      <c r="G816" s="137">
        <f t="shared" ca="1" si="68"/>
        <v>0</v>
      </c>
      <c r="H816" s="151">
        <f t="shared" ca="1" si="69"/>
        <v>0</v>
      </c>
      <c r="I816" s="138">
        <f t="shared" ca="1" si="70"/>
        <v>0</v>
      </c>
      <c r="J816" s="138">
        <f>0</f>
        <v>0</v>
      </c>
      <c r="K816" s="138">
        <f t="shared" ca="1" si="71"/>
        <v>0</v>
      </c>
      <c r="L816" s="138">
        <f t="shared" ca="1" si="72"/>
        <v>0</v>
      </c>
      <c r="T816" s="140"/>
      <c r="U816" s="140"/>
    </row>
    <row r="817" spans="5:21" x14ac:dyDescent="0.35">
      <c r="E817" s="135">
        <v>805</v>
      </c>
      <c r="F817" s="135" cm="1">
        <f t="array" aca="1" ref="F817" ca="1">INDEX('SCIR_no vaccination'!$B806:$CW806, 'INPUTS for uncertainty analysis'!$B$2)</f>
        <v>1</v>
      </c>
      <c r="G817" s="137">
        <f t="shared" ca="1" si="68"/>
        <v>25.144859849109157</v>
      </c>
      <c r="H817" s="151">
        <f t="shared" ca="1" si="69"/>
        <v>0</v>
      </c>
      <c r="I817" s="138">
        <f t="shared" ca="1" si="70"/>
        <v>0</v>
      </c>
      <c r="J817" s="138">
        <f>0</f>
        <v>0</v>
      </c>
      <c r="K817" s="138">
        <f t="shared" ca="1" si="71"/>
        <v>166915.94379826545</v>
      </c>
      <c r="L817" s="138">
        <f t="shared" ca="1" si="72"/>
        <v>166915.94379826545</v>
      </c>
      <c r="T817" s="140"/>
      <c r="U817" s="140"/>
    </row>
    <row r="818" spans="5:21" x14ac:dyDescent="0.35">
      <c r="E818" s="135">
        <v>806</v>
      </c>
      <c r="F818" s="135" cm="1">
        <f t="array" aca="1" ref="F818" ca="1">INDEX('SCIR_no vaccination'!$B807:$CW807, 'INPUTS for uncertainty analysis'!$B$2)</f>
        <v>0</v>
      </c>
      <c r="G818" s="137">
        <f t="shared" ca="1" si="68"/>
        <v>0</v>
      </c>
      <c r="H818" s="151">
        <f t="shared" ca="1" si="69"/>
        <v>0</v>
      </c>
      <c r="I818" s="138">
        <f t="shared" ca="1" si="70"/>
        <v>0</v>
      </c>
      <c r="J818" s="138">
        <f>0</f>
        <v>0</v>
      </c>
      <c r="K818" s="138">
        <f t="shared" ca="1" si="71"/>
        <v>0</v>
      </c>
      <c r="L818" s="138">
        <f t="shared" ca="1" si="72"/>
        <v>0</v>
      </c>
      <c r="T818" s="140"/>
      <c r="U818" s="140"/>
    </row>
    <row r="819" spans="5:21" x14ac:dyDescent="0.35">
      <c r="E819" s="135">
        <v>807</v>
      </c>
      <c r="F819" s="135" cm="1">
        <f t="array" aca="1" ref="F819" ca="1">INDEX('SCIR_no vaccination'!$B808:$CW808, 'INPUTS for uncertainty analysis'!$B$2)</f>
        <v>0</v>
      </c>
      <c r="G819" s="137">
        <f t="shared" ca="1" si="68"/>
        <v>0</v>
      </c>
      <c r="H819" s="151">
        <f t="shared" ca="1" si="69"/>
        <v>0</v>
      </c>
      <c r="I819" s="138">
        <f t="shared" ca="1" si="70"/>
        <v>0</v>
      </c>
      <c r="J819" s="138">
        <f>0</f>
        <v>0</v>
      </c>
      <c r="K819" s="138">
        <f t="shared" ca="1" si="71"/>
        <v>0</v>
      </c>
      <c r="L819" s="138">
        <f t="shared" ca="1" si="72"/>
        <v>0</v>
      </c>
      <c r="T819" s="140"/>
      <c r="U819" s="140"/>
    </row>
    <row r="820" spans="5:21" x14ac:dyDescent="0.35">
      <c r="E820" s="135">
        <v>808</v>
      </c>
      <c r="F820" s="135" cm="1">
        <f t="array" aca="1" ref="F820" ca="1">INDEX('SCIR_no vaccination'!$B809:$CW809, 'INPUTS for uncertainty analysis'!$B$2)</f>
        <v>0</v>
      </c>
      <c r="G820" s="137">
        <f t="shared" ca="1" si="68"/>
        <v>0</v>
      </c>
      <c r="H820" s="151">
        <f t="shared" ca="1" si="69"/>
        <v>0</v>
      </c>
      <c r="I820" s="138">
        <f t="shared" ca="1" si="70"/>
        <v>0</v>
      </c>
      <c r="J820" s="138">
        <f>0</f>
        <v>0</v>
      </c>
      <c r="K820" s="138">
        <f t="shared" ca="1" si="71"/>
        <v>0</v>
      </c>
      <c r="L820" s="138">
        <f t="shared" ca="1" si="72"/>
        <v>0</v>
      </c>
      <c r="T820" s="140"/>
      <c r="U820" s="140"/>
    </row>
    <row r="821" spans="5:21" x14ac:dyDescent="0.35">
      <c r="E821" s="135">
        <v>809</v>
      </c>
      <c r="F821" s="135" cm="1">
        <f t="array" aca="1" ref="F821" ca="1">INDEX('SCIR_no vaccination'!$B810:$CW810, 'INPUTS for uncertainty analysis'!$B$2)</f>
        <v>0</v>
      </c>
      <c r="G821" s="137">
        <f t="shared" ca="1" si="68"/>
        <v>0</v>
      </c>
      <c r="H821" s="151">
        <f t="shared" ca="1" si="69"/>
        <v>0</v>
      </c>
      <c r="I821" s="138">
        <f t="shared" ca="1" si="70"/>
        <v>0</v>
      </c>
      <c r="J821" s="138">
        <f>0</f>
        <v>0</v>
      </c>
      <c r="K821" s="138">
        <f t="shared" ca="1" si="71"/>
        <v>0</v>
      </c>
      <c r="L821" s="138">
        <f t="shared" ca="1" si="72"/>
        <v>0</v>
      </c>
      <c r="T821" s="140"/>
      <c r="U821" s="140"/>
    </row>
    <row r="822" spans="5:21" x14ac:dyDescent="0.35">
      <c r="E822" s="135">
        <v>810</v>
      </c>
      <c r="F822" s="135" cm="1">
        <f t="array" aca="1" ref="F822" ca="1">INDEX('SCIR_no vaccination'!$B811:$CW811, 'INPUTS for uncertainty analysis'!$B$2)</f>
        <v>3</v>
      </c>
      <c r="G822" s="137">
        <f t="shared" ca="1" si="68"/>
        <v>75.434579547327473</v>
      </c>
      <c r="H822" s="151">
        <f t="shared" ca="1" si="69"/>
        <v>200</v>
      </c>
      <c r="I822" s="138">
        <f t="shared" ca="1" si="70"/>
        <v>14686266.498967806</v>
      </c>
      <c r="J822" s="138">
        <f>0</f>
        <v>0</v>
      </c>
      <c r="K822" s="138">
        <f t="shared" ca="1" si="71"/>
        <v>500747.83139479638</v>
      </c>
      <c r="L822" s="138">
        <f t="shared" ca="1" si="72"/>
        <v>15187014.330362603</v>
      </c>
      <c r="T822" s="140"/>
      <c r="U822" s="140"/>
    </row>
    <row r="823" spans="5:21" x14ac:dyDescent="0.35">
      <c r="E823" s="135">
        <v>811</v>
      </c>
      <c r="F823" s="135" cm="1">
        <f t="array" aca="1" ref="F823" ca="1">INDEX('SCIR_no vaccination'!$B812:$CW812, 'INPUTS for uncertainty analysis'!$B$2)</f>
        <v>0</v>
      </c>
      <c r="G823" s="137">
        <f t="shared" ca="1" si="68"/>
        <v>0</v>
      </c>
      <c r="H823" s="151">
        <f t="shared" ca="1" si="69"/>
        <v>0</v>
      </c>
      <c r="I823" s="138">
        <f t="shared" ca="1" si="70"/>
        <v>0</v>
      </c>
      <c r="J823" s="138">
        <f>0</f>
        <v>0</v>
      </c>
      <c r="K823" s="138">
        <f t="shared" ca="1" si="71"/>
        <v>0</v>
      </c>
      <c r="L823" s="138">
        <f t="shared" ca="1" si="72"/>
        <v>0</v>
      </c>
      <c r="T823" s="140"/>
      <c r="U823" s="140"/>
    </row>
    <row r="824" spans="5:21" x14ac:dyDescent="0.35">
      <c r="E824" s="135">
        <v>812</v>
      </c>
      <c r="F824" s="135" cm="1">
        <f t="array" aca="1" ref="F824" ca="1">INDEX('SCIR_no vaccination'!$B813:$CW813, 'INPUTS for uncertainty analysis'!$B$2)</f>
        <v>0</v>
      </c>
      <c r="G824" s="137">
        <f t="shared" ca="1" si="68"/>
        <v>0</v>
      </c>
      <c r="H824" s="151">
        <f t="shared" ca="1" si="69"/>
        <v>0</v>
      </c>
      <c r="I824" s="138">
        <f t="shared" ca="1" si="70"/>
        <v>0</v>
      </c>
      <c r="J824" s="138">
        <f>0</f>
        <v>0</v>
      </c>
      <c r="K824" s="138">
        <f t="shared" ca="1" si="71"/>
        <v>0</v>
      </c>
      <c r="L824" s="138">
        <f t="shared" ca="1" si="72"/>
        <v>0</v>
      </c>
      <c r="T824" s="140"/>
      <c r="U824" s="140"/>
    </row>
    <row r="825" spans="5:21" x14ac:dyDescent="0.35">
      <c r="E825" s="135">
        <v>813</v>
      </c>
      <c r="F825" s="135" cm="1">
        <f t="array" aca="1" ref="F825" ca="1">INDEX('SCIR_no vaccination'!$B814:$CW814, 'INPUTS for uncertainty analysis'!$B$2)</f>
        <v>0</v>
      </c>
      <c r="G825" s="137">
        <f t="shared" ca="1" si="68"/>
        <v>0</v>
      </c>
      <c r="H825" s="151">
        <f t="shared" ca="1" si="69"/>
        <v>0</v>
      </c>
      <c r="I825" s="138">
        <f t="shared" ca="1" si="70"/>
        <v>0</v>
      </c>
      <c r="J825" s="138">
        <f>0</f>
        <v>0</v>
      </c>
      <c r="K825" s="138">
        <f t="shared" ca="1" si="71"/>
        <v>0</v>
      </c>
      <c r="L825" s="138">
        <f t="shared" ca="1" si="72"/>
        <v>0</v>
      </c>
      <c r="T825" s="140"/>
      <c r="U825" s="140"/>
    </row>
    <row r="826" spans="5:21" x14ac:dyDescent="0.35">
      <c r="E826" s="135">
        <v>814</v>
      </c>
      <c r="F826" s="135" cm="1">
        <f t="array" aca="1" ref="F826" ca="1">INDEX('SCIR_no vaccination'!$B815:$CW815, 'INPUTS for uncertainty analysis'!$B$2)</f>
        <v>0</v>
      </c>
      <c r="G826" s="137">
        <f t="shared" ca="1" si="68"/>
        <v>0</v>
      </c>
      <c r="H826" s="151">
        <f t="shared" ca="1" si="69"/>
        <v>0</v>
      </c>
      <c r="I826" s="138">
        <f t="shared" ca="1" si="70"/>
        <v>0</v>
      </c>
      <c r="J826" s="138">
        <f>0</f>
        <v>0</v>
      </c>
      <c r="K826" s="138">
        <f t="shared" ca="1" si="71"/>
        <v>0</v>
      </c>
      <c r="L826" s="138">
        <f t="shared" ca="1" si="72"/>
        <v>0</v>
      </c>
      <c r="T826" s="140"/>
      <c r="U826" s="140"/>
    </row>
    <row r="827" spans="5:21" x14ac:dyDescent="0.35">
      <c r="E827" s="135">
        <v>815</v>
      </c>
      <c r="F827" s="135" cm="1">
        <f t="array" aca="1" ref="F827" ca="1">INDEX('SCIR_no vaccination'!$B816:$CW816, 'INPUTS for uncertainty analysis'!$B$2)</f>
        <v>0</v>
      </c>
      <c r="G827" s="137">
        <f t="shared" ca="1" si="68"/>
        <v>0</v>
      </c>
      <c r="H827" s="151">
        <f t="shared" ca="1" si="69"/>
        <v>0</v>
      </c>
      <c r="I827" s="138">
        <f t="shared" ca="1" si="70"/>
        <v>0</v>
      </c>
      <c r="J827" s="138">
        <f>0</f>
        <v>0</v>
      </c>
      <c r="K827" s="138">
        <f t="shared" ca="1" si="71"/>
        <v>0</v>
      </c>
      <c r="L827" s="138">
        <f t="shared" ca="1" si="72"/>
        <v>0</v>
      </c>
      <c r="T827" s="140"/>
      <c r="U827" s="140"/>
    </row>
    <row r="828" spans="5:21" x14ac:dyDescent="0.35">
      <c r="E828" s="135">
        <v>816</v>
      </c>
      <c r="F828" s="135" cm="1">
        <f t="array" aca="1" ref="F828" ca="1">INDEX('SCIR_no vaccination'!$B817:$CW817, 'INPUTS for uncertainty analysis'!$B$2)</f>
        <v>1</v>
      </c>
      <c r="G828" s="137">
        <f t="shared" ca="1" si="68"/>
        <v>25.144859849109157</v>
      </c>
      <c r="H828" s="151">
        <f t="shared" ca="1" si="69"/>
        <v>0</v>
      </c>
      <c r="I828" s="138">
        <f t="shared" ca="1" si="70"/>
        <v>0</v>
      </c>
      <c r="J828" s="138">
        <f>0</f>
        <v>0</v>
      </c>
      <c r="K828" s="138">
        <f t="shared" ca="1" si="71"/>
        <v>166915.94379826545</v>
      </c>
      <c r="L828" s="138">
        <f t="shared" ca="1" si="72"/>
        <v>166915.94379826545</v>
      </c>
      <c r="T828" s="140"/>
      <c r="U828" s="140"/>
    </row>
    <row r="829" spans="5:21" x14ac:dyDescent="0.35">
      <c r="E829" s="135">
        <v>817</v>
      </c>
      <c r="F829" s="135" cm="1">
        <f t="array" aca="1" ref="F829" ca="1">INDEX('SCIR_no vaccination'!$B818:$CW818, 'INPUTS for uncertainty analysis'!$B$2)</f>
        <v>0</v>
      </c>
      <c r="G829" s="137">
        <f t="shared" ca="1" si="68"/>
        <v>0</v>
      </c>
      <c r="H829" s="151">
        <f t="shared" ca="1" si="69"/>
        <v>0</v>
      </c>
      <c r="I829" s="138">
        <f t="shared" ca="1" si="70"/>
        <v>0</v>
      </c>
      <c r="J829" s="138">
        <f>0</f>
        <v>0</v>
      </c>
      <c r="K829" s="138">
        <f t="shared" ca="1" si="71"/>
        <v>0</v>
      </c>
      <c r="L829" s="138">
        <f t="shared" ca="1" si="72"/>
        <v>0</v>
      </c>
      <c r="T829" s="140"/>
      <c r="U829" s="140"/>
    </row>
    <row r="830" spans="5:21" x14ac:dyDescent="0.35">
      <c r="E830" s="135">
        <v>818</v>
      </c>
      <c r="F830" s="135" cm="1">
        <f t="array" aca="1" ref="F830" ca="1">INDEX('SCIR_no vaccination'!$B819:$CW819, 'INPUTS for uncertainty analysis'!$B$2)</f>
        <v>1</v>
      </c>
      <c r="G830" s="137">
        <f t="shared" ca="1" si="68"/>
        <v>25.144859849109157</v>
      </c>
      <c r="H830" s="151">
        <f t="shared" ca="1" si="69"/>
        <v>0</v>
      </c>
      <c r="I830" s="138">
        <f t="shared" ca="1" si="70"/>
        <v>0</v>
      </c>
      <c r="J830" s="138">
        <f>0</f>
        <v>0</v>
      </c>
      <c r="K830" s="138">
        <f t="shared" ca="1" si="71"/>
        <v>166915.94379826545</v>
      </c>
      <c r="L830" s="138">
        <f t="shared" ca="1" si="72"/>
        <v>166915.94379826545</v>
      </c>
      <c r="T830" s="140"/>
      <c r="U830" s="140"/>
    </row>
    <row r="831" spans="5:21" x14ac:dyDescent="0.35">
      <c r="E831" s="135">
        <v>819</v>
      </c>
      <c r="F831" s="135" cm="1">
        <f t="array" aca="1" ref="F831" ca="1">INDEX('SCIR_no vaccination'!$B820:$CW820, 'INPUTS for uncertainty analysis'!$B$2)</f>
        <v>0</v>
      </c>
      <c r="G831" s="137">
        <f t="shared" ca="1" si="68"/>
        <v>0</v>
      </c>
      <c r="H831" s="151">
        <f t="shared" ca="1" si="69"/>
        <v>0</v>
      </c>
      <c r="I831" s="138">
        <f t="shared" ca="1" si="70"/>
        <v>0</v>
      </c>
      <c r="J831" s="138">
        <f>0</f>
        <v>0</v>
      </c>
      <c r="K831" s="138">
        <f t="shared" ca="1" si="71"/>
        <v>0</v>
      </c>
      <c r="L831" s="138">
        <f t="shared" ca="1" si="72"/>
        <v>0</v>
      </c>
      <c r="T831" s="140"/>
      <c r="U831" s="140"/>
    </row>
    <row r="832" spans="5:21" x14ac:dyDescent="0.35">
      <c r="E832" s="135">
        <v>820</v>
      </c>
      <c r="F832" s="135" cm="1">
        <f t="array" aca="1" ref="F832" ca="1">INDEX('SCIR_no vaccination'!$B821:$CW821, 'INPUTS for uncertainty analysis'!$B$2)</f>
        <v>0</v>
      </c>
      <c r="G832" s="137">
        <f t="shared" ca="1" si="68"/>
        <v>0</v>
      </c>
      <c r="H832" s="151">
        <f t="shared" ca="1" si="69"/>
        <v>0</v>
      </c>
      <c r="I832" s="138">
        <f t="shared" ca="1" si="70"/>
        <v>0</v>
      </c>
      <c r="J832" s="138">
        <f>0</f>
        <v>0</v>
      </c>
      <c r="K832" s="138">
        <f t="shared" ca="1" si="71"/>
        <v>0</v>
      </c>
      <c r="L832" s="138">
        <f t="shared" ca="1" si="72"/>
        <v>0</v>
      </c>
      <c r="T832" s="140"/>
      <c r="U832" s="140"/>
    </row>
    <row r="833" spans="5:21" x14ac:dyDescent="0.35">
      <c r="E833" s="135">
        <v>821</v>
      </c>
      <c r="F833" s="135" cm="1">
        <f t="array" aca="1" ref="F833" ca="1">INDEX('SCIR_no vaccination'!$B822:$CW822, 'INPUTS for uncertainty analysis'!$B$2)</f>
        <v>0</v>
      </c>
      <c r="G833" s="137">
        <f t="shared" ca="1" si="68"/>
        <v>0</v>
      </c>
      <c r="H833" s="151">
        <f t="shared" ca="1" si="69"/>
        <v>0</v>
      </c>
      <c r="I833" s="138">
        <f t="shared" ca="1" si="70"/>
        <v>0</v>
      </c>
      <c r="J833" s="138">
        <f>0</f>
        <v>0</v>
      </c>
      <c r="K833" s="138">
        <f t="shared" ca="1" si="71"/>
        <v>0</v>
      </c>
      <c r="L833" s="138">
        <f t="shared" ca="1" si="72"/>
        <v>0</v>
      </c>
      <c r="T833" s="140"/>
      <c r="U833" s="140"/>
    </row>
    <row r="834" spans="5:21" x14ac:dyDescent="0.35">
      <c r="E834" s="135">
        <v>822</v>
      </c>
      <c r="F834" s="135" cm="1">
        <f t="array" aca="1" ref="F834" ca="1">INDEX('SCIR_no vaccination'!$B823:$CW823, 'INPUTS for uncertainty analysis'!$B$2)</f>
        <v>1</v>
      </c>
      <c r="G834" s="137">
        <f t="shared" ca="1" si="68"/>
        <v>25.144859849109157</v>
      </c>
      <c r="H834" s="151">
        <f t="shared" ca="1" si="69"/>
        <v>0</v>
      </c>
      <c r="I834" s="138">
        <f t="shared" ca="1" si="70"/>
        <v>0</v>
      </c>
      <c r="J834" s="138">
        <f>0</f>
        <v>0</v>
      </c>
      <c r="K834" s="138">
        <f t="shared" ca="1" si="71"/>
        <v>166915.94379826545</v>
      </c>
      <c r="L834" s="138">
        <f t="shared" ca="1" si="72"/>
        <v>166915.94379826545</v>
      </c>
      <c r="T834" s="140"/>
      <c r="U834" s="140"/>
    </row>
    <row r="835" spans="5:21" x14ac:dyDescent="0.35">
      <c r="E835" s="135">
        <v>823</v>
      </c>
      <c r="F835" s="135" cm="1">
        <f t="array" aca="1" ref="F835" ca="1">INDEX('SCIR_no vaccination'!$B824:$CW824, 'INPUTS for uncertainty analysis'!$B$2)</f>
        <v>0</v>
      </c>
      <c r="G835" s="137">
        <f t="shared" ca="1" si="68"/>
        <v>0</v>
      </c>
      <c r="H835" s="151">
        <f t="shared" ca="1" si="69"/>
        <v>0</v>
      </c>
      <c r="I835" s="138">
        <f t="shared" ca="1" si="70"/>
        <v>0</v>
      </c>
      <c r="J835" s="138">
        <f>0</f>
        <v>0</v>
      </c>
      <c r="K835" s="138">
        <f t="shared" ca="1" si="71"/>
        <v>0</v>
      </c>
      <c r="L835" s="138">
        <f t="shared" ca="1" si="72"/>
        <v>0</v>
      </c>
      <c r="T835" s="140"/>
      <c r="U835" s="140"/>
    </row>
    <row r="836" spans="5:21" x14ac:dyDescent="0.35">
      <c r="E836" s="135">
        <v>824</v>
      </c>
      <c r="F836" s="135" cm="1">
        <f t="array" aca="1" ref="F836" ca="1">INDEX('SCIR_no vaccination'!$B825:$CW825, 'INPUTS for uncertainty analysis'!$B$2)</f>
        <v>1</v>
      </c>
      <c r="G836" s="137">
        <f t="shared" ca="1" si="68"/>
        <v>25.144859849109157</v>
      </c>
      <c r="H836" s="151">
        <f t="shared" ca="1" si="69"/>
        <v>0</v>
      </c>
      <c r="I836" s="138">
        <f t="shared" ca="1" si="70"/>
        <v>0</v>
      </c>
      <c r="J836" s="138">
        <f>0</f>
        <v>0</v>
      </c>
      <c r="K836" s="138">
        <f t="shared" ca="1" si="71"/>
        <v>166915.94379826545</v>
      </c>
      <c r="L836" s="138">
        <f t="shared" ca="1" si="72"/>
        <v>166915.94379826545</v>
      </c>
      <c r="T836" s="140"/>
      <c r="U836" s="140"/>
    </row>
    <row r="837" spans="5:21" x14ac:dyDescent="0.35">
      <c r="E837" s="135">
        <v>825</v>
      </c>
      <c r="F837" s="135" cm="1">
        <f t="array" aca="1" ref="F837" ca="1">INDEX('SCIR_no vaccination'!$B826:$CW826, 'INPUTS for uncertainty analysis'!$B$2)</f>
        <v>15</v>
      </c>
      <c r="G837" s="137">
        <f t="shared" ca="1" si="68"/>
        <v>377.17289773663737</v>
      </c>
      <c r="H837" s="151">
        <f t="shared" ca="1" si="69"/>
        <v>200</v>
      </c>
      <c r="I837" s="138">
        <f t="shared" ca="1" si="70"/>
        <v>14686266.498967806</v>
      </c>
      <c r="J837" s="138">
        <f>0</f>
        <v>0</v>
      </c>
      <c r="K837" s="138">
        <f t="shared" ca="1" si="71"/>
        <v>2503739.1569739818</v>
      </c>
      <c r="L837" s="138">
        <f t="shared" ca="1" si="72"/>
        <v>17190005.655941788</v>
      </c>
      <c r="T837" s="140"/>
      <c r="U837" s="140"/>
    </row>
    <row r="838" spans="5:21" x14ac:dyDescent="0.35">
      <c r="E838" s="135">
        <v>826</v>
      </c>
      <c r="F838" s="135" cm="1">
        <f t="array" aca="1" ref="F838" ca="1">INDEX('SCIR_no vaccination'!$B827:$CW827, 'INPUTS for uncertainty analysis'!$B$2)</f>
        <v>0</v>
      </c>
      <c r="G838" s="137">
        <f t="shared" ca="1" si="68"/>
        <v>0</v>
      </c>
      <c r="H838" s="151">
        <f t="shared" ca="1" si="69"/>
        <v>0</v>
      </c>
      <c r="I838" s="138">
        <f t="shared" ca="1" si="70"/>
        <v>0</v>
      </c>
      <c r="J838" s="138">
        <f>0</f>
        <v>0</v>
      </c>
      <c r="K838" s="138">
        <f t="shared" ca="1" si="71"/>
        <v>0</v>
      </c>
      <c r="L838" s="138">
        <f t="shared" ca="1" si="72"/>
        <v>0</v>
      </c>
      <c r="T838" s="140"/>
      <c r="U838" s="140"/>
    </row>
    <row r="839" spans="5:21" x14ac:dyDescent="0.35">
      <c r="E839" s="135">
        <v>827</v>
      </c>
      <c r="F839" s="135" cm="1">
        <f t="array" aca="1" ref="F839" ca="1">INDEX('SCIR_no vaccination'!$B828:$CW828, 'INPUTS for uncertainty analysis'!$B$2)</f>
        <v>1</v>
      </c>
      <c r="G839" s="137">
        <f t="shared" ca="1" si="68"/>
        <v>25.144859849109157</v>
      </c>
      <c r="H839" s="151">
        <f t="shared" ca="1" si="69"/>
        <v>0</v>
      </c>
      <c r="I839" s="138">
        <f t="shared" ca="1" si="70"/>
        <v>0</v>
      </c>
      <c r="J839" s="138">
        <f>0</f>
        <v>0</v>
      </c>
      <c r="K839" s="138">
        <f t="shared" ca="1" si="71"/>
        <v>166915.94379826545</v>
      </c>
      <c r="L839" s="138">
        <f t="shared" ca="1" si="72"/>
        <v>166915.94379826545</v>
      </c>
      <c r="T839" s="140"/>
      <c r="U839" s="140"/>
    </row>
    <row r="840" spans="5:21" x14ac:dyDescent="0.35">
      <c r="E840" s="135">
        <v>828</v>
      </c>
      <c r="F840" s="135" cm="1">
        <f t="array" aca="1" ref="F840" ca="1">INDEX('SCIR_no vaccination'!$B829:$CW829, 'INPUTS for uncertainty analysis'!$B$2)</f>
        <v>2</v>
      </c>
      <c r="G840" s="137">
        <f t="shared" ca="1" si="68"/>
        <v>50.289719698218313</v>
      </c>
      <c r="H840" s="151">
        <f t="shared" ca="1" si="69"/>
        <v>200</v>
      </c>
      <c r="I840" s="138">
        <f t="shared" ca="1" si="70"/>
        <v>14686266.498967806</v>
      </c>
      <c r="J840" s="138">
        <f>0</f>
        <v>0</v>
      </c>
      <c r="K840" s="138">
        <f t="shared" ca="1" si="71"/>
        <v>333831.8875965309</v>
      </c>
      <c r="L840" s="138">
        <f t="shared" ca="1" si="72"/>
        <v>15020098.386564337</v>
      </c>
      <c r="T840" s="140"/>
      <c r="U840" s="140"/>
    </row>
    <row r="841" spans="5:21" x14ac:dyDescent="0.35">
      <c r="E841" s="135">
        <v>829</v>
      </c>
      <c r="F841" s="135" cm="1">
        <f t="array" aca="1" ref="F841" ca="1">INDEX('SCIR_no vaccination'!$B830:$CW830, 'INPUTS for uncertainty analysis'!$B$2)</f>
        <v>0</v>
      </c>
      <c r="G841" s="137">
        <f t="shared" ca="1" si="68"/>
        <v>0</v>
      </c>
      <c r="H841" s="151">
        <f t="shared" ca="1" si="69"/>
        <v>0</v>
      </c>
      <c r="I841" s="138">
        <f t="shared" ca="1" si="70"/>
        <v>0</v>
      </c>
      <c r="J841" s="138">
        <f>0</f>
        <v>0</v>
      </c>
      <c r="K841" s="138">
        <f t="shared" ca="1" si="71"/>
        <v>0</v>
      </c>
      <c r="L841" s="138">
        <f t="shared" ca="1" si="72"/>
        <v>0</v>
      </c>
      <c r="T841" s="140"/>
      <c r="U841" s="140"/>
    </row>
    <row r="842" spans="5:21" x14ac:dyDescent="0.35">
      <c r="E842" s="135">
        <v>830</v>
      </c>
      <c r="F842" s="135" cm="1">
        <f t="array" aca="1" ref="F842" ca="1">INDEX('SCIR_no vaccination'!$B831:$CW831, 'INPUTS for uncertainty analysis'!$B$2)</f>
        <v>0</v>
      </c>
      <c r="G842" s="137">
        <f t="shared" ca="1" si="68"/>
        <v>0</v>
      </c>
      <c r="H842" s="151">
        <f t="shared" ca="1" si="69"/>
        <v>0</v>
      </c>
      <c r="I842" s="138">
        <f t="shared" ca="1" si="70"/>
        <v>0</v>
      </c>
      <c r="J842" s="138">
        <f>0</f>
        <v>0</v>
      </c>
      <c r="K842" s="138">
        <f t="shared" ca="1" si="71"/>
        <v>0</v>
      </c>
      <c r="L842" s="138">
        <f t="shared" ca="1" si="72"/>
        <v>0</v>
      </c>
      <c r="T842" s="140"/>
      <c r="U842" s="140"/>
    </row>
    <row r="843" spans="5:21" x14ac:dyDescent="0.35">
      <c r="E843" s="135">
        <v>831</v>
      </c>
      <c r="F843" s="135" cm="1">
        <f t="array" aca="1" ref="F843" ca="1">INDEX('SCIR_no vaccination'!$B832:$CW832, 'INPUTS for uncertainty analysis'!$B$2)</f>
        <v>0</v>
      </c>
      <c r="G843" s="137">
        <f t="shared" ca="1" si="68"/>
        <v>0</v>
      </c>
      <c r="H843" s="151">
        <f t="shared" ca="1" si="69"/>
        <v>0</v>
      </c>
      <c r="I843" s="138">
        <f t="shared" ca="1" si="70"/>
        <v>0</v>
      </c>
      <c r="J843" s="138">
        <f>0</f>
        <v>0</v>
      </c>
      <c r="K843" s="138">
        <f t="shared" ca="1" si="71"/>
        <v>0</v>
      </c>
      <c r="L843" s="138">
        <f t="shared" ca="1" si="72"/>
        <v>0</v>
      </c>
      <c r="T843" s="140"/>
      <c r="U843" s="140"/>
    </row>
    <row r="844" spans="5:21" x14ac:dyDescent="0.35">
      <c r="E844" s="135">
        <v>832</v>
      </c>
      <c r="F844" s="135" cm="1">
        <f t="array" aca="1" ref="F844" ca="1">INDEX('SCIR_no vaccination'!$B833:$CW833, 'INPUTS for uncertainty analysis'!$B$2)</f>
        <v>0</v>
      </c>
      <c r="G844" s="137">
        <f t="shared" ca="1" si="68"/>
        <v>0</v>
      </c>
      <c r="H844" s="151">
        <f t="shared" ca="1" si="69"/>
        <v>0</v>
      </c>
      <c r="I844" s="138">
        <f t="shared" ca="1" si="70"/>
        <v>0</v>
      </c>
      <c r="J844" s="138">
        <f>0</f>
        <v>0</v>
      </c>
      <c r="K844" s="138">
        <f t="shared" ca="1" si="71"/>
        <v>0</v>
      </c>
      <c r="L844" s="138">
        <f t="shared" ca="1" si="72"/>
        <v>0</v>
      </c>
      <c r="T844" s="140"/>
      <c r="U844" s="140"/>
    </row>
    <row r="845" spans="5:21" x14ac:dyDescent="0.35">
      <c r="E845" s="135">
        <v>833</v>
      </c>
      <c r="F845" s="135" cm="1">
        <f t="array" aca="1" ref="F845" ca="1">INDEX('SCIR_no vaccination'!$B834:$CW834, 'INPUTS for uncertainty analysis'!$B$2)</f>
        <v>7</v>
      </c>
      <c r="G845" s="137">
        <f t="shared" ref="G845:G908" ca="1" si="73">F845*$C$9</f>
        <v>176.01401894376409</v>
      </c>
      <c r="H845" s="151">
        <f t="shared" ref="H845:H908" ca="1" si="74">IF(F845 &gt; 1,$C$13*20000,0)</f>
        <v>200</v>
      </c>
      <c r="I845" s="138">
        <f t="shared" ref="I845:I908" ca="1" si="75">IF(F845 &gt; 1,$C$4,0)</f>
        <v>14686266.498967806</v>
      </c>
      <c r="J845" s="138">
        <f>0</f>
        <v>0</v>
      </c>
      <c r="K845" s="138">
        <f t="shared" ref="K845:K908" ca="1" si="76">F845*$C$5</f>
        <v>1168411.6065878582</v>
      </c>
      <c r="L845" s="138">
        <f t="shared" ref="L845:L908" ca="1" si="77">J845+I845+K845</f>
        <v>15854678.105555665</v>
      </c>
      <c r="T845" s="140"/>
      <c r="U845" s="140"/>
    </row>
    <row r="846" spans="5:21" x14ac:dyDescent="0.35">
      <c r="E846" s="135">
        <v>834</v>
      </c>
      <c r="F846" s="135" cm="1">
        <f t="array" aca="1" ref="F846" ca="1">INDEX('SCIR_no vaccination'!$B835:$CW835, 'INPUTS for uncertainty analysis'!$B$2)</f>
        <v>0</v>
      </c>
      <c r="G846" s="137">
        <f t="shared" ca="1" si="73"/>
        <v>0</v>
      </c>
      <c r="H846" s="151">
        <f t="shared" ca="1" si="74"/>
        <v>0</v>
      </c>
      <c r="I846" s="138">
        <f t="shared" ca="1" si="75"/>
        <v>0</v>
      </c>
      <c r="J846" s="138">
        <f>0</f>
        <v>0</v>
      </c>
      <c r="K846" s="138">
        <f t="shared" ca="1" si="76"/>
        <v>0</v>
      </c>
      <c r="L846" s="138">
        <f t="shared" ca="1" si="77"/>
        <v>0</v>
      </c>
      <c r="T846" s="140"/>
      <c r="U846" s="140"/>
    </row>
    <row r="847" spans="5:21" x14ac:dyDescent="0.35">
      <c r="E847" s="135">
        <v>835</v>
      </c>
      <c r="F847" s="135" cm="1">
        <f t="array" aca="1" ref="F847" ca="1">INDEX('SCIR_no vaccination'!$B836:$CW836, 'INPUTS for uncertainty analysis'!$B$2)</f>
        <v>3</v>
      </c>
      <c r="G847" s="137">
        <f t="shared" ca="1" si="73"/>
        <v>75.434579547327473</v>
      </c>
      <c r="H847" s="151">
        <f t="shared" ca="1" si="74"/>
        <v>200</v>
      </c>
      <c r="I847" s="138">
        <f t="shared" ca="1" si="75"/>
        <v>14686266.498967806</v>
      </c>
      <c r="J847" s="138">
        <f>0</f>
        <v>0</v>
      </c>
      <c r="K847" s="138">
        <f t="shared" ca="1" si="76"/>
        <v>500747.83139479638</v>
      </c>
      <c r="L847" s="138">
        <f t="shared" ca="1" si="77"/>
        <v>15187014.330362603</v>
      </c>
      <c r="T847" s="140"/>
      <c r="U847" s="140"/>
    </row>
    <row r="848" spans="5:21" x14ac:dyDescent="0.35">
      <c r="E848" s="135">
        <v>836</v>
      </c>
      <c r="F848" s="135" cm="1">
        <f t="array" aca="1" ref="F848" ca="1">INDEX('SCIR_no vaccination'!$B837:$CW837, 'INPUTS for uncertainty analysis'!$B$2)</f>
        <v>0</v>
      </c>
      <c r="G848" s="137">
        <f t="shared" ca="1" si="73"/>
        <v>0</v>
      </c>
      <c r="H848" s="151">
        <f t="shared" ca="1" si="74"/>
        <v>0</v>
      </c>
      <c r="I848" s="138">
        <f t="shared" ca="1" si="75"/>
        <v>0</v>
      </c>
      <c r="J848" s="138">
        <f>0</f>
        <v>0</v>
      </c>
      <c r="K848" s="138">
        <f t="shared" ca="1" si="76"/>
        <v>0</v>
      </c>
      <c r="L848" s="138">
        <f t="shared" ca="1" si="77"/>
        <v>0</v>
      </c>
      <c r="T848" s="140"/>
      <c r="U848" s="140"/>
    </row>
    <row r="849" spans="5:21" x14ac:dyDescent="0.35">
      <c r="E849" s="135">
        <v>837</v>
      </c>
      <c r="F849" s="135" cm="1">
        <f t="array" aca="1" ref="F849" ca="1">INDEX('SCIR_no vaccination'!$B838:$CW838, 'INPUTS for uncertainty analysis'!$B$2)</f>
        <v>1</v>
      </c>
      <c r="G849" s="137">
        <f t="shared" ca="1" si="73"/>
        <v>25.144859849109157</v>
      </c>
      <c r="H849" s="151">
        <f t="shared" ca="1" si="74"/>
        <v>0</v>
      </c>
      <c r="I849" s="138">
        <f t="shared" ca="1" si="75"/>
        <v>0</v>
      </c>
      <c r="J849" s="138">
        <f>0</f>
        <v>0</v>
      </c>
      <c r="K849" s="138">
        <f t="shared" ca="1" si="76"/>
        <v>166915.94379826545</v>
      </c>
      <c r="L849" s="138">
        <f t="shared" ca="1" si="77"/>
        <v>166915.94379826545</v>
      </c>
      <c r="T849" s="140"/>
      <c r="U849" s="140"/>
    </row>
    <row r="850" spans="5:21" x14ac:dyDescent="0.35">
      <c r="E850" s="135">
        <v>838</v>
      </c>
      <c r="F850" s="135" cm="1">
        <f t="array" aca="1" ref="F850" ca="1">INDEX('SCIR_no vaccination'!$B839:$CW839, 'INPUTS for uncertainty analysis'!$B$2)</f>
        <v>0</v>
      </c>
      <c r="G850" s="137">
        <f t="shared" ca="1" si="73"/>
        <v>0</v>
      </c>
      <c r="H850" s="151">
        <f t="shared" ca="1" si="74"/>
        <v>0</v>
      </c>
      <c r="I850" s="138">
        <f t="shared" ca="1" si="75"/>
        <v>0</v>
      </c>
      <c r="J850" s="138">
        <f>0</f>
        <v>0</v>
      </c>
      <c r="K850" s="138">
        <f t="shared" ca="1" si="76"/>
        <v>0</v>
      </c>
      <c r="L850" s="138">
        <f t="shared" ca="1" si="77"/>
        <v>0</v>
      </c>
      <c r="T850" s="140"/>
      <c r="U850" s="140"/>
    </row>
    <row r="851" spans="5:21" x14ac:dyDescent="0.35">
      <c r="E851" s="135">
        <v>839</v>
      </c>
      <c r="F851" s="135" cm="1">
        <f t="array" aca="1" ref="F851" ca="1">INDEX('SCIR_no vaccination'!$B840:$CW840, 'INPUTS for uncertainty analysis'!$B$2)</f>
        <v>1</v>
      </c>
      <c r="G851" s="137">
        <f t="shared" ca="1" si="73"/>
        <v>25.144859849109157</v>
      </c>
      <c r="H851" s="151">
        <f t="shared" ca="1" si="74"/>
        <v>0</v>
      </c>
      <c r="I851" s="138">
        <f t="shared" ca="1" si="75"/>
        <v>0</v>
      </c>
      <c r="J851" s="138">
        <f>0</f>
        <v>0</v>
      </c>
      <c r="K851" s="138">
        <f t="shared" ca="1" si="76"/>
        <v>166915.94379826545</v>
      </c>
      <c r="L851" s="138">
        <f t="shared" ca="1" si="77"/>
        <v>166915.94379826545</v>
      </c>
      <c r="T851" s="140"/>
      <c r="U851" s="140"/>
    </row>
    <row r="852" spans="5:21" x14ac:dyDescent="0.35">
      <c r="E852" s="135">
        <v>840</v>
      </c>
      <c r="F852" s="135" cm="1">
        <f t="array" aca="1" ref="F852" ca="1">INDEX('SCIR_no vaccination'!$B841:$CW841, 'INPUTS for uncertainty analysis'!$B$2)</f>
        <v>1</v>
      </c>
      <c r="G852" s="137">
        <f t="shared" ca="1" si="73"/>
        <v>25.144859849109157</v>
      </c>
      <c r="H852" s="151">
        <f t="shared" ca="1" si="74"/>
        <v>0</v>
      </c>
      <c r="I852" s="138">
        <f t="shared" ca="1" si="75"/>
        <v>0</v>
      </c>
      <c r="J852" s="138">
        <f>0</f>
        <v>0</v>
      </c>
      <c r="K852" s="138">
        <f t="shared" ca="1" si="76"/>
        <v>166915.94379826545</v>
      </c>
      <c r="L852" s="138">
        <f t="shared" ca="1" si="77"/>
        <v>166915.94379826545</v>
      </c>
      <c r="T852" s="140"/>
      <c r="U852" s="140"/>
    </row>
    <row r="853" spans="5:21" x14ac:dyDescent="0.35">
      <c r="E853" s="135">
        <v>841</v>
      </c>
      <c r="F853" s="135" cm="1">
        <f t="array" aca="1" ref="F853" ca="1">INDEX('SCIR_no vaccination'!$B842:$CW842, 'INPUTS for uncertainty analysis'!$B$2)</f>
        <v>0</v>
      </c>
      <c r="G853" s="137">
        <f t="shared" ca="1" si="73"/>
        <v>0</v>
      </c>
      <c r="H853" s="151">
        <f t="shared" ca="1" si="74"/>
        <v>0</v>
      </c>
      <c r="I853" s="138">
        <f t="shared" ca="1" si="75"/>
        <v>0</v>
      </c>
      <c r="J853" s="138">
        <f>0</f>
        <v>0</v>
      </c>
      <c r="K853" s="138">
        <f t="shared" ca="1" si="76"/>
        <v>0</v>
      </c>
      <c r="L853" s="138">
        <f t="shared" ca="1" si="77"/>
        <v>0</v>
      </c>
      <c r="T853" s="140"/>
      <c r="U853" s="140"/>
    </row>
    <row r="854" spans="5:21" x14ac:dyDescent="0.35">
      <c r="E854" s="135">
        <v>842</v>
      </c>
      <c r="F854" s="135" cm="1">
        <f t="array" aca="1" ref="F854" ca="1">INDEX('SCIR_no vaccination'!$B843:$CW843, 'INPUTS for uncertainty analysis'!$B$2)</f>
        <v>0</v>
      </c>
      <c r="G854" s="137">
        <f t="shared" ca="1" si="73"/>
        <v>0</v>
      </c>
      <c r="H854" s="151">
        <f t="shared" ca="1" si="74"/>
        <v>0</v>
      </c>
      <c r="I854" s="138">
        <f t="shared" ca="1" si="75"/>
        <v>0</v>
      </c>
      <c r="J854" s="138">
        <f>0</f>
        <v>0</v>
      </c>
      <c r="K854" s="138">
        <f t="shared" ca="1" si="76"/>
        <v>0</v>
      </c>
      <c r="L854" s="138">
        <f t="shared" ca="1" si="77"/>
        <v>0</v>
      </c>
      <c r="T854" s="140"/>
      <c r="U854" s="140"/>
    </row>
    <row r="855" spans="5:21" x14ac:dyDescent="0.35">
      <c r="E855" s="135">
        <v>843</v>
      </c>
      <c r="F855" s="135" cm="1">
        <f t="array" aca="1" ref="F855" ca="1">INDEX('SCIR_no vaccination'!$B844:$CW844, 'INPUTS for uncertainty analysis'!$B$2)</f>
        <v>2</v>
      </c>
      <c r="G855" s="137">
        <f t="shared" ca="1" si="73"/>
        <v>50.289719698218313</v>
      </c>
      <c r="H855" s="151">
        <f t="shared" ca="1" si="74"/>
        <v>200</v>
      </c>
      <c r="I855" s="138">
        <f t="shared" ca="1" si="75"/>
        <v>14686266.498967806</v>
      </c>
      <c r="J855" s="138">
        <f>0</f>
        <v>0</v>
      </c>
      <c r="K855" s="138">
        <f t="shared" ca="1" si="76"/>
        <v>333831.8875965309</v>
      </c>
      <c r="L855" s="138">
        <f t="shared" ca="1" si="77"/>
        <v>15020098.386564337</v>
      </c>
      <c r="T855" s="140"/>
      <c r="U855" s="140"/>
    </row>
    <row r="856" spans="5:21" x14ac:dyDescent="0.35">
      <c r="E856" s="135">
        <v>844</v>
      </c>
      <c r="F856" s="135" cm="1">
        <f t="array" aca="1" ref="F856" ca="1">INDEX('SCIR_no vaccination'!$B845:$CW845, 'INPUTS for uncertainty analysis'!$B$2)</f>
        <v>0</v>
      </c>
      <c r="G856" s="137">
        <f t="shared" ca="1" si="73"/>
        <v>0</v>
      </c>
      <c r="H856" s="151">
        <f t="shared" ca="1" si="74"/>
        <v>0</v>
      </c>
      <c r="I856" s="138">
        <f t="shared" ca="1" si="75"/>
        <v>0</v>
      </c>
      <c r="J856" s="138">
        <f>0</f>
        <v>0</v>
      </c>
      <c r="K856" s="138">
        <f t="shared" ca="1" si="76"/>
        <v>0</v>
      </c>
      <c r="L856" s="138">
        <f t="shared" ca="1" si="77"/>
        <v>0</v>
      </c>
      <c r="T856" s="140"/>
      <c r="U856" s="140"/>
    </row>
    <row r="857" spans="5:21" x14ac:dyDescent="0.35">
      <c r="E857" s="135">
        <v>845</v>
      </c>
      <c r="F857" s="135" cm="1">
        <f t="array" aca="1" ref="F857" ca="1">INDEX('SCIR_no vaccination'!$B846:$CW846, 'INPUTS for uncertainty analysis'!$B$2)</f>
        <v>0</v>
      </c>
      <c r="G857" s="137">
        <f t="shared" ca="1" si="73"/>
        <v>0</v>
      </c>
      <c r="H857" s="151">
        <f t="shared" ca="1" si="74"/>
        <v>0</v>
      </c>
      <c r="I857" s="138">
        <f t="shared" ca="1" si="75"/>
        <v>0</v>
      </c>
      <c r="J857" s="138">
        <f>0</f>
        <v>0</v>
      </c>
      <c r="K857" s="138">
        <f t="shared" ca="1" si="76"/>
        <v>0</v>
      </c>
      <c r="L857" s="138">
        <f t="shared" ca="1" si="77"/>
        <v>0</v>
      </c>
      <c r="T857" s="140"/>
      <c r="U857" s="140"/>
    </row>
    <row r="858" spans="5:21" x14ac:dyDescent="0.35">
      <c r="E858" s="135">
        <v>846</v>
      </c>
      <c r="F858" s="135" cm="1">
        <f t="array" aca="1" ref="F858" ca="1">INDEX('SCIR_no vaccination'!$B847:$CW847, 'INPUTS for uncertainty analysis'!$B$2)</f>
        <v>0</v>
      </c>
      <c r="G858" s="137">
        <f t="shared" ca="1" si="73"/>
        <v>0</v>
      </c>
      <c r="H858" s="151">
        <f t="shared" ca="1" si="74"/>
        <v>0</v>
      </c>
      <c r="I858" s="138">
        <f t="shared" ca="1" si="75"/>
        <v>0</v>
      </c>
      <c r="J858" s="138">
        <f>0</f>
        <v>0</v>
      </c>
      <c r="K858" s="138">
        <f t="shared" ca="1" si="76"/>
        <v>0</v>
      </c>
      <c r="L858" s="138">
        <f t="shared" ca="1" si="77"/>
        <v>0</v>
      </c>
      <c r="T858" s="140"/>
      <c r="U858" s="140"/>
    </row>
    <row r="859" spans="5:21" x14ac:dyDescent="0.35">
      <c r="E859" s="135">
        <v>847</v>
      </c>
      <c r="F859" s="135" cm="1">
        <f t="array" aca="1" ref="F859" ca="1">INDEX('SCIR_no vaccination'!$B848:$CW848, 'INPUTS for uncertainty analysis'!$B$2)</f>
        <v>0</v>
      </c>
      <c r="G859" s="137">
        <f t="shared" ca="1" si="73"/>
        <v>0</v>
      </c>
      <c r="H859" s="151">
        <f t="shared" ca="1" si="74"/>
        <v>0</v>
      </c>
      <c r="I859" s="138">
        <f t="shared" ca="1" si="75"/>
        <v>0</v>
      </c>
      <c r="J859" s="138">
        <f>0</f>
        <v>0</v>
      </c>
      <c r="K859" s="138">
        <f t="shared" ca="1" si="76"/>
        <v>0</v>
      </c>
      <c r="L859" s="138">
        <f t="shared" ca="1" si="77"/>
        <v>0</v>
      </c>
      <c r="T859" s="140"/>
      <c r="U859" s="140"/>
    </row>
    <row r="860" spans="5:21" x14ac:dyDescent="0.35">
      <c r="E860" s="135">
        <v>848</v>
      </c>
      <c r="F860" s="135" cm="1">
        <f t="array" aca="1" ref="F860" ca="1">INDEX('SCIR_no vaccination'!$B849:$CW849, 'INPUTS for uncertainty analysis'!$B$2)</f>
        <v>1</v>
      </c>
      <c r="G860" s="137">
        <f t="shared" ca="1" si="73"/>
        <v>25.144859849109157</v>
      </c>
      <c r="H860" s="151">
        <f t="shared" ca="1" si="74"/>
        <v>0</v>
      </c>
      <c r="I860" s="138">
        <f t="shared" ca="1" si="75"/>
        <v>0</v>
      </c>
      <c r="J860" s="138">
        <f>0</f>
        <v>0</v>
      </c>
      <c r="K860" s="138">
        <f t="shared" ca="1" si="76"/>
        <v>166915.94379826545</v>
      </c>
      <c r="L860" s="138">
        <f t="shared" ca="1" si="77"/>
        <v>166915.94379826545</v>
      </c>
      <c r="T860" s="140"/>
      <c r="U860" s="140"/>
    </row>
    <row r="861" spans="5:21" x14ac:dyDescent="0.35">
      <c r="E861" s="135">
        <v>849</v>
      </c>
      <c r="F861" s="135" cm="1">
        <f t="array" aca="1" ref="F861" ca="1">INDEX('SCIR_no vaccination'!$B850:$CW850, 'INPUTS for uncertainty analysis'!$B$2)</f>
        <v>2</v>
      </c>
      <c r="G861" s="137">
        <f t="shared" ca="1" si="73"/>
        <v>50.289719698218313</v>
      </c>
      <c r="H861" s="151">
        <f t="shared" ca="1" si="74"/>
        <v>200</v>
      </c>
      <c r="I861" s="138">
        <f t="shared" ca="1" si="75"/>
        <v>14686266.498967806</v>
      </c>
      <c r="J861" s="138">
        <f>0</f>
        <v>0</v>
      </c>
      <c r="K861" s="138">
        <f t="shared" ca="1" si="76"/>
        <v>333831.8875965309</v>
      </c>
      <c r="L861" s="138">
        <f t="shared" ca="1" si="77"/>
        <v>15020098.386564337</v>
      </c>
      <c r="T861" s="140"/>
      <c r="U861" s="140"/>
    </row>
    <row r="862" spans="5:21" x14ac:dyDescent="0.35">
      <c r="E862" s="135">
        <v>850</v>
      </c>
      <c r="F862" s="135" cm="1">
        <f t="array" aca="1" ref="F862" ca="1">INDEX('SCIR_no vaccination'!$B851:$CW851, 'INPUTS for uncertainty analysis'!$B$2)</f>
        <v>0</v>
      </c>
      <c r="G862" s="137">
        <f t="shared" ca="1" si="73"/>
        <v>0</v>
      </c>
      <c r="H862" s="151">
        <f t="shared" ca="1" si="74"/>
        <v>0</v>
      </c>
      <c r="I862" s="138">
        <f t="shared" ca="1" si="75"/>
        <v>0</v>
      </c>
      <c r="J862" s="138">
        <f>0</f>
        <v>0</v>
      </c>
      <c r="K862" s="138">
        <f t="shared" ca="1" si="76"/>
        <v>0</v>
      </c>
      <c r="L862" s="138">
        <f t="shared" ca="1" si="77"/>
        <v>0</v>
      </c>
      <c r="T862" s="140"/>
      <c r="U862" s="140"/>
    </row>
    <row r="863" spans="5:21" x14ac:dyDescent="0.35">
      <c r="E863" s="135">
        <v>851</v>
      </c>
      <c r="F863" s="135" cm="1">
        <f t="array" aca="1" ref="F863" ca="1">INDEX('SCIR_no vaccination'!$B852:$CW852, 'INPUTS for uncertainty analysis'!$B$2)</f>
        <v>0</v>
      </c>
      <c r="G863" s="137">
        <f t="shared" ca="1" si="73"/>
        <v>0</v>
      </c>
      <c r="H863" s="151">
        <f t="shared" ca="1" si="74"/>
        <v>0</v>
      </c>
      <c r="I863" s="138">
        <f t="shared" ca="1" si="75"/>
        <v>0</v>
      </c>
      <c r="J863" s="138">
        <f>0</f>
        <v>0</v>
      </c>
      <c r="K863" s="138">
        <f t="shared" ca="1" si="76"/>
        <v>0</v>
      </c>
      <c r="L863" s="138">
        <f t="shared" ca="1" si="77"/>
        <v>0</v>
      </c>
      <c r="T863" s="140"/>
      <c r="U863" s="140"/>
    </row>
    <row r="864" spans="5:21" x14ac:dyDescent="0.35">
      <c r="E864" s="135">
        <v>852</v>
      </c>
      <c r="F864" s="135" cm="1">
        <f t="array" aca="1" ref="F864" ca="1">INDEX('SCIR_no vaccination'!$B853:$CW853, 'INPUTS for uncertainty analysis'!$B$2)</f>
        <v>5</v>
      </c>
      <c r="G864" s="137">
        <f t="shared" ca="1" si="73"/>
        <v>125.72429924554578</v>
      </c>
      <c r="H864" s="151">
        <f t="shared" ca="1" si="74"/>
        <v>200</v>
      </c>
      <c r="I864" s="138">
        <f t="shared" ca="1" si="75"/>
        <v>14686266.498967806</v>
      </c>
      <c r="J864" s="138">
        <f>0</f>
        <v>0</v>
      </c>
      <c r="K864" s="138">
        <f t="shared" ca="1" si="76"/>
        <v>834579.71899132722</v>
      </c>
      <c r="L864" s="138">
        <f t="shared" ca="1" si="77"/>
        <v>15520846.217959134</v>
      </c>
      <c r="T864" s="140"/>
      <c r="U864" s="140"/>
    </row>
    <row r="865" spans="5:21" x14ac:dyDescent="0.35">
      <c r="E865" s="135">
        <v>853</v>
      </c>
      <c r="F865" s="135" cm="1">
        <f t="array" aca="1" ref="F865" ca="1">INDEX('SCIR_no vaccination'!$B854:$CW854, 'INPUTS for uncertainty analysis'!$B$2)</f>
        <v>0</v>
      </c>
      <c r="G865" s="137">
        <f t="shared" ca="1" si="73"/>
        <v>0</v>
      </c>
      <c r="H865" s="151">
        <f t="shared" ca="1" si="74"/>
        <v>0</v>
      </c>
      <c r="I865" s="138">
        <f t="shared" ca="1" si="75"/>
        <v>0</v>
      </c>
      <c r="J865" s="138">
        <f>0</f>
        <v>0</v>
      </c>
      <c r="K865" s="138">
        <f t="shared" ca="1" si="76"/>
        <v>0</v>
      </c>
      <c r="L865" s="138">
        <f t="shared" ca="1" si="77"/>
        <v>0</v>
      </c>
      <c r="T865" s="140"/>
      <c r="U865" s="140"/>
    </row>
    <row r="866" spans="5:21" x14ac:dyDescent="0.35">
      <c r="E866" s="135">
        <v>854</v>
      </c>
      <c r="F866" s="135" cm="1">
        <f t="array" aca="1" ref="F866" ca="1">INDEX('SCIR_no vaccination'!$B855:$CW855, 'INPUTS for uncertainty analysis'!$B$2)</f>
        <v>0</v>
      </c>
      <c r="G866" s="137">
        <f t="shared" ca="1" si="73"/>
        <v>0</v>
      </c>
      <c r="H866" s="151">
        <f t="shared" ca="1" si="74"/>
        <v>0</v>
      </c>
      <c r="I866" s="138">
        <f t="shared" ca="1" si="75"/>
        <v>0</v>
      </c>
      <c r="J866" s="138">
        <f>0</f>
        <v>0</v>
      </c>
      <c r="K866" s="138">
        <f t="shared" ca="1" si="76"/>
        <v>0</v>
      </c>
      <c r="L866" s="138">
        <f t="shared" ca="1" si="77"/>
        <v>0</v>
      </c>
      <c r="T866" s="140"/>
      <c r="U866" s="140"/>
    </row>
    <row r="867" spans="5:21" x14ac:dyDescent="0.35">
      <c r="E867" s="135">
        <v>855</v>
      </c>
      <c r="F867" s="135" cm="1">
        <f t="array" aca="1" ref="F867" ca="1">INDEX('SCIR_no vaccination'!$B856:$CW856, 'INPUTS for uncertainty analysis'!$B$2)</f>
        <v>0</v>
      </c>
      <c r="G867" s="137">
        <f t="shared" ca="1" si="73"/>
        <v>0</v>
      </c>
      <c r="H867" s="151">
        <f t="shared" ca="1" si="74"/>
        <v>0</v>
      </c>
      <c r="I867" s="138">
        <f t="shared" ca="1" si="75"/>
        <v>0</v>
      </c>
      <c r="J867" s="138">
        <f>0</f>
        <v>0</v>
      </c>
      <c r="K867" s="138">
        <f t="shared" ca="1" si="76"/>
        <v>0</v>
      </c>
      <c r="L867" s="138">
        <f t="shared" ca="1" si="77"/>
        <v>0</v>
      </c>
      <c r="T867" s="140"/>
      <c r="U867" s="140"/>
    </row>
    <row r="868" spans="5:21" x14ac:dyDescent="0.35">
      <c r="E868" s="135">
        <v>856</v>
      </c>
      <c r="F868" s="135" cm="1">
        <f t="array" aca="1" ref="F868" ca="1">INDEX('SCIR_no vaccination'!$B857:$CW857, 'INPUTS for uncertainty analysis'!$B$2)</f>
        <v>0</v>
      </c>
      <c r="G868" s="137">
        <f t="shared" ca="1" si="73"/>
        <v>0</v>
      </c>
      <c r="H868" s="151">
        <f t="shared" ca="1" si="74"/>
        <v>0</v>
      </c>
      <c r="I868" s="138">
        <f t="shared" ca="1" si="75"/>
        <v>0</v>
      </c>
      <c r="J868" s="138">
        <f>0</f>
        <v>0</v>
      </c>
      <c r="K868" s="138">
        <f t="shared" ca="1" si="76"/>
        <v>0</v>
      </c>
      <c r="L868" s="138">
        <f t="shared" ca="1" si="77"/>
        <v>0</v>
      </c>
      <c r="T868" s="140"/>
      <c r="U868" s="140"/>
    </row>
    <row r="869" spans="5:21" x14ac:dyDescent="0.35">
      <c r="E869" s="135">
        <v>857</v>
      </c>
      <c r="F869" s="135" cm="1">
        <f t="array" aca="1" ref="F869" ca="1">INDEX('SCIR_no vaccination'!$B858:$CW858, 'INPUTS for uncertainty analysis'!$B$2)</f>
        <v>0</v>
      </c>
      <c r="G869" s="137">
        <f t="shared" ca="1" si="73"/>
        <v>0</v>
      </c>
      <c r="H869" s="151">
        <f t="shared" ca="1" si="74"/>
        <v>0</v>
      </c>
      <c r="I869" s="138">
        <f t="shared" ca="1" si="75"/>
        <v>0</v>
      </c>
      <c r="J869" s="138">
        <f>0</f>
        <v>0</v>
      </c>
      <c r="K869" s="138">
        <f t="shared" ca="1" si="76"/>
        <v>0</v>
      </c>
      <c r="L869" s="138">
        <f t="shared" ca="1" si="77"/>
        <v>0</v>
      </c>
      <c r="T869" s="140"/>
      <c r="U869" s="140"/>
    </row>
    <row r="870" spans="5:21" x14ac:dyDescent="0.35">
      <c r="E870" s="135">
        <v>858</v>
      </c>
      <c r="F870" s="135" cm="1">
        <f t="array" aca="1" ref="F870" ca="1">INDEX('SCIR_no vaccination'!$B859:$CW859, 'INPUTS for uncertainty analysis'!$B$2)</f>
        <v>0</v>
      </c>
      <c r="G870" s="137">
        <f t="shared" ca="1" si="73"/>
        <v>0</v>
      </c>
      <c r="H870" s="151">
        <f t="shared" ca="1" si="74"/>
        <v>0</v>
      </c>
      <c r="I870" s="138">
        <f t="shared" ca="1" si="75"/>
        <v>0</v>
      </c>
      <c r="J870" s="138">
        <f>0</f>
        <v>0</v>
      </c>
      <c r="K870" s="138">
        <f t="shared" ca="1" si="76"/>
        <v>0</v>
      </c>
      <c r="L870" s="138">
        <f t="shared" ca="1" si="77"/>
        <v>0</v>
      </c>
      <c r="T870" s="140"/>
      <c r="U870" s="140"/>
    </row>
    <row r="871" spans="5:21" x14ac:dyDescent="0.35">
      <c r="E871" s="135">
        <v>859</v>
      </c>
      <c r="F871" s="135" cm="1">
        <f t="array" aca="1" ref="F871" ca="1">INDEX('SCIR_no vaccination'!$B860:$CW860, 'INPUTS for uncertainty analysis'!$B$2)</f>
        <v>0</v>
      </c>
      <c r="G871" s="137">
        <f t="shared" ca="1" si="73"/>
        <v>0</v>
      </c>
      <c r="H871" s="151">
        <f t="shared" ca="1" si="74"/>
        <v>0</v>
      </c>
      <c r="I871" s="138">
        <f t="shared" ca="1" si="75"/>
        <v>0</v>
      </c>
      <c r="J871" s="138">
        <f>0</f>
        <v>0</v>
      </c>
      <c r="K871" s="138">
        <f t="shared" ca="1" si="76"/>
        <v>0</v>
      </c>
      <c r="L871" s="138">
        <f t="shared" ca="1" si="77"/>
        <v>0</v>
      </c>
      <c r="T871" s="140"/>
      <c r="U871" s="140"/>
    </row>
    <row r="872" spans="5:21" x14ac:dyDescent="0.35">
      <c r="E872" s="135">
        <v>860</v>
      </c>
      <c r="F872" s="135" cm="1">
        <f t="array" aca="1" ref="F872" ca="1">INDEX('SCIR_no vaccination'!$B861:$CW861, 'INPUTS for uncertainty analysis'!$B$2)</f>
        <v>0</v>
      </c>
      <c r="G872" s="137">
        <f t="shared" ca="1" si="73"/>
        <v>0</v>
      </c>
      <c r="H872" s="151">
        <f t="shared" ca="1" si="74"/>
        <v>0</v>
      </c>
      <c r="I872" s="138">
        <f t="shared" ca="1" si="75"/>
        <v>0</v>
      </c>
      <c r="J872" s="138">
        <f>0</f>
        <v>0</v>
      </c>
      <c r="K872" s="138">
        <f t="shared" ca="1" si="76"/>
        <v>0</v>
      </c>
      <c r="L872" s="138">
        <f t="shared" ca="1" si="77"/>
        <v>0</v>
      </c>
      <c r="T872" s="140"/>
      <c r="U872" s="140"/>
    </row>
    <row r="873" spans="5:21" x14ac:dyDescent="0.35">
      <c r="E873" s="135">
        <v>861</v>
      </c>
      <c r="F873" s="135" cm="1">
        <f t="array" aca="1" ref="F873" ca="1">INDEX('SCIR_no vaccination'!$B862:$CW862, 'INPUTS for uncertainty analysis'!$B$2)</f>
        <v>9</v>
      </c>
      <c r="G873" s="137">
        <f t="shared" ca="1" si="73"/>
        <v>226.30373864198242</v>
      </c>
      <c r="H873" s="151">
        <f t="shared" ca="1" si="74"/>
        <v>200</v>
      </c>
      <c r="I873" s="138">
        <f t="shared" ca="1" si="75"/>
        <v>14686266.498967806</v>
      </c>
      <c r="J873" s="138">
        <f>0</f>
        <v>0</v>
      </c>
      <c r="K873" s="138">
        <f t="shared" ca="1" si="76"/>
        <v>1502243.494184389</v>
      </c>
      <c r="L873" s="138">
        <f t="shared" ca="1" si="77"/>
        <v>16188509.993152196</v>
      </c>
      <c r="T873" s="140"/>
      <c r="U873" s="140"/>
    </row>
    <row r="874" spans="5:21" x14ac:dyDescent="0.35">
      <c r="E874" s="135">
        <v>862</v>
      </c>
      <c r="F874" s="135" cm="1">
        <f t="array" aca="1" ref="F874" ca="1">INDEX('SCIR_no vaccination'!$B863:$CW863, 'INPUTS for uncertainty analysis'!$B$2)</f>
        <v>2</v>
      </c>
      <c r="G874" s="137">
        <f t="shared" ca="1" si="73"/>
        <v>50.289719698218313</v>
      </c>
      <c r="H874" s="151">
        <f t="shared" ca="1" si="74"/>
        <v>200</v>
      </c>
      <c r="I874" s="138">
        <f t="shared" ca="1" si="75"/>
        <v>14686266.498967806</v>
      </c>
      <c r="J874" s="138">
        <f>0</f>
        <v>0</v>
      </c>
      <c r="K874" s="138">
        <f t="shared" ca="1" si="76"/>
        <v>333831.8875965309</v>
      </c>
      <c r="L874" s="138">
        <f t="shared" ca="1" si="77"/>
        <v>15020098.386564337</v>
      </c>
      <c r="T874" s="140"/>
      <c r="U874" s="140"/>
    </row>
    <row r="875" spans="5:21" x14ac:dyDescent="0.35">
      <c r="E875" s="135">
        <v>863</v>
      </c>
      <c r="F875" s="135" cm="1">
        <f t="array" aca="1" ref="F875" ca="1">INDEX('SCIR_no vaccination'!$B864:$CW864, 'INPUTS for uncertainty analysis'!$B$2)</f>
        <v>1</v>
      </c>
      <c r="G875" s="137">
        <f t="shared" ca="1" si="73"/>
        <v>25.144859849109157</v>
      </c>
      <c r="H875" s="151">
        <f t="shared" ca="1" si="74"/>
        <v>0</v>
      </c>
      <c r="I875" s="138">
        <f t="shared" ca="1" si="75"/>
        <v>0</v>
      </c>
      <c r="J875" s="138">
        <f>0</f>
        <v>0</v>
      </c>
      <c r="K875" s="138">
        <f t="shared" ca="1" si="76"/>
        <v>166915.94379826545</v>
      </c>
      <c r="L875" s="138">
        <f t="shared" ca="1" si="77"/>
        <v>166915.94379826545</v>
      </c>
      <c r="T875" s="140"/>
      <c r="U875" s="140"/>
    </row>
    <row r="876" spans="5:21" x14ac:dyDescent="0.35">
      <c r="E876" s="135">
        <v>864</v>
      </c>
      <c r="F876" s="135" cm="1">
        <f t="array" aca="1" ref="F876" ca="1">INDEX('SCIR_no vaccination'!$B865:$CW865, 'INPUTS for uncertainty analysis'!$B$2)</f>
        <v>0</v>
      </c>
      <c r="G876" s="137">
        <f t="shared" ca="1" si="73"/>
        <v>0</v>
      </c>
      <c r="H876" s="151">
        <f t="shared" ca="1" si="74"/>
        <v>0</v>
      </c>
      <c r="I876" s="138">
        <f t="shared" ca="1" si="75"/>
        <v>0</v>
      </c>
      <c r="J876" s="138">
        <f>0</f>
        <v>0</v>
      </c>
      <c r="K876" s="138">
        <f t="shared" ca="1" si="76"/>
        <v>0</v>
      </c>
      <c r="L876" s="138">
        <f t="shared" ca="1" si="77"/>
        <v>0</v>
      </c>
      <c r="T876" s="140"/>
      <c r="U876" s="140"/>
    </row>
    <row r="877" spans="5:21" x14ac:dyDescent="0.35">
      <c r="E877" s="135">
        <v>865</v>
      </c>
      <c r="F877" s="135" cm="1">
        <f t="array" aca="1" ref="F877" ca="1">INDEX('SCIR_no vaccination'!$B866:$CW866, 'INPUTS for uncertainty analysis'!$B$2)</f>
        <v>0</v>
      </c>
      <c r="G877" s="137">
        <f t="shared" ca="1" si="73"/>
        <v>0</v>
      </c>
      <c r="H877" s="151">
        <f t="shared" ca="1" si="74"/>
        <v>0</v>
      </c>
      <c r="I877" s="138">
        <f t="shared" ca="1" si="75"/>
        <v>0</v>
      </c>
      <c r="J877" s="138">
        <f>0</f>
        <v>0</v>
      </c>
      <c r="K877" s="138">
        <f t="shared" ca="1" si="76"/>
        <v>0</v>
      </c>
      <c r="L877" s="138">
        <f t="shared" ca="1" si="77"/>
        <v>0</v>
      </c>
      <c r="T877" s="140"/>
      <c r="U877" s="140"/>
    </row>
    <row r="878" spans="5:21" x14ac:dyDescent="0.35">
      <c r="E878" s="135">
        <v>866</v>
      </c>
      <c r="F878" s="135" cm="1">
        <f t="array" aca="1" ref="F878" ca="1">INDEX('SCIR_no vaccination'!$B867:$CW867, 'INPUTS for uncertainty analysis'!$B$2)</f>
        <v>0</v>
      </c>
      <c r="G878" s="137">
        <f t="shared" ca="1" si="73"/>
        <v>0</v>
      </c>
      <c r="H878" s="151">
        <f t="shared" ca="1" si="74"/>
        <v>0</v>
      </c>
      <c r="I878" s="138">
        <f t="shared" ca="1" si="75"/>
        <v>0</v>
      </c>
      <c r="J878" s="138">
        <f>0</f>
        <v>0</v>
      </c>
      <c r="K878" s="138">
        <f t="shared" ca="1" si="76"/>
        <v>0</v>
      </c>
      <c r="L878" s="138">
        <f t="shared" ca="1" si="77"/>
        <v>0</v>
      </c>
      <c r="T878" s="140"/>
      <c r="U878" s="140"/>
    </row>
    <row r="879" spans="5:21" x14ac:dyDescent="0.35">
      <c r="E879" s="135">
        <v>867</v>
      </c>
      <c r="F879" s="135" cm="1">
        <f t="array" aca="1" ref="F879" ca="1">INDEX('SCIR_no vaccination'!$B868:$CW868, 'INPUTS for uncertainty analysis'!$B$2)</f>
        <v>0</v>
      </c>
      <c r="G879" s="137">
        <f t="shared" ca="1" si="73"/>
        <v>0</v>
      </c>
      <c r="H879" s="151">
        <f t="shared" ca="1" si="74"/>
        <v>0</v>
      </c>
      <c r="I879" s="138">
        <f t="shared" ca="1" si="75"/>
        <v>0</v>
      </c>
      <c r="J879" s="138">
        <f>0</f>
        <v>0</v>
      </c>
      <c r="K879" s="138">
        <f t="shared" ca="1" si="76"/>
        <v>0</v>
      </c>
      <c r="L879" s="138">
        <f t="shared" ca="1" si="77"/>
        <v>0</v>
      </c>
      <c r="T879" s="140"/>
      <c r="U879" s="140"/>
    </row>
    <row r="880" spans="5:21" x14ac:dyDescent="0.35">
      <c r="E880" s="135">
        <v>868</v>
      </c>
      <c r="F880" s="135" cm="1">
        <f t="array" aca="1" ref="F880" ca="1">INDEX('SCIR_no vaccination'!$B869:$CW869, 'INPUTS for uncertainty analysis'!$B$2)</f>
        <v>1</v>
      </c>
      <c r="G880" s="137">
        <f t="shared" ca="1" si="73"/>
        <v>25.144859849109157</v>
      </c>
      <c r="H880" s="151">
        <f t="shared" ca="1" si="74"/>
        <v>0</v>
      </c>
      <c r="I880" s="138">
        <f t="shared" ca="1" si="75"/>
        <v>0</v>
      </c>
      <c r="J880" s="138">
        <f>0</f>
        <v>0</v>
      </c>
      <c r="K880" s="138">
        <f t="shared" ca="1" si="76"/>
        <v>166915.94379826545</v>
      </c>
      <c r="L880" s="138">
        <f t="shared" ca="1" si="77"/>
        <v>166915.94379826545</v>
      </c>
      <c r="T880" s="140"/>
      <c r="U880" s="140"/>
    </row>
    <row r="881" spans="5:21" x14ac:dyDescent="0.35">
      <c r="E881" s="135">
        <v>869</v>
      </c>
      <c r="F881" s="135" cm="1">
        <f t="array" aca="1" ref="F881" ca="1">INDEX('SCIR_no vaccination'!$B870:$CW870, 'INPUTS for uncertainty analysis'!$B$2)</f>
        <v>0</v>
      </c>
      <c r="G881" s="137">
        <f t="shared" ca="1" si="73"/>
        <v>0</v>
      </c>
      <c r="H881" s="151">
        <f t="shared" ca="1" si="74"/>
        <v>0</v>
      </c>
      <c r="I881" s="138">
        <f t="shared" ca="1" si="75"/>
        <v>0</v>
      </c>
      <c r="J881" s="138">
        <f>0</f>
        <v>0</v>
      </c>
      <c r="K881" s="138">
        <f t="shared" ca="1" si="76"/>
        <v>0</v>
      </c>
      <c r="L881" s="138">
        <f t="shared" ca="1" si="77"/>
        <v>0</v>
      </c>
      <c r="T881" s="140"/>
      <c r="U881" s="140"/>
    </row>
    <row r="882" spans="5:21" x14ac:dyDescent="0.35">
      <c r="E882" s="135">
        <v>870</v>
      </c>
      <c r="F882" s="135" cm="1">
        <f t="array" aca="1" ref="F882" ca="1">INDEX('SCIR_no vaccination'!$B871:$CW871, 'INPUTS for uncertainty analysis'!$B$2)</f>
        <v>0</v>
      </c>
      <c r="G882" s="137">
        <f t="shared" ca="1" si="73"/>
        <v>0</v>
      </c>
      <c r="H882" s="151">
        <f t="shared" ca="1" si="74"/>
        <v>0</v>
      </c>
      <c r="I882" s="138">
        <f t="shared" ca="1" si="75"/>
        <v>0</v>
      </c>
      <c r="J882" s="138">
        <f>0</f>
        <v>0</v>
      </c>
      <c r="K882" s="138">
        <f t="shared" ca="1" si="76"/>
        <v>0</v>
      </c>
      <c r="L882" s="138">
        <f t="shared" ca="1" si="77"/>
        <v>0</v>
      </c>
      <c r="T882" s="140"/>
      <c r="U882" s="140"/>
    </row>
    <row r="883" spans="5:21" x14ac:dyDescent="0.35">
      <c r="E883" s="135">
        <v>871</v>
      </c>
      <c r="F883" s="135" cm="1">
        <f t="array" aca="1" ref="F883" ca="1">INDEX('SCIR_no vaccination'!$B872:$CW872, 'INPUTS for uncertainty analysis'!$B$2)</f>
        <v>0</v>
      </c>
      <c r="G883" s="137">
        <f t="shared" ca="1" si="73"/>
        <v>0</v>
      </c>
      <c r="H883" s="151">
        <f t="shared" ca="1" si="74"/>
        <v>0</v>
      </c>
      <c r="I883" s="138">
        <f t="shared" ca="1" si="75"/>
        <v>0</v>
      </c>
      <c r="J883" s="138">
        <f>0</f>
        <v>0</v>
      </c>
      <c r="K883" s="138">
        <f t="shared" ca="1" si="76"/>
        <v>0</v>
      </c>
      <c r="L883" s="138">
        <f t="shared" ca="1" si="77"/>
        <v>0</v>
      </c>
      <c r="T883" s="140"/>
      <c r="U883" s="140"/>
    </row>
    <row r="884" spans="5:21" x14ac:dyDescent="0.35">
      <c r="E884" s="135">
        <v>872</v>
      </c>
      <c r="F884" s="135" cm="1">
        <f t="array" aca="1" ref="F884" ca="1">INDEX('SCIR_no vaccination'!$B873:$CW873, 'INPUTS for uncertainty analysis'!$B$2)</f>
        <v>0</v>
      </c>
      <c r="G884" s="137">
        <f t="shared" ca="1" si="73"/>
        <v>0</v>
      </c>
      <c r="H884" s="151">
        <f t="shared" ca="1" si="74"/>
        <v>0</v>
      </c>
      <c r="I884" s="138">
        <f t="shared" ca="1" si="75"/>
        <v>0</v>
      </c>
      <c r="J884" s="138">
        <f>0</f>
        <v>0</v>
      </c>
      <c r="K884" s="138">
        <f t="shared" ca="1" si="76"/>
        <v>0</v>
      </c>
      <c r="L884" s="138">
        <f t="shared" ca="1" si="77"/>
        <v>0</v>
      </c>
      <c r="T884" s="140"/>
      <c r="U884" s="140"/>
    </row>
    <row r="885" spans="5:21" x14ac:dyDescent="0.35">
      <c r="E885" s="135">
        <v>873</v>
      </c>
      <c r="F885" s="135" cm="1">
        <f t="array" aca="1" ref="F885" ca="1">INDEX('SCIR_no vaccination'!$B874:$CW874, 'INPUTS for uncertainty analysis'!$B$2)</f>
        <v>0</v>
      </c>
      <c r="G885" s="137">
        <f t="shared" ca="1" si="73"/>
        <v>0</v>
      </c>
      <c r="H885" s="151">
        <f t="shared" ca="1" si="74"/>
        <v>0</v>
      </c>
      <c r="I885" s="138">
        <f t="shared" ca="1" si="75"/>
        <v>0</v>
      </c>
      <c r="J885" s="138">
        <f>0</f>
        <v>0</v>
      </c>
      <c r="K885" s="138">
        <f t="shared" ca="1" si="76"/>
        <v>0</v>
      </c>
      <c r="L885" s="138">
        <f t="shared" ca="1" si="77"/>
        <v>0</v>
      </c>
      <c r="T885" s="140"/>
      <c r="U885" s="140"/>
    </row>
    <row r="886" spans="5:21" x14ac:dyDescent="0.35">
      <c r="E886" s="135">
        <v>874</v>
      </c>
      <c r="F886" s="135" cm="1">
        <f t="array" aca="1" ref="F886" ca="1">INDEX('SCIR_no vaccination'!$B875:$CW875, 'INPUTS for uncertainty analysis'!$B$2)</f>
        <v>0</v>
      </c>
      <c r="G886" s="137">
        <f t="shared" ca="1" si="73"/>
        <v>0</v>
      </c>
      <c r="H886" s="151">
        <f t="shared" ca="1" si="74"/>
        <v>0</v>
      </c>
      <c r="I886" s="138">
        <f t="shared" ca="1" si="75"/>
        <v>0</v>
      </c>
      <c r="J886" s="138">
        <f>0</f>
        <v>0</v>
      </c>
      <c r="K886" s="138">
        <f t="shared" ca="1" si="76"/>
        <v>0</v>
      </c>
      <c r="L886" s="138">
        <f t="shared" ca="1" si="77"/>
        <v>0</v>
      </c>
      <c r="T886" s="140"/>
      <c r="U886" s="140"/>
    </row>
    <row r="887" spans="5:21" x14ac:dyDescent="0.35">
      <c r="E887" s="135">
        <v>875</v>
      </c>
      <c r="F887" s="135" cm="1">
        <f t="array" aca="1" ref="F887" ca="1">INDEX('SCIR_no vaccination'!$B876:$CW876, 'INPUTS for uncertainty analysis'!$B$2)</f>
        <v>0</v>
      </c>
      <c r="G887" s="137">
        <f t="shared" ca="1" si="73"/>
        <v>0</v>
      </c>
      <c r="H887" s="151">
        <f t="shared" ca="1" si="74"/>
        <v>0</v>
      </c>
      <c r="I887" s="138">
        <f t="shared" ca="1" si="75"/>
        <v>0</v>
      </c>
      <c r="J887" s="138">
        <f>0</f>
        <v>0</v>
      </c>
      <c r="K887" s="138">
        <f t="shared" ca="1" si="76"/>
        <v>0</v>
      </c>
      <c r="L887" s="138">
        <f t="shared" ca="1" si="77"/>
        <v>0</v>
      </c>
      <c r="T887" s="140"/>
      <c r="U887" s="140"/>
    </row>
    <row r="888" spans="5:21" x14ac:dyDescent="0.35">
      <c r="E888" s="135">
        <v>876</v>
      </c>
      <c r="F888" s="135" cm="1">
        <f t="array" aca="1" ref="F888" ca="1">INDEX('SCIR_no vaccination'!$B877:$CW877, 'INPUTS for uncertainty analysis'!$B$2)</f>
        <v>0</v>
      </c>
      <c r="G888" s="137">
        <f t="shared" ca="1" si="73"/>
        <v>0</v>
      </c>
      <c r="H888" s="151">
        <f t="shared" ca="1" si="74"/>
        <v>0</v>
      </c>
      <c r="I888" s="138">
        <f t="shared" ca="1" si="75"/>
        <v>0</v>
      </c>
      <c r="J888" s="138">
        <f>0</f>
        <v>0</v>
      </c>
      <c r="K888" s="138">
        <f t="shared" ca="1" si="76"/>
        <v>0</v>
      </c>
      <c r="L888" s="138">
        <f t="shared" ca="1" si="77"/>
        <v>0</v>
      </c>
      <c r="T888" s="140"/>
      <c r="U888" s="140"/>
    </row>
    <row r="889" spans="5:21" x14ac:dyDescent="0.35">
      <c r="E889" s="135">
        <v>877</v>
      </c>
      <c r="F889" s="135" cm="1">
        <f t="array" aca="1" ref="F889" ca="1">INDEX('SCIR_no vaccination'!$B878:$CW878, 'INPUTS for uncertainty analysis'!$B$2)</f>
        <v>1</v>
      </c>
      <c r="G889" s="137">
        <f t="shared" ca="1" si="73"/>
        <v>25.144859849109157</v>
      </c>
      <c r="H889" s="151">
        <f t="shared" ca="1" si="74"/>
        <v>0</v>
      </c>
      <c r="I889" s="138">
        <f t="shared" ca="1" si="75"/>
        <v>0</v>
      </c>
      <c r="J889" s="138">
        <f>0</f>
        <v>0</v>
      </c>
      <c r="K889" s="138">
        <f t="shared" ca="1" si="76"/>
        <v>166915.94379826545</v>
      </c>
      <c r="L889" s="138">
        <f t="shared" ca="1" si="77"/>
        <v>166915.94379826545</v>
      </c>
      <c r="T889" s="140"/>
      <c r="U889" s="140"/>
    </row>
    <row r="890" spans="5:21" x14ac:dyDescent="0.35">
      <c r="E890" s="135">
        <v>878</v>
      </c>
      <c r="F890" s="135" cm="1">
        <f t="array" aca="1" ref="F890" ca="1">INDEX('SCIR_no vaccination'!$B879:$CW879, 'INPUTS for uncertainty analysis'!$B$2)</f>
        <v>0</v>
      </c>
      <c r="G890" s="137">
        <f t="shared" ca="1" si="73"/>
        <v>0</v>
      </c>
      <c r="H890" s="151">
        <f t="shared" ca="1" si="74"/>
        <v>0</v>
      </c>
      <c r="I890" s="138">
        <f t="shared" ca="1" si="75"/>
        <v>0</v>
      </c>
      <c r="J890" s="138">
        <f>0</f>
        <v>0</v>
      </c>
      <c r="K890" s="138">
        <f t="shared" ca="1" si="76"/>
        <v>0</v>
      </c>
      <c r="L890" s="138">
        <f t="shared" ca="1" si="77"/>
        <v>0</v>
      </c>
      <c r="T890" s="140"/>
      <c r="U890" s="140"/>
    </row>
    <row r="891" spans="5:21" x14ac:dyDescent="0.35">
      <c r="E891" s="135">
        <v>879</v>
      </c>
      <c r="F891" s="135" cm="1">
        <f t="array" aca="1" ref="F891" ca="1">INDEX('SCIR_no vaccination'!$B880:$CW880, 'INPUTS for uncertainty analysis'!$B$2)</f>
        <v>0</v>
      </c>
      <c r="G891" s="137">
        <f t="shared" ca="1" si="73"/>
        <v>0</v>
      </c>
      <c r="H891" s="151">
        <f t="shared" ca="1" si="74"/>
        <v>0</v>
      </c>
      <c r="I891" s="138">
        <f t="shared" ca="1" si="75"/>
        <v>0</v>
      </c>
      <c r="J891" s="138">
        <f>0</f>
        <v>0</v>
      </c>
      <c r="K891" s="138">
        <f t="shared" ca="1" si="76"/>
        <v>0</v>
      </c>
      <c r="L891" s="138">
        <f t="shared" ca="1" si="77"/>
        <v>0</v>
      </c>
      <c r="T891" s="140"/>
      <c r="U891" s="140"/>
    </row>
    <row r="892" spans="5:21" x14ac:dyDescent="0.35">
      <c r="E892" s="135">
        <v>880</v>
      </c>
      <c r="F892" s="135" cm="1">
        <f t="array" aca="1" ref="F892" ca="1">INDEX('SCIR_no vaccination'!$B881:$CW881, 'INPUTS for uncertainty analysis'!$B$2)</f>
        <v>0</v>
      </c>
      <c r="G892" s="137">
        <f t="shared" ca="1" si="73"/>
        <v>0</v>
      </c>
      <c r="H892" s="151">
        <f t="shared" ca="1" si="74"/>
        <v>0</v>
      </c>
      <c r="I892" s="138">
        <f t="shared" ca="1" si="75"/>
        <v>0</v>
      </c>
      <c r="J892" s="138">
        <f>0</f>
        <v>0</v>
      </c>
      <c r="K892" s="138">
        <f t="shared" ca="1" si="76"/>
        <v>0</v>
      </c>
      <c r="L892" s="138">
        <f t="shared" ca="1" si="77"/>
        <v>0</v>
      </c>
      <c r="T892" s="140"/>
      <c r="U892" s="140"/>
    </row>
    <row r="893" spans="5:21" x14ac:dyDescent="0.35">
      <c r="E893" s="135">
        <v>881</v>
      </c>
      <c r="F893" s="135" cm="1">
        <f t="array" aca="1" ref="F893" ca="1">INDEX('SCIR_no vaccination'!$B882:$CW882, 'INPUTS for uncertainty analysis'!$B$2)</f>
        <v>0</v>
      </c>
      <c r="G893" s="137">
        <f t="shared" ca="1" si="73"/>
        <v>0</v>
      </c>
      <c r="H893" s="151">
        <f t="shared" ca="1" si="74"/>
        <v>0</v>
      </c>
      <c r="I893" s="138">
        <f t="shared" ca="1" si="75"/>
        <v>0</v>
      </c>
      <c r="J893" s="138">
        <f>0</f>
        <v>0</v>
      </c>
      <c r="K893" s="138">
        <f t="shared" ca="1" si="76"/>
        <v>0</v>
      </c>
      <c r="L893" s="138">
        <f t="shared" ca="1" si="77"/>
        <v>0</v>
      </c>
      <c r="T893" s="140"/>
      <c r="U893" s="140"/>
    </row>
    <row r="894" spans="5:21" x14ac:dyDescent="0.35">
      <c r="E894" s="135">
        <v>882</v>
      </c>
      <c r="F894" s="135" cm="1">
        <f t="array" aca="1" ref="F894" ca="1">INDEX('SCIR_no vaccination'!$B883:$CW883, 'INPUTS for uncertainty analysis'!$B$2)</f>
        <v>0</v>
      </c>
      <c r="G894" s="137">
        <f t="shared" ca="1" si="73"/>
        <v>0</v>
      </c>
      <c r="H894" s="151">
        <f t="shared" ca="1" si="74"/>
        <v>0</v>
      </c>
      <c r="I894" s="138">
        <f t="shared" ca="1" si="75"/>
        <v>0</v>
      </c>
      <c r="J894" s="138">
        <f>0</f>
        <v>0</v>
      </c>
      <c r="K894" s="138">
        <f t="shared" ca="1" si="76"/>
        <v>0</v>
      </c>
      <c r="L894" s="138">
        <f t="shared" ca="1" si="77"/>
        <v>0</v>
      </c>
      <c r="T894" s="140"/>
      <c r="U894" s="140"/>
    </row>
    <row r="895" spans="5:21" x14ac:dyDescent="0.35">
      <c r="E895" s="135">
        <v>883</v>
      </c>
      <c r="F895" s="135" cm="1">
        <f t="array" aca="1" ref="F895" ca="1">INDEX('SCIR_no vaccination'!$B884:$CW884, 'INPUTS for uncertainty analysis'!$B$2)</f>
        <v>0</v>
      </c>
      <c r="G895" s="137">
        <f t="shared" ca="1" si="73"/>
        <v>0</v>
      </c>
      <c r="H895" s="151">
        <f t="shared" ca="1" si="74"/>
        <v>0</v>
      </c>
      <c r="I895" s="138">
        <f t="shared" ca="1" si="75"/>
        <v>0</v>
      </c>
      <c r="J895" s="138">
        <f>0</f>
        <v>0</v>
      </c>
      <c r="K895" s="138">
        <f t="shared" ca="1" si="76"/>
        <v>0</v>
      </c>
      <c r="L895" s="138">
        <f t="shared" ca="1" si="77"/>
        <v>0</v>
      </c>
      <c r="T895" s="140"/>
      <c r="U895" s="140"/>
    </row>
    <row r="896" spans="5:21" x14ac:dyDescent="0.35">
      <c r="E896" s="135">
        <v>884</v>
      </c>
      <c r="F896" s="135" cm="1">
        <f t="array" aca="1" ref="F896" ca="1">INDEX('SCIR_no vaccination'!$B885:$CW885, 'INPUTS for uncertainty analysis'!$B$2)</f>
        <v>0</v>
      </c>
      <c r="G896" s="137">
        <f t="shared" ca="1" si="73"/>
        <v>0</v>
      </c>
      <c r="H896" s="151">
        <f t="shared" ca="1" si="74"/>
        <v>0</v>
      </c>
      <c r="I896" s="138">
        <f t="shared" ca="1" si="75"/>
        <v>0</v>
      </c>
      <c r="J896" s="138">
        <f>0</f>
        <v>0</v>
      </c>
      <c r="K896" s="138">
        <f t="shared" ca="1" si="76"/>
        <v>0</v>
      </c>
      <c r="L896" s="138">
        <f t="shared" ca="1" si="77"/>
        <v>0</v>
      </c>
      <c r="T896" s="140"/>
      <c r="U896" s="140"/>
    </row>
    <row r="897" spans="5:21" x14ac:dyDescent="0.35">
      <c r="E897" s="135">
        <v>885</v>
      </c>
      <c r="F897" s="135" cm="1">
        <f t="array" aca="1" ref="F897" ca="1">INDEX('SCIR_no vaccination'!$B886:$CW886, 'INPUTS for uncertainty analysis'!$B$2)</f>
        <v>1</v>
      </c>
      <c r="G897" s="137">
        <f t="shared" ca="1" si="73"/>
        <v>25.144859849109157</v>
      </c>
      <c r="H897" s="151">
        <f t="shared" ca="1" si="74"/>
        <v>0</v>
      </c>
      <c r="I897" s="138">
        <f t="shared" ca="1" si="75"/>
        <v>0</v>
      </c>
      <c r="J897" s="138">
        <f>0</f>
        <v>0</v>
      </c>
      <c r="K897" s="138">
        <f t="shared" ca="1" si="76"/>
        <v>166915.94379826545</v>
      </c>
      <c r="L897" s="138">
        <f t="shared" ca="1" si="77"/>
        <v>166915.94379826545</v>
      </c>
      <c r="T897" s="140"/>
      <c r="U897" s="140"/>
    </row>
    <row r="898" spans="5:21" x14ac:dyDescent="0.35">
      <c r="E898" s="135">
        <v>886</v>
      </c>
      <c r="F898" s="135" cm="1">
        <f t="array" aca="1" ref="F898" ca="1">INDEX('SCIR_no vaccination'!$B887:$CW887, 'INPUTS for uncertainty analysis'!$B$2)</f>
        <v>2</v>
      </c>
      <c r="G898" s="137">
        <f t="shared" ca="1" si="73"/>
        <v>50.289719698218313</v>
      </c>
      <c r="H898" s="151">
        <f t="shared" ca="1" si="74"/>
        <v>200</v>
      </c>
      <c r="I898" s="138">
        <f t="shared" ca="1" si="75"/>
        <v>14686266.498967806</v>
      </c>
      <c r="J898" s="138">
        <f>0</f>
        <v>0</v>
      </c>
      <c r="K898" s="138">
        <f t="shared" ca="1" si="76"/>
        <v>333831.8875965309</v>
      </c>
      <c r="L898" s="138">
        <f t="shared" ca="1" si="77"/>
        <v>15020098.386564337</v>
      </c>
      <c r="T898" s="140"/>
      <c r="U898" s="140"/>
    </row>
    <row r="899" spans="5:21" x14ac:dyDescent="0.35">
      <c r="E899" s="135">
        <v>887</v>
      </c>
      <c r="F899" s="135" cm="1">
        <f t="array" aca="1" ref="F899" ca="1">INDEX('SCIR_no vaccination'!$B888:$CW888, 'INPUTS for uncertainty analysis'!$B$2)</f>
        <v>0</v>
      </c>
      <c r="G899" s="137">
        <f t="shared" ca="1" si="73"/>
        <v>0</v>
      </c>
      <c r="H899" s="151">
        <f t="shared" ca="1" si="74"/>
        <v>0</v>
      </c>
      <c r="I899" s="138">
        <f t="shared" ca="1" si="75"/>
        <v>0</v>
      </c>
      <c r="J899" s="138">
        <f>0</f>
        <v>0</v>
      </c>
      <c r="K899" s="138">
        <f t="shared" ca="1" si="76"/>
        <v>0</v>
      </c>
      <c r="L899" s="138">
        <f t="shared" ca="1" si="77"/>
        <v>0</v>
      </c>
      <c r="T899" s="140"/>
      <c r="U899" s="140"/>
    </row>
    <row r="900" spans="5:21" x14ac:dyDescent="0.35">
      <c r="E900" s="135">
        <v>888</v>
      </c>
      <c r="F900" s="135" cm="1">
        <f t="array" aca="1" ref="F900" ca="1">INDEX('SCIR_no vaccination'!$B889:$CW889, 'INPUTS for uncertainty analysis'!$B$2)</f>
        <v>4</v>
      </c>
      <c r="G900" s="137">
        <f t="shared" ca="1" si="73"/>
        <v>100.57943939643663</v>
      </c>
      <c r="H900" s="151">
        <f t="shared" ca="1" si="74"/>
        <v>200</v>
      </c>
      <c r="I900" s="138">
        <f t="shared" ca="1" si="75"/>
        <v>14686266.498967806</v>
      </c>
      <c r="J900" s="138">
        <f>0</f>
        <v>0</v>
      </c>
      <c r="K900" s="138">
        <f t="shared" ca="1" si="76"/>
        <v>667663.7751930618</v>
      </c>
      <c r="L900" s="138">
        <f t="shared" ca="1" si="77"/>
        <v>15353930.274160868</v>
      </c>
      <c r="T900" s="140"/>
      <c r="U900" s="140"/>
    </row>
    <row r="901" spans="5:21" x14ac:dyDescent="0.35">
      <c r="E901" s="135">
        <v>889</v>
      </c>
      <c r="F901" s="135" cm="1">
        <f t="array" aca="1" ref="F901" ca="1">INDEX('SCIR_no vaccination'!$B890:$CW890, 'INPUTS for uncertainty analysis'!$B$2)</f>
        <v>0</v>
      </c>
      <c r="G901" s="137">
        <f t="shared" ca="1" si="73"/>
        <v>0</v>
      </c>
      <c r="H901" s="151">
        <f t="shared" ca="1" si="74"/>
        <v>0</v>
      </c>
      <c r="I901" s="138">
        <f t="shared" ca="1" si="75"/>
        <v>0</v>
      </c>
      <c r="J901" s="138">
        <f>0</f>
        <v>0</v>
      </c>
      <c r="K901" s="138">
        <f t="shared" ca="1" si="76"/>
        <v>0</v>
      </c>
      <c r="L901" s="138">
        <f t="shared" ca="1" si="77"/>
        <v>0</v>
      </c>
      <c r="T901" s="140"/>
      <c r="U901" s="140"/>
    </row>
    <row r="902" spans="5:21" x14ac:dyDescent="0.35">
      <c r="E902" s="135">
        <v>890</v>
      </c>
      <c r="F902" s="135" cm="1">
        <f t="array" aca="1" ref="F902" ca="1">INDEX('SCIR_no vaccination'!$B891:$CW891, 'INPUTS for uncertainty analysis'!$B$2)</f>
        <v>0</v>
      </c>
      <c r="G902" s="137">
        <f t="shared" ca="1" si="73"/>
        <v>0</v>
      </c>
      <c r="H902" s="151">
        <f t="shared" ca="1" si="74"/>
        <v>0</v>
      </c>
      <c r="I902" s="138">
        <f t="shared" ca="1" si="75"/>
        <v>0</v>
      </c>
      <c r="J902" s="138">
        <f>0</f>
        <v>0</v>
      </c>
      <c r="K902" s="138">
        <f t="shared" ca="1" si="76"/>
        <v>0</v>
      </c>
      <c r="L902" s="138">
        <f t="shared" ca="1" si="77"/>
        <v>0</v>
      </c>
      <c r="T902" s="140"/>
      <c r="U902" s="140"/>
    </row>
    <row r="903" spans="5:21" x14ac:dyDescent="0.35">
      <c r="E903" s="135">
        <v>891</v>
      </c>
      <c r="F903" s="135" cm="1">
        <f t="array" aca="1" ref="F903" ca="1">INDEX('SCIR_no vaccination'!$B892:$CW892, 'INPUTS for uncertainty analysis'!$B$2)</f>
        <v>2</v>
      </c>
      <c r="G903" s="137">
        <f t="shared" ca="1" si="73"/>
        <v>50.289719698218313</v>
      </c>
      <c r="H903" s="151">
        <f t="shared" ca="1" si="74"/>
        <v>200</v>
      </c>
      <c r="I903" s="138">
        <f t="shared" ca="1" si="75"/>
        <v>14686266.498967806</v>
      </c>
      <c r="J903" s="138">
        <f>0</f>
        <v>0</v>
      </c>
      <c r="K903" s="138">
        <f t="shared" ca="1" si="76"/>
        <v>333831.8875965309</v>
      </c>
      <c r="L903" s="138">
        <f t="shared" ca="1" si="77"/>
        <v>15020098.386564337</v>
      </c>
      <c r="T903" s="140"/>
      <c r="U903" s="140"/>
    </row>
    <row r="904" spans="5:21" x14ac:dyDescent="0.35">
      <c r="E904" s="135">
        <v>892</v>
      </c>
      <c r="F904" s="135" cm="1">
        <f t="array" aca="1" ref="F904" ca="1">INDEX('SCIR_no vaccination'!$B893:$CW893, 'INPUTS for uncertainty analysis'!$B$2)</f>
        <v>0</v>
      </c>
      <c r="G904" s="137">
        <f t="shared" ca="1" si="73"/>
        <v>0</v>
      </c>
      <c r="H904" s="151">
        <f t="shared" ca="1" si="74"/>
        <v>0</v>
      </c>
      <c r="I904" s="138">
        <f t="shared" ca="1" si="75"/>
        <v>0</v>
      </c>
      <c r="J904" s="138">
        <f>0</f>
        <v>0</v>
      </c>
      <c r="K904" s="138">
        <f t="shared" ca="1" si="76"/>
        <v>0</v>
      </c>
      <c r="L904" s="138">
        <f t="shared" ca="1" si="77"/>
        <v>0</v>
      </c>
      <c r="T904" s="140"/>
      <c r="U904" s="140"/>
    </row>
    <row r="905" spans="5:21" x14ac:dyDescent="0.35">
      <c r="E905" s="135">
        <v>893</v>
      </c>
      <c r="F905" s="135" cm="1">
        <f t="array" aca="1" ref="F905" ca="1">INDEX('SCIR_no vaccination'!$B894:$CW894, 'INPUTS for uncertainty analysis'!$B$2)</f>
        <v>0</v>
      </c>
      <c r="G905" s="137">
        <f t="shared" ca="1" si="73"/>
        <v>0</v>
      </c>
      <c r="H905" s="151">
        <f t="shared" ca="1" si="74"/>
        <v>0</v>
      </c>
      <c r="I905" s="138">
        <f t="shared" ca="1" si="75"/>
        <v>0</v>
      </c>
      <c r="J905" s="138">
        <f>0</f>
        <v>0</v>
      </c>
      <c r="K905" s="138">
        <f t="shared" ca="1" si="76"/>
        <v>0</v>
      </c>
      <c r="L905" s="138">
        <f t="shared" ca="1" si="77"/>
        <v>0</v>
      </c>
      <c r="T905" s="140"/>
      <c r="U905" s="140"/>
    </row>
    <row r="906" spans="5:21" x14ac:dyDescent="0.35">
      <c r="E906" s="135">
        <v>894</v>
      </c>
      <c r="F906" s="135" cm="1">
        <f t="array" aca="1" ref="F906" ca="1">INDEX('SCIR_no vaccination'!$B895:$CW895, 'INPUTS for uncertainty analysis'!$B$2)</f>
        <v>0</v>
      </c>
      <c r="G906" s="137">
        <f t="shared" ca="1" si="73"/>
        <v>0</v>
      </c>
      <c r="H906" s="151">
        <f t="shared" ca="1" si="74"/>
        <v>0</v>
      </c>
      <c r="I906" s="138">
        <f t="shared" ca="1" si="75"/>
        <v>0</v>
      </c>
      <c r="J906" s="138">
        <f>0</f>
        <v>0</v>
      </c>
      <c r="K906" s="138">
        <f t="shared" ca="1" si="76"/>
        <v>0</v>
      </c>
      <c r="L906" s="138">
        <f t="shared" ca="1" si="77"/>
        <v>0</v>
      </c>
      <c r="T906" s="140"/>
      <c r="U906" s="140"/>
    </row>
    <row r="907" spans="5:21" x14ac:dyDescent="0.35">
      <c r="E907" s="135">
        <v>895</v>
      </c>
      <c r="F907" s="135" cm="1">
        <f t="array" aca="1" ref="F907" ca="1">INDEX('SCIR_no vaccination'!$B896:$CW896, 'INPUTS for uncertainty analysis'!$B$2)</f>
        <v>0</v>
      </c>
      <c r="G907" s="137">
        <f t="shared" ca="1" si="73"/>
        <v>0</v>
      </c>
      <c r="H907" s="151">
        <f t="shared" ca="1" si="74"/>
        <v>0</v>
      </c>
      <c r="I907" s="138">
        <f t="shared" ca="1" si="75"/>
        <v>0</v>
      </c>
      <c r="J907" s="138">
        <f>0</f>
        <v>0</v>
      </c>
      <c r="K907" s="138">
        <f t="shared" ca="1" si="76"/>
        <v>0</v>
      </c>
      <c r="L907" s="138">
        <f t="shared" ca="1" si="77"/>
        <v>0</v>
      </c>
      <c r="T907" s="140"/>
      <c r="U907" s="140"/>
    </row>
    <row r="908" spans="5:21" x14ac:dyDescent="0.35">
      <c r="E908" s="135">
        <v>896</v>
      </c>
      <c r="F908" s="135" cm="1">
        <f t="array" aca="1" ref="F908" ca="1">INDEX('SCIR_no vaccination'!$B897:$CW897, 'INPUTS for uncertainty analysis'!$B$2)</f>
        <v>1</v>
      </c>
      <c r="G908" s="137">
        <f t="shared" ca="1" si="73"/>
        <v>25.144859849109157</v>
      </c>
      <c r="H908" s="151">
        <f t="shared" ca="1" si="74"/>
        <v>0</v>
      </c>
      <c r="I908" s="138">
        <f t="shared" ca="1" si="75"/>
        <v>0</v>
      </c>
      <c r="J908" s="138">
        <f>0</f>
        <v>0</v>
      </c>
      <c r="K908" s="138">
        <f t="shared" ca="1" si="76"/>
        <v>166915.94379826545</v>
      </c>
      <c r="L908" s="138">
        <f t="shared" ca="1" si="77"/>
        <v>166915.94379826545</v>
      </c>
      <c r="T908" s="140"/>
      <c r="U908" s="140"/>
    </row>
    <row r="909" spans="5:21" x14ac:dyDescent="0.35">
      <c r="E909" s="135">
        <v>897</v>
      </c>
      <c r="F909" s="135" cm="1">
        <f t="array" aca="1" ref="F909" ca="1">INDEX('SCIR_no vaccination'!$B898:$CW898, 'INPUTS for uncertainty analysis'!$B$2)</f>
        <v>0</v>
      </c>
      <c r="G909" s="137">
        <f t="shared" ref="G909:G972" ca="1" si="78">F909*$C$9</f>
        <v>0</v>
      </c>
      <c r="H909" s="151">
        <f t="shared" ref="H909:H972" ca="1" si="79">IF(F909 &gt; 1,$C$13*20000,0)</f>
        <v>0</v>
      </c>
      <c r="I909" s="138">
        <f t="shared" ref="I909:I972" ca="1" si="80">IF(F909 &gt; 1,$C$4,0)</f>
        <v>0</v>
      </c>
      <c r="J909" s="138">
        <f>0</f>
        <v>0</v>
      </c>
      <c r="K909" s="138">
        <f t="shared" ref="K909:K972" ca="1" si="81">F909*$C$5</f>
        <v>0</v>
      </c>
      <c r="L909" s="138">
        <f t="shared" ref="L909:L972" ca="1" si="82">J909+I909+K909</f>
        <v>0</v>
      </c>
      <c r="T909" s="140"/>
      <c r="U909" s="140"/>
    </row>
    <row r="910" spans="5:21" x14ac:dyDescent="0.35">
      <c r="E910" s="135">
        <v>898</v>
      </c>
      <c r="F910" s="135" cm="1">
        <f t="array" aca="1" ref="F910" ca="1">INDEX('SCIR_no vaccination'!$B899:$CW899, 'INPUTS for uncertainty analysis'!$B$2)</f>
        <v>3</v>
      </c>
      <c r="G910" s="137">
        <f t="shared" ca="1" si="78"/>
        <v>75.434579547327473</v>
      </c>
      <c r="H910" s="151">
        <f t="shared" ca="1" si="79"/>
        <v>200</v>
      </c>
      <c r="I910" s="138">
        <f t="shared" ca="1" si="80"/>
        <v>14686266.498967806</v>
      </c>
      <c r="J910" s="138">
        <f>0</f>
        <v>0</v>
      </c>
      <c r="K910" s="138">
        <f t="shared" ca="1" si="81"/>
        <v>500747.83139479638</v>
      </c>
      <c r="L910" s="138">
        <f t="shared" ca="1" si="82"/>
        <v>15187014.330362603</v>
      </c>
      <c r="T910" s="140"/>
      <c r="U910" s="140"/>
    </row>
    <row r="911" spans="5:21" x14ac:dyDescent="0.35">
      <c r="E911" s="135">
        <v>899</v>
      </c>
      <c r="F911" s="135" cm="1">
        <f t="array" aca="1" ref="F911" ca="1">INDEX('SCIR_no vaccination'!$B900:$CW900, 'INPUTS for uncertainty analysis'!$B$2)</f>
        <v>3</v>
      </c>
      <c r="G911" s="137">
        <f t="shared" ca="1" si="78"/>
        <v>75.434579547327473</v>
      </c>
      <c r="H911" s="151">
        <f t="shared" ca="1" si="79"/>
        <v>200</v>
      </c>
      <c r="I911" s="138">
        <f t="shared" ca="1" si="80"/>
        <v>14686266.498967806</v>
      </c>
      <c r="J911" s="138">
        <f>0</f>
        <v>0</v>
      </c>
      <c r="K911" s="138">
        <f t="shared" ca="1" si="81"/>
        <v>500747.83139479638</v>
      </c>
      <c r="L911" s="138">
        <f t="shared" ca="1" si="82"/>
        <v>15187014.330362603</v>
      </c>
      <c r="T911" s="140"/>
      <c r="U911" s="140"/>
    </row>
    <row r="912" spans="5:21" x14ac:dyDescent="0.35">
      <c r="E912" s="135">
        <v>900</v>
      </c>
      <c r="F912" s="135" cm="1">
        <f t="array" aca="1" ref="F912" ca="1">INDEX('SCIR_no vaccination'!$B901:$CW901, 'INPUTS for uncertainty analysis'!$B$2)</f>
        <v>2</v>
      </c>
      <c r="G912" s="137">
        <f t="shared" ca="1" si="78"/>
        <v>50.289719698218313</v>
      </c>
      <c r="H912" s="151">
        <f t="shared" ca="1" si="79"/>
        <v>200</v>
      </c>
      <c r="I912" s="138">
        <f t="shared" ca="1" si="80"/>
        <v>14686266.498967806</v>
      </c>
      <c r="J912" s="138">
        <f>0</f>
        <v>0</v>
      </c>
      <c r="K912" s="138">
        <f t="shared" ca="1" si="81"/>
        <v>333831.8875965309</v>
      </c>
      <c r="L912" s="138">
        <f t="shared" ca="1" si="82"/>
        <v>15020098.386564337</v>
      </c>
      <c r="T912" s="140"/>
      <c r="U912" s="140"/>
    </row>
    <row r="913" spans="5:21" x14ac:dyDescent="0.35">
      <c r="E913" s="135">
        <v>901</v>
      </c>
      <c r="F913" s="135" cm="1">
        <f t="array" aca="1" ref="F913" ca="1">INDEX('SCIR_no vaccination'!$B902:$CW902, 'INPUTS for uncertainty analysis'!$B$2)</f>
        <v>1</v>
      </c>
      <c r="G913" s="137">
        <f t="shared" ca="1" si="78"/>
        <v>25.144859849109157</v>
      </c>
      <c r="H913" s="151">
        <f t="shared" ca="1" si="79"/>
        <v>0</v>
      </c>
      <c r="I913" s="138">
        <f t="shared" ca="1" si="80"/>
        <v>0</v>
      </c>
      <c r="J913" s="138">
        <f>0</f>
        <v>0</v>
      </c>
      <c r="K913" s="138">
        <f t="shared" ca="1" si="81"/>
        <v>166915.94379826545</v>
      </c>
      <c r="L913" s="138">
        <f t="shared" ca="1" si="82"/>
        <v>166915.94379826545</v>
      </c>
      <c r="T913" s="140"/>
      <c r="U913" s="140"/>
    </row>
    <row r="914" spans="5:21" x14ac:dyDescent="0.35">
      <c r="E914" s="135">
        <v>902</v>
      </c>
      <c r="F914" s="135" cm="1">
        <f t="array" aca="1" ref="F914" ca="1">INDEX('SCIR_no vaccination'!$B903:$CW903, 'INPUTS for uncertainty analysis'!$B$2)</f>
        <v>1</v>
      </c>
      <c r="G914" s="137">
        <f t="shared" ca="1" si="78"/>
        <v>25.144859849109157</v>
      </c>
      <c r="H914" s="151">
        <f t="shared" ca="1" si="79"/>
        <v>0</v>
      </c>
      <c r="I914" s="138">
        <f t="shared" ca="1" si="80"/>
        <v>0</v>
      </c>
      <c r="J914" s="138">
        <f>0</f>
        <v>0</v>
      </c>
      <c r="K914" s="138">
        <f t="shared" ca="1" si="81"/>
        <v>166915.94379826545</v>
      </c>
      <c r="L914" s="138">
        <f t="shared" ca="1" si="82"/>
        <v>166915.94379826545</v>
      </c>
      <c r="T914" s="140"/>
      <c r="U914" s="140"/>
    </row>
    <row r="915" spans="5:21" x14ac:dyDescent="0.35">
      <c r="E915" s="135">
        <v>903</v>
      </c>
      <c r="F915" s="135" cm="1">
        <f t="array" aca="1" ref="F915" ca="1">INDEX('SCIR_no vaccination'!$B904:$CW904, 'INPUTS for uncertainty analysis'!$B$2)</f>
        <v>2</v>
      </c>
      <c r="G915" s="137">
        <f t="shared" ca="1" si="78"/>
        <v>50.289719698218313</v>
      </c>
      <c r="H915" s="151">
        <f t="shared" ca="1" si="79"/>
        <v>200</v>
      </c>
      <c r="I915" s="138">
        <f t="shared" ca="1" si="80"/>
        <v>14686266.498967806</v>
      </c>
      <c r="J915" s="138">
        <f>0</f>
        <v>0</v>
      </c>
      <c r="K915" s="138">
        <f t="shared" ca="1" si="81"/>
        <v>333831.8875965309</v>
      </c>
      <c r="L915" s="138">
        <f t="shared" ca="1" si="82"/>
        <v>15020098.386564337</v>
      </c>
      <c r="T915" s="140"/>
      <c r="U915" s="140"/>
    </row>
    <row r="916" spans="5:21" x14ac:dyDescent="0.35">
      <c r="E916" s="135">
        <v>904</v>
      </c>
      <c r="F916" s="135" cm="1">
        <f t="array" aca="1" ref="F916" ca="1">INDEX('SCIR_no vaccination'!$B905:$CW905, 'INPUTS for uncertainty analysis'!$B$2)</f>
        <v>2</v>
      </c>
      <c r="G916" s="137">
        <f t="shared" ca="1" si="78"/>
        <v>50.289719698218313</v>
      </c>
      <c r="H916" s="151">
        <f t="shared" ca="1" si="79"/>
        <v>200</v>
      </c>
      <c r="I916" s="138">
        <f t="shared" ca="1" si="80"/>
        <v>14686266.498967806</v>
      </c>
      <c r="J916" s="138">
        <f>0</f>
        <v>0</v>
      </c>
      <c r="K916" s="138">
        <f t="shared" ca="1" si="81"/>
        <v>333831.8875965309</v>
      </c>
      <c r="L916" s="138">
        <f t="shared" ca="1" si="82"/>
        <v>15020098.386564337</v>
      </c>
      <c r="T916" s="140"/>
      <c r="U916" s="140"/>
    </row>
    <row r="917" spans="5:21" x14ac:dyDescent="0.35">
      <c r="E917" s="135">
        <v>905</v>
      </c>
      <c r="F917" s="135" cm="1">
        <f t="array" aca="1" ref="F917" ca="1">INDEX('SCIR_no vaccination'!$B906:$CW906, 'INPUTS for uncertainty analysis'!$B$2)</f>
        <v>0</v>
      </c>
      <c r="G917" s="137">
        <f t="shared" ca="1" si="78"/>
        <v>0</v>
      </c>
      <c r="H917" s="151">
        <f t="shared" ca="1" si="79"/>
        <v>0</v>
      </c>
      <c r="I917" s="138">
        <f t="shared" ca="1" si="80"/>
        <v>0</v>
      </c>
      <c r="J917" s="138">
        <f>0</f>
        <v>0</v>
      </c>
      <c r="K917" s="138">
        <f t="shared" ca="1" si="81"/>
        <v>0</v>
      </c>
      <c r="L917" s="138">
        <f t="shared" ca="1" si="82"/>
        <v>0</v>
      </c>
      <c r="T917" s="140"/>
      <c r="U917" s="140"/>
    </row>
    <row r="918" spans="5:21" x14ac:dyDescent="0.35">
      <c r="E918" s="135">
        <v>906</v>
      </c>
      <c r="F918" s="135" cm="1">
        <f t="array" aca="1" ref="F918" ca="1">INDEX('SCIR_no vaccination'!$B907:$CW907, 'INPUTS for uncertainty analysis'!$B$2)</f>
        <v>0</v>
      </c>
      <c r="G918" s="137">
        <f t="shared" ca="1" si="78"/>
        <v>0</v>
      </c>
      <c r="H918" s="151">
        <f t="shared" ca="1" si="79"/>
        <v>0</v>
      </c>
      <c r="I918" s="138">
        <f t="shared" ca="1" si="80"/>
        <v>0</v>
      </c>
      <c r="J918" s="138">
        <f>0</f>
        <v>0</v>
      </c>
      <c r="K918" s="138">
        <f t="shared" ca="1" si="81"/>
        <v>0</v>
      </c>
      <c r="L918" s="138">
        <f t="shared" ca="1" si="82"/>
        <v>0</v>
      </c>
      <c r="T918" s="140"/>
      <c r="U918" s="140"/>
    </row>
    <row r="919" spans="5:21" x14ac:dyDescent="0.35">
      <c r="E919" s="135">
        <v>907</v>
      </c>
      <c r="F919" s="135" cm="1">
        <f t="array" aca="1" ref="F919" ca="1">INDEX('SCIR_no vaccination'!$B908:$CW908, 'INPUTS for uncertainty analysis'!$B$2)</f>
        <v>0</v>
      </c>
      <c r="G919" s="137">
        <f t="shared" ca="1" si="78"/>
        <v>0</v>
      </c>
      <c r="H919" s="151">
        <f t="shared" ca="1" si="79"/>
        <v>0</v>
      </c>
      <c r="I919" s="138">
        <f t="shared" ca="1" si="80"/>
        <v>0</v>
      </c>
      <c r="J919" s="138">
        <f>0</f>
        <v>0</v>
      </c>
      <c r="K919" s="138">
        <f t="shared" ca="1" si="81"/>
        <v>0</v>
      </c>
      <c r="L919" s="138">
        <f t="shared" ca="1" si="82"/>
        <v>0</v>
      </c>
      <c r="T919" s="140"/>
      <c r="U919" s="140"/>
    </row>
    <row r="920" spans="5:21" x14ac:dyDescent="0.35">
      <c r="E920" s="135">
        <v>908</v>
      </c>
      <c r="F920" s="135" cm="1">
        <f t="array" aca="1" ref="F920" ca="1">INDEX('SCIR_no vaccination'!$B909:$CW909, 'INPUTS for uncertainty analysis'!$B$2)</f>
        <v>0</v>
      </c>
      <c r="G920" s="137">
        <f t="shared" ca="1" si="78"/>
        <v>0</v>
      </c>
      <c r="H920" s="151">
        <f t="shared" ca="1" si="79"/>
        <v>0</v>
      </c>
      <c r="I920" s="138">
        <f t="shared" ca="1" si="80"/>
        <v>0</v>
      </c>
      <c r="J920" s="138">
        <f>0</f>
        <v>0</v>
      </c>
      <c r="K920" s="138">
        <f t="shared" ca="1" si="81"/>
        <v>0</v>
      </c>
      <c r="L920" s="138">
        <f t="shared" ca="1" si="82"/>
        <v>0</v>
      </c>
      <c r="T920" s="140"/>
      <c r="U920" s="140"/>
    </row>
    <row r="921" spans="5:21" x14ac:dyDescent="0.35">
      <c r="E921" s="135">
        <v>909</v>
      </c>
      <c r="F921" s="135" cm="1">
        <f t="array" aca="1" ref="F921" ca="1">INDEX('SCIR_no vaccination'!$B910:$CW910, 'INPUTS for uncertainty analysis'!$B$2)</f>
        <v>0</v>
      </c>
      <c r="G921" s="137">
        <f t="shared" ca="1" si="78"/>
        <v>0</v>
      </c>
      <c r="H921" s="151">
        <f t="shared" ca="1" si="79"/>
        <v>0</v>
      </c>
      <c r="I921" s="138">
        <f t="shared" ca="1" si="80"/>
        <v>0</v>
      </c>
      <c r="J921" s="138">
        <f>0</f>
        <v>0</v>
      </c>
      <c r="K921" s="138">
        <f t="shared" ca="1" si="81"/>
        <v>0</v>
      </c>
      <c r="L921" s="138">
        <f t="shared" ca="1" si="82"/>
        <v>0</v>
      </c>
      <c r="T921" s="140"/>
      <c r="U921" s="140"/>
    </row>
    <row r="922" spans="5:21" x14ac:dyDescent="0.35">
      <c r="E922" s="135">
        <v>910</v>
      </c>
      <c r="F922" s="135" cm="1">
        <f t="array" aca="1" ref="F922" ca="1">INDEX('SCIR_no vaccination'!$B911:$CW911, 'INPUTS for uncertainty analysis'!$B$2)</f>
        <v>0</v>
      </c>
      <c r="G922" s="137">
        <f t="shared" ca="1" si="78"/>
        <v>0</v>
      </c>
      <c r="H922" s="151">
        <f t="shared" ca="1" si="79"/>
        <v>0</v>
      </c>
      <c r="I922" s="138">
        <f t="shared" ca="1" si="80"/>
        <v>0</v>
      </c>
      <c r="J922" s="138">
        <f>0</f>
        <v>0</v>
      </c>
      <c r="K922" s="138">
        <f t="shared" ca="1" si="81"/>
        <v>0</v>
      </c>
      <c r="L922" s="138">
        <f t="shared" ca="1" si="82"/>
        <v>0</v>
      </c>
      <c r="T922" s="140"/>
      <c r="U922" s="140"/>
    </row>
    <row r="923" spans="5:21" x14ac:dyDescent="0.35">
      <c r="E923" s="135">
        <v>911</v>
      </c>
      <c r="F923" s="135" cm="1">
        <f t="array" aca="1" ref="F923" ca="1">INDEX('SCIR_no vaccination'!$B912:$CW912, 'INPUTS for uncertainty analysis'!$B$2)</f>
        <v>1</v>
      </c>
      <c r="G923" s="137">
        <f t="shared" ca="1" si="78"/>
        <v>25.144859849109157</v>
      </c>
      <c r="H923" s="151">
        <f t="shared" ca="1" si="79"/>
        <v>0</v>
      </c>
      <c r="I923" s="138">
        <f t="shared" ca="1" si="80"/>
        <v>0</v>
      </c>
      <c r="J923" s="138">
        <f>0</f>
        <v>0</v>
      </c>
      <c r="K923" s="138">
        <f t="shared" ca="1" si="81"/>
        <v>166915.94379826545</v>
      </c>
      <c r="L923" s="138">
        <f t="shared" ca="1" si="82"/>
        <v>166915.94379826545</v>
      </c>
      <c r="T923" s="140"/>
      <c r="U923" s="140"/>
    </row>
    <row r="924" spans="5:21" x14ac:dyDescent="0.35">
      <c r="E924" s="135">
        <v>912</v>
      </c>
      <c r="F924" s="135" cm="1">
        <f t="array" aca="1" ref="F924" ca="1">INDEX('SCIR_no vaccination'!$B913:$CW913, 'INPUTS for uncertainty analysis'!$B$2)</f>
        <v>1</v>
      </c>
      <c r="G924" s="137">
        <f t="shared" ca="1" si="78"/>
        <v>25.144859849109157</v>
      </c>
      <c r="H924" s="151">
        <f t="shared" ca="1" si="79"/>
        <v>0</v>
      </c>
      <c r="I924" s="138">
        <f t="shared" ca="1" si="80"/>
        <v>0</v>
      </c>
      <c r="J924" s="138">
        <f>0</f>
        <v>0</v>
      </c>
      <c r="K924" s="138">
        <f t="shared" ca="1" si="81"/>
        <v>166915.94379826545</v>
      </c>
      <c r="L924" s="138">
        <f t="shared" ca="1" si="82"/>
        <v>166915.94379826545</v>
      </c>
      <c r="T924" s="140"/>
      <c r="U924" s="140"/>
    </row>
    <row r="925" spans="5:21" x14ac:dyDescent="0.35">
      <c r="E925" s="135">
        <v>913</v>
      </c>
      <c r="F925" s="135" cm="1">
        <f t="array" aca="1" ref="F925" ca="1">INDEX('SCIR_no vaccination'!$B914:$CW914, 'INPUTS for uncertainty analysis'!$B$2)</f>
        <v>1</v>
      </c>
      <c r="G925" s="137">
        <f t="shared" ca="1" si="78"/>
        <v>25.144859849109157</v>
      </c>
      <c r="H925" s="151">
        <f t="shared" ca="1" si="79"/>
        <v>0</v>
      </c>
      <c r="I925" s="138">
        <f t="shared" ca="1" si="80"/>
        <v>0</v>
      </c>
      <c r="J925" s="138">
        <f>0</f>
        <v>0</v>
      </c>
      <c r="K925" s="138">
        <f t="shared" ca="1" si="81"/>
        <v>166915.94379826545</v>
      </c>
      <c r="L925" s="138">
        <f t="shared" ca="1" si="82"/>
        <v>166915.94379826545</v>
      </c>
      <c r="T925" s="140"/>
      <c r="U925" s="140"/>
    </row>
    <row r="926" spans="5:21" x14ac:dyDescent="0.35">
      <c r="E926" s="135">
        <v>914</v>
      </c>
      <c r="F926" s="135" cm="1">
        <f t="array" aca="1" ref="F926" ca="1">INDEX('SCIR_no vaccination'!$B915:$CW915, 'INPUTS for uncertainty analysis'!$B$2)</f>
        <v>0</v>
      </c>
      <c r="G926" s="137">
        <f t="shared" ca="1" si="78"/>
        <v>0</v>
      </c>
      <c r="H926" s="151">
        <f t="shared" ca="1" si="79"/>
        <v>0</v>
      </c>
      <c r="I926" s="138">
        <f t="shared" ca="1" si="80"/>
        <v>0</v>
      </c>
      <c r="J926" s="138">
        <f>0</f>
        <v>0</v>
      </c>
      <c r="K926" s="138">
        <f t="shared" ca="1" si="81"/>
        <v>0</v>
      </c>
      <c r="L926" s="138">
        <f t="shared" ca="1" si="82"/>
        <v>0</v>
      </c>
      <c r="T926" s="140"/>
      <c r="U926" s="140"/>
    </row>
    <row r="927" spans="5:21" x14ac:dyDescent="0.35">
      <c r="E927" s="135">
        <v>915</v>
      </c>
      <c r="F927" s="135" cm="1">
        <f t="array" aca="1" ref="F927" ca="1">INDEX('SCIR_no vaccination'!$B916:$CW916, 'INPUTS for uncertainty analysis'!$B$2)</f>
        <v>0</v>
      </c>
      <c r="G927" s="137">
        <f t="shared" ca="1" si="78"/>
        <v>0</v>
      </c>
      <c r="H927" s="151">
        <f t="shared" ca="1" si="79"/>
        <v>0</v>
      </c>
      <c r="I927" s="138">
        <f t="shared" ca="1" si="80"/>
        <v>0</v>
      </c>
      <c r="J927" s="138">
        <f>0</f>
        <v>0</v>
      </c>
      <c r="K927" s="138">
        <f t="shared" ca="1" si="81"/>
        <v>0</v>
      </c>
      <c r="L927" s="138">
        <f t="shared" ca="1" si="82"/>
        <v>0</v>
      </c>
      <c r="T927" s="140"/>
      <c r="U927" s="140"/>
    </row>
    <row r="928" spans="5:21" x14ac:dyDescent="0.35">
      <c r="E928" s="135">
        <v>916</v>
      </c>
      <c r="F928" s="135" cm="1">
        <f t="array" aca="1" ref="F928" ca="1">INDEX('SCIR_no vaccination'!$B917:$CW917, 'INPUTS for uncertainty analysis'!$B$2)</f>
        <v>0</v>
      </c>
      <c r="G928" s="137">
        <f t="shared" ca="1" si="78"/>
        <v>0</v>
      </c>
      <c r="H928" s="151">
        <f t="shared" ca="1" si="79"/>
        <v>0</v>
      </c>
      <c r="I928" s="138">
        <f t="shared" ca="1" si="80"/>
        <v>0</v>
      </c>
      <c r="J928" s="138">
        <f>0</f>
        <v>0</v>
      </c>
      <c r="K928" s="138">
        <f t="shared" ca="1" si="81"/>
        <v>0</v>
      </c>
      <c r="L928" s="138">
        <f t="shared" ca="1" si="82"/>
        <v>0</v>
      </c>
      <c r="T928" s="140"/>
      <c r="U928" s="140"/>
    </row>
    <row r="929" spans="5:21" x14ac:dyDescent="0.35">
      <c r="E929" s="135">
        <v>917</v>
      </c>
      <c r="F929" s="135" cm="1">
        <f t="array" aca="1" ref="F929" ca="1">INDEX('SCIR_no vaccination'!$B918:$CW918, 'INPUTS for uncertainty analysis'!$B$2)</f>
        <v>0</v>
      </c>
      <c r="G929" s="137">
        <f t="shared" ca="1" si="78"/>
        <v>0</v>
      </c>
      <c r="H929" s="151">
        <f t="shared" ca="1" si="79"/>
        <v>0</v>
      </c>
      <c r="I929" s="138">
        <f t="shared" ca="1" si="80"/>
        <v>0</v>
      </c>
      <c r="J929" s="138">
        <f>0</f>
        <v>0</v>
      </c>
      <c r="K929" s="138">
        <f t="shared" ca="1" si="81"/>
        <v>0</v>
      </c>
      <c r="L929" s="138">
        <f t="shared" ca="1" si="82"/>
        <v>0</v>
      </c>
      <c r="T929" s="140"/>
      <c r="U929" s="140"/>
    </row>
    <row r="930" spans="5:21" x14ac:dyDescent="0.35">
      <c r="E930" s="135">
        <v>918</v>
      </c>
      <c r="F930" s="135" cm="1">
        <f t="array" aca="1" ref="F930" ca="1">INDEX('SCIR_no vaccination'!$B919:$CW919, 'INPUTS for uncertainty analysis'!$B$2)</f>
        <v>0</v>
      </c>
      <c r="G930" s="137">
        <f t="shared" ca="1" si="78"/>
        <v>0</v>
      </c>
      <c r="H930" s="151">
        <f t="shared" ca="1" si="79"/>
        <v>0</v>
      </c>
      <c r="I930" s="138">
        <f t="shared" ca="1" si="80"/>
        <v>0</v>
      </c>
      <c r="J930" s="138">
        <f>0</f>
        <v>0</v>
      </c>
      <c r="K930" s="138">
        <f t="shared" ca="1" si="81"/>
        <v>0</v>
      </c>
      <c r="L930" s="138">
        <f t="shared" ca="1" si="82"/>
        <v>0</v>
      </c>
      <c r="T930" s="140"/>
      <c r="U930" s="140"/>
    </row>
    <row r="931" spans="5:21" x14ac:dyDescent="0.35">
      <c r="E931" s="135">
        <v>919</v>
      </c>
      <c r="F931" s="135" cm="1">
        <f t="array" aca="1" ref="F931" ca="1">INDEX('SCIR_no vaccination'!$B920:$CW920, 'INPUTS for uncertainty analysis'!$B$2)</f>
        <v>0</v>
      </c>
      <c r="G931" s="137">
        <f t="shared" ca="1" si="78"/>
        <v>0</v>
      </c>
      <c r="H931" s="151">
        <f t="shared" ca="1" si="79"/>
        <v>0</v>
      </c>
      <c r="I931" s="138">
        <f t="shared" ca="1" si="80"/>
        <v>0</v>
      </c>
      <c r="J931" s="138">
        <f>0</f>
        <v>0</v>
      </c>
      <c r="K931" s="138">
        <f t="shared" ca="1" si="81"/>
        <v>0</v>
      </c>
      <c r="L931" s="138">
        <f t="shared" ca="1" si="82"/>
        <v>0</v>
      </c>
      <c r="T931" s="140"/>
      <c r="U931" s="140"/>
    </row>
    <row r="932" spans="5:21" x14ac:dyDescent="0.35">
      <c r="E932" s="135">
        <v>920</v>
      </c>
      <c r="F932" s="135" cm="1">
        <f t="array" aca="1" ref="F932" ca="1">INDEX('SCIR_no vaccination'!$B921:$CW921, 'INPUTS for uncertainty analysis'!$B$2)</f>
        <v>3</v>
      </c>
      <c r="G932" s="137">
        <f t="shared" ca="1" si="78"/>
        <v>75.434579547327473</v>
      </c>
      <c r="H932" s="151">
        <f t="shared" ca="1" si="79"/>
        <v>200</v>
      </c>
      <c r="I932" s="138">
        <f t="shared" ca="1" si="80"/>
        <v>14686266.498967806</v>
      </c>
      <c r="J932" s="138">
        <f>0</f>
        <v>0</v>
      </c>
      <c r="K932" s="138">
        <f t="shared" ca="1" si="81"/>
        <v>500747.83139479638</v>
      </c>
      <c r="L932" s="138">
        <f t="shared" ca="1" si="82"/>
        <v>15187014.330362603</v>
      </c>
      <c r="T932" s="140"/>
      <c r="U932" s="140"/>
    </row>
    <row r="933" spans="5:21" x14ac:dyDescent="0.35">
      <c r="E933" s="135">
        <v>921</v>
      </c>
      <c r="F933" s="135" cm="1">
        <f t="array" aca="1" ref="F933" ca="1">INDEX('SCIR_no vaccination'!$B922:$CW922, 'INPUTS for uncertainty analysis'!$B$2)</f>
        <v>0</v>
      </c>
      <c r="G933" s="137">
        <f t="shared" ca="1" si="78"/>
        <v>0</v>
      </c>
      <c r="H933" s="151">
        <f t="shared" ca="1" si="79"/>
        <v>0</v>
      </c>
      <c r="I933" s="138">
        <f t="shared" ca="1" si="80"/>
        <v>0</v>
      </c>
      <c r="J933" s="138">
        <f>0</f>
        <v>0</v>
      </c>
      <c r="K933" s="138">
        <f t="shared" ca="1" si="81"/>
        <v>0</v>
      </c>
      <c r="L933" s="138">
        <f t="shared" ca="1" si="82"/>
        <v>0</v>
      </c>
      <c r="T933" s="140"/>
      <c r="U933" s="140"/>
    </row>
    <row r="934" spans="5:21" x14ac:dyDescent="0.35">
      <c r="E934" s="135">
        <v>922</v>
      </c>
      <c r="F934" s="135" cm="1">
        <f t="array" aca="1" ref="F934" ca="1">INDEX('SCIR_no vaccination'!$B923:$CW923, 'INPUTS for uncertainty analysis'!$B$2)</f>
        <v>0</v>
      </c>
      <c r="G934" s="137">
        <f t="shared" ca="1" si="78"/>
        <v>0</v>
      </c>
      <c r="H934" s="151">
        <f t="shared" ca="1" si="79"/>
        <v>0</v>
      </c>
      <c r="I934" s="138">
        <f t="shared" ca="1" si="80"/>
        <v>0</v>
      </c>
      <c r="J934" s="138">
        <f>0</f>
        <v>0</v>
      </c>
      <c r="K934" s="138">
        <f t="shared" ca="1" si="81"/>
        <v>0</v>
      </c>
      <c r="L934" s="138">
        <f t="shared" ca="1" si="82"/>
        <v>0</v>
      </c>
      <c r="T934" s="140"/>
      <c r="U934" s="140"/>
    </row>
    <row r="935" spans="5:21" x14ac:dyDescent="0.35">
      <c r="E935" s="135">
        <v>923</v>
      </c>
      <c r="F935" s="135" cm="1">
        <f t="array" aca="1" ref="F935" ca="1">INDEX('SCIR_no vaccination'!$B924:$CW924, 'INPUTS for uncertainty analysis'!$B$2)</f>
        <v>0</v>
      </c>
      <c r="G935" s="137">
        <f t="shared" ca="1" si="78"/>
        <v>0</v>
      </c>
      <c r="H935" s="151">
        <f t="shared" ca="1" si="79"/>
        <v>0</v>
      </c>
      <c r="I935" s="138">
        <f t="shared" ca="1" si="80"/>
        <v>0</v>
      </c>
      <c r="J935" s="138">
        <f>0</f>
        <v>0</v>
      </c>
      <c r="K935" s="138">
        <f t="shared" ca="1" si="81"/>
        <v>0</v>
      </c>
      <c r="L935" s="138">
        <f t="shared" ca="1" si="82"/>
        <v>0</v>
      </c>
      <c r="T935" s="140"/>
      <c r="U935" s="140"/>
    </row>
    <row r="936" spans="5:21" x14ac:dyDescent="0.35">
      <c r="E936" s="135">
        <v>924</v>
      </c>
      <c r="F936" s="135" cm="1">
        <f t="array" aca="1" ref="F936" ca="1">INDEX('SCIR_no vaccination'!$B925:$CW925, 'INPUTS for uncertainty analysis'!$B$2)</f>
        <v>0</v>
      </c>
      <c r="G936" s="137">
        <f t="shared" ca="1" si="78"/>
        <v>0</v>
      </c>
      <c r="H936" s="151">
        <f t="shared" ca="1" si="79"/>
        <v>0</v>
      </c>
      <c r="I936" s="138">
        <f t="shared" ca="1" si="80"/>
        <v>0</v>
      </c>
      <c r="J936" s="138">
        <f>0</f>
        <v>0</v>
      </c>
      <c r="K936" s="138">
        <f t="shared" ca="1" si="81"/>
        <v>0</v>
      </c>
      <c r="L936" s="138">
        <f t="shared" ca="1" si="82"/>
        <v>0</v>
      </c>
      <c r="T936" s="140"/>
      <c r="U936" s="140"/>
    </row>
    <row r="937" spans="5:21" x14ac:dyDescent="0.35">
      <c r="E937" s="135">
        <v>925</v>
      </c>
      <c r="F937" s="135" cm="1">
        <f t="array" aca="1" ref="F937" ca="1">INDEX('SCIR_no vaccination'!$B926:$CW926, 'INPUTS for uncertainty analysis'!$B$2)</f>
        <v>0</v>
      </c>
      <c r="G937" s="137">
        <f t="shared" ca="1" si="78"/>
        <v>0</v>
      </c>
      <c r="H937" s="151">
        <f t="shared" ca="1" si="79"/>
        <v>0</v>
      </c>
      <c r="I937" s="138">
        <f t="shared" ca="1" si="80"/>
        <v>0</v>
      </c>
      <c r="J937" s="138">
        <f>0</f>
        <v>0</v>
      </c>
      <c r="K937" s="138">
        <f t="shared" ca="1" si="81"/>
        <v>0</v>
      </c>
      <c r="L937" s="138">
        <f t="shared" ca="1" si="82"/>
        <v>0</v>
      </c>
      <c r="T937" s="140"/>
      <c r="U937" s="140"/>
    </row>
    <row r="938" spans="5:21" x14ac:dyDescent="0.35">
      <c r="E938" s="135">
        <v>926</v>
      </c>
      <c r="F938" s="135" cm="1">
        <f t="array" aca="1" ref="F938" ca="1">INDEX('SCIR_no vaccination'!$B927:$CW927, 'INPUTS for uncertainty analysis'!$B$2)</f>
        <v>2</v>
      </c>
      <c r="G938" s="137">
        <f t="shared" ca="1" si="78"/>
        <v>50.289719698218313</v>
      </c>
      <c r="H938" s="151">
        <f t="shared" ca="1" si="79"/>
        <v>200</v>
      </c>
      <c r="I938" s="138">
        <f t="shared" ca="1" si="80"/>
        <v>14686266.498967806</v>
      </c>
      <c r="J938" s="138">
        <f>0</f>
        <v>0</v>
      </c>
      <c r="K938" s="138">
        <f t="shared" ca="1" si="81"/>
        <v>333831.8875965309</v>
      </c>
      <c r="L938" s="138">
        <f t="shared" ca="1" si="82"/>
        <v>15020098.386564337</v>
      </c>
      <c r="T938" s="140"/>
      <c r="U938" s="140"/>
    </row>
    <row r="939" spans="5:21" x14ac:dyDescent="0.35">
      <c r="E939" s="135">
        <v>927</v>
      </c>
      <c r="F939" s="135" cm="1">
        <f t="array" aca="1" ref="F939" ca="1">INDEX('SCIR_no vaccination'!$B928:$CW928, 'INPUTS for uncertainty analysis'!$B$2)</f>
        <v>0</v>
      </c>
      <c r="G939" s="137">
        <f t="shared" ca="1" si="78"/>
        <v>0</v>
      </c>
      <c r="H939" s="151">
        <f t="shared" ca="1" si="79"/>
        <v>0</v>
      </c>
      <c r="I939" s="138">
        <f t="shared" ca="1" si="80"/>
        <v>0</v>
      </c>
      <c r="J939" s="138">
        <f>0</f>
        <v>0</v>
      </c>
      <c r="K939" s="138">
        <f t="shared" ca="1" si="81"/>
        <v>0</v>
      </c>
      <c r="L939" s="138">
        <f t="shared" ca="1" si="82"/>
        <v>0</v>
      </c>
      <c r="T939" s="140"/>
      <c r="U939" s="140"/>
    </row>
    <row r="940" spans="5:21" x14ac:dyDescent="0.35">
      <c r="E940" s="135">
        <v>928</v>
      </c>
      <c r="F940" s="135" cm="1">
        <f t="array" aca="1" ref="F940" ca="1">INDEX('SCIR_no vaccination'!$B929:$CW929, 'INPUTS for uncertainty analysis'!$B$2)</f>
        <v>0</v>
      </c>
      <c r="G940" s="137">
        <f t="shared" ca="1" si="78"/>
        <v>0</v>
      </c>
      <c r="H940" s="151">
        <f t="shared" ca="1" si="79"/>
        <v>0</v>
      </c>
      <c r="I940" s="138">
        <f t="shared" ca="1" si="80"/>
        <v>0</v>
      </c>
      <c r="J940" s="138">
        <f>0</f>
        <v>0</v>
      </c>
      <c r="K940" s="138">
        <f t="shared" ca="1" si="81"/>
        <v>0</v>
      </c>
      <c r="L940" s="138">
        <f t="shared" ca="1" si="82"/>
        <v>0</v>
      </c>
      <c r="T940" s="140"/>
      <c r="U940" s="140"/>
    </row>
    <row r="941" spans="5:21" x14ac:dyDescent="0.35">
      <c r="E941" s="135">
        <v>929</v>
      </c>
      <c r="F941" s="135" cm="1">
        <f t="array" aca="1" ref="F941" ca="1">INDEX('SCIR_no vaccination'!$B930:$CW930, 'INPUTS for uncertainty analysis'!$B$2)</f>
        <v>1</v>
      </c>
      <c r="G941" s="137">
        <f t="shared" ca="1" si="78"/>
        <v>25.144859849109157</v>
      </c>
      <c r="H941" s="151">
        <f t="shared" ca="1" si="79"/>
        <v>0</v>
      </c>
      <c r="I941" s="138">
        <f t="shared" ca="1" si="80"/>
        <v>0</v>
      </c>
      <c r="J941" s="138">
        <f>0</f>
        <v>0</v>
      </c>
      <c r="K941" s="138">
        <f t="shared" ca="1" si="81"/>
        <v>166915.94379826545</v>
      </c>
      <c r="L941" s="138">
        <f t="shared" ca="1" si="82"/>
        <v>166915.94379826545</v>
      </c>
      <c r="T941" s="140"/>
      <c r="U941" s="140"/>
    </row>
    <row r="942" spans="5:21" x14ac:dyDescent="0.35">
      <c r="E942" s="135">
        <v>930</v>
      </c>
      <c r="F942" s="135" cm="1">
        <f t="array" aca="1" ref="F942" ca="1">INDEX('SCIR_no vaccination'!$B931:$CW931, 'INPUTS for uncertainty analysis'!$B$2)</f>
        <v>0</v>
      </c>
      <c r="G942" s="137">
        <f t="shared" ca="1" si="78"/>
        <v>0</v>
      </c>
      <c r="H942" s="151">
        <f t="shared" ca="1" si="79"/>
        <v>0</v>
      </c>
      <c r="I942" s="138">
        <f t="shared" ca="1" si="80"/>
        <v>0</v>
      </c>
      <c r="J942" s="138">
        <f>0</f>
        <v>0</v>
      </c>
      <c r="K942" s="138">
        <f t="shared" ca="1" si="81"/>
        <v>0</v>
      </c>
      <c r="L942" s="138">
        <f t="shared" ca="1" si="82"/>
        <v>0</v>
      </c>
      <c r="T942" s="140"/>
      <c r="U942" s="140"/>
    </row>
    <row r="943" spans="5:21" x14ac:dyDescent="0.35">
      <c r="E943" s="135">
        <v>931</v>
      </c>
      <c r="F943" s="135" cm="1">
        <f t="array" aca="1" ref="F943" ca="1">INDEX('SCIR_no vaccination'!$B932:$CW932, 'INPUTS for uncertainty analysis'!$B$2)</f>
        <v>1</v>
      </c>
      <c r="G943" s="137">
        <f t="shared" ca="1" si="78"/>
        <v>25.144859849109157</v>
      </c>
      <c r="H943" s="151">
        <f t="shared" ca="1" si="79"/>
        <v>0</v>
      </c>
      <c r="I943" s="138">
        <f t="shared" ca="1" si="80"/>
        <v>0</v>
      </c>
      <c r="J943" s="138">
        <f>0</f>
        <v>0</v>
      </c>
      <c r="K943" s="138">
        <f t="shared" ca="1" si="81"/>
        <v>166915.94379826545</v>
      </c>
      <c r="L943" s="138">
        <f t="shared" ca="1" si="82"/>
        <v>166915.94379826545</v>
      </c>
      <c r="T943" s="140"/>
      <c r="U943" s="140"/>
    </row>
    <row r="944" spans="5:21" x14ac:dyDescent="0.35">
      <c r="E944" s="135">
        <v>932</v>
      </c>
      <c r="F944" s="135" cm="1">
        <f t="array" aca="1" ref="F944" ca="1">INDEX('SCIR_no vaccination'!$B933:$CW933, 'INPUTS for uncertainty analysis'!$B$2)</f>
        <v>0</v>
      </c>
      <c r="G944" s="137">
        <f t="shared" ca="1" si="78"/>
        <v>0</v>
      </c>
      <c r="H944" s="151">
        <f t="shared" ca="1" si="79"/>
        <v>0</v>
      </c>
      <c r="I944" s="138">
        <f t="shared" ca="1" si="80"/>
        <v>0</v>
      </c>
      <c r="J944" s="138">
        <f>0</f>
        <v>0</v>
      </c>
      <c r="K944" s="138">
        <f t="shared" ca="1" si="81"/>
        <v>0</v>
      </c>
      <c r="L944" s="138">
        <f t="shared" ca="1" si="82"/>
        <v>0</v>
      </c>
      <c r="T944" s="140"/>
      <c r="U944" s="140"/>
    </row>
    <row r="945" spans="5:21" x14ac:dyDescent="0.35">
      <c r="E945" s="135">
        <v>933</v>
      </c>
      <c r="F945" s="135" cm="1">
        <f t="array" aca="1" ref="F945" ca="1">INDEX('SCIR_no vaccination'!$B934:$CW934, 'INPUTS for uncertainty analysis'!$B$2)</f>
        <v>4</v>
      </c>
      <c r="G945" s="137">
        <f t="shared" ca="1" si="78"/>
        <v>100.57943939643663</v>
      </c>
      <c r="H945" s="151">
        <f t="shared" ca="1" si="79"/>
        <v>200</v>
      </c>
      <c r="I945" s="138">
        <f t="shared" ca="1" si="80"/>
        <v>14686266.498967806</v>
      </c>
      <c r="J945" s="138">
        <f>0</f>
        <v>0</v>
      </c>
      <c r="K945" s="138">
        <f t="shared" ca="1" si="81"/>
        <v>667663.7751930618</v>
      </c>
      <c r="L945" s="138">
        <f t="shared" ca="1" si="82"/>
        <v>15353930.274160868</v>
      </c>
      <c r="T945" s="140"/>
      <c r="U945" s="140"/>
    </row>
    <row r="946" spans="5:21" x14ac:dyDescent="0.35">
      <c r="E946" s="135">
        <v>934</v>
      </c>
      <c r="F946" s="135" cm="1">
        <f t="array" aca="1" ref="F946" ca="1">INDEX('SCIR_no vaccination'!$B935:$CW935, 'INPUTS for uncertainty analysis'!$B$2)</f>
        <v>0</v>
      </c>
      <c r="G946" s="137">
        <f t="shared" ca="1" si="78"/>
        <v>0</v>
      </c>
      <c r="H946" s="151">
        <f t="shared" ca="1" si="79"/>
        <v>0</v>
      </c>
      <c r="I946" s="138">
        <f t="shared" ca="1" si="80"/>
        <v>0</v>
      </c>
      <c r="J946" s="138">
        <f>0</f>
        <v>0</v>
      </c>
      <c r="K946" s="138">
        <f t="shared" ca="1" si="81"/>
        <v>0</v>
      </c>
      <c r="L946" s="138">
        <f t="shared" ca="1" si="82"/>
        <v>0</v>
      </c>
      <c r="T946" s="140"/>
      <c r="U946" s="140"/>
    </row>
    <row r="947" spans="5:21" x14ac:dyDescent="0.35">
      <c r="E947" s="135">
        <v>935</v>
      </c>
      <c r="F947" s="135" cm="1">
        <f t="array" aca="1" ref="F947" ca="1">INDEX('SCIR_no vaccination'!$B936:$CW936, 'INPUTS for uncertainty analysis'!$B$2)</f>
        <v>2</v>
      </c>
      <c r="G947" s="137">
        <f t="shared" ca="1" si="78"/>
        <v>50.289719698218313</v>
      </c>
      <c r="H947" s="151">
        <f t="shared" ca="1" si="79"/>
        <v>200</v>
      </c>
      <c r="I947" s="138">
        <f t="shared" ca="1" si="80"/>
        <v>14686266.498967806</v>
      </c>
      <c r="J947" s="138">
        <f>0</f>
        <v>0</v>
      </c>
      <c r="K947" s="138">
        <f t="shared" ca="1" si="81"/>
        <v>333831.8875965309</v>
      </c>
      <c r="L947" s="138">
        <f t="shared" ca="1" si="82"/>
        <v>15020098.386564337</v>
      </c>
      <c r="T947" s="140"/>
      <c r="U947" s="140"/>
    </row>
    <row r="948" spans="5:21" x14ac:dyDescent="0.35">
      <c r="E948" s="135">
        <v>936</v>
      </c>
      <c r="F948" s="135" cm="1">
        <f t="array" aca="1" ref="F948" ca="1">INDEX('SCIR_no vaccination'!$B937:$CW937, 'INPUTS for uncertainty analysis'!$B$2)</f>
        <v>0</v>
      </c>
      <c r="G948" s="137">
        <f t="shared" ca="1" si="78"/>
        <v>0</v>
      </c>
      <c r="H948" s="151">
        <f t="shared" ca="1" si="79"/>
        <v>0</v>
      </c>
      <c r="I948" s="138">
        <f t="shared" ca="1" si="80"/>
        <v>0</v>
      </c>
      <c r="J948" s="138">
        <f>0</f>
        <v>0</v>
      </c>
      <c r="K948" s="138">
        <f t="shared" ca="1" si="81"/>
        <v>0</v>
      </c>
      <c r="L948" s="138">
        <f t="shared" ca="1" si="82"/>
        <v>0</v>
      </c>
      <c r="T948" s="140"/>
      <c r="U948" s="140"/>
    </row>
    <row r="949" spans="5:21" x14ac:dyDescent="0.35">
      <c r="E949" s="135">
        <v>937</v>
      </c>
      <c r="F949" s="135" cm="1">
        <f t="array" aca="1" ref="F949" ca="1">INDEX('SCIR_no vaccination'!$B938:$CW938, 'INPUTS for uncertainty analysis'!$B$2)</f>
        <v>0</v>
      </c>
      <c r="G949" s="137">
        <f t="shared" ca="1" si="78"/>
        <v>0</v>
      </c>
      <c r="H949" s="151">
        <f t="shared" ca="1" si="79"/>
        <v>0</v>
      </c>
      <c r="I949" s="138">
        <f t="shared" ca="1" si="80"/>
        <v>0</v>
      </c>
      <c r="J949" s="138">
        <f>0</f>
        <v>0</v>
      </c>
      <c r="K949" s="138">
        <f t="shared" ca="1" si="81"/>
        <v>0</v>
      </c>
      <c r="L949" s="138">
        <f t="shared" ca="1" si="82"/>
        <v>0</v>
      </c>
      <c r="T949" s="140"/>
      <c r="U949" s="140"/>
    </row>
    <row r="950" spans="5:21" x14ac:dyDescent="0.35">
      <c r="E950" s="135">
        <v>938</v>
      </c>
      <c r="F950" s="135" cm="1">
        <f t="array" aca="1" ref="F950" ca="1">INDEX('SCIR_no vaccination'!$B939:$CW939, 'INPUTS for uncertainty analysis'!$B$2)</f>
        <v>0</v>
      </c>
      <c r="G950" s="137">
        <f t="shared" ca="1" si="78"/>
        <v>0</v>
      </c>
      <c r="H950" s="151">
        <f t="shared" ca="1" si="79"/>
        <v>0</v>
      </c>
      <c r="I950" s="138">
        <f t="shared" ca="1" si="80"/>
        <v>0</v>
      </c>
      <c r="J950" s="138">
        <f>0</f>
        <v>0</v>
      </c>
      <c r="K950" s="138">
        <f t="shared" ca="1" si="81"/>
        <v>0</v>
      </c>
      <c r="L950" s="138">
        <f t="shared" ca="1" si="82"/>
        <v>0</v>
      </c>
      <c r="T950" s="140"/>
      <c r="U950" s="140"/>
    </row>
    <row r="951" spans="5:21" x14ac:dyDescent="0.35">
      <c r="E951" s="135">
        <v>939</v>
      </c>
      <c r="F951" s="135" cm="1">
        <f t="array" aca="1" ref="F951" ca="1">INDEX('SCIR_no vaccination'!$B940:$CW940, 'INPUTS for uncertainty analysis'!$B$2)</f>
        <v>0</v>
      </c>
      <c r="G951" s="137">
        <f t="shared" ca="1" si="78"/>
        <v>0</v>
      </c>
      <c r="H951" s="151">
        <f t="shared" ca="1" si="79"/>
        <v>0</v>
      </c>
      <c r="I951" s="138">
        <f t="shared" ca="1" si="80"/>
        <v>0</v>
      </c>
      <c r="J951" s="138">
        <f>0</f>
        <v>0</v>
      </c>
      <c r="K951" s="138">
        <f t="shared" ca="1" si="81"/>
        <v>0</v>
      </c>
      <c r="L951" s="138">
        <f t="shared" ca="1" si="82"/>
        <v>0</v>
      </c>
      <c r="T951" s="140"/>
      <c r="U951" s="140"/>
    </row>
    <row r="952" spans="5:21" x14ac:dyDescent="0.35">
      <c r="E952" s="135">
        <v>940</v>
      </c>
      <c r="F952" s="135" cm="1">
        <f t="array" aca="1" ref="F952" ca="1">INDEX('SCIR_no vaccination'!$B941:$CW941, 'INPUTS for uncertainty analysis'!$B$2)</f>
        <v>0</v>
      </c>
      <c r="G952" s="137">
        <f t="shared" ca="1" si="78"/>
        <v>0</v>
      </c>
      <c r="H952" s="151">
        <f t="shared" ca="1" si="79"/>
        <v>0</v>
      </c>
      <c r="I952" s="138">
        <f t="shared" ca="1" si="80"/>
        <v>0</v>
      </c>
      <c r="J952" s="138">
        <f>0</f>
        <v>0</v>
      </c>
      <c r="K952" s="138">
        <f t="shared" ca="1" si="81"/>
        <v>0</v>
      </c>
      <c r="L952" s="138">
        <f t="shared" ca="1" si="82"/>
        <v>0</v>
      </c>
      <c r="T952" s="140"/>
      <c r="U952" s="140"/>
    </row>
    <row r="953" spans="5:21" x14ac:dyDescent="0.35">
      <c r="E953" s="135">
        <v>941</v>
      </c>
      <c r="F953" s="135" cm="1">
        <f t="array" aca="1" ref="F953" ca="1">INDEX('SCIR_no vaccination'!$B942:$CW942, 'INPUTS for uncertainty analysis'!$B$2)</f>
        <v>0</v>
      </c>
      <c r="G953" s="137">
        <f t="shared" ca="1" si="78"/>
        <v>0</v>
      </c>
      <c r="H953" s="151">
        <f t="shared" ca="1" si="79"/>
        <v>0</v>
      </c>
      <c r="I953" s="138">
        <f t="shared" ca="1" si="80"/>
        <v>0</v>
      </c>
      <c r="J953" s="138">
        <f>0</f>
        <v>0</v>
      </c>
      <c r="K953" s="138">
        <f t="shared" ca="1" si="81"/>
        <v>0</v>
      </c>
      <c r="L953" s="138">
        <f t="shared" ca="1" si="82"/>
        <v>0</v>
      </c>
      <c r="T953" s="140"/>
      <c r="U953" s="140"/>
    </row>
    <row r="954" spans="5:21" x14ac:dyDescent="0.35">
      <c r="E954" s="135">
        <v>942</v>
      </c>
      <c r="F954" s="135" cm="1">
        <f t="array" aca="1" ref="F954" ca="1">INDEX('SCIR_no vaccination'!$B943:$CW943, 'INPUTS for uncertainty analysis'!$B$2)</f>
        <v>0</v>
      </c>
      <c r="G954" s="137">
        <f t="shared" ca="1" si="78"/>
        <v>0</v>
      </c>
      <c r="H954" s="151">
        <f t="shared" ca="1" si="79"/>
        <v>0</v>
      </c>
      <c r="I954" s="138">
        <f t="shared" ca="1" si="80"/>
        <v>0</v>
      </c>
      <c r="J954" s="138">
        <f>0</f>
        <v>0</v>
      </c>
      <c r="K954" s="138">
        <f t="shared" ca="1" si="81"/>
        <v>0</v>
      </c>
      <c r="L954" s="138">
        <f t="shared" ca="1" si="82"/>
        <v>0</v>
      </c>
      <c r="T954" s="140"/>
      <c r="U954" s="140"/>
    </row>
    <row r="955" spans="5:21" x14ac:dyDescent="0.35">
      <c r="E955" s="135">
        <v>943</v>
      </c>
      <c r="F955" s="135" cm="1">
        <f t="array" aca="1" ref="F955" ca="1">INDEX('SCIR_no vaccination'!$B944:$CW944, 'INPUTS for uncertainty analysis'!$B$2)</f>
        <v>0</v>
      </c>
      <c r="G955" s="137">
        <f t="shared" ca="1" si="78"/>
        <v>0</v>
      </c>
      <c r="H955" s="151">
        <f t="shared" ca="1" si="79"/>
        <v>0</v>
      </c>
      <c r="I955" s="138">
        <f t="shared" ca="1" si="80"/>
        <v>0</v>
      </c>
      <c r="J955" s="138">
        <f>0</f>
        <v>0</v>
      </c>
      <c r="K955" s="138">
        <f t="shared" ca="1" si="81"/>
        <v>0</v>
      </c>
      <c r="L955" s="138">
        <f t="shared" ca="1" si="82"/>
        <v>0</v>
      </c>
      <c r="T955" s="140"/>
      <c r="U955" s="140"/>
    </row>
    <row r="956" spans="5:21" x14ac:dyDescent="0.35">
      <c r="E956" s="135">
        <v>944</v>
      </c>
      <c r="F956" s="135" cm="1">
        <f t="array" aca="1" ref="F956" ca="1">INDEX('SCIR_no vaccination'!$B945:$CW945, 'INPUTS for uncertainty analysis'!$B$2)</f>
        <v>0</v>
      </c>
      <c r="G956" s="137">
        <f t="shared" ca="1" si="78"/>
        <v>0</v>
      </c>
      <c r="H956" s="151">
        <f t="shared" ca="1" si="79"/>
        <v>0</v>
      </c>
      <c r="I956" s="138">
        <f t="shared" ca="1" si="80"/>
        <v>0</v>
      </c>
      <c r="J956" s="138">
        <f>0</f>
        <v>0</v>
      </c>
      <c r="K956" s="138">
        <f t="shared" ca="1" si="81"/>
        <v>0</v>
      </c>
      <c r="L956" s="138">
        <f t="shared" ca="1" si="82"/>
        <v>0</v>
      </c>
      <c r="T956" s="140"/>
      <c r="U956" s="140"/>
    </row>
    <row r="957" spans="5:21" x14ac:dyDescent="0.35">
      <c r="E957" s="135">
        <v>945</v>
      </c>
      <c r="F957" s="135" cm="1">
        <f t="array" aca="1" ref="F957" ca="1">INDEX('SCIR_no vaccination'!$B946:$CW946, 'INPUTS for uncertainty analysis'!$B$2)</f>
        <v>1</v>
      </c>
      <c r="G957" s="137">
        <f t="shared" ca="1" si="78"/>
        <v>25.144859849109157</v>
      </c>
      <c r="H957" s="151">
        <f t="shared" ca="1" si="79"/>
        <v>0</v>
      </c>
      <c r="I957" s="138">
        <f t="shared" ca="1" si="80"/>
        <v>0</v>
      </c>
      <c r="J957" s="138">
        <f>0</f>
        <v>0</v>
      </c>
      <c r="K957" s="138">
        <f t="shared" ca="1" si="81"/>
        <v>166915.94379826545</v>
      </c>
      <c r="L957" s="138">
        <f t="shared" ca="1" si="82"/>
        <v>166915.94379826545</v>
      </c>
      <c r="T957" s="140"/>
      <c r="U957" s="140"/>
    </row>
    <row r="958" spans="5:21" x14ac:dyDescent="0.35">
      <c r="E958" s="135">
        <v>946</v>
      </c>
      <c r="F958" s="135" cm="1">
        <f t="array" aca="1" ref="F958" ca="1">INDEX('SCIR_no vaccination'!$B947:$CW947, 'INPUTS for uncertainty analysis'!$B$2)</f>
        <v>1</v>
      </c>
      <c r="G958" s="137">
        <f t="shared" ca="1" si="78"/>
        <v>25.144859849109157</v>
      </c>
      <c r="H958" s="151">
        <f t="shared" ca="1" si="79"/>
        <v>0</v>
      </c>
      <c r="I958" s="138">
        <f t="shared" ca="1" si="80"/>
        <v>0</v>
      </c>
      <c r="J958" s="138">
        <f>0</f>
        <v>0</v>
      </c>
      <c r="K958" s="138">
        <f t="shared" ca="1" si="81"/>
        <v>166915.94379826545</v>
      </c>
      <c r="L958" s="138">
        <f t="shared" ca="1" si="82"/>
        <v>166915.94379826545</v>
      </c>
      <c r="T958" s="140"/>
      <c r="U958" s="140"/>
    </row>
    <row r="959" spans="5:21" x14ac:dyDescent="0.35">
      <c r="E959" s="135">
        <v>947</v>
      </c>
      <c r="F959" s="135" cm="1">
        <f t="array" aca="1" ref="F959" ca="1">INDEX('SCIR_no vaccination'!$B948:$CW948, 'INPUTS for uncertainty analysis'!$B$2)</f>
        <v>0</v>
      </c>
      <c r="G959" s="137">
        <f t="shared" ca="1" si="78"/>
        <v>0</v>
      </c>
      <c r="H959" s="151">
        <f t="shared" ca="1" si="79"/>
        <v>0</v>
      </c>
      <c r="I959" s="138">
        <f t="shared" ca="1" si="80"/>
        <v>0</v>
      </c>
      <c r="J959" s="138">
        <f>0</f>
        <v>0</v>
      </c>
      <c r="K959" s="138">
        <f t="shared" ca="1" si="81"/>
        <v>0</v>
      </c>
      <c r="L959" s="138">
        <f t="shared" ca="1" si="82"/>
        <v>0</v>
      </c>
      <c r="T959" s="140"/>
      <c r="U959" s="140"/>
    </row>
    <row r="960" spans="5:21" x14ac:dyDescent="0.35">
      <c r="E960" s="135">
        <v>948</v>
      </c>
      <c r="F960" s="135" cm="1">
        <f t="array" aca="1" ref="F960" ca="1">INDEX('SCIR_no vaccination'!$B949:$CW949, 'INPUTS for uncertainty analysis'!$B$2)</f>
        <v>0</v>
      </c>
      <c r="G960" s="137">
        <f t="shared" ca="1" si="78"/>
        <v>0</v>
      </c>
      <c r="H960" s="151">
        <f t="shared" ca="1" si="79"/>
        <v>0</v>
      </c>
      <c r="I960" s="138">
        <f t="shared" ca="1" si="80"/>
        <v>0</v>
      </c>
      <c r="J960" s="138">
        <f>0</f>
        <v>0</v>
      </c>
      <c r="K960" s="138">
        <f t="shared" ca="1" si="81"/>
        <v>0</v>
      </c>
      <c r="L960" s="138">
        <f t="shared" ca="1" si="82"/>
        <v>0</v>
      </c>
      <c r="T960" s="140"/>
      <c r="U960" s="140"/>
    </row>
    <row r="961" spans="5:21" x14ac:dyDescent="0.35">
      <c r="E961" s="135">
        <v>949</v>
      </c>
      <c r="F961" s="135" cm="1">
        <f t="array" aca="1" ref="F961" ca="1">INDEX('SCIR_no vaccination'!$B950:$CW950, 'INPUTS for uncertainty analysis'!$B$2)</f>
        <v>0</v>
      </c>
      <c r="G961" s="137">
        <f t="shared" ca="1" si="78"/>
        <v>0</v>
      </c>
      <c r="H961" s="151">
        <f t="shared" ca="1" si="79"/>
        <v>0</v>
      </c>
      <c r="I961" s="138">
        <f t="shared" ca="1" si="80"/>
        <v>0</v>
      </c>
      <c r="J961" s="138">
        <f>0</f>
        <v>0</v>
      </c>
      <c r="K961" s="138">
        <f t="shared" ca="1" si="81"/>
        <v>0</v>
      </c>
      <c r="L961" s="138">
        <f t="shared" ca="1" si="82"/>
        <v>0</v>
      </c>
      <c r="T961" s="140"/>
      <c r="U961" s="140"/>
    </row>
    <row r="962" spans="5:21" x14ac:dyDescent="0.35">
      <c r="E962" s="135">
        <v>950</v>
      </c>
      <c r="F962" s="135" cm="1">
        <f t="array" aca="1" ref="F962" ca="1">INDEX('SCIR_no vaccination'!$B951:$CW951, 'INPUTS for uncertainty analysis'!$B$2)</f>
        <v>0</v>
      </c>
      <c r="G962" s="137">
        <f t="shared" ca="1" si="78"/>
        <v>0</v>
      </c>
      <c r="H962" s="151">
        <f t="shared" ca="1" si="79"/>
        <v>0</v>
      </c>
      <c r="I962" s="138">
        <f t="shared" ca="1" si="80"/>
        <v>0</v>
      </c>
      <c r="J962" s="138">
        <f>0</f>
        <v>0</v>
      </c>
      <c r="K962" s="138">
        <f t="shared" ca="1" si="81"/>
        <v>0</v>
      </c>
      <c r="L962" s="138">
        <f t="shared" ca="1" si="82"/>
        <v>0</v>
      </c>
      <c r="T962" s="140"/>
      <c r="U962" s="140"/>
    </row>
    <row r="963" spans="5:21" x14ac:dyDescent="0.35">
      <c r="E963" s="135">
        <v>951</v>
      </c>
      <c r="F963" s="135" cm="1">
        <f t="array" aca="1" ref="F963" ca="1">INDEX('SCIR_no vaccination'!$B952:$CW952, 'INPUTS for uncertainty analysis'!$B$2)</f>
        <v>0</v>
      </c>
      <c r="G963" s="137">
        <f t="shared" ca="1" si="78"/>
        <v>0</v>
      </c>
      <c r="H963" s="151">
        <f t="shared" ca="1" si="79"/>
        <v>0</v>
      </c>
      <c r="I963" s="138">
        <f t="shared" ca="1" si="80"/>
        <v>0</v>
      </c>
      <c r="J963" s="138">
        <f>0</f>
        <v>0</v>
      </c>
      <c r="K963" s="138">
        <f t="shared" ca="1" si="81"/>
        <v>0</v>
      </c>
      <c r="L963" s="138">
        <f t="shared" ca="1" si="82"/>
        <v>0</v>
      </c>
      <c r="T963" s="140"/>
      <c r="U963" s="140"/>
    </row>
    <row r="964" spans="5:21" x14ac:dyDescent="0.35">
      <c r="E964" s="135">
        <v>952</v>
      </c>
      <c r="F964" s="135" cm="1">
        <f t="array" aca="1" ref="F964" ca="1">INDEX('SCIR_no vaccination'!$B953:$CW953, 'INPUTS for uncertainty analysis'!$B$2)</f>
        <v>1</v>
      </c>
      <c r="G964" s="137">
        <f t="shared" ca="1" si="78"/>
        <v>25.144859849109157</v>
      </c>
      <c r="H964" s="151">
        <f t="shared" ca="1" si="79"/>
        <v>0</v>
      </c>
      <c r="I964" s="138">
        <f t="shared" ca="1" si="80"/>
        <v>0</v>
      </c>
      <c r="J964" s="138">
        <f>0</f>
        <v>0</v>
      </c>
      <c r="K964" s="138">
        <f t="shared" ca="1" si="81"/>
        <v>166915.94379826545</v>
      </c>
      <c r="L964" s="138">
        <f t="shared" ca="1" si="82"/>
        <v>166915.94379826545</v>
      </c>
      <c r="T964" s="140"/>
      <c r="U964" s="140"/>
    </row>
    <row r="965" spans="5:21" x14ac:dyDescent="0.35">
      <c r="E965" s="135">
        <v>953</v>
      </c>
      <c r="F965" s="135" cm="1">
        <f t="array" aca="1" ref="F965" ca="1">INDEX('SCIR_no vaccination'!$B954:$CW954, 'INPUTS for uncertainty analysis'!$B$2)</f>
        <v>1</v>
      </c>
      <c r="G965" s="137">
        <f t="shared" ca="1" si="78"/>
        <v>25.144859849109157</v>
      </c>
      <c r="H965" s="151">
        <f t="shared" ca="1" si="79"/>
        <v>0</v>
      </c>
      <c r="I965" s="138">
        <f t="shared" ca="1" si="80"/>
        <v>0</v>
      </c>
      <c r="J965" s="138">
        <f>0</f>
        <v>0</v>
      </c>
      <c r="K965" s="138">
        <f t="shared" ca="1" si="81"/>
        <v>166915.94379826545</v>
      </c>
      <c r="L965" s="138">
        <f t="shared" ca="1" si="82"/>
        <v>166915.94379826545</v>
      </c>
      <c r="T965" s="140"/>
      <c r="U965" s="140"/>
    </row>
    <row r="966" spans="5:21" x14ac:dyDescent="0.35">
      <c r="E966" s="135">
        <v>954</v>
      </c>
      <c r="F966" s="135" cm="1">
        <f t="array" aca="1" ref="F966" ca="1">INDEX('SCIR_no vaccination'!$B955:$CW955, 'INPUTS for uncertainty analysis'!$B$2)</f>
        <v>0</v>
      </c>
      <c r="G966" s="137">
        <f t="shared" ca="1" si="78"/>
        <v>0</v>
      </c>
      <c r="H966" s="151">
        <f t="shared" ca="1" si="79"/>
        <v>0</v>
      </c>
      <c r="I966" s="138">
        <f t="shared" ca="1" si="80"/>
        <v>0</v>
      </c>
      <c r="J966" s="138">
        <f>0</f>
        <v>0</v>
      </c>
      <c r="K966" s="138">
        <f t="shared" ca="1" si="81"/>
        <v>0</v>
      </c>
      <c r="L966" s="138">
        <f t="shared" ca="1" si="82"/>
        <v>0</v>
      </c>
      <c r="T966" s="140"/>
      <c r="U966" s="140"/>
    </row>
    <row r="967" spans="5:21" x14ac:dyDescent="0.35">
      <c r="E967" s="135">
        <v>955</v>
      </c>
      <c r="F967" s="135" cm="1">
        <f t="array" aca="1" ref="F967" ca="1">INDEX('SCIR_no vaccination'!$B956:$CW956, 'INPUTS for uncertainty analysis'!$B$2)</f>
        <v>0</v>
      </c>
      <c r="G967" s="137">
        <f t="shared" ca="1" si="78"/>
        <v>0</v>
      </c>
      <c r="H967" s="151">
        <f t="shared" ca="1" si="79"/>
        <v>0</v>
      </c>
      <c r="I967" s="138">
        <f t="shared" ca="1" si="80"/>
        <v>0</v>
      </c>
      <c r="J967" s="138">
        <f>0</f>
        <v>0</v>
      </c>
      <c r="K967" s="138">
        <f t="shared" ca="1" si="81"/>
        <v>0</v>
      </c>
      <c r="L967" s="138">
        <f t="shared" ca="1" si="82"/>
        <v>0</v>
      </c>
      <c r="T967" s="140"/>
      <c r="U967" s="140"/>
    </row>
    <row r="968" spans="5:21" x14ac:dyDescent="0.35">
      <c r="E968" s="135">
        <v>956</v>
      </c>
      <c r="F968" s="135" cm="1">
        <f t="array" aca="1" ref="F968" ca="1">INDEX('SCIR_no vaccination'!$B957:$CW957, 'INPUTS for uncertainty analysis'!$B$2)</f>
        <v>0</v>
      </c>
      <c r="G968" s="137">
        <f t="shared" ca="1" si="78"/>
        <v>0</v>
      </c>
      <c r="H968" s="151">
        <f t="shared" ca="1" si="79"/>
        <v>0</v>
      </c>
      <c r="I968" s="138">
        <f t="shared" ca="1" si="80"/>
        <v>0</v>
      </c>
      <c r="J968" s="138">
        <f>0</f>
        <v>0</v>
      </c>
      <c r="K968" s="138">
        <f t="shared" ca="1" si="81"/>
        <v>0</v>
      </c>
      <c r="L968" s="138">
        <f t="shared" ca="1" si="82"/>
        <v>0</v>
      </c>
      <c r="T968" s="140"/>
      <c r="U968" s="140"/>
    </row>
    <row r="969" spans="5:21" x14ac:dyDescent="0.35">
      <c r="E969" s="135">
        <v>957</v>
      </c>
      <c r="F969" s="135" cm="1">
        <f t="array" aca="1" ref="F969" ca="1">INDEX('SCIR_no vaccination'!$B958:$CW958, 'INPUTS for uncertainty analysis'!$B$2)</f>
        <v>0</v>
      </c>
      <c r="G969" s="137">
        <f t="shared" ca="1" si="78"/>
        <v>0</v>
      </c>
      <c r="H969" s="151">
        <f t="shared" ca="1" si="79"/>
        <v>0</v>
      </c>
      <c r="I969" s="138">
        <f t="shared" ca="1" si="80"/>
        <v>0</v>
      </c>
      <c r="J969" s="138">
        <f>0</f>
        <v>0</v>
      </c>
      <c r="K969" s="138">
        <f t="shared" ca="1" si="81"/>
        <v>0</v>
      </c>
      <c r="L969" s="138">
        <f t="shared" ca="1" si="82"/>
        <v>0</v>
      </c>
      <c r="T969" s="140"/>
      <c r="U969" s="140"/>
    </row>
    <row r="970" spans="5:21" x14ac:dyDescent="0.35">
      <c r="E970" s="135">
        <v>958</v>
      </c>
      <c r="F970" s="135" cm="1">
        <f t="array" aca="1" ref="F970" ca="1">INDEX('SCIR_no vaccination'!$B959:$CW959, 'INPUTS for uncertainty analysis'!$B$2)</f>
        <v>0</v>
      </c>
      <c r="G970" s="137">
        <f t="shared" ca="1" si="78"/>
        <v>0</v>
      </c>
      <c r="H970" s="151">
        <f t="shared" ca="1" si="79"/>
        <v>0</v>
      </c>
      <c r="I970" s="138">
        <f t="shared" ca="1" si="80"/>
        <v>0</v>
      </c>
      <c r="J970" s="138">
        <f>0</f>
        <v>0</v>
      </c>
      <c r="K970" s="138">
        <f t="shared" ca="1" si="81"/>
        <v>0</v>
      </c>
      <c r="L970" s="138">
        <f t="shared" ca="1" si="82"/>
        <v>0</v>
      </c>
      <c r="T970" s="140"/>
      <c r="U970" s="140"/>
    </row>
    <row r="971" spans="5:21" x14ac:dyDescent="0.35">
      <c r="E971" s="135">
        <v>959</v>
      </c>
      <c r="F971" s="135" cm="1">
        <f t="array" aca="1" ref="F971" ca="1">INDEX('SCIR_no vaccination'!$B960:$CW960, 'INPUTS for uncertainty analysis'!$B$2)</f>
        <v>1</v>
      </c>
      <c r="G971" s="137">
        <f t="shared" ca="1" si="78"/>
        <v>25.144859849109157</v>
      </c>
      <c r="H971" s="151">
        <f t="shared" ca="1" si="79"/>
        <v>0</v>
      </c>
      <c r="I971" s="138">
        <f t="shared" ca="1" si="80"/>
        <v>0</v>
      </c>
      <c r="J971" s="138">
        <f>0</f>
        <v>0</v>
      </c>
      <c r="K971" s="138">
        <f t="shared" ca="1" si="81"/>
        <v>166915.94379826545</v>
      </c>
      <c r="L971" s="138">
        <f t="shared" ca="1" si="82"/>
        <v>166915.94379826545</v>
      </c>
      <c r="T971" s="140"/>
      <c r="U971" s="140"/>
    </row>
    <row r="972" spans="5:21" x14ac:dyDescent="0.35">
      <c r="E972" s="135">
        <v>960</v>
      </c>
      <c r="F972" s="135" cm="1">
        <f t="array" aca="1" ref="F972" ca="1">INDEX('SCIR_no vaccination'!$B961:$CW961, 'INPUTS for uncertainty analysis'!$B$2)</f>
        <v>4</v>
      </c>
      <c r="G972" s="137">
        <f t="shared" ca="1" si="78"/>
        <v>100.57943939643663</v>
      </c>
      <c r="H972" s="151">
        <f t="shared" ca="1" si="79"/>
        <v>200</v>
      </c>
      <c r="I972" s="138">
        <f t="shared" ca="1" si="80"/>
        <v>14686266.498967806</v>
      </c>
      <c r="J972" s="138">
        <f>0</f>
        <v>0</v>
      </c>
      <c r="K972" s="138">
        <f t="shared" ca="1" si="81"/>
        <v>667663.7751930618</v>
      </c>
      <c r="L972" s="138">
        <f t="shared" ca="1" si="82"/>
        <v>15353930.274160868</v>
      </c>
      <c r="T972" s="140"/>
      <c r="U972" s="140"/>
    </row>
    <row r="973" spans="5:21" x14ac:dyDescent="0.35">
      <c r="E973" s="135">
        <v>961</v>
      </c>
      <c r="F973" s="135" cm="1">
        <f t="array" aca="1" ref="F973" ca="1">INDEX('SCIR_no vaccination'!$B962:$CW962, 'INPUTS for uncertainty analysis'!$B$2)</f>
        <v>0</v>
      </c>
      <c r="G973" s="137">
        <f t="shared" ref="G973:G1012" ca="1" si="83">F973*$C$9</f>
        <v>0</v>
      </c>
      <c r="H973" s="151">
        <f t="shared" ref="H973:H1012" ca="1" si="84">IF(F973 &gt; 1,$C$13*20000,0)</f>
        <v>0</v>
      </c>
      <c r="I973" s="138">
        <f t="shared" ref="I973:I1012" ca="1" si="85">IF(F973 &gt; 1,$C$4,0)</f>
        <v>0</v>
      </c>
      <c r="J973" s="138">
        <f>0</f>
        <v>0</v>
      </c>
      <c r="K973" s="138">
        <f t="shared" ref="K973:K1012" ca="1" si="86">F973*$C$5</f>
        <v>0</v>
      </c>
      <c r="L973" s="138">
        <f t="shared" ref="L973:L1012" ca="1" si="87">J973+I973+K973</f>
        <v>0</v>
      </c>
      <c r="T973" s="140"/>
      <c r="U973" s="140"/>
    </row>
    <row r="974" spans="5:21" x14ac:dyDescent="0.35">
      <c r="E974" s="135">
        <v>962</v>
      </c>
      <c r="F974" s="135" cm="1">
        <f t="array" aca="1" ref="F974" ca="1">INDEX('SCIR_no vaccination'!$B963:$CW963, 'INPUTS for uncertainty analysis'!$B$2)</f>
        <v>1</v>
      </c>
      <c r="G974" s="137">
        <f t="shared" ca="1" si="83"/>
        <v>25.144859849109157</v>
      </c>
      <c r="H974" s="151">
        <f t="shared" ca="1" si="84"/>
        <v>0</v>
      </c>
      <c r="I974" s="138">
        <f t="shared" ca="1" si="85"/>
        <v>0</v>
      </c>
      <c r="J974" s="138">
        <f>0</f>
        <v>0</v>
      </c>
      <c r="K974" s="138">
        <f t="shared" ca="1" si="86"/>
        <v>166915.94379826545</v>
      </c>
      <c r="L974" s="138">
        <f t="shared" ca="1" si="87"/>
        <v>166915.94379826545</v>
      </c>
      <c r="T974" s="140"/>
      <c r="U974" s="140"/>
    </row>
    <row r="975" spans="5:21" x14ac:dyDescent="0.35">
      <c r="E975" s="135">
        <v>963</v>
      </c>
      <c r="F975" s="135" cm="1">
        <f t="array" aca="1" ref="F975" ca="1">INDEX('SCIR_no vaccination'!$B964:$CW964, 'INPUTS for uncertainty analysis'!$B$2)</f>
        <v>0</v>
      </c>
      <c r="G975" s="137">
        <f t="shared" ca="1" si="83"/>
        <v>0</v>
      </c>
      <c r="H975" s="151">
        <f t="shared" ca="1" si="84"/>
        <v>0</v>
      </c>
      <c r="I975" s="138">
        <f t="shared" ca="1" si="85"/>
        <v>0</v>
      </c>
      <c r="J975" s="138">
        <f>0</f>
        <v>0</v>
      </c>
      <c r="K975" s="138">
        <f t="shared" ca="1" si="86"/>
        <v>0</v>
      </c>
      <c r="L975" s="138">
        <f t="shared" ca="1" si="87"/>
        <v>0</v>
      </c>
      <c r="T975" s="140"/>
      <c r="U975" s="140"/>
    </row>
    <row r="976" spans="5:21" x14ac:dyDescent="0.35">
      <c r="E976" s="135">
        <v>964</v>
      </c>
      <c r="F976" s="135" cm="1">
        <f t="array" aca="1" ref="F976" ca="1">INDEX('SCIR_no vaccination'!$B965:$CW965, 'INPUTS for uncertainty analysis'!$B$2)</f>
        <v>0</v>
      </c>
      <c r="G976" s="137">
        <f t="shared" ca="1" si="83"/>
        <v>0</v>
      </c>
      <c r="H976" s="151">
        <f t="shared" ca="1" si="84"/>
        <v>0</v>
      </c>
      <c r="I976" s="138">
        <f t="shared" ca="1" si="85"/>
        <v>0</v>
      </c>
      <c r="J976" s="138">
        <f>0</f>
        <v>0</v>
      </c>
      <c r="K976" s="138">
        <f t="shared" ca="1" si="86"/>
        <v>0</v>
      </c>
      <c r="L976" s="138">
        <f t="shared" ca="1" si="87"/>
        <v>0</v>
      </c>
      <c r="T976" s="140"/>
      <c r="U976" s="140"/>
    </row>
    <row r="977" spans="5:21" x14ac:dyDescent="0.35">
      <c r="E977" s="135">
        <v>965</v>
      </c>
      <c r="F977" s="135" cm="1">
        <f t="array" aca="1" ref="F977" ca="1">INDEX('SCIR_no vaccination'!$B966:$CW966, 'INPUTS for uncertainty analysis'!$B$2)</f>
        <v>0</v>
      </c>
      <c r="G977" s="137">
        <f t="shared" ca="1" si="83"/>
        <v>0</v>
      </c>
      <c r="H977" s="151">
        <f t="shared" ca="1" si="84"/>
        <v>0</v>
      </c>
      <c r="I977" s="138">
        <f t="shared" ca="1" si="85"/>
        <v>0</v>
      </c>
      <c r="J977" s="138">
        <f>0</f>
        <v>0</v>
      </c>
      <c r="K977" s="138">
        <f t="shared" ca="1" si="86"/>
        <v>0</v>
      </c>
      <c r="L977" s="138">
        <f t="shared" ca="1" si="87"/>
        <v>0</v>
      </c>
      <c r="T977" s="140"/>
      <c r="U977" s="140"/>
    </row>
    <row r="978" spans="5:21" x14ac:dyDescent="0.35">
      <c r="E978" s="135">
        <v>966</v>
      </c>
      <c r="F978" s="135" cm="1">
        <f t="array" aca="1" ref="F978" ca="1">INDEX('SCIR_no vaccination'!$B967:$CW967, 'INPUTS for uncertainty analysis'!$B$2)</f>
        <v>0</v>
      </c>
      <c r="G978" s="137">
        <f t="shared" ca="1" si="83"/>
        <v>0</v>
      </c>
      <c r="H978" s="151">
        <f t="shared" ca="1" si="84"/>
        <v>0</v>
      </c>
      <c r="I978" s="138">
        <f t="shared" ca="1" si="85"/>
        <v>0</v>
      </c>
      <c r="J978" s="138">
        <f>0</f>
        <v>0</v>
      </c>
      <c r="K978" s="138">
        <f t="shared" ca="1" si="86"/>
        <v>0</v>
      </c>
      <c r="L978" s="138">
        <f t="shared" ca="1" si="87"/>
        <v>0</v>
      </c>
      <c r="T978" s="140"/>
      <c r="U978" s="140"/>
    </row>
    <row r="979" spans="5:21" x14ac:dyDescent="0.35">
      <c r="E979" s="135">
        <v>967</v>
      </c>
      <c r="F979" s="135" cm="1">
        <f t="array" aca="1" ref="F979" ca="1">INDEX('SCIR_no vaccination'!$B968:$CW968, 'INPUTS for uncertainty analysis'!$B$2)</f>
        <v>0</v>
      </c>
      <c r="G979" s="137">
        <f t="shared" ca="1" si="83"/>
        <v>0</v>
      </c>
      <c r="H979" s="151">
        <f t="shared" ca="1" si="84"/>
        <v>0</v>
      </c>
      <c r="I979" s="138">
        <f t="shared" ca="1" si="85"/>
        <v>0</v>
      </c>
      <c r="J979" s="138">
        <f>0</f>
        <v>0</v>
      </c>
      <c r="K979" s="138">
        <f t="shared" ca="1" si="86"/>
        <v>0</v>
      </c>
      <c r="L979" s="138">
        <f t="shared" ca="1" si="87"/>
        <v>0</v>
      </c>
      <c r="T979" s="140"/>
      <c r="U979" s="140"/>
    </row>
    <row r="980" spans="5:21" x14ac:dyDescent="0.35">
      <c r="E980" s="135">
        <v>968</v>
      </c>
      <c r="F980" s="135" cm="1">
        <f t="array" aca="1" ref="F980" ca="1">INDEX('SCIR_no vaccination'!$B969:$CW969, 'INPUTS for uncertainty analysis'!$B$2)</f>
        <v>0</v>
      </c>
      <c r="G980" s="137">
        <f t="shared" ca="1" si="83"/>
        <v>0</v>
      </c>
      <c r="H980" s="151">
        <f t="shared" ca="1" si="84"/>
        <v>0</v>
      </c>
      <c r="I980" s="138">
        <f t="shared" ca="1" si="85"/>
        <v>0</v>
      </c>
      <c r="J980" s="138">
        <f>0</f>
        <v>0</v>
      </c>
      <c r="K980" s="138">
        <f t="shared" ca="1" si="86"/>
        <v>0</v>
      </c>
      <c r="L980" s="138">
        <f t="shared" ca="1" si="87"/>
        <v>0</v>
      </c>
      <c r="T980" s="140"/>
      <c r="U980" s="140"/>
    </row>
    <row r="981" spans="5:21" x14ac:dyDescent="0.35">
      <c r="E981" s="135">
        <v>969</v>
      </c>
      <c r="F981" s="135" cm="1">
        <f t="array" aca="1" ref="F981" ca="1">INDEX('SCIR_no vaccination'!$B970:$CW970, 'INPUTS for uncertainty analysis'!$B$2)</f>
        <v>0</v>
      </c>
      <c r="G981" s="137">
        <f t="shared" ca="1" si="83"/>
        <v>0</v>
      </c>
      <c r="H981" s="151">
        <f t="shared" ca="1" si="84"/>
        <v>0</v>
      </c>
      <c r="I981" s="138">
        <f t="shared" ca="1" si="85"/>
        <v>0</v>
      </c>
      <c r="J981" s="138">
        <f>0</f>
        <v>0</v>
      </c>
      <c r="K981" s="138">
        <f t="shared" ca="1" si="86"/>
        <v>0</v>
      </c>
      <c r="L981" s="138">
        <f t="shared" ca="1" si="87"/>
        <v>0</v>
      </c>
      <c r="T981" s="140"/>
      <c r="U981" s="140"/>
    </row>
    <row r="982" spans="5:21" x14ac:dyDescent="0.35">
      <c r="E982" s="135">
        <v>970</v>
      </c>
      <c r="F982" s="135" cm="1">
        <f t="array" aca="1" ref="F982" ca="1">INDEX('SCIR_no vaccination'!$B971:$CW971, 'INPUTS for uncertainty analysis'!$B$2)</f>
        <v>0</v>
      </c>
      <c r="G982" s="137">
        <f t="shared" ca="1" si="83"/>
        <v>0</v>
      </c>
      <c r="H982" s="151">
        <f t="shared" ca="1" si="84"/>
        <v>0</v>
      </c>
      <c r="I982" s="138">
        <f t="shared" ca="1" si="85"/>
        <v>0</v>
      </c>
      <c r="J982" s="138">
        <f>0</f>
        <v>0</v>
      </c>
      <c r="K982" s="138">
        <f t="shared" ca="1" si="86"/>
        <v>0</v>
      </c>
      <c r="L982" s="138">
        <f t="shared" ca="1" si="87"/>
        <v>0</v>
      </c>
      <c r="T982" s="140"/>
      <c r="U982" s="140"/>
    </row>
    <row r="983" spans="5:21" x14ac:dyDescent="0.35">
      <c r="E983" s="135">
        <v>971</v>
      </c>
      <c r="F983" s="135" cm="1">
        <f t="array" aca="1" ref="F983" ca="1">INDEX('SCIR_no vaccination'!$B972:$CW972, 'INPUTS for uncertainty analysis'!$B$2)</f>
        <v>1</v>
      </c>
      <c r="G983" s="137">
        <f t="shared" ca="1" si="83"/>
        <v>25.144859849109157</v>
      </c>
      <c r="H983" s="151">
        <f t="shared" ca="1" si="84"/>
        <v>0</v>
      </c>
      <c r="I983" s="138">
        <f t="shared" ca="1" si="85"/>
        <v>0</v>
      </c>
      <c r="J983" s="138">
        <f>0</f>
        <v>0</v>
      </c>
      <c r="K983" s="138">
        <f t="shared" ca="1" si="86"/>
        <v>166915.94379826545</v>
      </c>
      <c r="L983" s="138">
        <f t="shared" ca="1" si="87"/>
        <v>166915.94379826545</v>
      </c>
      <c r="T983" s="140"/>
      <c r="U983" s="140"/>
    </row>
    <row r="984" spans="5:21" x14ac:dyDescent="0.35">
      <c r="E984" s="135">
        <v>972</v>
      </c>
      <c r="F984" s="135" cm="1">
        <f t="array" aca="1" ref="F984" ca="1">INDEX('SCIR_no vaccination'!$B973:$CW973, 'INPUTS for uncertainty analysis'!$B$2)</f>
        <v>1</v>
      </c>
      <c r="G984" s="137">
        <f t="shared" ca="1" si="83"/>
        <v>25.144859849109157</v>
      </c>
      <c r="H984" s="151">
        <f t="shared" ca="1" si="84"/>
        <v>0</v>
      </c>
      <c r="I984" s="138">
        <f t="shared" ca="1" si="85"/>
        <v>0</v>
      </c>
      <c r="J984" s="138">
        <f>0</f>
        <v>0</v>
      </c>
      <c r="K984" s="138">
        <f t="shared" ca="1" si="86"/>
        <v>166915.94379826545</v>
      </c>
      <c r="L984" s="138">
        <f t="shared" ca="1" si="87"/>
        <v>166915.94379826545</v>
      </c>
      <c r="T984" s="140"/>
      <c r="U984" s="140"/>
    </row>
    <row r="985" spans="5:21" x14ac:dyDescent="0.35">
      <c r="E985" s="135">
        <v>973</v>
      </c>
      <c r="F985" s="135" cm="1">
        <f t="array" aca="1" ref="F985" ca="1">INDEX('SCIR_no vaccination'!$B974:$CW974, 'INPUTS for uncertainty analysis'!$B$2)</f>
        <v>0</v>
      </c>
      <c r="G985" s="137">
        <f t="shared" ca="1" si="83"/>
        <v>0</v>
      </c>
      <c r="H985" s="151">
        <f t="shared" ca="1" si="84"/>
        <v>0</v>
      </c>
      <c r="I985" s="138">
        <f t="shared" ca="1" si="85"/>
        <v>0</v>
      </c>
      <c r="J985" s="138">
        <f>0</f>
        <v>0</v>
      </c>
      <c r="K985" s="138">
        <f t="shared" ca="1" si="86"/>
        <v>0</v>
      </c>
      <c r="L985" s="138">
        <f t="shared" ca="1" si="87"/>
        <v>0</v>
      </c>
      <c r="T985" s="140"/>
      <c r="U985" s="140"/>
    </row>
    <row r="986" spans="5:21" x14ac:dyDescent="0.35">
      <c r="E986" s="135">
        <v>974</v>
      </c>
      <c r="F986" s="135" cm="1">
        <f t="array" aca="1" ref="F986" ca="1">INDEX('SCIR_no vaccination'!$B975:$CW975, 'INPUTS for uncertainty analysis'!$B$2)</f>
        <v>1</v>
      </c>
      <c r="G986" s="137">
        <f t="shared" ca="1" si="83"/>
        <v>25.144859849109157</v>
      </c>
      <c r="H986" s="151">
        <f t="shared" ca="1" si="84"/>
        <v>0</v>
      </c>
      <c r="I986" s="138">
        <f t="shared" ca="1" si="85"/>
        <v>0</v>
      </c>
      <c r="J986" s="138">
        <f>0</f>
        <v>0</v>
      </c>
      <c r="K986" s="138">
        <f t="shared" ca="1" si="86"/>
        <v>166915.94379826545</v>
      </c>
      <c r="L986" s="138">
        <f t="shared" ca="1" si="87"/>
        <v>166915.94379826545</v>
      </c>
      <c r="T986" s="140"/>
      <c r="U986" s="140"/>
    </row>
    <row r="987" spans="5:21" x14ac:dyDescent="0.35">
      <c r="E987" s="135">
        <v>975</v>
      </c>
      <c r="F987" s="135" cm="1">
        <f t="array" aca="1" ref="F987" ca="1">INDEX('SCIR_no vaccination'!$B976:$CW976, 'INPUTS for uncertainty analysis'!$B$2)</f>
        <v>0</v>
      </c>
      <c r="G987" s="137">
        <f t="shared" ca="1" si="83"/>
        <v>0</v>
      </c>
      <c r="H987" s="151">
        <f t="shared" ca="1" si="84"/>
        <v>0</v>
      </c>
      <c r="I987" s="138">
        <f t="shared" ca="1" si="85"/>
        <v>0</v>
      </c>
      <c r="J987" s="138">
        <f>0</f>
        <v>0</v>
      </c>
      <c r="K987" s="138">
        <f t="shared" ca="1" si="86"/>
        <v>0</v>
      </c>
      <c r="L987" s="138">
        <f t="shared" ca="1" si="87"/>
        <v>0</v>
      </c>
      <c r="T987" s="140"/>
      <c r="U987" s="140"/>
    </row>
    <row r="988" spans="5:21" x14ac:dyDescent="0.35">
      <c r="E988" s="135">
        <v>976</v>
      </c>
      <c r="F988" s="135" cm="1">
        <f t="array" aca="1" ref="F988" ca="1">INDEX('SCIR_no vaccination'!$B977:$CW977, 'INPUTS for uncertainty analysis'!$B$2)</f>
        <v>4</v>
      </c>
      <c r="G988" s="137">
        <f t="shared" ca="1" si="83"/>
        <v>100.57943939643663</v>
      </c>
      <c r="H988" s="151">
        <f t="shared" ca="1" si="84"/>
        <v>200</v>
      </c>
      <c r="I988" s="138">
        <f t="shared" ca="1" si="85"/>
        <v>14686266.498967806</v>
      </c>
      <c r="J988" s="138">
        <f>0</f>
        <v>0</v>
      </c>
      <c r="K988" s="138">
        <f t="shared" ca="1" si="86"/>
        <v>667663.7751930618</v>
      </c>
      <c r="L988" s="138">
        <f t="shared" ca="1" si="87"/>
        <v>15353930.274160868</v>
      </c>
      <c r="T988" s="140"/>
      <c r="U988" s="140"/>
    </row>
    <row r="989" spans="5:21" x14ac:dyDescent="0.35">
      <c r="E989" s="135">
        <v>977</v>
      </c>
      <c r="F989" s="135" cm="1">
        <f t="array" aca="1" ref="F989" ca="1">INDEX('SCIR_no vaccination'!$B978:$CW978, 'INPUTS for uncertainty analysis'!$B$2)</f>
        <v>0</v>
      </c>
      <c r="G989" s="137">
        <f t="shared" ca="1" si="83"/>
        <v>0</v>
      </c>
      <c r="H989" s="151">
        <f t="shared" ca="1" si="84"/>
        <v>0</v>
      </c>
      <c r="I989" s="138">
        <f t="shared" ca="1" si="85"/>
        <v>0</v>
      </c>
      <c r="J989" s="138">
        <f>0</f>
        <v>0</v>
      </c>
      <c r="K989" s="138">
        <f t="shared" ca="1" si="86"/>
        <v>0</v>
      </c>
      <c r="L989" s="138">
        <f t="shared" ca="1" si="87"/>
        <v>0</v>
      </c>
      <c r="T989" s="140"/>
      <c r="U989" s="140"/>
    </row>
    <row r="990" spans="5:21" x14ac:dyDescent="0.35">
      <c r="E990" s="135">
        <v>978</v>
      </c>
      <c r="F990" s="135" cm="1">
        <f t="array" aca="1" ref="F990" ca="1">INDEX('SCIR_no vaccination'!$B979:$CW979, 'INPUTS for uncertainty analysis'!$B$2)</f>
        <v>2</v>
      </c>
      <c r="G990" s="137">
        <f t="shared" ca="1" si="83"/>
        <v>50.289719698218313</v>
      </c>
      <c r="H990" s="151">
        <f t="shared" ca="1" si="84"/>
        <v>200</v>
      </c>
      <c r="I990" s="138">
        <f t="shared" ca="1" si="85"/>
        <v>14686266.498967806</v>
      </c>
      <c r="J990" s="138">
        <f>0</f>
        <v>0</v>
      </c>
      <c r="K990" s="138">
        <f t="shared" ca="1" si="86"/>
        <v>333831.8875965309</v>
      </c>
      <c r="L990" s="138">
        <f t="shared" ca="1" si="87"/>
        <v>15020098.386564337</v>
      </c>
      <c r="T990" s="140"/>
      <c r="U990" s="140"/>
    </row>
    <row r="991" spans="5:21" x14ac:dyDescent="0.35">
      <c r="E991" s="135">
        <v>979</v>
      </c>
      <c r="F991" s="135" cm="1">
        <f t="array" aca="1" ref="F991" ca="1">INDEX('SCIR_no vaccination'!$B980:$CW980, 'INPUTS for uncertainty analysis'!$B$2)</f>
        <v>0</v>
      </c>
      <c r="G991" s="137">
        <f t="shared" ca="1" si="83"/>
        <v>0</v>
      </c>
      <c r="H991" s="151">
        <f t="shared" ca="1" si="84"/>
        <v>0</v>
      </c>
      <c r="I991" s="138">
        <f t="shared" ca="1" si="85"/>
        <v>0</v>
      </c>
      <c r="J991" s="138">
        <f>0</f>
        <v>0</v>
      </c>
      <c r="K991" s="138">
        <f t="shared" ca="1" si="86"/>
        <v>0</v>
      </c>
      <c r="L991" s="138">
        <f t="shared" ca="1" si="87"/>
        <v>0</v>
      </c>
      <c r="T991" s="140"/>
      <c r="U991" s="140"/>
    </row>
    <row r="992" spans="5:21" x14ac:dyDescent="0.35">
      <c r="E992" s="135">
        <v>980</v>
      </c>
      <c r="F992" s="135" cm="1">
        <f t="array" aca="1" ref="F992" ca="1">INDEX('SCIR_no vaccination'!$B981:$CW981, 'INPUTS for uncertainty analysis'!$B$2)</f>
        <v>0</v>
      </c>
      <c r="G992" s="137">
        <f t="shared" ca="1" si="83"/>
        <v>0</v>
      </c>
      <c r="H992" s="151">
        <f t="shared" ca="1" si="84"/>
        <v>0</v>
      </c>
      <c r="I992" s="138">
        <f t="shared" ca="1" si="85"/>
        <v>0</v>
      </c>
      <c r="J992" s="138">
        <f>0</f>
        <v>0</v>
      </c>
      <c r="K992" s="138">
        <f t="shared" ca="1" si="86"/>
        <v>0</v>
      </c>
      <c r="L992" s="138">
        <f t="shared" ca="1" si="87"/>
        <v>0</v>
      </c>
      <c r="T992" s="140"/>
      <c r="U992" s="140"/>
    </row>
    <row r="993" spans="5:21" x14ac:dyDescent="0.35">
      <c r="E993" s="135">
        <v>981</v>
      </c>
      <c r="F993" s="135" cm="1">
        <f t="array" aca="1" ref="F993" ca="1">INDEX('SCIR_no vaccination'!$B982:$CW982, 'INPUTS for uncertainty analysis'!$B$2)</f>
        <v>0</v>
      </c>
      <c r="G993" s="137">
        <f t="shared" ca="1" si="83"/>
        <v>0</v>
      </c>
      <c r="H993" s="151">
        <f t="shared" ca="1" si="84"/>
        <v>0</v>
      </c>
      <c r="I993" s="138">
        <f t="shared" ca="1" si="85"/>
        <v>0</v>
      </c>
      <c r="J993" s="138">
        <f>0</f>
        <v>0</v>
      </c>
      <c r="K993" s="138">
        <f t="shared" ca="1" si="86"/>
        <v>0</v>
      </c>
      <c r="L993" s="138">
        <f t="shared" ca="1" si="87"/>
        <v>0</v>
      </c>
      <c r="T993" s="140"/>
      <c r="U993" s="140"/>
    </row>
    <row r="994" spans="5:21" x14ac:dyDescent="0.35">
      <c r="E994" s="135">
        <v>982</v>
      </c>
      <c r="F994" s="135" cm="1">
        <f t="array" aca="1" ref="F994" ca="1">INDEX('SCIR_no vaccination'!$B983:$CW983, 'INPUTS for uncertainty analysis'!$B$2)</f>
        <v>1</v>
      </c>
      <c r="G994" s="137">
        <f t="shared" ca="1" si="83"/>
        <v>25.144859849109157</v>
      </c>
      <c r="H994" s="151">
        <f t="shared" ca="1" si="84"/>
        <v>0</v>
      </c>
      <c r="I994" s="138">
        <f t="shared" ca="1" si="85"/>
        <v>0</v>
      </c>
      <c r="J994" s="138">
        <f>0</f>
        <v>0</v>
      </c>
      <c r="K994" s="138">
        <f t="shared" ca="1" si="86"/>
        <v>166915.94379826545</v>
      </c>
      <c r="L994" s="138">
        <f t="shared" ca="1" si="87"/>
        <v>166915.94379826545</v>
      </c>
      <c r="T994" s="140"/>
      <c r="U994" s="140"/>
    </row>
    <row r="995" spans="5:21" x14ac:dyDescent="0.35">
      <c r="E995" s="135">
        <v>983</v>
      </c>
      <c r="F995" s="135" cm="1">
        <f t="array" aca="1" ref="F995" ca="1">INDEX('SCIR_no vaccination'!$B984:$CW984, 'INPUTS for uncertainty analysis'!$B$2)</f>
        <v>0</v>
      </c>
      <c r="G995" s="137">
        <f t="shared" ca="1" si="83"/>
        <v>0</v>
      </c>
      <c r="H995" s="151">
        <f t="shared" ca="1" si="84"/>
        <v>0</v>
      </c>
      <c r="I995" s="138">
        <f t="shared" ca="1" si="85"/>
        <v>0</v>
      </c>
      <c r="J995" s="138">
        <f>0</f>
        <v>0</v>
      </c>
      <c r="K995" s="138">
        <f t="shared" ca="1" si="86"/>
        <v>0</v>
      </c>
      <c r="L995" s="138">
        <f t="shared" ca="1" si="87"/>
        <v>0</v>
      </c>
      <c r="T995" s="140"/>
      <c r="U995" s="140"/>
    </row>
    <row r="996" spans="5:21" x14ac:dyDescent="0.35">
      <c r="E996" s="135">
        <v>984</v>
      </c>
      <c r="F996" s="135" cm="1">
        <f t="array" aca="1" ref="F996" ca="1">INDEX('SCIR_no vaccination'!$B985:$CW985, 'INPUTS for uncertainty analysis'!$B$2)</f>
        <v>4</v>
      </c>
      <c r="G996" s="137">
        <f t="shared" ca="1" si="83"/>
        <v>100.57943939643663</v>
      </c>
      <c r="H996" s="151">
        <f t="shared" ca="1" si="84"/>
        <v>200</v>
      </c>
      <c r="I996" s="138">
        <f t="shared" ca="1" si="85"/>
        <v>14686266.498967806</v>
      </c>
      <c r="J996" s="138">
        <f>0</f>
        <v>0</v>
      </c>
      <c r="K996" s="138">
        <f t="shared" ca="1" si="86"/>
        <v>667663.7751930618</v>
      </c>
      <c r="L996" s="138">
        <f t="shared" ca="1" si="87"/>
        <v>15353930.274160868</v>
      </c>
      <c r="T996" s="140"/>
      <c r="U996" s="140"/>
    </row>
    <row r="997" spans="5:21" x14ac:dyDescent="0.35">
      <c r="E997" s="135">
        <v>985</v>
      </c>
      <c r="F997" s="135" cm="1">
        <f t="array" aca="1" ref="F997" ca="1">INDEX('SCIR_no vaccination'!$B986:$CW986, 'INPUTS for uncertainty analysis'!$B$2)</f>
        <v>0</v>
      </c>
      <c r="G997" s="137">
        <f t="shared" ca="1" si="83"/>
        <v>0</v>
      </c>
      <c r="H997" s="151">
        <f t="shared" ca="1" si="84"/>
        <v>0</v>
      </c>
      <c r="I997" s="138">
        <f t="shared" ca="1" si="85"/>
        <v>0</v>
      </c>
      <c r="J997" s="138">
        <f>0</f>
        <v>0</v>
      </c>
      <c r="K997" s="138">
        <f t="shared" ca="1" si="86"/>
        <v>0</v>
      </c>
      <c r="L997" s="138">
        <f t="shared" ca="1" si="87"/>
        <v>0</v>
      </c>
      <c r="T997" s="140"/>
      <c r="U997" s="140"/>
    </row>
    <row r="998" spans="5:21" x14ac:dyDescent="0.35">
      <c r="E998" s="135">
        <v>986</v>
      </c>
      <c r="F998" s="135" cm="1">
        <f t="array" aca="1" ref="F998" ca="1">INDEX('SCIR_no vaccination'!$B987:$CW987, 'INPUTS for uncertainty analysis'!$B$2)</f>
        <v>0</v>
      </c>
      <c r="G998" s="137">
        <f t="shared" ca="1" si="83"/>
        <v>0</v>
      </c>
      <c r="H998" s="151">
        <f t="shared" ca="1" si="84"/>
        <v>0</v>
      </c>
      <c r="I998" s="138">
        <f t="shared" ca="1" si="85"/>
        <v>0</v>
      </c>
      <c r="J998" s="138">
        <f>0</f>
        <v>0</v>
      </c>
      <c r="K998" s="138">
        <f t="shared" ca="1" si="86"/>
        <v>0</v>
      </c>
      <c r="L998" s="138">
        <f t="shared" ca="1" si="87"/>
        <v>0</v>
      </c>
      <c r="T998" s="140"/>
      <c r="U998" s="140"/>
    </row>
    <row r="999" spans="5:21" x14ac:dyDescent="0.35">
      <c r="E999" s="135">
        <v>987</v>
      </c>
      <c r="F999" s="135" cm="1">
        <f t="array" aca="1" ref="F999" ca="1">INDEX('SCIR_no vaccination'!$B988:$CW988, 'INPUTS for uncertainty analysis'!$B$2)</f>
        <v>0</v>
      </c>
      <c r="G999" s="137">
        <f t="shared" ca="1" si="83"/>
        <v>0</v>
      </c>
      <c r="H999" s="151">
        <f t="shared" ca="1" si="84"/>
        <v>0</v>
      </c>
      <c r="I999" s="138">
        <f t="shared" ca="1" si="85"/>
        <v>0</v>
      </c>
      <c r="J999" s="138">
        <f>0</f>
        <v>0</v>
      </c>
      <c r="K999" s="138">
        <f t="shared" ca="1" si="86"/>
        <v>0</v>
      </c>
      <c r="L999" s="138">
        <f t="shared" ca="1" si="87"/>
        <v>0</v>
      </c>
      <c r="T999" s="140"/>
      <c r="U999" s="140"/>
    </row>
    <row r="1000" spans="5:21" x14ac:dyDescent="0.35">
      <c r="E1000" s="135">
        <v>988</v>
      </c>
      <c r="F1000" s="135" cm="1">
        <f t="array" aca="1" ref="F1000" ca="1">INDEX('SCIR_no vaccination'!$B989:$CW989, 'INPUTS for uncertainty analysis'!$B$2)</f>
        <v>0</v>
      </c>
      <c r="G1000" s="137">
        <f t="shared" ca="1" si="83"/>
        <v>0</v>
      </c>
      <c r="H1000" s="151">
        <f t="shared" ca="1" si="84"/>
        <v>0</v>
      </c>
      <c r="I1000" s="138">
        <f t="shared" ca="1" si="85"/>
        <v>0</v>
      </c>
      <c r="J1000" s="138">
        <f>0</f>
        <v>0</v>
      </c>
      <c r="K1000" s="138">
        <f t="shared" ca="1" si="86"/>
        <v>0</v>
      </c>
      <c r="L1000" s="138">
        <f t="shared" ca="1" si="87"/>
        <v>0</v>
      </c>
      <c r="T1000" s="140"/>
      <c r="U1000" s="140"/>
    </row>
    <row r="1001" spans="5:21" x14ac:dyDescent="0.35">
      <c r="E1001" s="135">
        <v>989</v>
      </c>
      <c r="F1001" s="135" cm="1">
        <f t="array" aca="1" ref="F1001" ca="1">INDEX('SCIR_no vaccination'!$B990:$CW990, 'INPUTS for uncertainty analysis'!$B$2)</f>
        <v>1</v>
      </c>
      <c r="G1001" s="137">
        <f t="shared" ca="1" si="83"/>
        <v>25.144859849109157</v>
      </c>
      <c r="H1001" s="151">
        <f t="shared" ca="1" si="84"/>
        <v>0</v>
      </c>
      <c r="I1001" s="138">
        <f t="shared" ca="1" si="85"/>
        <v>0</v>
      </c>
      <c r="J1001" s="138">
        <f>0</f>
        <v>0</v>
      </c>
      <c r="K1001" s="138">
        <f t="shared" ca="1" si="86"/>
        <v>166915.94379826545</v>
      </c>
      <c r="L1001" s="138">
        <f t="shared" ca="1" si="87"/>
        <v>166915.94379826545</v>
      </c>
      <c r="T1001" s="140"/>
      <c r="U1001" s="140"/>
    </row>
    <row r="1002" spans="5:21" x14ac:dyDescent="0.35">
      <c r="E1002" s="135">
        <v>990</v>
      </c>
      <c r="F1002" s="135" cm="1">
        <f t="array" aca="1" ref="F1002" ca="1">INDEX('SCIR_no vaccination'!$B991:$CW991, 'INPUTS for uncertainty analysis'!$B$2)</f>
        <v>0</v>
      </c>
      <c r="G1002" s="137">
        <f t="shared" ca="1" si="83"/>
        <v>0</v>
      </c>
      <c r="H1002" s="151">
        <f t="shared" ca="1" si="84"/>
        <v>0</v>
      </c>
      <c r="I1002" s="138">
        <f t="shared" ca="1" si="85"/>
        <v>0</v>
      </c>
      <c r="J1002" s="138">
        <f>0</f>
        <v>0</v>
      </c>
      <c r="K1002" s="138">
        <f t="shared" ca="1" si="86"/>
        <v>0</v>
      </c>
      <c r="L1002" s="138">
        <f t="shared" ca="1" si="87"/>
        <v>0</v>
      </c>
      <c r="T1002" s="140"/>
      <c r="U1002" s="140"/>
    </row>
    <row r="1003" spans="5:21" x14ac:dyDescent="0.35">
      <c r="E1003" s="135">
        <v>991</v>
      </c>
      <c r="F1003" s="135" cm="1">
        <f t="array" aca="1" ref="F1003" ca="1">INDEX('SCIR_no vaccination'!$B992:$CW992, 'INPUTS for uncertainty analysis'!$B$2)</f>
        <v>1</v>
      </c>
      <c r="G1003" s="137">
        <f t="shared" ca="1" si="83"/>
        <v>25.144859849109157</v>
      </c>
      <c r="H1003" s="151">
        <f t="shared" ca="1" si="84"/>
        <v>0</v>
      </c>
      <c r="I1003" s="138">
        <f t="shared" ca="1" si="85"/>
        <v>0</v>
      </c>
      <c r="J1003" s="138">
        <f>0</f>
        <v>0</v>
      </c>
      <c r="K1003" s="138">
        <f t="shared" ca="1" si="86"/>
        <v>166915.94379826545</v>
      </c>
      <c r="L1003" s="138">
        <f t="shared" ca="1" si="87"/>
        <v>166915.94379826545</v>
      </c>
      <c r="T1003" s="140"/>
      <c r="U1003" s="140"/>
    </row>
    <row r="1004" spans="5:21" x14ac:dyDescent="0.35">
      <c r="E1004" s="135">
        <v>992</v>
      </c>
      <c r="F1004" s="135" cm="1">
        <f t="array" aca="1" ref="F1004" ca="1">INDEX('SCIR_no vaccination'!$B993:$CW993, 'INPUTS for uncertainty analysis'!$B$2)</f>
        <v>1</v>
      </c>
      <c r="G1004" s="137">
        <f t="shared" ca="1" si="83"/>
        <v>25.144859849109157</v>
      </c>
      <c r="H1004" s="151">
        <f t="shared" ca="1" si="84"/>
        <v>0</v>
      </c>
      <c r="I1004" s="138">
        <f t="shared" ca="1" si="85"/>
        <v>0</v>
      </c>
      <c r="J1004" s="138">
        <f>0</f>
        <v>0</v>
      </c>
      <c r="K1004" s="138">
        <f t="shared" ca="1" si="86"/>
        <v>166915.94379826545</v>
      </c>
      <c r="L1004" s="138">
        <f t="shared" ca="1" si="87"/>
        <v>166915.94379826545</v>
      </c>
      <c r="T1004" s="140"/>
      <c r="U1004" s="140"/>
    </row>
    <row r="1005" spans="5:21" x14ac:dyDescent="0.35">
      <c r="E1005" s="135">
        <v>993</v>
      </c>
      <c r="F1005" s="135" cm="1">
        <f t="array" aca="1" ref="F1005" ca="1">INDEX('SCIR_no vaccination'!$B994:$CW994, 'INPUTS for uncertainty analysis'!$B$2)</f>
        <v>0</v>
      </c>
      <c r="G1005" s="137">
        <f t="shared" ca="1" si="83"/>
        <v>0</v>
      </c>
      <c r="H1005" s="151">
        <f t="shared" ca="1" si="84"/>
        <v>0</v>
      </c>
      <c r="I1005" s="138">
        <f t="shared" ca="1" si="85"/>
        <v>0</v>
      </c>
      <c r="J1005" s="138">
        <f>0</f>
        <v>0</v>
      </c>
      <c r="K1005" s="138">
        <f t="shared" ca="1" si="86"/>
        <v>0</v>
      </c>
      <c r="L1005" s="138">
        <f t="shared" ca="1" si="87"/>
        <v>0</v>
      </c>
      <c r="T1005" s="140"/>
      <c r="U1005" s="140"/>
    </row>
    <row r="1006" spans="5:21" x14ac:dyDescent="0.35">
      <c r="E1006" s="135">
        <v>994</v>
      </c>
      <c r="F1006" s="135" cm="1">
        <f t="array" aca="1" ref="F1006" ca="1">INDEX('SCIR_no vaccination'!$B995:$CW995, 'INPUTS for uncertainty analysis'!$B$2)</f>
        <v>1</v>
      </c>
      <c r="G1006" s="137">
        <f t="shared" ca="1" si="83"/>
        <v>25.144859849109157</v>
      </c>
      <c r="H1006" s="151">
        <f t="shared" ca="1" si="84"/>
        <v>0</v>
      </c>
      <c r="I1006" s="138">
        <f t="shared" ca="1" si="85"/>
        <v>0</v>
      </c>
      <c r="J1006" s="138">
        <f>0</f>
        <v>0</v>
      </c>
      <c r="K1006" s="138">
        <f t="shared" ca="1" si="86"/>
        <v>166915.94379826545</v>
      </c>
      <c r="L1006" s="138">
        <f t="shared" ca="1" si="87"/>
        <v>166915.94379826545</v>
      </c>
      <c r="T1006" s="140"/>
      <c r="U1006" s="140"/>
    </row>
    <row r="1007" spans="5:21" x14ac:dyDescent="0.35">
      <c r="E1007" s="135">
        <v>995</v>
      </c>
      <c r="F1007" s="135" cm="1">
        <f t="array" aca="1" ref="F1007" ca="1">INDEX('SCIR_no vaccination'!$B996:$CW996, 'INPUTS for uncertainty analysis'!$B$2)</f>
        <v>2</v>
      </c>
      <c r="G1007" s="137">
        <f t="shared" ca="1" si="83"/>
        <v>50.289719698218313</v>
      </c>
      <c r="H1007" s="151">
        <f t="shared" ca="1" si="84"/>
        <v>200</v>
      </c>
      <c r="I1007" s="138">
        <f t="shared" ca="1" si="85"/>
        <v>14686266.498967806</v>
      </c>
      <c r="J1007" s="138">
        <f>0</f>
        <v>0</v>
      </c>
      <c r="K1007" s="138">
        <f t="shared" ca="1" si="86"/>
        <v>333831.8875965309</v>
      </c>
      <c r="L1007" s="138">
        <f t="shared" ca="1" si="87"/>
        <v>15020098.386564337</v>
      </c>
      <c r="T1007" s="140"/>
      <c r="U1007" s="140"/>
    </row>
    <row r="1008" spans="5:21" x14ac:dyDescent="0.35">
      <c r="E1008" s="135">
        <v>996</v>
      </c>
      <c r="F1008" s="135" cm="1">
        <f t="array" aca="1" ref="F1008" ca="1">INDEX('SCIR_no vaccination'!$B997:$CW997, 'INPUTS for uncertainty analysis'!$B$2)</f>
        <v>7</v>
      </c>
      <c r="G1008" s="137">
        <f t="shared" ca="1" si="83"/>
        <v>176.01401894376409</v>
      </c>
      <c r="H1008" s="151">
        <f t="shared" ca="1" si="84"/>
        <v>200</v>
      </c>
      <c r="I1008" s="138">
        <f t="shared" ca="1" si="85"/>
        <v>14686266.498967806</v>
      </c>
      <c r="J1008" s="138">
        <f>0</f>
        <v>0</v>
      </c>
      <c r="K1008" s="138">
        <f t="shared" ca="1" si="86"/>
        <v>1168411.6065878582</v>
      </c>
      <c r="L1008" s="138">
        <f t="shared" ca="1" si="87"/>
        <v>15854678.105555665</v>
      </c>
      <c r="T1008" s="140"/>
      <c r="U1008" s="140"/>
    </row>
    <row r="1009" spans="5:21" x14ac:dyDescent="0.35">
      <c r="E1009" s="135">
        <v>997</v>
      </c>
      <c r="F1009" s="135" cm="1">
        <f t="array" aca="1" ref="F1009" ca="1">INDEX('SCIR_no vaccination'!$B998:$CW998, 'INPUTS for uncertainty analysis'!$B$2)</f>
        <v>1</v>
      </c>
      <c r="G1009" s="137">
        <f t="shared" ca="1" si="83"/>
        <v>25.144859849109157</v>
      </c>
      <c r="H1009" s="151">
        <f t="shared" ca="1" si="84"/>
        <v>0</v>
      </c>
      <c r="I1009" s="138">
        <f t="shared" ca="1" si="85"/>
        <v>0</v>
      </c>
      <c r="J1009" s="138">
        <f>0</f>
        <v>0</v>
      </c>
      <c r="K1009" s="138">
        <f t="shared" ca="1" si="86"/>
        <v>166915.94379826545</v>
      </c>
      <c r="L1009" s="138">
        <f t="shared" ca="1" si="87"/>
        <v>166915.94379826545</v>
      </c>
      <c r="T1009" s="140"/>
      <c r="U1009" s="140"/>
    </row>
    <row r="1010" spans="5:21" x14ac:dyDescent="0.35">
      <c r="E1010" s="135">
        <v>998</v>
      </c>
      <c r="F1010" s="135" cm="1">
        <f t="array" aca="1" ref="F1010" ca="1">INDEX('SCIR_no vaccination'!$B999:$CW999, 'INPUTS for uncertainty analysis'!$B$2)</f>
        <v>0</v>
      </c>
      <c r="G1010" s="137">
        <f t="shared" ca="1" si="83"/>
        <v>0</v>
      </c>
      <c r="H1010" s="151">
        <f t="shared" ca="1" si="84"/>
        <v>0</v>
      </c>
      <c r="I1010" s="138">
        <f t="shared" ca="1" si="85"/>
        <v>0</v>
      </c>
      <c r="J1010" s="138">
        <f>0</f>
        <v>0</v>
      </c>
      <c r="K1010" s="138">
        <f t="shared" ca="1" si="86"/>
        <v>0</v>
      </c>
      <c r="L1010" s="138">
        <f t="shared" ca="1" si="87"/>
        <v>0</v>
      </c>
      <c r="T1010" s="140"/>
      <c r="U1010" s="140"/>
    </row>
    <row r="1011" spans="5:21" x14ac:dyDescent="0.35">
      <c r="E1011" s="135">
        <v>999</v>
      </c>
      <c r="F1011" s="135" cm="1">
        <f t="array" aca="1" ref="F1011" ca="1">INDEX('SCIR_no vaccination'!$B1000:$CW1000, 'INPUTS for uncertainty analysis'!$B$2)</f>
        <v>0</v>
      </c>
      <c r="G1011" s="137">
        <f t="shared" ca="1" si="83"/>
        <v>0</v>
      </c>
      <c r="H1011" s="151">
        <f t="shared" ca="1" si="84"/>
        <v>0</v>
      </c>
      <c r="I1011" s="138">
        <f t="shared" ca="1" si="85"/>
        <v>0</v>
      </c>
      <c r="J1011" s="138">
        <f>0</f>
        <v>0</v>
      </c>
      <c r="K1011" s="138">
        <f t="shared" ca="1" si="86"/>
        <v>0</v>
      </c>
      <c r="L1011" s="138">
        <f t="shared" ca="1" si="87"/>
        <v>0</v>
      </c>
      <c r="T1011" s="140"/>
      <c r="U1011" s="140"/>
    </row>
    <row r="1012" spans="5:21" x14ac:dyDescent="0.35">
      <c r="E1012" s="135">
        <v>1000</v>
      </c>
      <c r="F1012" s="135" cm="1">
        <f t="array" aca="1" ref="F1012" ca="1">INDEX('SCIR_no vaccination'!$B1001:$CW1001, 'INPUTS for uncertainty analysis'!$B$2)</f>
        <v>1</v>
      </c>
      <c r="G1012" s="137">
        <f t="shared" ca="1" si="83"/>
        <v>25.144859849109157</v>
      </c>
      <c r="H1012" s="151">
        <f t="shared" ca="1" si="84"/>
        <v>0</v>
      </c>
      <c r="I1012" s="138">
        <f t="shared" ca="1" si="85"/>
        <v>0</v>
      </c>
      <c r="J1012" s="138">
        <f>0</f>
        <v>0</v>
      </c>
      <c r="K1012" s="138">
        <f t="shared" ca="1" si="86"/>
        <v>166915.94379826545</v>
      </c>
      <c r="L1012" s="138">
        <f t="shared" ca="1" si="87"/>
        <v>166915.94379826545</v>
      </c>
      <c r="T1012" s="140"/>
      <c r="U1012" s="1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8611-286F-4BB7-A04C-098205DDDE8B}">
  <sheetPr codeName="Sheet11"/>
  <dimension ref="A1:M1013"/>
  <sheetViews>
    <sheetView topLeftCell="C1" workbookViewId="0">
      <selection activeCell="F17" sqref="F17"/>
    </sheetView>
  </sheetViews>
  <sheetFormatPr defaultRowHeight="15.5" x14ac:dyDescent="0.35"/>
  <cols>
    <col min="1" max="1" width="8.7265625" style="137"/>
    <col min="2" max="2" width="14.81640625" style="137" customWidth="1"/>
    <col min="3" max="3" width="15.81640625" style="137" customWidth="1"/>
    <col min="4" max="4" width="12.81640625" style="137" customWidth="1"/>
    <col min="5" max="5" width="11.81640625" style="137" customWidth="1"/>
    <col min="6" max="6" width="18" style="137" customWidth="1"/>
    <col min="7" max="7" width="24.36328125" style="137" customWidth="1"/>
    <col min="8" max="8" width="24.26953125" style="137" customWidth="1"/>
    <col min="9" max="9" width="20.81640625" style="137" customWidth="1"/>
    <col min="10" max="10" width="18.36328125" style="137" customWidth="1"/>
    <col min="11" max="11" width="19.6328125" style="137" customWidth="1"/>
    <col min="12" max="12" width="18.54296875" style="137" customWidth="1"/>
    <col min="13" max="13" width="8.7265625" style="137"/>
    <col min="14" max="16384" width="8.7265625" style="117"/>
  </cols>
  <sheetData>
    <row r="1" spans="1:12" x14ac:dyDescent="0.35">
      <c r="G1" s="137" t="s">
        <v>227</v>
      </c>
      <c r="I1" s="138"/>
      <c r="J1" s="138"/>
      <c r="K1" s="138"/>
      <c r="L1" s="138"/>
    </row>
    <row r="2" spans="1:12" x14ac:dyDescent="0.35">
      <c r="A2" s="137" t="s">
        <v>225</v>
      </c>
      <c r="G2" s="140">
        <f ca="1">40000*0.9*C4</f>
        <v>8484797.8567177523</v>
      </c>
      <c r="J2" s="138"/>
      <c r="K2" s="138"/>
      <c r="L2" s="138"/>
    </row>
    <row r="3" spans="1:12" x14ac:dyDescent="0.35">
      <c r="A3" s="137" t="s">
        <v>224</v>
      </c>
      <c r="C3" s="137" t="s">
        <v>215</v>
      </c>
      <c r="I3" s="138"/>
      <c r="J3" s="138"/>
      <c r="K3" s="138"/>
      <c r="L3" s="138"/>
    </row>
    <row r="4" spans="1:12" ht="16" thickBot="1" x14ac:dyDescent="0.4">
      <c r="B4" s="137" t="s">
        <v>223</v>
      </c>
      <c r="C4" s="138">
        <f ca="1">ICER!H4</f>
        <v>235.6888293532709</v>
      </c>
      <c r="E4" s="118"/>
      <c r="I4" s="167" t="s">
        <v>218</v>
      </c>
      <c r="J4" s="138"/>
      <c r="K4" s="138"/>
      <c r="L4" s="138"/>
    </row>
    <row r="5" spans="1:12" ht="16" thickBot="1" x14ac:dyDescent="0.4">
      <c r="B5" s="137" t="s">
        <v>222</v>
      </c>
      <c r="C5" s="140">
        <f ca="1">ICER!H5</f>
        <v>14686266.498967806</v>
      </c>
      <c r="G5" s="138"/>
      <c r="H5" s="138"/>
      <c r="I5" s="170">
        <f ca="1">G11+H11</f>
        <v>3.4173831818931055</v>
      </c>
      <c r="J5" s="122"/>
      <c r="K5" s="138"/>
      <c r="L5" s="138"/>
    </row>
    <row r="6" spans="1:12" x14ac:dyDescent="0.35">
      <c r="B6" s="137" t="s">
        <v>219</v>
      </c>
      <c r="C6" s="138">
        <f ca="1">ICER!H6</f>
        <v>166915.94379826545</v>
      </c>
      <c r="I6" s="138"/>
      <c r="J6" s="121"/>
      <c r="K6" s="138"/>
      <c r="L6" s="138"/>
    </row>
    <row r="7" spans="1:12" x14ac:dyDescent="0.35">
      <c r="C7" s="138"/>
      <c r="I7" s="138"/>
      <c r="J7" s="138"/>
      <c r="K7" s="138"/>
      <c r="L7" s="138"/>
    </row>
    <row r="8" spans="1:12" x14ac:dyDescent="0.35">
      <c r="F8" s="137" t="s">
        <v>217</v>
      </c>
      <c r="G8" s="120"/>
      <c r="H8" s="120"/>
      <c r="I8" s="119"/>
      <c r="J8" s="119"/>
      <c r="K8" s="119"/>
      <c r="L8" s="119"/>
    </row>
    <row r="9" spans="1:12" x14ac:dyDescent="0.35">
      <c r="A9" s="137" t="s">
        <v>216</v>
      </c>
      <c r="C9" s="137" t="s">
        <v>215</v>
      </c>
      <c r="F9" s="146">
        <f t="shared" ref="F9" ca="1" si="0">MAX(F14:F73253)</f>
        <v>2</v>
      </c>
      <c r="G9" s="147"/>
      <c r="H9" s="146"/>
      <c r="I9" s="138"/>
      <c r="J9" s="138"/>
      <c r="K9" s="138"/>
      <c r="L9" s="138"/>
    </row>
    <row r="10" spans="1:12" ht="16" thickBot="1" x14ac:dyDescent="0.4">
      <c r="B10" s="137" t="s">
        <v>214</v>
      </c>
      <c r="C10" s="139">
        <f ca="1">ICER!H9</f>
        <v>25.144859849109157</v>
      </c>
      <c r="E10" s="137" t="s">
        <v>226</v>
      </c>
      <c r="F10" s="137" t="s">
        <v>212</v>
      </c>
      <c r="G10" s="167" t="s">
        <v>211</v>
      </c>
      <c r="H10" s="167" t="s">
        <v>210</v>
      </c>
      <c r="I10" s="164" t="s">
        <v>209</v>
      </c>
      <c r="J10" s="164" t="s">
        <v>260</v>
      </c>
      <c r="K10" s="164" t="s">
        <v>207</v>
      </c>
      <c r="L10" s="164" t="s">
        <v>206</v>
      </c>
    </row>
    <row r="11" spans="1:12" ht="16" thickBot="1" x14ac:dyDescent="0.4">
      <c r="E11" s="137">
        <f ca="1">COUNTIF(F14:F1013,"&gt;1")</f>
        <v>2</v>
      </c>
      <c r="F11" s="136">
        <f ca="1">SUM(F14:F73254)</f>
        <v>120</v>
      </c>
      <c r="G11" s="168">
        <f t="shared" ref="G11:L11" ca="1" si="1">AVERAGE(G14:G73254)</f>
        <v>3.0173831818931056</v>
      </c>
      <c r="H11" s="169">
        <f t="shared" ca="1" si="1"/>
        <v>0.4</v>
      </c>
      <c r="I11" s="171">
        <f t="shared" ca="1" si="1"/>
        <v>8514170.3897158075</v>
      </c>
      <c r="J11" s="172">
        <f t="shared" si="1"/>
        <v>0</v>
      </c>
      <c r="K11" s="171">
        <f t="shared" ca="1" si="1"/>
        <v>20029.913255791915</v>
      </c>
      <c r="L11" s="173">
        <f t="shared" ca="1" si="1"/>
        <v>8534200.3029715959</v>
      </c>
    </row>
    <row r="12" spans="1:12" x14ac:dyDescent="0.35">
      <c r="B12" s="137" t="s">
        <v>205</v>
      </c>
      <c r="I12" s="152"/>
      <c r="J12" s="152"/>
      <c r="K12" s="152"/>
      <c r="L12" s="152"/>
    </row>
    <row r="13" spans="1:12" x14ac:dyDescent="0.35">
      <c r="B13" s="137" t="s">
        <v>204</v>
      </c>
      <c r="C13" s="137">
        <f>ICER!H11</f>
        <v>0.04</v>
      </c>
      <c r="E13" s="137" t="s">
        <v>203</v>
      </c>
      <c r="F13" s="137" t="s">
        <v>202</v>
      </c>
      <c r="G13" s="137" t="s">
        <v>201</v>
      </c>
      <c r="H13" s="137" t="s">
        <v>200</v>
      </c>
      <c r="I13" s="138" t="s">
        <v>199</v>
      </c>
      <c r="J13" s="138" t="s">
        <v>198</v>
      </c>
      <c r="K13" s="138" t="s">
        <v>197</v>
      </c>
      <c r="L13" s="138" t="s">
        <v>196</v>
      </c>
    </row>
    <row r="14" spans="1:12" x14ac:dyDescent="0.35">
      <c r="B14" s="137" t="s">
        <v>195</v>
      </c>
      <c r="C14" s="137">
        <f>ICER!H12</f>
        <v>0.01</v>
      </c>
      <c r="E14" s="135">
        <v>1</v>
      </c>
      <c r="F14" s="135" cm="1">
        <f t="array" aca="1" ref="F14" ca="1">INDEX('SCIR_90% vaccination'!$B2:$CW2, 'INPUTS for uncertainty analysis'!$B$2)</f>
        <v>1</v>
      </c>
      <c r="G14" s="137">
        <f t="shared" ref="G14:G77" ca="1" si="2">F14*$C$10</f>
        <v>25.144859849109157</v>
      </c>
      <c r="H14" s="151">
        <f t="shared" ref="H14:H77" ca="1" si="3">IF(F14 &gt; 1,$C$14*20000,0)</f>
        <v>0</v>
      </c>
      <c r="I14" s="138">
        <f t="shared" ref="I14:I77" ca="1" si="4">IF(F14 &gt; 1,$C$5+$G$2,$G$2)</f>
        <v>8484797.8567177523</v>
      </c>
      <c r="J14" s="138">
        <v>0</v>
      </c>
      <c r="K14" s="138">
        <f t="shared" ref="K14:K77" ca="1" si="5">F14*$C$6</f>
        <v>166915.94379826545</v>
      </c>
      <c r="L14" s="138">
        <f t="shared" ref="L14:L77" ca="1" si="6">J14+I14+K14</f>
        <v>8651713.8005160186</v>
      </c>
    </row>
    <row r="15" spans="1:12" x14ac:dyDescent="0.35">
      <c r="E15" s="135">
        <v>2</v>
      </c>
      <c r="F15" s="135" cm="1">
        <f t="array" aca="1" ref="F15" ca="1">INDEX('SCIR_90% vaccination'!$B3:$CW3, 'INPUTS for uncertainty analysis'!$B$2)</f>
        <v>0</v>
      </c>
      <c r="G15" s="137">
        <f t="shared" ca="1" si="2"/>
        <v>0</v>
      </c>
      <c r="H15" s="151">
        <f t="shared" ca="1" si="3"/>
        <v>0</v>
      </c>
      <c r="I15" s="138">
        <f t="shared" ca="1" si="4"/>
        <v>8484797.8567177523</v>
      </c>
      <c r="J15" s="138">
        <v>0</v>
      </c>
      <c r="K15" s="138">
        <f t="shared" ca="1" si="5"/>
        <v>0</v>
      </c>
      <c r="L15" s="138">
        <f t="shared" ca="1" si="6"/>
        <v>8484797.8567177523</v>
      </c>
    </row>
    <row r="16" spans="1:12" x14ac:dyDescent="0.35">
      <c r="E16" s="135">
        <v>3</v>
      </c>
      <c r="F16" s="135" cm="1">
        <f t="array" aca="1" ref="F16" ca="1">INDEX('SCIR_90% vaccination'!$B4:$CW4, 'INPUTS for uncertainty analysis'!$B$2)</f>
        <v>0</v>
      </c>
      <c r="G16" s="137">
        <f t="shared" ca="1" si="2"/>
        <v>0</v>
      </c>
      <c r="H16" s="151">
        <f t="shared" ca="1" si="3"/>
        <v>0</v>
      </c>
      <c r="I16" s="138">
        <f t="shared" ca="1" si="4"/>
        <v>8484797.8567177523</v>
      </c>
      <c r="J16" s="138">
        <v>0</v>
      </c>
      <c r="K16" s="138">
        <f t="shared" ca="1" si="5"/>
        <v>0</v>
      </c>
      <c r="L16" s="138">
        <f t="shared" ca="1" si="6"/>
        <v>8484797.8567177523</v>
      </c>
    </row>
    <row r="17" spans="5:12" x14ac:dyDescent="0.35">
      <c r="E17" s="135">
        <v>4</v>
      </c>
      <c r="F17" s="135" cm="1">
        <f t="array" aca="1" ref="F17" ca="1">INDEX('SCIR_90% vaccination'!$B5:$CW5, 'INPUTS for uncertainty analysis'!$B$2)</f>
        <v>0</v>
      </c>
      <c r="G17" s="137">
        <f t="shared" ca="1" si="2"/>
        <v>0</v>
      </c>
      <c r="H17" s="151">
        <f t="shared" ca="1" si="3"/>
        <v>0</v>
      </c>
      <c r="I17" s="138">
        <f t="shared" ca="1" si="4"/>
        <v>8484797.8567177523</v>
      </c>
      <c r="J17" s="138">
        <v>0</v>
      </c>
      <c r="K17" s="138">
        <f t="shared" ca="1" si="5"/>
        <v>0</v>
      </c>
      <c r="L17" s="138">
        <f t="shared" ca="1" si="6"/>
        <v>8484797.8567177523</v>
      </c>
    </row>
    <row r="18" spans="5:12" x14ac:dyDescent="0.35">
      <c r="E18" s="135">
        <v>5</v>
      </c>
      <c r="F18" s="135" cm="1">
        <f t="array" aca="1" ref="F18" ca="1">INDEX('SCIR_90% vaccination'!$B6:$CW6, 'INPUTS for uncertainty analysis'!$B$2)</f>
        <v>0</v>
      </c>
      <c r="G18" s="137">
        <f t="shared" ca="1" si="2"/>
        <v>0</v>
      </c>
      <c r="H18" s="151">
        <f t="shared" ca="1" si="3"/>
        <v>0</v>
      </c>
      <c r="I18" s="138">
        <f t="shared" ca="1" si="4"/>
        <v>8484797.8567177523</v>
      </c>
      <c r="J18" s="138">
        <v>0</v>
      </c>
      <c r="K18" s="138">
        <f t="shared" ca="1" si="5"/>
        <v>0</v>
      </c>
      <c r="L18" s="138">
        <f t="shared" ca="1" si="6"/>
        <v>8484797.8567177523</v>
      </c>
    </row>
    <row r="19" spans="5:12" x14ac:dyDescent="0.35">
      <c r="E19" s="135">
        <v>6</v>
      </c>
      <c r="F19" s="135" cm="1">
        <f t="array" aca="1" ref="F19" ca="1">INDEX('SCIR_90% vaccination'!$B7:$CW7, 'INPUTS for uncertainty analysis'!$B$2)</f>
        <v>0</v>
      </c>
      <c r="G19" s="137">
        <f t="shared" ca="1" si="2"/>
        <v>0</v>
      </c>
      <c r="H19" s="151">
        <f t="shared" ca="1" si="3"/>
        <v>0</v>
      </c>
      <c r="I19" s="138">
        <f t="shared" ca="1" si="4"/>
        <v>8484797.8567177523</v>
      </c>
      <c r="J19" s="138">
        <v>0</v>
      </c>
      <c r="K19" s="138">
        <f t="shared" ca="1" si="5"/>
        <v>0</v>
      </c>
      <c r="L19" s="138">
        <f t="shared" ca="1" si="6"/>
        <v>8484797.8567177523</v>
      </c>
    </row>
    <row r="20" spans="5:12" x14ac:dyDescent="0.35">
      <c r="E20" s="135">
        <v>7</v>
      </c>
      <c r="F20" s="135" cm="1">
        <f t="array" aca="1" ref="F20" ca="1">INDEX('SCIR_90% vaccination'!$B8:$CW8, 'INPUTS for uncertainty analysis'!$B$2)</f>
        <v>0</v>
      </c>
      <c r="G20" s="137">
        <f t="shared" ca="1" si="2"/>
        <v>0</v>
      </c>
      <c r="H20" s="151">
        <f t="shared" ca="1" si="3"/>
        <v>0</v>
      </c>
      <c r="I20" s="138">
        <f t="shared" ca="1" si="4"/>
        <v>8484797.8567177523</v>
      </c>
      <c r="J20" s="138">
        <v>0</v>
      </c>
      <c r="K20" s="138">
        <f t="shared" ca="1" si="5"/>
        <v>0</v>
      </c>
      <c r="L20" s="138">
        <f t="shared" ca="1" si="6"/>
        <v>8484797.8567177523</v>
      </c>
    </row>
    <row r="21" spans="5:12" x14ac:dyDescent="0.35">
      <c r="E21" s="135">
        <v>8</v>
      </c>
      <c r="F21" s="135" cm="1">
        <f t="array" aca="1" ref="F21" ca="1">INDEX('SCIR_90% vaccination'!$B9:$CW9, 'INPUTS for uncertainty analysis'!$B$2)</f>
        <v>0</v>
      </c>
      <c r="G21" s="137">
        <f t="shared" ca="1" si="2"/>
        <v>0</v>
      </c>
      <c r="H21" s="151">
        <f t="shared" ca="1" si="3"/>
        <v>0</v>
      </c>
      <c r="I21" s="138">
        <f t="shared" ca="1" si="4"/>
        <v>8484797.8567177523</v>
      </c>
      <c r="J21" s="138">
        <v>0</v>
      </c>
      <c r="K21" s="138">
        <f t="shared" ca="1" si="5"/>
        <v>0</v>
      </c>
      <c r="L21" s="138">
        <f t="shared" ca="1" si="6"/>
        <v>8484797.8567177523</v>
      </c>
    </row>
    <row r="22" spans="5:12" x14ac:dyDescent="0.35">
      <c r="E22" s="135">
        <v>9</v>
      </c>
      <c r="F22" s="135" cm="1">
        <f t="array" aca="1" ref="F22" ca="1">INDEX('SCIR_90% vaccination'!$B10:$CW10, 'INPUTS for uncertainty analysis'!$B$2)</f>
        <v>0</v>
      </c>
      <c r="G22" s="137">
        <f t="shared" ca="1" si="2"/>
        <v>0</v>
      </c>
      <c r="H22" s="151">
        <f t="shared" ca="1" si="3"/>
        <v>0</v>
      </c>
      <c r="I22" s="138">
        <f t="shared" ca="1" si="4"/>
        <v>8484797.8567177523</v>
      </c>
      <c r="J22" s="138">
        <v>0</v>
      </c>
      <c r="K22" s="138">
        <f t="shared" ca="1" si="5"/>
        <v>0</v>
      </c>
      <c r="L22" s="138">
        <f t="shared" ca="1" si="6"/>
        <v>8484797.8567177523</v>
      </c>
    </row>
    <row r="23" spans="5:12" x14ac:dyDescent="0.35">
      <c r="E23" s="135">
        <v>10</v>
      </c>
      <c r="F23" s="135" cm="1">
        <f t="array" aca="1" ref="F23" ca="1">INDEX('SCIR_90% vaccination'!$B11:$CW11, 'INPUTS for uncertainty analysis'!$B$2)</f>
        <v>1</v>
      </c>
      <c r="G23" s="137">
        <f t="shared" ca="1" si="2"/>
        <v>25.144859849109157</v>
      </c>
      <c r="H23" s="151">
        <f t="shared" ca="1" si="3"/>
        <v>0</v>
      </c>
      <c r="I23" s="138">
        <f t="shared" ca="1" si="4"/>
        <v>8484797.8567177523</v>
      </c>
      <c r="J23" s="138">
        <v>0</v>
      </c>
      <c r="K23" s="138">
        <f t="shared" ca="1" si="5"/>
        <v>166915.94379826545</v>
      </c>
      <c r="L23" s="138">
        <f t="shared" ca="1" si="6"/>
        <v>8651713.8005160186</v>
      </c>
    </row>
    <row r="24" spans="5:12" x14ac:dyDescent="0.35">
      <c r="E24" s="135">
        <v>11</v>
      </c>
      <c r="F24" s="135" cm="1">
        <f t="array" aca="1" ref="F24" ca="1">INDEX('SCIR_90% vaccination'!$B12:$CW12, 'INPUTS for uncertainty analysis'!$B$2)</f>
        <v>0</v>
      </c>
      <c r="G24" s="137">
        <f t="shared" ca="1" si="2"/>
        <v>0</v>
      </c>
      <c r="H24" s="151">
        <f t="shared" ca="1" si="3"/>
        <v>0</v>
      </c>
      <c r="I24" s="138">
        <f t="shared" ca="1" si="4"/>
        <v>8484797.8567177523</v>
      </c>
      <c r="J24" s="138">
        <v>0</v>
      </c>
      <c r="K24" s="138">
        <f t="shared" ca="1" si="5"/>
        <v>0</v>
      </c>
      <c r="L24" s="138">
        <f t="shared" ca="1" si="6"/>
        <v>8484797.8567177523</v>
      </c>
    </row>
    <row r="25" spans="5:12" x14ac:dyDescent="0.35">
      <c r="E25" s="135">
        <v>12</v>
      </c>
      <c r="F25" s="135" cm="1">
        <f t="array" aca="1" ref="F25" ca="1">INDEX('SCIR_90% vaccination'!$B13:$CW13, 'INPUTS for uncertainty analysis'!$B$2)</f>
        <v>0</v>
      </c>
      <c r="G25" s="137">
        <f t="shared" ca="1" si="2"/>
        <v>0</v>
      </c>
      <c r="H25" s="151">
        <f t="shared" ca="1" si="3"/>
        <v>0</v>
      </c>
      <c r="I25" s="138">
        <f t="shared" ca="1" si="4"/>
        <v>8484797.8567177523</v>
      </c>
      <c r="J25" s="138">
        <v>0</v>
      </c>
      <c r="K25" s="138">
        <f t="shared" ca="1" si="5"/>
        <v>0</v>
      </c>
      <c r="L25" s="138">
        <f t="shared" ca="1" si="6"/>
        <v>8484797.8567177523</v>
      </c>
    </row>
    <row r="26" spans="5:12" x14ac:dyDescent="0.35">
      <c r="E26" s="135">
        <v>13</v>
      </c>
      <c r="F26" s="135" cm="1">
        <f t="array" aca="1" ref="F26" ca="1">INDEX('SCIR_90% vaccination'!$B14:$CW14, 'INPUTS for uncertainty analysis'!$B$2)</f>
        <v>0</v>
      </c>
      <c r="G26" s="137">
        <f t="shared" ca="1" si="2"/>
        <v>0</v>
      </c>
      <c r="H26" s="151">
        <f t="shared" ca="1" si="3"/>
        <v>0</v>
      </c>
      <c r="I26" s="138">
        <f t="shared" ca="1" si="4"/>
        <v>8484797.8567177523</v>
      </c>
      <c r="J26" s="138">
        <v>0</v>
      </c>
      <c r="K26" s="138">
        <f t="shared" ca="1" si="5"/>
        <v>0</v>
      </c>
      <c r="L26" s="138">
        <f t="shared" ca="1" si="6"/>
        <v>8484797.8567177523</v>
      </c>
    </row>
    <row r="27" spans="5:12" x14ac:dyDescent="0.35">
      <c r="E27" s="135">
        <v>14</v>
      </c>
      <c r="F27" s="135" cm="1">
        <f t="array" aca="1" ref="F27" ca="1">INDEX('SCIR_90% vaccination'!$B15:$CW15, 'INPUTS for uncertainty analysis'!$B$2)</f>
        <v>0</v>
      </c>
      <c r="G27" s="137">
        <f t="shared" ca="1" si="2"/>
        <v>0</v>
      </c>
      <c r="H27" s="151">
        <f t="shared" ca="1" si="3"/>
        <v>0</v>
      </c>
      <c r="I27" s="138">
        <f t="shared" ca="1" si="4"/>
        <v>8484797.8567177523</v>
      </c>
      <c r="J27" s="138">
        <v>0</v>
      </c>
      <c r="K27" s="138">
        <f t="shared" ca="1" si="5"/>
        <v>0</v>
      </c>
      <c r="L27" s="138">
        <f t="shared" ca="1" si="6"/>
        <v>8484797.8567177523</v>
      </c>
    </row>
    <row r="28" spans="5:12" x14ac:dyDescent="0.35">
      <c r="E28" s="135">
        <v>15</v>
      </c>
      <c r="F28" s="135" cm="1">
        <f t="array" aca="1" ref="F28" ca="1">INDEX('SCIR_90% vaccination'!$B16:$CW16, 'INPUTS for uncertainty analysis'!$B$2)</f>
        <v>1</v>
      </c>
      <c r="G28" s="137">
        <f t="shared" ca="1" si="2"/>
        <v>25.144859849109157</v>
      </c>
      <c r="H28" s="151">
        <f t="shared" ca="1" si="3"/>
        <v>0</v>
      </c>
      <c r="I28" s="138">
        <f t="shared" ca="1" si="4"/>
        <v>8484797.8567177523</v>
      </c>
      <c r="J28" s="138">
        <v>0</v>
      </c>
      <c r="K28" s="138">
        <f t="shared" ca="1" si="5"/>
        <v>166915.94379826545</v>
      </c>
      <c r="L28" s="138">
        <f t="shared" ca="1" si="6"/>
        <v>8651713.8005160186</v>
      </c>
    </row>
    <row r="29" spans="5:12" x14ac:dyDescent="0.35">
      <c r="E29" s="135">
        <v>16</v>
      </c>
      <c r="F29" s="135" cm="1">
        <f t="array" aca="1" ref="F29" ca="1">INDEX('SCIR_90% vaccination'!$B17:$CW17, 'INPUTS for uncertainty analysis'!$B$2)</f>
        <v>1</v>
      </c>
      <c r="G29" s="137">
        <f t="shared" ca="1" si="2"/>
        <v>25.144859849109157</v>
      </c>
      <c r="H29" s="151">
        <f t="shared" ca="1" si="3"/>
        <v>0</v>
      </c>
      <c r="I29" s="138">
        <f t="shared" ca="1" si="4"/>
        <v>8484797.8567177523</v>
      </c>
      <c r="J29" s="138">
        <v>0</v>
      </c>
      <c r="K29" s="138">
        <f t="shared" ca="1" si="5"/>
        <v>166915.94379826545</v>
      </c>
      <c r="L29" s="138">
        <f t="shared" ca="1" si="6"/>
        <v>8651713.8005160186</v>
      </c>
    </row>
    <row r="30" spans="5:12" x14ac:dyDescent="0.35">
      <c r="E30" s="135">
        <v>17</v>
      </c>
      <c r="F30" s="135" cm="1">
        <f t="array" aca="1" ref="F30" ca="1">INDEX('SCIR_90% vaccination'!$B18:$CW18, 'INPUTS for uncertainty analysis'!$B$2)</f>
        <v>0</v>
      </c>
      <c r="G30" s="137">
        <f t="shared" ca="1" si="2"/>
        <v>0</v>
      </c>
      <c r="H30" s="151">
        <f t="shared" ca="1" si="3"/>
        <v>0</v>
      </c>
      <c r="I30" s="138">
        <f t="shared" ca="1" si="4"/>
        <v>8484797.8567177523</v>
      </c>
      <c r="J30" s="138">
        <v>0</v>
      </c>
      <c r="K30" s="138">
        <f t="shared" ca="1" si="5"/>
        <v>0</v>
      </c>
      <c r="L30" s="138">
        <f t="shared" ca="1" si="6"/>
        <v>8484797.8567177523</v>
      </c>
    </row>
    <row r="31" spans="5:12" x14ac:dyDescent="0.35">
      <c r="E31" s="135">
        <v>18</v>
      </c>
      <c r="F31" s="135" cm="1">
        <f t="array" aca="1" ref="F31" ca="1">INDEX('SCIR_90% vaccination'!$B19:$CW19, 'INPUTS for uncertainty analysis'!$B$2)</f>
        <v>0</v>
      </c>
      <c r="G31" s="137">
        <f t="shared" ca="1" si="2"/>
        <v>0</v>
      </c>
      <c r="H31" s="151">
        <f t="shared" ca="1" si="3"/>
        <v>0</v>
      </c>
      <c r="I31" s="138">
        <f t="shared" ca="1" si="4"/>
        <v>8484797.8567177523</v>
      </c>
      <c r="J31" s="138">
        <v>0</v>
      </c>
      <c r="K31" s="138">
        <f t="shared" ca="1" si="5"/>
        <v>0</v>
      </c>
      <c r="L31" s="138">
        <f t="shared" ca="1" si="6"/>
        <v>8484797.8567177523</v>
      </c>
    </row>
    <row r="32" spans="5:12" x14ac:dyDescent="0.35">
      <c r="E32" s="135">
        <v>19</v>
      </c>
      <c r="F32" s="135" cm="1">
        <f t="array" aca="1" ref="F32" ca="1">INDEX('SCIR_90% vaccination'!$B20:$CW20, 'INPUTS for uncertainty analysis'!$B$2)</f>
        <v>0</v>
      </c>
      <c r="G32" s="137">
        <f t="shared" ca="1" si="2"/>
        <v>0</v>
      </c>
      <c r="H32" s="151">
        <f t="shared" ca="1" si="3"/>
        <v>0</v>
      </c>
      <c r="I32" s="138">
        <f t="shared" ca="1" si="4"/>
        <v>8484797.8567177523</v>
      </c>
      <c r="J32" s="138">
        <v>0</v>
      </c>
      <c r="K32" s="138">
        <f t="shared" ca="1" si="5"/>
        <v>0</v>
      </c>
      <c r="L32" s="138">
        <f t="shared" ca="1" si="6"/>
        <v>8484797.8567177523</v>
      </c>
    </row>
    <row r="33" spans="5:12" x14ac:dyDescent="0.35">
      <c r="E33" s="135">
        <v>20</v>
      </c>
      <c r="F33" s="135" cm="1">
        <f t="array" aca="1" ref="F33" ca="1">INDEX('SCIR_90% vaccination'!$B21:$CW21, 'INPUTS for uncertainty analysis'!$B$2)</f>
        <v>1</v>
      </c>
      <c r="G33" s="137">
        <f t="shared" ca="1" si="2"/>
        <v>25.144859849109157</v>
      </c>
      <c r="H33" s="151">
        <f t="shared" ca="1" si="3"/>
        <v>0</v>
      </c>
      <c r="I33" s="138">
        <f t="shared" ca="1" si="4"/>
        <v>8484797.8567177523</v>
      </c>
      <c r="J33" s="138">
        <v>0</v>
      </c>
      <c r="K33" s="138">
        <f t="shared" ca="1" si="5"/>
        <v>166915.94379826545</v>
      </c>
      <c r="L33" s="138">
        <f t="shared" ca="1" si="6"/>
        <v>8651713.8005160186</v>
      </c>
    </row>
    <row r="34" spans="5:12" x14ac:dyDescent="0.35">
      <c r="E34" s="135">
        <v>21</v>
      </c>
      <c r="F34" s="135" cm="1">
        <f t="array" aca="1" ref="F34" ca="1">INDEX('SCIR_90% vaccination'!$B22:$CW22, 'INPUTS for uncertainty analysis'!$B$2)</f>
        <v>0</v>
      </c>
      <c r="G34" s="137">
        <f t="shared" ca="1" si="2"/>
        <v>0</v>
      </c>
      <c r="H34" s="151">
        <f t="shared" ca="1" si="3"/>
        <v>0</v>
      </c>
      <c r="I34" s="138">
        <f t="shared" ca="1" si="4"/>
        <v>8484797.8567177523</v>
      </c>
      <c r="J34" s="138">
        <v>0</v>
      </c>
      <c r="K34" s="138">
        <f t="shared" ca="1" si="5"/>
        <v>0</v>
      </c>
      <c r="L34" s="138">
        <f t="shared" ca="1" si="6"/>
        <v>8484797.8567177523</v>
      </c>
    </row>
    <row r="35" spans="5:12" x14ac:dyDescent="0.35">
      <c r="E35" s="135">
        <v>22</v>
      </c>
      <c r="F35" s="135" cm="1">
        <f t="array" aca="1" ref="F35" ca="1">INDEX('SCIR_90% vaccination'!$B23:$CW23, 'INPUTS for uncertainty analysis'!$B$2)</f>
        <v>0</v>
      </c>
      <c r="G35" s="137">
        <f t="shared" ca="1" si="2"/>
        <v>0</v>
      </c>
      <c r="H35" s="151">
        <f t="shared" ca="1" si="3"/>
        <v>0</v>
      </c>
      <c r="I35" s="138">
        <f t="shared" ca="1" si="4"/>
        <v>8484797.8567177523</v>
      </c>
      <c r="J35" s="138">
        <v>0</v>
      </c>
      <c r="K35" s="138">
        <f t="shared" ca="1" si="5"/>
        <v>0</v>
      </c>
      <c r="L35" s="138">
        <f t="shared" ca="1" si="6"/>
        <v>8484797.8567177523</v>
      </c>
    </row>
    <row r="36" spans="5:12" x14ac:dyDescent="0.35">
      <c r="E36" s="135">
        <v>23</v>
      </c>
      <c r="F36" s="135" cm="1">
        <f t="array" aca="1" ref="F36" ca="1">INDEX('SCIR_90% vaccination'!$B24:$CW24, 'INPUTS for uncertainty analysis'!$B$2)</f>
        <v>0</v>
      </c>
      <c r="G36" s="137">
        <f t="shared" ca="1" si="2"/>
        <v>0</v>
      </c>
      <c r="H36" s="151">
        <f t="shared" ca="1" si="3"/>
        <v>0</v>
      </c>
      <c r="I36" s="138">
        <f t="shared" ca="1" si="4"/>
        <v>8484797.8567177523</v>
      </c>
      <c r="J36" s="138">
        <v>0</v>
      </c>
      <c r="K36" s="138">
        <f t="shared" ca="1" si="5"/>
        <v>0</v>
      </c>
      <c r="L36" s="138">
        <f t="shared" ca="1" si="6"/>
        <v>8484797.8567177523</v>
      </c>
    </row>
    <row r="37" spans="5:12" x14ac:dyDescent="0.35">
      <c r="E37" s="135">
        <v>24</v>
      </c>
      <c r="F37" s="135" cm="1">
        <f t="array" aca="1" ref="F37" ca="1">INDEX('SCIR_90% vaccination'!$B25:$CW25, 'INPUTS for uncertainty analysis'!$B$2)</f>
        <v>0</v>
      </c>
      <c r="G37" s="137">
        <f t="shared" ca="1" si="2"/>
        <v>0</v>
      </c>
      <c r="H37" s="151">
        <f t="shared" ca="1" si="3"/>
        <v>0</v>
      </c>
      <c r="I37" s="138">
        <f t="shared" ca="1" si="4"/>
        <v>8484797.8567177523</v>
      </c>
      <c r="J37" s="138">
        <v>0</v>
      </c>
      <c r="K37" s="138">
        <f t="shared" ca="1" si="5"/>
        <v>0</v>
      </c>
      <c r="L37" s="138">
        <f t="shared" ca="1" si="6"/>
        <v>8484797.8567177523</v>
      </c>
    </row>
    <row r="38" spans="5:12" x14ac:dyDescent="0.35">
      <c r="E38" s="135">
        <v>25</v>
      </c>
      <c r="F38" s="135" cm="1">
        <f t="array" aca="1" ref="F38" ca="1">INDEX('SCIR_90% vaccination'!$B26:$CW26, 'INPUTS for uncertainty analysis'!$B$2)</f>
        <v>0</v>
      </c>
      <c r="G38" s="137">
        <f t="shared" ca="1" si="2"/>
        <v>0</v>
      </c>
      <c r="H38" s="151">
        <f t="shared" ca="1" si="3"/>
        <v>0</v>
      </c>
      <c r="I38" s="138">
        <f t="shared" ca="1" si="4"/>
        <v>8484797.8567177523</v>
      </c>
      <c r="J38" s="138">
        <v>0</v>
      </c>
      <c r="K38" s="138">
        <f t="shared" ca="1" si="5"/>
        <v>0</v>
      </c>
      <c r="L38" s="138">
        <f t="shared" ca="1" si="6"/>
        <v>8484797.8567177523</v>
      </c>
    </row>
    <row r="39" spans="5:12" x14ac:dyDescent="0.35">
      <c r="E39" s="135">
        <v>26</v>
      </c>
      <c r="F39" s="135" cm="1">
        <f t="array" aca="1" ref="F39" ca="1">INDEX('SCIR_90% vaccination'!$B27:$CW27, 'INPUTS for uncertainty analysis'!$B$2)</f>
        <v>0</v>
      </c>
      <c r="G39" s="137">
        <f t="shared" ca="1" si="2"/>
        <v>0</v>
      </c>
      <c r="H39" s="151">
        <f t="shared" ca="1" si="3"/>
        <v>0</v>
      </c>
      <c r="I39" s="138">
        <f t="shared" ca="1" si="4"/>
        <v>8484797.8567177523</v>
      </c>
      <c r="J39" s="138">
        <v>0</v>
      </c>
      <c r="K39" s="138">
        <f t="shared" ca="1" si="5"/>
        <v>0</v>
      </c>
      <c r="L39" s="138">
        <f t="shared" ca="1" si="6"/>
        <v>8484797.8567177523</v>
      </c>
    </row>
    <row r="40" spans="5:12" x14ac:dyDescent="0.35">
      <c r="E40" s="135">
        <v>27</v>
      </c>
      <c r="F40" s="135" cm="1">
        <f t="array" aca="1" ref="F40" ca="1">INDEX('SCIR_90% vaccination'!$B28:$CW28, 'INPUTS for uncertainty analysis'!$B$2)</f>
        <v>0</v>
      </c>
      <c r="G40" s="137">
        <f t="shared" ca="1" si="2"/>
        <v>0</v>
      </c>
      <c r="H40" s="151">
        <f t="shared" ca="1" si="3"/>
        <v>0</v>
      </c>
      <c r="I40" s="138">
        <f t="shared" ca="1" si="4"/>
        <v>8484797.8567177523</v>
      </c>
      <c r="J40" s="138">
        <v>0</v>
      </c>
      <c r="K40" s="138">
        <f t="shared" ca="1" si="5"/>
        <v>0</v>
      </c>
      <c r="L40" s="138">
        <f t="shared" ca="1" si="6"/>
        <v>8484797.8567177523</v>
      </c>
    </row>
    <row r="41" spans="5:12" x14ac:dyDescent="0.35">
      <c r="E41" s="135">
        <v>28</v>
      </c>
      <c r="F41" s="135" cm="1">
        <f t="array" aca="1" ref="F41" ca="1">INDEX('SCIR_90% vaccination'!$B29:$CW29, 'INPUTS for uncertainty analysis'!$B$2)</f>
        <v>0</v>
      </c>
      <c r="G41" s="137">
        <f t="shared" ca="1" si="2"/>
        <v>0</v>
      </c>
      <c r="H41" s="151">
        <f t="shared" ca="1" si="3"/>
        <v>0</v>
      </c>
      <c r="I41" s="138">
        <f t="shared" ca="1" si="4"/>
        <v>8484797.8567177523</v>
      </c>
      <c r="J41" s="138">
        <v>0</v>
      </c>
      <c r="K41" s="138">
        <f t="shared" ca="1" si="5"/>
        <v>0</v>
      </c>
      <c r="L41" s="138">
        <f t="shared" ca="1" si="6"/>
        <v>8484797.8567177523</v>
      </c>
    </row>
    <row r="42" spans="5:12" x14ac:dyDescent="0.35">
      <c r="E42" s="135">
        <v>29</v>
      </c>
      <c r="F42" s="135" cm="1">
        <f t="array" aca="1" ref="F42" ca="1">INDEX('SCIR_90% vaccination'!$B30:$CW30, 'INPUTS for uncertainty analysis'!$B$2)</f>
        <v>0</v>
      </c>
      <c r="G42" s="137">
        <f t="shared" ca="1" si="2"/>
        <v>0</v>
      </c>
      <c r="H42" s="151">
        <f t="shared" ca="1" si="3"/>
        <v>0</v>
      </c>
      <c r="I42" s="138">
        <f t="shared" ca="1" si="4"/>
        <v>8484797.8567177523</v>
      </c>
      <c r="J42" s="138">
        <v>0</v>
      </c>
      <c r="K42" s="138">
        <f t="shared" ca="1" si="5"/>
        <v>0</v>
      </c>
      <c r="L42" s="138">
        <f t="shared" ca="1" si="6"/>
        <v>8484797.8567177523</v>
      </c>
    </row>
    <row r="43" spans="5:12" x14ac:dyDescent="0.35">
      <c r="E43" s="135">
        <v>30</v>
      </c>
      <c r="F43" s="135" cm="1">
        <f t="array" aca="1" ref="F43" ca="1">INDEX('SCIR_90% vaccination'!$B31:$CW31, 'INPUTS for uncertainty analysis'!$B$2)</f>
        <v>1</v>
      </c>
      <c r="G43" s="137">
        <f t="shared" ca="1" si="2"/>
        <v>25.144859849109157</v>
      </c>
      <c r="H43" s="151">
        <f t="shared" ca="1" si="3"/>
        <v>0</v>
      </c>
      <c r="I43" s="138">
        <f t="shared" ca="1" si="4"/>
        <v>8484797.8567177523</v>
      </c>
      <c r="J43" s="138">
        <v>0</v>
      </c>
      <c r="K43" s="138">
        <f t="shared" ca="1" si="5"/>
        <v>166915.94379826545</v>
      </c>
      <c r="L43" s="138">
        <f t="shared" ca="1" si="6"/>
        <v>8651713.8005160186</v>
      </c>
    </row>
    <row r="44" spans="5:12" x14ac:dyDescent="0.35">
      <c r="E44" s="135">
        <v>31</v>
      </c>
      <c r="F44" s="135" cm="1">
        <f t="array" aca="1" ref="F44" ca="1">INDEX('SCIR_90% vaccination'!$B32:$CW32, 'INPUTS for uncertainty analysis'!$B$2)</f>
        <v>0</v>
      </c>
      <c r="G44" s="137">
        <f t="shared" ca="1" si="2"/>
        <v>0</v>
      </c>
      <c r="H44" s="151">
        <f t="shared" ca="1" si="3"/>
        <v>0</v>
      </c>
      <c r="I44" s="138">
        <f t="shared" ca="1" si="4"/>
        <v>8484797.8567177523</v>
      </c>
      <c r="J44" s="138">
        <v>0</v>
      </c>
      <c r="K44" s="138">
        <f t="shared" ca="1" si="5"/>
        <v>0</v>
      </c>
      <c r="L44" s="138">
        <f t="shared" ca="1" si="6"/>
        <v>8484797.8567177523</v>
      </c>
    </row>
    <row r="45" spans="5:12" x14ac:dyDescent="0.35">
      <c r="E45" s="135">
        <v>32</v>
      </c>
      <c r="F45" s="135" cm="1">
        <f t="array" aca="1" ref="F45" ca="1">INDEX('SCIR_90% vaccination'!$B33:$CW33, 'INPUTS for uncertainty analysis'!$B$2)</f>
        <v>0</v>
      </c>
      <c r="G45" s="137">
        <f t="shared" ca="1" si="2"/>
        <v>0</v>
      </c>
      <c r="H45" s="151">
        <f t="shared" ca="1" si="3"/>
        <v>0</v>
      </c>
      <c r="I45" s="138">
        <f t="shared" ca="1" si="4"/>
        <v>8484797.8567177523</v>
      </c>
      <c r="J45" s="138">
        <v>0</v>
      </c>
      <c r="K45" s="138">
        <f t="shared" ca="1" si="5"/>
        <v>0</v>
      </c>
      <c r="L45" s="138">
        <f t="shared" ca="1" si="6"/>
        <v>8484797.8567177523</v>
      </c>
    </row>
    <row r="46" spans="5:12" x14ac:dyDescent="0.35">
      <c r="E46" s="135">
        <v>33</v>
      </c>
      <c r="F46" s="135" cm="1">
        <f t="array" aca="1" ref="F46" ca="1">INDEX('SCIR_90% vaccination'!$B34:$CW34, 'INPUTS for uncertainty analysis'!$B$2)</f>
        <v>0</v>
      </c>
      <c r="G46" s="137">
        <f t="shared" ca="1" si="2"/>
        <v>0</v>
      </c>
      <c r="H46" s="151">
        <f t="shared" ca="1" si="3"/>
        <v>0</v>
      </c>
      <c r="I46" s="138">
        <f t="shared" ca="1" si="4"/>
        <v>8484797.8567177523</v>
      </c>
      <c r="J46" s="138">
        <v>0</v>
      </c>
      <c r="K46" s="138">
        <f t="shared" ca="1" si="5"/>
        <v>0</v>
      </c>
      <c r="L46" s="138">
        <f t="shared" ca="1" si="6"/>
        <v>8484797.8567177523</v>
      </c>
    </row>
    <row r="47" spans="5:12" x14ac:dyDescent="0.35">
      <c r="E47" s="135">
        <v>34</v>
      </c>
      <c r="F47" s="135" cm="1">
        <f t="array" aca="1" ref="F47" ca="1">INDEX('SCIR_90% vaccination'!$B35:$CW35, 'INPUTS for uncertainty analysis'!$B$2)</f>
        <v>1</v>
      </c>
      <c r="G47" s="137">
        <f t="shared" ca="1" si="2"/>
        <v>25.144859849109157</v>
      </c>
      <c r="H47" s="151">
        <f t="shared" ca="1" si="3"/>
        <v>0</v>
      </c>
      <c r="I47" s="138">
        <f t="shared" ca="1" si="4"/>
        <v>8484797.8567177523</v>
      </c>
      <c r="J47" s="138">
        <v>0</v>
      </c>
      <c r="K47" s="138">
        <f t="shared" ca="1" si="5"/>
        <v>166915.94379826545</v>
      </c>
      <c r="L47" s="138">
        <f t="shared" ca="1" si="6"/>
        <v>8651713.8005160186</v>
      </c>
    </row>
    <row r="48" spans="5:12" x14ac:dyDescent="0.35">
      <c r="E48" s="135">
        <v>35</v>
      </c>
      <c r="F48" s="135" cm="1">
        <f t="array" aca="1" ref="F48" ca="1">INDEX('SCIR_90% vaccination'!$B36:$CW36, 'INPUTS for uncertainty analysis'!$B$2)</f>
        <v>1</v>
      </c>
      <c r="G48" s="137">
        <f t="shared" ca="1" si="2"/>
        <v>25.144859849109157</v>
      </c>
      <c r="H48" s="151">
        <f t="shared" ca="1" si="3"/>
        <v>0</v>
      </c>
      <c r="I48" s="138">
        <f t="shared" ca="1" si="4"/>
        <v>8484797.8567177523</v>
      </c>
      <c r="J48" s="138">
        <v>0</v>
      </c>
      <c r="K48" s="138">
        <f t="shared" ca="1" si="5"/>
        <v>166915.94379826545</v>
      </c>
      <c r="L48" s="138">
        <f t="shared" ca="1" si="6"/>
        <v>8651713.8005160186</v>
      </c>
    </row>
    <row r="49" spans="5:12" x14ac:dyDescent="0.35">
      <c r="E49" s="135">
        <v>36</v>
      </c>
      <c r="F49" s="135" cm="1">
        <f t="array" aca="1" ref="F49" ca="1">INDEX('SCIR_90% vaccination'!$B37:$CW37, 'INPUTS for uncertainty analysis'!$B$2)</f>
        <v>0</v>
      </c>
      <c r="G49" s="137">
        <f t="shared" ca="1" si="2"/>
        <v>0</v>
      </c>
      <c r="H49" s="151">
        <f t="shared" ca="1" si="3"/>
        <v>0</v>
      </c>
      <c r="I49" s="138">
        <f t="shared" ca="1" si="4"/>
        <v>8484797.8567177523</v>
      </c>
      <c r="J49" s="138">
        <v>0</v>
      </c>
      <c r="K49" s="138">
        <f t="shared" ca="1" si="5"/>
        <v>0</v>
      </c>
      <c r="L49" s="138">
        <f t="shared" ca="1" si="6"/>
        <v>8484797.8567177523</v>
      </c>
    </row>
    <row r="50" spans="5:12" x14ac:dyDescent="0.35">
      <c r="E50" s="135">
        <v>37</v>
      </c>
      <c r="F50" s="135" cm="1">
        <f t="array" aca="1" ref="F50" ca="1">INDEX('SCIR_90% vaccination'!$B38:$CW38, 'INPUTS for uncertainty analysis'!$B$2)</f>
        <v>1</v>
      </c>
      <c r="G50" s="137">
        <f t="shared" ca="1" si="2"/>
        <v>25.144859849109157</v>
      </c>
      <c r="H50" s="151">
        <f t="shared" ca="1" si="3"/>
        <v>0</v>
      </c>
      <c r="I50" s="138">
        <f t="shared" ca="1" si="4"/>
        <v>8484797.8567177523</v>
      </c>
      <c r="J50" s="138">
        <v>0</v>
      </c>
      <c r="K50" s="138">
        <f t="shared" ca="1" si="5"/>
        <v>166915.94379826545</v>
      </c>
      <c r="L50" s="138">
        <f t="shared" ca="1" si="6"/>
        <v>8651713.8005160186</v>
      </c>
    </row>
    <row r="51" spans="5:12" x14ac:dyDescent="0.35">
      <c r="E51" s="135">
        <v>38</v>
      </c>
      <c r="F51" s="135" cm="1">
        <f t="array" aca="1" ref="F51" ca="1">INDEX('SCIR_90% vaccination'!$B39:$CW39, 'INPUTS for uncertainty analysis'!$B$2)</f>
        <v>0</v>
      </c>
      <c r="G51" s="137">
        <f t="shared" ca="1" si="2"/>
        <v>0</v>
      </c>
      <c r="H51" s="151">
        <f t="shared" ca="1" si="3"/>
        <v>0</v>
      </c>
      <c r="I51" s="138">
        <f t="shared" ca="1" si="4"/>
        <v>8484797.8567177523</v>
      </c>
      <c r="J51" s="138">
        <v>0</v>
      </c>
      <c r="K51" s="138">
        <f t="shared" ca="1" si="5"/>
        <v>0</v>
      </c>
      <c r="L51" s="138">
        <f t="shared" ca="1" si="6"/>
        <v>8484797.8567177523</v>
      </c>
    </row>
    <row r="52" spans="5:12" x14ac:dyDescent="0.35">
      <c r="E52" s="135">
        <v>39</v>
      </c>
      <c r="F52" s="135" cm="1">
        <f t="array" aca="1" ref="F52" ca="1">INDEX('SCIR_90% vaccination'!$B40:$CW40, 'INPUTS for uncertainty analysis'!$B$2)</f>
        <v>0</v>
      </c>
      <c r="G52" s="137">
        <f t="shared" ca="1" si="2"/>
        <v>0</v>
      </c>
      <c r="H52" s="151">
        <f t="shared" ca="1" si="3"/>
        <v>0</v>
      </c>
      <c r="I52" s="138">
        <f t="shared" ca="1" si="4"/>
        <v>8484797.8567177523</v>
      </c>
      <c r="J52" s="138">
        <v>0</v>
      </c>
      <c r="K52" s="138">
        <f t="shared" ca="1" si="5"/>
        <v>0</v>
      </c>
      <c r="L52" s="138">
        <f t="shared" ca="1" si="6"/>
        <v>8484797.8567177523</v>
      </c>
    </row>
    <row r="53" spans="5:12" x14ac:dyDescent="0.35">
      <c r="E53" s="135">
        <v>40</v>
      </c>
      <c r="F53" s="135" cm="1">
        <f t="array" aca="1" ref="F53" ca="1">INDEX('SCIR_90% vaccination'!$B41:$CW41, 'INPUTS for uncertainty analysis'!$B$2)</f>
        <v>0</v>
      </c>
      <c r="G53" s="137">
        <f t="shared" ca="1" si="2"/>
        <v>0</v>
      </c>
      <c r="H53" s="151">
        <f t="shared" ca="1" si="3"/>
        <v>0</v>
      </c>
      <c r="I53" s="138">
        <f t="shared" ca="1" si="4"/>
        <v>8484797.8567177523</v>
      </c>
      <c r="J53" s="138">
        <v>0</v>
      </c>
      <c r="K53" s="138">
        <f t="shared" ca="1" si="5"/>
        <v>0</v>
      </c>
      <c r="L53" s="138">
        <f t="shared" ca="1" si="6"/>
        <v>8484797.8567177523</v>
      </c>
    </row>
    <row r="54" spans="5:12" x14ac:dyDescent="0.35">
      <c r="E54" s="135">
        <v>41</v>
      </c>
      <c r="F54" s="135" cm="1">
        <f t="array" aca="1" ref="F54" ca="1">INDEX('SCIR_90% vaccination'!$B42:$CW42, 'INPUTS for uncertainty analysis'!$B$2)</f>
        <v>0</v>
      </c>
      <c r="G54" s="137">
        <f t="shared" ca="1" si="2"/>
        <v>0</v>
      </c>
      <c r="H54" s="151">
        <f t="shared" ca="1" si="3"/>
        <v>0</v>
      </c>
      <c r="I54" s="138">
        <f t="shared" ca="1" si="4"/>
        <v>8484797.8567177523</v>
      </c>
      <c r="J54" s="138">
        <v>0</v>
      </c>
      <c r="K54" s="138">
        <f t="shared" ca="1" si="5"/>
        <v>0</v>
      </c>
      <c r="L54" s="138">
        <f t="shared" ca="1" si="6"/>
        <v>8484797.8567177523</v>
      </c>
    </row>
    <row r="55" spans="5:12" x14ac:dyDescent="0.35">
      <c r="E55" s="135">
        <v>42</v>
      </c>
      <c r="F55" s="135" cm="1">
        <f t="array" aca="1" ref="F55" ca="1">INDEX('SCIR_90% vaccination'!$B43:$CW43, 'INPUTS for uncertainty analysis'!$B$2)</f>
        <v>0</v>
      </c>
      <c r="G55" s="137">
        <f t="shared" ca="1" si="2"/>
        <v>0</v>
      </c>
      <c r="H55" s="151">
        <f t="shared" ca="1" si="3"/>
        <v>0</v>
      </c>
      <c r="I55" s="138">
        <f t="shared" ca="1" si="4"/>
        <v>8484797.8567177523</v>
      </c>
      <c r="J55" s="138">
        <v>0</v>
      </c>
      <c r="K55" s="138">
        <f t="shared" ca="1" si="5"/>
        <v>0</v>
      </c>
      <c r="L55" s="138">
        <f t="shared" ca="1" si="6"/>
        <v>8484797.8567177523</v>
      </c>
    </row>
    <row r="56" spans="5:12" x14ac:dyDescent="0.35">
      <c r="E56" s="135">
        <v>43</v>
      </c>
      <c r="F56" s="135" cm="1">
        <f t="array" aca="1" ref="F56" ca="1">INDEX('SCIR_90% vaccination'!$B44:$CW44, 'INPUTS for uncertainty analysis'!$B$2)</f>
        <v>0</v>
      </c>
      <c r="G56" s="137">
        <f t="shared" ca="1" si="2"/>
        <v>0</v>
      </c>
      <c r="H56" s="151">
        <f t="shared" ca="1" si="3"/>
        <v>0</v>
      </c>
      <c r="I56" s="138">
        <f t="shared" ca="1" si="4"/>
        <v>8484797.8567177523</v>
      </c>
      <c r="J56" s="138">
        <v>0</v>
      </c>
      <c r="K56" s="138">
        <f t="shared" ca="1" si="5"/>
        <v>0</v>
      </c>
      <c r="L56" s="138">
        <f t="shared" ca="1" si="6"/>
        <v>8484797.8567177523</v>
      </c>
    </row>
    <row r="57" spans="5:12" x14ac:dyDescent="0.35">
      <c r="E57" s="135">
        <v>44</v>
      </c>
      <c r="F57" s="135" cm="1">
        <f t="array" aca="1" ref="F57" ca="1">INDEX('SCIR_90% vaccination'!$B45:$CW45, 'INPUTS for uncertainty analysis'!$B$2)</f>
        <v>0</v>
      </c>
      <c r="G57" s="137">
        <f t="shared" ca="1" si="2"/>
        <v>0</v>
      </c>
      <c r="H57" s="151">
        <f t="shared" ca="1" si="3"/>
        <v>0</v>
      </c>
      <c r="I57" s="138">
        <f t="shared" ca="1" si="4"/>
        <v>8484797.8567177523</v>
      </c>
      <c r="J57" s="138">
        <v>0</v>
      </c>
      <c r="K57" s="138">
        <f t="shared" ca="1" si="5"/>
        <v>0</v>
      </c>
      <c r="L57" s="138">
        <f t="shared" ca="1" si="6"/>
        <v>8484797.8567177523</v>
      </c>
    </row>
    <row r="58" spans="5:12" x14ac:dyDescent="0.35">
      <c r="E58" s="135">
        <v>45</v>
      </c>
      <c r="F58" s="135" cm="1">
        <f t="array" aca="1" ref="F58" ca="1">INDEX('SCIR_90% vaccination'!$B46:$CW46, 'INPUTS for uncertainty analysis'!$B$2)</f>
        <v>0</v>
      </c>
      <c r="G58" s="137">
        <f t="shared" ca="1" si="2"/>
        <v>0</v>
      </c>
      <c r="H58" s="151">
        <f t="shared" ca="1" si="3"/>
        <v>0</v>
      </c>
      <c r="I58" s="138">
        <f t="shared" ca="1" si="4"/>
        <v>8484797.8567177523</v>
      </c>
      <c r="J58" s="138">
        <v>0</v>
      </c>
      <c r="K58" s="138">
        <f t="shared" ca="1" si="5"/>
        <v>0</v>
      </c>
      <c r="L58" s="138">
        <f t="shared" ca="1" si="6"/>
        <v>8484797.8567177523</v>
      </c>
    </row>
    <row r="59" spans="5:12" x14ac:dyDescent="0.35">
      <c r="E59" s="135">
        <v>46</v>
      </c>
      <c r="F59" s="135" cm="1">
        <f t="array" aca="1" ref="F59" ca="1">INDEX('SCIR_90% vaccination'!$B47:$CW47, 'INPUTS for uncertainty analysis'!$B$2)</f>
        <v>0</v>
      </c>
      <c r="G59" s="137">
        <f t="shared" ca="1" si="2"/>
        <v>0</v>
      </c>
      <c r="H59" s="151">
        <f t="shared" ca="1" si="3"/>
        <v>0</v>
      </c>
      <c r="I59" s="138">
        <f t="shared" ca="1" si="4"/>
        <v>8484797.8567177523</v>
      </c>
      <c r="J59" s="138">
        <v>0</v>
      </c>
      <c r="K59" s="138">
        <f t="shared" ca="1" si="5"/>
        <v>0</v>
      </c>
      <c r="L59" s="138">
        <f t="shared" ca="1" si="6"/>
        <v>8484797.8567177523</v>
      </c>
    </row>
    <row r="60" spans="5:12" x14ac:dyDescent="0.35">
      <c r="E60" s="135">
        <v>47</v>
      </c>
      <c r="F60" s="135" cm="1">
        <f t="array" aca="1" ref="F60" ca="1">INDEX('SCIR_90% vaccination'!$B48:$CW48, 'INPUTS for uncertainty analysis'!$B$2)</f>
        <v>0</v>
      </c>
      <c r="G60" s="137">
        <f t="shared" ca="1" si="2"/>
        <v>0</v>
      </c>
      <c r="H60" s="151">
        <f t="shared" ca="1" si="3"/>
        <v>0</v>
      </c>
      <c r="I60" s="138">
        <f t="shared" ca="1" si="4"/>
        <v>8484797.8567177523</v>
      </c>
      <c r="J60" s="138">
        <v>0</v>
      </c>
      <c r="K60" s="138">
        <f t="shared" ca="1" si="5"/>
        <v>0</v>
      </c>
      <c r="L60" s="138">
        <f t="shared" ca="1" si="6"/>
        <v>8484797.8567177523</v>
      </c>
    </row>
    <row r="61" spans="5:12" x14ac:dyDescent="0.35">
      <c r="E61" s="135">
        <v>48</v>
      </c>
      <c r="F61" s="135" cm="1">
        <f t="array" aca="1" ref="F61" ca="1">INDEX('SCIR_90% vaccination'!$B49:$CW49, 'INPUTS for uncertainty analysis'!$B$2)</f>
        <v>0</v>
      </c>
      <c r="G61" s="137">
        <f t="shared" ca="1" si="2"/>
        <v>0</v>
      </c>
      <c r="H61" s="151">
        <f t="shared" ca="1" si="3"/>
        <v>0</v>
      </c>
      <c r="I61" s="138">
        <f t="shared" ca="1" si="4"/>
        <v>8484797.8567177523</v>
      </c>
      <c r="J61" s="138">
        <v>0</v>
      </c>
      <c r="K61" s="138">
        <f t="shared" ca="1" si="5"/>
        <v>0</v>
      </c>
      <c r="L61" s="138">
        <f t="shared" ca="1" si="6"/>
        <v>8484797.8567177523</v>
      </c>
    </row>
    <row r="62" spans="5:12" x14ac:dyDescent="0.35">
      <c r="E62" s="135">
        <v>49</v>
      </c>
      <c r="F62" s="135" cm="1">
        <f t="array" aca="1" ref="F62" ca="1">INDEX('SCIR_90% vaccination'!$B50:$CW50, 'INPUTS for uncertainty analysis'!$B$2)</f>
        <v>0</v>
      </c>
      <c r="G62" s="137">
        <f t="shared" ca="1" si="2"/>
        <v>0</v>
      </c>
      <c r="H62" s="151">
        <f t="shared" ca="1" si="3"/>
        <v>0</v>
      </c>
      <c r="I62" s="138">
        <f t="shared" ca="1" si="4"/>
        <v>8484797.8567177523</v>
      </c>
      <c r="J62" s="138">
        <v>0</v>
      </c>
      <c r="K62" s="138">
        <f t="shared" ca="1" si="5"/>
        <v>0</v>
      </c>
      <c r="L62" s="138">
        <f t="shared" ca="1" si="6"/>
        <v>8484797.8567177523</v>
      </c>
    </row>
    <row r="63" spans="5:12" x14ac:dyDescent="0.35">
      <c r="E63" s="135">
        <v>50</v>
      </c>
      <c r="F63" s="135" cm="1">
        <f t="array" aca="1" ref="F63" ca="1">INDEX('SCIR_90% vaccination'!$B51:$CW51, 'INPUTS for uncertainty analysis'!$B$2)</f>
        <v>0</v>
      </c>
      <c r="G63" s="137">
        <f t="shared" ca="1" si="2"/>
        <v>0</v>
      </c>
      <c r="H63" s="151">
        <f t="shared" ca="1" si="3"/>
        <v>0</v>
      </c>
      <c r="I63" s="138">
        <f t="shared" ca="1" si="4"/>
        <v>8484797.8567177523</v>
      </c>
      <c r="J63" s="138">
        <v>0</v>
      </c>
      <c r="K63" s="138">
        <f t="shared" ca="1" si="5"/>
        <v>0</v>
      </c>
      <c r="L63" s="138">
        <f t="shared" ca="1" si="6"/>
        <v>8484797.8567177523</v>
      </c>
    </row>
    <row r="64" spans="5:12" x14ac:dyDescent="0.35">
      <c r="E64" s="135">
        <v>51</v>
      </c>
      <c r="F64" s="135" cm="1">
        <f t="array" aca="1" ref="F64" ca="1">INDEX('SCIR_90% vaccination'!$B52:$CW52, 'INPUTS for uncertainty analysis'!$B$2)</f>
        <v>0</v>
      </c>
      <c r="G64" s="137">
        <f t="shared" ca="1" si="2"/>
        <v>0</v>
      </c>
      <c r="H64" s="151">
        <f t="shared" ca="1" si="3"/>
        <v>0</v>
      </c>
      <c r="I64" s="138">
        <f t="shared" ca="1" si="4"/>
        <v>8484797.8567177523</v>
      </c>
      <c r="J64" s="138">
        <v>0</v>
      </c>
      <c r="K64" s="138">
        <f t="shared" ca="1" si="5"/>
        <v>0</v>
      </c>
      <c r="L64" s="138">
        <f t="shared" ca="1" si="6"/>
        <v>8484797.8567177523</v>
      </c>
    </row>
    <row r="65" spans="5:12" x14ac:dyDescent="0.35">
      <c r="E65" s="135">
        <v>52</v>
      </c>
      <c r="F65" s="135" cm="1">
        <f t="array" aca="1" ref="F65" ca="1">INDEX('SCIR_90% vaccination'!$B53:$CW53, 'INPUTS for uncertainty analysis'!$B$2)</f>
        <v>0</v>
      </c>
      <c r="G65" s="137">
        <f t="shared" ca="1" si="2"/>
        <v>0</v>
      </c>
      <c r="H65" s="151">
        <f t="shared" ca="1" si="3"/>
        <v>0</v>
      </c>
      <c r="I65" s="138">
        <f t="shared" ca="1" si="4"/>
        <v>8484797.8567177523</v>
      </c>
      <c r="J65" s="138">
        <v>0</v>
      </c>
      <c r="K65" s="138">
        <f t="shared" ca="1" si="5"/>
        <v>0</v>
      </c>
      <c r="L65" s="138">
        <f t="shared" ca="1" si="6"/>
        <v>8484797.8567177523</v>
      </c>
    </row>
    <row r="66" spans="5:12" x14ac:dyDescent="0.35">
      <c r="E66" s="135">
        <v>53</v>
      </c>
      <c r="F66" s="135" cm="1">
        <f t="array" aca="1" ref="F66" ca="1">INDEX('SCIR_90% vaccination'!$B54:$CW54, 'INPUTS for uncertainty analysis'!$B$2)</f>
        <v>0</v>
      </c>
      <c r="G66" s="137">
        <f t="shared" ca="1" si="2"/>
        <v>0</v>
      </c>
      <c r="H66" s="151">
        <f t="shared" ca="1" si="3"/>
        <v>0</v>
      </c>
      <c r="I66" s="138">
        <f t="shared" ca="1" si="4"/>
        <v>8484797.8567177523</v>
      </c>
      <c r="J66" s="138">
        <v>0</v>
      </c>
      <c r="K66" s="138">
        <f t="shared" ca="1" si="5"/>
        <v>0</v>
      </c>
      <c r="L66" s="138">
        <f t="shared" ca="1" si="6"/>
        <v>8484797.8567177523</v>
      </c>
    </row>
    <row r="67" spans="5:12" x14ac:dyDescent="0.35">
      <c r="E67" s="135">
        <v>54</v>
      </c>
      <c r="F67" s="135" cm="1">
        <f t="array" aca="1" ref="F67" ca="1">INDEX('SCIR_90% vaccination'!$B55:$CW55, 'INPUTS for uncertainty analysis'!$B$2)</f>
        <v>0</v>
      </c>
      <c r="G67" s="137">
        <f t="shared" ca="1" si="2"/>
        <v>0</v>
      </c>
      <c r="H67" s="151">
        <f t="shared" ca="1" si="3"/>
        <v>0</v>
      </c>
      <c r="I67" s="138">
        <f t="shared" ca="1" si="4"/>
        <v>8484797.8567177523</v>
      </c>
      <c r="J67" s="138">
        <v>0</v>
      </c>
      <c r="K67" s="138">
        <f t="shared" ca="1" si="5"/>
        <v>0</v>
      </c>
      <c r="L67" s="138">
        <f t="shared" ca="1" si="6"/>
        <v>8484797.8567177523</v>
      </c>
    </row>
    <row r="68" spans="5:12" x14ac:dyDescent="0.35">
      <c r="E68" s="135">
        <v>55</v>
      </c>
      <c r="F68" s="135" cm="1">
        <f t="array" aca="1" ref="F68" ca="1">INDEX('SCIR_90% vaccination'!$B56:$CW56, 'INPUTS for uncertainty analysis'!$B$2)</f>
        <v>1</v>
      </c>
      <c r="G68" s="137">
        <f t="shared" ca="1" si="2"/>
        <v>25.144859849109157</v>
      </c>
      <c r="H68" s="151">
        <f t="shared" ca="1" si="3"/>
        <v>0</v>
      </c>
      <c r="I68" s="138">
        <f t="shared" ca="1" si="4"/>
        <v>8484797.8567177523</v>
      </c>
      <c r="J68" s="138">
        <v>0</v>
      </c>
      <c r="K68" s="138">
        <f t="shared" ca="1" si="5"/>
        <v>166915.94379826545</v>
      </c>
      <c r="L68" s="138">
        <f t="shared" ca="1" si="6"/>
        <v>8651713.8005160186</v>
      </c>
    </row>
    <row r="69" spans="5:12" x14ac:dyDescent="0.35">
      <c r="E69" s="135">
        <v>56</v>
      </c>
      <c r="F69" s="135" cm="1">
        <f t="array" aca="1" ref="F69" ca="1">INDEX('SCIR_90% vaccination'!$B57:$CW57, 'INPUTS for uncertainty analysis'!$B$2)</f>
        <v>0</v>
      </c>
      <c r="G69" s="137">
        <f t="shared" ca="1" si="2"/>
        <v>0</v>
      </c>
      <c r="H69" s="151">
        <f t="shared" ca="1" si="3"/>
        <v>0</v>
      </c>
      <c r="I69" s="138">
        <f t="shared" ca="1" si="4"/>
        <v>8484797.8567177523</v>
      </c>
      <c r="J69" s="138">
        <v>0</v>
      </c>
      <c r="K69" s="138">
        <f t="shared" ca="1" si="5"/>
        <v>0</v>
      </c>
      <c r="L69" s="138">
        <f t="shared" ca="1" si="6"/>
        <v>8484797.8567177523</v>
      </c>
    </row>
    <row r="70" spans="5:12" x14ac:dyDescent="0.35">
      <c r="E70" s="135">
        <v>57</v>
      </c>
      <c r="F70" s="135" cm="1">
        <f t="array" aca="1" ref="F70" ca="1">INDEX('SCIR_90% vaccination'!$B58:$CW58, 'INPUTS for uncertainty analysis'!$B$2)</f>
        <v>0</v>
      </c>
      <c r="G70" s="137">
        <f t="shared" ca="1" si="2"/>
        <v>0</v>
      </c>
      <c r="H70" s="151">
        <f t="shared" ca="1" si="3"/>
        <v>0</v>
      </c>
      <c r="I70" s="138">
        <f t="shared" ca="1" si="4"/>
        <v>8484797.8567177523</v>
      </c>
      <c r="J70" s="138">
        <v>0</v>
      </c>
      <c r="K70" s="138">
        <f t="shared" ca="1" si="5"/>
        <v>0</v>
      </c>
      <c r="L70" s="138">
        <f t="shared" ca="1" si="6"/>
        <v>8484797.8567177523</v>
      </c>
    </row>
    <row r="71" spans="5:12" x14ac:dyDescent="0.35">
      <c r="E71" s="135">
        <v>58</v>
      </c>
      <c r="F71" s="135" cm="1">
        <f t="array" aca="1" ref="F71" ca="1">INDEX('SCIR_90% vaccination'!$B59:$CW59, 'INPUTS for uncertainty analysis'!$B$2)</f>
        <v>0</v>
      </c>
      <c r="G71" s="137">
        <f t="shared" ca="1" si="2"/>
        <v>0</v>
      </c>
      <c r="H71" s="151">
        <f t="shared" ca="1" si="3"/>
        <v>0</v>
      </c>
      <c r="I71" s="138">
        <f t="shared" ca="1" si="4"/>
        <v>8484797.8567177523</v>
      </c>
      <c r="J71" s="138">
        <v>0</v>
      </c>
      <c r="K71" s="138">
        <f t="shared" ca="1" si="5"/>
        <v>0</v>
      </c>
      <c r="L71" s="138">
        <f t="shared" ca="1" si="6"/>
        <v>8484797.8567177523</v>
      </c>
    </row>
    <row r="72" spans="5:12" x14ac:dyDescent="0.35">
      <c r="E72" s="135">
        <v>59</v>
      </c>
      <c r="F72" s="135" cm="1">
        <f t="array" aca="1" ref="F72" ca="1">INDEX('SCIR_90% vaccination'!$B60:$CW60, 'INPUTS for uncertainty analysis'!$B$2)</f>
        <v>0</v>
      </c>
      <c r="G72" s="137">
        <f t="shared" ca="1" si="2"/>
        <v>0</v>
      </c>
      <c r="H72" s="151">
        <f t="shared" ca="1" si="3"/>
        <v>0</v>
      </c>
      <c r="I72" s="138">
        <f t="shared" ca="1" si="4"/>
        <v>8484797.8567177523</v>
      </c>
      <c r="J72" s="138">
        <v>0</v>
      </c>
      <c r="K72" s="138">
        <f t="shared" ca="1" si="5"/>
        <v>0</v>
      </c>
      <c r="L72" s="138">
        <f t="shared" ca="1" si="6"/>
        <v>8484797.8567177523</v>
      </c>
    </row>
    <row r="73" spans="5:12" x14ac:dyDescent="0.35">
      <c r="E73" s="135">
        <v>60</v>
      </c>
      <c r="F73" s="135" cm="1">
        <f t="array" aca="1" ref="F73" ca="1">INDEX('SCIR_90% vaccination'!$B61:$CW61, 'INPUTS for uncertainty analysis'!$B$2)</f>
        <v>0</v>
      </c>
      <c r="G73" s="137">
        <f t="shared" ca="1" si="2"/>
        <v>0</v>
      </c>
      <c r="H73" s="151">
        <f t="shared" ca="1" si="3"/>
        <v>0</v>
      </c>
      <c r="I73" s="138">
        <f t="shared" ca="1" si="4"/>
        <v>8484797.8567177523</v>
      </c>
      <c r="J73" s="138">
        <v>0</v>
      </c>
      <c r="K73" s="138">
        <f t="shared" ca="1" si="5"/>
        <v>0</v>
      </c>
      <c r="L73" s="138">
        <f t="shared" ca="1" si="6"/>
        <v>8484797.8567177523</v>
      </c>
    </row>
    <row r="74" spans="5:12" x14ac:dyDescent="0.35">
      <c r="E74" s="135">
        <v>61</v>
      </c>
      <c r="F74" s="135" cm="1">
        <f t="array" aca="1" ref="F74" ca="1">INDEX('SCIR_90% vaccination'!$B62:$CW62, 'INPUTS for uncertainty analysis'!$B$2)</f>
        <v>1</v>
      </c>
      <c r="G74" s="137">
        <f t="shared" ca="1" si="2"/>
        <v>25.144859849109157</v>
      </c>
      <c r="H74" s="151">
        <f t="shared" ca="1" si="3"/>
        <v>0</v>
      </c>
      <c r="I74" s="138">
        <f t="shared" ca="1" si="4"/>
        <v>8484797.8567177523</v>
      </c>
      <c r="J74" s="138">
        <v>0</v>
      </c>
      <c r="K74" s="138">
        <f t="shared" ca="1" si="5"/>
        <v>166915.94379826545</v>
      </c>
      <c r="L74" s="138">
        <f t="shared" ca="1" si="6"/>
        <v>8651713.8005160186</v>
      </c>
    </row>
    <row r="75" spans="5:12" x14ac:dyDescent="0.35">
      <c r="E75" s="135">
        <v>62</v>
      </c>
      <c r="F75" s="135" cm="1">
        <f t="array" aca="1" ref="F75" ca="1">INDEX('SCIR_90% vaccination'!$B63:$CW63, 'INPUTS for uncertainty analysis'!$B$2)</f>
        <v>0</v>
      </c>
      <c r="G75" s="137">
        <f t="shared" ca="1" si="2"/>
        <v>0</v>
      </c>
      <c r="H75" s="151">
        <f t="shared" ca="1" si="3"/>
        <v>0</v>
      </c>
      <c r="I75" s="138">
        <f t="shared" ca="1" si="4"/>
        <v>8484797.8567177523</v>
      </c>
      <c r="J75" s="138">
        <v>0</v>
      </c>
      <c r="K75" s="138">
        <f t="shared" ca="1" si="5"/>
        <v>0</v>
      </c>
      <c r="L75" s="138">
        <f t="shared" ca="1" si="6"/>
        <v>8484797.8567177523</v>
      </c>
    </row>
    <row r="76" spans="5:12" x14ac:dyDescent="0.35">
      <c r="E76" s="135">
        <v>63</v>
      </c>
      <c r="F76" s="135" cm="1">
        <f t="array" aca="1" ref="F76" ca="1">INDEX('SCIR_90% vaccination'!$B64:$CW64, 'INPUTS for uncertainty analysis'!$B$2)</f>
        <v>1</v>
      </c>
      <c r="G76" s="137">
        <f t="shared" ca="1" si="2"/>
        <v>25.144859849109157</v>
      </c>
      <c r="H76" s="151">
        <f t="shared" ca="1" si="3"/>
        <v>0</v>
      </c>
      <c r="I76" s="138">
        <f t="shared" ca="1" si="4"/>
        <v>8484797.8567177523</v>
      </c>
      <c r="J76" s="138">
        <v>0</v>
      </c>
      <c r="K76" s="138">
        <f t="shared" ca="1" si="5"/>
        <v>166915.94379826545</v>
      </c>
      <c r="L76" s="138">
        <f t="shared" ca="1" si="6"/>
        <v>8651713.8005160186</v>
      </c>
    </row>
    <row r="77" spans="5:12" x14ac:dyDescent="0.35">
      <c r="E77" s="135">
        <v>64</v>
      </c>
      <c r="F77" s="135" cm="1">
        <f t="array" aca="1" ref="F77" ca="1">INDEX('SCIR_90% vaccination'!$B65:$CW65, 'INPUTS for uncertainty analysis'!$B$2)</f>
        <v>0</v>
      </c>
      <c r="G77" s="137">
        <f t="shared" ca="1" si="2"/>
        <v>0</v>
      </c>
      <c r="H77" s="151">
        <f t="shared" ca="1" si="3"/>
        <v>0</v>
      </c>
      <c r="I77" s="138">
        <f t="shared" ca="1" si="4"/>
        <v>8484797.8567177523</v>
      </c>
      <c r="J77" s="138">
        <v>0</v>
      </c>
      <c r="K77" s="138">
        <f t="shared" ca="1" si="5"/>
        <v>0</v>
      </c>
      <c r="L77" s="138">
        <f t="shared" ca="1" si="6"/>
        <v>8484797.8567177523</v>
      </c>
    </row>
    <row r="78" spans="5:12" x14ac:dyDescent="0.35">
      <c r="E78" s="135">
        <v>65</v>
      </c>
      <c r="F78" s="135" cm="1">
        <f t="array" aca="1" ref="F78" ca="1">INDEX('SCIR_90% vaccination'!$B66:$CW66, 'INPUTS for uncertainty analysis'!$B$2)</f>
        <v>0</v>
      </c>
      <c r="G78" s="137">
        <f t="shared" ref="G78:G141" ca="1" si="7">F78*$C$10</f>
        <v>0</v>
      </c>
      <c r="H78" s="151">
        <f t="shared" ref="H78:H141" ca="1" si="8">IF(F78 &gt; 1,$C$14*20000,0)</f>
        <v>0</v>
      </c>
      <c r="I78" s="138">
        <f t="shared" ref="I78:I141" ca="1" si="9">IF(F78 &gt; 1,$C$5+$G$2,$G$2)</f>
        <v>8484797.8567177523</v>
      </c>
      <c r="J78" s="138">
        <v>0</v>
      </c>
      <c r="K78" s="138">
        <f t="shared" ref="K78:K141" ca="1" si="10">F78*$C$6</f>
        <v>0</v>
      </c>
      <c r="L78" s="138">
        <f t="shared" ref="L78:L141" ca="1" si="11">J78+I78+K78</f>
        <v>8484797.8567177523</v>
      </c>
    </row>
    <row r="79" spans="5:12" x14ac:dyDescent="0.35">
      <c r="E79" s="135">
        <v>66</v>
      </c>
      <c r="F79" s="135" cm="1">
        <f t="array" aca="1" ref="F79" ca="1">INDEX('SCIR_90% vaccination'!$B67:$CW67, 'INPUTS for uncertainty analysis'!$B$2)</f>
        <v>0</v>
      </c>
      <c r="G79" s="137">
        <f t="shared" ca="1" si="7"/>
        <v>0</v>
      </c>
      <c r="H79" s="151">
        <f t="shared" ca="1" si="8"/>
        <v>0</v>
      </c>
      <c r="I79" s="138">
        <f t="shared" ca="1" si="9"/>
        <v>8484797.8567177523</v>
      </c>
      <c r="J79" s="138">
        <v>0</v>
      </c>
      <c r="K79" s="138">
        <f t="shared" ca="1" si="10"/>
        <v>0</v>
      </c>
      <c r="L79" s="138">
        <f t="shared" ca="1" si="11"/>
        <v>8484797.8567177523</v>
      </c>
    </row>
    <row r="80" spans="5:12" x14ac:dyDescent="0.35">
      <c r="E80" s="135">
        <v>67</v>
      </c>
      <c r="F80" s="135" cm="1">
        <f t="array" aca="1" ref="F80" ca="1">INDEX('SCIR_90% vaccination'!$B68:$CW68, 'INPUTS for uncertainty analysis'!$B$2)</f>
        <v>0</v>
      </c>
      <c r="G80" s="137">
        <f t="shared" ca="1" si="7"/>
        <v>0</v>
      </c>
      <c r="H80" s="151">
        <f t="shared" ca="1" si="8"/>
        <v>0</v>
      </c>
      <c r="I80" s="138">
        <f t="shared" ca="1" si="9"/>
        <v>8484797.8567177523</v>
      </c>
      <c r="J80" s="138">
        <v>0</v>
      </c>
      <c r="K80" s="138">
        <f t="shared" ca="1" si="10"/>
        <v>0</v>
      </c>
      <c r="L80" s="138">
        <f t="shared" ca="1" si="11"/>
        <v>8484797.8567177523</v>
      </c>
    </row>
    <row r="81" spans="5:12" x14ac:dyDescent="0.35">
      <c r="E81" s="135">
        <v>68</v>
      </c>
      <c r="F81" s="135" cm="1">
        <f t="array" aca="1" ref="F81" ca="1">INDEX('SCIR_90% vaccination'!$B69:$CW69, 'INPUTS for uncertainty analysis'!$B$2)</f>
        <v>0</v>
      </c>
      <c r="G81" s="137">
        <f t="shared" ca="1" si="7"/>
        <v>0</v>
      </c>
      <c r="H81" s="151">
        <f t="shared" ca="1" si="8"/>
        <v>0</v>
      </c>
      <c r="I81" s="138">
        <f t="shared" ca="1" si="9"/>
        <v>8484797.8567177523</v>
      </c>
      <c r="J81" s="138">
        <v>0</v>
      </c>
      <c r="K81" s="138">
        <f t="shared" ca="1" si="10"/>
        <v>0</v>
      </c>
      <c r="L81" s="138">
        <f t="shared" ca="1" si="11"/>
        <v>8484797.8567177523</v>
      </c>
    </row>
    <row r="82" spans="5:12" x14ac:dyDescent="0.35">
      <c r="E82" s="135">
        <v>69</v>
      </c>
      <c r="F82" s="135" cm="1">
        <f t="array" aca="1" ref="F82" ca="1">INDEX('SCIR_90% vaccination'!$B70:$CW70, 'INPUTS for uncertainty analysis'!$B$2)</f>
        <v>0</v>
      </c>
      <c r="G82" s="137">
        <f t="shared" ca="1" si="7"/>
        <v>0</v>
      </c>
      <c r="H82" s="151">
        <f t="shared" ca="1" si="8"/>
        <v>0</v>
      </c>
      <c r="I82" s="138">
        <f t="shared" ca="1" si="9"/>
        <v>8484797.8567177523</v>
      </c>
      <c r="J82" s="138">
        <v>0</v>
      </c>
      <c r="K82" s="138">
        <f t="shared" ca="1" si="10"/>
        <v>0</v>
      </c>
      <c r="L82" s="138">
        <f t="shared" ca="1" si="11"/>
        <v>8484797.8567177523</v>
      </c>
    </row>
    <row r="83" spans="5:12" x14ac:dyDescent="0.35">
      <c r="E83" s="135">
        <v>70</v>
      </c>
      <c r="F83" s="135" cm="1">
        <f t="array" aca="1" ref="F83" ca="1">INDEX('SCIR_90% vaccination'!$B71:$CW71, 'INPUTS for uncertainty analysis'!$B$2)</f>
        <v>0</v>
      </c>
      <c r="G83" s="137">
        <f t="shared" ca="1" si="7"/>
        <v>0</v>
      </c>
      <c r="H83" s="151">
        <f t="shared" ca="1" si="8"/>
        <v>0</v>
      </c>
      <c r="I83" s="138">
        <f t="shared" ca="1" si="9"/>
        <v>8484797.8567177523</v>
      </c>
      <c r="J83" s="138">
        <v>0</v>
      </c>
      <c r="K83" s="138">
        <f t="shared" ca="1" si="10"/>
        <v>0</v>
      </c>
      <c r="L83" s="138">
        <f t="shared" ca="1" si="11"/>
        <v>8484797.8567177523</v>
      </c>
    </row>
    <row r="84" spans="5:12" x14ac:dyDescent="0.35">
      <c r="E84" s="135">
        <v>71</v>
      </c>
      <c r="F84" s="135" cm="1">
        <f t="array" aca="1" ref="F84" ca="1">INDEX('SCIR_90% vaccination'!$B72:$CW72, 'INPUTS for uncertainty analysis'!$B$2)</f>
        <v>0</v>
      </c>
      <c r="G84" s="137">
        <f t="shared" ca="1" si="7"/>
        <v>0</v>
      </c>
      <c r="H84" s="151">
        <f t="shared" ca="1" si="8"/>
        <v>0</v>
      </c>
      <c r="I84" s="138">
        <f t="shared" ca="1" si="9"/>
        <v>8484797.8567177523</v>
      </c>
      <c r="J84" s="138">
        <v>0</v>
      </c>
      <c r="K84" s="138">
        <f t="shared" ca="1" si="10"/>
        <v>0</v>
      </c>
      <c r="L84" s="138">
        <f t="shared" ca="1" si="11"/>
        <v>8484797.8567177523</v>
      </c>
    </row>
    <row r="85" spans="5:12" x14ac:dyDescent="0.35">
      <c r="E85" s="135">
        <v>72</v>
      </c>
      <c r="F85" s="135" cm="1">
        <f t="array" aca="1" ref="F85" ca="1">INDEX('SCIR_90% vaccination'!$B73:$CW73, 'INPUTS for uncertainty analysis'!$B$2)</f>
        <v>0</v>
      </c>
      <c r="G85" s="137">
        <f t="shared" ca="1" si="7"/>
        <v>0</v>
      </c>
      <c r="H85" s="151">
        <f t="shared" ca="1" si="8"/>
        <v>0</v>
      </c>
      <c r="I85" s="138">
        <f t="shared" ca="1" si="9"/>
        <v>8484797.8567177523</v>
      </c>
      <c r="J85" s="138">
        <v>0</v>
      </c>
      <c r="K85" s="138">
        <f t="shared" ca="1" si="10"/>
        <v>0</v>
      </c>
      <c r="L85" s="138">
        <f t="shared" ca="1" si="11"/>
        <v>8484797.8567177523</v>
      </c>
    </row>
    <row r="86" spans="5:12" x14ac:dyDescent="0.35">
      <c r="E86" s="135">
        <v>73</v>
      </c>
      <c r="F86" s="135" cm="1">
        <f t="array" aca="1" ref="F86" ca="1">INDEX('SCIR_90% vaccination'!$B74:$CW74, 'INPUTS for uncertainty analysis'!$B$2)</f>
        <v>1</v>
      </c>
      <c r="G86" s="137">
        <f t="shared" ca="1" si="7"/>
        <v>25.144859849109157</v>
      </c>
      <c r="H86" s="151">
        <f t="shared" ca="1" si="8"/>
        <v>0</v>
      </c>
      <c r="I86" s="138">
        <f t="shared" ca="1" si="9"/>
        <v>8484797.8567177523</v>
      </c>
      <c r="J86" s="138">
        <v>0</v>
      </c>
      <c r="K86" s="138">
        <f t="shared" ca="1" si="10"/>
        <v>166915.94379826545</v>
      </c>
      <c r="L86" s="138">
        <f t="shared" ca="1" si="11"/>
        <v>8651713.8005160186</v>
      </c>
    </row>
    <row r="87" spans="5:12" x14ac:dyDescent="0.35">
      <c r="E87" s="135">
        <v>74</v>
      </c>
      <c r="F87" s="135" cm="1">
        <f t="array" aca="1" ref="F87" ca="1">INDEX('SCIR_90% vaccination'!$B75:$CW75, 'INPUTS for uncertainty analysis'!$B$2)</f>
        <v>1</v>
      </c>
      <c r="G87" s="137">
        <f t="shared" ca="1" si="7"/>
        <v>25.144859849109157</v>
      </c>
      <c r="H87" s="151">
        <f t="shared" ca="1" si="8"/>
        <v>0</v>
      </c>
      <c r="I87" s="138">
        <f t="shared" ca="1" si="9"/>
        <v>8484797.8567177523</v>
      </c>
      <c r="J87" s="138">
        <v>0</v>
      </c>
      <c r="K87" s="138">
        <f t="shared" ca="1" si="10"/>
        <v>166915.94379826545</v>
      </c>
      <c r="L87" s="138">
        <f t="shared" ca="1" si="11"/>
        <v>8651713.8005160186</v>
      </c>
    </row>
    <row r="88" spans="5:12" x14ac:dyDescent="0.35">
      <c r="E88" s="135">
        <v>75</v>
      </c>
      <c r="F88" s="135" cm="1">
        <f t="array" aca="1" ref="F88" ca="1">INDEX('SCIR_90% vaccination'!$B76:$CW76, 'INPUTS for uncertainty analysis'!$B$2)</f>
        <v>0</v>
      </c>
      <c r="G88" s="137">
        <f t="shared" ca="1" si="7"/>
        <v>0</v>
      </c>
      <c r="H88" s="151">
        <f t="shared" ca="1" si="8"/>
        <v>0</v>
      </c>
      <c r="I88" s="138">
        <f t="shared" ca="1" si="9"/>
        <v>8484797.8567177523</v>
      </c>
      <c r="J88" s="138">
        <v>0</v>
      </c>
      <c r="K88" s="138">
        <f t="shared" ca="1" si="10"/>
        <v>0</v>
      </c>
      <c r="L88" s="138">
        <f t="shared" ca="1" si="11"/>
        <v>8484797.8567177523</v>
      </c>
    </row>
    <row r="89" spans="5:12" x14ac:dyDescent="0.35">
      <c r="E89" s="135">
        <v>76</v>
      </c>
      <c r="F89" s="135" cm="1">
        <f t="array" aca="1" ref="F89" ca="1">INDEX('SCIR_90% vaccination'!$B77:$CW77, 'INPUTS for uncertainty analysis'!$B$2)</f>
        <v>0</v>
      </c>
      <c r="G89" s="137">
        <f t="shared" ca="1" si="7"/>
        <v>0</v>
      </c>
      <c r="H89" s="151">
        <f t="shared" ca="1" si="8"/>
        <v>0</v>
      </c>
      <c r="I89" s="138">
        <f t="shared" ca="1" si="9"/>
        <v>8484797.8567177523</v>
      </c>
      <c r="J89" s="138">
        <v>0</v>
      </c>
      <c r="K89" s="138">
        <f t="shared" ca="1" si="10"/>
        <v>0</v>
      </c>
      <c r="L89" s="138">
        <f t="shared" ca="1" si="11"/>
        <v>8484797.8567177523</v>
      </c>
    </row>
    <row r="90" spans="5:12" x14ac:dyDescent="0.35">
      <c r="E90" s="135">
        <v>77</v>
      </c>
      <c r="F90" s="135" cm="1">
        <f t="array" aca="1" ref="F90" ca="1">INDEX('SCIR_90% vaccination'!$B78:$CW78, 'INPUTS for uncertainty analysis'!$B$2)</f>
        <v>0</v>
      </c>
      <c r="G90" s="137">
        <f t="shared" ca="1" si="7"/>
        <v>0</v>
      </c>
      <c r="H90" s="151">
        <f t="shared" ca="1" si="8"/>
        <v>0</v>
      </c>
      <c r="I90" s="138">
        <f t="shared" ca="1" si="9"/>
        <v>8484797.8567177523</v>
      </c>
      <c r="J90" s="138">
        <v>0</v>
      </c>
      <c r="K90" s="138">
        <f t="shared" ca="1" si="10"/>
        <v>0</v>
      </c>
      <c r="L90" s="138">
        <f t="shared" ca="1" si="11"/>
        <v>8484797.8567177523</v>
      </c>
    </row>
    <row r="91" spans="5:12" x14ac:dyDescent="0.35">
      <c r="E91" s="135">
        <v>78</v>
      </c>
      <c r="F91" s="135" cm="1">
        <f t="array" aca="1" ref="F91" ca="1">INDEX('SCIR_90% vaccination'!$B79:$CW79, 'INPUTS for uncertainty analysis'!$B$2)</f>
        <v>0</v>
      </c>
      <c r="G91" s="137">
        <f t="shared" ca="1" si="7"/>
        <v>0</v>
      </c>
      <c r="H91" s="151">
        <f t="shared" ca="1" si="8"/>
        <v>0</v>
      </c>
      <c r="I91" s="138">
        <f t="shared" ca="1" si="9"/>
        <v>8484797.8567177523</v>
      </c>
      <c r="J91" s="138">
        <v>0</v>
      </c>
      <c r="K91" s="138">
        <f t="shared" ca="1" si="10"/>
        <v>0</v>
      </c>
      <c r="L91" s="138">
        <f t="shared" ca="1" si="11"/>
        <v>8484797.8567177523</v>
      </c>
    </row>
    <row r="92" spans="5:12" x14ac:dyDescent="0.35">
      <c r="E92" s="135">
        <v>79</v>
      </c>
      <c r="F92" s="135" cm="1">
        <f t="array" aca="1" ref="F92" ca="1">INDEX('SCIR_90% vaccination'!$B80:$CW80, 'INPUTS for uncertainty analysis'!$B$2)</f>
        <v>0</v>
      </c>
      <c r="G92" s="137">
        <f t="shared" ca="1" si="7"/>
        <v>0</v>
      </c>
      <c r="H92" s="151">
        <f t="shared" ca="1" si="8"/>
        <v>0</v>
      </c>
      <c r="I92" s="138">
        <f t="shared" ca="1" si="9"/>
        <v>8484797.8567177523</v>
      </c>
      <c r="J92" s="138">
        <v>0</v>
      </c>
      <c r="K92" s="138">
        <f t="shared" ca="1" si="10"/>
        <v>0</v>
      </c>
      <c r="L92" s="138">
        <f t="shared" ca="1" si="11"/>
        <v>8484797.8567177523</v>
      </c>
    </row>
    <row r="93" spans="5:12" x14ac:dyDescent="0.35">
      <c r="E93" s="135">
        <v>80</v>
      </c>
      <c r="F93" s="135" cm="1">
        <f t="array" aca="1" ref="F93" ca="1">INDEX('SCIR_90% vaccination'!$B81:$CW81, 'INPUTS for uncertainty analysis'!$B$2)</f>
        <v>0</v>
      </c>
      <c r="G93" s="137">
        <f t="shared" ca="1" si="7"/>
        <v>0</v>
      </c>
      <c r="H93" s="151">
        <f t="shared" ca="1" si="8"/>
        <v>0</v>
      </c>
      <c r="I93" s="138">
        <f t="shared" ca="1" si="9"/>
        <v>8484797.8567177523</v>
      </c>
      <c r="J93" s="138">
        <v>0</v>
      </c>
      <c r="K93" s="138">
        <f t="shared" ca="1" si="10"/>
        <v>0</v>
      </c>
      <c r="L93" s="138">
        <f t="shared" ca="1" si="11"/>
        <v>8484797.8567177523</v>
      </c>
    </row>
    <row r="94" spans="5:12" x14ac:dyDescent="0.35">
      <c r="E94" s="135">
        <v>81</v>
      </c>
      <c r="F94" s="135" cm="1">
        <f t="array" aca="1" ref="F94" ca="1">INDEX('SCIR_90% vaccination'!$B82:$CW82, 'INPUTS for uncertainty analysis'!$B$2)</f>
        <v>0</v>
      </c>
      <c r="G94" s="137">
        <f t="shared" ca="1" si="7"/>
        <v>0</v>
      </c>
      <c r="H94" s="151">
        <f t="shared" ca="1" si="8"/>
        <v>0</v>
      </c>
      <c r="I94" s="138">
        <f t="shared" ca="1" si="9"/>
        <v>8484797.8567177523</v>
      </c>
      <c r="J94" s="138">
        <v>0</v>
      </c>
      <c r="K94" s="138">
        <f t="shared" ca="1" si="10"/>
        <v>0</v>
      </c>
      <c r="L94" s="138">
        <f t="shared" ca="1" si="11"/>
        <v>8484797.8567177523</v>
      </c>
    </row>
    <row r="95" spans="5:12" x14ac:dyDescent="0.35">
      <c r="E95" s="135">
        <v>82</v>
      </c>
      <c r="F95" s="135" cm="1">
        <f t="array" aca="1" ref="F95" ca="1">INDEX('SCIR_90% vaccination'!$B83:$CW83, 'INPUTS for uncertainty analysis'!$B$2)</f>
        <v>0</v>
      </c>
      <c r="G95" s="137">
        <f t="shared" ca="1" si="7"/>
        <v>0</v>
      </c>
      <c r="H95" s="151">
        <f t="shared" ca="1" si="8"/>
        <v>0</v>
      </c>
      <c r="I95" s="138">
        <f t="shared" ca="1" si="9"/>
        <v>8484797.8567177523</v>
      </c>
      <c r="J95" s="138">
        <v>0</v>
      </c>
      <c r="K95" s="138">
        <f t="shared" ca="1" si="10"/>
        <v>0</v>
      </c>
      <c r="L95" s="138">
        <f t="shared" ca="1" si="11"/>
        <v>8484797.8567177523</v>
      </c>
    </row>
    <row r="96" spans="5:12" x14ac:dyDescent="0.35">
      <c r="E96" s="135">
        <v>83</v>
      </c>
      <c r="F96" s="135" cm="1">
        <f t="array" aca="1" ref="F96" ca="1">INDEX('SCIR_90% vaccination'!$B84:$CW84, 'INPUTS for uncertainty analysis'!$B$2)</f>
        <v>0</v>
      </c>
      <c r="G96" s="137">
        <f t="shared" ca="1" si="7"/>
        <v>0</v>
      </c>
      <c r="H96" s="151">
        <f t="shared" ca="1" si="8"/>
        <v>0</v>
      </c>
      <c r="I96" s="138">
        <f t="shared" ca="1" si="9"/>
        <v>8484797.8567177523</v>
      </c>
      <c r="J96" s="138">
        <v>0</v>
      </c>
      <c r="K96" s="138">
        <f t="shared" ca="1" si="10"/>
        <v>0</v>
      </c>
      <c r="L96" s="138">
        <f t="shared" ca="1" si="11"/>
        <v>8484797.8567177523</v>
      </c>
    </row>
    <row r="97" spans="5:12" x14ac:dyDescent="0.35">
      <c r="E97" s="135">
        <v>84</v>
      </c>
      <c r="F97" s="135" cm="1">
        <f t="array" aca="1" ref="F97" ca="1">INDEX('SCIR_90% vaccination'!$B85:$CW85, 'INPUTS for uncertainty analysis'!$B$2)</f>
        <v>0</v>
      </c>
      <c r="G97" s="137">
        <f t="shared" ca="1" si="7"/>
        <v>0</v>
      </c>
      <c r="H97" s="151">
        <f t="shared" ca="1" si="8"/>
        <v>0</v>
      </c>
      <c r="I97" s="138">
        <f t="shared" ca="1" si="9"/>
        <v>8484797.8567177523</v>
      </c>
      <c r="J97" s="138">
        <v>0</v>
      </c>
      <c r="K97" s="138">
        <f t="shared" ca="1" si="10"/>
        <v>0</v>
      </c>
      <c r="L97" s="138">
        <f t="shared" ca="1" si="11"/>
        <v>8484797.8567177523</v>
      </c>
    </row>
    <row r="98" spans="5:12" x14ac:dyDescent="0.35">
      <c r="E98" s="135">
        <v>85</v>
      </c>
      <c r="F98" s="135" cm="1">
        <f t="array" aca="1" ref="F98" ca="1">INDEX('SCIR_90% vaccination'!$B86:$CW86, 'INPUTS for uncertainty analysis'!$B$2)</f>
        <v>0</v>
      </c>
      <c r="G98" s="137">
        <f t="shared" ca="1" si="7"/>
        <v>0</v>
      </c>
      <c r="H98" s="151">
        <f t="shared" ca="1" si="8"/>
        <v>0</v>
      </c>
      <c r="I98" s="138">
        <f t="shared" ca="1" si="9"/>
        <v>8484797.8567177523</v>
      </c>
      <c r="J98" s="138">
        <v>0</v>
      </c>
      <c r="K98" s="138">
        <f t="shared" ca="1" si="10"/>
        <v>0</v>
      </c>
      <c r="L98" s="138">
        <f t="shared" ca="1" si="11"/>
        <v>8484797.8567177523</v>
      </c>
    </row>
    <row r="99" spans="5:12" x14ac:dyDescent="0.35">
      <c r="E99" s="135">
        <v>86</v>
      </c>
      <c r="F99" s="135" cm="1">
        <f t="array" aca="1" ref="F99" ca="1">INDEX('SCIR_90% vaccination'!$B87:$CW87, 'INPUTS for uncertainty analysis'!$B$2)</f>
        <v>0</v>
      </c>
      <c r="G99" s="137">
        <f t="shared" ca="1" si="7"/>
        <v>0</v>
      </c>
      <c r="H99" s="151">
        <f t="shared" ca="1" si="8"/>
        <v>0</v>
      </c>
      <c r="I99" s="138">
        <f t="shared" ca="1" si="9"/>
        <v>8484797.8567177523</v>
      </c>
      <c r="J99" s="138">
        <v>0</v>
      </c>
      <c r="K99" s="138">
        <f t="shared" ca="1" si="10"/>
        <v>0</v>
      </c>
      <c r="L99" s="138">
        <f t="shared" ca="1" si="11"/>
        <v>8484797.8567177523</v>
      </c>
    </row>
    <row r="100" spans="5:12" x14ac:dyDescent="0.35">
      <c r="E100" s="135">
        <v>87</v>
      </c>
      <c r="F100" s="135" cm="1">
        <f t="array" aca="1" ref="F100" ca="1">INDEX('SCIR_90% vaccination'!$B88:$CW88, 'INPUTS for uncertainty analysis'!$B$2)</f>
        <v>1</v>
      </c>
      <c r="G100" s="137">
        <f t="shared" ca="1" si="7"/>
        <v>25.144859849109157</v>
      </c>
      <c r="H100" s="151">
        <f t="shared" ca="1" si="8"/>
        <v>0</v>
      </c>
      <c r="I100" s="138">
        <f t="shared" ca="1" si="9"/>
        <v>8484797.8567177523</v>
      </c>
      <c r="J100" s="138">
        <v>0</v>
      </c>
      <c r="K100" s="138">
        <f t="shared" ca="1" si="10"/>
        <v>166915.94379826545</v>
      </c>
      <c r="L100" s="138">
        <f t="shared" ca="1" si="11"/>
        <v>8651713.8005160186</v>
      </c>
    </row>
    <row r="101" spans="5:12" x14ac:dyDescent="0.35">
      <c r="E101" s="135">
        <v>88</v>
      </c>
      <c r="F101" s="135" cm="1">
        <f t="array" aca="1" ref="F101" ca="1">INDEX('SCIR_90% vaccination'!$B89:$CW89, 'INPUTS for uncertainty analysis'!$B$2)</f>
        <v>0</v>
      </c>
      <c r="G101" s="137">
        <f t="shared" ca="1" si="7"/>
        <v>0</v>
      </c>
      <c r="H101" s="151">
        <f t="shared" ca="1" si="8"/>
        <v>0</v>
      </c>
      <c r="I101" s="138">
        <f t="shared" ca="1" si="9"/>
        <v>8484797.8567177523</v>
      </c>
      <c r="J101" s="138">
        <v>0</v>
      </c>
      <c r="K101" s="138">
        <f t="shared" ca="1" si="10"/>
        <v>0</v>
      </c>
      <c r="L101" s="138">
        <f t="shared" ca="1" si="11"/>
        <v>8484797.8567177523</v>
      </c>
    </row>
    <row r="102" spans="5:12" x14ac:dyDescent="0.35">
      <c r="E102" s="135">
        <v>89</v>
      </c>
      <c r="F102" s="135" cm="1">
        <f t="array" aca="1" ref="F102" ca="1">INDEX('SCIR_90% vaccination'!$B90:$CW90, 'INPUTS for uncertainty analysis'!$B$2)</f>
        <v>0</v>
      </c>
      <c r="G102" s="137">
        <f t="shared" ca="1" si="7"/>
        <v>0</v>
      </c>
      <c r="H102" s="151">
        <f t="shared" ca="1" si="8"/>
        <v>0</v>
      </c>
      <c r="I102" s="138">
        <f t="shared" ca="1" si="9"/>
        <v>8484797.8567177523</v>
      </c>
      <c r="J102" s="138">
        <v>0</v>
      </c>
      <c r="K102" s="138">
        <f t="shared" ca="1" si="10"/>
        <v>0</v>
      </c>
      <c r="L102" s="138">
        <f t="shared" ca="1" si="11"/>
        <v>8484797.8567177523</v>
      </c>
    </row>
    <row r="103" spans="5:12" x14ac:dyDescent="0.35">
      <c r="E103" s="135">
        <v>90</v>
      </c>
      <c r="F103" s="135" cm="1">
        <f t="array" aca="1" ref="F103" ca="1">INDEX('SCIR_90% vaccination'!$B91:$CW91, 'INPUTS for uncertainty analysis'!$B$2)</f>
        <v>0</v>
      </c>
      <c r="G103" s="137">
        <f t="shared" ca="1" si="7"/>
        <v>0</v>
      </c>
      <c r="H103" s="151">
        <f t="shared" ca="1" si="8"/>
        <v>0</v>
      </c>
      <c r="I103" s="138">
        <f t="shared" ca="1" si="9"/>
        <v>8484797.8567177523</v>
      </c>
      <c r="J103" s="138">
        <v>0</v>
      </c>
      <c r="K103" s="138">
        <f t="shared" ca="1" si="10"/>
        <v>0</v>
      </c>
      <c r="L103" s="138">
        <f t="shared" ca="1" si="11"/>
        <v>8484797.8567177523</v>
      </c>
    </row>
    <row r="104" spans="5:12" x14ac:dyDescent="0.35">
      <c r="E104" s="135">
        <v>91</v>
      </c>
      <c r="F104" s="135" cm="1">
        <f t="array" aca="1" ref="F104" ca="1">INDEX('SCIR_90% vaccination'!$B92:$CW92, 'INPUTS for uncertainty analysis'!$B$2)</f>
        <v>0</v>
      </c>
      <c r="G104" s="137">
        <f t="shared" ca="1" si="7"/>
        <v>0</v>
      </c>
      <c r="H104" s="151">
        <f t="shared" ca="1" si="8"/>
        <v>0</v>
      </c>
      <c r="I104" s="138">
        <f t="shared" ca="1" si="9"/>
        <v>8484797.8567177523</v>
      </c>
      <c r="J104" s="138">
        <v>0</v>
      </c>
      <c r="K104" s="138">
        <f t="shared" ca="1" si="10"/>
        <v>0</v>
      </c>
      <c r="L104" s="138">
        <f t="shared" ca="1" si="11"/>
        <v>8484797.8567177523</v>
      </c>
    </row>
    <row r="105" spans="5:12" x14ac:dyDescent="0.35">
      <c r="E105" s="135">
        <v>92</v>
      </c>
      <c r="F105" s="135" cm="1">
        <f t="array" aca="1" ref="F105" ca="1">INDEX('SCIR_90% vaccination'!$B93:$CW93, 'INPUTS for uncertainty analysis'!$B$2)</f>
        <v>0</v>
      </c>
      <c r="G105" s="137">
        <f t="shared" ca="1" si="7"/>
        <v>0</v>
      </c>
      <c r="H105" s="151">
        <f t="shared" ca="1" si="8"/>
        <v>0</v>
      </c>
      <c r="I105" s="138">
        <f t="shared" ca="1" si="9"/>
        <v>8484797.8567177523</v>
      </c>
      <c r="J105" s="138">
        <v>0</v>
      </c>
      <c r="K105" s="138">
        <f t="shared" ca="1" si="10"/>
        <v>0</v>
      </c>
      <c r="L105" s="138">
        <f t="shared" ca="1" si="11"/>
        <v>8484797.8567177523</v>
      </c>
    </row>
    <row r="106" spans="5:12" x14ac:dyDescent="0.35">
      <c r="E106" s="135">
        <v>93</v>
      </c>
      <c r="F106" s="135" cm="1">
        <f t="array" aca="1" ref="F106" ca="1">INDEX('SCIR_90% vaccination'!$B94:$CW94, 'INPUTS for uncertainty analysis'!$B$2)</f>
        <v>0</v>
      </c>
      <c r="G106" s="137">
        <f t="shared" ca="1" si="7"/>
        <v>0</v>
      </c>
      <c r="H106" s="151">
        <f t="shared" ca="1" si="8"/>
        <v>0</v>
      </c>
      <c r="I106" s="138">
        <f t="shared" ca="1" si="9"/>
        <v>8484797.8567177523</v>
      </c>
      <c r="J106" s="138">
        <v>0</v>
      </c>
      <c r="K106" s="138">
        <f t="shared" ca="1" si="10"/>
        <v>0</v>
      </c>
      <c r="L106" s="138">
        <f t="shared" ca="1" si="11"/>
        <v>8484797.8567177523</v>
      </c>
    </row>
    <row r="107" spans="5:12" x14ac:dyDescent="0.35">
      <c r="E107" s="135">
        <v>94</v>
      </c>
      <c r="F107" s="135" cm="1">
        <f t="array" aca="1" ref="F107" ca="1">INDEX('SCIR_90% vaccination'!$B95:$CW95, 'INPUTS for uncertainty analysis'!$B$2)</f>
        <v>0</v>
      </c>
      <c r="G107" s="137">
        <f t="shared" ca="1" si="7"/>
        <v>0</v>
      </c>
      <c r="H107" s="151">
        <f t="shared" ca="1" si="8"/>
        <v>0</v>
      </c>
      <c r="I107" s="138">
        <f t="shared" ca="1" si="9"/>
        <v>8484797.8567177523</v>
      </c>
      <c r="J107" s="138">
        <v>0</v>
      </c>
      <c r="K107" s="138">
        <f t="shared" ca="1" si="10"/>
        <v>0</v>
      </c>
      <c r="L107" s="138">
        <f t="shared" ca="1" si="11"/>
        <v>8484797.8567177523</v>
      </c>
    </row>
    <row r="108" spans="5:12" x14ac:dyDescent="0.35">
      <c r="E108" s="135">
        <v>95</v>
      </c>
      <c r="F108" s="135" cm="1">
        <f t="array" aca="1" ref="F108" ca="1">INDEX('SCIR_90% vaccination'!$B96:$CW96, 'INPUTS for uncertainty analysis'!$B$2)</f>
        <v>0</v>
      </c>
      <c r="G108" s="137">
        <f t="shared" ca="1" si="7"/>
        <v>0</v>
      </c>
      <c r="H108" s="151">
        <f t="shared" ca="1" si="8"/>
        <v>0</v>
      </c>
      <c r="I108" s="138">
        <f t="shared" ca="1" si="9"/>
        <v>8484797.8567177523</v>
      </c>
      <c r="J108" s="138">
        <v>0</v>
      </c>
      <c r="K108" s="138">
        <f t="shared" ca="1" si="10"/>
        <v>0</v>
      </c>
      <c r="L108" s="138">
        <f t="shared" ca="1" si="11"/>
        <v>8484797.8567177523</v>
      </c>
    </row>
    <row r="109" spans="5:12" x14ac:dyDescent="0.35">
      <c r="E109" s="135">
        <v>96</v>
      </c>
      <c r="F109" s="135" cm="1">
        <f t="array" aca="1" ref="F109" ca="1">INDEX('SCIR_90% vaccination'!$B97:$CW97, 'INPUTS for uncertainty analysis'!$B$2)</f>
        <v>0</v>
      </c>
      <c r="G109" s="137">
        <f t="shared" ca="1" si="7"/>
        <v>0</v>
      </c>
      <c r="H109" s="151">
        <f t="shared" ca="1" si="8"/>
        <v>0</v>
      </c>
      <c r="I109" s="138">
        <f t="shared" ca="1" si="9"/>
        <v>8484797.8567177523</v>
      </c>
      <c r="J109" s="138">
        <v>0</v>
      </c>
      <c r="K109" s="138">
        <f t="shared" ca="1" si="10"/>
        <v>0</v>
      </c>
      <c r="L109" s="138">
        <f t="shared" ca="1" si="11"/>
        <v>8484797.8567177523</v>
      </c>
    </row>
    <row r="110" spans="5:12" x14ac:dyDescent="0.35">
      <c r="E110" s="135">
        <v>97</v>
      </c>
      <c r="F110" s="135" cm="1">
        <f t="array" aca="1" ref="F110" ca="1">INDEX('SCIR_90% vaccination'!$B98:$CW98, 'INPUTS for uncertainty analysis'!$B$2)</f>
        <v>0</v>
      </c>
      <c r="G110" s="137">
        <f t="shared" ca="1" si="7"/>
        <v>0</v>
      </c>
      <c r="H110" s="151">
        <f t="shared" ca="1" si="8"/>
        <v>0</v>
      </c>
      <c r="I110" s="138">
        <f t="shared" ca="1" si="9"/>
        <v>8484797.8567177523</v>
      </c>
      <c r="J110" s="138">
        <v>0</v>
      </c>
      <c r="K110" s="138">
        <f t="shared" ca="1" si="10"/>
        <v>0</v>
      </c>
      <c r="L110" s="138">
        <f t="shared" ca="1" si="11"/>
        <v>8484797.8567177523</v>
      </c>
    </row>
    <row r="111" spans="5:12" x14ac:dyDescent="0.35">
      <c r="E111" s="135">
        <v>98</v>
      </c>
      <c r="F111" s="135" cm="1">
        <f t="array" aca="1" ref="F111" ca="1">INDEX('SCIR_90% vaccination'!$B99:$CW99, 'INPUTS for uncertainty analysis'!$B$2)</f>
        <v>0</v>
      </c>
      <c r="G111" s="137">
        <f t="shared" ca="1" si="7"/>
        <v>0</v>
      </c>
      <c r="H111" s="151">
        <f t="shared" ca="1" si="8"/>
        <v>0</v>
      </c>
      <c r="I111" s="138">
        <f t="shared" ca="1" si="9"/>
        <v>8484797.8567177523</v>
      </c>
      <c r="J111" s="138">
        <v>0</v>
      </c>
      <c r="K111" s="138">
        <f t="shared" ca="1" si="10"/>
        <v>0</v>
      </c>
      <c r="L111" s="138">
        <f t="shared" ca="1" si="11"/>
        <v>8484797.8567177523</v>
      </c>
    </row>
    <row r="112" spans="5:12" x14ac:dyDescent="0.35">
      <c r="E112" s="135">
        <v>99</v>
      </c>
      <c r="F112" s="135" cm="1">
        <f t="array" aca="1" ref="F112" ca="1">INDEX('SCIR_90% vaccination'!$B100:$CW100, 'INPUTS for uncertainty analysis'!$B$2)</f>
        <v>0</v>
      </c>
      <c r="G112" s="137">
        <f t="shared" ca="1" si="7"/>
        <v>0</v>
      </c>
      <c r="H112" s="151">
        <f t="shared" ca="1" si="8"/>
        <v>0</v>
      </c>
      <c r="I112" s="138">
        <f t="shared" ca="1" si="9"/>
        <v>8484797.8567177523</v>
      </c>
      <c r="J112" s="138">
        <v>0</v>
      </c>
      <c r="K112" s="138">
        <f t="shared" ca="1" si="10"/>
        <v>0</v>
      </c>
      <c r="L112" s="138">
        <f t="shared" ca="1" si="11"/>
        <v>8484797.8567177523</v>
      </c>
    </row>
    <row r="113" spans="5:12" x14ac:dyDescent="0.35">
      <c r="E113" s="135">
        <v>100</v>
      </c>
      <c r="F113" s="135" cm="1">
        <f t="array" aca="1" ref="F113" ca="1">INDEX('SCIR_90% vaccination'!$B101:$CW101, 'INPUTS for uncertainty analysis'!$B$2)</f>
        <v>0</v>
      </c>
      <c r="G113" s="137">
        <f t="shared" ca="1" si="7"/>
        <v>0</v>
      </c>
      <c r="H113" s="151">
        <f t="shared" ca="1" si="8"/>
        <v>0</v>
      </c>
      <c r="I113" s="138">
        <f t="shared" ca="1" si="9"/>
        <v>8484797.8567177523</v>
      </c>
      <c r="J113" s="138">
        <v>0</v>
      </c>
      <c r="K113" s="138">
        <f t="shared" ca="1" si="10"/>
        <v>0</v>
      </c>
      <c r="L113" s="138">
        <f t="shared" ca="1" si="11"/>
        <v>8484797.8567177523</v>
      </c>
    </row>
    <row r="114" spans="5:12" x14ac:dyDescent="0.35">
      <c r="E114" s="135">
        <v>101</v>
      </c>
      <c r="F114" s="135" cm="1">
        <f t="array" aca="1" ref="F114" ca="1">INDEX('SCIR_90% vaccination'!$B102:$CW102, 'INPUTS for uncertainty analysis'!$B$2)</f>
        <v>1</v>
      </c>
      <c r="G114" s="137">
        <f t="shared" ca="1" si="7"/>
        <v>25.144859849109157</v>
      </c>
      <c r="H114" s="151">
        <f t="shared" ca="1" si="8"/>
        <v>0</v>
      </c>
      <c r="I114" s="138">
        <f t="shared" ca="1" si="9"/>
        <v>8484797.8567177523</v>
      </c>
      <c r="J114" s="138">
        <v>0</v>
      </c>
      <c r="K114" s="138">
        <f t="shared" ca="1" si="10"/>
        <v>166915.94379826545</v>
      </c>
      <c r="L114" s="138">
        <f t="shared" ca="1" si="11"/>
        <v>8651713.8005160186</v>
      </c>
    </row>
    <row r="115" spans="5:12" x14ac:dyDescent="0.35">
      <c r="E115" s="135">
        <v>102</v>
      </c>
      <c r="F115" s="135" cm="1">
        <f t="array" aca="1" ref="F115" ca="1">INDEX('SCIR_90% vaccination'!$B103:$CW103, 'INPUTS for uncertainty analysis'!$B$2)</f>
        <v>0</v>
      </c>
      <c r="G115" s="137">
        <f t="shared" ca="1" si="7"/>
        <v>0</v>
      </c>
      <c r="H115" s="151">
        <f t="shared" ca="1" si="8"/>
        <v>0</v>
      </c>
      <c r="I115" s="138">
        <f t="shared" ca="1" si="9"/>
        <v>8484797.8567177523</v>
      </c>
      <c r="J115" s="138">
        <v>0</v>
      </c>
      <c r="K115" s="138">
        <f t="shared" ca="1" si="10"/>
        <v>0</v>
      </c>
      <c r="L115" s="138">
        <f t="shared" ca="1" si="11"/>
        <v>8484797.8567177523</v>
      </c>
    </row>
    <row r="116" spans="5:12" x14ac:dyDescent="0.35">
      <c r="E116" s="135">
        <v>103</v>
      </c>
      <c r="F116" s="135" cm="1">
        <f t="array" aca="1" ref="F116" ca="1">INDEX('SCIR_90% vaccination'!$B104:$CW104, 'INPUTS for uncertainty analysis'!$B$2)</f>
        <v>1</v>
      </c>
      <c r="G116" s="137">
        <f t="shared" ca="1" si="7"/>
        <v>25.144859849109157</v>
      </c>
      <c r="H116" s="151">
        <f t="shared" ca="1" si="8"/>
        <v>0</v>
      </c>
      <c r="I116" s="138">
        <f t="shared" ca="1" si="9"/>
        <v>8484797.8567177523</v>
      </c>
      <c r="J116" s="138">
        <v>0</v>
      </c>
      <c r="K116" s="138">
        <f t="shared" ca="1" si="10"/>
        <v>166915.94379826545</v>
      </c>
      <c r="L116" s="138">
        <f t="shared" ca="1" si="11"/>
        <v>8651713.8005160186</v>
      </c>
    </row>
    <row r="117" spans="5:12" x14ac:dyDescent="0.35">
      <c r="E117" s="135">
        <v>104</v>
      </c>
      <c r="F117" s="135" cm="1">
        <f t="array" aca="1" ref="F117" ca="1">INDEX('SCIR_90% vaccination'!$B105:$CW105, 'INPUTS for uncertainty analysis'!$B$2)</f>
        <v>0</v>
      </c>
      <c r="G117" s="137">
        <f t="shared" ca="1" si="7"/>
        <v>0</v>
      </c>
      <c r="H117" s="151">
        <f t="shared" ca="1" si="8"/>
        <v>0</v>
      </c>
      <c r="I117" s="138">
        <f t="shared" ca="1" si="9"/>
        <v>8484797.8567177523</v>
      </c>
      <c r="J117" s="138">
        <v>0</v>
      </c>
      <c r="K117" s="138">
        <f t="shared" ca="1" si="10"/>
        <v>0</v>
      </c>
      <c r="L117" s="138">
        <f t="shared" ca="1" si="11"/>
        <v>8484797.8567177523</v>
      </c>
    </row>
    <row r="118" spans="5:12" x14ac:dyDescent="0.35">
      <c r="E118" s="135">
        <v>105</v>
      </c>
      <c r="F118" s="135" cm="1">
        <f t="array" aca="1" ref="F118" ca="1">INDEX('SCIR_90% vaccination'!$B106:$CW106, 'INPUTS for uncertainty analysis'!$B$2)</f>
        <v>0</v>
      </c>
      <c r="G118" s="137">
        <f t="shared" ca="1" si="7"/>
        <v>0</v>
      </c>
      <c r="H118" s="151">
        <f t="shared" ca="1" si="8"/>
        <v>0</v>
      </c>
      <c r="I118" s="138">
        <f t="shared" ca="1" si="9"/>
        <v>8484797.8567177523</v>
      </c>
      <c r="J118" s="138">
        <v>0</v>
      </c>
      <c r="K118" s="138">
        <f t="shared" ca="1" si="10"/>
        <v>0</v>
      </c>
      <c r="L118" s="138">
        <f t="shared" ca="1" si="11"/>
        <v>8484797.8567177523</v>
      </c>
    </row>
    <row r="119" spans="5:12" x14ac:dyDescent="0.35">
      <c r="E119" s="135">
        <v>106</v>
      </c>
      <c r="F119" s="135" cm="1">
        <f t="array" aca="1" ref="F119" ca="1">INDEX('SCIR_90% vaccination'!$B107:$CW107, 'INPUTS for uncertainty analysis'!$B$2)</f>
        <v>0</v>
      </c>
      <c r="G119" s="137">
        <f t="shared" ca="1" si="7"/>
        <v>0</v>
      </c>
      <c r="H119" s="151">
        <f t="shared" ca="1" si="8"/>
        <v>0</v>
      </c>
      <c r="I119" s="138">
        <f t="shared" ca="1" si="9"/>
        <v>8484797.8567177523</v>
      </c>
      <c r="J119" s="138">
        <v>0</v>
      </c>
      <c r="K119" s="138">
        <f t="shared" ca="1" si="10"/>
        <v>0</v>
      </c>
      <c r="L119" s="138">
        <f t="shared" ca="1" si="11"/>
        <v>8484797.8567177523</v>
      </c>
    </row>
    <row r="120" spans="5:12" x14ac:dyDescent="0.35">
      <c r="E120" s="135">
        <v>107</v>
      </c>
      <c r="F120" s="135" cm="1">
        <f t="array" aca="1" ref="F120" ca="1">INDEX('SCIR_90% vaccination'!$B108:$CW108, 'INPUTS for uncertainty analysis'!$B$2)</f>
        <v>0</v>
      </c>
      <c r="G120" s="137">
        <f t="shared" ca="1" si="7"/>
        <v>0</v>
      </c>
      <c r="H120" s="151">
        <f t="shared" ca="1" si="8"/>
        <v>0</v>
      </c>
      <c r="I120" s="138">
        <f t="shared" ca="1" si="9"/>
        <v>8484797.8567177523</v>
      </c>
      <c r="J120" s="138">
        <v>0</v>
      </c>
      <c r="K120" s="138">
        <f t="shared" ca="1" si="10"/>
        <v>0</v>
      </c>
      <c r="L120" s="138">
        <f t="shared" ca="1" si="11"/>
        <v>8484797.8567177523</v>
      </c>
    </row>
    <row r="121" spans="5:12" x14ac:dyDescent="0.35">
      <c r="E121" s="135">
        <v>108</v>
      </c>
      <c r="F121" s="135" cm="1">
        <f t="array" aca="1" ref="F121" ca="1">INDEX('SCIR_90% vaccination'!$B109:$CW109, 'INPUTS for uncertainty analysis'!$B$2)</f>
        <v>0</v>
      </c>
      <c r="G121" s="137">
        <f t="shared" ca="1" si="7"/>
        <v>0</v>
      </c>
      <c r="H121" s="151">
        <f t="shared" ca="1" si="8"/>
        <v>0</v>
      </c>
      <c r="I121" s="138">
        <f t="shared" ca="1" si="9"/>
        <v>8484797.8567177523</v>
      </c>
      <c r="J121" s="138">
        <v>0</v>
      </c>
      <c r="K121" s="138">
        <f t="shared" ca="1" si="10"/>
        <v>0</v>
      </c>
      <c r="L121" s="138">
        <f t="shared" ca="1" si="11"/>
        <v>8484797.8567177523</v>
      </c>
    </row>
    <row r="122" spans="5:12" x14ac:dyDescent="0.35">
      <c r="E122" s="135">
        <v>109</v>
      </c>
      <c r="F122" s="135" cm="1">
        <f t="array" aca="1" ref="F122" ca="1">INDEX('SCIR_90% vaccination'!$B110:$CW110, 'INPUTS for uncertainty analysis'!$B$2)</f>
        <v>1</v>
      </c>
      <c r="G122" s="137">
        <f t="shared" ca="1" si="7"/>
        <v>25.144859849109157</v>
      </c>
      <c r="H122" s="151">
        <f t="shared" ca="1" si="8"/>
        <v>0</v>
      </c>
      <c r="I122" s="138">
        <f t="shared" ca="1" si="9"/>
        <v>8484797.8567177523</v>
      </c>
      <c r="J122" s="138">
        <v>0</v>
      </c>
      <c r="K122" s="138">
        <f t="shared" ca="1" si="10"/>
        <v>166915.94379826545</v>
      </c>
      <c r="L122" s="138">
        <f t="shared" ca="1" si="11"/>
        <v>8651713.8005160186</v>
      </c>
    </row>
    <row r="123" spans="5:12" x14ac:dyDescent="0.35">
      <c r="E123" s="135">
        <v>110</v>
      </c>
      <c r="F123" s="135" cm="1">
        <f t="array" aca="1" ref="F123" ca="1">INDEX('SCIR_90% vaccination'!$B111:$CW111, 'INPUTS for uncertainty analysis'!$B$2)</f>
        <v>0</v>
      </c>
      <c r="G123" s="137">
        <f t="shared" ca="1" si="7"/>
        <v>0</v>
      </c>
      <c r="H123" s="151">
        <f t="shared" ca="1" si="8"/>
        <v>0</v>
      </c>
      <c r="I123" s="138">
        <f t="shared" ca="1" si="9"/>
        <v>8484797.8567177523</v>
      </c>
      <c r="J123" s="138">
        <v>0</v>
      </c>
      <c r="K123" s="138">
        <f t="shared" ca="1" si="10"/>
        <v>0</v>
      </c>
      <c r="L123" s="138">
        <f t="shared" ca="1" si="11"/>
        <v>8484797.8567177523</v>
      </c>
    </row>
    <row r="124" spans="5:12" x14ac:dyDescent="0.35">
      <c r="E124" s="135">
        <v>111</v>
      </c>
      <c r="F124" s="135" cm="1">
        <f t="array" aca="1" ref="F124" ca="1">INDEX('SCIR_90% vaccination'!$B112:$CW112, 'INPUTS for uncertainty analysis'!$B$2)</f>
        <v>1</v>
      </c>
      <c r="G124" s="137">
        <f t="shared" ca="1" si="7"/>
        <v>25.144859849109157</v>
      </c>
      <c r="H124" s="151">
        <f t="shared" ca="1" si="8"/>
        <v>0</v>
      </c>
      <c r="I124" s="138">
        <f t="shared" ca="1" si="9"/>
        <v>8484797.8567177523</v>
      </c>
      <c r="J124" s="138">
        <v>0</v>
      </c>
      <c r="K124" s="138">
        <f t="shared" ca="1" si="10"/>
        <v>166915.94379826545</v>
      </c>
      <c r="L124" s="138">
        <f t="shared" ca="1" si="11"/>
        <v>8651713.8005160186</v>
      </c>
    </row>
    <row r="125" spans="5:12" x14ac:dyDescent="0.35">
      <c r="E125" s="135">
        <v>112</v>
      </c>
      <c r="F125" s="135" cm="1">
        <f t="array" aca="1" ref="F125" ca="1">INDEX('SCIR_90% vaccination'!$B113:$CW113, 'INPUTS for uncertainty analysis'!$B$2)</f>
        <v>0</v>
      </c>
      <c r="G125" s="137">
        <f t="shared" ca="1" si="7"/>
        <v>0</v>
      </c>
      <c r="H125" s="151">
        <f t="shared" ca="1" si="8"/>
        <v>0</v>
      </c>
      <c r="I125" s="138">
        <f t="shared" ca="1" si="9"/>
        <v>8484797.8567177523</v>
      </c>
      <c r="J125" s="138">
        <v>0</v>
      </c>
      <c r="K125" s="138">
        <f t="shared" ca="1" si="10"/>
        <v>0</v>
      </c>
      <c r="L125" s="138">
        <f t="shared" ca="1" si="11"/>
        <v>8484797.8567177523</v>
      </c>
    </row>
    <row r="126" spans="5:12" x14ac:dyDescent="0.35">
      <c r="E126" s="135">
        <v>113</v>
      </c>
      <c r="F126" s="135" cm="1">
        <f t="array" aca="1" ref="F126" ca="1">INDEX('SCIR_90% vaccination'!$B114:$CW114, 'INPUTS for uncertainty analysis'!$B$2)</f>
        <v>0</v>
      </c>
      <c r="G126" s="137">
        <f t="shared" ca="1" si="7"/>
        <v>0</v>
      </c>
      <c r="H126" s="151">
        <f t="shared" ca="1" si="8"/>
        <v>0</v>
      </c>
      <c r="I126" s="138">
        <f t="shared" ca="1" si="9"/>
        <v>8484797.8567177523</v>
      </c>
      <c r="J126" s="138">
        <v>0</v>
      </c>
      <c r="K126" s="138">
        <f t="shared" ca="1" si="10"/>
        <v>0</v>
      </c>
      <c r="L126" s="138">
        <f t="shared" ca="1" si="11"/>
        <v>8484797.8567177523</v>
      </c>
    </row>
    <row r="127" spans="5:12" x14ac:dyDescent="0.35">
      <c r="E127" s="135">
        <v>114</v>
      </c>
      <c r="F127" s="135" cm="1">
        <f t="array" aca="1" ref="F127" ca="1">INDEX('SCIR_90% vaccination'!$B115:$CW115, 'INPUTS for uncertainty analysis'!$B$2)</f>
        <v>0</v>
      </c>
      <c r="G127" s="137">
        <f t="shared" ca="1" si="7"/>
        <v>0</v>
      </c>
      <c r="H127" s="151">
        <f t="shared" ca="1" si="8"/>
        <v>0</v>
      </c>
      <c r="I127" s="138">
        <f t="shared" ca="1" si="9"/>
        <v>8484797.8567177523</v>
      </c>
      <c r="J127" s="138">
        <v>0</v>
      </c>
      <c r="K127" s="138">
        <f t="shared" ca="1" si="10"/>
        <v>0</v>
      </c>
      <c r="L127" s="138">
        <f t="shared" ca="1" si="11"/>
        <v>8484797.8567177523</v>
      </c>
    </row>
    <row r="128" spans="5:12" x14ac:dyDescent="0.35">
      <c r="E128" s="135">
        <v>115</v>
      </c>
      <c r="F128" s="135" cm="1">
        <f t="array" aca="1" ref="F128" ca="1">INDEX('SCIR_90% vaccination'!$B116:$CW116, 'INPUTS for uncertainty analysis'!$B$2)</f>
        <v>0</v>
      </c>
      <c r="G128" s="137">
        <f t="shared" ca="1" si="7"/>
        <v>0</v>
      </c>
      <c r="H128" s="151">
        <f t="shared" ca="1" si="8"/>
        <v>0</v>
      </c>
      <c r="I128" s="138">
        <f t="shared" ca="1" si="9"/>
        <v>8484797.8567177523</v>
      </c>
      <c r="J128" s="138">
        <v>0</v>
      </c>
      <c r="K128" s="138">
        <f t="shared" ca="1" si="10"/>
        <v>0</v>
      </c>
      <c r="L128" s="138">
        <f t="shared" ca="1" si="11"/>
        <v>8484797.8567177523</v>
      </c>
    </row>
    <row r="129" spans="5:12" x14ac:dyDescent="0.35">
      <c r="E129" s="135">
        <v>116</v>
      </c>
      <c r="F129" s="135" cm="1">
        <f t="array" aca="1" ref="F129" ca="1">INDEX('SCIR_90% vaccination'!$B117:$CW117, 'INPUTS for uncertainty analysis'!$B$2)</f>
        <v>0</v>
      </c>
      <c r="G129" s="137">
        <f t="shared" ca="1" si="7"/>
        <v>0</v>
      </c>
      <c r="H129" s="151">
        <f t="shared" ca="1" si="8"/>
        <v>0</v>
      </c>
      <c r="I129" s="138">
        <f t="shared" ca="1" si="9"/>
        <v>8484797.8567177523</v>
      </c>
      <c r="J129" s="138">
        <v>0</v>
      </c>
      <c r="K129" s="138">
        <f t="shared" ca="1" si="10"/>
        <v>0</v>
      </c>
      <c r="L129" s="138">
        <f t="shared" ca="1" si="11"/>
        <v>8484797.8567177523</v>
      </c>
    </row>
    <row r="130" spans="5:12" x14ac:dyDescent="0.35">
      <c r="E130" s="135">
        <v>117</v>
      </c>
      <c r="F130" s="135" cm="1">
        <f t="array" aca="1" ref="F130" ca="1">INDEX('SCIR_90% vaccination'!$B118:$CW118, 'INPUTS for uncertainty analysis'!$B$2)</f>
        <v>0</v>
      </c>
      <c r="G130" s="137">
        <f t="shared" ca="1" si="7"/>
        <v>0</v>
      </c>
      <c r="H130" s="151">
        <f t="shared" ca="1" si="8"/>
        <v>0</v>
      </c>
      <c r="I130" s="138">
        <f t="shared" ca="1" si="9"/>
        <v>8484797.8567177523</v>
      </c>
      <c r="J130" s="138">
        <v>0</v>
      </c>
      <c r="K130" s="138">
        <f t="shared" ca="1" si="10"/>
        <v>0</v>
      </c>
      <c r="L130" s="138">
        <f t="shared" ca="1" si="11"/>
        <v>8484797.8567177523</v>
      </c>
    </row>
    <row r="131" spans="5:12" x14ac:dyDescent="0.35">
      <c r="E131" s="135">
        <v>118</v>
      </c>
      <c r="F131" s="135" cm="1">
        <f t="array" aca="1" ref="F131" ca="1">INDEX('SCIR_90% vaccination'!$B119:$CW119, 'INPUTS for uncertainty analysis'!$B$2)</f>
        <v>0</v>
      </c>
      <c r="G131" s="137">
        <f t="shared" ca="1" si="7"/>
        <v>0</v>
      </c>
      <c r="H131" s="151">
        <f t="shared" ca="1" si="8"/>
        <v>0</v>
      </c>
      <c r="I131" s="138">
        <f t="shared" ca="1" si="9"/>
        <v>8484797.8567177523</v>
      </c>
      <c r="J131" s="138">
        <v>0</v>
      </c>
      <c r="K131" s="138">
        <f t="shared" ca="1" si="10"/>
        <v>0</v>
      </c>
      <c r="L131" s="138">
        <f t="shared" ca="1" si="11"/>
        <v>8484797.8567177523</v>
      </c>
    </row>
    <row r="132" spans="5:12" x14ac:dyDescent="0.35">
      <c r="E132" s="135">
        <v>119</v>
      </c>
      <c r="F132" s="135" cm="1">
        <f t="array" aca="1" ref="F132" ca="1">INDEX('SCIR_90% vaccination'!$B120:$CW120, 'INPUTS for uncertainty analysis'!$B$2)</f>
        <v>0</v>
      </c>
      <c r="G132" s="137">
        <f t="shared" ca="1" si="7"/>
        <v>0</v>
      </c>
      <c r="H132" s="151">
        <f t="shared" ca="1" si="8"/>
        <v>0</v>
      </c>
      <c r="I132" s="138">
        <f t="shared" ca="1" si="9"/>
        <v>8484797.8567177523</v>
      </c>
      <c r="J132" s="138">
        <v>0</v>
      </c>
      <c r="K132" s="138">
        <f t="shared" ca="1" si="10"/>
        <v>0</v>
      </c>
      <c r="L132" s="138">
        <f t="shared" ca="1" si="11"/>
        <v>8484797.8567177523</v>
      </c>
    </row>
    <row r="133" spans="5:12" x14ac:dyDescent="0.35">
      <c r="E133" s="135">
        <v>120</v>
      </c>
      <c r="F133" s="135" cm="1">
        <f t="array" aca="1" ref="F133" ca="1">INDEX('SCIR_90% vaccination'!$B121:$CW121, 'INPUTS for uncertainty analysis'!$B$2)</f>
        <v>0</v>
      </c>
      <c r="G133" s="137">
        <f t="shared" ca="1" si="7"/>
        <v>0</v>
      </c>
      <c r="H133" s="151">
        <f t="shared" ca="1" si="8"/>
        <v>0</v>
      </c>
      <c r="I133" s="138">
        <f t="shared" ca="1" si="9"/>
        <v>8484797.8567177523</v>
      </c>
      <c r="J133" s="138">
        <v>0</v>
      </c>
      <c r="K133" s="138">
        <f t="shared" ca="1" si="10"/>
        <v>0</v>
      </c>
      <c r="L133" s="138">
        <f t="shared" ca="1" si="11"/>
        <v>8484797.8567177523</v>
      </c>
    </row>
    <row r="134" spans="5:12" x14ac:dyDescent="0.35">
      <c r="E134" s="135">
        <v>121</v>
      </c>
      <c r="F134" s="135" cm="1">
        <f t="array" aca="1" ref="F134" ca="1">INDEX('SCIR_90% vaccination'!$B122:$CW122, 'INPUTS for uncertainty analysis'!$B$2)</f>
        <v>0</v>
      </c>
      <c r="G134" s="137">
        <f t="shared" ca="1" si="7"/>
        <v>0</v>
      </c>
      <c r="H134" s="151">
        <f t="shared" ca="1" si="8"/>
        <v>0</v>
      </c>
      <c r="I134" s="138">
        <f t="shared" ca="1" si="9"/>
        <v>8484797.8567177523</v>
      </c>
      <c r="J134" s="138">
        <v>0</v>
      </c>
      <c r="K134" s="138">
        <f t="shared" ca="1" si="10"/>
        <v>0</v>
      </c>
      <c r="L134" s="138">
        <f t="shared" ca="1" si="11"/>
        <v>8484797.8567177523</v>
      </c>
    </row>
    <row r="135" spans="5:12" x14ac:dyDescent="0.35">
      <c r="E135" s="135">
        <v>122</v>
      </c>
      <c r="F135" s="135" cm="1">
        <f t="array" aca="1" ref="F135" ca="1">INDEX('SCIR_90% vaccination'!$B123:$CW123, 'INPUTS for uncertainty analysis'!$B$2)</f>
        <v>0</v>
      </c>
      <c r="G135" s="137">
        <f t="shared" ca="1" si="7"/>
        <v>0</v>
      </c>
      <c r="H135" s="151">
        <f t="shared" ca="1" si="8"/>
        <v>0</v>
      </c>
      <c r="I135" s="138">
        <f t="shared" ca="1" si="9"/>
        <v>8484797.8567177523</v>
      </c>
      <c r="J135" s="138">
        <v>0</v>
      </c>
      <c r="K135" s="138">
        <f t="shared" ca="1" si="10"/>
        <v>0</v>
      </c>
      <c r="L135" s="138">
        <f t="shared" ca="1" si="11"/>
        <v>8484797.8567177523</v>
      </c>
    </row>
    <row r="136" spans="5:12" x14ac:dyDescent="0.35">
      <c r="E136" s="135">
        <v>123</v>
      </c>
      <c r="F136" s="135" cm="1">
        <f t="array" aca="1" ref="F136" ca="1">INDEX('SCIR_90% vaccination'!$B124:$CW124, 'INPUTS for uncertainty analysis'!$B$2)</f>
        <v>0</v>
      </c>
      <c r="G136" s="137">
        <f t="shared" ca="1" si="7"/>
        <v>0</v>
      </c>
      <c r="H136" s="151">
        <f t="shared" ca="1" si="8"/>
        <v>0</v>
      </c>
      <c r="I136" s="138">
        <f t="shared" ca="1" si="9"/>
        <v>8484797.8567177523</v>
      </c>
      <c r="J136" s="138">
        <v>0</v>
      </c>
      <c r="K136" s="138">
        <f t="shared" ca="1" si="10"/>
        <v>0</v>
      </c>
      <c r="L136" s="138">
        <f t="shared" ca="1" si="11"/>
        <v>8484797.8567177523</v>
      </c>
    </row>
    <row r="137" spans="5:12" x14ac:dyDescent="0.35">
      <c r="E137" s="135">
        <v>124</v>
      </c>
      <c r="F137" s="135" cm="1">
        <f t="array" aca="1" ref="F137" ca="1">INDEX('SCIR_90% vaccination'!$B125:$CW125, 'INPUTS for uncertainty analysis'!$B$2)</f>
        <v>0</v>
      </c>
      <c r="G137" s="137">
        <f t="shared" ca="1" si="7"/>
        <v>0</v>
      </c>
      <c r="H137" s="151">
        <f t="shared" ca="1" si="8"/>
        <v>0</v>
      </c>
      <c r="I137" s="138">
        <f t="shared" ca="1" si="9"/>
        <v>8484797.8567177523</v>
      </c>
      <c r="J137" s="138">
        <v>0</v>
      </c>
      <c r="K137" s="138">
        <f t="shared" ca="1" si="10"/>
        <v>0</v>
      </c>
      <c r="L137" s="138">
        <f t="shared" ca="1" si="11"/>
        <v>8484797.8567177523</v>
      </c>
    </row>
    <row r="138" spans="5:12" x14ac:dyDescent="0.35">
      <c r="E138" s="135">
        <v>125</v>
      </c>
      <c r="F138" s="135" cm="1">
        <f t="array" aca="1" ref="F138" ca="1">INDEX('SCIR_90% vaccination'!$B126:$CW126, 'INPUTS for uncertainty analysis'!$B$2)</f>
        <v>1</v>
      </c>
      <c r="G138" s="137">
        <f t="shared" ca="1" si="7"/>
        <v>25.144859849109157</v>
      </c>
      <c r="H138" s="151">
        <f t="shared" ca="1" si="8"/>
        <v>0</v>
      </c>
      <c r="I138" s="138">
        <f t="shared" ca="1" si="9"/>
        <v>8484797.8567177523</v>
      </c>
      <c r="J138" s="138">
        <v>0</v>
      </c>
      <c r="K138" s="138">
        <f t="shared" ca="1" si="10"/>
        <v>166915.94379826545</v>
      </c>
      <c r="L138" s="138">
        <f t="shared" ca="1" si="11"/>
        <v>8651713.8005160186</v>
      </c>
    </row>
    <row r="139" spans="5:12" x14ac:dyDescent="0.35">
      <c r="E139" s="135">
        <v>126</v>
      </c>
      <c r="F139" s="135" cm="1">
        <f t="array" aca="1" ref="F139" ca="1">INDEX('SCIR_90% vaccination'!$B127:$CW127, 'INPUTS for uncertainty analysis'!$B$2)</f>
        <v>0</v>
      </c>
      <c r="G139" s="137">
        <f t="shared" ca="1" si="7"/>
        <v>0</v>
      </c>
      <c r="H139" s="151">
        <f t="shared" ca="1" si="8"/>
        <v>0</v>
      </c>
      <c r="I139" s="138">
        <f t="shared" ca="1" si="9"/>
        <v>8484797.8567177523</v>
      </c>
      <c r="J139" s="138">
        <v>0</v>
      </c>
      <c r="K139" s="138">
        <f t="shared" ca="1" si="10"/>
        <v>0</v>
      </c>
      <c r="L139" s="138">
        <f t="shared" ca="1" si="11"/>
        <v>8484797.8567177523</v>
      </c>
    </row>
    <row r="140" spans="5:12" x14ac:dyDescent="0.35">
      <c r="E140" s="135">
        <v>127</v>
      </c>
      <c r="F140" s="135" cm="1">
        <f t="array" aca="1" ref="F140" ca="1">INDEX('SCIR_90% vaccination'!$B128:$CW128, 'INPUTS for uncertainty analysis'!$B$2)</f>
        <v>0</v>
      </c>
      <c r="G140" s="137">
        <f t="shared" ca="1" si="7"/>
        <v>0</v>
      </c>
      <c r="H140" s="151">
        <f t="shared" ca="1" si="8"/>
        <v>0</v>
      </c>
      <c r="I140" s="138">
        <f t="shared" ca="1" si="9"/>
        <v>8484797.8567177523</v>
      </c>
      <c r="J140" s="138">
        <v>0</v>
      </c>
      <c r="K140" s="138">
        <f t="shared" ca="1" si="10"/>
        <v>0</v>
      </c>
      <c r="L140" s="138">
        <f t="shared" ca="1" si="11"/>
        <v>8484797.8567177523</v>
      </c>
    </row>
    <row r="141" spans="5:12" x14ac:dyDescent="0.35">
      <c r="E141" s="135">
        <v>128</v>
      </c>
      <c r="F141" s="135" cm="1">
        <f t="array" aca="1" ref="F141" ca="1">INDEX('SCIR_90% vaccination'!$B129:$CW129, 'INPUTS for uncertainty analysis'!$B$2)</f>
        <v>0</v>
      </c>
      <c r="G141" s="137">
        <f t="shared" ca="1" si="7"/>
        <v>0</v>
      </c>
      <c r="H141" s="151">
        <f t="shared" ca="1" si="8"/>
        <v>0</v>
      </c>
      <c r="I141" s="138">
        <f t="shared" ca="1" si="9"/>
        <v>8484797.8567177523</v>
      </c>
      <c r="J141" s="138">
        <v>0</v>
      </c>
      <c r="K141" s="138">
        <f t="shared" ca="1" si="10"/>
        <v>0</v>
      </c>
      <c r="L141" s="138">
        <f t="shared" ca="1" si="11"/>
        <v>8484797.8567177523</v>
      </c>
    </row>
    <row r="142" spans="5:12" x14ac:dyDescent="0.35">
      <c r="E142" s="135">
        <v>129</v>
      </c>
      <c r="F142" s="135" cm="1">
        <f t="array" aca="1" ref="F142" ca="1">INDEX('SCIR_90% vaccination'!$B130:$CW130, 'INPUTS for uncertainty analysis'!$B$2)</f>
        <v>0</v>
      </c>
      <c r="G142" s="137">
        <f t="shared" ref="G142:G205" ca="1" si="12">F142*$C$10</f>
        <v>0</v>
      </c>
      <c r="H142" s="151">
        <f t="shared" ref="H142:H205" ca="1" si="13">IF(F142 &gt; 1,$C$14*20000,0)</f>
        <v>0</v>
      </c>
      <c r="I142" s="138">
        <f t="shared" ref="I142:I205" ca="1" si="14">IF(F142 &gt; 1,$C$5+$G$2,$G$2)</f>
        <v>8484797.8567177523</v>
      </c>
      <c r="J142" s="138">
        <v>0</v>
      </c>
      <c r="K142" s="138">
        <f t="shared" ref="K142:K205" ca="1" si="15">F142*$C$6</f>
        <v>0</v>
      </c>
      <c r="L142" s="138">
        <f t="shared" ref="L142:L205" ca="1" si="16">J142+I142+K142</f>
        <v>8484797.8567177523</v>
      </c>
    </row>
    <row r="143" spans="5:12" x14ac:dyDescent="0.35">
      <c r="E143" s="135">
        <v>130</v>
      </c>
      <c r="F143" s="135" cm="1">
        <f t="array" aca="1" ref="F143" ca="1">INDEX('SCIR_90% vaccination'!$B131:$CW131, 'INPUTS for uncertainty analysis'!$B$2)</f>
        <v>0</v>
      </c>
      <c r="G143" s="137">
        <f t="shared" ca="1" si="12"/>
        <v>0</v>
      </c>
      <c r="H143" s="151">
        <f t="shared" ca="1" si="13"/>
        <v>0</v>
      </c>
      <c r="I143" s="138">
        <f t="shared" ca="1" si="14"/>
        <v>8484797.8567177523</v>
      </c>
      <c r="J143" s="138">
        <v>0</v>
      </c>
      <c r="K143" s="138">
        <f t="shared" ca="1" si="15"/>
        <v>0</v>
      </c>
      <c r="L143" s="138">
        <f t="shared" ca="1" si="16"/>
        <v>8484797.8567177523</v>
      </c>
    </row>
    <row r="144" spans="5:12" x14ac:dyDescent="0.35">
      <c r="E144" s="135">
        <v>131</v>
      </c>
      <c r="F144" s="135" cm="1">
        <f t="array" aca="1" ref="F144" ca="1">INDEX('SCIR_90% vaccination'!$B132:$CW132, 'INPUTS for uncertainty analysis'!$B$2)</f>
        <v>0</v>
      </c>
      <c r="G144" s="137">
        <f t="shared" ca="1" si="12"/>
        <v>0</v>
      </c>
      <c r="H144" s="151">
        <f t="shared" ca="1" si="13"/>
        <v>0</v>
      </c>
      <c r="I144" s="138">
        <f t="shared" ca="1" si="14"/>
        <v>8484797.8567177523</v>
      </c>
      <c r="J144" s="138">
        <v>0</v>
      </c>
      <c r="K144" s="138">
        <f t="shared" ca="1" si="15"/>
        <v>0</v>
      </c>
      <c r="L144" s="138">
        <f t="shared" ca="1" si="16"/>
        <v>8484797.8567177523</v>
      </c>
    </row>
    <row r="145" spans="5:12" x14ac:dyDescent="0.35">
      <c r="E145" s="135">
        <v>132</v>
      </c>
      <c r="F145" s="135" cm="1">
        <f t="array" aca="1" ref="F145" ca="1">INDEX('SCIR_90% vaccination'!$B133:$CW133, 'INPUTS for uncertainty analysis'!$B$2)</f>
        <v>0</v>
      </c>
      <c r="G145" s="137">
        <f t="shared" ca="1" si="12"/>
        <v>0</v>
      </c>
      <c r="H145" s="151">
        <f t="shared" ca="1" si="13"/>
        <v>0</v>
      </c>
      <c r="I145" s="138">
        <f t="shared" ca="1" si="14"/>
        <v>8484797.8567177523</v>
      </c>
      <c r="J145" s="138">
        <v>0</v>
      </c>
      <c r="K145" s="138">
        <f t="shared" ca="1" si="15"/>
        <v>0</v>
      </c>
      <c r="L145" s="138">
        <f t="shared" ca="1" si="16"/>
        <v>8484797.8567177523</v>
      </c>
    </row>
    <row r="146" spans="5:12" x14ac:dyDescent="0.35">
      <c r="E146" s="135">
        <v>133</v>
      </c>
      <c r="F146" s="135" cm="1">
        <f t="array" aca="1" ref="F146" ca="1">INDEX('SCIR_90% vaccination'!$B134:$CW134, 'INPUTS for uncertainty analysis'!$B$2)</f>
        <v>0</v>
      </c>
      <c r="G146" s="137">
        <f t="shared" ca="1" si="12"/>
        <v>0</v>
      </c>
      <c r="H146" s="151">
        <f t="shared" ca="1" si="13"/>
        <v>0</v>
      </c>
      <c r="I146" s="138">
        <f t="shared" ca="1" si="14"/>
        <v>8484797.8567177523</v>
      </c>
      <c r="J146" s="138">
        <v>0</v>
      </c>
      <c r="K146" s="138">
        <f t="shared" ca="1" si="15"/>
        <v>0</v>
      </c>
      <c r="L146" s="138">
        <f t="shared" ca="1" si="16"/>
        <v>8484797.8567177523</v>
      </c>
    </row>
    <row r="147" spans="5:12" x14ac:dyDescent="0.35">
      <c r="E147" s="135">
        <v>134</v>
      </c>
      <c r="F147" s="135" cm="1">
        <f t="array" aca="1" ref="F147" ca="1">INDEX('SCIR_90% vaccination'!$B135:$CW135, 'INPUTS for uncertainty analysis'!$B$2)</f>
        <v>0</v>
      </c>
      <c r="G147" s="137">
        <f t="shared" ca="1" si="12"/>
        <v>0</v>
      </c>
      <c r="H147" s="151">
        <f t="shared" ca="1" si="13"/>
        <v>0</v>
      </c>
      <c r="I147" s="138">
        <f t="shared" ca="1" si="14"/>
        <v>8484797.8567177523</v>
      </c>
      <c r="J147" s="138">
        <v>0</v>
      </c>
      <c r="K147" s="138">
        <f t="shared" ca="1" si="15"/>
        <v>0</v>
      </c>
      <c r="L147" s="138">
        <f t="shared" ca="1" si="16"/>
        <v>8484797.8567177523</v>
      </c>
    </row>
    <row r="148" spans="5:12" x14ac:dyDescent="0.35">
      <c r="E148" s="135">
        <v>135</v>
      </c>
      <c r="F148" s="135" cm="1">
        <f t="array" aca="1" ref="F148" ca="1">INDEX('SCIR_90% vaccination'!$B136:$CW136, 'INPUTS for uncertainty analysis'!$B$2)</f>
        <v>0</v>
      </c>
      <c r="G148" s="137">
        <f t="shared" ca="1" si="12"/>
        <v>0</v>
      </c>
      <c r="H148" s="151">
        <f t="shared" ca="1" si="13"/>
        <v>0</v>
      </c>
      <c r="I148" s="138">
        <f t="shared" ca="1" si="14"/>
        <v>8484797.8567177523</v>
      </c>
      <c r="J148" s="138">
        <v>0</v>
      </c>
      <c r="K148" s="138">
        <f t="shared" ca="1" si="15"/>
        <v>0</v>
      </c>
      <c r="L148" s="138">
        <f t="shared" ca="1" si="16"/>
        <v>8484797.8567177523</v>
      </c>
    </row>
    <row r="149" spans="5:12" x14ac:dyDescent="0.35">
      <c r="E149" s="135">
        <v>136</v>
      </c>
      <c r="F149" s="135" cm="1">
        <f t="array" aca="1" ref="F149" ca="1">INDEX('SCIR_90% vaccination'!$B137:$CW137, 'INPUTS for uncertainty analysis'!$B$2)</f>
        <v>0</v>
      </c>
      <c r="G149" s="137">
        <f t="shared" ca="1" si="12"/>
        <v>0</v>
      </c>
      <c r="H149" s="151">
        <f t="shared" ca="1" si="13"/>
        <v>0</v>
      </c>
      <c r="I149" s="138">
        <f t="shared" ca="1" si="14"/>
        <v>8484797.8567177523</v>
      </c>
      <c r="J149" s="138">
        <v>0</v>
      </c>
      <c r="K149" s="138">
        <f t="shared" ca="1" si="15"/>
        <v>0</v>
      </c>
      <c r="L149" s="138">
        <f t="shared" ca="1" si="16"/>
        <v>8484797.8567177523</v>
      </c>
    </row>
    <row r="150" spans="5:12" x14ac:dyDescent="0.35">
      <c r="E150" s="135">
        <v>137</v>
      </c>
      <c r="F150" s="135" cm="1">
        <f t="array" aca="1" ref="F150" ca="1">INDEX('SCIR_90% vaccination'!$B138:$CW138, 'INPUTS for uncertainty analysis'!$B$2)</f>
        <v>0</v>
      </c>
      <c r="G150" s="137">
        <f t="shared" ca="1" si="12"/>
        <v>0</v>
      </c>
      <c r="H150" s="151">
        <f t="shared" ca="1" si="13"/>
        <v>0</v>
      </c>
      <c r="I150" s="138">
        <f t="shared" ca="1" si="14"/>
        <v>8484797.8567177523</v>
      </c>
      <c r="J150" s="138">
        <v>0</v>
      </c>
      <c r="K150" s="138">
        <f t="shared" ca="1" si="15"/>
        <v>0</v>
      </c>
      <c r="L150" s="138">
        <f t="shared" ca="1" si="16"/>
        <v>8484797.8567177523</v>
      </c>
    </row>
    <row r="151" spans="5:12" x14ac:dyDescent="0.35">
      <c r="E151" s="135">
        <v>138</v>
      </c>
      <c r="F151" s="135" cm="1">
        <f t="array" aca="1" ref="F151" ca="1">INDEX('SCIR_90% vaccination'!$B139:$CW139, 'INPUTS for uncertainty analysis'!$B$2)</f>
        <v>0</v>
      </c>
      <c r="G151" s="137">
        <f t="shared" ca="1" si="12"/>
        <v>0</v>
      </c>
      <c r="H151" s="151">
        <f t="shared" ca="1" si="13"/>
        <v>0</v>
      </c>
      <c r="I151" s="138">
        <f t="shared" ca="1" si="14"/>
        <v>8484797.8567177523</v>
      </c>
      <c r="J151" s="138">
        <v>0</v>
      </c>
      <c r="K151" s="138">
        <f t="shared" ca="1" si="15"/>
        <v>0</v>
      </c>
      <c r="L151" s="138">
        <f t="shared" ca="1" si="16"/>
        <v>8484797.8567177523</v>
      </c>
    </row>
    <row r="152" spans="5:12" x14ac:dyDescent="0.35">
      <c r="E152" s="135">
        <v>139</v>
      </c>
      <c r="F152" s="135" cm="1">
        <f t="array" aca="1" ref="F152" ca="1">INDEX('SCIR_90% vaccination'!$B140:$CW140, 'INPUTS for uncertainty analysis'!$B$2)</f>
        <v>0</v>
      </c>
      <c r="G152" s="137">
        <f t="shared" ca="1" si="12"/>
        <v>0</v>
      </c>
      <c r="H152" s="151">
        <f t="shared" ca="1" si="13"/>
        <v>0</v>
      </c>
      <c r="I152" s="138">
        <f t="shared" ca="1" si="14"/>
        <v>8484797.8567177523</v>
      </c>
      <c r="J152" s="138">
        <v>0</v>
      </c>
      <c r="K152" s="138">
        <f t="shared" ca="1" si="15"/>
        <v>0</v>
      </c>
      <c r="L152" s="138">
        <f t="shared" ca="1" si="16"/>
        <v>8484797.8567177523</v>
      </c>
    </row>
    <row r="153" spans="5:12" x14ac:dyDescent="0.35">
      <c r="E153" s="135">
        <v>140</v>
      </c>
      <c r="F153" s="135" cm="1">
        <f t="array" aca="1" ref="F153" ca="1">INDEX('SCIR_90% vaccination'!$B141:$CW141, 'INPUTS for uncertainty analysis'!$B$2)</f>
        <v>0</v>
      </c>
      <c r="G153" s="137">
        <f t="shared" ca="1" si="12"/>
        <v>0</v>
      </c>
      <c r="H153" s="151">
        <f t="shared" ca="1" si="13"/>
        <v>0</v>
      </c>
      <c r="I153" s="138">
        <f t="shared" ca="1" si="14"/>
        <v>8484797.8567177523</v>
      </c>
      <c r="J153" s="138">
        <v>0</v>
      </c>
      <c r="K153" s="138">
        <f t="shared" ca="1" si="15"/>
        <v>0</v>
      </c>
      <c r="L153" s="138">
        <f t="shared" ca="1" si="16"/>
        <v>8484797.8567177523</v>
      </c>
    </row>
    <row r="154" spans="5:12" x14ac:dyDescent="0.35">
      <c r="E154" s="135">
        <v>141</v>
      </c>
      <c r="F154" s="135" cm="1">
        <f t="array" aca="1" ref="F154" ca="1">INDEX('SCIR_90% vaccination'!$B142:$CW142, 'INPUTS for uncertainty analysis'!$B$2)</f>
        <v>0</v>
      </c>
      <c r="G154" s="137">
        <f t="shared" ca="1" si="12"/>
        <v>0</v>
      </c>
      <c r="H154" s="151">
        <f t="shared" ca="1" si="13"/>
        <v>0</v>
      </c>
      <c r="I154" s="138">
        <f t="shared" ca="1" si="14"/>
        <v>8484797.8567177523</v>
      </c>
      <c r="J154" s="138">
        <v>0</v>
      </c>
      <c r="K154" s="138">
        <f t="shared" ca="1" si="15"/>
        <v>0</v>
      </c>
      <c r="L154" s="138">
        <f t="shared" ca="1" si="16"/>
        <v>8484797.8567177523</v>
      </c>
    </row>
    <row r="155" spans="5:12" x14ac:dyDescent="0.35">
      <c r="E155" s="135">
        <v>142</v>
      </c>
      <c r="F155" s="135" cm="1">
        <f t="array" aca="1" ref="F155" ca="1">INDEX('SCIR_90% vaccination'!$B143:$CW143, 'INPUTS for uncertainty analysis'!$B$2)</f>
        <v>0</v>
      </c>
      <c r="G155" s="137">
        <f t="shared" ca="1" si="12"/>
        <v>0</v>
      </c>
      <c r="H155" s="151">
        <f t="shared" ca="1" si="13"/>
        <v>0</v>
      </c>
      <c r="I155" s="138">
        <f t="shared" ca="1" si="14"/>
        <v>8484797.8567177523</v>
      </c>
      <c r="J155" s="138">
        <v>0</v>
      </c>
      <c r="K155" s="138">
        <f t="shared" ca="1" si="15"/>
        <v>0</v>
      </c>
      <c r="L155" s="138">
        <f t="shared" ca="1" si="16"/>
        <v>8484797.8567177523</v>
      </c>
    </row>
    <row r="156" spans="5:12" x14ac:dyDescent="0.35">
      <c r="E156" s="135">
        <v>143</v>
      </c>
      <c r="F156" s="135" cm="1">
        <f t="array" aca="1" ref="F156" ca="1">INDEX('SCIR_90% vaccination'!$B144:$CW144, 'INPUTS for uncertainty analysis'!$B$2)</f>
        <v>0</v>
      </c>
      <c r="G156" s="137">
        <f t="shared" ca="1" si="12"/>
        <v>0</v>
      </c>
      <c r="H156" s="151">
        <f t="shared" ca="1" si="13"/>
        <v>0</v>
      </c>
      <c r="I156" s="138">
        <f t="shared" ca="1" si="14"/>
        <v>8484797.8567177523</v>
      </c>
      <c r="J156" s="138">
        <v>0</v>
      </c>
      <c r="K156" s="138">
        <f t="shared" ca="1" si="15"/>
        <v>0</v>
      </c>
      <c r="L156" s="138">
        <f t="shared" ca="1" si="16"/>
        <v>8484797.8567177523</v>
      </c>
    </row>
    <row r="157" spans="5:12" x14ac:dyDescent="0.35">
      <c r="E157" s="135">
        <v>144</v>
      </c>
      <c r="F157" s="135" cm="1">
        <f t="array" aca="1" ref="F157" ca="1">INDEX('SCIR_90% vaccination'!$B145:$CW145, 'INPUTS for uncertainty analysis'!$B$2)</f>
        <v>1</v>
      </c>
      <c r="G157" s="137">
        <f t="shared" ca="1" si="12"/>
        <v>25.144859849109157</v>
      </c>
      <c r="H157" s="151">
        <f t="shared" ca="1" si="13"/>
        <v>0</v>
      </c>
      <c r="I157" s="138">
        <f t="shared" ca="1" si="14"/>
        <v>8484797.8567177523</v>
      </c>
      <c r="J157" s="138">
        <v>0</v>
      </c>
      <c r="K157" s="138">
        <f t="shared" ca="1" si="15"/>
        <v>166915.94379826545</v>
      </c>
      <c r="L157" s="138">
        <f t="shared" ca="1" si="16"/>
        <v>8651713.8005160186</v>
      </c>
    </row>
    <row r="158" spans="5:12" x14ac:dyDescent="0.35">
      <c r="E158" s="135">
        <v>145</v>
      </c>
      <c r="F158" s="135" cm="1">
        <f t="array" aca="1" ref="F158" ca="1">INDEX('SCIR_90% vaccination'!$B146:$CW146, 'INPUTS for uncertainty analysis'!$B$2)</f>
        <v>0</v>
      </c>
      <c r="G158" s="137">
        <f t="shared" ca="1" si="12"/>
        <v>0</v>
      </c>
      <c r="H158" s="151">
        <f t="shared" ca="1" si="13"/>
        <v>0</v>
      </c>
      <c r="I158" s="138">
        <f t="shared" ca="1" si="14"/>
        <v>8484797.8567177523</v>
      </c>
      <c r="J158" s="138">
        <v>0</v>
      </c>
      <c r="K158" s="138">
        <f t="shared" ca="1" si="15"/>
        <v>0</v>
      </c>
      <c r="L158" s="138">
        <f t="shared" ca="1" si="16"/>
        <v>8484797.8567177523</v>
      </c>
    </row>
    <row r="159" spans="5:12" x14ac:dyDescent="0.35">
      <c r="E159" s="135">
        <v>146</v>
      </c>
      <c r="F159" s="135" cm="1">
        <f t="array" aca="1" ref="F159" ca="1">INDEX('SCIR_90% vaccination'!$B147:$CW147, 'INPUTS for uncertainty analysis'!$B$2)</f>
        <v>0</v>
      </c>
      <c r="G159" s="137">
        <f t="shared" ca="1" si="12"/>
        <v>0</v>
      </c>
      <c r="H159" s="151">
        <f t="shared" ca="1" si="13"/>
        <v>0</v>
      </c>
      <c r="I159" s="138">
        <f t="shared" ca="1" si="14"/>
        <v>8484797.8567177523</v>
      </c>
      <c r="J159" s="138">
        <v>0</v>
      </c>
      <c r="K159" s="138">
        <f t="shared" ca="1" si="15"/>
        <v>0</v>
      </c>
      <c r="L159" s="138">
        <f t="shared" ca="1" si="16"/>
        <v>8484797.8567177523</v>
      </c>
    </row>
    <row r="160" spans="5:12" x14ac:dyDescent="0.35">
      <c r="E160" s="135">
        <v>147</v>
      </c>
      <c r="F160" s="135" cm="1">
        <f t="array" aca="1" ref="F160" ca="1">INDEX('SCIR_90% vaccination'!$B148:$CW148, 'INPUTS for uncertainty analysis'!$B$2)</f>
        <v>0</v>
      </c>
      <c r="G160" s="137">
        <f t="shared" ca="1" si="12"/>
        <v>0</v>
      </c>
      <c r="H160" s="151">
        <f t="shared" ca="1" si="13"/>
        <v>0</v>
      </c>
      <c r="I160" s="138">
        <f t="shared" ca="1" si="14"/>
        <v>8484797.8567177523</v>
      </c>
      <c r="J160" s="138">
        <v>0</v>
      </c>
      <c r="K160" s="138">
        <f t="shared" ca="1" si="15"/>
        <v>0</v>
      </c>
      <c r="L160" s="138">
        <f t="shared" ca="1" si="16"/>
        <v>8484797.8567177523</v>
      </c>
    </row>
    <row r="161" spans="5:12" x14ac:dyDescent="0.35">
      <c r="E161" s="135">
        <v>148</v>
      </c>
      <c r="F161" s="135" cm="1">
        <f t="array" aca="1" ref="F161" ca="1">INDEX('SCIR_90% vaccination'!$B149:$CW149, 'INPUTS for uncertainty analysis'!$B$2)</f>
        <v>0</v>
      </c>
      <c r="G161" s="137">
        <f t="shared" ca="1" si="12"/>
        <v>0</v>
      </c>
      <c r="H161" s="151">
        <f t="shared" ca="1" si="13"/>
        <v>0</v>
      </c>
      <c r="I161" s="138">
        <f t="shared" ca="1" si="14"/>
        <v>8484797.8567177523</v>
      </c>
      <c r="J161" s="138">
        <v>0</v>
      </c>
      <c r="K161" s="138">
        <f t="shared" ca="1" si="15"/>
        <v>0</v>
      </c>
      <c r="L161" s="138">
        <f t="shared" ca="1" si="16"/>
        <v>8484797.8567177523</v>
      </c>
    </row>
    <row r="162" spans="5:12" x14ac:dyDescent="0.35">
      <c r="E162" s="135">
        <v>149</v>
      </c>
      <c r="F162" s="135" cm="1">
        <f t="array" aca="1" ref="F162" ca="1">INDEX('SCIR_90% vaccination'!$B150:$CW150, 'INPUTS for uncertainty analysis'!$B$2)</f>
        <v>0</v>
      </c>
      <c r="G162" s="137">
        <f t="shared" ca="1" si="12"/>
        <v>0</v>
      </c>
      <c r="H162" s="151">
        <f t="shared" ca="1" si="13"/>
        <v>0</v>
      </c>
      <c r="I162" s="138">
        <f t="shared" ca="1" si="14"/>
        <v>8484797.8567177523</v>
      </c>
      <c r="J162" s="138">
        <v>0</v>
      </c>
      <c r="K162" s="138">
        <f t="shared" ca="1" si="15"/>
        <v>0</v>
      </c>
      <c r="L162" s="138">
        <f t="shared" ca="1" si="16"/>
        <v>8484797.8567177523</v>
      </c>
    </row>
    <row r="163" spans="5:12" x14ac:dyDescent="0.35">
      <c r="E163" s="135">
        <v>150</v>
      </c>
      <c r="F163" s="135" cm="1">
        <f t="array" aca="1" ref="F163" ca="1">INDEX('SCIR_90% vaccination'!$B151:$CW151, 'INPUTS for uncertainty analysis'!$B$2)</f>
        <v>0</v>
      </c>
      <c r="G163" s="137">
        <f t="shared" ca="1" si="12"/>
        <v>0</v>
      </c>
      <c r="H163" s="151">
        <f t="shared" ca="1" si="13"/>
        <v>0</v>
      </c>
      <c r="I163" s="138">
        <f t="shared" ca="1" si="14"/>
        <v>8484797.8567177523</v>
      </c>
      <c r="J163" s="138">
        <v>0</v>
      </c>
      <c r="K163" s="138">
        <f t="shared" ca="1" si="15"/>
        <v>0</v>
      </c>
      <c r="L163" s="138">
        <f t="shared" ca="1" si="16"/>
        <v>8484797.8567177523</v>
      </c>
    </row>
    <row r="164" spans="5:12" x14ac:dyDescent="0.35">
      <c r="E164" s="135">
        <v>151</v>
      </c>
      <c r="F164" s="135" cm="1">
        <f t="array" aca="1" ref="F164" ca="1">INDEX('SCIR_90% vaccination'!$B152:$CW152, 'INPUTS for uncertainty analysis'!$B$2)</f>
        <v>0</v>
      </c>
      <c r="G164" s="137">
        <f t="shared" ca="1" si="12"/>
        <v>0</v>
      </c>
      <c r="H164" s="151">
        <f t="shared" ca="1" si="13"/>
        <v>0</v>
      </c>
      <c r="I164" s="138">
        <f t="shared" ca="1" si="14"/>
        <v>8484797.8567177523</v>
      </c>
      <c r="J164" s="138">
        <v>0</v>
      </c>
      <c r="K164" s="138">
        <f t="shared" ca="1" si="15"/>
        <v>0</v>
      </c>
      <c r="L164" s="138">
        <f t="shared" ca="1" si="16"/>
        <v>8484797.8567177523</v>
      </c>
    </row>
    <row r="165" spans="5:12" x14ac:dyDescent="0.35">
      <c r="E165" s="135">
        <v>152</v>
      </c>
      <c r="F165" s="135" cm="1">
        <f t="array" aca="1" ref="F165" ca="1">INDEX('SCIR_90% vaccination'!$B153:$CW153, 'INPUTS for uncertainty analysis'!$B$2)</f>
        <v>0</v>
      </c>
      <c r="G165" s="137">
        <f t="shared" ca="1" si="12"/>
        <v>0</v>
      </c>
      <c r="H165" s="151">
        <f t="shared" ca="1" si="13"/>
        <v>0</v>
      </c>
      <c r="I165" s="138">
        <f t="shared" ca="1" si="14"/>
        <v>8484797.8567177523</v>
      </c>
      <c r="J165" s="138">
        <v>0</v>
      </c>
      <c r="K165" s="138">
        <f t="shared" ca="1" si="15"/>
        <v>0</v>
      </c>
      <c r="L165" s="138">
        <f t="shared" ca="1" si="16"/>
        <v>8484797.8567177523</v>
      </c>
    </row>
    <row r="166" spans="5:12" x14ac:dyDescent="0.35">
      <c r="E166" s="135">
        <v>153</v>
      </c>
      <c r="F166" s="135" cm="1">
        <f t="array" aca="1" ref="F166" ca="1">INDEX('SCIR_90% vaccination'!$B154:$CW154, 'INPUTS for uncertainty analysis'!$B$2)</f>
        <v>0</v>
      </c>
      <c r="G166" s="137">
        <f t="shared" ca="1" si="12"/>
        <v>0</v>
      </c>
      <c r="H166" s="151">
        <f t="shared" ca="1" si="13"/>
        <v>0</v>
      </c>
      <c r="I166" s="138">
        <f t="shared" ca="1" si="14"/>
        <v>8484797.8567177523</v>
      </c>
      <c r="J166" s="138">
        <v>0</v>
      </c>
      <c r="K166" s="138">
        <f t="shared" ca="1" si="15"/>
        <v>0</v>
      </c>
      <c r="L166" s="138">
        <f t="shared" ca="1" si="16"/>
        <v>8484797.8567177523</v>
      </c>
    </row>
    <row r="167" spans="5:12" x14ac:dyDescent="0.35">
      <c r="E167" s="135">
        <v>154</v>
      </c>
      <c r="F167" s="135" cm="1">
        <f t="array" aca="1" ref="F167" ca="1">INDEX('SCIR_90% vaccination'!$B155:$CW155, 'INPUTS for uncertainty analysis'!$B$2)</f>
        <v>0</v>
      </c>
      <c r="G167" s="137">
        <f t="shared" ca="1" si="12"/>
        <v>0</v>
      </c>
      <c r="H167" s="151">
        <f t="shared" ca="1" si="13"/>
        <v>0</v>
      </c>
      <c r="I167" s="138">
        <f t="shared" ca="1" si="14"/>
        <v>8484797.8567177523</v>
      </c>
      <c r="J167" s="138">
        <v>0</v>
      </c>
      <c r="K167" s="138">
        <f t="shared" ca="1" si="15"/>
        <v>0</v>
      </c>
      <c r="L167" s="138">
        <f t="shared" ca="1" si="16"/>
        <v>8484797.8567177523</v>
      </c>
    </row>
    <row r="168" spans="5:12" x14ac:dyDescent="0.35">
      <c r="E168" s="135">
        <v>155</v>
      </c>
      <c r="F168" s="135" cm="1">
        <f t="array" aca="1" ref="F168" ca="1">INDEX('SCIR_90% vaccination'!$B156:$CW156, 'INPUTS for uncertainty analysis'!$B$2)</f>
        <v>0</v>
      </c>
      <c r="G168" s="137">
        <f t="shared" ca="1" si="12"/>
        <v>0</v>
      </c>
      <c r="H168" s="151">
        <f t="shared" ca="1" si="13"/>
        <v>0</v>
      </c>
      <c r="I168" s="138">
        <f t="shared" ca="1" si="14"/>
        <v>8484797.8567177523</v>
      </c>
      <c r="J168" s="138">
        <v>0</v>
      </c>
      <c r="K168" s="138">
        <f t="shared" ca="1" si="15"/>
        <v>0</v>
      </c>
      <c r="L168" s="138">
        <f t="shared" ca="1" si="16"/>
        <v>8484797.8567177523</v>
      </c>
    </row>
    <row r="169" spans="5:12" x14ac:dyDescent="0.35">
      <c r="E169" s="135">
        <v>156</v>
      </c>
      <c r="F169" s="135" cm="1">
        <f t="array" aca="1" ref="F169" ca="1">INDEX('SCIR_90% vaccination'!$B157:$CW157, 'INPUTS for uncertainty analysis'!$B$2)</f>
        <v>0</v>
      </c>
      <c r="G169" s="137">
        <f t="shared" ca="1" si="12"/>
        <v>0</v>
      </c>
      <c r="H169" s="151">
        <f t="shared" ca="1" si="13"/>
        <v>0</v>
      </c>
      <c r="I169" s="138">
        <f t="shared" ca="1" si="14"/>
        <v>8484797.8567177523</v>
      </c>
      <c r="J169" s="138">
        <v>0</v>
      </c>
      <c r="K169" s="138">
        <f t="shared" ca="1" si="15"/>
        <v>0</v>
      </c>
      <c r="L169" s="138">
        <f t="shared" ca="1" si="16"/>
        <v>8484797.8567177523</v>
      </c>
    </row>
    <row r="170" spans="5:12" x14ac:dyDescent="0.35">
      <c r="E170" s="135">
        <v>157</v>
      </c>
      <c r="F170" s="135" cm="1">
        <f t="array" aca="1" ref="F170" ca="1">INDEX('SCIR_90% vaccination'!$B158:$CW158, 'INPUTS for uncertainty analysis'!$B$2)</f>
        <v>0</v>
      </c>
      <c r="G170" s="137">
        <f t="shared" ca="1" si="12"/>
        <v>0</v>
      </c>
      <c r="H170" s="151">
        <f t="shared" ca="1" si="13"/>
        <v>0</v>
      </c>
      <c r="I170" s="138">
        <f t="shared" ca="1" si="14"/>
        <v>8484797.8567177523</v>
      </c>
      <c r="J170" s="138">
        <v>0</v>
      </c>
      <c r="K170" s="138">
        <f t="shared" ca="1" si="15"/>
        <v>0</v>
      </c>
      <c r="L170" s="138">
        <f t="shared" ca="1" si="16"/>
        <v>8484797.8567177523</v>
      </c>
    </row>
    <row r="171" spans="5:12" x14ac:dyDescent="0.35">
      <c r="E171" s="135">
        <v>158</v>
      </c>
      <c r="F171" s="135" cm="1">
        <f t="array" aca="1" ref="F171" ca="1">INDEX('SCIR_90% vaccination'!$B159:$CW159, 'INPUTS for uncertainty analysis'!$B$2)</f>
        <v>0</v>
      </c>
      <c r="G171" s="137">
        <f t="shared" ca="1" si="12"/>
        <v>0</v>
      </c>
      <c r="H171" s="151">
        <f t="shared" ca="1" si="13"/>
        <v>0</v>
      </c>
      <c r="I171" s="138">
        <f t="shared" ca="1" si="14"/>
        <v>8484797.8567177523</v>
      </c>
      <c r="J171" s="138">
        <v>0</v>
      </c>
      <c r="K171" s="138">
        <f t="shared" ca="1" si="15"/>
        <v>0</v>
      </c>
      <c r="L171" s="138">
        <f t="shared" ca="1" si="16"/>
        <v>8484797.8567177523</v>
      </c>
    </row>
    <row r="172" spans="5:12" x14ac:dyDescent="0.35">
      <c r="E172" s="135">
        <v>159</v>
      </c>
      <c r="F172" s="135" cm="1">
        <f t="array" aca="1" ref="F172" ca="1">INDEX('SCIR_90% vaccination'!$B160:$CW160, 'INPUTS for uncertainty analysis'!$B$2)</f>
        <v>0</v>
      </c>
      <c r="G172" s="137">
        <f t="shared" ca="1" si="12"/>
        <v>0</v>
      </c>
      <c r="H172" s="151">
        <f t="shared" ca="1" si="13"/>
        <v>0</v>
      </c>
      <c r="I172" s="138">
        <f t="shared" ca="1" si="14"/>
        <v>8484797.8567177523</v>
      </c>
      <c r="J172" s="138">
        <v>0</v>
      </c>
      <c r="K172" s="138">
        <f t="shared" ca="1" si="15"/>
        <v>0</v>
      </c>
      <c r="L172" s="138">
        <f t="shared" ca="1" si="16"/>
        <v>8484797.8567177523</v>
      </c>
    </row>
    <row r="173" spans="5:12" x14ac:dyDescent="0.35">
      <c r="E173" s="135">
        <v>160</v>
      </c>
      <c r="F173" s="135" cm="1">
        <f t="array" aca="1" ref="F173" ca="1">INDEX('SCIR_90% vaccination'!$B161:$CW161, 'INPUTS for uncertainty analysis'!$B$2)</f>
        <v>0</v>
      </c>
      <c r="G173" s="137">
        <f t="shared" ca="1" si="12"/>
        <v>0</v>
      </c>
      <c r="H173" s="151">
        <f t="shared" ca="1" si="13"/>
        <v>0</v>
      </c>
      <c r="I173" s="138">
        <f t="shared" ca="1" si="14"/>
        <v>8484797.8567177523</v>
      </c>
      <c r="J173" s="138">
        <v>0</v>
      </c>
      <c r="K173" s="138">
        <f t="shared" ca="1" si="15"/>
        <v>0</v>
      </c>
      <c r="L173" s="138">
        <f t="shared" ca="1" si="16"/>
        <v>8484797.8567177523</v>
      </c>
    </row>
    <row r="174" spans="5:12" x14ac:dyDescent="0.35">
      <c r="E174" s="135">
        <v>161</v>
      </c>
      <c r="F174" s="135" cm="1">
        <f t="array" aca="1" ref="F174" ca="1">INDEX('SCIR_90% vaccination'!$B162:$CW162, 'INPUTS for uncertainty analysis'!$B$2)</f>
        <v>0</v>
      </c>
      <c r="G174" s="137">
        <f t="shared" ca="1" si="12"/>
        <v>0</v>
      </c>
      <c r="H174" s="151">
        <f t="shared" ca="1" si="13"/>
        <v>0</v>
      </c>
      <c r="I174" s="138">
        <f t="shared" ca="1" si="14"/>
        <v>8484797.8567177523</v>
      </c>
      <c r="J174" s="138">
        <v>0</v>
      </c>
      <c r="K174" s="138">
        <f t="shared" ca="1" si="15"/>
        <v>0</v>
      </c>
      <c r="L174" s="138">
        <f t="shared" ca="1" si="16"/>
        <v>8484797.8567177523</v>
      </c>
    </row>
    <row r="175" spans="5:12" x14ac:dyDescent="0.35">
      <c r="E175" s="135">
        <v>162</v>
      </c>
      <c r="F175" s="135" cm="1">
        <f t="array" aca="1" ref="F175" ca="1">INDEX('SCIR_90% vaccination'!$B163:$CW163, 'INPUTS for uncertainty analysis'!$B$2)</f>
        <v>0</v>
      </c>
      <c r="G175" s="137">
        <f t="shared" ca="1" si="12"/>
        <v>0</v>
      </c>
      <c r="H175" s="151">
        <f t="shared" ca="1" si="13"/>
        <v>0</v>
      </c>
      <c r="I175" s="138">
        <f t="shared" ca="1" si="14"/>
        <v>8484797.8567177523</v>
      </c>
      <c r="J175" s="138">
        <v>0</v>
      </c>
      <c r="K175" s="138">
        <f t="shared" ca="1" si="15"/>
        <v>0</v>
      </c>
      <c r="L175" s="138">
        <f t="shared" ca="1" si="16"/>
        <v>8484797.8567177523</v>
      </c>
    </row>
    <row r="176" spans="5:12" x14ac:dyDescent="0.35">
      <c r="E176" s="135">
        <v>163</v>
      </c>
      <c r="F176" s="135" cm="1">
        <f t="array" aca="1" ref="F176" ca="1">INDEX('SCIR_90% vaccination'!$B164:$CW164, 'INPUTS for uncertainty analysis'!$B$2)</f>
        <v>0</v>
      </c>
      <c r="G176" s="137">
        <f t="shared" ca="1" si="12"/>
        <v>0</v>
      </c>
      <c r="H176" s="151">
        <f t="shared" ca="1" si="13"/>
        <v>0</v>
      </c>
      <c r="I176" s="138">
        <f t="shared" ca="1" si="14"/>
        <v>8484797.8567177523</v>
      </c>
      <c r="J176" s="138">
        <v>0</v>
      </c>
      <c r="K176" s="138">
        <f t="shared" ca="1" si="15"/>
        <v>0</v>
      </c>
      <c r="L176" s="138">
        <f t="shared" ca="1" si="16"/>
        <v>8484797.8567177523</v>
      </c>
    </row>
    <row r="177" spans="5:12" x14ac:dyDescent="0.35">
      <c r="E177" s="135">
        <v>164</v>
      </c>
      <c r="F177" s="135" cm="1">
        <f t="array" aca="1" ref="F177" ca="1">INDEX('SCIR_90% vaccination'!$B165:$CW165, 'INPUTS for uncertainty analysis'!$B$2)</f>
        <v>0</v>
      </c>
      <c r="G177" s="137">
        <f t="shared" ca="1" si="12"/>
        <v>0</v>
      </c>
      <c r="H177" s="151">
        <f t="shared" ca="1" si="13"/>
        <v>0</v>
      </c>
      <c r="I177" s="138">
        <f t="shared" ca="1" si="14"/>
        <v>8484797.8567177523</v>
      </c>
      <c r="J177" s="138">
        <v>0</v>
      </c>
      <c r="K177" s="138">
        <f t="shared" ca="1" si="15"/>
        <v>0</v>
      </c>
      <c r="L177" s="138">
        <f t="shared" ca="1" si="16"/>
        <v>8484797.8567177523</v>
      </c>
    </row>
    <row r="178" spans="5:12" x14ac:dyDescent="0.35">
      <c r="E178" s="135">
        <v>165</v>
      </c>
      <c r="F178" s="135" cm="1">
        <f t="array" aca="1" ref="F178" ca="1">INDEX('SCIR_90% vaccination'!$B166:$CW166, 'INPUTS for uncertainty analysis'!$B$2)</f>
        <v>0</v>
      </c>
      <c r="G178" s="137">
        <f t="shared" ca="1" si="12"/>
        <v>0</v>
      </c>
      <c r="H178" s="151">
        <f t="shared" ca="1" si="13"/>
        <v>0</v>
      </c>
      <c r="I178" s="138">
        <f t="shared" ca="1" si="14"/>
        <v>8484797.8567177523</v>
      </c>
      <c r="J178" s="138">
        <v>0</v>
      </c>
      <c r="K178" s="138">
        <f t="shared" ca="1" si="15"/>
        <v>0</v>
      </c>
      <c r="L178" s="138">
        <f t="shared" ca="1" si="16"/>
        <v>8484797.8567177523</v>
      </c>
    </row>
    <row r="179" spans="5:12" x14ac:dyDescent="0.35">
      <c r="E179" s="135">
        <v>166</v>
      </c>
      <c r="F179" s="135" cm="1">
        <f t="array" aca="1" ref="F179" ca="1">INDEX('SCIR_90% vaccination'!$B167:$CW167, 'INPUTS for uncertainty analysis'!$B$2)</f>
        <v>0</v>
      </c>
      <c r="G179" s="137">
        <f t="shared" ca="1" si="12"/>
        <v>0</v>
      </c>
      <c r="H179" s="151">
        <f t="shared" ca="1" si="13"/>
        <v>0</v>
      </c>
      <c r="I179" s="138">
        <f t="shared" ca="1" si="14"/>
        <v>8484797.8567177523</v>
      </c>
      <c r="J179" s="138">
        <v>0</v>
      </c>
      <c r="K179" s="138">
        <f t="shared" ca="1" si="15"/>
        <v>0</v>
      </c>
      <c r="L179" s="138">
        <f t="shared" ca="1" si="16"/>
        <v>8484797.8567177523</v>
      </c>
    </row>
    <row r="180" spans="5:12" x14ac:dyDescent="0.35">
      <c r="E180" s="135">
        <v>167</v>
      </c>
      <c r="F180" s="135" cm="1">
        <f t="array" aca="1" ref="F180" ca="1">INDEX('SCIR_90% vaccination'!$B168:$CW168, 'INPUTS for uncertainty analysis'!$B$2)</f>
        <v>0</v>
      </c>
      <c r="G180" s="137">
        <f t="shared" ca="1" si="12"/>
        <v>0</v>
      </c>
      <c r="H180" s="151">
        <f t="shared" ca="1" si="13"/>
        <v>0</v>
      </c>
      <c r="I180" s="138">
        <f t="shared" ca="1" si="14"/>
        <v>8484797.8567177523</v>
      </c>
      <c r="J180" s="138">
        <v>0</v>
      </c>
      <c r="K180" s="138">
        <f t="shared" ca="1" si="15"/>
        <v>0</v>
      </c>
      <c r="L180" s="138">
        <f t="shared" ca="1" si="16"/>
        <v>8484797.8567177523</v>
      </c>
    </row>
    <row r="181" spans="5:12" x14ac:dyDescent="0.35">
      <c r="E181" s="135">
        <v>168</v>
      </c>
      <c r="F181" s="135" cm="1">
        <f t="array" aca="1" ref="F181" ca="1">INDEX('SCIR_90% vaccination'!$B169:$CW169, 'INPUTS for uncertainty analysis'!$B$2)</f>
        <v>1</v>
      </c>
      <c r="G181" s="137">
        <f t="shared" ca="1" si="12"/>
        <v>25.144859849109157</v>
      </c>
      <c r="H181" s="151">
        <f t="shared" ca="1" si="13"/>
        <v>0</v>
      </c>
      <c r="I181" s="138">
        <f t="shared" ca="1" si="14"/>
        <v>8484797.8567177523</v>
      </c>
      <c r="J181" s="138">
        <v>0</v>
      </c>
      <c r="K181" s="138">
        <f t="shared" ca="1" si="15"/>
        <v>166915.94379826545</v>
      </c>
      <c r="L181" s="138">
        <f t="shared" ca="1" si="16"/>
        <v>8651713.8005160186</v>
      </c>
    </row>
    <row r="182" spans="5:12" x14ac:dyDescent="0.35">
      <c r="E182" s="135">
        <v>169</v>
      </c>
      <c r="F182" s="135" cm="1">
        <f t="array" aca="1" ref="F182" ca="1">INDEX('SCIR_90% vaccination'!$B170:$CW170, 'INPUTS for uncertainty analysis'!$B$2)</f>
        <v>0</v>
      </c>
      <c r="G182" s="137">
        <f t="shared" ca="1" si="12"/>
        <v>0</v>
      </c>
      <c r="H182" s="151">
        <f t="shared" ca="1" si="13"/>
        <v>0</v>
      </c>
      <c r="I182" s="138">
        <f t="shared" ca="1" si="14"/>
        <v>8484797.8567177523</v>
      </c>
      <c r="J182" s="138">
        <v>0</v>
      </c>
      <c r="K182" s="138">
        <f t="shared" ca="1" si="15"/>
        <v>0</v>
      </c>
      <c r="L182" s="138">
        <f t="shared" ca="1" si="16"/>
        <v>8484797.8567177523</v>
      </c>
    </row>
    <row r="183" spans="5:12" x14ac:dyDescent="0.35">
      <c r="E183" s="135">
        <v>170</v>
      </c>
      <c r="F183" s="135" cm="1">
        <f t="array" aca="1" ref="F183" ca="1">INDEX('SCIR_90% vaccination'!$B171:$CW171, 'INPUTS for uncertainty analysis'!$B$2)</f>
        <v>0</v>
      </c>
      <c r="G183" s="137">
        <f t="shared" ca="1" si="12"/>
        <v>0</v>
      </c>
      <c r="H183" s="151">
        <f t="shared" ca="1" si="13"/>
        <v>0</v>
      </c>
      <c r="I183" s="138">
        <f t="shared" ca="1" si="14"/>
        <v>8484797.8567177523</v>
      </c>
      <c r="J183" s="138">
        <v>0</v>
      </c>
      <c r="K183" s="138">
        <f t="shared" ca="1" si="15"/>
        <v>0</v>
      </c>
      <c r="L183" s="138">
        <f t="shared" ca="1" si="16"/>
        <v>8484797.8567177523</v>
      </c>
    </row>
    <row r="184" spans="5:12" x14ac:dyDescent="0.35">
      <c r="E184" s="135">
        <v>171</v>
      </c>
      <c r="F184" s="135" cm="1">
        <f t="array" aca="1" ref="F184" ca="1">INDEX('SCIR_90% vaccination'!$B172:$CW172, 'INPUTS for uncertainty analysis'!$B$2)</f>
        <v>0</v>
      </c>
      <c r="G184" s="137">
        <f t="shared" ca="1" si="12"/>
        <v>0</v>
      </c>
      <c r="H184" s="151">
        <f t="shared" ca="1" si="13"/>
        <v>0</v>
      </c>
      <c r="I184" s="138">
        <f t="shared" ca="1" si="14"/>
        <v>8484797.8567177523</v>
      </c>
      <c r="J184" s="138">
        <v>0</v>
      </c>
      <c r="K184" s="138">
        <f t="shared" ca="1" si="15"/>
        <v>0</v>
      </c>
      <c r="L184" s="138">
        <f t="shared" ca="1" si="16"/>
        <v>8484797.8567177523</v>
      </c>
    </row>
    <row r="185" spans="5:12" x14ac:dyDescent="0.35">
      <c r="E185" s="135">
        <v>172</v>
      </c>
      <c r="F185" s="135" cm="1">
        <f t="array" aca="1" ref="F185" ca="1">INDEX('SCIR_90% vaccination'!$B173:$CW173, 'INPUTS for uncertainty analysis'!$B$2)</f>
        <v>0</v>
      </c>
      <c r="G185" s="137">
        <f t="shared" ca="1" si="12"/>
        <v>0</v>
      </c>
      <c r="H185" s="151">
        <f t="shared" ca="1" si="13"/>
        <v>0</v>
      </c>
      <c r="I185" s="138">
        <f t="shared" ca="1" si="14"/>
        <v>8484797.8567177523</v>
      </c>
      <c r="J185" s="138">
        <v>0</v>
      </c>
      <c r="K185" s="138">
        <f t="shared" ca="1" si="15"/>
        <v>0</v>
      </c>
      <c r="L185" s="138">
        <f t="shared" ca="1" si="16"/>
        <v>8484797.8567177523</v>
      </c>
    </row>
    <row r="186" spans="5:12" x14ac:dyDescent="0.35">
      <c r="E186" s="135">
        <v>173</v>
      </c>
      <c r="F186" s="135" cm="1">
        <f t="array" aca="1" ref="F186" ca="1">INDEX('SCIR_90% vaccination'!$B174:$CW174, 'INPUTS for uncertainty analysis'!$B$2)</f>
        <v>0</v>
      </c>
      <c r="G186" s="137">
        <f t="shared" ca="1" si="12"/>
        <v>0</v>
      </c>
      <c r="H186" s="151">
        <f t="shared" ca="1" si="13"/>
        <v>0</v>
      </c>
      <c r="I186" s="138">
        <f t="shared" ca="1" si="14"/>
        <v>8484797.8567177523</v>
      </c>
      <c r="J186" s="138">
        <v>0</v>
      </c>
      <c r="K186" s="138">
        <f t="shared" ca="1" si="15"/>
        <v>0</v>
      </c>
      <c r="L186" s="138">
        <f t="shared" ca="1" si="16"/>
        <v>8484797.8567177523</v>
      </c>
    </row>
    <row r="187" spans="5:12" x14ac:dyDescent="0.35">
      <c r="E187" s="135">
        <v>174</v>
      </c>
      <c r="F187" s="135" cm="1">
        <f t="array" aca="1" ref="F187" ca="1">INDEX('SCIR_90% vaccination'!$B175:$CW175, 'INPUTS for uncertainty analysis'!$B$2)</f>
        <v>0</v>
      </c>
      <c r="G187" s="137">
        <f t="shared" ca="1" si="12"/>
        <v>0</v>
      </c>
      <c r="H187" s="151">
        <f t="shared" ca="1" si="13"/>
        <v>0</v>
      </c>
      <c r="I187" s="138">
        <f t="shared" ca="1" si="14"/>
        <v>8484797.8567177523</v>
      </c>
      <c r="J187" s="138">
        <v>0</v>
      </c>
      <c r="K187" s="138">
        <f t="shared" ca="1" si="15"/>
        <v>0</v>
      </c>
      <c r="L187" s="138">
        <f t="shared" ca="1" si="16"/>
        <v>8484797.8567177523</v>
      </c>
    </row>
    <row r="188" spans="5:12" x14ac:dyDescent="0.35">
      <c r="E188" s="135">
        <v>175</v>
      </c>
      <c r="F188" s="135" cm="1">
        <f t="array" aca="1" ref="F188" ca="1">INDEX('SCIR_90% vaccination'!$B176:$CW176, 'INPUTS for uncertainty analysis'!$B$2)</f>
        <v>0</v>
      </c>
      <c r="G188" s="137">
        <f t="shared" ca="1" si="12"/>
        <v>0</v>
      </c>
      <c r="H188" s="151">
        <f t="shared" ca="1" si="13"/>
        <v>0</v>
      </c>
      <c r="I188" s="138">
        <f t="shared" ca="1" si="14"/>
        <v>8484797.8567177523</v>
      </c>
      <c r="J188" s="138">
        <v>0</v>
      </c>
      <c r="K188" s="138">
        <f t="shared" ca="1" si="15"/>
        <v>0</v>
      </c>
      <c r="L188" s="138">
        <f t="shared" ca="1" si="16"/>
        <v>8484797.8567177523</v>
      </c>
    </row>
    <row r="189" spans="5:12" x14ac:dyDescent="0.35">
      <c r="E189" s="135">
        <v>176</v>
      </c>
      <c r="F189" s="135" cm="1">
        <f t="array" aca="1" ref="F189" ca="1">INDEX('SCIR_90% vaccination'!$B177:$CW177, 'INPUTS for uncertainty analysis'!$B$2)</f>
        <v>0</v>
      </c>
      <c r="G189" s="137">
        <f t="shared" ca="1" si="12"/>
        <v>0</v>
      </c>
      <c r="H189" s="151">
        <f t="shared" ca="1" si="13"/>
        <v>0</v>
      </c>
      <c r="I189" s="138">
        <f t="shared" ca="1" si="14"/>
        <v>8484797.8567177523</v>
      </c>
      <c r="J189" s="138">
        <v>0</v>
      </c>
      <c r="K189" s="138">
        <f t="shared" ca="1" si="15"/>
        <v>0</v>
      </c>
      <c r="L189" s="138">
        <f t="shared" ca="1" si="16"/>
        <v>8484797.8567177523</v>
      </c>
    </row>
    <row r="190" spans="5:12" x14ac:dyDescent="0.35">
      <c r="E190" s="135">
        <v>177</v>
      </c>
      <c r="F190" s="135" cm="1">
        <f t="array" aca="1" ref="F190" ca="1">INDEX('SCIR_90% vaccination'!$B178:$CW178, 'INPUTS for uncertainty analysis'!$B$2)</f>
        <v>0</v>
      </c>
      <c r="G190" s="137">
        <f t="shared" ca="1" si="12"/>
        <v>0</v>
      </c>
      <c r="H190" s="151">
        <f t="shared" ca="1" si="13"/>
        <v>0</v>
      </c>
      <c r="I190" s="138">
        <f t="shared" ca="1" si="14"/>
        <v>8484797.8567177523</v>
      </c>
      <c r="J190" s="138">
        <v>0</v>
      </c>
      <c r="K190" s="138">
        <f t="shared" ca="1" si="15"/>
        <v>0</v>
      </c>
      <c r="L190" s="138">
        <f t="shared" ca="1" si="16"/>
        <v>8484797.8567177523</v>
      </c>
    </row>
    <row r="191" spans="5:12" x14ac:dyDescent="0.35">
      <c r="E191" s="135">
        <v>178</v>
      </c>
      <c r="F191" s="135" cm="1">
        <f t="array" aca="1" ref="F191" ca="1">INDEX('SCIR_90% vaccination'!$B179:$CW179, 'INPUTS for uncertainty analysis'!$B$2)</f>
        <v>0</v>
      </c>
      <c r="G191" s="137">
        <f t="shared" ca="1" si="12"/>
        <v>0</v>
      </c>
      <c r="H191" s="151">
        <f t="shared" ca="1" si="13"/>
        <v>0</v>
      </c>
      <c r="I191" s="138">
        <f t="shared" ca="1" si="14"/>
        <v>8484797.8567177523</v>
      </c>
      <c r="J191" s="138">
        <v>0</v>
      </c>
      <c r="K191" s="138">
        <f t="shared" ca="1" si="15"/>
        <v>0</v>
      </c>
      <c r="L191" s="138">
        <f t="shared" ca="1" si="16"/>
        <v>8484797.8567177523</v>
      </c>
    </row>
    <row r="192" spans="5:12" x14ac:dyDescent="0.35">
      <c r="E192" s="135">
        <v>179</v>
      </c>
      <c r="F192" s="135" cm="1">
        <f t="array" aca="1" ref="F192" ca="1">INDEX('SCIR_90% vaccination'!$B180:$CW180, 'INPUTS for uncertainty analysis'!$B$2)</f>
        <v>0</v>
      </c>
      <c r="G192" s="137">
        <f t="shared" ca="1" si="12"/>
        <v>0</v>
      </c>
      <c r="H192" s="151">
        <f t="shared" ca="1" si="13"/>
        <v>0</v>
      </c>
      <c r="I192" s="138">
        <f t="shared" ca="1" si="14"/>
        <v>8484797.8567177523</v>
      </c>
      <c r="J192" s="138">
        <v>0</v>
      </c>
      <c r="K192" s="138">
        <f t="shared" ca="1" si="15"/>
        <v>0</v>
      </c>
      <c r="L192" s="138">
        <f t="shared" ca="1" si="16"/>
        <v>8484797.8567177523</v>
      </c>
    </row>
    <row r="193" spans="5:12" x14ac:dyDescent="0.35">
      <c r="E193" s="135">
        <v>180</v>
      </c>
      <c r="F193" s="135" cm="1">
        <f t="array" aca="1" ref="F193" ca="1">INDEX('SCIR_90% vaccination'!$B181:$CW181, 'INPUTS for uncertainty analysis'!$B$2)</f>
        <v>0</v>
      </c>
      <c r="G193" s="137">
        <f t="shared" ca="1" si="12"/>
        <v>0</v>
      </c>
      <c r="H193" s="151">
        <f t="shared" ca="1" si="13"/>
        <v>0</v>
      </c>
      <c r="I193" s="138">
        <f t="shared" ca="1" si="14"/>
        <v>8484797.8567177523</v>
      </c>
      <c r="J193" s="138">
        <v>0</v>
      </c>
      <c r="K193" s="138">
        <f t="shared" ca="1" si="15"/>
        <v>0</v>
      </c>
      <c r="L193" s="138">
        <f t="shared" ca="1" si="16"/>
        <v>8484797.8567177523</v>
      </c>
    </row>
    <row r="194" spans="5:12" x14ac:dyDescent="0.35">
      <c r="E194" s="135">
        <v>181</v>
      </c>
      <c r="F194" s="135" cm="1">
        <f t="array" aca="1" ref="F194" ca="1">INDEX('SCIR_90% vaccination'!$B182:$CW182, 'INPUTS for uncertainty analysis'!$B$2)</f>
        <v>0</v>
      </c>
      <c r="G194" s="137">
        <f t="shared" ca="1" si="12"/>
        <v>0</v>
      </c>
      <c r="H194" s="151">
        <f t="shared" ca="1" si="13"/>
        <v>0</v>
      </c>
      <c r="I194" s="138">
        <f t="shared" ca="1" si="14"/>
        <v>8484797.8567177523</v>
      </c>
      <c r="J194" s="138">
        <v>0</v>
      </c>
      <c r="K194" s="138">
        <f t="shared" ca="1" si="15"/>
        <v>0</v>
      </c>
      <c r="L194" s="138">
        <f t="shared" ca="1" si="16"/>
        <v>8484797.8567177523</v>
      </c>
    </row>
    <row r="195" spans="5:12" x14ac:dyDescent="0.35">
      <c r="E195" s="135">
        <v>182</v>
      </c>
      <c r="F195" s="135" cm="1">
        <f t="array" aca="1" ref="F195" ca="1">INDEX('SCIR_90% vaccination'!$B183:$CW183, 'INPUTS for uncertainty analysis'!$B$2)</f>
        <v>2</v>
      </c>
      <c r="G195" s="137">
        <f t="shared" ca="1" si="12"/>
        <v>50.289719698218313</v>
      </c>
      <c r="H195" s="151">
        <f t="shared" ca="1" si="13"/>
        <v>200</v>
      </c>
      <c r="I195" s="138">
        <f t="shared" ca="1" si="14"/>
        <v>23171064.355685558</v>
      </c>
      <c r="J195" s="138">
        <v>0</v>
      </c>
      <c r="K195" s="138">
        <f t="shared" ca="1" si="15"/>
        <v>333831.8875965309</v>
      </c>
      <c r="L195" s="138">
        <f t="shared" ca="1" si="16"/>
        <v>23504896.243282091</v>
      </c>
    </row>
    <row r="196" spans="5:12" x14ac:dyDescent="0.35">
      <c r="E196" s="135">
        <v>183</v>
      </c>
      <c r="F196" s="135" cm="1">
        <f t="array" aca="1" ref="F196" ca="1">INDEX('SCIR_90% vaccination'!$B184:$CW184, 'INPUTS for uncertainty analysis'!$B$2)</f>
        <v>0</v>
      </c>
      <c r="G196" s="137">
        <f t="shared" ca="1" si="12"/>
        <v>0</v>
      </c>
      <c r="H196" s="151">
        <f t="shared" ca="1" si="13"/>
        <v>0</v>
      </c>
      <c r="I196" s="138">
        <f t="shared" ca="1" si="14"/>
        <v>8484797.8567177523</v>
      </c>
      <c r="J196" s="138">
        <v>0</v>
      </c>
      <c r="K196" s="138">
        <f t="shared" ca="1" si="15"/>
        <v>0</v>
      </c>
      <c r="L196" s="138">
        <f t="shared" ca="1" si="16"/>
        <v>8484797.8567177523</v>
      </c>
    </row>
    <row r="197" spans="5:12" x14ac:dyDescent="0.35">
      <c r="E197" s="135">
        <v>184</v>
      </c>
      <c r="F197" s="135" cm="1">
        <f t="array" aca="1" ref="F197" ca="1">INDEX('SCIR_90% vaccination'!$B185:$CW185, 'INPUTS for uncertainty analysis'!$B$2)</f>
        <v>0</v>
      </c>
      <c r="G197" s="137">
        <f t="shared" ca="1" si="12"/>
        <v>0</v>
      </c>
      <c r="H197" s="151">
        <f t="shared" ca="1" si="13"/>
        <v>0</v>
      </c>
      <c r="I197" s="138">
        <f t="shared" ca="1" si="14"/>
        <v>8484797.8567177523</v>
      </c>
      <c r="J197" s="138">
        <v>0</v>
      </c>
      <c r="K197" s="138">
        <f t="shared" ca="1" si="15"/>
        <v>0</v>
      </c>
      <c r="L197" s="138">
        <f t="shared" ca="1" si="16"/>
        <v>8484797.8567177523</v>
      </c>
    </row>
    <row r="198" spans="5:12" x14ac:dyDescent="0.35">
      <c r="E198" s="135">
        <v>185</v>
      </c>
      <c r="F198" s="135" cm="1">
        <f t="array" aca="1" ref="F198" ca="1">INDEX('SCIR_90% vaccination'!$B186:$CW186, 'INPUTS for uncertainty analysis'!$B$2)</f>
        <v>0</v>
      </c>
      <c r="G198" s="137">
        <f t="shared" ca="1" si="12"/>
        <v>0</v>
      </c>
      <c r="H198" s="151">
        <f t="shared" ca="1" si="13"/>
        <v>0</v>
      </c>
      <c r="I198" s="138">
        <f t="shared" ca="1" si="14"/>
        <v>8484797.8567177523</v>
      </c>
      <c r="J198" s="138">
        <v>0</v>
      </c>
      <c r="K198" s="138">
        <f t="shared" ca="1" si="15"/>
        <v>0</v>
      </c>
      <c r="L198" s="138">
        <f t="shared" ca="1" si="16"/>
        <v>8484797.8567177523</v>
      </c>
    </row>
    <row r="199" spans="5:12" x14ac:dyDescent="0.35">
      <c r="E199" s="135">
        <v>186</v>
      </c>
      <c r="F199" s="135" cm="1">
        <f t="array" aca="1" ref="F199" ca="1">INDEX('SCIR_90% vaccination'!$B187:$CW187, 'INPUTS for uncertainty analysis'!$B$2)</f>
        <v>1</v>
      </c>
      <c r="G199" s="137">
        <f t="shared" ca="1" si="12"/>
        <v>25.144859849109157</v>
      </c>
      <c r="H199" s="151">
        <f t="shared" ca="1" si="13"/>
        <v>0</v>
      </c>
      <c r="I199" s="138">
        <f t="shared" ca="1" si="14"/>
        <v>8484797.8567177523</v>
      </c>
      <c r="J199" s="138">
        <v>0</v>
      </c>
      <c r="K199" s="138">
        <f t="shared" ca="1" si="15"/>
        <v>166915.94379826545</v>
      </c>
      <c r="L199" s="138">
        <f t="shared" ca="1" si="16"/>
        <v>8651713.8005160186</v>
      </c>
    </row>
    <row r="200" spans="5:12" x14ac:dyDescent="0.35">
      <c r="E200" s="135">
        <v>187</v>
      </c>
      <c r="F200" s="135" cm="1">
        <f t="array" aca="1" ref="F200" ca="1">INDEX('SCIR_90% vaccination'!$B188:$CW188, 'INPUTS for uncertainty analysis'!$B$2)</f>
        <v>0</v>
      </c>
      <c r="G200" s="137">
        <f t="shared" ca="1" si="12"/>
        <v>0</v>
      </c>
      <c r="H200" s="151">
        <f t="shared" ca="1" si="13"/>
        <v>0</v>
      </c>
      <c r="I200" s="138">
        <f t="shared" ca="1" si="14"/>
        <v>8484797.8567177523</v>
      </c>
      <c r="J200" s="138">
        <v>0</v>
      </c>
      <c r="K200" s="138">
        <f t="shared" ca="1" si="15"/>
        <v>0</v>
      </c>
      <c r="L200" s="138">
        <f t="shared" ca="1" si="16"/>
        <v>8484797.8567177523</v>
      </c>
    </row>
    <row r="201" spans="5:12" x14ac:dyDescent="0.35">
      <c r="E201" s="135">
        <v>188</v>
      </c>
      <c r="F201" s="135" cm="1">
        <f t="array" aca="1" ref="F201" ca="1">INDEX('SCIR_90% vaccination'!$B189:$CW189, 'INPUTS for uncertainty analysis'!$B$2)</f>
        <v>0</v>
      </c>
      <c r="G201" s="137">
        <f t="shared" ca="1" si="12"/>
        <v>0</v>
      </c>
      <c r="H201" s="151">
        <f t="shared" ca="1" si="13"/>
        <v>0</v>
      </c>
      <c r="I201" s="138">
        <f t="shared" ca="1" si="14"/>
        <v>8484797.8567177523</v>
      </c>
      <c r="J201" s="138">
        <v>0</v>
      </c>
      <c r="K201" s="138">
        <f t="shared" ca="1" si="15"/>
        <v>0</v>
      </c>
      <c r="L201" s="138">
        <f t="shared" ca="1" si="16"/>
        <v>8484797.8567177523</v>
      </c>
    </row>
    <row r="202" spans="5:12" x14ac:dyDescent="0.35">
      <c r="E202" s="135">
        <v>189</v>
      </c>
      <c r="F202" s="135" cm="1">
        <f t="array" aca="1" ref="F202" ca="1">INDEX('SCIR_90% vaccination'!$B190:$CW190, 'INPUTS for uncertainty analysis'!$B$2)</f>
        <v>1</v>
      </c>
      <c r="G202" s="137">
        <f t="shared" ca="1" si="12"/>
        <v>25.144859849109157</v>
      </c>
      <c r="H202" s="151">
        <f t="shared" ca="1" si="13"/>
        <v>0</v>
      </c>
      <c r="I202" s="138">
        <f t="shared" ca="1" si="14"/>
        <v>8484797.8567177523</v>
      </c>
      <c r="J202" s="138">
        <v>0</v>
      </c>
      <c r="K202" s="138">
        <f t="shared" ca="1" si="15"/>
        <v>166915.94379826545</v>
      </c>
      <c r="L202" s="138">
        <f t="shared" ca="1" si="16"/>
        <v>8651713.8005160186</v>
      </c>
    </row>
    <row r="203" spans="5:12" x14ac:dyDescent="0.35">
      <c r="E203" s="135">
        <v>190</v>
      </c>
      <c r="F203" s="135" cm="1">
        <f t="array" aca="1" ref="F203" ca="1">INDEX('SCIR_90% vaccination'!$B191:$CW191, 'INPUTS for uncertainty analysis'!$B$2)</f>
        <v>0</v>
      </c>
      <c r="G203" s="137">
        <f t="shared" ca="1" si="12"/>
        <v>0</v>
      </c>
      <c r="H203" s="151">
        <f t="shared" ca="1" si="13"/>
        <v>0</v>
      </c>
      <c r="I203" s="138">
        <f t="shared" ca="1" si="14"/>
        <v>8484797.8567177523</v>
      </c>
      <c r="J203" s="138">
        <v>0</v>
      </c>
      <c r="K203" s="138">
        <f t="shared" ca="1" si="15"/>
        <v>0</v>
      </c>
      <c r="L203" s="138">
        <f t="shared" ca="1" si="16"/>
        <v>8484797.8567177523</v>
      </c>
    </row>
    <row r="204" spans="5:12" x14ac:dyDescent="0.35">
      <c r="E204" s="135">
        <v>191</v>
      </c>
      <c r="F204" s="135" cm="1">
        <f t="array" aca="1" ref="F204" ca="1">INDEX('SCIR_90% vaccination'!$B192:$CW192, 'INPUTS for uncertainty analysis'!$B$2)</f>
        <v>0</v>
      </c>
      <c r="G204" s="137">
        <f t="shared" ca="1" si="12"/>
        <v>0</v>
      </c>
      <c r="H204" s="151">
        <f t="shared" ca="1" si="13"/>
        <v>0</v>
      </c>
      <c r="I204" s="138">
        <f t="shared" ca="1" si="14"/>
        <v>8484797.8567177523</v>
      </c>
      <c r="J204" s="138">
        <v>0</v>
      </c>
      <c r="K204" s="138">
        <f t="shared" ca="1" si="15"/>
        <v>0</v>
      </c>
      <c r="L204" s="138">
        <f t="shared" ca="1" si="16"/>
        <v>8484797.8567177523</v>
      </c>
    </row>
    <row r="205" spans="5:12" x14ac:dyDescent="0.35">
      <c r="E205" s="135">
        <v>192</v>
      </c>
      <c r="F205" s="135" cm="1">
        <f t="array" aca="1" ref="F205" ca="1">INDEX('SCIR_90% vaccination'!$B193:$CW193, 'INPUTS for uncertainty analysis'!$B$2)</f>
        <v>0</v>
      </c>
      <c r="G205" s="137">
        <f t="shared" ca="1" si="12"/>
        <v>0</v>
      </c>
      <c r="H205" s="151">
        <f t="shared" ca="1" si="13"/>
        <v>0</v>
      </c>
      <c r="I205" s="138">
        <f t="shared" ca="1" si="14"/>
        <v>8484797.8567177523</v>
      </c>
      <c r="J205" s="138">
        <v>0</v>
      </c>
      <c r="K205" s="138">
        <f t="shared" ca="1" si="15"/>
        <v>0</v>
      </c>
      <c r="L205" s="138">
        <f t="shared" ca="1" si="16"/>
        <v>8484797.8567177523</v>
      </c>
    </row>
    <row r="206" spans="5:12" x14ac:dyDescent="0.35">
      <c r="E206" s="135">
        <v>193</v>
      </c>
      <c r="F206" s="135" cm="1">
        <f t="array" aca="1" ref="F206" ca="1">INDEX('SCIR_90% vaccination'!$B194:$CW194, 'INPUTS for uncertainty analysis'!$B$2)</f>
        <v>0</v>
      </c>
      <c r="G206" s="137">
        <f t="shared" ref="G206:G269" ca="1" si="17">F206*$C$10</f>
        <v>0</v>
      </c>
      <c r="H206" s="151">
        <f t="shared" ref="H206:H269" ca="1" si="18">IF(F206 &gt; 1,$C$14*20000,0)</f>
        <v>0</v>
      </c>
      <c r="I206" s="138">
        <f t="shared" ref="I206:I269" ca="1" si="19">IF(F206 &gt; 1,$C$5+$G$2,$G$2)</f>
        <v>8484797.8567177523</v>
      </c>
      <c r="J206" s="138">
        <v>0</v>
      </c>
      <c r="K206" s="138">
        <f t="shared" ref="K206:K269" ca="1" si="20">F206*$C$6</f>
        <v>0</v>
      </c>
      <c r="L206" s="138">
        <f t="shared" ref="L206:L269" ca="1" si="21">J206+I206+K206</f>
        <v>8484797.8567177523</v>
      </c>
    </row>
    <row r="207" spans="5:12" x14ac:dyDescent="0.35">
      <c r="E207" s="135">
        <v>194</v>
      </c>
      <c r="F207" s="135" cm="1">
        <f t="array" aca="1" ref="F207" ca="1">INDEX('SCIR_90% vaccination'!$B195:$CW195, 'INPUTS for uncertainty analysis'!$B$2)</f>
        <v>1</v>
      </c>
      <c r="G207" s="137">
        <f t="shared" ca="1" si="17"/>
        <v>25.144859849109157</v>
      </c>
      <c r="H207" s="151">
        <f t="shared" ca="1" si="18"/>
        <v>0</v>
      </c>
      <c r="I207" s="138">
        <f t="shared" ca="1" si="19"/>
        <v>8484797.8567177523</v>
      </c>
      <c r="J207" s="138">
        <v>0</v>
      </c>
      <c r="K207" s="138">
        <f t="shared" ca="1" si="20"/>
        <v>166915.94379826545</v>
      </c>
      <c r="L207" s="138">
        <f t="shared" ca="1" si="21"/>
        <v>8651713.8005160186</v>
      </c>
    </row>
    <row r="208" spans="5:12" x14ac:dyDescent="0.35">
      <c r="E208" s="135">
        <v>195</v>
      </c>
      <c r="F208" s="135" cm="1">
        <f t="array" aca="1" ref="F208" ca="1">INDEX('SCIR_90% vaccination'!$B196:$CW196, 'INPUTS for uncertainty analysis'!$B$2)</f>
        <v>0</v>
      </c>
      <c r="G208" s="137">
        <f t="shared" ca="1" si="17"/>
        <v>0</v>
      </c>
      <c r="H208" s="151">
        <f t="shared" ca="1" si="18"/>
        <v>0</v>
      </c>
      <c r="I208" s="138">
        <f t="shared" ca="1" si="19"/>
        <v>8484797.8567177523</v>
      </c>
      <c r="J208" s="138">
        <v>0</v>
      </c>
      <c r="K208" s="138">
        <f t="shared" ca="1" si="20"/>
        <v>0</v>
      </c>
      <c r="L208" s="138">
        <f t="shared" ca="1" si="21"/>
        <v>8484797.8567177523</v>
      </c>
    </row>
    <row r="209" spans="5:12" x14ac:dyDescent="0.35">
      <c r="E209" s="135">
        <v>196</v>
      </c>
      <c r="F209" s="135" cm="1">
        <f t="array" aca="1" ref="F209" ca="1">INDEX('SCIR_90% vaccination'!$B197:$CW197, 'INPUTS for uncertainty analysis'!$B$2)</f>
        <v>1</v>
      </c>
      <c r="G209" s="137">
        <f t="shared" ca="1" si="17"/>
        <v>25.144859849109157</v>
      </c>
      <c r="H209" s="151">
        <f t="shared" ca="1" si="18"/>
        <v>0</v>
      </c>
      <c r="I209" s="138">
        <f t="shared" ca="1" si="19"/>
        <v>8484797.8567177523</v>
      </c>
      <c r="J209" s="138">
        <v>0</v>
      </c>
      <c r="K209" s="138">
        <f t="shared" ca="1" si="20"/>
        <v>166915.94379826545</v>
      </c>
      <c r="L209" s="138">
        <f t="shared" ca="1" si="21"/>
        <v>8651713.8005160186</v>
      </c>
    </row>
    <row r="210" spans="5:12" x14ac:dyDescent="0.35">
      <c r="E210" s="135">
        <v>197</v>
      </c>
      <c r="F210" s="135" cm="1">
        <f t="array" aca="1" ref="F210" ca="1">INDEX('SCIR_90% vaccination'!$B198:$CW198, 'INPUTS for uncertainty analysis'!$B$2)</f>
        <v>1</v>
      </c>
      <c r="G210" s="137">
        <f t="shared" ca="1" si="17"/>
        <v>25.144859849109157</v>
      </c>
      <c r="H210" s="151">
        <f t="shared" ca="1" si="18"/>
        <v>0</v>
      </c>
      <c r="I210" s="138">
        <f t="shared" ca="1" si="19"/>
        <v>8484797.8567177523</v>
      </c>
      <c r="J210" s="138">
        <v>0</v>
      </c>
      <c r="K210" s="138">
        <f t="shared" ca="1" si="20"/>
        <v>166915.94379826545</v>
      </c>
      <c r="L210" s="138">
        <f t="shared" ca="1" si="21"/>
        <v>8651713.8005160186</v>
      </c>
    </row>
    <row r="211" spans="5:12" x14ac:dyDescent="0.35">
      <c r="E211" s="135">
        <v>198</v>
      </c>
      <c r="F211" s="135" cm="1">
        <f t="array" aca="1" ref="F211" ca="1">INDEX('SCIR_90% vaccination'!$B199:$CW199, 'INPUTS for uncertainty analysis'!$B$2)</f>
        <v>0</v>
      </c>
      <c r="G211" s="137">
        <f t="shared" ca="1" si="17"/>
        <v>0</v>
      </c>
      <c r="H211" s="151">
        <f t="shared" ca="1" si="18"/>
        <v>0</v>
      </c>
      <c r="I211" s="138">
        <f t="shared" ca="1" si="19"/>
        <v>8484797.8567177523</v>
      </c>
      <c r="J211" s="138">
        <v>0</v>
      </c>
      <c r="K211" s="138">
        <f t="shared" ca="1" si="20"/>
        <v>0</v>
      </c>
      <c r="L211" s="138">
        <f t="shared" ca="1" si="21"/>
        <v>8484797.8567177523</v>
      </c>
    </row>
    <row r="212" spans="5:12" x14ac:dyDescent="0.35">
      <c r="E212" s="135">
        <v>199</v>
      </c>
      <c r="F212" s="135" cm="1">
        <f t="array" aca="1" ref="F212" ca="1">INDEX('SCIR_90% vaccination'!$B200:$CW200, 'INPUTS for uncertainty analysis'!$B$2)</f>
        <v>0</v>
      </c>
      <c r="G212" s="137">
        <f t="shared" ca="1" si="17"/>
        <v>0</v>
      </c>
      <c r="H212" s="151">
        <f t="shared" ca="1" si="18"/>
        <v>0</v>
      </c>
      <c r="I212" s="138">
        <f t="shared" ca="1" si="19"/>
        <v>8484797.8567177523</v>
      </c>
      <c r="J212" s="138">
        <v>0</v>
      </c>
      <c r="K212" s="138">
        <f t="shared" ca="1" si="20"/>
        <v>0</v>
      </c>
      <c r="L212" s="138">
        <f t="shared" ca="1" si="21"/>
        <v>8484797.8567177523</v>
      </c>
    </row>
    <row r="213" spans="5:12" x14ac:dyDescent="0.35">
      <c r="E213" s="135">
        <v>200</v>
      </c>
      <c r="F213" s="135" cm="1">
        <f t="array" aca="1" ref="F213" ca="1">INDEX('SCIR_90% vaccination'!$B201:$CW201, 'INPUTS for uncertainty analysis'!$B$2)</f>
        <v>0</v>
      </c>
      <c r="G213" s="137">
        <f t="shared" ca="1" si="17"/>
        <v>0</v>
      </c>
      <c r="H213" s="151">
        <f t="shared" ca="1" si="18"/>
        <v>0</v>
      </c>
      <c r="I213" s="138">
        <f t="shared" ca="1" si="19"/>
        <v>8484797.8567177523</v>
      </c>
      <c r="J213" s="138">
        <v>0</v>
      </c>
      <c r="K213" s="138">
        <f t="shared" ca="1" si="20"/>
        <v>0</v>
      </c>
      <c r="L213" s="138">
        <f t="shared" ca="1" si="21"/>
        <v>8484797.8567177523</v>
      </c>
    </row>
    <row r="214" spans="5:12" x14ac:dyDescent="0.35">
      <c r="E214" s="135">
        <v>201</v>
      </c>
      <c r="F214" s="135" cm="1">
        <f t="array" aca="1" ref="F214" ca="1">INDEX('SCIR_90% vaccination'!$B202:$CW202, 'INPUTS for uncertainty analysis'!$B$2)</f>
        <v>0</v>
      </c>
      <c r="G214" s="137">
        <f t="shared" ca="1" si="17"/>
        <v>0</v>
      </c>
      <c r="H214" s="151">
        <f t="shared" ca="1" si="18"/>
        <v>0</v>
      </c>
      <c r="I214" s="138">
        <f t="shared" ca="1" si="19"/>
        <v>8484797.8567177523</v>
      </c>
      <c r="J214" s="138">
        <v>0</v>
      </c>
      <c r="K214" s="138">
        <f t="shared" ca="1" si="20"/>
        <v>0</v>
      </c>
      <c r="L214" s="138">
        <f t="shared" ca="1" si="21"/>
        <v>8484797.8567177523</v>
      </c>
    </row>
    <row r="215" spans="5:12" x14ac:dyDescent="0.35">
      <c r="E215" s="135">
        <v>202</v>
      </c>
      <c r="F215" s="135" cm="1">
        <f t="array" aca="1" ref="F215" ca="1">INDEX('SCIR_90% vaccination'!$B203:$CW203, 'INPUTS for uncertainty analysis'!$B$2)</f>
        <v>0</v>
      </c>
      <c r="G215" s="137">
        <f t="shared" ca="1" si="17"/>
        <v>0</v>
      </c>
      <c r="H215" s="151">
        <f t="shared" ca="1" si="18"/>
        <v>0</v>
      </c>
      <c r="I215" s="138">
        <f t="shared" ca="1" si="19"/>
        <v>8484797.8567177523</v>
      </c>
      <c r="J215" s="138">
        <v>0</v>
      </c>
      <c r="K215" s="138">
        <f t="shared" ca="1" si="20"/>
        <v>0</v>
      </c>
      <c r="L215" s="138">
        <f t="shared" ca="1" si="21"/>
        <v>8484797.8567177523</v>
      </c>
    </row>
    <row r="216" spans="5:12" x14ac:dyDescent="0.35">
      <c r="E216" s="135">
        <v>203</v>
      </c>
      <c r="F216" s="135" cm="1">
        <f t="array" aca="1" ref="F216" ca="1">INDEX('SCIR_90% vaccination'!$B204:$CW204, 'INPUTS for uncertainty analysis'!$B$2)</f>
        <v>0</v>
      </c>
      <c r="G216" s="137">
        <f t="shared" ca="1" si="17"/>
        <v>0</v>
      </c>
      <c r="H216" s="151">
        <f t="shared" ca="1" si="18"/>
        <v>0</v>
      </c>
      <c r="I216" s="138">
        <f t="shared" ca="1" si="19"/>
        <v>8484797.8567177523</v>
      </c>
      <c r="J216" s="138">
        <v>0</v>
      </c>
      <c r="K216" s="138">
        <f t="shared" ca="1" si="20"/>
        <v>0</v>
      </c>
      <c r="L216" s="138">
        <f t="shared" ca="1" si="21"/>
        <v>8484797.8567177523</v>
      </c>
    </row>
    <row r="217" spans="5:12" x14ac:dyDescent="0.35">
      <c r="E217" s="135">
        <v>204</v>
      </c>
      <c r="F217" s="135" cm="1">
        <f t="array" aca="1" ref="F217" ca="1">INDEX('SCIR_90% vaccination'!$B205:$CW205, 'INPUTS for uncertainty analysis'!$B$2)</f>
        <v>0</v>
      </c>
      <c r="G217" s="137">
        <f t="shared" ca="1" si="17"/>
        <v>0</v>
      </c>
      <c r="H217" s="151">
        <f t="shared" ca="1" si="18"/>
        <v>0</v>
      </c>
      <c r="I217" s="138">
        <f t="shared" ca="1" si="19"/>
        <v>8484797.8567177523</v>
      </c>
      <c r="J217" s="138">
        <v>0</v>
      </c>
      <c r="K217" s="138">
        <f t="shared" ca="1" si="20"/>
        <v>0</v>
      </c>
      <c r="L217" s="138">
        <f t="shared" ca="1" si="21"/>
        <v>8484797.8567177523</v>
      </c>
    </row>
    <row r="218" spans="5:12" x14ac:dyDescent="0.35">
      <c r="E218" s="135">
        <v>205</v>
      </c>
      <c r="F218" s="135" cm="1">
        <f t="array" aca="1" ref="F218" ca="1">INDEX('SCIR_90% vaccination'!$B206:$CW206, 'INPUTS for uncertainty analysis'!$B$2)</f>
        <v>0</v>
      </c>
      <c r="G218" s="137">
        <f t="shared" ca="1" si="17"/>
        <v>0</v>
      </c>
      <c r="H218" s="151">
        <f t="shared" ca="1" si="18"/>
        <v>0</v>
      </c>
      <c r="I218" s="138">
        <f t="shared" ca="1" si="19"/>
        <v>8484797.8567177523</v>
      </c>
      <c r="J218" s="138">
        <v>0</v>
      </c>
      <c r="K218" s="138">
        <f t="shared" ca="1" si="20"/>
        <v>0</v>
      </c>
      <c r="L218" s="138">
        <f t="shared" ca="1" si="21"/>
        <v>8484797.8567177523</v>
      </c>
    </row>
    <row r="219" spans="5:12" x14ac:dyDescent="0.35">
      <c r="E219" s="135">
        <v>206</v>
      </c>
      <c r="F219" s="135" cm="1">
        <f t="array" aca="1" ref="F219" ca="1">INDEX('SCIR_90% vaccination'!$B207:$CW207, 'INPUTS for uncertainty analysis'!$B$2)</f>
        <v>0</v>
      </c>
      <c r="G219" s="137">
        <f t="shared" ca="1" si="17"/>
        <v>0</v>
      </c>
      <c r="H219" s="151">
        <f t="shared" ca="1" si="18"/>
        <v>0</v>
      </c>
      <c r="I219" s="138">
        <f t="shared" ca="1" si="19"/>
        <v>8484797.8567177523</v>
      </c>
      <c r="J219" s="138">
        <v>0</v>
      </c>
      <c r="K219" s="138">
        <f t="shared" ca="1" si="20"/>
        <v>0</v>
      </c>
      <c r="L219" s="138">
        <f t="shared" ca="1" si="21"/>
        <v>8484797.8567177523</v>
      </c>
    </row>
    <row r="220" spans="5:12" x14ac:dyDescent="0.35">
      <c r="E220" s="135">
        <v>207</v>
      </c>
      <c r="F220" s="135" cm="1">
        <f t="array" aca="1" ref="F220" ca="1">INDEX('SCIR_90% vaccination'!$B208:$CW208, 'INPUTS for uncertainty analysis'!$B$2)</f>
        <v>0</v>
      </c>
      <c r="G220" s="137">
        <f t="shared" ca="1" si="17"/>
        <v>0</v>
      </c>
      <c r="H220" s="151">
        <f t="shared" ca="1" si="18"/>
        <v>0</v>
      </c>
      <c r="I220" s="138">
        <f t="shared" ca="1" si="19"/>
        <v>8484797.8567177523</v>
      </c>
      <c r="J220" s="138">
        <v>0</v>
      </c>
      <c r="K220" s="138">
        <f t="shared" ca="1" si="20"/>
        <v>0</v>
      </c>
      <c r="L220" s="138">
        <f t="shared" ca="1" si="21"/>
        <v>8484797.8567177523</v>
      </c>
    </row>
    <row r="221" spans="5:12" x14ac:dyDescent="0.35">
      <c r="E221" s="135">
        <v>208</v>
      </c>
      <c r="F221" s="135" cm="1">
        <f t="array" aca="1" ref="F221" ca="1">INDEX('SCIR_90% vaccination'!$B209:$CW209, 'INPUTS for uncertainty analysis'!$B$2)</f>
        <v>0</v>
      </c>
      <c r="G221" s="137">
        <f t="shared" ca="1" si="17"/>
        <v>0</v>
      </c>
      <c r="H221" s="151">
        <f t="shared" ca="1" si="18"/>
        <v>0</v>
      </c>
      <c r="I221" s="138">
        <f t="shared" ca="1" si="19"/>
        <v>8484797.8567177523</v>
      </c>
      <c r="J221" s="138">
        <v>0</v>
      </c>
      <c r="K221" s="138">
        <f t="shared" ca="1" si="20"/>
        <v>0</v>
      </c>
      <c r="L221" s="138">
        <f t="shared" ca="1" si="21"/>
        <v>8484797.8567177523</v>
      </c>
    </row>
    <row r="222" spans="5:12" x14ac:dyDescent="0.35">
      <c r="E222" s="135">
        <v>209</v>
      </c>
      <c r="F222" s="135" cm="1">
        <f t="array" aca="1" ref="F222" ca="1">INDEX('SCIR_90% vaccination'!$B210:$CW210, 'INPUTS for uncertainty analysis'!$B$2)</f>
        <v>0</v>
      </c>
      <c r="G222" s="137">
        <f t="shared" ca="1" si="17"/>
        <v>0</v>
      </c>
      <c r="H222" s="151">
        <f t="shared" ca="1" si="18"/>
        <v>0</v>
      </c>
      <c r="I222" s="138">
        <f t="shared" ca="1" si="19"/>
        <v>8484797.8567177523</v>
      </c>
      <c r="J222" s="138">
        <v>0</v>
      </c>
      <c r="K222" s="138">
        <f t="shared" ca="1" si="20"/>
        <v>0</v>
      </c>
      <c r="L222" s="138">
        <f t="shared" ca="1" si="21"/>
        <v>8484797.8567177523</v>
      </c>
    </row>
    <row r="223" spans="5:12" x14ac:dyDescent="0.35">
      <c r="E223" s="135">
        <v>210</v>
      </c>
      <c r="F223" s="135" cm="1">
        <f t="array" aca="1" ref="F223" ca="1">INDEX('SCIR_90% vaccination'!$B211:$CW211, 'INPUTS for uncertainty analysis'!$B$2)</f>
        <v>0</v>
      </c>
      <c r="G223" s="137">
        <f t="shared" ca="1" si="17"/>
        <v>0</v>
      </c>
      <c r="H223" s="151">
        <f t="shared" ca="1" si="18"/>
        <v>0</v>
      </c>
      <c r="I223" s="138">
        <f t="shared" ca="1" si="19"/>
        <v>8484797.8567177523</v>
      </c>
      <c r="J223" s="138">
        <v>0</v>
      </c>
      <c r="K223" s="138">
        <f t="shared" ca="1" si="20"/>
        <v>0</v>
      </c>
      <c r="L223" s="138">
        <f t="shared" ca="1" si="21"/>
        <v>8484797.8567177523</v>
      </c>
    </row>
    <row r="224" spans="5:12" x14ac:dyDescent="0.35">
      <c r="E224" s="135">
        <v>211</v>
      </c>
      <c r="F224" s="135" cm="1">
        <f t="array" aca="1" ref="F224" ca="1">INDEX('SCIR_90% vaccination'!$B212:$CW212, 'INPUTS for uncertainty analysis'!$B$2)</f>
        <v>0</v>
      </c>
      <c r="G224" s="137">
        <f t="shared" ca="1" si="17"/>
        <v>0</v>
      </c>
      <c r="H224" s="151">
        <f t="shared" ca="1" si="18"/>
        <v>0</v>
      </c>
      <c r="I224" s="138">
        <f t="shared" ca="1" si="19"/>
        <v>8484797.8567177523</v>
      </c>
      <c r="J224" s="138">
        <v>0</v>
      </c>
      <c r="K224" s="138">
        <f t="shared" ca="1" si="20"/>
        <v>0</v>
      </c>
      <c r="L224" s="138">
        <f t="shared" ca="1" si="21"/>
        <v>8484797.8567177523</v>
      </c>
    </row>
    <row r="225" spans="5:12" x14ac:dyDescent="0.35">
      <c r="E225" s="135">
        <v>212</v>
      </c>
      <c r="F225" s="135" cm="1">
        <f t="array" aca="1" ref="F225" ca="1">INDEX('SCIR_90% vaccination'!$B213:$CW213, 'INPUTS for uncertainty analysis'!$B$2)</f>
        <v>0</v>
      </c>
      <c r="G225" s="137">
        <f t="shared" ca="1" si="17"/>
        <v>0</v>
      </c>
      <c r="H225" s="151">
        <f t="shared" ca="1" si="18"/>
        <v>0</v>
      </c>
      <c r="I225" s="138">
        <f t="shared" ca="1" si="19"/>
        <v>8484797.8567177523</v>
      </c>
      <c r="J225" s="138">
        <v>0</v>
      </c>
      <c r="K225" s="138">
        <f t="shared" ca="1" si="20"/>
        <v>0</v>
      </c>
      <c r="L225" s="138">
        <f t="shared" ca="1" si="21"/>
        <v>8484797.8567177523</v>
      </c>
    </row>
    <row r="226" spans="5:12" x14ac:dyDescent="0.35">
      <c r="E226" s="135">
        <v>213</v>
      </c>
      <c r="F226" s="135" cm="1">
        <f t="array" aca="1" ref="F226" ca="1">INDEX('SCIR_90% vaccination'!$B214:$CW214, 'INPUTS for uncertainty analysis'!$B$2)</f>
        <v>0</v>
      </c>
      <c r="G226" s="137">
        <f t="shared" ca="1" si="17"/>
        <v>0</v>
      </c>
      <c r="H226" s="151">
        <f t="shared" ca="1" si="18"/>
        <v>0</v>
      </c>
      <c r="I226" s="138">
        <f t="shared" ca="1" si="19"/>
        <v>8484797.8567177523</v>
      </c>
      <c r="J226" s="138">
        <v>0</v>
      </c>
      <c r="K226" s="138">
        <f t="shared" ca="1" si="20"/>
        <v>0</v>
      </c>
      <c r="L226" s="138">
        <f t="shared" ca="1" si="21"/>
        <v>8484797.8567177523</v>
      </c>
    </row>
    <row r="227" spans="5:12" x14ac:dyDescent="0.35">
      <c r="E227" s="135">
        <v>214</v>
      </c>
      <c r="F227" s="135" cm="1">
        <f t="array" aca="1" ref="F227" ca="1">INDEX('SCIR_90% vaccination'!$B215:$CW215, 'INPUTS for uncertainty analysis'!$B$2)</f>
        <v>0</v>
      </c>
      <c r="G227" s="137">
        <f t="shared" ca="1" si="17"/>
        <v>0</v>
      </c>
      <c r="H227" s="151">
        <f t="shared" ca="1" si="18"/>
        <v>0</v>
      </c>
      <c r="I227" s="138">
        <f t="shared" ca="1" si="19"/>
        <v>8484797.8567177523</v>
      </c>
      <c r="J227" s="138">
        <v>0</v>
      </c>
      <c r="K227" s="138">
        <f t="shared" ca="1" si="20"/>
        <v>0</v>
      </c>
      <c r="L227" s="138">
        <f t="shared" ca="1" si="21"/>
        <v>8484797.8567177523</v>
      </c>
    </row>
    <row r="228" spans="5:12" x14ac:dyDescent="0.35">
      <c r="E228" s="135">
        <v>215</v>
      </c>
      <c r="F228" s="135" cm="1">
        <f t="array" aca="1" ref="F228" ca="1">INDEX('SCIR_90% vaccination'!$B216:$CW216, 'INPUTS for uncertainty analysis'!$B$2)</f>
        <v>0</v>
      </c>
      <c r="G228" s="137">
        <f t="shared" ca="1" si="17"/>
        <v>0</v>
      </c>
      <c r="H228" s="151">
        <f t="shared" ca="1" si="18"/>
        <v>0</v>
      </c>
      <c r="I228" s="138">
        <f t="shared" ca="1" si="19"/>
        <v>8484797.8567177523</v>
      </c>
      <c r="J228" s="138">
        <v>0</v>
      </c>
      <c r="K228" s="138">
        <f t="shared" ca="1" si="20"/>
        <v>0</v>
      </c>
      <c r="L228" s="138">
        <f t="shared" ca="1" si="21"/>
        <v>8484797.8567177523</v>
      </c>
    </row>
    <row r="229" spans="5:12" x14ac:dyDescent="0.35">
      <c r="E229" s="135">
        <v>216</v>
      </c>
      <c r="F229" s="135" cm="1">
        <f t="array" aca="1" ref="F229" ca="1">INDEX('SCIR_90% vaccination'!$B217:$CW217, 'INPUTS for uncertainty analysis'!$B$2)</f>
        <v>0</v>
      </c>
      <c r="G229" s="137">
        <f t="shared" ca="1" si="17"/>
        <v>0</v>
      </c>
      <c r="H229" s="151">
        <f t="shared" ca="1" si="18"/>
        <v>0</v>
      </c>
      <c r="I229" s="138">
        <f t="shared" ca="1" si="19"/>
        <v>8484797.8567177523</v>
      </c>
      <c r="J229" s="138">
        <v>0</v>
      </c>
      <c r="K229" s="138">
        <f t="shared" ca="1" si="20"/>
        <v>0</v>
      </c>
      <c r="L229" s="138">
        <f t="shared" ca="1" si="21"/>
        <v>8484797.8567177523</v>
      </c>
    </row>
    <row r="230" spans="5:12" x14ac:dyDescent="0.35">
      <c r="E230" s="135">
        <v>217</v>
      </c>
      <c r="F230" s="135" cm="1">
        <f t="array" aca="1" ref="F230" ca="1">INDEX('SCIR_90% vaccination'!$B218:$CW218, 'INPUTS for uncertainty analysis'!$B$2)</f>
        <v>0</v>
      </c>
      <c r="G230" s="137">
        <f t="shared" ca="1" si="17"/>
        <v>0</v>
      </c>
      <c r="H230" s="151">
        <f t="shared" ca="1" si="18"/>
        <v>0</v>
      </c>
      <c r="I230" s="138">
        <f t="shared" ca="1" si="19"/>
        <v>8484797.8567177523</v>
      </c>
      <c r="J230" s="138">
        <v>0</v>
      </c>
      <c r="K230" s="138">
        <f t="shared" ca="1" si="20"/>
        <v>0</v>
      </c>
      <c r="L230" s="138">
        <f t="shared" ca="1" si="21"/>
        <v>8484797.8567177523</v>
      </c>
    </row>
    <row r="231" spans="5:12" x14ac:dyDescent="0.35">
      <c r="E231" s="135">
        <v>218</v>
      </c>
      <c r="F231" s="135" cm="1">
        <f t="array" aca="1" ref="F231" ca="1">INDEX('SCIR_90% vaccination'!$B219:$CW219, 'INPUTS for uncertainty analysis'!$B$2)</f>
        <v>0</v>
      </c>
      <c r="G231" s="137">
        <f t="shared" ca="1" si="17"/>
        <v>0</v>
      </c>
      <c r="H231" s="151">
        <f t="shared" ca="1" si="18"/>
        <v>0</v>
      </c>
      <c r="I231" s="138">
        <f t="shared" ca="1" si="19"/>
        <v>8484797.8567177523</v>
      </c>
      <c r="J231" s="138">
        <v>0</v>
      </c>
      <c r="K231" s="138">
        <f t="shared" ca="1" si="20"/>
        <v>0</v>
      </c>
      <c r="L231" s="138">
        <f t="shared" ca="1" si="21"/>
        <v>8484797.8567177523</v>
      </c>
    </row>
    <row r="232" spans="5:12" x14ac:dyDescent="0.35">
      <c r="E232" s="135">
        <v>219</v>
      </c>
      <c r="F232" s="135" cm="1">
        <f t="array" aca="1" ref="F232" ca="1">INDEX('SCIR_90% vaccination'!$B220:$CW220, 'INPUTS for uncertainty analysis'!$B$2)</f>
        <v>0</v>
      </c>
      <c r="G232" s="137">
        <f t="shared" ca="1" si="17"/>
        <v>0</v>
      </c>
      <c r="H232" s="151">
        <f t="shared" ca="1" si="18"/>
        <v>0</v>
      </c>
      <c r="I232" s="138">
        <f t="shared" ca="1" si="19"/>
        <v>8484797.8567177523</v>
      </c>
      <c r="J232" s="138">
        <v>0</v>
      </c>
      <c r="K232" s="138">
        <f t="shared" ca="1" si="20"/>
        <v>0</v>
      </c>
      <c r="L232" s="138">
        <f t="shared" ca="1" si="21"/>
        <v>8484797.8567177523</v>
      </c>
    </row>
    <row r="233" spans="5:12" x14ac:dyDescent="0.35">
      <c r="E233" s="135">
        <v>220</v>
      </c>
      <c r="F233" s="135" cm="1">
        <f t="array" aca="1" ref="F233" ca="1">INDEX('SCIR_90% vaccination'!$B221:$CW221, 'INPUTS for uncertainty analysis'!$B$2)</f>
        <v>0</v>
      </c>
      <c r="G233" s="137">
        <f t="shared" ca="1" si="17"/>
        <v>0</v>
      </c>
      <c r="H233" s="151">
        <f t="shared" ca="1" si="18"/>
        <v>0</v>
      </c>
      <c r="I233" s="138">
        <f t="shared" ca="1" si="19"/>
        <v>8484797.8567177523</v>
      </c>
      <c r="J233" s="138">
        <v>0</v>
      </c>
      <c r="K233" s="138">
        <f t="shared" ca="1" si="20"/>
        <v>0</v>
      </c>
      <c r="L233" s="138">
        <f t="shared" ca="1" si="21"/>
        <v>8484797.8567177523</v>
      </c>
    </row>
    <row r="234" spans="5:12" x14ac:dyDescent="0.35">
      <c r="E234" s="135">
        <v>221</v>
      </c>
      <c r="F234" s="135" cm="1">
        <f t="array" aca="1" ref="F234" ca="1">INDEX('SCIR_90% vaccination'!$B222:$CW222, 'INPUTS for uncertainty analysis'!$B$2)</f>
        <v>0</v>
      </c>
      <c r="G234" s="137">
        <f t="shared" ca="1" si="17"/>
        <v>0</v>
      </c>
      <c r="H234" s="151">
        <f t="shared" ca="1" si="18"/>
        <v>0</v>
      </c>
      <c r="I234" s="138">
        <f t="shared" ca="1" si="19"/>
        <v>8484797.8567177523</v>
      </c>
      <c r="J234" s="138">
        <v>0</v>
      </c>
      <c r="K234" s="138">
        <f t="shared" ca="1" si="20"/>
        <v>0</v>
      </c>
      <c r="L234" s="138">
        <f t="shared" ca="1" si="21"/>
        <v>8484797.8567177523</v>
      </c>
    </row>
    <row r="235" spans="5:12" x14ac:dyDescent="0.35">
      <c r="E235" s="135">
        <v>222</v>
      </c>
      <c r="F235" s="135" cm="1">
        <f t="array" aca="1" ref="F235" ca="1">INDEX('SCIR_90% vaccination'!$B223:$CW223, 'INPUTS for uncertainty analysis'!$B$2)</f>
        <v>0</v>
      </c>
      <c r="G235" s="137">
        <f t="shared" ca="1" si="17"/>
        <v>0</v>
      </c>
      <c r="H235" s="151">
        <f t="shared" ca="1" si="18"/>
        <v>0</v>
      </c>
      <c r="I235" s="138">
        <f t="shared" ca="1" si="19"/>
        <v>8484797.8567177523</v>
      </c>
      <c r="J235" s="138">
        <v>0</v>
      </c>
      <c r="K235" s="138">
        <f t="shared" ca="1" si="20"/>
        <v>0</v>
      </c>
      <c r="L235" s="138">
        <f t="shared" ca="1" si="21"/>
        <v>8484797.8567177523</v>
      </c>
    </row>
    <row r="236" spans="5:12" x14ac:dyDescent="0.35">
      <c r="E236" s="135">
        <v>223</v>
      </c>
      <c r="F236" s="135" cm="1">
        <f t="array" aca="1" ref="F236" ca="1">INDEX('SCIR_90% vaccination'!$B224:$CW224, 'INPUTS for uncertainty analysis'!$B$2)</f>
        <v>0</v>
      </c>
      <c r="G236" s="137">
        <f t="shared" ca="1" si="17"/>
        <v>0</v>
      </c>
      <c r="H236" s="151">
        <f t="shared" ca="1" si="18"/>
        <v>0</v>
      </c>
      <c r="I236" s="138">
        <f t="shared" ca="1" si="19"/>
        <v>8484797.8567177523</v>
      </c>
      <c r="J236" s="138">
        <v>0</v>
      </c>
      <c r="K236" s="138">
        <f t="shared" ca="1" si="20"/>
        <v>0</v>
      </c>
      <c r="L236" s="138">
        <f t="shared" ca="1" si="21"/>
        <v>8484797.8567177523</v>
      </c>
    </row>
    <row r="237" spans="5:12" x14ac:dyDescent="0.35">
      <c r="E237" s="135">
        <v>224</v>
      </c>
      <c r="F237" s="135" cm="1">
        <f t="array" aca="1" ref="F237" ca="1">INDEX('SCIR_90% vaccination'!$B225:$CW225, 'INPUTS for uncertainty analysis'!$B$2)</f>
        <v>0</v>
      </c>
      <c r="G237" s="137">
        <f t="shared" ca="1" si="17"/>
        <v>0</v>
      </c>
      <c r="H237" s="151">
        <f t="shared" ca="1" si="18"/>
        <v>0</v>
      </c>
      <c r="I237" s="138">
        <f t="shared" ca="1" si="19"/>
        <v>8484797.8567177523</v>
      </c>
      <c r="J237" s="138">
        <v>0</v>
      </c>
      <c r="K237" s="138">
        <f t="shared" ca="1" si="20"/>
        <v>0</v>
      </c>
      <c r="L237" s="138">
        <f t="shared" ca="1" si="21"/>
        <v>8484797.8567177523</v>
      </c>
    </row>
    <row r="238" spans="5:12" x14ac:dyDescent="0.35">
      <c r="E238" s="135">
        <v>225</v>
      </c>
      <c r="F238" s="135" cm="1">
        <f t="array" aca="1" ref="F238" ca="1">INDEX('SCIR_90% vaccination'!$B226:$CW226, 'INPUTS for uncertainty analysis'!$B$2)</f>
        <v>0</v>
      </c>
      <c r="G238" s="137">
        <f t="shared" ca="1" si="17"/>
        <v>0</v>
      </c>
      <c r="H238" s="151">
        <f t="shared" ca="1" si="18"/>
        <v>0</v>
      </c>
      <c r="I238" s="138">
        <f t="shared" ca="1" si="19"/>
        <v>8484797.8567177523</v>
      </c>
      <c r="J238" s="138">
        <v>0</v>
      </c>
      <c r="K238" s="138">
        <f t="shared" ca="1" si="20"/>
        <v>0</v>
      </c>
      <c r="L238" s="138">
        <f t="shared" ca="1" si="21"/>
        <v>8484797.8567177523</v>
      </c>
    </row>
    <row r="239" spans="5:12" x14ac:dyDescent="0.35">
      <c r="E239" s="135">
        <v>226</v>
      </c>
      <c r="F239" s="135" cm="1">
        <f t="array" aca="1" ref="F239" ca="1">INDEX('SCIR_90% vaccination'!$B227:$CW227, 'INPUTS for uncertainty analysis'!$B$2)</f>
        <v>0</v>
      </c>
      <c r="G239" s="137">
        <f t="shared" ca="1" si="17"/>
        <v>0</v>
      </c>
      <c r="H239" s="151">
        <f t="shared" ca="1" si="18"/>
        <v>0</v>
      </c>
      <c r="I239" s="138">
        <f t="shared" ca="1" si="19"/>
        <v>8484797.8567177523</v>
      </c>
      <c r="J239" s="138">
        <v>0</v>
      </c>
      <c r="K239" s="138">
        <f t="shared" ca="1" si="20"/>
        <v>0</v>
      </c>
      <c r="L239" s="138">
        <f t="shared" ca="1" si="21"/>
        <v>8484797.8567177523</v>
      </c>
    </row>
    <row r="240" spans="5:12" x14ac:dyDescent="0.35">
      <c r="E240" s="135">
        <v>227</v>
      </c>
      <c r="F240" s="135" cm="1">
        <f t="array" aca="1" ref="F240" ca="1">INDEX('SCIR_90% vaccination'!$B228:$CW228, 'INPUTS for uncertainty analysis'!$B$2)</f>
        <v>0</v>
      </c>
      <c r="G240" s="137">
        <f t="shared" ca="1" si="17"/>
        <v>0</v>
      </c>
      <c r="H240" s="151">
        <f t="shared" ca="1" si="18"/>
        <v>0</v>
      </c>
      <c r="I240" s="138">
        <f t="shared" ca="1" si="19"/>
        <v>8484797.8567177523</v>
      </c>
      <c r="J240" s="138">
        <v>0</v>
      </c>
      <c r="K240" s="138">
        <f t="shared" ca="1" si="20"/>
        <v>0</v>
      </c>
      <c r="L240" s="138">
        <f t="shared" ca="1" si="21"/>
        <v>8484797.8567177523</v>
      </c>
    </row>
    <row r="241" spans="5:12" x14ac:dyDescent="0.35">
      <c r="E241" s="135">
        <v>228</v>
      </c>
      <c r="F241" s="135" cm="1">
        <f t="array" aca="1" ref="F241" ca="1">INDEX('SCIR_90% vaccination'!$B229:$CW229, 'INPUTS for uncertainty analysis'!$B$2)</f>
        <v>0</v>
      </c>
      <c r="G241" s="137">
        <f t="shared" ca="1" si="17"/>
        <v>0</v>
      </c>
      <c r="H241" s="151">
        <f t="shared" ca="1" si="18"/>
        <v>0</v>
      </c>
      <c r="I241" s="138">
        <f t="shared" ca="1" si="19"/>
        <v>8484797.8567177523</v>
      </c>
      <c r="J241" s="138">
        <v>0</v>
      </c>
      <c r="K241" s="138">
        <f t="shared" ca="1" si="20"/>
        <v>0</v>
      </c>
      <c r="L241" s="138">
        <f t="shared" ca="1" si="21"/>
        <v>8484797.8567177523</v>
      </c>
    </row>
    <row r="242" spans="5:12" x14ac:dyDescent="0.35">
      <c r="E242" s="135">
        <v>229</v>
      </c>
      <c r="F242" s="135" cm="1">
        <f t="array" aca="1" ref="F242" ca="1">INDEX('SCIR_90% vaccination'!$B230:$CW230, 'INPUTS for uncertainty analysis'!$B$2)</f>
        <v>0</v>
      </c>
      <c r="G242" s="137">
        <f t="shared" ca="1" si="17"/>
        <v>0</v>
      </c>
      <c r="H242" s="151">
        <f t="shared" ca="1" si="18"/>
        <v>0</v>
      </c>
      <c r="I242" s="138">
        <f t="shared" ca="1" si="19"/>
        <v>8484797.8567177523</v>
      </c>
      <c r="J242" s="138">
        <v>0</v>
      </c>
      <c r="K242" s="138">
        <f t="shared" ca="1" si="20"/>
        <v>0</v>
      </c>
      <c r="L242" s="138">
        <f t="shared" ca="1" si="21"/>
        <v>8484797.8567177523</v>
      </c>
    </row>
    <row r="243" spans="5:12" x14ac:dyDescent="0.35">
      <c r="E243" s="135">
        <v>230</v>
      </c>
      <c r="F243" s="135" cm="1">
        <f t="array" aca="1" ref="F243" ca="1">INDEX('SCIR_90% vaccination'!$B231:$CW231, 'INPUTS for uncertainty analysis'!$B$2)</f>
        <v>0</v>
      </c>
      <c r="G243" s="137">
        <f t="shared" ca="1" si="17"/>
        <v>0</v>
      </c>
      <c r="H243" s="151">
        <f t="shared" ca="1" si="18"/>
        <v>0</v>
      </c>
      <c r="I243" s="138">
        <f t="shared" ca="1" si="19"/>
        <v>8484797.8567177523</v>
      </c>
      <c r="J243" s="138">
        <v>0</v>
      </c>
      <c r="K243" s="138">
        <f t="shared" ca="1" si="20"/>
        <v>0</v>
      </c>
      <c r="L243" s="138">
        <f t="shared" ca="1" si="21"/>
        <v>8484797.8567177523</v>
      </c>
    </row>
    <row r="244" spans="5:12" x14ac:dyDescent="0.35">
      <c r="E244" s="135">
        <v>231</v>
      </c>
      <c r="F244" s="135" cm="1">
        <f t="array" aca="1" ref="F244" ca="1">INDEX('SCIR_90% vaccination'!$B232:$CW232, 'INPUTS for uncertainty analysis'!$B$2)</f>
        <v>0</v>
      </c>
      <c r="G244" s="137">
        <f t="shared" ca="1" si="17"/>
        <v>0</v>
      </c>
      <c r="H244" s="151">
        <f t="shared" ca="1" si="18"/>
        <v>0</v>
      </c>
      <c r="I244" s="138">
        <f t="shared" ca="1" si="19"/>
        <v>8484797.8567177523</v>
      </c>
      <c r="J244" s="138">
        <v>0</v>
      </c>
      <c r="K244" s="138">
        <f t="shared" ca="1" si="20"/>
        <v>0</v>
      </c>
      <c r="L244" s="138">
        <f t="shared" ca="1" si="21"/>
        <v>8484797.8567177523</v>
      </c>
    </row>
    <row r="245" spans="5:12" x14ac:dyDescent="0.35">
      <c r="E245" s="135">
        <v>232</v>
      </c>
      <c r="F245" s="135" cm="1">
        <f t="array" aca="1" ref="F245" ca="1">INDEX('SCIR_90% vaccination'!$B233:$CW233, 'INPUTS for uncertainty analysis'!$B$2)</f>
        <v>0</v>
      </c>
      <c r="G245" s="137">
        <f t="shared" ca="1" si="17"/>
        <v>0</v>
      </c>
      <c r="H245" s="151">
        <f t="shared" ca="1" si="18"/>
        <v>0</v>
      </c>
      <c r="I245" s="138">
        <f t="shared" ca="1" si="19"/>
        <v>8484797.8567177523</v>
      </c>
      <c r="J245" s="138">
        <v>0</v>
      </c>
      <c r="K245" s="138">
        <f t="shared" ca="1" si="20"/>
        <v>0</v>
      </c>
      <c r="L245" s="138">
        <f t="shared" ca="1" si="21"/>
        <v>8484797.8567177523</v>
      </c>
    </row>
    <row r="246" spans="5:12" x14ac:dyDescent="0.35">
      <c r="E246" s="135">
        <v>233</v>
      </c>
      <c r="F246" s="135" cm="1">
        <f t="array" aca="1" ref="F246" ca="1">INDEX('SCIR_90% vaccination'!$B234:$CW234, 'INPUTS for uncertainty analysis'!$B$2)</f>
        <v>0</v>
      </c>
      <c r="G246" s="137">
        <f t="shared" ca="1" si="17"/>
        <v>0</v>
      </c>
      <c r="H246" s="151">
        <f t="shared" ca="1" si="18"/>
        <v>0</v>
      </c>
      <c r="I246" s="138">
        <f t="shared" ca="1" si="19"/>
        <v>8484797.8567177523</v>
      </c>
      <c r="J246" s="138">
        <v>0</v>
      </c>
      <c r="K246" s="138">
        <f t="shared" ca="1" si="20"/>
        <v>0</v>
      </c>
      <c r="L246" s="138">
        <f t="shared" ca="1" si="21"/>
        <v>8484797.8567177523</v>
      </c>
    </row>
    <row r="247" spans="5:12" x14ac:dyDescent="0.35">
      <c r="E247" s="135">
        <v>234</v>
      </c>
      <c r="F247" s="135" cm="1">
        <f t="array" aca="1" ref="F247" ca="1">INDEX('SCIR_90% vaccination'!$B235:$CW235, 'INPUTS for uncertainty analysis'!$B$2)</f>
        <v>1</v>
      </c>
      <c r="G247" s="137">
        <f t="shared" ca="1" si="17"/>
        <v>25.144859849109157</v>
      </c>
      <c r="H247" s="151">
        <f t="shared" ca="1" si="18"/>
        <v>0</v>
      </c>
      <c r="I247" s="138">
        <f t="shared" ca="1" si="19"/>
        <v>8484797.8567177523</v>
      </c>
      <c r="J247" s="138">
        <v>0</v>
      </c>
      <c r="K247" s="138">
        <f t="shared" ca="1" si="20"/>
        <v>166915.94379826545</v>
      </c>
      <c r="L247" s="138">
        <f t="shared" ca="1" si="21"/>
        <v>8651713.8005160186</v>
      </c>
    </row>
    <row r="248" spans="5:12" x14ac:dyDescent="0.35">
      <c r="E248" s="135">
        <v>235</v>
      </c>
      <c r="F248" s="135" cm="1">
        <f t="array" aca="1" ref="F248" ca="1">INDEX('SCIR_90% vaccination'!$B236:$CW236, 'INPUTS for uncertainty analysis'!$B$2)</f>
        <v>0</v>
      </c>
      <c r="G248" s="137">
        <f t="shared" ca="1" si="17"/>
        <v>0</v>
      </c>
      <c r="H248" s="151">
        <f t="shared" ca="1" si="18"/>
        <v>0</v>
      </c>
      <c r="I248" s="138">
        <f t="shared" ca="1" si="19"/>
        <v>8484797.8567177523</v>
      </c>
      <c r="J248" s="138">
        <v>0</v>
      </c>
      <c r="K248" s="138">
        <f t="shared" ca="1" si="20"/>
        <v>0</v>
      </c>
      <c r="L248" s="138">
        <f t="shared" ca="1" si="21"/>
        <v>8484797.8567177523</v>
      </c>
    </row>
    <row r="249" spans="5:12" x14ac:dyDescent="0.35">
      <c r="E249" s="135">
        <v>236</v>
      </c>
      <c r="F249" s="135" cm="1">
        <f t="array" aca="1" ref="F249" ca="1">INDEX('SCIR_90% vaccination'!$B237:$CW237, 'INPUTS for uncertainty analysis'!$B$2)</f>
        <v>1</v>
      </c>
      <c r="G249" s="137">
        <f t="shared" ca="1" si="17"/>
        <v>25.144859849109157</v>
      </c>
      <c r="H249" s="151">
        <f t="shared" ca="1" si="18"/>
        <v>0</v>
      </c>
      <c r="I249" s="138">
        <f t="shared" ca="1" si="19"/>
        <v>8484797.8567177523</v>
      </c>
      <c r="J249" s="138">
        <v>0</v>
      </c>
      <c r="K249" s="138">
        <f t="shared" ca="1" si="20"/>
        <v>166915.94379826545</v>
      </c>
      <c r="L249" s="138">
        <f t="shared" ca="1" si="21"/>
        <v>8651713.8005160186</v>
      </c>
    </row>
    <row r="250" spans="5:12" x14ac:dyDescent="0.35">
      <c r="E250" s="135">
        <v>237</v>
      </c>
      <c r="F250" s="135" cm="1">
        <f t="array" aca="1" ref="F250" ca="1">INDEX('SCIR_90% vaccination'!$B238:$CW238, 'INPUTS for uncertainty analysis'!$B$2)</f>
        <v>0</v>
      </c>
      <c r="G250" s="137">
        <f t="shared" ca="1" si="17"/>
        <v>0</v>
      </c>
      <c r="H250" s="151">
        <f t="shared" ca="1" si="18"/>
        <v>0</v>
      </c>
      <c r="I250" s="138">
        <f t="shared" ca="1" si="19"/>
        <v>8484797.8567177523</v>
      </c>
      <c r="J250" s="138">
        <v>0</v>
      </c>
      <c r="K250" s="138">
        <f t="shared" ca="1" si="20"/>
        <v>0</v>
      </c>
      <c r="L250" s="138">
        <f t="shared" ca="1" si="21"/>
        <v>8484797.8567177523</v>
      </c>
    </row>
    <row r="251" spans="5:12" x14ac:dyDescent="0.35">
      <c r="E251" s="135">
        <v>238</v>
      </c>
      <c r="F251" s="135" cm="1">
        <f t="array" aca="1" ref="F251" ca="1">INDEX('SCIR_90% vaccination'!$B239:$CW239, 'INPUTS for uncertainty analysis'!$B$2)</f>
        <v>0</v>
      </c>
      <c r="G251" s="137">
        <f t="shared" ca="1" si="17"/>
        <v>0</v>
      </c>
      <c r="H251" s="151">
        <f t="shared" ca="1" si="18"/>
        <v>0</v>
      </c>
      <c r="I251" s="138">
        <f t="shared" ca="1" si="19"/>
        <v>8484797.8567177523</v>
      </c>
      <c r="J251" s="138">
        <v>0</v>
      </c>
      <c r="K251" s="138">
        <f t="shared" ca="1" si="20"/>
        <v>0</v>
      </c>
      <c r="L251" s="138">
        <f t="shared" ca="1" si="21"/>
        <v>8484797.8567177523</v>
      </c>
    </row>
    <row r="252" spans="5:12" x14ac:dyDescent="0.35">
      <c r="E252" s="135">
        <v>239</v>
      </c>
      <c r="F252" s="135" cm="1">
        <f t="array" aca="1" ref="F252" ca="1">INDEX('SCIR_90% vaccination'!$B240:$CW240, 'INPUTS for uncertainty analysis'!$B$2)</f>
        <v>0</v>
      </c>
      <c r="G252" s="137">
        <f t="shared" ca="1" si="17"/>
        <v>0</v>
      </c>
      <c r="H252" s="151">
        <f t="shared" ca="1" si="18"/>
        <v>0</v>
      </c>
      <c r="I252" s="138">
        <f t="shared" ca="1" si="19"/>
        <v>8484797.8567177523</v>
      </c>
      <c r="J252" s="138">
        <v>0</v>
      </c>
      <c r="K252" s="138">
        <f t="shared" ca="1" si="20"/>
        <v>0</v>
      </c>
      <c r="L252" s="138">
        <f t="shared" ca="1" si="21"/>
        <v>8484797.8567177523</v>
      </c>
    </row>
    <row r="253" spans="5:12" x14ac:dyDescent="0.35">
      <c r="E253" s="135">
        <v>240</v>
      </c>
      <c r="F253" s="135" cm="1">
        <f t="array" aca="1" ref="F253" ca="1">INDEX('SCIR_90% vaccination'!$B241:$CW241, 'INPUTS for uncertainty analysis'!$B$2)</f>
        <v>0</v>
      </c>
      <c r="G253" s="137">
        <f t="shared" ca="1" si="17"/>
        <v>0</v>
      </c>
      <c r="H253" s="151">
        <f t="shared" ca="1" si="18"/>
        <v>0</v>
      </c>
      <c r="I253" s="138">
        <f t="shared" ca="1" si="19"/>
        <v>8484797.8567177523</v>
      </c>
      <c r="J253" s="138">
        <v>0</v>
      </c>
      <c r="K253" s="138">
        <f t="shared" ca="1" si="20"/>
        <v>0</v>
      </c>
      <c r="L253" s="138">
        <f t="shared" ca="1" si="21"/>
        <v>8484797.8567177523</v>
      </c>
    </row>
    <row r="254" spans="5:12" x14ac:dyDescent="0.35">
      <c r="E254" s="135">
        <v>241</v>
      </c>
      <c r="F254" s="135" cm="1">
        <f t="array" aca="1" ref="F254" ca="1">INDEX('SCIR_90% vaccination'!$B242:$CW242, 'INPUTS for uncertainty analysis'!$B$2)</f>
        <v>0</v>
      </c>
      <c r="G254" s="137">
        <f t="shared" ca="1" si="17"/>
        <v>0</v>
      </c>
      <c r="H254" s="151">
        <f t="shared" ca="1" si="18"/>
        <v>0</v>
      </c>
      <c r="I254" s="138">
        <f t="shared" ca="1" si="19"/>
        <v>8484797.8567177523</v>
      </c>
      <c r="J254" s="138">
        <v>0</v>
      </c>
      <c r="K254" s="138">
        <f t="shared" ca="1" si="20"/>
        <v>0</v>
      </c>
      <c r="L254" s="138">
        <f t="shared" ca="1" si="21"/>
        <v>8484797.8567177523</v>
      </c>
    </row>
    <row r="255" spans="5:12" x14ac:dyDescent="0.35">
      <c r="E255" s="135">
        <v>242</v>
      </c>
      <c r="F255" s="135" cm="1">
        <f t="array" aca="1" ref="F255" ca="1">INDEX('SCIR_90% vaccination'!$B243:$CW243, 'INPUTS for uncertainty analysis'!$B$2)</f>
        <v>0</v>
      </c>
      <c r="G255" s="137">
        <f t="shared" ca="1" si="17"/>
        <v>0</v>
      </c>
      <c r="H255" s="151">
        <f t="shared" ca="1" si="18"/>
        <v>0</v>
      </c>
      <c r="I255" s="138">
        <f t="shared" ca="1" si="19"/>
        <v>8484797.8567177523</v>
      </c>
      <c r="J255" s="138">
        <v>0</v>
      </c>
      <c r="K255" s="138">
        <f t="shared" ca="1" si="20"/>
        <v>0</v>
      </c>
      <c r="L255" s="138">
        <f t="shared" ca="1" si="21"/>
        <v>8484797.8567177523</v>
      </c>
    </row>
    <row r="256" spans="5:12" x14ac:dyDescent="0.35">
      <c r="E256" s="135">
        <v>243</v>
      </c>
      <c r="F256" s="135" cm="1">
        <f t="array" aca="1" ref="F256" ca="1">INDEX('SCIR_90% vaccination'!$B244:$CW244, 'INPUTS for uncertainty analysis'!$B$2)</f>
        <v>0</v>
      </c>
      <c r="G256" s="137">
        <f t="shared" ca="1" si="17"/>
        <v>0</v>
      </c>
      <c r="H256" s="151">
        <f t="shared" ca="1" si="18"/>
        <v>0</v>
      </c>
      <c r="I256" s="138">
        <f t="shared" ca="1" si="19"/>
        <v>8484797.8567177523</v>
      </c>
      <c r="J256" s="138">
        <v>0</v>
      </c>
      <c r="K256" s="138">
        <f t="shared" ca="1" si="20"/>
        <v>0</v>
      </c>
      <c r="L256" s="138">
        <f t="shared" ca="1" si="21"/>
        <v>8484797.8567177523</v>
      </c>
    </row>
    <row r="257" spans="5:12" x14ac:dyDescent="0.35">
      <c r="E257" s="135">
        <v>244</v>
      </c>
      <c r="F257" s="135" cm="1">
        <f t="array" aca="1" ref="F257" ca="1">INDEX('SCIR_90% vaccination'!$B245:$CW245, 'INPUTS for uncertainty analysis'!$B$2)</f>
        <v>0</v>
      </c>
      <c r="G257" s="137">
        <f t="shared" ca="1" si="17"/>
        <v>0</v>
      </c>
      <c r="H257" s="151">
        <f t="shared" ca="1" si="18"/>
        <v>0</v>
      </c>
      <c r="I257" s="138">
        <f t="shared" ca="1" si="19"/>
        <v>8484797.8567177523</v>
      </c>
      <c r="J257" s="138">
        <v>0</v>
      </c>
      <c r="K257" s="138">
        <f t="shared" ca="1" si="20"/>
        <v>0</v>
      </c>
      <c r="L257" s="138">
        <f t="shared" ca="1" si="21"/>
        <v>8484797.8567177523</v>
      </c>
    </row>
    <row r="258" spans="5:12" x14ac:dyDescent="0.35">
      <c r="E258" s="135">
        <v>245</v>
      </c>
      <c r="F258" s="135" cm="1">
        <f t="array" aca="1" ref="F258" ca="1">INDEX('SCIR_90% vaccination'!$B246:$CW246, 'INPUTS for uncertainty analysis'!$B$2)</f>
        <v>1</v>
      </c>
      <c r="G258" s="137">
        <f t="shared" ca="1" si="17"/>
        <v>25.144859849109157</v>
      </c>
      <c r="H258" s="151">
        <f t="shared" ca="1" si="18"/>
        <v>0</v>
      </c>
      <c r="I258" s="138">
        <f t="shared" ca="1" si="19"/>
        <v>8484797.8567177523</v>
      </c>
      <c r="J258" s="138">
        <v>0</v>
      </c>
      <c r="K258" s="138">
        <f t="shared" ca="1" si="20"/>
        <v>166915.94379826545</v>
      </c>
      <c r="L258" s="138">
        <f t="shared" ca="1" si="21"/>
        <v>8651713.8005160186</v>
      </c>
    </row>
    <row r="259" spans="5:12" x14ac:dyDescent="0.35">
      <c r="E259" s="135">
        <v>246</v>
      </c>
      <c r="F259" s="135" cm="1">
        <f t="array" aca="1" ref="F259" ca="1">INDEX('SCIR_90% vaccination'!$B247:$CW247, 'INPUTS for uncertainty analysis'!$B$2)</f>
        <v>0</v>
      </c>
      <c r="G259" s="137">
        <f t="shared" ca="1" si="17"/>
        <v>0</v>
      </c>
      <c r="H259" s="151">
        <f t="shared" ca="1" si="18"/>
        <v>0</v>
      </c>
      <c r="I259" s="138">
        <f t="shared" ca="1" si="19"/>
        <v>8484797.8567177523</v>
      </c>
      <c r="J259" s="138">
        <v>0</v>
      </c>
      <c r="K259" s="138">
        <f t="shared" ca="1" si="20"/>
        <v>0</v>
      </c>
      <c r="L259" s="138">
        <f t="shared" ca="1" si="21"/>
        <v>8484797.8567177523</v>
      </c>
    </row>
    <row r="260" spans="5:12" x14ac:dyDescent="0.35">
      <c r="E260" s="135">
        <v>247</v>
      </c>
      <c r="F260" s="135" cm="1">
        <f t="array" aca="1" ref="F260" ca="1">INDEX('SCIR_90% vaccination'!$B248:$CW248, 'INPUTS for uncertainty analysis'!$B$2)</f>
        <v>0</v>
      </c>
      <c r="G260" s="137">
        <f t="shared" ca="1" si="17"/>
        <v>0</v>
      </c>
      <c r="H260" s="151">
        <f t="shared" ca="1" si="18"/>
        <v>0</v>
      </c>
      <c r="I260" s="138">
        <f t="shared" ca="1" si="19"/>
        <v>8484797.8567177523</v>
      </c>
      <c r="J260" s="138">
        <v>0</v>
      </c>
      <c r="K260" s="138">
        <f t="shared" ca="1" si="20"/>
        <v>0</v>
      </c>
      <c r="L260" s="138">
        <f t="shared" ca="1" si="21"/>
        <v>8484797.8567177523</v>
      </c>
    </row>
    <row r="261" spans="5:12" x14ac:dyDescent="0.35">
      <c r="E261" s="135">
        <v>248</v>
      </c>
      <c r="F261" s="135" cm="1">
        <f t="array" aca="1" ref="F261" ca="1">INDEX('SCIR_90% vaccination'!$B249:$CW249, 'INPUTS for uncertainty analysis'!$B$2)</f>
        <v>0</v>
      </c>
      <c r="G261" s="137">
        <f t="shared" ca="1" si="17"/>
        <v>0</v>
      </c>
      <c r="H261" s="151">
        <f t="shared" ca="1" si="18"/>
        <v>0</v>
      </c>
      <c r="I261" s="138">
        <f t="shared" ca="1" si="19"/>
        <v>8484797.8567177523</v>
      </c>
      <c r="J261" s="138">
        <v>0</v>
      </c>
      <c r="K261" s="138">
        <f t="shared" ca="1" si="20"/>
        <v>0</v>
      </c>
      <c r="L261" s="138">
        <f t="shared" ca="1" si="21"/>
        <v>8484797.8567177523</v>
      </c>
    </row>
    <row r="262" spans="5:12" x14ac:dyDescent="0.35">
      <c r="E262" s="135">
        <v>249</v>
      </c>
      <c r="F262" s="135" cm="1">
        <f t="array" aca="1" ref="F262" ca="1">INDEX('SCIR_90% vaccination'!$B250:$CW250, 'INPUTS for uncertainty analysis'!$B$2)</f>
        <v>0</v>
      </c>
      <c r="G262" s="137">
        <f t="shared" ca="1" si="17"/>
        <v>0</v>
      </c>
      <c r="H262" s="151">
        <f t="shared" ca="1" si="18"/>
        <v>0</v>
      </c>
      <c r="I262" s="138">
        <f t="shared" ca="1" si="19"/>
        <v>8484797.8567177523</v>
      </c>
      <c r="J262" s="138">
        <v>0</v>
      </c>
      <c r="K262" s="138">
        <f t="shared" ca="1" si="20"/>
        <v>0</v>
      </c>
      <c r="L262" s="138">
        <f t="shared" ca="1" si="21"/>
        <v>8484797.8567177523</v>
      </c>
    </row>
    <row r="263" spans="5:12" x14ac:dyDescent="0.35">
      <c r="E263" s="135">
        <v>250</v>
      </c>
      <c r="F263" s="135" cm="1">
        <f t="array" aca="1" ref="F263" ca="1">INDEX('SCIR_90% vaccination'!$B251:$CW251, 'INPUTS for uncertainty analysis'!$B$2)</f>
        <v>0</v>
      </c>
      <c r="G263" s="137">
        <f t="shared" ca="1" si="17"/>
        <v>0</v>
      </c>
      <c r="H263" s="151">
        <f t="shared" ca="1" si="18"/>
        <v>0</v>
      </c>
      <c r="I263" s="138">
        <f t="shared" ca="1" si="19"/>
        <v>8484797.8567177523</v>
      </c>
      <c r="J263" s="138">
        <v>0</v>
      </c>
      <c r="K263" s="138">
        <f t="shared" ca="1" si="20"/>
        <v>0</v>
      </c>
      <c r="L263" s="138">
        <f t="shared" ca="1" si="21"/>
        <v>8484797.8567177523</v>
      </c>
    </row>
    <row r="264" spans="5:12" x14ac:dyDescent="0.35">
      <c r="E264" s="135">
        <v>251</v>
      </c>
      <c r="F264" s="135" cm="1">
        <f t="array" aca="1" ref="F264" ca="1">INDEX('SCIR_90% vaccination'!$B252:$CW252, 'INPUTS for uncertainty analysis'!$B$2)</f>
        <v>0</v>
      </c>
      <c r="G264" s="137">
        <f t="shared" ca="1" si="17"/>
        <v>0</v>
      </c>
      <c r="H264" s="151">
        <f t="shared" ca="1" si="18"/>
        <v>0</v>
      </c>
      <c r="I264" s="138">
        <f t="shared" ca="1" si="19"/>
        <v>8484797.8567177523</v>
      </c>
      <c r="J264" s="138">
        <v>0</v>
      </c>
      <c r="K264" s="138">
        <f t="shared" ca="1" si="20"/>
        <v>0</v>
      </c>
      <c r="L264" s="138">
        <f t="shared" ca="1" si="21"/>
        <v>8484797.8567177523</v>
      </c>
    </row>
    <row r="265" spans="5:12" x14ac:dyDescent="0.35">
      <c r="E265" s="135">
        <v>252</v>
      </c>
      <c r="F265" s="135" cm="1">
        <f t="array" aca="1" ref="F265" ca="1">INDEX('SCIR_90% vaccination'!$B253:$CW253, 'INPUTS for uncertainty analysis'!$B$2)</f>
        <v>0</v>
      </c>
      <c r="G265" s="137">
        <f t="shared" ca="1" si="17"/>
        <v>0</v>
      </c>
      <c r="H265" s="151">
        <f t="shared" ca="1" si="18"/>
        <v>0</v>
      </c>
      <c r="I265" s="138">
        <f t="shared" ca="1" si="19"/>
        <v>8484797.8567177523</v>
      </c>
      <c r="J265" s="138">
        <v>0</v>
      </c>
      <c r="K265" s="138">
        <f t="shared" ca="1" si="20"/>
        <v>0</v>
      </c>
      <c r="L265" s="138">
        <f t="shared" ca="1" si="21"/>
        <v>8484797.8567177523</v>
      </c>
    </row>
    <row r="266" spans="5:12" x14ac:dyDescent="0.35">
      <c r="E266" s="135">
        <v>253</v>
      </c>
      <c r="F266" s="135" cm="1">
        <f t="array" aca="1" ref="F266" ca="1">INDEX('SCIR_90% vaccination'!$B254:$CW254, 'INPUTS for uncertainty analysis'!$B$2)</f>
        <v>0</v>
      </c>
      <c r="G266" s="137">
        <f t="shared" ca="1" si="17"/>
        <v>0</v>
      </c>
      <c r="H266" s="151">
        <f t="shared" ca="1" si="18"/>
        <v>0</v>
      </c>
      <c r="I266" s="138">
        <f t="shared" ca="1" si="19"/>
        <v>8484797.8567177523</v>
      </c>
      <c r="J266" s="138">
        <v>0</v>
      </c>
      <c r="K266" s="138">
        <f t="shared" ca="1" si="20"/>
        <v>0</v>
      </c>
      <c r="L266" s="138">
        <f t="shared" ca="1" si="21"/>
        <v>8484797.8567177523</v>
      </c>
    </row>
    <row r="267" spans="5:12" x14ac:dyDescent="0.35">
      <c r="E267" s="135">
        <v>254</v>
      </c>
      <c r="F267" s="135" cm="1">
        <f t="array" aca="1" ref="F267" ca="1">INDEX('SCIR_90% vaccination'!$B255:$CW255, 'INPUTS for uncertainty analysis'!$B$2)</f>
        <v>0</v>
      </c>
      <c r="G267" s="137">
        <f t="shared" ca="1" si="17"/>
        <v>0</v>
      </c>
      <c r="H267" s="151">
        <f t="shared" ca="1" si="18"/>
        <v>0</v>
      </c>
      <c r="I267" s="138">
        <f t="shared" ca="1" si="19"/>
        <v>8484797.8567177523</v>
      </c>
      <c r="J267" s="138">
        <v>0</v>
      </c>
      <c r="K267" s="138">
        <f t="shared" ca="1" si="20"/>
        <v>0</v>
      </c>
      <c r="L267" s="138">
        <f t="shared" ca="1" si="21"/>
        <v>8484797.8567177523</v>
      </c>
    </row>
    <row r="268" spans="5:12" x14ac:dyDescent="0.35">
      <c r="E268" s="135">
        <v>255</v>
      </c>
      <c r="F268" s="135" cm="1">
        <f t="array" aca="1" ref="F268" ca="1">INDEX('SCIR_90% vaccination'!$B256:$CW256, 'INPUTS for uncertainty analysis'!$B$2)</f>
        <v>0</v>
      </c>
      <c r="G268" s="137">
        <f t="shared" ca="1" si="17"/>
        <v>0</v>
      </c>
      <c r="H268" s="151">
        <f t="shared" ca="1" si="18"/>
        <v>0</v>
      </c>
      <c r="I268" s="138">
        <f t="shared" ca="1" si="19"/>
        <v>8484797.8567177523</v>
      </c>
      <c r="J268" s="138">
        <v>0</v>
      </c>
      <c r="K268" s="138">
        <f t="shared" ca="1" si="20"/>
        <v>0</v>
      </c>
      <c r="L268" s="138">
        <f t="shared" ca="1" si="21"/>
        <v>8484797.8567177523</v>
      </c>
    </row>
    <row r="269" spans="5:12" x14ac:dyDescent="0.35">
      <c r="E269" s="135">
        <v>256</v>
      </c>
      <c r="F269" s="135" cm="1">
        <f t="array" aca="1" ref="F269" ca="1">INDEX('SCIR_90% vaccination'!$B257:$CW257, 'INPUTS for uncertainty analysis'!$B$2)</f>
        <v>0</v>
      </c>
      <c r="G269" s="137">
        <f t="shared" ca="1" si="17"/>
        <v>0</v>
      </c>
      <c r="H269" s="151">
        <f t="shared" ca="1" si="18"/>
        <v>0</v>
      </c>
      <c r="I269" s="138">
        <f t="shared" ca="1" si="19"/>
        <v>8484797.8567177523</v>
      </c>
      <c r="J269" s="138">
        <v>0</v>
      </c>
      <c r="K269" s="138">
        <f t="shared" ca="1" si="20"/>
        <v>0</v>
      </c>
      <c r="L269" s="138">
        <f t="shared" ca="1" si="21"/>
        <v>8484797.8567177523</v>
      </c>
    </row>
    <row r="270" spans="5:12" x14ac:dyDescent="0.35">
      <c r="E270" s="135">
        <v>257</v>
      </c>
      <c r="F270" s="135" cm="1">
        <f t="array" aca="1" ref="F270" ca="1">INDEX('SCIR_90% vaccination'!$B258:$CW258, 'INPUTS for uncertainty analysis'!$B$2)</f>
        <v>0</v>
      </c>
      <c r="G270" s="137">
        <f t="shared" ref="G270:G333" ca="1" si="22">F270*$C$10</f>
        <v>0</v>
      </c>
      <c r="H270" s="151">
        <f t="shared" ref="H270:H333" ca="1" si="23">IF(F270 &gt; 1,$C$14*20000,0)</f>
        <v>0</v>
      </c>
      <c r="I270" s="138">
        <f t="shared" ref="I270:I333" ca="1" si="24">IF(F270 &gt; 1,$C$5+$G$2,$G$2)</f>
        <v>8484797.8567177523</v>
      </c>
      <c r="J270" s="138">
        <v>0</v>
      </c>
      <c r="K270" s="138">
        <f t="shared" ref="K270:K333" ca="1" si="25">F270*$C$6</f>
        <v>0</v>
      </c>
      <c r="L270" s="138">
        <f t="shared" ref="L270:L333" ca="1" si="26">J270+I270+K270</f>
        <v>8484797.8567177523</v>
      </c>
    </row>
    <row r="271" spans="5:12" x14ac:dyDescent="0.35">
      <c r="E271" s="135">
        <v>258</v>
      </c>
      <c r="F271" s="135" cm="1">
        <f t="array" aca="1" ref="F271" ca="1">INDEX('SCIR_90% vaccination'!$B259:$CW259, 'INPUTS for uncertainty analysis'!$B$2)</f>
        <v>0</v>
      </c>
      <c r="G271" s="137">
        <f t="shared" ca="1" si="22"/>
        <v>0</v>
      </c>
      <c r="H271" s="151">
        <f t="shared" ca="1" si="23"/>
        <v>0</v>
      </c>
      <c r="I271" s="138">
        <f t="shared" ca="1" si="24"/>
        <v>8484797.8567177523</v>
      </c>
      <c r="J271" s="138">
        <v>0</v>
      </c>
      <c r="K271" s="138">
        <f t="shared" ca="1" si="25"/>
        <v>0</v>
      </c>
      <c r="L271" s="138">
        <f t="shared" ca="1" si="26"/>
        <v>8484797.8567177523</v>
      </c>
    </row>
    <row r="272" spans="5:12" x14ac:dyDescent="0.35">
      <c r="E272" s="135">
        <v>259</v>
      </c>
      <c r="F272" s="135" cm="1">
        <f t="array" aca="1" ref="F272" ca="1">INDEX('SCIR_90% vaccination'!$B260:$CW260, 'INPUTS for uncertainty analysis'!$B$2)</f>
        <v>0</v>
      </c>
      <c r="G272" s="137">
        <f t="shared" ca="1" si="22"/>
        <v>0</v>
      </c>
      <c r="H272" s="151">
        <f t="shared" ca="1" si="23"/>
        <v>0</v>
      </c>
      <c r="I272" s="138">
        <f t="shared" ca="1" si="24"/>
        <v>8484797.8567177523</v>
      </c>
      <c r="J272" s="138">
        <v>0</v>
      </c>
      <c r="K272" s="138">
        <f t="shared" ca="1" si="25"/>
        <v>0</v>
      </c>
      <c r="L272" s="138">
        <f t="shared" ca="1" si="26"/>
        <v>8484797.8567177523</v>
      </c>
    </row>
    <row r="273" spans="5:12" x14ac:dyDescent="0.35">
      <c r="E273" s="135">
        <v>260</v>
      </c>
      <c r="F273" s="135" cm="1">
        <f t="array" aca="1" ref="F273" ca="1">INDEX('SCIR_90% vaccination'!$B261:$CW261, 'INPUTS for uncertainty analysis'!$B$2)</f>
        <v>0</v>
      </c>
      <c r="G273" s="137">
        <f t="shared" ca="1" si="22"/>
        <v>0</v>
      </c>
      <c r="H273" s="151">
        <f t="shared" ca="1" si="23"/>
        <v>0</v>
      </c>
      <c r="I273" s="138">
        <f t="shared" ca="1" si="24"/>
        <v>8484797.8567177523</v>
      </c>
      <c r="J273" s="138">
        <v>0</v>
      </c>
      <c r="K273" s="138">
        <f t="shared" ca="1" si="25"/>
        <v>0</v>
      </c>
      <c r="L273" s="138">
        <f t="shared" ca="1" si="26"/>
        <v>8484797.8567177523</v>
      </c>
    </row>
    <row r="274" spans="5:12" x14ac:dyDescent="0.35">
      <c r="E274" s="135">
        <v>261</v>
      </c>
      <c r="F274" s="135" cm="1">
        <f t="array" aca="1" ref="F274" ca="1">INDEX('SCIR_90% vaccination'!$B262:$CW262, 'INPUTS for uncertainty analysis'!$B$2)</f>
        <v>0</v>
      </c>
      <c r="G274" s="137">
        <f t="shared" ca="1" si="22"/>
        <v>0</v>
      </c>
      <c r="H274" s="151">
        <f t="shared" ca="1" si="23"/>
        <v>0</v>
      </c>
      <c r="I274" s="138">
        <f t="shared" ca="1" si="24"/>
        <v>8484797.8567177523</v>
      </c>
      <c r="J274" s="138">
        <v>0</v>
      </c>
      <c r="K274" s="138">
        <f t="shared" ca="1" si="25"/>
        <v>0</v>
      </c>
      <c r="L274" s="138">
        <f t="shared" ca="1" si="26"/>
        <v>8484797.8567177523</v>
      </c>
    </row>
    <row r="275" spans="5:12" x14ac:dyDescent="0.35">
      <c r="E275" s="135">
        <v>262</v>
      </c>
      <c r="F275" s="135" cm="1">
        <f t="array" aca="1" ref="F275" ca="1">INDEX('SCIR_90% vaccination'!$B263:$CW263, 'INPUTS for uncertainty analysis'!$B$2)</f>
        <v>0</v>
      </c>
      <c r="G275" s="137">
        <f t="shared" ca="1" si="22"/>
        <v>0</v>
      </c>
      <c r="H275" s="151">
        <f t="shared" ca="1" si="23"/>
        <v>0</v>
      </c>
      <c r="I275" s="138">
        <f t="shared" ca="1" si="24"/>
        <v>8484797.8567177523</v>
      </c>
      <c r="J275" s="138">
        <v>0</v>
      </c>
      <c r="K275" s="138">
        <f t="shared" ca="1" si="25"/>
        <v>0</v>
      </c>
      <c r="L275" s="138">
        <f t="shared" ca="1" si="26"/>
        <v>8484797.8567177523</v>
      </c>
    </row>
    <row r="276" spans="5:12" x14ac:dyDescent="0.35">
      <c r="E276" s="135">
        <v>263</v>
      </c>
      <c r="F276" s="135" cm="1">
        <f t="array" aca="1" ref="F276" ca="1">INDEX('SCIR_90% vaccination'!$B264:$CW264, 'INPUTS for uncertainty analysis'!$B$2)</f>
        <v>0</v>
      </c>
      <c r="G276" s="137">
        <f t="shared" ca="1" si="22"/>
        <v>0</v>
      </c>
      <c r="H276" s="151">
        <f t="shared" ca="1" si="23"/>
        <v>0</v>
      </c>
      <c r="I276" s="138">
        <f t="shared" ca="1" si="24"/>
        <v>8484797.8567177523</v>
      </c>
      <c r="J276" s="138">
        <v>0</v>
      </c>
      <c r="K276" s="138">
        <f t="shared" ca="1" si="25"/>
        <v>0</v>
      </c>
      <c r="L276" s="138">
        <f t="shared" ca="1" si="26"/>
        <v>8484797.8567177523</v>
      </c>
    </row>
    <row r="277" spans="5:12" x14ac:dyDescent="0.35">
      <c r="E277" s="135">
        <v>264</v>
      </c>
      <c r="F277" s="135" cm="1">
        <f t="array" aca="1" ref="F277" ca="1">INDEX('SCIR_90% vaccination'!$B265:$CW265, 'INPUTS for uncertainty analysis'!$B$2)</f>
        <v>0</v>
      </c>
      <c r="G277" s="137">
        <f t="shared" ca="1" si="22"/>
        <v>0</v>
      </c>
      <c r="H277" s="151">
        <f t="shared" ca="1" si="23"/>
        <v>0</v>
      </c>
      <c r="I277" s="138">
        <f t="shared" ca="1" si="24"/>
        <v>8484797.8567177523</v>
      </c>
      <c r="J277" s="138">
        <v>0</v>
      </c>
      <c r="K277" s="138">
        <f t="shared" ca="1" si="25"/>
        <v>0</v>
      </c>
      <c r="L277" s="138">
        <f t="shared" ca="1" si="26"/>
        <v>8484797.8567177523</v>
      </c>
    </row>
    <row r="278" spans="5:12" x14ac:dyDescent="0.35">
      <c r="E278" s="135">
        <v>265</v>
      </c>
      <c r="F278" s="135" cm="1">
        <f t="array" aca="1" ref="F278" ca="1">INDEX('SCIR_90% vaccination'!$B266:$CW266, 'INPUTS for uncertainty analysis'!$B$2)</f>
        <v>0</v>
      </c>
      <c r="G278" s="137">
        <f t="shared" ca="1" si="22"/>
        <v>0</v>
      </c>
      <c r="H278" s="151">
        <f t="shared" ca="1" si="23"/>
        <v>0</v>
      </c>
      <c r="I278" s="138">
        <f t="shared" ca="1" si="24"/>
        <v>8484797.8567177523</v>
      </c>
      <c r="J278" s="138">
        <v>0</v>
      </c>
      <c r="K278" s="138">
        <f t="shared" ca="1" si="25"/>
        <v>0</v>
      </c>
      <c r="L278" s="138">
        <f t="shared" ca="1" si="26"/>
        <v>8484797.8567177523</v>
      </c>
    </row>
    <row r="279" spans="5:12" x14ac:dyDescent="0.35">
      <c r="E279" s="135">
        <v>266</v>
      </c>
      <c r="F279" s="135" cm="1">
        <f t="array" aca="1" ref="F279" ca="1">INDEX('SCIR_90% vaccination'!$B267:$CW267, 'INPUTS for uncertainty analysis'!$B$2)</f>
        <v>0</v>
      </c>
      <c r="G279" s="137">
        <f t="shared" ca="1" si="22"/>
        <v>0</v>
      </c>
      <c r="H279" s="151">
        <f t="shared" ca="1" si="23"/>
        <v>0</v>
      </c>
      <c r="I279" s="138">
        <f t="shared" ca="1" si="24"/>
        <v>8484797.8567177523</v>
      </c>
      <c r="J279" s="138">
        <v>0</v>
      </c>
      <c r="K279" s="138">
        <f t="shared" ca="1" si="25"/>
        <v>0</v>
      </c>
      <c r="L279" s="138">
        <f t="shared" ca="1" si="26"/>
        <v>8484797.8567177523</v>
      </c>
    </row>
    <row r="280" spans="5:12" x14ac:dyDescent="0.35">
      <c r="E280" s="135">
        <v>267</v>
      </c>
      <c r="F280" s="135" cm="1">
        <f t="array" aca="1" ref="F280" ca="1">INDEX('SCIR_90% vaccination'!$B268:$CW268, 'INPUTS for uncertainty analysis'!$B$2)</f>
        <v>0</v>
      </c>
      <c r="G280" s="137">
        <f t="shared" ca="1" si="22"/>
        <v>0</v>
      </c>
      <c r="H280" s="151">
        <f t="shared" ca="1" si="23"/>
        <v>0</v>
      </c>
      <c r="I280" s="138">
        <f t="shared" ca="1" si="24"/>
        <v>8484797.8567177523</v>
      </c>
      <c r="J280" s="138">
        <v>0</v>
      </c>
      <c r="K280" s="138">
        <f t="shared" ca="1" si="25"/>
        <v>0</v>
      </c>
      <c r="L280" s="138">
        <f t="shared" ca="1" si="26"/>
        <v>8484797.8567177523</v>
      </c>
    </row>
    <row r="281" spans="5:12" x14ac:dyDescent="0.35">
      <c r="E281" s="135">
        <v>268</v>
      </c>
      <c r="F281" s="135" cm="1">
        <f t="array" aca="1" ref="F281" ca="1">INDEX('SCIR_90% vaccination'!$B269:$CW269, 'INPUTS for uncertainty analysis'!$B$2)</f>
        <v>0</v>
      </c>
      <c r="G281" s="137">
        <f t="shared" ca="1" si="22"/>
        <v>0</v>
      </c>
      <c r="H281" s="151">
        <f t="shared" ca="1" si="23"/>
        <v>0</v>
      </c>
      <c r="I281" s="138">
        <f t="shared" ca="1" si="24"/>
        <v>8484797.8567177523</v>
      </c>
      <c r="J281" s="138">
        <v>0</v>
      </c>
      <c r="K281" s="138">
        <f t="shared" ca="1" si="25"/>
        <v>0</v>
      </c>
      <c r="L281" s="138">
        <f t="shared" ca="1" si="26"/>
        <v>8484797.8567177523</v>
      </c>
    </row>
    <row r="282" spans="5:12" x14ac:dyDescent="0.35">
      <c r="E282" s="135">
        <v>269</v>
      </c>
      <c r="F282" s="135" cm="1">
        <f t="array" aca="1" ref="F282" ca="1">INDEX('SCIR_90% vaccination'!$B270:$CW270, 'INPUTS for uncertainty analysis'!$B$2)</f>
        <v>0</v>
      </c>
      <c r="G282" s="137">
        <f t="shared" ca="1" si="22"/>
        <v>0</v>
      </c>
      <c r="H282" s="151">
        <f t="shared" ca="1" si="23"/>
        <v>0</v>
      </c>
      <c r="I282" s="138">
        <f t="shared" ca="1" si="24"/>
        <v>8484797.8567177523</v>
      </c>
      <c r="J282" s="138">
        <v>0</v>
      </c>
      <c r="K282" s="138">
        <f t="shared" ca="1" si="25"/>
        <v>0</v>
      </c>
      <c r="L282" s="138">
        <f t="shared" ca="1" si="26"/>
        <v>8484797.8567177523</v>
      </c>
    </row>
    <row r="283" spans="5:12" x14ac:dyDescent="0.35">
      <c r="E283" s="135">
        <v>270</v>
      </c>
      <c r="F283" s="135" cm="1">
        <f t="array" aca="1" ref="F283" ca="1">INDEX('SCIR_90% vaccination'!$B271:$CW271, 'INPUTS for uncertainty analysis'!$B$2)</f>
        <v>0</v>
      </c>
      <c r="G283" s="137">
        <f t="shared" ca="1" si="22"/>
        <v>0</v>
      </c>
      <c r="H283" s="151">
        <f t="shared" ca="1" si="23"/>
        <v>0</v>
      </c>
      <c r="I283" s="138">
        <f t="shared" ca="1" si="24"/>
        <v>8484797.8567177523</v>
      </c>
      <c r="J283" s="138">
        <v>0</v>
      </c>
      <c r="K283" s="138">
        <f t="shared" ca="1" si="25"/>
        <v>0</v>
      </c>
      <c r="L283" s="138">
        <f t="shared" ca="1" si="26"/>
        <v>8484797.8567177523</v>
      </c>
    </row>
    <row r="284" spans="5:12" x14ac:dyDescent="0.35">
      <c r="E284" s="135">
        <v>271</v>
      </c>
      <c r="F284" s="135" cm="1">
        <f t="array" aca="1" ref="F284" ca="1">INDEX('SCIR_90% vaccination'!$B272:$CW272, 'INPUTS for uncertainty analysis'!$B$2)</f>
        <v>0</v>
      </c>
      <c r="G284" s="137">
        <f t="shared" ca="1" si="22"/>
        <v>0</v>
      </c>
      <c r="H284" s="151">
        <f t="shared" ca="1" si="23"/>
        <v>0</v>
      </c>
      <c r="I284" s="138">
        <f t="shared" ca="1" si="24"/>
        <v>8484797.8567177523</v>
      </c>
      <c r="J284" s="138">
        <v>0</v>
      </c>
      <c r="K284" s="138">
        <f t="shared" ca="1" si="25"/>
        <v>0</v>
      </c>
      <c r="L284" s="138">
        <f t="shared" ca="1" si="26"/>
        <v>8484797.8567177523</v>
      </c>
    </row>
    <row r="285" spans="5:12" x14ac:dyDescent="0.35">
      <c r="E285" s="135">
        <v>272</v>
      </c>
      <c r="F285" s="135" cm="1">
        <f t="array" aca="1" ref="F285" ca="1">INDEX('SCIR_90% vaccination'!$B273:$CW273, 'INPUTS for uncertainty analysis'!$B$2)</f>
        <v>0</v>
      </c>
      <c r="G285" s="137">
        <f t="shared" ca="1" si="22"/>
        <v>0</v>
      </c>
      <c r="H285" s="151">
        <f t="shared" ca="1" si="23"/>
        <v>0</v>
      </c>
      <c r="I285" s="138">
        <f t="shared" ca="1" si="24"/>
        <v>8484797.8567177523</v>
      </c>
      <c r="J285" s="138">
        <v>0</v>
      </c>
      <c r="K285" s="138">
        <f t="shared" ca="1" si="25"/>
        <v>0</v>
      </c>
      <c r="L285" s="138">
        <f t="shared" ca="1" si="26"/>
        <v>8484797.8567177523</v>
      </c>
    </row>
    <row r="286" spans="5:12" x14ac:dyDescent="0.35">
      <c r="E286" s="135">
        <v>273</v>
      </c>
      <c r="F286" s="135" cm="1">
        <f t="array" aca="1" ref="F286" ca="1">INDEX('SCIR_90% vaccination'!$B274:$CW274, 'INPUTS for uncertainty analysis'!$B$2)</f>
        <v>0</v>
      </c>
      <c r="G286" s="137">
        <f t="shared" ca="1" si="22"/>
        <v>0</v>
      </c>
      <c r="H286" s="151">
        <f t="shared" ca="1" si="23"/>
        <v>0</v>
      </c>
      <c r="I286" s="138">
        <f t="shared" ca="1" si="24"/>
        <v>8484797.8567177523</v>
      </c>
      <c r="J286" s="138">
        <v>0</v>
      </c>
      <c r="K286" s="138">
        <f t="shared" ca="1" si="25"/>
        <v>0</v>
      </c>
      <c r="L286" s="138">
        <f t="shared" ca="1" si="26"/>
        <v>8484797.8567177523</v>
      </c>
    </row>
    <row r="287" spans="5:12" x14ac:dyDescent="0.35">
      <c r="E287" s="135">
        <v>274</v>
      </c>
      <c r="F287" s="135" cm="1">
        <f t="array" aca="1" ref="F287" ca="1">INDEX('SCIR_90% vaccination'!$B275:$CW275, 'INPUTS for uncertainty analysis'!$B$2)</f>
        <v>0</v>
      </c>
      <c r="G287" s="137">
        <f t="shared" ca="1" si="22"/>
        <v>0</v>
      </c>
      <c r="H287" s="151">
        <f t="shared" ca="1" si="23"/>
        <v>0</v>
      </c>
      <c r="I287" s="138">
        <f t="shared" ca="1" si="24"/>
        <v>8484797.8567177523</v>
      </c>
      <c r="J287" s="138">
        <v>0</v>
      </c>
      <c r="K287" s="138">
        <f t="shared" ca="1" si="25"/>
        <v>0</v>
      </c>
      <c r="L287" s="138">
        <f t="shared" ca="1" si="26"/>
        <v>8484797.8567177523</v>
      </c>
    </row>
    <row r="288" spans="5:12" x14ac:dyDescent="0.35">
      <c r="E288" s="135">
        <v>275</v>
      </c>
      <c r="F288" s="135" cm="1">
        <f t="array" aca="1" ref="F288" ca="1">INDEX('SCIR_90% vaccination'!$B276:$CW276, 'INPUTS for uncertainty analysis'!$B$2)</f>
        <v>0</v>
      </c>
      <c r="G288" s="137">
        <f t="shared" ca="1" si="22"/>
        <v>0</v>
      </c>
      <c r="H288" s="151">
        <f t="shared" ca="1" si="23"/>
        <v>0</v>
      </c>
      <c r="I288" s="138">
        <f t="shared" ca="1" si="24"/>
        <v>8484797.8567177523</v>
      </c>
      <c r="J288" s="138">
        <v>0</v>
      </c>
      <c r="K288" s="138">
        <f t="shared" ca="1" si="25"/>
        <v>0</v>
      </c>
      <c r="L288" s="138">
        <f t="shared" ca="1" si="26"/>
        <v>8484797.8567177523</v>
      </c>
    </row>
    <row r="289" spans="5:12" x14ac:dyDescent="0.35">
      <c r="E289" s="135">
        <v>276</v>
      </c>
      <c r="F289" s="135" cm="1">
        <f t="array" aca="1" ref="F289" ca="1">INDEX('SCIR_90% vaccination'!$B277:$CW277, 'INPUTS for uncertainty analysis'!$B$2)</f>
        <v>2</v>
      </c>
      <c r="G289" s="137">
        <f t="shared" ca="1" si="22"/>
        <v>50.289719698218313</v>
      </c>
      <c r="H289" s="151">
        <f t="shared" ca="1" si="23"/>
        <v>200</v>
      </c>
      <c r="I289" s="138">
        <f t="shared" ca="1" si="24"/>
        <v>23171064.355685558</v>
      </c>
      <c r="J289" s="138">
        <v>0</v>
      </c>
      <c r="K289" s="138">
        <f t="shared" ca="1" si="25"/>
        <v>333831.8875965309</v>
      </c>
      <c r="L289" s="138">
        <f t="shared" ca="1" si="26"/>
        <v>23504896.243282091</v>
      </c>
    </row>
    <row r="290" spans="5:12" x14ac:dyDescent="0.35">
      <c r="E290" s="135">
        <v>277</v>
      </c>
      <c r="F290" s="135" cm="1">
        <f t="array" aca="1" ref="F290" ca="1">INDEX('SCIR_90% vaccination'!$B278:$CW278, 'INPUTS for uncertainty analysis'!$B$2)</f>
        <v>0</v>
      </c>
      <c r="G290" s="137">
        <f t="shared" ca="1" si="22"/>
        <v>0</v>
      </c>
      <c r="H290" s="151">
        <f t="shared" ca="1" si="23"/>
        <v>0</v>
      </c>
      <c r="I290" s="138">
        <f t="shared" ca="1" si="24"/>
        <v>8484797.8567177523</v>
      </c>
      <c r="J290" s="138">
        <v>0</v>
      </c>
      <c r="K290" s="138">
        <f t="shared" ca="1" si="25"/>
        <v>0</v>
      </c>
      <c r="L290" s="138">
        <f t="shared" ca="1" si="26"/>
        <v>8484797.8567177523</v>
      </c>
    </row>
    <row r="291" spans="5:12" x14ac:dyDescent="0.35">
      <c r="E291" s="135">
        <v>278</v>
      </c>
      <c r="F291" s="135" cm="1">
        <f t="array" aca="1" ref="F291" ca="1">INDEX('SCIR_90% vaccination'!$B279:$CW279, 'INPUTS for uncertainty analysis'!$B$2)</f>
        <v>0</v>
      </c>
      <c r="G291" s="137">
        <f t="shared" ca="1" si="22"/>
        <v>0</v>
      </c>
      <c r="H291" s="151">
        <f t="shared" ca="1" si="23"/>
        <v>0</v>
      </c>
      <c r="I291" s="138">
        <f t="shared" ca="1" si="24"/>
        <v>8484797.8567177523</v>
      </c>
      <c r="J291" s="138">
        <v>0</v>
      </c>
      <c r="K291" s="138">
        <f t="shared" ca="1" si="25"/>
        <v>0</v>
      </c>
      <c r="L291" s="138">
        <f t="shared" ca="1" si="26"/>
        <v>8484797.8567177523</v>
      </c>
    </row>
    <row r="292" spans="5:12" x14ac:dyDescent="0.35">
      <c r="E292" s="135">
        <v>279</v>
      </c>
      <c r="F292" s="135" cm="1">
        <f t="array" aca="1" ref="F292" ca="1">INDEX('SCIR_90% vaccination'!$B280:$CW280, 'INPUTS for uncertainty analysis'!$B$2)</f>
        <v>0</v>
      </c>
      <c r="G292" s="137">
        <f t="shared" ca="1" si="22"/>
        <v>0</v>
      </c>
      <c r="H292" s="151">
        <f t="shared" ca="1" si="23"/>
        <v>0</v>
      </c>
      <c r="I292" s="138">
        <f t="shared" ca="1" si="24"/>
        <v>8484797.8567177523</v>
      </c>
      <c r="J292" s="138">
        <v>0</v>
      </c>
      <c r="K292" s="138">
        <f t="shared" ca="1" si="25"/>
        <v>0</v>
      </c>
      <c r="L292" s="138">
        <f t="shared" ca="1" si="26"/>
        <v>8484797.8567177523</v>
      </c>
    </row>
    <row r="293" spans="5:12" x14ac:dyDescent="0.35">
      <c r="E293" s="135">
        <v>280</v>
      </c>
      <c r="F293" s="135" cm="1">
        <f t="array" aca="1" ref="F293" ca="1">INDEX('SCIR_90% vaccination'!$B281:$CW281, 'INPUTS for uncertainty analysis'!$B$2)</f>
        <v>0</v>
      </c>
      <c r="G293" s="137">
        <f t="shared" ca="1" si="22"/>
        <v>0</v>
      </c>
      <c r="H293" s="151">
        <f t="shared" ca="1" si="23"/>
        <v>0</v>
      </c>
      <c r="I293" s="138">
        <f t="shared" ca="1" si="24"/>
        <v>8484797.8567177523</v>
      </c>
      <c r="J293" s="138">
        <v>0</v>
      </c>
      <c r="K293" s="138">
        <f t="shared" ca="1" si="25"/>
        <v>0</v>
      </c>
      <c r="L293" s="138">
        <f t="shared" ca="1" si="26"/>
        <v>8484797.8567177523</v>
      </c>
    </row>
    <row r="294" spans="5:12" x14ac:dyDescent="0.35">
      <c r="E294" s="135">
        <v>281</v>
      </c>
      <c r="F294" s="135" cm="1">
        <f t="array" aca="1" ref="F294" ca="1">INDEX('SCIR_90% vaccination'!$B282:$CW282, 'INPUTS for uncertainty analysis'!$B$2)</f>
        <v>0</v>
      </c>
      <c r="G294" s="137">
        <f t="shared" ca="1" si="22"/>
        <v>0</v>
      </c>
      <c r="H294" s="151">
        <f t="shared" ca="1" si="23"/>
        <v>0</v>
      </c>
      <c r="I294" s="138">
        <f t="shared" ca="1" si="24"/>
        <v>8484797.8567177523</v>
      </c>
      <c r="J294" s="138">
        <v>0</v>
      </c>
      <c r="K294" s="138">
        <f t="shared" ca="1" si="25"/>
        <v>0</v>
      </c>
      <c r="L294" s="138">
        <f t="shared" ca="1" si="26"/>
        <v>8484797.8567177523</v>
      </c>
    </row>
    <row r="295" spans="5:12" x14ac:dyDescent="0.35">
      <c r="E295" s="135">
        <v>282</v>
      </c>
      <c r="F295" s="135" cm="1">
        <f t="array" aca="1" ref="F295" ca="1">INDEX('SCIR_90% vaccination'!$B283:$CW283, 'INPUTS for uncertainty analysis'!$B$2)</f>
        <v>0</v>
      </c>
      <c r="G295" s="137">
        <f t="shared" ca="1" si="22"/>
        <v>0</v>
      </c>
      <c r="H295" s="151">
        <f t="shared" ca="1" si="23"/>
        <v>0</v>
      </c>
      <c r="I295" s="138">
        <f t="shared" ca="1" si="24"/>
        <v>8484797.8567177523</v>
      </c>
      <c r="J295" s="138">
        <v>0</v>
      </c>
      <c r="K295" s="138">
        <f t="shared" ca="1" si="25"/>
        <v>0</v>
      </c>
      <c r="L295" s="138">
        <f t="shared" ca="1" si="26"/>
        <v>8484797.8567177523</v>
      </c>
    </row>
    <row r="296" spans="5:12" x14ac:dyDescent="0.35">
      <c r="E296" s="135">
        <v>283</v>
      </c>
      <c r="F296" s="135" cm="1">
        <f t="array" aca="1" ref="F296" ca="1">INDEX('SCIR_90% vaccination'!$B284:$CW284, 'INPUTS for uncertainty analysis'!$B$2)</f>
        <v>0</v>
      </c>
      <c r="G296" s="137">
        <f t="shared" ca="1" si="22"/>
        <v>0</v>
      </c>
      <c r="H296" s="151">
        <f t="shared" ca="1" si="23"/>
        <v>0</v>
      </c>
      <c r="I296" s="138">
        <f t="shared" ca="1" si="24"/>
        <v>8484797.8567177523</v>
      </c>
      <c r="J296" s="138">
        <v>0</v>
      </c>
      <c r="K296" s="138">
        <f t="shared" ca="1" si="25"/>
        <v>0</v>
      </c>
      <c r="L296" s="138">
        <f t="shared" ca="1" si="26"/>
        <v>8484797.8567177523</v>
      </c>
    </row>
    <row r="297" spans="5:12" x14ac:dyDescent="0.35">
      <c r="E297" s="135">
        <v>284</v>
      </c>
      <c r="F297" s="135" cm="1">
        <f t="array" aca="1" ref="F297" ca="1">INDEX('SCIR_90% vaccination'!$B285:$CW285, 'INPUTS for uncertainty analysis'!$B$2)</f>
        <v>0</v>
      </c>
      <c r="G297" s="137">
        <f t="shared" ca="1" si="22"/>
        <v>0</v>
      </c>
      <c r="H297" s="151">
        <f t="shared" ca="1" si="23"/>
        <v>0</v>
      </c>
      <c r="I297" s="138">
        <f t="shared" ca="1" si="24"/>
        <v>8484797.8567177523</v>
      </c>
      <c r="J297" s="138">
        <v>0</v>
      </c>
      <c r="K297" s="138">
        <f t="shared" ca="1" si="25"/>
        <v>0</v>
      </c>
      <c r="L297" s="138">
        <f t="shared" ca="1" si="26"/>
        <v>8484797.8567177523</v>
      </c>
    </row>
    <row r="298" spans="5:12" x14ac:dyDescent="0.35">
      <c r="E298" s="135">
        <v>285</v>
      </c>
      <c r="F298" s="135" cm="1">
        <f t="array" aca="1" ref="F298" ca="1">INDEX('SCIR_90% vaccination'!$B286:$CW286, 'INPUTS for uncertainty analysis'!$B$2)</f>
        <v>0</v>
      </c>
      <c r="G298" s="137">
        <f t="shared" ca="1" si="22"/>
        <v>0</v>
      </c>
      <c r="H298" s="151">
        <f t="shared" ca="1" si="23"/>
        <v>0</v>
      </c>
      <c r="I298" s="138">
        <f t="shared" ca="1" si="24"/>
        <v>8484797.8567177523</v>
      </c>
      <c r="J298" s="138">
        <v>0</v>
      </c>
      <c r="K298" s="138">
        <f t="shared" ca="1" si="25"/>
        <v>0</v>
      </c>
      <c r="L298" s="138">
        <f t="shared" ca="1" si="26"/>
        <v>8484797.8567177523</v>
      </c>
    </row>
    <row r="299" spans="5:12" x14ac:dyDescent="0.35">
      <c r="E299" s="135">
        <v>286</v>
      </c>
      <c r="F299" s="135" cm="1">
        <f t="array" aca="1" ref="F299" ca="1">INDEX('SCIR_90% vaccination'!$B287:$CW287, 'INPUTS for uncertainty analysis'!$B$2)</f>
        <v>0</v>
      </c>
      <c r="G299" s="137">
        <f t="shared" ca="1" si="22"/>
        <v>0</v>
      </c>
      <c r="H299" s="151">
        <f t="shared" ca="1" si="23"/>
        <v>0</v>
      </c>
      <c r="I299" s="138">
        <f t="shared" ca="1" si="24"/>
        <v>8484797.8567177523</v>
      </c>
      <c r="J299" s="138">
        <v>0</v>
      </c>
      <c r="K299" s="138">
        <f t="shared" ca="1" si="25"/>
        <v>0</v>
      </c>
      <c r="L299" s="138">
        <f t="shared" ca="1" si="26"/>
        <v>8484797.8567177523</v>
      </c>
    </row>
    <row r="300" spans="5:12" x14ac:dyDescent="0.35">
      <c r="E300" s="135">
        <v>287</v>
      </c>
      <c r="F300" s="135" cm="1">
        <f t="array" aca="1" ref="F300" ca="1">INDEX('SCIR_90% vaccination'!$B288:$CW288, 'INPUTS for uncertainty analysis'!$B$2)</f>
        <v>0</v>
      </c>
      <c r="G300" s="137">
        <f t="shared" ca="1" si="22"/>
        <v>0</v>
      </c>
      <c r="H300" s="151">
        <f t="shared" ca="1" si="23"/>
        <v>0</v>
      </c>
      <c r="I300" s="138">
        <f t="shared" ca="1" si="24"/>
        <v>8484797.8567177523</v>
      </c>
      <c r="J300" s="138">
        <v>0</v>
      </c>
      <c r="K300" s="138">
        <f t="shared" ca="1" si="25"/>
        <v>0</v>
      </c>
      <c r="L300" s="138">
        <f t="shared" ca="1" si="26"/>
        <v>8484797.8567177523</v>
      </c>
    </row>
    <row r="301" spans="5:12" x14ac:dyDescent="0.35">
      <c r="E301" s="135">
        <v>288</v>
      </c>
      <c r="F301" s="135" cm="1">
        <f t="array" aca="1" ref="F301" ca="1">INDEX('SCIR_90% vaccination'!$B289:$CW289, 'INPUTS for uncertainty analysis'!$B$2)</f>
        <v>0</v>
      </c>
      <c r="G301" s="137">
        <f t="shared" ca="1" si="22"/>
        <v>0</v>
      </c>
      <c r="H301" s="151">
        <f t="shared" ca="1" si="23"/>
        <v>0</v>
      </c>
      <c r="I301" s="138">
        <f t="shared" ca="1" si="24"/>
        <v>8484797.8567177523</v>
      </c>
      <c r="J301" s="138">
        <v>0</v>
      </c>
      <c r="K301" s="138">
        <f t="shared" ca="1" si="25"/>
        <v>0</v>
      </c>
      <c r="L301" s="138">
        <f t="shared" ca="1" si="26"/>
        <v>8484797.8567177523</v>
      </c>
    </row>
    <row r="302" spans="5:12" x14ac:dyDescent="0.35">
      <c r="E302" s="135">
        <v>289</v>
      </c>
      <c r="F302" s="135" cm="1">
        <f t="array" aca="1" ref="F302" ca="1">INDEX('SCIR_90% vaccination'!$B290:$CW290, 'INPUTS for uncertainty analysis'!$B$2)</f>
        <v>1</v>
      </c>
      <c r="G302" s="137">
        <f t="shared" ca="1" si="22"/>
        <v>25.144859849109157</v>
      </c>
      <c r="H302" s="151">
        <f t="shared" ca="1" si="23"/>
        <v>0</v>
      </c>
      <c r="I302" s="138">
        <f t="shared" ca="1" si="24"/>
        <v>8484797.8567177523</v>
      </c>
      <c r="J302" s="138">
        <v>0</v>
      </c>
      <c r="K302" s="138">
        <f t="shared" ca="1" si="25"/>
        <v>166915.94379826545</v>
      </c>
      <c r="L302" s="138">
        <f t="shared" ca="1" si="26"/>
        <v>8651713.8005160186</v>
      </c>
    </row>
    <row r="303" spans="5:12" x14ac:dyDescent="0.35">
      <c r="E303" s="135">
        <v>290</v>
      </c>
      <c r="F303" s="135" cm="1">
        <f t="array" aca="1" ref="F303" ca="1">INDEX('SCIR_90% vaccination'!$B291:$CW291, 'INPUTS for uncertainty analysis'!$B$2)</f>
        <v>0</v>
      </c>
      <c r="G303" s="137">
        <f t="shared" ca="1" si="22"/>
        <v>0</v>
      </c>
      <c r="H303" s="151">
        <f t="shared" ca="1" si="23"/>
        <v>0</v>
      </c>
      <c r="I303" s="138">
        <f t="shared" ca="1" si="24"/>
        <v>8484797.8567177523</v>
      </c>
      <c r="J303" s="138">
        <v>0</v>
      </c>
      <c r="K303" s="138">
        <f t="shared" ca="1" si="25"/>
        <v>0</v>
      </c>
      <c r="L303" s="138">
        <f t="shared" ca="1" si="26"/>
        <v>8484797.8567177523</v>
      </c>
    </row>
    <row r="304" spans="5:12" x14ac:dyDescent="0.35">
      <c r="E304" s="135">
        <v>291</v>
      </c>
      <c r="F304" s="135" cm="1">
        <f t="array" aca="1" ref="F304" ca="1">INDEX('SCIR_90% vaccination'!$B292:$CW292, 'INPUTS for uncertainty analysis'!$B$2)</f>
        <v>0</v>
      </c>
      <c r="G304" s="137">
        <f t="shared" ca="1" si="22"/>
        <v>0</v>
      </c>
      <c r="H304" s="151">
        <f t="shared" ca="1" si="23"/>
        <v>0</v>
      </c>
      <c r="I304" s="138">
        <f t="shared" ca="1" si="24"/>
        <v>8484797.8567177523</v>
      </c>
      <c r="J304" s="138">
        <v>0</v>
      </c>
      <c r="K304" s="138">
        <f t="shared" ca="1" si="25"/>
        <v>0</v>
      </c>
      <c r="L304" s="138">
        <f t="shared" ca="1" si="26"/>
        <v>8484797.8567177523</v>
      </c>
    </row>
    <row r="305" spans="5:12" x14ac:dyDescent="0.35">
      <c r="E305" s="135">
        <v>292</v>
      </c>
      <c r="F305" s="135" cm="1">
        <f t="array" aca="1" ref="F305" ca="1">INDEX('SCIR_90% vaccination'!$B293:$CW293, 'INPUTS for uncertainty analysis'!$B$2)</f>
        <v>1</v>
      </c>
      <c r="G305" s="137">
        <f t="shared" ca="1" si="22"/>
        <v>25.144859849109157</v>
      </c>
      <c r="H305" s="151">
        <f t="shared" ca="1" si="23"/>
        <v>0</v>
      </c>
      <c r="I305" s="138">
        <f t="shared" ca="1" si="24"/>
        <v>8484797.8567177523</v>
      </c>
      <c r="J305" s="138">
        <v>0</v>
      </c>
      <c r="K305" s="138">
        <f t="shared" ca="1" si="25"/>
        <v>166915.94379826545</v>
      </c>
      <c r="L305" s="138">
        <f t="shared" ca="1" si="26"/>
        <v>8651713.8005160186</v>
      </c>
    </row>
    <row r="306" spans="5:12" x14ac:dyDescent="0.35">
      <c r="E306" s="135">
        <v>293</v>
      </c>
      <c r="F306" s="135" cm="1">
        <f t="array" aca="1" ref="F306" ca="1">INDEX('SCIR_90% vaccination'!$B294:$CW294, 'INPUTS for uncertainty analysis'!$B$2)</f>
        <v>0</v>
      </c>
      <c r="G306" s="137">
        <f t="shared" ca="1" si="22"/>
        <v>0</v>
      </c>
      <c r="H306" s="151">
        <f t="shared" ca="1" si="23"/>
        <v>0</v>
      </c>
      <c r="I306" s="138">
        <f t="shared" ca="1" si="24"/>
        <v>8484797.8567177523</v>
      </c>
      <c r="J306" s="138">
        <v>0</v>
      </c>
      <c r="K306" s="138">
        <f t="shared" ca="1" si="25"/>
        <v>0</v>
      </c>
      <c r="L306" s="138">
        <f t="shared" ca="1" si="26"/>
        <v>8484797.8567177523</v>
      </c>
    </row>
    <row r="307" spans="5:12" x14ac:dyDescent="0.35">
      <c r="E307" s="135">
        <v>294</v>
      </c>
      <c r="F307" s="135" cm="1">
        <f t="array" aca="1" ref="F307" ca="1">INDEX('SCIR_90% vaccination'!$B295:$CW295, 'INPUTS for uncertainty analysis'!$B$2)</f>
        <v>0</v>
      </c>
      <c r="G307" s="137">
        <f t="shared" ca="1" si="22"/>
        <v>0</v>
      </c>
      <c r="H307" s="151">
        <f t="shared" ca="1" si="23"/>
        <v>0</v>
      </c>
      <c r="I307" s="138">
        <f t="shared" ca="1" si="24"/>
        <v>8484797.8567177523</v>
      </c>
      <c r="J307" s="138">
        <v>0</v>
      </c>
      <c r="K307" s="138">
        <f t="shared" ca="1" si="25"/>
        <v>0</v>
      </c>
      <c r="L307" s="138">
        <f t="shared" ca="1" si="26"/>
        <v>8484797.8567177523</v>
      </c>
    </row>
    <row r="308" spans="5:12" x14ac:dyDescent="0.35">
      <c r="E308" s="135">
        <v>295</v>
      </c>
      <c r="F308" s="135" cm="1">
        <f t="array" aca="1" ref="F308" ca="1">INDEX('SCIR_90% vaccination'!$B296:$CW296, 'INPUTS for uncertainty analysis'!$B$2)</f>
        <v>0</v>
      </c>
      <c r="G308" s="137">
        <f t="shared" ca="1" si="22"/>
        <v>0</v>
      </c>
      <c r="H308" s="151">
        <f t="shared" ca="1" si="23"/>
        <v>0</v>
      </c>
      <c r="I308" s="138">
        <f t="shared" ca="1" si="24"/>
        <v>8484797.8567177523</v>
      </c>
      <c r="J308" s="138">
        <v>0</v>
      </c>
      <c r="K308" s="138">
        <f t="shared" ca="1" si="25"/>
        <v>0</v>
      </c>
      <c r="L308" s="138">
        <f t="shared" ca="1" si="26"/>
        <v>8484797.8567177523</v>
      </c>
    </row>
    <row r="309" spans="5:12" x14ac:dyDescent="0.35">
      <c r="E309" s="135">
        <v>296</v>
      </c>
      <c r="F309" s="135" cm="1">
        <f t="array" aca="1" ref="F309" ca="1">INDEX('SCIR_90% vaccination'!$B297:$CW297, 'INPUTS for uncertainty analysis'!$B$2)</f>
        <v>0</v>
      </c>
      <c r="G309" s="137">
        <f t="shared" ca="1" si="22"/>
        <v>0</v>
      </c>
      <c r="H309" s="151">
        <f t="shared" ca="1" si="23"/>
        <v>0</v>
      </c>
      <c r="I309" s="138">
        <f t="shared" ca="1" si="24"/>
        <v>8484797.8567177523</v>
      </c>
      <c r="J309" s="138">
        <v>0</v>
      </c>
      <c r="K309" s="138">
        <f t="shared" ca="1" si="25"/>
        <v>0</v>
      </c>
      <c r="L309" s="138">
        <f t="shared" ca="1" si="26"/>
        <v>8484797.8567177523</v>
      </c>
    </row>
    <row r="310" spans="5:12" x14ac:dyDescent="0.35">
      <c r="E310" s="135">
        <v>297</v>
      </c>
      <c r="F310" s="135" cm="1">
        <f t="array" aca="1" ref="F310" ca="1">INDEX('SCIR_90% vaccination'!$B298:$CW298, 'INPUTS for uncertainty analysis'!$B$2)</f>
        <v>0</v>
      </c>
      <c r="G310" s="137">
        <f t="shared" ca="1" si="22"/>
        <v>0</v>
      </c>
      <c r="H310" s="151">
        <f t="shared" ca="1" si="23"/>
        <v>0</v>
      </c>
      <c r="I310" s="138">
        <f t="shared" ca="1" si="24"/>
        <v>8484797.8567177523</v>
      </c>
      <c r="J310" s="138">
        <v>0</v>
      </c>
      <c r="K310" s="138">
        <f t="shared" ca="1" si="25"/>
        <v>0</v>
      </c>
      <c r="L310" s="138">
        <f t="shared" ca="1" si="26"/>
        <v>8484797.8567177523</v>
      </c>
    </row>
    <row r="311" spans="5:12" x14ac:dyDescent="0.35">
      <c r="E311" s="135">
        <v>298</v>
      </c>
      <c r="F311" s="135" cm="1">
        <f t="array" aca="1" ref="F311" ca="1">INDEX('SCIR_90% vaccination'!$B299:$CW299, 'INPUTS for uncertainty analysis'!$B$2)</f>
        <v>0</v>
      </c>
      <c r="G311" s="137">
        <f t="shared" ca="1" si="22"/>
        <v>0</v>
      </c>
      <c r="H311" s="151">
        <f t="shared" ca="1" si="23"/>
        <v>0</v>
      </c>
      <c r="I311" s="138">
        <f t="shared" ca="1" si="24"/>
        <v>8484797.8567177523</v>
      </c>
      <c r="J311" s="138">
        <v>0</v>
      </c>
      <c r="K311" s="138">
        <f t="shared" ca="1" si="25"/>
        <v>0</v>
      </c>
      <c r="L311" s="138">
        <f t="shared" ca="1" si="26"/>
        <v>8484797.8567177523</v>
      </c>
    </row>
    <row r="312" spans="5:12" x14ac:dyDescent="0.35">
      <c r="E312" s="135">
        <v>299</v>
      </c>
      <c r="F312" s="135" cm="1">
        <f t="array" aca="1" ref="F312" ca="1">INDEX('SCIR_90% vaccination'!$B300:$CW300, 'INPUTS for uncertainty analysis'!$B$2)</f>
        <v>1</v>
      </c>
      <c r="G312" s="137">
        <f t="shared" ca="1" si="22"/>
        <v>25.144859849109157</v>
      </c>
      <c r="H312" s="151">
        <f t="shared" ca="1" si="23"/>
        <v>0</v>
      </c>
      <c r="I312" s="138">
        <f t="shared" ca="1" si="24"/>
        <v>8484797.8567177523</v>
      </c>
      <c r="J312" s="138">
        <v>0</v>
      </c>
      <c r="K312" s="138">
        <f t="shared" ca="1" si="25"/>
        <v>166915.94379826545</v>
      </c>
      <c r="L312" s="138">
        <f t="shared" ca="1" si="26"/>
        <v>8651713.8005160186</v>
      </c>
    </row>
    <row r="313" spans="5:12" x14ac:dyDescent="0.35">
      <c r="E313" s="135">
        <v>300</v>
      </c>
      <c r="F313" s="135" cm="1">
        <f t="array" aca="1" ref="F313" ca="1">INDEX('SCIR_90% vaccination'!$B301:$CW301, 'INPUTS for uncertainty analysis'!$B$2)</f>
        <v>0</v>
      </c>
      <c r="G313" s="137">
        <f t="shared" ca="1" si="22"/>
        <v>0</v>
      </c>
      <c r="H313" s="151">
        <f t="shared" ca="1" si="23"/>
        <v>0</v>
      </c>
      <c r="I313" s="138">
        <f t="shared" ca="1" si="24"/>
        <v>8484797.8567177523</v>
      </c>
      <c r="J313" s="138">
        <v>0</v>
      </c>
      <c r="K313" s="138">
        <f t="shared" ca="1" si="25"/>
        <v>0</v>
      </c>
      <c r="L313" s="138">
        <f t="shared" ca="1" si="26"/>
        <v>8484797.8567177523</v>
      </c>
    </row>
    <row r="314" spans="5:12" x14ac:dyDescent="0.35">
      <c r="E314" s="135">
        <v>301</v>
      </c>
      <c r="F314" s="135" cm="1">
        <f t="array" aca="1" ref="F314" ca="1">INDEX('SCIR_90% vaccination'!$B302:$CW302, 'INPUTS for uncertainty analysis'!$B$2)</f>
        <v>0</v>
      </c>
      <c r="G314" s="137">
        <f t="shared" ca="1" si="22"/>
        <v>0</v>
      </c>
      <c r="H314" s="151">
        <f t="shared" ca="1" si="23"/>
        <v>0</v>
      </c>
      <c r="I314" s="138">
        <f t="shared" ca="1" si="24"/>
        <v>8484797.8567177523</v>
      </c>
      <c r="J314" s="138">
        <v>0</v>
      </c>
      <c r="K314" s="138">
        <f t="shared" ca="1" si="25"/>
        <v>0</v>
      </c>
      <c r="L314" s="138">
        <f t="shared" ca="1" si="26"/>
        <v>8484797.8567177523</v>
      </c>
    </row>
    <row r="315" spans="5:12" x14ac:dyDescent="0.35">
      <c r="E315" s="135">
        <v>302</v>
      </c>
      <c r="F315" s="135" cm="1">
        <f t="array" aca="1" ref="F315" ca="1">INDEX('SCIR_90% vaccination'!$B303:$CW303, 'INPUTS for uncertainty analysis'!$B$2)</f>
        <v>0</v>
      </c>
      <c r="G315" s="137">
        <f t="shared" ca="1" si="22"/>
        <v>0</v>
      </c>
      <c r="H315" s="151">
        <f t="shared" ca="1" si="23"/>
        <v>0</v>
      </c>
      <c r="I315" s="138">
        <f t="shared" ca="1" si="24"/>
        <v>8484797.8567177523</v>
      </c>
      <c r="J315" s="138">
        <v>0</v>
      </c>
      <c r="K315" s="138">
        <f t="shared" ca="1" si="25"/>
        <v>0</v>
      </c>
      <c r="L315" s="138">
        <f t="shared" ca="1" si="26"/>
        <v>8484797.8567177523</v>
      </c>
    </row>
    <row r="316" spans="5:12" x14ac:dyDescent="0.35">
      <c r="E316" s="135">
        <v>303</v>
      </c>
      <c r="F316" s="135" cm="1">
        <f t="array" aca="1" ref="F316" ca="1">INDEX('SCIR_90% vaccination'!$B304:$CW304, 'INPUTS for uncertainty analysis'!$B$2)</f>
        <v>0</v>
      </c>
      <c r="G316" s="137">
        <f t="shared" ca="1" si="22"/>
        <v>0</v>
      </c>
      <c r="H316" s="151">
        <f t="shared" ca="1" si="23"/>
        <v>0</v>
      </c>
      <c r="I316" s="138">
        <f t="shared" ca="1" si="24"/>
        <v>8484797.8567177523</v>
      </c>
      <c r="J316" s="138">
        <v>0</v>
      </c>
      <c r="K316" s="138">
        <f t="shared" ca="1" si="25"/>
        <v>0</v>
      </c>
      <c r="L316" s="138">
        <f t="shared" ca="1" si="26"/>
        <v>8484797.8567177523</v>
      </c>
    </row>
    <row r="317" spans="5:12" x14ac:dyDescent="0.35">
      <c r="E317" s="135">
        <v>304</v>
      </c>
      <c r="F317" s="135" cm="1">
        <f t="array" aca="1" ref="F317" ca="1">INDEX('SCIR_90% vaccination'!$B305:$CW305, 'INPUTS for uncertainty analysis'!$B$2)</f>
        <v>0</v>
      </c>
      <c r="G317" s="137">
        <f t="shared" ca="1" si="22"/>
        <v>0</v>
      </c>
      <c r="H317" s="151">
        <f t="shared" ca="1" si="23"/>
        <v>0</v>
      </c>
      <c r="I317" s="138">
        <f t="shared" ca="1" si="24"/>
        <v>8484797.8567177523</v>
      </c>
      <c r="J317" s="138">
        <v>0</v>
      </c>
      <c r="K317" s="138">
        <f t="shared" ca="1" si="25"/>
        <v>0</v>
      </c>
      <c r="L317" s="138">
        <f t="shared" ca="1" si="26"/>
        <v>8484797.8567177523</v>
      </c>
    </row>
    <row r="318" spans="5:12" x14ac:dyDescent="0.35">
      <c r="E318" s="135">
        <v>305</v>
      </c>
      <c r="F318" s="135" cm="1">
        <f t="array" aca="1" ref="F318" ca="1">INDEX('SCIR_90% vaccination'!$B306:$CW306, 'INPUTS for uncertainty analysis'!$B$2)</f>
        <v>0</v>
      </c>
      <c r="G318" s="137">
        <f t="shared" ca="1" si="22"/>
        <v>0</v>
      </c>
      <c r="H318" s="151">
        <f t="shared" ca="1" si="23"/>
        <v>0</v>
      </c>
      <c r="I318" s="138">
        <f t="shared" ca="1" si="24"/>
        <v>8484797.8567177523</v>
      </c>
      <c r="J318" s="138">
        <v>0</v>
      </c>
      <c r="K318" s="138">
        <f t="shared" ca="1" si="25"/>
        <v>0</v>
      </c>
      <c r="L318" s="138">
        <f t="shared" ca="1" si="26"/>
        <v>8484797.8567177523</v>
      </c>
    </row>
    <row r="319" spans="5:12" x14ac:dyDescent="0.35">
      <c r="E319" s="135">
        <v>306</v>
      </c>
      <c r="F319" s="135" cm="1">
        <f t="array" aca="1" ref="F319" ca="1">INDEX('SCIR_90% vaccination'!$B307:$CW307, 'INPUTS for uncertainty analysis'!$B$2)</f>
        <v>0</v>
      </c>
      <c r="G319" s="137">
        <f t="shared" ca="1" si="22"/>
        <v>0</v>
      </c>
      <c r="H319" s="151">
        <f t="shared" ca="1" si="23"/>
        <v>0</v>
      </c>
      <c r="I319" s="138">
        <f t="shared" ca="1" si="24"/>
        <v>8484797.8567177523</v>
      </c>
      <c r="J319" s="138">
        <v>0</v>
      </c>
      <c r="K319" s="138">
        <f t="shared" ca="1" si="25"/>
        <v>0</v>
      </c>
      <c r="L319" s="138">
        <f t="shared" ca="1" si="26"/>
        <v>8484797.8567177523</v>
      </c>
    </row>
    <row r="320" spans="5:12" x14ac:dyDescent="0.35">
      <c r="E320" s="135">
        <v>307</v>
      </c>
      <c r="F320" s="135" cm="1">
        <f t="array" aca="1" ref="F320" ca="1">INDEX('SCIR_90% vaccination'!$B308:$CW308, 'INPUTS for uncertainty analysis'!$B$2)</f>
        <v>0</v>
      </c>
      <c r="G320" s="137">
        <f t="shared" ca="1" si="22"/>
        <v>0</v>
      </c>
      <c r="H320" s="151">
        <f t="shared" ca="1" si="23"/>
        <v>0</v>
      </c>
      <c r="I320" s="138">
        <f t="shared" ca="1" si="24"/>
        <v>8484797.8567177523</v>
      </c>
      <c r="J320" s="138">
        <v>0</v>
      </c>
      <c r="K320" s="138">
        <f t="shared" ca="1" si="25"/>
        <v>0</v>
      </c>
      <c r="L320" s="138">
        <f t="shared" ca="1" si="26"/>
        <v>8484797.8567177523</v>
      </c>
    </row>
    <row r="321" spans="5:12" x14ac:dyDescent="0.35">
      <c r="E321" s="135">
        <v>308</v>
      </c>
      <c r="F321" s="135" cm="1">
        <f t="array" aca="1" ref="F321" ca="1">INDEX('SCIR_90% vaccination'!$B309:$CW309, 'INPUTS for uncertainty analysis'!$B$2)</f>
        <v>0</v>
      </c>
      <c r="G321" s="137">
        <f t="shared" ca="1" si="22"/>
        <v>0</v>
      </c>
      <c r="H321" s="151">
        <f t="shared" ca="1" si="23"/>
        <v>0</v>
      </c>
      <c r="I321" s="138">
        <f t="shared" ca="1" si="24"/>
        <v>8484797.8567177523</v>
      </c>
      <c r="J321" s="138">
        <v>0</v>
      </c>
      <c r="K321" s="138">
        <f t="shared" ca="1" si="25"/>
        <v>0</v>
      </c>
      <c r="L321" s="138">
        <f t="shared" ca="1" si="26"/>
        <v>8484797.8567177523</v>
      </c>
    </row>
    <row r="322" spans="5:12" x14ac:dyDescent="0.35">
      <c r="E322" s="135">
        <v>309</v>
      </c>
      <c r="F322" s="135" cm="1">
        <f t="array" aca="1" ref="F322" ca="1">INDEX('SCIR_90% vaccination'!$B310:$CW310, 'INPUTS for uncertainty analysis'!$B$2)</f>
        <v>0</v>
      </c>
      <c r="G322" s="137">
        <f t="shared" ca="1" si="22"/>
        <v>0</v>
      </c>
      <c r="H322" s="151">
        <f t="shared" ca="1" si="23"/>
        <v>0</v>
      </c>
      <c r="I322" s="138">
        <f t="shared" ca="1" si="24"/>
        <v>8484797.8567177523</v>
      </c>
      <c r="J322" s="138">
        <v>0</v>
      </c>
      <c r="K322" s="138">
        <f t="shared" ca="1" si="25"/>
        <v>0</v>
      </c>
      <c r="L322" s="138">
        <f t="shared" ca="1" si="26"/>
        <v>8484797.8567177523</v>
      </c>
    </row>
    <row r="323" spans="5:12" x14ac:dyDescent="0.35">
      <c r="E323" s="135">
        <v>310</v>
      </c>
      <c r="F323" s="135" cm="1">
        <f t="array" aca="1" ref="F323" ca="1">INDEX('SCIR_90% vaccination'!$B311:$CW311, 'INPUTS for uncertainty analysis'!$B$2)</f>
        <v>0</v>
      </c>
      <c r="G323" s="137">
        <f t="shared" ca="1" si="22"/>
        <v>0</v>
      </c>
      <c r="H323" s="151">
        <f t="shared" ca="1" si="23"/>
        <v>0</v>
      </c>
      <c r="I323" s="138">
        <f t="shared" ca="1" si="24"/>
        <v>8484797.8567177523</v>
      </c>
      <c r="J323" s="138">
        <v>0</v>
      </c>
      <c r="K323" s="138">
        <f t="shared" ca="1" si="25"/>
        <v>0</v>
      </c>
      <c r="L323" s="138">
        <f t="shared" ca="1" si="26"/>
        <v>8484797.8567177523</v>
      </c>
    </row>
    <row r="324" spans="5:12" x14ac:dyDescent="0.35">
      <c r="E324" s="135">
        <v>311</v>
      </c>
      <c r="F324" s="135" cm="1">
        <f t="array" aca="1" ref="F324" ca="1">INDEX('SCIR_90% vaccination'!$B312:$CW312, 'INPUTS for uncertainty analysis'!$B$2)</f>
        <v>0</v>
      </c>
      <c r="G324" s="137">
        <f t="shared" ca="1" si="22"/>
        <v>0</v>
      </c>
      <c r="H324" s="151">
        <f t="shared" ca="1" si="23"/>
        <v>0</v>
      </c>
      <c r="I324" s="138">
        <f t="shared" ca="1" si="24"/>
        <v>8484797.8567177523</v>
      </c>
      <c r="J324" s="138">
        <v>0</v>
      </c>
      <c r="K324" s="138">
        <f t="shared" ca="1" si="25"/>
        <v>0</v>
      </c>
      <c r="L324" s="138">
        <f t="shared" ca="1" si="26"/>
        <v>8484797.8567177523</v>
      </c>
    </row>
    <row r="325" spans="5:12" x14ac:dyDescent="0.35">
      <c r="E325" s="135">
        <v>312</v>
      </c>
      <c r="F325" s="135" cm="1">
        <f t="array" aca="1" ref="F325" ca="1">INDEX('SCIR_90% vaccination'!$B313:$CW313, 'INPUTS for uncertainty analysis'!$B$2)</f>
        <v>0</v>
      </c>
      <c r="G325" s="137">
        <f t="shared" ca="1" si="22"/>
        <v>0</v>
      </c>
      <c r="H325" s="151">
        <f t="shared" ca="1" si="23"/>
        <v>0</v>
      </c>
      <c r="I325" s="138">
        <f t="shared" ca="1" si="24"/>
        <v>8484797.8567177523</v>
      </c>
      <c r="J325" s="138">
        <v>0</v>
      </c>
      <c r="K325" s="138">
        <f t="shared" ca="1" si="25"/>
        <v>0</v>
      </c>
      <c r="L325" s="138">
        <f t="shared" ca="1" si="26"/>
        <v>8484797.8567177523</v>
      </c>
    </row>
    <row r="326" spans="5:12" x14ac:dyDescent="0.35">
      <c r="E326" s="135">
        <v>313</v>
      </c>
      <c r="F326" s="135" cm="1">
        <f t="array" aca="1" ref="F326" ca="1">INDEX('SCIR_90% vaccination'!$B314:$CW314, 'INPUTS for uncertainty analysis'!$B$2)</f>
        <v>0</v>
      </c>
      <c r="G326" s="137">
        <f t="shared" ca="1" si="22"/>
        <v>0</v>
      </c>
      <c r="H326" s="151">
        <f t="shared" ca="1" si="23"/>
        <v>0</v>
      </c>
      <c r="I326" s="138">
        <f t="shared" ca="1" si="24"/>
        <v>8484797.8567177523</v>
      </c>
      <c r="J326" s="138">
        <v>0</v>
      </c>
      <c r="K326" s="138">
        <f t="shared" ca="1" si="25"/>
        <v>0</v>
      </c>
      <c r="L326" s="138">
        <f t="shared" ca="1" si="26"/>
        <v>8484797.8567177523</v>
      </c>
    </row>
    <row r="327" spans="5:12" x14ac:dyDescent="0.35">
      <c r="E327" s="135">
        <v>314</v>
      </c>
      <c r="F327" s="135" cm="1">
        <f t="array" aca="1" ref="F327" ca="1">INDEX('SCIR_90% vaccination'!$B315:$CW315, 'INPUTS for uncertainty analysis'!$B$2)</f>
        <v>0</v>
      </c>
      <c r="G327" s="137">
        <f t="shared" ca="1" si="22"/>
        <v>0</v>
      </c>
      <c r="H327" s="151">
        <f t="shared" ca="1" si="23"/>
        <v>0</v>
      </c>
      <c r="I327" s="138">
        <f t="shared" ca="1" si="24"/>
        <v>8484797.8567177523</v>
      </c>
      <c r="J327" s="138">
        <v>0</v>
      </c>
      <c r="K327" s="138">
        <f t="shared" ca="1" si="25"/>
        <v>0</v>
      </c>
      <c r="L327" s="138">
        <f t="shared" ca="1" si="26"/>
        <v>8484797.8567177523</v>
      </c>
    </row>
    <row r="328" spans="5:12" x14ac:dyDescent="0.35">
      <c r="E328" s="135">
        <v>315</v>
      </c>
      <c r="F328" s="135" cm="1">
        <f t="array" aca="1" ref="F328" ca="1">INDEX('SCIR_90% vaccination'!$B316:$CW316, 'INPUTS for uncertainty analysis'!$B$2)</f>
        <v>0</v>
      </c>
      <c r="G328" s="137">
        <f t="shared" ca="1" si="22"/>
        <v>0</v>
      </c>
      <c r="H328" s="151">
        <f t="shared" ca="1" si="23"/>
        <v>0</v>
      </c>
      <c r="I328" s="138">
        <f t="shared" ca="1" si="24"/>
        <v>8484797.8567177523</v>
      </c>
      <c r="J328" s="138">
        <v>0</v>
      </c>
      <c r="K328" s="138">
        <f t="shared" ca="1" si="25"/>
        <v>0</v>
      </c>
      <c r="L328" s="138">
        <f t="shared" ca="1" si="26"/>
        <v>8484797.8567177523</v>
      </c>
    </row>
    <row r="329" spans="5:12" x14ac:dyDescent="0.35">
      <c r="E329" s="135">
        <v>316</v>
      </c>
      <c r="F329" s="135" cm="1">
        <f t="array" aca="1" ref="F329" ca="1">INDEX('SCIR_90% vaccination'!$B317:$CW317, 'INPUTS for uncertainty analysis'!$B$2)</f>
        <v>0</v>
      </c>
      <c r="G329" s="137">
        <f t="shared" ca="1" si="22"/>
        <v>0</v>
      </c>
      <c r="H329" s="151">
        <f t="shared" ca="1" si="23"/>
        <v>0</v>
      </c>
      <c r="I329" s="138">
        <f t="shared" ca="1" si="24"/>
        <v>8484797.8567177523</v>
      </c>
      <c r="J329" s="138">
        <v>0</v>
      </c>
      <c r="K329" s="138">
        <f t="shared" ca="1" si="25"/>
        <v>0</v>
      </c>
      <c r="L329" s="138">
        <f t="shared" ca="1" si="26"/>
        <v>8484797.8567177523</v>
      </c>
    </row>
    <row r="330" spans="5:12" x14ac:dyDescent="0.35">
      <c r="E330" s="135">
        <v>317</v>
      </c>
      <c r="F330" s="135" cm="1">
        <f t="array" aca="1" ref="F330" ca="1">INDEX('SCIR_90% vaccination'!$B318:$CW318, 'INPUTS for uncertainty analysis'!$B$2)</f>
        <v>0</v>
      </c>
      <c r="G330" s="137">
        <f t="shared" ca="1" si="22"/>
        <v>0</v>
      </c>
      <c r="H330" s="151">
        <f t="shared" ca="1" si="23"/>
        <v>0</v>
      </c>
      <c r="I330" s="138">
        <f t="shared" ca="1" si="24"/>
        <v>8484797.8567177523</v>
      </c>
      <c r="J330" s="138">
        <v>0</v>
      </c>
      <c r="K330" s="138">
        <f t="shared" ca="1" si="25"/>
        <v>0</v>
      </c>
      <c r="L330" s="138">
        <f t="shared" ca="1" si="26"/>
        <v>8484797.8567177523</v>
      </c>
    </row>
    <row r="331" spans="5:12" x14ac:dyDescent="0.35">
      <c r="E331" s="135">
        <v>318</v>
      </c>
      <c r="F331" s="135" cm="1">
        <f t="array" aca="1" ref="F331" ca="1">INDEX('SCIR_90% vaccination'!$B319:$CW319, 'INPUTS for uncertainty analysis'!$B$2)</f>
        <v>0</v>
      </c>
      <c r="G331" s="137">
        <f t="shared" ca="1" si="22"/>
        <v>0</v>
      </c>
      <c r="H331" s="151">
        <f t="shared" ca="1" si="23"/>
        <v>0</v>
      </c>
      <c r="I331" s="138">
        <f t="shared" ca="1" si="24"/>
        <v>8484797.8567177523</v>
      </c>
      <c r="J331" s="138">
        <v>0</v>
      </c>
      <c r="K331" s="138">
        <f t="shared" ca="1" si="25"/>
        <v>0</v>
      </c>
      <c r="L331" s="138">
        <f t="shared" ca="1" si="26"/>
        <v>8484797.8567177523</v>
      </c>
    </row>
    <row r="332" spans="5:12" x14ac:dyDescent="0.35">
      <c r="E332" s="135">
        <v>319</v>
      </c>
      <c r="F332" s="135" cm="1">
        <f t="array" aca="1" ref="F332" ca="1">INDEX('SCIR_90% vaccination'!$B320:$CW320, 'INPUTS for uncertainty analysis'!$B$2)</f>
        <v>0</v>
      </c>
      <c r="G332" s="137">
        <f t="shared" ca="1" si="22"/>
        <v>0</v>
      </c>
      <c r="H332" s="151">
        <f t="shared" ca="1" si="23"/>
        <v>0</v>
      </c>
      <c r="I332" s="138">
        <f t="shared" ca="1" si="24"/>
        <v>8484797.8567177523</v>
      </c>
      <c r="J332" s="138">
        <v>0</v>
      </c>
      <c r="K332" s="138">
        <f t="shared" ca="1" si="25"/>
        <v>0</v>
      </c>
      <c r="L332" s="138">
        <f t="shared" ca="1" si="26"/>
        <v>8484797.8567177523</v>
      </c>
    </row>
    <row r="333" spans="5:12" x14ac:dyDescent="0.35">
      <c r="E333" s="135">
        <v>320</v>
      </c>
      <c r="F333" s="135" cm="1">
        <f t="array" aca="1" ref="F333" ca="1">INDEX('SCIR_90% vaccination'!$B321:$CW321, 'INPUTS for uncertainty analysis'!$B$2)</f>
        <v>0</v>
      </c>
      <c r="G333" s="137">
        <f t="shared" ca="1" si="22"/>
        <v>0</v>
      </c>
      <c r="H333" s="151">
        <f t="shared" ca="1" si="23"/>
        <v>0</v>
      </c>
      <c r="I333" s="138">
        <f t="shared" ca="1" si="24"/>
        <v>8484797.8567177523</v>
      </c>
      <c r="J333" s="138">
        <v>0</v>
      </c>
      <c r="K333" s="138">
        <f t="shared" ca="1" si="25"/>
        <v>0</v>
      </c>
      <c r="L333" s="138">
        <f t="shared" ca="1" si="26"/>
        <v>8484797.8567177523</v>
      </c>
    </row>
    <row r="334" spans="5:12" x14ac:dyDescent="0.35">
      <c r="E334" s="135">
        <v>321</v>
      </c>
      <c r="F334" s="135" cm="1">
        <f t="array" aca="1" ref="F334" ca="1">INDEX('SCIR_90% vaccination'!$B322:$CW322, 'INPUTS for uncertainty analysis'!$B$2)</f>
        <v>0</v>
      </c>
      <c r="G334" s="137">
        <f t="shared" ref="G334:G397" ca="1" si="27">F334*$C$10</f>
        <v>0</v>
      </c>
      <c r="H334" s="151">
        <f t="shared" ref="H334:H397" ca="1" si="28">IF(F334 &gt; 1,$C$14*20000,0)</f>
        <v>0</v>
      </c>
      <c r="I334" s="138">
        <f t="shared" ref="I334:I397" ca="1" si="29">IF(F334 &gt; 1,$C$5+$G$2,$G$2)</f>
        <v>8484797.8567177523</v>
      </c>
      <c r="J334" s="138">
        <v>0</v>
      </c>
      <c r="K334" s="138">
        <f t="shared" ref="K334:K397" ca="1" si="30">F334*$C$6</f>
        <v>0</v>
      </c>
      <c r="L334" s="138">
        <f t="shared" ref="L334:L397" ca="1" si="31">J334+I334+K334</f>
        <v>8484797.8567177523</v>
      </c>
    </row>
    <row r="335" spans="5:12" x14ac:dyDescent="0.35">
      <c r="E335" s="135">
        <v>322</v>
      </c>
      <c r="F335" s="135" cm="1">
        <f t="array" aca="1" ref="F335" ca="1">INDEX('SCIR_90% vaccination'!$B323:$CW323, 'INPUTS for uncertainty analysis'!$B$2)</f>
        <v>0</v>
      </c>
      <c r="G335" s="137">
        <f t="shared" ca="1" si="27"/>
        <v>0</v>
      </c>
      <c r="H335" s="151">
        <f t="shared" ca="1" si="28"/>
        <v>0</v>
      </c>
      <c r="I335" s="138">
        <f t="shared" ca="1" si="29"/>
        <v>8484797.8567177523</v>
      </c>
      <c r="J335" s="138">
        <v>0</v>
      </c>
      <c r="K335" s="138">
        <f t="shared" ca="1" si="30"/>
        <v>0</v>
      </c>
      <c r="L335" s="138">
        <f t="shared" ca="1" si="31"/>
        <v>8484797.8567177523</v>
      </c>
    </row>
    <row r="336" spans="5:12" x14ac:dyDescent="0.35">
      <c r="E336" s="135">
        <v>323</v>
      </c>
      <c r="F336" s="135" cm="1">
        <f t="array" aca="1" ref="F336" ca="1">INDEX('SCIR_90% vaccination'!$B324:$CW324, 'INPUTS for uncertainty analysis'!$B$2)</f>
        <v>1</v>
      </c>
      <c r="G336" s="137">
        <f t="shared" ca="1" si="27"/>
        <v>25.144859849109157</v>
      </c>
      <c r="H336" s="151">
        <f t="shared" ca="1" si="28"/>
        <v>0</v>
      </c>
      <c r="I336" s="138">
        <f t="shared" ca="1" si="29"/>
        <v>8484797.8567177523</v>
      </c>
      <c r="J336" s="138">
        <v>0</v>
      </c>
      <c r="K336" s="138">
        <f t="shared" ca="1" si="30"/>
        <v>166915.94379826545</v>
      </c>
      <c r="L336" s="138">
        <f t="shared" ca="1" si="31"/>
        <v>8651713.8005160186</v>
      </c>
    </row>
    <row r="337" spans="5:12" x14ac:dyDescent="0.35">
      <c r="E337" s="135">
        <v>324</v>
      </c>
      <c r="F337" s="135" cm="1">
        <f t="array" aca="1" ref="F337" ca="1">INDEX('SCIR_90% vaccination'!$B325:$CW325, 'INPUTS for uncertainty analysis'!$B$2)</f>
        <v>1</v>
      </c>
      <c r="G337" s="137">
        <f t="shared" ca="1" si="27"/>
        <v>25.144859849109157</v>
      </c>
      <c r="H337" s="151">
        <f t="shared" ca="1" si="28"/>
        <v>0</v>
      </c>
      <c r="I337" s="138">
        <f t="shared" ca="1" si="29"/>
        <v>8484797.8567177523</v>
      </c>
      <c r="J337" s="138">
        <v>0</v>
      </c>
      <c r="K337" s="138">
        <f t="shared" ca="1" si="30"/>
        <v>166915.94379826545</v>
      </c>
      <c r="L337" s="138">
        <f t="shared" ca="1" si="31"/>
        <v>8651713.8005160186</v>
      </c>
    </row>
    <row r="338" spans="5:12" x14ac:dyDescent="0.35">
      <c r="E338" s="135">
        <v>325</v>
      </c>
      <c r="F338" s="135" cm="1">
        <f t="array" aca="1" ref="F338" ca="1">INDEX('SCIR_90% vaccination'!$B326:$CW326, 'INPUTS for uncertainty analysis'!$B$2)</f>
        <v>0</v>
      </c>
      <c r="G338" s="137">
        <f t="shared" ca="1" si="27"/>
        <v>0</v>
      </c>
      <c r="H338" s="151">
        <f t="shared" ca="1" si="28"/>
        <v>0</v>
      </c>
      <c r="I338" s="138">
        <f t="shared" ca="1" si="29"/>
        <v>8484797.8567177523</v>
      </c>
      <c r="J338" s="138">
        <v>0</v>
      </c>
      <c r="K338" s="138">
        <f t="shared" ca="1" si="30"/>
        <v>0</v>
      </c>
      <c r="L338" s="138">
        <f t="shared" ca="1" si="31"/>
        <v>8484797.8567177523</v>
      </c>
    </row>
    <row r="339" spans="5:12" x14ac:dyDescent="0.35">
      <c r="E339" s="135">
        <v>326</v>
      </c>
      <c r="F339" s="135" cm="1">
        <f t="array" aca="1" ref="F339" ca="1">INDEX('SCIR_90% vaccination'!$B327:$CW327, 'INPUTS for uncertainty analysis'!$B$2)</f>
        <v>0</v>
      </c>
      <c r="G339" s="137">
        <f t="shared" ca="1" si="27"/>
        <v>0</v>
      </c>
      <c r="H339" s="151">
        <f t="shared" ca="1" si="28"/>
        <v>0</v>
      </c>
      <c r="I339" s="138">
        <f t="shared" ca="1" si="29"/>
        <v>8484797.8567177523</v>
      </c>
      <c r="J339" s="138">
        <v>0</v>
      </c>
      <c r="K339" s="138">
        <f t="shared" ca="1" si="30"/>
        <v>0</v>
      </c>
      <c r="L339" s="138">
        <f t="shared" ca="1" si="31"/>
        <v>8484797.8567177523</v>
      </c>
    </row>
    <row r="340" spans="5:12" x14ac:dyDescent="0.35">
      <c r="E340" s="135">
        <v>327</v>
      </c>
      <c r="F340" s="135" cm="1">
        <f t="array" aca="1" ref="F340" ca="1">INDEX('SCIR_90% vaccination'!$B328:$CW328, 'INPUTS for uncertainty analysis'!$B$2)</f>
        <v>1</v>
      </c>
      <c r="G340" s="137">
        <f t="shared" ca="1" si="27"/>
        <v>25.144859849109157</v>
      </c>
      <c r="H340" s="151">
        <f t="shared" ca="1" si="28"/>
        <v>0</v>
      </c>
      <c r="I340" s="138">
        <f t="shared" ca="1" si="29"/>
        <v>8484797.8567177523</v>
      </c>
      <c r="J340" s="138">
        <v>0</v>
      </c>
      <c r="K340" s="138">
        <f t="shared" ca="1" si="30"/>
        <v>166915.94379826545</v>
      </c>
      <c r="L340" s="138">
        <f t="shared" ca="1" si="31"/>
        <v>8651713.8005160186</v>
      </c>
    </row>
    <row r="341" spans="5:12" x14ac:dyDescent="0.35">
      <c r="E341" s="135">
        <v>328</v>
      </c>
      <c r="F341" s="135" cm="1">
        <f t="array" aca="1" ref="F341" ca="1">INDEX('SCIR_90% vaccination'!$B329:$CW329, 'INPUTS for uncertainty analysis'!$B$2)</f>
        <v>1</v>
      </c>
      <c r="G341" s="137">
        <f t="shared" ca="1" si="27"/>
        <v>25.144859849109157</v>
      </c>
      <c r="H341" s="151">
        <f t="shared" ca="1" si="28"/>
        <v>0</v>
      </c>
      <c r="I341" s="138">
        <f t="shared" ca="1" si="29"/>
        <v>8484797.8567177523</v>
      </c>
      <c r="J341" s="138">
        <v>0</v>
      </c>
      <c r="K341" s="138">
        <f t="shared" ca="1" si="30"/>
        <v>166915.94379826545</v>
      </c>
      <c r="L341" s="138">
        <f t="shared" ca="1" si="31"/>
        <v>8651713.8005160186</v>
      </c>
    </row>
    <row r="342" spans="5:12" x14ac:dyDescent="0.35">
      <c r="E342" s="135">
        <v>329</v>
      </c>
      <c r="F342" s="135" cm="1">
        <f t="array" aca="1" ref="F342" ca="1">INDEX('SCIR_90% vaccination'!$B330:$CW330, 'INPUTS for uncertainty analysis'!$B$2)</f>
        <v>1</v>
      </c>
      <c r="G342" s="137">
        <f t="shared" ca="1" si="27"/>
        <v>25.144859849109157</v>
      </c>
      <c r="H342" s="151">
        <f t="shared" ca="1" si="28"/>
        <v>0</v>
      </c>
      <c r="I342" s="138">
        <f t="shared" ca="1" si="29"/>
        <v>8484797.8567177523</v>
      </c>
      <c r="J342" s="138">
        <v>0</v>
      </c>
      <c r="K342" s="138">
        <f t="shared" ca="1" si="30"/>
        <v>166915.94379826545</v>
      </c>
      <c r="L342" s="138">
        <f t="shared" ca="1" si="31"/>
        <v>8651713.8005160186</v>
      </c>
    </row>
    <row r="343" spans="5:12" x14ac:dyDescent="0.35">
      <c r="E343" s="135">
        <v>330</v>
      </c>
      <c r="F343" s="135" cm="1">
        <f t="array" aca="1" ref="F343" ca="1">INDEX('SCIR_90% vaccination'!$B331:$CW331, 'INPUTS for uncertainty analysis'!$B$2)</f>
        <v>0</v>
      </c>
      <c r="G343" s="137">
        <f t="shared" ca="1" si="27"/>
        <v>0</v>
      </c>
      <c r="H343" s="151">
        <f t="shared" ca="1" si="28"/>
        <v>0</v>
      </c>
      <c r="I343" s="138">
        <f t="shared" ca="1" si="29"/>
        <v>8484797.8567177523</v>
      </c>
      <c r="J343" s="138">
        <v>0</v>
      </c>
      <c r="K343" s="138">
        <f t="shared" ca="1" si="30"/>
        <v>0</v>
      </c>
      <c r="L343" s="138">
        <f t="shared" ca="1" si="31"/>
        <v>8484797.8567177523</v>
      </c>
    </row>
    <row r="344" spans="5:12" x14ac:dyDescent="0.35">
      <c r="E344" s="135">
        <v>331</v>
      </c>
      <c r="F344" s="135" cm="1">
        <f t="array" aca="1" ref="F344" ca="1">INDEX('SCIR_90% vaccination'!$B332:$CW332, 'INPUTS for uncertainty analysis'!$B$2)</f>
        <v>0</v>
      </c>
      <c r="G344" s="137">
        <f t="shared" ca="1" si="27"/>
        <v>0</v>
      </c>
      <c r="H344" s="151">
        <f t="shared" ca="1" si="28"/>
        <v>0</v>
      </c>
      <c r="I344" s="138">
        <f t="shared" ca="1" si="29"/>
        <v>8484797.8567177523</v>
      </c>
      <c r="J344" s="138">
        <v>0</v>
      </c>
      <c r="K344" s="138">
        <f t="shared" ca="1" si="30"/>
        <v>0</v>
      </c>
      <c r="L344" s="138">
        <f t="shared" ca="1" si="31"/>
        <v>8484797.8567177523</v>
      </c>
    </row>
    <row r="345" spans="5:12" x14ac:dyDescent="0.35">
      <c r="E345" s="135">
        <v>332</v>
      </c>
      <c r="F345" s="135" cm="1">
        <f t="array" aca="1" ref="F345" ca="1">INDEX('SCIR_90% vaccination'!$B333:$CW333, 'INPUTS for uncertainty analysis'!$B$2)</f>
        <v>0</v>
      </c>
      <c r="G345" s="137">
        <f t="shared" ca="1" si="27"/>
        <v>0</v>
      </c>
      <c r="H345" s="151">
        <f t="shared" ca="1" si="28"/>
        <v>0</v>
      </c>
      <c r="I345" s="138">
        <f t="shared" ca="1" si="29"/>
        <v>8484797.8567177523</v>
      </c>
      <c r="J345" s="138">
        <v>0</v>
      </c>
      <c r="K345" s="138">
        <f t="shared" ca="1" si="30"/>
        <v>0</v>
      </c>
      <c r="L345" s="138">
        <f t="shared" ca="1" si="31"/>
        <v>8484797.8567177523</v>
      </c>
    </row>
    <row r="346" spans="5:12" x14ac:dyDescent="0.35">
      <c r="E346" s="135">
        <v>333</v>
      </c>
      <c r="F346" s="135" cm="1">
        <f t="array" aca="1" ref="F346" ca="1">INDEX('SCIR_90% vaccination'!$B334:$CW334, 'INPUTS for uncertainty analysis'!$B$2)</f>
        <v>1</v>
      </c>
      <c r="G346" s="137">
        <f t="shared" ca="1" si="27"/>
        <v>25.144859849109157</v>
      </c>
      <c r="H346" s="151">
        <f t="shared" ca="1" si="28"/>
        <v>0</v>
      </c>
      <c r="I346" s="138">
        <f t="shared" ca="1" si="29"/>
        <v>8484797.8567177523</v>
      </c>
      <c r="J346" s="138">
        <v>0</v>
      </c>
      <c r="K346" s="138">
        <f t="shared" ca="1" si="30"/>
        <v>166915.94379826545</v>
      </c>
      <c r="L346" s="138">
        <f t="shared" ca="1" si="31"/>
        <v>8651713.8005160186</v>
      </c>
    </row>
    <row r="347" spans="5:12" x14ac:dyDescent="0.35">
      <c r="E347" s="135">
        <v>334</v>
      </c>
      <c r="F347" s="135" cm="1">
        <f t="array" aca="1" ref="F347" ca="1">INDEX('SCIR_90% vaccination'!$B335:$CW335, 'INPUTS for uncertainty analysis'!$B$2)</f>
        <v>0</v>
      </c>
      <c r="G347" s="137">
        <f t="shared" ca="1" si="27"/>
        <v>0</v>
      </c>
      <c r="H347" s="151">
        <f t="shared" ca="1" si="28"/>
        <v>0</v>
      </c>
      <c r="I347" s="138">
        <f t="shared" ca="1" si="29"/>
        <v>8484797.8567177523</v>
      </c>
      <c r="J347" s="138">
        <v>0</v>
      </c>
      <c r="K347" s="138">
        <f t="shared" ca="1" si="30"/>
        <v>0</v>
      </c>
      <c r="L347" s="138">
        <f t="shared" ca="1" si="31"/>
        <v>8484797.8567177523</v>
      </c>
    </row>
    <row r="348" spans="5:12" x14ac:dyDescent="0.35">
      <c r="E348" s="135">
        <v>335</v>
      </c>
      <c r="F348" s="135" cm="1">
        <f t="array" aca="1" ref="F348" ca="1">INDEX('SCIR_90% vaccination'!$B336:$CW336, 'INPUTS for uncertainty analysis'!$B$2)</f>
        <v>0</v>
      </c>
      <c r="G348" s="137">
        <f t="shared" ca="1" si="27"/>
        <v>0</v>
      </c>
      <c r="H348" s="151">
        <f t="shared" ca="1" si="28"/>
        <v>0</v>
      </c>
      <c r="I348" s="138">
        <f t="shared" ca="1" si="29"/>
        <v>8484797.8567177523</v>
      </c>
      <c r="J348" s="138">
        <v>0</v>
      </c>
      <c r="K348" s="138">
        <f t="shared" ca="1" si="30"/>
        <v>0</v>
      </c>
      <c r="L348" s="138">
        <f t="shared" ca="1" si="31"/>
        <v>8484797.8567177523</v>
      </c>
    </row>
    <row r="349" spans="5:12" x14ac:dyDescent="0.35">
      <c r="E349" s="135">
        <v>336</v>
      </c>
      <c r="F349" s="135" cm="1">
        <f t="array" aca="1" ref="F349" ca="1">INDEX('SCIR_90% vaccination'!$B337:$CW337, 'INPUTS for uncertainty analysis'!$B$2)</f>
        <v>0</v>
      </c>
      <c r="G349" s="137">
        <f t="shared" ca="1" si="27"/>
        <v>0</v>
      </c>
      <c r="H349" s="151">
        <f t="shared" ca="1" si="28"/>
        <v>0</v>
      </c>
      <c r="I349" s="138">
        <f t="shared" ca="1" si="29"/>
        <v>8484797.8567177523</v>
      </c>
      <c r="J349" s="138">
        <v>0</v>
      </c>
      <c r="K349" s="138">
        <f t="shared" ca="1" si="30"/>
        <v>0</v>
      </c>
      <c r="L349" s="138">
        <f t="shared" ca="1" si="31"/>
        <v>8484797.8567177523</v>
      </c>
    </row>
    <row r="350" spans="5:12" x14ac:dyDescent="0.35">
      <c r="E350" s="135">
        <v>337</v>
      </c>
      <c r="F350" s="135" cm="1">
        <f t="array" aca="1" ref="F350" ca="1">INDEX('SCIR_90% vaccination'!$B338:$CW338, 'INPUTS for uncertainty analysis'!$B$2)</f>
        <v>0</v>
      </c>
      <c r="G350" s="137">
        <f t="shared" ca="1" si="27"/>
        <v>0</v>
      </c>
      <c r="H350" s="151">
        <f t="shared" ca="1" si="28"/>
        <v>0</v>
      </c>
      <c r="I350" s="138">
        <f t="shared" ca="1" si="29"/>
        <v>8484797.8567177523</v>
      </c>
      <c r="J350" s="138">
        <v>0</v>
      </c>
      <c r="K350" s="138">
        <f t="shared" ca="1" si="30"/>
        <v>0</v>
      </c>
      <c r="L350" s="138">
        <f t="shared" ca="1" si="31"/>
        <v>8484797.8567177523</v>
      </c>
    </row>
    <row r="351" spans="5:12" x14ac:dyDescent="0.35">
      <c r="E351" s="135">
        <v>338</v>
      </c>
      <c r="F351" s="135" cm="1">
        <f t="array" aca="1" ref="F351" ca="1">INDEX('SCIR_90% vaccination'!$B339:$CW339, 'INPUTS for uncertainty analysis'!$B$2)</f>
        <v>0</v>
      </c>
      <c r="G351" s="137">
        <f t="shared" ca="1" si="27"/>
        <v>0</v>
      </c>
      <c r="H351" s="151">
        <f t="shared" ca="1" si="28"/>
        <v>0</v>
      </c>
      <c r="I351" s="138">
        <f t="shared" ca="1" si="29"/>
        <v>8484797.8567177523</v>
      </c>
      <c r="J351" s="138">
        <v>0</v>
      </c>
      <c r="K351" s="138">
        <f t="shared" ca="1" si="30"/>
        <v>0</v>
      </c>
      <c r="L351" s="138">
        <f t="shared" ca="1" si="31"/>
        <v>8484797.8567177523</v>
      </c>
    </row>
    <row r="352" spans="5:12" x14ac:dyDescent="0.35">
      <c r="E352" s="135">
        <v>339</v>
      </c>
      <c r="F352" s="135" cm="1">
        <f t="array" aca="1" ref="F352" ca="1">INDEX('SCIR_90% vaccination'!$B340:$CW340, 'INPUTS for uncertainty analysis'!$B$2)</f>
        <v>0</v>
      </c>
      <c r="G352" s="137">
        <f t="shared" ca="1" si="27"/>
        <v>0</v>
      </c>
      <c r="H352" s="151">
        <f t="shared" ca="1" si="28"/>
        <v>0</v>
      </c>
      <c r="I352" s="138">
        <f t="shared" ca="1" si="29"/>
        <v>8484797.8567177523</v>
      </c>
      <c r="J352" s="138">
        <v>0</v>
      </c>
      <c r="K352" s="138">
        <f t="shared" ca="1" si="30"/>
        <v>0</v>
      </c>
      <c r="L352" s="138">
        <f t="shared" ca="1" si="31"/>
        <v>8484797.8567177523</v>
      </c>
    </row>
    <row r="353" spans="5:12" x14ac:dyDescent="0.35">
      <c r="E353" s="135">
        <v>340</v>
      </c>
      <c r="F353" s="135" cm="1">
        <f t="array" aca="1" ref="F353" ca="1">INDEX('SCIR_90% vaccination'!$B341:$CW341, 'INPUTS for uncertainty analysis'!$B$2)</f>
        <v>0</v>
      </c>
      <c r="G353" s="137">
        <f t="shared" ca="1" si="27"/>
        <v>0</v>
      </c>
      <c r="H353" s="151">
        <f t="shared" ca="1" si="28"/>
        <v>0</v>
      </c>
      <c r="I353" s="138">
        <f t="shared" ca="1" si="29"/>
        <v>8484797.8567177523</v>
      </c>
      <c r="J353" s="138">
        <v>0</v>
      </c>
      <c r="K353" s="138">
        <f t="shared" ca="1" si="30"/>
        <v>0</v>
      </c>
      <c r="L353" s="138">
        <f t="shared" ca="1" si="31"/>
        <v>8484797.8567177523</v>
      </c>
    </row>
    <row r="354" spans="5:12" x14ac:dyDescent="0.35">
      <c r="E354" s="135">
        <v>341</v>
      </c>
      <c r="F354" s="135" cm="1">
        <f t="array" aca="1" ref="F354" ca="1">INDEX('SCIR_90% vaccination'!$B342:$CW342, 'INPUTS for uncertainty analysis'!$B$2)</f>
        <v>1</v>
      </c>
      <c r="G354" s="137">
        <f t="shared" ca="1" si="27"/>
        <v>25.144859849109157</v>
      </c>
      <c r="H354" s="151">
        <f t="shared" ca="1" si="28"/>
        <v>0</v>
      </c>
      <c r="I354" s="138">
        <f t="shared" ca="1" si="29"/>
        <v>8484797.8567177523</v>
      </c>
      <c r="J354" s="138">
        <v>0</v>
      </c>
      <c r="K354" s="138">
        <f t="shared" ca="1" si="30"/>
        <v>166915.94379826545</v>
      </c>
      <c r="L354" s="138">
        <f t="shared" ca="1" si="31"/>
        <v>8651713.8005160186</v>
      </c>
    </row>
    <row r="355" spans="5:12" x14ac:dyDescent="0.35">
      <c r="E355" s="135">
        <v>342</v>
      </c>
      <c r="F355" s="135" cm="1">
        <f t="array" aca="1" ref="F355" ca="1">INDEX('SCIR_90% vaccination'!$B343:$CW343, 'INPUTS for uncertainty analysis'!$B$2)</f>
        <v>0</v>
      </c>
      <c r="G355" s="137">
        <f t="shared" ca="1" si="27"/>
        <v>0</v>
      </c>
      <c r="H355" s="151">
        <f t="shared" ca="1" si="28"/>
        <v>0</v>
      </c>
      <c r="I355" s="138">
        <f t="shared" ca="1" si="29"/>
        <v>8484797.8567177523</v>
      </c>
      <c r="J355" s="138">
        <v>0</v>
      </c>
      <c r="K355" s="138">
        <f t="shared" ca="1" si="30"/>
        <v>0</v>
      </c>
      <c r="L355" s="138">
        <f t="shared" ca="1" si="31"/>
        <v>8484797.8567177523</v>
      </c>
    </row>
    <row r="356" spans="5:12" x14ac:dyDescent="0.35">
      <c r="E356" s="135">
        <v>343</v>
      </c>
      <c r="F356" s="135" cm="1">
        <f t="array" aca="1" ref="F356" ca="1">INDEX('SCIR_90% vaccination'!$B344:$CW344, 'INPUTS for uncertainty analysis'!$B$2)</f>
        <v>0</v>
      </c>
      <c r="G356" s="137">
        <f t="shared" ca="1" si="27"/>
        <v>0</v>
      </c>
      <c r="H356" s="151">
        <f t="shared" ca="1" si="28"/>
        <v>0</v>
      </c>
      <c r="I356" s="138">
        <f t="shared" ca="1" si="29"/>
        <v>8484797.8567177523</v>
      </c>
      <c r="J356" s="138">
        <v>0</v>
      </c>
      <c r="K356" s="138">
        <f t="shared" ca="1" si="30"/>
        <v>0</v>
      </c>
      <c r="L356" s="138">
        <f t="shared" ca="1" si="31"/>
        <v>8484797.8567177523</v>
      </c>
    </row>
    <row r="357" spans="5:12" x14ac:dyDescent="0.35">
      <c r="E357" s="135">
        <v>344</v>
      </c>
      <c r="F357" s="135" cm="1">
        <f t="array" aca="1" ref="F357" ca="1">INDEX('SCIR_90% vaccination'!$B345:$CW345, 'INPUTS for uncertainty analysis'!$B$2)</f>
        <v>0</v>
      </c>
      <c r="G357" s="137">
        <f t="shared" ca="1" si="27"/>
        <v>0</v>
      </c>
      <c r="H357" s="151">
        <f t="shared" ca="1" si="28"/>
        <v>0</v>
      </c>
      <c r="I357" s="138">
        <f t="shared" ca="1" si="29"/>
        <v>8484797.8567177523</v>
      </c>
      <c r="J357" s="138">
        <v>0</v>
      </c>
      <c r="K357" s="138">
        <f t="shared" ca="1" si="30"/>
        <v>0</v>
      </c>
      <c r="L357" s="138">
        <f t="shared" ca="1" si="31"/>
        <v>8484797.8567177523</v>
      </c>
    </row>
    <row r="358" spans="5:12" x14ac:dyDescent="0.35">
      <c r="E358" s="135">
        <v>345</v>
      </c>
      <c r="F358" s="135" cm="1">
        <f t="array" aca="1" ref="F358" ca="1">INDEX('SCIR_90% vaccination'!$B346:$CW346, 'INPUTS for uncertainty analysis'!$B$2)</f>
        <v>0</v>
      </c>
      <c r="G358" s="137">
        <f t="shared" ca="1" si="27"/>
        <v>0</v>
      </c>
      <c r="H358" s="151">
        <f t="shared" ca="1" si="28"/>
        <v>0</v>
      </c>
      <c r="I358" s="138">
        <f t="shared" ca="1" si="29"/>
        <v>8484797.8567177523</v>
      </c>
      <c r="J358" s="138">
        <v>0</v>
      </c>
      <c r="K358" s="138">
        <f t="shared" ca="1" si="30"/>
        <v>0</v>
      </c>
      <c r="L358" s="138">
        <f t="shared" ca="1" si="31"/>
        <v>8484797.8567177523</v>
      </c>
    </row>
    <row r="359" spans="5:12" x14ac:dyDescent="0.35">
      <c r="E359" s="135">
        <v>346</v>
      </c>
      <c r="F359" s="135" cm="1">
        <f t="array" aca="1" ref="F359" ca="1">INDEX('SCIR_90% vaccination'!$B347:$CW347, 'INPUTS for uncertainty analysis'!$B$2)</f>
        <v>0</v>
      </c>
      <c r="G359" s="137">
        <f t="shared" ca="1" si="27"/>
        <v>0</v>
      </c>
      <c r="H359" s="151">
        <f t="shared" ca="1" si="28"/>
        <v>0</v>
      </c>
      <c r="I359" s="138">
        <f t="shared" ca="1" si="29"/>
        <v>8484797.8567177523</v>
      </c>
      <c r="J359" s="138">
        <v>0</v>
      </c>
      <c r="K359" s="138">
        <f t="shared" ca="1" si="30"/>
        <v>0</v>
      </c>
      <c r="L359" s="138">
        <f t="shared" ca="1" si="31"/>
        <v>8484797.8567177523</v>
      </c>
    </row>
    <row r="360" spans="5:12" x14ac:dyDescent="0.35">
      <c r="E360" s="135">
        <v>347</v>
      </c>
      <c r="F360" s="135" cm="1">
        <f t="array" aca="1" ref="F360" ca="1">INDEX('SCIR_90% vaccination'!$B348:$CW348, 'INPUTS for uncertainty analysis'!$B$2)</f>
        <v>0</v>
      </c>
      <c r="G360" s="137">
        <f t="shared" ca="1" si="27"/>
        <v>0</v>
      </c>
      <c r="H360" s="151">
        <f t="shared" ca="1" si="28"/>
        <v>0</v>
      </c>
      <c r="I360" s="138">
        <f t="shared" ca="1" si="29"/>
        <v>8484797.8567177523</v>
      </c>
      <c r="J360" s="138">
        <v>0</v>
      </c>
      <c r="K360" s="138">
        <f t="shared" ca="1" si="30"/>
        <v>0</v>
      </c>
      <c r="L360" s="138">
        <f t="shared" ca="1" si="31"/>
        <v>8484797.8567177523</v>
      </c>
    </row>
    <row r="361" spans="5:12" x14ac:dyDescent="0.35">
      <c r="E361" s="135">
        <v>348</v>
      </c>
      <c r="F361" s="135" cm="1">
        <f t="array" aca="1" ref="F361" ca="1">INDEX('SCIR_90% vaccination'!$B349:$CW349, 'INPUTS for uncertainty analysis'!$B$2)</f>
        <v>0</v>
      </c>
      <c r="G361" s="137">
        <f t="shared" ca="1" si="27"/>
        <v>0</v>
      </c>
      <c r="H361" s="151">
        <f t="shared" ca="1" si="28"/>
        <v>0</v>
      </c>
      <c r="I361" s="138">
        <f t="shared" ca="1" si="29"/>
        <v>8484797.8567177523</v>
      </c>
      <c r="J361" s="138">
        <v>0</v>
      </c>
      <c r="K361" s="138">
        <f t="shared" ca="1" si="30"/>
        <v>0</v>
      </c>
      <c r="L361" s="138">
        <f t="shared" ca="1" si="31"/>
        <v>8484797.8567177523</v>
      </c>
    </row>
    <row r="362" spans="5:12" x14ac:dyDescent="0.35">
      <c r="E362" s="135">
        <v>349</v>
      </c>
      <c r="F362" s="135" cm="1">
        <f t="array" aca="1" ref="F362" ca="1">INDEX('SCIR_90% vaccination'!$B350:$CW350, 'INPUTS for uncertainty analysis'!$B$2)</f>
        <v>0</v>
      </c>
      <c r="G362" s="137">
        <f t="shared" ca="1" si="27"/>
        <v>0</v>
      </c>
      <c r="H362" s="151">
        <f t="shared" ca="1" si="28"/>
        <v>0</v>
      </c>
      <c r="I362" s="138">
        <f t="shared" ca="1" si="29"/>
        <v>8484797.8567177523</v>
      </c>
      <c r="J362" s="138">
        <v>0</v>
      </c>
      <c r="K362" s="138">
        <f t="shared" ca="1" si="30"/>
        <v>0</v>
      </c>
      <c r="L362" s="138">
        <f t="shared" ca="1" si="31"/>
        <v>8484797.8567177523</v>
      </c>
    </row>
    <row r="363" spans="5:12" x14ac:dyDescent="0.35">
      <c r="E363" s="135">
        <v>350</v>
      </c>
      <c r="F363" s="135" cm="1">
        <f t="array" aca="1" ref="F363" ca="1">INDEX('SCIR_90% vaccination'!$B351:$CW351, 'INPUTS for uncertainty analysis'!$B$2)</f>
        <v>0</v>
      </c>
      <c r="G363" s="137">
        <f t="shared" ca="1" si="27"/>
        <v>0</v>
      </c>
      <c r="H363" s="151">
        <f t="shared" ca="1" si="28"/>
        <v>0</v>
      </c>
      <c r="I363" s="138">
        <f t="shared" ca="1" si="29"/>
        <v>8484797.8567177523</v>
      </c>
      <c r="J363" s="138">
        <v>0</v>
      </c>
      <c r="K363" s="138">
        <f t="shared" ca="1" si="30"/>
        <v>0</v>
      </c>
      <c r="L363" s="138">
        <f t="shared" ca="1" si="31"/>
        <v>8484797.8567177523</v>
      </c>
    </row>
    <row r="364" spans="5:12" x14ac:dyDescent="0.35">
      <c r="E364" s="135">
        <v>351</v>
      </c>
      <c r="F364" s="135" cm="1">
        <f t="array" aca="1" ref="F364" ca="1">INDEX('SCIR_90% vaccination'!$B352:$CW352, 'INPUTS for uncertainty analysis'!$B$2)</f>
        <v>0</v>
      </c>
      <c r="G364" s="137">
        <f t="shared" ca="1" si="27"/>
        <v>0</v>
      </c>
      <c r="H364" s="151">
        <f t="shared" ca="1" si="28"/>
        <v>0</v>
      </c>
      <c r="I364" s="138">
        <f t="shared" ca="1" si="29"/>
        <v>8484797.8567177523</v>
      </c>
      <c r="J364" s="138">
        <v>0</v>
      </c>
      <c r="K364" s="138">
        <f t="shared" ca="1" si="30"/>
        <v>0</v>
      </c>
      <c r="L364" s="138">
        <f t="shared" ca="1" si="31"/>
        <v>8484797.8567177523</v>
      </c>
    </row>
    <row r="365" spans="5:12" x14ac:dyDescent="0.35">
      <c r="E365" s="135">
        <v>352</v>
      </c>
      <c r="F365" s="135" cm="1">
        <f t="array" aca="1" ref="F365" ca="1">INDEX('SCIR_90% vaccination'!$B353:$CW353, 'INPUTS for uncertainty analysis'!$B$2)</f>
        <v>1</v>
      </c>
      <c r="G365" s="137">
        <f t="shared" ca="1" si="27"/>
        <v>25.144859849109157</v>
      </c>
      <c r="H365" s="151">
        <f t="shared" ca="1" si="28"/>
        <v>0</v>
      </c>
      <c r="I365" s="138">
        <f t="shared" ca="1" si="29"/>
        <v>8484797.8567177523</v>
      </c>
      <c r="J365" s="138">
        <v>0</v>
      </c>
      <c r="K365" s="138">
        <f t="shared" ca="1" si="30"/>
        <v>166915.94379826545</v>
      </c>
      <c r="L365" s="138">
        <f t="shared" ca="1" si="31"/>
        <v>8651713.8005160186</v>
      </c>
    </row>
    <row r="366" spans="5:12" x14ac:dyDescent="0.35">
      <c r="E366" s="135">
        <v>353</v>
      </c>
      <c r="F366" s="135" cm="1">
        <f t="array" aca="1" ref="F366" ca="1">INDEX('SCIR_90% vaccination'!$B354:$CW354, 'INPUTS for uncertainty analysis'!$B$2)</f>
        <v>0</v>
      </c>
      <c r="G366" s="137">
        <f t="shared" ca="1" si="27"/>
        <v>0</v>
      </c>
      <c r="H366" s="151">
        <f t="shared" ca="1" si="28"/>
        <v>0</v>
      </c>
      <c r="I366" s="138">
        <f t="shared" ca="1" si="29"/>
        <v>8484797.8567177523</v>
      </c>
      <c r="J366" s="138">
        <v>0</v>
      </c>
      <c r="K366" s="138">
        <f t="shared" ca="1" si="30"/>
        <v>0</v>
      </c>
      <c r="L366" s="138">
        <f t="shared" ca="1" si="31"/>
        <v>8484797.8567177523</v>
      </c>
    </row>
    <row r="367" spans="5:12" x14ac:dyDescent="0.35">
      <c r="E367" s="135">
        <v>354</v>
      </c>
      <c r="F367" s="135" cm="1">
        <f t="array" aca="1" ref="F367" ca="1">INDEX('SCIR_90% vaccination'!$B355:$CW355, 'INPUTS for uncertainty analysis'!$B$2)</f>
        <v>0</v>
      </c>
      <c r="G367" s="137">
        <f t="shared" ca="1" si="27"/>
        <v>0</v>
      </c>
      <c r="H367" s="151">
        <f t="shared" ca="1" si="28"/>
        <v>0</v>
      </c>
      <c r="I367" s="138">
        <f t="shared" ca="1" si="29"/>
        <v>8484797.8567177523</v>
      </c>
      <c r="J367" s="138">
        <v>0</v>
      </c>
      <c r="K367" s="138">
        <f t="shared" ca="1" si="30"/>
        <v>0</v>
      </c>
      <c r="L367" s="138">
        <f t="shared" ca="1" si="31"/>
        <v>8484797.8567177523</v>
      </c>
    </row>
    <row r="368" spans="5:12" x14ac:dyDescent="0.35">
      <c r="E368" s="135">
        <v>355</v>
      </c>
      <c r="F368" s="135" cm="1">
        <f t="array" aca="1" ref="F368" ca="1">INDEX('SCIR_90% vaccination'!$B356:$CW356, 'INPUTS for uncertainty analysis'!$B$2)</f>
        <v>0</v>
      </c>
      <c r="G368" s="137">
        <f t="shared" ca="1" si="27"/>
        <v>0</v>
      </c>
      <c r="H368" s="151">
        <f t="shared" ca="1" si="28"/>
        <v>0</v>
      </c>
      <c r="I368" s="138">
        <f t="shared" ca="1" si="29"/>
        <v>8484797.8567177523</v>
      </c>
      <c r="J368" s="138">
        <v>0</v>
      </c>
      <c r="K368" s="138">
        <f t="shared" ca="1" si="30"/>
        <v>0</v>
      </c>
      <c r="L368" s="138">
        <f t="shared" ca="1" si="31"/>
        <v>8484797.8567177523</v>
      </c>
    </row>
    <row r="369" spans="5:12" x14ac:dyDescent="0.35">
      <c r="E369" s="135">
        <v>356</v>
      </c>
      <c r="F369" s="135" cm="1">
        <f t="array" aca="1" ref="F369" ca="1">INDEX('SCIR_90% vaccination'!$B357:$CW357, 'INPUTS for uncertainty analysis'!$B$2)</f>
        <v>0</v>
      </c>
      <c r="G369" s="137">
        <f t="shared" ca="1" si="27"/>
        <v>0</v>
      </c>
      <c r="H369" s="151">
        <f t="shared" ca="1" si="28"/>
        <v>0</v>
      </c>
      <c r="I369" s="138">
        <f t="shared" ca="1" si="29"/>
        <v>8484797.8567177523</v>
      </c>
      <c r="J369" s="138">
        <v>0</v>
      </c>
      <c r="K369" s="138">
        <f t="shared" ca="1" si="30"/>
        <v>0</v>
      </c>
      <c r="L369" s="138">
        <f t="shared" ca="1" si="31"/>
        <v>8484797.8567177523</v>
      </c>
    </row>
    <row r="370" spans="5:12" x14ac:dyDescent="0.35">
      <c r="E370" s="135">
        <v>357</v>
      </c>
      <c r="F370" s="135" cm="1">
        <f t="array" aca="1" ref="F370" ca="1">INDEX('SCIR_90% vaccination'!$B358:$CW358, 'INPUTS for uncertainty analysis'!$B$2)</f>
        <v>0</v>
      </c>
      <c r="G370" s="137">
        <f t="shared" ca="1" si="27"/>
        <v>0</v>
      </c>
      <c r="H370" s="151">
        <f t="shared" ca="1" si="28"/>
        <v>0</v>
      </c>
      <c r="I370" s="138">
        <f t="shared" ca="1" si="29"/>
        <v>8484797.8567177523</v>
      </c>
      <c r="J370" s="138">
        <v>0</v>
      </c>
      <c r="K370" s="138">
        <f t="shared" ca="1" si="30"/>
        <v>0</v>
      </c>
      <c r="L370" s="138">
        <f t="shared" ca="1" si="31"/>
        <v>8484797.8567177523</v>
      </c>
    </row>
    <row r="371" spans="5:12" x14ac:dyDescent="0.35">
      <c r="E371" s="135">
        <v>358</v>
      </c>
      <c r="F371" s="135" cm="1">
        <f t="array" aca="1" ref="F371" ca="1">INDEX('SCIR_90% vaccination'!$B359:$CW359, 'INPUTS for uncertainty analysis'!$B$2)</f>
        <v>0</v>
      </c>
      <c r="G371" s="137">
        <f t="shared" ca="1" si="27"/>
        <v>0</v>
      </c>
      <c r="H371" s="151">
        <f t="shared" ca="1" si="28"/>
        <v>0</v>
      </c>
      <c r="I371" s="138">
        <f t="shared" ca="1" si="29"/>
        <v>8484797.8567177523</v>
      </c>
      <c r="J371" s="138">
        <v>0</v>
      </c>
      <c r="K371" s="138">
        <f t="shared" ca="1" si="30"/>
        <v>0</v>
      </c>
      <c r="L371" s="138">
        <f t="shared" ca="1" si="31"/>
        <v>8484797.8567177523</v>
      </c>
    </row>
    <row r="372" spans="5:12" x14ac:dyDescent="0.35">
      <c r="E372" s="135">
        <v>359</v>
      </c>
      <c r="F372" s="135" cm="1">
        <f t="array" aca="1" ref="F372" ca="1">INDEX('SCIR_90% vaccination'!$B360:$CW360, 'INPUTS for uncertainty analysis'!$B$2)</f>
        <v>0</v>
      </c>
      <c r="G372" s="137">
        <f t="shared" ca="1" si="27"/>
        <v>0</v>
      </c>
      <c r="H372" s="151">
        <f t="shared" ca="1" si="28"/>
        <v>0</v>
      </c>
      <c r="I372" s="138">
        <f t="shared" ca="1" si="29"/>
        <v>8484797.8567177523</v>
      </c>
      <c r="J372" s="138">
        <v>0</v>
      </c>
      <c r="K372" s="138">
        <f t="shared" ca="1" si="30"/>
        <v>0</v>
      </c>
      <c r="L372" s="138">
        <f t="shared" ca="1" si="31"/>
        <v>8484797.8567177523</v>
      </c>
    </row>
    <row r="373" spans="5:12" x14ac:dyDescent="0.35">
      <c r="E373" s="135">
        <v>360</v>
      </c>
      <c r="F373" s="135" cm="1">
        <f t="array" aca="1" ref="F373" ca="1">INDEX('SCIR_90% vaccination'!$B361:$CW361, 'INPUTS for uncertainty analysis'!$B$2)</f>
        <v>0</v>
      </c>
      <c r="G373" s="137">
        <f t="shared" ca="1" si="27"/>
        <v>0</v>
      </c>
      <c r="H373" s="151">
        <f t="shared" ca="1" si="28"/>
        <v>0</v>
      </c>
      <c r="I373" s="138">
        <f t="shared" ca="1" si="29"/>
        <v>8484797.8567177523</v>
      </c>
      <c r="J373" s="138">
        <v>0</v>
      </c>
      <c r="K373" s="138">
        <f t="shared" ca="1" si="30"/>
        <v>0</v>
      </c>
      <c r="L373" s="138">
        <f t="shared" ca="1" si="31"/>
        <v>8484797.8567177523</v>
      </c>
    </row>
    <row r="374" spans="5:12" x14ac:dyDescent="0.35">
      <c r="E374" s="135">
        <v>361</v>
      </c>
      <c r="F374" s="135" cm="1">
        <f t="array" aca="1" ref="F374" ca="1">INDEX('SCIR_90% vaccination'!$B362:$CW362, 'INPUTS for uncertainty analysis'!$B$2)</f>
        <v>1</v>
      </c>
      <c r="G374" s="137">
        <f t="shared" ca="1" si="27"/>
        <v>25.144859849109157</v>
      </c>
      <c r="H374" s="151">
        <f t="shared" ca="1" si="28"/>
        <v>0</v>
      </c>
      <c r="I374" s="138">
        <f t="shared" ca="1" si="29"/>
        <v>8484797.8567177523</v>
      </c>
      <c r="J374" s="138">
        <v>0</v>
      </c>
      <c r="K374" s="138">
        <f t="shared" ca="1" si="30"/>
        <v>166915.94379826545</v>
      </c>
      <c r="L374" s="138">
        <f t="shared" ca="1" si="31"/>
        <v>8651713.8005160186</v>
      </c>
    </row>
    <row r="375" spans="5:12" x14ac:dyDescent="0.35">
      <c r="E375" s="135">
        <v>362</v>
      </c>
      <c r="F375" s="135" cm="1">
        <f t="array" aca="1" ref="F375" ca="1">INDEX('SCIR_90% vaccination'!$B363:$CW363, 'INPUTS for uncertainty analysis'!$B$2)</f>
        <v>0</v>
      </c>
      <c r="G375" s="137">
        <f t="shared" ca="1" si="27"/>
        <v>0</v>
      </c>
      <c r="H375" s="151">
        <f t="shared" ca="1" si="28"/>
        <v>0</v>
      </c>
      <c r="I375" s="138">
        <f t="shared" ca="1" si="29"/>
        <v>8484797.8567177523</v>
      </c>
      <c r="J375" s="138">
        <v>0</v>
      </c>
      <c r="K375" s="138">
        <f t="shared" ca="1" si="30"/>
        <v>0</v>
      </c>
      <c r="L375" s="138">
        <f t="shared" ca="1" si="31"/>
        <v>8484797.8567177523</v>
      </c>
    </row>
    <row r="376" spans="5:12" x14ac:dyDescent="0.35">
      <c r="E376" s="135">
        <v>363</v>
      </c>
      <c r="F376" s="135" cm="1">
        <f t="array" aca="1" ref="F376" ca="1">INDEX('SCIR_90% vaccination'!$B364:$CW364, 'INPUTS for uncertainty analysis'!$B$2)</f>
        <v>0</v>
      </c>
      <c r="G376" s="137">
        <f t="shared" ca="1" si="27"/>
        <v>0</v>
      </c>
      <c r="H376" s="151">
        <f t="shared" ca="1" si="28"/>
        <v>0</v>
      </c>
      <c r="I376" s="138">
        <f t="shared" ca="1" si="29"/>
        <v>8484797.8567177523</v>
      </c>
      <c r="J376" s="138">
        <v>0</v>
      </c>
      <c r="K376" s="138">
        <f t="shared" ca="1" si="30"/>
        <v>0</v>
      </c>
      <c r="L376" s="138">
        <f t="shared" ca="1" si="31"/>
        <v>8484797.8567177523</v>
      </c>
    </row>
    <row r="377" spans="5:12" x14ac:dyDescent="0.35">
      <c r="E377" s="135">
        <v>364</v>
      </c>
      <c r="F377" s="135" cm="1">
        <f t="array" aca="1" ref="F377" ca="1">INDEX('SCIR_90% vaccination'!$B365:$CW365, 'INPUTS for uncertainty analysis'!$B$2)</f>
        <v>0</v>
      </c>
      <c r="G377" s="137">
        <f t="shared" ca="1" si="27"/>
        <v>0</v>
      </c>
      <c r="H377" s="151">
        <f t="shared" ca="1" si="28"/>
        <v>0</v>
      </c>
      <c r="I377" s="138">
        <f t="shared" ca="1" si="29"/>
        <v>8484797.8567177523</v>
      </c>
      <c r="J377" s="138">
        <v>0</v>
      </c>
      <c r="K377" s="138">
        <f t="shared" ca="1" si="30"/>
        <v>0</v>
      </c>
      <c r="L377" s="138">
        <f t="shared" ca="1" si="31"/>
        <v>8484797.8567177523</v>
      </c>
    </row>
    <row r="378" spans="5:12" x14ac:dyDescent="0.35">
      <c r="E378" s="135">
        <v>365</v>
      </c>
      <c r="F378" s="135" cm="1">
        <f t="array" aca="1" ref="F378" ca="1">INDEX('SCIR_90% vaccination'!$B366:$CW366, 'INPUTS for uncertainty analysis'!$B$2)</f>
        <v>0</v>
      </c>
      <c r="G378" s="137">
        <f t="shared" ca="1" si="27"/>
        <v>0</v>
      </c>
      <c r="H378" s="151">
        <f t="shared" ca="1" si="28"/>
        <v>0</v>
      </c>
      <c r="I378" s="138">
        <f t="shared" ca="1" si="29"/>
        <v>8484797.8567177523</v>
      </c>
      <c r="J378" s="138">
        <v>0</v>
      </c>
      <c r="K378" s="138">
        <f t="shared" ca="1" si="30"/>
        <v>0</v>
      </c>
      <c r="L378" s="138">
        <f t="shared" ca="1" si="31"/>
        <v>8484797.8567177523</v>
      </c>
    </row>
    <row r="379" spans="5:12" x14ac:dyDescent="0.35">
      <c r="E379" s="135">
        <v>366</v>
      </c>
      <c r="F379" s="135" cm="1">
        <f t="array" aca="1" ref="F379" ca="1">INDEX('SCIR_90% vaccination'!$B367:$CW367, 'INPUTS for uncertainty analysis'!$B$2)</f>
        <v>0</v>
      </c>
      <c r="G379" s="137">
        <f t="shared" ca="1" si="27"/>
        <v>0</v>
      </c>
      <c r="H379" s="151">
        <f t="shared" ca="1" si="28"/>
        <v>0</v>
      </c>
      <c r="I379" s="138">
        <f t="shared" ca="1" si="29"/>
        <v>8484797.8567177523</v>
      </c>
      <c r="J379" s="138">
        <v>0</v>
      </c>
      <c r="K379" s="138">
        <f t="shared" ca="1" si="30"/>
        <v>0</v>
      </c>
      <c r="L379" s="138">
        <f t="shared" ca="1" si="31"/>
        <v>8484797.8567177523</v>
      </c>
    </row>
    <row r="380" spans="5:12" x14ac:dyDescent="0.35">
      <c r="E380" s="135">
        <v>367</v>
      </c>
      <c r="F380" s="135" cm="1">
        <f t="array" aca="1" ref="F380" ca="1">INDEX('SCIR_90% vaccination'!$B368:$CW368, 'INPUTS for uncertainty analysis'!$B$2)</f>
        <v>0</v>
      </c>
      <c r="G380" s="137">
        <f t="shared" ca="1" si="27"/>
        <v>0</v>
      </c>
      <c r="H380" s="151">
        <f t="shared" ca="1" si="28"/>
        <v>0</v>
      </c>
      <c r="I380" s="138">
        <f t="shared" ca="1" si="29"/>
        <v>8484797.8567177523</v>
      </c>
      <c r="J380" s="138">
        <v>0</v>
      </c>
      <c r="K380" s="138">
        <f t="shared" ca="1" si="30"/>
        <v>0</v>
      </c>
      <c r="L380" s="138">
        <f t="shared" ca="1" si="31"/>
        <v>8484797.8567177523</v>
      </c>
    </row>
    <row r="381" spans="5:12" x14ac:dyDescent="0.35">
      <c r="E381" s="135">
        <v>368</v>
      </c>
      <c r="F381" s="135" cm="1">
        <f t="array" aca="1" ref="F381" ca="1">INDEX('SCIR_90% vaccination'!$B369:$CW369, 'INPUTS for uncertainty analysis'!$B$2)</f>
        <v>0</v>
      </c>
      <c r="G381" s="137">
        <f t="shared" ca="1" si="27"/>
        <v>0</v>
      </c>
      <c r="H381" s="151">
        <f t="shared" ca="1" si="28"/>
        <v>0</v>
      </c>
      <c r="I381" s="138">
        <f t="shared" ca="1" si="29"/>
        <v>8484797.8567177523</v>
      </c>
      <c r="J381" s="138">
        <v>0</v>
      </c>
      <c r="K381" s="138">
        <f t="shared" ca="1" si="30"/>
        <v>0</v>
      </c>
      <c r="L381" s="138">
        <f t="shared" ca="1" si="31"/>
        <v>8484797.8567177523</v>
      </c>
    </row>
    <row r="382" spans="5:12" x14ac:dyDescent="0.35">
      <c r="E382" s="135">
        <v>369</v>
      </c>
      <c r="F382" s="135" cm="1">
        <f t="array" aca="1" ref="F382" ca="1">INDEX('SCIR_90% vaccination'!$B370:$CW370, 'INPUTS for uncertainty analysis'!$B$2)</f>
        <v>0</v>
      </c>
      <c r="G382" s="137">
        <f t="shared" ca="1" si="27"/>
        <v>0</v>
      </c>
      <c r="H382" s="151">
        <f t="shared" ca="1" si="28"/>
        <v>0</v>
      </c>
      <c r="I382" s="138">
        <f t="shared" ca="1" si="29"/>
        <v>8484797.8567177523</v>
      </c>
      <c r="J382" s="138">
        <v>0</v>
      </c>
      <c r="K382" s="138">
        <f t="shared" ca="1" si="30"/>
        <v>0</v>
      </c>
      <c r="L382" s="138">
        <f t="shared" ca="1" si="31"/>
        <v>8484797.8567177523</v>
      </c>
    </row>
    <row r="383" spans="5:12" x14ac:dyDescent="0.35">
      <c r="E383" s="135">
        <v>370</v>
      </c>
      <c r="F383" s="135" cm="1">
        <f t="array" aca="1" ref="F383" ca="1">INDEX('SCIR_90% vaccination'!$B371:$CW371, 'INPUTS for uncertainty analysis'!$B$2)</f>
        <v>0</v>
      </c>
      <c r="G383" s="137">
        <f t="shared" ca="1" si="27"/>
        <v>0</v>
      </c>
      <c r="H383" s="151">
        <f t="shared" ca="1" si="28"/>
        <v>0</v>
      </c>
      <c r="I383" s="138">
        <f t="shared" ca="1" si="29"/>
        <v>8484797.8567177523</v>
      </c>
      <c r="J383" s="138">
        <v>0</v>
      </c>
      <c r="K383" s="138">
        <f t="shared" ca="1" si="30"/>
        <v>0</v>
      </c>
      <c r="L383" s="138">
        <f t="shared" ca="1" si="31"/>
        <v>8484797.8567177523</v>
      </c>
    </row>
    <row r="384" spans="5:12" x14ac:dyDescent="0.35">
      <c r="E384" s="135">
        <v>371</v>
      </c>
      <c r="F384" s="135" cm="1">
        <f t="array" aca="1" ref="F384" ca="1">INDEX('SCIR_90% vaccination'!$B372:$CW372, 'INPUTS for uncertainty analysis'!$B$2)</f>
        <v>0</v>
      </c>
      <c r="G384" s="137">
        <f t="shared" ca="1" si="27"/>
        <v>0</v>
      </c>
      <c r="H384" s="151">
        <f t="shared" ca="1" si="28"/>
        <v>0</v>
      </c>
      <c r="I384" s="138">
        <f t="shared" ca="1" si="29"/>
        <v>8484797.8567177523</v>
      </c>
      <c r="J384" s="138">
        <v>0</v>
      </c>
      <c r="K384" s="138">
        <f t="shared" ca="1" si="30"/>
        <v>0</v>
      </c>
      <c r="L384" s="138">
        <f t="shared" ca="1" si="31"/>
        <v>8484797.8567177523</v>
      </c>
    </row>
    <row r="385" spans="5:12" x14ac:dyDescent="0.35">
      <c r="E385" s="135">
        <v>372</v>
      </c>
      <c r="F385" s="135" cm="1">
        <f t="array" aca="1" ref="F385" ca="1">INDEX('SCIR_90% vaccination'!$B373:$CW373, 'INPUTS for uncertainty analysis'!$B$2)</f>
        <v>1</v>
      </c>
      <c r="G385" s="137">
        <f t="shared" ca="1" si="27"/>
        <v>25.144859849109157</v>
      </c>
      <c r="H385" s="151">
        <f t="shared" ca="1" si="28"/>
        <v>0</v>
      </c>
      <c r="I385" s="138">
        <f t="shared" ca="1" si="29"/>
        <v>8484797.8567177523</v>
      </c>
      <c r="J385" s="138">
        <v>0</v>
      </c>
      <c r="K385" s="138">
        <f t="shared" ca="1" si="30"/>
        <v>166915.94379826545</v>
      </c>
      <c r="L385" s="138">
        <f t="shared" ca="1" si="31"/>
        <v>8651713.8005160186</v>
      </c>
    </row>
    <row r="386" spans="5:12" x14ac:dyDescent="0.35">
      <c r="E386" s="135">
        <v>373</v>
      </c>
      <c r="F386" s="135" cm="1">
        <f t="array" aca="1" ref="F386" ca="1">INDEX('SCIR_90% vaccination'!$B374:$CW374, 'INPUTS for uncertainty analysis'!$B$2)</f>
        <v>0</v>
      </c>
      <c r="G386" s="137">
        <f t="shared" ca="1" si="27"/>
        <v>0</v>
      </c>
      <c r="H386" s="151">
        <f t="shared" ca="1" si="28"/>
        <v>0</v>
      </c>
      <c r="I386" s="138">
        <f t="shared" ca="1" si="29"/>
        <v>8484797.8567177523</v>
      </c>
      <c r="J386" s="138">
        <v>0</v>
      </c>
      <c r="K386" s="138">
        <f t="shared" ca="1" si="30"/>
        <v>0</v>
      </c>
      <c r="L386" s="138">
        <f t="shared" ca="1" si="31"/>
        <v>8484797.8567177523</v>
      </c>
    </row>
    <row r="387" spans="5:12" x14ac:dyDescent="0.35">
      <c r="E387" s="135">
        <v>374</v>
      </c>
      <c r="F387" s="135" cm="1">
        <f t="array" aca="1" ref="F387" ca="1">INDEX('SCIR_90% vaccination'!$B375:$CW375, 'INPUTS for uncertainty analysis'!$B$2)</f>
        <v>0</v>
      </c>
      <c r="G387" s="137">
        <f t="shared" ca="1" si="27"/>
        <v>0</v>
      </c>
      <c r="H387" s="151">
        <f t="shared" ca="1" si="28"/>
        <v>0</v>
      </c>
      <c r="I387" s="138">
        <f t="shared" ca="1" si="29"/>
        <v>8484797.8567177523</v>
      </c>
      <c r="J387" s="138">
        <v>0</v>
      </c>
      <c r="K387" s="138">
        <f t="shared" ca="1" si="30"/>
        <v>0</v>
      </c>
      <c r="L387" s="138">
        <f t="shared" ca="1" si="31"/>
        <v>8484797.8567177523</v>
      </c>
    </row>
    <row r="388" spans="5:12" x14ac:dyDescent="0.35">
      <c r="E388" s="135">
        <v>375</v>
      </c>
      <c r="F388" s="135" cm="1">
        <f t="array" aca="1" ref="F388" ca="1">INDEX('SCIR_90% vaccination'!$B376:$CW376, 'INPUTS for uncertainty analysis'!$B$2)</f>
        <v>0</v>
      </c>
      <c r="G388" s="137">
        <f t="shared" ca="1" si="27"/>
        <v>0</v>
      </c>
      <c r="H388" s="151">
        <f t="shared" ca="1" si="28"/>
        <v>0</v>
      </c>
      <c r="I388" s="138">
        <f t="shared" ca="1" si="29"/>
        <v>8484797.8567177523</v>
      </c>
      <c r="J388" s="138">
        <v>0</v>
      </c>
      <c r="K388" s="138">
        <f t="shared" ca="1" si="30"/>
        <v>0</v>
      </c>
      <c r="L388" s="138">
        <f t="shared" ca="1" si="31"/>
        <v>8484797.8567177523</v>
      </c>
    </row>
    <row r="389" spans="5:12" x14ac:dyDescent="0.35">
      <c r="E389" s="135">
        <v>376</v>
      </c>
      <c r="F389" s="135" cm="1">
        <f t="array" aca="1" ref="F389" ca="1">INDEX('SCIR_90% vaccination'!$B377:$CW377, 'INPUTS for uncertainty analysis'!$B$2)</f>
        <v>0</v>
      </c>
      <c r="G389" s="137">
        <f t="shared" ca="1" si="27"/>
        <v>0</v>
      </c>
      <c r="H389" s="151">
        <f t="shared" ca="1" si="28"/>
        <v>0</v>
      </c>
      <c r="I389" s="138">
        <f t="shared" ca="1" si="29"/>
        <v>8484797.8567177523</v>
      </c>
      <c r="J389" s="138">
        <v>0</v>
      </c>
      <c r="K389" s="138">
        <f t="shared" ca="1" si="30"/>
        <v>0</v>
      </c>
      <c r="L389" s="138">
        <f t="shared" ca="1" si="31"/>
        <v>8484797.8567177523</v>
      </c>
    </row>
    <row r="390" spans="5:12" x14ac:dyDescent="0.35">
      <c r="E390" s="135">
        <v>377</v>
      </c>
      <c r="F390" s="135" cm="1">
        <f t="array" aca="1" ref="F390" ca="1">INDEX('SCIR_90% vaccination'!$B378:$CW378, 'INPUTS for uncertainty analysis'!$B$2)</f>
        <v>0</v>
      </c>
      <c r="G390" s="137">
        <f t="shared" ca="1" si="27"/>
        <v>0</v>
      </c>
      <c r="H390" s="151">
        <f t="shared" ca="1" si="28"/>
        <v>0</v>
      </c>
      <c r="I390" s="138">
        <f t="shared" ca="1" si="29"/>
        <v>8484797.8567177523</v>
      </c>
      <c r="J390" s="138">
        <v>0</v>
      </c>
      <c r="K390" s="138">
        <f t="shared" ca="1" si="30"/>
        <v>0</v>
      </c>
      <c r="L390" s="138">
        <f t="shared" ca="1" si="31"/>
        <v>8484797.8567177523</v>
      </c>
    </row>
    <row r="391" spans="5:12" x14ac:dyDescent="0.35">
      <c r="E391" s="135">
        <v>378</v>
      </c>
      <c r="F391" s="135" cm="1">
        <f t="array" aca="1" ref="F391" ca="1">INDEX('SCIR_90% vaccination'!$B379:$CW379, 'INPUTS for uncertainty analysis'!$B$2)</f>
        <v>0</v>
      </c>
      <c r="G391" s="137">
        <f t="shared" ca="1" si="27"/>
        <v>0</v>
      </c>
      <c r="H391" s="151">
        <f t="shared" ca="1" si="28"/>
        <v>0</v>
      </c>
      <c r="I391" s="138">
        <f t="shared" ca="1" si="29"/>
        <v>8484797.8567177523</v>
      </c>
      <c r="J391" s="138">
        <v>0</v>
      </c>
      <c r="K391" s="138">
        <f t="shared" ca="1" si="30"/>
        <v>0</v>
      </c>
      <c r="L391" s="138">
        <f t="shared" ca="1" si="31"/>
        <v>8484797.8567177523</v>
      </c>
    </row>
    <row r="392" spans="5:12" x14ac:dyDescent="0.35">
      <c r="E392" s="135">
        <v>379</v>
      </c>
      <c r="F392" s="135" cm="1">
        <f t="array" aca="1" ref="F392" ca="1">INDEX('SCIR_90% vaccination'!$B380:$CW380, 'INPUTS for uncertainty analysis'!$B$2)</f>
        <v>1</v>
      </c>
      <c r="G392" s="137">
        <f t="shared" ca="1" si="27"/>
        <v>25.144859849109157</v>
      </c>
      <c r="H392" s="151">
        <f t="shared" ca="1" si="28"/>
        <v>0</v>
      </c>
      <c r="I392" s="138">
        <f t="shared" ca="1" si="29"/>
        <v>8484797.8567177523</v>
      </c>
      <c r="J392" s="138">
        <v>0</v>
      </c>
      <c r="K392" s="138">
        <f t="shared" ca="1" si="30"/>
        <v>166915.94379826545</v>
      </c>
      <c r="L392" s="138">
        <f t="shared" ca="1" si="31"/>
        <v>8651713.8005160186</v>
      </c>
    </row>
    <row r="393" spans="5:12" x14ac:dyDescent="0.35">
      <c r="E393" s="135">
        <v>380</v>
      </c>
      <c r="F393" s="135" cm="1">
        <f t="array" aca="1" ref="F393" ca="1">INDEX('SCIR_90% vaccination'!$B381:$CW381, 'INPUTS for uncertainty analysis'!$B$2)</f>
        <v>0</v>
      </c>
      <c r="G393" s="137">
        <f t="shared" ca="1" si="27"/>
        <v>0</v>
      </c>
      <c r="H393" s="151">
        <f t="shared" ca="1" si="28"/>
        <v>0</v>
      </c>
      <c r="I393" s="138">
        <f t="shared" ca="1" si="29"/>
        <v>8484797.8567177523</v>
      </c>
      <c r="J393" s="138">
        <v>0</v>
      </c>
      <c r="K393" s="138">
        <f t="shared" ca="1" si="30"/>
        <v>0</v>
      </c>
      <c r="L393" s="138">
        <f t="shared" ca="1" si="31"/>
        <v>8484797.8567177523</v>
      </c>
    </row>
    <row r="394" spans="5:12" x14ac:dyDescent="0.35">
      <c r="E394" s="135">
        <v>381</v>
      </c>
      <c r="F394" s="135" cm="1">
        <f t="array" aca="1" ref="F394" ca="1">INDEX('SCIR_90% vaccination'!$B382:$CW382, 'INPUTS for uncertainty analysis'!$B$2)</f>
        <v>0</v>
      </c>
      <c r="G394" s="137">
        <f t="shared" ca="1" si="27"/>
        <v>0</v>
      </c>
      <c r="H394" s="151">
        <f t="shared" ca="1" si="28"/>
        <v>0</v>
      </c>
      <c r="I394" s="138">
        <f t="shared" ca="1" si="29"/>
        <v>8484797.8567177523</v>
      </c>
      <c r="J394" s="138">
        <v>0</v>
      </c>
      <c r="K394" s="138">
        <f t="shared" ca="1" si="30"/>
        <v>0</v>
      </c>
      <c r="L394" s="138">
        <f t="shared" ca="1" si="31"/>
        <v>8484797.8567177523</v>
      </c>
    </row>
    <row r="395" spans="5:12" x14ac:dyDescent="0.35">
      <c r="E395" s="135">
        <v>382</v>
      </c>
      <c r="F395" s="135" cm="1">
        <f t="array" aca="1" ref="F395" ca="1">INDEX('SCIR_90% vaccination'!$B383:$CW383, 'INPUTS for uncertainty analysis'!$B$2)</f>
        <v>0</v>
      </c>
      <c r="G395" s="137">
        <f t="shared" ca="1" si="27"/>
        <v>0</v>
      </c>
      <c r="H395" s="151">
        <f t="shared" ca="1" si="28"/>
        <v>0</v>
      </c>
      <c r="I395" s="138">
        <f t="shared" ca="1" si="29"/>
        <v>8484797.8567177523</v>
      </c>
      <c r="J395" s="138">
        <v>0</v>
      </c>
      <c r="K395" s="138">
        <f t="shared" ca="1" si="30"/>
        <v>0</v>
      </c>
      <c r="L395" s="138">
        <f t="shared" ca="1" si="31"/>
        <v>8484797.8567177523</v>
      </c>
    </row>
    <row r="396" spans="5:12" x14ac:dyDescent="0.35">
      <c r="E396" s="135">
        <v>383</v>
      </c>
      <c r="F396" s="135" cm="1">
        <f t="array" aca="1" ref="F396" ca="1">INDEX('SCIR_90% vaccination'!$B384:$CW384, 'INPUTS for uncertainty analysis'!$B$2)</f>
        <v>0</v>
      </c>
      <c r="G396" s="137">
        <f t="shared" ca="1" si="27"/>
        <v>0</v>
      </c>
      <c r="H396" s="151">
        <f t="shared" ca="1" si="28"/>
        <v>0</v>
      </c>
      <c r="I396" s="138">
        <f t="shared" ca="1" si="29"/>
        <v>8484797.8567177523</v>
      </c>
      <c r="J396" s="138">
        <v>0</v>
      </c>
      <c r="K396" s="138">
        <f t="shared" ca="1" si="30"/>
        <v>0</v>
      </c>
      <c r="L396" s="138">
        <f t="shared" ca="1" si="31"/>
        <v>8484797.8567177523</v>
      </c>
    </row>
    <row r="397" spans="5:12" x14ac:dyDescent="0.35">
      <c r="E397" s="135">
        <v>384</v>
      </c>
      <c r="F397" s="135" cm="1">
        <f t="array" aca="1" ref="F397" ca="1">INDEX('SCIR_90% vaccination'!$B385:$CW385, 'INPUTS for uncertainty analysis'!$B$2)</f>
        <v>0</v>
      </c>
      <c r="G397" s="137">
        <f t="shared" ca="1" si="27"/>
        <v>0</v>
      </c>
      <c r="H397" s="151">
        <f t="shared" ca="1" si="28"/>
        <v>0</v>
      </c>
      <c r="I397" s="138">
        <f t="shared" ca="1" si="29"/>
        <v>8484797.8567177523</v>
      </c>
      <c r="J397" s="138">
        <v>0</v>
      </c>
      <c r="K397" s="138">
        <f t="shared" ca="1" si="30"/>
        <v>0</v>
      </c>
      <c r="L397" s="138">
        <f t="shared" ca="1" si="31"/>
        <v>8484797.8567177523</v>
      </c>
    </row>
    <row r="398" spans="5:12" x14ac:dyDescent="0.35">
      <c r="E398" s="135">
        <v>385</v>
      </c>
      <c r="F398" s="135" cm="1">
        <f t="array" aca="1" ref="F398" ca="1">INDEX('SCIR_90% vaccination'!$B386:$CW386, 'INPUTS for uncertainty analysis'!$B$2)</f>
        <v>0</v>
      </c>
      <c r="G398" s="137">
        <f t="shared" ref="G398:G461" ca="1" si="32">F398*$C$10</f>
        <v>0</v>
      </c>
      <c r="H398" s="151">
        <f t="shared" ref="H398:H461" ca="1" si="33">IF(F398 &gt; 1,$C$14*20000,0)</f>
        <v>0</v>
      </c>
      <c r="I398" s="138">
        <f t="shared" ref="I398:I461" ca="1" si="34">IF(F398 &gt; 1,$C$5+$G$2,$G$2)</f>
        <v>8484797.8567177523</v>
      </c>
      <c r="J398" s="138">
        <v>0</v>
      </c>
      <c r="K398" s="138">
        <f t="shared" ref="K398:K461" ca="1" si="35">F398*$C$6</f>
        <v>0</v>
      </c>
      <c r="L398" s="138">
        <f t="shared" ref="L398:L461" ca="1" si="36">J398+I398+K398</f>
        <v>8484797.8567177523</v>
      </c>
    </row>
    <row r="399" spans="5:12" x14ac:dyDescent="0.35">
      <c r="E399" s="135">
        <v>386</v>
      </c>
      <c r="F399" s="135" cm="1">
        <f t="array" aca="1" ref="F399" ca="1">INDEX('SCIR_90% vaccination'!$B387:$CW387, 'INPUTS for uncertainty analysis'!$B$2)</f>
        <v>0</v>
      </c>
      <c r="G399" s="137">
        <f t="shared" ca="1" si="32"/>
        <v>0</v>
      </c>
      <c r="H399" s="151">
        <f t="shared" ca="1" si="33"/>
        <v>0</v>
      </c>
      <c r="I399" s="138">
        <f t="shared" ca="1" si="34"/>
        <v>8484797.8567177523</v>
      </c>
      <c r="J399" s="138">
        <v>0</v>
      </c>
      <c r="K399" s="138">
        <f t="shared" ca="1" si="35"/>
        <v>0</v>
      </c>
      <c r="L399" s="138">
        <f t="shared" ca="1" si="36"/>
        <v>8484797.8567177523</v>
      </c>
    </row>
    <row r="400" spans="5:12" x14ac:dyDescent="0.35">
      <c r="E400" s="135">
        <v>387</v>
      </c>
      <c r="F400" s="135" cm="1">
        <f t="array" aca="1" ref="F400" ca="1">INDEX('SCIR_90% vaccination'!$B388:$CW388, 'INPUTS for uncertainty analysis'!$B$2)</f>
        <v>0</v>
      </c>
      <c r="G400" s="137">
        <f t="shared" ca="1" si="32"/>
        <v>0</v>
      </c>
      <c r="H400" s="151">
        <f t="shared" ca="1" si="33"/>
        <v>0</v>
      </c>
      <c r="I400" s="138">
        <f t="shared" ca="1" si="34"/>
        <v>8484797.8567177523</v>
      </c>
      <c r="J400" s="138">
        <v>0</v>
      </c>
      <c r="K400" s="138">
        <f t="shared" ca="1" si="35"/>
        <v>0</v>
      </c>
      <c r="L400" s="138">
        <f t="shared" ca="1" si="36"/>
        <v>8484797.8567177523</v>
      </c>
    </row>
    <row r="401" spans="5:12" x14ac:dyDescent="0.35">
      <c r="E401" s="135">
        <v>388</v>
      </c>
      <c r="F401" s="135" cm="1">
        <f t="array" aca="1" ref="F401" ca="1">INDEX('SCIR_90% vaccination'!$B389:$CW389, 'INPUTS for uncertainty analysis'!$B$2)</f>
        <v>1</v>
      </c>
      <c r="G401" s="137">
        <f t="shared" ca="1" si="32"/>
        <v>25.144859849109157</v>
      </c>
      <c r="H401" s="151">
        <f t="shared" ca="1" si="33"/>
        <v>0</v>
      </c>
      <c r="I401" s="138">
        <f t="shared" ca="1" si="34"/>
        <v>8484797.8567177523</v>
      </c>
      <c r="J401" s="138">
        <v>0</v>
      </c>
      <c r="K401" s="138">
        <f t="shared" ca="1" si="35"/>
        <v>166915.94379826545</v>
      </c>
      <c r="L401" s="138">
        <f t="shared" ca="1" si="36"/>
        <v>8651713.8005160186</v>
      </c>
    </row>
    <row r="402" spans="5:12" x14ac:dyDescent="0.35">
      <c r="E402" s="135">
        <v>389</v>
      </c>
      <c r="F402" s="135" cm="1">
        <f t="array" aca="1" ref="F402" ca="1">INDEX('SCIR_90% vaccination'!$B390:$CW390, 'INPUTS for uncertainty analysis'!$B$2)</f>
        <v>0</v>
      </c>
      <c r="G402" s="137">
        <f t="shared" ca="1" si="32"/>
        <v>0</v>
      </c>
      <c r="H402" s="151">
        <f t="shared" ca="1" si="33"/>
        <v>0</v>
      </c>
      <c r="I402" s="138">
        <f t="shared" ca="1" si="34"/>
        <v>8484797.8567177523</v>
      </c>
      <c r="J402" s="138">
        <v>0</v>
      </c>
      <c r="K402" s="138">
        <f t="shared" ca="1" si="35"/>
        <v>0</v>
      </c>
      <c r="L402" s="138">
        <f t="shared" ca="1" si="36"/>
        <v>8484797.8567177523</v>
      </c>
    </row>
    <row r="403" spans="5:12" x14ac:dyDescent="0.35">
      <c r="E403" s="135">
        <v>390</v>
      </c>
      <c r="F403" s="135" cm="1">
        <f t="array" aca="1" ref="F403" ca="1">INDEX('SCIR_90% vaccination'!$B391:$CW391, 'INPUTS for uncertainty analysis'!$B$2)</f>
        <v>0</v>
      </c>
      <c r="G403" s="137">
        <f t="shared" ca="1" si="32"/>
        <v>0</v>
      </c>
      <c r="H403" s="151">
        <f t="shared" ca="1" si="33"/>
        <v>0</v>
      </c>
      <c r="I403" s="138">
        <f t="shared" ca="1" si="34"/>
        <v>8484797.8567177523</v>
      </c>
      <c r="J403" s="138">
        <v>0</v>
      </c>
      <c r="K403" s="138">
        <f t="shared" ca="1" si="35"/>
        <v>0</v>
      </c>
      <c r="L403" s="138">
        <f t="shared" ca="1" si="36"/>
        <v>8484797.8567177523</v>
      </c>
    </row>
    <row r="404" spans="5:12" x14ac:dyDescent="0.35">
      <c r="E404" s="135">
        <v>391</v>
      </c>
      <c r="F404" s="135" cm="1">
        <f t="array" aca="1" ref="F404" ca="1">INDEX('SCIR_90% vaccination'!$B392:$CW392, 'INPUTS for uncertainty analysis'!$B$2)</f>
        <v>0</v>
      </c>
      <c r="G404" s="137">
        <f t="shared" ca="1" si="32"/>
        <v>0</v>
      </c>
      <c r="H404" s="151">
        <f t="shared" ca="1" si="33"/>
        <v>0</v>
      </c>
      <c r="I404" s="138">
        <f t="shared" ca="1" si="34"/>
        <v>8484797.8567177523</v>
      </c>
      <c r="J404" s="138">
        <v>0</v>
      </c>
      <c r="K404" s="138">
        <f t="shared" ca="1" si="35"/>
        <v>0</v>
      </c>
      <c r="L404" s="138">
        <f t="shared" ca="1" si="36"/>
        <v>8484797.8567177523</v>
      </c>
    </row>
    <row r="405" spans="5:12" x14ac:dyDescent="0.35">
      <c r="E405" s="135">
        <v>392</v>
      </c>
      <c r="F405" s="135" cm="1">
        <f t="array" aca="1" ref="F405" ca="1">INDEX('SCIR_90% vaccination'!$B393:$CW393, 'INPUTS for uncertainty analysis'!$B$2)</f>
        <v>1</v>
      </c>
      <c r="G405" s="137">
        <f t="shared" ca="1" si="32"/>
        <v>25.144859849109157</v>
      </c>
      <c r="H405" s="151">
        <f t="shared" ca="1" si="33"/>
        <v>0</v>
      </c>
      <c r="I405" s="138">
        <f t="shared" ca="1" si="34"/>
        <v>8484797.8567177523</v>
      </c>
      <c r="J405" s="138">
        <v>0</v>
      </c>
      <c r="K405" s="138">
        <f t="shared" ca="1" si="35"/>
        <v>166915.94379826545</v>
      </c>
      <c r="L405" s="138">
        <f t="shared" ca="1" si="36"/>
        <v>8651713.8005160186</v>
      </c>
    </row>
    <row r="406" spans="5:12" x14ac:dyDescent="0.35">
      <c r="E406" s="135">
        <v>393</v>
      </c>
      <c r="F406" s="135" cm="1">
        <f t="array" aca="1" ref="F406" ca="1">INDEX('SCIR_90% vaccination'!$B394:$CW394, 'INPUTS for uncertainty analysis'!$B$2)</f>
        <v>0</v>
      </c>
      <c r="G406" s="137">
        <f t="shared" ca="1" si="32"/>
        <v>0</v>
      </c>
      <c r="H406" s="151">
        <f t="shared" ca="1" si="33"/>
        <v>0</v>
      </c>
      <c r="I406" s="138">
        <f t="shared" ca="1" si="34"/>
        <v>8484797.8567177523</v>
      </c>
      <c r="J406" s="138">
        <v>0</v>
      </c>
      <c r="K406" s="138">
        <f t="shared" ca="1" si="35"/>
        <v>0</v>
      </c>
      <c r="L406" s="138">
        <f t="shared" ca="1" si="36"/>
        <v>8484797.8567177523</v>
      </c>
    </row>
    <row r="407" spans="5:12" x14ac:dyDescent="0.35">
      <c r="E407" s="135">
        <v>394</v>
      </c>
      <c r="F407" s="135" cm="1">
        <f t="array" aca="1" ref="F407" ca="1">INDEX('SCIR_90% vaccination'!$B395:$CW395, 'INPUTS for uncertainty analysis'!$B$2)</f>
        <v>0</v>
      </c>
      <c r="G407" s="137">
        <f t="shared" ca="1" si="32"/>
        <v>0</v>
      </c>
      <c r="H407" s="151">
        <f t="shared" ca="1" si="33"/>
        <v>0</v>
      </c>
      <c r="I407" s="138">
        <f t="shared" ca="1" si="34"/>
        <v>8484797.8567177523</v>
      </c>
      <c r="J407" s="138">
        <v>0</v>
      </c>
      <c r="K407" s="138">
        <f t="shared" ca="1" si="35"/>
        <v>0</v>
      </c>
      <c r="L407" s="138">
        <f t="shared" ca="1" si="36"/>
        <v>8484797.8567177523</v>
      </c>
    </row>
    <row r="408" spans="5:12" x14ac:dyDescent="0.35">
      <c r="E408" s="135">
        <v>395</v>
      </c>
      <c r="F408" s="135" cm="1">
        <f t="array" aca="1" ref="F408" ca="1">INDEX('SCIR_90% vaccination'!$B396:$CW396, 'INPUTS for uncertainty analysis'!$B$2)</f>
        <v>1</v>
      </c>
      <c r="G408" s="137">
        <f t="shared" ca="1" si="32"/>
        <v>25.144859849109157</v>
      </c>
      <c r="H408" s="151">
        <f t="shared" ca="1" si="33"/>
        <v>0</v>
      </c>
      <c r="I408" s="138">
        <f t="shared" ca="1" si="34"/>
        <v>8484797.8567177523</v>
      </c>
      <c r="J408" s="138">
        <v>0</v>
      </c>
      <c r="K408" s="138">
        <f t="shared" ca="1" si="35"/>
        <v>166915.94379826545</v>
      </c>
      <c r="L408" s="138">
        <f t="shared" ca="1" si="36"/>
        <v>8651713.8005160186</v>
      </c>
    </row>
    <row r="409" spans="5:12" x14ac:dyDescent="0.35">
      <c r="E409" s="135">
        <v>396</v>
      </c>
      <c r="F409" s="135" cm="1">
        <f t="array" aca="1" ref="F409" ca="1">INDEX('SCIR_90% vaccination'!$B397:$CW397, 'INPUTS for uncertainty analysis'!$B$2)</f>
        <v>0</v>
      </c>
      <c r="G409" s="137">
        <f t="shared" ca="1" si="32"/>
        <v>0</v>
      </c>
      <c r="H409" s="151">
        <f t="shared" ca="1" si="33"/>
        <v>0</v>
      </c>
      <c r="I409" s="138">
        <f t="shared" ca="1" si="34"/>
        <v>8484797.8567177523</v>
      </c>
      <c r="J409" s="138">
        <v>0</v>
      </c>
      <c r="K409" s="138">
        <f t="shared" ca="1" si="35"/>
        <v>0</v>
      </c>
      <c r="L409" s="138">
        <f t="shared" ca="1" si="36"/>
        <v>8484797.8567177523</v>
      </c>
    </row>
    <row r="410" spans="5:12" x14ac:dyDescent="0.35">
      <c r="E410" s="135">
        <v>397</v>
      </c>
      <c r="F410" s="135" cm="1">
        <f t="array" aca="1" ref="F410" ca="1">INDEX('SCIR_90% vaccination'!$B398:$CW398, 'INPUTS for uncertainty analysis'!$B$2)</f>
        <v>0</v>
      </c>
      <c r="G410" s="137">
        <f t="shared" ca="1" si="32"/>
        <v>0</v>
      </c>
      <c r="H410" s="151">
        <f t="shared" ca="1" si="33"/>
        <v>0</v>
      </c>
      <c r="I410" s="138">
        <f t="shared" ca="1" si="34"/>
        <v>8484797.8567177523</v>
      </c>
      <c r="J410" s="138">
        <v>0</v>
      </c>
      <c r="K410" s="138">
        <f t="shared" ca="1" si="35"/>
        <v>0</v>
      </c>
      <c r="L410" s="138">
        <f t="shared" ca="1" si="36"/>
        <v>8484797.8567177523</v>
      </c>
    </row>
    <row r="411" spans="5:12" x14ac:dyDescent="0.35">
      <c r="E411" s="135">
        <v>398</v>
      </c>
      <c r="F411" s="135" cm="1">
        <f t="array" aca="1" ref="F411" ca="1">INDEX('SCIR_90% vaccination'!$B399:$CW399, 'INPUTS for uncertainty analysis'!$B$2)</f>
        <v>0</v>
      </c>
      <c r="G411" s="137">
        <f t="shared" ca="1" si="32"/>
        <v>0</v>
      </c>
      <c r="H411" s="151">
        <f t="shared" ca="1" si="33"/>
        <v>0</v>
      </c>
      <c r="I411" s="138">
        <f t="shared" ca="1" si="34"/>
        <v>8484797.8567177523</v>
      </c>
      <c r="J411" s="138">
        <v>0</v>
      </c>
      <c r="K411" s="138">
        <f t="shared" ca="1" si="35"/>
        <v>0</v>
      </c>
      <c r="L411" s="138">
        <f t="shared" ca="1" si="36"/>
        <v>8484797.8567177523</v>
      </c>
    </row>
    <row r="412" spans="5:12" x14ac:dyDescent="0.35">
      <c r="E412" s="135">
        <v>399</v>
      </c>
      <c r="F412" s="135" cm="1">
        <f t="array" aca="1" ref="F412" ca="1">INDEX('SCIR_90% vaccination'!$B400:$CW400, 'INPUTS for uncertainty analysis'!$B$2)</f>
        <v>0</v>
      </c>
      <c r="G412" s="137">
        <f t="shared" ca="1" si="32"/>
        <v>0</v>
      </c>
      <c r="H412" s="151">
        <f t="shared" ca="1" si="33"/>
        <v>0</v>
      </c>
      <c r="I412" s="138">
        <f t="shared" ca="1" si="34"/>
        <v>8484797.8567177523</v>
      </c>
      <c r="J412" s="138">
        <v>0</v>
      </c>
      <c r="K412" s="138">
        <f t="shared" ca="1" si="35"/>
        <v>0</v>
      </c>
      <c r="L412" s="138">
        <f t="shared" ca="1" si="36"/>
        <v>8484797.8567177523</v>
      </c>
    </row>
    <row r="413" spans="5:12" x14ac:dyDescent="0.35">
      <c r="E413" s="135">
        <v>400</v>
      </c>
      <c r="F413" s="135" cm="1">
        <f t="array" aca="1" ref="F413" ca="1">INDEX('SCIR_90% vaccination'!$B401:$CW401, 'INPUTS for uncertainty analysis'!$B$2)</f>
        <v>0</v>
      </c>
      <c r="G413" s="137">
        <f t="shared" ca="1" si="32"/>
        <v>0</v>
      </c>
      <c r="H413" s="151">
        <f t="shared" ca="1" si="33"/>
        <v>0</v>
      </c>
      <c r="I413" s="138">
        <f t="shared" ca="1" si="34"/>
        <v>8484797.8567177523</v>
      </c>
      <c r="J413" s="138">
        <v>0</v>
      </c>
      <c r="K413" s="138">
        <f t="shared" ca="1" si="35"/>
        <v>0</v>
      </c>
      <c r="L413" s="138">
        <f t="shared" ca="1" si="36"/>
        <v>8484797.8567177523</v>
      </c>
    </row>
    <row r="414" spans="5:12" x14ac:dyDescent="0.35">
      <c r="E414" s="135">
        <v>401</v>
      </c>
      <c r="F414" s="135" cm="1">
        <f t="array" aca="1" ref="F414" ca="1">INDEX('SCIR_90% vaccination'!$B402:$CW402, 'INPUTS for uncertainty analysis'!$B$2)</f>
        <v>0</v>
      </c>
      <c r="G414" s="137">
        <f t="shared" ca="1" si="32"/>
        <v>0</v>
      </c>
      <c r="H414" s="151">
        <f t="shared" ca="1" si="33"/>
        <v>0</v>
      </c>
      <c r="I414" s="138">
        <f t="shared" ca="1" si="34"/>
        <v>8484797.8567177523</v>
      </c>
      <c r="J414" s="138">
        <v>0</v>
      </c>
      <c r="K414" s="138">
        <f t="shared" ca="1" si="35"/>
        <v>0</v>
      </c>
      <c r="L414" s="138">
        <f t="shared" ca="1" si="36"/>
        <v>8484797.8567177523</v>
      </c>
    </row>
    <row r="415" spans="5:12" x14ac:dyDescent="0.35">
      <c r="E415" s="135">
        <v>402</v>
      </c>
      <c r="F415" s="135" cm="1">
        <f t="array" aca="1" ref="F415" ca="1">INDEX('SCIR_90% vaccination'!$B403:$CW403, 'INPUTS for uncertainty analysis'!$B$2)</f>
        <v>0</v>
      </c>
      <c r="G415" s="137">
        <f t="shared" ca="1" si="32"/>
        <v>0</v>
      </c>
      <c r="H415" s="151">
        <f t="shared" ca="1" si="33"/>
        <v>0</v>
      </c>
      <c r="I415" s="138">
        <f t="shared" ca="1" si="34"/>
        <v>8484797.8567177523</v>
      </c>
      <c r="J415" s="138">
        <v>0</v>
      </c>
      <c r="K415" s="138">
        <f t="shared" ca="1" si="35"/>
        <v>0</v>
      </c>
      <c r="L415" s="138">
        <f t="shared" ca="1" si="36"/>
        <v>8484797.8567177523</v>
      </c>
    </row>
    <row r="416" spans="5:12" x14ac:dyDescent="0.35">
      <c r="E416" s="135">
        <v>403</v>
      </c>
      <c r="F416" s="135" cm="1">
        <f t="array" aca="1" ref="F416" ca="1">INDEX('SCIR_90% vaccination'!$B404:$CW404, 'INPUTS for uncertainty analysis'!$B$2)</f>
        <v>0</v>
      </c>
      <c r="G416" s="137">
        <f t="shared" ca="1" si="32"/>
        <v>0</v>
      </c>
      <c r="H416" s="151">
        <f t="shared" ca="1" si="33"/>
        <v>0</v>
      </c>
      <c r="I416" s="138">
        <f t="shared" ca="1" si="34"/>
        <v>8484797.8567177523</v>
      </c>
      <c r="J416" s="138">
        <v>0</v>
      </c>
      <c r="K416" s="138">
        <f t="shared" ca="1" si="35"/>
        <v>0</v>
      </c>
      <c r="L416" s="138">
        <f t="shared" ca="1" si="36"/>
        <v>8484797.8567177523</v>
      </c>
    </row>
    <row r="417" spans="5:12" x14ac:dyDescent="0.35">
      <c r="E417" s="135">
        <v>404</v>
      </c>
      <c r="F417" s="135" cm="1">
        <f t="array" aca="1" ref="F417" ca="1">INDEX('SCIR_90% vaccination'!$B405:$CW405, 'INPUTS for uncertainty analysis'!$B$2)</f>
        <v>0</v>
      </c>
      <c r="G417" s="137">
        <f t="shared" ca="1" si="32"/>
        <v>0</v>
      </c>
      <c r="H417" s="151">
        <f t="shared" ca="1" si="33"/>
        <v>0</v>
      </c>
      <c r="I417" s="138">
        <f t="shared" ca="1" si="34"/>
        <v>8484797.8567177523</v>
      </c>
      <c r="J417" s="138">
        <v>0</v>
      </c>
      <c r="K417" s="138">
        <f t="shared" ca="1" si="35"/>
        <v>0</v>
      </c>
      <c r="L417" s="138">
        <f t="shared" ca="1" si="36"/>
        <v>8484797.8567177523</v>
      </c>
    </row>
    <row r="418" spans="5:12" x14ac:dyDescent="0.35">
      <c r="E418" s="135">
        <v>405</v>
      </c>
      <c r="F418" s="135" cm="1">
        <f t="array" aca="1" ref="F418" ca="1">INDEX('SCIR_90% vaccination'!$B406:$CW406, 'INPUTS for uncertainty analysis'!$B$2)</f>
        <v>0</v>
      </c>
      <c r="G418" s="137">
        <f t="shared" ca="1" si="32"/>
        <v>0</v>
      </c>
      <c r="H418" s="151">
        <f t="shared" ca="1" si="33"/>
        <v>0</v>
      </c>
      <c r="I418" s="138">
        <f t="shared" ca="1" si="34"/>
        <v>8484797.8567177523</v>
      </c>
      <c r="J418" s="138">
        <v>0</v>
      </c>
      <c r="K418" s="138">
        <f t="shared" ca="1" si="35"/>
        <v>0</v>
      </c>
      <c r="L418" s="138">
        <f t="shared" ca="1" si="36"/>
        <v>8484797.8567177523</v>
      </c>
    </row>
    <row r="419" spans="5:12" x14ac:dyDescent="0.35">
      <c r="E419" s="135">
        <v>406</v>
      </c>
      <c r="F419" s="135" cm="1">
        <f t="array" aca="1" ref="F419" ca="1">INDEX('SCIR_90% vaccination'!$B407:$CW407, 'INPUTS for uncertainty analysis'!$B$2)</f>
        <v>0</v>
      </c>
      <c r="G419" s="137">
        <f t="shared" ca="1" si="32"/>
        <v>0</v>
      </c>
      <c r="H419" s="151">
        <f t="shared" ca="1" si="33"/>
        <v>0</v>
      </c>
      <c r="I419" s="138">
        <f t="shared" ca="1" si="34"/>
        <v>8484797.8567177523</v>
      </c>
      <c r="J419" s="138">
        <v>0</v>
      </c>
      <c r="K419" s="138">
        <f t="shared" ca="1" si="35"/>
        <v>0</v>
      </c>
      <c r="L419" s="138">
        <f t="shared" ca="1" si="36"/>
        <v>8484797.8567177523</v>
      </c>
    </row>
    <row r="420" spans="5:12" x14ac:dyDescent="0.35">
      <c r="E420" s="135">
        <v>407</v>
      </c>
      <c r="F420" s="135" cm="1">
        <f t="array" aca="1" ref="F420" ca="1">INDEX('SCIR_90% vaccination'!$B408:$CW408, 'INPUTS for uncertainty analysis'!$B$2)</f>
        <v>0</v>
      </c>
      <c r="G420" s="137">
        <f t="shared" ca="1" si="32"/>
        <v>0</v>
      </c>
      <c r="H420" s="151">
        <f t="shared" ca="1" si="33"/>
        <v>0</v>
      </c>
      <c r="I420" s="138">
        <f t="shared" ca="1" si="34"/>
        <v>8484797.8567177523</v>
      </c>
      <c r="J420" s="138">
        <v>0</v>
      </c>
      <c r="K420" s="138">
        <f t="shared" ca="1" si="35"/>
        <v>0</v>
      </c>
      <c r="L420" s="138">
        <f t="shared" ca="1" si="36"/>
        <v>8484797.8567177523</v>
      </c>
    </row>
    <row r="421" spans="5:12" x14ac:dyDescent="0.35">
      <c r="E421" s="135">
        <v>408</v>
      </c>
      <c r="F421" s="135" cm="1">
        <f t="array" aca="1" ref="F421" ca="1">INDEX('SCIR_90% vaccination'!$B409:$CW409, 'INPUTS for uncertainty analysis'!$B$2)</f>
        <v>1</v>
      </c>
      <c r="G421" s="137">
        <f t="shared" ca="1" si="32"/>
        <v>25.144859849109157</v>
      </c>
      <c r="H421" s="151">
        <f t="shared" ca="1" si="33"/>
        <v>0</v>
      </c>
      <c r="I421" s="138">
        <f t="shared" ca="1" si="34"/>
        <v>8484797.8567177523</v>
      </c>
      <c r="J421" s="138">
        <v>0</v>
      </c>
      <c r="K421" s="138">
        <f t="shared" ca="1" si="35"/>
        <v>166915.94379826545</v>
      </c>
      <c r="L421" s="138">
        <f t="shared" ca="1" si="36"/>
        <v>8651713.8005160186</v>
      </c>
    </row>
    <row r="422" spans="5:12" x14ac:dyDescent="0.35">
      <c r="E422" s="135">
        <v>409</v>
      </c>
      <c r="F422" s="135" cm="1">
        <f t="array" aca="1" ref="F422" ca="1">INDEX('SCIR_90% vaccination'!$B410:$CW410, 'INPUTS for uncertainty analysis'!$B$2)</f>
        <v>0</v>
      </c>
      <c r="G422" s="137">
        <f t="shared" ca="1" si="32"/>
        <v>0</v>
      </c>
      <c r="H422" s="151">
        <f t="shared" ca="1" si="33"/>
        <v>0</v>
      </c>
      <c r="I422" s="138">
        <f t="shared" ca="1" si="34"/>
        <v>8484797.8567177523</v>
      </c>
      <c r="J422" s="138">
        <v>0</v>
      </c>
      <c r="K422" s="138">
        <f t="shared" ca="1" si="35"/>
        <v>0</v>
      </c>
      <c r="L422" s="138">
        <f t="shared" ca="1" si="36"/>
        <v>8484797.8567177523</v>
      </c>
    </row>
    <row r="423" spans="5:12" x14ac:dyDescent="0.35">
      <c r="E423" s="135">
        <v>410</v>
      </c>
      <c r="F423" s="135" cm="1">
        <f t="array" aca="1" ref="F423" ca="1">INDEX('SCIR_90% vaccination'!$B411:$CW411, 'INPUTS for uncertainty analysis'!$B$2)</f>
        <v>0</v>
      </c>
      <c r="G423" s="137">
        <f t="shared" ca="1" si="32"/>
        <v>0</v>
      </c>
      <c r="H423" s="151">
        <f t="shared" ca="1" si="33"/>
        <v>0</v>
      </c>
      <c r="I423" s="138">
        <f t="shared" ca="1" si="34"/>
        <v>8484797.8567177523</v>
      </c>
      <c r="J423" s="138">
        <v>0</v>
      </c>
      <c r="K423" s="138">
        <f t="shared" ca="1" si="35"/>
        <v>0</v>
      </c>
      <c r="L423" s="138">
        <f t="shared" ca="1" si="36"/>
        <v>8484797.8567177523</v>
      </c>
    </row>
    <row r="424" spans="5:12" x14ac:dyDescent="0.35">
      <c r="E424" s="135">
        <v>411</v>
      </c>
      <c r="F424" s="135" cm="1">
        <f t="array" aca="1" ref="F424" ca="1">INDEX('SCIR_90% vaccination'!$B412:$CW412, 'INPUTS for uncertainty analysis'!$B$2)</f>
        <v>0</v>
      </c>
      <c r="G424" s="137">
        <f t="shared" ca="1" si="32"/>
        <v>0</v>
      </c>
      <c r="H424" s="151">
        <f t="shared" ca="1" si="33"/>
        <v>0</v>
      </c>
      <c r="I424" s="138">
        <f t="shared" ca="1" si="34"/>
        <v>8484797.8567177523</v>
      </c>
      <c r="J424" s="138">
        <v>0</v>
      </c>
      <c r="K424" s="138">
        <f t="shared" ca="1" si="35"/>
        <v>0</v>
      </c>
      <c r="L424" s="138">
        <f t="shared" ca="1" si="36"/>
        <v>8484797.8567177523</v>
      </c>
    </row>
    <row r="425" spans="5:12" x14ac:dyDescent="0.35">
      <c r="E425" s="135">
        <v>412</v>
      </c>
      <c r="F425" s="135" cm="1">
        <f t="array" aca="1" ref="F425" ca="1">INDEX('SCIR_90% vaccination'!$B413:$CW413, 'INPUTS for uncertainty analysis'!$B$2)</f>
        <v>0</v>
      </c>
      <c r="G425" s="137">
        <f t="shared" ca="1" si="32"/>
        <v>0</v>
      </c>
      <c r="H425" s="151">
        <f t="shared" ca="1" si="33"/>
        <v>0</v>
      </c>
      <c r="I425" s="138">
        <f t="shared" ca="1" si="34"/>
        <v>8484797.8567177523</v>
      </c>
      <c r="J425" s="138">
        <v>0</v>
      </c>
      <c r="K425" s="138">
        <f t="shared" ca="1" si="35"/>
        <v>0</v>
      </c>
      <c r="L425" s="138">
        <f t="shared" ca="1" si="36"/>
        <v>8484797.8567177523</v>
      </c>
    </row>
    <row r="426" spans="5:12" x14ac:dyDescent="0.35">
      <c r="E426" s="135">
        <v>413</v>
      </c>
      <c r="F426" s="135" cm="1">
        <f t="array" aca="1" ref="F426" ca="1">INDEX('SCIR_90% vaccination'!$B414:$CW414, 'INPUTS for uncertainty analysis'!$B$2)</f>
        <v>0</v>
      </c>
      <c r="G426" s="137">
        <f t="shared" ca="1" si="32"/>
        <v>0</v>
      </c>
      <c r="H426" s="151">
        <f t="shared" ca="1" si="33"/>
        <v>0</v>
      </c>
      <c r="I426" s="138">
        <f t="shared" ca="1" si="34"/>
        <v>8484797.8567177523</v>
      </c>
      <c r="J426" s="138">
        <v>0</v>
      </c>
      <c r="K426" s="138">
        <f t="shared" ca="1" si="35"/>
        <v>0</v>
      </c>
      <c r="L426" s="138">
        <f t="shared" ca="1" si="36"/>
        <v>8484797.8567177523</v>
      </c>
    </row>
    <row r="427" spans="5:12" x14ac:dyDescent="0.35">
      <c r="E427" s="135">
        <v>414</v>
      </c>
      <c r="F427" s="135" cm="1">
        <f t="array" aca="1" ref="F427" ca="1">INDEX('SCIR_90% vaccination'!$B415:$CW415, 'INPUTS for uncertainty analysis'!$B$2)</f>
        <v>0</v>
      </c>
      <c r="G427" s="137">
        <f t="shared" ca="1" si="32"/>
        <v>0</v>
      </c>
      <c r="H427" s="151">
        <f t="shared" ca="1" si="33"/>
        <v>0</v>
      </c>
      <c r="I427" s="138">
        <f t="shared" ca="1" si="34"/>
        <v>8484797.8567177523</v>
      </c>
      <c r="J427" s="138">
        <v>0</v>
      </c>
      <c r="K427" s="138">
        <f t="shared" ca="1" si="35"/>
        <v>0</v>
      </c>
      <c r="L427" s="138">
        <f t="shared" ca="1" si="36"/>
        <v>8484797.8567177523</v>
      </c>
    </row>
    <row r="428" spans="5:12" x14ac:dyDescent="0.35">
      <c r="E428" s="135">
        <v>415</v>
      </c>
      <c r="F428" s="135" cm="1">
        <f t="array" aca="1" ref="F428" ca="1">INDEX('SCIR_90% vaccination'!$B416:$CW416, 'INPUTS for uncertainty analysis'!$B$2)</f>
        <v>0</v>
      </c>
      <c r="G428" s="137">
        <f t="shared" ca="1" si="32"/>
        <v>0</v>
      </c>
      <c r="H428" s="151">
        <f t="shared" ca="1" si="33"/>
        <v>0</v>
      </c>
      <c r="I428" s="138">
        <f t="shared" ca="1" si="34"/>
        <v>8484797.8567177523</v>
      </c>
      <c r="J428" s="138">
        <v>0</v>
      </c>
      <c r="K428" s="138">
        <f t="shared" ca="1" si="35"/>
        <v>0</v>
      </c>
      <c r="L428" s="138">
        <f t="shared" ca="1" si="36"/>
        <v>8484797.8567177523</v>
      </c>
    </row>
    <row r="429" spans="5:12" x14ac:dyDescent="0.35">
      <c r="E429" s="135">
        <v>416</v>
      </c>
      <c r="F429" s="135" cm="1">
        <f t="array" aca="1" ref="F429" ca="1">INDEX('SCIR_90% vaccination'!$B417:$CW417, 'INPUTS for uncertainty analysis'!$B$2)</f>
        <v>1</v>
      </c>
      <c r="G429" s="137">
        <f t="shared" ca="1" si="32"/>
        <v>25.144859849109157</v>
      </c>
      <c r="H429" s="151">
        <f t="shared" ca="1" si="33"/>
        <v>0</v>
      </c>
      <c r="I429" s="138">
        <f t="shared" ca="1" si="34"/>
        <v>8484797.8567177523</v>
      </c>
      <c r="J429" s="138">
        <v>0</v>
      </c>
      <c r="K429" s="138">
        <f t="shared" ca="1" si="35"/>
        <v>166915.94379826545</v>
      </c>
      <c r="L429" s="138">
        <f t="shared" ca="1" si="36"/>
        <v>8651713.8005160186</v>
      </c>
    </row>
    <row r="430" spans="5:12" x14ac:dyDescent="0.35">
      <c r="E430" s="135">
        <v>417</v>
      </c>
      <c r="F430" s="135" cm="1">
        <f t="array" aca="1" ref="F430" ca="1">INDEX('SCIR_90% vaccination'!$B418:$CW418, 'INPUTS for uncertainty analysis'!$B$2)</f>
        <v>0</v>
      </c>
      <c r="G430" s="137">
        <f t="shared" ca="1" si="32"/>
        <v>0</v>
      </c>
      <c r="H430" s="151">
        <f t="shared" ca="1" si="33"/>
        <v>0</v>
      </c>
      <c r="I430" s="138">
        <f t="shared" ca="1" si="34"/>
        <v>8484797.8567177523</v>
      </c>
      <c r="J430" s="138">
        <v>0</v>
      </c>
      <c r="K430" s="138">
        <f t="shared" ca="1" si="35"/>
        <v>0</v>
      </c>
      <c r="L430" s="138">
        <f t="shared" ca="1" si="36"/>
        <v>8484797.8567177523</v>
      </c>
    </row>
    <row r="431" spans="5:12" x14ac:dyDescent="0.35">
      <c r="E431" s="135">
        <v>418</v>
      </c>
      <c r="F431" s="135" cm="1">
        <f t="array" aca="1" ref="F431" ca="1">INDEX('SCIR_90% vaccination'!$B419:$CW419, 'INPUTS for uncertainty analysis'!$B$2)</f>
        <v>0</v>
      </c>
      <c r="G431" s="137">
        <f t="shared" ca="1" si="32"/>
        <v>0</v>
      </c>
      <c r="H431" s="151">
        <f t="shared" ca="1" si="33"/>
        <v>0</v>
      </c>
      <c r="I431" s="138">
        <f t="shared" ca="1" si="34"/>
        <v>8484797.8567177523</v>
      </c>
      <c r="J431" s="138">
        <v>0</v>
      </c>
      <c r="K431" s="138">
        <f t="shared" ca="1" si="35"/>
        <v>0</v>
      </c>
      <c r="L431" s="138">
        <f t="shared" ca="1" si="36"/>
        <v>8484797.8567177523</v>
      </c>
    </row>
    <row r="432" spans="5:12" x14ac:dyDescent="0.35">
      <c r="E432" s="135">
        <v>419</v>
      </c>
      <c r="F432" s="135" cm="1">
        <f t="array" aca="1" ref="F432" ca="1">INDEX('SCIR_90% vaccination'!$B420:$CW420, 'INPUTS for uncertainty analysis'!$B$2)</f>
        <v>0</v>
      </c>
      <c r="G432" s="137">
        <f t="shared" ca="1" si="32"/>
        <v>0</v>
      </c>
      <c r="H432" s="151">
        <f t="shared" ca="1" si="33"/>
        <v>0</v>
      </c>
      <c r="I432" s="138">
        <f t="shared" ca="1" si="34"/>
        <v>8484797.8567177523</v>
      </c>
      <c r="J432" s="138">
        <v>0</v>
      </c>
      <c r="K432" s="138">
        <f t="shared" ca="1" si="35"/>
        <v>0</v>
      </c>
      <c r="L432" s="138">
        <f t="shared" ca="1" si="36"/>
        <v>8484797.8567177523</v>
      </c>
    </row>
    <row r="433" spans="5:12" x14ac:dyDescent="0.35">
      <c r="E433" s="135">
        <v>420</v>
      </c>
      <c r="F433" s="135" cm="1">
        <f t="array" aca="1" ref="F433" ca="1">INDEX('SCIR_90% vaccination'!$B421:$CW421, 'INPUTS for uncertainty analysis'!$B$2)</f>
        <v>0</v>
      </c>
      <c r="G433" s="137">
        <f t="shared" ca="1" si="32"/>
        <v>0</v>
      </c>
      <c r="H433" s="151">
        <f t="shared" ca="1" si="33"/>
        <v>0</v>
      </c>
      <c r="I433" s="138">
        <f t="shared" ca="1" si="34"/>
        <v>8484797.8567177523</v>
      </c>
      <c r="J433" s="138">
        <v>0</v>
      </c>
      <c r="K433" s="138">
        <f t="shared" ca="1" si="35"/>
        <v>0</v>
      </c>
      <c r="L433" s="138">
        <f t="shared" ca="1" si="36"/>
        <v>8484797.8567177523</v>
      </c>
    </row>
    <row r="434" spans="5:12" x14ac:dyDescent="0.35">
      <c r="E434" s="135">
        <v>421</v>
      </c>
      <c r="F434" s="135" cm="1">
        <f t="array" aca="1" ref="F434" ca="1">INDEX('SCIR_90% vaccination'!$B422:$CW422, 'INPUTS for uncertainty analysis'!$B$2)</f>
        <v>0</v>
      </c>
      <c r="G434" s="137">
        <f t="shared" ca="1" si="32"/>
        <v>0</v>
      </c>
      <c r="H434" s="151">
        <f t="shared" ca="1" si="33"/>
        <v>0</v>
      </c>
      <c r="I434" s="138">
        <f t="shared" ca="1" si="34"/>
        <v>8484797.8567177523</v>
      </c>
      <c r="J434" s="138">
        <v>0</v>
      </c>
      <c r="K434" s="138">
        <f t="shared" ca="1" si="35"/>
        <v>0</v>
      </c>
      <c r="L434" s="138">
        <f t="shared" ca="1" si="36"/>
        <v>8484797.8567177523</v>
      </c>
    </row>
    <row r="435" spans="5:12" x14ac:dyDescent="0.35">
      <c r="E435" s="135">
        <v>422</v>
      </c>
      <c r="F435" s="135" cm="1">
        <f t="array" aca="1" ref="F435" ca="1">INDEX('SCIR_90% vaccination'!$B423:$CW423, 'INPUTS for uncertainty analysis'!$B$2)</f>
        <v>0</v>
      </c>
      <c r="G435" s="137">
        <f t="shared" ca="1" si="32"/>
        <v>0</v>
      </c>
      <c r="H435" s="151">
        <f t="shared" ca="1" si="33"/>
        <v>0</v>
      </c>
      <c r="I435" s="138">
        <f t="shared" ca="1" si="34"/>
        <v>8484797.8567177523</v>
      </c>
      <c r="J435" s="138">
        <v>0</v>
      </c>
      <c r="K435" s="138">
        <f t="shared" ca="1" si="35"/>
        <v>0</v>
      </c>
      <c r="L435" s="138">
        <f t="shared" ca="1" si="36"/>
        <v>8484797.8567177523</v>
      </c>
    </row>
    <row r="436" spans="5:12" x14ac:dyDescent="0.35">
      <c r="E436" s="135">
        <v>423</v>
      </c>
      <c r="F436" s="135" cm="1">
        <f t="array" aca="1" ref="F436" ca="1">INDEX('SCIR_90% vaccination'!$B424:$CW424, 'INPUTS for uncertainty analysis'!$B$2)</f>
        <v>1</v>
      </c>
      <c r="G436" s="137">
        <f t="shared" ca="1" si="32"/>
        <v>25.144859849109157</v>
      </c>
      <c r="H436" s="151">
        <f t="shared" ca="1" si="33"/>
        <v>0</v>
      </c>
      <c r="I436" s="138">
        <f t="shared" ca="1" si="34"/>
        <v>8484797.8567177523</v>
      </c>
      <c r="J436" s="138">
        <v>0</v>
      </c>
      <c r="K436" s="138">
        <f t="shared" ca="1" si="35"/>
        <v>166915.94379826545</v>
      </c>
      <c r="L436" s="138">
        <f t="shared" ca="1" si="36"/>
        <v>8651713.8005160186</v>
      </c>
    </row>
    <row r="437" spans="5:12" x14ac:dyDescent="0.35">
      <c r="E437" s="135">
        <v>424</v>
      </c>
      <c r="F437" s="135" cm="1">
        <f t="array" aca="1" ref="F437" ca="1">INDEX('SCIR_90% vaccination'!$B425:$CW425, 'INPUTS for uncertainty analysis'!$B$2)</f>
        <v>0</v>
      </c>
      <c r="G437" s="137">
        <f t="shared" ca="1" si="32"/>
        <v>0</v>
      </c>
      <c r="H437" s="151">
        <f t="shared" ca="1" si="33"/>
        <v>0</v>
      </c>
      <c r="I437" s="138">
        <f t="shared" ca="1" si="34"/>
        <v>8484797.8567177523</v>
      </c>
      <c r="J437" s="138">
        <v>0</v>
      </c>
      <c r="K437" s="138">
        <f t="shared" ca="1" si="35"/>
        <v>0</v>
      </c>
      <c r="L437" s="138">
        <f t="shared" ca="1" si="36"/>
        <v>8484797.8567177523</v>
      </c>
    </row>
    <row r="438" spans="5:12" x14ac:dyDescent="0.35">
      <c r="E438" s="135">
        <v>425</v>
      </c>
      <c r="F438" s="135" cm="1">
        <f t="array" aca="1" ref="F438" ca="1">INDEX('SCIR_90% vaccination'!$B426:$CW426, 'INPUTS for uncertainty analysis'!$B$2)</f>
        <v>0</v>
      </c>
      <c r="G438" s="137">
        <f t="shared" ca="1" si="32"/>
        <v>0</v>
      </c>
      <c r="H438" s="151">
        <f t="shared" ca="1" si="33"/>
        <v>0</v>
      </c>
      <c r="I438" s="138">
        <f t="shared" ca="1" si="34"/>
        <v>8484797.8567177523</v>
      </c>
      <c r="J438" s="138">
        <v>0</v>
      </c>
      <c r="K438" s="138">
        <f t="shared" ca="1" si="35"/>
        <v>0</v>
      </c>
      <c r="L438" s="138">
        <f t="shared" ca="1" si="36"/>
        <v>8484797.8567177523</v>
      </c>
    </row>
    <row r="439" spans="5:12" x14ac:dyDescent="0.35">
      <c r="E439" s="135">
        <v>426</v>
      </c>
      <c r="F439" s="135" cm="1">
        <f t="array" aca="1" ref="F439" ca="1">INDEX('SCIR_90% vaccination'!$B427:$CW427, 'INPUTS for uncertainty analysis'!$B$2)</f>
        <v>0</v>
      </c>
      <c r="G439" s="137">
        <f t="shared" ca="1" si="32"/>
        <v>0</v>
      </c>
      <c r="H439" s="151">
        <f t="shared" ca="1" si="33"/>
        <v>0</v>
      </c>
      <c r="I439" s="138">
        <f t="shared" ca="1" si="34"/>
        <v>8484797.8567177523</v>
      </c>
      <c r="J439" s="138">
        <v>0</v>
      </c>
      <c r="K439" s="138">
        <f t="shared" ca="1" si="35"/>
        <v>0</v>
      </c>
      <c r="L439" s="138">
        <f t="shared" ca="1" si="36"/>
        <v>8484797.8567177523</v>
      </c>
    </row>
    <row r="440" spans="5:12" x14ac:dyDescent="0.35">
      <c r="E440" s="135">
        <v>427</v>
      </c>
      <c r="F440" s="135" cm="1">
        <f t="array" aca="1" ref="F440" ca="1">INDEX('SCIR_90% vaccination'!$B428:$CW428, 'INPUTS for uncertainty analysis'!$B$2)</f>
        <v>0</v>
      </c>
      <c r="G440" s="137">
        <f t="shared" ca="1" si="32"/>
        <v>0</v>
      </c>
      <c r="H440" s="151">
        <f t="shared" ca="1" si="33"/>
        <v>0</v>
      </c>
      <c r="I440" s="138">
        <f t="shared" ca="1" si="34"/>
        <v>8484797.8567177523</v>
      </c>
      <c r="J440" s="138">
        <v>0</v>
      </c>
      <c r="K440" s="138">
        <f t="shared" ca="1" si="35"/>
        <v>0</v>
      </c>
      <c r="L440" s="138">
        <f t="shared" ca="1" si="36"/>
        <v>8484797.8567177523</v>
      </c>
    </row>
    <row r="441" spans="5:12" x14ac:dyDescent="0.35">
      <c r="E441" s="135">
        <v>428</v>
      </c>
      <c r="F441" s="135" cm="1">
        <f t="array" aca="1" ref="F441" ca="1">INDEX('SCIR_90% vaccination'!$B429:$CW429, 'INPUTS for uncertainty analysis'!$B$2)</f>
        <v>0</v>
      </c>
      <c r="G441" s="137">
        <f t="shared" ca="1" si="32"/>
        <v>0</v>
      </c>
      <c r="H441" s="151">
        <f t="shared" ca="1" si="33"/>
        <v>0</v>
      </c>
      <c r="I441" s="138">
        <f t="shared" ca="1" si="34"/>
        <v>8484797.8567177523</v>
      </c>
      <c r="J441" s="138">
        <v>0</v>
      </c>
      <c r="K441" s="138">
        <f t="shared" ca="1" si="35"/>
        <v>0</v>
      </c>
      <c r="L441" s="138">
        <f t="shared" ca="1" si="36"/>
        <v>8484797.8567177523</v>
      </c>
    </row>
    <row r="442" spans="5:12" x14ac:dyDescent="0.35">
      <c r="E442" s="135">
        <v>429</v>
      </c>
      <c r="F442" s="135" cm="1">
        <f t="array" aca="1" ref="F442" ca="1">INDEX('SCIR_90% vaccination'!$B430:$CW430, 'INPUTS for uncertainty analysis'!$B$2)</f>
        <v>0</v>
      </c>
      <c r="G442" s="137">
        <f t="shared" ca="1" si="32"/>
        <v>0</v>
      </c>
      <c r="H442" s="151">
        <f t="shared" ca="1" si="33"/>
        <v>0</v>
      </c>
      <c r="I442" s="138">
        <f t="shared" ca="1" si="34"/>
        <v>8484797.8567177523</v>
      </c>
      <c r="J442" s="138">
        <v>0</v>
      </c>
      <c r="K442" s="138">
        <f t="shared" ca="1" si="35"/>
        <v>0</v>
      </c>
      <c r="L442" s="138">
        <f t="shared" ca="1" si="36"/>
        <v>8484797.8567177523</v>
      </c>
    </row>
    <row r="443" spans="5:12" x14ac:dyDescent="0.35">
      <c r="E443" s="135">
        <v>430</v>
      </c>
      <c r="F443" s="135" cm="1">
        <f t="array" aca="1" ref="F443" ca="1">INDEX('SCIR_90% vaccination'!$B431:$CW431, 'INPUTS for uncertainty analysis'!$B$2)</f>
        <v>0</v>
      </c>
      <c r="G443" s="137">
        <f t="shared" ca="1" si="32"/>
        <v>0</v>
      </c>
      <c r="H443" s="151">
        <f t="shared" ca="1" si="33"/>
        <v>0</v>
      </c>
      <c r="I443" s="138">
        <f t="shared" ca="1" si="34"/>
        <v>8484797.8567177523</v>
      </c>
      <c r="J443" s="138">
        <v>0</v>
      </c>
      <c r="K443" s="138">
        <f t="shared" ca="1" si="35"/>
        <v>0</v>
      </c>
      <c r="L443" s="138">
        <f t="shared" ca="1" si="36"/>
        <v>8484797.8567177523</v>
      </c>
    </row>
    <row r="444" spans="5:12" x14ac:dyDescent="0.35">
      <c r="E444" s="135">
        <v>431</v>
      </c>
      <c r="F444" s="135" cm="1">
        <f t="array" aca="1" ref="F444" ca="1">INDEX('SCIR_90% vaccination'!$B432:$CW432, 'INPUTS for uncertainty analysis'!$B$2)</f>
        <v>0</v>
      </c>
      <c r="G444" s="137">
        <f t="shared" ca="1" si="32"/>
        <v>0</v>
      </c>
      <c r="H444" s="151">
        <f t="shared" ca="1" si="33"/>
        <v>0</v>
      </c>
      <c r="I444" s="138">
        <f t="shared" ca="1" si="34"/>
        <v>8484797.8567177523</v>
      </c>
      <c r="J444" s="138">
        <v>0</v>
      </c>
      <c r="K444" s="138">
        <f t="shared" ca="1" si="35"/>
        <v>0</v>
      </c>
      <c r="L444" s="138">
        <f t="shared" ca="1" si="36"/>
        <v>8484797.8567177523</v>
      </c>
    </row>
    <row r="445" spans="5:12" x14ac:dyDescent="0.35">
      <c r="E445" s="135">
        <v>432</v>
      </c>
      <c r="F445" s="135" cm="1">
        <f t="array" aca="1" ref="F445" ca="1">INDEX('SCIR_90% vaccination'!$B433:$CW433, 'INPUTS for uncertainty analysis'!$B$2)</f>
        <v>0</v>
      </c>
      <c r="G445" s="137">
        <f t="shared" ca="1" si="32"/>
        <v>0</v>
      </c>
      <c r="H445" s="151">
        <f t="shared" ca="1" si="33"/>
        <v>0</v>
      </c>
      <c r="I445" s="138">
        <f t="shared" ca="1" si="34"/>
        <v>8484797.8567177523</v>
      </c>
      <c r="J445" s="138">
        <v>0</v>
      </c>
      <c r="K445" s="138">
        <f t="shared" ca="1" si="35"/>
        <v>0</v>
      </c>
      <c r="L445" s="138">
        <f t="shared" ca="1" si="36"/>
        <v>8484797.8567177523</v>
      </c>
    </row>
    <row r="446" spans="5:12" x14ac:dyDescent="0.35">
      <c r="E446" s="135">
        <v>433</v>
      </c>
      <c r="F446" s="135" cm="1">
        <f t="array" aca="1" ref="F446" ca="1">INDEX('SCIR_90% vaccination'!$B434:$CW434, 'INPUTS for uncertainty analysis'!$B$2)</f>
        <v>0</v>
      </c>
      <c r="G446" s="137">
        <f t="shared" ca="1" si="32"/>
        <v>0</v>
      </c>
      <c r="H446" s="151">
        <f t="shared" ca="1" si="33"/>
        <v>0</v>
      </c>
      <c r="I446" s="138">
        <f t="shared" ca="1" si="34"/>
        <v>8484797.8567177523</v>
      </c>
      <c r="J446" s="138">
        <v>0</v>
      </c>
      <c r="K446" s="138">
        <f t="shared" ca="1" si="35"/>
        <v>0</v>
      </c>
      <c r="L446" s="138">
        <f t="shared" ca="1" si="36"/>
        <v>8484797.8567177523</v>
      </c>
    </row>
    <row r="447" spans="5:12" x14ac:dyDescent="0.35">
      <c r="E447" s="135">
        <v>434</v>
      </c>
      <c r="F447" s="135" cm="1">
        <f t="array" aca="1" ref="F447" ca="1">INDEX('SCIR_90% vaccination'!$B435:$CW435, 'INPUTS for uncertainty analysis'!$B$2)</f>
        <v>0</v>
      </c>
      <c r="G447" s="137">
        <f t="shared" ca="1" si="32"/>
        <v>0</v>
      </c>
      <c r="H447" s="151">
        <f t="shared" ca="1" si="33"/>
        <v>0</v>
      </c>
      <c r="I447" s="138">
        <f t="shared" ca="1" si="34"/>
        <v>8484797.8567177523</v>
      </c>
      <c r="J447" s="138">
        <v>0</v>
      </c>
      <c r="K447" s="138">
        <f t="shared" ca="1" si="35"/>
        <v>0</v>
      </c>
      <c r="L447" s="138">
        <f t="shared" ca="1" si="36"/>
        <v>8484797.8567177523</v>
      </c>
    </row>
    <row r="448" spans="5:12" x14ac:dyDescent="0.35">
      <c r="E448" s="135">
        <v>435</v>
      </c>
      <c r="F448" s="135" cm="1">
        <f t="array" aca="1" ref="F448" ca="1">INDEX('SCIR_90% vaccination'!$B436:$CW436, 'INPUTS for uncertainty analysis'!$B$2)</f>
        <v>0</v>
      </c>
      <c r="G448" s="137">
        <f t="shared" ca="1" si="32"/>
        <v>0</v>
      </c>
      <c r="H448" s="151">
        <f t="shared" ca="1" si="33"/>
        <v>0</v>
      </c>
      <c r="I448" s="138">
        <f t="shared" ca="1" si="34"/>
        <v>8484797.8567177523</v>
      </c>
      <c r="J448" s="138">
        <v>0</v>
      </c>
      <c r="K448" s="138">
        <f t="shared" ca="1" si="35"/>
        <v>0</v>
      </c>
      <c r="L448" s="138">
        <f t="shared" ca="1" si="36"/>
        <v>8484797.8567177523</v>
      </c>
    </row>
    <row r="449" spans="5:12" x14ac:dyDescent="0.35">
      <c r="E449" s="135">
        <v>436</v>
      </c>
      <c r="F449" s="135" cm="1">
        <f t="array" aca="1" ref="F449" ca="1">INDEX('SCIR_90% vaccination'!$B437:$CW437, 'INPUTS for uncertainty analysis'!$B$2)</f>
        <v>1</v>
      </c>
      <c r="G449" s="137">
        <f t="shared" ca="1" si="32"/>
        <v>25.144859849109157</v>
      </c>
      <c r="H449" s="151">
        <f t="shared" ca="1" si="33"/>
        <v>0</v>
      </c>
      <c r="I449" s="138">
        <f t="shared" ca="1" si="34"/>
        <v>8484797.8567177523</v>
      </c>
      <c r="J449" s="138">
        <v>0</v>
      </c>
      <c r="K449" s="138">
        <f t="shared" ca="1" si="35"/>
        <v>166915.94379826545</v>
      </c>
      <c r="L449" s="138">
        <f t="shared" ca="1" si="36"/>
        <v>8651713.8005160186</v>
      </c>
    </row>
    <row r="450" spans="5:12" x14ac:dyDescent="0.35">
      <c r="E450" s="135">
        <v>437</v>
      </c>
      <c r="F450" s="135" cm="1">
        <f t="array" aca="1" ref="F450" ca="1">INDEX('SCIR_90% vaccination'!$B438:$CW438, 'INPUTS for uncertainty analysis'!$B$2)</f>
        <v>0</v>
      </c>
      <c r="G450" s="137">
        <f t="shared" ca="1" si="32"/>
        <v>0</v>
      </c>
      <c r="H450" s="151">
        <f t="shared" ca="1" si="33"/>
        <v>0</v>
      </c>
      <c r="I450" s="138">
        <f t="shared" ca="1" si="34"/>
        <v>8484797.8567177523</v>
      </c>
      <c r="J450" s="138">
        <v>0</v>
      </c>
      <c r="K450" s="138">
        <f t="shared" ca="1" si="35"/>
        <v>0</v>
      </c>
      <c r="L450" s="138">
        <f t="shared" ca="1" si="36"/>
        <v>8484797.8567177523</v>
      </c>
    </row>
    <row r="451" spans="5:12" x14ac:dyDescent="0.35">
      <c r="E451" s="135">
        <v>438</v>
      </c>
      <c r="F451" s="135" cm="1">
        <f t="array" aca="1" ref="F451" ca="1">INDEX('SCIR_90% vaccination'!$B439:$CW439, 'INPUTS for uncertainty analysis'!$B$2)</f>
        <v>0</v>
      </c>
      <c r="G451" s="137">
        <f t="shared" ca="1" si="32"/>
        <v>0</v>
      </c>
      <c r="H451" s="151">
        <f t="shared" ca="1" si="33"/>
        <v>0</v>
      </c>
      <c r="I451" s="138">
        <f t="shared" ca="1" si="34"/>
        <v>8484797.8567177523</v>
      </c>
      <c r="J451" s="138">
        <v>0</v>
      </c>
      <c r="K451" s="138">
        <f t="shared" ca="1" si="35"/>
        <v>0</v>
      </c>
      <c r="L451" s="138">
        <f t="shared" ca="1" si="36"/>
        <v>8484797.8567177523</v>
      </c>
    </row>
    <row r="452" spans="5:12" x14ac:dyDescent="0.35">
      <c r="E452" s="135">
        <v>439</v>
      </c>
      <c r="F452" s="135" cm="1">
        <f t="array" aca="1" ref="F452" ca="1">INDEX('SCIR_90% vaccination'!$B440:$CW440, 'INPUTS for uncertainty analysis'!$B$2)</f>
        <v>1</v>
      </c>
      <c r="G452" s="137">
        <f t="shared" ca="1" si="32"/>
        <v>25.144859849109157</v>
      </c>
      <c r="H452" s="151">
        <f t="shared" ca="1" si="33"/>
        <v>0</v>
      </c>
      <c r="I452" s="138">
        <f t="shared" ca="1" si="34"/>
        <v>8484797.8567177523</v>
      </c>
      <c r="J452" s="138">
        <v>0</v>
      </c>
      <c r="K452" s="138">
        <f t="shared" ca="1" si="35"/>
        <v>166915.94379826545</v>
      </c>
      <c r="L452" s="138">
        <f t="shared" ca="1" si="36"/>
        <v>8651713.8005160186</v>
      </c>
    </row>
    <row r="453" spans="5:12" x14ac:dyDescent="0.35">
      <c r="E453" s="135">
        <v>440</v>
      </c>
      <c r="F453" s="135" cm="1">
        <f t="array" aca="1" ref="F453" ca="1">INDEX('SCIR_90% vaccination'!$B441:$CW441, 'INPUTS for uncertainty analysis'!$B$2)</f>
        <v>0</v>
      </c>
      <c r="G453" s="137">
        <f t="shared" ca="1" si="32"/>
        <v>0</v>
      </c>
      <c r="H453" s="151">
        <f t="shared" ca="1" si="33"/>
        <v>0</v>
      </c>
      <c r="I453" s="138">
        <f t="shared" ca="1" si="34"/>
        <v>8484797.8567177523</v>
      </c>
      <c r="J453" s="138">
        <v>0</v>
      </c>
      <c r="K453" s="138">
        <f t="shared" ca="1" si="35"/>
        <v>0</v>
      </c>
      <c r="L453" s="138">
        <f t="shared" ca="1" si="36"/>
        <v>8484797.8567177523</v>
      </c>
    </row>
    <row r="454" spans="5:12" x14ac:dyDescent="0.35">
      <c r="E454" s="135">
        <v>441</v>
      </c>
      <c r="F454" s="135" cm="1">
        <f t="array" aca="1" ref="F454" ca="1">INDEX('SCIR_90% vaccination'!$B442:$CW442, 'INPUTS for uncertainty analysis'!$B$2)</f>
        <v>0</v>
      </c>
      <c r="G454" s="137">
        <f t="shared" ca="1" si="32"/>
        <v>0</v>
      </c>
      <c r="H454" s="151">
        <f t="shared" ca="1" si="33"/>
        <v>0</v>
      </c>
      <c r="I454" s="138">
        <f t="shared" ca="1" si="34"/>
        <v>8484797.8567177523</v>
      </c>
      <c r="J454" s="138">
        <v>0</v>
      </c>
      <c r="K454" s="138">
        <f t="shared" ca="1" si="35"/>
        <v>0</v>
      </c>
      <c r="L454" s="138">
        <f t="shared" ca="1" si="36"/>
        <v>8484797.8567177523</v>
      </c>
    </row>
    <row r="455" spans="5:12" x14ac:dyDescent="0.35">
      <c r="E455" s="135">
        <v>442</v>
      </c>
      <c r="F455" s="135" cm="1">
        <f t="array" aca="1" ref="F455" ca="1">INDEX('SCIR_90% vaccination'!$B443:$CW443, 'INPUTS for uncertainty analysis'!$B$2)</f>
        <v>0</v>
      </c>
      <c r="G455" s="137">
        <f t="shared" ca="1" si="32"/>
        <v>0</v>
      </c>
      <c r="H455" s="151">
        <f t="shared" ca="1" si="33"/>
        <v>0</v>
      </c>
      <c r="I455" s="138">
        <f t="shared" ca="1" si="34"/>
        <v>8484797.8567177523</v>
      </c>
      <c r="J455" s="138">
        <v>0</v>
      </c>
      <c r="K455" s="138">
        <f t="shared" ca="1" si="35"/>
        <v>0</v>
      </c>
      <c r="L455" s="138">
        <f t="shared" ca="1" si="36"/>
        <v>8484797.8567177523</v>
      </c>
    </row>
    <row r="456" spans="5:12" x14ac:dyDescent="0.35">
      <c r="E456" s="135">
        <v>443</v>
      </c>
      <c r="F456" s="135" cm="1">
        <f t="array" aca="1" ref="F456" ca="1">INDEX('SCIR_90% vaccination'!$B444:$CW444, 'INPUTS for uncertainty analysis'!$B$2)</f>
        <v>0</v>
      </c>
      <c r="G456" s="137">
        <f t="shared" ca="1" si="32"/>
        <v>0</v>
      </c>
      <c r="H456" s="151">
        <f t="shared" ca="1" si="33"/>
        <v>0</v>
      </c>
      <c r="I456" s="138">
        <f t="shared" ca="1" si="34"/>
        <v>8484797.8567177523</v>
      </c>
      <c r="J456" s="138">
        <v>0</v>
      </c>
      <c r="K456" s="138">
        <f t="shared" ca="1" si="35"/>
        <v>0</v>
      </c>
      <c r="L456" s="138">
        <f t="shared" ca="1" si="36"/>
        <v>8484797.8567177523</v>
      </c>
    </row>
    <row r="457" spans="5:12" x14ac:dyDescent="0.35">
      <c r="E457" s="135">
        <v>444</v>
      </c>
      <c r="F457" s="135" cm="1">
        <f t="array" aca="1" ref="F457" ca="1">INDEX('SCIR_90% vaccination'!$B445:$CW445, 'INPUTS for uncertainty analysis'!$B$2)</f>
        <v>0</v>
      </c>
      <c r="G457" s="137">
        <f t="shared" ca="1" si="32"/>
        <v>0</v>
      </c>
      <c r="H457" s="151">
        <f t="shared" ca="1" si="33"/>
        <v>0</v>
      </c>
      <c r="I457" s="138">
        <f t="shared" ca="1" si="34"/>
        <v>8484797.8567177523</v>
      </c>
      <c r="J457" s="138">
        <v>0</v>
      </c>
      <c r="K457" s="138">
        <f t="shared" ca="1" si="35"/>
        <v>0</v>
      </c>
      <c r="L457" s="138">
        <f t="shared" ca="1" si="36"/>
        <v>8484797.8567177523</v>
      </c>
    </row>
    <row r="458" spans="5:12" x14ac:dyDescent="0.35">
      <c r="E458" s="135">
        <v>445</v>
      </c>
      <c r="F458" s="135" cm="1">
        <f t="array" aca="1" ref="F458" ca="1">INDEX('SCIR_90% vaccination'!$B446:$CW446, 'INPUTS for uncertainty analysis'!$B$2)</f>
        <v>0</v>
      </c>
      <c r="G458" s="137">
        <f t="shared" ca="1" si="32"/>
        <v>0</v>
      </c>
      <c r="H458" s="151">
        <f t="shared" ca="1" si="33"/>
        <v>0</v>
      </c>
      <c r="I458" s="138">
        <f t="shared" ca="1" si="34"/>
        <v>8484797.8567177523</v>
      </c>
      <c r="J458" s="138">
        <v>0</v>
      </c>
      <c r="K458" s="138">
        <f t="shared" ca="1" si="35"/>
        <v>0</v>
      </c>
      <c r="L458" s="138">
        <f t="shared" ca="1" si="36"/>
        <v>8484797.8567177523</v>
      </c>
    </row>
    <row r="459" spans="5:12" x14ac:dyDescent="0.35">
      <c r="E459" s="135">
        <v>446</v>
      </c>
      <c r="F459" s="135" cm="1">
        <f t="array" aca="1" ref="F459" ca="1">INDEX('SCIR_90% vaccination'!$B447:$CW447, 'INPUTS for uncertainty analysis'!$B$2)</f>
        <v>0</v>
      </c>
      <c r="G459" s="137">
        <f t="shared" ca="1" si="32"/>
        <v>0</v>
      </c>
      <c r="H459" s="151">
        <f t="shared" ca="1" si="33"/>
        <v>0</v>
      </c>
      <c r="I459" s="138">
        <f t="shared" ca="1" si="34"/>
        <v>8484797.8567177523</v>
      </c>
      <c r="J459" s="138">
        <v>0</v>
      </c>
      <c r="K459" s="138">
        <f t="shared" ca="1" si="35"/>
        <v>0</v>
      </c>
      <c r="L459" s="138">
        <f t="shared" ca="1" si="36"/>
        <v>8484797.8567177523</v>
      </c>
    </row>
    <row r="460" spans="5:12" x14ac:dyDescent="0.35">
      <c r="E460" s="135">
        <v>447</v>
      </c>
      <c r="F460" s="135" cm="1">
        <f t="array" aca="1" ref="F460" ca="1">INDEX('SCIR_90% vaccination'!$B448:$CW448, 'INPUTS for uncertainty analysis'!$B$2)</f>
        <v>0</v>
      </c>
      <c r="G460" s="137">
        <f t="shared" ca="1" si="32"/>
        <v>0</v>
      </c>
      <c r="H460" s="151">
        <f t="shared" ca="1" si="33"/>
        <v>0</v>
      </c>
      <c r="I460" s="138">
        <f t="shared" ca="1" si="34"/>
        <v>8484797.8567177523</v>
      </c>
      <c r="J460" s="138">
        <v>0</v>
      </c>
      <c r="K460" s="138">
        <f t="shared" ca="1" si="35"/>
        <v>0</v>
      </c>
      <c r="L460" s="138">
        <f t="shared" ca="1" si="36"/>
        <v>8484797.8567177523</v>
      </c>
    </row>
    <row r="461" spans="5:12" x14ac:dyDescent="0.35">
      <c r="E461" s="135">
        <v>448</v>
      </c>
      <c r="F461" s="135" cm="1">
        <f t="array" aca="1" ref="F461" ca="1">INDEX('SCIR_90% vaccination'!$B449:$CW449, 'INPUTS for uncertainty analysis'!$B$2)</f>
        <v>0</v>
      </c>
      <c r="G461" s="137">
        <f t="shared" ca="1" si="32"/>
        <v>0</v>
      </c>
      <c r="H461" s="151">
        <f t="shared" ca="1" si="33"/>
        <v>0</v>
      </c>
      <c r="I461" s="138">
        <f t="shared" ca="1" si="34"/>
        <v>8484797.8567177523</v>
      </c>
      <c r="J461" s="138">
        <v>0</v>
      </c>
      <c r="K461" s="138">
        <f t="shared" ca="1" si="35"/>
        <v>0</v>
      </c>
      <c r="L461" s="138">
        <f t="shared" ca="1" si="36"/>
        <v>8484797.8567177523</v>
      </c>
    </row>
    <row r="462" spans="5:12" x14ac:dyDescent="0.35">
      <c r="E462" s="135">
        <v>449</v>
      </c>
      <c r="F462" s="135" cm="1">
        <f t="array" aca="1" ref="F462" ca="1">INDEX('SCIR_90% vaccination'!$B450:$CW450, 'INPUTS for uncertainty analysis'!$B$2)</f>
        <v>0</v>
      </c>
      <c r="G462" s="137">
        <f t="shared" ref="G462:G525" ca="1" si="37">F462*$C$10</f>
        <v>0</v>
      </c>
      <c r="H462" s="151">
        <f t="shared" ref="H462:H525" ca="1" si="38">IF(F462 &gt; 1,$C$14*20000,0)</f>
        <v>0</v>
      </c>
      <c r="I462" s="138">
        <f t="shared" ref="I462:I525" ca="1" si="39">IF(F462 &gt; 1,$C$5+$G$2,$G$2)</f>
        <v>8484797.8567177523</v>
      </c>
      <c r="J462" s="138">
        <v>0</v>
      </c>
      <c r="K462" s="138">
        <f t="shared" ref="K462:K525" ca="1" si="40">F462*$C$6</f>
        <v>0</v>
      </c>
      <c r="L462" s="138">
        <f t="shared" ref="L462:L525" ca="1" si="41">J462+I462+K462</f>
        <v>8484797.8567177523</v>
      </c>
    </row>
    <row r="463" spans="5:12" x14ac:dyDescent="0.35">
      <c r="E463" s="135">
        <v>450</v>
      </c>
      <c r="F463" s="135" cm="1">
        <f t="array" aca="1" ref="F463" ca="1">INDEX('SCIR_90% vaccination'!$B451:$CW451, 'INPUTS for uncertainty analysis'!$B$2)</f>
        <v>0</v>
      </c>
      <c r="G463" s="137">
        <f t="shared" ca="1" si="37"/>
        <v>0</v>
      </c>
      <c r="H463" s="151">
        <f t="shared" ca="1" si="38"/>
        <v>0</v>
      </c>
      <c r="I463" s="138">
        <f t="shared" ca="1" si="39"/>
        <v>8484797.8567177523</v>
      </c>
      <c r="J463" s="138">
        <v>0</v>
      </c>
      <c r="K463" s="138">
        <f t="shared" ca="1" si="40"/>
        <v>0</v>
      </c>
      <c r="L463" s="138">
        <f t="shared" ca="1" si="41"/>
        <v>8484797.8567177523</v>
      </c>
    </row>
    <row r="464" spans="5:12" x14ac:dyDescent="0.35">
      <c r="E464" s="135">
        <v>451</v>
      </c>
      <c r="F464" s="135" cm="1">
        <f t="array" aca="1" ref="F464" ca="1">INDEX('SCIR_90% vaccination'!$B452:$CW452, 'INPUTS for uncertainty analysis'!$B$2)</f>
        <v>0</v>
      </c>
      <c r="G464" s="137">
        <f t="shared" ca="1" si="37"/>
        <v>0</v>
      </c>
      <c r="H464" s="151">
        <f t="shared" ca="1" si="38"/>
        <v>0</v>
      </c>
      <c r="I464" s="138">
        <f t="shared" ca="1" si="39"/>
        <v>8484797.8567177523</v>
      </c>
      <c r="J464" s="138">
        <v>0</v>
      </c>
      <c r="K464" s="138">
        <f t="shared" ca="1" si="40"/>
        <v>0</v>
      </c>
      <c r="L464" s="138">
        <f t="shared" ca="1" si="41"/>
        <v>8484797.8567177523</v>
      </c>
    </row>
    <row r="465" spans="5:12" x14ac:dyDescent="0.35">
      <c r="E465" s="135">
        <v>452</v>
      </c>
      <c r="F465" s="135" cm="1">
        <f t="array" aca="1" ref="F465" ca="1">INDEX('SCIR_90% vaccination'!$B453:$CW453, 'INPUTS for uncertainty analysis'!$B$2)</f>
        <v>0</v>
      </c>
      <c r="G465" s="137">
        <f t="shared" ca="1" si="37"/>
        <v>0</v>
      </c>
      <c r="H465" s="151">
        <f t="shared" ca="1" si="38"/>
        <v>0</v>
      </c>
      <c r="I465" s="138">
        <f t="shared" ca="1" si="39"/>
        <v>8484797.8567177523</v>
      </c>
      <c r="J465" s="138">
        <v>0</v>
      </c>
      <c r="K465" s="138">
        <f t="shared" ca="1" si="40"/>
        <v>0</v>
      </c>
      <c r="L465" s="138">
        <f t="shared" ca="1" si="41"/>
        <v>8484797.8567177523</v>
      </c>
    </row>
    <row r="466" spans="5:12" x14ac:dyDescent="0.35">
      <c r="E466" s="135">
        <v>453</v>
      </c>
      <c r="F466" s="135" cm="1">
        <f t="array" aca="1" ref="F466" ca="1">INDEX('SCIR_90% vaccination'!$B454:$CW454, 'INPUTS for uncertainty analysis'!$B$2)</f>
        <v>0</v>
      </c>
      <c r="G466" s="137">
        <f t="shared" ca="1" si="37"/>
        <v>0</v>
      </c>
      <c r="H466" s="151">
        <f t="shared" ca="1" si="38"/>
        <v>0</v>
      </c>
      <c r="I466" s="138">
        <f t="shared" ca="1" si="39"/>
        <v>8484797.8567177523</v>
      </c>
      <c r="J466" s="138">
        <v>0</v>
      </c>
      <c r="K466" s="138">
        <f t="shared" ca="1" si="40"/>
        <v>0</v>
      </c>
      <c r="L466" s="138">
        <f t="shared" ca="1" si="41"/>
        <v>8484797.8567177523</v>
      </c>
    </row>
    <row r="467" spans="5:12" x14ac:dyDescent="0.35">
      <c r="E467" s="135">
        <v>454</v>
      </c>
      <c r="F467" s="135" cm="1">
        <f t="array" aca="1" ref="F467" ca="1">INDEX('SCIR_90% vaccination'!$B455:$CW455, 'INPUTS for uncertainty analysis'!$B$2)</f>
        <v>0</v>
      </c>
      <c r="G467" s="137">
        <f t="shared" ca="1" si="37"/>
        <v>0</v>
      </c>
      <c r="H467" s="151">
        <f t="shared" ca="1" si="38"/>
        <v>0</v>
      </c>
      <c r="I467" s="138">
        <f t="shared" ca="1" si="39"/>
        <v>8484797.8567177523</v>
      </c>
      <c r="J467" s="138">
        <v>0</v>
      </c>
      <c r="K467" s="138">
        <f t="shared" ca="1" si="40"/>
        <v>0</v>
      </c>
      <c r="L467" s="138">
        <f t="shared" ca="1" si="41"/>
        <v>8484797.8567177523</v>
      </c>
    </row>
    <row r="468" spans="5:12" x14ac:dyDescent="0.35">
      <c r="E468" s="135">
        <v>455</v>
      </c>
      <c r="F468" s="135" cm="1">
        <f t="array" aca="1" ref="F468" ca="1">INDEX('SCIR_90% vaccination'!$B456:$CW456, 'INPUTS for uncertainty analysis'!$B$2)</f>
        <v>0</v>
      </c>
      <c r="G468" s="137">
        <f t="shared" ca="1" si="37"/>
        <v>0</v>
      </c>
      <c r="H468" s="151">
        <f t="shared" ca="1" si="38"/>
        <v>0</v>
      </c>
      <c r="I468" s="138">
        <f t="shared" ca="1" si="39"/>
        <v>8484797.8567177523</v>
      </c>
      <c r="J468" s="138">
        <v>0</v>
      </c>
      <c r="K468" s="138">
        <f t="shared" ca="1" si="40"/>
        <v>0</v>
      </c>
      <c r="L468" s="138">
        <f t="shared" ca="1" si="41"/>
        <v>8484797.8567177523</v>
      </c>
    </row>
    <row r="469" spans="5:12" x14ac:dyDescent="0.35">
      <c r="E469" s="135">
        <v>456</v>
      </c>
      <c r="F469" s="135" cm="1">
        <f t="array" aca="1" ref="F469" ca="1">INDEX('SCIR_90% vaccination'!$B457:$CW457, 'INPUTS for uncertainty analysis'!$B$2)</f>
        <v>0</v>
      </c>
      <c r="G469" s="137">
        <f t="shared" ca="1" si="37"/>
        <v>0</v>
      </c>
      <c r="H469" s="151">
        <f t="shared" ca="1" si="38"/>
        <v>0</v>
      </c>
      <c r="I469" s="138">
        <f t="shared" ca="1" si="39"/>
        <v>8484797.8567177523</v>
      </c>
      <c r="J469" s="138">
        <v>0</v>
      </c>
      <c r="K469" s="138">
        <f t="shared" ca="1" si="40"/>
        <v>0</v>
      </c>
      <c r="L469" s="138">
        <f t="shared" ca="1" si="41"/>
        <v>8484797.8567177523</v>
      </c>
    </row>
    <row r="470" spans="5:12" x14ac:dyDescent="0.35">
      <c r="E470" s="135">
        <v>457</v>
      </c>
      <c r="F470" s="135" cm="1">
        <f t="array" aca="1" ref="F470" ca="1">INDEX('SCIR_90% vaccination'!$B458:$CW458, 'INPUTS for uncertainty analysis'!$B$2)</f>
        <v>0</v>
      </c>
      <c r="G470" s="137">
        <f t="shared" ca="1" si="37"/>
        <v>0</v>
      </c>
      <c r="H470" s="151">
        <f t="shared" ca="1" si="38"/>
        <v>0</v>
      </c>
      <c r="I470" s="138">
        <f t="shared" ca="1" si="39"/>
        <v>8484797.8567177523</v>
      </c>
      <c r="J470" s="138">
        <v>0</v>
      </c>
      <c r="K470" s="138">
        <f t="shared" ca="1" si="40"/>
        <v>0</v>
      </c>
      <c r="L470" s="138">
        <f t="shared" ca="1" si="41"/>
        <v>8484797.8567177523</v>
      </c>
    </row>
    <row r="471" spans="5:12" x14ac:dyDescent="0.35">
      <c r="E471" s="135">
        <v>458</v>
      </c>
      <c r="F471" s="135" cm="1">
        <f t="array" aca="1" ref="F471" ca="1">INDEX('SCIR_90% vaccination'!$B459:$CW459, 'INPUTS for uncertainty analysis'!$B$2)</f>
        <v>0</v>
      </c>
      <c r="G471" s="137">
        <f t="shared" ca="1" si="37"/>
        <v>0</v>
      </c>
      <c r="H471" s="151">
        <f t="shared" ca="1" si="38"/>
        <v>0</v>
      </c>
      <c r="I471" s="138">
        <f t="shared" ca="1" si="39"/>
        <v>8484797.8567177523</v>
      </c>
      <c r="J471" s="138">
        <v>0</v>
      </c>
      <c r="K471" s="138">
        <f t="shared" ca="1" si="40"/>
        <v>0</v>
      </c>
      <c r="L471" s="138">
        <f t="shared" ca="1" si="41"/>
        <v>8484797.8567177523</v>
      </c>
    </row>
    <row r="472" spans="5:12" x14ac:dyDescent="0.35">
      <c r="E472" s="135">
        <v>459</v>
      </c>
      <c r="F472" s="135" cm="1">
        <f t="array" aca="1" ref="F472" ca="1">INDEX('SCIR_90% vaccination'!$B460:$CW460, 'INPUTS for uncertainty analysis'!$B$2)</f>
        <v>0</v>
      </c>
      <c r="G472" s="137">
        <f t="shared" ca="1" si="37"/>
        <v>0</v>
      </c>
      <c r="H472" s="151">
        <f t="shared" ca="1" si="38"/>
        <v>0</v>
      </c>
      <c r="I472" s="138">
        <f t="shared" ca="1" si="39"/>
        <v>8484797.8567177523</v>
      </c>
      <c r="J472" s="138">
        <v>0</v>
      </c>
      <c r="K472" s="138">
        <f t="shared" ca="1" si="40"/>
        <v>0</v>
      </c>
      <c r="L472" s="138">
        <f t="shared" ca="1" si="41"/>
        <v>8484797.8567177523</v>
      </c>
    </row>
    <row r="473" spans="5:12" x14ac:dyDescent="0.35">
      <c r="E473" s="135">
        <v>460</v>
      </c>
      <c r="F473" s="135" cm="1">
        <f t="array" aca="1" ref="F473" ca="1">INDEX('SCIR_90% vaccination'!$B461:$CW461, 'INPUTS for uncertainty analysis'!$B$2)</f>
        <v>0</v>
      </c>
      <c r="G473" s="137">
        <f t="shared" ca="1" si="37"/>
        <v>0</v>
      </c>
      <c r="H473" s="151">
        <f t="shared" ca="1" si="38"/>
        <v>0</v>
      </c>
      <c r="I473" s="138">
        <f t="shared" ca="1" si="39"/>
        <v>8484797.8567177523</v>
      </c>
      <c r="J473" s="138">
        <v>0</v>
      </c>
      <c r="K473" s="138">
        <f t="shared" ca="1" si="40"/>
        <v>0</v>
      </c>
      <c r="L473" s="138">
        <f t="shared" ca="1" si="41"/>
        <v>8484797.8567177523</v>
      </c>
    </row>
    <row r="474" spans="5:12" x14ac:dyDescent="0.35">
      <c r="E474" s="135">
        <v>461</v>
      </c>
      <c r="F474" s="135" cm="1">
        <f t="array" aca="1" ref="F474" ca="1">INDEX('SCIR_90% vaccination'!$B462:$CW462, 'INPUTS for uncertainty analysis'!$B$2)</f>
        <v>0</v>
      </c>
      <c r="G474" s="137">
        <f t="shared" ca="1" si="37"/>
        <v>0</v>
      </c>
      <c r="H474" s="151">
        <f t="shared" ca="1" si="38"/>
        <v>0</v>
      </c>
      <c r="I474" s="138">
        <f t="shared" ca="1" si="39"/>
        <v>8484797.8567177523</v>
      </c>
      <c r="J474" s="138">
        <v>0</v>
      </c>
      <c r="K474" s="138">
        <f t="shared" ca="1" si="40"/>
        <v>0</v>
      </c>
      <c r="L474" s="138">
        <f t="shared" ca="1" si="41"/>
        <v>8484797.8567177523</v>
      </c>
    </row>
    <row r="475" spans="5:12" x14ac:dyDescent="0.35">
      <c r="E475" s="135">
        <v>462</v>
      </c>
      <c r="F475" s="135" cm="1">
        <f t="array" aca="1" ref="F475" ca="1">INDEX('SCIR_90% vaccination'!$B463:$CW463, 'INPUTS for uncertainty analysis'!$B$2)</f>
        <v>0</v>
      </c>
      <c r="G475" s="137">
        <f t="shared" ca="1" si="37"/>
        <v>0</v>
      </c>
      <c r="H475" s="151">
        <f t="shared" ca="1" si="38"/>
        <v>0</v>
      </c>
      <c r="I475" s="138">
        <f t="shared" ca="1" si="39"/>
        <v>8484797.8567177523</v>
      </c>
      <c r="J475" s="138">
        <v>0</v>
      </c>
      <c r="K475" s="138">
        <f t="shared" ca="1" si="40"/>
        <v>0</v>
      </c>
      <c r="L475" s="138">
        <f t="shared" ca="1" si="41"/>
        <v>8484797.8567177523</v>
      </c>
    </row>
    <row r="476" spans="5:12" x14ac:dyDescent="0.35">
      <c r="E476" s="135">
        <v>463</v>
      </c>
      <c r="F476" s="135" cm="1">
        <f t="array" aca="1" ref="F476" ca="1">INDEX('SCIR_90% vaccination'!$B464:$CW464, 'INPUTS for uncertainty analysis'!$B$2)</f>
        <v>0</v>
      </c>
      <c r="G476" s="137">
        <f t="shared" ca="1" si="37"/>
        <v>0</v>
      </c>
      <c r="H476" s="151">
        <f t="shared" ca="1" si="38"/>
        <v>0</v>
      </c>
      <c r="I476" s="138">
        <f t="shared" ca="1" si="39"/>
        <v>8484797.8567177523</v>
      </c>
      <c r="J476" s="138">
        <v>0</v>
      </c>
      <c r="K476" s="138">
        <f t="shared" ca="1" si="40"/>
        <v>0</v>
      </c>
      <c r="L476" s="138">
        <f t="shared" ca="1" si="41"/>
        <v>8484797.8567177523</v>
      </c>
    </row>
    <row r="477" spans="5:12" x14ac:dyDescent="0.35">
      <c r="E477" s="135">
        <v>464</v>
      </c>
      <c r="F477" s="135" cm="1">
        <f t="array" aca="1" ref="F477" ca="1">INDEX('SCIR_90% vaccination'!$B465:$CW465, 'INPUTS for uncertainty analysis'!$B$2)</f>
        <v>0</v>
      </c>
      <c r="G477" s="137">
        <f t="shared" ca="1" si="37"/>
        <v>0</v>
      </c>
      <c r="H477" s="151">
        <f t="shared" ca="1" si="38"/>
        <v>0</v>
      </c>
      <c r="I477" s="138">
        <f t="shared" ca="1" si="39"/>
        <v>8484797.8567177523</v>
      </c>
      <c r="J477" s="138">
        <v>0</v>
      </c>
      <c r="K477" s="138">
        <f t="shared" ca="1" si="40"/>
        <v>0</v>
      </c>
      <c r="L477" s="138">
        <f t="shared" ca="1" si="41"/>
        <v>8484797.8567177523</v>
      </c>
    </row>
    <row r="478" spans="5:12" x14ac:dyDescent="0.35">
      <c r="E478" s="135">
        <v>465</v>
      </c>
      <c r="F478" s="135" cm="1">
        <f t="array" aca="1" ref="F478" ca="1">INDEX('SCIR_90% vaccination'!$B466:$CW466, 'INPUTS for uncertainty analysis'!$B$2)</f>
        <v>0</v>
      </c>
      <c r="G478" s="137">
        <f t="shared" ca="1" si="37"/>
        <v>0</v>
      </c>
      <c r="H478" s="151">
        <f t="shared" ca="1" si="38"/>
        <v>0</v>
      </c>
      <c r="I478" s="138">
        <f t="shared" ca="1" si="39"/>
        <v>8484797.8567177523</v>
      </c>
      <c r="J478" s="138">
        <v>0</v>
      </c>
      <c r="K478" s="138">
        <f t="shared" ca="1" si="40"/>
        <v>0</v>
      </c>
      <c r="L478" s="138">
        <f t="shared" ca="1" si="41"/>
        <v>8484797.8567177523</v>
      </c>
    </row>
    <row r="479" spans="5:12" x14ac:dyDescent="0.35">
      <c r="E479" s="135">
        <v>466</v>
      </c>
      <c r="F479" s="135" cm="1">
        <f t="array" aca="1" ref="F479" ca="1">INDEX('SCIR_90% vaccination'!$B467:$CW467, 'INPUTS for uncertainty analysis'!$B$2)</f>
        <v>0</v>
      </c>
      <c r="G479" s="137">
        <f t="shared" ca="1" si="37"/>
        <v>0</v>
      </c>
      <c r="H479" s="151">
        <f t="shared" ca="1" si="38"/>
        <v>0</v>
      </c>
      <c r="I479" s="138">
        <f t="shared" ca="1" si="39"/>
        <v>8484797.8567177523</v>
      </c>
      <c r="J479" s="138">
        <v>0</v>
      </c>
      <c r="K479" s="138">
        <f t="shared" ca="1" si="40"/>
        <v>0</v>
      </c>
      <c r="L479" s="138">
        <f t="shared" ca="1" si="41"/>
        <v>8484797.8567177523</v>
      </c>
    </row>
    <row r="480" spans="5:12" x14ac:dyDescent="0.35">
      <c r="E480" s="135">
        <v>467</v>
      </c>
      <c r="F480" s="135" cm="1">
        <f t="array" aca="1" ref="F480" ca="1">INDEX('SCIR_90% vaccination'!$B468:$CW468, 'INPUTS for uncertainty analysis'!$B$2)</f>
        <v>0</v>
      </c>
      <c r="G480" s="137">
        <f t="shared" ca="1" si="37"/>
        <v>0</v>
      </c>
      <c r="H480" s="151">
        <f t="shared" ca="1" si="38"/>
        <v>0</v>
      </c>
      <c r="I480" s="138">
        <f t="shared" ca="1" si="39"/>
        <v>8484797.8567177523</v>
      </c>
      <c r="J480" s="138">
        <v>0</v>
      </c>
      <c r="K480" s="138">
        <f t="shared" ca="1" si="40"/>
        <v>0</v>
      </c>
      <c r="L480" s="138">
        <f t="shared" ca="1" si="41"/>
        <v>8484797.8567177523</v>
      </c>
    </row>
    <row r="481" spans="5:12" x14ac:dyDescent="0.35">
      <c r="E481" s="135">
        <v>468</v>
      </c>
      <c r="F481" s="135" cm="1">
        <f t="array" aca="1" ref="F481" ca="1">INDEX('SCIR_90% vaccination'!$B469:$CW469, 'INPUTS for uncertainty analysis'!$B$2)</f>
        <v>0</v>
      </c>
      <c r="G481" s="137">
        <f t="shared" ca="1" si="37"/>
        <v>0</v>
      </c>
      <c r="H481" s="151">
        <f t="shared" ca="1" si="38"/>
        <v>0</v>
      </c>
      <c r="I481" s="138">
        <f t="shared" ca="1" si="39"/>
        <v>8484797.8567177523</v>
      </c>
      <c r="J481" s="138">
        <v>0</v>
      </c>
      <c r="K481" s="138">
        <f t="shared" ca="1" si="40"/>
        <v>0</v>
      </c>
      <c r="L481" s="138">
        <f t="shared" ca="1" si="41"/>
        <v>8484797.8567177523</v>
      </c>
    </row>
    <row r="482" spans="5:12" x14ac:dyDescent="0.35">
      <c r="E482" s="135">
        <v>469</v>
      </c>
      <c r="F482" s="135" cm="1">
        <f t="array" aca="1" ref="F482" ca="1">INDEX('SCIR_90% vaccination'!$B470:$CW470, 'INPUTS for uncertainty analysis'!$B$2)</f>
        <v>0</v>
      </c>
      <c r="G482" s="137">
        <f t="shared" ca="1" si="37"/>
        <v>0</v>
      </c>
      <c r="H482" s="151">
        <f t="shared" ca="1" si="38"/>
        <v>0</v>
      </c>
      <c r="I482" s="138">
        <f t="shared" ca="1" si="39"/>
        <v>8484797.8567177523</v>
      </c>
      <c r="J482" s="138">
        <v>0</v>
      </c>
      <c r="K482" s="138">
        <f t="shared" ca="1" si="40"/>
        <v>0</v>
      </c>
      <c r="L482" s="138">
        <f t="shared" ca="1" si="41"/>
        <v>8484797.8567177523</v>
      </c>
    </row>
    <row r="483" spans="5:12" x14ac:dyDescent="0.35">
      <c r="E483" s="135">
        <v>470</v>
      </c>
      <c r="F483" s="135" cm="1">
        <f t="array" aca="1" ref="F483" ca="1">INDEX('SCIR_90% vaccination'!$B471:$CW471, 'INPUTS for uncertainty analysis'!$B$2)</f>
        <v>1</v>
      </c>
      <c r="G483" s="137">
        <f t="shared" ca="1" si="37"/>
        <v>25.144859849109157</v>
      </c>
      <c r="H483" s="151">
        <f t="shared" ca="1" si="38"/>
        <v>0</v>
      </c>
      <c r="I483" s="138">
        <f t="shared" ca="1" si="39"/>
        <v>8484797.8567177523</v>
      </c>
      <c r="J483" s="138">
        <v>0</v>
      </c>
      <c r="K483" s="138">
        <f t="shared" ca="1" si="40"/>
        <v>166915.94379826545</v>
      </c>
      <c r="L483" s="138">
        <f t="shared" ca="1" si="41"/>
        <v>8651713.8005160186</v>
      </c>
    </row>
    <row r="484" spans="5:12" x14ac:dyDescent="0.35">
      <c r="E484" s="135">
        <v>471</v>
      </c>
      <c r="F484" s="135" cm="1">
        <f t="array" aca="1" ref="F484" ca="1">INDEX('SCIR_90% vaccination'!$B472:$CW472, 'INPUTS for uncertainty analysis'!$B$2)</f>
        <v>0</v>
      </c>
      <c r="G484" s="137">
        <f t="shared" ca="1" si="37"/>
        <v>0</v>
      </c>
      <c r="H484" s="151">
        <f t="shared" ca="1" si="38"/>
        <v>0</v>
      </c>
      <c r="I484" s="138">
        <f t="shared" ca="1" si="39"/>
        <v>8484797.8567177523</v>
      </c>
      <c r="J484" s="138">
        <v>0</v>
      </c>
      <c r="K484" s="138">
        <f t="shared" ca="1" si="40"/>
        <v>0</v>
      </c>
      <c r="L484" s="138">
        <f t="shared" ca="1" si="41"/>
        <v>8484797.8567177523</v>
      </c>
    </row>
    <row r="485" spans="5:12" x14ac:dyDescent="0.35">
      <c r="E485" s="135">
        <v>472</v>
      </c>
      <c r="F485" s="135" cm="1">
        <f t="array" aca="1" ref="F485" ca="1">INDEX('SCIR_90% vaccination'!$B473:$CW473, 'INPUTS for uncertainty analysis'!$B$2)</f>
        <v>0</v>
      </c>
      <c r="G485" s="137">
        <f t="shared" ca="1" si="37"/>
        <v>0</v>
      </c>
      <c r="H485" s="151">
        <f t="shared" ca="1" si="38"/>
        <v>0</v>
      </c>
      <c r="I485" s="138">
        <f t="shared" ca="1" si="39"/>
        <v>8484797.8567177523</v>
      </c>
      <c r="J485" s="138">
        <v>0</v>
      </c>
      <c r="K485" s="138">
        <f t="shared" ca="1" si="40"/>
        <v>0</v>
      </c>
      <c r="L485" s="138">
        <f t="shared" ca="1" si="41"/>
        <v>8484797.8567177523</v>
      </c>
    </row>
    <row r="486" spans="5:12" x14ac:dyDescent="0.35">
      <c r="E486" s="135">
        <v>473</v>
      </c>
      <c r="F486" s="135" cm="1">
        <f t="array" aca="1" ref="F486" ca="1">INDEX('SCIR_90% vaccination'!$B474:$CW474, 'INPUTS for uncertainty analysis'!$B$2)</f>
        <v>0</v>
      </c>
      <c r="G486" s="137">
        <f t="shared" ca="1" si="37"/>
        <v>0</v>
      </c>
      <c r="H486" s="151">
        <f t="shared" ca="1" si="38"/>
        <v>0</v>
      </c>
      <c r="I486" s="138">
        <f t="shared" ca="1" si="39"/>
        <v>8484797.8567177523</v>
      </c>
      <c r="J486" s="138">
        <v>0</v>
      </c>
      <c r="K486" s="138">
        <f t="shared" ca="1" si="40"/>
        <v>0</v>
      </c>
      <c r="L486" s="138">
        <f t="shared" ca="1" si="41"/>
        <v>8484797.8567177523</v>
      </c>
    </row>
    <row r="487" spans="5:12" x14ac:dyDescent="0.35">
      <c r="E487" s="135">
        <v>474</v>
      </c>
      <c r="F487" s="135" cm="1">
        <f t="array" aca="1" ref="F487" ca="1">INDEX('SCIR_90% vaccination'!$B475:$CW475, 'INPUTS for uncertainty analysis'!$B$2)</f>
        <v>0</v>
      </c>
      <c r="G487" s="137">
        <f t="shared" ca="1" si="37"/>
        <v>0</v>
      </c>
      <c r="H487" s="151">
        <f t="shared" ca="1" si="38"/>
        <v>0</v>
      </c>
      <c r="I487" s="138">
        <f t="shared" ca="1" si="39"/>
        <v>8484797.8567177523</v>
      </c>
      <c r="J487" s="138">
        <v>0</v>
      </c>
      <c r="K487" s="138">
        <f t="shared" ca="1" si="40"/>
        <v>0</v>
      </c>
      <c r="L487" s="138">
        <f t="shared" ca="1" si="41"/>
        <v>8484797.8567177523</v>
      </c>
    </row>
    <row r="488" spans="5:12" x14ac:dyDescent="0.35">
      <c r="E488" s="135">
        <v>475</v>
      </c>
      <c r="F488" s="135" cm="1">
        <f t="array" aca="1" ref="F488" ca="1">INDEX('SCIR_90% vaccination'!$B476:$CW476, 'INPUTS for uncertainty analysis'!$B$2)</f>
        <v>0</v>
      </c>
      <c r="G488" s="137">
        <f t="shared" ca="1" si="37"/>
        <v>0</v>
      </c>
      <c r="H488" s="151">
        <f t="shared" ca="1" si="38"/>
        <v>0</v>
      </c>
      <c r="I488" s="138">
        <f t="shared" ca="1" si="39"/>
        <v>8484797.8567177523</v>
      </c>
      <c r="J488" s="138">
        <v>0</v>
      </c>
      <c r="K488" s="138">
        <f t="shared" ca="1" si="40"/>
        <v>0</v>
      </c>
      <c r="L488" s="138">
        <f t="shared" ca="1" si="41"/>
        <v>8484797.8567177523</v>
      </c>
    </row>
    <row r="489" spans="5:12" x14ac:dyDescent="0.35">
      <c r="E489" s="135">
        <v>476</v>
      </c>
      <c r="F489" s="135" cm="1">
        <f t="array" aca="1" ref="F489" ca="1">INDEX('SCIR_90% vaccination'!$B477:$CW477, 'INPUTS for uncertainty analysis'!$B$2)</f>
        <v>0</v>
      </c>
      <c r="G489" s="137">
        <f t="shared" ca="1" si="37"/>
        <v>0</v>
      </c>
      <c r="H489" s="151">
        <f t="shared" ca="1" si="38"/>
        <v>0</v>
      </c>
      <c r="I489" s="138">
        <f t="shared" ca="1" si="39"/>
        <v>8484797.8567177523</v>
      </c>
      <c r="J489" s="138">
        <v>0</v>
      </c>
      <c r="K489" s="138">
        <f t="shared" ca="1" si="40"/>
        <v>0</v>
      </c>
      <c r="L489" s="138">
        <f t="shared" ca="1" si="41"/>
        <v>8484797.8567177523</v>
      </c>
    </row>
    <row r="490" spans="5:12" x14ac:dyDescent="0.35">
      <c r="E490" s="135">
        <v>477</v>
      </c>
      <c r="F490" s="135" cm="1">
        <f t="array" aca="1" ref="F490" ca="1">INDEX('SCIR_90% vaccination'!$B478:$CW478, 'INPUTS for uncertainty analysis'!$B$2)</f>
        <v>0</v>
      </c>
      <c r="G490" s="137">
        <f t="shared" ca="1" si="37"/>
        <v>0</v>
      </c>
      <c r="H490" s="151">
        <f t="shared" ca="1" si="38"/>
        <v>0</v>
      </c>
      <c r="I490" s="138">
        <f t="shared" ca="1" si="39"/>
        <v>8484797.8567177523</v>
      </c>
      <c r="J490" s="138">
        <v>0</v>
      </c>
      <c r="K490" s="138">
        <f t="shared" ca="1" si="40"/>
        <v>0</v>
      </c>
      <c r="L490" s="138">
        <f t="shared" ca="1" si="41"/>
        <v>8484797.8567177523</v>
      </c>
    </row>
    <row r="491" spans="5:12" x14ac:dyDescent="0.35">
      <c r="E491" s="135">
        <v>478</v>
      </c>
      <c r="F491" s="135" cm="1">
        <f t="array" aca="1" ref="F491" ca="1">INDEX('SCIR_90% vaccination'!$B479:$CW479, 'INPUTS for uncertainty analysis'!$B$2)</f>
        <v>0</v>
      </c>
      <c r="G491" s="137">
        <f t="shared" ca="1" si="37"/>
        <v>0</v>
      </c>
      <c r="H491" s="151">
        <f t="shared" ca="1" si="38"/>
        <v>0</v>
      </c>
      <c r="I491" s="138">
        <f t="shared" ca="1" si="39"/>
        <v>8484797.8567177523</v>
      </c>
      <c r="J491" s="138">
        <v>0</v>
      </c>
      <c r="K491" s="138">
        <f t="shared" ca="1" si="40"/>
        <v>0</v>
      </c>
      <c r="L491" s="138">
        <f t="shared" ca="1" si="41"/>
        <v>8484797.8567177523</v>
      </c>
    </row>
    <row r="492" spans="5:12" x14ac:dyDescent="0.35">
      <c r="E492" s="135">
        <v>479</v>
      </c>
      <c r="F492" s="135" cm="1">
        <f t="array" aca="1" ref="F492" ca="1">INDEX('SCIR_90% vaccination'!$B480:$CW480, 'INPUTS for uncertainty analysis'!$B$2)</f>
        <v>0</v>
      </c>
      <c r="G492" s="137">
        <f t="shared" ca="1" si="37"/>
        <v>0</v>
      </c>
      <c r="H492" s="151">
        <f t="shared" ca="1" si="38"/>
        <v>0</v>
      </c>
      <c r="I492" s="138">
        <f t="shared" ca="1" si="39"/>
        <v>8484797.8567177523</v>
      </c>
      <c r="J492" s="138">
        <v>0</v>
      </c>
      <c r="K492" s="138">
        <f t="shared" ca="1" si="40"/>
        <v>0</v>
      </c>
      <c r="L492" s="138">
        <f t="shared" ca="1" si="41"/>
        <v>8484797.8567177523</v>
      </c>
    </row>
    <row r="493" spans="5:12" x14ac:dyDescent="0.35">
      <c r="E493" s="135">
        <v>480</v>
      </c>
      <c r="F493" s="135" cm="1">
        <f t="array" aca="1" ref="F493" ca="1">INDEX('SCIR_90% vaccination'!$B481:$CW481, 'INPUTS for uncertainty analysis'!$B$2)</f>
        <v>0</v>
      </c>
      <c r="G493" s="137">
        <f t="shared" ca="1" si="37"/>
        <v>0</v>
      </c>
      <c r="H493" s="151">
        <f t="shared" ca="1" si="38"/>
        <v>0</v>
      </c>
      <c r="I493" s="138">
        <f t="shared" ca="1" si="39"/>
        <v>8484797.8567177523</v>
      </c>
      <c r="J493" s="138">
        <v>0</v>
      </c>
      <c r="K493" s="138">
        <f t="shared" ca="1" si="40"/>
        <v>0</v>
      </c>
      <c r="L493" s="138">
        <f t="shared" ca="1" si="41"/>
        <v>8484797.8567177523</v>
      </c>
    </row>
    <row r="494" spans="5:12" x14ac:dyDescent="0.35">
      <c r="E494" s="135">
        <v>481</v>
      </c>
      <c r="F494" s="135" cm="1">
        <f t="array" aca="1" ref="F494" ca="1">INDEX('SCIR_90% vaccination'!$B482:$CW482, 'INPUTS for uncertainty analysis'!$B$2)</f>
        <v>0</v>
      </c>
      <c r="G494" s="137">
        <f t="shared" ca="1" si="37"/>
        <v>0</v>
      </c>
      <c r="H494" s="151">
        <f t="shared" ca="1" si="38"/>
        <v>0</v>
      </c>
      <c r="I494" s="138">
        <f t="shared" ca="1" si="39"/>
        <v>8484797.8567177523</v>
      </c>
      <c r="J494" s="138">
        <v>0</v>
      </c>
      <c r="K494" s="138">
        <f t="shared" ca="1" si="40"/>
        <v>0</v>
      </c>
      <c r="L494" s="138">
        <f t="shared" ca="1" si="41"/>
        <v>8484797.8567177523</v>
      </c>
    </row>
    <row r="495" spans="5:12" x14ac:dyDescent="0.35">
      <c r="E495" s="135">
        <v>482</v>
      </c>
      <c r="F495" s="135" cm="1">
        <f t="array" aca="1" ref="F495" ca="1">INDEX('SCIR_90% vaccination'!$B483:$CW483, 'INPUTS for uncertainty analysis'!$B$2)</f>
        <v>0</v>
      </c>
      <c r="G495" s="137">
        <f t="shared" ca="1" si="37"/>
        <v>0</v>
      </c>
      <c r="H495" s="151">
        <f t="shared" ca="1" si="38"/>
        <v>0</v>
      </c>
      <c r="I495" s="138">
        <f t="shared" ca="1" si="39"/>
        <v>8484797.8567177523</v>
      </c>
      <c r="J495" s="138">
        <v>0</v>
      </c>
      <c r="K495" s="138">
        <f t="shared" ca="1" si="40"/>
        <v>0</v>
      </c>
      <c r="L495" s="138">
        <f t="shared" ca="1" si="41"/>
        <v>8484797.8567177523</v>
      </c>
    </row>
    <row r="496" spans="5:12" x14ac:dyDescent="0.35">
      <c r="E496" s="135">
        <v>483</v>
      </c>
      <c r="F496" s="135" cm="1">
        <f t="array" aca="1" ref="F496" ca="1">INDEX('SCIR_90% vaccination'!$B484:$CW484, 'INPUTS for uncertainty analysis'!$B$2)</f>
        <v>0</v>
      </c>
      <c r="G496" s="137">
        <f t="shared" ca="1" si="37"/>
        <v>0</v>
      </c>
      <c r="H496" s="151">
        <f t="shared" ca="1" si="38"/>
        <v>0</v>
      </c>
      <c r="I496" s="138">
        <f t="shared" ca="1" si="39"/>
        <v>8484797.8567177523</v>
      </c>
      <c r="J496" s="138">
        <v>0</v>
      </c>
      <c r="K496" s="138">
        <f t="shared" ca="1" si="40"/>
        <v>0</v>
      </c>
      <c r="L496" s="138">
        <f t="shared" ca="1" si="41"/>
        <v>8484797.8567177523</v>
      </c>
    </row>
    <row r="497" spans="5:12" x14ac:dyDescent="0.35">
      <c r="E497" s="135">
        <v>484</v>
      </c>
      <c r="F497" s="135" cm="1">
        <f t="array" aca="1" ref="F497" ca="1">INDEX('SCIR_90% vaccination'!$B485:$CW485, 'INPUTS for uncertainty analysis'!$B$2)</f>
        <v>0</v>
      </c>
      <c r="G497" s="137">
        <f t="shared" ca="1" si="37"/>
        <v>0</v>
      </c>
      <c r="H497" s="151">
        <f t="shared" ca="1" si="38"/>
        <v>0</v>
      </c>
      <c r="I497" s="138">
        <f t="shared" ca="1" si="39"/>
        <v>8484797.8567177523</v>
      </c>
      <c r="J497" s="138">
        <v>0</v>
      </c>
      <c r="K497" s="138">
        <f t="shared" ca="1" si="40"/>
        <v>0</v>
      </c>
      <c r="L497" s="138">
        <f t="shared" ca="1" si="41"/>
        <v>8484797.8567177523</v>
      </c>
    </row>
    <row r="498" spans="5:12" x14ac:dyDescent="0.35">
      <c r="E498" s="135">
        <v>485</v>
      </c>
      <c r="F498" s="135" cm="1">
        <f t="array" aca="1" ref="F498" ca="1">INDEX('SCIR_90% vaccination'!$B486:$CW486, 'INPUTS for uncertainty analysis'!$B$2)</f>
        <v>0</v>
      </c>
      <c r="G498" s="137">
        <f t="shared" ca="1" si="37"/>
        <v>0</v>
      </c>
      <c r="H498" s="151">
        <f t="shared" ca="1" si="38"/>
        <v>0</v>
      </c>
      <c r="I498" s="138">
        <f t="shared" ca="1" si="39"/>
        <v>8484797.8567177523</v>
      </c>
      <c r="J498" s="138">
        <v>0</v>
      </c>
      <c r="K498" s="138">
        <f t="shared" ca="1" si="40"/>
        <v>0</v>
      </c>
      <c r="L498" s="138">
        <f t="shared" ca="1" si="41"/>
        <v>8484797.8567177523</v>
      </c>
    </row>
    <row r="499" spans="5:12" x14ac:dyDescent="0.35">
      <c r="E499" s="135">
        <v>486</v>
      </c>
      <c r="F499" s="135" cm="1">
        <f t="array" aca="1" ref="F499" ca="1">INDEX('SCIR_90% vaccination'!$B487:$CW487, 'INPUTS for uncertainty analysis'!$B$2)</f>
        <v>0</v>
      </c>
      <c r="G499" s="137">
        <f t="shared" ca="1" si="37"/>
        <v>0</v>
      </c>
      <c r="H499" s="151">
        <f t="shared" ca="1" si="38"/>
        <v>0</v>
      </c>
      <c r="I499" s="138">
        <f t="shared" ca="1" si="39"/>
        <v>8484797.8567177523</v>
      </c>
      <c r="J499" s="138">
        <v>0</v>
      </c>
      <c r="K499" s="138">
        <f t="shared" ca="1" si="40"/>
        <v>0</v>
      </c>
      <c r="L499" s="138">
        <f t="shared" ca="1" si="41"/>
        <v>8484797.8567177523</v>
      </c>
    </row>
    <row r="500" spans="5:12" x14ac:dyDescent="0.35">
      <c r="E500" s="135">
        <v>487</v>
      </c>
      <c r="F500" s="135" cm="1">
        <f t="array" aca="1" ref="F500" ca="1">INDEX('SCIR_90% vaccination'!$B488:$CW488, 'INPUTS for uncertainty analysis'!$B$2)</f>
        <v>0</v>
      </c>
      <c r="G500" s="137">
        <f t="shared" ca="1" si="37"/>
        <v>0</v>
      </c>
      <c r="H500" s="151">
        <f t="shared" ca="1" si="38"/>
        <v>0</v>
      </c>
      <c r="I500" s="138">
        <f t="shared" ca="1" si="39"/>
        <v>8484797.8567177523</v>
      </c>
      <c r="J500" s="138">
        <v>0</v>
      </c>
      <c r="K500" s="138">
        <f t="shared" ca="1" si="40"/>
        <v>0</v>
      </c>
      <c r="L500" s="138">
        <f t="shared" ca="1" si="41"/>
        <v>8484797.8567177523</v>
      </c>
    </row>
    <row r="501" spans="5:12" x14ac:dyDescent="0.35">
      <c r="E501" s="135">
        <v>488</v>
      </c>
      <c r="F501" s="135" cm="1">
        <f t="array" aca="1" ref="F501" ca="1">INDEX('SCIR_90% vaccination'!$B489:$CW489, 'INPUTS for uncertainty analysis'!$B$2)</f>
        <v>0</v>
      </c>
      <c r="G501" s="137">
        <f t="shared" ca="1" si="37"/>
        <v>0</v>
      </c>
      <c r="H501" s="151">
        <f t="shared" ca="1" si="38"/>
        <v>0</v>
      </c>
      <c r="I501" s="138">
        <f t="shared" ca="1" si="39"/>
        <v>8484797.8567177523</v>
      </c>
      <c r="J501" s="138">
        <v>0</v>
      </c>
      <c r="K501" s="138">
        <f t="shared" ca="1" si="40"/>
        <v>0</v>
      </c>
      <c r="L501" s="138">
        <f t="shared" ca="1" si="41"/>
        <v>8484797.8567177523</v>
      </c>
    </row>
    <row r="502" spans="5:12" x14ac:dyDescent="0.35">
      <c r="E502" s="135">
        <v>489</v>
      </c>
      <c r="F502" s="135" cm="1">
        <f t="array" aca="1" ref="F502" ca="1">INDEX('SCIR_90% vaccination'!$B490:$CW490, 'INPUTS for uncertainty analysis'!$B$2)</f>
        <v>0</v>
      </c>
      <c r="G502" s="137">
        <f t="shared" ca="1" si="37"/>
        <v>0</v>
      </c>
      <c r="H502" s="151">
        <f t="shared" ca="1" si="38"/>
        <v>0</v>
      </c>
      <c r="I502" s="138">
        <f t="shared" ca="1" si="39"/>
        <v>8484797.8567177523</v>
      </c>
      <c r="J502" s="138">
        <v>0</v>
      </c>
      <c r="K502" s="138">
        <f t="shared" ca="1" si="40"/>
        <v>0</v>
      </c>
      <c r="L502" s="138">
        <f t="shared" ca="1" si="41"/>
        <v>8484797.8567177523</v>
      </c>
    </row>
    <row r="503" spans="5:12" x14ac:dyDescent="0.35">
      <c r="E503" s="135">
        <v>490</v>
      </c>
      <c r="F503" s="135" cm="1">
        <f t="array" aca="1" ref="F503" ca="1">INDEX('SCIR_90% vaccination'!$B491:$CW491, 'INPUTS for uncertainty analysis'!$B$2)</f>
        <v>0</v>
      </c>
      <c r="G503" s="137">
        <f t="shared" ca="1" si="37"/>
        <v>0</v>
      </c>
      <c r="H503" s="151">
        <f t="shared" ca="1" si="38"/>
        <v>0</v>
      </c>
      <c r="I503" s="138">
        <f t="shared" ca="1" si="39"/>
        <v>8484797.8567177523</v>
      </c>
      <c r="J503" s="138">
        <v>0</v>
      </c>
      <c r="K503" s="138">
        <f t="shared" ca="1" si="40"/>
        <v>0</v>
      </c>
      <c r="L503" s="138">
        <f t="shared" ca="1" si="41"/>
        <v>8484797.8567177523</v>
      </c>
    </row>
    <row r="504" spans="5:12" x14ac:dyDescent="0.35">
      <c r="E504" s="135">
        <v>491</v>
      </c>
      <c r="F504" s="135" cm="1">
        <f t="array" aca="1" ref="F504" ca="1">INDEX('SCIR_90% vaccination'!$B492:$CW492, 'INPUTS for uncertainty analysis'!$B$2)</f>
        <v>0</v>
      </c>
      <c r="G504" s="137">
        <f t="shared" ca="1" si="37"/>
        <v>0</v>
      </c>
      <c r="H504" s="151">
        <f t="shared" ca="1" si="38"/>
        <v>0</v>
      </c>
      <c r="I504" s="138">
        <f t="shared" ca="1" si="39"/>
        <v>8484797.8567177523</v>
      </c>
      <c r="J504" s="138">
        <v>0</v>
      </c>
      <c r="K504" s="138">
        <f t="shared" ca="1" si="40"/>
        <v>0</v>
      </c>
      <c r="L504" s="138">
        <f t="shared" ca="1" si="41"/>
        <v>8484797.8567177523</v>
      </c>
    </row>
    <row r="505" spans="5:12" x14ac:dyDescent="0.35">
      <c r="E505" s="135">
        <v>492</v>
      </c>
      <c r="F505" s="135" cm="1">
        <f t="array" aca="1" ref="F505" ca="1">INDEX('SCIR_90% vaccination'!$B493:$CW493, 'INPUTS for uncertainty analysis'!$B$2)</f>
        <v>0</v>
      </c>
      <c r="G505" s="137">
        <f t="shared" ca="1" si="37"/>
        <v>0</v>
      </c>
      <c r="H505" s="151">
        <f t="shared" ca="1" si="38"/>
        <v>0</v>
      </c>
      <c r="I505" s="138">
        <f t="shared" ca="1" si="39"/>
        <v>8484797.8567177523</v>
      </c>
      <c r="J505" s="138">
        <v>0</v>
      </c>
      <c r="K505" s="138">
        <f t="shared" ca="1" si="40"/>
        <v>0</v>
      </c>
      <c r="L505" s="138">
        <f t="shared" ca="1" si="41"/>
        <v>8484797.8567177523</v>
      </c>
    </row>
    <row r="506" spans="5:12" x14ac:dyDescent="0.35">
      <c r="E506" s="135">
        <v>493</v>
      </c>
      <c r="F506" s="135" cm="1">
        <f t="array" aca="1" ref="F506" ca="1">INDEX('SCIR_90% vaccination'!$B494:$CW494, 'INPUTS for uncertainty analysis'!$B$2)</f>
        <v>0</v>
      </c>
      <c r="G506" s="137">
        <f t="shared" ca="1" si="37"/>
        <v>0</v>
      </c>
      <c r="H506" s="151">
        <f t="shared" ca="1" si="38"/>
        <v>0</v>
      </c>
      <c r="I506" s="138">
        <f t="shared" ca="1" si="39"/>
        <v>8484797.8567177523</v>
      </c>
      <c r="J506" s="138">
        <v>0</v>
      </c>
      <c r="K506" s="138">
        <f t="shared" ca="1" si="40"/>
        <v>0</v>
      </c>
      <c r="L506" s="138">
        <f t="shared" ca="1" si="41"/>
        <v>8484797.8567177523</v>
      </c>
    </row>
    <row r="507" spans="5:12" x14ac:dyDescent="0.35">
      <c r="E507" s="135">
        <v>494</v>
      </c>
      <c r="F507" s="135" cm="1">
        <f t="array" aca="1" ref="F507" ca="1">INDEX('SCIR_90% vaccination'!$B495:$CW495, 'INPUTS for uncertainty analysis'!$B$2)</f>
        <v>1</v>
      </c>
      <c r="G507" s="137">
        <f t="shared" ca="1" si="37"/>
        <v>25.144859849109157</v>
      </c>
      <c r="H507" s="151">
        <f t="shared" ca="1" si="38"/>
        <v>0</v>
      </c>
      <c r="I507" s="138">
        <f t="shared" ca="1" si="39"/>
        <v>8484797.8567177523</v>
      </c>
      <c r="J507" s="138">
        <v>0</v>
      </c>
      <c r="K507" s="138">
        <f t="shared" ca="1" si="40"/>
        <v>166915.94379826545</v>
      </c>
      <c r="L507" s="138">
        <f t="shared" ca="1" si="41"/>
        <v>8651713.8005160186</v>
      </c>
    </row>
    <row r="508" spans="5:12" x14ac:dyDescent="0.35">
      <c r="E508" s="135">
        <v>495</v>
      </c>
      <c r="F508" s="135" cm="1">
        <f t="array" aca="1" ref="F508" ca="1">INDEX('SCIR_90% vaccination'!$B496:$CW496, 'INPUTS for uncertainty analysis'!$B$2)</f>
        <v>0</v>
      </c>
      <c r="G508" s="137">
        <f t="shared" ca="1" si="37"/>
        <v>0</v>
      </c>
      <c r="H508" s="151">
        <f t="shared" ca="1" si="38"/>
        <v>0</v>
      </c>
      <c r="I508" s="138">
        <f t="shared" ca="1" si="39"/>
        <v>8484797.8567177523</v>
      </c>
      <c r="J508" s="138">
        <v>0</v>
      </c>
      <c r="K508" s="138">
        <f t="shared" ca="1" si="40"/>
        <v>0</v>
      </c>
      <c r="L508" s="138">
        <f t="shared" ca="1" si="41"/>
        <v>8484797.8567177523</v>
      </c>
    </row>
    <row r="509" spans="5:12" x14ac:dyDescent="0.35">
      <c r="E509" s="135">
        <v>496</v>
      </c>
      <c r="F509" s="135" cm="1">
        <f t="array" aca="1" ref="F509" ca="1">INDEX('SCIR_90% vaccination'!$B497:$CW497, 'INPUTS for uncertainty analysis'!$B$2)</f>
        <v>0</v>
      </c>
      <c r="G509" s="137">
        <f t="shared" ca="1" si="37"/>
        <v>0</v>
      </c>
      <c r="H509" s="151">
        <f t="shared" ca="1" si="38"/>
        <v>0</v>
      </c>
      <c r="I509" s="138">
        <f t="shared" ca="1" si="39"/>
        <v>8484797.8567177523</v>
      </c>
      <c r="J509" s="138">
        <v>0</v>
      </c>
      <c r="K509" s="138">
        <f t="shared" ca="1" si="40"/>
        <v>0</v>
      </c>
      <c r="L509" s="138">
        <f t="shared" ca="1" si="41"/>
        <v>8484797.8567177523</v>
      </c>
    </row>
    <row r="510" spans="5:12" x14ac:dyDescent="0.35">
      <c r="E510" s="135">
        <v>497</v>
      </c>
      <c r="F510" s="135" cm="1">
        <f t="array" aca="1" ref="F510" ca="1">INDEX('SCIR_90% vaccination'!$B498:$CW498, 'INPUTS for uncertainty analysis'!$B$2)</f>
        <v>1</v>
      </c>
      <c r="G510" s="137">
        <f t="shared" ca="1" si="37"/>
        <v>25.144859849109157</v>
      </c>
      <c r="H510" s="151">
        <f t="shared" ca="1" si="38"/>
        <v>0</v>
      </c>
      <c r="I510" s="138">
        <f t="shared" ca="1" si="39"/>
        <v>8484797.8567177523</v>
      </c>
      <c r="J510" s="138">
        <v>0</v>
      </c>
      <c r="K510" s="138">
        <f t="shared" ca="1" si="40"/>
        <v>166915.94379826545</v>
      </c>
      <c r="L510" s="138">
        <f t="shared" ca="1" si="41"/>
        <v>8651713.8005160186</v>
      </c>
    </row>
    <row r="511" spans="5:12" x14ac:dyDescent="0.35">
      <c r="E511" s="135">
        <v>498</v>
      </c>
      <c r="F511" s="135" cm="1">
        <f t="array" aca="1" ref="F511" ca="1">INDEX('SCIR_90% vaccination'!$B499:$CW499, 'INPUTS for uncertainty analysis'!$B$2)</f>
        <v>0</v>
      </c>
      <c r="G511" s="137">
        <f t="shared" ca="1" si="37"/>
        <v>0</v>
      </c>
      <c r="H511" s="151">
        <f t="shared" ca="1" si="38"/>
        <v>0</v>
      </c>
      <c r="I511" s="138">
        <f t="shared" ca="1" si="39"/>
        <v>8484797.8567177523</v>
      </c>
      <c r="J511" s="138">
        <v>0</v>
      </c>
      <c r="K511" s="138">
        <f t="shared" ca="1" si="40"/>
        <v>0</v>
      </c>
      <c r="L511" s="138">
        <f t="shared" ca="1" si="41"/>
        <v>8484797.8567177523</v>
      </c>
    </row>
    <row r="512" spans="5:12" x14ac:dyDescent="0.35">
      <c r="E512" s="135">
        <v>499</v>
      </c>
      <c r="F512" s="135" cm="1">
        <f t="array" aca="1" ref="F512" ca="1">INDEX('SCIR_90% vaccination'!$B500:$CW500, 'INPUTS for uncertainty analysis'!$B$2)</f>
        <v>0</v>
      </c>
      <c r="G512" s="137">
        <f t="shared" ca="1" si="37"/>
        <v>0</v>
      </c>
      <c r="H512" s="151">
        <f t="shared" ca="1" si="38"/>
        <v>0</v>
      </c>
      <c r="I512" s="138">
        <f t="shared" ca="1" si="39"/>
        <v>8484797.8567177523</v>
      </c>
      <c r="J512" s="138">
        <v>0</v>
      </c>
      <c r="K512" s="138">
        <f t="shared" ca="1" si="40"/>
        <v>0</v>
      </c>
      <c r="L512" s="138">
        <f t="shared" ca="1" si="41"/>
        <v>8484797.8567177523</v>
      </c>
    </row>
    <row r="513" spans="5:12" x14ac:dyDescent="0.35">
      <c r="E513" s="135">
        <v>500</v>
      </c>
      <c r="F513" s="135" cm="1">
        <f t="array" aca="1" ref="F513" ca="1">INDEX('SCIR_90% vaccination'!$B501:$CW501, 'INPUTS for uncertainty analysis'!$B$2)</f>
        <v>0</v>
      </c>
      <c r="G513" s="137">
        <f t="shared" ca="1" si="37"/>
        <v>0</v>
      </c>
      <c r="H513" s="151">
        <f t="shared" ca="1" si="38"/>
        <v>0</v>
      </c>
      <c r="I513" s="138">
        <f t="shared" ca="1" si="39"/>
        <v>8484797.8567177523</v>
      </c>
      <c r="J513" s="138">
        <v>0</v>
      </c>
      <c r="K513" s="138">
        <f t="shared" ca="1" si="40"/>
        <v>0</v>
      </c>
      <c r="L513" s="138">
        <f t="shared" ca="1" si="41"/>
        <v>8484797.8567177523</v>
      </c>
    </row>
    <row r="514" spans="5:12" x14ac:dyDescent="0.35">
      <c r="E514" s="135">
        <v>501</v>
      </c>
      <c r="F514" s="135" cm="1">
        <f t="array" aca="1" ref="F514" ca="1">INDEX('SCIR_90% vaccination'!$B502:$CW502, 'INPUTS for uncertainty analysis'!$B$2)</f>
        <v>0</v>
      </c>
      <c r="G514" s="137">
        <f t="shared" ca="1" si="37"/>
        <v>0</v>
      </c>
      <c r="H514" s="151">
        <f t="shared" ca="1" si="38"/>
        <v>0</v>
      </c>
      <c r="I514" s="138">
        <f t="shared" ca="1" si="39"/>
        <v>8484797.8567177523</v>
      </c>
      <c r="J514" s="138">
        <v>0</v>
      </c>
      <c r="K514" s="138">
        <f t="shared" ca="1" si="40"/>
        <v>0</v>
      </c>
      <c r="L514" s="138">
        <f t="shared" ca="1" si="41"/>
        <v>8484797.8567177523</v>
      </c>
    </row>
    <row r="515" spans="5:12" x14ac:dyDescent="0.35">
      <c r="E515" s="135">
        <v>502</v>
      </c>
      <c r="F515" s="135" cm="1">
        <f t="array" aca="1" ref="F515" ca="1">INDEX('SCIR_90% vaccination'!$B503:$CW503, 'INPUTS for uncertainty analysis'!$B$2)</f>
        <v>0</v>
      </c>
      <c r="G515" s="137">
        <f t="shared" ca="1" si="37"/>
        <v>0</v>
      </c>
      <c r="H515" s="151">
        <f t="shared" ca="1" si="38"/>
        <v>0</v>
      </c>
      <c r="I515" s="138">
        <f t="shared" ca="1" si="39"/>
        <v>8484797.8567177523</v>
      </c>
      <c r="J515" s="138">
        <v>0</v>
      </c>
      <c r="K515" s="138">
        <f t="shared" ca="1" si="40"/>
        <v>0</v>
      </c>
      <c r="L515" s="138">
        <f t="shared" ca="1" si="41"/>
        <v>8484797.8567177523</v>
      </c>
    </row>
    <row r="516" spans="5:12" x14ac:dyDescent="0.35">
      <c r="E516" s="135">
        <v>503</v>
      </c>
      <c r="F516" s="135" cm="1">
        <f t="array" aca="1" ref="F516" ca="1">INDEX('SCIR_90% vaccination'!$B504:$CW504, 'INPUTS for uncertainty analysis'!$B$2)</f>
        <v>0</v>
      </c>
      <c r="G516" s="137">
        <f t="shared" ca="1" si="37"/>
        <v>0</v>
      </c>
      <c r="H516" s="151">
        <f t="shared" ca="1" si="38"/>
        <v>0</v>
      </c>
      <c r="I516" s="138">
        <f t="shared" ca="1" si="39"/>
        <v>8484797.8567177523</v>
      </c>
      <c r="J516" s="138">
        <v>0</v>
      </c>
      <c r="K516" s="138">
        <f t="shared" ca="1" si="40"/>
        <v>0</v>
      </c>
      <c r="L516" s="138">
        <f t="shared" ca="1" si="41"/>
        <v>8484797.8567177523</v>
      </c>
    </row>
    <row r="517" spans="5:12" x14ac:dyDescent="0.35">
      <c r="E517" s="135">
        <v>504</v>
      </c>
      <c r="F517" s="135" cm="1">
        <f t="array" aca="1" ref="F517" ca="1">INDEX('SCIR_90% vaccination'!$B505:$CW505, 'INPUTS for uncertainty analysis'!$B$2)</f>
        <v>0</v>
      </c>
      <c r="G517" s="137">
        <f t="shared" ca="1" si="37"/>
        <v>0</v>
      </c>
      <c r="H517" s="151">
        <f t="shared" ca="1" si="38"/>
        <v>0</v>
      </c>
      <c r="I517" s="138">
        <f t="shared" ca="1" si="39"/>
        <v>8484797.8567177523</v>
      </c>
      <c r="J517" s="138">
        <v>0</v>
      </c>
      <c r="K517" s="138">
        <f t="shared" ca="1" si="40"/>
        <v>0</v>
      </c>
      <c r="L517" s="138">
        <f t="shared" ca="1" si="41"/>
        <v>8484797.8567177523</v>
      </c>
    </row>
    <row r="518" spans="5:12" x14ac:dyDescent="0.35">
      <c r="E518" s="135">
        <v>505</v>
      </c>
      <c r="F518" s="135" cm="1">
        <f t="array" aca="1" ref="F518" ca="1">INDEX('SCIR_90% vaccination'!$B506:$CW506, 'INPUTS for uncertainty analysis'!$B$2)</f>
        <v>0</v>
      </c>
      <c r="G518" s="137">
        <f t="shared" ca="1" si="37"/>
        <v>0</v>
      </c>
      <c r="H518" s="151">
        <f t="shared" ca="1" si="38"/>
        <v>0</v>
      </c>
      <c r="I518" s="138">
        <f t="shared" ca="1" si="39"/>
        <v>8484797.8567177523</v>
      </c>
      <c r="J518" s="138">
        <v>0</v>
      </c>
      <c r="K518" s="138">
        <f t="shared" ca="1" si="40"/>
        <v>0</v>
      </c>
      <c r="L518" s="138">
        <f t="shared" ca="1" si="41"/>
        <v>8484797.8567177523</v>
      </c>
    </row>
    <row r="519" spans="5:12" x14ac:dyDescent="0.35">
      <c r="E519" s="135">
        <v>506</v>
      </c>
      <c r="F519" s="135" cm="1">
        <f t="array" aca="1" ref="F519" ca="1">INDEX('SCIR_90% vaccination'!$B507:$CW507, 'INPUTS for uncertainty analysis'!$B$2)</f>
        <v>1</v>
      </c>
      <c r="G519" s="137">
        <f t="shared" ca="1" si="37"/>
        <v>25.144859849109157</v>
      </c>
      <c r="H519" s="151">
        <f t="shared" ca="1" si="38"/>
        <v>0</v>
      </c>
      <c r="I519" s="138">
        <f t="shared" ca="1" si="39"/>
        <v>8484797.8567177523</v>
      </c>
      <c r="J519" s="138">
        <v>0</v>
      </c>
      <c r="K519" s="138">
        <f t="shared" ca="1" si="40"/>
        <v>166915.94379826545</v>
      </c>
      <c r="L519" s="138">
        <f t="shared" ca="1" si="41"/>
        <v>8651713.8005160186</v>
      </c>
    </row>
    <row r="520" spans="5:12" x14ac:dyDescent="0.35">
      <c r="E520" s="135">
        <v>507</v>
      </c>
      <c r="F520" s="135" cm="1">
        <f t="array" aca="1" ref="F520" ca="1">INDEX('SCIR_90% vaccination'!$B508:$CW508, 'INPUTS for uncertainty analysis'!$B$2)</f>
        <v>0</v>
      </c>
      <c r="G520" s="137">
        <f t="shared" ca="1" si="37"/>
        <v>0</v>
      </c>
      <c r="H520" s="151">
        <f t="shared" ca="1" si="38"/>
        <v>0</v>
      </c>
      <c r="I520" s="138">
        <f t="shared" ca="1" si="39"/>
        <v>8484797.8567177523</v>
      </c>
      <c r="J520" s="138">
        <v>0</v>
      </c>
      <c r="K520" s="138">
        <f t="shared" ca="1" si="40"/>
        <v>0</v>
      </c>
      <c r="L520" s="138">
        <f t="shared" ca="1" si="41"/>
        <v>8484797.8567177523</v>
      </c>
    </row>
    <row r="521" spans="5:12" x14ac:dyDescent="0.35">
      <c r="E521" s="135">
        <v>508</v>
      </c>
      <c r="F521" s="135" cm="1">
        <f t="array" aca="1" ref="F521" ca="1">INDEX('SCIR_90% vaccination'!$B509:$CW509, 'INPUTS for uncertainty analysis'!$B$2)</f>
        <v>0</v>
      </c>
      <c r="G521" s="137">
        <f t="shared" ca="1" si="37"/>
        <v>0</v>
      </c>
      <c r="H521" s="151">
        <f t="shared" ca="1" si="38"/>
        <v>0</v>
      </c>
      <c r="I521" s="138">
        <f t="shared" ca="1" si="39"/>
        <v>8484797.8567177523</v>
      </c>
      <c r="J521" s="138">
        <v>0</v>
      </c>
      <c r="K521" s="138">
        <f t="shared" ca="1" si="40"/>
        <v>0</v>
      </c>
      <c r="L521" s="138">
        <f t="shared" ca="1" si="41"/>
        <v>8484797.8567177523</v>
      </c>
    </row>
    <row r="522" spans="5:12" x14ac:dyDescent="0.35">
      <c r="E522" s="135">
        <v>509</v>
      </c>
      <c r="F522" s="135" cm="1">
        <f t="array" aca="1" ref="F522" ca="1">INDEX('SCIR_90% vaccination'!$B510:$CW510, 'INPUTS for uncertainty analysis'!$B$2)</f>
        <v>0</v>
      </c>
      <c r="G522" s="137">
        <f t="shared" ca="1" si="37"/>
        <v>0</v>
      </c>
      <c r="H522" s="151">
        <f t="shared" ca="1" si="38"/>
        <v>0</v>
      </c>
      <c r="I522" s="138">
        <f t="shared" ca="1" si="39"/>
        <v>8484797.8567177523</v>
      </c>
      <c r="J522" s="138">
        <v>0</v>
      </c>
      <c r="K522" s="138">
        <f t="shared" ca="1" si="40"/>
        <v>0</v>
      </c>
      <c r="L522" s="138">
        <f t="shared" ca="1" si="41"/>
        <v>8484797.8567177523</v>
      </c>
    </row>
    <row r="523" spans="5:12" x14ac:dyDescent="0.35">
      <c r="E523" s="135">
        <v>510</v>
      </c>
      <c r="F523" s="135" cm="1">
        <f t="array" aca="1" ref="F523" ca="1">INDEX('SCIR_90% vaccination'!$B511:$CW511, 'INPUTS for uncertainty analysis'!$B$2)</f>
        <v>0</v>
      </c>
      <c r="G523" s="137">
        <f t="shared" ca="1" si="37"/>
        <v>0</v>
      </c>
      <c r="H523" s="151">
        <f t="shared" ca="1" si="38"/>
        <v>0</v>
      </c>
      <c r="I523" s="138">
        <f t="shared" ca="1" si="39"/>
        <v>8484797.8567177523</v>
      </c>
      <c r="J523" s="138">
        <v>0</v>
      </c>
      <c r="K523" s="138">
        <f t="shared" ca="1" si="40"/>
        <v>0</v>
      </c>
      <c r="L523" s="138">
        <f t="shared" ca="1" si="41"/>
        <v>8484797.8567177523</v>
      </c>
    </row>
    <row r="524" spans="5:12" x14ac:dyDescent="0.35">
      <c r="E524" s="135">
        <v>511</v>
      </c>
      <c r="F524" s="135" cm="1">
        <f t="array" aca="1" ref="F524" ca="1">INDEX('SCIR_90% vaccination'!$B512:$CW512, 'INPUTS for uncertainty analysis'!$B$2)</f>
        <v>0</v>
      </c>
      <c r="G524" s="137">
        <f t="shared" ca="1" si="37"/>
        <v>0</v>
      </c>
      <c r="H524" s="151">
        <f t="shared" ca="1" si="38"/>
        <v>0</v>
      </c>
      <c r="I524" s="138">
        <f t="shared" ca="1" si="39"/>
        <v>8484797.8567177523</v>
      </c>
      <c r="J524" s="138">
        <v>0</v>
      </c>
      <c r="K524" s="138">
        <f t="shared" ca="1" si="40"/>
        <v>0</v>
      </c>
      <c r="L524" s="138">
        <f t="shared" ca="1" si="41"/>
        <v>8484797.8567177523</v>
      </c>
    </row>
    <row r="525" spans="5:12" x14ac:dyDescent="0.35">
      <c r="E525" s="135">
        <v>512</v>
      </c>
      <c r="F525" s="135" cm="1">
        <f t="array" aca="1" ref="F525" ca="1">INDEX('SCIR_90% vaccination'!$B513:$CW513, 'INPUTS for uncertainty analysis'!$B$2)</f>
        <v>0</v>
      </c>
      <c r="G525" s="137">
        <f t="shared" ca="1" si="37"/>
        <v>0</v>
      </c>
      <c r="H525" s="151">
        <f t="shared" ca="1" si="38"/>
        <v>0</v>
      </c>
      <c r="I525" s="138">
        <f t="shared" ca="1" si="39"/>
        <v>8484797.8567177523</v>
      </c>
      <c r="J525" s="138">
        <v>0</v>
      </c>
      <c r="K525" s="138">
        <f t="shared" ca="1" si="40"/>
        <v>0</v>
      </c>
      <c r="L525" s="138">
        <f t="shared" ca="1" si="41"/>
        <v>8484797.8567177523</v>
      </c>
    </row>
    <row r="526" spans="5:12" x14ac:dyDescent="0.35">
      <c r="E526" s="135">
        <v>513</v>
      </c>
      <c r="F526" s="135" cm="1">
        <f t="array" aca="1" ref="F526" ca="1">INDEX('SCIR_90% vaccination'!$B514:$CW514, 'INPUTS for uncertainty analysis'!$B$2)</f>
        <v>0</v>
      </c>
      <c r="G526" s="137">
        <f t="shared" ref="G526:G589" ca="1" si="42">F526*$C$10</f>
        <v>0</v>
      </c>
      <c r="H526" s="151">
        <f t="shared" ref="H526:H589" ca="1" si="43">IF(F526 &gt; 1,$C$14*20000,0)</f>
        <v>0</v>
      </c>
      <c r="I526" s="138">
        <f t="shared" ref="I526:I589" ca="1" si="44">IF(F526 &gt; 1,$C$5+$G$2,$G$2)</f>
        <v>8484797.8567177523</v>
      </c>
      <c r="J526" s="138">
        <v>0</v>
      </c>
      <c r="K526" s="138">
        <f t="shared" ref="K526:K589" ca="1" si="45">F526*$C$6</f>
        <v>0</v>
      </c>
      <c r="L526" s="138">
        <f t="shared" ref="L526:L589" ca="1" si="46">J526+I526+K526</f>
        <v>8484797.8567177523</v>
      </c>
    </row>
    <row r="527" spans="5:12" x14ac:dyDescent="0.35">
      <c r="E527" s="135">
        <v>514</v>
      </c>
      <c r="F527" s="135" cm="1">
        <f t="array" aca="1" ref="F527" ca="1">INDEX('SCIR_90% vaccination'!$B515:$CW515, 'INPUTS for uncertainty analysis'!$B$2)</f>
        <v>0</v>
      </c>
      <c r="G527" s="137">
        <f t="shared" ca="1" si="42"/>
        <v>0</v>
      </c>
      <c r="H527" s="151">
        <f t="shared" ca="1" si="43"/>
        <v>0</v>
      </c>
      <c r="I527" s="138">
        <f t="shared" ca="1" si="44"/>
        <v>8484797.8567177523</v>
      </c>
      <c r="J527" s="138">
        <v>0</v>
      </c>
      <c r="K527" s="138">
        <f t="shared" ca="1" si="45"/>
        <v>0</v>
      </c>
      <c r="L527" s="138">
        <f t="shared" ca="1" si="46"/>
        <v>8484797.8567177523</v>
      </c>
    </row>
    <row r="528" spans="5:12" x14ac:dyDescent="0.35">
      <c r="E528" s="135">
        <v>515</v>
      </c>
      <c r="F528" s="135" cm="1">
        <f t="array" aca="1" ref="F528" ca="1">INDEX('SCIR_90% vaccination'!$B516:$CW516, 'INPUTS for uncertainty analysis'!$B$2)</f>
        <v>0</v>
      </c>
      <c r="G528" s="137">
        <f t="shared" ca="1" si="42"/>
        <v>0</v>
      </c>
      <c r="H528" s="151">
        <f t="shared" ca="1" si="43"/>
        <v>0</v>
      </c>
      <c r="I528" s="138">
        <f t="shared" ca="1" si="44"/>
        <v>8484797.8567177523</v>
      </c>
      <c r="J528" s="138">
        <v>0</v>
      </c>
      <c r="K528" s="138">
        <f t="shared" ca="1" si="45"/>
        <v>0</v>
      </c>
      <c r="L528" s="138">
        <f t="shared" ca="1" si="46"/>
        <v>8484797.8567177523</v>
      </c>
    </row>
    <row r="529" spans="5:12" x14ac:dyDescent="0.35">
      <c r="E529" s="135">
        <v>516</v>
      </c>
      <c r="F529" s="135" cm="1">
        <f t="array" aca="1" ref="F529" ca="1">INDEX('SCIR_90% vaccination'!$B517:$CW517, 'INPUTS for uncertainty analysis'!$B$2)</f>
        <v>0</v>
      </c>
      <c r="G529" s="137">
        <f t="shared" ca="1" si="42"/>
        <v>0</v>
      </c>
      <c r="H529" s="151">
        <f t="shared" ca="1" si="43"/>
        <v>0</v>
      </c>
      <c r="I529" s="138">
        <f t="shared" ca="1" si="44"/>
        <v>8484797.8567177523</v>
      </c>
      <c r="J529" s="138">
        <v>0</v>
      </c>
      <c r="K529" s="138">
        <f t="shared" ca="1" si="45"/>
        <v>0</v>
      </c>
      <c r="L529" s="138">
        <f t="shared" ca="1" si="46"/>
        <v>8484797.8567177523</v>
      </c>
    </row>
    <row r="530" spans="5:12" x14ac:dyDescent="0.35">
      <c r="E530" s="135">
        <v>517</v>
      </c>
      <c r="F530" s="135" cm="1">
        <f t="array" aca="1" ref="F530" ca="1">INDEX('SCIR_90% vaccination'!$B518:$CW518, 'INPUTS for uncertainty analysis'!$B$2)</f>
        <v>0</v>
      </c>
      <c r="G530" s="137">
        <f t="shared" ca="1" si="42"/>
        <v>0</v>
      </c>
      <c r="H530" s="151">
        <f t="shared" ca="1" si="43"/>
        <v>0</v>
      </c>
      <c r="I530" s="138">
        <f t="shared" ca="1" si="44"/>
        <v>8484797.8567177523</v>
      </c>
      <c r="J530" s="138">
        <v>0</v>
      </c>
      <c r="K530" s="138">
        <f t="shared" ca="1" si="45"/>
        <v>0</v>
      </c>
      <c r="L530" s="138">
        <f t="shared" ca="1" si="46"/>
        <v>8484797.8567177523</v>
      </c>
    </row>
    <row r="531" spans="5:12" x14ac:dyDescent="0.35">
      <c r="E531" s="135">
        <v>518</v>
      </c>
      <c r="F531" s="135" cm="1">
        <f t="array" aca="1" ref="F531" ca="1">INDEX('SCIR_90% vaccination'!$B519:$CW519, 'INPUTS for uncertainty analysis'!$B$2)</f>
        <v>1</v>
      </c>
      <c r="G531" s="137">
        <f t="shared" ca="1" si="42"/>
        <v>25.144859849109157</v>
      </c>
      <c r="H531" s="151">
        <f t="shared" ca="1" si="43"/>
        <v>0</v>
      </c>
      <c r="I531" s="138">
        <f t="shared" ca="1" si="44"/>
        <v>8484797.8567177523</v>
      </c>
      <c r="J531" s="138">
        <v>0</v>
      </c>
      <c r="K531" s="138">
        <f t="shared" ca="1" si="45"/>
        <v>166915.94379826545</v>
      </c>
      <c r="L531" s="138">
        <f t="shared" ca="1" si="46"/>
        <v>8651713.8005160186</v>
      </c>
    </row>
    <row r="532" spans="5:12" x14ac:dyDescent="0.35">
      <c r="E532" s="135">
        <v>519</v>
      </c>
      <c r="F532" s="135" cm="1">
        <f t="array" aca="1" ref="F532" ca="1">INDEX('SCIR_90% vaccination'!$B520:$CW520, 'INPUTS for uncertainty analysis'!$B$2)</f>
        <v>0</v>
      </c>
      <c r="G532" s="137">
        <f t="shared" ca="1" si="42"/>
        <v>0</v>
      </c>
      <c r="H532" s="151">
        <f t="shared" ca="1" si="43"/>
        <v>0</v>
      </c>
      <c r="I532" s="138">
        <f t="shared" ca="1" si="44"/>
        <v>8484797.8567177523</v>
      </c>
      <c r="J532" s="138">
        <v>0</v>
      </c>
      <c r="K532" s="138">
        <f t="shared" ca="1" si="45"/>
        <v>0</v>
      </c>
      <c r="L532" s="138">
        <f t="shared" ca="1" si="46"/>
        <v>8484797.8567177523</v>
      </c>
    </row>
    <row r="533" spans="5:12" x14ac:dyDescent="0.35">
      <c r="E533" s="135">
        <v>520</v>
      </c>
      <c r="F533" s="135" cm="1">
        <f t="array" aca="1" ref="F533" ca="1">INDEX('SCIR_90% vaccination'!$B521:$CW521, 'INPUTS for uncertainty analysis'!$B$2)</f>
        <v>0</v>
      </c>
      <c r="G533" s="137">
        <f t="shared" ca="1" si="42"/>
        <v>0</v>
      </c>
      <c r="H533" s="151">
        <f t="shared" ca="1" si="43"/>
        <v>0</v>
      </c>
      <c r="I533" s="138">
        <f t="shared" ca="1" si="44"/>
        <v>8484797.8567177523</v>
      </c>
      <c r="J533" s="138">
        <v>0</v>
      </c>
      <c r="K533" s="138">
        <f t="shared" ca="1" si="45"/>
        <v>0</v>
      </c>
      <c r="L533" s="138">
        <f t="shared" ca="1" si="46"/>
        <v>8484797.8567177523</v>
      </c>
    </row>
    <row r="534" spans="5:12" x14ac:dyDescent="0.35">
      <c r="E534" s="135">
        <v>521</v>
      </c>
      <c r="F534" s="135" cm="1">
        <f t="array" aca="1" ref="F534" ca="1">INDEX('SCIR_90% vaccination'!$B522:$CW522, 'INPUTS for uncertainty analysis'!$B$2)</f>
        <v>0</v>
      </c>
      <c r="G534" s="137">
        <f t="shared" ca="1" si="42"/>
        <v>0</v>
      </c>
      <c r="H534" s="151">
        <f t="shared" ca="1" si="43"/>
        <v>0</v>
      </c>
      <c r="I534" s="138">
        <f t="shared" ca="1" si="44"/>
        <v>8484797.8567177523</v>
      </c>
      <c r="J534" s="138">
        <v>0</v>
      </c>
      <c r="K534" s="138">
        <f t="shared" ca="1" si="45"/>
        <v>0</v>
      </c>
      <c r="L534" s="138">
        <f t="shared" ca="1" si="46"/>
        <v>8484797.8567177523</v>
      </c>
    </row>
    <row r="535" spans="5:12" x14ac:dyDescent="0.35">
      <c r="E535" s="135">
        <v>522</v>
      </c>
      <c r="F535" s="135" cm="1">
        <f t="array" aca="1" ref="F535" ca="1">INDEX('SCIR_90% vaccination'!$B523:$CW523, 'INPUTS for uncertainty analysis'!$B$2)</f>
        <v>0</v>
      </c>
      <c r="G535" s="137">
        <f t="shared" ca="1" si="42"/>
        <v>0</v>
      </c>
      <c r="H535" s="151">
        <f t="shared" ca="1" si="43"/>
        <v>0</v>
      </c>
      <c r="I535" s="138">
        <f t="shared" ca="1" si="44"/>
        <v>8484797.8567177523</v>
      </c>
      <c r="J535" s="138">
        <v>0</v>
      </c>
      <c r="K535" s="138">
        <f t="shared" ca="1" si="45"/>
        <v>0</v>
      </c>
      <c r="L535" s="138">
        <f t="shared" ca="1" si="46"/>
        <v>8484797.8567177523</v>
      </c>
    </row>
    <row r="536" spans="5:12" x14ac:dyDescent="0.35">
      <c r="E536" s="135">
        <v>523</v>
      </c>
      <c r="F536" s="135" cm="1">
        <f t="array" aca="1" ref="F536" ca="1">INDEX('SCIR_90% vaccination'!$B524:$CW524, 'INPUTS for uncertainty analysis'!$B$2)</f>
        <v>0</v>
      </c>
      <c r="G536" s="137">
        <f t="shared" ca="1" si="42"/>
        <v>0</v>
      </c>
      <c r="H536" s="151">
        <f t="shared" ca="1" si="43"/>
        <v>0</v>
      </c>
      <c r="I536" s="138">
        <f t="shared" ca="1" si="44"/>
        <v>8484797.8567177523</v>
      </c>
      <c r="J536" s="138">
        <v>0</v>
      </c>
      <c r="K536" s="138">
        <f t="shared" ca="1" si="45"/>
        <v>0</v>
      </c>
      <c r="L536" s="138">
        <f t="shared" ca="1" si="46"/>
        <v>8484797.8567177523</v>
      </c>
    </row>
    <row r="537" spans="5:12" x14ac:dyDescent="0.35">
      <c r="E537" s="135">
        <v>524</v>
      </c>
      <c r="F537" s="135" cm="1">
        <f t="array" aca="1" ref="F537" ca="1">INDEX('SCIR_90% vaccination'!$B525:$CW525, 'INPUTS for uncertainty analysis'!$B$2)</f>
        <v>0</v>
      </c>
      <c r="G537" s="137">
        <f t="shared" ca="1" si="42"/>
        <v>0</v>
      </c>
      <c r="H537" s="151">
        <f t="shared" ca="1" si="43"/>
        <v>0</v>
      </c>
      <c r="I537" s="138">
        <f t="shared" ca="1" si="44"/>
        <v>8484797.8567177523</v>
      </c>
      <c r="J537" s="138">
        <v>0</v>
      </c>
      <c r="K537" s="138">
        <f t="shared" ca="1" si="45"/>
        <v>0</v>
      </c>
      <c r="L537" s="138">
        <f t="shared" ca="1" si="46"/>
        <v>8484797.8567177523</v>
      </c>
    </row>
    <row r="538" spans="5:12" x14ac:dyDescent="0.35">
      <c r="E538" s="135">
        <v>525</v>
      </c>
      <c r="F538" s="135" cm="1">
        <f t="array" aca="1" ref="F538" ca="1">INDEX('SCIR_90% vaccination'!$B526:$CW526, 'INPUTS for uncertainty analysis'!$B$2)</f>
        <v>0</v>
      </c>
      <c r="G538" s="137">
        <f t="shared" ca="1" si="42"/>
        <v>0</v>
      </c>
      <c r="H538" s="151">
        <f t="shared" ca="1" si="43"/>
        <v>0</v>
      </c>
      <c r="I538" s="138">
        <f t="shared" ca="1" si="44"/>
        <v>8484797.8567177523</v>
      </c>
      <c r="J538" s="138">
        <v>0</v>
      </c>
      <c r="K538" s="138">
        <f t="shared" ca="1" si="45"/>
        <v>0</v>
      </c>
      <c r="L538" s="138">
        <f t="shared" ca="1" si="46"/>
        <v>8484797.8567177523</v>
      </c>
    </row>
    <row r="539" spans="5:12" x14ac:dyDescent="0.35">
      <c r="E539" s="135">
        <v>526</v>
      </c>
      <c r="F539" s="135" cm="1">
        <f t="array" aca="1" ref="F539" ca="1">INDEX('SCIR_90% vaccination'!$B527:$CW527, 'INPUTS for uncertainty analysis'!$B$2)</f>
        <v>0</v>
      </c>
      <c r="G539" s="137">
        <f t="shared" ca="1" si="42"/>
        <v>0</v>
      </c>
      <c r="H539" s="151">
        <f t="shared" ca="1" si="43"/>
        <v>0</v>
      </c>
      <c r="I539" s="138">
        <f t="shared" ca="1" si="44"/>
        <v>8484797.8567177523</v>
      </c>
      <c r="J539" s="138">
        <v>0</v>
      </c>
      <c r="K539" s="138">
        <f t="shared" ca="1" si="45"/>
        <v>0</v>
      </c>
      <c r="L539" s="138">
        <f t="shared" ca="1" si="46"/>
        <v>8484797.8567177523</v>
      </c>
    </row>
    <row r="540" spans="5:12" x14ac:dyDescent="0.35">
      <c r="E540" s="135">
        <v>527</v>
      </c>
      <c r="F540" s="135" cm="1">
        <f t="array" aca="1" ref="F540" ca="1">INDEX('SCIR_90% vaccination'!$B528:$CW528, 'INPUTS for uncertainty analysis'!$B$2)</f>
        <v>0</v>
      </c>
      <c r="G540" s="137">
        <f t="shared" ca="1" si="42"/>
        <v>0</v>
      </c>
      <c r="H540" s="151">
        <f t="shared" ca="1" si="43"/>
        <v>0</v>
      </c>
      <c r="I540" s="138">
        <f t="shared" ca="1" si="44"/>
        <v>8484797.8567177523</v>
      </c>
      <c r="J540" s="138">
        <v>0</v>
      </c>
      <c r="K540" s="138">
        <f t="shared" ca="1" si="45"/>
        <v>0</v>
      </c>
      <c r="L540" s="138">
        <f t="shared" ca="1" si="46"/>
        <v>8484797.8567177523</v>
      </c>
    </row>
    <row r="541" spans="5:12" x14ac:dyDescent="0.35">
      <c r="E541" s="135">
        <v>528</v>
      </c>
      <c r="F541" s="135" cm="1">
        <f t="array" aca="1" ref="F541" ca="1">INDEX('SCIR_90% vaccination'!$B529:$CW529, 'INPUTS for uncertainty analysis'!$B$2)</f>
        <v>0</v>
      </c>
      <c r="G541" s="137">
        <f t="shared" ca="1" si="42"/>
        <v>0</v>
      </c>
      <c r="H541" s="151">
        <f t="shared" ca="1" si="43"/>
        <v>0</v>
      </c>
      <c r="I541" s="138">
        <f t="shared" ca="1" si="44"/>
        <v>8484797.8567177523</v>
      </c>
      <c r="J541" s="138">
        <v>0</v>
      </c>
      <c r="K541" s="138">
        <f t="shared" ca="1" si="45"/>
        <v>0</v>
      </c>
      <c r="L541" s="138">
        <f t="shared" ca="1" si="46"/>
        <v>8484797.8567177523</v>
      </c>
    </row>
    <row r="542" spans="5:12" x14ac:dyDescent="0.35">
      <c r="E542" s="135">
        <v>529</v>
      </c>
      <c r="F542" s="135" cm="1">
        <f t="array" aca="1" ref="F542" ca="1">INDEX('SCIR_90% vaccination'!$B530:$CW530, 'INPUTS for uncertainty analysis'!$B$2)</f>
        <v>0</v>
      </c>
      <c r="G542" s="137">
        <f t="shared" ca="1" si="42"/>
        <v>0</v>
      </c>
      <c r="H542" s="151">
        <f t="shared" ca="1" si="43"/>
        <v>0</v>
      </c>
      <c r="I542" s="138">
        <f t="shared" ca="1" si="44"/>
        <v>8484797.8567177523</v>
      </c>
      <c r="J542" s="138">
        <v>0</v>
      </c>
      <c r="K542" s="138">
        <f t="shared" ca="1" si="45"/>
        <v>0</v>
      </c>
      <c r="L542" s="138">
        <f t="shared" ca="1" si="46"/>
        <v>8484797.8567177523</v>
      </c>
    </row>
    <row r="543" spans="5:12" x14ac:dyDescent="0.35">
      <c r="E543" s="135">
        <v>530</v>
      </c>
      <c r="F543" s="135" cm="1">
        <f t="array" aca="1" ref="F543" ca="1">INDEX('SCIR_90% vaccination'!$B531:$CW531, 'INPUTS for uncertainty analysis'!$B$2)</f>
        <v>0</v>
      </c>
      <c r="G543" s="137">
        <f t="shared" ca="1" si="42"/>
        <v>0</v>
      </c>
      <c r="H543" s="151">
        <f t="shared" ca="1" si="43"/>
        <v>0</v>
      </c>
      <c r="I543" s="138">
        <f t="shared" ca="1" si="44"/>
        <v>8484797.8567177523</v>
      </c>
      <c r="J543" s="138">
        <v>0</v>
      </c>
      <c r="K543" s="138">
        <f t="shared" ca="1" si="45"/>
        <v>0</v>
      </c>
      <c r="L543" s="138">
        <f t="shared" ca="1" si="46"/>
        <v>8484797.8567177523</v>
      </c>
    </row>
    <row r="544" spans="5:12" x14ac:dyDescent="0.35">
      <c r="E544" s="135">
        <v>531</v>
      </c>
      <c r="F544" s="135" cm="1">
        <f t="array" aca="1" ref="F544" ca="1">INDEX('SCIR_90% vaccination'!$B532:$CW532, 'INPUTS for uncertainty analysis'!$B$2)</f>
        <v>0</v>
      </c>
      <c r="G544" s="137">
        <f t="shared" ca="1" si="42"/>
        <v>0</v>
      </c>
      <c r="H544" s="151">
        <f t="shared" ca="1" si="43"/>
        <v>0</v>
      </c>
      <c r="I544" s="138">
        <f t="shared" ca="1" si="44"/>
        <v>8484797.8567177523</v>
      </c>
      <c r="J544" s="138">
        <v>0</v>
      </c>
      <c r="K544" s="138">
        <f t="shared" ca="1" si="45"/>
        <v>0</v>
      </c>
      <c r="L544" s="138">
        <f t="shared" ca="1" si="46"/>
        <v>8484797.8567177523</v>
      </c>
    </row>
    <row r="545" spans="5:12" x14ac:dyDescent="0.35">
      <c r="E545" s="135">
        <v>532</v>
      </c>
      <c r="F545" s="135" cm="1">
        <f t="array" aca="1" ref="F545" ca="1">INDEX('SCIR_90% vaccination'!$B533:$CW533, 'INPUTS for uncertainty analysis'!$B$2)</f>
        <v>0</v>
      </c>
      <c r="G545" s="137">
        <f t="shared" ca="1" si="42"/>
        <v>0</v>
      </c>
      <c r="H545" s="151">
        <f t="shared" ca="1" si="43"/>
        <v>0</v>
      </c>
      <c r="I545" s="138">
        <f t="shared" ca="1" si="44"/>
        <v>8484797.8567177523</v>
      </c>
      <c r="J545" s="138">
        <v>0</v>
      </c>
      <c r="K545" s="138">
        <f t="shared" ca="1" si="45"/>
        <v>0</v>
      </c>
      <c r="L545" s="138">
        <f t="shared" ca="1" si="46"/>
        <v>8484797.8567177523</v>
      </c>
    </row>
    <row r="546" spans="5:12" x14ac:dyDescent="0.35">
      <c r="E546" s="135">
        <v>533</v>
      </c>
      <c r="F546" s="135" cm="1">
        <f t="array" aca="1" ref="F546" ca="1">INDEX('SCIR_90% vaccination'!$B534:$CW534, 'INPUTS for uncertainty analysis'!$B$2)</f>
        <v>0</v>
      </c>
      <c r="G546" s="137">
        <f t="shared" ca="1" si="42"/>
        <v>0</v>
      </c>
      <c r="H546" s="151">
        <f t="shared" ca="1" si="43"/>
        <v>0</v>
      </c>
      <c r="I546" s="138">
        <f t="shared" ca="1" si="44"/>
        <v>8484797.8567177523</v>
      </c>
      <c r="J546" s="138">
        <v>0</v>
      </c>
      <c r="K546" s="138">
        <f t="shared" ca="1" si="45"/>
        <v>0</v>
      </c>
      <c r="L546" s="138">
        <f t="shared" ca="1" si="46"/>
        <v>8484797.8567177523</v>
      </c>
    </row>
    <row r="547" spans="5:12" x14ac:dyDescent="0.35">
      <c r="E547" s="135">
        <v>534</v>
      </c>
      <c r="F547" s="135" cm="1">
        <f t="array" aca="1" ref="F547" ca="1">INDEX('SCIR_90% vaccination'!$B535:$CW535, 'INPUTS for uncertainty analysis'!$B$2)</f>
        <v>0</v>
      </c>
      <c r="G547" s="137">
        <f t="shared" ca="1" si="42"/>
        <v>0</v>
      </c>
      <c r="H547" s="151">
        <f t="shared" ca="1" si="43"/>
        <v>0</v>
      </c>
      <c r="I547" s="138">
        <f t="shared" ca="1" si="44"/>
        <v>8484797.8567177523</v>
      </c>
      <c r="J547" s="138">
        <v>0</v>
      </c>
      <c r="K547" s="138">
        <f t="shared" ca="1" si="45"/>
        <v>0</v>
      </c>
      <c r="L547" s="138">
        <f t="shared" ca="1" si="46"/>
        <v>8484797.8567177523</v>
      </c>
    </row>
    <row r="548" spans="5:12" x14ac:dyDescent="0.35">
      <c r="E548" s="135">
        <v>535</v>
      </c>
      <c r="F548" s="135" cm="1">
        <f t="array" aca="1" ref="F548" ca="1">INDEX('SCIR_90% vaccination'!$B536:$CW536, 'INPUTS for uncertainty analysis'!$B$2)</f>
        <v>1</v>
      </c>
      <c r="G548" s="137">
        <f t="shared" ca="1" si="42"/>
        <v>25.144859849109157</v>
      </c>
      <c r="H548" s="151">
        <f t="shared" ca="1" si="43"/>
        <v>0</v>
      </c>
      <c r="I548" s="138">
        <f t="shared" ca="1" si="44"/>
        <v>8484797.8567177523</v>
      </c>
      <c r="J548" s="138">
        <v>0</v>
      </c>
      <c r="K548" s="138">
        <f t="shared" ca="1" si="45"/>
        <v>166915.94379826545</v>
      </c>
      <c r="L548" s="138">
        <f t="shared" ca="1" si="46"/>
        <v>8651713.8005160186</v>
      </c>
    </row>
    <row r="549" spans="5:12" x14ac:dyDescent="0.35">
      <c r="E549" s="135">
        <v>536</v>
      </c>
      <c r="F549" s="135" cm="1">
        <f t="array" aca="1" ref="F549" ca="1">INDEX('SCIR_90% vaccination'!$B537:$CW537, 'INPUTS for uncertainty analysis'!$B$2)</f>
        <v>0</v>
      </c>
      <c r="G549" s="137">
        <f t="shared" ca="1" si="42"/>
        <v>0</v>
      </c>
      <c r="H549" s="151">
        <f t="shared" ca="1" si="43"/>
        <v>0</v>
      </c>
      <c r="I549" s="138">
        <f t="shared" ca="1" si="44"/>
        <v>8484797.8567177523</v>
      </c>
      <c r="J549" s="138">
        <v>0</v>
      </c>
      <c r="K549" s="138">
        <f t="shared" ca="1" si="45"/>
        <v>0</v>
      </c>
      <c r="L549" s="138">
        <f t="shared" ca="1" si="46"/>
        <v>8484797.8567177523</v>
      </c>
    </row>
    <row r="550" spans="5:12" x14ac:dyDescent="0.35">
      <c r="E550" s="135">
        <v>537</v>
      </c>
      <c r="F550" s="135" cm="1">
        <f t="array" aca="1" ref="F550" ca="1">INDEX('SCIR_90% vaccination'!$B538:$CW538, 'INPUTS for uncertainty analysis'!$B$2)</f>
        <v>0</v>
      </c>
      <c r="G550" s="137">
        <f t="shared" ca="1" si="42"/>
        <v>0</v>
      </c>
      <c r="H550" s="151">
        <f t="shared" ca="1" si="43"/>
        <v>0</v>
      </c>
      <c r="I550" s="138">
        <f t="shared" ca="1" si="44"/>
        <v>8484797.8567177523</v>
      </c>
      <c r="J550" s="138">
        <v>0</v>
      </c>
      <c r="K550" s="138">
        <f t="shared" ca="1" si="45"/>
        <v>0</v>
      </c>
      <c r="L550" s="138">
        <f t="shared" ca="1" si="46"/>
        <v>8484797.8567177523</v>
      </c>
    </row>
    <row r="551" spans="5:12" x14ac:dyDescent="0.35">
      <c r="E551" s="135">
        <v>538</v>
      </c>
      <c r="F551" s="135" cm="1">
        <f t="array" aca="1" ref="F551" ca="1">INDEX('SCIR_90% vaccination'!$B539:$CW539, 'INPUTS for uncertainty analysis'!$B$2)</f>
        <v>0</v>
      </c>
      <c r="G551" s="137">
        <f t="shared" ca="1" si="42"/>
        <v>0</v>
      </c>
      <c r="H551" s="151">
        <f t="shared" ca="1" si="43"/>
        <v>0</v>
      </c>
      <c r="I551" s="138">
        <f t="shared" ca="1" si="44"/>
        <v>8484797.8567177523</v>
      </c>
      <c r="J551" s="138">
        <v>0</v>
      </c>
      <c r="K551" s="138">
        <f t="shared" ca="1" si="45"/>
        <v>0</v>
      </c>
      <c r="L551" s="138">
        <f t="shared" ca="1" si="46"/>
        <v>8484797.8567177523</v>
      </c>
    </row>
    <row r="552" spans="5:12" x14ac:dyDescent="0.35">
      <c r="E552" s="135">
        <v>539</v>
      </c>
      <c r="F552" s="135" cm="1">
        <f t="array" aca="1" ref="F552" ca="1">INDEX('SCIR_90% vaccination'!$B540:$CW540, 'INPUTS for uncertainty analysis'!$B$2)</f>
        <v>0</v>
      </c>
      <c r="G552" s="137">
        <f t="shared" ca="1" si="42"/>
        <v>0</v>
      </c>
      <c r="H552" s="151">
        <f t="shared" ca="1" si="43"/>
        <v>0</v>
      </c>
      <c r="I552" s="138">
        <f t="shared" ca="1" si="44"/>
        <v>8484797.8567177523</v>
      </c>
      <c r="J552" s="138">
        <v>0</v>
      </c>
      <c r="K552" s="138">
        <f t="shared" ca="1" si="45"/>
        <v>0</v>
      </c>
      <c r="L552" s="138">
        <f t="shared" ca="1" si="46"/>
        <v>8484797.8567177523</v>
      </c>
    </row>
    <row r="553" spans="5:12" x14ac:dyDescent="0.35">
      <c r="E553" s="135">
        <v>540</v>
      </c>
      <c r="F553" s="135" cm="1">
        <f t="array" aca="1" ref="F553" ca="1">INDEX('SCIR_90% vaccination'!$B541:$CW541, 'INPUTS for uncertainty analysis'!$B$2)</f>
        <v>0</v>
      </c>
      <c r="G553" s="137">
        <f t="shared" ca="1" si="42"/>
        <v>0</v>
      </c>
      <c r="H553" s="151">
        <f t="shared" ca="1" si="43"/>
        <v>0</v>
      </c>
      <c r="I553" s="138">
        <f t="shared" ca="1" si="44"/>
        <v>8484797.8567177523</v>
      </c>
      <c r="J553" s="138">
        <v>0</v>
      </c>
      <c r="K553" s="138">
        <f t="shared" ca="1" si="45"/>
        <v>0</v>
      </c>
      <c r="L553" s="138">
        <f t="shared" ca="1" si="46"/>
        <v>8484797.8567177523</v>
      </c>
    </row>
    <row r="554" spans="5:12" x14ac:dyDescent="0.35">
      <c r="E554" s="135">
        <v>541</v>
      </c>
      <c r="F554" s="135" cm="1">
        <f t="array" aca="1" ref="F554" ca="1">INDEX('SCIR_90% vaccination'!$B542:$CW542, 'INPUTS for uncertainty analysis'!$B$2)</f>
        <v>0</v>
      </c>
      <c r="G554" s="137">
        <f t="shared" ca="1" si="42"/>
        <v>0</v>
      </c>
      <c r="H554" s="151">
        <f t="shared" ca="1" si="43"/>
        <v>0</v>
      </c>
      <c r="I554" s="138">
        <f t="shared" ca="1" si="44"/>
        <v>8484797.8567177523</v>
      </c>
      <c r="J554" s="138">
        <v>0</v>
      </c>
      <c r="K554" s="138">
        <f t="shared" ca="1" si="45"/>
        <v>0</v>
      </c>
      <c r="L554" s="138">
        <f t="shared" ca="1" si="46"/>
        <v>8484797.8567177523</v>
      </c>
    </row>
    <row r="555" spans="5:12" x14ac:dyDescent="0.35">
      <c r="E555" s="135">
        <v>542</v>
      </c>
      <c r="F555" s="135" cm="1">
        <f t="array" aca="1" ref="F555" ca="1">INDEX('SCIR_90% vaccination'!$B543:$CW543, 'INPUTS for uncertainty analysis'!$B$2)</f>
        <v>0</v>
      </c>
      <c r="G555" s="137">
        <f t="shared" ca="1" si="42"/>
        <v>0</v>
      </c>
      <c r="H555" s="151">
        <f t="shared" ca="1" si="43"/>
        <v>0</v>
      </c>
      <c r="I555" s="138">
        <f t="shared" ca="1" si="44"/>
        <v>8484797.8567177523</v>
      </c>
      <c r="J555" s="138">
        <v>0</v>
      </c>
      <c r="K555" s="138">
        <f t="shared" ca="1" si="45"/>
        <v>0</v>
      </c>
      <c r="L555" s="138">
        <f t="shared" ca="1" si="46"/>
        <v>8484797.8567177523</v>
      </c>
    </row>
    <row r="556" spans="5:12" x14ac:dyDescent="0.35">
      <c r="E556" s="135">
        <v>543</v>
      </c>
      <c r="F556" s="135" cm="1">
        <f t="array" aca="1" ref="F556" ca="1">INDEX('SCIR_90% vaccination'!$B544:$CW544, 'INPUTS for uncertainty analysis'!$B$2)</f>
        <v>1</v>
      </c>
      <c r="G556" s="137">
        <f t="shared" ca="1" si="42"/>
        <v>25.144859849109157</v>
      </c>
      <c r="H556" s="151">
        <f t="shared" ca="1" si="43"/>
        <v>0</v>
      </c>
      <c r="I556" s="138">
        <f t="shared" ca="1" si="44"/>
        <v>8484797.8567177523</v>
      </c>
      <c r="J556" s="138">
        <v>0</v>
      </c>
      <c r="K556" s="138">
        <f t="shared" ca="1" si="45"/>
        <v>166915.94379826545</v>
      </c>
      <c r="L556" s="138">
        <f t="shared" ca="1" si="46"/>
        <v>8651713.8005160186</v>
      </c>
    </row>
    <row r="557" spans="5:12" x14ac:dyDescent="0.35">
      <c r="E557" s="135">
        <v>544</v>
      </c>
      <c r="F557" s="135" cm="1">
        <f t="array" aca="1" ref="F557" ca="1">INDEX('SCIR_90% vaccination'!$B545:$CW545, 'INPUTS for uncertainty analysis'!$B$2)</f>
        <v>0</v>
      </c>
      <c r="G557" s="137">
        <f t="shared" ca="1" si="42"/>
        <v>0</v>
      </c>
      <c r="H557" s="151">
        <f t="shared" ca="1" si="43"/>
        <v>0</v>
      </c>
      <c r="I557" s="138">
        <f t="shared" ca="1" si="44"/>
        <v>8484797.8567177523</v>
      </c>
      <c r="J557" s="138">
        <v>0</v>
      </c>
      <c r="K557" s="138">
        <f t="shared" ca="1" si="45"/>
        <v>0</v>
      </c>
      <c r="L557" s="138">
        <f t="shared" ca="1" si="46"/>
        <v>8484797.8567177523</v>
      </c>
    </row>
    <row r="558" spans="5:12" x14ac:dyDescent="0.35">
      <c r="E558" s="135">
        <v>545</v>
      </c>
      <c r="F558" s="135" cm="1">
        <f t="array" aca="1" ref="F558" ca="1">INDEX('SCIR_90% vaccination'!$B546:$CW546, 'INPUTS for uncertainty analysis'!$B$2)</f>
        <v>0</v>
      </c>
      <c r="G558" s="137">
        <f t="shared" ca="1" si="42"/>
        <v>0</v>
      </c>
      <c r="H558" s="151">
        <f t="shared" ca="1" si="43"/>
        <v>0</v>
      </c>
      <c r="I558" s="138">
        <f t="shared" ca="1" si="44"/>
        <v>8484797.8567177523</v>
      </c>
      <c r="J558" s="138">
        <v>0</v>
      </c>
      <c r="K558" s="138">
        <f t="shared" ca="1" si="45"/>
        <v>0</v>
      </c>
      <c r="L558" s="138">
        <f t="shared" ca="1" si="46"/>
        <v>8484797.8567177523</v>
      </c>
    </row>
    <row r="559" spans="5:12" x14ac:dyDescent="0.35">
      <c r="E559" s="135">
        <v>546</v>
      </c>
      <c r="F559" s="135" cm="1">
        <f t="array" aca="1" ref="F559" ca="1">INDEX('SCIR_90% vaccination'!$B547:$CW547, 'INPUTS for uncertainty analysis'!$B$2)</f>
        <v>0</v>
      </c>
      <c r="G559" s="137">
        <f t="shared" ca="1" si="42"/>
        <v>0</v>
      </c>
      <c r="H559" s="151">
        <f t="shared" ca="1" si="43"/>
        <v>0</v>
      </c>
      <c r="I559" s="138">
        <f t="shared" ca="1" si="44"/>
        <v>8484797.8567177523</v>
      </c>
      <c r="J559" s="138">
        <v>0</v>
      </c>
      <c r="K559" s="138">
        <f t="shared" ca="1" si="45"/>
        <v>0</v>
      </c>
      <c r="L559" s="138">
        <f t="shared" ca="1" si="46"/>
        <v>8484797.8567177523</v>
      </c>
    </row>
    <row r="560" spans="5:12" x14ac:dyDescent="0.35">
      <c r="E560" s="135">
        <v>547</v>
      </c>
      <c r="F560" s="135" cm="1">
        <f t="array" aca="1" ref="F560" ca="1">INDEX('SCIR_90% vaccination'!$B548:$CW548, 'INPUTS for uncertainty analysis'!$B$2)</f>
        <v>0</v>
      </c>
      <c r="G560" s="137">
        <f t="shared" ca="1" si="42"/>
        <v>0</v>
      </c>
      <c r="H560" s="151">
        <f t="shared" ca="1" si="43"/>
        <v>0</v>
      </c>
      <c r="I560" s="138">
        <f t="shared" ca="1" si="44"/>
        <v>8484797.8567177523</v>
      </c>
      <c r="J560" s="138">
        <v>0</v>
      </c>
      <c r="K560" s="138">
        <f t="shared" ca="1" si="45"/>
        <v>0</v>
      </c>
      <c r="L560" s="138">
        <f t="shared" ca="1" si="46"/>
        <v>8484797.8567177523</v>
      </c>
    </row>
    <row r="561" spans="5:12" x14ac:dyDescent="0.35">
      <c r="E561" s="135">
        <v>548</v>
      </c>
      <c r="F561" s="135" cm="1">
        <f t="array" aca="1" ref="F561" ca="1">INDEX('SCIR_90% vaccination'!$B549:$CW549, 'INPUTS for uncertainty analysis'!$B$2)</f>
        <v>0</v>
      </c>
      <c r="G561" s="137">
        <f t="shared" ca="1" si="42"/>
        <v>0</v>
      </c>
      <c r="H561" s="151">
        <f t="shared" ca="1" si="43"/>
        <v>0</v>
      </c>
      <c r="I561" s="138">
        <f t="shared" ca="1" si="44"/>
        <v>8484797.8567177523</v>
      </c>
      <c r="J561" s="138">
        <v>0</v>
      </c>
      <c r="K561" s="138">
        <f t="shared" ca="1" si="45"/>
        <v>0</v>
      </c>
      <c r="L561" s="138">
        <f t="shared" ca="1" si="46"/>
        <v>8484797.8567177523</v>
      </c>
    </row>
    <row r="562" spans="5:12" x14ac:dyDescent="0.35">
      <c r="E562" s="135">
        <v>549</v>
      </c>
      <c r="F562" s="135" cm="1">
        <f t="array" aca="1" ref="F562" ca="1">INDEX('SCIR_90% vaccination'!$B550:$CW550, 'INPUTS for uncertainty analysis'!$B$2)</f>
        <v>0</v>
      </c>
      <c r="G562" s="137">
        <f t="shared" ca="1" si="42"/>
        <v>0</v>
      </c>
      <c r="H562" s="151">
        <f t="shared" ca="1" si="43"/>
        <v>0</v>
      </c>
      <c r="I562" s="138">
        <f t="shared" ca="1" si="44"/>
        <v>8484797.8567177523</v>
      </c>
      <c r="J562" s="138">
        <v>0</v>
      </c>
      <c r="K562" s="138">
        <f t="shared" ca="1" si="45"/>
        <v>0</v>
      </c>
      <c r="L562" s="138">
        <f t="shared" ca="1" si="46"/>
        <v>8484797.8567177523</v>
      </c>
    </row>
    <row r="563" spans="5:12" x14ac:dyDescent="0.35">
      <c r="E563" s="135">
        <v>550</v>
      </c>
      <c r="F563" s="135" cm="1">
        <f t="array" aca="1" ref="F563" ca="1">INDEX('SCIR_90% vaccination'!$B551:$CW551, 'INPUTS for uncertainty analysis'!$B$2)</f>
        <v>0</v>
      </c>
      <c r="G563" s="137">
        <f t="shared" ca="1" si="42"/>
        <v>0</v>
      </c>
      <c r="H563" s="151">
        <f t="shared" ca="1" si="43"/>
        <v>0</v>
      </c>
      <c r="I563" s="138">
        <f t="shared" ca="1" si="44"/>
        <v>8484797.8567177523</v>
      </c>
      <c r="J563" s="138">
        <v>0</v>
      </c>
      <c r="K563" s="138">
        <f t="shared" ca="1" si="45"/>
        <v>0</v>
      </c>
      <c r="L563" s="138">
        <f t="shared" ca="1" si="46"/>
        <v>8484797.8567177523</v>
      </c>
    </row>
    <row r="564" spans="5:12" x14ac:dyDescent="0.35">
      <c r="E564" s="135">
        <v>551</v>
      </c>
      <c r="F564" s="135" cm="1">
        <f t="array" aca="1" ref="F564" ca="1">INDEX('SCIR_90% vaccination'!$B552:$CW552, 'INPUTS for uncertainty analysis'!$B$2)</f>
        <v>1</v>
      </c>
      <c r="G564" s="137">
        <f t="shared" ca="1" si="42"/>
        <v>25.144859849109157</v>
      </c>
      <c r="H564" s="151">
        <f t="shared" ca="1" si="43"/>
        <v>0</v>
      </c>
      <c r="I564" s="138">
        <f t="shared" ca="1" si="44"/>
        <v>8484797.8567177523</v>
      </c>
      <c r="J564" s="138">
        <v>0</v>
      </c>
      <c r="K564" s="138">
        <f t="shared" ca="1" si="45"/>
        <v>166915.94379826545</v>
      </c>
      <c r="L564" s="138">
        <f t="shared" ca="1" si="46"/>
        <v>8651713.8005160186</v>
      </c>
    </row>
    <row r="565" spans="5:12" x14ac:dyDescent="0.35">
      <c r="E565" s="135">
        <v>552</v>
      </c>
      <c r="F565" s="135" cm="1">
        <f t="array" aca="1" ref="F565" ca="1">INDEX('SCIR_90% vaccination'!$B553:$CW553, 'INPUTS for uncertainty analysis'!$B$2)</f>
        <v>0</v>
      </c>
      <c r="G565" s="137">
        <f t="shared" ca="1" si="42"/>
        <v>0</v>
      </c>
      <c r="H565" s="151">
        <f t="shared" ca="1" si="43"/>
        <v>0</v>
      </c>
      <c r="I565" s="138">
        <f t="shared" ca="1" si="44"/>
        <v>8484797.8567177523</v>
      </c>
      <c r="J565" s="138">
        <v>0</v>
      </c>
      <c r="K565" s="138">
        <f t="shared" ca="1" si="45"/>
        <v>0</v>
      </c>
      <c r="L565" s="138">
        <f t="shared" ca="1" si="46"/>
        <v>8484797.8567177523</v>
      </c>
    </row>
    <row r="566" spans="5:12" x14ac:dyDescent="0.35">
      <c r="E566" s="135">
        <v>553</v>
      </c>
      <c r="F566" s="135" cm="1">
        <f t="array" aca="1" ref="F566" ca="1">INDEX('SCIR_90% vaccination'!$B554:$CW554, 'INPUTS for uncertainty analysis'!$B$2)</f>
        <v>0</v>
      </c>
      <c r="G566" s="137">
        <f t="shared" ca="1" si="42"/>
        <v>0</v>
      </c>
      <c r="H566" s="151">
        <f t="shared" ca="1" si="43"/>
        <v>0</v>
      </c>
      <c r="I566" s="138">
        <f t="shared" ca="1" si="44"/>
        <v>8484797.8567177523</v>
      </c>
      <c r="J566" s="138">
        <v>0</v>
      </c>
      <c r="K566" s="138">
        <f t="shared" ca="1" si="45"/>
        <v>0</v>
      </c>
      <c r="L566" s="138">
        <f t="shared" ca="1" si="46"/>
        <v>8484797.8567177523</v>
      </c>
    </row>
    <row r="567" spans="5:12" x14ac:dyDescent="0.35">
      <c r="E567" s="135">
        <v>554</v>
      </c>
      <c r="F567" s="135" cm="1">
        <f t="array" aca="1" ref="F567" ca="1">INDEX('SCIR_90% vaccination'!$B555:$CW555, 'INPUTS for uncertainty analysis'!$B$2)</f>
        <v>0</v>
      </c>
      <c r="G567" s="137">
        <f t="shared" ca="1" si="42"/>
        <v>0</v>
      </c>
      <c r="H567" s="151">
        <f t="shared" ca="1" si="43"/>
        <v>0</v>
      </c>
      <c r="I567" s="138">
        <f t="shared" ca="1" si="44"/>
        <v>8484797.8567177523</v>
      </c>
      <c r="J567" s="138">
        <v>0</v>
      </c>
      <c r="K567" s="138">
        <f t="shared" ca="1" si="45"/>
        <v>0</v>
      </c>
      <c r="L567" s="138">
        <f t="shared" ca="1" si="46"/>
        <v>8484797.8567177523</v>
      </c>
    </row>
    <row r="568" spans="5:12" x14ac:dyDescent="0.35">
      <c r="E568" s="135">
        <v>555</v>
      </c>
      <c r="F568" s="135" cm="1">
        <f t="array" aca="1" ref="F568" ca="1">INDEX('SCIR_90% vaccination'!$B556:$CW556, 'INPUTS for uncertainty analysis'!$B$2)</f>
        <v>0</v>
      </c>
      <c r="G568" s="137">
        <f t="shared" ca="1" si="42"/>
        <v>0</v>
      </c>
      <c r="H568" s="151">
        <f t="shared" ca="1" si="43"/>
        <v>0</v>
      </c>
      <c r="I568" s="138">
        <f t="shared" ca="1" si="44"/>
        <v>8484797.8567177523</v>
      </c>
      <c r="J568" s="138">
        <v>0</v>
      </c>
      <c r="K568" s="138">
        <f t="shared" ca="1" si="45"/>
        <v>0</v>
      </c>
      <c r="L568" s="138">
        <f t="shared" ca="1" si="46"/>
        <v>8484797.8567177523</v>
      </c>
    </row>
    <row r="569" spans="5:12" x14ac:dyDescent="0.35">
      <c r="E569" s="135">
        <v>556</v>
      </c>
      <c r="F569" s="135" cm="1">
        <f t="array" aca="1" ref="F569" ca="1">INDEX('SCIR_90% vaccination'!$B557:$CW557, 'INPUTS for uncertainty analysis'!$B$2)</f>
        <v>1</v>
      </c>
      <c r="G569" s="137">
        <f t="shared" ca="1" si="42"/>
        <v>25.144859849109157</v>
      </c>
      <c r="H569" s="151">
        <f t="shared" ca="1" si="43"/>
        <v>0</v>
      </c>
      <c r="I569" s="138">
        <f t="shared" ca="1" si="44"/>
        <v>8484797.8567177523</v>
      </c>
      <c r="J569" s="138">
        <v>0</v>
      </c>
      <c r="K569" s="138">
        <f t="shared" ca="1" si="45"/>
        <v>166915.94379826545</v>
      </c>
      <c r="L569" s="138">
        <f t="shared" ca="1" si="46"/>
        <v>8651713.8005160186</v>
      </c>
    </row>
    <row r="570" spans="5:12" x14ac:dyDescent="0.35">
      <c r="E570" s="135">
        <v>557</v>
      </c>
      <c r="F570" s="135" cm="1">
        <f t="array" aca="1" ref="F570" ca="1">INDEX('SCIR_90% vaccination'!$B558:$CW558, 'INPUTS for uncertainty analysis'!$B$2)</f>
        <v>0</v>
      </c>
      <c r="G570" s="137">
        <f t="shared" ca="1" si="42"/>
        <v>0</v>
      </c>
      <c r="H570" s="151">
        <f t="shared" ca="1" si="43"/>
        <v>0</v>
      </c>
      <c r="I570" s="138">
        <f t="shared" ca="1" si="44"/>
        <v>8484797.8567177523</v>
      </c>
      <c r="J570" s="138">
        <v>0</v>
      </c>
      <c r="K570" s="138">
        <f t="shared" ca="1" si="45"/>
        <v>0</v>
      </c>
      <c r="L570" s="138">
        <f t="shared" ca="1" si="46"/>
        <v>8484797.8567177523</v>
      </c>
    </row>
    <row r="571" spans="5:12" x14ac:dyDescent="0.35">
      <c r="E571" s="135">
        <v>558</v>
      </c>
      <c r="F571" s="135" cm="1">
        <f t="array" aca="1" ref="F571" ca="1">INDEX('SCIR_90% vaccination'!$B559:$CW559, 'INPUTS for uncertainty analysis'!$B$2)</f>
        <v>0</v>
      </c>
      <c r="G571" s="137">
        <f t="shared" ca="1" si="42"/>
        <v>0</v>
      </c>
      <c r="H571" s="151">
        <f t="shared" ca="1" si="43"/>
        <v>0</v>
      </c>
      <c r="I571" s="138">
        <f t="shared" ca="1" si="44"/>
        <v>8484797.8567177523</v>
      </c>
      <c r="J571" s="138">
        <v>0</v>
      </c>
      <c r="K571" s="138">
        <f t="shared" ca="1" si="45"/>
        <v>0</v>
      </c>
      <c r="L571" s="138">
        <f t="shared" ca="1" si="46"/>
        <v>8484797.8567177523</v>
      </c>
    </row>
    <row r="572" spans="5:12" x14ac:dyDescent="0.35">
      <c r="E572" s="135">
        <v>559</v>
      </c>
      <c r="F572" s="135" cm="1">
        <f t="array" aca="1" ref="F572" ca="1">INDEX('SCIR_90% vaccination'!$B560:$CW560, 'INPUTS for uncertainty analysis'!$B$2)</f>
        <v>0</v>
      </c>
      <c r="G572" s="137">
        <f t="shared" ca="1" si="42"/>
        <v>0</v>
      </c>
      <c r="H572" s="151">
        <f t="shared" ca="1" si="43"/>
        <v>0</v>
      </c>
      <c r="I572" s="138">
        <f t="shared" ca="1" si="44"/>
        <v>8484797.8567177523</v>
      </c>
      <c r="J572" s="138">
        <v>0</v>
      </c>
      <c r="K572" s="138">
        <f t="shared" ca="1" si="45"/>
        <v>0</v>
      </c>
      <c r="L572" s="138">
        <f t="shared" ca="1" si="46"/>
        <v>8484797.8567177523</v>
      </c>
    </row>
    <row r="573" spans="5:12" x14ac:dyDescent="0.35">
      <c r="E573" s="135">
        <v>560</v>
      </c>
      <c r="F573" s="135" cm="1">
        <f t="array" aca="1" ref="F573" ca="1">INDEX('SCIR_90% vaccination'!$B561:$CW561, 'INPUTS for uncertainty analysis'!$B$2)</f>
        <v>0</v>
      </c>
      <c r="G573" s="137">
        <f t="shared" ca="1" si="42"/>
        <v>0</v>
      </c>
      <c r="H573" s="151">
        <f t="shared" ca="1" si="43"/>
        <v>0</v>
      </c>
      <c r="I573" s="138">
        <f t="shared" ca="1" si="44"/>
        <v>8484797.8567177523</v>
      </c>
      <c r="J573" s="138">
        <v>0</v>
      </c>
      <c r="K573" s="138">
        <f t="shared" ca="1" si="45"/>
        <v>0</v>
      </c>
      <c r="L573" s="138">
        <f t="shared" ca="1" si="46"/>
        <v>8484797.8567177523</v>
      </c>
    </row>
    <row r="574" spans="5:12" x14ac:dyDescent="0.35">
      <c r="E574" s="135">
        <v>561</v>
      </c>
      <c r="F574" s="135" cm="1">
        <f t="array" aca="1" ref="F574" ca="1">INDEX('SCIR_90% vaccination'!$B562:$CW562, 'INPUTS for uncertainty analysis'!$B$2)</f>
        <v>0</v>
      </c>
      <c r="G574" s="137">
        <f t="shared" ca="1" si="42"/>
        <v>0</v>
      </c>
      <c r="H574" s="151">
        <f t="shared" ca="1" si="43"/>
        <v>0</v>
      </c>
      <c r="I574" s="138">
        <f t="shared" ca="1" si="44"/>
        <v>8484797.8567177523</v>
      </c>
      <c r="J574" s="138">
        <v>0</v>
      </c>
      <c r="K574" s="138">
        <f t="shared" ca="1" si="45"/>
        <v>0</v>
      </c>
      <c r="L574" s="138">
        <f t="shared" ca="1" si="46"/>
        <v>8484797.8567177523</v>
      </c>
    </row>
    <row r="575" spans="5:12" x14ac:dyDescent="0.35">
      <c r="E575" s="135">
        <v>562</v>
      </c>
      <c r="F575" s="135" cm="1">
        <f t="array" aca="1" ref="F575" ca="1">INDEX('SCIR_90% vaccination'!$B563:$CW563, 'INPUTS for uncertainty analysis'!$B$2)</f>
        <v>0</v>
      </c>
      <c r="G575" s="137">
        <f t="shared" ca="1" si="42"/>
        <v>0</v>
      </c>
      <c r="H575" s="151">
        <f t="shared" ca="1" si="43"/>
        <v>0</v>
      </c>
      <c r="I575" s="138">
        <f t="shared" ca="1" si="44"/>
        <v>8484797.8567177523</v>
      </c>
      <c r="J575" s="138">
        <v>0</v>
      </c>
      <c r="K575" s="138">
        <f t="shared" ca="1" si="45"/>
        <v>0</v>
      </c>
      <c r="L575" s="138">
        <f t="shared" ca="1" si="46"/>
        <v>8484797.8567177523</v>
      </c>
    </row>
    <row r="576" spans="5:12" x14ac:dyDescent="0.35">
      <c r="E576" s="135">
        <v>563</v>
      </c>
      <c r="F576" s="135" cm="1">
        <f t="array" aca="1" ref="F576" ca="1">INDEX('SCIR_90% vaccination'!$B564:$CW564, 'INPUTS for uncertainty analysis'!$B$2)</f>
        <v>0</v>
      </c>
      <c r="G576" s="137">
        <f t="shared" ca="1" si="42"/>
        <v>0</v>
      </c>
      <c r="H576" s="151">
        <f t="shared" ca="1" si="43"/>
        <v>0</v>
      </c>
      <c r="I576" s="138">
        <f t="shared" ca="1" si="44"/>
        <v>8484797.8567177523</v>
      </c>
      <c r="J576" s="138">
        <v>0</v>
      </c>
      <c r="K576" s="138">
        <f t="shared" ca="1" si="45"/>
        <v>0</v>
      </c>
      <c r="L576" s="138">
        <f t="shared" ca="1" si="46"/>
        <v>8484797.8567177523</v>
      </c>
    </row>
    <row r="577" spans="5:12" x14ac:dyDescent="0.35">
      <c r="E577" s="135">
        <v>564</v>
      </c>
      <c r="F577" s="135" cm="1">
        <f t="array" aca="1" ref="F577" ca="1">INDEX('SCIR_90% vaccination'!$B565:$CW565, 'INPUTS for uncertainty analysis'!$B$2)</f>
        <v>0</v>
      </c>
      <c r="G577" s="137">
        <f t="shared" ca="1" si="42"/>
        <v>0</v>
      </c>
      <c r="H577" s="151">
        <f t="shared" ca="1" si="43"/>
        <v>0</v>
      </c>
      <c r="I577" s="138">
        <f t="shared" ca="1" si="44"/>
        <v>8484797.8567177523</v>
      </c>
      <c r="J577" s="138">
        <v>0</v>
      </c>
      <c r="K577" s="138">
        <f t="shared" ca="1" si="45"/>
        <v>0</v>
      </c>
      <c r="L577" s="138">
        <f t="shared" ca="1" si="46"/>
        <v>8484797.8567177523</v>
      </c>
    </row>
    <row r="578" spans="5:12" x14ac:dyDescent="0.35">
      <c r="E578" s="135">
        <v>565</v>
      </c>
      <c r="F578" s="135" cm="1">
        <f t="array" aca="1" ref="F578" ca="1">INDEX('SCIR_90% vaccination'!$B566:$CW566, 'INPUTS for uncertainty analysis'!$B$2)</f>
        <v>0</v>
      </c>
      <c r="G578" s="137">
        <f t="shared" ca="1" si="42"/>
        <v>0</v>
      </c>
      <c r="H578" s="151">
        <f t="shared" ca="1" si="43"/>
        <v>0</v>
      </c>
      <c r="I578" s="138">
        <f t="shared" ca="1" si="44"/>
        <v>8484797.8567177523</v>
      </c>
      <c r="J578" s="138">
        <v>0</v>
      </c>
      <c r="K578" s="138">
        <f t="shared" ca="1" si="45"/>
        <v>0</v>
      </c>
      <c r="L578" s="138">
        <f t="shared" ca="1" si="46"/>
        <v>8484797.8567177523</v>
      </c>
    </row>
    <row r="579" spans="5:12" x14ac:dyDescent="0.35">
      <c r="E579" s="135">
        <v>566</v>
      </c>
      <c r="F579" s="135" cm="1">
        <f t="array" aca="1" ref="F579" ca="1">INDEX('SCIR_90% vaccination'!$B567:$CW567, 'INPUTS for uncertainty analysis'!$B$2)</f>
        <v>0</v>
      </c>
      <c r="G579" s="137">
        <f t="shared" ca="1" si="42"/>
        <v>0</v>
      </c>
      <c r="H579" s="151">
        <f t="shared" ca="1" si="43"/>
        <v>0</v>
      </c>
      <c r="I579" s="138">
        <f t="shared" ca="1" si="44"/>
        <v>8484797.8567177523</v>
      </c>
      <c r="J579" s="138">
        <v>0</v>
      </c>
      <c r="K579" s="138">
        <f t="shared" ca="1" si="45"/>
        <v>0</v>
      </c>
      <c r="L579" s="138">
        <f t="shared" ca="1" si="46"/>
        <v>8484797.8567177523</v>
      </c>
    </row>
    <row r="580" spans="5:12" x14ac:dyDescent="0.35">
      <c r="E580" s="135">
        <v>567</v>
      </c>
      <c r="F580" s="135" cm="1">
        <f t="array" aca="1" ref="F580" ca="1">INDEX('SCIR_90% vaccination'!$B568:$CW568, 'INPUTS for uncertainty analysis'!$B$2)</f>
        <v>0</v>
      </c>
      <c r="G580" s="137">
        <f t="shared" ca="1" si="42"/>
        <v>0</v>
      </c>
      <c r="H580" s="151">
        <f t="shared" ca="1" si="43"/>
        <v>0</v>
      </c>
      <c r="I580" s="138">
        <f t="shared" ca="1" si="44"/>
        <v>8484797.8567177523</v>
      </c>
      <c r="J580" s="138">
        <v>0</v>
      </c>
      <c r="K580" s="138">
        <f t="shared" ca="1" si="45"/>
        <v>0</v>
      </c>
      <c r="L580" s="138">
        <f t="shared" ca="1" si="46"/>
        <v>8484797.8567177523</v>
      </c>
    </row>
    <row r="581" spans="5:12" x14ac:dyDescent="0.35">
      <c r="E581" s="135">
        <v>568</v>
      </c>
      <c r="F581" s="135" cm="1">
        <f t="array" aca="1" ref="F581" ca="1">INDEX('SCIR_90% vaccination'!$B569:$CW569, 'INPUTS for uncertainty analysis'!$B$2)</f>
        <v>0</v>
      </c>
      <c r="G581" s="137">
        <f t="shared" ca="1" si="42"/>
        <v>0</v>
      </c>
      <c r="H581" s="151">
        <f t="shared" ca="1" si="43"/>
        <v>0</v>
      </c>
      <c r="I581" s="138">
        <f t="shared" ca="1" si="44"/>
        <v>8484797.8567177523</v>
      </c>
      <c r="J581" s="138">
        <v>0</v>
      </c>
      <c r="K581" s="138">
        <f t="shared" ca="1" si="45"/>
        <v>0</v>
      </c>
      <c r="L581" s="138">
        <f t="shared" ca="1" si="46"/>
        <v>8484797.8567177523</v>
      </c>
    </row>
    <row r="582" spans="5:12" x14ac:dyDescent="0.35">
      <c r="E582" s="135">
        <v>569</v>
      </c>
      <c r="F582" s="135" cm="1">
        <f t="array" aca="1" ref="F582" ca="1">INDEX('SCIR_90% vaccination'!$B570:$CW570, 'INPUTS for uncertainty analysis'!$B$2)</f>
        <v>0</v>
      </c>
      <c r="G582" s="137">
        <f t="shared" ca="1" si="42"/>
        <v>0</v>
      </c>
      <c r="H582" s="151">
        <f t="shared" ca="1" si="43"/>
        <v>0</v>
      </c>
      <c r="I582" s="138">
        <f t="shared" ca="1" si="44"/>
        <v>8484797.8567177523</v>
      </c>
      <c r="J582" s="138">
        <v>0</v>
      </c>
      <c r="K582" s="138">
        <f t="shared" ca="1" si="45"/>
        <v>0</v>
      </c>
      <c r="L582" s="138">
        <f t="shared" ca="1" si="46"/>
        <v>8484797.8567177523</v>
      </c>
    </row>
    <row r="583" spans="5:12" x14ac:dyDescent="0.35">
      <c r="E583" s="135">
        <v>570</v>
      </c>
      <c r="F583" s="135" cm="1">
        <f t="array" aca="1" ref="F583" ca="1">INDEX('SCIR_90% vaccination'!$B571:$CW571, 'INPUTS for uncertainty analysis'!$B$2)</f>
        <v>0</v>
      </c>
      <c r="G583" s="137">
        <f t="shared" ca="1" si="42"/>
        <v>0</v>
      </c>
      <c r="H583" s="151">
        <f t="shared" ca="1" si="43"/>
        <v>0</v>
      </c>
      <c r="I583" s="138">
        <f t="shared" ca="1" si="44"/>
        <v>8484797.8567177523</v>
      </c>
      <c r="J583" s="138">
        <v>0</v>
      </c>
      <c r="K583" s="138">
        <f t="shared" ca="1" si="45"/>
        <v>0</v>
      </c>
      <c r="L583" s="138">
        <f t="shared" ca="1" si="46"/>
        <v>8484797.8567177523</v>
      </c>
    </row>
    <row r="584" spans="5:12" x14ac:dyDescent="0.35">
      <c r="E584" s="135">
        <v>571</v>
      </c>
      <c r="F584" s="135" cm="1">
        <f t="array" aca="1" ref="F584" ca="1">INDEX('SCIR_90% vaccination'!$B572:$CW572, 'INPUTS for uncertainty analysis'!$B$2)</f>
        <v>0</v>
      </c>
      <c r="G584" s="137">
        <f t="shared" ca="1" si="42"/>
        <v>0</v>
      </c>
      <c r="H584" s="151">
        <f t="shared" ca="1" si="43"/>
        <v>0</v>
      </c>
      <c r="I584" s="138">
        <f t="shared" ca="1" si="44"/>
        <v>8484797.8567177523</v>
      </c>
      <c r="J584" s="138">
        <v>0</v>
      </c>
      <c r="K584" s="138">
        <f t="shared" ca="1" si="45"/>
        <v>0</v>
      </c>
      <c r="L584" s="138">
        <f t="shared" ca="1" si="46"/>
        <v>8484797.8567177523</v>
      </c>
    </row>
    <row r="585" spans="5:12" x14ac:dyDescent="0.35">
      <c r="E585" s="135">
        <v>572</v>
      </c>
      <c r="F585" s="135" cm="1">
        <f t="array" aca="1" ref="F585" ca="1">INDEX('SCIR_90% vaccination'!$B573:$CW573, 'INPUTS for uncertainty analysis'!$B$2)</f>
        <v>0</v>
      </c>
      <c r="G585" s="137">
        <f t="shared" ca="1" si="42"/>
        <v>0</v>
      </c>
      <c r="H585" s="151">
        <f t="shared" ca="1" si="43"/>
        <v>0</v>
      </c>
      <c r="I585" s="138">
        <f t="shared" ca="1" si="44"/>
        <v>8484797.8567177523</v>
      </c>
      <c r="J585" s="138">
        <v>0</v>
      </c>
      <c r="K585" s="138">
        <f t="shared" ca="1" si="45"/>
        <v>0</v>
      </c>
      <c r="L585" s="138">
        <f t="shared" ca="1" si="46"/>
        <v>8484797.8567177523</v>
      </c>
    </row>
    <row r="586" spans="5:12" x14ac:dyDescent="0.35">
      <c r="E586" s="135">
        <v>573</v>
      </c>
      <c r="F586" s="135" cm="1">
        <f t="array" aca="1" ref="F586" ca="1">INDEX('SCIR_90% vaccination'!$B574:$CW574, 'INPUTS for uncertainty analysis'!$B$2)</f>
        <v>0</v>
      </c>
      <c r="G586" s="137">
        <f t="shared" ca="1" si="42"/>
        <v>0</v>
      </c>
      <c r="H586" s="151">
        <f t="shared" ca="1" si="43"/>
        <v>0</v>
      </c>
      <c r="I586" s="138">
        <f t="shared" ca="1" si="44"/>
        <v>8484797.8567177523</v>
      </c>
      <c r="J586" s="138">
        <v>0</v>
      </c>
      <c r="K586" s="138">
        <f t="shared" ca="1" si="45"/>
        <v>0</v>
      </c>
      <c r="L586" s="138">
        <f t="shared" ca="1" si="46"/>
        <v>8484797.8567177523</v>
      </c>
    </row>
    <row r="587" spans="5:12" x14ac:dyDescent="0.35">
      <c r="E587" s="135">
        <v>574</v>
      </c>
      <c r="F587" s="135" cm="1">
        <f t="array" aca="1" ref="F587" ca="1">INDEX('SCIR_90% vaccination'!$B575:$CW575, 'INPUTS for uncertainty analysis'!$B$2)</f>
        <v>0</v>
      </c>
      <c r="G587" s="137">
        <f t="shared" ca="1" si="42"/>
        <v>0</v>
      </c>
      <c r="H587" s="151">
        <f t="shared" ca="1" si="43"/>
        <v>0</v>
      </c>
      <c r="I587" s="138">
        <f t="shared" ca="1" si="44"/>
        <v>8484797.8567177523</v>
      </c>
      <c r="J587" s="138">
        <v>0</v>
      </c>
      <c r="K587" s="138">
        <f t="shared" ca="1" si="45"/>
        <v>0</v>
      </c>
      <c r="L587" s="138">
        <f t="shared" ca="1" si="46"/>
        <v>8484797.8567177523</v>
      </c>
    </row>
    <row r="588" spans="5:12" x14ac:dyDescent="0.35">
      <c r="E588" s="135">
        <v>575</v>
      </c>
      <c r="F588" s="135" cm="1">
        <f t="array" aca="1" ref="F588" ca="1">INDEX('SCIR_90% vaccination'!$B576:$CW576, 'INPUTS for uncertainty analysis'!$B$2)</f>
        <v>0</v>
      </c>
      <c r="G588" s="137">
        <f t="shared" ca="1" si="42"/>
        <v>0</v>
      </c>
      <c r="H588" s="151">
        <f t="shared" ca="1" si="43"/>
        <v>0</v>
      </c>
      <c r="I588" s="138">
        <f t="shared" ca="1" si="44"/>
        <v>8484797.8567177523</v>
      </c>
      <c r="J588" s="138">
        <v>0</v>
      </c>
      <c r="K588" s="138">
        <f t="shared" ca="1" si="45"/>
        <v>0</v>
      </c>
      <c r="L588" s="138">
        <f t="shared" ca="1" si="46"/>
        <v>8484797.8567177523</v>
      </c>
    </row>
    <row r="589" spans="5:12" x14ac:dyDescent="0.35">
      <c r="E589" s="135">
        <v>576</v>
      </c>
      <c r="F589" s="135" cm="1">
        <f t="array" aca="1" ref="F589" ca="1">INDEX('SCIR_90% vaccination'!$B577:$CW577, 'INPUTS for uncertainty analysis'!$B$2)</f>
        <v>0</v>
      </c>
      <c r="G589" s="137">
        <f t="shared" ca="1" si="42"/>
        <v>0</v>
      </c>
      <c r="H589" s="151">
        <f t="shared" ca="1" si="43"/>
        <v>0</v>
      </c>
      <c r="I589" s="138">
        <f t="shared" ca="1" si="44"/>
        <v>8484797.8567177523</v>
      </c>
      <c r="J589" s="138">
        <v>0</v>
      </c>
      <c r="K589" s="138">
        <f t="shared" ca="1" si="45"/>
        <v>0</v>
      </c>
      <c r="L589" s="138">
        <f t="shared" ca="1" si="46"/>
        <v>8484797.8567177523</v>
      </c>
    </row>
    <row r="590" spans="5:12" x14ac:dyDescent="0.35">
      <c r="E590" s="135">
        <v>577</v>
      </c>
      <c r="F590" s="135" cm="1">
        <f t="array" aca="1" ref="F590" ca="1">INDEX('SCIR_90% vaccination'!$B578:$CW578, 'INPUTS for uncertainty analysis'!$B$2)</f>
        <v>0</v>
      </c>
      <c r="G590" s="137">
        <f t="shared" ref="G590:G653" ca="1" si="47">F590*$C$10</f>
        <v>0</v>
      </c>
      <c r="H590" s="151">
        <f t="shared" ref="H590:H653" ca="1" si="48">IF(F590 &gt; 1,$C$14*20000,0)</f>
        <v>0</v>
      </c>
      <c r="I590" s="138">
        <f t="shared" ref="I590:I653" ca="1" si="49">IF(F590 &gt; 1,$C$5+$G$2,$G$2)</f>
        <v>8484797.8567177523</v>
      </c>
      <c r="J590" s="138">
        <v>0</v>
      </c>
      <c r="K590" s="138">
        <f t="shared" ref="K590:K653" ca="1" si="50">F590*$C$6</f>
        <v>0</v>
      </c>
      <c r="L590" s="138">
        <f t="shared" ref="L590:L653" ca="1" si="51">J590+I590+K590</f>
        <v>8484797.8567177523</v>
      </c>
    </row>
    <row r="591" spans="5:12" x14ac:dyDescent="0.35">
      <c r="E591" s="135">
        <v>578</v>
      </c>
      <c r="F591" s="135" cm="1">
        <f t="array" aca="1" ref="F591" ca="1">INDEX('SCIR_90% vaccination'!$B579:$CW579, 'INPUTS for uncertainty analysis'!$B$2)</f>
        <v>1</v>
      </c>
      <c r="G591" s="137">
        <f t="shared" ca="1" si="47"/>
        <v>25.144859849109157</v>
      </c>
      <c r="H591" s="151">
        <f t="shared" ca="1" si="48"/>
        <v>0</v>
      </c>
      <c r="I591" s="138">
        <f t="shared" ca="1" si="49"/>
        <v>8484797.8567177523</v>
      </c>
      <c r="J591" s="138">
        <v>0</v>
      </c>
      <c r="K591" s="138">
        <f t="shared" ca="1" si="50"/>
        <v>166915.94379826545</v>
      </c>
      <c r="L591" s="138">
        <f t="shared" ca="1" si="51"/>
        <v>8651713.8005160186</v>
      </c>
    </row>
    <row r="592" spans="5:12" x14ac:dyDescent="0.35">
      <c r="E592" s="135">
        <v>579</v>
      </c>
      <c r="F592" s="135" cm="1">
        <f t="array" aca="1" ref="F592" ca="1">INDEX('SCIR_90% vaccination'!$B580:$CW580, 'INPUTS for uncertainty analysis'!$B$2)</f>
        <v>0</v>
      </c>
      <c r="G592" s="137">
        <f t="shared" ca="1" si="47"/>
        <v>0</v>
      </c>
      <c r="H592" s="151">
        <f t="shared" ca="1" si="48"/>
        <v>0</v>
      </c>
      <c r="I592" s="138">
        <f t="shared" ca="1" si="49"/>
        <v>8484797.8567177523</v>
      </c>
      <c r="J592" s="138">
        <v>0</v>
      </c>
      <c r="K592" s="138">
        <f t="shared" ca="1" si="50"/>
        <v>0</v>
      </c>
      <c r="L592" s="138">
        <f t="shared" ca="1" si="51"/>
        <v>8484797.8567177523</v>
      </c>
    </row>
    <row r="593" spans="5:12" x14ac:dyDescent="0.35">
      <c r="E593" s="135">
        <v>580</v>
      </c>
      <c r="F593" s="135" cm="1">
        <f t="array" aca="1" ref="F593" ca="1">INDEX('SCIR_90% vaccination'!$B581:$CW581, 'INPUTS for uncertainty analysis'!$B$2)</f>
        <v>0</v>
      </c>
      <c r="G593" s="137">
        <f t="shared" ca="1" si="47"/>
        <v>0</v>
      </c>
      <c r="H593" s="151">
        <f t="shared" ca="1" si="48"/>
        <v>0</v>
      </c>
      <c r="I593" s="138">
        <f t="shared" ca="1" si="49"/>
        <v>8484797.8567177523</v>
      </c>
      <c r="J593" s="138">
        <v>0</v>
      </c>
      <c r="K593" s="138">
        <f t="shared" ca="1" si="50"/>
        <v>0</v>
      </c>
      <c r="L593" s="138">
        <f t="shared" ca="1" si="51"/>
        <v>8484797.8567177523</v>
      </c>
    </row>
    <row r="594" spans="5:12" x14ac:dyDescent="0.35">
      <c r="E594" s="135">
        <v>581</v>
      </c>
      <c r="F594" s="135" cm="1">
        <f t="array" aca="1" ref="F594" ca="1">INDEX('SCIR_90% vaccination'!$B582:$CW582, 'INPUTS for uncertainty analysis'!$B$2)</f>
        <v>0</v>
      </c>
      <c r="G594" s="137">
        <f t="shared" ca="1" si="47"/>
        <v>0</v>
      </c>
      <c r="H594" s="151">
        <f t="shared" ca="1" si="48"/>
        <v>0</v>
      </c>
      <c r="I594" s="138">
        <f t="shared" ca="1" si="49"/>
        <v>8484797.8567177523</v>
      </c>
      <c r="J594" s="138">
        <v>0</v>
      </c>
      <c r="K594" s="138">
        <f t="shared" ca="1" si="50"/>
        <v>0</v>
      </c>
      <c r="L594" s="138">
        <f t="shared" ca="1" si="51"/>
        <v>8484797.8567177523</v>
      </c>
    </row>
    <row r="595" spans="5:12" x14ac:dyDescent="0.35">
      <c r="E595" s="135">
        <v>582</v>
      </c>
      <c r="F595" s="135" cm="1">
        <f t="array" aca="1" ref="F595" ca="1">INDEX('SCIR_90% vaccination'!$B583:$CW583, 'INPUTS for uncertainty analysis'!$B$2)</f>
        <v>0</v>
      </c>
      <c r="G595" s="137">
        <f t="shared" ca="1" si="47"/>
        <v>0</v>
      </c>
      <c r="H595" s="151">
        <f t="shared" ca="1" si="48"/>
        <v>0</v>
      </c>
      <c r="I595" s="138">
        <f t="shared" ca="1" si="49"/>
        <v>8484797.8567177523</v>
      </c>
      <c r="J595" s="138">
        <v>0</v>
      </c>
      <c r="K595" s="138">
        <f t="shared" ca="1" si="50"/>
        <v>0</v>
      </c>
      <c r="L595" s="138">
        <f t="shared" ca="1" si="51"/>
        <v>8484797.8567177523</v>
      </c>
    </row>
    <row r="596" spans="5:12" x14ac:dyDescent="0.35">
      <c r="E596" s="135">
        <v>583</v>
      </c>
      <c r="F596" s="135" cm="1">
        <f t="array" aca="1" ref="F596" ca="1">INDEX('SCIR_90% vaccination'!$B584:$CW584, 'INPUTS for uncertainty analysis'!$B$2)</f>
        <v>0</v>
      </c>
      <c r="G596" s="137">
        <f t="shared" ca="1" si="47"/>
        <v>0</v>
      </c>
      <c r="H596" s="151">
        <f t="shared" ca="1" si="48"/>
        <v>0</v>
      </c>
      <c r="I596" s="138">
        <f t="shared" ca="1" si="49"/>
        <v>8484797.8567177523</v>
      </c>
      <c r="J596" s="138">
        <v>0</v>
      </c>
      <c r="K596" s="138">
        <f t="shared" ca="1" si="50"/>
        <v>0</v>
      </c>
      <c r="L596" s="138">
        <f t="shared" ca="1" si="51"/>
        <v>8484797.8567177523</v>
      </c>
    </row>
    <row r="597" spans="5:12" x14ac:dyDescent="0.35">
      <c r="E597" s="135">
        <v>584</v>
      </c>
      <c r="F597" s="135" cm="1">
        <f t="array" aca="1" ref="F597" ca="1">INDEX('SCIR_90% vaccination'!$B585:$CW585, 'INPUTS for uncertainty analysis'!$B$2)</f>
        <v>0</v>
      </c>
      <c r="G597" s="137">
        <f t="shared" ca="1" si="47"/>
        <v>0</v>
      </c>
      <c r="H597" s="151">
        <f t="shared" ca="1" si="48"/>
        <v>0</v>
      </c>
      <c r="I597" s="138">
        <f t="shared" ca="1" si="49"/>
        <v>8484797.8567177523</v>
      </c>
      <c r="J597" s="138">
        <v>0</v>
      </c>
      <c r="K597" s="138">
        <f t="shared" ca="1" si="50"/>
        <v>0</v>
      </c>
      <c r="L597" s="138">
        <f t="shared" ca="1" si="51"/>
        <v>8484797.8567177523</v>
      </c>
    </row>
    <row r="598" spans="5:12" x14ac:dyDescent="0.35">
      <c r="E598" s="135">
        <v>585</v>
      </c>
      <c r="F598" s="135" cm="1">
        <f t="array" aca="1" ref="F598" ca="1">INDEX('SCIR_90% vaccination'!$B586:$CW586, 'INPUTS for uncertainty analysis'!$B$2)</f>
        <v>0</v>
      </c>
      <c r="G598" s="137">
        <f t="shared" ca="1" si="47"/>
        <v>0</v>
      </c>
      <c r="H598" s="151">
        <f t="shared" ca="1" si="48"/>
        <v>0</v>
      </c>
      <c r="I598" s="138">
        <f t="shared" ca="1" si="49"/>
        <v>8484797.8567177523</v>
      </c>
      <c r="J598" s="138">
        <v>0</v>
      </c>
      <c r="K598" s="138">
        <f t="shared" ca="1" si="50"/>
        <v>0</v>
      </c>
      <c r="L598" s="138">
        <f t="shared" ca="1" si="51"/>
        <v>8484797.8567177523</v>
      </c>
    </row>
    <row r="599" spans="5:12" x14ac:dyDescent="0.35">
      <c r="E599" s="135">
        <v>586</v>
      </c>
      <c r="F599" s="135" cm="1">
        <f t="array" aca="1" ref="F599" ca="1">INDEX('SCIR_90% vaccination'!$B587:$CW587, 'INPUTS for uncertainty analysis'!$B$2)</f>
        <v>0</v>
      </c>
      <c r="G599" s="137">
        <f t="shared" ca="1" si="47"/>
        <v>0</v>
      </c>
      <c r="H599" s="151">
        <f t="shared" ca="1" si="48"/>
        <v>0</v>
      </c>
      <c r="I599" s="138">
        <f t="shared" ca="1" si="49"/>
        <v>8484797.8567177523</v>
      </c>
      <c r="J599" s="138">
        <v>0</v>
      </c>
      <c r="K599" s="138">
        <f t="shared" ca="1" si="50"/>
        <v>0</v>
      </c>
      <c r="L599" s="138">
        <f t="shared" ca="1" si="51"/>
        <v>8484797.8567177523</v>
      </c>
    </row>
    <row r="600" spans="5:12" x14ac:dyDescent="0.35">
      <c r="E600" s="135">
        <v>587</v>
      </c>
      <c r="F600" s="135" cm="1">
        <f t="array" aca="1" ref="F600" ca="1">INDEX('SCIR_90% vaccination'!$B588:$CW588, 'INPUTS for uncertainty analysis'!$B$2)</f>
        <v>0</v>
      </c>
      <c r="G600" s="137">
        <f t="shared" ca="1" si="47"/>
        <v>0</v>
      </c>
      <c r="H600" s="151">
        <f t="shared" ca="1" si="48"/>
        <v>0</v>
      </c>
      <c r="I600" s="138">
        <f t="shared" ca="1" si="49"/>
        <v>8484797.8567177523</v>
      </c>
      <c r="J600" s="138">
        <v>0</v>
      </c>
      <c r="K600" s="138">
        <f t="shared" ca="1" si="50"/>
        <v>0</v>
      </c>
      <c r="L600" s="138">
        <f t="shared" ca="1" si="51"/>
        <v>8484797.8567177523</v>
      </c>
    </row>
    <row r="601" spans="5:12" x14ac:dyDescent="0.35">
      <c r="E601" s="135">
        <v>588</v>
      </c>
      <c r="F601" s="135" cm="1">
        <f t="array" aca="1" ref="F601" ca="1">INDEX('SCIR_90% vaccination'!$B589:$CW589, 'INPUTS for uncertainty analysis'!$B$2)</f>
        <v>0</v>
      </c>
      <c r="G601" s="137">
        <f t="shared" ca="1" si="47"/>
        <v>0</v>
      </c>
      <c r="H601" s="151">
        <f t="shared" ca="1" si="48"/>
        <v>0</v>
      </c>
      <c r="I601" s="138">
        <f t="shared" ca="1" si="49"/>
        <v>8484797.8567177523</v>
      </c>
      <c r="J601" s="138">
        <v>0</v>
      </c>
      <c r="K601" s="138">
        <f t="shared" ca="1" si="50"/>
        <v>0</v>
      </c>
      <c r="L601" s="138">
        <f t="shared" ca="1" si="51"/>
        <v>8484797.8567177523</v>
      </c>
    </row>
    <row r="602" spans="5:12" x14ac:dyDescent="0.35">
      <c r="E602" s="135">
        <v>589</v>
      </c>
      <c r="F602" s="135" cm="1">
        <f t="array" aca="1" ref="F602" ca="1">INDEX('SCIR_90% vaccination'!$B590:$CW590, 'INPUTS for uncertainty analysis'!$B$2)</f>
        <v>0</v>
      </c>
      <c r="G602" s="137">
        <f t="shared" ca="1" si="47"/>
        <v>0</v>
      </c>
      <c r="H602" s="151">
        <f t="shared" ca="1" si="48"/>
        <v>0</v>
      </c>
      <c r="I602" s="138">
        <f t="shared" ca="1" si="49"/>
        <v>8484797.8567177523</v>
      </c>
      <c r="J602" s="138">
        <v>0</v>
      </c>
      <c r="K602" s="138">
        <f t="shared" ca="1" si="50"/>
        <v>0</v>
      </c>
      <c r="L602" s="138">
        <f t="shared" ca="1" si="51"/>
        <v>8484797.8567177523</v>
      </c>
    </row>
    <row r="603" spans="5:12" x14ac:dyDescent="0.35">
      <c r="E603" s="135">
        <v>590</v>
      </c>
      <c r="F603" s="135" cm="1">
        <f t="array" aca="1" ref="F603" ca="1">INDEX('SCIR_90% vaccination'!$B591:$CW591, 'INPUTS for uncertainty analysis'!$B$2)</f>
        <v>0</v>
      </c>
      <c r="G603" s="137">
        <f t="shared" ca="1" si="47"/>
        <v>0</v>
      </c>
      <c r="H603" s="151">
        <f t="shared" ca="1" si="48"/>
        <v>0</v>
      </c>
      <c r="I603" s="138">
        <f t="shared" ca="1" si="49"/>
        <v>8484797.8567177523</v>
      </c>
      <c r="J603" s="138">
        <v>0</v>
      </c>
      <c r="K603" s="138">
        <f t="shared" ca="1" si="50"/>
        <v>0</v>
      </c>
      <c r="L603" s="138">
        <f t="shared" ca="1" si="51"/>
        <v>8484797.8567177523</v>
      </c>
    </row>
    <row r="604" spans="5:12" x14ac:dyDescent="0.35">
      <c r="E604" s="135">
        <v>591</v>
      </c>
      <c r="F604" s="135" cm="1">
        <f t="array" aca="1" ref="F604" ca="1">INDEX('SCIR_90% vaccination'!$B592:$CW592, 'INPUTS for uncertainty analysis'!$B$2)</f>
        <v>0</v>
      </c>
      <c r="G604" s="137">
        <f t="shared" ca="1" si="47"/>
        <v>0</v>
      </c>
      <c r="H604" s="151">
        <f t="shared" ca="1" si="48"/>
        <v>0</v>
      </c>
      <c r="I604" s="138">
        <f t="shared" ca="1" si="49"/>
        <v>8484797.8567177523</v>
      </c>
      <c r="J604" s="138">
        <v>0</v>
      </c>
      <c r="K604" s="138">
        <f t="shared" ca="1" si="50"/>
        <v>0</v>
      </c>
      <c r="L604" s="138">
        <f t="shared" ca="1" si="51"/>
        <v>8484797.8567177523</v>
      </c>
    </row>
    <row r="605" spans="5:12" x14ac:dyDescent="0.35">
      <c r="E605" s="135">
        <v>592</v>
      </c>
      <c r="F605" s="135" cm="1">
        <f t="array" aca="1" ref="F605" ca="1">INDEX('SCIR_90% vaccination'!$B593:$CW593, 'INPUTS for uncertainty analysis'!$B$2)</f>
        <v>0</v>
      </c>
      <c r="G605" s="137">
        <f t="shared" ca="1" si="47"/>
        <v>0</v>
      </c>
      <c r="H605" s="151">
        <f t="shared" ca="1" si="48"/>
        <v>0</v>
      </c>
      <c r="I605" s="138">
        <f t="shared" ca="1" si="49"/>
        <v>8484797.8567177523</v>
      </c>
      <c r="J605" s="138">
        <v>0</v>
      </c>
      <c r="K605" s="138">
        <f t="shared" ca="1" si="50"/>
        <v>0</v>
      </c>
      <c r="L605" s="138">
        <f t="shared" ca="1" si="51"/>
        <v>8484797.8567177523</v>
      </c>
    </row>
    <row r="606" spans="5:12" x14ac:dyDescent="0.35">
      <c r="E606" s="135">
        <v>593</v>
      </c>
      <c r="F606" s="135" cm="1">
        <f t="array" aca="1" ref="F606" ca="1">INDEX('SCIR_90% vaccination'!$B594:$CW594, 'INPUTS for uncertainty analysis'!$B$2)</f>
        <v>0</v>
      </c>
      <c r="G606" s="137">
        <f t="shared" ca="1" si="47"/>
        <v>0</v>
      </c>
      <c r="H606" s="151">
        <f t="shared" ca="1" si="48"/>
        <v>0</v>
      </c>
      <c r="I606" s="138">
        <f t="shared" ca="1" si="49"/>
        <v>8484797.8567177523</v>
      </c>
      <c r="J606" s="138">
        <v>0</v>
      </c>
      <c r="K606" s="138">
        <f t="shared" ca="1" si="50"/>
        <v>0</v>
      </c>
      <c r="L606" s="138">
        <f t="shared" ca="1" si="51"/>
        <v>8484797.8567177523</v>
      </c>
    </row>
    <row r="607" spans="5:12" x14ac:dyDescent="0.35">
      <c r="E607" s="135">
        <v>594</v>
      </c>
      <c r="F607" s="135" cm="1">
        <f t="array" aca="1" ref="F607" ca="1">INDEX('SCIR_90% vaccination'!$B595:$CW595, 'INPUTS for uncertainty analysis'!$B$2)</f>
        <v>0</v>
      </c>
      <c r="G607" s="137">
        <f t="shared" ca="1" si="47"/>
        <v>0</v>
      </c>
      <c r="H607" s="151">
        <f t="shared" ca="1" si="48"/>
        <v>0</v>
      </c>
      <c r="I607" s="138">
        <f t="shared" ca="1" si="49"/>
        <v>8484797.8567177523</v>
      </c>
      <c r="J607" s="138">
        <v>0</v>
      </c>
      <c r="K607" s="138">
        <f t="shared" ca="1" si="50"/>
        <v>0</v>
      </c>
      <c r="L607" s="138">
        <f t="shared" ca="1" si="51"/>
        <v>8484797.8567177523</v>
      </c>
    </row>
    <row r="608" spans="5:12" x14ac:dyDescent="0.35">
      <c r="E608" s="135">
        <v>595</v>
      </c>
      <c r="F608" s="135" cm="1">
        <f t="array" aca="1" ref="F608" ca="1">INDEX('SCIR_90% vaccination'!$B596:$CW596, 'INPUTS for uncertainty analysis'!$B$2)</f>
        <v>0</v>
      </c>
      <c r="G608" s="137">
        <f t="shared" ca="1" si="47"/>
        <v>0</v>
      </c>
      <c r="H608" s="151">
        <f t="shared" ca="1" si="48"/>
        <v>0</v>
      </c>
      <c r="I608" s="138">
        <f t="shared" ca="1" si="49"/>
        <v>8484797.8567177523</v>
      </c>
      <c r="J608" s="138">
        <v>0</v>
      </c>
      <c r="K608" s="138">
        <f t="shared" ca="1" si="50"/>
        <v>0</v>
      </c>
      <c r="L608" s="138">
        <f t="shared" ca="1" si="51"/>
        <v>8484797.8567177523</v>
      </c>
    </row>
    <row r="609" spans="5:12" x14ac:dyDescent="0.35">
      <c r="E609" s="135">
        <v>596</v>
      </c>
      <c r="F609" s="135" cm="1">
        <f t="array" aca="1" ref="F609" ca="1">INDEX('SCIR_90% vaccination'!$B597:$CW597, 'INPUTS for uncertainty analysis'!$B$2)</f>
        <v>0</v>
      </c>
      <c r="G609" s="137">
        <f t="shared" ca="1" si="47"/>
        <v>0</v>
      </c>
      <c r="H609" s="151">
        <f t="shared" ca="1" si="48"/>
        <v>0</v>
      </c>
      <c r="I609" s="138">
        <f t="shared" ca="1" si="49"/>
        <v>8484797.8567177523</v>
      </c>
      <c r="J609" s="138">
        <v>0</v>
      </c>
      <c r="K609" s="138">
        <f t="shared" ca="1" si="50"/>
        <v>0</v>
      </c>
      <c r="L609" s="138">
        <f t="shared" ca="1" si="51"/>
        <v>8484797.8567177523</v>
      </c>
    </row>
    <row r="610" spans="5:12" x14ac:dyDescent="0.35">
      <c r="E610" s="135">
        <v>597</v>
      </c>
      <c r="F610" s="135" cm="1">
        <f t="array" aca="1" ref="F610" ca="1">INDEX('SCIR_90% vaccination'!$B598:$CW598, 'INPUTS for uncertainty analysis'!$B$2)</f>
        <v>0</v>
      </c>
      <c r="G610" s="137">
        <f t="shared" ca="1" si="47"/>
        <v>0</v>
      </c>
      <c r="H610" s="151">
        <f t="shared" ca="1" si="48"/>
        <v>0</v>
      </c>
      <c r="I610" s="138">
        <f t="shared" ca="1" si="49"/>
        <v>8484797.8567177523</v>
      </c>
      <c r="J610" s="138">
        <v>0</v>
      </c>
      <c r="K610" s="138">
        <f t="shared" ca="1" si="50"/>
        <v>0</v>
      </c>
      <c r="L610" s="138">
        <f t="shared" ca="1" si="51"/>
        <v>8484797.8567177523</v>
      </c>
    </row>
    <row r="611" spans="5:12" x14ac:dyDescent="0.35">
      <c r="E611" s="135">
        <v>598</v>
      </c>
      <c r="F611" s="135" cm="1">
        <f t="array" aca="1" ref="F611" ca="1">INDEX('SCIR_90% vaccination'!$B599:$CW599, 'INPUTS for uncertainty analysis'!$B$2)</f>
        <v>0</v>
      </c>
      <c r="G611" s="137">
        <f t="shared" ca="1" si="47"/>
        <v>0</v>
      </c>
      <c r="H611" s="151">
        <f t="shared" ca="1" si="48"/>
        <v>0</v>
      </c>
      <c r="I611" s="138">
        <f t="shared" ca="1" si="49"/>
        <v>8484797.8567177523</v>
      </c>
      <c r="J611" s="138">
        <v>0</v>
      </c>
      <c r="K611" s="138">
        <f t="shared" ca="1" si="50"/>
        <v>0</v>
      </c>
      <c r="L611" s="138">
        <f t="shared" ca="1" si="51"/>
        <v>8484797.8567177523</v>
      </c>
    </row>
    <row r="612" spans="5:12" x14ac:dyDescent="0.35">
      <c r="E612" s="135">
        <v>599</v>
      </c>
      <c r="F612" s="135" cm="1">
        <f t="array" aca="1" ref="F612" ca="1">INDEX('SCIR_90% vaccination'!$B600:$CW600, 'INPUTS for uncertainty analysis'!$B$2)</f>
        <v>0</v>
      </c>
      <c r="G612" s="137">
        <f t="shared" ca="1" si="47"/>
        <v>0</v>
      </c>
      <c r="H612" s="151">
        <f t="shared" ca="1" si="48"/>
        <v>0</v>
      </c>
      <c r="I612" s="138">
        <f t="shared" ca="1" si="49"/>
        <v>8484797.8567177523</v>
      </c>
      <c r="J612" s="138">
        <v>0</v>
      </c>
      <c r="K612" s="138">
        <f t="shared" ca="1" si="50"/>
        <v>0</v>
      </c>
      <c r="L612" s="138">
        <f t="shared" ca="1" si="51"/>
        <v>8484797.8567177523</v>
      </c>
    </row>
    <row r="613" spans="5:12" x14ac:dyDescent="0.35">
      <c r="E613" s="135">
        <v>600</v>
      </c>
      <c r="F613" s="135" cm="1">
        <f t="array" aca="1" ref="F613" ca="1">INDEX('SCIR_90% vaccination'!$B601:$CW601, 'INPUTS for uncertainty analysis'!$B$2)</f>
        <v>1</v>
      </c>
      <c r="G613" s="137">
        <f t="shared" ca="1" si="47"/>
        <v>25.144859849109157</v>
      </c>
      <c r="H613" s="151">
        <f t="shared" ca="1" si="48"/>
        <v>0</v>
      </c>
      <c r="I613" s="138">
        <f t="shared" ca="1" si="49"/>
        <v>8484797.8567177523</v>
      </c>
      <c r="J613" s="138">
        <v>0</v>
      </c>
      <c r="K613" s="138">
        <f t="shared" ca="1" si="50"/>
        <v>166915.94379826545</v>
      </c>
      <c r="L613" s="138">
        <f t="shared" ca="1" si="51"/>
        <v>8651713.8005160186</v>
      </c>
    </row>
    <row r="614" spans="5:12" x14ac:dyDescent="0.35">
      <c r="E614" s="135">
        <v>601</v>
      </c>
      <c r="F614" s="135" cm="1">
        <f t="array" aca="1" ref="F614" ca="1">INDEX('SCIR_90% vaccination'!$B602:$CW602, 'INPUTS for uncertainty analysis'!$B$2)</f>
        <v>0</v>
      </c>
      <c r="G614" s="137">
        <f t="shared" ca="1" si="47"/>
        <v>0</v>
      </c>
      <c r="H614" s="151">
        <f t="shared" ca="1" si="48"/>
        <v>0</v>
      </c>
      <c r="I614" s="138">
        <f t="shared" ca="1" si="49"/>
        <v>8484797.8567177523</v>
      </c>
      <c r="J614" s="138">
        <v>0</v>
      </c>
      <c r="K614" s="138">
        <f t="shared" ca="1" si="50"/>
        <v>0</v>
      </c>
      <c r="L614" s="138">
        <f t="shared" ca="1" si="51"/>
        <v>8484797.8567177523</v>
      </c>
    </row>
    <row r="615" spans="5:12" x14ac:dyDescent="0.35">
      <c r="E615" s="135">
        <v>602</v>
      </c>
      <c r="F615" s="135" cm="1">
        <f t="array" aca="1" ref="F615" ca="1">INDEX('SCIR_90% vaccination'!$B603:$CW603, 'INPUTS for uncertainty analysis'!$B$2)</f>
        <v>0</v>
      </c>
      <c r="G615" s="137">
        <f t="shared" ca="1" si="47"/>
        <v>0</v>
      </c>
      <c r="H615" s="151">
        <f t="shared" ca="1" si="48"/>
        <v>0</v>
      </c>
      <c r="I615" s="138">
        <f t="shared" ca="1" si="49"/>
        <v>8484797.8567177523</v>
      </c>
      <c r="J615" s="138">
        <v>0</v>
      </c>
      <c r="K615" s="138">
        <f t="shared" ca="1" si="50"/>
        <v>0</v>
      </c>
      <c r="L615" s="138">
        <f t="shared" ca="1" si="51"/>
        <v>8484797.8567177523</v>
      </c>
    </row>
    <row r="616" spans="5:12" x14ac:dyDescent="0.35">
      <c r="E616" s="135">
        <v>603</v>
      </c>
      <c r="F616" s="135" cm="1">
        <f t="array" aca="1" ref="F616" ca="1">INDEX('SCIR_90% vaccination'!$B604:$CW604, 'INPUTS for uncertainty analysis'!$B$2)</f>
        <v>0</v>
      </c>
      <c r="G616" s="137">
        <f t="shared" ca="1" si="47"/>
        <v>0</v>
      </c>
      <c r="H616" s="151">
        <f t="shared" ca="1" si="48"/>
        <v>0</v>
      </c>
      <c r="I616" s="138">
        <f t="shared" ca="1" si="49"/>
        <v>8484797.8567177523</v>
      </c>
      <c r="J616" s="138">
        <v>0</v>
      </c>
      <c r="K616" s="138">
        <f t="shared" ca="1" si="50"/>
        <v>0</v>
      </c>
      <c r="L616" s="138">
        <f t="shared" ca="1" si="51"/>
        <v>8484797.8567177523</v>
      </c>
    </row>
    <row r="617" spans="5:12" x14ac:dyDescent="0.35">
      <c r="E617" s="135">
        <v>604</v>
      </c>
      <c r="F617" s="135" cm="1">
        <f t="array" aca="1" ref="F617" ca="1">INDEX('SCIR_90% vaccination'!$B605:$CW605, 'INPUTS for uncertainty analysis'!$B$2)</f>
        <v>0</v>
      </c>
      <c r="G617" s="137">
        <f t="shared" ca="1" si="47"/>
        <v>0</v>
      </c>
      <c r="H617" s="151">
        <f t="shared" ca="1" si="48"/>
        <v>0</v>
      </c>
      <c r="I617" s="138">
        <f t="shared" ca="1" si="49"/>
        <v>8484797.8567177523</v>
      </c>
      <c r="J617" s="138">
        <v>0</v>
      </c>
      <c r="K617" s="138">
        <f t="shared" ca="1" si="50"/>
        <v>0</v>
      </c>
      <c r="L617" s="138">
        <f t="shared" ca="1" si="51"/>
        <v>8484797.8567177523</v>
      </c>
    </row>
    <row r="618" spans="5:12" x14ac:dyDescent="0.35">
      <c r="E618" s="135">
        <v>605</v>
      </c>
      <c r="F618" s="135" cm="1">
        <f t="array" aca="1" ref="F618" ca="1">INDEX('SCIR_90% vaccination'!$B606:$CW606, 'INPUTS for uncertainty analysis'!$B$2)</f>
        <v>0</v>
      </c>
      <c r="G618" s="137">
        <f t="shared" ca="1" si="47"/>
        <v>0</v>
      </c>
      <c r="H618" s="151">
        <f t="shared" ca="1" si="48"/>
        <v>0</v>
      </c>
      <c r="I618" s="138">
        <f t="shared" ca="1" si="49"/>
        <v>8484797.8567177523</v>
      </c>
      <c r="J618" s="138">
        <v>0</v>
      </c>
      <c r="K618" s="138">
        <f t="shared" ca="1" si="50"/>
        <v>0</v>
      </c>
      <c r="L618" s="138">
        <f t="shared" ca="1" si="51"/>
        <v>8484797.8567177523</v>
      </c>
    </row>
    <row r="619" spans="5:12" x14ac:dyDescent="0.35">
      <c r="E619" s="135">
        <v>606</v>
      </c>
      <c r="F619" s="135" cm="1">
        <f t="array" aca="1" ref="F619" ca="1">INDEX('SCIR_90% vaccination'!$B607:$CW607, 'INPUTS for uncertainty analysis'!$B$2)</f>
        <v>0</v>
      </c>
      <c r="G619" s="137">
        <f t="shared" ca="1" si="47"/>
        <v>0</v>
      </c>
      <c r="H619" s="151">
        <f t="shared" ca="1" si="48"/>
        <v>0</v>
      </c>
      <c r="I619" s="138">
        <f t="shared" ca="1" si="49"/>
        <v>8484797.8567177523</v>
      </c>
      <c r="J619" s="138">
        <v>0</v>
      </c>
      <c r="K619" s="138">
        <f t="shared" ca="1" si="50"/>
        <v>0</v>
      </c>
      <c r="L619" s="138">
        <f t="shared" ca="1" si="51"/>
        <v>8484797.8567177523</v>
      </c>
    </row>
    <row r="620" spans="5:12" x14ac:dyDescent="0.35">
      <c r="E620" s="135">
        <v>607</v>
      </c>
      <c r="F620" s="135" cm="1">
        <f t="array" aca="1" ref="F620" ca="1">INDEX('SCIR_90% vaccination'!$B608:$CW608, 'INPUTS for uncertainty analysis'!$B$2)</f>
        <v>0</v>
      </c>
      <c r="G620" s="137">
        <f t="shared" ca="1" si="47"/>
        <v>0</v>
      </c>
      <c r="H620" s="151">
        <f t="shared" ca="1" si="48"/>
        <v>0</v>
      </c>
      <c r="I620" s="138">
        <f t="shared" ca="1" si="49"/>
        <v>8484797.8567177523</v>
      </c>
      <c r="J620" s="138">
        <v>0</v>
      </c>
      <c r="K620" s="138">
        <f t="shared" ca="1" si="50"/>
        <v>0</v>
      </c>
      <c r="L620" s="138">
        <f t="shared" ca="1" si="51"/>
        <v>8484797.8567177523</v>
      </c>
    </row>
    <row r="621" spans="5:12" x14ac:dyDescent="0.35">
      <c r="E621" s="135">
        <v>608</v>
      </c>
      <c r="F621" s="135" cm="1">
        <f t="array" aca="1" ref="F621" ca="1">INDEX('SCIR_90% vaccination'!$B609:$CW609, 'INPUTS for uncertainty analysis'!$B$2)</f>
        <v>1</v>
      </c>
      <c r="G621" s="137">
        <f t="shared" ca="1" si="47"/>
        <v>25.144859849109157</v>
      </c>
      <c r="H621" s="151">
        <f t="shared" ca="1" si="48"/>
        <v>0</v>
      </c>
      <c r="I621" s="138">
        <f t="shared" ca="1" si="49"/>
        <v>8484797.8567177523</v>
      </c>
      <c r="J621" s="138">
        <v>0</v>
      </c>
      <c r="K621" s="138">
        <f t="shared" ca="1" si="50"/>
        <v>166915.94379826545</v>
      </c>
      <c r="L621" s="138">
        <f t="shared" ca="1" si="51"/>
        <v>8651713.8005160186</v>
      </c>
    </row>
    <row r="622" spans="5:12" x14ac:dyDescent="0.35">
      <c r="E622" s="135">
        <v>609</v>
      </c>
      <c r="F622" s="135" cm="1">
        <f t="array" aca="1" ref="F622" ca="1">INDEX('SCIR_90% vaccination'!$B610:$CW610, 'INPUTS for uncertainty analysis'!$B$2)</f>
        <v>0</v>
      </c>
      <c r="G622" s="137">
        <f t="shared" ca="1" si="47"/>
        <v>0</v>
      </c>
      <c r="H622" s="151">
        <f t="shared" ca="1" si="48"/>
        <v>0</v>
      </c>
      <c r="I622" s="138">
        <f t="shared" ca="1" si="49"/>
        <v>8484797.8567177523</v>
      </c>
      <c r="J622" s="138">
        <v>0</v>
      </c>
      <c r="K622" s="138">
        <f t="shared" ca="1" si="50"/>
        <v>0</v>
      </c>
      <c r="L622" s="138">
        <f t="shared" ca="1" si="51"/>
        <v>8484797.8567177523</v>
      </c>
    </row>
    <row r="623" spans="5:12" x14ac:dyDescent="0.35">
      <c r="E623" s="135">
        <v>610</v>
      </c>
      <c r="F623" s="135" cm="1">
        <f t="array" aca="1" ref="F623" ca="1">INDEX('SCIR_90% vaccination'!$B611:$CW611, 'INPUTS for uncertainty analysis'!$B$2)</f>
        <v>0</v>
      </c>
      <c r="G623" s="137">
        <f t="shared" ca="1" si="47"/>
        <v>0</v>
      </c>
      <c r="H623" s="151">
        <f t="shared" ca="1" si="48"/>
        <v>0</v>
      </c>
      <c r="I623" s="138">
        <f t="shared" ca="1" si="49"/>
        <v>8484797.8567177523</v>
      </c>
      <c r="J623" s="138">
        <v>0</v>
      </c>
      <c r="K623" s="138">
        <f t="shared" ca="1" si="50"/>
        <v>0</v>
      </c>
      <c r="L623" s="138">
        <f t="shared" ca="1" si="51"/>
        <v>8484797.8567177523</v>
      </c>
    </row>
    <row r="624" spans="5:12" x14ac:dyDescent="0.35">
      <c r="E624" s="135">
        <v>611</v>
      </c>
      <c r="F624" s="135" cm="1">
        <f t="array" aca="1" ref="F624" ca="1">INDEX('SCIR_90% vaccination'!$B612:$CW612, 'INPUTS for uncertainty analysis'!$B$2)</f>
        <v>0</v>
      </c>
      <c r="G624" s="137">
        <f t="shared" ca="1" si="47"/>
        <v>0</v>
      </c>
      <c r="H624" s="151">
        <f t="shared" ca="1" si="48"/>
        <v>0</v>
      </c>
      <c r="I624" s="138">
        <f t="shared" ca="1" si="49"/>
        <v>8484797.8567177523</v>
      </c>
      <c r="J624" s="138">
        <v>0</v>
      </c>
      <c r="K624" s="138">
        <f t="shared" ca="1" si="50"/>
        <v>0</v>
      </c>
      <c r="L624" s="138">
        <f t="shared" ca="1" si="51"/>
        <v>8484797.8567177523</v>
      </c>
    </row>
    <row r="625" spans="5:12" x14ac:dyDescent="0.35">
      <c r="E625" s="135">
        <v>612</v>
      </c>
      <c r="F625" s="135" cm="1">
        <f t="array" aca="1" ref="F625" ca="1">INDEX('SCIR_90% vaccination'!$B613:$CW613, 'INPUTS for uncertainty analysis'!$B$2)</f>
        <v>0</v>
      </c>
      <c r="G625" s="137">
        <f t="shared" ca="1" si="47"/>
        <v>0</v>
      </c>
      <c r="H625" s="151">
        <f t="shared" ca="1" si="48"/>
        <v>0</v>
      </c>
      <c r="I625" s="138">
        <f t="shared" ca="1" si="49"/>
        <v>8484797.8567177523</v>
      </c>
      <c r="J625" s="138">
        <v>0</v>
      </c>
      <c r="K625" s="138">
        <f t="shared" ca="1" si="50"/>
        <v>0</v>
      </c>
      <c r="L625" s="138">
        <f t="shared" ca="1" si="51"/>
        <v>8484797.8567177523</v>
      </c>
    </row>
    <row r="626" spans="5:12" x14ac:dyDescent="0.35">
      <c r="E626" s="135">
        <v>613</v>
      </c>
      <c r="F626" s="135" cm="1">
        <f t="array" aca="1" ref="F626" ca="1">INDEX('SCIR_90% vaccination'!$B614:$CW614, 'INPUTS for uncertainty analysis'!$B$2)</f>
        <v>0</v>
      </c>
      <c r="G626" s="137">
        <f t="shared" ca="1" si="47"/>
        <v>0</v>
      </c>
      <c r="H626" s="151">
        <f t="shared" ca="1" si="48"/>
        <v>0</v>
      </c>
      <c r="I626" s="138">
        <f t="shared" ca="1" si="49"/>
        <v>8484797.8567177523</v>
      </c>
      <c r="J626" s="138">
        <v>0</v>
      </c>
      <c r="K626" s="138">
        <f t="shared" ca="1" si="50"/>
        <v>0</v>
      </c>
      <c r="L626" s="138">
        <f t="shared" ca="1" si="51"/>
        <v>8484797.8567177523</v>
      </c>
    </row>
    <row r="627" spans="5:12" x14ac:dyDescent="0.35">
      <c r="E627" s="135">
        <v>614</v>
      </c>
      <c r="F627" s="135" cm="1">
        <f t="array" aca="1" ref="F627" ca="1">INDEX('SCIR_90% vaccination'!$B615:$CW615, 'INPUTS for uncertainty analysis'!$B$2)</f>
        <v>1</v>
      </c>
      <c r="G627" s="137">
        <f t="shared" ca="1" si="47"/>
        <v>25.144859849109157</v>
      </c>
      <c r="H627" s="151">
        <f t="shared" ca="1" si="48"/>
        <v>0</v>
      </c>
      <c r="I627" s="138">
        <f t="shared" ca="1" si="49"/>
        <v>8484797.8567177523</v>
      </c>
      <c r="J627" s="138">
        <v>0</v>
      </c>
      <c r="K627" s="138">
        <f t="shared" ca="1" si="50"/>
        <v>166915.94379826545</v>
      </c>
      <c r="L627" s="138">
        <f t="shared" ca="1" si="51"/>
        <v>8651713.8005160186</v>
      </c>
    </row>
    <row r="628" spans="5:12" x14ac:dyDescent="0.35">
      <c r="E628" s="135">
        <v>615</v>
      </c>
      <c r="F628" s="135" cm="1">
        <f t="array" aca="1" ref="F628" ca="1">INDEX('SCIR_90% vaccination'!$B616:$CW616, 'INPUTS for uncertainty analysis'!$B$2)</f>
        <v>0</v>
      </c>
      <c r="G628" s="137">
        <f t="shared" ca="1" si="47"/>
        <v>0</v>
      </c>
      <c r="H628" s="151">
        <f t="shared" ca="1" si="48"/>
        <v>0</v>
      </c>
      <c r="I628" s="138">
        <f t="shared" ca="1" si="49"/>
        <v>8484797.8567177523</v>
      </c>
      <c r="J628" s="138">
        <v>0</v>
      </c>
      <c r="K628" s="138">
        <f t="shared" ca="1" si="50"/>
        <v>0</v>
      </c>
      <c r="L628" s="138">
        <f t="shared" ca="1" si="51"/>
        <v>8484797.8567177523</v>
      </c>
    </row>
    <row r="629" spans="5:12" x14ac:dyDescent="0.35">
      <c r="E629" s="135">
        <v>616</v>
      </c>
      <c r="F629" s="135" cm="1">
        <f t="array" aca="1" ref="F629" ca="1">INDEX('SCIR_90% vaccination'!$B617:$CW617, 'INPUTS for uncertainty analysis'!$B$2)</f>
        <v>0</v>
      </c>
      <c r="G629" s="137">
        <f t="shared" ca="1" si="47"/>
        <v>0</v>
      </c>
      <c r="H629" s="151">
        <f t="shared" ca="1" si="48"/>
        <v>0</v>
      </c>
      <c r="I629" s="138">
        <f t="shared" ca="1" si="49"/>
        <v>8484797.8567177523</v>
      </c>
      <c r="J629" s="138">
        <v>0</v>
      </c>
      <c r="K629" s="138">
        <f t="shared" ca="1" si="50"/>
        <v>0</v>
      </c>
      <c r="L629" s="138">
        <f t="shared" ca="1" si="51"/>
        <v>8484797.8567177523</v>
      </c>
    </row>
    <row r="630" spans="5:12" x14ac:dyDescent="0.35">
      <c r="E630" s="135">
        <v>617</v>
      </c>
      <c r="F630" s="135" cm="1">
        <f t="array" aca="1" ref="F630" ca="1">INDEX('SCIR_90% vaccination'!$B618:$CW618, 'INPUTS for uncertainty analysis'!$B$2)</f>
        <v>0</v>
      </c>
      <c r="G630" s="137">
        <f t="shared" ca="1" si="47"/>
        <v>0</v>
      </c>
      <c r="H630" s="151">
        <f t="shared" ca="1" si="48"/>
        <v>0</v>
      </c>
      <c r="I630" s="138">
        <f t="shared" ca="1" si="49"/>
        <v>8484797.8567177523</v>
      </c>
      <c r="J630" s="138">
        <v>0</v>
      </c>
      <c r="K630" s="138">
        <f t="shared" ca="1" si="50"/>
        <v>0</v>
      </c>
      <c r="L630" s="138">
        <f t="shared" ca="1" si="51"/>
        <v>8484797.8567177523</v>
      </c>
    </row>
    <row r="631" spans="5:12" x14ac:dyDescent="0.35">
      <c r="E631" s="135">
        <v>618</v>
      </c>
      <c r="F631" s="135" cm="1">
        <f t="array" aca="1" ref="F631" ca="1">INDEX('SCIR_90% vaccination'!$B619:$CW619, 'INPUTS for uncertainty analysis'!$B$2)</f>
        <v>0</v>
      </c>
      <c r="G631" s="137">
        <f t="shared" ca="1" si="47"/>
        <v>0</v>
      </c>
      <c r="H631" s="151">
        <f t="shared" ca="1" si="48"/>
        <v>0</v>
      </c>
      <c r="I631" s="138">
        <f t="shared" ca="1" si="49"/>
        <v>8484797.8567177523</v>
      </c>
      <c r="J631" s="138">
        <v>0</v>
      </c>
      <c r="K631" s="138">
        <f t="shared" ca="1" si="50"/>
        <v>0</v>
      </c>
      <c r="L631" s="138">
        <f t="shared" ca="1" si="51"/>
        <v>8484797.8567177523</v>
      </c>
    </row>
    <row r="632" spans="5:12" x14ac:dyDescent="0.35">
      <c r="E632" s="135">
        <v>619</v>
      </c>
      <c r="F632" s="135" cm="1">
        <f t="array" aca="1" ref="F632" ca="1">INDEX('SCIR_90% vaccination'!$B620:$CW620, 'INPUTS for uncertainty analysis'!$B$2)</f>
        <v>0</v>
      </c>
      <c r="G632" s="137">
        <f t="shared" ca="1" si="47"/>
        <v>0</v>
      </c>
      <c r="H632" s="151">
        <f t="shared" ca="1" si="48"/>
        <v>0</v>
      </c>
      <c r="I632" s="138">
        <f t="shared" ca="1" si="49"/>
        <v>8484797.8567177523</v>
      </c>
      <c r="J632" s="138">
        <v>0</v>
      </c>
      <c r="K632" s="138">
        <f t="shared" ca="1" si="50"/>
        <v>0</v>
      </c>
      <c r="L632" s="138">
        <f t="shared" ca="1" si="51"/>
        <v>8484797.8567177523</v>
      </c>
    </row>
    <row r="633" spans="5:12" x14ac:dyDescent="0.35">
      <c r="E633" s="135">
        <v>620</v>
      </c>
      <c r="F633" s="135" cm="1">
        <f t="array" aca="1" ref="F633" ca="1">INDEX('SCIR_90% vaccination'!$B621:$CW621, 'INPUTS for uncertainty analysis'!$B$2)</f>
        <v>0</v>
      </c>
      <c r="G633" s="137">
        <f t="shared" ca="1" si="47"/>
        <v>0</v>
      </c>
      <c r="H633" s="151">
        <f t="shared" ca="1" si="48"/>
        <v>0</v>
      </c>
      <c r="I633" s="138">
        <f t="shared" ca="1" si="49"/>
        <v>8484797.8567177523</v>
      </c>
      <c r="J633" s="138">
        <v>0</v>
      </c>
      <c r="K633" s="138">
        <f t="shared" ca="1" si="50"/>
        <v>0</v>
      </c>
      <c r="L633" s="138">
        <f t="shared" ca="1" si="51"/>
        <v>8484797.8567177523</v>
      </c>
    </row>
    <row r="634" spans="5:12" x14ac:dyDescent="0.35">
      <c r="E634" s="135">
        <v>621</v>
      </c>
      <c r="F634" s="135" cm="1">
        <f t="array" aca="1" ref="F634" ca="1">INDEX('SCIR_90% vaccination'!$B622:$CW622, 'INPUTS for uncertainty analysis'!$B$2)</f>
        <v>1</v>
      </c>
      <c r="G634" s="137">
        <f t="shared" ca="1" si="47"/>
        <v>25.144859849109157</v>
      </c>
      <c r="H634" s="151">
        <f t="shared" ca="1" si="48"/>
        <v>0</v>
      </c>
      <c r="I634" s="138">
        <f t="shared" ca="1" si="49"/>
        <v>8484797.8567177523</v>
      </c>
      <c r="J634" s="138">
        <v>0</v>
      </c>
      <c r="K634" s="138">
        <f t="shared" ca="1" si="50"/>
        <v>166915.94379826545</v>
      </c>
      <c r="L634" s="138">
        <f t="shared" ca="1" si="51"/>
        <v>8651713.8005160186</v>
      </c>
    </row>
    <row r="635" spans="5:12" x14ac:dyDescent="0.35">
      <c r="E635" s="135">
        <v>622</v>
      </c>
      <c r="F635" s="135" cm="1">
        <f t="array" aca="1" ref="F635" ca="1">INDEX('SCIR_90% vaccination'!$B623:$CW623, 'INPUTS for uncertainty analysis'!$B$2)</f>
        <v>1</v>
      </c>
      <c r="G635" s="137">
        <f t="shared" ca="1" si="47"/>
        <v>25.144859849109157</v>
      </c>
      <c r="H635" s="151">
        <f t="shared" ca="1" si="48"/>
        <v>0</v>
      </c>
      <c r="I635" s="138">
        <f t="shared" ca="1" si="49"/>
        <v>8484797.8567177523</v>
      </c>
      <c r="J635" s="138">
        <v>0</v>
      </c>
      <c r="K635" s="138">
        <f t="shared" ca="1" si="50"/>
        <v>166915.94379826545</v>
      </c>
      <c r="L635" s="138">
        <f t="shared" ca="1" si="51"/>
        <v>8651713.8005160186</v>
      </c>
    </row>
    <row r="636" spans="5:12" x14ac:dyDescent="0.35">
      <c r="E636" s="135">
        <v>623</v>
      </c>
      <c r="F636" s="135" cm="1">
        <f t="array" aca="1" ref="F636" ca="1">INDEX('SCIR_90% vaccination'!$B624:$CW624, 'INPUTS for uncertainty analysis'!$B$2)</f>
        <v>0</v>
      </c>
      <c r="G636" s="137">
        <f t="shared" ca="1" si="47"/>
        <v>0</v>
      </c>
      <c r="H636" s="151">
        <f t="shared" ca="1" si="48"/>
        <v>0</v>
      </c>
      <c r="I636" s="138">
        <f t="shared" ca="1" si="49"/>
        <v>8484797.8567177523</v>
      </c>
      <c r="J636" s="138">
        <v>0</v>
      </c>
      <c r="K636" s="138">
        <f t="shared" ca="1" si="50"/>
        <v>0</v>
      </c>
      <c r="L636" s="138">
        <f t="shared" ca="1" si="51"/>
        <v>8484797.8567177523</v>
      </c>
    </row>
    <row r="637" spans="5:12" x14ac:dyDescent="0.35">
      <c r="E637" s="135">
        <v>624</v>
      </c>
      <c r="F637" s="135" cm="1">
        <f t="array" aca="1" ref="F637" ca="1">INDEX('SCIR_90% vaccination'!$B625:$CW625, 'INPUTS for uncertainty analysis'!$B$2)</f>
        <v>0</v>
      </c>
      <c r="G637" s="137">
        <f t="shared" ca="1" si="47"/>
        <v>0</v>
      </c>
      <c r="H637" s="151">
        <f t="shared" ca="1" si="48"/>
        <v>0</v>
      </c>
      <c r="I637" s="138">
        <f t="shared" ca="1" si="49"/>
        <v>8484797.8567177523</v>
      </c>
      <c r="J637" s="138">
        <v>0</v>
      </c>
      <c r="K637" s="138">
        <f t="shared" ca="1" si="50"/>
        <v>0</v>
      </c>
      <c r="L637" s="138">
        <f t="shared" ca="1" si="51"/>
        <v>8484797.8567177523</v>
      </c>
    </row>
    <row r="638" spans="5:12" x14ac:dyDescent="0.35">
      <c r="E638" s="135">
        <v>625</v>
      </c>
      <c r="F638" s="135" cm="1">
        <f t="array" aca="1" ref="F638" ca="1">INDEX('SCIR_90% vaccination'!$B626:$CW626, 'INPUTS for uncertainty analysis'!$B$2)</f>
        <v>0</v>
      </c>
      <c r="G638" s="137">
        <f t="shared" ca="1" si="47"/>
        <v>0</v>
      </c>
      <c r="H638" s="151">
        <f t="shared" ca="1" si="48"/>
        <v>0</v>
      </c>
      <c r="I638" s="138">
        <f t="shared" ca="1" si="49"/>
        <v>8484797.8567177523</v>
      </c>
      <c r="J638" s="138">
        <v>0</v>
      </c>
      <c r="K638" s="138">
        <f t="shared" ca="1" si="50"/>
        <v>0</v>
      </c>
      <c r="L638" s="138">
        <f t="shared" ca="1" si="51"/>
        <v>8484797.8567177523</v>
      </c>
    </row>
    <row r="639" spans="5:12" x14ac:dyDescent="0.35">
      <c r="E639" s="135">
        <v>626</v>
      </c>
      <c r="F639" s="135" cm="1">
        <f t="array" aca="1" ref="F639" ca="1">INDEX('SCIR_90% vaccination'!$B627:$CW627, 'INPUTS for uncertainty analysis'!$B$2)</f>
        <v>0</v>
      </c>
      <c r="G639" s="137">
        <f t="shared" ca="1" si="47"/>
        <v>0</v>
      </c>
      <c r="H639" s="151">
        <f t="shared" ca="1" si="48"/>
        <v>0</v>
      </c>
      <c r="I639" s="138">
        <f t="shared" ca="1" si="49"/>
        <v>8484797.8567177523</v>
      </c>
      <c r="J639" s="138">
        <v>0</v>
      </c>
      <c r="K639" s="138">
        <f t="shared" ca="1" si="50"/>
        <v>0</v>
      </c>
      <c r="L639" s="138">
        <f t="shared" ca="1" si="51"/>
        <v>8484797.8567177523</v>
      </c>
    </row>
    <row r="640" spans="5:12" x14ac:dyDescent="0.35">
      <c r="E640" s="135">
        <v>627</v>
      </c>
      <c r="F640" s="135" cm="1">
        <f t="array" aca="1" ref="F640" ca="1">INDEX('SCIR_90% vaccination'!$B628:$CW628, 'INPUTS for uncertainty analysis'!$B$2)</f>
        <v>1</v>
      </c>
      <c r="G640" s="137">
        <f t="shared" ca="1" si="47"/>
        <v>25.144859849109157</v>
      </c>
      <c r="H640" s="151">
        <f t="shared" ca="1" si="48"/>
        <v>0</v>
      </c>
      <c r="I640" s="138">
        <f t="shared" ca="1" si="49"/>
        <v>8484797.8567177523</v>
      </c>
      <c r="J640" s="138">
        <v>0</v>
      </c>
      <c r="K640" s="138">
        <f t="shared" ca="1" si="50"/>
        <v>166915.94379826545</v>
      </c>
      <c r="L640" s="138">
        <f t="shared" ca="1" si="51"/>
        <v>8651713.8005160186</v>
      </c>
    </row>
    <row r="641" spans="5:12" x14ac:dyDescent="0.35">
      <c r="E641" s="135">
        <v>628</v>
      </c>
      <c r="F641" s="135" cm="1">
        <f t="array" aca="1" ref="F641" ca="1">INDEX('SCIR_90% vaccination'!$B629:$CW629, 'INPUTS for uncertainty analysis'!$B$2)</f>
        <v>1</v>
      </c>
      <c r="G641" s="137">
        <f t="shared" ca="1" si="47"/>
        <v>25.144859849109157</v>
      </c>
      <c r="H641" s="151">
        <f t="shared" ca="1" si="48"/>
        <v>0</v>
      </c>
      <c r="I641" s="138">
        <f t="shared" ca="1" si="49"/>
        <v>8484797.8567177523</v>
      </c>
      <c r="J641" s="138">
        <v>0</v>
      </c>
      <c r="K641" s="138">
        <f t="shared" ca="1" si="50"/>
        <v>166915.94379826545</v>
      </c>
      <c r="L641" s="138">
        <f t="shared" ca="1" si="51"/>
        <v>8651713.8005160186</v>
      </c>
    </row>
    <row r="642" spans="5:12" x14ac:dyDescent="0.35">
      <c r="E642" s="135">
        <v>629</v>
      </c>
      <c r="F642" s="135" cm="1">
        <f t="array" aca="1" ref="F642" ca="1">INDEX('SCIR_90% vaccination'!$B630:$CW630, 'INPUTS for uncertainty analysis'!$B$2)</f>
        <v>0</v>
      </c>
      <c r="G642" s="137">
        <f t="shared" ca="1" si="47"/>
        <v>0</v>
      </c>
      <c r="H642" s="151">
        <f t="shared" ca="1" si="48"/>
        <v>0</v>
      </c>
      <c r="I642" s="138">
        <f t="shared" ca="1" si="49"/>
        <v>8484797.8567177523</v>
      </c>
      <c r="J642" s="138">
        <v>0</v>
      </c>
      <c r="K642" s="138">
        <f t="shared" ca="1" si="50"/>
        <v>0</v>
      </c>
      <c r="L642" s="138">
        <f t="shared" ca="1" si="51"/>
        <v>8484797.8567177523</v>
      </c>
    </row>
    <row r="643" spans="5:12" x14ac:dyDescent="0.35">
      <c r="E643" s="135">
        <v>630</v>
      </c>
      <c r="F643" s="135" cm="1">
        <f t="array" aca="1" ref="F643" ca="1">INDEX('SCIR_90% vaccination'!$B631:$CW631, 'INPUTS for uncertainty analysis'!$B$2)</f>
        <v>1</v>
      </c>
      <c r="G643" s="137">
        <f t="shared" ca="1" si="47"/>
        <v>25.144859849109157</v>
      </c>
      <c r="H643" s="151">
        <f t="shared" ca="1" si="48"/>
        <v>0</v>
      </c>
      <c r="I643" s="138">
        <f t="shared" ca="1" si="49"/>
        <v>8484797.8567177523</v>
      </c>
      <c r="J643" s="138">
        <v>0</v>
      </c>
      <c r="K643" s="138">
        <f t="shared" ca="1" si="50"/>
        <v>166915.94379826545</v>
      </c>
      <c r="L643" s="138">
        <f t="shared" ca="1" si="51"/>
        <v>8651713.8005160186</v>
      </c>
    </row>
    <row r="644" spans="5:12" x14ac:dyDescent="0.35">
      <c r="E644" s="135">
        <v>631</v>
      </c>
      <c r="F644" s="135" cm="1">
        <f t="array" aca="1" ref="F644" ca="1">INDEX('SCIR_90% vaccination'!$B632:$CW632, 'INPUTS for uncertainty analysis'!$B$2)</f>
        <v>0</v>
      </c>
      <c r="G644" s="137">
        <f t="shared" ca="1" si="47"/>
        <v>0</v>
      </c>
      <c r="H644" s="151">
        <f t="shared" ca="1" si="48"/>
        <v>0</v>
      </c>
      <c r="I644" s="138">
        <f t="shared" ca="1" si="49"/>
        <v>8484797.8567177523</v>
      </c>
      <c r="J644" s="138">
        <v>0</v>
      </c>
      <c r="K644" s="138">
        <f t="shared" ca="1" si="50"/>
        <v>0</v>
      </c>
      <c r="L644" s="138">
        <f t="shared" ca="1" si="51"/>
        <v>8484797.8567177523</v>
      </c>
    </row>
    <row r="645" spans="5:12" x14ac:dyDescent="0.35">
      <c r="E645" s="135">
        <v>632</v>
      </c>
      <c r="F645" s="135" cm="1">
        <f t="array" aca="1" ref="F645" ca="1">INDEX('SCIR_90% vaccination'!$B633:$CW633, 'INPUTS for uncertainty analysis'!$B$2)</f>
        <v>0</v>
      </c>
      <c r="G645" s="137">
        <f t="shared" ca="1" si="47"/>
        <v>0</v>
      </c>
      <c r="H645" s="151">
        <f t="shared" ca="1" si="48"/>
        <v>0</v>
      </c>
      <c r="I645" s="138">
        <f t="shared" ca="1" si="49"/>
        <v>8484797.8567177523</v>
      </c>
      <c r="J645" s="138">
        <v>0</v>
      </c>
      <c r="K645" s="138">
        <f t="shared" ca="1" si="50"/>
        <v>0</v>
      </c>
      <c r="L645" s="138">
        <f t="shared" ca="1" si="51"/>
        <v>8484797.8567177523</v>
      </c>
    </row>
    <row r="646" spans="5:12" x14ac:dyDescent="0.35">
      <c r="E646" s="135">
        <v>633</v>
      </c>
      <c r="F646" s="135" cm="1">
        <f t="array" aca="1" ref="F646" ca="1">INDEX('SCIR_90% vaccination'!$B634:$CW634, 'INPUTS for uncertainty analysis'!$B$2)</f>
        <v>0</v>
      </c>
      <c r="G646" s="137">
        <f t="shared" ca="1" si="47"/>
        <v>0</v>
      </c>
      <c r="H646" s="151">
        <f t="shared" ca="1" si="48"/>
        <v>0</v>
      </c>
      <c r="I646" s="138">
        <f t="shared" ca="1" si="49"/>
        <v>8484797.8567177523</v>
      </c>
      <c r="J646" s="138">
        <v>0</v>
      </c>
      <c r="K646" s="138">
        <f t="shared" ca="1" si="50"/>
        <v>0</v>
      </c>
      <c r="L646" s="138">
        <f t="shared" ca="1" si="51"/>
        <v>8484797.8567177523</v>
      </c>
    </row>
    <row r="647" spans="5:12" x14ac:dyDescent="0.35">
      <c r="E647" s="135">
        <v>634</v>
      </c>
      <c r="F647" s="135" cm="1">
        <f t="array" aca="1" ref="F647" ca="1">INDEX('SCIR_90% vaccination'!$B635:$CW635, 'INPUTS for uncertainty analysis'!$B$2)</f>
        <v>0</v>
      </c>
      <c r="G647" s="137">
        <f t="shared" ca="1" si="47"/>
        <v>0</v>
      </c>
      <c r="H647" s="151">
        <f t="shared" ca="1" si="48"/>
        <v>0</v>
      </c>
      <c r="I647" s="138">
        <f t="shared" ca="1" si="49"/>
        <v>8484797.8567177523</v>
      </c>
      <c r="J647" s="138">
        <v>0</v>
      </c>
      <c r="K647" s="138">
        <f t="shared" ca="1" si="50"/>
        <v>0</v>
      </c>
      <c r="L647" s="138">
        <f t="shared" ca="1" si="51"/>
        <v>8484797.8567177523</v>
      </c>
    </row>
    <row r="648" spans="5:12" x14ac:dyDescent="0.35">
      <c r="E648" s="135">
        <v>635</v>
      </c>
      <c r="F648" s="135" cm="1">
        <f t="array" aca="1" ref="F648" ca="1">INDEX('SCIR_90% vaccination'!$B636:$CW636, 'INPUTS for uncertainty analysis'!$B$2)</f>
        <v>0</v>
      </c>
      <c r="G648" s="137">
        <f t="shared" ca="1" si="47"/>
        <v>0</v>
      </c>
      <c r="H648" s="151">
        <f t="shared" ca="1" si="48"/>
        <v>0</v>
      </c>
      <c r="I648" s="138">
        <f t="shared" ca="1" si="49"/>
        <v>8484797.8567177523</v>
      </c>
      <c r="J648" s="138">
        <v>0</v>
      </c>
      <c r="K648" s="138">
        <f t="shared" ca="1" si="50"/>
        <v>0</v>
      </c>
      <c r="L648" s="138">
        <f t="shared" ca="1" si="51"/>
        <v>8484797.8567177523</v>
      </c>
    </row>
    <row r="649" spans="5:12" x14ac:dyDescent="0.35">
      <c r="E649" s="135">
        <v>636</v>
      </c>
      <c r="F649" s="135" cm="1">
        <f t="array" aca="1" ref="F649" ca="1">INDEX('SCIR_90% vaccination'!$B637:$CW637, 'INPUTS for uncertainty analysis'!$B$2)</f>
        <v>0</v>
      </c>
      <c r="G649" s="137">
        <f t="shared" ca="1" si="47"/>
        <v>0</v>
      </c>
      <c r="H649" s="151">
        <f t="shared" ca="1" si="48"/>
        <v>0</v>
      </c>
      <c r="I649" s="138">
        <f t="shared" ca="1" si="49"/>
        <v>8484797.8567177523</v>
      </c>
      <c r="J649" s="138">
        <v>0</v>
      </c>
      <c r="K649" s="138">
        <f t="shared" ca="1" si="50"/>
        <v>0</v>
      </c>
      <c r="L649" s="138">
        <f t="shared" ca="1" si="51"/>
        <v>8484797.8567177523</v>
      </c>
    </row>
    <row r="650" spans="5:12" x14ac:dyDescent="0.35">
      <c r="E650" s="135">
        <v>637</v>
      </c>
      <c r="F650" s="135" cm="1">
        <f t="array" aca="1" ref="F650" ca="1">INDEX('SCIR_90% vaccination'!$B638:$CW638, 'INPUTS for uncertainty analysis'!$B$2)</f>
        <v>0</v>
      </c>
      <c r="G650" s="137">
        <f t="shared" ca="1" si="47"/>
        <v>0</v>
      </c>
      <c r="H650" s="151">
        <f t="shared" ca="1" si="48"/>
        <v>0</v>
      </c>
      <c r="I650" s="138">
        <f t="shared" ca="1" si="49"/>
        <v>8484797.8567177523</v>
      </c>
      <c r="J650" s="138">
        <v>0</v>
      </c>
      <c r="K650" s="138">
        <f t="shared" ca="1" si="50"/>
        <v>0</v>
      </c>
      <c r="L650" s="138">
        <f t="shared" ca="1" si="51"/>
        <v>8484797.8567177523</v>
      </c>
    </row>
    <row r="651" spans="5:12" x14ac:dyDescent="0.35">
      <c r="E651" s="135">
        <v>638</v>
      </c>
      <c r="F651" s="135" cm="1">
        <f t="array" aca="1" ref="F651" ca="1">INDEX('SCIR_90% vaccination'!$B639:$CW639, 'INPUTS for uncertainty analysis'!$B$2)</f>
        <v>0</v>
      </c>
      <c r="G651" s="137">
        <f t="shared" ca="1" si="47"/>
        <v>0</v>
      </c>
      <c r="H651" s="151">
        <f t="shared" ca="1" si="48"/>
        <v>0</v>
      </c>
      <c r="I651" s="138">
        <f t="shared" ca="1" si="49"/>
        <v>8484797.8567177523</v>
      </c>
      <c r="J651" s="138">
        <v>0</v>
      </c>
      <c r="K651" s="138">
        <f t="shared" ca="1" si="50"/>
        <v>0</v>
      </c>
      <c r="L651" s="138">
        <f t="shared" ca="1" si="51"/>
        <v>8484797.8567177523</v>
      </c>
    </row>
    <row r="652" spans="5:12" x14ac:dyDescent="0.35">
      <c r="E652" s="135">
        <v>639</v>
      </c>
      <c r="F652" s="135" cm="1">
        <f t="array" aca="1" ref="F652" ca="1">INDEX('SCIR_90% vaccination'!$B640:$CW640, 'INPUTS for uncertainty analysis'!$B$2)</f>
        <v>1</v>
      </c>
      <c r="G652" s="137">
        <f t="shared" ca="1" si="47"/>
        <v>25.144859849109157</v>
      </c>
      <c r="H652" s="151">
        <f t="shared" ca="1" si="48"/>
        <v>0</v>
      </c>
      <c r="I652" s="138">
        <f t="shared" ca="1" si="49"/>
        <v>8484797.8567177523</v>
      </c>
      <c r="J652" s="138">
        <v>0</v>
      </c>
      <c r="K652" s="138">
        <f t="shared" ca="1" si="50"/>
        <v>166915.94379826545</v>
      </c>
      <c r="L652" s="138">
        <f t="shared" ca="1" si="51"/>
        <v>8651713.8005160186</v>
      </c>
    </row>
    <row r="653" spans="5:12" x14ac:dyDescent="0.35">
      <c r="E653" s="135">
        <v>640</v>
      </c>
      <c r="F653" s="135" cm="1">
        <f t="array" aca="1" ref="F653" ca="1">INDEX('SCIR_90% vaccination'!$B641:$CW641, 'INPUTS for uncertainty analysis'!$B$2)</f>
        <v>0</v>
      </c>
      <c r="G653" s="137">
        <f t="shared" ca="1" si="47"/>
        <v>0</v>
      </c>
      <c r="H653" s="151">
        <f t="shared" ca="1" si="48"/>
        <v>0</v>
      </c>
      <c r="I653" s="138">
        <f t="shared" ca="1" si="49"/>
        <v>8484797.8567177523</v>
      </c>
      <c r="J653" s="138">
        <v>0</v>
      </c>
      <c r="K653" s="138">
        <f t="shared" ca="1" si="50"/>
        <v>0</v>
      </c>
      <c r="L653" s="138">
        <f t="shared" ca="1" si="51"/>
        <v>8484797.8567177523</v>
      </c>
    </row>
    <row r="654" spans="5:12" x14ac:dyDescent="0.35">
      <c r="E654" s="135">
        <v>641</v>
      </c>
      <c r="F654" s="135" cm="1">
        <f t="array" aca="1" ref="F654" ca="1">INDEX('SCIR_90% vaccination'!$B642:$CW642, 'INPUTS for uncertainty analysis'!$B$2)</f>
        <v>0</v>
      </c>
      <c r="G654" s="137">
        <f t="shared" ref="G654:G717" ca="1" si="52">F654*$C$10</f>
        <v>0</v>
      </c>
      <c r="H654" s="151">
        <f t="shared" ref="H654:H717" ca="1" si="53">IF(F654 &gt; 1,$C$14*20000,0)</f>
        <v>0</v>
      </c>
      <c r="I654" s="138">
        <f t="shared" ref="I654:I717" ca="1" si="54">IF(F654 &gt; 1,$C$5+$G$2,$G$2)</f>
        <v>8484797.8567177523</v>
      </c>
      <c r="J654" s="138">
        <v>0</v>
      </c>
      <c r="K654" s="138">
        <f t="shared" ref="K654:K717" ca="1" si="55">F654*$C$6</f>
        <v>0</v>
      </c>
      <c r="L654" s="138">
        <f t="shared" ref="L654:L717" ca="1" si="56">J654+I654+K654</f>
        <v>8484797.8567177523</v>
      </c>
    </row>
    <row r="655" spans="5:12" x14ac:dyDescent="0.35">
      <c r="E655" s="135">
        <v>642</v>
      </c>
      <c r="F655" s="135" cm="1">
        <f t="array" aca="1" ref="F655" ca="1">INDEX('SCIR_90% vaccination'!$B643:$CW643, 'INPUTS for uncertainty analysis'!$B$2)</f>
        <v>1</v>
      </c>
      <c r="G655" s="137">
        <f t="shared" ca="1" si="52"/>
        <v>25.144859849109157</v>
      </c>
      <c r="H655" s="151">
        <f t="shared" ca="1" si="53"/>
        <v>0</v>
      </c>
      <c r="I655" s="138">
        <f t="shared" ca="1" si="54"/>
        <v>8484797.8567177523</v>
      </c>
      <c r="J655" s="138">
        <v>0</v>
      </c>
      <c r="K655" s="138">
        <f t="shared" ca="1" si="55"/>
        <v>166915.94379826545</v>
      </c>
      <c r="L655" s="138">
        <f t="shared" ca="1" si="56"/>
        <v>8651713.8005160186</v>
      </c>
    </row>
    <row r="656" spans="5:12" x14ac:dyDescent="0.35">
      <c r="E656" s="135">
        <v>643</v>
      </c>
      <c r="F656" s="135" cm="1">
        <f t="array" aca="1" ref="F656" ca="1">INDEX('SCIR_90% vaccination'!$B644:$CW644, 'INPUTS for uncertainty analysis'!$B$2)</f>
        <v>0</v>
      </c>
      <c r="G656" s="137">
        <f t="shared" ca="1" si="52"/>
        <v>0</v>
      </c>
      <c r="H656" s="151">
        <f t="shared" ca="1" si="53"/>
        <v>0</v>
      </c>
      <c r="I656" s="138">
        <f t="shared" ca="1" si="54"/>
        <v>8484797.8567177523</v>
      </c>
      <c r="J656" s="138">
        <v>0</v>
      </c>
      <c r="K656" s="138">
        <f t="shared" ca="1" si="55"/>
        <v>0</v>
      </c>
      <c r="L656" s="138">
        <f t="shared" ca="1" si="56"/>
        <v>8484797.8567177523</v>
      </c>
    </row>
    <row r="657" spans="5:12" x14ac:dyDescent="0.35">
      <c r="E657" s="135">
        <v>644</v>
      </c>
      <c r="F657" s="135" cm="1">
        <f t="array" aca="1" ref="F657" ca="1">INDEX('SCIR_90% vaccination'!$B645:$CW645, 'INPUTS for uncertainty analysis'!$B$2)</f>
        <v>1</v>
      </c>
      <c r="G657" s="137">
        <f t="shared" ca="1" si="52"/>
        <v>25.144859849109157</v>
      </c>
      <c r="H657" s="151">
        <f t="shared" ca="1" si="53"/>
        <v>0</v>
      </c>
      <c r="I657" s="138">
        <f t="shared" ca="1" si="54"/>
        <v>8484797.8567177523</v>
      </c>
      <c r="J657" s="138">
        <v>0</v>
      </c>
      <c r="K657" s="138">
        <f t="shared" ca="1" si="55"/>
        <v>166915.94379826545</v>
      </c>
      <c r="L657" s="138">
        <f t="shared" ca="1" si="56"/>
        <v>8651713.8005160186</v>
      </c>
    </row>
    <row r="658" spans="5:12" x14ac:dyDescent="0.35">
      <c r="E658" s="135">
        <v>645</v>
      </c>
      <c r="F658" s="135" cm="1">
        <f t="array" aca="1" ref="F658" ca="1">INDEX('SCIR_90% vaccination'!$B646:$CW646, 'INPUTS for uncertainty analysis'!$B$2)</f>
        <v>0</v>
      </c>
      <c r="G658" s="137">
        <f t="shared" ca="1" si="52"/>
        <v>0</v>
      </c>
      <c r="H658" s="151">
        <f t="shared" ca="1" si="53"/>
        <v>0</v>
      </c>
      <c r="I658" s="138">
        <f t="shared" ca="1" si="54"/>
        <v>8484797.8567177523</v>
      </c>
      <c r="J658" s="138">
        <v>0</v>
      </c>
      <c r="K658" s="138">
        <f t="shared" ca="1" si="55"/>
        <v>0</v>
      </c>
      <c r="L658" s="138">
        <f t="shared" ca="1" si="56"/>
        <v>8484797.8567177523</v>
      </c>
    </row>
    <row r="659" spans="5:12" x14ac:dyDescent="0.35">
      <c r="E659" s="135">
        <v>646</v>
      </c>
      <c r="F659" s="135" cm="1">
        <f t="array" aca="1" ref="F659" ca="1">INDEX('SCIR_90% vaccination'!$B647:$CW647, 'INPUTS for uncertainty analysis'!$B$2)</f>
        <v>0</v>
      </c>
      <c r="G659" s="137">
        <f t="shared" ca="1" si="52"/>
        <v>0</v>
      </c>
      <c r="H659" s="151">
        <f t="shared" ca="1" si="53"/>
        <v>0</v>
      </c>
      <c r="I659" s="138">
        <f t="shared" ca="1" si="54"/>
        <v>8484797.8567177523</v>
      </c>
      <c r="J659" s="138">
        <v>0</v>
      </c>
      <c r="K659" s="138">
        <f t="shared" ca="1" si="55"/>
        <v>0</v>
      </c>
      <c r="L659" s="138">
        <f t="shared" ca="1" si="56"/>
        <v>8484797.8567177523</v>
      </c>
    </row>
    <row r="660" spans="5:12" x14ac:dyDescent="0.35">
      <c r="E660" s="135">
        <v>647</v>
      </c>
      <c r="F660" s="135" cm="1">
        <f t="array" aca="1" ref="F660" ca="1">INDEX('SCIR_90% vaccination'!$B648:$CW648, 'INPUTS for uncertainty analysis'!$B$2)</f>
        <v>0</v>
      </c>
      <c r="G660" s="137">
        <f t="shared" ca="1" si="52"/>
        <v>0</v>
      </c>
      <c r="H660" s="151">
        <f t="shared" ca="1" si="53"/>
        <v>0</v>
      </c>
      <c r="I660" s="138">
        <f t="shared" ca="1" si="54"/>
        <v>8484797.8567177523</v>
      </c>
      <c r="J660" s="138">
        <v>0</v>
      </c>
      <c r="K660" s="138">
        <f t="shared" ca="1" si="55"/>
        <v>0</v>
      </c>
      <c r="L660" s="138">
        <f t="shared" ca="1" si="56"/>
        <v>8484797.8567177523</v>
      </c>
    </row>
    <row r="661" spans="5:12" x14ac:dyDescent="0.35">
      <c r="E661" s="135">
        <v>648</v>
      </c>
      <c r="F661" s="135" cm="1">
        <f t="array" aca="1" ref="F661" ca="1">INDEX('SCIR_90% vaccination'!$B649:$CW649, 'INPUTS for uncertainty analysis'!$B$2)</f>
        <v>1</v>
      </c>
      <c r="G661" s="137">
        <f t="shared" ca="1" si="52"/>
        <v>25.144859849109157</v>
      </c>
      <c r="H661" s="151">
        <f t="shared" ca="1" si="53"/>
        <v>0</v>
      </c>
      <c r="I661" s="138">
        <f t="shared" ca="1" si="54"/>
        <v>8484797.8567177523</v>
      </c>
      <c r="J661" s="138">
        <v>0</v>
      </c>
      <c r="K661" s="138">
        <f t="shared" ca="1" si="55"/>
        <v>166915.94379826545</v>
      </c>
      <c r="L661" s="138">
        <f t="shared" ca="1" si="56"/>
        <v>8651713.8005160186</v>
      </c>
    </row>
    <row r="662" spans="5:12" x14ac:dyDescent="0.35">
      <c r="E662" s="135">
        <v>649</v>
      </c>
      <c r="F662" s="135" cm="1">
        <f t="array" aca="1" ref="F662" ca="1">INDEX('SCIR_90% vaccination'!$B650:$CW650, 'INPUTS for uncertainty analysis'!$B$2)</f>
        <v>0</v>
      </c>
      <c r="G662" s="137">
        <f t="shared" ca="1" si="52"/>
        <v>0</v>
      </c>
      <c r="H662" s="151">
        <f t="shared" ca="1" si="53"/>
        <v>0</v>
      </c>
      <c r="I662" s="138">
        <f t="shared" ca="1" si="54"/>
        <v>8484797.8567177523</v>
      </c>
      <c r="J662" s="138">
        <v>0</v>
      </c>
      <c r="K662" s="138">
        <f t="shared" ca="1" si="55"/>
        <v>0</v>
      </c>
      <c r="L662" s="138">
        <f t="shared" ca="1" si="56"/>
        <v>8484797.8567177523</v>
      </c>
    </row>
    <row r="663" spans="5:12" x14ac:dyDescent="0.35">
      <c r="E663" s="135">
        <v>650</v>
      </c>
      <c r="F663" s="135" cm="1">
        <f t="array" aca="1" ref="F663" ca="1">INDEX('SCIR_90% vaccination'!$B651:$CW651, 'INPUTS for uncertainty analysis'!$B$2)</f>
        <v>0</v>
      </c>
      <c r="G663" s="137">
        <f t="shared" ca="1" si="52"/>
        <v>0</v>
      </c>
      <c r="H663" s="151">
        <f t="shared" ca="1" si="53"/>
        <v>0</v>
      </c>
      <c r="I663" s="138">
        <f t="shared" ca="1" si="54"/>
        <v>8484797.8567177523</v>
      </c>
      <c r="J663" s="138">
        <v>0</v>
      </c>
      <c r="K663" s="138">
        <f t="shared" ca="1" si="55"/>
        <v>0</v>
      </c>
      <c r="L663" s="138">
        <f t="shared" ca="1" si="56"/>
        <v>8484797.8567177523</v>
      </c>
    </row>
    <row r="664" spans="5:12" x14ac:dyDescent="0.35">
      <c r="E664" s="135">
        <v>651</v>
      </c>
      <c r="F664" s="135" cm="1">
        <f t="array" aca="1" ref="F664" ca="1">INDEX('SCIR_90% vaccination'!$B652:$CW652, 'INPUTS for uncertainty analysis'!$B$2)</f>
        <v>0</v>
      </c>
      <c r="G664" s="137">
        <f t="shared" ca="1" si="52"/>
        <v>0</v>
      </c>
      <c r="H664" s="151">
        <f t="shared" ca="1" si="53"/>
        <v>0</v>
      </c>
      <c r="I664" s="138">
        <f t="shared" ca="1" si="54"/>
        <v>8484797.8567177523</v>
      </c>
      <c r="J664" s="138">
        <v>0</v>
      </c>
      <c r="K664" s="138">
        <f t="shared" ca="1" si="55"/>
        <v>0</v>
      </c>
      <c r="L664" s="138">
        <f t="shared" ca="1" si="56"/>
        <v>8484797.8567177523</v>
      </c>
    </row>
    <row r="665" spans="5:12" x14ac:dyDescent="0.35">
      <c r="E665" s="135">
        <v>652</v>
      </c>
      <c r="F665" s="135" cm="1">
        <f t="array" aca="1" ref="F665" ca="1">INDEX('SCIR_90% vaccination'!$B653:$CW653, 'INPUTS for uncertainty analysis'!$B$2)</f>
        <v>0</v>
      </c>
      <c r="G665" s="137">
        <f t="shared" ca="1" si="52"/>
        <v>0</v>
      </c>
      <c r="H665" s="151">
        <f t="shared" ca="1" si="53"/>
        <v>0</v>
      </c>
      <c r="I665" s="138">
        <f t="shared" ca="1" si="54"/>
        <v>8484797.8567177523</v>
      </c>
      <c r="J665" s="138">
        <v>0</v>
      </c>
      <c r="K665" s="138">
        <f t="shared" ca="1" si="55"/>
        <v>0</v>
      </c>
      <c r="L665" s="138">
        <f t="shared" ca="1" si="56"/>
        <v>8484797.8567177523</v>
      </c>
    </row>
    <row r="666" spans="5:12" x14ac:dyDescent="0.35">
      <c r="E666" s="135">
        <v>653</v>
      </c>
      <c r="F666" s="135" cm="1">
        <f t="array" aca="1" ref="F666" ca="1">INDEX('SCIR_90% vaccination'!$B654:$CW654, 'INPUTS for uncertainty analysis'!$B$2)</f>
        <v>0</v>
      </c>
      <c r="G666" s="137">
        <f t="shared" ca="1" si="52"/>
        <v>0</v>
      </c>
      <c r="H666" s="151">
        <f t="shared" ca="1" si="53"/>
        <v>0</v>
      </c>
      <c r="I666" s="138">
        <f t="shared" ca="1" si="54"/>
        <v>8484797.8567177523</v>
      </c>
      <c r="J666" s="138">
        <v>0</v>
      </c>
      <c r="K666" s="138">
        <f t="shared" ca="1" si="55"/>
        <v>0</v>
      </c>
      <c r="L666" s="138">
        <f t="shared" ca="1" si="56"/>
        <v>8484797.8567177523</v>
      </c>
    </row>
    <row r="667" spans="5:12" x14ac:dyDescent="0.35">
      <c r="E667" s="135">
        <v>654</v>
      </c>
      <c r="F667" s="135" cm="1">
        <f t="array" aca="1" ref="F667" ca="1">INDEX('SCIR_90% vaccination'!$B655:$CW655, 'INPUTS for uncertainty analysis'!$B$2)</f>
        <v>0</v>
      </c>
      <c r="G667" s="137">
        <f t="shared" ca="1" si="52"/>
        <v>0</v>
      </c>
      <c r="H667" s="151">
        <f t="shared" ca="1" si="53"/>
        <v>0</v>
      </c>
      <c r="I667" s="138">
        <f t="shared" ca="1" si="54"/>
        <v>8484797.8567177523</v>
      </c>
      <c r="J667" s="138">
        <v>0</v>
      </c>
      <c r="K667" s="138">
        <f t="shared" ca="1" si="55"/>
        <v>0</v>
      </c>
      <c r="L667" s="138">
        <f t="shared" ca="1" si="56"/>
        <v>8484797.8567177523</v>
      </c>
    </row>
    <row r="668" spans="5:12" x14ac:dyDescent="0.35">
      <c r="E668" s="135">
        <v>655</v>
      </c>
      <c r="F668" s="135" cm="1">
        <f t="array" aca="1" ref="F668" ca="1">INDEX('SCIR_90% vaccination'!$B656:$CW656, 'INPUTS for uncertainty analysis'!$B$2)</f>
        <v>0</v>
      </c>
      <c r="G668" s="137">
        <f t="shared" ca="1" si="52"/>
        <v>0</v>
      </c>
      <c r="H668" s="151">
        <f t="shared" ca="1" si="53"/>
        <v>0</v>
      </c>
      <c r="I668" s="138">
        <f t="shared" ca="1" si="54"/>
        <v>8484797.8567177523</v>
      </c>
      <c r="J668" s="138">
        <v>0</v>
      </c>
      <c r="K668" s="138">
        <f t="shared" ca="1" si="55"/>
        <v>0</v>
      </c>
      <c r="L668" s="138">
        <f t="shared" ca="1" si="56"/>
        <v>8484797.8567177523</v>
      </c>
    </row>
    <row r="669" spans="5:12" x14ac:dyDescent="0.35">
      <c r="E669" s="135">
        <v>656</v>
      </c>
      <c r="F669" s="135" cm="1">
        <f t="array" aca="1" ref="F669" ca="1">INDEX('SCIR_90% vaccination'!$B657:$CW657, 'INPUTS for uncertainty analysis'!$B$2)</f>
        <v>0</v>
      </c>
      <c r="G669" s="137">
        <f t="shared" ca="1" si="52"/>
        <v>0</v>
      </c>
      <c r="H669" s="151">
        <f t="shared" ca="1" si="53"/>
        <v>0</v>
      </c>
      <c r="I669" s="138">
        <f t="shared" ca="1" si="54"/>
        <v>8484797.8567177523</v>
      </c>
      <c r="J669" s="138">
        <v>0</v>
      </c>
      <c r="K669" s="138">
        <f t="shared" ca="1" si="55"/>
        <v>0</v>
      </c>
      <c r="L669" s="138">
        <f t="shared" ca="1" si="56"/>
        <v>8484797.8567177523</v>
      </c>
    </row>
    <row r="670" spans="5:12" x14ac:dyDescent="0.35">
      <c r="E670" s="135">
        <v>657</v>
      </c>
      <c r="F670" s="135" cm="1">
        <f t="array" aca="1" ref="F670" ca="1">INDEX('SCIR_90% vaccination'!$B658:$CW658, 'INPUTS for uncertainty analysis'!$B$2)</f>
        <v>0</v>
      </c>
      <c r="G670" s="137">
        <f t="shared" ca="1" si="52"/>
        <v>0</v>
      </c>
      <c r="H670" s="151">
        <f t="shared" ca="1" si="53"/>
        <v>0</v>
      </c>
      <c r="I670" s="138">
        <f t="shared" ca="1" si="54"/>
        <v>8484797.8567177523</v>
      </c>
      <c r="J670" s="138">
        <v>0</v>
      </c>
      <c r="K670" s="138">
        <f t="shared" ca="1" si="55"/>
        <v>0</v>
      </c>
      <c r="L670" s="138">
        <f t="shared" ca="1" si="56"/>
        <v>8484797.8567177523</v>
      </c>
    </row>
    <row r="671" spans="5:12" x14ac:dyDescent="0.35">
      <c r="E671" s="135">
        <v>658</v>
      </c>
      <c r="F671" s="135" cm="1">
        <f t="array" aca="1" ref="F671" ca="1">INDEX('SCIR_90% vaccination'!$B659:$CW659, 'INPUTS for uncertainty analysis'!$B$2)</f>
        <v>0</v>
      </c>
      <c r="G671" s="137">
        <f t="shared" ca="1" si="52"/>
        <v>0</v>
      </c>
      <c r="H671" s="151">
        <f t="shared" ca="1" si="53"/>
        <v>0</v>
      </c>
      <c r="I671" s="138">
        <f t="shared" ca="1" si="54"/>
        <v>8484797.8567177523</v>
      </c>
      <c r="J671" s="138">
        <v>0</v>
      </c>
      <c r="K671" s="138">
        <f t="shared" ca="1" si="55"/>
        <v>0</v>
      </c>
      <c r="L671" s="138">
        <f t="shared" ca="1" si="56"/>
        <v>8484797.8567177523</v>
      </c>
    </row>
    <row r="672" spans="5:12" x14ac:dyDescent="0.35">
      <c r="E672" s="135">
        <v>659</v>
      </c>
      <c r="F672" s="135" cm="1">
        <f t="array" aca="1" ref="F672" ca="1">INDEX('SCIR_90% vaccination'!$B660:$CW660, 'INPUTS for uncertainty analysis'!$B$2)</f>
        <v>1</v>
      </c>
      <c r="G672" s="137">
        <f t="shared" ca="1" si="52"/>
        <v>25.144859849109157</v>
      </c>
      <c r="H672" s="151">
        <f t="shared" ca="1" si="53"/>
        <v>0</v>
      </c>
      <c r="I672" s="138">
        <f t="shared" ca="1" si="54"/>
        <v>8484797.8567177523</v>
      </c>
      <c r="J672" s="138">
        <v>0</v>
      </c>
      <c r="K672" s="138">
        <f t="shared" ca="1" si="55"/>
        <v>166915.94379826545</v>
      </c>
      <c r="L672" s="138">
        <f t="shared" ca="1" si="56"/>
        <v>8651713.8005160186</v>
      </c>
    </row>
    <row r="673" spans="5:12" x14ac:dyDescent="0.35">
      <c r="E673" s="135">
        <v>660</v>
      </c>
      <c r="F673" s="135" cm="1">
        <f t="array" aca="1" ref="F673" ca="1">INDEX('SCIR_90% vaccination'!$B661:$CW661, 'INPUTS for uncertainty analysis'!$B$2)</f>
        <v>0</v>
      </c>
      <c r="G673" s="137">
        <f t="shared" ca="1" si="52"/>
        <v>0</v>
      </c>
      <c r="H673" s="151">
        <f t="shared" ca="1" si="53"/>
        <v>0</v>
      </c>
      <c r="I673" s="138">
        <f t="shared" ca="1" si="54"/>
        <v>8484797.8567177523</v>
      </c>
      <c r="J673" s="138">
        <v>0</v>
      </c>
      <c r="K673" s="138">
        <f t="shared" ca="1" si="55"/>
        <v>0</v>
      </c>
      <c r="L673" s="138">
        <f t="shared" ca="1" si="56"/>
        <v>8484797.8567177523</v>
      </c>
    </row>
    <row r="674" spans="5:12" x14ac:dyDescent="0.35">
      <c r="E674" s="135">
        <v>661</v>
      </c>
      <c r="F674" s="135" cm="1">
        <f t="array" aca="1" ref="F674" ca="1">INDEX('SCIR_90% vaccination'!$B662:$CW662, 'INPUTS for uncertainty analysis'!$B$2)</f>
        <v>0</v>
      </c>
      <c r="G674" s="137">
        <f t="shared" ca="1" si="52"/>
        <v>0</v>
      </c>
      <c r="H674" s="151">
        <f t="shared" ca="1" si="53"/>
        <v>0</v>
      </c>
      <c r="I674" s="138">
        <f t="shared" ca="1" si="54"/>
        <v>8484797.8567177523</v>
      </c>
      <c r="J674" s="138">
        <v>0</v>
      </c>
      <c r="K674" s="138">
        <f t="shared" ca="1" si="55"/>
        <v>0</v>
      </c>
      <c r="L674" s="138">
        <f t="shared" ca="1" si="56"/>
        <v>8484797.8567177523</v>
      </c>
    </row>
    <row r="675" spans="5:12" x14ac:dyDescent="0.35">
      <c r="E675" s="135">
        <v>662</v>
      </c>
      <c r="F675" s="135" cm="1">
        <f t="array" aca="1" ref="F675" ca="1">INDEX('SCIR_90% vaccination'!$B663:$CW663, 'INPUTS for uncertainty analysis'!$B$2)</f>
        <v>0</v>
      </c>
      <c r="G675" s="137">
        <f t="shared" ca="1" si="52"/>
        <v>0</v>
      </c>
      <c r="H675" s="151">
        <f t="shared" ca="1" si="53"/>
        <v>0</v>
      </c>
      <c r="I675" s="138">
        <f t="shared" ca="1" si="54"/>
        <v>8484797.8567177523</v>
      </c>
      <c r="J675" s="138">
        <v>0</v>
      </c>
      <c r="K675" s="138">
        <f t="shared" ca="1" si="55"/>
        <v>0</v>
      </c>
      <c r="L675" s="138">
        <f t="shared" ca="1" si="56"/>
        <v>8484797.8567177523</v>
      </c>
    </row>
    <row r="676" spans="5:12" x14ac:dyDescent="0.35">
      <c r="E676" s="135">
        <v>663</v>
      </c>
      <c r="F676" s="135" cm="1">
        <f t="array" aca="1" ref="F676" ca="1">INDEX('SCIR_90% vaccination'!$B664:$CW664, 'INPUTS for uncertainty analysis'!$B$2)</f>
        <v>0</v>
      </c>
      <c r="G676" s="137">
        <f t="shared" ca="1" si="52"/>
        <v>0</v>
      </c>
      <c r="H676" s="151">
        <f t="shared" ca="1" si="53"/>
        <v>0</v>
      </c>
      <c r="I676" s="138">
        <f t="shared" ca="1" si="54"/>
        <v>8484797.8567177523</v>
      </c>
      <c r="J676" s="138">
        <v>0</v>
      </c>
      <c r="K676" s="138">
        <f t="shared" ca="1" si="55"/>
        <v>0</v>
      </c>
      <c r="L676" s="138">
        <f t="shared" ca="1" si="56"/>
        <v>8484797.8567177523</v>
      </c>
    </row>
    <row r="677" spans="5:12" x14ac:dyDescent="0.35">
      <c r="E677" s="135">
        <v>664</v>
      </c>
      <c r="F677" s="135" cm="1">
        <f t="array" aca="1" ref="F677" ca="1">INDEX('SCIR_90% vaccination'!$B665:$CW665, 'INPUTS for uncertainty analysis'!$B$2)</f>
        <v>0</v>
      </c>
      <c r="G677" s="137">
        <f t="shared" ca="1" si="52"/>
        <v>0</v>
      </c>
      <c r="H677" s="151">
        <f t="shared" ca="1" si="53"/>
        <v>0</v>
      </c>
      <c r="I677" s="138">
        <f t="shared" ca="1" si="54"/>
        <v>8484797.8567177523</v>
      </c>
      <c r="J677" s="138">
        <v>0</v>
      </c>
      <c r="K677" s="138">
        <f t="shared" ca="1" si="55"/>
        <v>0</v>
      </c>
      <c r="L677" s="138">
        <f t="shared" ca="1" si="56"/>
        <v>8484797.8567177523</v>
      </c>
    </row>
    <row r="678" spans="5:12" x14ac:dyDescent="0.35">
      <c r="E678" s="135">
        <v>665</v>
      </c>
      <c r="F678" s="135" cm="1">
        <f t="array" aca="1" ref="F678" ca="1">INDEX('SCIR_90% vaccination'!$B666:$CW666, 'INPUTS for uncertainty analysis'!$B$2)</f>
        <v>0</v>
      </c>
      <c r="G678" s="137">
        <f t="shared" ca="1" si="52"/>
        <v>0</v>
      </c>
      <c r="H678" s="151">
        <f t="shared" ca="1" si="53"/>
        <v>0</v>
      </c>
      <c r="I678" s="138">
        <f t="shared" ca="1" si="54"/>
        <v>8484797.8567177523</v>
      </c>
      <c r="J678" s="138">
        <v>0</v>
      </c>
      <c r="K678" s="138">
        <f t="shared" ca="1" si="55"/>
        <v>0</v>
      </c>
      <c r="L678" s="138">
        <f t="shared" ca="1" si="56"/>
        <v>8484797.8567177523</v>
      </c>
    </row>
    <row r="679" spans="5:12" x14ac:dyDescent="0.35">
      <c r="E679" s="135">
        <v>666</v>
      </c>
      <c r="F679" s="135" cm="1">
        <f t="array" aca="1" ref="F679" ca="1">INDEX('SCIR_90% vaccination'!$B667:$CW667, 'INPUTS for uncertainty analysis'!$B$2)</f>
        <v>0</v>
      </c>
      <c r="G679" s="137">
        <f t="shared" ca="1" si="52"/>
        <v>0</v>
      </c>
      <c r="H679" s="151">
        <f t="shared" ca="1" si="53"/>
        <v>0</v>
      </c>
      <c r="I679" s="138">
        <f t="shared" ca="1" si="54"/>
        <v>8484797.8567177523</v>
      </c>
      <c r="J679" s="138">
        <v>0</v>
      </c>
      <c r="K679" s="138">
        <f t="shared" ca="1" si="55"/>
        <v>0</v>
      </c>
      <c r="L679" s="138">
        <f t="shared" ca="1" si="56"/>
        <v>8484797.8567177523</v>
      </c>
    </row>
    <row r="680" spans="5:12" x14ac:dyDescent="0.35">
      <c r="E680" s="135">
        <v>667</v>
      </c>
      <c r="F680" s="135" cm="1">
        <f t="array" aca="1" ref="F680" ca="1">INDEX('SCIR_90% vaccination'!$B668:$CW668, 'INPUTS for uncertainty analysis'!$B$2)</f>
        <v>0</v>
      </c>
      <c r="G680" s="137">
        <f t="shared" ca="1" si="52"/>
        <v>0</v>
      </c>
      <c r="H680" s="151">
        <f t="shared" ca="1" si="53"/>
        <v>0</v>
      </c>
      <c r="I680" s="138">
        <f t="shared" ca="1" si="54"/>
        <v>8484797.8567177523</v>
      </c>
      <c r="J680" s="138">
        <v>0</v>
      </c>
      <c r="K680" s="138">
        <f t="shared" ca="1" si="55"/>
        <v>0</v>
      </c>
      <c r="L680" s="138">
        <f t="shared" ca="1" si="56"/>
        <v>8484797.8567177523</v>
      </c>
    </row>
    <row r="681" spans="5:12" x14ac:dyDescent="0.35">
      <c r="E681" s="135">
        <v>668</v>
      </c>
      <c r="F681" s="135" cm="1">
        <f t="array" aca="1" ref="F681" ca="1">INDEX('SCIR_90% vaccination'!$B669:$CW669, 'INPUTS for uncertainty analysis'!$B$2)</f>
        <v>0</v>
      </c>
      <c r="G681" s="137">
        <f t="shared" ca="1" si="52"/>
        <v>0</v>
      </c>
      <c r="H681" s="151">
        <f t="shared" ca="1" si="53"/>
        <v>0</v>
      </c>
      <c r="I681" s="138">
        <f t="shared" ca="1" si="54"/>
        <v>8484797.8567177523</v>
      </c>
      <c r="J681" s="138">
        <v>0</v>
      </c>
      <c r="K681" s="138">
        <f t="shared" ca="1" si="55"/>
        <v>0</v>
      </c>
      <c r="L681" s="138">
        <f t="shared" ca="1" si="56"/>
        <v>8484797.8567177523</v>
      </c>
    </row>
    <row r="682" spans="5:12" x14ac:dyDescent="0.35">
      <c r="E682" s="135">
        <v>669</v>
      </c>
      <c r="F682" s="135" cm="1">
        <f t="array" aca="1" ref="F682" ca="1">INDEX('SCIR_90% vaccination'!$B670:$CW670, 'INPUTS for uncertainty analysis'!$B$2)</f>
        <v>1</v>
      </c>
      <c r="G682" s="137">
        <f t="shared" ca="1" si="52"/>
        <v>25.144859849109157</v>
      </c>
      <c r="H682" s="151">
        <f t="shared" ca="1" si="53"/>
        <v>0</v>
      </c>
      <c r="I682" s="138">
        <f t="shared" ca="1" si="54"/>
        <v>8484797.8567177523</v>
      </c>
      <c r="J682" s="138">
        <v>0</v>
      </c>
      <c r="K682" s="138">
        <f t="shared" ca="1" si="55"/>
        <v>166915.94379826545</v>
      </c>
      <c r="L682" s="138">
        <f t="shared" ca="1" si="56"/>
        <v>8651713.8005160186</v>
      </c>
    </row>
    <row r="683" spans="5:12" x14ac:dyDescent="0.35">
      <c r="E683" s="135">
        <v>670</v>
      </c>
      <c r="F683" s="135" cm="1">
        <f t="array" aca="1" ref="F683" ca="1">INDEX('SCIR_90% vaccination'!$B671:$CW671, 'INPUTS for uncertainty analysis'!$B$2)</f>
        <v>0</v>
      </c>
      <c r="G683" s="137">
        <f t="shared" ca="1" si="52"/>
        <v>0</v>
      </c>
      <c r="H683" s="151">
        <f t="shared" ca="1" si="53"/>
        <v>0</v>
      </c>
      <c r="I683" s="138">
        <f t="shared" ca="1" si="54"/>
        <v>8484797.8567177523</v>
      </c>
      <c r="J683" s="138">
        <v>0</v>
      </c>
      <c r="K683" s="138">
        <f t="shared" ca="1" si="55"/>
        <v>0</v>
      </c>
      <c r="L683" s="138">
        <f t="shared" ca="1" si="56"/>
        <v>8484797.8567177523</v>
      </c>
    </row>
    <row r="684" spans="5:12" x14ac:dyDescent="0.35">
      <c r="E684" s="135">
        <v>671</v>
      </c>
      <c r="F684" s="135" cm="1">
        <f t="array" aca="1" ref="F684" ca="1">INDEX('SCIR_90% vaccination'!$B672:$CW672, 'INPUTS for uncertainty analysis'!$B$2)</f>
        <v>0</v>
      </c>
      <c r="G684" s="137">
        <f t="shared" ca="1" si="52"/>
        <v>0</v>
      </c>
      <c r="H684" s="151">
        <f t="shared" ca="1" si="53"/>
        <v>0</v>
      </c>
      <c r="I684" s="138">
        <f t="shared" ca="1" si="54"/>
        <v>8484797.8567177523</v>
      </c>
      <c r="J684" s="138">
        <v>0</v>
      </c>
      <c r="K684" s="138">
        <f t="shared" ca="1" si="55"/>
        <v>0</v>
      </c>
      <c r="L684" s="138">
        <f t="shared" ca="1" si="56"/>
        <v>8484797.8567177523</v>
      </c>
    </row>
    <row r="685" spans="5:12" x14ac:dyDescent="0.35">
      <c r="E685" s="135">
        <v>672</v>
      </c>
      <c r="F685" s="135" cm="1">
        <f t="array" aca="1" ref="F685" ca="1">INDEX('SCIR_90% vaccination'!$B673:$CW673, 'INPUTS for uncertainty analysis'!$B$2)</f>
        <v>0</v>
      </c>
      <c r="G685" s="137">
        <f t="shared" ca="1" si="52"/>
        <v>0</v>
      </c>
      <c r="H685" s="151">
        <f t="shared" ca="1" si="53"/>
        <v>0</v>
      </c>
      <c r="I685" s="138">
        <f t="shared" ca="1" si="54"/>
        <v>8484797.8567177523</v>
      </c>
      <c r="J685" s="138">
        <v>0</v>
      </c>
      <c r="K685" s="138">
        <f t="shared" ca="1" si="55"/>
        <v>0</v>
      </c>
      <c r="L685" s="138">
        <f t="shared" ca="1" si="56"/>
        <v>8484797.8567177523</v>
      </c>
    </row>
    <row r="686" spans="5:12" x14ac:dyDescent="0.35">
      <c r="E686" s="135">
        <v>673</v>
      </c>
      <c r="F686" s="135" cm="1">
        <f t="array" aca="1" ref="F686" ca="1">INDEX('SCIR_90% vaccination'!$B674:$CW674, 'INPUTS for uncertainty analysis'!$B$2)</f>
        <v>0</v>
      </c>
      <c r="G686" s="137">
        <f t="shared" ca="1" si="52"/>
        <v>0</v>
      </c>
      <c r="H686" s="151">
        <f t="shared" ca="1" si="53"/>
        <v>0</v>
      </c>
      <c r="I686" s="138">
        <f t="shared" ca="1" si="54"/>
        <v>8484797.8567177523</v>
      </c>
      <c r="J686" s="138">
        <v>0</v>
      </c>
      <c r="K686" s="138">
        <f t="shared" ca="1" si="55"/>
        <v>0</v>
      </c>
      <c r="L686" s="138">
        <f t="shared" ca="1" si="56"/>
        <v>8484797.8567177523</v>
      </c>
    </row>
    <row r="687" spans="5:12" x14ac:dyDescent="0.35">
      <c r="E687" s="135">
        <v>674</v>
      </c>
      <c r="F687" s="135" cm="1">
        <f t="array" aca="1" ref="F687" ca="1">INDEX('SCIR_90% vaccination'!$B675:$CW675, 'INPUTS for uncertainty analysis'!$B$2)</f>
        <v>1</v>
      </c>
      <c r="G687" s="137">
        <f t="shared" ca="1" si="52"/>
        <v>25.144859849109157</v>
      </c>
      <c r="H687" s="151">
        <f t="shared" ca="1" si="53"/>
        <v>0</v>
      </c>
      <c r="I687" s="138">
        <f t="shared" ca="1" si="54"/>
        <v>8484797.8567177523</v>
      </c>
      <c r="J687" s="138">
        <v>0</v>
      </c>
      <c r="K687" s="138">
        <f t="shared" ca="1" si="55"/>
        <v>166915.94379826545</v>
      </c>
      <c r="L687" s="138">
        <f t="shared" ca="1" si="56"/>
        <v>8651713.8005160186</v>
      </c>
    </row>
    <row r="688" spans="5:12" x14ac:dyDescent="0.35">
      <c r="E688" s="135">
        <v>675</v>
      </c>
      <c r="F688" s="135" cm="1">
        <f t="array" aca="1" ref="F688" ca="1">INDEX('SCIR_90% vaccination'!$B676:$CW676, 'INPUTS for uncertainty analysis'!$B$2)</f>
        <v>0</v>
      </c>
      <c r="G688" s="137">
        <f t="shared" ca="1" si="52"/>
        <v>0</v>
      </c>
      <c r="H688" s="151">
        <f t="shared" ca="1" si="53"/>
        <v>0</v>
      </c>
      <c r="I688" s="138">
        <f t="shared" ca="1" si="54"/>
        <v>8484797.8567177523</v>
      </c>
      <c r="J688" s="138">
        <v>0</v>
      </c>
      <c r="K688" s="138">
        <f t="shared" ca="1" si="55"/>
        <v>0</v>
      </c>
      <c r="L688" s="138">
        <f t="shared" ca="1" si="56"/>
        <v>8484797.8567177523</v>
      </c>
    </row>
    <row r="689" spans="5:12" x14ac:dyDescent="0.35">
      <c r="E689" s="135">
        <v>676</v>
      </c>
      <c r="F689" s="135" cm="1">
        <f t="array" aca="1" ref="F689" ca="1">INDEX('SCIR_90% vaccination'!$B677:$CW677, 'INPUTS for uncertainty analysis'!$B$2)</f>
        <v>0</v>
      </c>
      <c r="G689" s="137">
        <f t="shared" ca="1" si="52"/>
        <v>0</v>
      </c>
      <c r="H689" s="151">
        <f t="shared" ca="1" si="53"/>
        <v>0</v>
      </c>
      <c r="I689" s="138">
        <f t="shared" ca="1" si="54"/>
        <v>8484797.8567177523</v>
      </c>
      <c r="J689" s="138">
        <v>0</v>
      </c>
      <c r="K689" s="138">
        <f t="shared" ca="1" si="55"/>
        <v>0</v>
      </c>
      <c r="L689" s="138">
        <f t="shared" ca="1" si="56"/>
        <v>8484797.8567177523</v>
      </c>
    </row>
    <row r="690" spans="5:12" x14ac:dyDescent="0.35">
      <c r="E690" s="135">
        <v>677</v>
      </c>
      <c r="F690" s="135" cm="1">
        <f t="array" aca="1" ref="F690" ca="1">INDEX('SCIR_90% vaccination'!$B678:$CW678, 'INPUTS for uncertainty analysis'!$B$2)</f>
        <v>0</v>
      </c>
      <c r="G690" s="137">
        <f t="shared" ca="1" si="52"/>
        <v>0</v>
      </c>
      <c r="H690" s="151">
        <f t="shared" ca="1" si="53"/>
        <v>0</v>
      </c>
      <c r="I690" s="138">
        <f t="shared" ca="1" si="54"/>
        <v>8484797.8567177523</v>
      </c>
      <c r="J690" s="138">
        <v>0</v>
      </c>
      <c r="K690" s="138">
        <f t="shared" ca="1" si="55"/>
        <v>0</v>
      </c>
      <c r="L690" s="138">
        <f t="shared" ca="1" si="56"/>
        <v>8484797.8567177523</v>
      </c>
    </row>
    <row r="691" spans="5:12" x14ac:dyDescent="0.35">
      <c r="E691" s="135">
        <v>678</v>
      </c>
      <c r="F691" s="135" cm="1">
        <f t="array" aca="1" ref="F691" ca="1">INDEX('SCIR_90% vaccination'!$B679:$CW679, 'INPUTS for uncertainty analysis'!$B$2)</f>
        <v>0</v>
      </c>
      <c r="G691" s="137">
        <f t="shared" ca="1" si="52"/>
        <v>0</v>
      </c>
      <c r="H691" s="151">
        <f t="shared" ca="1" si="53"/>
        <v>0</v>
      </c>
      <c r="I691" s="138">
        <f t="shared" ca="1" si="54"/>
        <v>8484797.8567177523</v>
      </c>
      <c r="J691" s="138">
        <v>0</v>
      </c>
      <c r="K691" s="138">
        <f t="shared" ca="1" si="55"/>
        <v>0</v>
      </c>
      <c r="L691" s="138">
        <f t="shared" ca="1" si="56"/>
        <v>8484797.8567177523</v>
      </c>
    </row>
    <row r="692" spans="5:12" x14ac:dyDescent="0.35">
      <c r="E692" s="135">
        <v>679</v>
      </c>
      <c r="F692" s="135" cm="1">
        <f t="array" aca="1" ref="F692" ca="1">INDEX('SCIR_90% vaccination'!$B680:$CW680, 'INPUTS for uncertainty analysis'!$B$2)</f>
        <v>0</v>
      </c>
      <c r="G692" s="137">
        <f t="shared" ca="1" si="52"/>
        <v>0</v>
      </c>
      <c r="H692" s="151">
        <f t="shared" ca="1" si="53"/>
        <v>0</v>
      </c>
      <c r="I692" s="138">
        <f t="shared" ca="1" si="54"/>
        <v>8484797.8567177523</v>
      </c>
      <c r="J692" s="138">
        <v>0</v>
      </c>
      <c r="K692" s="138">
        <f t="shared" ca="1" si="55"/>
        <v>0</v>
      </c>
      <c r="L692" s="138">
        <f t="shared" ca="1" si="56"/>
        <v>8484797.8567177523</v>
      </c>
    </row>
    <row r="693" spans="5:12" x14ac:dyDescent="0.35">
      <c r="E693" s="135">
        <v>680</v>
      </c>
      <c r="F693" s="135" cm="1">
        <f t="array" aca="1" ref="F693" ca="1">INDEX('SCIR_90% vaccination'!$B681:$CW681, 'INPUTS for uncertainty analysis'!$B$2)</f>
        <v>0</v>
      </c>
      <c r="G693" s="137">
        <f t="shared" ca="1" si="52"/>
        <v>0</v>
      </c>
      <c r="H693" s="151">
        <f t="shared" ca="1" si="53"/>
        <v>0</v>
      </c>
      <c r="I693" s="138">
        <f t="shared" ca="1" si="54"/>
        <v>8484797.8567177523</v>
      </c>
      <c r="J693" s="138">
        <v>0</v>
      </c>
      <c r="K693" s="138">
        <f t="shared" ca="1" si="55"/>
        <v>0</v>
      </c>
      <c r="L693" s="138">
        <f t="shared" ca="1" si="56"/>
        <v>8484797.8567177523</v>
      </c>
    </row>
    <row r="694" spans="5:12" x14ac:dyDescent="0.35">
      <c r="E694" s="135">
        <v>681</v>
      </c>
      <c r="F694" s="135" cm="1">
        <f t="array" aca="1" ref="F694" ca="1">INDEX('SCIR_90% vaccination'!$B682:$CW682, 'INPUTS for uncertainty analysis'!$B$2)</f>
        <v>0</v>
      </c>
      <c r="G694" s="137">
        <f t="shared" ca="1" si="52"/>
        <v>0</v>
      </c>
      <c r="H694" s="151">
        <f t="shared" ca="1" si="53"/>
        <v>0</v>
      </c>
      <c r="I694" s="138">
        <f t="shared" ca="1" si="54"/>
        <v>8484797.8567177523</v>
      </c>
      <c r="J694" s="138">
        <v>0</v>
      </c>
      <c r="K694" s="138">
        <f t="shared" ca="1" si="55"/>
        <v>0</v>
      </c>
      <c r="L694" s="138">
        <f t="shared" ca="1" si="56"/>
        <v>8484797.8567177523</v>
      </c>
    </row>
    <row r="695" spans="5:12" x14ac:dyDescent="0.35">
      <c r="E695" s="135">
        <v>682</v>
      </c>
      <c r="F695" s="135" cm="1">
        <f t="array" aca="1" ref="F695" ca="1">INDEX('SCIR_90% vaccination'!$B683:$CW683, 'INPUTS for uncertainty analysis'!$B$2)</f>
        <v>0</v>
      </c>
      <c r="G695" s="137">
        <f t="shared" ca="1" si="52"/>
        <v>0</v>
      </c>
      <c r="H695" s="151">
        <f t="shared" ca="1" si="53"/>
        <v>0</v>
      </c>
      <c r="I695" s="138">
        <f t="shared" ca="1" si="54"/>
        <v>8484797.8567177523</v>
      </c>
      <c r="J695" s="138">
        <v>0</v>
      </c>
      <c r="K695" s="138">
        <f t="shared" ca="1" si="55"/>
        <v>0</v>
      </c>
      <c r="L695" s="138">
        <f t="shared" ca="1" si="56"/>
        <v>8484797.8567177523</v>
      </c>
    </row>
    <row r="696" spans="5:12" x14ac:dyDescent="0.35">
      <c r="E696" s="135">
        <v>683</v>
      </c>
      <c r="F696" s="135" cm="1">
        <f t="array" aca="1" ref="F696" ca="1">INDEX('SCIR_90% vaccination'!$B684:$CW684, 'INPUTS for uncertainty analysis'!$B$2)</f>
        <v>0</v>
      </c>
      <c r="G696" s="137">
        <f t="shared" ca="1" si="52"/>
        <v>0</v>
      </c>
      <c r="H696" s="151">
        <f t="shared" ca="1" si="53"/>
        <v>0</v>
      </c>
      <c r="I696" s="138">
        <f t="shared" ca="1" si="54"/>
        <v>8484797.8567177523</v>
      </c>
      <c r="J696" s="138">
        <v>0</v>
      </c>
      <c r="K696" s="138">
        <f t="shared" ca="1" si="55"/>
        <v>0</v>
      </c>
      <c r="L696" s="138">
        <f t="shared" ca="1" si="56"/>
        <v>8484797.8567177523</v>
      </c>
    </row>
    <row r="697" spans="5:12" x14ac:dyDescent="0.35">
      <c r="E697" s="135">
        <v>684</v>
      </c>
      <c r="F697" s="135" cm="1">
        <f t="array" aca="1" ref="F697" ca="1">INDEX('SCIR_90% vaccination'!$B685:$CW685, 'INPUTS for uncertainty analysis'!$B$2)</f>
        <v>0</v>
      </c>
      <c r="G697" s="137">
        <f t="shared" ca="1" si="52"/>
        <v>0</v>
      </c>
      <c r="H697" s="151">
        <f t="shared" ca="1" si="53"/>
        <v>0</v>
      </c>
      <c r="I697" s="138">
        <f t="shared" ca="1" si="54"/>
        <v>8484797.8567177523</v>
      </c>
      <c r="J697" s="138">
        <v>0</v>
      </c>
      <c r="K697" s="138">
        <f t="shared" ca="1" si="55"/>
        <v>0</v>
      </c>
      <c r="L697" s="138">
        <f t="shared" ca="1" si="56"/>
        <v>8484797.8567177523</v>
      </c>
    </row>
    <row r="698" spans="5:12" x14ac:dyDescent="0.35">
      <c r="E698" s="135">
        <v>685</v>
      </c>
      <c r="F698" s="135" cm="1">
        <f t="array" aca="1" ref="F698" ca="1">INDEX('SCIR_90% vaccination'!$B686:$CW686, 'INPUTS for uncertainty analysis'!$B$2)</f>
        <v>0</v>
      </c>
      <c r="G698" s="137">
        <f t="shared" ca="1" si="52"/>
        <v>0</v>
      </c>
      <c r="H698" s="151">
        <f t="shared" ca="1" si="53"/>
        <v>0</v>
      </c>
      <c r="I698" s="138">
        <f t="shared" ca="1" si="54"/>
        <v>8484797.8567177523</v>
      </c>
      <c r="J698" s="138">
        <v>0</v>
      </c>
      <c r="K698" s="138">
        <f t="shared" ca="1" si="55"/>
        <v>0</v>
      </c>
      <c r="L698" s="138">
        <f t="shared" ca="1" si="56"/>
        <v>8484797.8567177523</v>
      </c>
    </row>
    <row r="699" spans="5:12" x14ac:dyDescent="0.35">
      <c r="E699" s="135">
        <v>686</v>
      </c>
      <c r="F699" s="135" cm="1">
        <f t="array" aca="1" ref="F699" ca="1">INDEX('SCIR_90% vaccination'!$B687:$CW687, 'INPUTS for uncertainty analysis'!$B$2)</f>
        <v>0</v>
      </c>
      <c r="G699" s="137">
        <f t="shared" ca="1" si="52"/>
        <v>0</v>
      </c>
      <c r="H699" s="151">
        <f t="shared" ca="1" si="53"/>
        <v>0</v>
      </c>
      <c r="I699" s="138">
        <f t="shared" ca="1" si="54"/>
        <v>8484797.8567177523</v>
      </c>
      <c r="J699" s="138">
        <v>0</v>
      </c>
      <c r="K699" s="138">
        <f t="shared" ca="1" si="55"/>
        <v>0</v>
      </c>
      <c r="L699" s="138">
        <f t="shared" ca="1" si="56"/>
        <v>8484797.8567177523</v>
      </c>
    </row>
    <row r="700" spans="5:12" x14ac:dyDescent="0.35">
      <c r="E700" s="135">
        <v>687</v>
      </c>
      <c r="F700" s="135" cm="1">
        <f t="array" aca="1" ref="F700" ca="1">INDEX('SCIR_90% vaccination'!$B688:$CW688, 'INPUTS for uncertainty analysis'!$B$2)</f>
        <v>0</v>
      </c>
      <c r="G700" s="137">
        <f t="shared" ca="1" si="52"/>
        <v>0</v>
      </c>
      <c r="H700" s="151">
        <f t="shared" ca="1" si="53"/>
        <v>0</v>
      </c>
      <c r="I700" s="138">
        <f t="shared" ca="1" si="54"/>
        <v>8484797.8567177523</v>
      </c>
      <c r="J700" s="138">
        <v>0</v>
      </c>
      <c r="K700" s="138">
        <f t="shared" ca="1" si="55"/>
        <v>0</v>
      </c>
      <c r="L700" s="138">
        <f t="shared" ca="1" si="56"/>
        <v>8484797.8567177523</v>
      </c>
    </row>
    <row r="701" spans="5:12" x14ac:dyDescent="0.35">
      <c r="E701" s="135">
        <v>688</v>
      </c>
      <c r="F701" s="135" cm="1">
        <f t="array" aca="1" ref="F701" ca="1">INDEX('SCIR_90% vaccination'!$B689:$CW689, 'INPUTS for uncertainty analysis'!$B$2)</f>
        <v>0</v>
      </c>
      <c r="G701" s="137">
        <f t="shared" ca="1" si="52"/>
        <v>0</v>
      </c>
      <c r="H701" s="151">
        <f t="shared" ca="1" si="53"/>
        <v>0</v>
      </c>
      <c r="I701" s="138">
        <f t="shared" ca="1" si="54"/>
        <v>8484797.8567177523</v>
      </c>
      <c r="J701" s="138">
        <v>0</v>
      </c>
      <c r="K701" s="138">
        <f t="shared" ca="1" si="55"/>
        <v>0</v>
      </c>
      <c r="L701" s="138">
        <f t="shared" ca="1" si="56"/>
        <v>8484797.8567177523</v>
      </c>
    </row>
    <row r="702" spans="5:12" x14ac:dyDescent="0.35">
      <c r="E702" s="135">
        <v>689</v>
      </c>
      <c r="F702" s="135" cm="1">
        <f t="array" aca="1" ref="F702" ca="1">INDEX('SCIR_90% vaccination'!$B690:$CW690, 'INPUTS for uncertainty analysis'!$B$2)</f>
        <v>0</v>
      </c>
      <c r="G702" s="137">
        <f t="shared" ca="1" si="52"/>
        <v>0</v>
      </c>
      <c r="H702" s="151">
        <f t="shared" ca="1" si="53"/>
        <v>0</v>
      </c>
      <c r="I702" s="138">
        <f t="shared" ca="1" si="54"/>
        <v>8484797.8567177523</v>
      </c>
      <c r="J702" s="138">
        <v>0</v>
      </c>
      <c r="K702" s="138">
        <f t="shared" ca="1" si="55"/>
        <v>0</v>
      </c>
      <c r="L702" s="138">
        <f t="shared" ca="1" si="56"/>
        <v>8484797.8567177523</v>
      </c>
    </row>
    <row r="703" spans="5:12" x14ac:dyDescent="0.35">
      <c r="E703" s="135">
        <v>690</v>
      </c>
      <c r="F703" s="135" cm="1">
        <f t="array" aca="1" ref="F703" ca="1">INDEX('SCIR_90% vaccination'!$B691:$CW691, 'INPUTS for uncertainty analysis'!$B$2)</f>
        <v>0</v>
      </c>
      <c r="G703" s="137">
        <f t="shared" ca="1" si="52"/>
        <v>0</v>
      </c>
      <c r="H703" s="151">
        <f t="shared" ca="1" si="53"/>
        <v>0</v>
      </c>
      <c r="I703" s="138">
        <f t="shared" ca="1" si="54"/>
        <v>8484797.8567177523</v>
      </c>
      <c r="J703" s="138">
        <v>0</v>
      </c>
      <c r="K703" s="138">
        <f t="shared" ca="1" si="55"/>
        <v>0</v>
      </c>
      <c r="L703" s="138">
        <f t="shared" ca="1" si="56"/>
        <v>8484797.8567177523</v>
      </c>
    </row>
    <row r="704" spans="5:12" x14ac:dyDescent="0.35">
      <c r="E704" s="135">
        <v>691</v>
      </c>
      <c r="F704" s="135" cm="1">
        <f t="array" aca="1" ref="F704" ca="1">INDEX('SCIR_90% vaccination'!$B692:$CW692, 'INPUTS for uncertainty analysis'!$B$2)</f>
        <v>0</v>
      </c>
      <c r="G704" s="137">
        <f t="shared" ca="1" si="52"/>
        <v>0</v>
      </c>
      <c r="H704" s="151">
        <f t="shared" ca="1" si="53"/>
        <v>0</v>
      </c>
      <c r="I704" s="138">
        <f t="shared" ca="1" si="54"/>
        <v>8484797.8567177523</v>
      </c>
      <c r="J704" s="138">
        <v>0</v>
      </c>
      <c r="K704" s="138">
        <f t="shared" ca="1" si="55"/>
        <v>0</v>
      </c>
      <c r="L704" s="138">
        <f t="shared" ca="1" si="56"/>
        <v>8484797.8567177523</v>
      </c>
    </row>
    <row r="705" spans="5:12" x14ac:dyDescent="0.35">
      <c r="E705" s="135">
        <v>692</v>
      </c>
      <c r="F705" s="135" cm="1">
        <f t="array" aca="1" ref="F705" ca="1">INDEX('SCIR_90% vaccination'!$B693:$CW693, 'INPUTS for uncertainty analysis'!$B$2)</f>
        <v>0</v>
      </c>
      <c r="G705" s="137">
        <f t="shared" ca="1" si="52"/>
        <v>0</v>
      </c>
      <c r="H705" s="151">
        <f t="shared" ca="1" si="53"/>
        <v>0</v>
      </c>
      <c r="I705" s="138">
        <f t="shared" ca="1" si="54"/>
        <v>8484797.8567177523</v>
      </c>
      <c r="J705" s="138">
        <v>0</v>
      </c>
      <c r="K705" s="138">
        <f t="shared" ca="1" si="55"/>
        <v>0</v>
      </c>
      <c r="L705" s="138">
        <f t="shared" ca="1" si="56"/>
        <v>8484797.8567177523</v>
      </c>
    </row>
    <row r="706" spans="5:12" x14ac:dyDescent="0.35">
      <c r="E706" s="135">
        <v>693</v>
      </c>
      <c r="F706" s="135" cm="1">
        <f t="array" aca="1" ref="F706" ca="1">INDEX('SCIR_90% vaccination'!$B694:$CW694, 'INPUTS for uncertainty analysis'!$B$2)</f>
        <v>0</v>
      </c>
      <c r="G706" s="137">
        <f t="shared" ca="1" si="52"/>
        <v>0</v>
      </c>
      <c r="H706" s="151">
        <f t="shared" ca="1" si="53"/>
        <v>0</v>
      </c>
      <c r="I706" s="138">
        <f t="shared" ca="1" si="54"/>
        <v>8484797.8567177523</v>
      </c>
      <c r="J706" s="138">
        <v>0</v>
      </c>
      <c r="K706" s="138">
        <f t="shared" ca="1" si="55"/>
        <v>0</v>
      </c>
      <c r="L706" s="138">
        <f t="shared" ca="1" si="56"/>
        <v>8484797.8567177523</v>
      </c>
    </row>
    <row r="707" spans="5:12" x14ac:dyDescent="0.35">
      <c r="E707" s="135">
        <v>694</v>
      </c>
      <c r="F707" s="135" cm="1">
        <f t="array" aca="1" ref="F707" ca="1">INDEX('SCIR_90% vaccination'!$B695:$CW695, 'INPUTS for uncertainty analysis'!$B$2)</f>
        <v>0</v>
      </c>
      <c r="G707" s="137">
        <f t="shared" ca="1" si="52"/>
        <v>0</v>
      </c>
      <c r="H707" s="151">
        <f t="shared" ca="1" si="53"/>
        <v>0</v>
      </c>
      <c r="I707" s="138">
        <f t="shared" ca="1" si="54"/>
        <v>8484797.8567177523</v>
      </c>
      <c r="J707" s="138">
        <v>0</v>
      </c>
      <c r="K707" s="138">
        <f t="shared" ca="1" si="55"/>
        <v>0</v>
      </c>
      <c r="L707" s="138">
        <f t="shared" ca="1" si="56"/>
        <v>8484797.8567177523</v>
      </c>
    </row>
    <row r="708" spans="5:12" x14ac:dyDescent="0.35">
      <c r="E708" s="135">
        <v>695</v>
      </c>
      <c r="F708" s="135" cm="1">
        <f t="array" aca="1" ref="F708" ca="1">INDEX('SCIR_90% vaccination'!$B696:$CW696, 'INPUTS for uncertainty analysis'!$B$2)</f>
        <v>0</v>
      </c>
      <c r="G708" s="137">
        <f t="shared" ca="1" si="52"/>
        <v>0</v>
      </c>
      <c r="H708" s="151">
        <f t="shared" ca="1" si="53"/>
        <v>0</v>
      </c>
      <c r="I708" s="138">
        <f t="shared" ca="1" si="54"/>
        <v>8484797.8567177523</v>
      </c>
      <c r="J708" s="138">
        <v>0</v>
      </c>
      <c r="K708" s="138">
        <f t="shared" ca="1" si="55"/>
        <v>0</v>
      </c>
      <c r="L708" s="138">
        <f t="shared" ca="1" si="56"/>
        <v>8484797.8567177523</v>
      </c>
    </row>
    <row r="709" spans="5:12" x14ac:dyDescent="0.35">
      <c r="E709" s="135">
        <v>696</v>
      </c>
      <c r="F709" s="135" cm="1">
        <f t="array" aca="1" ref="F709" ca="1">INDEX('SCIR_90% vaccination'!$B697:$CW697, 'INPUTS for uncertainty analysis'!$B$2)</f>
        <v>0</v>
      </c>
      <c r="G709" s="137">
        <f t="shared" ca="1" si="52"/>
        <v>0</v>
      </c>
      <c r="H709" s="151">
        <f t="shared" ca="1" si="53"/>
        <v>0</v>
      </c>
      <c r="I709" s="138">
        <f t="shared" ca="1" si="54"/>
        <v>8484797.8567177523</v>
      </c>
      <c r="J709" s="138">
        <v>0</v>
      </c>
      <c r="K709" s="138">
        <f t="shared" ca="1" si="55"/>
        <v>0</v>
      </c>
      <c r="L709" s="138">
        <f t="shared" ca="1" si="56"/>
        <v>8484797.8567177523</v>
      </c>
    </row>
    <row r="710" spans="5:12" x14ac:dyDescent="0.35">
      <c r="E710" s="135">
        <v>697</v>
      </c>
      <c r="F710" s="135" cm="1">
        <f t="array" aca="1" ref="F710" ca="1">INDEX('SCIR_90% vaccination'!$B698:$CW698, 'INPUTS for uncertainty analysis'!$B$2)</f>
        <v>0</v>
      </c>
      <c r="G710" s="137">
        <f t="shared" ca="1" si="52"/>
        <v>0</v>
      </c>
      <c r="H710" s="151">
        <f t="shared" ca="1" si="53"/>
        <v>0</v>
      </c>
      <c r="I710" s="138">
        <f t="shared" ca="1" si="54"/>
        <v>8484797.8567177523</v>
      </c>
      <c r="J710" s="138">
        <v>0</v>
      </c>
      <c r="K710" s="138">
        <f t="shared" ca="1" si="55"/>
        <v>0</v>
      </c>
      <c r="L710" s="138">
        <f t="shared" ca="1" si="56"/>
        <v>8484797.8567177523</v>
      </c>
    </row>
    <row r="711" spans="5:12" x14ac:dyDescent="0.35">
      <c r="E711" s="135">
        <v>698</v>
      </c>
      <c r="F711" s="135" cm="1">
        <f t="array" aca="1" ref="F711" ca="1">INDEX('SCIR_90% vaccination'!$B699:$CW699, 'INPUTS for uncertainty analysis'!$B$2)</f>
        <v>1</v>
      </c>
      <c r="G711" s="137">
        <f t="shared" ca="1" si="52"/>
        <v>25.144859849109157</v>
      </c>
      <c r="H711" s="151">
        <f t="shared" ca="1" si="53"/>
        <v>0</v>
      </c>
      <c r="I711" s="138">
        <f t="shared" ca="1" si="54"/>
        <v>8484797.8567177523</v>
      </c>
      <c r="J711" s="138">
        <v>0</v>
      </c>
      <c r="K711" s="138">
        <f t="shared" ca="1" si="55"/>
        <v>166915.94379826545</v>
      </c>
      <c r="L711" s="138">
        <f t="shared" ca="1" si="56"/>
        <v>8651713.8005160186</v>
      </c>
    </row>
    <row r="712" spans="5:12" x14ac:dyDescent="0.35">
      <c r="E712" s="135">
        <v>699</v>
      </c>
      <c r="F712" s="135" cm="1">
        <f t="array" aca="1" ref="F712" ca="1">INDEX('SCIR_90% vaccination'!$B700:$CW700, 'INPUTS for uncertainty analysis'!$B$2)</f>
        <v>0</v>
      </c>
      <c r="G712" s="137">
        <f t="shared" ca="1" si="52"/>
        <v>0</v>
      </c>
      <c r="H712" s="151">
        <f t="shared" ca="1" si="53"/>
        <v>0</v>
      </c>
      <c r="I712" s="138">
        <f t="shared" ca="1" si="54"/>
        <v>8484797.8567177523</v>
      </c>
      <c r="J712" s="138">
        <v>0</v>
      </c>
      <c r="K712" s="138">
        <f t="shared" ca="1" si="55"/>
        <v>0</v>
      </c>
      <c r="L712" s="138">
        <f t="shared" ca="1" si="56"/>
        <v>8484797.8567177523</v>
      </c>
    </row>
    <row r="713" spans="5:12" x14ac:dyDescent="0.35">
      <c r="E713" s="135">
        <v>700</v>
      </c>
      <c r="F713" s="135" cm="1">
        <f t="array" aca="1" ref="F713" ca="1">INDEX('SCIR_90% vaccination'!$B701:$CW701, 'INPUTS for uncertainty analysis'!$B$2)</f>
        <v>0</v>
      </c>
      <c r="G713" s="137">
        <f t="shared" ca="1" si="52"/>
        <v>0</v>
      </c>
      <c r="H713" s="151">
        <f t="shared" ca="1" si="53"/>
        <v>0</v>
      </c>
      <c r="I713" s="138">
        <f t="shared" ca="1" si="54"/>
        <v>8484797.8567177523</v>
      </c>
      <c r="J713" s="138">
        <v>0</v>
      </c>
      <c r="K713" s="138">
        <f t="shared" ca="1" si="55"/>
        <v>0</v>
      </c>
      <c r="L713" s="138">
        <f t="shared" ca="1" si="56"/>
        <v>8484797.8567177523</v>
      </c>
    </row>
    <row r="714" spans="5:12" x14ac:dyDescent="0.35">
      <c r="E714" s="135">
        <v>701</v>
      </c>
      <c r="F714" s="135" cm="1">
        <f t="array" aca="1" ref="F714" ca="1">INDEX('SCIR_90% vaccination'!$B702:$CW702, 'INPUTS for uncertainty analysis'!$B$2)</f>
        <v>0</v>
      </c>
      <c r="G714" s="137">
        <f t="shared" ca="1" si="52"/>
        <v>0</v>
      </c>
      <c r="H714" s="151">
        <f t="shared" ca="1" si="53"/>
        <v>0</v>
      </c>
      <c r="I714" s="138">
        <f t="shared" ca="1" si="54"/>
        <v>8484797.8567177523</v>
      </c>
      <c r="J714" s="138">
        <v>0</v>
      </c>
      <c r="K714" s="138">
        <f t="shared" ca="1" si="55"/>
        <v>0</v>
      </c>
      <c r="L714" s="138">
        <f t="shared" ca="1" si="56"/>
        <v>8484797.8567177523</v>
      </c>
    </row>
    <row r="715" spans="5:12" x14ac:dyDescent="0.35">
      <c r="E715" s="135">
        <v>702</v>
      </c>
      <c r="F715" s="135" cm="1">
        <f t="array" aca="1" ref="F715" ca="1">INDEX('SCIR_90% vaccination'!$B703:$CW703, 'INPUTS for uncertainty analysis'!$B$2)</f>
        <v>1</v>
      </c>
      <c r="G715" s="137">
        <f t="shared" ca="1" si="52"/>
        <v>25.144859849109157</v>
      </c>
      <c r="H715" s="151">
        <f t="shared" ca="1" si="53"/>
        <v>0</v>
      </c>
      <c r="I715" s="138">
        <f t="shared" ca="1" si="54"/>
        <v>8484797.8567177523</v>
      </c>
      <c r="J715" s="138">
        <v>0</v>
      </c>
      <c r="K715" s="138">
        <f t="shared" ca="1" si="55"/>
        <v>166915.94379826545</v>
      </c>
      <c r="L715" s="138">
        <f t="shared" ca="1" si="56"/>
        <v>8651713.8005160186</v>
      </c>
    </row>
    <row r="716" spans="5:12" x14ac:dyDescent="0.35">
      <c r="E716" s="135">
        <v>703</v>
      </c>
      <c r="F716" s="135" cm="1">
        <f t="array" aca="1" ref="F716" ca="1">INDEX('SCIR_90% vaccination'!$B704:$CW704, 'INPUTS for uncertainty analysis'!$B$2)</f>
        <v>0</v>
      </c>
      <c r="G716" s="137">
        <f t="shared" ca="1" si="52"/>
        <v>0</v>
      </c>
      <c r="H716" s="151">
        <f t="shared" ca="1" si="53"/>
        <v>0</v>
      </c>
      <c r="I716" s="138">
        <f t="shared" ca="1" si="54"/>
        <v>8484797.8567177523</v>
      </c>
      <c r="J716" s="138">
        <v>0</v>
      </c>
      <c r="K716" s="138">
        <f t="shared" ca="1" si="55"/>
        <v>0</v>
      </c>
      <c r="L716" s="138">
        <f t="shared" ca="1" si="56"/>
        <v>8484797.8567177523</v>
      </c>
    </row>
    <row r="717" spans="5:12" x14ac:dyDescent="0.35">
      <c r="E717" s="135">
        <v>704</v>
      </c>
      <c r="F717" s="135" cm="1">
        <f t="array" aca="1" ref="F717" ca="1">INDEX('SCIR_90% vaccination'!$B705:$CW705, 'INPUTS for uncertainty analysis'!$B$2)</f>
        <v>0</v>
      </c>
      <c r="G717" s="137">
        <f t="shared" ca="1" si="52"/>
        <v>0</v>
      </c>
      <c r="H717" s="151">
        <f t="shared" ca="1" si="53"/>
        <v>0</v>
      </c>
      <c r="I717" s="138">
        <f t="shared" ca="1" si="54"/>
        <v>8484797.8567177523</v>
      </c>
      <c r="J717" s="138">
        <v>0</v>
      </c>
      <c r="K717" s="138">
        <f t="shared" ca="1" si="55"/>
        <v>0</v>
      </c>
      <c r="L717" s="138">
        <f t="shared" ca="1" si="56"/>
        <v>8484797.8567177523</v>
      </c>
    </row>
    <row r="718" spans="5:12" x14ac:dyDescent="0.35">
      <c r="E718" s="135">
        <v>705</v>
      </c>
      <c r="F718" s="135" cm="1">
        <f t="array" aca="1" ref="F718" ca="1">INDEX('SCIR_90% vaccination'!$B706:$CW706, 'INPUTS for uncertainty analysis'!$B$2)</f>
        <v>0</v>
      </c>
      <c r="G718" s="137">
        <f t="shared" ref="G718:G781" ca="1" si="57">F718*$C$10</f>
        <v>0</v>
      </c>
      <c r="H718" s="151">
        <f t="shared" ref="H718:H781" ca="1" si="58">IF(F718 &gt; 1,$C$14*20000,0)</f>
        <v>0</v>
      </c>
      <c r="I718" s="138">
        <f t="shared" ref="I718:I781" ca="1" si="59">IF(F718 &gt; 1,$C$5+$G$2,$G$2)</f>
        <v>8484797.8567177523</v>
      </c>
      <c r="J718" s="138">
        <v>0</v>
      </c>
      <c r="K718" s="138">
        <f t="shared" ref="K718:K781" ca="1" si="60">F718*$C$6</f>
        <v>0</v>
      </c>
      <c r="L718" s="138">
        <f t="shared" ref="L718:L781" ca="1" si="61">J718+I718+K718</f>
        <v>8484797.8567177523</v>
      </c>
    </row>
    <row r="719" spans="5:12" x14ac:dyDescent="0.35">
      <c r="E719" s="135">
        <v>706</v>
      </c>
      <c r="F719" s="135" cm="1">
        <f t="array" aca="1" ref="F719" ca="1">INDEX('SCIR_90% vaccination'!$B707:$CW707, 'INPUTS for uncertainty analysis'!$B$2)</f>
        <v>0</v>
      </c>
      <c r="G719" s="137">
        <f t="shared" ca="1" si="57"/>
        <v>0</v>
      </c>
      <c r="H719" s="151">
        <f t="shared" ca="1" si="58"/>
        <v>0</v>
      </c>
      <c r="I719" s="138">
        <f t="shared" ca="1" si="59"/>
        <v>8484797.8567177523</v>
      </c>
      <c r="J719" s="138">
        <v>0</v>
      </c>
      <c r="K719" s="138">
        <f t="shared" ca="1" si="60"/>
        <v>0</v>
      </c>
      <c r="L719" s="138">
        <f t="shared" ca="1" si="61"/>
        <v>8484797.8567177523</v>
      </c>
    </row>
    <row r="720" spans="5:12" x14ac:dyDescent="0.35">
      <c r="E720" s="135">
        <v>707</v>
      </c>
      <c r="F720" s="135" cm="1">
        <f t="array" aca="1" ref="F720" ca="1">INDEX('SCIR_90% vaccination'!$B708:$CW708, 'INPUTS for uncertainty analysis'!$B$2)</f>
        <v>0</v>
      </c>
      <c r="G720" s="137">
        <f t="shared" ca="1" si="57"/>
        <v>0</v>
      </c>
      <c r="H720" s="151">
        <f t="shared" ca="1" si="58"/>
        <v>0</v>
      </c>
      <c r="I720" s="138">
        <f t="shared" ca="1" si="59"/>
        <v>8484797.8567177523</v>
      </c>
      <c r="J720" s="138">
        <v>0</v>
      </c>
      <c r="K720" s="138">
        <f t="shared" ca="1" si="60"/>
        <v>0</v>
      </c>
      <c r="L720" s="138">
        <f t="shared" ca="1" si="61"/>
        <v>8484797.8567177523</v>
      </c>
    </row>
    <row r="721" spans="5:12" x14ac:dyDescent="0.35">
      <c r="E721" s="135">
        <v>708</v>
      </c>
      <c r="F721" s="135" cm="1">
        <f t="array" aca="1" ref="F721" ca="1">INDEX('SCIR_90% vaccination'!$B709:$CW709, 'INPUTS for uncertainty analysis'!$B$2)</f>
        <v>0</v>
      </c>
      <c r="G721" s="137">
        <f t="shared" ca="1" si="57"/>
        <v>0</v>
      </c>
      <c r="H721" s="151">
        <f t="shared" ca="1" si="58"/>
        <v>0</v>
      </c>
      <c r="I721" s="138">
        <f t="shared" ca="1" si="59"/>
        <v>8484797.8567177523</v>
      </c>
      <c r="J721" s="138">
        <v>0</v>
      </c>
      <c r="K721" s="138">
        <f t="shared" ca="1" si="60"/>
        <v>0</v>
      </c>
      <c r="L721" s="138">
        <f t="shared" ca="1" si="61"/>
        <v>8484797.8567177523</v>
      </c>
    </row>
    <row r="722" spans="5:12" x14ac:dyDescent="0.35">
      <c r="E722" s="135">
        <v>709</v>
      </c>
      <c r="F722" s="135" cm="1">
        <f t="array" aca="1" ref="F722" ca="1">INDEX('SCIR_90% vaccination'!$B710:$CW710, 'INPUTS for uncertainty analysis'!$B$2)</f>
        <v>1</v>
      </c>
      <c r="G722" s="137">
        <f t="shared" ca="1" si="57"/>
        <v>25.144859849109157</v>
      </c>
      <c r="H722" s="151">
        <f t="shared" ca="1" si="58"/>
        <v>0</v>
      </c>
      <c r="I722" s="138">
        <f t="shared" ca="1" si="59"/>
        <v>8484797.8567177523</v>
      </c>
      <c r="J722" s="138">
        <v>0</v>
      </c>
      <c r="K722" s="138">
        <f t="shared" ca="1" si="60"/>
        <v>166915.94379826545</v>
      </c>
      <c r="L722" s="138">
        <f t="shared" ca="1" si="61"/>
        <v>8651713.8005160186</v>
      </c>
    </row>
    <row r="723" spans="5:12" x14ac:dyDescent="0.35">
      <c r="E723" s="135">
        <v>710</v>
      </c>
      <c r="F723" s="135" cm="1">
        <f t="array" aca="1" ref="F723" ca="1">INDEX('SCIR_90% vaccination'!$B711:$CW711, 'INPUTS for uncertainty analysis'!$B$2)</f>
        <v>0</v>
      </c>
      <c r="G723" s="137">
        <f t="shared" ca="1" si="57"/>
        <v>0</v>
      </c>
      <c r="H723" s="151">
        <f t="shared" ca="1" si="58"/>
        <v>0</v>
      </c>
      <c r="I723" s="138">
        <f t="shared" ca="1" si="59"/>
        <v>8484797.8567177523</v>
      </c>
      <c r="J723" s="138">
        <v>0</v>
      </c>
      <c r="K723" s="138">
        <f t="shared" ca="1" si="60"/>
        <v>0</v>
      </c>
      <c r="L723" s="138">
        <f t="shared" ca="1" si="61"/>
        <v>8484797.8567177523</v>
      </c>
    </row>
    <row r="724" spans="5:12" x14ac:dyDescent="0.35">
      <c r="E724" s="135">
        <v>711</v>
      </c>
      <c r="F724" s="135" cm="1">
        <f t="array" aca="1" ref="F724" ca="1">INDEX('SCIR_90% vaccination'!$B712:$CW712, 'INPUTS for uncertainty analysis'!$B$2)</f>
        <v>0</v>
      </c>
      <c r="G724" s="137">
        <f t="shared" ca="1" si="57"/>
        <v>0</v>
      </c>
      <c r="H724" s="151">
        <f t="shared" ca="1" si="58"/>
        <v>0</v>
      </c>
      <c r="I724" s="138">
        <f t="shared" ca="1" si="59"/>
        <v>8484797.8567177523</v>
      </c>
      <c r="J724" s="138">
        <v>0</v>
      </c>
      <c r="K724" s="138">
        <f t="shared" ca="1" si="60"/>
        <v>0</v>
      </c>
      <c r="L724" s="138">
        <f t="shared" ca="1" si="61"/>
        <v>8484797.8567177523</v>
      </c>
    </row>
    <row r="725" spans="5:12" x14ac:dyDescent="0.35">
      <c r="E725" s="135">
        <v>712</v>
      </c>
      <c r="F725" s="135" cm="1">
        <f t="array" aca="1" ref="F725" ca="1">INDEX('SCIR_90% vaccination'!$B713:$CW713, 'INPUTS for uncertainty analysis'!$B$2)</f>
        <v>0</v>
      </c>
      <c r="G725" s="137">
        <f t="shared" ca="1" si="57"/>
        <v>0</v>
      </c>
      <c r="H725" s="151">
        <f t="shared" ca="1" si="58"/>
        <v>0</v>
      </c>
      <c r="I725" s="138">
        <f t="shared" ca="1" si="59"/>
        <v>8484797.8567177523</v>
      </c>
      <c r="J725" s="138">
        <v>0</v>
      </c>
      <c r="K725" s="138">
        <f t="shared" ca="1" si="60"/>
        <v>0</v>
      </c>
      <c r="L725" s="138">
        <f t="shared" ca="1" si="61"/>
        <v>8484797.8567177523</v>
      </c>
    </row>
    <row r="726" spans="5:12" x14ac:dyDescent="0.35">
      <c r="E726" s="135">
        <v>713</v>
      </c>
      <c r="F726" s="135" cm="1">
        <f t="array" aca="1" ref="F726" ca="1">INDEX('SCIR_90% vaccination'!$B714:$CW714, 'INPUTS for uncertainty analysis'!$B$2)</f>
        <v>0</v>
      </c>
      <c r="G726" s="137">
        <f t="shared" ca="1" si="57"/>
        <v>0</v>
      </c>
      <c r="H726" s="151">
        <f t="shared" ca="1" si="58"/>
        <v>0</v>
      </c>
      <c r="I726" s="138">
        <f t="shared" ca="1" si="59"/>
        <v>8484797.8567177523</v>
      </c>
      <c r="J726" s="138">
        <v>0</v>
      </c>
      <c r="K726" s="138">
        <f t="shared" ca="1" si="60"/>
        <v>0</v>
      </c>
      <c r="L726" s="138">
        <f t="shared" ca="1" si="61"/>
        <v>8484797.8567177523</v>
      </c>
    </row>
    <row r="727" spans="5:12" x14ac:dyDescent="0.35">
      <c r="E727" s="135">
        <v>714</v>
      </c>
      <c r="F727" s="135" cm="1">
        <f t="array" aca="1" ref="F727" ca="1">INDEX('SCIR_90% vaccination'!$B715:$CW715, 'INPUTS for uncertainty analysis'!$B$2)</f>
        <v>0</v>
      </c>
      <c r="G727" s="137">
        <f t="shared" ca="1" si="57"/>
        <v>0</v>
      </c>
      <c r="H727" s="151">
        <f t="shared" ca="1" si="58"/>
        <v>0</v>
      </c>
      <c r="I727" s="138">
        <f t="shared" ca="1" si="59"/>
        <v>8484797.8567177523</v>
      </c>
      <c r="J727" s="138">
        <v>0</v>
      </c>
      <c r="K727" s="138">
        <f t="shared" ca="1" si="60"/>
        <v>0</v>
      </c>
      <c r="L727" s="138">
        <f t="shared" ca="1" si="61"/>
        <v>8484797.8567177523</v>
      </c>
    </row>
    <row r="728" spans="5:12" x14ac:dyDescent="0.35">
      <c r="E728" s="135">
        <v>715</v>
      </c>
      <c r="F728" s="135" cm="1">
        <f t="array" aca="1" ref="F728" ca="1">INDEX('SCIR_90% vaccination'!$B716:$CW716, 'INPUTS for uncertainty analysis'!$B$2)</f>
        <v>0</v>
      </c>
      <c r="G728" s="137">
        <f t="shared" ca="1" si="57"/>
        <v>0</v>
      </c>
      <c r="H728" s="151">
        <f t="shared" ca="1" si="58"/>
        <v>0</v>
      </c>
      <c r="I728" s="138">
        <f t="shared" ca="1" si="59"/>
        <v>8484797.8567177523</v>
      </c>
      <c r="J728" s="138">
        <v>0</v>
      </c>
      <c r="K728" s="138">
        <f t="shared" ca="1" si="60"/>
        <v>0</v>
      </c>
      <c r="L728" s="138">
        <f t="shared" ca="1" si="61"/>
        <v>8484797.8567177523</v>
      </c>
    </row>
    <row r="729" spans="5:12" x14ac:dyDescent="0.35">
      <c r="E729" s="135">
        <v>716</v>
      </c>
      <c r="F729" s="135" cm="1">
        <f t="array" aca="1" ref="F729" ca="1">INDEX('SCIR_90% vaccination'!$B717:$CW717, 'INPUTS for uncertainty analysis'!$B$2)</f>
        <v>0</v>
      </c>
      <c r="G729" s="137">
        <f t="shared" ca="1" si="57"/>
        <v>0</v>
      </c>
      <c r="H729" s="151">
        <f t="shared" ca="1" si="58"/>
        <v>0</v>
      </c>
      <c r="I729" s="138">
        <f t="shared" ca="1" si="59"/>
        <v>8484797.8567177523</v>
      </c>
      <c r="J729" s="138">
        <v>0</v>
      </c>
      <c r="K729" s="138">
        <f t="shared" ca="1" si="60"/>
        <v>0</v>
      </c>
      <c r="L729" s="138">
        <f t="shared" ca="1" si="61"/>
        <v>8484797.8567177523</v>
      </c>
    </row>
    <row r="730" spans="5:12" x14ac:dyDescent="0.35">
      <c r="E730" s="135">
        <v>717</v>
      </c>
      <c r="F730" s="135" cm="1">
        <f t="array" aca="1" ref="F730" ca="1">INDEX('SCIR_90% vaccination'!$B718:$CW718, 'INPUTS for uncertainty analysis'!$B$2)</f>
        <v>0</v>
      </c>
      <c r="G730" s="137">
        <f t="shared" ca="1" si="57"/>
        <v>0</v>
      </c>
      <c r="H730" s="151">
        <f t="shared" ca="1" si="58"/>
        <v>0</v>
      </c>
      <c r="I730" s="138">
        <f t="shared" ca="1" si="59"/>
        <v>8484797.8567177523</v>
      </c>
      <c r="J730" s="138">
        <v>0</v>
      </c>
      <c r="K730" s="138">
        <f t="shared" ca="1" si="60"/>
        <v>0</v>
      </c>
      <c r="L730" s="138">
        <f t="shared" ca="1" si="61"/>
        <v>8484797.8567177523</v>
      </c>
    </row>
    <row r="731" spans="5:12" x14ac:dyDescent="0.35">
      <c r="E731" s="135">
        <v>718</v>
      </c>
      <c r="F731" s="135" cm="1">
        <f t="array" aca="1" ref="F731" ca="1">INDEX('SCIR_90% vaccination'!$B719:$CW719, 'INPUTS for uncertainty analysis'!$B$2)</f>
        <v>0</v>
      </c>
      <c r="G731" s="137">
        <f t="shared" ca="1" si="57"/>
        <v>0</v>
      </c>
      <c r="H731" s="151">
        <f t="shared" ca="1" si="58"/>
        <v>0</v>
      </c>
      <c r="I731" s="138">
        <f t="shared" ca="1" si="59"/>
        <v>8484797.8567177523</v>
      </c>
      <c r="J731" s="138">
        <v>0</v>
      </c>
      <c r="K731" s="138">
        <f t="shared" ca="1" si="60"/>
        <v>0</v>
      </c>
      <c r="L731" s="138">
        <f t="shared" ca="1" si="61"/>
        <v>8484797.8567177523</v>
      </c>
    </row>
    <row r="732" spans="5:12" x14ac:dyDescent="0.35">
      <c r="E732" s="135">
        <v>719</v>
      </c>
      <c r="F732" s="135" cm="1">
        <f t="array" aca="1" ref="F732" ca="1">INDEX('SCIR_90% vaccination'!$B720:$CW720, 'INPUTS for uncertainty analysis'!$B$2)</f>
        <v>0</v>
      </c>
      <c r="G732" s="137">
        <f t="shared" ca="1" si="57"/>
        <v>0</v>
      </c>
      <c r="H732" s="151">
        <f t="shared" ca="1" si="58"/>
        <v>0</v>
      </c>
      <c r="I732" s="138">
        <f t="shared" ca="1" si="59"/>
        <v>8484797.8567177523</v>
      </c>
      <c r="J732" s="138">
        <v>0</v>
      </c>
      <c r="K732" s="138">
        <f t="shared" ca="1" si="60"/>
        <v>0</v>
      </c>
      <c r="L732" s="138">
        <f t="shared" ca="1" si="61"/>
        <v>8484797.8567177523</v>
      </c>
    </row>
    <row r="733" spans="5:12" x14ac:dyDescent="0.35">
      <c r="E733" s="135">
        <v>720</v>
      </c>
      <c r="F733" s="135" cm="1">
        <f t="array" aca="1" ref="F733" ca="1">INDEX('SCIR_90% vaccination'!$B721:$CW721, 'INPUTS for uncertainty analysis'!$B$2)</f>
        <v>0</v>
      </c>
      <c r="G733" s="137">
        <f t="shared" ca="1" si="57"/>
        <v>0</v>
      </c>
      <c r="H733" s="151">
        <f t="shared" ca="1" si="58"/>
        <v>0</v>
      </c>
      <c r="I733" s="138">
        <f t="shared" ca="1" si="59"/>
        <v>8484797.8567177523</v>
      </c>
      <c r="J733" s="138">
        <v>0</v>
      </c>
      <c r="K733" s="138">
        <f t="shared" ca="1" si="60"/>
        <v>0</v>
      </c>
      <c r="L733" s="138">
        <f t="shared" ca="1" si="61"/>
        <v>8484797.8567177523</v>
      </c>
    </row>
    <row r="734" spans="5:12" x14ac:dyDescent="0.35">
      <c r="E734" s="135">
        <v>721</v>
      </c>
      <c r="F734" s="135" cm="1">
        <f t="array" aca="1" ref="F734" ca="1">INDEX('SCIR_90% vaccination'!$B722:$CW722, 'INPUTS for uncertainty analysis'!$B$2)</f>
        <v>1</v>
      </c>
      <c r="G734" s="137">
        <f t="shared" ca="1" si="57"/>
        <v>25.144859849109157</v>
      </c>
      <c r="H734" s="151">
        <f t="shared" ca="1" si="58"/>
        <v>0</v>
      </c>
      <c r="I734" s="138">
        <f t="shared" ca="1" si="59"/>
        <v>8484797.8567177523</v>
      </c>
      <c r="J734" s="138">
        <v>0</v>
      </c>
      <c r="K734" s="138">
        <f t="shared" ca="1" si="60"/>
        <v>166915.94379826545</v>
      </c>
      <c r="L734" s="138">
        <f t="shared" ca="1" si="61"/>
        <v>8651713.8005160186</v>
      </c>
    </row>
    <row r="735" spans="5:12" x14ac:dyDescent="0.35">
      <c r="E735" s="135">
        <v>722</v>
      </c>
      <c r="F735" s="135" cm="1">
        <f t="array" aca="1" ref="F735" ca="1">INDEX('SCIR_90% vaccination'!$B723:$CW723, 'INPUTS for uncertainty analysis'!$B$2)</f>
        <v>0</v>
      </c>
      <c r="G735" s="137">
        <f t="shared" ca="1" si="57"/>
        <v>0</v>
      </c>
      <c r="H735" s="151">
        <f t="shared" ca="1" si="58"/>
        <v>0</v>
      </c>
      <c r="I735" s="138">
        <f t="shared" ca="1" si="59"/>
        <v>8484797.8567177523</v>
      </c>
      <c r="J735" s="138">
        <v>0</v>
      </c>
      <c r="K735" s="138">
        <f t="shared" ca="1" si="60"/>
        <v>0</v>
      </c>
      <c r="L735" s="138">
        <f t="shared" ca="1" si="61"/>
        <v>8484797.8567177523</v>
      </c>
    </row>
    <row r="736" spans="5:12" x14ac:dyDescent="0.35">
      <c r="E736" s="135">
        <v>723</v>
      </c>
      <c r="F736" s="135" cm="1">
        <f t="array" aca="1" ref="F736" ca="1">INDEX('SCIR_90% vaccination'!$B724:$CW724, 'INPUTS for uncertainty analysis'!$B$2)</f>
        <v>1</v>
      </c>
      <c r="G736" s="137">
        <f t="shared" ca="1" si="57"/>
        <v>25.144859849109157</v>
      </c>
      <c r="H736" s="151">
        <f t="shared" ca="1" si="58"/>
        <v>0</v>
      </c>
      <c r="I736" s="138">
        <f t="shared" ca="1" si="59"/>
        <v>8484797.8567177523</v>
      </c>
      <c r="J736" s="138">
        <v>0</v>
      </c>
      <c r="K736" s="138">
        <f t="shared" ca="1" si="60"/>
        <v>166915.94379826545</v>
      </c>
      <c r="L736" s="138">
        <f t="shared" ca="1" si="61"/>
        <v>8651713.8005160186</v>
      </c>
    </row>
    <row r="737" spans="5:12" x14ac:dyDescent="0.35">
      <c r="E737" s="135">
        <v>724</v>
      </c>
      <c r="F737" s="135" cm="1">
        <f t="array" aca="1" ref="F737" ca="1">INDEX('SCIR_90% vaccination'!$B725:$CW725, 'INPUTS for uncertainty analysis'!$B$2)</f>
        <v>0</v>
      </c>
      <c r="G737" s="137">
        <f t="shared" ca="1" si="57"/>
        <v>0</v>
      </c>
      <c r="H737" s="151">
        <f t="shared" ca="1" si="58"/>
        <v>0</v>
      </c>
      <c r="I737" s="138">
        <f t="shared" ca="1" si="59"/>
        <v>8484797.8567177523</v>
      </c>
      <c r="J737" s="138">
        <v>0</v>
      </c>
      <c r="K737" s="138">
        <f t="shared" ca="1" si="60"/>
        <v>0</v>
      </c>
      <c r="L737" s="138">
        <f t="shared" ca="1" si="61"/>
        <v>8484797.8567177523</v>
      </c>
    </row>
    <row r="738" spans="5:12" x14ac:dyDescent="0.35">
      <c r="E738" s="135">
        <v>725</v>
      </c>
      <c r="F738" s="135" cm="1">
        <f t="array" aca="1" ref="F738" ca="1">INDEX('SCIR_90% vaccination'!$B726:$CW726, 'INPUTS for uncertainty analysis'!$B$2)</f>
        <v>0</v>
      </c>
      <c r="G738" s="137">
        <f t="shared" ca="1" si="57"/>
        <v>0</v>
      </c>
      <c r="H738" s="151">
        <f t="shared" ca="1" si="58"/>
        <v>0</v>
      </c>
      <c r="I738" s="138">
        <f t="shared" ca="1" si="59"/>
        <v>8484797.8567177523</v>
      </c>
      <c r="J738" s="138">
        <v>0</v>
      </c>
      <c r="K738" s="138">
        <f t="shared" ca="1" si="60"/>
        <v>0</v>
      </c>
      <c r="L738" s="138">
        <f t="shared" ca="1" si="61"/>
        <v>8484797.8567177523</v>
      </c>
    </row>
    <row r="739" spans="5:12" x14ac:dyDescent="0.35">
      <c r="E739" s="135">
        <v>726</v>
      </c>
      <c r="F739" s="135" cm="1">
        <f t="array" aca="1" ref="F739" ca="1">INDEX('SCIR_90% vaccination'!$B727:$CW727, 'INPUTS for uncertainty analysis'!$B$2)</f>
        <v>0</v>
      </c>
      <c r="G739" s="137">
        <f t="shared" ca="1" si="57"/>
        <v>0</v>
      </c>
      <c r="H739" s="151">
        <f t="shared" ca="1" si="58"/>
        <v>0</v>
      </c>
      <c r="I739" s="138">
        <f t="shared" ca="1" si="59"/>
        <v>8484797.8567177523</v>
      </c>
      <c r="J739" s="138">
        <v>0</v>
      </c>
      <c r="K739" s="138">
        <f t="shared" ca="1" si="60"/>
        <v>0</v>
      </c>
      <c r="L739" s="138">
        <f t="shared" ca="1" si="61"/>
        <v>8484797.8567177523</v>
      </c>
    </row>
    <row r="740" spans="5:12" x14ac:dyDescent="0.35">
      <c r="E740" s="135">
        <v>727</v>
      </c>
      <c r="F740" s="135" cm="1">
        <f t="array" aca="1" ref="F740" ca="1">INDEX('SCIR_90% vaccination'!$B728:$CW728, 'INPUTS for uncertainty analysis'!$B$2)</f>
        <v>0</v>
      </c>
      <c r="G740" s="137">
        <f t="shared" ca="1" si="57"/>
        <v>0</v>
      </c>
      <c r="H740" s="151">
        <f t="shared" ca="1" si="58"/>
        <v>0</v>
      </c>
      <c r="I740" s="138">
        <f t="shared" ca="1" si="59"/>
        <v>8484797.8567177523</v>
      </c>
      <c r="J740" s="138">
        <v>0</v>
      </c>
      <c r="K740" s="138">
        <f t="shared" ca="1" si="60"/>
        <v>0</v>
      </c>
      <c r="L740" s="138">
        <f t="shared" ca="1" si="61"/>
        <v>8484797.8567177523</v>
      </c>
    </row>
    <row r="741" spans="5:12" x14ac:dyDescent="0.35">
      <c r="E741" s="135">
        <v>728</v>
      </c>
      <c r="F741" s="135" cm="1">
        <f t="array" aca="1" ref="F741" ca="1">INDEX('SCIR_90% vaccination'!$B729:$CW729, 'INPUTS for uncertainty analysis'!$B$2)</f>
        <v>0</v>
      </c>
      <c r="G741" s="137">
        <f t="shared" ca="1" si="57"/>
        <v>0</v>
      </c>
      <c r="H741" s="151">
        <f t="shared" ca="1" si="58"/>
        <v>0</v>
      </c>
      <c r="I741" s="138">
        <f t="shared" ca="1" si="59"/>
        <v>8484797.8567177523</v>
      </c>
      <c r="J741" s="138">
        <v>0</v>
      </c>
      <c r="K741" s="138">
        <f t="shared" ca="1" si="60"/>
        <v>0</v>
      </c>
      <c r="L741" s="138">
        <f t="shared" ca="1" si="61"/>
        <v>8484797.8567177523</v>
      </c>
    </row>
    <row r="742" spans="5:12" x14ac:dyDescent="0.35">
      <c r="E742" s="135">
        <v>729</v>
      </c>
      <c r="F742" s="135" cm="1">
        <f t="array" aca="1" ref="F742" ca="1">INDEX('SCIR_90% vaccination'!$B730:$CW730, 'INPUTS for uncertainty analysis'!$B$2)</f>
        <v>0</v>
      </c>
      <c r="G742" s="137">
        <f t="shared" ca="1" si="57"/>
        <v>0</v>
      </c>
      <c r="H742" s="151">
        <f t="shared" ca="1" si="58"/>
        <v>0</v>
      </c>
      <c r="I742" s="138">
        <f t="shared" ca="1" si="59"/>
        <v>8484797.8567177523</v>
      </c>
      <c r="J742" s="138">
        <v>0</v>
      </c>
      <c r="K742" s="138">
        <f t="shared" ca="1" si="60"/>
        <v>0</v>
      </c>
      <c r="L742" s="138">
        <f t="shared" ca="1" si="61"/>
        <v>8484797.8567177523</v>
      </c>
    </row>
    <row r="743" spans="5:12" x14ac:dyDescent="0.35">
      <c r="E743" s="135">
        <v>730</v>
      </c>
      <c r="F743" s="135" cm="1">
        <f t="array" aca="1" ref="F743" ca="1">INDEX('SCIR_90% vaccination'!$B731:$CW731, 'INPUTS for uncertainty analysis'!$B$2)</f>
        <v>0</v>
      </c>
      <c r="G743" s="137">
        <f t="shared" ca="1" si="57"/>
        <v>0</v>
      </c>
      <c r="H743" s="151">
        <f t="shared" ca="1" si="58"/>
        <v>0</v>
      </c>
      <c r="I743" s="138">
        <f t="shared" ca="1" si="59"/>
        <v>8484797.8567177523</v>
      </c>
      <c r="J743" s="138">
        <v>0</v>
      </c>
      <c r="K743" s="138">
        <f t="shared" ca="1" si="60"/>
        <v>0</v>
      </c>
      <c r="L743" s="138">
        <f t="shared" ca="1" si="61"/>
        <v>8484797.8567177523</v>
      </c>
    </row>
    <row r="744" spans="5:12" x14ac:dyDescent="0.35">
      <c r="E744" s="135">
        <v>731</v>
      </c>
      <c r="F744" s="135" cm="1">
        <f t="array" aca="1" ref="F744" ca="1">INDEX('SCIR_90% vaccination'!$B732:$CW732, 'INPUTS for uncertainty analysis'!$B$2)</f>
        <v>0</v>
      </c>
      <c r="G744" s="137">
        <f t="shared" ca="1" si="57"/>
        <v>0</v>
      </c>
      <c r="H744" s="151">
        <f t="shared" ca="1" si="58"/>
        <v>0</v>
      </c>
      <c r="I744" s="138">
        <f t="shared" ca="1" si="59"/>
        <v>8484797.8567177523</v>
      </c>
      <c r="J744" s="138">
        <v>0</v>
      </c>
      <c r="K744" s="138">
        <f t="shared" ca="1" si="60"/>
        <v>0</v>
      </c>
      <c r="L744" s="138">
        <f t="shared" ca="1" si="61"/>
        <v>8484797.8567177523</v>
      </c>
    </row>
    <row r="745" spans="5:12" x14ac:dyDescent="0.35">
      <c r="E745" s="135">
        <v>732</v>
      </c>
      <c r="F745" s="135" cm="1">
        <f t="array" aca="1" ref="F745" ca="1">INDEX('SCIR_90% vaccination'!$B733:$CW733, 'INPUTS for uncertainty analysis'!$B$2)</f>
        <v>0</v>
      </c>
      <c r="G745" s="137">
        <f t="shared" ca="1" si="57"/>
        <v>0</v>
      </c>
      <c r="H745" s="151">
        <f t="shared" ca="1" si="58"/>
        <v>0</v>
      </c>
      <c r="I745" s="138">
        <f t="shared" ca="1" si="59"/>
        <v>8484797.8567177523</v>
      </c>
      <c r="J745" s="138">
        <v>0</v>
      </c>
      <c r="K745" s="138">
        <f t="shared" ca="1" si="60"/>
        <v>0</v>
      </c>
      <c r="L745" s="138">
        <f t="shared" ca="1" si="61"/>
        <v>8484797.8567177523</v>
      </c>
    </row>
    <row r="746" spans="5:12" x14ac:dyDescent="0.35">
      <c r="E746" s="135">
        <v>733</v>
      </c>
      <c r="F746" s="135" cm="1">
        <f t="array" aca="1" ref="F746" ca="1">INDEX('SCIR_90% vaccination'!$B734:$CW734, 'INPUTS for uncertainty analysis'!$B$2)</f>
        <v>0</v>
      </c>
      <c r="G746" s="137">
        <f t="shared" ca="1" si="57"/>
        <v>0</v>
      </c>
      <c r="H746" s="151">
        <f t="shared" ca="1" si="58"/>
        <v>0</v>
      </c>
      <c r="I746" s="138">
        <f t="shared" ca="1" si="59"/>
        <v>8484797.8567177523</v>
      </c>
      <c r="J746" s="138">
        <v>0</v>
      </c>
      <c r="K746" s="138">
        <f t="shared" ca="1" si="60"/>
        <v>0</v>
      </c>
      <c r="L746" s="138">
        <f t="shared" ca="1" si="61"/>
        <v>8484797.8567177523</v>
      </c>
    </row>
    <row r="747" spans="5:12" x14ac:dyDescent="0.35">
      <c r="E747" s="135">
        <v>734</v>
      </c>
      <c r="F747" s="135" cm="1">
        <f t="array" aca="1" ref="F747" ca="1">INDEX('SCIR_90% vaccination'!$B735:$CW735, 'INPUTS for uncertainty analysis'!$B$2)</f>
        <v>0</v>
      </c>
      <c r="G747" s="137">
        <f t="shared" ca="1" si="57"/>
        <v>0</v>
      </c>
      <c r="H747" s="151">
        <f t="shared" ca="1" si="58"/>
        <v>0</v>
      </c>
      <c r="I747" s="138">
        <f t="shared" ca="1" si="59"/>
        <v>8484797.8567177523</v>
      </c>
      <c r="J747" s="138">
        <v>0</v>
      </c>
      <c r="K747" s="138">
        <f t="shared" ca="1" si="60"/>
        <v>0</v>
      </c>
      <c r="L747" s="138">
        <f t="shared" ca="1" si="61"/>
        <v>8484797.8567177523</v>
      </c>
    </row>
    <row r="748" spans="5:12" x14ac:dyDescent="0.35">
      <c r="E748" s="135">
        <v>735</v>
      </c>
      <c r="F748" s="135" cm="1">
        <f t="array" aca="1" ref="F748" ca="1">INDEX('SCIR_90% vaccination'!$B736:$CW736, 'INPUTS for uncertainty analysis'!$B$2)</f>
        <v>0</v>
      </c>
      <c r="G748" s="137">
        <f t="shared" ca="1" si="57"/>
        <v>0</v>
      </c>
      <c r="H748" s="151">
        <f t="shared" ca="1" si="58"/>
        <v>0</v>
      </c>
      <c r="I748" s="138">
        <f t="shared" ca="1" si="59"/>
        <v>8484797.8567177523</v>
      </c>
      <c r="J748" s="138">
        <v>0</v>
      </c>
      <c r="K748" s="138">
        <f t="shared" ca="1" si="60"/>
        <v>0</v>
      </c>
      <c r="L748" s="138">
        <f t="shared" ca="1" si="61"/>
        <v>8484797.8567177523</v>
      </c>
    </row>
    <row r="749" spans="5:12" x14ac:dyDescent="0.35">
      <c r="E749" s="135">
        <v>736</v>
      </c>
      <c r="F749" s="135" cm="1">
        <f t="array" aca="1" ref="F749" ca="1">INDEX('SCIR_90% vaccination'!$B737:$CW737, 'INPUTS for uncertainty analysis'!$B$2)</f>
        <v>0</v>
      </c>
      <c r="G749" s="137">
        <f t="shared" ca="1" si="57"/>
        <v>0</v>
      </c>
      <c r="H749" s="151">
        <f t="shared" ca="1" si="58"/>
        <v>0</v>
      </c>
      <c r="I749" s="138">
        <f t="shared" ca="1" si="59"/>
        <v>8484797.8567177523</v>
      </c>
      <c r="J749" s="138">
        <v>0</v>
      </c>
      <c r="K749" s="138">
        <f t="shared" ca="1" si="60"/>
        <v>0</v>
      </c>
      <c r="L749" s="138">
        <f t="shared" ca="1" si="61"/>
        <v>8484797.8567177523</v>
      </c>
    </row>
    <row r="750" spans="5:12" x14ac:dyDescent="0.35">
      <c r="E750" s="135">
        <v>737</v>
      </c>
      <c r="F750" s="135" cm="1">
        <f t="array" aca="1" ref="F750" ca="1">INDEX('SCIR_90% vaccination'!$B738:$CW738, 'INPUTS for uncertainty analysis'!$B$2)</f>
        <v>0</v>
      </c>
      <c r="G750" s="137">
        <f t="shared" ca="1" si="57"/>
        <v>0</v>
      </c>
      <c r="H750" s="151">
        <f t="shared" ca="1" si="58"/>
        <v>0</v>
      </c>
      <c r="I750" s="138">
        <f t="shared" ca="1" si="59"/>
        <v>8484797.8567177523</v>
      </c>
      <c r="J750" s="138">
        <v>0</v>
      </c>
      <c r="K750" s="138">
        <f t="shared" ca="1" si="60"/>
        <v>0</v>
      </c>
      <c r="L750" s="138">
        <f t="shared" ca="1" si="61"/>
        <v>8484797.8567177523</v>
      </c>
    </row>
    <row r="751" spans="5:12" x14ac:dyDescent="0.35">
      <c r="E751" s="135">
        <v>738</v>
      </c>
      <c r="F751" s="135" cm="1">
        <f t="array" aca="1" ref="F751" ca="1">INDEX('SCIR_90% vaccination'!$B739:$CW739, 'INPUTS for uncertainty analysis'!$B$2)</f>
        <v>1</v>
      </c>
      <c r="G751" s="137">
        <f t="shared" ca="1" si="57"/>
        <v>25.144859849109157</v>
      </c>
      <c r="H751" s="151">
        <f t="shared" ca="1" si="58"/>
        <v>0</v>
      </c>
      <c r="I751" s="138">
        <f t="shared" ca="1" si="59"/>
        <v>8484797.8567177523</v>
      </c>
      <c r="J751" s="138">
        <v>0</v>
      </c>
      <c r="K751" s="138">
        <f t="shared" ca="1" si="60"/>
        <v>166915.94379826545</v>
      </c>
      <c r="L751" s="138">
        <f t="shared" ca="1" si="61"/>
        <v>8651713.8005160186</v>
      </c>
    </row>
    <row r="752" spans="5:12" x14ac:dyDescent="0.35">
      <c r="E752" s="135">
        <v>739</v>
      </c>
      <c r="F752" s="135" cm="1">
        <f t="array" aca="1" ref="F752" ca="1">INDEX('SCIR_90% vaccination'!$B740:$CW740, 'INPUTS for uncertainty analysis'!$B$2)</f>
        <v>0</v>
      </c>
      <c r="G752" s="137">
        <f t="shared" ca="1" si="57"/>
        <v>0</v>
      </c>
      <c r="H752" s="151">
        <f t="shared" ca="1" si="58"/>
        <v>0</v>
      </c>
      <c r="I752" s="138">
        <f t="shared" ca="1" si="59"/>
        <v>8484797.8567177523</v>
      </c>
      <c r="J752" s="138">
        <v>0</v>
      </c>
      <c r="K752" s="138">
        <f t="shared" ca="1" si="60"/>
        <v>0</v>
      </c>
      <c r="L752" s="138">
        <f t="shared" ca="1" si="61"/>
        <v>8484797.8567177523</v>
      </c>
    </row>
    <row r="753" spans="5:12" x14ac:dyDescent="0.35">
      <c r="E753" s="135">
        <v>740</v>
      </c>
      <c r="F753" s="135" cm="1">
        <f t="array" aca="1" ref="F753" ca="1">INDEX('SCIR_90% vaccination'!$B741:$CW741, 'INPUTS for uncertainty analysis'!$B$2)</f>
        <v>0</v>
      </c>
      <c r="G753" s="137">
        <f t="shared" ca="1" si="57"/>
        <v>0</v>
      </c>
      <c r="H753" s="151">
        <f t="shared" ca="1" si="58"/>
        <v>0</v>
      </c>
      <c r="I753" s="138">
        <f t="shared" ca="1" si="59"/>
        <v>8484797.8567177523</v>
      </c>
      <c r="J753" s="138">
        <v>0</v>
      </c>
      <c r="K753" s="138">
        <f t="shared" ca="1" si="60"/>
        <v>0</v>
      </c>
      <c r="L753" s="138">
        <f t="shared" ca="1" si="61"/>
        <v>8484797.8567177523</v>
      </c>
    </row>
    <row r="754" spans="5:12" x14ac:dyDescent="0.35">
      <c r="E754" s="135">
        <v>741</v>
      </c>
      <c r="F754" s="135" cm="1">
        <f t="array" aca="1" ref="F754" ca="1">INDEX('SCIR_90% vaccination'!$B742:$CW742, 'INPUTS for uncertainty analysis'!$B$2)</f>
        <v>0</v>
      </c>
      <c r="G754" s="137">
        <f t="shared" ca="1" si="57"/>
        <v>0</v>
      </c>
      <c r="H754" s="151">
        <f t="shared" ca="1" si="58"/>
        <v>0</v>
      </c>
      <c r="I754" s="138">
        <f t="shared" ca="1" si="59"/>
        <v>8484797.8567177523</v>
      </c>
      <c r="J754" s="138">
        <v>0</v>
      </c>
      <c r="K754" s="138">
        <f t="shared" ca="1" si="60"/>
        <v>0</v>
      </c>
      <c r="L754" s="138">
        <f t="shared" ca="1" si="61"/>
        <v>8484797.8567177523</v>
      </c>
    </row>
    <row r="755" spans="5:12" x14ac:dyDescent="0.35">
      <c r="E755" s="135">
        <v>742</v>
      </c>
      <c r="F755" s="135" cm="1">
        <f t="array" aca="1" ref="F755" ca="1">INDEX('SCIR_90% vaccination'!$B743:$CW743, 'INPUTS for uncertainty analysis'!$B$2)</f>
        <v>0</v>
      </c>
      <c r="G755" s="137">
        <f t="shared" ca="1" si="57"/>
        <v>0</v>
      </c>
      <c r="H755" s="151">
        <f t="shared" ca="1" si="58"/>
        <v>0</v>
      </c>
      <c r="I755" s="138">
        <f t="shared" ca="1" si="59"/>
        <v>8484797.8567177523</v>
      </c>
      <c r="J755" s="138">
        <v>0</v>
      </c>
      <c r="K755" s="138">
        <f t="shared" ca="1" si="60"/>
        <v>0</v>
      </c>
      <c r="L755" s="138">
        <f t="shared" ca="1" si="61"/>
        <v>8484797.8567177523</v>
      </c>
    </row>
    <row r="756" spans="5:12" x14ac:dyDescent="0.35">
      <c r="E756" s="135">
        <v>743</v>
      </c>
      <c r="F756" s="135" cm="1">
        <f t="array" aca="1" ref="F756" ca="1">INDEX('SCIR_90% vaccination'!$B744:$CW744, 'INPUTS for uncertainty analysis'!$B$2)</f>
        <v>0</v>
      </c>
      <c r="G756" s="137">
        <f t="shared" ca="1" si="57"/>
        <v>0</v>
      </c>
      <c r="H756" s="151">
        <f t="shared" ca="1" si="58"/>
        <v>0</v>
      </c>
      <c r="I756" s="138">
        <f t="shared" ca="1" si="59"/>
        <v>8484797.8567177523</v>
      </c>
      <c r="J756" s="138">
        <v>0</v>
      </c>
      <c r="K756" s="138">
        <f t="shared" ca="1" si="60"/>
        <v>0</v>
      </c>
      <c r="L756" s="138">
        <f t="shared" ca="1" si="61"/>
        <v>8484797.8567177523</v>
      </c>
    </row>
    <row r="757" spans="5:12" x14ac:dyDescent="0.35">
      <c r="E757" s="135">
        <v>744</v>
      </c>
      <c r="F757" s="135" cm="1">
        <f t="array" aca="1" ref="F757" ca="1">INDEX('SCIR_90% vaccination'!$B745:$CW745, 'INPUTS for uncertainty analysis'!$B$2)</f>
        <v>0</v>
      </c>
      <c r="G757" s="137">
        <f t="shared" ca="1" si="57"/>
        <v>0</v>
      </c>
      <c r="H757" s="151">
        <f t="shared" ca="1" si="58"/>
        <v>0</v>
      </c>
      <c r="I757" s="138">
        <f t="shared" ca="1" si="59"/>
        <v>8484797.8567177523</v>
      </c>
      <c r="J757" s="138">
        <v>0</v>
      </c>
      <c r="K757" s="138">
        <f t="shared" ca="1" si="60"/>
        <v>0</v>
      </c>
      <c r="L757" s="138">
        <f t="shared" ca="1" si="61"/>
        <v>8484797.8567177523</v>
      </c>
    </row>
    <row r="758" spans="5:12" x14ac:dyDescent="0.35">
      <c r="E758" s="135">
        <v>745</v>
      </c>
      <c r="F758" s="135" cm="1">
        <f t="array" aca="1" ref="F758" ca="1">INDEX('SCIR_90% vaccination'!$B746:$CW746, 'INPUTS for uncertainty analysis'!$B$2)</f>
        <v>1</v>
      </c>
      <c r="G758" s="137">
        <f t="shared" ca="1" si="57"/>
        <v>25.144859849109157</v>
      </c>
      <c r="H758" s="151">
        <f t="shared" ca="1" si="58"/>
        <v>0</v>
      </c>
      <c r="I758" s="138">
        <f t="shared" ca="1" si="59"/>
        <v>8484797.8567177523</v>
      </c>
      <c r="J758" s="138">
        <v>0</v>
      </c>
      <c r="K758" s="138">
        <f t="shared" ca="1" si="60"/>
        <v>166915.94379826545</v>
      </c>
      <c r="L758" s="138">
        <f t="shared" ca="1" si="61"/>
        <v>8651713.8005160186</v>
      </c>
    </row>
    <row r="759" spans="5:12" x14ac:dyDescent="0.35">
      <c r="E759" s="135">
        <v>746</v>
      </c>
      <c r="F759" s="135" cm="1">
        <f t="array" aca="1" ref="F759" ca="1">INDEX('SCIR_90% vaccination'!$B747:$CW747, 'INPUTS for uncertainty analysis'!$B$2)</f>
        <v>0</v>
      </c>
      <c r="G759" s="137">
        <f t="shared" ca="1" si="57"/>
        <v>0</v>
      </c>
      <c r="H759" s="151">
        <f t="shared" ca="1" si="58"/>
        <v>0</v>
      </c>
      <c r="I759" s="138">
        <f t="shared" ca="1" si="59"/>
        <v>8484797.8567177523</v>
      </c>
      <c r="J759" s="138">
        <v>0</v>
      </c>
      <c r="K759" s="138">
        <f t="shared" ca="1" si="60"/>
        <v>0</v>
      </c>
      <c r="L759" s="138">
        <f t="shared" ca="1" si="61"/>
        <v>8484797.8567177523</v>
      </c>
    </row>
    <row r="760" spans="5:12" x14ac:dyDescent="0.35">
      <c r="E760" s="135">
        <v>747</v>
      </c>
      <c r="F760" s="135" cm="1">
        <f t="array" aca="1" ref="F760" ca="1">INDEX('SCIR_90% vaccination'!$B748:$CW748, 'INPUTS for uncertainty analysis'!$B$2)</f>
        <v>0</v>
      </c>
      <c r="G760" s="137">
        <f t="shared" ca="1" si="57"/>
        <v>0</v>
      </c>
      <c r="H760" s="151">
        <f t="shared" ca="1" si="58"/>
        <v>0</v>
      </c>
      <c r="I760" s="138">
        <f t="shared" ca="1" si="59"/>
        <v>8484797.8567177523</v>
      </c>
      <c r="J760" s="138">
        <v>0</v>
      </c>
      <c r="K760" s="138">
        <f t="shared" ca="1" si="60"/>
        <v>0</v>
      </c>
      <c r="L760" s="138">
        <f t="shared" ca="1" si="61"/>
        <v>8484797.8567177523</v>
      </c>
    </row>
    <row r="761" spans="5:12" x14ac:dyDescent="0.35">
      <c r="E761" s="135">
        <v>748</v>
      </c>
      <c r="F761" s="135" cm="1">
        <f t="array" aca="1" ref="F761" ca="1">INDEX('SCIR_90% vaccination'!$B749:$CW749, 'INPUTS for uncertainty analysis'!$B$2)</f>
        <v>1</v>
      </c>
      <c r="G761" s="137">
        <f t="shared" ca="1" si="57"/>
        <v>25.144859849109157</v>
      </c>
      <c r="H761" s="151">
        <f t="shared" ca="1" si="58"/>
        <v>0</v>
      </c>
      <c r="I761" s="138">
        <f t="shared" ca="1" si="59"/>
        <v>8484797.8567177523</v>
      </c>
      <c r="J761" s="138">
        <v>0</v>
      </c>
      <c r="K761" s="138">
        <f t="shared" ca="1" si="60"/>
        <v>166915.94379826545</v>
      </c>
      <c r="L761" s="138">
        <f t="shared" ca="1" si="61"/>
        <v>8651713.8005160186</v>
      </c>
    </row>
    <row r="762" spans="5:12" x14ac:dyDescent="0.35">
      <c r="E762" s="135">
        <v>749</v>
      </c>
      <c r="F762" s="135" cm="1">
        <f t="array" aca="1" ref="F762" ca="1">INDEX('SCIR_90% vaccination'!$B750:$CW750, 'INPUTS for uncertainty analysis'!$B$2)</f>
        <v>1</v>
      </c>
      <c r="G762" s="137">
        <f t="shared" ca="1" si="57"/>
        <v>25.144859849109157</v>
      </c>
      <c r="H762" s="151">
        <f t="shared" ca="1" si="58"/>
        <v>0</v>
      </c>
      <c r="I762" s="138">
        <f t="shared" ca="1" si="59"/>
        <v>8484797.8567177523</v>
      </c>
      <c r="J762" s="138">
        <v>0</v>
      </c>
      <c r="K762" s="138">
        <f t="shared" ca="1" si="60"/>
        <v>166915.94379826545</v>
      </c>
      <c r="L762" s="138">
        <f t="shared" ca="1" si="61"/>
        <v>8651713.8005160186</v>
      </c>
    </row>
    <row r="763" spans="5:12" x14ac:dyDescent="0.35">
      <c r="E763" s="135">
        <v>750</v>
      </c>
      <c r="F763" s="135" cm="1">
        <f t="array" aca="1" ref="F763" ca="1">INDEX('SCIR_90% vaccination'!$B751:$CW751, 'INPUTS for uncertainty analysis'!$B$2)</f>
        <v>0</v>
      </c>
      <c r="G763" s="137">
        <f t="shared" ca="1" si="57"/>
        <v>0</v>
      </c>
      <c r="H763" s="151">
        <f t="shared" ca="1" si="58"/>
        <v>0</v>
      </c>
      <c r="I763" s="138">
        <f t="shared" ca="1" si="59"/>
        <v>8484797.8567177523</v>
      </c>
      <c r="J763" s="138">
        <v>0</v>
      </c>
      <c r="K763" s="138">
        <f t="shared" ca="1" si="60"/>
        <v>0</v>
      </c>
      <c r="L763" s="138">
        <f t="shared" ca="1" si="61"/>
        <v>8484797.8567177523</v>
      </c>
    </row>
    <row r="764" spans="5:12" x14ac:dyDescent="0.35">
      <c r="E764" s="135">
        <v>751</v>
      </c>
      <c r="F764" s="135" cm="1">
        <f t="array" aca="1" ref="F764" ca="1">INDEX('SCIR_90% vaccination'!$B752:$CW752, 'INPUTS for uncertainty analysis'!$B$2)</f>
        <v>0</v>
      </c>
      <c r="G764" s="137">
        <f t="shared" ca="1" si="57"/>
        <v>0</v>
      </c>
      <c r="H764" s="151">
        <f t="shared" ca="1" si="58"/>
        <v>0</v>
      </c>
      <c r="I764" s="138">
        <f t="shared" ca="1" si="59"/>
        <v>8484797.8567177523</v>
      </c>
      <c r="J764" s="138">
        <v>0</v>
      </c>
      <c r="K764" s="138">
        <f t="shared" ca="1" si="60"/>
        <v>0</v>
      </c>
      <c r="L764" s="138">
        <f t="shared" ca="1" si="61"/>
        <v>8484797.8567177523</v>
      </c>
    </row>
    <row r="765" spans="5:12" x14ac:dyDescent="0.35">
      <c r="E765" s="135">
        <v>752</v>
      </c>
      <c r="F765" s="135" cm="1">
        <f t="array" aca="1" ref="F765" ca="1">INDEX('SCIR_90% vaccination'!$B753:$CW753, 'INPUTS for uncertainty analysis'!$B$2)</f>
        <v>0</v>
      </c>
      <c r="G765" s="137">
        <f t="shared" ca="1" si="57"/>
        <v>0</v>
      </c>
      <c r="H765" s="151">
        <f t="shared" ca="1" si="58"/>
        <v>0</v>
      </c>
      <c r="I765" s="138">
        <f t="shared" ca="1" si="59"/>
        <v>8484797.8567177523</v>
      </c>
      <c r="J765" s="138">
        <v>0</v>
      </c>
      <c r="K765" s="138">
        <f t="shared" ca="1" si="60"/>
        <v>0</v>
      </c>
      <c r="L765" s="138">
        <f t="shared" ca="1" si="61"/>
        <v>8484797.8567177523</v>
      </c>
    </row>
    <row r="766" spans="5:12" x14ac:dyDescent="0.35">
      <c r="E766" s="135">
        <v>753</v>
      </c>
      <c r="F766" s="135" cm="1">
        <f t="array" aca="1" ref="F766" ca="1">INDEX('SCIR_90% vaccination'!$B754:$CW754, 'INPUTS for uncertainty analysis'!$B$2)</f>
        <v>0</v>
      </c>
      <c r="G766" s="137">
        <f t="shared" ca="1" si="57"/>
        <v>0</v>
      </c>
      <c r="H766" s="151">
        <f t="shared" ca="1" si="58"/>
        <v>0</v>
      </c>
      <c r="I766" s="138">
        <f t="shared" ca="1" si="59"/>
        <v>8484797.8567177523</v>
      </c>
      <c r="J766" s="138">
        <v>0</v>
      </c>
      <c r="K766" s="138">
        <f t="shared" ca="1" si="60"/>
        <v>0</v>
      </c>
      <c r="L766" s="138">
        <f t="shared" ca="1" si="61"/>
        <v>8484797.8567177523</v>
      </c>
    </row>
    <row r="767" spans="5:12" x14ac:dyDescent="0.35">
      <c r="E767" s="135">
        <v>754</v>
      </c>
      <c r="F767" s="135" cm="1">
        <f t="array" aca="1" ref="F767" ca="1">INDEX('SCIR_90% vaccination'!$B755:$CW755, 'INPUTS for uncertainty analysis'!$B$2)</f>
        <v>0</v>
      </c>
      <c r="G767" s="137">
        <f t="shared" ca="1" si="57"/>
        <v>0</v>
      </c>
      <c r="H767" s="151">
        <f t="shared" ca="1" si="58"/>
        <v>0</v>
      </c>
      <c r="I767" s="138">
        <f t="shared" ca="1" si="59"/>
        <v>8484797.8567177523</v>
      </c>
      <c r="J767" s="138">
        <v>0</v>
      </c>
      <c r="K767" s="138">
        <f t="shared" ca="1" si="60"/>
        <v>0</v>
      </c>
      <c r="L767" s="138">
        <f t="shared" ca="1" si="61"/>
        <v>8484797.8567177523</v>
      </c>
    </row>
    <row r="768" spans="5:12" x14ac:dyDescent="0.35">
      <c r="E768" s="135">
        <v>755</v>
      </c>
      <c r="F768" s="135" cm="1">
        <f t="array" aca="1" ref="F768" ca="1">INDEX('SCIR_90% vaccination'!$B756:$CW756, 'INPUTS for uncertainty analysis'!$B$2)</f>
        <v>0</v>
      </c>
      <c r="G768" s="137">
        <f t="shared" ca="1" si="57"/>
        <v>0</v>
      </c>
      <c r="H768" s="151">
        <f t="shared" ca="1" si="58"/>
        <v>0</v>
      </c>
      <c r="I768" s="138">
        <f t="shared" ca="1" si="59"/>
        <v>8484797.8567177523</v>
      </c>
      <c r="J768" s="138">
        <v>0</v>
      </c>
      <c r="K768" s="138">
        <f t="shared" ca="1" si="60"/>
        <v>0</v>
      </c>
      <c r="L768" s="138">
        <f t="shared" ca="1" si="61"/>
        <v>8484797.8567177523</v>
      </c>
    </row>
    <row r="769" spans="5:12" x14ac:dyDescent="0.35">
      <c r="E769" s="135">
        <v>756</v>
      </c>
      <c r="F769" s="135" cm="1">
        <f t="array" aca="1" ref="F769" ca="1">INDEX('SCIR_90% vaccination'!$B757:$CW757, 'INPUTS for uncertainty analysis'!$B$2)</f>
        <v>1</v>
      </c>
      <c r="G769" s="137">
        <f t="shared" ca="1" si="57"/>
        <v>25.144859849109157</v>
      </c>
      <c r="H769" s="151">
        <f t="shared" ca="1" si="58"/>
        <v>0</v>
      </c>
      <c r="I769" s="138">
        <f t="shared" ca="1" si="59"/>
        <v>8484797.8567177523</v>
      </c>
      <c r="J769" s="138">
        <v>0</v>
      </c>
      <c r="K769" s="138">
        <f t="shared" ca="1" si="60"/>
        <v>166915.94379826545</v>
      </c>
      <c r="L769" s="138">
        <f t="shared" ca="1" si="61"/>
        <v>8651713.8005160186</v>
      </c>
    </row>
    <row r="770" spans="5:12" x14ac:dyDescent="0.35">
      <c r="E770" s="135">
        <v>757</v>
      </c>
      <c r="F770" s="135" cm="1">
        <f t="array" aca="1" ref="F770" ca="1">INDEX('SCIR_90% vaccination'!$B758:$CW758, 'INPUTS for uncertainty analysis'!$B$2)</f>
        <v>1</v>
      </c>
      <c r="G770" s="137">
        <f t="shared" ca="1" si="57"/>
        <v>25.144859849109157</v>
      </c>
      <c r="H770" s="151">
        <f t="shared" ca="1" si="58"/>
        <v>0</v>
      </c>
      <c r="I770" s="138">
        <f t="shared" ca="1" si="59"/>
        <v>8484797.8567177523</v>
      </c>
      <c r="J770" s="138">
        <v>0</v>
      </c>
      <c r="K770" s="138">
        <f t="shared" ca="1" si="60"/>
        <v>166915.94379826545</v>
      </c>
      <c r="L770" s="138">
        <f t="shared" ca="1" si="61"/>
        <v>8651713.8005160186</v>
      </c>
    </row>
    <row r="771" spans="5:12" x14ac:dyDescent="0.35">
      <c r="E771" s="135">
        <v>758</v>
      </c>
      <c r="F771" s="135" cm="1">
        <f t="array" aca="1" ref="F771" ca="1">INDEX('SCIR_90% vaccination'!$B759:$CW759, 'INPUTS for uncertainty analysis'!$B$2)</f>
        <v>1</v>
      </c>
      <c r="G771" s="137">
        <f t="shared" ca="1" si="57"/>
        <v>25.144859849109157</v>
      </c>
      <c r="H771" s="151">
        <f t="shared" ca="1" si="58"/>
        <v>0</v>
      </c>
      <c r="I771" s="138">
        <f t="shared" ca="1" si="59"/>
        <v>8484797.8567177523</v>
      </c>
      <c r="J771" s="138">
        <v>0</v>
      </c>
      <c r="K771" s="138">
        <f t="shared" ca="1" si="60"/>
        <v>166915.94379826545</v>
      </c>
      <c r="L771" s="138">
        <f t="shared" ca="1" si="61"/>
        <v>8651713.8005160186</v>
      </c>
    </row>
    <row r="772" spans="5:12" x14ac:dyDescent="0.35">
      <c r="E772" s="135">
        <v>759</v>
      </c>
      <c r="F772" s="135" cm="1">
        <f t="array" aca="1" ref="F772" ca="1">INDEX('SCIR_90% vaccination'!$B760:$CW760, 'INPUTS for uncertainty analysis'!$B$2)</f>
        <v>0</v>
      </c>
      <c r="G772" s="137">
        <f t="shared" ca="1" si="57"/>
        <v>0</v>
      </c>
      <c r="H772" s="151">
        <f t="shared" ca="1" si="58"/>
        <v>0</v>
      </c>
      <c r="I772" s="138">
        <f t="shared" ca="1" si="59"/>
        <v>8484797.8567177523</v>
      </c>
      <c r="J772" s="138">
        <v>0</v>
      </c>
      <c r="K772" s="138">
        <f t="shared" ca="1" si="60"/>
        <v>0</v>
      </c>
      <c r="L772" s="138">
        <f t="shared" ca="1" si="61"/>
        <v>8484797.8567177523</v>
      </c>
    </row>
    <row r="773" spans="5:12" x14ac:dyDescent="0.35">
      <c r="E773" s="135">
        <v>760</v>
      </c>
      <c r="F773" s="135" cm="1">
        <f t="array" aca="1" ref="F773" ca="1">INDEX('SCIR_90% vaccination'!$B761:$CW761, 'INPUTS for uncertainty analysis'!$B$2)</f>
        <v>1</v>
      </c>
      <c r="G773" s="137">
        <f t="shared" ca="1" si="57"/>
        <v>25.144859849109157</v>
      </c>
      <c r="H773" s="151">
        <f t="shared" ca="1" si="58"/>
        <v>0</v>
      </c>
      <c r="I773" s="138">
        <f t="shared" ca="1" si="59"/>
        <v>8484797.8567177523</v>
      </c>
      <c r="J773" s="138">
        <v>0</v>
      </c>
      <c r="K773" s="138">
        <f t="shared" ca="1" si="60"/>
        <v>166915.94379826545</v>
      </c>
      <c r="L773" s="138">
        <f t="shared" ca="1" si="61"/>
        <v>8651713.8005160186</v>
      </c>
    </row>
    <row r="774" spans="5:12" x14ac:dyDescent="0.35">
      <c r="E774" s="135">
        <v>761</v>
      </c>
      <c r="F774" s="135" cm="1">
        <f t="array" aca="1" ref="F774" ca="1">INDEX('SCIR_90% vaccination'!$B762:$CW762, 'INPUTS for uncertainty analysis'!$B$2)</f>
        <v>1</v>
      </c>
      <c r="G774" s="137">
        <f t="shared" ca="1" si="57"/>
        <v>25.144859849109157</v>
      </c>
      <c r="H774" s="151">
        <f t="shared" ca="1" si="58"/>
        <v>0</v>
      </c>
      <c r="I774" s="138">
        <f t="shared" ca="1" si="59"/>
        <v>8484797.8567177523</v>
      </c>
      <c r="J774" s="138">
        <v>0</v>
      </c>
      <c r="K774" s="138">
        <f t="shared" ca="1" si="60"/>
        <v>166915.94379826545</v>
      </c>
      <c r="L774" s="138">
        <f t="shared" ca="1" si="61"/>
        <v>8651713.8005160186</v>
      </c>
    </row>
    <row r="775" spans="5:12" x14ac:dyDescent="0.35">
      <c r="E775" s="135">
        <v>762</v>
      </c>
      <c r="F775" s="135" cm="1">
        <f t="array" aca="1" ref="F775" ca="1">INDEX('SCIR_90% vaccination'!$B763:$CW763, 'INPUTS for uncertainty analysis'!$B$2)</f>
        <v>0</v>
      </c>
      <c r="G775" s="137">
        <f t="shared" ca="1" si="57"/>
        <v>0</v>
      </c>
      <c r="H775" s="151">
        <f t="shared" ca="1" si="58"/>
        <v>0</v>
      </c>
      <c r="I775" s="138">
        <f t="shared" ca="1" si="59"/>
        <v>8484797.8567177523</v>
      </c>
      <c r="J775" s="138">
        <v>0</v>
      </c>
      <c r="K775" s="138">
        <f t="shared" ca="1" si="60"/>
        <v>0</v>
      </c>
      <c r="L775" s="138">
        <f t="shared" ca="1" si="61"/>
        <v>8484797.8567177523</v>
      </c>
    </row>
    <row r="776" spans="5:12" x14ac:dyDescent="0.35">
      <c r="E776" s="135">
        <v>763</v>
      </c>
      <c r="F776" s="135" cm="1">
        <f t="array" aca="1" ref="F776" ca="1">INDEX('SCIR_90% vaccination'!$B764:$CW764, 'INPUTS for uncertainty analysis'!$B$2)</f>
        <v>0</v>
      </c>
      <c r="G776" s="137">
        <f t="shared" ca="1" si="57"/>
        <v>0</v>
      </c>
      <c r="H776" s="151">
        <f t="shared" ca="1" si="58"/>
        <v>0</v>
      </c>
      <c r="I776" s="138">
        <f t="shared" ca="1" si="59"/>
        <v>8484797.8567177523</v>
      </c>
      <c r="J776" s="138">
        <v>0</v>
      </c>
      <c r="K776" s="138">
        <f t="shared" ca="1" si="60"/>
        <v>0</v>
      </c>
      <c r="L776" s="138">
        <f t="shared" ca="1" si="61"/>
        <v>8484797.8567177523</v>
      </c>
    </row>
    <row r="777" spans="5:12" x14ac:dyDescent="0.35">
      <c r="E777" s="135">
        <v>764</v>
      </c>
      <c r="F777" s="135" cm="1">
        <f t="array" aca="1" ref="F777" ca="1">INDEX('SCIR_90% vaccination'!$B765:$CW765, 'INPUTS for uncertainty analysis'!$B$2)</f>
        <v>1</v>
      </c>
      <c r="G777" s="137">
        <f t="shared" ca="1" si="57"/>
        <v>25.144859849109157</v>
      </c>
      <c r="H777" s="151">
        <f t="shared" ca="1" si="58"/>
        <v>0</v>
      </c>
      <c r="I777" s="138">
        <f t="shared" ca="1" si="59"/>
        <v>8484797.8567177523</v>
      </c>
      <c r="J777" s="138">
        <v>0</v>
      </c>
      <c r="K777" s="138">
        <f t="shared" ca="1" si="60"/>
        <v>166915.94379826545</v>
      </c>
      <c r="L777" s="138">
        <f t="shared" ca="1" si="61"/>
        <v>8651713.8005160186</v>
      </c>
    </row>
    <row r="778" spans="5:12" x14ac:dyDescent="0.35">
      <c r="E778" s="135">
        <v>765</v>
      </c>
      <c r="F778" s="135" cm="1">
        <f t="array" aca="1" ref="F778" ca="1">INDEX('SCIR_90% vaccination'!$B766:$CW766, 'INPUTS for uncertainty analysis'!$B$2)</f>
        <v>0</v>
      </c>
      <c r="G778" s="137">
        <f t="shared" ca="1" si="57"/>
        <v>0</v>
      </c>
      <c r="H778" s="151">
        <f t="shared" ca="1" si="58"/>
        <v>0</v>
      </c>
      <c r="I778" s="138">
        <f t="shared" ca="1" si="59"/>
        <v>8484797.8567177523</v>
      </c>
      <c r="J778" s="138">
        <v>0</v>
      </c>
      <c r="K778" s="138">
        <f t="shared" ca="1" si="60"/>
        <v>0</v>
      </c>
      <c r="L778" s="138">
        <f t="shared" ca="1" si="61"/>
        <v>8484797.8567177523</v>
      </c>
    </row>
    <row r="779" spans="5:12" x14ac:dyDescent="0.35">
      <c r="E779" s="135">
        <v>766</v>
      </c>
      <c r="F779" s="135" cm="1">
        <f t="array" aca="1" ref="F779" ca="1">INDEX('SCIR_90% vaccination'!$B767:$CW767, 'INPUTS for uncertainty analysis'!$B$2)</f>
        <v>0</v>
      </c>
      <c r="G779" s="137">
        <f t="shared" ca="1" si="57"/>
        <v>0</v>
      </c>
      <c r="H779" s="151">
        <f t="shared" ca="1" si="58"/>
        <v>0</v>
      </c>
      <c r="I779" s="138">
        <f t="shared" ca="1" si="59"/>
        <v>8484797.8567177523</v>
      </c>
      <c r="J779" s="138">
        <v>0</v>
      </c>
      <c r="K779" s="138">
        <f t="shared" ca="1" si="60"/>
        <v>0</v>
      </c>
      <c r="L779" s="138">
        <f t="shared" ca="1" si="61"/>
        <v>8484797.8567177523</v>
      </c>
    </row>
    <row r="780" spans="5:12" x14ac:dyDescent="0.35">
      <c r="E780" s="135">
        <v>767</v>
      </c>
      <c r="F780" s="135" cm="1">
        <f t="array" aca="1" ref="F780" ca="1">INDEX('SCIR_90% vaccination'!$B768:$CW768, 'INPUTS for uncertainty analysis'!$B$2)</f>
        <v>0</v>
      </c>
      <c r="G780" s="137">
        <f t="shared" ca="1" si="57"/>
        <v>0</v>
      </c>
      <c r="H780" s="151">
        <f t="shared" ca="1" si="58"/>
        <v>0</v>
      </c>
      <c r="I780" s="138">
        <f t="shared" ca="1" si="59"/>
        <v>8484797.8567177523</v>
      </c>
      <c r="J780" s="138">
        <v>0</v>
      </c>
      <c r="K780" s="138">
        <f t="shared" ca="1" si="60"/>
        <v>0</v>
      </c>
      <c r="L780" s="138">
        <f t="shared" ca="1" si="61"/>
        <v>8484797.8567177523</v>
      </c>
    </row>
    <row r="781" spans="5:12" x14ac:dyDescent="0.35">
      <c r="E781" s="135">
        <v>768</v>
      </c>
      <c r="F781" s="135" cm="1">
        <f t="array" aca="1" ref="F781" ca="1">INDEX('SCIR_90% vaccination'!$B769:$CW769, 'INPUTS for uncertainty analysis'!$B$2)</f>
        <v>0</v>
      </c>
      <c r="G781" s="137">
        <f t="shared" ca="1" si="57"/>
        <v>0</v>
      </c>
      <c r="H781" s="151">
        <f t="shared" ca="1" si="58"/>
        <v>0</v>
      </c>
      <c r="I781" s="138">
        <f t="shared" ca="1" si="59"/>
        <v>8484797.8567177523</v>
      </c>
      <c r="J781" s="138">
        <v>0</v>
      </c>
      <c r="K781" s="138">
        <f t="shared" ca="1" si="60"/>
        <v>0</v>
      </c>
      <c r="L781" s="138">
        <f t="shared" ca="1" si="61"/>
        <v>8484797.8567177523</v>
      </c>
    </row>
    <row r="782" spans="5:12" x14ac:dyDescent="0.35">
      <c r="E782" s="135">
        <v>769</v>
      </c>
      <c r="F782" s="135" cm="1">
        <f t="array" aca="1" ref="F782" ca="1">INDEX('SCIR_90% vaccination'!$B770:$CW770, 'INPUTS for uncertainty analysis'!$B$2)</f>
        <v>0</v>
      </c>
      <c r="G782" s="137">
        <f t="shared" ref="G782:G845" ca="1" si="62">F782*$C$10</f>
        <v>0</v>
      </c>
      <c r="H782" s="151">
        <f t="shared" ref="H782:H845" ca="1" si="63">IF(F782 &gt; 1,$C$14*20000,0)</f>
        <v>0</v>
      </c>
      <c r="I782" s="138">
        <f t="shared" ref="I782:I845" ca="1" si="64">IF(F782 &gt; 1,$C$5+$G$2,$G$2)</f>
        <v>8484797.8567177523</v>
      </c>
      <c r="J782" s="138">
        <v>0</v>
      </c>
      <c r="K782" s="138">
        <f t="shared" ref="K782:K845" ca="1" si="65">F782*$C$6</f>
        <v>0</v>
      </c>
      <c r="L782" s="138">
        <f t="shared" ref="L782:L845" ca="1" si="66">J782+I782+K782</f>
        <v>8484797.8567177523</v>
      </c>
    </row>
    <row r="783" spans="5:12" x14ac:dyDescent="0.35">
      <c r="E783" s="135">
        <v>770</v>
      </c>
      <c r="F783" s="135" cm="1">
        <f t="array" aca="1" ref="F783" ca="1">INDEX('SCIR_90% vaccination'!$B771:$CW771, 'INPUTS for uncertainty analysis'!$B$2)</f>
        <v>0</v>
      </c>
      <c r="G783" s="137">
        <f t="shared" ca="1" si="62"/>
        <v>0</v>
      </c>
      <c r="H783" s="151">
        <f t="shared" ca="1" si="63"/>
        <v>0</v>
      </c>
      <c r="I783" s="138">
        <f t="shared" ca="1" si="64"/>
        <v>8484797.8567177523</v>
      </c>
      <c r="J783" s="138">
        <v>0</v>
      </c>
      <c r="K783" s="138">
        <f t="shared" ca="1" si="65"/>
        <v>0</v>
      </c>
      <c r="L783" s="138">
        <f t="shared" ca="1" si="66"/>
        <v>8484797.8567177523</v>
      </c>
    </row>
    <row r="784" spans="5:12" x14ac:dyDescent="0.35">
      <c r="E784" s="135">
        <v>771</v>
      </c>
      <c r="F784" s="135" cm="1">
        <f t="array" aca="1" ref="F784" ca="1">INDEX('SCIR_90% vaccination'!$B772:$CW772, 'INPUTS for uncertainty analysis'!$B$2)</f>
        <v>0</v>
      </c>
      <c r="G784" s="137">
        <f t="shared" ca="1" si="62"/>
        <v>0</v>
      </c>
      <c r="H784" s="151">
        <f t="shared" ca="1" si="63"/>
        <v>0</v>
      </c>
      <c r="I784" s="138">
        <f t="shared" ca="1" si="64"/>
        <v>8484797.8567177523</v>
      </c>
      <c r="J784" s="138">
        <v>0</v>
      </c>
      <c r="K784" s="138">
        <f t="shared" ca="1" si="65"/>
        <v>0</v>
      </c>
      <c r="L784" s="138">
        <f t="shared" ca="1" si="66"/>
        <v>8484797.8567177523</v>
      </c>
    </row>
    <row r="785" spans="5:12" x14ac:dyDescent="0.35">
      <c r="E785" s="135">
        <v>772</v>
      </c>
      <c r="F785" s="135" cm="1">
        <f t="array" aca="1" ref="F785" ca="1">INDEX('SCIR_90% vaccination'!$B773:$CW773, 'INPUTS for uncertainty analysis'!$B$2)</f>
        <v>0</v>
      </c>
      <c r="G785" s="137">
        <f t="shared" ca="1" si="62"/>
        <v>0</v>
      </c>
      <c r="H785" s="151">
        <f t="shared" ca="1" si="63"/>
        <v>0</v>
      </c>
      <c r="I785" s="138">
        <f t="shared" ca="1" si="64"/>
        <v>8484797.8567177523</v>
      </c>
      <c r="J785" s="138">
        <v>0</v>
      </c>
      <c r="K785" s="138">
        <f t="shared" ca="1" si="65"/>
        <v>0</v>
      </c>
      <c r="L785" s="138">
        <f t="shared" ca="1" si="66"/>
        <v>8484797.8567177523</v>
      </c>
    </row>
    <row r="786" spans="5:12" x14ac:dyDescent="0.35">
      <c r="E786" s="135">
        <v>773</v>
      </c>
      <c r="F786" s="135" cm="1">
        <f t="array" aca="1" ref="F786" ca="1">INDEX('SCIR_90% vaccination'!$B774:$CW774, 'INPUTS for uncertainty analysis'!$B$2)</f>
        <v>0</v>
      </c>
      <c r="G786" s="137">
        <f t="shared" ca="1" si="62"/>
        <v>0</v>
      </c>
      <c r="H786" s="151">
        <f t="shared" ca="1" si="63"/>
        <v>0</v>
      </c>
      <c r="I786" s="138">
        <f t="shared" ca="1" si="64"/>
        <v>8484797.8567177523</v>
      </c>
      <c r="J786" s="138">
        <v>0</v>
      </c>
      <c r="K786" s="138">
        <f t="shared" ca="1" si="65"/>
        <v>0</v>
      </c>
      <c r="L786" s="138">
        <f t="shared" ca="1" si="66"/>
        <v>8484797.8567177523</v>
      </c>
    </row>
    <row r="787" spans="5:12" x14ac:dyDescent="0.35">
      <c r="E787" s="135">
        <v>774</v>
      </c>
      <c r="F787" s="135" cm="1">
        <f t="array" aca="1" ref="F787" ca="1">INDEX('SCIR_90% vaccination'!$B775:$CW775, 'INPUTS for uncertainty analysis'!$B$2)</f>
        <v>0</v>
      </c>
      <c r="G787" s="137">
        <f t="shared" ca="1" si="62"/>
        <v>0</v>
      </c>
      <c r="H787" s="151">
        <f t="shared" ca="1" si="63"/>
        <v>0</v>
      </c>
      <c r="I787" s="138">
        <f t="shared" ca="1" si="64"/>
        <v>8484797.8567177523</v>
      </c>
      <c r="J787" s="138">
        <v>0</v>
      </c>
      <c r="K787" s="138">
        <f t="shared" ca="1" si="65"/>
        <v>0</v>
      </c>
      <c r="L787" s="138">
        <f t="shared" ca="1" si="66"/>
        <v>8484797.8567177523</v>
      </c>
    </row>
    <row r="788" spans="5:12" x14ac:dyDescent="0.35">
      <c r="E788" s="135">
        <v>775</v>
      </c>
      <c r="F788" s="135" cm="1">
        <f t="array" aca="1" ref="F788" ca="1">INDEX('SCIR_90% vaccination'!$B776:$CW776, 'INPUTS for uncertainty analysis'!$B$2)</f>
        <v>0</v>
      </c>
      <c r="G788" s="137">
        <f t="shared" ca="1" si="62"/>
        <v>0</v>
      </c>
      <c r="H788" s="151">
        <f t="shared" ca="1" si="63"/>
        <v>0</v>
      </c>
      <c r="I788" s="138">
        <f t="shared" ca="1" si="64"/>
        <v>8484797.8567177523</v>
      </c>
      <c r="J788" s="138">
        <v>0</v>
      </c>
      <c r="K788" s="138">
        <f t="shared" ca="1" si="65"/>
        <v>0</v>
      </c>
      <c r="L788" s="138">
        <f t="shared" ca="1" si="66"/>
        <v>8484797.8567177523</v>
      </c>
    </row>
    <row r="789" spans="5:12" x14ac:dyDescent="0.35">
      <c r="E789" s="135">
        <v>776</v>
      </c>
      <c r="F789" s="135" cm="1">
        <f t="array" aca="1" ref="F789" ca="1">INDEX('SCIR_90% vaccination'!$B777:$CW777, 'INPUTS for uncertainty analysis'!$B$2)</f>
        <v>0</v>
      </c>
      <c r="G789" s="137">
        <f t="shared" ca="1" si="62"/>
        <v>0</v>
      </c>
      <c r="H789" s="151">
        <f t="shared" ca="1" si="63"/>
        <v>0</v>
      </c>
      <c r="I789" s="138">
        <f t="shared" ca="1" si="64"/>
        <v>8484797.8567177523</v>
      </c>
      <c r="J789" s="138">
        <v>0</v>
      </c>
      <c r="K789" s="138">
        <f t="shared" ca="1" si="65"/>
        <v>0</v>
      </c>
      <c r="L789" s="138">
        <f t="shared" ca="1" si="66"/>
        <v>8484797.8567177523</v>
      </c>
    </row>
    <row r="790" spans="5:12" x14ac:dyDescent="0.35">
      <c r="E790" s="135">
        <v>777</v>
      </c>
      <c r="F790" s="135" cm="1">
        <f t="array" aca="1" ref="F790" ca="1">INDEX('SCIR_90% vaccination'!$B778:$CW778, 'INPUTS for uncertainty analysis'!$B$2)</f>
        <v>0</v>
      </c>
      <c r="G790" s="137">
        <f t="shared" ca="1" si="62"/>
        <v>0</v>
      </c>
      <c r="H790" s="151">
        <f t="shared" ca="1" si="63"/>
        <v>0</v>
      </c>
      <c r="I790" s="138">
        <f t="shared" ca="1" si="64"/>
        <v>8484797.8567177523</v>
      </c>
      <c r="J790" s="138">
        <v>0</v>
      </c>
      <c r="K790" s="138">
        <f t="shared" ca="1" si="65"/>
        <v>0</v>
      </c>
      <c r="L790" s="138">
        <f t="shared" ca="1" si="66"/>
        <v>8484797.8567177523</v>
      </c>
    </row>
    <row r="791" spans="5:12" x14ac:dyDescent="0.35">
      <c r="E791" s="135">
        <v>778</v>
      </c>
      <c r="F791" s="135" cm="1">
        <f t="array" aca="1" ref="F791" ca="1">INDEX('SCIR_90% vaccination'!$B779:$CW779, 'INPUTS for uncertainty analysis'!$B$2)</f>
        <v>0</v>
      </c>
      <c r="G791" s="137">
        <f t="shared" ca="1" si="62"/>
        <v>0</v>
      </c>
      <c r="H791" s="151">
        <f t="shared" ca="1" si="63"/>
        <v>0</v>
      </c>
      <c r="I791" s="138">
        <f t="shared" ca="1" si="64"/>
        <v>8484797.8567177523</v>
      </c>
      <c r="J791" s="138">
        <v>0</v>
      </c>
      <c r="K791" s="138">
        <f t="shared" ca="1" si="65"/>
        <v>0</v>
      </c>
      <c r="L791" s="138">
        <f t="shared" ca="1" si="66"/>
        <v>8484797.8567177523</v>
      </c>
    </row>
    <row r="792" spans="5:12" x14ac:dyDescent="0.35">
      <c r="E792" s="135">
        <v>779</v>
      </c>
      <c r="F792" s="135" cm="1">
        <f t="array" aca="1" ref="F792" ca="1">INDEX('SCIR_90% vaccination'!$B780:$CW780, 'INPUTS for uncertainty analysis'!$B$2)</f>
        <v>0</v>
      </c>
      <c r="G792" s="137">
        <f t="shared" ca="1" si="62"/>
        <v>0</v>
      </c>
      <c r="H792" s="151">
        <f t="shared" ca="1" si="63"/>
        <v>0</v>
      </c>
      <c r="I792" s="138">
        <f t="shared" ca="1" si="64"/>
        <v>8484797.8567177523</v>
      </c>
      <c r="J792" s="138">
        <v>0</v>
      </c>
      <c r="K792" s="138">
        <f t="shared" ca="1" si="65"/>
        <v>0</v>
      </c>
      <c r="L792" s="138">
        <f t="shared" ca="1" si="66"/>
        <v>8484797.8567177523</v>
      </c>
    </row>
    <row r="793" spans="5:12" x14ac:dyDescent="0.35">
      <c r="E793" s="135">
        <v>780</v>
      </c>
      <c r="F793" s="135" cm="1">
        <f t="array" aca="1" ref="F793" ca="1">INDEX('SCIR_90% vaccination'!$B781:$CW781, 'INPUTS for uncertainty analysis'!$B$2)</f>
        <v>0</v>
      </c>
      <c r="G793" s="137">
        <f t="shared" ca="1" si="62"/>
        <v>0</v>
      </c>
      <c r="H793" s="151">
        <f t="shared" ca="1" si="63"/>
        <v>0</v>
      </c>
      <c r="I793" s="138">
        <f t="shared" ca="1" si="64"/>
        <v>8484797.8567177523</v>
      </c>
      <c r="J793" s="138">
        <v>0</v>
      </c>
      <c r="K793" s="138">
        <f t="shared" ca="1" si="65"/>
        <v>0</v>
      </c>
      <c r="L793" s="138">
        <f t="shared" ca="1" si="66"/>
        <v>8484797.8567177523</v>
      </c>
    </row>
    <row r="794" spans="5:12" x14ac:dyDescent="0.35">
      <c r="E794" s="135">
        <v>781</v>
      </c>
      <c r="F794" s="135" cm="1">
        <f t="array" aca="1" ref="F794" ca="1">INDEX('SCIR_90% vaccination'!$B782:$CW782, 'INPUTS for uncertainty analysis'!$B$2)</f>
        <v>0</v>
      </c>
      <c r="G794" s="137">
        <f t="shared" ca="1" si="62"/>
        <v>0</v>
      </c>
      <c r="H794" s="151">
        <f t="shared" ca="1" si="63"/>
        <v>0</v>
      </c>
      <c r="I794" s="138">
        <f t="shared" ca="1" si="64"/>
        <v>8484797.8567177523</v>
      </c>
      <c r="J794" s="138">
        <v>0</v>
      </c>
      <c r="K794" s="138">
        <f t="shared" ca="1" si="65"/>
        <v>0</v>
      </c>
      <c r="L794" s="138">
        <f t="shared" ca="1" si="66"/>
        <v>8484797.8567177523</v>
      </c>
    </row>
    <row r="795" spans="5:12" x14ac:dyDescent="0.35">
      <c r="E795" s="135">
        <v>782</v>
      </c>
      <c r="F795" s="135" cm="1">
        <f t="array" aca="1" ref="F795" ca="1">INDEX('SCIR_90% vaccination'!$B783:$CW783, 'INPUTS for uncertainty analysis'!$B$2)</f>
        <v>0</v>
      </c>
      <c r="G795" s="137">
        <f t="shared" ca="1" si="62"/>
        <v>0</v>
      </c>
      <c r="H795" s="151">
        <f t="shared" ca="1" si="63"/>
        <v>0</v>
      </c>
      <c r="I795" s="138">
        <f t="shared" ca="1" si="64"/>
        <v>8484797.8567177523</v>
      </c>
      <c r="J795" s="138">
        <v>0</v>
      </c>
      <c r="K795" s="138">
        <f t="shared" ca="1" si="65"/>
        <v>0</v>
      </c>
      <c r="L795" s="138">
        <f t="shared" ca="1" si="66"/>
        <v>8484797.8567177523</v>
      </c>
    </row>
    <row r="796" spans="5:12" x14ac:dyDescent="0.35">
      <c r="E796" s="135">
        <v>783</v>
      </c>
      <c r="F796" s="135" cm="1">
        <f t="array" aca="1" ref="F796" ca="1">INDEX('SCIR_90% vaccination'!$B784:$CW784, 'INPUTS for uncertainty analysis'!$B$2)</f>
        <v>0</v>
      </c>
      <c r="G796" s="137">
        <f t="shared" ca="1" si="62"/>
        <v>0</v>
      </c>
      <c r="H796" s="151">
        <f t="shared" ca="1" si="63"/>
        <v>0</v>
      </c>
      <c r="I796" s="138">
        <f t="shared" ca="1" si="64"/>
        <v>8484797.8567177523</v>
      </c>
      <c r="J796" s="138">
        <v>0</v>
      </c>
      <c r="K796" s="138">
        <f t="shared" ca="1" si="65"/>
        <v>0</v>
      </c>
      <c r="L796" s="138">
        <f t="shared" ca="1" si="66"/>
        <v>8484797.8567177523</v>
      </c>
    </row>
    <row r="797" spans="5:12" x14ac:dyDescent="0.35">
      <c r="E797" s="135">
        <v>784</v>
      </c>
      <c r="F797" s="135" cm="1">
        <f t="array" aca="1" ref="F797" ca="1">INDEX('SCIR_90% vaccination'!$B785:$CW785, 'INPUTS for uncertainty analysis'!$B$2)</f>
        <v>0</v>
      </c>
      <c r="G797" s="137">
        <f t="shared" ca="1" si="62"/>
        <v>0</v>
      </c>
      <c r="H797" s="151">
        <f t="shared" ca="1" si="63"/>
        <v>0</v>
      </c>
      <c r="I797" s="138">
        <f t="shared" ca="1" si="64"/>
        <v>8484797.8567177523</v>
      </c>
      <c r="J797" s="138">
        <v>0</v>
      </c>
      <c r="K797" s="138">
        <f t="shared" ca="1" si="65"/>
        <v>0</v>
      </c>
      <c r="L797" s="138">
        <f t="shared" ca="1" si="66"/>
        <v>8484797.8567177523</v>
      </c>
    </row>
    <row r="798" spans="5:12" x14ac:dyDescent="0.35">
      <c r="E798" s="135">
        <v>785</v>
      </c>
      <c r="F798" s="135" cm="1">
        <f t="array" aca="1" ref="F798" ca="1">INDEX('SCIR_90% vaccination'!$B786:$CW786, 'INPUTS for uncertainty analysis'!$B$2)</f>
        <v>0</v>
      </c>
      <c r="G798" s="137">
        <f t="shared" ca="1" si="62"/>
        <v>0</v>
      </c>
      <c r="H798" s="151">
        <f t="shared" ca="1" si="63"/>
        <v>0</v>
      </c>
      <c r="I798" s="138">
        <f t="shared" ca="1" si="64"/>
        <v>8484797.8567177523</v>
      </c>
      <c r="J798" s="138">
        <v>0</v>
      </c>
      <c r="K798" s="138">
        <f t="shared" ca="1" si="65"/>
        <v>0</v>
      </c>
      <c r="L798" s="138">
        <f t="shared" ca="1" si="66"/>
        <v>8484797.8567177523</v>
      </c>
    </row>
    <row r="799" spans="5:12" x14ac:dyDescent="0.35">
      <c r="E799" s="135">
        <v>786</v>
      </c>
      <c r="F799" s="135" cm="1">
        <f t="array" aca="1" ref="F799" ca="1">INDEX('SCIR_90% vaccination'!$B787:$CW787, 'INPUTS for uncertainty analysis'!$B$2)</f>
        <v>1</v>
      </c>
      <c r="G799" s="137">
        <f t="shared" ca="1" si="62"/>
        <v>25.144859849109157</v>
      </c>
      <c r="H799" s="151">
        <f t="shared" ca="1" si="63"/>
        <v>0</v>
      </c>
      <c r="I799" s="138">
        <f t="shared" ca="1" si="64"/>
        <v>8484797.8567177523</v>
      </c>
      <c r="J799" s="138">
        <v>0</v>
      </c>
      <c r="K799" s="138">
        <f t="shared" ca="1" si="65"/>
        <v>166915.94379826545</v>
      </c>
      <c r="L799" s="138">
        <f t="shared" ca="1" si="66"/>
        <v>8651713.8005160186</v>
      </c>
    </row>
    <row r="800" spans="5:12" x14ac:dyDescent="0.35">
      <c r="E800" s="135">
        <v>787</v>
      </c>
      <c r="F800" s="135" cm="1">
        <f t="array" aca="1" ref="F800" ca="1">INDEX('SCIR_90% vaccination'!$B788:$CW788, 'INPUTS for uncertainty analysis'!$B$2)</f>
        <v>0</v>
      </c>
      <c r="G800" s="137">
        <f t="shared" ca="1" si="62"/>
        <v>0</v>
      </c>
      <c r="H800" s="151">
        <f t="shared" ca="1" si="63"/>
        <v>0</v>
      </c>
      <c r="I800" s="138">
        <f t="shared" ca="1" si="64"/>
        <v>8484797.8567177523</v>
      </c>
      <c r="J800" s="138">
        <v>0</v>
      </c>
      <c r="K800" s="138">
        <f t="shared" ca="1" si="65"/>
        <v>0</v>
      </c>
      <c r="L800" s="138">
        <f t="shared" ca="1" si="66"/>
        <v>8484797.8567177523</v>
      </c>
    </row>
    <row r="801" spans="5:12" x14ac:dyDescent="0.35">
      <c r="E801" s="135">
        <v>788</v>
      </c>
      <c r="F801" s="135" cm="1">
        <f t="array" aca="1" ref="F801" ca="1">INDEX('SCIR_90% vaccination'!$B789:$CW789, 'INPUTS for uncertainty analysis'!$B$2)</f>
        <v>1</v>
      </c>
      <c r="G801" s="137">
        <f t="shared" ca="1" si="62"/>
        <v>25.144859849109157</v>
      </c>
      <c r="H801" s="151">
        <f t="shared" ca="1" si="63"/>
        <v>0</v>
      </c>
      <c r="I801" s="138">
        <f t="shared" ca="1" si="64"/>
        <v>8484797.8567177523</v>
      </c>
      <c r="J801" s="138">
        <v>0</v>
      </c>
      <c r="K801" s="138">
        <f t="shared" ca="1" si="65"/>
        <v>166915.94379826545</v>
      </c>
      <c r="L801" s="138">
        <f t="shared" ca="1" si="66"/>
        <v>8651713.8005160186</v>
      </c>
    </row>
    <row r="802" spans="5:12" x14ac:dyDescent="0.35">
      <c r="E802" s="135">
        <v>789</v>
      </c>
      <c r="F802" s="135" cm="1">
        <f t="array" aca="1" ref="F802" ca="1">INDEX('SCIR_90% vaccination'!$B790:$CW790, 'INPUTS for uncertainty analysis'!$B$2)</f>
        <v>0</v>
      </c>
      <c r="G802" s="137">
        <f t="shared" ca="1" si="62"/>
        <v>0</v>
      </c>
      <c r="H802" s="151">
        <f t="shared" ca="1" si="63"/>
        <v>0</v>
      </c>
      <c r="I802" s="138">
        <f t="shared" ca="1" si="64"/>
        <v>8484797.8567177523</v>
      </c>
      <c r="J802" s="138">
        <v>0</v>
      </c>
      <c r="K802" s="138">
        <f t="shared" ca="1" si="65"/>
        <v>0</v>
      </c>
      <c r="L802" s="138">
        <f t="shared" ca="1" si="66"/>
        <v>8484797.8567177523</v>
      </c>
    </row>
    <row r="803" spans="5:12" x14ac:dyDescent="0.35">
      <c r="E803" s="135">
        <v>790</v>
      </c>
      <c r="F803" s="135" cm="1">
        <f t="array" aca="1" ref="F803" ca="1">INDEX('SCIR_90% vaccination'!$B791:$CW791, 'INPUTS for uncertainty analysis'!$B$2)</f>
        <v>0</v>
      </c>
      <c r="G803" s="137">
        <f t="shared" ca="1" si="62"/>
        <v>0</v>
      </c>
      <c r="H803" s="151">
        <f t="shared" ca="1" si="63"/>
        <v>0</v>
      </c>
      <c r="I803" s="138">
        <f t="shared" ca="1" si="64"/>
        <v>8484797.8567177523</v>
      </c>
      <c r="J803" s="138">
        <v>0</v>
      </c>
      <c r="K803" s="138">
        <f t="shared" ca="1" si="65"/>
        <v>0</v>
      </c>
      <c r="L803" s="138">
        <f t="shared" ca="1" si="66"/>
        <v>8484797.8567177523</v>
      </c>
    </row>
    <row r="804" spans="5:12" x14ac:dyDescent="0.35">
      <c r="E804" s="135">
        <v>791</v>
      </c>
      <c r="F804" s="135" cm="1">
        <f t="array" aca="1" ref="F804" ca="1">INDEX('SCIR_90% vaccination'!$B792:$CW792, 'INPUTS for uncertainty analysis'!$B$2)</f>
        <v>0</v>
      </c>
      <c r="G804" s="137">
        <f t="shared" ca="1" si="62"/>
        <v>0</v>
      </c>
      <c r="H804" s="151">
        <f t="shared" ca="1" si="63"/>
        <v>0</v>
      </c>
      <c r="I804" s="138">
        <f t="shared" ca="1" si="64"/>
        <v>8484797.8567177523</v>
      </c>
      <c r="J804" s="138">
        <v>0</v>
      </c>
      <c r="K804" s="138">
        <f t="shared" ca="1" si="65"/>
        <v>0</v>
      </c>
      <c r="L804" s="138">
        <f t="shared" ca="1" si="66"/>
        <v>8484797.8567177523</v>
      </c>
    </row>
    <row r="805" spans="5:12" x14ac:dyDescent="0.35">
      <c r="E805" s="135">
        <v>792</v>
      </c>
      <c r="F805" s="135" cm="1">
        <f t="array" aca="1" ref="F805" ca="1">INDEX('SCIR_90% vaccination'!$B793:$CW793, 'INPUTS for uncertainty analysis'!$B$2)</f>
        <v>0</v>
      </c>
      <c r="G805" s="137">
        <f t="shared" ca="1" si="62"/>
        <v>0</v>
      </c>
      <c r="H805" s="151">
        <f t="shared" ca="1" si="63"/>
        <v>0</v>
      </c>
      <c r="I805" s="138">
        <f t="shared" ca="1" si="64"/>
        <v>8484797.8567177523</v>
      </c>
      <c r="J805" s="138">
        <v>0</v>
      </c>
      <c r="K805" s="138">
        <f t="shared" ca="1" si="65"/>
        <v>0</v>
      </c>
      <c r="L805" s="138">
        <f t="shared" ca="1" si="66"/>
        <v>8484797.8567177523</v>
      </c>
    </row>
    <row r="806" spans="5:12" x14ac:dyDescent="0.35">
      <c r="E806" s="135">
        <v>793</v>
      </c>
      <c r="F806" s="135" cm="1">
        <f t="array" aca="1" ref="F806" ca="1">INDEX('SCIR_90% vaccination'!$B794:$CW794, 'INPUTS for uncertainty analysis'!$B$2)</f>
        <v>0</v>
      </c>
      <c r="G806" s="137">
        <f t="shared" ca="1" si="62"/>
        <v>0</v>
      </c>
      <c r="H806" s="151">
        <f t="shared" ca="1" si="63"/>
        <v>0</v>
      </c>
      <c r="I806" s="138">
        <f t="shared" ca="1" si="64"/>
        <v>8484797.8567177523</v>
      </c>
      <c r="J806" s="138">
        <v>0</v>
      </c>
      <c r="K806" s="138">
        <f t="shared" ca="1" si="65"/>
        <v>0</v>
      </c>
      <c r="L806" s="138">
        <f t="shared" ca="1" si="66"/>
        <v>8484797.8567177523</v>
      </c>
    </row>
    <row r="807" spans="5:12" x14ac:dyDescent="0.35">
      <c r="E807" s="135">
        <v>794</v>
      </c>
      <c r="F807" s="135" cm="1">
        <f t="array" aca="1" ref="F807" ca="1">INDEX('SCIR_90% vaccination'!$B795:$CW795, 'INPUTS for uncertainty analysis'!$B$2)</f>
        <v>0</v>
      </c>
      <c r="G807" s="137">
        <f t="shared" ca="1" si="62"/>
        <v>0</v>
      </c>
      <c r="H807" s="151">
        <f t="shared" ca="1" si="63"/>
        <v>0</v>
      </c>
      <c r="I807" s="138">
        <f t="shared" ca="1" si="64"/>
        <v>8484797.8567177523</v>
      </c>
      <c r="J807" s="138">
        <v>0</v>
      </c>
      <c r="K807" s="138">
        <f t="shared" ca="1" si="65"/>
        <v>0</v>
      </c>
      <c r="L807" s="138">
        <f t="shared" ca="1" si="66"/>
        <v>8484797.8567177523</v>
      </c>
    </row>
    <row r="808" spans="5:12" x14ac:dyDescent="0.35">
      <c r="E808" s="135">
        <v>795</v>
      </c>
      <c r="F808" s="135" cm="1">
        <f t="array" aca="1" ref="F808" ca="1">INDEX('SCIR_90% vaccination'!$B796:$CW796, 'INPUTS for uncertainty analysis'!$B$2)</f>
        <v>0</v>
      </c>
      <c r="G808" s="137">
        <f t="shared" ca="1" si="62"/>
        <v>0</v>
      </c>
      <c r="H808" s="151">
        <f t="shared" ca="1" si="63"/>
        <v>0</v>
      </c>
      <c r="I808" s="138">
        <f t="shared" ca="1" si="64"/>
        <v>8484797.8567177523</v>
      </c>
      <c r="J808" s="138">
        <v>0</v>
      </c>
      <c r="K808" s="138">
        <f t="shared" ca="1" si="65"/>
        <v>0</v>
      </c>
      <c r="L808" s="138">
        <f t="shared" ca="1" si="66"/>
        <v>8484797.8567177523</v>
      </c>
    </row>
    <row r="809" spans="5:12" x14ac:dyDescent="0.35">
      <c r="E809" s="135">
        <v>796</v>
      </c>
      <c r="F809" s="135" cm="1">
        <f t="array" aca="1" ref="F809" ca="1">INDEX('SCIR_90% vaccination'!$B797:$CW797, 'INPUTS for uncertainty analysis'!$B$2)</f>
        <v>0</v>
      </c>
      <c r="G809" s="137">
        <f t="shared" ca="1" si="62"/>
        <v>0</v>
      </c>
      <c r="H809" s="151">
        <f t="shared" ca="1" si="63"/>
        <v>0</v>
      </c>
      <c r="I809" s="138">
        <f t="shared" ca="1" si="64"/>
        <v>8484797.8567177523</v>
      </c>
      <c r="J809" s="138">
        <v>0</v>
      </c>
      <c r="K809" s="138">
        <f t="shared" ca="1" si="65"/>
        <v>0</v>
      </c>
      <c r="L809" s="138">
        <f t="shared" ca="1" si="66"/>
        <v>8484797.8567177523</v>
      </c>
    </row>
    <row r="810" spans="5:12" x14ac:dyDescent="0.35">
      <c r="E810" s="135">
        <v>797</v>
      </c>
      <c r="F810" s="135" cm="1">
        <f t="array" aca="1" ref="F810" ca="1">INDEX('SCIR_90% vaccination'!$B798:$CW798, 'INPUTS for uncertainty analysis'!$B$2)</f>
        <v>0</v>
      </c>
      <c r="G810" s="137">
        <f t="shared" ca="1" si="62"/>
        <v>0</v>
      </c>
      <c r="H810" s="151">
        <f t="shared" ca="1" si="63"/>
        <v>0</v>
      </c>
      <c r="I810" s="138">
        <f t="shared" ca="1" si="64"/>
        <v>8484797.8567177523</v>
      </c>
      <c r="J810" s="138">
        <v>0</v>
      </c>
      <c r="K810" s="138">
        <f t="shared" ca="1" si="65"/>
        <v>0</v>
      </c>
      <c r="L810" s="138">
        <f t="shared" ca="1" si="66"/>
        <v>8484797.8567177523</v>
      </c>
    </row>
    <row r="811" spans="5:12" x14ac:dyDescent="0.35">
      <c r="E811" s="135">
        <v>798</v>
      </c>
      <c r="F811" s="135" cm="1">
        <f t="array" aca="1" ref="F811" ca="1">INDEX('SCIR_90% vaccination'!$B799:$CW799, 'INPUTS for uncertainty analysis'!$B$2)</f>
        <v>0</v>
      </c>
      <c r="G811" s="137">
        <f t="shared" ca="1" si="62"/>
        <v>0</v>
      </c>
      <c r="H811" s="151">
        <f t="shared" ca="1" si="63"/>
        <v>0</v>
      </c>
      <c r="I811" s="138">
        <f t="shared" ca="1" si="64"/>
        <v>8484797.8567177523</v>
      </c>
      <c r="J811" s="138">
        <v>0</v>
      </c>
      <c r="K811" s="138">
        <f t="shared" ca="1" si="65"/>
        <v>0</v>
      </c>
      <c r="L811" s="138">
        <f t="shared" ca="1" si="66"/>
        <v>8484797.8567177523</v>
      </c>
    </row>
    <row r="812" spans="5:12" x14ac:dyDescent="0.35">
      <c r="E812" s="135">
        <v>799</v>
      </c>
      <c r="F812" s="135" cm="1">
        <f t="array" aca="1" ref="F812" ca="1">INDEX('SCIR_90% vaccination'!$B800:$CW800, 'INPUTS for uncertainty analysis'!$B$2)</f>
        <v>0</v>
      </c>
      <c r="G812" s="137">
        <f t="shared" ca="1" si="62"/>
        <v>0</v>
      </c>
      <c r="H812" s="151">
        <f t="shared" ca="1" si="63"/>
        <v>0</v>
      </c>
      <c r="I812" s="138">
        <f t="shared" ca="1" si="64"/>
        <v>8484797.8567177523</v>
      </c>
      <c r="J812" s="138">
        <v>0</v>
      </c>
      <c r="K812" s="138">
        <f t="shared" ca="1" si="65"/>
        <v>0</v>
      </c>
      <c r="L812" s="138">
        <f t="shared" ca="1" si="66"/>
        <v>8484797.8567177523</v>
      </c>
    </row>
    <row r="813" spans="5:12" x14ac:dyDescent="0.35">
      <c r="E813" s="135">
        <v>800</v>
      </c>
      <c r="F813" s="135" cm="1">
        <f t="array" aca="1" ref="F813" ca="1">INDEX('SCIR_90% vaccination'!$B801:$CW801, 'INPUTS for uncertainty analysis'!$B$2)</f>
        <v>0</v>
      </c>
      <c r="G813" s="137">
        <f t="shared" ca="1" si="62"/>
        <v>0</v>
      </c>
      <c r="H813" s="151">
        <f t="shared" ca="1" si="63"/>
        <v>0</v>
      </c>
      <c r="I813" s="138">
        <f t="shared" ca="1" si="64"/>
        <v>8484797.8567177523</v>
      </c>
      <c r="J813" s="138">
        <v>0</v>
      </c>
      <c r="K813" s="138">
        <f t="shared" ca="1" si="65"/>
        <v>0</v>
      </c>
      <c r="L813" s="138">
        <f t="shared" ca="1" si="66"/>
        <v>8484797.8567177523</v>
      </c>
    </row>
    <row r="814" spans="5:12" x14ac:dyDescent="0.35">
      <c r="E814" s="135">
        <v>801</v>
      </c>
      <c r="F814" s="135" cm="1">
        <f t="array" aca="1" ref="F814" ca="1">INDEX('SCIR_90% vaccination'!$B802:$CW802, 'INPUTS for uncertainty analysis'!$B$2)</f>
        <v>0</v>
      </c>
      <c r="G814" s="137">
        <f t="shared" ca="1" si="62"/>
        <v>0</v>
      </c>
      <c r="H814" s="151">
        <f t="shared" ca="1" si="63"/>
        <v>0</v>
      </c>
      <c r="I814" s="138">
        <f t="shared" ca="1" si="64"/>
        <v>8484797.8567177523</v>
      </c>
      <c r="J814" s="138">
        <v>0</v>
      </c>
      <c r="K814" s="138">
        <f t="shared" ca="1" si="65"/>
        <v>0</v>
      </c>
      <c r="L814" s="138">
        <f t="shared" ca="1" si="66"/>
        <v>8484797.8567177523</v>
      </c>
    </row>
    <row r="815" spans="5:12" x14ac:dyDescent="0.35">
      <c r="E815" s="135">
        <v>802</v>
      </c>
      <c r="F815" s="135" cm="1">
        <f t="array" aca="1" ref="F815" ca="1">INDEX('SCIR_90% vaccination'!$B803:$CW803, 'INPUTS for uncertainty analysis'!$B$2)</f>
        <v>1</v>
      </c>
      <c r="G815" s="137">
        <f t="shared" ca="1" si="62"/>
        <v>25.144859849109157</v>
      </c>
      <c r="H815" s="151">
        <f t="shared" ca="1" si="63"/>
        <v>0</v>
      </c>
      <c r="I815" s="138">
        <f t="shared" ca="1" si="64"/>
        <v>8484797.8567177523</v>
      </c>
      <c r="J815" s="138">
        <v>0</v>
      </c>
      <c r="K815" s="138">
        <f t="shared" ca="1" si="65"/>
        <v>166915.94379826545</v>
      </c>
      <c r="L815" s="138">
        <f t="shared" ca="1" si="66"/>
        <v>8651713.8005160186</v>
      </c>
    </row>
    <row r="816" spans="5:12" x14ac:dyDescent="0.35">
      <c r="E816" s="135">
        <v>803</v>
      </c>
      <c r="F816" s="135" cm="1">
        <f t="array" aca="1" ref="F816" ca="1">INDEX('SCIR_90% vaccination'!$B804:$CW804, 'INPUTS for uncertainty analysis'!$B$2)</f>
        <v>0</v>
      </c>
      <c r="G816" s="137">
        <f t="shared" ca="1" si="62"/>
        <v>0</v>
      </c>
      <c r="H816" s="151">
        <f t="shared" ca="1" si="63"/>
        <v>0</v>
      </c>
      <c r="I816" s="138">
        <f t="shared" ca="1" si="64"/>
        <v>8484797.8567177523</v>
      </c>
      <c r="J816" s="138">
        <v>0</v>
      </c>
      <c r="K816" s="138">
        <f t="shared" ca="1" si="65"/>
        <v>0</v>
      </c>
      <c r="L816" s="138">
        <f t="shared" ca="1" si="66"/>
        <v>8484797.8567177523</v>
      </c>
    </row>
    <row r="817" spans="5:12" x14ac:dyDescent="0.35">
      <c r="E817" s="135">
        <v>804</v>
      </c>
      <c r="F817" s="135" cm="1">
        <f t="array" aca="1" ref="F817" ca="1">INDEX('SCIR_90% vaccination'!$B805:$CW805, 'INPUTS for uncertainty analysis'!$B$2)</f>
        <v>0</v>
      </c>
      <c r="G817" s="137">
        <f t="shared" ca="1" si="62"/>
        <v>0</v>
      </c>
      <c r="H817" s="151">
        <f t="shared" ca="1" si="63"/>
        <v>0</v>
      </c>
      <c r="I817" s="138">
        <f t="shared" ca="1" si="64"/>
        <v>8484797.8567177523</v>
      </c>
      <c r="J817" s="138">
        <v>0</v>
      </c>
      <c r="K817" s="138">
        <f t="shared" ca="1" si="65"/>
        <v>0</v>
      </c>
      <c r="L817" s="138">
        <f t="shared" ca="1" si="66"/>
        <v>8484797.8567177523</v>
      </c>
    </row>
    <row r="818" spans="5:12" x14ac:dyDescent="0.35">
      <c r="E818" s="135">
        <v>805</v>
      </c>
      <c r="F818" s="135" cm="1">
        <f t="array" aca="1" ref="F818" ca="1">INDEX('SCIR_90% vaccination'!$B806:$CW806, 'INPUTS for uncertainty analysis'!$B$2)</f>
        <v>0</v>
      </c>
      <c r="G818" s="137">
        <f t="shared" ca="1" si="62"/>
        <v>0</v>
      </c>
      <c r="H818" s="151">
        <f t="shared" ca="1" si="63"/>
        <v>0</v>
      </c>
      <c r="I818" s="138">
        <f t="shared" ca="1" si="64"/>
        <v>8484797.8567177523</v>
      </c>
      <c r="J818" s="138">
        <v>0</v>
      </c>
      <c r="K818" s="138">
        <f t="shared" ca="1" si="65"/>
        <v>0</v>
      </c>
      <c r="L818" s="138">
        <f t="shared" ca="1" si="66"/>
        <v>8484797.8567177523</v>
      </c>
    </row>
    <row r="819" spans="5:12" x14ac:dyDescent="0.35">
      <c r="E819" s="135">
        <v>806</v>
      </c>
      <c r="F819" s="135" cm="1">
        <f t="array" aca="1" ref="F819" ca="1">INDEX('SCIR_90% vaccination'!$B807:$CW807, 'INPUTS for uncertainty analysis'!$B$2)</f>
        <v>0</v>
      </c>
      <c r="G819" s="137">
        <f t="shared" ca="1" si="62"/>
        <v>0</v>
      </c>
      <c r="H819" s="151">
        <f t="shared" ca="1" si="63"/>
        <v>0</v>
      </c>
      <c r="I819" s="138">
        <f t="shared" ca="1" si="64"/>
        <v>8484797.8567177523</v>
      </c>
      <c r="J819" s="138">
        <v>0</v>
      </c>
      <c r="K819" s="138">
        <f t="shared" ca="1" si="65"/>
        <v>0</v>
      </c>
      <c r="L819" s="138">
        <f t="shared" ca="1" si="66"/>
        <v>8484797.8567177523</v>
      </c>
    </row>
    <row r="820" spans="5:12" x14ac:dyDescent="0.35">
      <c r="E820" s="135">
        <v>807</v>
      </c>
      <c r="F820" s="135" cm="1">
        <f t="array" aca="1" ref="F820" ca="1">INDEX('SCIR_90% vaccination'!$B808:$CW808, 'INPUTS for uncertainty analysis'!$B$2)</f>
        <v>0</v>
      </c>
      <c r="G820" s="137">
        <f t="shared" ca="1" si="62"/>
        <v>0</v>
      </c>
      <c r="H820" s="151">
        <f t="shared" ca="1" si="63"/>
        <v>0</v>
      </c>
      <c r="I820" s="138">
        <f t="shared" ca="1" si="64"/>
        <v>8484797.8567177523</v>
      </c>
      <c r="J820" s="138">
        <v>0</v>
      </c>
      <c r="K820" s="138">
        <f t="shared" ca="1" si="65"/>
        <v>0</v>
      </c>
      <c r="L820" s="138">
        <f t="shared" ca="1" si="66"/>
        <v>8484797.8567177523</v>
      </c>
    </row>
    <row r="821" spans="5:12" x14ac:dyDescent="0.35">
      <c r="E821" s="135">
        <v>808</v>
      </c>
      <c r="F821" s="135" cm="1">
        <f t="array" aca="1" ref="F821" ca="1">INDEX('SCIR_90% vaccination'!$B809:$CW809, 'INPUTS for uncertainty analysis'!$B$2)</f>
        <v>0</v>
      </c>
      <c r="G821" s="137">
        <f t="shared" ca="1" si="62"/>
        <v>0</v>
      </c>
      <c r="H821" s="151">
        <f t="shared" ca="1" si="63"/>
        <v>0</v>
      </c>
      <c r="I821" s="138">
        <f t="shared" ca="1" si="64"/>
        <v>8484797.8567177523</v>
      </c>
      <c r="J821" s="138">
        <v>0</v>
      </c>
      <c r="K821" s="138">
        <f t="shared" ca="1" si="65"/>
        <v>0</v>
      </c>
      <c r="L821" s="138">
        <f t="shared" ca="1" si="66"/>
        <v>8484797.8567177523</v>
      </c>
    </row>
    <row r="822" spans="5:12" x14ac:dyDescent="0.35">
      <c r="E822" s="135">
        <v>809</v>
      </c>
      <c r="F822" s="135" cm="1">
        <f t="array" aca="1" ref="F822" ca="1">INDEX('SCIR_90% vaccination'!$B810:$CW810, 'INPUTS for uncertainty analysis'!$B$2)</f>
        <v>0</v>
      </c>
      <c r="G822" s="137">
        <f t="shared" ca="1" si="62"/>
        <v>0</v>
      </c>
      <c r="H822" s="151">
        <f t="shared" ca="1" si="63"/>
        <v>0</v>
      </c>
      <c r="I822" s="138">
        <f t="shared" ca="1" si="64"/>
        <v>8484797.8567177523</v>
      </c>
      <c r="J822" s="138">
        <v>0</v>
      </c>
      <c r="K822" s="138">
        <f t="shared" ca="1" si="65"/>
        <v>0</v>
      </c>
      <c r="L822" s="138">
        <f t="shared" ca="1" si="66"/>
        <v>8484797.8567177523</v>
      </c>
    </row>
    <row r="823" spans="5:12" x14ac:dyDescent="0.35">
      <c r="E823" s="135">
        <v>810</v>
      </c>
      <c r="F823" s="135" cm="1">
        <f t="array" aca="1" ref="F823" ca="1">INDEX('SCIR_90% vaccination'!$B811:$CW811, 'INPUTS for uncertainty analysis'!$B$2)</f>
        <v>0</v>
      </c>
      <c r="G823" s="137">
        <f t="shared" ca="1" si="62"/>
        <v>0</v>
      </c>
      <c r="H823" s="151">
        <f t="shared" ca="1" si="63"/>
        <v>0</v>
      </c>
      <c r="I823" s="138">
        <f t="shared" ca="1" si="64"/>
        <v>8484797.8567177523</v>
      </c>
      <c r="J823" s="138">
        <v>0</v>
      </c>
      <c r="K823" s="138">
        <f t="shared" ca="1" si="65"/>
        <v>0</v>
      </c>
      <c r="L823" s="138">
        <f t="shared" ca="1" si="66"/>
        <v>8484797.8567177523</v>
      </c>
    </row>
    <row r="824" spans="5:12" x14ac:dyDescent="0.35">
      <c r="E824" s="135">
        <v>811</v>
      </c>
      <c r="F824" s="135" cm="1">
        <f t="array" aca="1" ref="F824" ca="1">INDEX('SCIR_90% vaccination'!$B812:$CW812, 'INPUTS for uncertainty analysis'!$B$2)</f>
        <v>0</v>
      </c>
      <c r="G824" s="137">
        <f t="shared" ca="1" si="62"/>
        <v>0</v>
      </c>
      <c r="H824" s="151">
        <f t="shared" ca="1" si="63"/>
        <v>0</v>
      </c>
      <c r="I824" s="138">
        <f t="shared" ca="1" si="64"/>
        <v>8484797.8567177523</v>
      </c>
      <c r="J824" s="138">
        <v>0</v>
      </c>
      <c r="K824" s="138">
        <f t="shared" ca="1" si="65"/>
        <v>0</v>
      </c>
      <c r="L824" s="138">
        <f t="shared" ca="1" si="66"/>
        <v>8484797.8567177523</v>
      </c>
    </row>
    <row r="825" spans="5:12" x14ac:dyDescent="0.35">
      <c r="E825" s="135">
        <v>812</v>
      </c>
      <c r="F825" s="135" cm="1">
        <f t="array" aca="1" ref="F825" ca="1">INDEX('SCIR_90% vaccination'!$B813:$CW813, 'INPUTS for uncertainty analysis'!$B$2)</f>
        <v>0</v>
      </c>
      <c r="G825" s="137">
        <f t="shared" ca="1" si="62"/>
        <v>0</v>
      </c>
      <c r="H825" s="151">
        <f t="shared" ca="1" si="63"/>
        <v>0</v>
      </c>
      <c r="I825" s="138">
        <f t="shared" ca="1" si="64"/>
        <v>8484797.8567177523</v>
      </c>
      <c r="J825" s="138">
        <v>0</v>
      </c>
      <c r="K825" s="138">
        <f t="shared" ca="1" si="65"/>
        <v>0</v>
      </c>
      <c r="L825" s="138">
        <f t="shared" ca="1" si="66"/>
        <v>8484797.8567177523</v>
      </c>
    </row>
    <row r="826" spans="5:12" x14ac:dyDescent="0.35">
      <c r="E826" s="135">
        <v>813</v>
      </c>
      <c r="F826" s="135" cm="1">
        <f t="array" aca="1" ref="F826" ca="1">INDEX('SCIR_90% vaccination'!$B814:$CW814, 'INPUTS for uncertainty analysis'!$B$2)</f>
        <v>0</v>
      </c>
      <c r="G826" s="137">
        <f t="shared" ca="1" si="62"/>
        <v>0</v>
      </c>
      <c r="H826" s="151">
        <f t="shared" ca="1" si="63"/>
        <v>0</v>
      </c>
      <c r="I826" s="138">
        <f t="shared" ca="1" si="64"/>
        <v>8484797.8567177523</v>
      </c>
      <c r="J826" s="138">
        <v>0</v>
      </c>
      <c r="K826" s="138">
        <f t="shared" ca="1" si="65"/>
        <v>0</v>
      </c>
      <c r="L826" s="138">
        <f t="shared" ca="1" si="66"/>
        <v>8484797.8567177523</v>
      </c>
    </row>
    <row r="827" spans="5:12" x14ac:dyDescent="0.35">
      <c r="E827" s="135">
        <v>814</v>
      </c>
      <c r="F827" s="135" cm="1">
        <f t="array" aca="1" ref="F827" ca="1">INDEX('SCIR_90% vaccination'!$B815:$CW815, 'INPUTS for uncertainty analysis'!$B$2)</f>
        <v>0</v>
      </c>
      <c r="G827" s="137">
        <f t="shared" ca="1" si="62"/>
        <v>0</v>
      </c>
      <c r="H827" s="151">
        <f t="shared" ca="1" si="63"/>
        <v>0</v>
      </c>
      <c r="I827" s="138">
        <f t="shared" ca="1" si="64"/>
        <v>8484797.8567177523</v>
      </c>
      <c r="J827" s="138">
        <v>0</v>
      </c>
      <c r="K827" s="138">
        <f t="shared" ca="1" si="65"/>
        <v>0</v>
      </c>
      <c r="L827" s="138">
        <f t="shared" ca="1" si="66"/>
        <v>8484797.8567177523</v>
      </c>
    </row>
    <row r="828" spans="5:12" x14ac:dyDescent="0.35">
      <c r="E828" s="135">
        <v>815</v>
      </c>
      <c r="F828" s="135" cm="1">
        <f t="array" aca="1" ref="F828" ca="1">INDEX('SCIR_90% vaccination'!$B816:$CW816, 'INPUTS for uncertainty analysis'!$B$2)</f>
        <v>0</v>
      </c>
      <c r="G828" s="137">
        <f t="shared" ca="1" si="62"/>
        <v>0</v>
      </c>
      <c r="H828" s="151">
        <f t="shared" ca="1" si="63"/>
        <v>0</v>
      </c>
      <c r="I828" s="138">
        <f t="shared" ca="1" si="64"/>
        <v>8484797.8567177523</v>
      </c>
      <c r="J828" s="138">
        <v>0</v>
      </c>
      <c r="K828" s="138">
        <f t="shared" ca="1" si="65"/>
        <v>0</v>
      </c>
      <c r="L828" s="138">
        <f t="shared" ca="1" si="66"/>
        <v>8484797.8567177523</v>
      </c>
    </row>
    <row r="829" spans="5:12" x14ac:dyDescent="0.35">
      <c r="E829" s="135">
        <v>816</v>
      </c>
      <c r="F829" s="135" cm="1">
        <f t="array" aca="1" ref="F829" ca="1">INDEX('SCIR_90% vaccination'!$B817:$CW817, 'INPUTS for uncertainty analysis'!$B$2)</f>
        <v>0</v>
      </c>
      <c r="G829" s="137">
        <f t="shared" ca="1" si="62"/>
        <v>0</v>
      </c>
      <c r="H829" s="151">
        <f t="shared" ca="1" si="63"/>
        <v>0</v>
      </c>
      <c r="I829" s="138">
        <f t="shared" ca="1" si="64"/>
        <v>8484797.8567177523</v>
      </c>
      <c r="J829" s="138">
        <v>0</v>
      </c>
      <c r="K829" s="138">
        <f t="shared" ca="1" si="65"/>
        <v>0</v>
      </c>
      <c r="L829" s="138">
        <f t="shared" ca="1" si="66"/>
        <v>8484797.8567177523</v>
      </c>
    </row>
    <row r="830" spans="5:12" x14ac:dyDescent="0.35">
      <c r="E830" s="135">
        <v>817</v>
      </c>
      <c r="F830" s="135" cm="1">
        <f t="array" aca="1" ref="F830" ca="1">INDEX('SCIR_90% vaccination'!$B818:$CW818, 'INPUTS for uncertainty analysis'!$B$2)</f>
        <v>0</v>
      </c>
      <c r="G830" s="137">
        <f t="shared" ca="1" si="62"/>
        <v>0</v>
      </c>
      <c r="H830" s="151">
        <f t="shared" ca="1" si="63"/>
        <v>0</v>
      </c>
      <c r="I830" s="138">
        <f t="shared" ca="1" si="64"/>
        <v>8484797.8567177523</v>
      </c>
      <c r="J830" s="138">
        <v>0</v>
      </c>
      <c r="K830" s="138">
        <f t="shared" ca="1" si="65"/>
        <v>0</v>
      </c>
      <c r="L830" s="138">
        <f t="shared" ca="1" si="66"/>
        <v>8484797.8567177523</v>
      </c>
    </row>
    <row r="831" spans="5:12" x14ac:dyDescent="0.35">
      <c r="E831" s="135">
        <v>818</v>
      </c>
      <c r="F831" s="135" cm="1">
        <f t="array" aca="1" ref="F831" ca="1">INDEX('SCIR_90% vaccination'!$B819:$CW819, 'INPUTS for uncertainty analysis'!$B$2)</f>
        <v>1</v>
      </c>
      <c r="G831" s="137">
        <f t="shared" ca="1" si="62"/>
        <v>25.144859849109157</v>
      </c>
      <c r="H831" s="151">
        <f t="shared" ca="1" si="63"/>
        <v>0</v>
      </c>
      <c r="I831" s="138">
        <f t="shared" ca="1" si="64"/>
        <v>8484797.8567177523</v>
      </c>
      <c r="J831" s="138">
        <v>0</v>
      </c>
      <c r="K831" s="138">
        <f t="shared" ca="1" si="65"/>
        <v>166915.94379826545</v>
      </c>
      <c r="L831" s="138">
        <f t="shared" ca="1" si="66"/>
        <v>8651713.8005160186</v>
      </c>
    </row>
    <row r="832" spans="5:12" x14ac:dyDescent="0.35">
      <c r="E832" s="135">
        <v>819</v>
      </c>
      <c r="F832" s="135" cm="1">
        <f t="array" aca="1" ref="F832" ca="1">INDEX('SCIR_90% vaccination'!$B820:$CW820, 'INPUTS for uncertainty analysis'!$B$2)</f>
        <v>0</v>
      </c>
      <c r="G832" s="137">
        <f t="shared" ca="1" si="62"/>
        <v>0</v>
      </c>
      <c r="H832" s="151">
        <f t="shared" ca="1" si="63"/>
        <v>0</v>
      </c>
      <c r="I832" s="138">
        <f t="shared" ca="1" si="64"/>
        <v>8484797.8567177523</v>
      </c>
      <c r="J832" s="138">
        <v>0</v>
      </c>
      <c r="K832" s="138">
        <f t="shared" ca="1" si="65"/>
        <v>0</v>
      </c>
      <c r="L832" s="138">
        <f t="shared" ca="1" si="66"/>
        <v>8484797.8567177523</v>
      </c>
    </row>
    <row r="833" spans="5:12" x14ac:dyDescent="0.35">
      <c r="E833" s="135">
        <v>820</v>
      </c>
      <c r="F833" s="135" cm="1">
        <f t="array" aca="1" ref="F833" ca="1">INDEX('SCIR_90% vaccination'!$B821:$CW821, 'INPUTS for uncertainty analysis'!$B$2)</f>
        <v>0</v>
      </c>
      <c r="G833" s="137">
        <f t="shared" ca="1" si="62"/>
        <v>0</v>
      </c>
      <c r="H833" s="151">
        <f t="shared" ca="1" si="63"/>
        <v>0</v>
      </c>
      <c r="I833" s="138">
        <f t="shared" ca="1" si="64"/>
        <v>8484797.8567177523</v>
      </c>
      <c r="J833" s="138">
        <v>0</v>
      </c>
      <c r="K833" s="138">
        <f t="shared" ca="1" si="65"/>
        <v>0</v>
      </c>
      <c r="L833" s="138">
        <f t="shared" ca="1" si="66"/>
        <v>8484797.8567177523</v>
      </c>
    </row>
    <row r="834" spans="5:12" x14ac:dyDescent="0.35">
      <c r="E834" s="135">
        <v>821</v>
      </c>
      <c r="F834" s="135" cm="1">
        <f t="array" aca="1" ref="F834" ca="1">INDEX('SCIR_90% vaccination'!$B822:$CW822, 'INPUTS for uncertainty analysis'!$B$2)</f>
        <v>0</v>
      </c>
      <c r="G834" s="137">
        <f t="shared" ca="1" si="62"/>
        <v>0</v>
      </c>
      <c r="H834" s="151">
        <f t="shared" ca="1" si="63"/>
        <v>0</v>
      </c>
      <c r="I834" s="138">
        <f t="shared" ca="1" si="64"/>
        <v>8484797.8567177523</v>
      </c>
      <c r="J834" s="138">
        <v>0</v>
      </c>
      <c r="K834" s="138">
        <f t="shared" ca="1" si="65"/>
        <v>0</v>
      </c>
      <c r="L834" s="138">
        <f t="shared" ca="1" si="66"/>
        <v>8484797.8567177523</v>
      </c>
    </row>
    <row r="835" spans="5:12" x14ac:dyDescent="0.35">
      <c r="E835" s="135">
        <v>822</v>
      </c>
      <c r="F835" s="135" cm="1">
        <f t="array" aca="1" ref="F835" ca="1">INDEX('SCIR_90% vaccination'!$B823:$CW823, 'INPUTS for uncertainty analysis'!$B$2)</f>
        <v>0</v>
      </c>
      <c r="G835" s="137">
        <f t="shared" ca="1" si="62"/>
        <v>0</v>
      </c>
      <c r="H835" s="151">
        <f t="shared" ca="1" si="63"/>
        <v>0</v>
      </c>
      <c r="I835" s="138">
        <f t="shared" ca="1" si="64"/>
        <v>8484797.8567177523</v>
      </c>
      <c r="J835" s="138">
        <v>0</v>
      </c>
      <c r="K835" s="138">
        <f t="shared" ca="1" si="65"/>
        <v>0</v>
      </c>
      <c r="L835" s="138">
        <f t="shared" ca="1" si="66"/>
        <v>8484797.8567177523</v>
      </c>
    </row>
    <row r="836" spans="5:12" x14ac:dyDescent="0.35">
      <c r="E836" s="135">
        <v>823</v>
      </c>
      <c r="F836" s="135" cm="1">
        <f t="array" aca="1" ref="F836" ca="1">INDEX('SCIR_90% vaccination'!$B824:$CW824, 'INPUTS for uncertainty analysis'!$B$2)</f>
        <v>1</v>
      </c>
      <c r="G836" s="137">
        <f t="shared" ca="1" si="62"/>
        <v>25.144859849109157</v>
      </c>
      <c r="H836" s="151">
        <f t="shared" ca="1" si="63"/>
        <v>0</v>
      </c>
      <c r="I836" s="138">
        <f t="shared" ca="1" si="64"/>
        <v>8484797.8567177523</v>
      </c>
      <c r="J836" s="138">
        <v>0</v>
      </c>
      <c r="K836" s="138">
        <f t="shared" ca="1" si="65"/>
        <v>166915.94379826545</v>
      </c>
      <c r="L836" s="138">
        <f t="shared" ca="1" si="66"/>
        <v>8651713.8005160186</v>
      </c>
    </row>
    <row r="837" spans="5:12" x14ac:dyDescent="0.35">
      <c r="E837" s="135">
        <v>824</v>
      </c>
      <c r="F837" s="135" cm="1">
        <f t="array" aca="1" ref="F837" ca="1">INDEX('SCIR_90% vaccination'!$B825:$CW825, 'INPUTS for uncertainty analysis'!$B$2)</f>
        <v>0</v>
      </c>
      <c r="G837" s="137">
        <f t="shared" ca="1" si="62"/>
        <v>0</v>
      </c>
      <c r="H837" s="151">
        <f t="shared" ca="1" si="63"/>
        <v>0</v>
      </c>
      <c r="I837" s="138">
        <f t="shared" ca="1" si="64"/>
        <v>8484797.8567177523</v>
      </c>
      <c r="J837" s="138">
        <v>0</v>
      </c>
      <c r="K837" s="138">
        <f t="shared" ca="1" si="65"/>
        <v>0</v>
      </c>
      <c r="L837" s="138">
        <f t="shared" ca="1" si="66"/>
        <v>8484797.8567177523</v>
      </c>
    </row>
    <row r="838" spans="5:12" x14ac:dyDescent="0.35">
      <c r="E838" s="135">
        <v>825</v>
      </c>
      <c r="F838" s="135" cm="1">
        <f t="array" aca="1" ref="F838" ca="1">INDEX('SCIR_90% vaccination'!$B826:$CW826, 'INPUTS for uncertainty analysis'!$B$2)</f>
        <v>0</v>
      </c>
      <c r="G838" s="137">
        <f t="shared" ca="1" si="62"/>
        <v>0</v>
      </c>
      <c r="H838" s="151">
        <f t="shared" ca="1" si="63"/>
        <v>0</v>
      </c>
      <c r="I838" s="138">
        <f t="shared" ca="1" si="64"/>
        <v>8484797.8567177523</v>
      </c>
      <c r="J838" s="138">
        <v>0</v>
      </c>
      <c r="K838" s="138">
        <f t="shared" ca="1" si="65"/>
        <v>0</v>
      </c>
      <c r="L838" s="138">
        <f t="shared" ca="1" si="66"/>
        <v>8484797.8567177523</v>
      </c>
    </row>
    <row r="839" spans="5:12" x14ac:dyDescent="0.35">
      <c r="E839" s="135">
        <v>826</v>
      </c>
      <c r="F839" s="135" cm="1">
        <f t="array" aca="1" ref="F839" ca="1">INDEX('SCIR_90% vaccination'!$B827:$CW827, 'INPUTS for uncertainty analysis'!$B$2)</f>
        <v>0</v>
      </c>
      <c r="G839" s="137">
        <f t="shared" ca="1" si="62"/>
        <v>0</v>
      </c>
      <c r="H839" s="151">
        <f t="shared" ca="1" si="63"/>
        <v>0</v>
      </c>
      <c r="I839" s="138">
        <f t="shared" ca="1" si="64"/>
        <v>8484797.8567177523</v>
      </c>
      <c r="J839" s="138">
        <v>0</v>
      </c>
      <c r="K839" s="138">
        <f t="shared" ca="1" si="65"/>
        <v>0</v>
      </c>
      <c r="L839" s="138">
        <f t="shared" ca="1" si="66"/>
        <v>8484797.8567177523</v>
      </c>
    </row>
    <row r="840" spans="5:12" x14ac:dyDescent="0.35">
      <c r="E840" s="135">
        <v>827</v>
      </c>
      <c r="F840" s="135" cm="1">
        <f t="array" aca="1" ref="F840" ca="1">INDEX('SCIR_90% vaccination'!$B828:$CW828, 'INPUTS for uncertainty analysis'!$B$2)</f>
        <v>0</v>
      </c>
      <c r="G840" s="137">
        <f t="shared" ca="1" si="62"/>
        <v>0</v>
      </c>
      <c r="H840" s="151">
        <f t="shared" ca="1" si="63"/>
        <v>0</v>
      </c>
      <c r="I840" s="138">
        <f t="shared" ca="1" si="64"/>
        <v>8484797.8567177523</v>
      </c>
      <c r="J840" s="138">
        <v>0</v>
      </c>
      <c r="K840" s="138">
        <f t="shared" ca="1" si="65"/>
        <v>0</v>
      </c>
      <c r="L840" s="138">
        <f t="shared" ca="1" si="66"/>
        <v>8484797.8567177523</v>
      </c>
    </row>
    <row r="841" spans="5:12" x14ac:dyDescent="0.35">
      <c r="E841" s="135">
        <v>828</v>
      </c>
      <c r="F841" s="135" cm="1">
        <f t="array" aca="1" ref="F841" ca="1">INDEX('SCIR_90% vaccination'!$B829:$CW829, 'INPUTS for uncertainty analysis'!$B$2)</f>
        <v>0</v>
      </c>
      <c r="G841" s="137">
        <f t="shared" ca="1" si="62"/>
        <v>0</v>
      </c>
      <c r="H841" s="151">
        <f t="shared" ca="1" si="63"/>
        <v>0</v>
      </c>
      <c r="I841" s="138">
        <f t="shared" ca="1" si="64"/>
        <v>8484797.8567177523</v>
      </c>
      <c r="J841" s="138">
        <v>0</v>
      </c>
      <c r="K841" s="138">
        <f t="shared" ca="1" si="65"/>
        <v>0</v>
      </c>
      <c r="L841" s="138">
        <f t="shared" ca="1" si="66"/>
        <v>8484797.8567177523</v>
      </c>
    </row>
    <row r="842" spans="5:12" x14ac:dyDescent="0.35">
      <c r="E842" s="135">
        <v>829</v>
      </c>
      <c r="F842" s="135" cm="1">
        <f t="array" aca="1" ref="F842" ca="1">INDEX('SCIR_90% vaccination'!$B830:$CW830, 'INPUTS for uncertainty analysis'!$B$2)</f>
        <v>0</v>
      </c>
      <c r="G842" s="137">
        <f t="shared" ca="1" si="62"/>
        <v>0</v>
      </c>
      <c r="H842" s="151">
        <f t="shared" ca="1" si="63"/>
        <v>0</v>
      </c>
      <c r="I842" s="138">
        <f t="shared" ca="1" si="64"/>
        <v>8484797.8567177523</v>
      </c>
      <c r="J842" s="138">
        <v>0</v>
      </c>
      <c r="K842" s="138">
        <f t="shared" ca="1" si="65"/>
        <v>0</v>
      </c>
      <c r="L842" s="138">
        <f t="shared" ca="1" si="66"/>
        <v>8484797.8567177523</v>
      </c>
    </row>
    <row r="843" spans="5:12" x14ac:dyDescent="0.35">
      <c r="E843" s="135">
        <v>830</v>
      </c>
      <c r="F843" s="135" cm="1">
        <f t="array" aca="1" ref="F843" ca="1">INDEX('SCIR_90% vaccination'!$B831:$CW831, 'INPUTS for uncertainty analysis'!$B$2)</f>
        <v>0</v>
      </c>
      <c r="G843" s="137">
        <f t="shared" ca="1" si="62"/>
        <v>0</v>
      </c>
      <c r="H843" s="151">
        <f t="shared" ca="1" si="63"/>
        <v>0</v>
      </c>
      <c r="I843" s="138">
        <f t="shared" ca="1" si="64"/>
        <v>8484797.8567177523</v>
      </c>
      <c r="J843" s="138">
        <v>0</v>
      </c>
      <c r="K843" s="138">
        <f t="shared" ca="1" si="65"/>
        <v>0</v>
      </c>
      <c r="L843" s="138">
        <f t="shared" ca="1" si="66"/>
        <v>8484797.8567177523</v>
      </c>
    </row>
    <row r="844" spans="5:12" x14ac:dyDescent="0.35">
      <c r="E844" s="135">
        <v>831</v>
      </c>
      <c r="F844" s="135" cm="1">
        <f t="array" aca="1" ref="F844" ca="1">INDEX('SCIR_90% vaccination'!$B832:$CW832, 'INPUTS for uncertainty analysis'!$B$2)</f>
        <v>0</v>
      </c>
      <c r="G844" s="137">
        <f t="shared" ca="1" si="62"/>
        <v>0</v>
      </c>
      <c r="H844" s="151">
        <f t="shared" ca="1" si="63"/>
        <v>0</v>
      </c>
      <c r="I844" s="138">
        <f t="shared" ca="1" si="64"/>
        <v>8484797.8567177523</v>
      </c>
      <c r="J844" s="138">
        <v>0</v>
      </c>
      <c r="K844" s="138">
        <f t="shared" ca="1" si="65"/>
        <v>0</v>
      </c>
      <c r="L844" s="138">
        <f t="shared" ca="1" si="66"/>
        <v>8484797.8567177523</v>
      </c>
    </row>
    <row r="845" spans="5:12" x14ac:dyDescent="0.35">
      <c r="E845" s="135">
        <v>832</v>
      </c>
      <c r="F845" s="135" cm="1">
        <f t="array" aca="1" ref="F845" ca="1">INDEX('SCIR_90% vaccination'!$B833:$CW833, 'INPUTS for uncertainty analysis'!$B$2)</f>
        <v>0</v>
      </c>
      <c r="G845" s="137">
        <f t="shared" ca="1" si="62"/>
        <v>0</v>
      </c>
      <c r="H845" s="151">
        <f t="shared" ca="1" si="63"/>
        <v>0</v>
      </c>
      <c r="I845" s="138">
        <f t="shared" ca="1" si="64"/>
        <v>8484797.8567177523</v>
      </c>
      <c r="J845" s="138">
        <v>0</v>
      </c>
      <c r="K845" s="138">
        <f t="shared" ca="1" si="65"/>
        <v>0</v>
      </c>
      <c r="L845" s="138">
        <f t="shared" ca="1" si="66"/>
        <v>8484797.8567177523</v>
      </c>
    </row>
    <row r="846" spans="5:12" x14ac:dyDescent="0.35">
      <c r="E846" s="135">
        <v>833</v>
      </c>
      <c r="F846" s="135" cm="1">
        <f t="array" aca="1" ref="F846" ca="1">INDEX('SCIR_90% vaccination'!$B834:$CW834, 'INPUTS for uncertainty analysis'!$B$2)</f>
        <v>0</v>
      </c>
      <c r="G846" s="137">
        <f t="shared" ref="G846:G909" ca="1" si="67">F846*$C$10</f>
        <v>0</v>
      </c>
      <c r="H846" s="151">
        <f t="shared" ref="H846:H909" ca="1" si="68">IF(F846 &gt; 1,$C$14*20000,0)</f>
        <v>0</v>
      </c>
      <c r="I846" s="138">
        <f t="shared" ref="I846:I909" ca="1" si="69">IF(F846 &gt; 1,$C$5+$G$2,$G$2)</f>
        <v>8484797.8567177523</v>
      </c>
      <c r="J846" s="138">
        <v>0</v>
      </c>
      <c r="K846" s="138">
        <f t="shared" ref="K846:K909" ca="1" si="70">F846*$C$6</f>
        <v>0</v>
      </c>
      <c r="L846" s="138">
        <f t="shared" ref="L846:L909" ca="1" si="71">J846+I846+K846</f>
        <v>8484797.8567177523</v>
      </c>
    </row>
    <row r="847" spans="5:12" x14ac:dyDescent="0.35">
      <c r="E847" s="135">
        <v>834</v>
      </c>
      <c r="F847" s="135" cm="1">
        <f t="array" aca="1" ref="F847" ca="1">INDEX('SCIR_90% vaccination'!$B835:$CW835, 'INPUTS for uncertainty analysis'!$B$2)</f>
        <v>0</v>
      </c>
      <c r="G847" s="137">
        <f t="shared" ca="1" si="67"/>
        <v>0</v>
      </c>
      <c r="H847" s="151">
        <f t="shared" ca="1" si="68"/>
        <v>0</v>
      </c>
      <c r="I847" s="138">
        <f t="shared" ca="1" si="69"/>
        <v>8484797.8567177523</v>
      </c>
      <c r="J847" s="138">
        <v>0</v>
      </c>
      <c r="K847" s="138">
        <f t="shared" ca="1" si="70"/>
        <v>0</v>
      </c>
      <c r="L847" s="138">
        <f t="shared" ca="1" si="71"/>
        <v>8484797.8567177523</v>
      </c>
    </row>
    <row r="848" spans="5:12" x14ac:dyDescent="0.35">
      <c r="E848" s="135">
        <v>835</v>
      </c>
      <c r="F848" s="135" cm="1">
        <f t="array" aca="1" ref="F848" ca="1">INDEX('SCIR_90% vaccination'!$B836:$CW836, 'INPUTS for uncertainty analysis'!$B$2)</f>
        <v>0</v>
      </c>
      <c r="G848" s="137">
        <f t="shared" ca="1" si="67"/>
        <v>0</v>
      </c>
      <c r="H848" s="151">
        <f t="shared" ca="1" si="68"/>
        <v>0</v>
      </c>
      <c r="I848" s="138">
        <f t="shared" ca="1" si="69"/>
        <v>8484797.8567177523</v>
      </c>
      <c r="J848" s="138">
        <v>0</v>
      </c>
      <c r="K848" s="138">
        <f t="shared" ca="1" si="70"/>
        <v>0</v>
      </c>
      <c r="L848" s="138">
        <f t="shared" ca="1" si="71"/>
        <v>8484797.8567177523</v>
      </c>
    </row>
    <row r="849" spans="5:12" x14ac:dyDescent="0.35">
      <c r="E849" s="135">
        <v>836</v>
      </c>
      <c r="F849" s="135" cm="1">
        <f t="array" aca="1" ref="F849" ca="1">INDEX('SCIR_90% vaccination'!$B837:$CW837, 'INPUTS for uncertainty analysis'!$B$2)</f>
        <v>0</v>
      </c>
      <c r="G849" s="137">
        <f t="shared" ca="1" si="67"/>
        <v>0</v>
      </c>
      <c r="H849" s="151">
        <f t="shared" ca="1" si="68"/>
        <v>0</v>
      </c>
      <c r="I849" s="138">
        <f t="shared" ca="1" si="69"/>
        <v>8484797.8567177523</v>
      </c>
      <c r="J849" s="138">
        <v>0</v>
      </c>
      <c r="K849" s="138">
        <f t="shared" ca="1" si="70"/>
        <v>0</v>
      </c>
      <c r="L849" s="138">
        <f t="shared" ca="1" si="71"/>
        <v>8484797.8567177523</v>
      </c>
    </row>
    <row r="850" spans="5:12" x14ac:dyDescent="0.35">
      <c r="E850" s="135">
        <v>837</v>
      </c>
      <c r="F850" s="135" cm="1">
        <f t="array" aca="1" ref="F850" ca="1">INDEX('SCIR_90% vaccination'!$B838:$CW838, 'INPUTS for uncertainty analysis'!$B$2)</f>
        <v>0</v>
      </c>
      <c r="G850" s="137">
        <f t="shared" ca="1" si="67"/>
        <v>0</v>
      </c>
      <c r="H850" s="151">
        <f t="shared" ca="1" si="68"/>
        <v>0</v>
      </c>
      <c r="I850" s="138">
        <f t="shared" ca="1" si="69"/>
        <v>8484797.8567177523</v>
      </c>
      <c r="J850" s="138">
        <v>0</v>
      </c>
      <c r="K850" s="138">
        <f t="shared" ca="1" si="70"/>
        <v>0</v>
      </c>
      <c r="L850" s="138">
        <f t="shared" ca="1" si="71"/>
        <v>8484797.8567177523</v>
      </c>
    </row>
    <row r="851" spans="5:12" x14ac:dyDescent="0.35">
      <c r="E851" s="135">
        <v>838</v>
      </c>
      <c r="F851" s="135" cm="1">
        <f t="array" aca="1" ref="F851" ca="1">INDEX('SCIR_90% vaccination'!$B839:$CW839, 'INPUTS for uncertainty analysis'!$B$2)</f>
        <v>0</v>
      </c>
      <c r="G851" s="137">
        <f t="shared" ca="1" si="67"/>
        <v>0</v>
      </c>
      <c r="H851" s="151">
        <f t="shared" ca="1" si="68"/>
        <v>0</v>
      </c>
      <c r="I851" s="138">
        <f t="shared" ca="1" si="69"/>
        <v>8484797.8567177523</v>
      </c>
      <c r="J851" s="138">
        <v>0</v>
      </c>
      <c r="K851" s="138">
        <f t="shared" ca="1" si="70"/>
        <v>0</v>
      </c>
      <c r="L851" s="138">
        <f t="shared" ca="1" si="71"/>
        <v>8484797.8567177523</v>
      </c>
    </row>
    <row r="852" spans="5:12" x14ac:dyDescent="0.35">
      <c r="E852" s="135">
        <v>839</v>
      </c>
      <c r="F852" s="135" cm="1">
        <f t="array" aca="1" ref="F852" ca="1">INDEX('SCIR_90% vaccination'!$B840:$CW840, 'INPUTS for uncertainty analysis'!$B$2)</f>
        <v>1</v>
      </c>
      <c r="G852" s="137">
        <f t="shared" ca="1" si="67"/>
        <v>25.144859849109157</v>
      </c>
      <c r="H852" s="151">
        <f t="shared" ca="1" si="68"/>
        <v>0</v>
      </c>
      <c r="I852" s="138">
        <f t="shared" ca="1" si="69"/>
        <v>8484797.8567177523</v>
      </c>
      <c r="J852" s="138">
        <v>0</v>
      </c>
      <c r="K852" s="138">
        <f t="shared" ca="1" si="70"/>
        <v>166915.94379826545</v>
      </c>
      <c r="L852" s="138">
        <f t="shared" ca="1" si="71"/>
        <v>8651713.8005160186</v>
      </c>
    </row>
    <row r="853" spans="5:12" x14ac:dyDescent="0.35">
      <c r="E853" s="135">
        <v>840</v>
      </c>
      <c r="F853" s="135" cm="1">
        <f t="array" aca="1" ref="F853" ca="1">INDEX('SCIR_90% vaccination'!$B841:$CW841, 'INPUTS for uncertainty analysis'!$B$2)</f>
        <v>0</v>
      </c>
      <c r="G853" s="137">
        <f t="shared" ca="1" si="67"/>
        <v>0</v>
      </c>
      <c r="H853" s="151">
        <f t="shared" ca="1" si="68"/>
        <v>0</v>
      </c>
      <c r="I853" s="138">
        <f t="shared" ca="1" si="69"/>
        <v>8484797.8567177523</v>
      </c>
      <c r="J853" s="138">
        <v>0</v>
      </c>
      <c r="K853" s="138">
        <f t="shared" ca="1" si="70"/>
        <v>0</v>
      </c>
      <c r="L853" s="138">
        <f t="shared" ca="1" si="71"/>
        <v>8484797.8567177523</v>
      </c>
    </row>
    <row r="854" spans="5:12" x14ac:dyDescent="0.35">
      <c r="E854" s="135">
        <v>841</v>
      </c>
      <c r="F854" s="135" cm="1">
        <f t="array" aca="1" ref="F854" ca="1">INDEX('SCIR_90% vaccination'!$B842:$CW842, 'INPUTS for uncertainty analysis'!$B$2)</f>
        <v>0</v>
      </c>
      <c r="G854" s="137">
        <f t="shared" ca="1" si="67"/>
        <v>0</v>
      </c>
      <c r="H854" s="151">
        <f t="shared" ca="1" si="68"/>
        <v>0</v>
      </c>
      <c r="I854" s="138">
        <f t="shared" ca="1" si="69"/>
        <v>8484797.8567177523</v>
      </c>
      <c r="J854" s="138">
        <v>0</v>
      </c>
      <c r="K854" s="138">
        <f t="shared" ca="1" si="70"/>
        <v>0</v>
      </c>
      <c r="L854" s="138">
        <f t="shared" ca="1" si="71"/>
        <v>8484797.8567177523</v>
      </c>
    </row>
    <row r="855" spans="5:12" x14ac:dyDescent="0.35">
      <c r="E855" s="135">
        <v>842</v>
      </c>
      <c r="F855" s="135" cm="1">
        <f t="array" aca="1" ref="F855" ca="1">INDEX('SCIR_90% vaccination'!$B843:$CW843, 'INPUTS for uncertainty analysis'!$B$2)</f>
        <v>0</v>
      </c>
      <c r="G855" s="137">
        <f t="shared" ca="1" si="67"/>
        <v>0</v>
      </c>
      <c r="H855" s="151">
        <f t="shared" ca="1" si="68"/>
        <v>0</v>
      </c>
      <c r="I855" s="138">
        <f t="shared" ca="1" si="69"/>
        <v>8484797.8567177523</v>
      </c>
      <c r="J855" s="138">
        <v>0</v>
      </c>
      <c r="K855" s="138">
        <f t="shared" ca="1" si="70"/>
        <v>0</v>
      </c>
      <c r="L855" s="138">
        <f t="shared" ca="1" si="71"/>
        <v>8484797.8567177523</v>
      </c>
    </row>
    <row r="856" spans="5:12" x14ac:dyDescent="0.35">
      <c r="E856" s="135">
        <v>843</v>
      </c>
      <c r="F856" s="135" cm="1">
        <f t="array" aca="1" ref="F856" ca="1">INDEX('SCIR_90% vaccination'!$B844:$CW844, 'INPUTS for uncertainty analysis'!$B$2)</f>
        <v>0</v>
      </c>
      <c r="G856" s="137">
        <f t="shared" ca="1" si="67"/>
        <v>0</v>
      </c>
      <c r="H856" s="151">
        <f t="shared" ca="1" si="68"/>
        <v>0</v>
      </c>
      <c r="I856" s="138">
        <f t="shared" ca="1" si="69"/>
        <v>8484797.8567177523</v>
      </c>
      <c r="J856" s="138">
        <v>0</v>
      </c>
      <c r="K856" s="138">
        <f t="shared" ca="1" si="70"/>
        <v>0</v>
      </c>
      <c r="L856" s="138">
        <f t="shared" ca="1" si="71"/>
        <v>8484797.8567177523</v>
      </c>
    </row>
    <row r="857" spans="5:12" x14ac:dyDescent="0.35">
      <c r="E857" s="135">
        <v>844</v>
      </c>
      <c r="F857" s="135" cm="1">
        <f t="array" aca="1" ref="F857" ca="1">INDEX('SCIR_90% vaccination'!$B845:$CW845, 'INPUTS for uncertainty analysis'!$B$2)</f>
        <v>0</v>
      </c>
      <c r="G857" s="137">
        <f t="shared" ca="1" si="67"/>
        <v>0</v>
      </c>
      <c r="H857" s="151">
        <f t="shared" ca="1" si="68"/>
        <v>0</v>
      </c>
      <c r="I857" s="138">
        <f t="shared" ca="1" si="69"/>
        <v>8484797.8567177523</v>
      </c>
      <c r="J857" s="138">
        <v>0</v>
      </c>
      <c r="K857" s="138">
        <f t="shared" ca="1" si="70"/>
        <v>0</v>
      </c>
      <c r="L857" s="138">
        <f t="shared" ca="1" si="71"/>
        <v>8484797.8567177523</v>
      </c>
    </row>
    <row r="858" spans="5:12" x14ac:dyDescent="0.35">
      <c r="E858" s="135">
        <v>845</v>
      </c>
      <c r="F858" s="135" cm="1">
        <f t="array" aca="1" ref="F858" ca="1">INDEX('SCIR_90% vaccination'!$B846:$CW846, 'INPUTS for uncertainty analysis'!$B$2)</f>
        <v>0</v>
      </c>
      <c r="G858" s="137">
        <f t="shared" ca="1" si="67"/>
        <v>0</v>
      </c>
      <c r="H858" s="151">
        <f t="shared" ca="1" si="68"/>
        <v>0</v>
      </c>
      <c r="I858" s="138">
        <f t="shared" ca="1" si="69"/>
        <v>8484797.8567177523</v>
      </c>
      <c r="J858" s="138">
        <v>0</v>
      </c>
      <c r="K858" s="138">
        <f t="shared" ca="1" si="70"/>
        <v>0</v>
      </c>
      <c r="L858" s="138">
        <f t="shared" ca="1" si="71"/>
        <v>8484797.8567177523</v>
      </c>
    </row>
    <row r="859" spans="5:12" x14ac:dyDescent="0.35">
      <c r="E859" s="135">
        <v>846</v>
      </c>
      <c r="F859" s="135" cm="1">
        <f t="array" aca="1" ref="F859" ca="1">INDEX('SCIR_90% vaccination'!$B847:$CW847, 'INPUTS for uncertainty analysis'!$B$2)</f>
        <v>0</v>
      </c>
      <c r="G859" s="137">
        <f t="shared" ca="1" si="67"/>
        <v>0</v>
      </c>
      <c r="H859" s="151">
        <f t="shared" ca="1" si="68"/>
        <v>0</v>
      </c>
      <c r="I859" s="138">
        <f t="shared" ca="1" si="69"/>
        <v>8484797.8567177523</v>
      </c>
      <c r="J859" s="138">
        <v>0</v>
      </c>
      <c r="K859" s="138">
        <f t="shared" ca="1" si="70"/>
        <v>0</v>
      </c>
      <c r="L859" s="138">
        <f t="shared" ca="1" si="71"/>
        <v>8484797.8567177523</v>
      </c>
    </row>
    <row r="860" spans="5:12" x14ac:dyDescent="0.35">
      <c r="E860" s="135">
        <v>847</v>
      </c>
      <c r="F860" s="135" cm="1">
        <f t="array" aca="1" ref="F860" ca="1">INDEX('SCIR_90% vaccination'!$B848:$CW848, 'INPUTS for uncertainty analysis'!$B$2)</f>
        <v>0</v>
      </c>
      <c r="G860" s="137">
        <f t="shared" ca="1" si="67"/>
        <v>0</v>
      </c>
      <c r="H860" s="151">
        <f t="shared" ca="1" si="68"/>
        <v>0</v>
      </c>
      <c r="I860" s="138">
        <f t="shared" ca="1" si="69"/>
        <v>8484797.8567177523</v>
      </c>
      <c r="J860" s="138">
        <v>0</v>
      </c>
      <c r="K860" s="138">
        <f t="shared" ca="1" si="70"/>
        <v>0</v>
      </c>
      <c r="L860" s="138">
        <f t="shared" ca="1" si="71"/>
        <v>8484797.8567177523</v>
      </c>
    </row>
    <row r="861" spans="5:12" x14ac:dyDescent="0.35">
      <c r="E861" s="135">
        <v>848</v>
      </c>
      <c r="F861" s="135" cm="1">
        <f t="array" aca="1" ref="F861" ca="1">INDEX('SCIR_90% vaccination'!$B849:$CW849, 'INPUTS for uncertainty analysis'!$B$2)</f>
        <v>0</v>
      </c>
      <c r="G861" s="137">
        <f t="shared" ca="1" si="67"/>
        <v>0</v>
      </c>
      <c r="H861" s="151">
        <f t="shared" ca="1" si="68"/>
        <v>0</v>
      </c>
      <c r="I861" s="138">
        <f t="shared" ca="1" si="69"/>
        <v>8484797.8567177523</v>
      </c>
      <c r="J861" s="138">
        <v>0</v>
      </c>
      <c r="K861" s="138">
        <f t="shared" ca="1" si="70"/>
        <v>0</v>
      </c>
      <c r="L861" s="138">
        <f t="shared" ca="1" si="71"/>
        <v>8484797.8567177523</v>
      </c>
    </row>
    <row r="862" spans="5:12" x14ac:dyDescent="0.35">
      <c r="E862" s="135">
        <v>849</v>
      </c>
      <c r="F862" s="135" cm="1">
        <f t="array" aca="1" ref="F862" ca="1">INDEX('SCIR_90% vaccination'!$B850:$CW850, 'INPUTS for uncertainty analysis'!$B$2)</f>
        <v>0</v>
      </c>
      <c r="G862" s="137">
        <f t="shared" ca="1" si="67"/>
        <v>0</v>
      </c>
      <c r="H862" s="151">
        <f t="shared" ca="1" si="68"/>
        <v>0</v>
      </c>
      <c r="I862" s="138">
        <f t="shared" ca="1" si="69"/>
        <v>8484797.8567177523</v>
      </c>
      <c r="J862" s="138">
        <v>0</v>
      </c>
      <c r="K862" s="138">
        <f t="shared" ca="1" si="70"/>
        <v>0</v>
      </c>
      <c r="L862" s="138">
        <f t="shared" ca="1" si="71"/>
        <v>8484797.8567177523</v>
      </c>
    </row>
    <row r="863" spans="5:12" x14ac:dyDescent="0.35">
      <c r="E863" s="135">
        <v>850</v>
      </c>
      <c r="F863" s="135" cm="1">
        <f t="array" aca="1" ref="F863" ca="1">INDEX('SCIR_90% vaccination'!$B851:$CW851, 'INPUTS for uncertainty analysis'!$B$2)</f>
        <v>0</v>
      </c>
      <c r="G863" s="137">
        <f t="shared" ca="1" si="67"/>
        <v>0</v>
      </c>
      <c r="H863" s="151">
        <f t="shared" ca="1" si="68"/>
        <v>0</v>
      </c>
      <c r="I863" s="138">
        <f t="shared" ca="1" si="69"/>
        <v>8484797.8567177523</v>
      </c>
      <c r="J863" s="138">
        <v>0</v>
      </c>
      <c r="K863" s="138">
        <f t="shared" ca="1" si="70"/>
        <v>0</v>
      </c>
      <c r="L863" s="138">
        <f t="shared" ca="1" si="71"/>
        <v>8484797.8567177523</v>
      </c>
    </row>
    <row r="864" spans="5:12" x14ac:dyDescent="0.35">
      <c r="E864" s="135">
        <v>851</v>
      </c>
      <c r="F864" s="135" cm="1">
        <f t="array" aca="1" ref="F864" ca="1">INDEX('SCIR_90% vaccination'!$B852:$CW852, 'INPUTS for uncertainty analysis'!$B$2)</f>
        <v>0</v>
      </c>
      <c r="G864" s="137">
        <f t="shared" ca="1" si="67"/>
        <v>0</v>
      </c>
      <c r="H864" s="151">
        <f t="shared" ca="1" si="68"/>
        <v>0</v>
      </c>
      <c r="I864" s="138">
        <f t="shared" ca="1" si="69"/>
        <v>8484797.8567177523</v>
      </c>
      <c r="J864" s="138">
        <v>0</v>
      </c>
      <c r="K864" s="138">
        <f t="shared" ca="1" si="70"/>
        <v>0</v>
      </c>
      <c r="L864" s="138">
        <f t="shared" ca="1" si="71"/>
        <v>8484797.8567177523</v>
      </c>
    </row>
    <row r="865" spans="5:12" x14ac:dyDescent="0.35">
      <c r="E865" s="135">
        <v>852</v>
      </c>
      <c r="F865" s="135" cm="1">
        <f t="array" aca="1" ref="F865" ca="1">INDEX('SCIR_90% vaccination'!$B853:$CW853, 'INPUTS for uncertainty analysis'!$B$2)</f>
        <v>1</v>
      </c>
      <c r="G865" s="137">
        <f t="shared" ca="1" si="67"/>
        <v>25.144859849109157</v>
      </c>
      <c r="H865" s="151">
        <f t="shared" ca="1" si="68"/>
        <v>0</v>
      </c>
      <c r="I865" s="138">
        <f t="shared" ca="1" si="69"/>
        <v>8484797.8567177523</v>
      </c>
      <c r="J865" s="138">
        <v>0</v>
      </c>
      <c r="K865" s="138">
        <f t="shared" ca="1" si="70"/>
        <v>166915.94379826545</v>
      </c>
      <c r="L865" s="138">
        <f t="shared" ca="1" si="71"/>
        <v>8651713.8005160186</v>
      </c>
    </row>
    <row r="866" spans="5:12" x14ac:dyDescent="0.35">
      <c r="E866" s="135">
        <v>853</v>
      </c>
      <c r="F866" s="135" cm="1">
        <f t="array" aca="1" ref="F866" ca="1">INDEX('SCIR_90% vaccination'!$B854:$CW854, 'INPUTS for uncertainty analysis'!$B$2)</f>
        <v>0</v>
      </c>
      <c r="G866" s="137">
        <f t="shared" ca="1" si="67"/>
        <v>0</v>
      </c>
      <c r="H866" s="151">
        <f t="shared" ca="1" si="68"/>
        <v>0</v>
      </c>
      <c r="I866" s="138">
        <f t="shared" ca="1" si="69"/>
        <v>8484797.8567177523</v>
      </c>
      <c r="J866" s="138">
        <v>0</v>
      </c>
      <c r="K866" s="138">
        <f t="shared" ca="1" si="70"/>
        <v>0</v>
      </c>
      <c r="L866" s="138">
        <f t="shared" ca="1" si="71"/>
        <v>8484797.8567177523</v>
      </c>
    </row>
    <row r="867" spans="5:12" x14ac:dyDescent="0.35">
      <c r="E867" s="135">
        <v>854</v>
      </c>
      <c r="F867" s="135" cm="1">
        <f t="array" aca="1" ref="F867" ca="1">INDEX('SCIR_90% vaccination'!$B855:$CW855, 'INPUTS for uncertainty analysis'!$B$2)</f>
        <v>0</v>
      </c>
      <c r="G867" s="137">
        <f t="shared" ca="1" si="67"/>
        <v>0</v>
      </c>
      <c r="H867" s="151">
        <f t="shared" ca="1" si="68"/>
        <v>0</v>
      </c>
      <c r="I867" s="138">
        <f t="shared" ca="1" si="69"/>
        <v>8484797.8567177523</v>
      </c>
      <c r="J867" s="138">
        <v>0</v>
      </c>
      <c r="K867" s="138">
        <f t="shared" ca="1" si="70"/>
        <v>0</v>
      </c>
      <c r="L867" s="138">
        <f t="shared" ca="1" si="71"/>
        <v>8484797.8567177523</v>
      </c>
    </row>
    <row r="868" spans="5:12" x14ac:dyDescent="0.35">
      <c r="E868" s="135">
        <v>855</v>
      </c>
      <c r="F868" s="135" cm="1">
        <f t="array" aca="1" ref="F868" ca="1">INDEX('SCIR_90% vaccination'!$B856:$CW856, 'INPUTS for uncertainty analysis'!$B$2)</f>
        <v>0</v>
      </c>
      <c r="G868" s="137">
        <f t="shared" ca="1" si="67"/>
        <v>0</v>
      </c>
      <c r="H868" s="151">
        <f t="shared" ca="1" si="68"/>
        <v>0</v>
      </c>
      <c r="I868" s="138">
        <f t="shared" ca="1" si="69"/>
        <v>8484797.8567177523</v>
      </c>
      <c r="J868" s="138">
        <v>0</v>
      </c>
      <c r="K868" s="138">
        <f t="shared" ca="1" si="70"/>
        <v>0</v>
      </c>
      <c r="L868" s="138">
        <f t="shared" ca="1" si="71"/>
        <v>8484797.8567177523</v>
      </c>
    </row>
    <row r="869" spans="5:12" x14ac:dyDescent="0.35">
      <c r="E869" s="135">
        <v>856</v>
      </c>
      <c r="F869" s="135" cm="1">
        <f t="array" aca="1" ref="F869" ca="1">INDEX('SCIR_90% vaccination'!$B857:$CW857, 'INPUTS for uncertainty analysis'!$B$2)</f>
        <v>0</v>
      </c>
      <c r="G869" s="137">
        <f t="shared" ca="1" si="67"/>
        <v>0</v>
      </c>
      <c r="H869" s="151">
        <f t="shared" ca="1" si="68"/>
        <v>0</v>
      </c>
      <c r="I869" s="138">
        <f t="shared" ca="1" si="69"/>
        <v>8484797.8567177523</v>
      </c>
      <c r="J869" s="138">
        <v>0</v>
      </c>
      <c r="K869" s="138">
        <f t="shared" ca="1" si="70"/>
        <v>0</v>
      </c>
      <c r="L869" s="138">
        <f t="shared" ca="1" si="71"/>
        <v>8484797.8567177523</v>
      </c>
    </row>
    <row r="870" spans="5:12" x14ac:dyDescent="0.35">
      <c r="E870" s="135">
        <v>857</v>
      </c>
      <c r="F870" s="135" cm="1">
        <f t="array" aca="1" ref="F870" ca="1">INDEX('SCIR_90% vaccination'!$B858:$CW858, 'INPUTS for uncertainty analysis'!$B$2)</f>
        <v>0</v>
      </c>
      <c r="G870" s="137">
        <f t="shared" ca="1" si="67"/>
        <v>0</v>
      </c>
      <c r="H870" s="151">
        <f t="shared" ca="1" si="68"/>
        <v>0</v>
      </c>
      <c r="I870" s="138">
        <f t="shared" ca="1" si="69"/>
        <v>8484797.8567177523</v>
      </c>
      <c r="J870" s="138">
        <v>0</v>
      </c>
      <c r="K870" s="138">
        <f t="shared" ca="1" si="70"/>
        <v>0</v>
      </c>
      <c r="L870" s="138">
        <f t="shared" ca="1" si="71"/>
        <v>8484797.8567177523</v>
      </c>
    </row>
    <row r="871" spans="5:12" x14ac:dyDescent="0.35">
      <c r="E871" s="135">
        <v>858</v>
      </c>
      <c r="F871" s="135" cm="1">
        <f t="array" aca="1" ref="F871" ca="1">INDEX('SCIR_90% vaccination'!$B859:$CW859, 'INPUTS for uncertainty analysis'!$B$2)</f>
        <v>0</v>
      </c>
      <c r="G871" s="137">
        <f t="shared" ca="1" si="67"/>
        <v>0</v>
      </c>
      <c r="H871" s="151">
        <f t="shared" ca="1" si="68"/>
        <v>0</v>
      </c>
      <c r="I871" s="138">
        <f t="shared" ca="1" si="69"/>
        <v>8484797.8567177523</v>
      </c>
      <c r="J871" s="138">
        <v>0</v>
      </c>
      <c r="K871" s="138">
        <f t="shared" ca="1" si="70"/>
        <v>0</v>
      </c>
      <c r="L871" s="138">
        <f t="shared" ca="1" si="71"/>
        <v>8484797.8567177523</v>
      </c>
    </row>
    <row r="872" spans="5:12" x14ac:dyDescent="0.35">
      <c r="E872" s="135">
        <v>859</v>
      </c>
      <c r="F872" s="135" cm="1">
        <f t="array" aca="1" ref="F872" ca="1">INDEX('SCIR_90% vaccination'!$B860:$CW860, 'INPUTS for uncertainty analysis'!$B$2)</f>
        <v>0</v>
      </c>
      <c r="G872" s="137">
        <f t="shared" ca="1" si="67"/>
        <v>0</v>
      </c>
      <c r="H872" s="151">
        <f t="shared" ca="1" si="68"/>
        <v>0</v>
      </c>
      <c r="I872" s="138">
        <f t="shared" ca="1" si="69"/>
        <v>8484797.8567177523</v>
      </c>
      <c r="J872" s="138">
        <v>0</v>
      </c>
      <c r="K872" s="138">
        <f t="shared" ca="1" si="70"/>
        <v>0</v>
      </c>
      <c r="L872" s="138">
        <f t="shared" ca="1" si="71"/>
        <v>8484797.8567177523</v>
      </c>
    </row>
    <row r="873" spans="5:12" x14ac:dyDescent="0.35">
      <c r="E873" s="135">
        <v>860</v>
      </c>
      <c r="F873" s="135" cm="1">
        <f t="array" aca="1" ref="F873" ca="1">INDEX('SCIR_90% vaccination'!$B861:$CW861, 'INPUTS for uncertainty analysis'!$B$2)</f>
        <v>0</v>
      </c>
      <c r="G873" s="137">
        <f t="shared" ca="1" si="67"/>
        <v>0</v>
      </c>
      <c r="H873" s="151">
        <f t="shared" ca="1" si="68"/>
        <v>0</v>
      </c>
      <c r="I873" s="138">
        <f t="shared" ca="1" si="69"/>
        <v>8484797.8567177523</v>
      </c>
      <c r="J873" s="138">
        <v>0</v>
      </c>
      <c r="K873" s="138">
        <f t="shared" ca="1" si="70"/>
        <v>0</v>
      </c>
      <c r="L873" s="138">
        <f t="shared" ca="1" si="71"/>
        <v>8484797.8567177523</v>
      </c>
    </row>
    <row r="874" spans="5:12" x14ac:dyDescent="0.35">
      <c r="E874" s="135">
        <v>861</v>
      </c>
      <c r="F874" s="135" cm="1">
        <f t="array" aca="1" ref="F874" ca="1">INDEX('SCIR_90% vaccination'!$B862:$CW862, 'INPUTS for uncertainty analysis'!$B$2)</f>
        <v>0</v>
      </c>
      <c r="G874" s="137">
        <f t="shared" ca="1" si="67"/>
        <v>0</v>
      </c>
      <c r="H874" s="151">
        <f t="shared" ca="1" si="68"/>
        <v>0</v>
      </c>
      <c r="I874" s="138">
        <f t="shared" ca="1" si="69"/>
        <v>8484797.8567177523</v>
      </c>
      <c r="J874" s="138">
        <v>0</v>
      </c>
      <c r="K874" s="138">
        <f t="shared" ca="1" si="70"/>
        <v>0</v>
      </c>
      <c r="L874" s="138">
        <f t="shared" ca="1" si="71"/>
        <v>8484797.8567177523</v>
      </c>
    </row>
    <row r="875" spans="5:12" x14ac:dyDescent="0.35">
      <c r="E875" s="135">
        <v>862</v>
      </c>
      <c r="F875" s="135" cm="1">
        <f t="array" aca="1" ref="F875" ca="1">INDEX('SCIR_90% vaccination'!$B863:$CW863, 'INPUTS for uncertainty analysis'!$B$2)</f>
        <v>0</v>
      </c>
      <c r="G875" s="137">
        <f t="shared" ca="1" si="67"/>
        <v>0</v>
      </c>
      <c r="H875" s="151">
        <f t="shared" ca="1" si="68"/>
        <v>0</v>
      </c>
      <c r="I875" s="138">
        <f t="shared" ca="1" si="69"/>
        <v>8484797.8567177523</v>
      </c>
      <c r="J875" s="138">
        <v>0</v>
      </c>
      <c r="K875" s="138">
        <f t="shared" ca="1" si="70"/>
        <v>0</v>
      </c>
      <c r="L875" s="138">
        <f t="shared" ca="1" si="71"/>
        <v>8484797.8567177523</v>
      </c>
    </row>
    <row r="876" spans="5:12" x14ac:dyDescent="0.35">
      <c r="E876" s="135">
        <v>863</v>
      </c>
      <c r="F876" s="135" cm="1">
        <f t="array" aca="1" ref="F876" ca="1">INDEX('SCIR_90% vaccination'!$B864:$CW864, 'INPUTS for uncertainty analysis'!$B$2)</f>
        <v>0</v>
      </c>
      <c r="G876" s="137">
        <f t="shared" ca="1" si="67"/>
        <v>0</v>
      </c>
      <c r="H876" s="151">
        <f t="shared" ca="1" si="68"/>
        <v>0</v>
      </c>
      <c r="I876" s="138">
        <f t="shared" ca="1" si="69"/>
        <v>8484797.8567177523</v>
      </c>
      <c r="J876" s="138">
        <v>0</v>
      </c>
      <c r="K876" s="138">
        <f t="shared" ca="1" si="70"/>
        <v>0</v>
      </c>
      <c r="L876" s="138">
        <f t="shared" ca="1" si="71"/>
        <v>8484797.8567177523</v>
      </c>
    </row>
    <row r="877" spans="5:12" x14ac:dyDescent="0.35">
      <c r="E877" s="135">
        <v>864</v>
      </c>
      <c r="F877" s="135" cm="1">
        <f t="array" aca="1" ref="F877" ca="1">INDEX('SCIR_90% vaccination'!$B865:$CW865, 'INPUTS for uncertainty analysis'!$B$2)</f>
        <v>1</v>
      </c>
      <c r="G877" s="137">
        <f t="shared" ca="1" si="67"/>
        <v>25.144859849109157</v>
      </c>
      <c r="H877" s="151">
        <f t="shared" ca="1" si="68"/>
        <v>0</v>
      </c>
      <c r="I877" s="138">
        <f t="shared" ca="1" si="69"/>
        <v>8484797.8567177523</v>
      </c>
      <c r="J877" s="138">
        <v>0</v>
      </c>
      <c r="K877" s="138">
        <f t="shared" ca="1" si="70"/>
        <v>166915.94379826545</v>
      </c>
      <c r="L877" s="138">
        <f t="shared" ca="1" si="71"/>
        <v>8651713.8005160186</v>
      </c>
    </row>
    <row r="878" spans="5:12" x14ac:dyDescent="0.35">
      <c r="E878" s="135">
        <v>865</v>
      </c>
      <c r="F878" s="135" cm="1">
        <f t="array" aca="1" ref="F878" ca="1">INDEX('SCIR_90% vaccination'!$B866:$CW866, 'INPUTS for uncertainty analysis'!$B$2)</f>
        <v>0</v>
      </c>
      <c r="G878" s="137">
        <f t="shared" ca="1" si="67"/>
        <v>0</v>
      </c>
      <c r="H878" s="151">
        <f t="shared" ca="1" si="68"/>
        <v>0</v>
      </c>
      <c r="I878" s="138">
        <f t="shared" ca="1" si="69"/>
        <v>8484797.8567177523</v>
      </c>
      <c r="J878" s="138">
        <v>0</v>
      </c>
      <c r="K878" s="138">
        <f t="shared" ca="1" si="70"/>
        <v>0</v>
      </c>
      <c r="L878" s="138">
        <f t="shared" ca="1" si="71"/>
        <v>8484797.8567177523</v>
      </c>
    </row>
    <row r="879" spans="5:12" x14ac:dyDescent="0.35">
      <c r="E879" s="135">
        <v>866</v>
      </c>
      <c r="F879" s="135" cm="1">
        <f t="array" aca="1" ref="F879" ca="1">INDEX('SCIR_90% vaccination'!$B867:$CW867, 'INPUTS for uncertainty analysis'!$B$2)</f>
        <v>0</v>
      </c>
      <c r="G879" s="137">
        <f t="shared" ca="1" si="67"/>
        <v>0</v>
      </c>
      <c r="H879" s="151">
        <f t="shared" ca="1" si="68"/>
        <v>0</v>
      </c>
      <c r="I879" s="138">
        <f t="shared" ca="1" si="69"/>
        <v>8484797.8567177523</v>
      </c>
      <c r="J879" s="138">
        <v>0</v>
      </c>
      <c r="K879" s="138">
        <f t="shared" ca="1" si="70"/>
        <v>0</v>
      </c>
      <c r="L879" s="138">
        <f t="shared" ca="1" si="71"/>
        <v>8484797.8567177523</v>
      </c>
    </row>
    <row r="880" spans="5:12" x14ac:dyDescent="0.35">
      <c r="E880" s="135">
        <v>867</v>
      </c>
      <c r="F880" s="135" cm="1">
        <f t="array" aca="1" ref="F880" ca="1">INDEX('SCIR_90% vaccination'!$B868:$CW868, 'INPUTS for uncertainty analysis'!$B$2)</f>
        <v>0</v>
      </c>
      <c r="G880" s="137">
        <f t="shared" ca="1" si="67"/>
        <v>0</v>
      </c>
      <c r="H880" s="151">
        <f t="shared" ca="1" si="68"/>
        <v>0</v>
      </c>
      <c r="I880" s="138">
        <f t="shared" ca="1" si="69"/>
        <v>8484797.8567177523</v>
      </c>
      <c r="J880" s="138">
        <v>0</v>
      </c>
      <c r="K880" s="138">
        <f t="shared" ca="1" si="70"/>
        <v>0</v>
      </c>
      <c r="L880" s="138">
        <f t="shared" ca="1" si="71"/>
        <v>8484797.8567177523</v>
      </c>
    </row>
    <row r="881" spans="5:12" x14ac:dyDescent="0.35">
      <c r="E881" s="135">
        <v>868</v>
      </c>
      <c r="F881" s="135" cm="1">
        <f t="array" aca="1" ref="F881" ca="1">INDEX('SCIR_90% vaccination'!$B869:$CW869, 'INPUTS for uncertainty analysis'!$B$2)</f>
        <v>0</v>
      </c>
      <c r="G881" s="137">
        <f t="shared" ca="1" si="67"/>
        <v>0</v>
      </c>
      <c r="H881" s="151">
        <f t="shared" ca="1" si="68"/>
        <v>0</v>
      </c>
      <c r="I881" s="138">
        <f t="shared" ca="1" si="69"/>
        <v>8484797.8567177523</v>
      </c>
      <c r="J881" s="138">
        <v>0</v>
      </c>
      <c r="K881" s="138">
        <f t="shared" ca="1" si="70"/>
        <v>0</v>
      </c>
      <c r="L881" s="138">
        <f t="shared" ca="1" si="71"/>
        <v>8484797.8567177523</v>
      </c>
    </row>
    <row r="882" spans="5:12" x14ac:dyDescent="0.35">
      <c r="E882" s="135">
        <v>869</v>
      </c>
      <c r="F882" s="135" cm="1">
        <f t="array" aca="1" ref="F882" ca="1">INDEX('SCIR_90% vaccination'!$B870:$CW870, 'INPUTS for uncertainty analysis'!$B$2)</f>
        <v>0</v>
      </c>
      <c r="G882" s="137">
        <f t="shared" ca="1" si="67"/>
        <v>0</v>
      </c>
      <c r="H882" s="151">
        <f t="shared" ca="1" si="68"/>
        <v>0</v>
      </c>
      <c r="I882" s="138">
        <f t="shared" ca="1" si="69"/>
        <v>8484797.8567177523</v>
      </c>
      <c r="J882" s="138">
        <v>0</v>
      </c>
      <c r="K882" s="138">
        <f t="shared" ca="1" si="70"/>
        <v>0</v>
      </c>
      <c r="L882" s="138">
        <f t="shared" ca="1" si="71"/>
        <v>8484797.8567177523</v>
      </c>
    </row>
    <row r="883" spans="5:12" x14ac:dyDescent="0.35">
      <c r="E883" s="135">
        <v>870</v>
      </c>
      <c r="F883" s="135" cm="1">
        <f t="array" aca="1" ref="F883" ca="1">INDEX('SCIR_90% vaccination'!$B871:$CW871, 'INPUTS for uncertainty analysis'!$B$2)</f>
        <v>0</v>
      </c>
      <c r="G883" s="137">
        <f t="shared" ca="1" si="67"/>
        <v>0</v>
      </c>
      <c r="H883" s="151">
        <f t="shared" ca="1" si="68"/>
        <v>0</v>
      </c>
      <c r="I883" s="138">
        <f t="shared" ca="1" si="69"/>
        <v>8484797.8567177523</v>
      </c>
      <c r="J883" s="138">
        <v>0</v>
      </c>
      <c r="K883" s="138">
        <f t="shared" ca="1" si="70"/>
        <v>0</v>
      </c>
      <c r="L883" s="138">
        <f t="shared" ca="1" si="71"/>
        <v>8484797.8567177523</v>
      </c>
    </row>
    <row r="884" spans="5:12" x14ac:dyDescent="0.35">
      <c r="E884" s="135">
        <v>871</v>
      </c>
      <c r="F884" s="135" cm="1">
        <f t="array" aca="1" ref="F884" ca="1">INDEX('SCIR_90% vaccination'!$B872:$CW872, 'INPUTS for uncertainty analysis'!$B$2)</f>
        <v>0</v>
      </c>
      <c r="G884" s="137">
        <f t="shared" ca="1" si="67"/>
        <v>0</v>
      </c>
      <c r="H884" s="151">
        <f t="shared" ca="1" si="68"/>
        <v>0</v>
      </c>
      <c r="I884" s="138">
        <f t="shared" ca="1" si="69"/>
        <v>8484797.8567177523</v>
      </c>
      <c r="J884" s="138">
        <v>0</v>
      </c>
      <c r="K884" s="138">
        <f t="shared" ca="1" si="70"/>
        <v>0</v>
      </c>
      <c r="L884" s="138">
        <f t="shared" ca="1" si="71"/>
        <v>8484797.8567177523</v>
      </c>
    </row>
    <row r="885" spans="5:12" x14ac:dyDescent="0.35">
      <c r="E885" s="135">
        <v>872</v>
      </c>
      <c r="F885" s="135" cm="1">
        <f t="array" aca="1" ref="F885" ca="1">INDEX('SCIR_90% vaccination'!$B873:$CW873, 'INPUTS for uncertainty analysis'!$B$2)</f>
        <v>0</v>
      </c>
      <c r="G885" s="137">
        <f t="shared" ca="1" si="67"/>
        <v>0</v>
      </c>
      <c r="H885" s="151">
        <f t="shared" ca="1" si="68"/>
        <v>0</v>
      </c>
      <c r="I885" s="138">
        <f t="shared" ca="1" si="69"/>
        <v>8484797.8567177523</v>
      </c>
      <c r="J885" s="138">
        <v>0</v>
      </c>
      <c r="K885" s="138">
        <f t="shared" ca="1" si="70"/>
        <v>0</v>
      </c>
      <c r="L885" s="138">
        <f t="shared" ca="1" si="71"/>
        <v>8484797.8567177523</v>
      </c>
    </row>
    <row r="886" spans="5:12" x14ac:dyDescent="0.35">
      <c r="E886" s="135">
        <v>873</v>
      </c>
      <c r="F886" s="135" cm="1">
        <f t="array" aca="1" ref="F886" ca="1">INDEX('SCIR_90% vaccination'!$B874:$CW874, 'INPUTS for uncertainty analysis'!$B$2)</f>
        <v>0</v>
      </c>
      <c r="G886" s="137">
        <f t="shared" ca="1" si="67"/>
        <v>0</v>
      </c>
      <c r="H886" s="151">
        <f t="shared" ca="1" si="68"/>
        <v>0</v>
      </c>
      <c r="I886" s="138">
        <f t="shared" ca="1" si="69"/>
        <v>8484797.8567177523</v>
      </c>
      <c r="J886" s="138">
        <v>0</v>
      </c>
      <c r="K886" s="138">
        <f t="shared" ca="1" si="70"/>
        <v>0</v>
      </c>
      <c r="L886" s="138">
        <f t="shared" ca="1" si="71"/>
        <v>8484797.8567177523</v>
      </c>
    </row>
    <row r="887" spans="5:12" x14ac:dyDescent="0.35">
      <c r="E887" s="135">
        <v>874</v>
      </c>
      <c r="F887" s="135" cm="1">
        <f t="array" aca="1" ref="F887" ca="1">INDEX('SCIR_90% vaccination'!$B875:$CW875, 'INPUTS for uncertainty analysis'!$B$2)</f>
        <v>0</v>
      </c>
      <c r="G887" s="137">
        <f t="shared" ca="1" si="67"/>
        <v>0</v>
      </c>
      <c r="H887" s="151">
        <f t="shared" ca="1" si="68"/>
        <v>0</v>
      </c>
      <c r="I887" s="138">
        <f t="shared" ca="1" si="69"/>
        <v>8484797.8567177523</v>
      </c>
      <c r="J887" s="138">
        <v>0</v>
      </c>
      <c r="K887" s="138">
        <f t="shared" ca="1" si="70"/>
        <v>0</v>
      </c>
      <c r="L887" s="138">
        <f t="shared" ca="1" si="71"/>
        <v>8484797.8567177523</v>
      </c>
    </row>
    <row r="888" spans="5:12" x14ac:dyDescent="0.35">
      <c r="E888" s="135">
        <v>875</v>
      </c>
      <c r="F888" s="135" cm="1">
        <f t="array" aca="1" ref="F888" ca="1">INDEX('SCIR_90% vaccination'!$B876:$CW876, 'INPUTS for uncertainty analysis'!$B$2)</f>
        <v>0</v>
      </c>
      <c r="G888" s="137">
        <f t="shared" ca="1" si="67"/>
        <v>0</v>
      </c>
      <c r="H888" s="151">
        <f t="shared" ca="1" si="68"/>
        <v>0</v>
      </c>
      <c r="I888" s="138">
        <f t="shared" ca="1" si="69"/>
        <v>8484797.8567177523</v>
      </c>
      <c r="J888" s="138">
        <v>0</v>
      </c>
      <c r="K888" s="138">
        <f t="shared" ca="1" si="70"/>
        <v>0</v>
      </c>
      <c r="L888" s="138">
        <f t="shared" ca="1" si="71"/>
        <v>8484797.8567177523</v>
      </c>
    </row>
    <row r="889" spans="5:12" x14ac:dyDescent="0.35">
      <c r="E889" s="135">
        <v>876</v>
      </c>
      <c r="F889" s="135" cm="1">
        <f t="array" aca="1" ref="F889" ca="1">INDEX('SCIR_90% vaccination'!$B877:$CW877, 'INPUTS for uncertainty analysis'!$B$2)</f>
        <v>0</v>
      </c>
      <c r="G889" s="137">
        <f t="shared" ca="1" si="67"/>
        <v>0</v>
      </c>
      <c r="H889" s="151">
        <f t="shared" ca="1" si="68"/>
        <v>0</v>
      </c>
      <c r="I889" s="138">
        <f t="shared" ca="1" si="69"/>
        <v>8484797.8567177523</v>
      </c>
      <c r="J889" s="138">
        <v>0</v>
      </c>
      <c r="K889" s="138">
        <f t="shared" ca="1" si="70"/>
        <v>0</v>
      </c>
      <c r="L889" s="138">
        <f t="shared" ca="1" si="71"/>
        <v>8484797.8567177523</v>
      </c>
    </row>
    <row r="890" spans="5:12" x14ac:dyDescent="0.35">
      <c r="E890" s="135">
        <v>877</v>
      </c>
      <c r="F890" s="135" cm="1">
        <f t="array" aca="1" ref="F890" ca="1">INDEX('SCIR_90% vaccination'!$B878:$CW878, 'INPUTS for uncertainty analysis'!$B$2)</f>
        <v>0</v>
      </c>
      <c r="G890" s="137">
        <f t="shared" ca="1" si="67"/>
        <v>0</v>
      </c>
      <c r="H890" s="151">
        <f t="shared" ca="1" si="68"/>
        <v>0</v>
      </c>
      <c r="I890" s="138">
        <f t="shared" ca="1" si="69"/>
        <v>8484797.8567177523</v>
      </c>
      <c r="J890" s="138">
        <v>0</v>
      </c>
      <c r="K890" s="138">
        <f t="shared" ca="1" si="70"/>
        <v>0</v>
      </c>
      <c r="L890" s="138">
        <f t="shared" ca="1" si="71"/>
        <v>8484797.8567177523</v>
      </c>
    </row>
    <row r="891" spans="5:12" x14ac:dyDescent="0.35">
      <c r="E891" s="135">
        <v>878</v>
      </c>
      <c r="F891" s="135" cm="1">
        <f t="array" aca="1" ref="F891" ca="1">INDEX('SCIR_90% vaccination'!$B879:$CW879, 'INPUTS for uncertainty analysis'!$B$2)</f>
        <v>0</v>
      </c>
      <c r="G891" s="137">
        <f t="shared" ca="1" si="67"/>
        <v>0</v>
      </c>
      <c r="H891" s="151">
        <f t="shared" ca="1" si="68"/>
        <v>0</v>
      </c>
      <c r="I891" s="138">
        <f t="shared" ca="1" si="69"/>
        <v>8484797.8567177523</v>
      </c>
      <c r="J891" s="138">
        <v>0</v>
      </c>
      <c r="K891" s="138">
        <f t="shared" ca="1" si="70"/>
        <v>0</v>
      </c>
      <c r="L891" s="138">
        <f t="shared" ca="1" si="71"/>
        <v>8484797.8567177523</v>
      </c>
    </row>
    <row r="892" spans="5:12" x14ac:dyDescent="0.35">
      <c r="E892" s="135">
        <v>879</v>
      </c>
      <c r="F892" s="135" cm="1">
        <f t="array" aca="1" ref="F892" ca="1">INDEX('SCIR_90% vaccination'!$B880:$CW880, 'INPUTS for uncertainty analysis'!$B$2)</f>
        <v>1</v>
      </c>
      <c r="G892" s="137">
        <f t="shared" ca="1" si="67"/>
        <v>25.144859849109157</v>
      </c>
      <c r="H892" s="151">
        <f t="shared" ca="1" si="68"/>
        <v>0</v>
      </c>
      <c r="I892" s="138">
        <f t="shared" ca="1" si="69"/>
        <v>8484797.8567177523</v>
      </c>
      <c r="J892" s="138">
        <v>0</v>
      </c>
      <c r="K892" s="138">
        <f t="shared" ca="1" si="70"/>
        <v>166915.94379826545</v>
      </c>
      <c r="L892" s="138">
        <f t="shared" ca="1" si="71"/>
        <v>8651713.8005160186</v>
      </c>
    </row>
    <row r="893" spans="5:12" x14ac:dyDescent="0.35">
      <c r="E893" s="135">
        <v>880</v>
      </c>
      <c r="F893" s="135" cm="1">
        <f t="array" aca="1" ref="F893" ca="1">INDEX('SCIR_90% vaccination'!$B881:$CW881, 'INPUTS for uncertainty analysis'!$B$2)</f>
        <v>0</v>
      </c>
      <c r="G893" s="137">
        <f t="shared" ca="1" si="67"/>
        <v>0</v>
      </c>
      <c r="H893" s="151">
        <f t="shared" ca="1" si="68"/>
        <v>0</v>
      </c>
      <c r="I893" s="138">
        <f t="shared" ca="1" si="69"/>
        <v>8484797.8567177523</v>
      </c>
      <c r="J893" s="138">
        <v>0</v>
      </c>
      <c r="K893" s="138">
        <f t="shared" ca="1" si="70"/>
        <v>0</v>
      </c>
      <c r="L893" s="138">
        <f t="shared" ca="1" si="71"/>
        <v>8484797.8567177523</v>
      </c>
    </row>
    <row r="894" spans="5:12" x14ac:dyDescent="0.35">
      <c r="E894" s="135">
        <v>881</v>
      </c>
      <c r="F894" s="135" cm="1">
        <f t="array" aca="1" ref="F894" ca="1">INDEX('SCIR_90% vaccination'!$B882:$CW882, 'INPUTS for uncertainty analysis'!$B$2)</f>
        <v>0</v>
      </c>
      <c r="G894" s="137">
        <f t="shared" ca="1" si="67"/>
        <v>0</v>
      </c>
      <c r="H894" s="151">
        <f t="shared" ca="1" si="68"/>
        <v>0</v>
      </c>
      <c r="I894" s="138">
        <f t="shared" ca="1" si="69"/>
        <v>8484797.8567177523</v>
      </c>
      <c r="J894" s="138">
        <v>0</v>
      </c>
      <c r="K894" s="138">
        <f t="shared" ca="1" si="70"/>
        <v>0</v>
      </c>
      <c r="L894" s="138">
        <f t="shared" ca="1" si="71"/>
        <v>8484797.8567177523</v>
      </c>
    </row>
    <row r="895" spans="5:12" x14ac:dyDescent="0.35">
      <c r="E895" s="135">
        <v>882</v>
      </c>
      <c r="F895" s="135" cm="1">
        <f t="array" aca="1" ref="F895" ca="1">INDEX('SCIR_90% vaccination'!$B883:$CW883, 'INPUTS for uncertainty analysis'!$B$2)</f>
        <v>0</v>
      </c>
      <c r="G895" s="137">
        <f t="shared" ca="1" si="67"/>
        <v>0</v>
      </c>
      <c r="H895" s="151">
        <f t="shared" ca="1" si="68"/>
        <v>0</v>
      </c>
      <c r="I895" s="138">
        <f t="shared" ca="1" si="69"/>
        <v>8484797.8567177523</v>
      </c>
      <c r="J895" s="138">
        <v>0</v>
      </c>
      <c r="K895" s="138">
        <f t="shared" ca="1" si="70"/>
        <v>0</v>
      </c>
      <c r="L895" s="138">
        <f t="shared" ca="1" si="71"/>
        <v>8484797.8567177523</v>
      </c>
    </row>
    <row r="896" spans="5:12" x14ac:dyDescent="0.35">
      <c r="E896" s="135">
        <v>883</v>
      </c>
      <c r="F896" s="135" cm="1">
        <f t="array" aca="1" ref="F896" ca="1">INDEX('SCIR_90% vaccination'!$B884:$CW884, 'INPUTS for uncertainty analysis'!$B$2)</f>
        <v>0</v>
      </c>
      <c r="G896" s="137">
        <f t="shared" ca="1" si="67"/>
        <v>0</v>
      </c>
      <c r="H896" s="151">
        <f t="shared" ca="1" si="68"/>
        <v>0</v>
      </c>
      <c r="I896" s="138">
        <f t="shared" ca="1" si="69"/>
        <v>8484797.8567177523</v>
      </c>
      <c r="J896" s="138">
        <v>0</v>
      </c>
      <c r="K896" s="138">
        <f t="shared" ca="1" si="70"/>
        <v>0</v>
      </c>
      <c r="L896" s="138">
        <f t="shared" ca="1" si="71"/>
        <v>8484797.8567177523</v>
      </c>
    </row>
    <row r="897" spans="5:12" x14ac:dyDescent="0.35">
      <c r="E897" s="135">
        <v>884</v>
      </c>
      <c r="F897" s="135" cm="1">
        <f t="array" aca="1" ref="F897" ca="1">INDEX('SCIR_90% vaccination'!$B885:$CW885, 'INPUTS for uncertainty analysis'!$B$2)</f>
        <v>1</v>
      </c>
      <c r="G897" s="137">
        <f t="shared" ca="1" si="67"/>
        <v>25.144859849109157</v>
      </c>
      <c r="H897" s="151">
        <f t="shared" ca="1" si="68"/>
        <v>0</v>
      </c>
      <c r="I897" s="138">
        <f t="shared" ca="1" si="69"/>
        <v>8484797.8567177523</v>
      </c>
      <c r="J897" s="138">
        <v>0</v>
      </c>
      <c r="K897" s="138">
        <f t="shared" ca="1" si="70"/>
        <v>166915.94379826545</v>
      </c>
      <c r="L897" s="138">
        <f t="shared" ca="1" si="71"/>
        <v>8651713.8005160186</v>
      </c>
    </row>
    <row r="898" spans="5:12" x14ac:dyDescent="0.35">
      <c r="E898" s="135">
        <v>885</v>
      </c>
      <c r="F898" s="135" cm="1">
        <f t="array" aca="1" ref="F898" ca="1">INDEX('SCIR_90% vaccination'!$B886:$CW886, 'INPUTS for uncertainty analysis'!$B$2)</f>
        <v>0</v>
      </c>
      <c r="G898" s="137">
        <f t="shared" ca="1" si="67"/>
        <v>0</v>
      </c>
      <c r="H898" s="151">
        <f t="shared" ca="1" si="68"/>
        <v>0</v>
      </c>
      <c r="I898" s="138">
        <f t="shared" ca="1" si="69"/>
        <v>8484797.8567177523</v>
      </c>
      <c r="J898" s="138">
        <v>0</v>
      </c>
      <c r="K898" s="138">
        <f t="shared" ca="1" si="70"/>
        <v>0</v>
      </c>
      <c r="L898" s="138">
        <f t="shared" ca="1" si="71"/>
        <v>8484797.8567177523</v>
      </c>
    </row>
    <row r="899" spans="5:12" x14ac:dyDescent="0.35">
      <c r="E899" s="135">
        <v>886</v>
      </c>
      <c r="F899" s="135" cm="1">
        <f t="array" aca="1" ref="F899" ca="1">INDEX('SCIR_90% vaccination'!$B887:$CW887, 'INPUTS for uncertainty analysis'!$B$2)</f>
        <v>0</v>
      </c>
      <c r="G899" s="137">
        <f t="shared" ca="1" si="67"/>
        <v>0</v>
      </c>
      <c r="H899" s="151">
        <f t="shared" ca="1" si="68"/>
        <v>0</v>
      </c>
      <c r="I899" s="138">
        <f t="shared" ca="1" si="69"/>
        <v>8484797.8567177523</v>
      </c>
      <c r="J899" s="138">
        <v>0</v>
      </c>
      <c r="K899" s="138">
        <f t="shared" ca="1" si="70"/>
        <v>0</v>
      </c>
      <c r="L899" s="138">
        <f t="shared" ca="1" si="71"/>
        <v>8484797.8567177523</v>
      </c>
    </row>
    <row r="900" spans="5:12" x14ac:dyDescent="0.35">
      <c r="E900" s="135">
        <v>887</v>
      </c>
      <c r="F900" s="135" cm="1">
        <f t="array" aca="1" ref="F900" ca="1">INDEX('SCIR_90% vaccination'!$B888:$CW888, 'INPUTS for uncertainty analysis'!$B$2)</f>
        <v>0</v>
      </c>
      <c r="G900" s="137">
        <f t="shared" ca="1" si="67"/>
        <v>0</v>
      </c>
      <c r="H900" s="151">
        <f t="shared" ca="1" si="68"/>
        <v>0</v>
      </c>
      <c r="I900" s="138">
        <f t="shared" ca="1" si="69"/>
        <v>8484797.8567177523</v>
      </c>
      <c r="J900" s="138">
        <v>0</v>
      </c>
      <c r="K900" s="138">
        <f t="shared" ca="1" si="70"/>
        <v>0</v>
      </c>
      <c r="L900" s="138">
        <f t="shared" ca="1" si="71"/>
        <v>8484797.8567177523</v>
      </c>
    </row>
    <row r="901" spans="5:12" x14ac:dyDescent="0.35">
      <c r="E901" s="135">
        <v>888</v>
      </c>
      <c r="F901" s="135" cm="1">
        <f t="array" aca="1" ref="F901" ca="1">INDEX('SCIR_90% vaccination'!$B889:$CW889, 'INPUTS for uncertainty analysis'!$B$2)</f>
        <v>0</v>
      </c>
      <c r="G901" s="137">
        <f t="shared" ca="1" si="67"/>
        <v>0</v>
      </c>
      <c r="H901" s="151">
        <f t="shared" ca="1" si="68"/>
        <v>0</v>
      </c>
      <c r="I901" s="138">
        <f t="shared" ca="1" si="69"/>
        <v>8484797.8567177523</v>
      </c>
      <c r="J901" s="138">
        <v>0</v>
      </c>
      <c r="K901" s="138">
        <f t="shared" ca="1" si="70"/>
        <v>0</v>
      </c>
      <c r="L901" s="138">
        <f t="shared" ca="1" si="71"/>
        <v>8484797.8567177523</v>
      </c>
    </row>
    <row r="902" spans="5:12" x14ac:dyDescent="0.35">
      <c r="E902" s="135">
        <v>889</v>
      </c>
      <c r="F902" s="135" cm="1">
        <f t="array" aca="1" ref="F902" ca="1">INDEX('SCIR_90% vaccination'!$B890:$CW890, 'INPUTS for uncertainty analysis'!$B$2)</f>
        <v>0</v>
      </c>
      <c r="G902" s="137">
        <f t="shared" ca="1" si="67"/>
        <v>0</v>
      </c>
      <c r="H902" s="151">
        <f t="shared" ca="1" si="68"/>
        <v>0</v>
      </c>
      <c r="I902" s="138">
        <f t="shared" ca="1" si="69"/>
        <v>8484797.8567177523</v>
      </c>
      <c r="J902" s="138">
        <v>0</v>
      </c>
      <c r="K902" s="138">
        <f t="shared" ca="1" si="70"/>
        <v>0</v>
      </c>
      <c r="L902" s="138">
        <f t="shared" ca="1" si="71"/>
        <v>8484797.8567177523</v>
      </c>
    </row>
    <row r="903" spans="5:12" x14ac:dyDescent="0.35">
      <c r="E903" s="135">
        <v>890</v>
      </c>
      <c r="F903" s="135" cm="1">
        <f t="array" aca="1" ref="F903" ca="1">INDEX('SCIR_90% vaccination'!$B891:$CW891, 'INPUTS for uncertainty analysis'!$B$2)</f>
        <v>0</v>
      </c>
      <c r="G903" s="137">
        <f t="shared" ca="1" si="67"/>
        <v>0</v>
      </c>
      <c r="H903" s="151">
        <f t="shared" ca="1" si="68"/>
        <v>0</v>
      </c>
      <c r="I903" s="138">
        <f t="shared" ca="1" si="69"/>
        <v>8484797.8567177523</v>
      </c>
      <c r="J903" s="138">
        <v>0</v>
      </c>
      <c r="K903" s="138">
        <f t="shared" ca="1" si="70"/>
        <v>0</v>
      </c>
      <c r="L903" s="138">
        <f t="shared" ca="1" si="71"/>
        <v>8484797.8567177523</v>
      </c>
    </row>
    <row r="904" spans="5:12" x14ac:dyDescent="0.35">
      <c r="E904" s="135">
        <v>891</v>
      </c>
      <c r="F904" s="135" cm="1">
        <f t="array" aca="1" ref="F904" ca="1">INDEX('SCIR_90% vaccination'!$B892:$CW892, 'INPUTS for uncertainty analysis'!$B$2)</f>
        <v>0</v>
      </c>
      <c r="G904" s="137">
        <f t="shared" ca="1" si="67"/>
        <v>0</v>
      </c>
      <c r="H904" s="151">
        <f t="shared" ca="1" si="68"/>
        <v>0</v>
      </c>
      <c r="I904" s="138">
        <f t="shared" ca="1" si="69"/>
        <v>8484797.8567177523</v>
      </c>
      <c r="J904" s="138">
        <v>0</v>
      </c>
      <c r="K904" s="138">
        <f t="shared" ca="1" si="70"/>
        <v>0</v>
      </c>
      <c r="L904" s="138">
        <f t="shared" ca="1" si="71"/>
        <v>8484797.8567177523</v>
      </c>
    </row>
    <row r="905" spans="5:12" x14ac:dyDescent="0.35">
      <c r="E905" s="135">
        <v>892</v>
      </c>
      <c r="F905" s="135" cm="1">
        <f t="array" aca="1" ref="F905" ca="1">INDEX('SCIR_90% vaccination'!$B893:$CW893, 'INPUTS for uncertainty analysis'!$B$2)</f>
        <v>0</v>
      </c>
      <c r="G905" s="137">
        <f t="shared" ca="1" si="67"/>
        <v>0</v>
      </c>
      <c r="H905" s="151">
        <f t="shared" ca="1" si="68"/>
        <v>0</v>
      </c>
      <c r="I905" s="138">
        <f t="shared" ca="1" si="69"/>
        <v>8484797.8567177523</v>
      </c>
      <c r="J905" s="138">
        <v>0</v>
      </c>
      <c r="K905" s="138">
        <f t="shared" ca="1" si="70"/>
        <v>0</v>
      </c>
      <c r="L905" s="138">
        <f t="shared" ca="1" si="71"/>
        <v>8484797.8567177523</v>
      </c>
    </row>
    <row r="906" spans="5:12" x14ac:dyDescent="0.35">
      <c r="E906" s="135">
        <v>893</v>
      </c>
      <c r="F906" s="135" cm="1">
        <f t="array" aca="1" ref="F906" ca="1">INDEX('SCIR_90% vaccination'!$B894:$CW894, 'INPUTS for uncertainty analysis'!$B$2)</f>
        <v>1</v>
      </c>
      <c r="G906" s="137">
        <f t="shared" ca="1" si="67"/>
        <v>25.144859849109157</v>
      </c>
      <c r="H906" s="151">
        <f t="shared" ca="1" si="68"/>
        <v>0</v>
      </c>
      <c r="I906" s="138">
        <f t="shared" ca="1" si="69"/>
        <v>8484797.8567177523</v>
      </c>
      <c r="J906" s="138">
        <v>0</v>
      </c>
      <c r="K906" s="138">
        <f t="shared" ca="1" si="70"/>
        <v>166915.94379826545</v>
      </c>
      <c r="L906" s="138">
        <f t="shared" ca="1" si="71"/>
        <v>8651713.8005160186</v>
      </c>
    </row>
    <row r="907" spans="5:12" x14ac:dyDescent="0.35">
      <c r="E907" s="135">
        <v>894</v>
      </c>
      <c r="F907" s="135" cm="1">
        <f t="array" aca="1" ref="F907" ca="1">INDEX('SCIR_90% vaccination'!$B895:$CW895, 'INPUTS for uncertainty analysis'!$B$2)</f>
        <v>0</v>
      </c>
      <c r="G907" s="137">
        <f t="shared" ca="1" si="67"/>
        <v>0</v>
      </c>
      <c r="H907" s="151">
        <f t="shared" ca="1" si="68"/>
        <v>0</v>
      </c>
      <c r="I907" s="138">
        <f t="shared" ca="1" si="69"/>
        <v>8484797.8567177523</v>
      </c>
      <c r="J907" s="138">
        <v>0</v>
      </c>
      <c r="K907" s="138">
        <f t="shared" ca="1" si="70"/>
        <v>0</v>
      </c>
      <c r="L907" s="138">
        <f t="shared" ca="1" si="71"/>
        <v>8484797.8567177523</v>
      </c>
    </row>
    <row r="908" spans="5:12" x14ac:dyDescent="0.35">
      <c r="E908" s="135">
        <v>895</v>
      </c>
      <c r="F908" s="135" cm="1">
        <f t="array" aca="1" ref="F908" ca="1">INDEX('SCIR_90% vaccination'!$B896:$CW896, 'INPUTS for uncertainty analysis'!$B$2)</f>
        <v>0</v>
      </c>
      <c r="G908" s="137">
        <f t="shared" ca="1" si="67"/>
        <v>0</v>
      </c>
      <c r="H908" s="151">
        <f t="shared" ca="1" si="68"/>
        <v>0</v>
      </c>
      <c r="I908" s="138">
        <f t="shared" ca="1" si="69"/>
        <v>8484797.8567177523</v>
      </c>
      <c r="J908" s="138">
        <v>0</v>
      </c>
      <c r="K908" s="138">
        <f t="shared" ca="1" si="70"/>
        <v>0</v>
      </c>
      <c r="L908" s="138">
        <f t="shared" ca="1" si="71"/>
        <v>8484797.8567177523</v>
      </c>
    </row>
    <row r="909" spans="5:12" x14ac:dyDescent="0.35">
      <c r="E909" s="135">
        <v>896</v>
      </c>
      <c r="F909" s="135" cm="1">
        <f t="array" aca="1" ref="F909" ca="1">INDEX('SCIR_90% vaccination'!$B897:$CW897, 'INPUTS for uncertainty analysis'!$B$2)</f>
        <v>0</v>
      </c>
      <c r="G909" s="137">
        <f t="shared" ca="1" si="67"/>
        <v>0</v>
      </c>
      <c r="H909" s="151">
        <f t="shared" ca="1" si="68"/>
        <v>0</v>
      </c>
      <c r="I909" s="138">
        <f t="shared" ca="1" si="69"/>
        <v>8484797.8567177523</v>
      </c>
      <c r="J909" s="138">
        <v>0</v>
      </c>
      <c r="K909" s="138">
        <f t="shared" ca="1" si="70"/>
        <v>0</v>
      </c>
      <c r="L909" s="138">
        <f t="shared" ca="1" si="71"/>
        <v>8484797.8567177523</v>
      </c>
    </row>
    <row r="910" spans="5:12" x14ac:dyDescent="0.35">
      <c r="E910" s="135">
        <v>897</v>
      </c>
      <c r="F910" s="135" cm="1">
        <f t="array" aca="1" ref="F910" ca="1">INDEX('SCIR_90% vaccination'!$B898:$CW898, 'INPUTS for uncertainty analysis'!$B$2)</f>
        <v>0</v>
      </c>
      <c r="G910" s="137">
        <f t="shared" ref="G910:G973" ca="1" si="72">F910*$C$10</f>
        <v>0</v>
      </c>
      <c r="H910" s="151">
        <f t="shared" ref="H910:H973" ca="1" si="73">IF(F910 &gt; 1,$C$14*20000,0)</f>
        <v>0</v>
      </c>
      <c r="I910" s="138">
        <f t="shared" ref="I910:I973" ca="1" si="74">IF(F910 &gt; 1,$C$5+$G$2,$G$2)</f>
        <v>8484797.8567177523</v>
      </c>
      <c r="J910" s="138">
        <v>0</v>
      </c>
      <c r="K910" s="138">
        <f t="shared" ref="K910:K973" ca="1" si="75">F910*$C$6</f>
        <v>0</v>
      </c>
      <c r="L910" s="138">
        <f t="shared" ref="L910:L973" ca="1" si="76">J910+I910+K910</f>
        <v>8484797.8567177523</v>
      </c>
    </row>
    <row r="911" spans="5:12" x14ac:dyDescent="0.35">
      <c r="E911" s="135">
        <v>898</v>
      </c>
      <c r="F911" s="135" cm="1">
        <f t="array" aca="1" ref="F911" ca="1">INDEX('SCIR_90% vaccination'!$B899:$CW899, 'INPUTS for uncertainty analysis'!$B$2)</f>
        <v>0</v>
      </c>
      <c r="G911" s="137">
        <f t="shared" ca="1" si="72"/>
        <v>0</v>
      </c>
      <c r="H911" s="151">
        <f t="shared" ca="1" si="73"/>
        <v>0</v>
      </c>
      <c r="I911" s="138">
        <f t="shared" ca="1" si="74"/>
        <v>8484797.8567177523</v>
      </c>
      <c r="J911" s="138">
        <v>0</v>
      </c>
      <c r="K911" s="138">
        <f t="shared" ca="1" si="75"/>
        <v>0</v>
      </c>
      <c r="L911" s="138">
        <f t="shared" ca="1" si="76"/>
        <v>8484797.8567177523</v>
      </c>
    </row>
    <row r="912" spans="5:12" x14ac:dyDescent="0.35">
      <c r="E912" s="135">
        <v>899</v>
      </c>
      <c r="F912" s="135" cm="1">
        <f t="array" aca="1" ref="F912" ca="1">INDEX('SCIR_90% vaccination'!$B900:$CW900, 'INPUTS for uncertainty analysis'!$B$2)</f>
        <v>0</v>
      </c>
      <c r="G912" s="137">
        <f t="shared" ca="1" si="72"/>
        <v>0</v>
      </c>
      <c r="H912" s="151">
        <f t="shared" ca="1" si="73"/>
        <v>0</v>
      </c>
      <c r="I912" s="138">
        <f t="shared" ca="1" si="74"/>
        <v>8484797.8567177523</v>
      </c>
      <c r="J912" s="138">
        <v>0</v>
      </c>
      <c r="K912" s="138">
        <f t="shared" ca="1" si="75"/>
        <v>0</v>
      </c>
      <c r="L912" s="138">
        <f t="shared" ca="1" si="76"/>
        <v>8484797.8567177523</v>
      </c>
    </row>
    <row r="913" spans="5:12" x14ac:dyDescent="0.35">
      <c r="E913" s="135">
        <v>900</v>
      </c>
      <c r="F913" s="135" cm="1">
        <f t="array" aca="1" ref="F913" ca="1">INDEX('SCIR_90% vaccination'!$B901:$CW901, 'INPUTS for uncertainty analysis'!$B$2)</f>
        <v>1</v>
      </c>
      <c r="G913" s="137">
        <f t="shared" ca="1" si="72"/>
        <v>25.144859849109157</v>
      </c>
      <c r="H913" s="151">
        <f t="shared" ca="1" si="73"/>
        <v>0</v>
      </c>
      <c r="I913" s="138">
        <f t="shared" ca="1" si="74"/>
        <v>8484797.8567177523</v>
      </c>
      <c r="J913" s="138">
        <v>0</v>
      </c>
      <c r="K913" s="138">
        <f t="shared" ca="1" si="75"/>
        <v>166915.94379826545</v>
      </c>
      <c r="L913" s="138">
        <f t="shared" ca="1" si="76"/>
        <v>8651713.8005160186</v>
      </c>
    </row>
    <row r="914" spans="5:12" x14ac:dyDescent="0.35">
      <c r="E914" s="135">
        <v>901</v>
      </c>
      <c r="F914" s="135" cm="1">
        <f t="array" aca="1" ref="F914" ca="1">INDEX('SCIR_90% vaccination'!$B902:$CW902, 'INPUTS for uncertainty analysis'!$B$2)</f>
        <v>0</v>
      </c>
      <c r="G914" s="137">
        <f t="shared" ca="1" si="72"/>
        <v>0</v>
      </c>
      <c r="H914" s="151">
        <f t="shared" ca="1" si="73"/>
        <v>0</v>
      </c>
      <c r="I914" s="138">
        <f t="shared" ca="1" si="74"/>
        <v>8484797.8567177523</v>
      </c>
      <c r="J914" s="138">
        <v>0</v>
      </c>
      <c r="K914" s="138">
        <f t="shared" ca="1" si="75"/>
        <v>0</v>
      </c>
      <c r="L914" s="138">
        <f t="shared" ca="1" si="76"/>
        <v>8484797.8567177523</v>
      </c>
    </row>
    <row r="915" spans="5:12" x14ac:dyDescent="0.35">
      <c r="E915" s="135">
        <v>902</v>
      </c>
      <c r="F915" s="135" cm="1">
        <f t="array" aca="1" ref="F915" ca="1">INDEX('SCIR_90% vaccination'!$B903:$CW903, 'INPUTS for uncertainty analysis'!$B$2)</f>
        <v>0</v>
      </c>
      <c r="G915" s="137">
        <f t="shared" ca="1" si="72"/>
        <v>0</v>
      </c>
      <c r="H915" s="151">
        <f t="shared" ca="1" si="73"/>
        <v>0</v>
      </c>
      <c r="I915" s="138">
        <f t="shared" ca="1" si="74"/>
        <v>8484797.8567177523</v>
      </c>
      <c r="J915" s="138">
        <v>0</v>
      </c>
      <c r="K915" s="138">
        <f t="shared" ca="1" si="75"/>
        <v>0</v>
      </c>
      <c r="L915" s="138">
        <f t="shared" ca="1" si="76"/>
        <v>8484797.8567177523</v>
      </c>
    </row>
    <row r="916" spans="5:12" x14ac:dyDescent="0.35">
      <c r="E916" s="135">
        <v>903</v>
      </c>
      <c r="F916" s="135" cm="1">
        <f t="array" aca="1" ref="F916" ca="1">INDEX('SCIR_90% vaccination'!$B904:$CW904, 'INPUTS for uncertainty analysis'!$B$2)</f>
        <v>0</v>
      </c>
      <c r="G916" s="137">
        <f t="shared" ca="1" si="72"/>
        <v>0</v>
      </c>
      <c r="H916" s="151">
        <f t="shared" ca="1" si="73"/>
        <v>0</v>
      </c>
      <c r="I916" s="138">
        <f t="shared" ca="1" si="74"/>
        <v>8484797.8567177523</v>
      </c>
      <c r="J916" s="138">
        <v>0</v>
      </c>
      <c r="K916" s="138">
        <f t="shared" ca="1" si="75"/>
        <v>0</v>
      </c>
      <c r="L916" s="138">
        <f t="shared" ca="1" si="76"/>
        <v>8484797.8567177523</v>
      </c>
    </row>
    <row r="917" spans="5:12" x14ac:dyDescent="0.35">
      <c r="E917" s="135">
        <v>904</v>
      </c>
      <c r="F917" s="135" cm="1">
        <f t="array" aca="1" ref="F917" ca="1">INDEX('SCIR_90% vaccination'!$B905:$CW905, 'INPUTS for uncertainty analysis'!$B$2)</f>
        <v>0</v>
      </c>
      <c r="G917" s="137">
        <f t="shared" ca="1" si="72"/>
        <v>0</v>
      </c>
      <c r="H917" s="151">
        <f t="shared" ca="1" si="73"/>
        <v>0</v>
      </c>
      <c r="I917" s="138">
        <f t="shared" ca="1" si="74"/>
        <v>8484797.8567177523</v>
      </c>
      <c r="J917" s="138">
        <v>0</v>
      </c>
      <c r="K917" s="138">
        <f t="shared" ca="1" si="75"/>
        <v>0</v>
      </c>
      <c r="L917" s="138">
        <f t="shared" ca="1" si="76"/>
        <v>8484797.8567177523</v>
      </c>
    </row>
    <row r="918" spans="5:12" x14ac:dyDescent="0.35">
      <c r="E918" s="135">
        <v>905</v>
      </c>
      <c r="F918" s="135" cm="1">
        <f t="array" aca="1" ref="F918" ca="1">INDEX('SCIR_90% vaccination'!$B906:$CW906, 'INPUTS for uncertainty analysis'!$B$2)</f>
        <v>0</v>
      </c>
      <c r="G918" s="137">
        <f t="shared" ca="1" si="72"/>
        <v>0</v>
      </c>
      <c r="H918" s="151">
        <f t="shared" ca="1" si="73"/>
        <v>0</v>
      </c>
      <c r="I918" s="138">
        <f t="shared" ca="1" si="74"/>
        <v>8484797.8567177523</v>
      </c>
      <c r="J918" s="138">
        <v>0</v>
      </c>
      <c r="K918" s="138">
        <f t="shared" ca="1" si="75"/>
        <v>0</v>
      </c>
      <c r="L918" s="138">
        <f t="shared" ca="1" si="76"/>
        <v>8484797.8567177523</v>
      </c>
    </row>
    <row r="919" spans="5:12" x14ac:dyDescent="0.35">
      <c r="E919" s="135">
        <v>906</v>
      </c>
      <c r="F919" s="135" cm="1">
        <f t="array" aca="1" ref="F919" ca="1">INDEX('SCIR_90% vaccination'!$B907:$CW907, 'INPUTS for uncertainty analysis'!$B$2)</f>
        <v>0</v>
      </c>
      <c r="G919" s="137">
        <f t="shared" ca="1" si="72"/>
        <v>0</v>
      </c>
      <c r="H919" s="151">
        <f t="shared" ca="1" si="73"/>
        <v>0</v>
      </c>
      <c r="I919" s="138">
        <f t="shared" ca="1" si="74"/>
        <v>8484797.8567177523</v>
      </c>
      <c r="J919" s="138">
        <v>0</v>
      </c>
      <c r="K919" s="138">
        <f t="shared" ca="1" si="75"/>
        <v>0</v>
      </c>
      <c r="L919" s="138">
        <f t="shared" ca="1" si="76"/>
        <v>8484797.8567177523</v>
      </c>
    </row>
    <row r="920" spans="5:12" x14ac:dyDescent="0.35">
      <c r="E920" s="135">
        <v>907</v>
      </c>
      <c r="F920" s="135" cm="1">
        <f t="array" aca="1" ref="F920" ca="1">INDEX('SCIR_90% vaccination'!$B908:$CW908, 'INPUTS for uncertainty analysis'!$B$2)</f>
        <v>0</v>
      </c>
      <c r="G920" s="137">
        <f t="shared" ca="1" si="72"/>
        <v>0</v>
      </c>
      <c r="H920" s="151">
        <f t="shared" ca="1" si="73"/>
        <v>0</v>
      </c>
      <c r="I920" s="138">
        <f t="shared" ca="1" si="74"/>
        <v>8484797.8567177523</v>
      </c>
      <c r="J920" s="138">
        <v>0</v>
      </c>
      <c r="K920" s="138">
        <f t="shared" ca="1" si="75"/>
        <v>0</v>
      </c>
      <c r="L920" s="138">
        <f t="shared" ca="1" si="76"/>
        <v>8484797.8567177523</v>
      </c>
    </row>
    <row r="921" spans="5:12" x14ac:dyDescent="0.35">
      <c r="E921" s="135">
        <v>908</v>
      </c>
      <c r="F921" s="135" cm="1">
        <f t="array" aca="1" ref="F921" ca="1">INDEX('SCIR_90% vaccination'!$B909:$CW909, 'INPUTS for uncertainty analysis'!$B$2)</f>
        <v>0</v>
      </c>
      <c r="G921" s="137">
        <f t="shared" ca="1" si="72"/>
        <v>0</v>
      </c>
      <c r="H921" s="151">
        <f t="shared" ca="1" si="73"/>
        <v>0</v>
      </c>
      <c r="I921" s="138">
        <f t="shared" ca="1" si="74"/>
        <v>8484797.8567177523</v>
      </c>
      <c r="J921" s="138">
        <v>0</v>
      </c>
      <c r="K921" s="138">
        <f t="shared" ca="1" si="75"/>
        <v>0</v>
      </c>
      <c r="L921" s="138">
        <f t="shared" ca="1" si="76"/>
        <v>8484797.8567177523</v>
      </c>
    </row>
    <row r="922" spans="5:12" x14ac:dyDescent="0.35">
      <c r="E922" s="135">
        <v>909</v>
      </c>
      <c r="F922" s="135" cm="1">
        <f t="array" aca="1" ref="F922" ca="1">INDEX('SCIR_90% vaccination'!$B910:$CW910, 'INPUTS for uncertainty analysis'!$B$2)</f>
        <v>0</v>
      </c>
      <c r="G922" s="137">
        <f t="shared" ca="1" si="72"/>
        <v>0</v>
      </c>
      <c r="H922" s="151">
        <f t="shared" ca="1" si="73"/>
        <v>0</v>
      </c>
      <c r="I922" s="138">
        <f t="shared" ca="1" si="74"/>
        <v>8484797.8567177523</v>
      </c>
      <c r="J922" s="138">
        <v>0</v>
      </c>
      <c r="K922" s="138">
        <f t="shared" ca="1" si="75"/>
        <v>0</v>
      </c>
      <c r="L922" s="138">
        <f t="shared" ca="1" si="76"/>
        <v>8484797.8567177523</v>
      </c>
    </row>
    <row r="923" spans="5:12" x14ac:dyDescent="0.35">
      <c r="E923" s="135">
        <v>910</v>
      </c>
      <c r="F923" s="135" cm="1">
        <f t="array" aca="1" ref="F923" ca="1">INDEX('SCIR_90% vaccination'!$B911:$CW911, 'INPUTS for uncertainty analysis'!$B$2)</f>
        <v>0</v>
      </c>
      <c r="G923" s="137">
        <f t="shared" ca="1" si="72"/>
        <v>0</v>
      </c>
      <c r="H923" s="151">
        <f t="shared" ca="1" si="73"/>
        <v>0</v>
      </c>
      <c r="I923" s="138">
        <f t="shared" ca="1" si="74"/>
        <v>8484797.8567177523</v>
      </c>
      <c r="J923" s="138">
        <v>0</v>
      </c>
      <c r="K923" s="138">
        <f t="shared" ca="1" si="75"/>
        <v>0</v>
      </c>
      <c r="L923" s="138">
        <f t="shared" ca="1" si="76"/>
        <v>8484797.8567177523</v>
      </c>
    </row>
    <row r="924" spans="5:12" x14ac:dyDescent="0.35">
      <c r="E924" s="135">
        <v>911</v>
      </c>
      <c r="F924" s="135" cm="1">
        <f t="array" aca="1" ref="F924" ca="1">INDEX('SCIR_90% vaccination'!$B912:$CW912, 'INPUTS for uncertainty analysis'!$B$2)</f>
        <v>0</v>
      </c>
      <c r="G924" s="137">
        <f t="shared" ca="1" si="72"/>
        <v>0</v>
      </c>
      <c r="H924" s="151">
        <f t="shared" ca="1" si="73"/>
        <v>0</v>
      </c>
      <c r="I924" s="138">
        <f t="shared" ca="1" si="74"/>
        <v>8484797.8567177523</v>
      </c>
      <c r="J924" s="138">
        <v>0</v>
      </c>
      <c r="K924" s="138">
        <f t="shared" ca="1" si="75"/>
        <v>0</v>
      </c>
      <c r="L924" s="138">
        <f t="shared" ca="1" si="76"/>
        <v>8484797.8567177523</v>
      </c>
    </row>
    <row r="925" spans="5:12" x14ac:dyDescent="0.35">
      <c r="E925" s="135">
        <v>912</v>
      </c>
      <c r="F925" s="135" cm="1">
        <f t="array" aca="1" ref="F925" ca="1">INDEX('SCIR_90% vaccination'!$B913:$CW913, 'INPUTS for uncertainty analysis'!$B$2)</f>
        <v>1</v>
      </c>
      <c r="G925" s="137">
        <f t="shared" ca="1" si="72"/>
        <v>25.144859849109157</v>
      </c>
      <c r="H925" s="151">
        <f t="shared" ca="1" si="73"/>
        <v>0</v>
      </c>
      <c r="I925" s="138">
        <f t="shared" ca="1" si="74"/>
        <v>8484797.8567177523</v>
      </c>
      <c r="J925" s="138">
        <v>0</v>
      </c>
      <c r="K925" s="138">
        <f t="shared" ca="1" si="75"/>
        <v>166915.94379826545</v>
      </c>
      <c r="L925" s="138">
        <f t="shared" ca="1" si="76"/>
        <v>8651713.8005160186</v>
      </c>
    </row>
    <row r="926" spans="5:12" x14ac:dyDescent="0.35">
      <c r="E926" s="135">
        <v>913</v>
      </c>
      <c r="F926" s="135" cm="1">
        <f t="array" aca="1" ref="F926" ca="1">INDEX('SCIR_90% vaccination'!$B914:$CW914, 'INPUTS for uncertainty analysis'!$B$2)</f>
        <v>0</v>
      </c>
      <c r="G926" s="137">
        <f t="shared" ca="1" si="72"/>
        <v>0</v>
      </c>
      <c r="H926" s="151">
        <f t="shared" ca="1" si="73"/>
        <v>0</v>
      </c>
      <c r="I926" s="138">
        <f t="shared" ca="1" si="74"/>
        <v>8484797.8567177523</v>
      </c>
      <c r="J926" s="138">
        <v>0</v>
      </c>
      <c r="K926" s="138">
        <f t="shared" ca="1" si="75"/>
        <v>0</v>
      </c>
      <c r="L926" s="138">
        <f t="shared" ca="1" si="76"/>
        <v>8484797.8567177523</v>
      </c>
    </row>
    <row r="927" spans="5:12" x14ac:dyDescent="0.35">
      <c r="E927" s="135">
        <v>914</v>
      </c>
      <c r="F927" s="135" cm="1">
        <f t="array" aca="1" ref="F927" ca="1">INDEX('SCIR_90% vaccination'!$B915:$CW915, 'INPUTS for uncertainty analysis'!$B$2)</f>
        <v>0</v>
      </c>
      <c r="G927" s="137">
        <f t="shared" ca="1" si="72"/>
        <v>0</v>
      </c>
      <c r="H927" s="151">
        <f t="shared" ca="1" si="73"/>
        <v>0</v>
      </c>
      <c r="I927" s="138">
        <f t="shared" ca="1" si="74"/>
        <v>8484797.8567177523</v>
      </c>
      <c r="J927" s="138">
        <v>0</v>
      </c>
      <c r="K927" s="138">
        <f t="shared" ca="1" si="75"/>
        <v>0</v>
      </c>
      <c r="L927" s="138">
        <f t="shared" ca="1" si="76"/>
        <v>8484797.8567177523</v>
      </c>
    </row>
    <row r="928" spans="5:12" x14ac:dyDescent="0.35">
      <c r="E928" s="135">
        <v>915</v>
      </c>
      <c r="F928" s="135" cm="1">
        <f t="array" aca="1" ref="F928" ca="1">INDEX('SCIR_90% vaccination'!$B916:$CW916, 'INPUTS for uncertainty analysis'!$B$2)</f>
        <v>0</v>
      </c>
      <c r="G928" s="137">
        <f t="shared" ca="1" si="72"/>
        <v>0</v>
      </c>
      <c r="H928" s="151">
        <f t="shared" ca="1" si="73"/>
        <v>0</v>
      </c>
      <c r="I928" s="138">
        <f t="shared" ca="1" si="74"/>
        <v>8484797.8567177523</v>
      </c>
      <c r="J928" s="138">
        <v>0</v>
      </c>
      <c r="K928" s="138">
        <f t="shared" ca="1" si="75"/>
        <v>0</v>
      </c>
      <c r="L928" s="138">
        <f t="shared" ca="1" si="76"/>
        <v>8484797.8567177523</v>
      </c>
    </row>
    <row r="929" spans="5:12" x14ac:dyDescent="0.35">
      <c r="E929" s="135">
        <v>916</v>
      </c>
      <c r="F929" s="135" cm="1">
        <f t="array" aca="1" ref="F929" ca="1">INDEX('SCIR_90% vaccination'!$B917:$CW917, 'INPUTS for uncertainty analysis'!$B$2)</f>
        <v>0</v>
      </c>
      <c r="G929" s="137">
        <f t="shared" ca="1" si="72"/>
        <v>0</v>
      </c>
      <c r="H929" s="151">
        <f t="shared" ca="1" si="73"/>
        <v>0</v>
      </c>
      <c r="I929" s="138">
        <f t="shared" ca="1" si="74"/>
        <v>8484797.8567177523</v>
      </c>
      <c r="J929" s="138">
        <v>0</v>
      </c>
      <c r="K929" s="138">
        <f t="shared" ca="1" si="75"/>
        <v>0</v>
      </c>
      <c r="L929" s="138">
        <f t="shared" ca="1" si="76"/>
        <v>8484797.8567177523</v>
      </c>
    </row>
    <row r="930" spans="5:12" x14ac:dyDescent="0.35">
      <c r="E930" s="135">
        <v>917</v>
      </c>
      <c r="F930" s="135" cm="1">
        <f t="array" aca="1" ref="F930" ca="1">INDEX('SCIR_90% vaccination'!$B918:$CW918, 'INPUTS for uncertainty analysis'!$B$2)</f>
        <v>0</v>
      </c>
      <c r="G930" s="137">
        <f t="shared" ca="1" si="72"/>
        <v>0</v>
      </c>
      <c r="H930" s="151">
        <f t="shared" ca="1" si="73"/>
        <v>0</v>
      </c>
      <c r="I930" s="138">
        <f t="shared" ca="1" si="74"/>
        <v>8484797.8567177523</v>
      </c>
      <c r="J930" s="138">
        <v>0</v>
      </c>
      <c r="K930" s="138">
        <f t="shared" ca="1" si="75"/>
        <v>0</v>
      </c>
      <c r="L930" s="138">
        <f t="shared" ca="1" si="76"/>
        <v>8484797.8567177523</v>
      </c>
    </row>
    <row r="931" spans="5:12" x14ac:dyDescent="0.35">
      <c r="E931" s="135">
        <v>918</v>
      </c>
      <c r="F931" s="135" cm="1">
        <f t="array" aca="1" ref="F931" ca="1">INDEX('SCIR_90% vaccination'!$B919:$CW919, 'INPUTS for uncertainty analysis'!$B$2)</f>
        <v>0</v>
      </c>
      <c r="G931" s="137">
        <f t="shared" ca="1" si="72"/>
        <v>0</v>
      </c>
      <c r="H931" s="151">
        <f t="shared" ca="1" si="73"/>
        <v>0</v>
      </c>
      <c r="I931" s="138">
        <f t="shared" ca="1" si="74"/>
        <v>8484797.8567177523</v>
      </c>
      <c r="J931" s="138">
        <v>0</v>
      </c>
      <c r="K931" s="138">
        <f t="shared" ca="1" si="75"/>
        <v>0</v>
      </c>
      <c r="L931" s="138">
        <f t="shared" ca="1" si="76"/>
        <v>8484797.8567177523</v>
      </c>
    </row>
    <row r="932" spans="5:12" x14ac:dyDescent="0.35">
      <c r="E932" s="135">
        <v>919</v>
      </c>
      <c r="F932" s="135" cm="1">
        <f t="array" aca="1" ref="F932" ca="1">INDEX('SCIR_90% vaccination'!$B920:$CW920, 'INPUTS for uncertainty analysis'!$B$2)</f>
        <v>0</v>
      </c>
      <c r="G932" s="137">
        <f t="shared" ca="1" si="72"/>
        <v>0</v>
      </c>
      <c r="H932" s="151">
        <f t="shared" ca="1" si="73"/>
        <v>0</v>
      </c>
      <c r="I932" s="138">
        <f t="shared" ca="1" si="74"/>
        <v>8484797.8567177523</v>
      </c>
      <c r="J932" s="138">
        <v>0</v>
      </c>
      <c r="K932" s="138">
        <f t="shared" ca="1" si="75"/>
        <v>0</v>
      </c>
      <c r="L932" s="138">
        <f t="shared" ca="1" si="76"/>
        <v>8484797.8567177523</v>
      </c>
    </row>
    <row r="933" spans="5:12" x14ac:dyDescent="0.35">
      <c r="E933" s="135">
        <v>920</v>
      </c>
      <c r="F933" s="135" cm="1">
        <f t="array" aca="1" ref="F933" ca="1">INDEX('SCIR_90% vaccination'!$B921:$CW921, 'INPUTS for uncertainty analysis'!$B$2)</f>
        <v>0</v>
      </c>
      <c r="G933" s="137">
        <f t="shared" ca="1" si="72"/>
        <v>0</v>
      </c>
      <c r="H933" s="151">
        <f t="shared" ca="1" si="73"/>
        <v>0</v>
      </c>
      <c r="I933" s="138">
        <f t="shared" ca="1" si="74"/>
        <v>8484797.8567177523</v>
      </c>
      <c r="J933" s="138">
        <v>0</v>
      </c>
      <c r="K933" s="138">
        <f t="shared" ca="1" si="75"/>
        <v>0</v>
      </c>
      <c r="L933" s="138">
        <f t="shared" ca="1" si="76"/>
        <v>8484797.8567177523</v>
      </c>
    </row>
    <row r="934" spans="5:12" x14ac:dyDescent="0.35">
      <c r="E934" s="135">
        <v>921</v>
      </c>
      <c r="F934" s="135" cm="1">
        <f t="array" aca="1" ref="F934" ca="1">INDEX('SCIR_90% vaccination'!$B922:$CW922, 'INPUTS for uncertainty analysis'!$B$2)</f>
        <v>0</v>
      </c>
      <c r="G934" s="137">
        <f t="shared" ca="1" si="72"/>
        <v>0</v>
      </c>
      <c r="H934" s="151">
        <f t="shared" ca="1" si="73"/>
        <v>0</v>
      </c>
      <c r="I934" s="138">
        <f t="shared" ca="1" si="74"/>
        <v>8484797.8567177523</v>
      </c>
      <c r="J934" s="138">
        <v>0</v>
      </c>
      <c r="K934" s="138">
        <f t="shared" ca="1" si="75"/>
        <v>0</v>
      </c>
      <c r="L934" s="138">
        <f t="shared" ca="1" si="76"/>
        <v>8484797.8567177523</v>
      </c>
    </row>
    <row r="935" spans="5:12" x14ac:dyDescent="0.35">
      <c r="E935" s="135">
        <v>922</v>
      </c>
      <c r="F935" s="135" cm="1">
        <f t="array" aca="1" ref="F935" ca="1">INDEX('SCIR_90% vaccination'!$B923:$CW923, 'INPUTS for uncertainty analysis'!$B$2)</f>
        <v>0</v>
      </c>
      <c r="G935" s="137">
        <f t="shared" ca="1" si="72"/>
        <v>0</v>
      </c>
      <c r="H935" s="151">
        <f t="shared" ca="1" si="73"/>
        <v>0</v>
      </c>
      <c r="I935" s="138">
        <f t="shared" ca="1" si="74"/>
        <v>8484797.8567177523</v>
      </c>
      <c r="J935" s="138">
        <v>0</v>
      </c>
      <c r="K935" s="138">
        <f t="shared" ca="1" si="75"/>
        <v>0</v>
      </c>
      <c r="L935" s="138">
        <f t="shared" ca="1" si="76"/>
        <v>8484797.8567177523</v>
      </c>
    </row>
    <row r="936" spans="5:12" x14ac:dyDescent="0.35">
      <c r="E936" s="135">
        <v>923</v>
      </c>
      <c r="F936" s="135" cm="1">
        <f t="array" aca="1" ref="F936" ca="1">INDEX('SCIR_90% vaccination'!$B924:$CW924, 'INPUTS for uncertainty analysis'!$B$2)</f>
        <v>0</v>
      </c>
      <c r="G936" s="137">
        <f t="shared" ca="1" si="72"/>
        <v>0</v>
      </c>
      <c r="H936" s="151">
        <f t="shared" ca="1" si="73"/>
        <v>0</v>
      </c>
      <c r="I936" s="138">
        <f t="shared" ca="1" si="74"/>
        <v>8484797.8567177523</v>
      </c>
      <c r="J936" s="138">
        <v>0</v>
      </c>
      <c r="K936" s="138">
        <f t="shared" ca="1" si="75"/>
        <v>0</v>
      </c>
      <c r="L936" s="138">
        <f t="shared" ca="1" si="76"/>
        <v>8484797.8567177523</v>
      </c>
    </row>
    <row r="937" spans="5:12" x14ac:dyDescent="0.35">
      <c r="E937" s="135">
        <v>924</v>
      </c>
      <c r="F937" s="135" cm="1">
        <f t="array" aca="1" ref="F937" ca="1">INDEX('SCIR_90% vaccination'!$B925:$CW925, 'INPUTS for uncertainty analysis'!$B$2)</f>
        <v>0</v>
      </c>
      <c r="G937" s="137">
        <f t="shared" ca="1" si="72"/>
        <v>0</v>
      </c>
      <c r="H937" s="151">
        <f t="shared" ca="1" si="73"/>
        <v>0</v>
      </c>
      <c r="I937" s="138">
        <f t="shared" ca="1" si="74"/>
        <v>8484797.8567177523</v>
      </c>
      <c r="J937" s="138">
        <v>0</v>
      </c>
      <c r="K937" s="138">
        <f t="shared" ca="1" si="75"/>
        <v>0</v>
      </c>
      <c r="L937" s="138">
        <f t="shared" ca="1" si="76"/>
        <v>8484797.8567177523</v>
      </c>
    </row>
    <row r="938" spans="5:12" x14ac:dyDescent="0.35">
      <c r="E938" s="135">
        <v>925</v>
      </c>
      <c r="F938" s="135" cm="1">
        <f t="array" aca="1" ref="F938" ca="1">INDEX('SCIR_90% vaccination'!$B926:$CW926, 'INPUTS for uncertainty analysis'!$B$2)</f>
        <v>0</v>
      </c>
      <c r="G938" s="137">
        <f t="shared" ca="1" si="72"/>
        <v>0</v>
      </c>
      <c r="H938" s="151">
        <f t="shared" ca="1" si="73"/>
        <v>0</v>
      </c>
      <c r="I938" s="138">
        <f t="shared" ca="1" si="74"/>
        <v>8484797.8567177523</v>
      </c>
      <c r="J938" s="138">
        <v>0</v>
      </c>
      <c r="K938" s="138">
        <f t="shared" ca="1" si="75"/>
        <v>0</v>
      </c>
      <c r="L938" s="138">
        <f t="shared" ca="1" si="76"/>
        <v>8484797.8567177523</v>
      </c>
    </row>
    <row r="939" spans="5:12" x14ac:dyDescent="0.35">
      <c r="E939" s="135">
        <v>926</v>
      </c>
      <c r="F939" s="135" cm="1">
        <f t="array" aca="1" ref="F939" ca="1">INDEX('SCIR_90% vaccination'!$B927:$CW927, 'INPUTS for uncertainty analysis'!$B$2)</f>
        <v>0</v>
      </c>
      <c r="G939" s="137">
        <f t="shared" ca="1" si="72"/>
        <v>0</v>
      </c>
      <c r="H939" s="151">
        <f t="shared" ca="1" si="73"/>
        <v>0</v>
      </c>
      <c r="I939" s="138">
        <f t="shared" ca="1" si="74"/>
        <v>8484797.8567177523</v>
      </c>
      <c r="J939" s="138">
        <v>0</v>
      </c>
      <c r="K939" s="138">
        <f t="shared" ca="1" si="75"/>
        <v>0</v>
      </c>
      <c r="L939" s="138">
        <f t="shared" ca="1" si="76"/>
        <v>8484797.8567177523</v>
      </c>
    </row>
    <row r="940" spans="5:12" x14ac:dyDescent="0.35">
      <c r="E940" s="135">
        <v>927</v>
      </c>
      <c r="F940" s="135" cm="1">
        <f t="array" aca="1" ref="F940" ca="1">INDEX('SCIR_90% vaccination'!$B928:$CW928, 'INPUTS for uncertainty analysis'!$B$2)</f>
        <v>0</v>
      </c>
      <c r="G940" s="137">
        <f t="shared" ca="1" si="72"/>
        <v>0</v>
      </c>
      <c r="H940" s="151">
        <f t="shared" ca="1" si="73"/>
        <v>0</v>
      </c>
      <c r="I940" s="138">
        <f t="shared" ca="1" si="74"/>
        <v>8484797.8567177523</v>
      </c>
      <c r="J940" s="138">
        <v>0</v>
      </c>
      <c r="K940" s="138">
        <f t="shared" ca="1" si="75"/>
        <v>0</v>
      </c>
      <c r="L940" s="138">
        <f t="shared" ca="1" si="76"/>
        <v>8484797.8567177523</v>
      </c>
    </row>
    <row r="941" spans="5:12" x14ac:dyDescent="0.35">
      <c r="E941" s="135">
        <v>928</v>
      </c>
      <c r="F941" s="135" cm="1">
        <f t="array" aca="1" ref="F941" ca="1">INDEX('SCIR_90% vaccination'!$B929:$CW929, 'INPUTS for uncertainty analysis'!$B$2)</f>
        <v>0</v>
      </c>
      <c r="G941" s="137">
        <f t="shared" ca="1" si="72"/>
        <v>0</v>
      </c>
      <c r="H941" s="151">
        <f t="shared" ca="1" si="73"/>
        <v>0</v>
      </c>
      <c r="I941" s="138">
        <f t="shared" ca="1" si="74"/>
        <v>8484797.8567177523</v>
      </c>
      <c r="J941" s="138">
        <v>0</v>
      </c>
      <c r="K941" s="138">
        <f t="shared" ca="1" si="75"/>
        <v>0</v>
      </c>
      <c r="L941" s="138">
        <f t="shared" ca="1" si="76"/>
        <v>8484797.8567177523</v>
      </c>
    </row>
    <row r="942" spans="5:12" x14ac:dyDescent="0.35">
      <c r="E942" s="135">
        <v>929</v>
      </c>
      <c r="F942" s="135" cm="1">
        <f t="array" aca="1" ref="F942" ca="1">INDEX('SCIR_90% vaccination'!$B930:$CW930, 'INPUTS for uncertainty analysis'!$B$2)</f>
        <v>0</v>
      </c>
      <c r="G942" s="137">
        <f t="shared" ca="1" si="72"/>
        <v>0</v>
      </c>
      <c r="H942" s="151">
        <f t="shared" ca="1" si="73"/>
        <v>0</v>
      </c>
      <c r="I942" s="138">
        <f t="shared" ca="1" si="74"/>
        <v>8484797.8567177523</v>
      </c>
      <c r="J942" s="138">
        <v>0</v>
      </c>
      <c r="K942" s="138">
        <f t="shared" ca="1" si="75"/>
        <v>0</v>
      </c>
      <c r="L942" s="138">
        <f t="shared" ca="1" si="76"/>
        <v>8484797.8567177523</v>
      </c>
    </row>
    <row r="943" spans="5:12" x14ac:dyDescent="0.35">
      <c r="E943" s="135">
        <v>930</v>
      </c>
      <c r="F943" s="135" cm="1">
        <f t="array" aca="1" ref="F943" ca="1">INDEX('SCIR_90% vaccination'!$B931:$CW931, 'INPUTS for uncertainty analysis'!$B$2)</f>
        <v>0</v>
      </c>
      <c r="G943" s="137">
        <f t="shared" ca="1" si="72"/>
        <v>0</v>
      </c>
      <c r="H943" s="151">
        <f t="shared" ca="1" si="73"/>
        <v>0</v>
      </c>
      <c r="I943" s="138">
        <f t="shared" ca="1" si="74"/>
        <v>8484797.8567177523</v>
      </c>
      <c r="J943" s="138">
        <v>0</v>
      </c>
      <c r="K943" s="138">
        <f t="shared" ca="1" si="75"/>
        <v>0</v>
      </c>
      <c r="L943" s="138">
        <f t="shared" ca="1" si="76"/>
        <v>8484797.8567177523</v>
      </c>
    </row>
    <row r="944" spans="5:12" x14ac:dyDescent="0.35">
      <c r="E944" s="135">
        <v>931</v>
      </c>
      <c r="F944" s="135" cm="1">
        <f t="array" aca="1" ref="F944" ca="1">INDEX('SCIR_90% vaccination'!$B932:$CW932, 'INPUTS for uncertainty analysis'!$B$2)</f>
        <v>0</v>
      </c>
      <c r="G944" s="137">
        <f t="shared" ca="1" si="72"/>
        <v>0</v>
      </c>
      <c r="H944" s="151">
        <f t="shared" ca="1" si="73"/>
        <v>0</v>
      </c>
      <c r="I944" s="138">
        <f t="shared" ca="1" si="74"/>
        <v>8484797.8567177523</v>
      </c>
      <c r="J944" s="138">
        <v>0</v>
      </c>
      <c r="K944" s="138">
        <f t="shared" ca="1" si="75"/>
        <v>0</v>
      </c>
      <c r="L944" s="138">
        <f t="shared" ca="1" si="76"/>
        <v>8484797.8567177523</v>
      </c>
    </row>
    <row r="945" spans="5:12" x14ac:dyDescent="0.35">
      <c r="E945" s="135">
        <v>932</v>
      </c>
      <c r="F945" s="135" cm="1">
        <f t="array" aca="1" ref="F945" ca="1">INDEX('SCIR_90% vaccination'!$B933:$CW933, 'INPUTS for uncertainty analysis'!$B$2)</f>
        <v>0</v>
      </c>
      <c r="G945" s="137">
        <f t="shared" ca="1" si="72"/>
        <v>0</v>
      </c>
      <c r="H945" s="151">
        <f t="shared" ca="1" si="73"/>
        <v>0</v>
      </c>
      <c r="I945" s="138">
        <f t="shared" ca="1" si="74"/>
        <v>8484797.8567177523</v>
      </c>
      <c r="J945" s="138">
        <v>0</v>
      </c>
      <c r="K945" s="138">
        <f t="shared" ca="1" si="75"/>
        <v>0</v>
      </c>
      <c r="L945" s="138">
        <f t="shared" ca="1" si="76"/>
        <v>8484797.8567177523</v>
      </c>
    </row>
    <row r="946" spans="5:12" x14ac:dyDescent="0.35">
      <c r="E946" s="135">
        <v>933</v>
      </c>
      <c r="F946" s="135" cm="1">
        <f t="array" aca="1" ref="F946" ca="1">INDEX('SCIR_90% vaccination'!$B934:$CW934, 'INPUTS for uncertainty analysis'!$B$2)</f>
        <v>0</v>
      </c>
      <c r="G946" s="137">
        <f t="shared" ca="1" si="72"/>
        <v>0</v>
      </c>
      <c r="H946" s="151">
        <f t="shared" ca="1" si="73"/>
        <v>0</v>
      </c>
      <c r="I946" s="138">
        <f t="shared" ca="1" si="74"/>
        <v>8484797.8567177523</v>
      </c>
      <c r="J946" s="138">
        <v>0</v>
      </c>
      <c r="K946" s="138">
        <f t="shared" ca="1" si="75"/>
        <v>0</v>
      </c>
      <c r="L946" s="138">
        <f t="shared" ca="1" si="76"/>
        <v>8484797.8567177523</v>
      </c>
    </row>
    <row r="947" spans="5:12" x14ac:dyDescent="0.35">
      <c r="E947" s="135">
        <v>934</v>
      </c>
      <c r="F947" s="135" cm="1">
        <f t="array" aca="1" ref="F947" ca="1">INDEX('SCIR_90% vaccination'!$B935:$CW935, 'INPUTS for uncertainty analysis'!$B$2)</f>
        <v>0</v>
      </c>
      <c r="G947" s="137">
        <f t="shared" ca="1" si="72"/>
        <v>0</v>
      </c>
      <c r="H947" s="151">
        <f t="shared" ca="1" si="73"/>
        <v>0</v>
      </c>
      <c r="I947" s="138">
        <f t="shared" ca="1" si="74"/>
        <v>8484797.8567177523</v>
      </c>
      <c r="J947" s="138">
        <v>0</v>
      </c>
      <c r="K947" s="138">
        <f t="shared" ca="1" si="75"/>
        <v>0</v>
      </c>
      <c r="L947" s="138">
        <f t="shared" ca="1" si="76"/>
        <v>8484797.8567177523</v>
      </c>
    </row>
    <row r="948" spans="5:12" x14ac:dyDescent="0.35">
      <c r="E948" s="135">
        <v>935</v>
      </c>
      <c r="F948" s="135" cm="1">
        <f t="array" aca="1" ref="F948" ca="1">INDEX('SCIR_90% vaccination'!$B936:$CW936, 'INPUTS for uncertainty analysis'!$B$2)</f>
        <v>0</v>
      </c>
      <c r="G948" s="137">
        <f t="shared" ca="1" si="72"/>
        <v>0</v>
      </c>
      <c r="H948" s="151">
        <f t="shared" ca="1" si="73"/>
        <v>0</v>
      </c>
      <c r="I948" s="138">
        <f t="shared" ca="1" si="74"/>
        <v>8484797.8567177523</v>
      </c>
      <c r="J948" s="138">
        <v>0</v>
      </c>
      <c r="K948" s="138">
        <f t="shared" ca="1" si="75"/>
        <v>0</v>
      </c>
      <c r="L948" s="138">
        <f t="shared" ca="1" si="76"/>
        <v>8484797.8567177523</v>
      </c>
    </row>
    <row r="949" spans="5:12" x14ac:dyDescent="0.35">
      <c r="E949" s="135">
        <v>936</v>
      </c>
      <c r="F949" s="135" cm="1">
        <f t="array" aca="1" ref="F949" ca="1">INDEX('SCIR_90% vaccination'!$B937:$CW937, 'INPUTS for uncertainty analysis'!$B$2)</f>
        <v>0</v>
      </c>
      <c r="G949" s="137">
        <f t="shared" ca="1" si="72"/>
        <v>0</v>
      </c>
      <c r="H949" s="151">
        <f t="shared" ca="1" si="73"/>
        <v>0</v>
      </c>
      <c r="I949" s="138">
        <f t="shared" ca="1" si="74"/>
        <v>8484797.8567177523</v>
      </c>
      <c r="J949" s="138">
        <v>0</v>
      </c>
      <c r="K949" s="138">
        <f t="shared" ca="1" si="75"/>
        <v>0</v>
      </c>
      <c r="L949" s="138">
        <f t="shared" ca="1" si="76"/>
        <v>8484797.8567177523</v>
      </c>
    </row>
    <row r="950" spans="5:12" x14ac:dyDescent="0.35">
      <c r="E950" s="135">
        <v>937</v>
      </c>
      <c r="F950" s="135" cm="1">
        <f t="array" aca="1" ref="F950" ca="1">INDEX('SCIR_90% vaccination'!$B938:$CW938, 'INPUTS for uncertainty analysis'!$B$2)</f>
        <v>0</v>
      </c>
      <c r="G950" s="137">
        <f t="shared" ca="1" si="72"/>
        <v>0</v>
      </c>
      <c r="H950" s="151">
        <f t="shared" ca="1" si="73"/>
        <v>0</v>
      </c>
      <c r="I950" s="138">
        <f t="shared" ca="1" si="74"/>
        <v>8484797.8567177523</v>
      </c>
      <c r="J950" s="138">
        <v>0</v>
      </c>
      <c r="K950" s="138">
        <f t="shared" ca="1" si="75"/>
        <v>0</v>
      </c>
      <c r="L950" s="138">
        <f t="shared" ca="1" si="76"/>
        <v>8484797.8567177523</v>
      </c>
    </row>
    <row r="951" spans="5:12" x14ac:dyDescent="0.35">
      <c r="E951" s="135">
        <v>938</v>
      </c>
      <c r="F951" s="135" cm="1">
        <f t="array" aca="1" ref="F951" ca="1">INDEX('SCIR_90% vaccination'!$B939:$CW939, 'INPUTS for uncertainty analysis'!$B$2)</f>
        <v>0</v>
      </c>
      <c r="G951" s="137">
        <f t="shared" ca="1" si="72"/>
        <v>0</v>
      </c>
      <c r="H951" s="151">
        <f t="shared" ca="1" si="73"/>
        <v>0</v>
      </c>
      <c r="I951" s="138">
        <f t="shared" ca="1" si="74"/>
        <v>8484797.8567177523</v>
      </c>
      <c r="J951" s="138">
        <v>0</v>
      </c>
      <c r="K951" s="138">
        <f t="shared" ca="1" si="75"/>
        <v>0</v>
      </c>
      <c r="L951" s="138">
        <f t="shared" ca="1" si="76"/>
        <v>8484797.8567177523</v>
      </c>
    </row>
    <row r="952" spans="5:12" x14ac:dyDescent="0.35">
      <c r="E952" s="135">
        <v>939</v>
      </c>
      <c r="F952" s="135" cm="1">
        <f t="array" aca="1" ref="F952" ca="1">INDEX('SCIR_90% vaccination'!$B940:$CW940, 'INPUTS for uncertainty analysis'!$B$2)</f>
        <v>0</v>
      </c>
      <c r="G952" s="137">
        <f t="shared" ca="1" si="72"/>
        <v>0</v>
      </c>
      <c r="H952" s="151">
        <f t="shared" ca="1" si="73"/>
        <v>0</v>
      </c>
      <c r="I952" s="138">
        <f t="shared" ca="1" si="74"/>
        <v>8484797.8567177523</v>
      </c>
      <c r="J952" s="138">
        <v>0</v>
      </c>
      <c r="K952" s="138">
        <f t="shared" ca="1" si="75"/>
        <v>0</v>
      </c>
      <c r="L952" s="138">
        <f t="shared" ca="1" si="76"/>
        <v>8484797.8567177523</v>
      </c>
    </row>
    <row r="953" spans="5:12" x14ac:dyDescent="0.35">
      <c r="E953" s="135">
        <v>940</v>
      </c>
      <c r="F953" s="135" cm="1">
        <f t="array" aca="1" ref="F953" ca="1">INDEX('SCIR_90% vaccination'!$B941:$CW941, 'INPUTS for uncertainty analysis'!$B$2)</f>
        <v>0</v>
      </c>
      <c r="G953" s="137">
        <f t="shared" ca="1" si="72"/>
        <v>0</v>
      </c>
      <c r="H953" s="151">
        <f t="shared" ca="1" si="73"/>
        <v>0</v>
      </c>
      <c r="I953" s="138">
        <f t="shared" ca="1" si="74"/>
        <v>8484797.8567177523</v>
      </c>
      <c r="J953" s="138">
        <v>0</v>
      </c>
      <c r="K953" s="138">
        <f t="shared" ca="1" si="75"/>
        <v>0</v>
      </c>
      <c r="L953" s="138">
        <f t="shared" ca="1" si="76"/>
        <v>8484797.8567177523</v>
      </c>
    </row>
    <row r="954" spans="5:12" x14ac:dyDescent="0.35">
      <c r="E954" s="135">
        <v>941</v>
      </c>
      <c r="F954" s="135" cm="1">
        <f t="array" aca="1" ref="F954" ca="1">INDEX('SCIR_90% vaccination'!$B942:$CW942, 'INPUTS for uncertainty analysis'!$B$2)</f>
        <v>0</v>
      </c>
      <c r="G954" s="137">
        <f t="shared" ca="1" si="72"/>
        <v>0</v>
      </c>
      <c r="H954" s="151">
        <f t="shared" ca="1" si="73"/>
        <v>0</v>
      </c>
      <c r="I954" s="138">
        <f t="shared" ca="1" si="74"/>
        <v>8484797.8567177523</v>
      </c>
      <c r="J954" s="138">
        <v>0</v>
      </c>
      <c r="K954" s="138">
        <f t="shared" ca="1" si="75"/>
        <v>0</v>
      </c>
      <c r="L954" s="138">
        <f t="shared" ca="1" si="76"/>
        <v>8484797.8567177523</v>
      </c>
    </row>
    <row r="955" spans="5:12" x14ac:dyDescent="0.35">
      <c r="E955" s="135">
        <v>942</v>
      </c>
      <c r="F955" s="135" cm="1">
        <f t="array" aca="1" ref="F955" ca="1">INDEX('SCIR_90% vaccination'!$B943:$CW943, 'INPUTS for uncertainty analysis'!$B$2)</f>
        <v>0</v>
      </c>
      <c r="G955" s="137">
        <f t="shared" ca="1" si="72"/>
        <v>0</v>
      </c>
      <c r="H955" s="151">
        <f t="shared" ca="1" si="73"/>
        <v>0</v>
      </c>
      <c r="I955" s="138">
        <f t="shared" ca="1" si="74"/>
        <v>8484797.8567177523</v>
      </c>
      <c r="J955" s="138">
        <v>0</v>
      </c>
      <c r="K955" s="138">
        <f t="shared" ca="1" si="75"/>
        <v>0</v>
      </c>
      <c r="L955" s="138">
        <f t="shared" ca="1" si="76"/>
        <v>8484797.8567177523</v>
      </c>
    </row>
    <row r="956" spans="5:12" x14ac:dyDescent="0.35">
      <c r="E956" s="135">
        <v>943</v>
      </c>
      <c r="F956" s="135" cm="1">
        <f t="array" aca="1" ref="F956" ca="1">INDEX('SCIR_90% vaccination'!$B944:$CW944, 'INPUTS for uncertainty analysis'!$B$2)</f>
        <v>0</v>
      </c>
      <c r="G956" s="137">
        <f t="shared" ca="1" si="72"/>
        <v>0</v>
      </c>
      <c r="H956" s="151">
        <f t="shared" ca="1" si="73"/>
        <v>0</v>
      </c>
      <c r="I956" s="138">
        <f t="shared" ca="1" si="74"/>
        <v>8484797.8567177523</v>
      </c>
      <c r="J956" s="138">
        <v>0</v>
      </c>
      <c r="K956" s="138">
        <f t="shared" ca="1" si="75"/>
        <v>0</v>
      </c>
      <c r="L956" s="138">
        <f t="shared" ca="1" si="76"/>
        <v>8484797.8567177523</v>
      </c>
    </row>
    <row r="957" spans="5:12" x14ac:dyDescent="0.35">
      <c r="E957" s="135">
        <v>944</v>
      </c>
      <c r="F957" s="135" cm="1">
        <f t="array" aca="1" ref="F957" ca="1">INDEX('SCIR_90% vaccination'!$B945:$CW945, 'INPUTS for uncertainty analysis'!$B$2)</f>
        <v>0</v>
      </c>
      <c r="G957" s="137">
        <f t="shared" ca="1" si="72"/>
        <v>0</v>
      </c>
      <c r="H957" s="151">
        <f t="shared" ca="1" si="73"/>
        <v>0</v>
      </c>
      <c r="I957" s="138">
        <f t="shared" ca="1" si="74"/>
        <v>8484797.8567177523</v>
      </c>
      <c r="J957" s="138">
        <v>0</v>
      </c>
      <c r="K957" s="138">
        <f t="shared" ca="1" si="75"/>
        <v>0</v>
      </c>
      <c r="L957" s="138">
        <f t="shared" ca="1" si="76"/>
        <v>8484797.8567177523</v>
      </c>
    </row>
    <row r="958" spans="5:12" x14ac:dyDescent="0.35">
      <c r="E958" s="135">
        <v>945</v>
      </c>
      <c r="F958" s="135" cm="1">
        <f t="array" aca="1" ref="F958" ca="1">INDEX('SCIR_90% vaccination'!$B946:$CW946, 'INPUTS for uncertainty analysis'!$B$2)</f>
        <v>0</v>
      </c>
      <c r="G958" s="137">
        <f t="shared" ca="1" si="72"/>
        <v>0</v>
      </c>
      <c r="H958" s="151">
        <f t="shared" ca="1" si="73"/>
        <v>0</v>
      </c>
      <c r="I958" s="138">
        <f t="shared" ca="1" si="74"/>
        <v>8484797.8567177523</v>
      </c>
      <c r="J958" s="138">
        <v>0</v>
      </c>
      <c r="K958" s="138">
        <f t="shared" ca="1" si="75"/>
        <v>0</v>
      </c>
      <c r="L958" s="138">
        <f t="shared" ca="1" si="76"/>
        <v>8484797.8567177523</v>
      </c>
    </row>
    <row r="959" spans="5:12" x14ac:dyDescent="0.35">
      <c r="E959" s="135">
        <v>946</v>
      </c>
      <c r="F959" s="135" cm="1">
        <f t="array" aca="1" ref="F959" ca="1">INDEX('SCIR_90% vaccination'!$B947:$CW947, 'INPUTS for uncertainty analysis'!$B$2)</f>
        <v>0</v>
      </c>
      <c r="G959" s="137">
        <f t="shared" ca="1" si="72"/>
        <v>0</v>
      </c>
      <c r="H959" s="151">
        <f t="shared" ca="1" si="73"/>
        <v>0</v>
      </c>
      <c r="I959" s="138">
        <f t="shared" ca="1" si="74"/>
        <v>8484797.8567177523</v>
      </c>
      <c r="J959" s="138">
        <v>0</v>
      </c>
      <c r="K959" s="138">
        <f t="shared" ca="1" si="75"/>
        <v>0</v>
      </c>
      <c r="L959" s="138">
        <f t="shared" ca="1" si="76"/>
        <v>8484797.8567177523</v>
      </c>
    </row>
    <row r="960" spans="5:12" x14ac:dyDescent="0.35">
      <c r="E960" s="135">
        <v>947</v>
      </c>
      <c r="F960" s="135" cm="1">
        <f t="array" aca="1" ref="F960" ca="1">INDEX('SCIR_90% vaccination'!$B948:$CW948, 'INPUTS for uncertainty analysis'!$B$2)</f>
        <v>0</v>
      </c>
      <c r="G960" s="137">
        <f t="shared" ca="1" si="72"/>
        <v>0</v>
      </c>
      <c r="H960" s="151">
        <f t="shared" ca="1" si="73"/>
        <v>0</v>
      </c>
      <c r="I960" s="138">
        <f t="shared" ca="1" si="74"/>
        <v>8484797.8567177523</v>
      </c>
      <c r="J960" s="138">
        <v>0</v>
      </c>
      <c r="K960" s="138">
        <f t="shared" ca="1" si="75"/>
        <v>0</v>
      </c>
      <c r="L960" s="138">
        <f t="shared" ca="1" si="76"/>
        <v>8484797.8567177523</v>
      </c>
    </row>
    <row r="961" spans="5:12" x14ac:dyDescent="0.35">
      <c r="E961" s="135">
        <v>948</v>
      </c>
      <c r="F961" s="135" cm="1">
        <f t="array" aca="1" ref="F961" ca="1">INDEX('SCIR_90% vaccination'!$B949:$CW949, 'INPUTS for uncertainty analysis'!$B$2)</f>
        <v>0</v>
      </c>
      <c r="G961" s="137">
        <f t="shared" ca="1" si="72"/>
        <v>0</v>
      </c>
      <c r="H961" s="151">
        <f t="shared" ca="1" si="73"/>
        <v>0</v>
      </c>
      <c r="I961" s="138">
        <f t="shared" ca="1" si="74"/>
        <v>8484797.8567177523</v>
      </c>
      <c r="J961" s="138">
        <v>0</v>
      </c>
      <c r="K961" s="138">
        <f t="shared" ca="1" si="75"/>
        <v>0</v>
      </c>
      <c r="L961" s="138">
        <f t="shared" ca="1" si="76"/>
        <v>8484797.8567177523</v>
      </c>
    </row>
    <row r="962" spans="5:12" x14ac:dyDescent="0.35">
      <c r="E962" s="135">
        <v>949</v>
      </c>
      <c r="F962" s="135" cm="1">
        <f t="array" aca="1" ref="F962" ca="1">INDEX('SCIR_90% vaccination'!$B950:$CW950, 'INPUTS for uncertainty analysis'!$B$2)</f>
        <v>0</v>
      </c>
      <c r="G962" s="137">
        <f t="shared" ca="1" si="72"/>
        <v>0</v>
      </c>
      <c r="H962" s="151">
        <f t="shared" ca="1" si="73"/>
        <v>0</v>
      </c>
      <c r="I962" s="138">
        <f t="shared" ca="1" si="74"/>
        <v>8484797.8567177523</v>
      </c>
      <c r="J962" s="138">
        <v>0</v>
      </c>
      <c r="K962" s="138">
        <f t="shared" ca="1" si="75"/>
        <v>0</v>
      </c>
      <c r="L962" s="138">
        <f t="shared" ca="1" si="76"/>
        <v>8484797.8567177523</v>
      </c>
    </row>
    <row r="963" spans="5:12" x14ac:dyDescent="0.35">
      <c r="E963" s="135">
        <v>950</v>
      </c>
      <c r="F963" s="135" cm="1">
        <f t="array" aca="1" ref="F963" ca="1">INDEX('SCIR_90% vaccination'!$B951:$CW951, 'INPUTS for uncertainty analysis'!$B$2)</f>
        <v>0</v>
      </c>
      <c r="G963" s="137">
        <f t="shared" ca="1" si="72"/>
        <v>0</v>
      </c>
      <c r="H963" s="151">
        <f t="shared" ca="1" si="73"/>
        <v>0</v>
      </c>
      <c r="I963" s="138">
        <f t="shared" ca="1" si="74"/>
        <v>8484797.8567177523</v>
      </c>
      <c r="J963" s="138">
        <v>0</v>
      </c>
      <c r="K963" s="138">
        <f t="shared" ca="1" si="75"/>
        <v>0</v>
      </c>
      <c r="L963" s="138">
        <f t="shared" ca="1" si="76"/>
        <v>8484797.8567177523</v>
      </c>
    </row>
    <row r="964" spans="5:12" x14ac:dyDescent="0.35">
      <c r="E964" s="135">
        <v>951</v>
      </c>
      <c r="F964" s="135" cm="1">
        <f t="array" aca="1" ref="F964" ca="1">INDEX('SCIR_90% vaccination'!$B952:$CW952, 'INPUTS for uncertainty analysis'!$B$2)</f>
        <v>0</v>
      </c>
      <c r="G964" s="137">
        <f t="shared" ca="1" si="72"/>
        <v>0</v>
      </c>
      <c r="H964" s="151">
        <f t="shared" ca="1" si="73"/>
        <v>0</v>
      </c>
      <c r="I964" s="138">
        <f t="shared" ca="1" si="74"/>
        <v>8484797.8567177523</v>
      </c>
      <c r="J964" s="138">
        <v>0</v>
      </c>
      <c r="K964" s="138">
        <f t="shared" ca="1" si="75"/>
        <v>0</v>
      </c>
      <c r="L964" s="138">
        <f t="shared" ca="1" si="76"/>
        <v>8484797.8567177523</v>
      </c>
    </row>
    <row r="965" spans="5:12" x14ac:dyDescent="0.35">
      <c r="E965" s="135">
        <v>952</v>
      </c>
      <c r="F965" s="135" cm="1">
        <f t="array" aca="1" ref="F965" ca="1">INDEX('SCIR_90% vaccination'!$B953:$CW953, 'INPUTS for uncertainty analysis'!$B$2)</f>
        <v>0</v>
      </c>
      <c r="G965" s="137">
        <f t="shared" ca="1" si="72"/>
        <v>0</v>
      </c>
      <c r="H965" s="151">
        <f t="shared" ca="1" si="73"/>
        <v>0</v>
      </c>
      <c r="I965" s="138">
        <f t="shared" ca="1" si="74"/>
        <v>8484797.8567177523</v>
      </c>
      <c r="J965" s="138">
        <v>0</v>
      </c>
      <c r="K965" s="138">
        <f t="shared" ca="1" si="75"/>
        <v>0</v>
      </c>
      <c r="L965" s="138">
        <f t="shared" ca="1" si="76"/>
        <v>8484797.8567177523</v>
      </c>
    </row>
    <row r="966" spans="5:12" x14ac:dyDescent="0.35">
      <c r="E966" s="135">
        <v>953</v>
      </c>
      <c r="F966" s="135" cm="1">
        <f t="array" aca="1" ref="F966" ca="1">INDEX('SCIR_90% vaccination'!$B954:$CW954, 'INPUTS for uncertainty analysis'!$B$2)</f>
        <v>0</v>
      </c>
      <c r="G966" s="137">
        <f t="shared" ca="1" si="72"/>
        <v>0</v>
      </c>
      <c r="H966" s="151">
        <f t="shared" ca="1" si="73"/>
        <v>0</v>
      </c>
      <c r="I966" s="138">
        <f t="shared" ca="1" si="74"/>
        <v>8484797.8567177523</v>
      </c>
      <c r="J966" s="138">
        <v>0</v>
      </c>
      <c r="K966" s="138">
        <f t="shared" ca="1" si="75"/>
        <v>0</v>
      </c>
      <c r="L966" s="138">
        <f t="shared" ca="1" si="76"/>
        <v>8484797.8567177523</v>
      </c>
    </row>
    <row r="967" spans="5:12" x14ac:dyDescent="0.35">
      <c r="E967" s="135">
        <v>954</v>
      </c>
      <c r="F967" s="135" cm="1">
        <f t="array" aca="1" ref="F967" ca="1">INDEX('SCIR_90% vaccination'!$B955:$CW955, 'INPUTS for uncertainty analysis'!$B$2)</f>
        <v>1</v>
      </c>
      <c r="G967" s="137">
        <f t="shared" ca="1" si="72"/>
        <v>25.144859849109157</v>
      </c>
      <c r="H967" s="151">
        <f t="shared" ca="1" si="73"/>
        <v>0</v>
      </c>
      <c r="I967" s="138">
        <f t="shared" ca="1" si="74"/>
        <v>8484797.8567177523</v>
      </c>
      <c r="J967" s="138">
        <v>0</v>
      </c>
      <c r="K967" s="138">
        <f t="shared" ca="1" si="75"/>
        <v>166915.94379826545</v>
      </c>
      <c r="L967" s="138">
        <f t="shared" ca="1" si="76"/>
        <v>8651713.8005160186</v>
      </c>
    </row>
    <row r="968" spans="5:12" x14ac:dyDescent="0.35">
      <c r="E968" s="135">
        <v>955</v>
      </c>
      <c r="F968" s="135" cm="1">
        <f t="array" aca="1" ref="F968" ca="1">INDEX('SCIR_90% vaccination'!$B956:$CW956, 'INPUTS for uncertainty analysis'!$B$2)</f>
        <v>0</v>
      </c>
      <c r="G968" s="137">
        <f t="shared" ca="1" si="72"/>
        <v>0</v>
      </c>
      <c r="H968" s="151">
        <f t="shared" ca="1" si="73"/>
        <v>0</v>
      </c>
      <c r="I968" s="138">
        <f t="shared" ca="1" si="74"/>
        <v>8484797.8567177523</v>
      </c>
      <c r="J968" s="138">
        <v>0</v>
      </c>
      <c r="K968" s="138">
        <f t="shared" ca="1" si="75"/>
        <v>0</v>
      </c>
      <c r="L968" s="138">
        <f t="shared" ca="1" si="76"/>
        <v>8484797.8567177523</v>
      </c>
    </row>
    <row r="969" spans="5:12" x14ac:dyDescent="0.35">
      <c r="E969" s="135">
        <v>956</v>
      </c>
      <c r="F969" s="135" cm="1">
        <f t="array" aca="1" ref="F969" ca="1">INDEX('SCIR_90% vaccination'!$B957:$CW957, 'INPUTS for uncertainty analysis'!$B$2)</f>
        <v>1</v>
      </c>
      <c r="G969" s="137">
        <f t="shared" ca="1" si="72"/>
        <v>25.144859849109157</v>
      </c>
      <c r="H969" s="151">
        <f t="shared" ca="1" si="73"/>
        <v>0</v>
      </c>
      <c r="I969" s="138">
        <f t="shared" ca="1" si="74"/>
        <v>8484797.8567177523</v>
      </c>
      <c r="J969" s="138">
        <v>0</v>
      </c>
      <c r="K969" s="138">
        <f t="shared" ca="1" si="75"/>
        <v>166915.94379826545</v>
      </c>
      <c r="L969" s="138">
        <f t="shared" ca="1" si="76"/>
        <v>8651713.8005160186</v>
      </c>
    </row>
    <row r="970" spans="5:12" x14ac:dyDescent="0.35">
      <c r="E970" s="135">
        <v>957</v>
      </c>
      <c r="F970" s="135" cm="1">
        <f t="array" aca="1" ref="F970" ca="1">INDEX('SCIR_90% vaccination'!$B958:$CW958, 'INPUTS for uncertainty analysis'!$B$2)</f>
        <v>0</v>
      </c>
      <c r="G970" s="137">
        <f t="shared" ca="1" si="72"/>
        <v>0</v>
      </c>
      <c r="H970" s="151">
        <f t="shared" ca="1" si="73"/>
        <v>0</v>
      </c>
      <c r="I970" s="138">
        <f t="shared" ca="1" si="74"/>
        <v>8484797.8567177523</v>
      </c>
      <c r="J970" s="138">
        <v>0</v>
      </c>
      <c r="K970" s="138">
        <f t="shared" ca="1" si="75"/>
        <v>0</v>
      </c>
      <c r="L970" s="138">
        <f t="shared" ca="1" si="76"/>
        <v>8484797.8567177523</v>
      </c>
    </row>
    <row r="971" spans="5:12" x14ac:dyDescent="0.35">
      <c r="E971" s="135">
        <v>958</v>
      </c>
      <c r="F971" s="135" cm="1">
        <f t="array" aca="1" ref="F971" ca="1">INDEX('SCIR_90% vaccination'!$B959:$CW959, 'INPUTS for uncertainty analysis'!$B$2)</f>
        <v>0</v>
      </c>
      <c r="G971" s="137">
        <f t="shared" ca="1" si="72"/>
        <v>0</v>
      </c>
      <c r="H971" s="151">
        <f t="shared" ca="1" si="73"/>
        <v>0</v>
      </c>
      <c r="I971" s="138">
        <f t="shared" ca="1" si="74"/>
        <v>8484797.8567177523</v>
      </c>
      <c r="J971" s="138">
        <v>0</v>
      </c>
      <c r="K971" s="138">
        <f t="shared" ca="1" si="75"/>
        <v>0</v>
      </c>
      <c r="L971" s="138">
        <f t="shared" ca="1" si="76"/>
        <v>8484797.8567177523</v>
      </c>
    </row>
    <row r="972" spans="5:12" x14ac:dyDescent="0.35">
      <c r="E972" s="135">
        <v>959</v>
      </c>
      <c r="F972" s="135" cm="1">
        <f t="array" aca="1" ref="F972" ca="1">INDEX('SCIR_90% vaccination'!$B960:$CW960, 'INPUTS for uncertainty analysis'!$B$2)</f>
        <v>0</v>
      </c>
      <c r="G972" s="137">
        <f t="shared" ca="1" si="72"/>
        <v>0</v>
      </c>
      <c r="H972" s="151">
        <f t="shared" ca="1" si="73"/>
        <v>0</v>
      </c>
      <c r="I972" s="138">
        <f t="shared" ca="1" si="74"/>
        <v>8484797.8567177523</v>
      </c>
      <c r="J972" s="138">
        <v>0</v>
      </c>
      <c r="K972" s="138">
        <f t="shared" ca="1" si="75"/>
        <v>0</v>
      </c>
      <c r="L972" s="138">
        <f t="shared" ca="1" si="76"/>
        <v>8484797.8567177523</v>
      </c>
    </row>
    <row r="973" spans="5:12" x14ac:dyDescent="0.35">
      <c r="E973" s="135">
        <v>960</v>
      </c>
      <c r="F973" s="135" cm="1">
        <f t="array" aca="1" ref="F973" ca="1">INDEX('SCIR_90% vaccination'!$B961:$CW961, 'INPUTS for uncertainty analysis'!$B$2)</f>
        <v>0</v>
      </c>
      <c r="G973" s="137">
        <f t="shared" ca="1" si="72"/>
        <v>0</v>
      </c>
      <c r="H973" s="151">
        <f t="shared" ca="1" si="73"/>
        <v>0</v>
      </c>
      <c r="I973" s="138">
        <f t="shared" ca="1" si="74"/>
        <v>8484797.8567177523</v>
      </c>
      <c r="J973" s="138">
        <v>0</v>
      </c>
      <c r="K973" s="138">
        <f t="shared" ca="1" si="75"/>
        <v>0</v>
      </c>
      <c r="L973" s="138">
        <f t="shared" ca="1" si="76"/>
        <v>8484797.8567177523</v>
      </c>
    </row>
    <row r="974" spans="5:12" x14ac:dyDescent="0.35">
      <c r="E974" s="135">
        <v>961</v>
      </c>
      <c r="F974" s="135" cm="1">
        <f t="array" aca="1" ref="F974" ca="1">INDEX('SCIR_90% vaccination'!$B962:$CW962, 'INPUTS for uncertainty analysis'!$B$2)</f>
        <v>0</v>
      </c>
      <c r="G974" s="137">
        <f t="shared" ref="G974:G1013" ca="1" si="77">F974*$C$10</f>
        <v>0</v>
      </c>
      <c r="H974" s="151">
        <f t="shared" ref="H974:H1013" ca="1" si="78">IF(F974 &gt; 1,$C$14*20000,0)</f>
        <v>0</v>
      </c>
      <c r="I974" s="138">
        <f t="shared" ref="I974:I1013" ca="1" si="79">IF(F974 &gt; 1,$C$5+$G$2,$G$2)</f>
        <v>8484797.8567177523</v>
      </c>
      <c r="J974" s="138">
        <v>0</v>
      </c>
      <c r="K974" s="138">
        <f t="shared" ref="K974:K1013" ca="1" si="80">F974*$C$6</f>
        <v>0</v>
      </c>
      <c r="L974" s="138">
        <f t="shared" ref="L974:L1013" ca="1" si="81">J974+I974+K974</f>
        <v>8484797.8567177523</v>
      </c>
    </row>
    <row r="975" spans="5:12" x14ac:dyDescent="0.35">
      <c r="E975" s="135">
        <v>962</v>
      </c>
      <c r="F975" s="135" cm="1">
        <f t="array" aca="1" ref="F975" ca="1">INDEX('SCIR_90% vaccination'!$B963:$CW963, 'INPUTS for uncertainty analysis'!$B$2)</f>
        <v>0</v>
      </c>
      <c r="G975" s="137">
        <f t="shared" ca="1" si="77"/>
        <v>0</v>
      </c>
      <c r="H975" s="151">
        <f t="shared" ca="1" si="78"/>
        <v>0</v>
      </c>
      <c r="I975" s="138">
        <f t="shared" ca="1" si="79"/>
        <v>8484797.8567177523</v>
      </c>
      <c r="J975" s="138">
        <v>0</v>
      </c>
      <c r="K975" s="138">
        <f t="shared" ca="1" si="80"/>
        <v>0</v>
      </c>
      <c r="L975" s="138">
        <f t="shared" ca="1" si="81"/>
        <v>8484797.8567177523</v>
      </c>
    </row>
    <row r="976" spans="5:12" x14ac:dyDescent="0.35">
      <c r="E976" s="135">
        <v>963</v>
      </c>
      <c r="F976" s="135" cm="1">
        <f t="array" aca="1" ref="F976" ca="1">INDEX('SCIR_90% vaccination'!$B964:$CW964, 'INPUTS for uncertainty analysis'!$B$2)</f>
        <v>0</v>
      </c>
      <c r="G976" s="137">
        <f t="shared" ca="1" si="77"/>
        <v>0</v>
      </c>
      <c r="H976" s="151">
        <f t="shared" ca="1" si="78"/>
        <v>0</v>
      </c>
      <c r="I976" s="138">
        <f t="shared" ca="1" si="79"/>
        <v>8484797.8567177523</v>
      </c>
      <c r="J976" s="138">
        <v>0</v>
      </c>
      <c r="K976" s="138">
        <f t="shared" ca="1" si="80"/>
        <v>0</v>
      </c>
      <c r="L976" s="138">
        <f t="shared" ca="1" si="81"/>
        <v>8484797.8567177523</v>
      </c>
    </row>
    <row r="977" spans="5:12" x14ac:dyDescent="0.35">
      <c r="E977" s="135">
        <v>964</v>
      </c>
      <c r="F977" s="135" cm="1">
        <f t="array" aca="1" ref="F977" ca="1">INDEX('SCIR_90% vaccination'!$B965:$CW965, 'INPUTS for uncertainty analysis'!$B$2)</f>
        <v>1</v>
      </c>
      <c r="G977" s="137">
        <f t="shared" ca="1" si="77"/>
        <v>25.144859849109157</v>
      </c>
      <c r="H977" s="151">
        <f t="shared" ca="1" si="78"/>
        <v>0</v>
      </c>
      <c r="I977" s="138">
        <f t="shared" ca="1" si="79"/>
        <v>8484797.8567177523</v>
      </c>
      <c r="J977" s="138">
        <v>0</v>
      </c>
      <c r="K977" s="138">
        <f t="shared" ca="1" si="80"/>
        <v>166915.94379826545</v>
      </c>
      <c r="L977" s="138">
        <f t="shared" ca="1" si="81"/>
        <v>8651713.8005160186</v>
      </c>
    </row>
    <row r="978" spans="5:12" x14ac:dyDescent="0.35">
      <c r="E978" s="135">
        <v>965</v>
      </c>
      <c r="F978" s="135" cm="1">
        <f t="array" aca="1" ref="F978" ca="1">INDEX('SCIR_90% vaccination'!$B966:$CW966, 'INPUTS for uncertainty analysis'!$B$2)</f>
        <v>0</v>
      </c>
      <c r="G978" s="137">
        <f t="shared" ca="1" si="77"/>
        <v>0</v>
      </c>
      <c r="H978" s="151">
        <f t="shared" ca="1" si="78"/>
        <v>0</v>
      </c>
      <c r="I978" s="138">
        <f t="shared" ca="1" si="79"/>
        <v>8484797.8567177523</v>
      </c>
      <c r="J978" s="138">
        <v>0</v>
      </c>
      <c r="K978" s="138">
        <f t="shared" ca="1" si="80"/>
        <v>0</v>
      </c>
      <c r="L978" s="138">
        <f t="shared" ca="1" si="81"/>
        <v>8484797.8567177523</v>
      </c>
    </row>
    <row r="979" spans="5:12" x14ac:dyDescent="0.35">
      <c r="E979" s="135">
        <v>966</v>
      </c>
      <c r="F979" s="135" cm="1">
        <f t="array" aca="1" ref="F979" ca="1">INDEX('SCIR_90% vaccination'!$B967:$CW967, 'INPUTS for uncertainty analysis'!$B$2)</f>
        <v>0</v>
      </c>
      <c r="G979" s="137">
        <f t="shared" ca="1" si="77"/>
        <v>0</v>
      </c>
      <c r="H979" s="151">
        <f t="shared" ca="1" si="78"/>
        <v>0</v>
      </c>
      <c r="I979" s="138">
        <f t="shared" ca="1" si="79"/>
        <v>8484797.8567177523</v>
      </c>
      <c r="J979" s="138">
        <v>0</v>
      </c>
      <c r="K979" s="138">
        <f t="shared" ca="1" si="80"/>
        <v>0</v>
      </c>
      <c r="L979" s="138">
        <f t="shared" ca="1" si="81"/>
        <v>8484797.8567177523</v>
      </c>
    </row>
    <row r="980" spans="5:12" x14ac:dyDescent="0.35">
      <c r="E980" s="135">
        <v>967</v>
      </c>
      <c r="F980" s="135" cm="1">
        <f t="array" aca="1" ref="F980" ca="1">INDEX('SCIR_90% vaccination'!$B968:$CW968, 'INPUTS for uncertainty analysis'!$B$2)</f>
        <v>0</v>
      </c>
      <c r="G980" s="137">
        <f t="shared" ca="1" si="77"/>
        <v>0</v>
      </c>
      <c r="H980" s="151">
        <f t="shared" ca="1" si="78"/>
        <v>0</v>
      </c>
      <c r="I980" s="138">
        <f t="shared" ca="1" si="79"/>
        <v>8484797.8567177523</v>
      </c>
      <c r="J980" s="138">
        <v>0</v>
      </c>
      <c r="K980" s="138">
        <f t="shared" ca="1" si="80"/>
        <v>0</v>
      </c>
      <c r="L980" s="138">
        <f t="shared" ca="1" si="81"/>
        <v>8484797.8567177523</v>
      </c>
    </row>
    <row r="981" spans="5:12" x14ac:dyDescent="0.35">
      <c r="E981" s="135">
        <v>968</v>
      </c>
      <c r="F981" s="135" cm="1">
        <f t="array" aca="1" ref="F981" ca="1">INDEX('SCIR_90% vaccination'!$B969:$CW969, 'INPUTS for uncertainty analysis'!$B$2)</f>
        <v>0</v>
      </c>
      <c r="G981" s="137">
        <f t="shared" ca="1" si="77"/>
        <v>0</v>
      </c>
      <c r="H981" s="151">
        <f t="shared" ca="1" si="78"/>
        <v>0</v>
      </c>
      <c r="I981" s="138">
        <f t="shared" ca="1" si="79"/>
        <v>8484797.8567177523</v>
      </c>
      <c r="J981" s="138">
        <v>0</v>
      </c>
      <c r="K981" s="138">
        <f t="shared" ca="1" si="80"/>
        <v>0</v>
      </c>
      <c r="L981" s="138">
        <f t="shared" ca="1" si="81"/>
        <v>8484797.8567177523</v>
      </c>
    </row>
    <row r="982" spans="5:12" x14ac:dyDescent="0.35">
      <c r="E982" s="135">
        <v>969</v>
      </c>
      <c r="F982" s="135" cm="1">
        <f t="array" aca="1" ref="F982" ca="1">INDEX('SCIR_90% vaccination'!$B970:$CW970, 'INPUTS for uncertainty analysis'!$B$2)</f>
        <v>0</v>
      </c>
      <c r="G982" s="137">
        <f t="shared" ca="1" si="77"/>
        <v>0</v>
      </c>
      <c r="H982" s="151">
        <f t="shared" ca="1" si="78"/>
        <v>0</v>
      </c>
      <c r="I982" s="138">
        <f t="shared" ca="1" si="79"/>
        <v>8484797.8567177523</v>
      </c>
      <c r="J982" s="138">
        <v>0</v>
      </c>
      <c r="K982" s="138">
        <f t="shared" ca="1" si="80"/>
        <v>0</v>
      </c>
      <c r="L982" s="138">
        <f t="shared" ca="1" si="81"/>
        <v>8484797.8567177523</v>
      </c>
    </row>
    <row r="983" spans="5:12" x14ac:dyDescent="0.35">
      <c r="E983" s="135">
        <v>970</v>
      </c>
      <c r="F983" s="135" cm="1">
        <f t="array" aca="1" ref="F983" ca="1">INDEX('SCIR_90% vaccination'!$B971:$CW971, 'INPUTS for uncertainty analysis'!$B$2)</f>
        <v>0</v>
      </c>
      <c r="G983" s="137">
        <f t="shared" ca="1" si="77"/>
        <v>0</v>
      </c>
      <c r="H983" s="151">
        <f t="shared" ca="1" si="78"/>
        <v>0</v>
      </c>
      <c r="I983" s="138">
        <f t="shared" ca="1" si="79"/>
        <v>8484797.8567177523</v>
      </c>
      <c r="J983" s="138">
        <v>0</v>
      </c>
      <c r="K983" s="138">
        <f t="shared" ca="1" si="80"/>
        <v>0</v>
      </c>
      <c r="L983" s="138">
        <f t="shared" ca="1" si="81"/>
        <v>8484797.8567177523</v>
      </c>
    </row>
    <row r="984" spans="5:12" x14ac:dyDescent="0.35">
      <c r="E984" s="135">
        <v>971</v>
      </c>
      <c r="F984" s="135" cm="1">
        <f t="array" aca="1" ref="F984" ca="1">INDEX('SCIR_90% vaccination'!$B972:$CW972, 'INPUTS for uncertainty analysis'!$B$2)</f>
        <v>0</v>
      </c>
      <c r="G984" s="137">
        <f t="shared" ca="1" si="77"/>
        <v>0</v>
      </c>
      <c r="H984" s="151">
        <f t="shared" ca="1" si="78"/>
        <v>0</v>
      </c>
      <c r="I984" s="138">
        <f t="shared" ca="1" si="79"/>
        <v>8484797.8567177523</v>
      </c>
      <c r="J984" s="138">
        <v>0</v>
      </c>
      <c r="K984" s="138">
        <f t="shared" ca="1" si="80"/>
        <v>0</v>
      </c>
      <c r="L984" s="138">
        <f t="shared" ca="1" si="81"/>
        <v>8484797.8567177523</v>
      </c>
    </row>
    <row r="985" spans="5:12" x14ac:dyDescent="0.35">
      <c r="E985" s="135">
        <v>972</v>
      </c>
      <c r="F985" s="135" cm="1">
        <f t="array" aca="1" ref="F985" ca="1">INDEX('SCIR_90% vaccination'!$B973:$CW973, 'INPUTS for uncertainty analysis'!$B$2)</f>
        <v>0</v>
      </c>
      <c r="G985" s="137">
        <f t="shared" ca="1" si="77"/>
        <v>0</v>
      </c>
      <c r="H985" s="151">
        <f t="shared" ca="1" si="78"/>
        <v>0</v>
      </c>
      <c r="I985" s="138">
        <f t="shared" ca="1" si="79"/>
        <v>8484797.8567177523</v>
      </c>
      <c r="J985" s="138">
        <v>0</v>
      </c>
      <c r="K985" s="138">
        <f t="shared" ca="1" si="80"/>
        <v>0</v>
      </c>
      <c r="L985" s="138">
        <f t="shared" ca="1" si="81"/>
        <v>8484797.8567177523</v>
      </c>
    </row>
    <row r="986" spans="5:12" x14ac:dyDescent="0.35">
      <c r="E986" s="135">
        <v>973</v>
      </c>
      <c r="F986" s="135" cm="1">
        <f t="array" aca="1" ref="F986" ca="1">INDEX('SCIR_90% vaccination'!$B974:$CW974, 'INPUTS for uncertainty analysis'!$B$2)</f>
        <v>1</v>
      </c>
      <c r="G986" s="137">
        <f t="shared" ca="1" si="77"/>
        <v>25.144859849109157</v>
      </c>
      <c r="H986" s="151">
        <f t="shared" ca="1" si="78"/>
        <v>0</v>
      </c>
      <c r="I986" s="138">
        <f t="shared" ca="1" si="79"/>
        <v>8484797.8567177523</v>
      </c>
      <c r="J986" s="138">
        <v>0</v>
      </c>
      <c r="K986" s="138">
        <f t="shared" ca="1" si="80"/>
        <v>166915.94379826545</v>
      </c>
      <c r="L986" s="138">
        <f t="shared" ca="1" si="81"/>
        <v>8651713.8005160186</v>
      </c>
    </row>
    <row r="987" spans="5:12" x14ac:dyDescent="0.35">
      <c r="E987" s="135">
        <v>974</v>
      </c>
      <c r="F987" s="135" cm="1">
        <f t="array" aca="1" ref="F987" ca="1">INDEX('SCIR_90% vaccination'!$B975:$CW975, 'INPUTS for uncertainty analysis'!$B$2)</f>
        <v>0</v>
      </c>
      <c r="G987" s="137">
        <f t="shared" ca="1" si="77"/>
        <v>0</v>
      </c>
      <c r="H987" s="151">
        <f t="shared" ca="1" si="78"/>
        <v>0</v>
      </c>
      <c r="I987" s="138">
        <f t="shared" ca="1" si="79"/>
        <v>8484797.8567177523</v>
      </c>
      <c r="J987" s="138">
        <v>0</v>
      </c>
      <c r="K987" s="138">
        <f t="shared" ca="1" si="80"/>
        <v>0</v>
      </c>
      <c r="L987" s="138">
        <f t="shared" ca="1" si="81"/>
        <v>8484797.8567177523</v>
      </c>
    </row>
    <row r="988" spans="5:12" x14ac:dyDescent="0.35">
      <c r="E988" s="135">
        <v>975</v>
      </c>
      <c r="F988" s="135" cm="1">
        <f t="array" aca="1" ref="F988" ca="1">INDEX('SCIR_90% vaccination'!$B976:$CW976, 'INPUTS for uncertainty analysis'!$B$2)</f>
        <v>1</v>
      </c>
      <c r="G988" s="137">
        <f t="shared" ca="1" si="77"/>
        <v>25.144859849109157</v>
      </c>
      <c r="H988" s="151">
        <f t="shared" ca="1" si="78"/>
        <v>0</v>
      </c>
      <c r="I988" s="138">
        <f t="shared" ca="1" si="79"/>
        <v>8484797.8567177523</v>
      </c>
      <c r="J988" s="138">
        <v>0</v>
      </c>
      <c r="K988" s="138">
        <f t="shared" ca="1" si="80"/>
        <v>166915.94379826545</v>
      </c>
      <c r="L988" s="138">
        <f t="shared" ca="1" si="81"/>
        <v>8651713.8005160186</v>
      </c>
    </row>
    <row r="989" spans="5:12" x14ac:dyDescent="0.35">
      <c r="E989" s="135">
        <v>976</v>
      </c>
      <c r="F989" s="135" cm="1">
        <f t="array" aca="1" ref="F989" ca="1">INDEX('SCIR_90% vaccination'!$B977:$CW977, 'INPUTS for uncertainty analysis'!$B$2)</f>
        <v>0</v>
      </c>
      <c r="G989" s="137">
        <f t="shared" ca="1" si="77"/>
        <v>0</v>
      </c>
      <c r="H989" s="151">
        <f t="shared" ca="1" si="78"/>
        <v>0</v>
      </c>
      <c r="I989" s="138">
        <f t="shared" ca="1" si="79"/>
        <v>8484797.8567177523</v>
      </c>
      <c r="J989" s="138">
        <v>0</v>
      </c>
      <c r="K989" s="138">
        <f t="shared" ca="1" si="80"/>
        <v>0</v>
      </c>
      <c r="L989" s="138">
        <f t="shared" ca="1" si="81"/>
        <v>8484797.8567177523</v>
      </c>
    </row>
    <row r="990" spans="5:12" x14ac:dyDescent="0.35">
      <c r="E990" s="135">
        <v>977</v>
      </c>
      <c r="F990" s="135" cm="1">
        <f t="array" aca="1" ref="F990" ca="1">INDEX('SCIR_90% vaccination'!$B978:$CW978, 'INPUTS for uncertainty analysis'!$B$2)</f>
        <v>0</v>
      </c>
      <c r="G990" s="137">
        <f t="shared" ca="1" si="77"/>
        <v>0</v>
      </c>
      <c r="H990" s="151">
        <f t="shared" ca="1" si="78"/>
        <v>0</v>
      </c>
      <c r="I990" s="138">
        <f t="shared" ca="1" si="79"/>
        <v>8484797.8567177523</v>
      </c>
      <c r="J990" s="138">
        <v>0</v>
      </c>
      <c r="K990" s="138">
        <f t="shared" ca="1" si="80"/>
        <v>0</v>
      </c>
      <c r="L990" s="138">
        <f t="shared" ca="1" si="81"/>
        <v>8484797.8567177523</v>
      </c>
    </row>
    <row r="991" spans="5:12" x14ac:dyDescent="0.35">
      <c r="E991" s="135">
        <v>978</v>
      </c>
      <c r="F991" s="135" cm="1">
        <f t="array" aca="1" ref="F991" ca="1">INDEX('SCIR_90% vaccination'!$B979:$CW979, 'INPUTS for uncertainty analysis'!$B$2)</f>
        <v>1</v>
      </c>
      <c r="G991" s="137">
        <f t="shared" ca="1" si="77"/>
        <v>25.144859849109157</v>
      </c>
      <c r="H991" s="151">
        <f t="shared" ca="1" si="78"/>
        <v>0</v>
      </c>
      <c r="I991" s="138">
        <f t="shared" ca="1" si="79"/>
        <v>8484797.8567177523</v>
      </c>
      <c r="J991" s="138">
        <v>0</v>
      </c>
      <c r="K991" s="138">
        <f t="shared" ca="1" si="80"/>
        <v>166915.94379826545</v>
      </c>
      <c r="L991" s="138">
        <f t="shared" ca="1" si="81"/>
        <v>8651713.8005160186</v>
      </c>
    </row>
    <row r="992" spans="5:12" x14ac:dyDescent="0.35">
      <c r="E992" s="135">
        <v>979</v>
      </c>
      <c r="F992" s="135" cm="1">
        <f t="array" aca="1" ref="F992" ca="1">INDEX('SCIR_90% vaccination'!$B980:$CW980, 'INPUTS for uncertainty analysis'!$B$2)</f>
        <v>1</v>
      </c>
      <c r="G992" s="137">
        <f t="shared" ca="1" si="77"/>
        <v>25.144859849109157</v>
      </c>
      <c r="H992" s="151">
        <f t="shared" ca="1" si="78"/>
        <v>0</v>
      </c>
      <c r="I992" s="138">
        <f t="shared" ca="1" si="79"/>
        <v>8484797.8567177523</v>
      </c>
      <c r="J992" s="138">
        <v>0</v>
      </c>
      <c r="K992" s="138">
        <f t="shared" ca="1" si="80"/>
        <v>166915.94379826545</v>
      </c>
      <c r="L992" s="138">
        <f t="shared" ca="1" si="81"/>
        <v>8651713.8005160186</v>
      </c>
    </row>
    <row r="993" spans="5:12" x14ac:dyDescent="0.35">
      <c r="E993" s="135">
        <v>980</v>
      </c>
      <c r="F993" s="135" cm="1">
        <f t="array" aca="1" ref="F993" ca="1">INDEX('SCIR_90% vaccination'!$B981:$CW981, 'INPUTS for uncertainty analysis'!$B$2)</f>
        <v>0</v>
      </c>
      <c r="G993" s="137">
        <f t="shared" ca="1" si="77"/>
        <v>0</v>
      </c>
      <c r="H993" s="151">
        <f t="shared" ca="1" si="78"/>
        <v>0</v>
      </c>
      <c r="I993" s="138">
        <f t="shared" ca="1" si="79"/>
        <v>8484797.8567177523</v>
      </c>
      <c r="J993" s="138">
        <v>0</v>
      </c>
      <c r="K993" s="138">
        <f t="shared" ca="1" si="80"/>
        <v>0</v>
      </c>
      <c r="L993" s="138">
        <f t="shared" ca="1" si="81"/>
        <v>8484797.8567177523</v>
      </c>
    </row>
    <row r="994" spans="5:12" x14ac:dyDescent="0.35">
      <c r="E994" s="135">
        <v>981</v>
      </c>
      <c r="F994" s="135" cm="1">
        <f t="array" aca="1" ref="F994" ca="1">INDEX('SCIR_90% vaccination'!$B982:$CW982, 'INPUTS for uncertainty analysis'!$B$2)</f>
        <v>0</v>
      </c>
      <c r="G994" s="137">
        <f t="shared" ca="1" si="77"/>
        <v>0</v>
      </c>
      <c r="H994" s="151">
        <f t="shared" ca="1" si="78"/>
        <v>0</v>
      </c>
      <c r="I994" s="138">
        <f t="shared" ca="1" si="79"/>
        <v>8484797.8567177523</v>
      </c>
      <c r="J994" s="138">
        <v>0</v>
      </c>
      <c r="K994" s="138">
        <f t="shared" ca="1" si="80"/>
        <v>0</v>
      </c>
      <c r="L994" s="138">
        <f t="shared" ca="1" si="81"/>
        <v>8484797.8567177523</v>
      </c>
    </row>
    <row r="995" spans="5:12" x14ac:dyDescent="0.35">
      <c r="E995" s="135">
        <v>982</v>
      </c>
      <c r="F995" s="135" cm="1">
        <f t="array" aca="1" ref="F995" ca="1">INDEX('SCIR_90% vaccination'!$B983:$CW983, 'INPUTS for uncertainty analysis'!$B$2)</f>
        <v>0</v>
      </c>
      <c r="G995" s="137">
        <f t="shared" ca="1" si="77"/>
        <v>0</v>
      </c>
      <c r="H995" s="151">
        <f t="shared" ca="1" si="78"/>
        <v>0</v>
      </c>
      <c r="I995" s="138">
        <f t="shared" ca="1" si="79"/>
        <v>8484797.8567177523</v>
      </c>
      <c r="J995" s="138">
        <v>0</v>
      </c>
      <c r="K995" s="138">
        <f t="shared" ca="1" si="80"/>
        <v>0</v>
      </c>
      <c r="L995" s="138">
        <f t="shared" ca="1" si="81"/>
        <v>8484797.8567177523</v>
      </c>
    </row>
    <row r="996" spans="5:12" x14ac:dyDescent="0.35">
      <c r="E996" s="135">
        <v>983</v>
      </c>
      <c r="F996" s="135" cm="1">
        <f t="array" aca="1" ref="F996" ca="1">INDEX('SCIR_90% vaccination'!$B984:$CW984, 'INPUTS for uncertainty analysis'!$B$2)</f>
        <v>0</v>
      </c>
      <c r="G996" s="137">
        <f t="shared" ca="1" si="77"/>
        <v>0</v>
      </c>
      <c r="H996" s="151">
        <f t="shared" ca="1" si="78"/>
        <v>0</v>
      </c>
      <c r="I996" s="138">
        <f t="shared" ca="1" si="79"/>
        <v>8484797.8567177523</v>
      </c>
      <c r="J996" s="138">
        <v>0</v>
      </c>
      <c r="K996" s="138">
        <f t="shared" ca="1" si="80"/>
        <v>0</v>
      </c>
      <c r="L996" s="138">
        <f t="shared" ca="1" si="81"/>
        <v>8484797.8567177523</v>
      </c>
    </row>
    <row r="997" spans="5:12" x14ac:dyDescent="0.35">
      <c r="E997" s="135">
        <v>984</v>
      </c>
      <c r="F997" s="135" cm="1">
        <f t="array" aca="1" ref="F997" ca="1">INDEX('SCIR_90% vaccination'!$B985:$CW985, 'INPUTS for uncertainty analysis'!$B$2)</f>
        <v>0</v>
      </c>
      <c r="G997" s="137">
        <f t="shared" ca="1" si="77"/>
        <v>0</v>
      </c>
      <c r="H997" s="151">
        <f t="shared" ca="1" si="78"/>
        <v>0</v>
      </c>
      <c r="I997" s="138">
        <f t="shared" ca="1" si="79"/>
        <v>8484797.8567177523</v>
      </c>
      <c r="J997" s="138">
        <v>0</v>
      </c>
      <c r="K997" s="138">
        <f t="shared" ca="1" si="80"/>
        <v>0</v>
      </c>
      <c r="L997" s="138">
        <f t="shared" ca="1" si="81"/>
        <v>8484797.8567177523</v>
      </c>
    </row>
    <row r="998" spans="5:12" x14ac:dyDescent="0.35">
      <c r="E998" s="135">
        <v>985</v>
      </c>
      <c r="F998" s="135" cm="1">
        <f t="array" aca="1" ref="F998" ca="1">INDEX('SCIR_90% vaccination'!$B986:$CW986, 'INPUTS for uncertainty analysis'!$B$2)</f>
        <v>0</v>
      </c>
      <c r="G998" s="137">
        <f t="shared" ca="1" si="77"/>
        <v>0</v>
      </c>
      <c r="H998" s="151">
        <f t="shared" ca="1" si="78"/>
        <v>0</v>
      </c>
      <c r="I998" s="138">
        <f t="shared" ca="1" si="79"/>
        <v>8484797.8567177523</v>
      </c>
      <c r="J998" s="138">
        <v>0</v>
      </c>
      <c r="K998" s="138">
        <f t="shared" ca="1" si="80"/>
        <v>0</v>
      </c>
      <c r="L998" s="138">
        <f t="shared" ca="1" si="81"/>
        <v>8484797.8567177523</v>
      </c>
    </row>
    <row r="999" spans="5:12" x14ac:dyDescent="0.35">
      <c r="E999" s="135">
        <v>986</v>
      </c>
      <c r="F999" s="135" cm="1">
        <f t="array" aca="1" ref="F999" ca="1">INDEX('SCIR_90% vaccination'!$B987:$CW987, 'INPUTS for uncertainty analysis'!$B$2)</f>
        <v>1</v>
      </c>
      <c r="G999" s="137">
        <f t="shared" ca="1" si="77"/>
        <v>25.144859849109157</v>
      </c>
      <c r="H999" s="151">
        <f t="shared" ca="1" si="78"/>
        <v>0</v>
      </c>
      <c r="I999" s="138">
        <f t="shared" ca="1" si="79"/>
        <v>8484797.8567177523</v>
      </c>
      <c r="J999" s="138">
        <v>0</v>
      </c>
      <c r="K999" s="138">
        <f t="shared" ca="1" si="80"/>
        <v>166915.94379826545</v>
      </c>
      <c r="L999" s="138">
        <f t="shared" ca="1" si="81"/>
        <v>8651713.8005160186</v>
      </c>
    </row>
    <row r="1000" spans="5:12" x14ac:dyDescent="0.35">
      <c r="E1000" s="135">
        <v>987</v>
      </c>
      <c r="F1000" s="135" cm="1">
        <f t="array" aca="1" ref="F1000" ca="1">INDEX('SCIR_90% vaccination'!$B988:$CW988, 'INPUTS for uncertainty analysis'!$B$2)</f>
        <v>1</v>
      </c>
      <c r="G1000" s="137">
        <f t="shared" ca="1" si="77"/>
        <v>25.144859849109157</v>
      </c>
      <c r="H1000" s="151">
        <f t="shared" ca="1" si="78"/>
        <v>0</v>
      </c>
      <c r="I1000" s="138">
        <f t="shared" ca="1" si="79"/>
        <v>8484797.8567177523</v>
      </c>
      <c r="J1000" s="138">
        <v>0</v>
      </c>
      <c r="K1000" s="138">
        <f t="shared" ca="1" si="80"/>
        <v>166915.94379826545</v>
      </c>
      <c r="L1000" s="138">
        <f t="shared" ca="1" si="81"/>
        <v>8651713.8005160186</v>
      </c>
    </row>
    <row r="1001" spans="5:12" x14ac:dyDescent="0.35">
      <c r="E1001" s="135">
        <v>988</v>
      </c>
      <c r="F1001" s="135" cm="1">
        <f t="array" aca="1" ref="F1001" ca="1">INDEX('SCIR_90% vaccination'!$B989:$CW989, 'INPUTS for uncertainty analysis'!$B$2)</f>
        <v>0</v>
      </c>
      <c r="G1001" s="137">
        <f t="shared" ca="1" si="77"/>
        <v>0</v>
      </c>
      <c r="H1001" s="151">
        <f t="shared" ca="1" si="78"/>
        <v>0</v>
      </c>
      <c r="I1001" s="138">
        <f t="shared" ca="1" si="79"/>
        <v>8484797.8567177523</v>
      </c>
      <c r="J1001" s="138">
        <v>0</v>
      </c>
      <c r="K1001" s="138">
        <f t="shared" ca="1" si="80"/>
        <v>0</v>
      </c>
      <c r="L1001" s="138">
        <f t="shared" ca="1" si="81"/>
        <v>8484797.8567177523</v>
      </c>
    </row>
    <row r="1002" spans="5:12" x14ac:dyDescent="0.35">
      <c r="E1002" s="135">
        <v>989</v>
      </c>
      <c r="F1002" s="135" cm="1">
        <f t="array" aca="1" ref="F1002" ca="1">INDEX('SCIR_90% vaccination'!$B990:$CW990, 'INPUTS for uncertainty analysis'!$B$2)</f>
        <v>0</v>
      </c>
      <c r="G1002" s="137">
        <f t="shared" ca="1" si="77"/>
        <v>0</v>
      </c>
      <c r="H1002" s="151">
        <f t="shared" ca="1" si="78"/>
        <v>0</v>
      </c>
      <c r="I1002" s="138">
        <f t="shared" ca="1" si="79"/>
        <v>8484797.8567177523</v>
      </c>
      <c r="J1002" s="138">
        <v>0</v>
      </c>
      <c r="K1002" s="138">
        <f t="shared" ca="1" si="80"/>
        <v>0</v>
      </c>
      <c r="L1002" s="138">
        <f t="shared" ca="1" si="81"/>
        <v>8484797.8567177523</v>
      </c>
    </row>
    <row r="1003" spans="5:12" x14ac:dyDescent="0.35">
      <c r="E1003" s="135">
        <v>990</v>
      </c>
      <c r="F1003" s="135" cm="1">
        <f t="array" aca="1" ref="F1003" ca="1">INDEX('SCIR_90% vaccination'!$B991:$CW991, 'INPUTS for uncertainty analysis'!$B$2)</f>
        <v>0</v>
      </c>
      <c r="G1003" s="137">
        <f t="shared" ca="1" si="77"/>
        <v>0</v>
      </c>
      <c r="H1003" s="151">
        <f t="shared" ca="1" si="78"/>
        <v>0</v>
      </c>
      <c r="I1003" s="138">
        <f t="shared" ca="1" si="79"/>
        <v>8484797.8567177523</v>
      </c>
      <c r="J1003" s="138">
        <v>0</v>
      </c>
      <c r="K1003" s="138">
        <f t="shared" ca="1" si="80"/>
        <v>0</v>
      </c>
      <c r="L1003" s="138">
        <f t="shared" ca="1" si="81"/>
        <v>8484797.8567177523</v>
      </c>
    </row>
    <row r="1004" spans="5:12" x14ac:dyDescent="0.35">
      <c r="E1004" s="135">
        <v>991</v>
      </c>
      <c r="F1004" s="135" cm="1">
        <f t="array" aca="1" ref="F1004" ca="1">INDEX('SCIR_90% vaccination'!$B992:$CW992, 'INPUTS for uncertainty analysis'!$B$2)</f>
        <v>0</v>
      </c>
      <c r="G1004" s="137">
        <f t="shared" ca="1" si="77"/>
        <v>0</v>
      </c>
      <c r="H1004" s="151">
        <f t="shared" ca="1" si="78"/>
        <v>0</v>
      </c>
      <c r="I1004" s="138">
        <f t="shared" ca="1" si="79"/>
        <v>8484797.8567177523</v>
      </c>
      <c r="J1004" s="138">
        <v>0</v>
      </c>
      <c r="K1004" s="138">
        <f t="shared" ca="1" si="80"/>
        <v>0</v>
      </c>
      <c r="L1004" s="138">
        <f t="shared" ca="1" si="81"/>
        <v>8484797.8567177523</v>
      </c>
    </row>
    <row r="1005" spans="5:12" x14ac:dyDescent="0.35">
      <c r="E1005" s="135">
        <v>992</v>
      </c>
      <c r="F1005" s="135" cm="1">
        <f t="array" aca="1" ref="F1005" ca="1">INDEX('SCIR_90% vaccination'!$B993:$CW993, 'INPUTS for uncertainty analysis'!$B$2)</f>
        <v>0</v>
      </c>
      <c r="G1005" s="137">
        <f t="shared" ca="1" si="77"/>
        <v>0</v>
      </c>
      <c r="H1005" s="151">
        <f t="shared" ca="1" si="78"/>
        <v>0</v>
      </c>
      <c r="I1005" s="138">
        <f t="shared" ca="1" si="79"/>
        <v>8484797.8567177523</v>
      </c>
      <c r="J1005" s="138">
        <v>0</v>
      </c>
      <c r="K1005" s="138">
        <f t="shared" ca="1" si="80"/>
        <v>0</v>
      </c>
      <c r="L1005" s="138">
        <f t="shared" ca="1" si="81"/>
        <v>8484797.8567177523</v>
      </c>
    </row>
    <row r="1006" spans="5:12" x14ac:dyDescent="0.35">
      <c r="E1006" s="135">
        <v>993</v>
      </c>
      <c r="F1006" s="135" cm="1">
        <f t="array" aca="1" ref="F1006" ca="1">INDEX('SCIR_90% vaccination'!$B994:$CW994, 'INPUTS for uncertainty analysis'!$B$2)</f>
        <v>0</v>
      </c>
      <c r="G1006" s="137">
        <f t="shared" ca="1" si="77"/>
        <v>0</v>
      </c>
      <c r="H1006" s="151">
        <f t="shared" ca="1" si="78"/>
        <v>0</v>
      </c>
      <c r="I1006" s="138">
        <f t="shared" ca="1" si="79"/>
        <v>8484797.8567177523</v>
      </c>
      <c r="J1006" s="138">
        <v>0</v>
      </c>
      <c r="K1006" s="138">
        <f t="shared" ca="1" si="80"/>
        <v>0</v>
      </c>
      <c r="L1006" s="138">
        <f t="shared" ca="1" si="81"/>
        <v>8484797.8567177523</v>
      </c>
    </row>
    <row r="1007" spans="5:12" x14ac:dyDescent="0.35">
      <c r="E1007" s="135">
        <v>994</v>
      </c>
      <c r="F1007" s="135" cm="1">
        <f t="array" aca="1" ref="F1007" ca="1">INDEX('SCIR_90% vaccination'!$B995:$CW995, 'INPUTS for uncertainty analysis'!$B$2)</f>
        <v>0</v>
      </c>
      <c r="G1007" s="137">
        <f t="shared" ca="1" si="77"/>
        <v>0</v>
      </c>
      <c r="H1007" s="151">
        <f t="shared" ca="1" si="78"/>
        <v>0</v>
      </c>
      <c r="I1007" s="138">
        <f t="shared" ca="1" si="79"/>
        <v>8484797.8567177523</v>
      </c>
      <c r="J1007" s="138">
        <v>0</v>
      </c>
      <c r="K1007" s="138">
        <f t="shared" ca="1" si="80"/>
        <v>0</v>
      </c>
      <c r="L1007" s="138">
        <f t="shared" ca="1" si="81"/>
        <v>8484797.8567177523</v>
      </c>
    </row>
    <row r="1008" spans="5:12" x14ac:dyDescent="0.35">
      <c r="E1008" s="135">
        <v>995</v>
      </c>
      <c r="F1008" s="135" cm="1">
        <f t="array" aca="1" ref="F1008" ca="1">INDEX('SCIR_90% vaccination'!$B996:$CW996, 'INPUTS for uncertainty analysis'!$B$2)</f>
        <v>0</v>
      </c>
      <c r="G1008" s="137">
        <f t="shared" ca="1" si="77"/>
        <v>0</v>
      </c>
      <c r="H1008" s="151">
        <f t="shared" ca="1" si="78"/>
        <v>0</v>
      </c>
      <c r="I1008" s="138">
        <f t="shared" ca="1" si="79"/>
        <v>8484797.8567177523</v>
      </c>
      <c r="J1008" s="138">
        <v>0</v>
      </c>
      <c r="K1008" s="138">
        <f t="shared" ca="1" si="80"/>
        <v>0</v>
      </c>
      <c r="L1008" s="138">
        <f t="shared" ca="1" si="81"/>
        <v>8484797.8567177523</v>
      </c>
    </row>
    <row r="1009" spans="5:12" x14ac:dyDescent="0.35">
      <c r="E1009" s="135">
        <v>996</v>
      </c>
      <c r="F1009" s="135" cm="1">
        <f t="array" aca="1" ref="F1009" ca="1">INDEX('SCIR_90% vaccination'!$B997:$CW997, 'INPUTS for uncertainty analysis'!$B$2)</f>
        <v>0</v>
      </c>
      <c r="G1009" s="137">
        <f t="shared" ca="1" si="77"/>
        <v>0</v>
      </c>
      <c r="H1009" s="151">
        <f t="shared" ca="1" si="78"/>
        <v>0</v>
      </c>
      <c r="I1009" s="138">
        <f t="shared" ca="1" si="79"/>
        <v>8484797.8567177523</v>
      </c>
      <c r="J1009" s="138">
        <v>0</v>
      </c>
      <c r="K1009" s="138">
        <f t="shared" ca="1" si="80"/>
        <v>0</v>
      </c>
      <c r="L1009" s="138">
        <f t="shared" ca="1" si="81"/>
        <v>8484797.8567177523</v>
      </c>
    </row>
    <row r="1010" spans="5:12" x14ac:dyDescent="0.35">
      <c r="E1010" s="135">
        <v>997</v>
      </c>
      <c r="F1010" s="135" cm="1">
        <f t="array" aca="1" ref="F1010" ca="1">INDEX('SCIR_90% vaccination'!$B998:$CW998, 'INPUTS for uncertainty analysis'!$B$2)</f>
        <v>1</v>
      </c>
      <c r="G1010" s="137">
        <f t="shared" ca="1" si="77"/>
        <v>25.144859849109157</v>
      </c>
      <c r="H1010" s="151">
        <f t="shared" ca="1" si="78"/>
        <v>0</v>
      </c>
      <c r="I1010" s="138">
        <f t="shared" ca="1" si="79"/>
        <v>8484797.8567177523</v>
      </c>
      <c r="J1010" s="138">
        <v>0</v>
      </c>
      <c r="K1010" s="138">
        <f t="shared" ca="1" si="80"/>
        <v>166915.94379826545</v>
      </c>
      <c r="L1010" s="138">
        <f t="shared" ca="1" si="81"/>
        <v>8651713.8005160186</v>
      </c>
    </row>
    <row r="1011" spans="5:12" x14ac:dyDescent="0.35">
      <c r="E1011" s="135">
        <v>998</v>
      </c>
      <c r="F1011" s="135" cm="1">
        <f t="array" aca="1" ref="F1011" ca="1">INDEX('SCIR_90% vaccination'!$B999:$CW999, 'INPUTS for uncertainty analysis'!$B$2)</f>
        <v>0</v>
      </c>
      <c r="G1011" s="137">
        <f t="shared" ca="1" si="77"/>
        <v>0</v>
      </c>
      <c r="H1011" s="151">
        <f t="shared" ca="1" si="78"/>
        <v>0</v>
      </c>
      <c r="I1011" s="138">
        <f t="shared" ca="1" si="79"/>
        <v>8484797.8567177523</v>
      </c>
      <c r="J1011" s="138">
        <v>0</v>
      </c>
      <c r="K1011" s="138">
        <f t="shared" ca="1" si="80"/>
        <v>0</v>
      </c>
      <c r="L1011" s="138">
        <f t="shared" ca="1" si="81"/>
        <v>8484797.8567177523</v>
      </c>
    </row>
    <row r="1012" spans="5:12" x14ac:dyDescent="0.35">
      <c r="E1012" s="135">
        <v>999</v>
      </c>
      <c r="F1012" s="135" cm="1">
        <f t="array" aca="1" ref="F1012" ca="1">INDEX('SCIR_90% vaccination'!$B1000:$CW1000, 'INPUTS for uncertainty analysis'!$B$2)</f>
        <v>1</v>
      </c>
      <c r="G1012" s="137">
        <f t="shared" ca="1" si="77"/>
        <v>25.144859849109157</v>
      </c>
      <c r="H1012" s="151">
        <f t="shared" ca="1" si="78"/>
        <v>0</v>
      </c>
      <c r="I1012" s="138">
        <f t="shared" ca="1" si="79"/>
        <v>8484797.8567177523</v>
      </c>
      <c r="J1012" s="138">
        <v>0</v>
      </c>
      <c r="K1012" s="138">
        <f t="shared" ca="1" si="80"/>
        <v>166915.94379826545</v>
      </c>
      <c r="L1012" s="138">
        <f t="shared" ca="1" si="81"/>
        <v>8651713.8005160186</v>
      </c>
    </row>
    <row r="1013" spans="5:12" x14ac:dyDescent="0.35">
      <c r="E1013" s="135">
        <v>1000</v>
      </c>
      <c r="F1013" s="135" cm="1">
        <f t="array" aca="1" ref="F1013" ca="1">INDEX('SCIR_90% vaccination'!$B1001:$CW1001, 'INPUTS for uncertainty analysis'!$B$2)</f>
        <v>0</v>
      </c>
      <c r="G1013" s="137">
        <f t="shared" ca="1" si="77"/>
        <v>0</v>
      </c>
      <c r="H1013" s="151">
        <f t="shared" ca="1" si="78"/>
        <v>0</v>
      </c>
      <c r="I1013" s="138">
        <f t="shared" ca="1" si="79"/>
        <v>8484797.8567177523</v>
      </c>
      <c r="J1013" s="138">
        <v>0</v>
      </c>
      <c r="K1013" s="138">
        <f t="shared" ca="1" si="80"/>
        <v>0</v>
      </c>
      <c r="L1013" s="138">
        <f t="shared" ca="1" si="81"/>
        <v>8484797.8567177523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2A640-BEDE-4D83-B9EF-930A969D8DA7}">
  <sheetPr codeName="Sheet12"/>
  <dimension ref="A1:J20"/>
  <sheetViews>
    <sheetView zoomScale="96" zoomScaleNormal="96" workbookViewId="0">
      <selection activeCell="C9" sqref="C9"/>
    </sheetView>
  </sheetViews>
  <sheetFormatPr defaultColWidth="12" defaultRowHeight="15.5" x14ac:dyDescent="0.35"/>
  <cols>
    <col min="1" max="2" width="16.36328125" style="137" bestFit="1" customWidth="1"/>
    <col min="3" max="3" width="21.54296875" style="137" customWidth="1"/>
    <col min="4" max="5" width="12" style="137"/>
    <col min="6" max="6" width="13.7265625" style="137" customWidth="1"/>
    <col min="7" max="7" width="43.54296875" style="137" customWidth="1"/>
    <col min="8" max="8" width="27.26953125" style="137" bestFit="1" customWidth="1"/>
    <col min="9" max="10" width="12" style="137"/>
    <col min="11" max="16384" width="12" style="117"/>
  </cols>
  <sheetData>
    <row r="1" spans="1:9" x14ac:dyDescent="0.35">
      <c r="A1" s="137" t="s">
        <v>224</v>
      </c>
      <c r="F1" s="137" t="s">
        <v>224</v>
      </c>
      <c r="H1" s="137" t="s">
        <v>215</v>
      </c>
    </row>
    <row r="2" spans="1:9" x14ac:dyDescent="0.35">
      <c r="A2" s="137" t="s">
        <v>235</v>
      </c>
      <c r="B2" s="123" t="s">
        <v>234</v>
      </c>
      <c r="G2" s="137" t="s">
        <v>237</v>
      </c>
      <c r="H2" s="126">
        <f ca="1">'INPUTS for uncertainty analysis'!B26</f>
        <v>25.633302730290424</v>
      </c>
    </row>
    <row r="3" spans="1:9" x14ac:dyDescent="0.35">
      <c r="A3" s="138">
        <f ca="1">'Base Case'!L10</f>
        <v>1809264.7063045711</v>
      </c>
      <c r="B3" s="138">
        <f ca="1">'Intervention 90% Vax'!L11</f>
        <v>8534200.3029715959</v>
      </c>
      <c r="G3" s="137" t="s">
        <v>236</v>
      </c>
      <c r="H3" s="126">
        <f ca="1">'INPUTS for uncertainty analysis'!B25</f>
        <v>183.40125195522691</v>
      </c>
    </row>
    <row r="4" spans="1:9" x14ac:dyDescent="0.35">
      <c r="A4" s="137" t="s">
        <v>233</v>
      </c>
      <c r="G4" s="137" t="s">
        <v>238</v>
      </c>
      <c r="H4" s="126">
        <f ca="1">('INPUTS for uncertainty analysis'!B25+'INPUTS for uncertainty analysis'!B26)*(1+'INPUTS for uncertainty analysis'!B24)</f>
        <v>235.6888293532709</v>
      </c>
    </row>
    <row r="5" spans="1:9" x14ac:dyDescent="0.35">
      <c r="A5" s="137" t="s">
        <v>232</v>
      </c>
      <c r="B5" s="123" t="s">
        <v>231</v>
      </c>
      <c r="C5" s="138"/>
      <c r="G5" s="137" t="s">
        <v>222</v>
      </c>
      <c r="H5" s="126">
        <f ca="1">'INPUTS for uncertainty analysis'!B23</f>
        <v>14686266.498967806</v>
      </c>
      <c r="I5" s="137" t="s">
        <v>221</v>
      </c>
    </row>
    <row r="6" spans="1:9" x14ac:dyDescent="0.35">
      <c r="A6" s="139">
        <f ca="1">-'Base Case'!I4</f>
        <v>-39.116696284486096</v>
      </c>
      <c r="B6" s="139">
        <f ca="1">-'Intervention 90% Vax'!I5</f>
        <v>-3.4173831818931055</v>
      </c>
      <c r="G6" s="137" t="s">
        <v>219</v>
      </c>
      <c r="H6" s="126">
        <f ca="1">'Markov model Inputs &amp; Results'!G18</f>
        <v>166915.94379826545</v>
      </c>
    </row>
    <row r="7" spans="1:9" x14ac:dyDescent="0.35">
      <c r="H7" s="126"/>
    </row>
    <row r="8" spans="1:9" x14ac:dyDescent="0.35">
      <c r="A8" s="137" t="s">
        <v>168</v>
      </c>
      <c r="F8" s="137" t="s">
        <v>216</v>
      </c>
      <c r="H8" s="137" t="s">
        <v>215</v>
      </c>
    </row>
    <row r="9" spans="1:9" x14ac:dyDescent="0.35">
      <c r="A9" s="123" t="s">
        <v>230</v>
      </c>
      <c r="G9" s="137" t="s">
        <v>214</v>
      </c>
      <c r="H9" s="139">
        <f ca="1">'Markov model Inputs &amp; Results'!H18</f>
        <v>25.144859849109157</v>
      </c>
    </row>
    <row r="10" spans="1:9" x14ac:dyDescent="0.35">
      <c r="A10" s="138">
        <f ca="1">(B3-A3)/(B6-A6)</f>
        <v>188377.17065706133</v>
      </c>
      <c r="B10" s="138"/>
      <c r="G10" s="137" t="s">
        <v>205</v>
      </c>
    </row>
    <row r="11" spans="1:9" x14ac:dyDescent="0.35">
      <c r="G11" s="137" t="s">
        <v>204</v>
      </c>
      <c r="H11" s="137">
        <v>0.04</v>
      </c>
    </row>
    <row r="12" spans="1:9" x14ac:dyDescent="0.35">
      <c r="G12" s="137" t="s">
        <v>195</v>
      </c>
      <c r="H12" s="137">
        <v>0.01</v>
      </c>
    </row>
    <row r="15" spans="1:9" ht="16" thickBot="1" x14ac:dyDescent="0.4"/>
    <row r="16" spans="1:9" ht="16" thickBot="1" x14ac:dyDescent="0.4">
      <c r="C16" s="141" t="s">
        <v>229</v>
      </c>
      <c r="D16" s="142"/>
      <c r="E16" s="142"/>
      <c r="F16" s="143"/>
    </row>
    <row r="17" spans="3:6" x14ac:dyDescent="0.35">
      <c r="C17" s="144" t="s">
        <v>228</v>
      </c>
      <c r="D17" s="137" t="s">
        <v>216</v>
      </c>
      <c r="F17" s="153" t="s">
        <v>168</v>
      </c>
    </row>
    <row r="18" spans="3:6" ht="16" thickBot="1" x14ac:dyDescent="0.4">
      <c r="C18" s="154">
        <f ca="1">'Base Case'!U10-B3</f>
        <v>6590629.6561720427</v>
      </c>
      <c r="D18" s="158">
        <f ca="1">'Base Case'!R7+ICER!B6</f>
        <v>262.64950348047211</v>
      </c>
      <c r="E18" s="155"/>
      <c r="F18" s="156">
        <f ca="1">-C18/D18</f>
        <v>-25092.869275734432</v>
      </c>
    </row>
    <row r="20" spans="3:6" x14ac:dyDescent="0.35">
      <c r="C20" s="13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56"/>
  <sheetViews>
    <sheetView topLeftCell="B10" workbookViewId="0">
      <selection activeCell="C20" sqref="C20"/>
    </sheetView>
  </sheetViews>
  <sheetFormatPr defaultRowHeight="14.5" x14ac:dyDescent="0.35"/>
  <cols>
    <col min="1" max="1" width="10" customWidth="1"/>
    <col min="2" max="2" width="23.453125" bestFit="1" customWidth="1"/>
    <col min="3" max="3" width="11.6328125" bestFit="1" customWidth="1"/>
    <col min="4" max="4" width="63.36328125" bestFit="1" customWidth="1"/>
    <col min="5" max="5" width="10" customWidth="1"/>
    <col min="6" max="6" width="15.90625" bestFit="1" customWidth="1"/>
    <col min="7" max="8" width="10" bestFit="1" customWidth="1"/>
    <col min="9" max="20" width="10" customWidth="1"/>
  </cols>
  <sheetData>
    <row r="2" spans="2:14" ht="18.5" x14ac:dyDescent="0.45">
      <c r="B2" s="85" t="s">
        <v>151</v>
      </c>
    </row>
    <row r="3" spans="2:14" x14ac:dyDescent="0.35">
      <c r="B3" t="s">
        <v>152</v>
      </c>
    </row>
    <row r="4" spans="2:14" x14ac:dyDescent="0.35">
      <c r="B4" s="220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2"/>
    </row>
    <row r="6" spans="2:14" x14ac:dyDescent="0.35">
      <c r="B6" t="s">
        <v>153</v>
      </c>
    </row>
    <row r="7" spans="2:14" x14ac:dyDescent="0.35">
      <c r="B7" s="223" t="s">
        <v>71</v>
      </c>
      <c r="C7" s="224"/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5"/>
    </row>
    <row r="8" spans="2:14" x14ac:dyDescent="0.35">
      <c r="B8" s="226" t="s">
        <v>7</v>
      </c>
      <c r="C8" s="218"/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27"/>
    </row>
    <row r="9" spans="2:14" x14ac:dyDescent="0.35">
      <c r="B9" s="226" t="s">
        <v>72</v>
      </c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27"/>
    </row>
    <row r="10" spans="2:14" x14ac:dyDescent="0.35">
      <c r="B10" s="228" t="s">
        <v>7</v>
      </c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30"/>
    </row>
    <row r="12" spans="2:14" x14ac:dyDescent="0.35">
      <c r="B12" s="217" t="s">
        <v>0</v>
      </c>
      <c r="C12" s="218"/>
      <c r="D12" s="218"/>
    </row>
    <row r="13" spans="2:14" x14ac:dyDescent="0.35">
      <c r="B13" s="219" t="s">
        <v>1</v>
      </c>
      <c r="C13" s="218"/>
      <c r="D13" s="218"/>
    </row>
    <row r="14" spans="2:14" x14ac:dyDescent="0.35">
      <c r="B14" t="s">
        <v>2</v>
      </c>
      <c r="F14" t="s">
        <v>154</v>
      </c>
    </row>
    <row r="15" spans="2:14" x14ac:dyDescent="0.35">
      <c r="B15" s="17" t="s">
        <v>3</v>
      </c>
      <c r="C15" s="13" t="s">
        <v>4</v>
      </c>
      <c r="D15" s="13" t="s">
        <v>5</v>
      </c>
      <c r="F15" t="s">
        <v>155</v>
      </c>
      <c r="G15" s="12">
        <v>100000</v>
      </c>
    </row>
    <row r="16" spans="2:14" ht="15.5" thickTop="1" thickBot="1" x14ac:dyDescent="0.4">
      <c r="B16" s="18" t="s">
        <v>6</v>
      </c>
      <c r="C16" s="21"/>
      <c r="D16" s="15"/>
      <c r="F16" s="92" t="s">
        <v>48</v>
      </c>
      <c r="G16" s="93" t="s">
        <v>156</v>
      </c>
      <c r="H16" s="94" t="s">
        <v>157</v>
      </c>
    </row>
    <row r="17" spans="2:14" ht="15" thickTop="1" x14ac:dyDescent="0.35">
      <c r="B17" s="19" t="s">
        <v>7</v>
      </c>
      <c r="C17" s="133">
        <f ca="1">'INPUTS for uncertainty analysis'!B3</f>
        <v>2.458905499724811E-2</v>
      </c>
      <c r="D17" s="14" t="s">
        <v>8</v>
      </c>
      <c r="F17" s="86" t="s">
        <v>68</v>
      </c>
      <c r="G17" s="87">
        <f ca="1">'2. Strategy Calcs'!H92</f>
        <v>2044.04497811192</v>
      </c>
      <c r="H17" s="88">
        <f ca="1">'2. Strategy Calcs'!K92</f>
        <v>31.309256539596113</v>
      </c>
    </row>
    <row r="18" spans="2:14" ht="15" thickBot="1" x14ac:dyDescent="0.4">
      <c r="B18" s="19" t="s">
        <v>7</v>
      </c>
      <c r="C18" s="133">
        <f ca="1">'INPUTS for uncertainty analysis'!B19</f>
        <v>0.4498243533292271</v>
      </c>
      <c r="D18" s="14" t="s">
        <v>9</v>
      </c>
      <c r="F18" s="89" t="s">
        <v>49</v>
      </c>
      <c r="G18" s="90">
        <f ca="1">'1. Strategy Calcs'!M92</f>
        <v>166915.94379826545</v>
      </c>
      <c r="H18" s="91">
        <f ca="1">'1. Strategy Calcs'!P92</f>
        <v>25.144859849109157</v>
      </c>
    </row>
    <row r="19" spans="2:14" x14ac:dyDescent="0.35">
      <c r="B19" s="19" t="s">
        <v>7</v>
      </c>
      <c r="C19" s="133">
        <f ca="1">'INPUTS for uncertainty analysis'!B20</f>
        <v>0.58862482027797569</v>
      </c>
      <c r="D19" s="14" t="s">
        <v>10</v>
      </c>
    </row>
    <row r="20" spans="2:14" ht="15" thickBot="1" x14ac:dyDescent="0.4">
      <c r="B20" s="19" t="s">
        <v>7</v>
      </c>
      <c r="C20" s="133">
        <f ca="1">'INPUTS for uncertainty analysis'!B21</f>
        <v>0.65289874360676414</v>
      </c>
      <c r="D20" s="14" t="s">
        <v>11</v>
      </c>
    </row>
    <row r="21" spans="2:14" ht="15" thickBot="1" x14ac:dyDescent="0.4">
      <c r="B21" s="19" t="s">
        <v>7</v>
      </c>
      <c r="C21" s="133">
        <f ca="1">'INPUTS for uncertainty analysis'!B22</f>
        <v>0.2129587782459067</v>
      </c>
      <c r="D21" s="14" t="s">
        <v>12</v>
      </c>
      <c r="F21" s="109" t="s">
        <v>165</v>
      </c>
      <c r="G21" s="110" t="s">
        <v>48</v>
      </c>
      <c r="H21" s="110" t="s">
        <v>156</v>
      </c>
      <c r="I21" s="110" t="s">
        <v>166</v>
      </c>
      <c r="J21" s="110" t="s">
        <v>157</v>
      </c>
      <c r="K21" s="110" t="s">
        <v>167</v>
      </c>
      <c r="L21" s="110" t="s">
        <v>168</v>
      </c>
      <c r="M21" s="110" t="s">
        <v>169</v>
      </c>
      <c r="N21" s="111" t="s">
        <v>170</v>
      </c>
    </row>
    <row r="22" spans="2:14" ht="15" thickTop="1" x14ac:dyDescent="0.35">
      <c r="B22" s="19" t="s">
        <v>7</v>
      </c>
      <c r="C22" s="133">
        <v>1</v>
      </c>
      <c r="D22" s="14" t="s">
        <v>13</v>
      </c>
      <c r="F22" s="106" t="s">
        <v>171</v>
      </c>
      <c r="G22" s="107" t="s">
        <v>68</v>
      </c>
      <c r="H22" s="107">
        <v>1534.3727479779975</v>
      </c>
      <c r="I22" s="107"/>
      <c r="J22" s="107">
        <v>27.727423753831907</v>
      </c>
      <c r="K22" s="107"/>
      <c r="L22" s="107"/>
      <c r="M22" s="107">
        <f>J22*WTP - H22</f>
        <v>2771208.0026352126</v>
      </c>
      <c r="N22" s="108">
        <v>55.337732116780174</v>
      </c>
    </row>
    <row r="23" spans="2:14" ht="15" thickBot="1" x14ac:dyDescent="0.4">
      <c r="B23" s="19" t="s">
        <v>7</v>
      </c>
      <c r="C23" s="133">
        <f ca="1">'INPUTS for uncertainty analysis'!B18</f>
        <v>1</v>
      </c>
      <c r="D23" s="14" t="s">
        <v>14</v>
      </c>
      <c r="F23" s="181" t="s">
        <v>172</v>
      </c>
      <c r="G23" s="182" t="s">
        <v>49</v>
      </c>
      <c r="H23" s="182">
        <v>136632.93323927111</v>
      </c>
      <c r="I23" s="182"/>
      <c r="J23" s="182">
        <v>23.813582244547764</v>
      </c>
      <c r="K23" s="182"/>
      <c r="L23" s="182"/>
      <c r="M23" s="182">
        <f>J23*WTP - H23</f>
        <v>2244725.2912155055</v>
      </c>
      <c r="N23" s="183">
        <v>5737.6051967382555</v>
      </c>
    </row>
    <row r="24" spans="2:14" x14ac:dyDescent="0.35">
      <c r="B24" s="19" t="s">
        <v>7</v>
      </c>
      <c r="C24" s="133">
        <f ca="1">'INPUTS for uncertainty analysis'!B11</f>
        <v>8583.1688102266471</v>
      </c>
      <c r="D24" s="14" t="s">
        <v>15</v>
      </c>
    </row>
    <row r="25" spans="2:14" x14ac:dyDescent="0.35">
      <c r="B25" s="19" t="s">
        <v>7</v>
      </c>
      <c r="C25" s="133">
        <f ca="1">'INPUTS for uncertainty analysis'!B12</f>
        <v>216772.10385329512</v>
      </c>
      <c r="D25" s="14" t="s">
        <v>16</v>
      </c>
    </row>
    <row r="26" spans="2:14" x14ac:dyDescent="0.35">
      <c r="B26" s="19" t="s">
        <v>7</v>
      </c>
      <c r="C26" s="133">
        <f ca="1">'INPUTS for uncertainty analysis'!B14</f>
        <v>92737.929606507314</v>
      </c>
      <c r="D26" s="14" t="s">
        <v>17</v>
      </c>
    </row>
    <row r="27" spans="2:14" x14ac:dyDescent="0.35">
      <c r="B27" s="19" t="s">
        <v>7</v>
      </c>
      <c r="C27" s="133">
        <f ca="1">'INPUTS for uncertainty analysis'!B15</f>
        <v>4067026.2276757872</v>
      </c>
      <c r="D27" s="14" t="s">
        <v>18</v>
      </c>
    </row>
    <row r="28" spans="2:14" x14ac:dyDescent="0.35">
      <c r="B28" s="19" t="s">
        <v>7</v>
      </c>
      <c r="C28" s="133">
        <f ca="1">'INPUTS for uncertainty analysis'!B10</f>
        <v>64325.206314153227</v>
      </c>
      <c r="D28" s="14" t="s">
        <v>19</v>
      </c>
    </row>
    <row r="29" spans="2:14" x14ac:dyDescent="0.35">
      <c r="B29" s="19" t="s">
        <v>7</v>
      </c>
      <c r="C29" s="133">
        <f ca="1">'INPUTS for uncertainty analysis'!B4</f>
        <v>5.6363924966182352E-2</v>
      </c>
      <c r="D29" s="14" t="s">
        <v>20</v>
      </c>
    </row>
    <row r="30" spans="2:14" x14ac:dyDescent="0.35">
      <c r="B30" s="19" t="s">
        <v>7</v>
      </c>
      <c r="C30" s="133">
        <f ca="1">'INPUTS for uncertainty analysis'!B5</f>
        <v>4.5501589086509642E-2</v>
      </c>
      <c r="D30" s="14" t="s">
        <v>21</v>
      </c>
    </row>
    <row r="31" spans="2:14" x14ac:dyDescent="0.35">
      <c r="B31" s="19" t="s">
        <v>7</v>
      </c>
      <c r="C31" s="133">
        <f ca="1">'INPUTS for uncertainty analysis'!B6</f>
        <v>1.4190438733467273E-2</v>
      </c>
      <c r="D31" s="14" t="s">
        <v>22</v>
      </c>
    </row>
    <row r="32" spans="2:14" x14ac:dyDescent="0.35">
      <c r="B32" s="19" t="s">
        <v>7</v>
      </c>
      <c r="C32" s="133">
        <f ca="1">'INPUTS for uncertainty analysis'!B7</f>
        <v>0</v>
      </c>
      <c r="D32" s="14" t="s">
        <v>23</v>
      </c>
    </row>
    <row r="33" spans="2:4" x14ac:dyDescent="0.35">
      <c r="B33" s="19" t="s">
        <v>7</v>
      </c>
      <c r="C33" s="133">
        <f ca="1">'INPUTS for uncertainty analysis'!B8</f>
        <v>2.0788714363002076E-2</v>
      </c>
      <c r="D33" s="14" t="s">
        <v>24</v>
      </c>
    </row>
    <row r="34" spans="2:4" x14ac:dyDescent="0.35">
      <c r="B34" s="19" t="s">
        <v>7</v>
      </c>
      <c r="C34" s="133">
        <f ca="1">'INPUTS for uncertainty analysis'!B9</f>
        <v>0.1494133396235395</v>
      </c>
      <c r="D34" s="14" t="s">
        <v>25</v>
      </c>
    </row>
    <row r="35" spans="2:4" x14ac:dyDescent="0.35">
      <c r="B35" s="19" t="s">
        <v>7</v>
      </c>
      <c r="C35" s="133">
        <f ca="1">'INPUTS for uncertainty analysis'!B17</f>
        <v>5.5251541744340705E-3</v>
      </c>
      <c r="D35" s="14" t="s">
        <v>26</v>
      </c>
    </row>
    <row r="36" spans="2:4" x14ac:dyDescent="0.35">
      <c r="B36" s="19" t="s">
        <v>7</v>
      </c>
      <c r="C36" s="133">
        <f ca="1">'INPUTS for uncertainty analysis'!B16</f>
        <v>9377.7599489550466</v>
      </c>
      <c r="D36" s="14" t="s">
        <v>27</v>
      </c>
    </row>
    <row r="37" spans="2:4" x14ac:dyDescent="0.35">
      <c r="B37" s="19" t="s">
        <v>7</v>
      </c>
      <c r="C37" s="133">
        <f ca="1">'INPUTS for uncertainty analysis'!B13</f>
        <v>321640.34231159318</v>
      </c>
      <c r="D37" s="14" t="s">
        <v>28</v>
      </c>
    </row>
    <row r="38" spans="2:4" x14ac:dyDescent="0.35">
      <c r="B38" s="19" t="s">
        <v>7</v>
      </c>
      <c r="C38" s="133">
        <f ca="1">'INPUTS for uncertainty analysis'!B10</f>
        <v>64325.206314153227</v>
      </c>
      <c r="D38" s="14" t="s">
        <v>29</v>
      </c>
    </row>
    <row r="39" spans="2:4" x14ac:dyDescent="0.35">
      <c r="B39" s="19" t="s">
        <v>7</v>
      </c>
      <c r="C39" s="133">
        <f ca="1">'INPUTS for uncertainty analysis'!B17</f>
        <v>5.5251541744340705E-3</v>
      </c>
      <c r="D39" s="14" t="s">
        <v>30</v>
      </c>
    </row>
    <row r="40" spans="2:4" x14ac:dyDescent="0.35">
      <c r="B40" s="19" t="s">
        <v>7</v>
      </c>
      <c r="C40" s="133">
        <f ca="1">'INPUTS for uncertainty analysis'!B10</f>
        <v>64325.206314153227</v>
      </c>
      <c r="D40" s="14" t="s">
        <v>31</v>
      </c>
    </row>
    <row r="41" spans="2:4" x14ac:dyDescent="0.35">
      <c r="B41" s="19" t="s">
        <v>7</v>
      </c>
      <c r="C41" s="133">
        <f ca="1">'INPUTS for uncertainty analysis'!B11</f>
        <v>8583.1688102266471</v>
      </c>
      <c r="D41" s="14" t="s">
        <v>32</v>
      </c>
    </row>
    <row r="42" spans="2:4" x14ac:dyDescent="0.35">
      <c r="B42" s="19" t="s">
        <v>7</v>
      </c>
      <c r="C42" s="133">
        <f ca="1">'INPUTS for uncertainty analysis'!B18</f>
        <v>1</v>
      </c>
      <c r="D42" s="14" t="s">
        <v>33</v>
      </c>
    </row>
    <row r="43" spans="2:4" x14ac:dyDescent="0.35">
      <c r="B43" s="19" t="s">
        <v>7</v>
      </c>
      <c r="C43" s="133">
        <f ca="1">'INPUTS for uncertainty analysis'!B10</f>
        <v>64325.206314153227</v>
      </c>
      <c r="D43" s="14" t="s">
        <v>34</v>
      </c>
    </row>
    <row r="44" spans="2:4" x14ac:dyDescent="0.35">
      <c r="B44" s="19" t="s">
        <v>7</v>
      </c>
      <c r="C44" s="133">
        <f ca="1">'INPUTS for uncertainty analysis'!B12</f>
        <v>216772.10385329512</v>
      </c>
      <c r="D44" s="14" t="s">
        <v>35</v>
      </c>
    </row>
    <row r="45" spans="2:4" x14ac:dyDescent="0.35">
      <c r="B45" s="19" t="s">
        <v>7</v>
      </c>
      <c r="C45" s="133">
        <f ca="1">'INPUTS for uncertainty analysis'!B19</f>
        <v>0.4498243533292271</v>
      </c>
      <c r="D45" s="14" t="s">
        <v>36</v>
      </c>
    </row>
    <row r="46" spans="2:4" x14ac:dyDescent="0.35">
      <c r="B46" s="19" t="s">
        <v>7</v>
      </c>
      <c r="C46" s="133">
        <f ca="1">'INPUTS for uncertainty analysis'!B10</f>
        <v>64325.206314153227</v>
      </c>
      <c r="D46" s="14" t="s">
        <v>37</v>
      </c>
    </row>
    <row r="47" spans="2:4" x14ac:dyDescent="0.35">
      <c r="B47" s="19" t="s">
        <v>7</v>
      </c>
      <c r="C47" s="133">
        <f ca="1">'INPUTS for uncertainty analysis'!B13</f>
        <v>321640.34231159318</v>
      </c>
      <c r="D47" s="14" t="s">
        <v>38</v>
      </c>
    </row>
    <row r="48" spans="2:4" x14ac:dyDescent="0.35">
      <c r="B48" s="19" t="s">
        <v>7</v>
      </c>
      <c r="C48" s="133">
        <f ca="1">'INPUTS for uncertainty analysis'!B20</f>
        <v>0.58862482027797569</v>
      </c>
      <c r="D48" s="14" t="s">
        <v>39</v>
      </c>
    </row>
    <row r="49" spans="2:4" x14ac:dyDescent="0.35">
      <c r="B49" s="19" t="s">
        <v>7</v>
      </c>
      <c r="C49" s="133">
        <f ca="1">'INPUTS for uncertainty analysis'!B10</f>
        <v>64325.206314153227</v>
      </c>
      <c r="D49" s="14" t="s">
        <v>40</v>
      </c>
    </row>
    <row r="50" spans="2:4" x14ac:dyDescent="0.35">
      <c r="B50" s="19" t="s">
        <v>7</v>
      </c>
      <c r="C50" s="133">
        <f ca="1">'INPUTS for uncertainty analysis'!B14</f>
        <v>92737.929606507314</v>
      </c>
      <c r="D50" s="14" t="s">
        <v>41</v>
      </c>
    </row>
    <row r="51" spans="2:4" x14ac:dyDescent="0.35">
      <c r="B51" s="19" t="s">
        <v>7</v>
      </c>
      <c r="C51" s="133">
        <f ca="1">'INPUTS for uncertainty analysis'!B21</f>
        <v>0.65289874360676414</v>
      </c>
      <c r="D51" s="14" t="s">
        <v>42</v>
      </c>
    </row>
    <row r="52" spans="2:4" x14ac:dyDescent="0.35">
      <c r="B52" s="19" t="s">
        <v>7</v>
      </c>
      <c r="C52" s="133">
        <f ca="1">'INPUTS for uncertainty analysis'!B10</f>
        <v>64325.206314153227</v>
      </c>
      <c r="D52" s="14" t="s">
        <v>43</v>
      </c>
    </row>
    <row r="53" spans="2:4" x14ac:dyDescent="0.35">
      <c r="B53" s="19" t="s">
        <v>7</v>
      </c>
      <c r="C53" s="133">
        <f ca="1">'INPUTS for uncertainty analysis'!B15</f>
        <v>4067026.2276757872</v>
      </c>
      <c r="D53" s="14" t="s">
        <v>44</v>
      </c>
    </row>
    <row r="54" spans="2:4" x14ac:dyDescent="0.35">
      <c r="B54" s="19" t="s">
        <v>7</v>
      </c>
      <c r="C54" s="133">
        <f ca="1">'INPUTS for uncertainty analysis'!B22</f>
        <v>0.2129587782459067</v>
      </c>
      <c r="D54" s="14" t="s">
        <v>45</v>
      </c>
    </row>
    <row r="55" spans="2:4" x14ac:dyDescent="0.35">
      <c r="B55" s="19" t="s">
        <v>7</v>
      </c>
      <c r="C55" s="133">
        <f ca="1">'INPUTS for uncertainty analysis'!B10</f>
        <v>64325.206314153227</v>
      </c>
      <c r="D55" s="14" t="s">
        <v>46</v>
      </c>
    </row>
    <row r="56" spans="2:4" ht="15" thickBot="1" x14ac:dyDescent="0.4">
      <c r="B56" s="20" t="s">
        <v>7</v>
      </c>
      <c r="C56" s="134">
        <v>1</v>
      </c>
      <c r="D56" s="16" t="s">
        <v>47</v>
      </c>
    </row>
  </sheetData>
  <mergeCells count="7">
    <mergeCell ref="B12:D12"/>
    <mergeCell ref="B13:D13"/>
    <mergeCell ref="B4:N4"/>
    <mergeCell ref="B7:N7"/>
    <mergeCell ref="B8:N8"/>
    <mergeCell ref="B9:N9"/>
    <mergeCell ref="B10:N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CEA">
              <controlPr defaultSize="0" print="0" autoFill="0" autoPict="0" macro="[0]!createRankingsTable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381000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BK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10" width="10" bestFit="1" customWidth="1"/>
    <col min="11" max="11" width="12.1796875" bestFit="1" customWidth="1"/>
    <col min="12" max="12" width="11.36328125" bestFit="1" customWidth="1"/>
    <col min="13" max="13" width="10" bestFit="1" customWidth="1"/>
    <col min="14" max="14" width="12.1796875" bestFit="1" customWidth="1"/>
    <col min="15" max="15" width="11.36328125" bestFit="1" customWidth="1"/>
    <col min="16" max="16" width="10" bestFit="1" customWidth="1"/>
    <col min="17" max="17" width="10" customWidth="1"/>
    <col min="18" max="18" width="10" bestFit="1" customWidth="1"/>
    <col min="19" max="19" width="10" customWidth="1"/>
    <col min="20" max="20" width="26.90625" bestFit="1" customWidth="1"/>
    <col min="21" max="21" width="31" bestFit="1" customWidth="1"/>
    <col min="22" max="22" width="10.7265625" bestFit="1" customWidth="1"/>
    <col min="23" max="23" width="26.90625" bestFit="1" customWidth="1"/>
    <col min="24" max="24" width="10.26953125" bestFit="1" customWidth="1"/>
    <col min="25" max="25" width="11.7265625" bestFit="1" customWidth="1"/>
    <col min="26" max="26" width="26.90625" bestFit="1" customWidth="1"/>
    <col min="27" max="27" width="27.1796875" bestFit="1" customWidth="1"/>
    <col min="28" max="28" width="31.1796875" bestFit="1" customWidth="1"/>
    <col min="29" max="29" width="10.7265625" bestFit="1" customWidth="1"/>
    <col min="30" max="30" width="27.1796875" bestFit="1" customWidth="1"/>
    <col min="31" max="31" width="10.26953125" bestFit="1" customWidth="1"/>
    <col min="32" max="32" width="11.7265625" bestFit="1" customWidth="1"/>
    <col min="33" max="33" width="27.1796875" bestFit="1" customWidth="1"/>
    <col min="34" max="34" width="32.36328125" bestFit="1" customWidth="1"/>
    <col min="35" max="35" width="36.36328125" bestFit="1" customWidth="1"/>
    <col min="36" max="36" width="10.7265625" bestFit="1" customWidth="1"/>
    <col min="37" max="37" width="32.36328125" bestFit="1" customWidth="1"/>
    <col min="38" max="38" width="10.26953125" bestFit="1" customWidth="1"/>
    <col min="39" max="39" width="11.7265625" bestFit="1" customWidth="1"/>
    <col min="40" max="40" width="32.36328125" bestFit="1" customWidth="1"/>
    <col min="41" max="41" width="34.7265625" bestFit="1" customWidth="1"/>
    <col min="42" max="42" width="38.7265625" bestFit="1" customWidth="1"/>
    <col min="43" max="43" width="10.7265625" bestFit="1" customWidth="1"/>
    <col min="44" max="44" width="34.7265625" bestFit="1" customWidth="1"/>
    <col min="45" max="45" width="10.26953125" bestFit="1" customWidth="1"/>
    <col min="46" max="46" width="11.7265625" bestFit="1" customWidth="1"/>
    <col min="47" max="47" width="34.7265625" bestFit="1" customWidth="1"/>
    <col min="48" max="48" width="26.7265625" bestFit="1" customWidth="1"/>
    <col min="49" max="49" width="30.7265625" bestFit="1" customWidth="1"/>
    <col min="50" max="50" width="10.7265625" bestFit="1" customWidth="1"/>
    <col min="51" max="51" width="26.7265625" bestFit="1" customWidth="1"/>
    <col min="52" max="52" width="10.26953125" bestFit="1" customWidth="1"/>
    <col min="53" max="53" width="11.7265625" bestFit="1" customWidth="1"/>
    <col min="54" max="54" width="26.7265625" bestFit="1" customWidth="1"/>
    <col min="55" max="55" width="34.26953125" bestFit="1" customWidth="1"/>
    <col min="56" max="56" width="38.26953125" bestFit="1" customWidth="1"/>
    <col min="57" max="57" width="10.7265625" bestFit="1" customWidth="1"/>
    <col min="58" max="58" width="34.26953125" bestFit="1" customWidth="1"/>
    <col min="59" max="59" width="10.26953125" bestFit="1" customWidth="1"/>
    <col min="60" max="60" width="11.7265625" bestFit="1" customWidth="1"/>
    <col min="61" max="61" width="34.26953125" bestFit="1" customWidth="1"/>
    <col min="62" max="62" width="10" bestFit="1" customWidth="1"/>
    <col min="63" max="63" width="14.1796875" bestFit="1" customWidth="1"/>
    <col min="64" max="64" width="10" customWidth="1"/>
  </cols>
  <sheetData>
    <row r="1" spans="2:63" x14ac:dyDescent="0.35">
      <c r="B1" s="10" t="s">
        <v>48</v>
      </c>
      <c r="C1" s="10">
        <v>1</v>
      </c>
      <c r="D1" s="243" t="s">
        <v>49</v>
      </c>
      <c r="E1" s="243"/>
      <c r="F1" s="218"/>
      <c r="G1" s="218"/>
    </row>
    <row r="2" spans="2:63" x14ac:dyDescent="0.35">
      <c r="B2" s="10" t="s">
        <v>50</v>
      </c>
      <c r="C2" s="11" t="s">
        <v>51</v>
      </c>
    </row>
    <row r="3" spans="2:63" x14ac:dyDescent="0.35">
      <c r="T3" s="231" t="s">
        <v>96</v>
      </c>
      <c r="U3" s="221"/>
      <c r="V3" s="221"/>
      <c r="W3" s="221"/>
      <c r="X3" s="221"/>
      <c r="Y3" s="221"/>
      <c r="Z3" s="222"/>
      <c r="AA3" s="231" t="s">
        <v>103</v>
      </c>
      <c r="AB3" s="221"/>
      <c r="AC3" s="221"/>
      <c r="AD3" s="221"/>
      <c r="AE3" s="221"/>
      <c r="AF3" s="221"/>
      <c r="AG3" s="222"/>
      <c r="AH3" s="231" t="s">
        <v>110</v>
      </c>
      <c r="AI3" s="221"/>
      <c r="AJ3" s="221"/>
      <c r="AK3" s="221"/>
      <c r="AL3" s="221"/>
      <c r="AM3" s="221"/>
      <c r="AN3" s="222"/>
      <c r="AO3" s="231" t="s">
        <v>117</v>
      </c>
      <c r="AP3" s="221"/>
      <c r="AQ3" s="221"/>
      <c r="AR3" s="221"/>
      <c r="AS3" s="221"/>
      <c r="AT3" s="221"/>
      <c r="AU3" s="222"/>
      <c r="AV3" s="231" t="s">
        <v>124</v>
      </c>
      <c r="AW3" s="221"/>
      <c r="AX3" s="221"/>
      <c r="AY3" s="221"/>
      <c r="AZ3" s="221"/>
      <c r="BA3" s="221"/>
      <c r="BB3" s="222"/>
      <c r="BC3" s="231" t="s">
        <v>131</v>
      </c>
      <c r="BD3" s="221"/>
      <c r="BE3" s="221"/>
      <c r="BF3" s="221"/>
      <c r="BG3" s="221"/>
      <c r="BH3" s="221"/>
      <c r="BI3" s="222"/>
      <c r="BJ3" s="231" t="s">
        <v>134</v>
      </c>
      <c r="BK3" s="222"/>
    </row>
    <row r="4" spans="2:63" x14ac:dyDescent="0.35">
      <c r="B4" s="10"/>
      <c r="C4" s="10"/>
      <c r="D4" s="243" t="s">
        <v>52</v>
      </c>
      <c r="E4" s="243"/>
      <c r="F4" s="243"/>
      <c r="G4" s="10"/>
      <c r="H4" s="10"/>
      <c r="T4" s="234" t="s">
        <v>87</v>
      </c>
      <c r="U4" s="224"/>
      <c r="V4" s="224"/>
      <c r="W4" s="235" t="s">
        <v>61</v>
      </c>
      <c r="X4" s="236"/>
      <c r="Y4" s="237"/>
      <c r="Z4" s="22" t="s">
        <v>65</v>
      </c>
      <c r="AA4" s="234" t="s">
        <v>87</v>
      </c>
      <c r="AB4" s="224"/>
      <c r="AC4" s="224"/>
      <c r="AD4" s="235" t="s">
        <v>61</v>
      </c>
      <c r="AE4" s="236"/>
      <c r="AF4" s="237"/>
      <c r="AG4" s="22" t="s">
        <v>65</v>
      </c>
      <c r="AH4" s="234" t="s">
        <v>87</v>
      </c>
      <c r="AI4" s="224"/>
      <c r="AJ4" s="224"/>
      <c r="AK4" s="235" t="s">
        <v>61</v>
      </c>
      <c r="AL4" s="236"/>
      <c r="AM4" s="237"/>
      <c r="AN4" s="22" t="s">
        <v>65</v>
      </c>
      <c r="AO4" s="234" t="s">
        <v>87</v>
      </c>
      <c r="AP4" s="224"/>
      <c r="AQ4" s="224"/>
      <c r="AR4" s="235" t="s">
        <v>61</v>
      </c>
      <c r="AS4" s="236"/>
      <c r="AT4" s="237"/>
      <c r="AU4" s="22" t="s">
        <v>65</v>
      </c>
      <c r="AV4" s="234" t="s">
        <v>87</v>
      </c>
      <c r="AW4" s="224"/>
      <c r="AX4" s="224"/>
      <c r="AY4" s="235" t="s">
        <v>61</v>
      </c>
      <c r="AZ4" s="236"/>
      <c r="BA4" s="237"/>
      <c r="BB4" s="22" t="s">
        <v>65</v>
      </c>
      <c r="BC4" s="234" t="s">
        <v>87</v>
      </c>
      <c r="BD4" s="224"/>
      <c r="BE4" s="224"/>
      <c r="BF4" s="235" t="s">
        <v>61</v>
      </c>
      <c r="BG4" s="236"/>
      <c r="BH4" s="237"/>
      <c r="BI4" s="22" t="s">
        <v>65</v>
      </c>
      <c r="BJ4" s="44" t="s">
        <v>87</v>
      </c>
      <c r="BK4" s="65" t="s">
        <v>61</v>
      </c>
    </row>
    <row r="5" spans="2:63" ht="29" x14ac:dyDescent="0.35">
      <c r="B5" s="232" t="s">
        <v>53</v>
      </c>
      <c r="D5" s="242" t="s">
        <v>54</v>
      </c>
      <c r="E5" s="238" t="s">
        <v>55</v>
      </c>
      <c r="F5" s="238" t="s">
        <v>56</v>
      </c>
      <c r="G5" s="238" t="s">
        <v>57</v>
      </c>
      <c r="H5" s="238" t="s">
        <v>58</v>
      </c>
      <c r="I5" s="238" t="s">
        <v>59</v>
      </c>
      <c r="J5" s="240" t="s">
        <v>60</v>
      </c>
      <c r="K5" s="242" t="s">
        <v>61</v>
      </c>
      <c r="L5" s="238"/>
      <c r="M5" s="240"/>
      <c r="N5" s="242" t="s">
        <v>65</v>
      </c>
      <c r="O5" s="238"/>
      <c r="P5" s="240"/>
      <c r="R5" s="232" t="s">
        <v>66</v>
      </c>
      <c r="T5" s="35" t="s">
        <v>88</v>
      </c>
      <c r="U5" s="1" t="s">
        <v>89</v>
      </c>
      <c r="V5" s="1" t="s">
        <v>90</v>
      </c>
      <c r="W5" s="56" t="s">
        <v>92</v>
      </c>
      <c r="X5" s="57" t="s">
        <v>93</v>
      </c>
      <c r="Y5" s="58" t="s">
        <v>94</v>
      </c>
      <c r="Z5" s="41" t="s">
        <v>92</v>
      </c>
      <c r="AA5" s="35" t="s">
        <v>97</v>
      </c>
      <c r="AB5" s="1" t="s">
        <v>98</v>
      </c>
      <c r="AC5" s="1" t="s">
        <v>99</v>
      </c>
      <c r="AD5" s="56" t="s">
        <v>101</v>
      </c>
      <c r="AE5" s="57" t="s">
        <v>102</v>
      </c>
      <c r="AF5" s="58" t="s">
        <v>94</v>
      </c>
      <c r="AG5" s="41" t="s">
        <v>101</v>
      </c>
      <c r="AH5" s="35" t="s">
        <v>104</v>
      </c>
      <c r="AI5" s="1" t="s">
        <v>105</v>
      </c>
      <c r="AJ5" s="1" t="s">
        <v>106</v>
      </c>
      <c r="AK5" s="56" t="s">
        <v>108</v>
      </c>
      <c r="AL5" s="57" t="s">
        <v>109</v>
      </c>
      <c r="AM5" s="58" t="s">
        <v>94</v>
      </c>
      <c r="AN5" s="41" t="s">
        <v>108</v>
      </c>
      <c r="AO5" s="35" t="s">
        <v>111</v>
      </c>
      <c r="AP5" s="1" t="s">
        <v>112</v>
      </c>
      <c r="AQ5" s="1" t="s">
        <v>113</v>
      </c>
      <c r="AR5" s="56" t="s">
        <v>115</v>
      </c>
      <c r="AS5" s="57" t="s">
        <v>116</v>
      </c>
      <c r="AT5" s="58" t="s">
        <v>94</v>
      </c>
      <c r="AU5" s="41" t="s">
        <v>115</v>
      </c>
      <c r="AV5" s="35" t="s">
        <v>118</v>
      </c>
      <c r="AW5" s="1" t="s">
        <v>119</v>
      </c>
      <c r="AX5" s="1" t="s">
        <v>120</v>
      </c>
      <c r="AY5" s="56" t="s">
        <v>122</v>
      </c>
      <c r="AZ5" s="57" t="s">
        <v>123</v>
      </c>
      <c r="BA5" s="58" t="s">
        <v>94</v>
      </c>
      <c r="BB5" s="41" t="s">
        <v>122</v>
      </c>
      <c r="BC5" s="35" t="s">
        <v>125</v>
      </c>
      <c r="BD5" s="1" t="s">
        <v>126</v>
      </c>
      <c r="BE5" s="1" t="s">
        <v>127</v>
      </c>
      <c r="BF5" s="56" t="s">
        <v>129</v>
      </c>
      <c r="BG5" s="57" t="s">
        <v>130</v>
      </c>
      <c r="BH5" s="58" t="s">
        <v>94</v>
      </c>
      <c r="BI5" s="41" t="s">
        <v>129</v>
      </c>
      <c r="BJ5" s="35" t="s">
        <v>132</v>
      </c>
      <c r="BK5" s="66" t="s">
        <v>133</v>
      </c>
    </row>
    <row r="6" spans="2:63" x14ac:dyDescent="0.35">
      <c r="B6" s="244"/>
      <c r="D6" s="245"/>
      <c r="E6" s="239"/>
      <c r="F6" s="239"/>
      <c r="G6" s="239"/>
      <c r="H6" s="239"/>
      <c r="I6" s="239"/>
      <c r="J6" s="241"/>
      <c r="K6" s="68" t="s">
        <v>62</v>
      </c>
      <c r="L6" s="69" t="s">
        <v>63</v>
      </c>
      <c r="M6" s="70" t="s">
        <v>64</v>
      </c>
      <c r="N6" s="68" t="s">
        <v>62</v>
      </c>
      <c r="O6" s="69" t="s">
        <v>63</v>
      </c>
      <c r="P6" s="70" t="s">
        <v>64</v>
      </c>
      <c r="R6" s="233"/>
      <c r="T6" s="36" t="s">
        <v>54</v>
      </c>
      <c r="U6" s="37" t="s">
        <v>91</v>
      </c>
      <c r="V6" s="37" t="s">
        <v>60</v>
      </c>
      <c r="W6" s="59" t="s">
        <v>54</v>
      </c>
      <c r="X6" s="60" t="s">
        <v>60</v>
      </c>
      <c r="Y6" s="61" t="s">
        <v>95</v>
      </c>
      <c r="Z6" s="42" t="s">
        <v>54</v>
      </c>
      <c r="AA6" s="36" t="s">
        <v>55</v>
      </c>
      <c r="AB6" s="37" t="s">
        <v>100</v>
      </c>
      <c r="AC6" s="37" t="s">
        <v>60</v>
      </c>
      <c r="AD6" s="59" t="s">
        <v>55</v>
      </c>
      <c r="AE6" s="60" t="s">
        <v>60</v>
      </c>
      <c r="AF6" s="61" t="s">
        <v>95</v>
      </c>
      <c r="AG6" s="42" t="s">
        <v>55</v>
      </c>
      <c r="AH6" s="36" t="s">
        <v>56</v>
      </c>
      <c r="AI6" s="37" t="s">
        <v>107</v>
      </c>
      <c r="AJ6" s="37" t="s">
        <v>60</v>
      </c>
      <c r="AK6" s="59" t="s">
        <v>56</v>
      </c>
      <c r="AL6" s="60" t="s">
        <v>60</v>
      </c>
      <c r="AM6" s="61" t="s">
        <v>95</v>
      </c>
      <c r="AN6" s="42" t="s">
        <v>56</v>
      </c>
      <c r="AO6" s="36" t="s">
        <v>57</v>
      </c>
      <c r="AP6" s="37" t="s">
        <v>114</v>
      </c>
      <c r="AQ6" s="37" t="s">
        <v>60</v>
      </c>
      <c r="AR6" s="59" t="s">
        <v>57</v>
      </c>
      <c r="AS6" s="60" t="s">
        <v>60</v>
      </c>
      <c r="AT6" s="61" t="s">
        <v>95</v>
      </c>
      <c r="AU6" s="42" t="s">
        <v>57</v>
      </c>
      <c r="AV6" s="36" t="s">
        <v>58</v>
      </c>
      <c r="AW6" s="37" t="s">
        <v>121</v>
      </c>
      <c r="AX6" s="37" t="s">
        <v>60</v>
      </c>
      <c r="AY6" s="59" t="s">
        <v>58</v>
      </c>
      <c r="AZ6" s="60" t="s">
        <v>60</v>
      </c>
      <c r="BA6" s="61" t="s">
        <v>95</v>
      </c>
      <c r="BB6" s="42" t="s">
        <v>58</v>
      </c>
      <c r="BC6" s="36" t="s">
        <v>59</v>
      </c>
      <c r="BD6" s="37" t="s">
        <v>128</v>
      </c>
      <c r="BE6" s="37" t="s">
        <v>60</v>
      </c>
      <c r="BF6" s="59" t="s">
        <v>59</v>
      </c>
      <c r="BG6" s="60" t="s">
        <v>60</v>
      </c>
      <c r="BH6" s="61" t="s">
        <v>95</v>
      </c>
      <c r="BI6" s="42" t="s">
        <v>59</v>
      </c>
      <c r="BJ6" s="36" t="s">
        <v>60</v>
      </c>
      <c r="BK6" s="67" t="s">
        <v>60</v>
      </c>
    </row>
    <row r="7" spans="2:63" x14ac:dyDescent="0.35">
      <c r="B7" s="43"/>
      <c r="D7" s="38"/>
      <c r="E7" s="39"/>
      <c r="F7" s="39"/>
      <c r="G7" s="39"/>
      <c r="H7" s="39"/>
      <c r="I7" s="39"/>
      <c r="J7" s="40"/>
      <c r="K7" s="47"/>
      <c r="L7" s="48"/>
      <c r="M7" s="49"/>
      <c r="N7" s="38"/>
      <c r="O7" s="39"/>
      <c r="P7" s="40"/>
      <c r="R7" s="43"/>
      <c r="T7" s="38"/>
      <c r="U7" s="39"/>
      <c r="V7" s="39"/>
      <c r="W7" s="47"/>
      <c r="X7" s="48"/>
      <c r="Y7" s="49"/>
      <c r="Z7" s="43"/>
      <c r="AA7" s="38"/>
      <c r="AB7" s="39"/>
      <c r="AC7" s="39"/>
      <c r="AD7" s="47"/>
      <c r="AE7" s="48"/>
      <c r="AF7" s="49"/>
      <c r="AG7" s="43"/>
      <c r="AH7" s="38"/>
      <c r="AI7" s="39"/>
      <c r="AJ7" s="39"/>
      <c r="AK7" s="47"/>
      <c r="AL7" s="48"/>
      <c r="AM7" s="49"/>
      <c r="AN7" s="43"/>
      <c r="AO7" s="38"/>
      <c r="AP7" s="39"/>
      <c r="AQ7" s="39"/>
      <c r="AR7" s="47"/>
      <c r="AS7" s="48"/>
      <c r="AT7" s="49"/>
      <c r="AU7" s="43"/>
      <c r="AV7" s="38"/>
      <c r="AW7" s="39"/>
      <c r="AX7" s="39"/>
      <c r="AY7" s="47"/>
      <c r="AZ7" s="48"/>
      <c r="BA7" s="49"/>
      <c r="BB7" s="43"/>
      <c r="BC7" s="38"/>
      <c r="BD7" s="39"/>
      <c r="BE7" s="39"/>
      <c r="BF7" s="47"/>
      <c r="BG7" s="48"/>
      <c r="BH7" s="49"/>
      <c r="BI7" s="43"/>
      <c r="BJ7" s="38"/>
      <c r="BK7" s="62"/>
    </row>
    <row r="8" spans="2:63" x14ac:dyDescent="0.35">
      <c r="B8" s="14">
        <v>0</v>
      </c>
      <c r="D8" s="5">
        <f ca="1">1-(pSkinScarring)-(pSingleAmp)-(pMultipleAmp)-(pHearingLoss)-(pNeuroDis)-(pDead)</f>
        <v>0.71374199322729903</v>
      </c>
      <c r="E8">
        <f ca="1">pSkinScarring</f>
        <v>5.6363924966182352E-2</v>
      </c>
      <c r="F8">
        <f ca="1">pSingleAmp</f>
        <v>4.5501589086509642E-2</v>
      </c>
      <c r="G8">
        <f ca="1">pMultipleAmp</f>
        <v>1.4190438733467273E-2</v>
      </c>
      <c r="H8">
        <f ca="1">pHearingLoss</f>
        <v>0</v>
      </c>
      <c r="I8">
        <f ca="1">pNeuroDis</f>
        <v>2.0788714363002076E-2</v>
      </c>
      <c r="J8" s="6">
        <f ca="1">pDead</f>
        <v>0.1494133396235395</v>
      </c>
      <c r="K8" s="50">
        <f ca="1">'1. Strategy Calcs'!Y8 + '1. Strategy Calcs'!AF8 + '1. Strategy Calcs'!AM8 + '1. Strategy Calcs'!AT8 + '1. Strategy Calcs'!BA8 + '1. Strategy Calcs'!BH8 + '1. Strategy Calcs'!BK8</f>
        <v>165193.1315572634</v>
      </c>
      <c r="L8" s="51">
        <f ca="1">K8*'Time Discounting'!C5</f>
        <v>165193.1315572634</v>
      </c>
      <c r="M8" s="52">
        <f ca="1">L8</f>
        <v>165193.1315572634</v>
      </c>
      <c r="N8" s="5">
        <f ca="1">'1. Strategy Calcs'!Z8 + '1. Strategy Calcs'!AG8 + '1. Strategy Calcs'!AN8 + '1. Strategy Calcs'!AU8 + '1. Strategy Calcs'!BB8 + '1. Strategy Calcs'!BI8</f>
        <v>0.39932700115183833</v>
      </c>
      <c r="O8">
        <f ca="1">N8*'Time Discounting'!D5</f>
        <v>0.39932700115183833</v>
      </c>
      <c r="P8" s="6">
        <f ca="1">O8</f>
        <v>0.39932700115183833</v>
      </c>
      <c r="R8" s="14">
        <f t="shared" ref="R8:R39" ca="1" si="0">SUM(D8:J8)</f>
        <v>1</v>
      </c>
      <c r="T8" s="5">
        <f ca="1">'1. Strategy Calcs'!D8</f>
        <v>0.71374199322729903</v>
      </c>
      <c r="U8">
        <f t="shared" ref="U8:U39" ca="1" si="1">T8*(1-(InterpolateTable(tdead,cycle+18,1)))</f>
        <v>0.7132315963279422</v>
      </c>
      <c r="V8">
        <f t="shared" ref="V8:V39" ca="1" si="2">T8*(InterpolateTable(tdead,cycle+18,1))</f>
        <v>5.1039689935684148E-4</v>
      </c>
      <c r="W8" s="50">
        <f ca="1">T8*(cAcute_Node5)</f>
        <v>45911.600969420964</v>
      </c>
      <c r="X8" s="51">
        <f t="shared" ref="X8:X39" ca="1" si="3">V8*(cDead)</f>
        <v>4.7863796008594282</v>
      </c>
      <c r="Y8" s="52">
        <f t="shared" ref="Y8:Y39" ca="1" si="4">SUM(W8:X8)</f>
        <v>45916.387349021825</v>
      </c>
      <c r="Z8" s="14">
        <f ca="1">T8*(0.5*(uAlive-uAcute_Node5))</f>
        <v>0.35489922933697515</v>
      </c>
      <c r="AA8" s="5">
        <f ca="1">'1. Strategy Calcs'!E8</f>
        <v>5.6363924966182352E-2</v>
      </c>
      <c r="AB8">
        <f t="shared" ref="AB8:AB39" ca="1" si="5">AA8*(1-(InterpolateTable(tdead,cycle+18,1)))</f>
        <v>5.6323619123439035E-2</v>
      </c>
      <c r="AC8">
        <f t="shared" ref="AC8:AC39" ca="1" si="6">AA8*(InterpolateTable(tdead,cycle+18,1))</f>
        <v>4.0305842743317E-5</v>
      </c>
      <c r="AD8" s="50">
        <f ca="1">AA8*(cAcute_Node4+cSkinScarring_Node4)</f>
        <v>4109.402184916823</v>
      </c>
      <c r="AE8" s="51">
        <f t="shared" ref="AE8:AE39" ca="1" si="7">AC8*(cDead)</f>
        <v>0.37797851778715857</v>
      </c>
      <c r="AF8" s="52">
        <f t="shared" ref="AF8:AF39" ca="1" si="8">SUM(AD8:AE8)</f>
        <v>4109.7801634346106</v>
      </c>
      <c r="AG8" s="14">
        <f ca="1">AA8*(0.5*(uSkinScarring_Node4-uAcute))</f>
        <v>2.8026252795433981E-2</v>
      </c>
      <c r="AH8" s="5">
        <f ca="1">'1. Strategy Calcs'!F8</f>
        <v>4.5501589086509642E-2</v>
      </c>
      <c r="AI8">
        <f t="shared" ref="AI8:AI39" ca="1" si="9">AH8*(1-(InterpolateTable(tdead,cycle+18,1)))</f>
        <v>4.5469050900153879E-2</v>
      </c>
      <c r="AJ8">
        <f t="shared" ref="AJ8:AJ39" ca="1" si="10">AH8*(InterpolateTable(tdead,cycle+18,1))</f>
        <v>3.2538186355763041E-5</v>
      </c>
      <c r="AK8" s="50">
        <f ca="1">AH8*(cAcute_Node6+cSingleAmp_Node6)</f>
        <v>12790.374300562384</v>
      </c>
      <c r="AL8" s="51">
        <f t="shared" ref="AL8:AL39" ca="1" si="11">AJ8*(cDead)</f>
        <v>0.30513530081871021</v>
      </c>
      <c r="AM8" s="52">
        <f t="shared" ref="AM8:AM39" ca="1" si="12">SUM(AK8:AL8)</f>
        <v>12790.679435863203</v>
      </c>
      <c r="AN8" s="14">
        <f ca="1">AH8*(0.5*(uSingleAmp_Node6-uAcute))</f>
        <v>1.0108159795703352E-2</v>
      </c>
      <c r="AO8" s="5">
        <f ca="1">'1. Strategy Calcs'!G8</f>
        <v>1.4190438733467273E-2</v>
      </c>
      <c r="AP8">
        <f t="shared" ref="AP8:AP39" ca="1" si="13">AO8*(1-(InterpolateTable(tdead,cycle+18,1)))</f>
        <v>1.418029115072897E-2</v>
      </c>
      <c r="AQ8">
        <f t="shared" ref="AQ8:AQ39" ca="1" si="14">AO8*(InterpolateTable(tdead,cycle+18,1))</f>
        <v>1.0147582738302447E-5</v>
      </c>
      <c r="AR8" s="50">
        <f ca="1">AO8*(cAcute_Node7+cMultipleAmp_Node7)</f>
        <v>5477.0204710027374</v>
      </c>
      <c r="AS8" s="51">
        <f t="shared" ref="AS8:AS39" ca="1" si="15">AQ8*(cDead)</f>
        <v>9.5161594981960265E-2</v>
      </c>
      <c r="AT8" s="52">
        <f t="shared" ref="AT8:AT39" ca="1" si="16">SUM(AR8:AS8)</f>
        <v>5477.115632597719</v>
      </c>
      <c r="AU8" s="14">
        <f ca="1">AO8*(0.5*(uMultipleAmp_Node7-uAcute))</f>
        <v>4.1372200436737647E-3</v>
      </c>
      <c r="AV8" s="5">
        <f ca="1">'1. Strategy Calcs'!H8</f>
        <v>0</v>
      </c>
      <c r="AW8">
        <f t="shared" ref="AW8:AW39" ca="1" si="17">AV8*(1-(InterpolateTable(tdead,cycle+18,1)))</f>
        <v>0</v>
      </c>
      <c r="AX8">
        <f t="shared" ref="AX8:AX39" ca="1" si="18">AV8*(InterpolateTable(tdead,cycle+18,1))</f>
        <v>0</v>
      </c>
      <c r="AY8" s="50">
        <f ca="1">AV8*(cAcute_Node10+cHearingLoss_Node10)</f>
        <v>0</v>
      </c>
      <c r="AZ8" s="51">
        <f t="shared" ref="AZ8:AZ39" ca="1" si="19">AX8*(cDead)</f>
        <v>0</v>
      </c>
      <c r="BA8" s="52">
        <f t="shared" ref="BA8:BA39" ca="1" si="20">SUM(AY8:AZ8)</f>
        <v>0</v>
      </c>
      <c r="BB8" s="14">
        <f ca="1">AV8*(0.5*(uHearingLoss_Node10-uAcute))</f>
        <v>0</v>
      </c>
      <c r="BC8" s="5">
        <f ca="1">'1. Strategy Calcs'!I8</f>
        <v>2.0788714363002076E-2</v>
      </c>
      <c r="BD8">
        <f t="shared" ref="BD8:BD39" ca="1" si="21">BC8*(1-(InterpolateTable(tdead_inc,cycle+18,1)))</f>
        <v>2.0631133829259084E-2</v>
      </c>
      <c r="BE8">
        <f t="shared" ref="BE8:BE39" ca="1" si="22">BC8*(InterpolateTable(tdead_inc,cycle+18,1))</f>
        <v>1.5758053374299202E-4</v>
      </c>
      <c r="BF8" s="50">
        <f ca="1">BC8*(cAcute_Node11+cNeuroDis_Node11)</f>
        <v>85885.484894395893</v>
      </c>
      <c r="BG8" s="51">
        <f t="shared" ref="BG8:BG39" ca="1" si="23">BE8*(cDead)</f>
        <v>1.4777524180699899</v>
      </c>
      <c r="BH8" s="52">
        <f t="shared" ref="BH8:BH39" ca="1" si="24">SUM(BF8:BG8)</f>
        <v>85886.962646813961</v>
      </c>
      <c r="BI8" s="14">
        <f ca="1">BC8*(0.5*(uNeuroDis_Node11-uAcute))</f>
        <v>2.1561391800520979E-3</v>
      </c>
      <c r="BJ8" s="5">
        <f ca="1">'1. Strategy Calcs'!J8</f>
        <v>0.1494133396235395</v>
      </c>
      <c r="BK8" s="63">
        <f ca="1">BJ8*(cAcute_Node12+cDead)</f>
        <v>11012.206329532071</v>
      </c>
    </row>
    <row r="9" spans="2:63" x14ac:dyDescent="0.35">
      <c r="B9" s="14">
        <v>1</v>
      </c>
      <c r="D9" s="5">
        <f ca="1">'1. Strategy Calcs'!T9</f>
        <v>0.7132315963279422</v>
      </c>
      <c r="E9">
        <f ca="1">'1. Strategy Calcs'!AA9</f>
        <v>5.6323619123439035E-2</v>
      </c>
      <c r="F9">
        <f ca="1">'1. Strategy Calcs'!AH9</f>
        <v>4.5469050900153879E-2</v>
      </c>
      <c r="G9">
        <f ca="1">'1. Strategy Calcs'!AO9</f>
        <v>1.418029115072897E-2</v>
      </c>
      <c r="H9">
        <f ca="1">'1. Strategy Calcs'!AV9</f>
        <v>0</v>
      </c>
      <c r="I9">
        <f ca="1">'1. Strategy Calcs'!BC9</f>
        <v>2.0631133829259084E-2</v>
      </c>
      <c r="J9" s="6">
        <f ca="1">'1. Strategy Calcs'!BJ9</f>
        <v>0.15016430866847671</v>
      </c>
      <c r="K9" s="50">
        <f ca="1">'1. Strategy Calcs'!Y9 + '1. Strategy Calcs'!AF9 + '1. Strategy Calcs'!AM9 + '1. Strategy Calcs'!AT9 + '1. Strategy Calcs'!BA9 + '1. Strategy Calcs'!BH9 + '1. Strategy Calcs'!BK9</f>
        <v>7.8173019620864768</v>
      </c>
      <c r="L9" s="51">
        <f ca="1">K9*'Time Discounting'!C6</f>
        <v>7.6296949727883572</v>
      </c>
      <c r="M9" s="52">
        <f t="shared" ref="M9:M40" ca="1" si="25">M8 + L9</f>
        <v>165200.7612522362</v>
      </c>
      <c r="N9" s="5">
        <f ca="1">'1. Strategy Calcs'!Z9 + '1. Strategy Calcs'!AG9 + '1. Strategy Calcs'!AN9 + '1. Strategy Calcs'!AU9 + '1. Strategy Calcs'!BB9 + '1. Strategy Calcs'!BI9</f>
        <v>0.80274875425323067</v>
      </c>
      <c r="O9">
        <f ca="1">N9*'Time Discounting'!D6</f>
        <v>0.78348363213326222</v>
      </c>
      <c r="P9" s="6">
        <f t="shared" ref="P9:P40" ca="1" si="26">P8 + O9</f>
        <v>1.1828106332851005</v>
      </c>
      <c r="R9" s="14">
        <f t="shared" ca="1" si="0"/>
        <v>0.99999999999999989</v>
      </c>
      <c r="T9" s="5">
        <f t="shared" ref="T9:T40" ca="1" si="27">0 + U8</f>
        <v>0.7132315963279422</v>
      </c>
      <c r="U9">
        <f t="shared" ca="1" si="1"/>
        <v>0.71266422059306334</v>
      </c>
      <c r="V9">
        <f t="shared" ca="1" si="2"/>
        <v>5.6737573487887797E-4</v>
      </c>
      <c r="W9" s="50">
        <f>0</f>
        <v>0</v>
      </c>
      <c r="X9" s="51">
        <f t="shared" ca="1" si="3"/>
        <v>5.3207134425560785</v>
      </c>
      <c r="Y9" s="52">
        <f t="shared" ca="1" si="4"/>
        <v>5.3207134425560785</v>
      </c>
      <c r="Z9" s="14">
        <f t="shared" ref="Z9:Z40" ca="1" si="28">T9*(uAlive)</f>
        <v>0.7132315963279422</v>
      </c>
      <c r="AA9" s="5">
        <f t="shared" ref="AA9:AA40" ca="1" si="29">0 + AB8</f>
        <v>5.6323619123439035E-2</v>
      </c>
      <c r="AB9">
        <f t="shared" ca="1" si="5"/>
        <v>5.6278813684426339E-2</v>
      </c>
      <c r="AC9">
        <f t="shared" ca="1" si="6"/>
        <v>4.4805439012695753E-5</v>
      </c>
      <c r="AD9" s="50">
        <f>0</f>
        <v>0</v>
      </c>
      <c r="AE9" s="51">
        <f t="shared" ca="1" si="7"/>
        <v>0.42017465146860616</v>
      </c>
      <c r="AF9" s="52">
        <f t="shared" ca="1" si="8"/>
        <v>0.42017465146860616</v>
      </c>
      <c r="AG9" s="14">
        <f t="shared" ref="AG9:AG40" ca="1" si="30">AA9*(uSkinScarring_Node4)</f>
        <v>5.6323619123439035E-2</v>
      </c>
      <c r="AH9" s="5">
        <f t="shared" ref="AH9:AH40" ca="1" si="31">0 + AI8</f>
        <v>4.5469050900153879E-2</v>
      </c>
      <c r="AI9">
        <f t="shared" ca="1" si="9"/>
        <v>4.5432880270162811E-2</v>
      </c>
      <c r="AJ9">
        <f t="shared" ca="1" si="10"/>
        <v>3.6170629991072413E-5</v>
      </c>
      <c r="AK9" s="50">
        <f>0</f>
        <v>0</v>
      </c>
      <c r="AL9" s="51">
        <f t="shared" ca="1" si="11"/>
        <v>0.3391994852587511</v>
      </c>
      <c r="AM9" s="52">
        <f t="shared" ca="1" si="12"/>
        <v>0.3391994852587511</v>
      </c>
      <c r="AN9" s="14">
        <f t="shared" ref="AN9:AN40" ca="1" si="32">AH9*(uSingleAmp_Node6)</f>
        <v>2.045308641765543E-2</v>
      </c>
      <c r="AO9" s="5">
        <f t="shared" ref="AO9:AO40" ca="1" si="33">0 + AP8</f>
        <v>1.418029115072897E-2</v>
      </c>
      <c r="AP9">
        <f t="shared" ca="1" si="13"/>
        <v>1.4169010729118567E-2</v>
      </c>
      <c r="AQ9">
        <f t="shared" ca="1" si="14"/>
        <v>1.1280421610404895E-5</v>
      </c>
      <c r="AR9" s="50">
        <f>0</f>
        <v>0</v>
      </c>
      <c r="AS9" s="51">
        <f t="shared" ca="1" si="15"/>
        <v>0.10578508598538201</v>
      </c>
      <c r="AT9" s="52">
        <f t="shared" ca="1" si="16"/>
        <v>0.10578508598538201</v>
      </c>
      <c r="AU9" s="14">
        <f t="shared" ref="AU9:AU40" ca="1" si="34">AO9*(uMultipleAmp_Node7)</f>
        <v>8.3468713300872098E-3</v>
      </c>
      <c r="AV9" s="5">
        <f t="shared" ref="AV9:AV40" ca="1" si="35">0 + AW8</f>
        <v>0</v>
      </c>
      <c r="AW9">
        <f t="shared" ca="1" si="17"/>
        <v>0</v>
      </c>
      <c r="AX9">
        <f t="shared" ca="1" si="18"/>
        <v>0</v>
      </c>
      <c r="AY9" s="50">
        <f>0</f>
        <v>0</v>
      </c>
      <c r="AZ9" s="51">
        <f t="shared" ca="1" si="19"/>
        <v>0</v>
      </c>
      <c r="BA9" s="52">
        <f t="shared" ca="1" si="20"/>
        <v>0</v>
      </c>
      <c r="BB9" s="14">
        <f t="shared" ref="BB9:BB40" ca="1" si="36">AV9*(uHearingLoss_Node10)</f>
        <v>0</v>
      </c>
      <c r="BC9" s="5">
        <f t="shared" ref="BC9:BC40" ca="1" si="37">0 + BD8</f>
        <v>2.0631133829259084E-2</v>
      </c>
      <c r="BD9">
        <f t="shared" ca="1" si="21"/>
        <v>2.0457165919470624E-2</v>
      </c>
      <c r="BE9">
        <f t="shared" ca="1" si="22"/>
        <v>1.7396790978846141E-4</v>
      </c>
      <c r="BF9" s="50">
        <f>0</f>
        <v>0</v>
      </c>
      <c r="BG9" s="51">
        <f t="shared" ca="1" si="23"/>
        <v>1.631429296817658</v>
      </c>
      <c r="BH9" s="52">
        <f t="shared" ca="1" si="24"/>
        <v>1.631429296817658</v>
      </c>
      <c r="BI9" s="14">
        <f t="shared" ref="BI9:BI40" ca="1" si="38">BC9*(uNeuroDis_Node11)</f>
        <v>4.393581054106809E-3</v>
      </c>
      <c r="BJ9" s="5">
        <f ca="1">0 + '1. Strategy Calcs'!V8 + '1. Strategy Calcs'!AC8 + '1. Strategy Calcs'!AJ8 + '1. Strategy Calcs'!AQ8 + '1. Strategy Calcs'!AX8 + '1. Strategy Calcs'!BE8 + BJ8</f>
        <v>0.15016430866847671</v>
      </c>
      <c r="BK9" s="63">
        <f>0</f>
        <v>0</v>
      </c>
    </row>
    <row r="10" spans="2:63" x14ac:dyDescent="0.35">
      <c r="B10" s="14">
        <v>2</v>
      </c>
      <c r="D10" s="5">
        <f ca="1">'1. Strategy Calcs'!T10</f>
        <v>0.71266422059306334</v>
      </c>
      <c r="E10">
        <f ca="1">'1. Strategy Calcs'!AA10</f>
        <v>5.6278813684426339E-2</v>
      </c>
      <c r="F10">
        <f ca="1">'1. Strategy Calcs'!AH10</f>
        <v>4.5432880270162811E-2</v>
      </c>
      <c r="G10">
        <f ca="1">'1. Strategy Calcs'!AO10</f>
        <v>1.4169010729118567E-2</v>
      </c>
      <c r="H10">
        <f ca="1">'1. Strategy Calcs'!AV10</f>
        <v>0</v>
      </c>
      <c r="I10">
        <f ca="1">'1. Strategy Calcs'!BC10</f>
        <v>2.0457165919470624E-2</v>
      </c>
      <c r="J10" s="6">
        <f ca="1">'1. Strategy Calcs'!BJ10</f>
        <v>0.15099790880375824</v>
      </c>
      <c r="K10" s="50">
        <f ca="1">'1. Strategy Calcs'!Y10 + '1. Strategy Calcs'!AF10 + '1. Strategy Calcs'!AM10 + '1. Strategy Calcs'!AT10 + '1. Strategy Calcs'!BA10 + '1. Strategy Calcs'!BH10 + '1. Strategy Calcs'!BK10</f>
        <v>8.6338723520980984</v>
      </c>
      <c r="L10" s="51">
        <f ca="1">K10*'Time Discounting'!C7</f>
        <v>8.2244373926529022</v>
      </c>
      <c r="M10" s="52">
        <f t="shared" ca="1" si="25"/>
        <v>165208.98568962887</v>
      </c>
      <c r="N10" s="5">
        <f ca="1">'1. Strategy Calcs'!Z10 + '1. Strategy Calcs'!AG10 + '1. Strategy Calcs'!AN10 + '1. Strategy Calcs'!AU10 + '1. Strategy Calcs'!BB10 + '1. Strategy Calcs'!BI10</f>
        <v>0.80207661471942826</v>
      </c>
      <c r="O10">
        <f ca="1">N10*'Time Discounting'!D7</f>
        <v>0.76404058721900014</v>
      </c>
      <c r="P10" s="6">
        <f t="shared" ca="1" si="26"/>
        <v>1.9468512205041006</v>
      </c>
      <c r="R10" s="14">
        <f t="shared" ca="1" si="0"/>
        <v>1</v>
      </c>
      <c r="T10" s="5">
        <f t="shared" ca="1" si="27"/>
        <v>0.71266422059306334</v>
      </c>
      <c r="U10">
        <f t="shared" ca="1" si="1"/>
        <v>0.71203657721398705</v>
      </c>
      <c r="V10">
        <f t="shared" ca="1" si="2"/>
        <v>6.2764337907631092E-4</v>
      </c>
      <c r="W10" s="50">
        <f>0</f>
        <v>0</v>
      </c>
      <c r="X10" s="51">
        <f t="shared" ca="1" si="3"/>
        <v>5.8858889425286387</v>
      </c>
      <c r="Y10" s="52">
        <f t="shared" ca="1" si="4"/>
        <v>5.8858889425286387</v>
      </c>
      <c r="Z10" s="14">
        <f t="shared" ca="1" si="28"/>
        <v>0.71266422059306334</v>
      </c>
      <c r="AA10" s="5">
        <f t="shared" ca="1" si="29"/>
        <v>5.6278813684426339E-2</v>
      </c>
      <c r="AB10">
        <f t="shared" ca="1" si="5"/>
        <v>5.6229248933214467E-2</v>
      </c>
      <c r="AC10">
        <f t="shared" ca="1" si="6"/>
        <v>4.9564751211874283E-5</v>
      </c>
      <c r="AD10" s="50">
        <f>0</f>
        <v>0</v>
      </c>
      <c r="AE10" s="51">
        <f t="shared" ca="1" si="7"/>
        <v>0.46480633879463579</v>
      </c>
      <c r="AF10" s="52">
        <f t="shared" ca="1" si="8"/>
        <v>0.46480633879463579</v>
      </c>
      <c r="AG10" s="14">
        <f t="shared" ca="1" si="30"/>
        <v>5.6278813684426339E-2</v>
      </c>
      <c r="AH10" s="5">
        <f t="shared" ca="1" si="31"/>
        <v>4.5432880270162811E-2</v>
      </c>
      <c r="AI10">
        <f t="shared" ca="1" si="9"/>
        <v>4.5392867532508881E-2</v>
      </c>
      <c r="AJ10">
        <f t="shared" ca="1" si="10"/>
        <v>4.0012737653932392E-5</v>
      </c>
      <c r="AK10" s="50">
        <f>0</f>
        <v>0</v>
      </c>
      <c r="AL10" s="51">
        <f t="shared" ca="1" si="11"/>
        <v>0.3752298486190927</v>
      </c>
      <c r="AM10" s="52">
        <f t="shared" ca="1" si="12"/>
        <v>0.3752298486190927</v>
      </c>
      <c r="AN10" s="14">
        <f t="shared" ca="1" si="32"/>
        <v>2.0436815987410185E-2</v>
      </c>
      <c r="AO10" s="5">
        <f t="shared" ca="1" si="33"/>
        <v>1.4169010729118567E-2</v>
      </c>
      <c r="AP10">
        <f t="shared" ca="1" si="13"/>
        <v>1.4156532081369433E-2</v>
      </c>
      <c r="AQ10">
        <f t="shared" ca="1" si="14"/>
        <v>1.2478647749134724E-5</v>
      </c>
      <c r="AR10" s="50">
        <f>0</f>
        <v>0</v>
      </c>
      <c r="AS10" s="51">
        <f t="shared" ca="1" si="15"/>
        <v>0.11702176307895365</v>
      </c>
      <c r="AT10" s="52">
        <f t="shared" ca="1" si="16"/>
        <v>0.11702176307895365</v>
      </c>
      <c r="AU10" s="14">
        <f t="shared" ca="1" si="34"/>
        <v>8.3402313939441256E-3</v>
      </c>
      <c r="AV10" s="5">
        <f t="shared" ca="1" si="35"/>
        <v>0</v>
      </c>
      <c r="AW10">
        <f t="shared" ca="1" si="17"/>
        <v>0</v>
      </c>
      <c r="AX10">
        <f t="shared" ca="1" si="18"/>
        <v>0</v>
      </c>
      <c r="AY10" s="50">
        <f>0</f>
        <v>0</v>
      </c>
      <c r="AZ10" s="51">
        <f t="shared" ca="1" si="19"/>
        <v>0</v>
      </c>
      <c r="BA10" s="52">
        <f t="shared" ca="1" si="20"/>
        <v>0</v>
      </c>
      <c r="BB10" s="14">
        <f t="shared" ca="1" si="36"/>
        <v>0</v>
      </c>
      <c r="BC10" s="5">
        <f t="shared" ca="1" si="37"/>
        <v>2.0457165919470624E-2</v>
      </c>
      <c r="BD10">
        <f t="shared" ca="1" si="21"/>
        <v>2.0266190092745998E-2</v>
      </c>
      <c r="BE10">
        <f t="shared" ca="1" si="22"/>
        <v>1.9097582672462612E-4</v>
      </c>
      <c r="BF10" s="50">
        <f>0</f>
        <v>0</v>
      </c>
      <c r="BG10" s="51">
        <f t="shared" ca="1" si="23"/>
        <v>1.7909254590767776</v>
      </c>
      <c r="BH10" s="52">
        <f t="shared" ca="1" si="24"/>
        <v>1.7909254590767776</v>
      </c>
      <c r="BI10" s="14">
        <f t="shared" ca="1" si="38"/>
        <v>4.3565330605842643E-3</v>
      </c>
      <c r="BJ10" s="5">
        <f ca="1">0 + '1. Strategy Calcs'!V9 + '1. Strategy Calcs'!AC9 + '1. Strategy Calcs'!AJ9 + '1. Strategy Calcs'!AQ9 + '1. Strategy Calcs'!AX9 + '1. Strategy Calcs'!BE9 + BJ9</f>
        <v>0.15099790880375824</v>
      </c>
      <c r="BK10" s="63">
        <f>0</f>
        <v>0</v>
      </c>
    </row>
    <row r="11" spans="2:63" x14ac:dyDescent="0.35">
      <c r="B11" s="14">
        <v>3</v>
      </c>
      <c r="D11" s="5">
        <f ca="1">'1. Strategy Calcs'!T11</f>
        <v>0.71203657721398705</v>
      </c>
      <c r="E11">
        <f ca="1">'1. Strategy Calcs'!AA11</f>
        <v>5.6229248933214467E-2</v>
      </c>
      <c r="F11">
        <f ca="1">'1. Strategy Calcs'!AH11</f>
        <v>4.5392867532508881E-2</v>
      </c>
      <c r="G11">
        <f ca="1">'1. Strategy Calcs'!AO11</f>
        <v>1.4156532081369433E-2</v>
      </c>
      <c r="H11">
        <f ca="1">'1. Strategy Calcs'!AV11</f>
        <v>0</v>
      </c>
      <c r="I11">
        <f ca="1">'1. Strategy Calcs'!BC11</f>
        <v>2.0266190092745998E-2</v>
      </c>
      <c r="J11" s="6">
        <f ca="1">'1. Strategy Calcs'!BJ11</f>
        <v>0.15191858414617412</v>
      </c>
      <c r="K11" s="50">
        <f ca="1">'1. Strategy Calcs'!Y11 + '1. Strategy Calcs'!AF11 + '1. Strategy Calcs'!AM11 + '1. Strategy Calcs'!AT11 + '1. Strategy Calcs'!BA11 + '1. Strategy Calcs'!BH11 + '1. Strategy Calcs'!BK11</f>
        <v>9.4109380811945176</v>
      </c>
      <c r="L11" s="51">
        <f ca="1">K11*'Time Discounting'!C8</f>
        <v>8.7495109528966193</v>
      </c>
      <c r="M11" s="52">
        <f t="shared" ca="1" si="25"/>
        <v>165217.73520058175</v>
      </c>
      <c r="N11" s="5">
        <f ca="1">'1. Strategy Calcs'!Z11 + '1. Strategy Calcs'!AG11 + '1. Strategy Calcs'!AN11 + '1. Strategy Calcs'!AU11 + '1. Strategy Calcs'!BB11 + '1. Strategy Calcs'!BI11</f>
        <v>0.80133339266477754</v>
      </c>
      <c r="O11">
        <f ca="1">N11*'Time Discounting'!D8</f>
        <v>0.74501343389482244</v>
      </c>
      <c r="P11" s="6">
        <f t="shared" ca="1" si="26"/>
        <v>2.6918646543989233</v>
      </c>
      <c r="R11" s="14">
        <f t="shared" ca="1" si="0"/>
        <v>1</v>
      </c>
      <c r="T11" s="5">
        <f t="shared" ca="1" si="27"/>
        <v>0.71203657721398705</v>
      </c>
      <c r="U11">
        <f t="shared" ca="1" si="1"/>
        <v>0.71135124200841859</v>
      </c>
      <c r="V11">
        <f t="shared" ca="1" si="2"/>
        <v>6.8533520556846256E-4</v>
      </c>
      <c r="W11" s="50">
        <f>0</f>
        <v>0</v>
      </c>
      <c r="X11" s="51">
        <f t="shared" ca="1" si="3"/>
        <v>6.426909042388802</v>
      </c>
      <c r="Y11" s="52">
        <f t="shared" ca="1" si="4"/>
        <v>6.426909042388802</v>
      </c>
      <c r="Z11" s="14">
        <f t="shared" ca="1" si="28"/>
        <v>0.71203657721398705</v>
      </c>
      <c r="AA11" s="5">
        <f t="shared" ca="1" si="29"/>
        <v>5.6229248933214467E-2</v>
      </c>
      <c r="AB11">
        <f t="shared" ca="1" si="5"/>
        <v>5.6175128281116246E-2</v>
      </c>
      <c r="AC11">
        <f t="shared" ca="1" si="6"/>
        <v>5.4120652098218926E-5</v>
      </c>
      <c r="AD11" s="50">
        <f>0</f>
        <v>0</v>
      </c>
      <c r="AE11" s="51">
        <f t="shared" ca="1" si="7"/>
        <v>0.50753048365800735</v>
      </c>
      <c r="AF11" s="52">
        <f t="shared" ca="1" si="8"/>
        <v>0.50753048365800735</v>
      </c>
      <c r="AG11" s="14">
        <f t="shared" ca="1" si="30"/>
        <v>5.6229248933214467E-2</v>
      </c>
      <c r="AH11" s="5">
        <f t="shared" ca="1" si="31"/>
        <v>4.5392867532508881E-2</v>
      </c>
      <c r="AI11">
        <f t="shared" ca="1" si="9"/>
        <v>4.5349176897508843E-2</v>
      </c>
      <c r="AJ11">
        <f t="shared" ca="1" si="10"/>
        <v>4.3690635000039798E-5</v>
      </c>
      <c r="AK11" s="50">
        <f>0</f>
        <v>0</v>
      </c>
      <c r="AL11" s="51">
        <f t="shared" ca="1" si="11"/>
        <v>0.40972028704778679</v>
      </c>
      <c r="AM11" s="52">
        <f t="shared" ca="1" si="12"/>
        <v>0.40972028704778679</v>
      </c>
      <c r="AN11" s="14">
        <f t="shared" ca="1" si="32"/>
        <v>2.0418817283570076E-2</v>
      </c>
      <c r="AO11" s="5">
        <f t="shared" ca="1" si="33"/>
        <v>1.4156532081369433E-2</v>
      </c>
      <c r="AP11">
        <f t="shared" ca="1" si="13"/>
        <v>1.4142906419241116E-2</v>
      </c>
      <c r="AQ11">
        <f t="shared" ca="1" si="14"/>
        <v>1.362566212831808E-5</v>
      </c>
      <c r="AR11" s="50">
        <f>0</f>
        <v>0</v>
      </c>
      <c r="AS11" s="51">
        <f t="shared" ca="1" si="15"/>
        <v>0.12777818858493487</v>
      </c>
      <c r="AT11" s="52">
        <f t="shared" ca="1" si="16"/>
        <v>0.12777818858493487</v>
      </c>
      <c r="AU11" s="14">
        <f t="shared" ca="1" si="34"/>
        <v>8.3328861521554803E-3</v>
      </c>
      <c r="AV11" s="5">
        <f t="shared" ca="1" si="35"/>
        <v>0</v>
      </c>
      <c r="AW11">
        <f t="shared" ca="1" si="17"/>
        <v>0</v>
      </c>
      <c r="AX11">
        <f t="shared" ca="1" si="18"/>
        <v>0</v>
      </c>
      <c r="AY11" s="50">
        <f>0</f>
        <v>0</v>
      </c>
      <c r="AZ11" s="51">
        <f t="shared" ca="1" si="19"/>
        <v>0</v>
      </c>
      <c r="BA11" s="52">
        <f t="shared" ca="1" si="20"/>
        <v>0</v>
      </c>
      <c r="BB11" s="14">
        <f t="shared" ca="1" si="36"/>
        <v>0</v>
      </c>
      <c r="BC11" s="5">
        <f t="shared" ca="1" si="37"/>
        <v>2.0266190092745998E-2</v>
      </c>
      <c r="BD11">
        <f t="shared" ca="1" si="21"/>
        <v>2.0059424288324756E-2</v>
      </c>
      <c r="BE11">
        <f t="shared" ca="1" si="22"/>
        <v>2.067658044212411E-4</v>
      </c>
      <c r="BF11" s="50">
        <f>0</f>
        <v>0</v>
      </c>
      <c r="BG11" s="51">
        <f t="shared" ca="1" si="23"/>
        <v>1.9390000795149871</v>
      </c>
      <c r="BH11" s="52">
        <f t="shared" ca="1" si="24"/>
        <v>1.9390000795149871</v>
      </c>
      <c r="BI11" s="14">
        <f t="shared" ca="1" si="38"/>
        <v>4.3158630818504861E-3</v>
      </c>
      <c r="BJ11" s="5">
        <f ca="1">0 + '1. Strategy Calcs'!V10 + '1. Strategy Calcs'!AC10 + '1. Strategy Calcs'!AJ10 + '1. Strategy Calcs'!AQ10 + '1. Strategy Calcs'!AX10 + '1. Strategy Calcs'!BE10 + BJ10</f>
        <v>0.15191858414617412</v>
      </c>
      <c r="BK11" s="63">
        <f>0</f>
        <v>0</v>
      </c>
    </row>
    <row r="12" spans="2:63" x14ac:dyDescent="0.35">
      <c r="B12" s="14">
        <v>4</v>
      </c>
      <c r="D12" s="5">
        <f ca="1">'1. Strategy Calcs'!T12</f>
        <v>0.71135124200841859</v>
      </c>
      <c r="E12">
        <f ca="1">'1. Strategy Calcs'!AA12</f>
        <v>5.6175128281116246E-2</v>
      </c>
      <c r="F12">
        <f ca="1">'1. Strategy Calcs'!AH12</f>
        <v>4.5349176897508843E-2</v>
      </c>
      <c r="G12">
        <f ca="1">'1. Strategy Calcs'!AO12</f>
        <v>1.4142906419241116E-2</v>
      </c>
      <c r="H12">
        <f ca="1">'1. Strategy Calcs'!AV12</f>
        <v>0</v>
      </c>
      <c r="I12">
        <f ca="1">'1. Strategy Calcs'!BC12</f>
        <v>2.0059424288324756E-2</v>
      </c>
      <c r="J12" s="6">
        <f ca="1">'1. Strategy Calcs'!BJ12</f>
        <v>0.15292212210539041</v>
      </c>
      <c r="K12" s="50">
        <f ca="1">'1. Strategy Calcs'!Y12 + '1. Strategy Calcs'!AF12 + '1. Strategy Calcs'!AM12 + '1. Strategy Calcs'!AT12 + '1. Strategy Calcs'!BA12 + '1. Strategy Calcs'!BH12 + '1. Strategy Calcs'!BK12</f>
        <v>9.3125611434322071</v>
      </c>
      <c r="L12" s="51">
        <f ca="1">K12*'Time Discounting'!C9</f>
        <v>8.4502642108689514</v>
      </c>
      <c r="M12" s="52">
        <f t="shared" ca="1" si="25"/>
        <v>165226.18546479262</v>
      </c>
      <c r="N12" s="5">
        <f ca="1">'1. Strategy Calcs'!Z12 + '1. Strategy Calcs'!AG12 + '1. Strategy Calcs'!AN12 + '1. Strategy Calcs'!AU12 + '1. Strategy Calcs'!BB12 + '1. Strategy Calcs'!BI12</f>
        <v>0.80052223069946149</v>
      </c>
      <c r="O12">
        <f ca="1">N12*'Time Discounting'!D9</f>
        <v>0.72639784608077107</v>
      </c>
      <c r="P12" s="6">
        <f t="shared" ca="1" si="26"/>
        <v>3.4182625004796945</v>
      </c>
      <c r="R12" s="14">
        <f t="shared" ca="1" si="0"/>
        <v>1</v>
      </c>
      <c r="T12" s="5">
        <f t="shared" ca="1" si="27"/>
        <v>0.71135124200841859</v>
      </c>
      <c r="U12">
        <f t="shared" ca="1" si="1"/>
        <v>0.71062786893042029</v>
      </c>
      <c r="V12">
        <f t="shared" ca="1" si="2"/>
        <v>7.2337307799836105E-4</v>
      </c>
      <c r="W12" s="50">
        <f>0</f>
        <v>0</v>
      </c>
      <c r="X12" s="51">
        <f t="shared" ca="1" si="3"/>
        <v>6.7836190790053656</v>
      </c>
      <c r="Y12" s="52">
        <f t="shared" ca="1" si="4"/>
        <v>6.7836190790053656</v>
      </c>
      <c r="Z12" s="14">
        <f t="shared" ca="1" si="28"/>
        <v>0.71135124200841859</v>
      </c>
      <c r="AA12" s="5">
        <f t="shared" ca="1" si="29"/>
        <v>5.6175128281116246E-2</v>
      </c>
      <c r="AB12">
        <f t="shared" ca="1" si="5"/>
        <v>5.6118003793167177E-2</v>
      </c>
      <c r="AC12">
        <f t="shared" ca="1" si="6"/>
        <v>5.7124487949067128E-5</v>
      </c>
      <c r="AD12" s="50">
        <f>0</f>
        <v>0</v>
      </c>
      <c r="AE12" s="51">
        <f t="shared" ca="1" si="7"/>
        <v>0.53569973519332692</v>
      </c>
      <c r="AF12" s="52">
        <f t="shared" ca="1" si="8"/>
        <v>0.53569973519332692</v>
      </c>
      <c r="AG12" s="14">
        <f t="shared" ca="1" si="30"/>
        <v>5.6175128281116246E-2</v>
      </c>
      <c r="AH12" s="5">
        <f t="shared" ca="1" si="31"/>
        <v>4.5349176897508843E-2</v>
      </c>
      <c r="AI12">
        <f t="shared" ca="1" si="9"/>
        <v>4.5303061319521769E-2</v>
      </c>
      <c r="AJ12">
        <f t="shared" ca="1" si="10"/>
        <v>4.6115577987076753E-5</v>
      </c>
      <c r="AK12" s="50">
        <f>0</f>
        <v>0</v>
      </c>
      <c r="AL12" s="51">
        <f t="shared" ca="1" si="11"/>
        <v>0.43246082027012134</v>
      </c>
      <c r="AM12" s="52">
        <f t="shared" ca="1" si="12"/>
        <v>0.43246082027012134</v>
      </c>
      <c r="AN12" s="14">
        <f t="shared" ca="1" si="32"/>
        <v>2.0399164171934641E-2</v>
      </c>
      <c r="AO12" s="5">
        <f t="shared" ca="1" si="33"/>
        <v>1.4142906419241116E-2</v>
      </c>
      <c r="AP12">
        <f t="shared" ca="1" si="13"/>
        <v>1.4128524497703391E-2</v>
      </c>
      <c r="AQ12">
        <f t="shared" ca="1" si="14"/>
        <v>1.4381921537726294E-5</v>
      </c>
      <c r="AR12" s="50">
        <f>0</f>
        <v>0</v>
      </c>
      <c r="AS12" s="51">
        <f t="shared" ca="1" si="15"/>
        <v>0.13487020778550363</v>
      </c>
      <c r="AT12" s="52">
        <f t="shared" ca="1" si="16"/>
        <v>0.13487020778550363</v>
      </c>
      <c r="AU12" s="14">
        <f t="shared" ca="1" si="34"/>
        <v>8.3248657492340315E-3</v>
      </c>
      <c r="AV12" s="5">
        <f t="shared" ca="1" si="35"/>
        <v>0</v>
      </c>
      <c r="AW12">
        <f t="shared" ca="1" si="17"/>
        <v>0</v>
      </c>
      <c r="AX12">
        <f t="shared" ca="1" si="18"/>
        <v>0</v>
      </c>
      <c r="AY12" s="50">
        <f>0</f>
        <v>0</v>
      </c>
      <c r="AZ12" s="51">
        <f t="shared" ca="1" si="19"/>
        <v>0</v>
      </c>
      <c r="BA12" s="52">
        <f t="shared" ca="1" si="20"/>
        <v>0</v>
      </c>
      <c r="BB12" s="14">
        <f t="shared" ca="1" si="36"/>
        <v>0</v>
      </c>
      <c r="BC12" s="5">
        <f t="shared" ca="1" si="37"/>
        <v>2.0059424288324756E-2</v>
      </c>
      <c r="BD12">
        <f t="shared" ca="1" si="21"/>
        <v>1.9907371846276826E-2</v>
      </c>
      <c r="BE12">
        <f t="shared" ca="1" si="22"/>
        <v>1.5205244204793047E-4</v>
      </c>
      <c r="BF12" s="50">
        <f>0</f>
        <v>0</v>
      </c>
      <c r="BG12" s="51">
        <f t="shared" ca="1" si="23"/>
        <v>1.4259113011778906</v>
      </c>
      <c r="BH12" s="52">
        <f t="shared" ca="1" si="24"/>
        <v>1.4259113011778906</v>
      </c>
      <c r="BI12" s="14">
        <f t="shared" ca="1" si="38"/>
        <v>4.2718304887579064E-3</v>
      </c>
      <c r="BJ12" s="5">
        <f ca="1">0 + '1. Strategy Calcs'!V11 + '1. Strategy Calcs'!AC11 + '1. Strategy Calcs'!AJ11 + '1. Strategy Calcs'!AQ11 + '1. Strategy Calcs'!AX11 + '1. Strategy Calcs'!BE11 + BJ11</f>
        <v>0.15292212210539041</v>
      </c>
      <c r="BK12" s="63">
        <f>0</f>
        <v>0</v>
      </c>
    </row>
    <row r="13" spans="2:63" x14ac:dyDescent="0.35">
      <c r="B13" s="14">
        <v>5</v>
      </c>
      <c r="D13" s="5">
        <f ca="1">'1. Strategy Calcs'!T13</f>
        <v>0.71062786893042029</v>
      </c>
      <c r="E13">
        <f ca="1">'1. Strategy Calcs'!AA13</f>
        <v>5.6118003793167177E-2</v>
      </c>
      <c r="F13">
        <f ca="1">'1. Strategy Calcs'!AH13</f>
        <v>4.5303061319521769E-2</v>
      </c>
      <c r="G13">
        <f ca="1">'1. Strategy Calcs'!AO13</f>
        <v>1.4128524497703391E-2</v>
      </c>
      <c r="H13">
        <f ca="1">'1. Strategy Calcs'!AV13</f>
        <v>0</v>
      </c>
      <c r="I13">
        <f ca="1">'1. Strategy Calcs'!BC13</f>
        <v>1.9907371846276826E-2</v>
      </c>
      <c r="J13" s="6">
        <f ca="1">'1. Strategy Calcs'!BJ13</f>
        <v>0.15391516961291057</v>
      </c>
      <c r="K13" s="50">
        <f ca="1">'1. Strategy Calcs'!Y13 + '1. Strategy Calcs'!AF13 + '1. Strategy Calcs'!AM13 + '1. Strategy Calcs'!AT13 + '1. Strategy Calcs'!BA13 + '1. Strategy Calcs'!BH13 + '1. Strategy Calcs'!BK13</f>
        <v>9.4231191467735016</v>
      </c>
      <c r="L13" s="51">
        <f ca="1">K13*'Time Discounting'!C10</f>
        <v>8.345380082119549</v>
      </c>
      <c r="M13" s="52">
        <f t="shared" ca="1" si="25"/>
        <v>165234.53084487474</v>
      </c>
      <c r="N13" s="5">
        <f ca="1">'1. Strategy Calcs'!Z13 + '1. Strategy Calcs'!AG13 + '1. Strategy Calcs'!AN13 + '1. Strategy Calcs'!AU13 + '1. Strategy Calcs'!BB13 + '1. Strategy Calcs'!BI13</f>
        <v>0.79968014276519939</v>
      </c>
      <c r="O13">
        <f ca="1">N13*'Time Discounting'!D10</f>
        <v>0.70821928827932534</v>
      </c>
      <c r="P13" s="6">
        <f t="shared" ca="1" si="26"/>
        <v>4.1264817887590199</v>
      </c>
      <c r="R13" s="14">
        <f t="shared" ca="1" si="0"/>
        <v>1</v>
      </c>
      <c r="T13" s="5">
        <f t="shared" ca="1" si="27"/>
        <v>0.71062786893042029</v>
      </c>
      <c r="U13">
        <f t="shared" ca="1" si="1"/>
        <v>0.70989336396509384</v>
      </c>
      <c r="V13">
        <f t="shared" ca="1" si="2"/>
        <v>7.3450496532648257E-4</v>
      </c>
      <c r="W13" s="50">
        <f>0</f>
        <v>0</v>
      </c>
      <c r="X13" s="51">
        <f t="shared" ca="1" si="3"/>
        <v>6.8880112461473031</v>
      </c>
      <c r="Y13" s="52">
        <f t="shared" ca="1" si="4"/>
        <v>6.8880112461473031</v>
      </c>
      <c r="Z13" s="14">
        <f t="shared" ca="1" si="28"/>
        <v>0.71062786893042029</v>
      </c>
      <c r="AA13" s="5">
        <f t="shared" ca="1" si="29"/>
        <v>5.6118003793167177E-2</v>
      </c>
      <c r="AB13">
        <f t="shared" ca="1" si="5"/>
        <v>5.6060000224446564E-2</v>
      </c>
      <c r="AC13">
        <f t="shared" ca="1" si="6"/>
        <v>5.8003568720617604E-5</v>
      </c>
      <c r="AD13" s="50">
        <f>0</f>
        <v>0</v>
      </c>
      <c r="AE13" s="51">
        <f t="shared" ca="1" si="7"/>
        <v>0.54394354364466946</v>
      </c>
      <c r="AF13" s="52">
        <f t="shared" ca="1" si="8"/>
        <v>0.54394354364466946</v>
      </c>
      <c r="AG13" s="14">
        <f t="shared" ca="1" si="30"/>
        <v>5.6118003793167177E-2</v>
      </c>
      <c r="AH13" s="5">
        <f t="shared" ca="1" si="31"/>
        <v>4.5303061319521769E-2</v>
      </c>
      <c r="AI13">
        <f t="shared" ca="1" si="9"/>
        <v>4.5256236075341912E-2</v>
      </c>
      <c r="AJ13">
        <f t="shared" ca="1" si="10"/>
        <v>4.6825244179857709E-5</v>
      </c>
      <c r="AK13" s="50">
        <f>0</f>
        <v>0</v>
      </c>
      <c r="AL13" s="51">
        <f t="shared" ca="1" si="11"/>
        <v>0.43911589946991003</v>
      </c>
      <c r="AM13" s="52">
        <f t="shared" ca="1" si="12"/>
        <v>0.43911589946991003</v>
      </c>
      <c r="AN13" s="14">
        <f t="shared" ca="1" si="32"/>
        <v>2.03784202618882E-2</v>
      </c>
      <c r="AO13" s="5">
        <f t="shared" ca="1" si="33"/>
        <v>1.4128524497703391E-2</v>
      </c>
      <c r="AP13">
        <f t="shared" ca="1" si="13"/>
        <v>1.4113921254782565E-2</v>
      </c>
      <c r="AQ13">
        <f t="shared" ca="1" si="14"/>
        <v>1.4603242920826226E-5</v>
      </c>
      <c r="AR13" s="50">
        <f>0</f>
        <v>0</v>
      </c>
      <c r="AS13" s="51">
        <f t="shared" ca="1" si="15"/>
        <v>0.13694570658778549</v>
      </c>
      <c r="AT13" s="52">
        <f t="shared" ca="1" si="16"/>
        <v>0.13694570658778549</v>
      </c>
      <c r="AU13" s="14">
        <f t="shared" ca="1" si="34"/>
        <v>8.3164001932536352E-3</v>
      </c>
      <c r="AV13" s="5">
        <f t="shared" ca="1" si="35"/>
        <v>0</v>
      </c>
      <c r="AW13">
        <f t="shared" ca="1" si="17"/>
        <v>0</v>
      </c>
      <c r="AX13">
        <f t="shared" ca="1" si="18"/>
        <v>0</v>
      </c>
      <c r="AY13" s="50">
        <f>0</f>
        <v>0</v>
      </c>
      <c r="AZ13" s="51">
        <f t="shared" ca="1" si="19"/>
        <v>0</v>
      </c>
      <c r="BA13" s="52">
        <f t="shared" ca="1" si="20"/>
        <v>0</v>
      </c>
      <c r="BB13" s="14">
        <f t="shared" ca="1" si="36"/>
        <v>0</v>
      </c>
      <c r="BC13" s="5">
        <f t="shared" ca="1" si="37"/>
        <v>1.9907371846276826E-2</v>
      </c>
      <c r="BD13">
        <f t="shared" ca="1" si="21"/>
        <v>1.9756471976944863E-2</v>
      </c>
      <c r="BE13">
        <f t="shared" ca="1" si="22"/>
        <v>1.5089986933196294E-4</v>
      </c>
      <c r="BF13" s="50">
        <f>0</f>
        <v>0</v>
      </c>
      <c r="BG13" s="51">
        <f t="shared" ca="1" si="23"/>
        <v>1.4151027509238319</v>
      </c>
      <c r="BH13" s="52">
        <f t="shared" ca="1" si="24"/>
        <v>1.4151027509238319</v>
      </c>
      <c r="BI13" s="14">
        <f t="shared" ca="1" si="38"/>
        <v>4.2394495864700732E-3</v>
      </c>
      <c r="BJ13" s="5">
        <f ca="1">0 + '1. Strategy Calcs'!V12 + '1. Strategy Calcs'!AC12 + '1. Strategy Calcs'!AJ12 + '1. Strategy Calcs'!AQ12 + '1. Strategy Calcs'!AX12 + '1. Strategy Calcs'!BE12 + BJ12</f>
        <v>0.15391516961291057</v>
      </c>
      <c r="BK13" s="63">
        <f>0</f>
        <v>0</v>
      </c>
    </row>
    <row r="14" spans="2:63" x14ac:dyDescent="0.35">
      <c r="B14" s="14">
        <v>6</v>
      </c>
      <c r="D14" s="5">
        <f ca="1">'1. Strategy Calcs'!T14</f>
        <v>0.70989336396509384</v>
      </c>
      <c r="E14">
        <f ca="1">'1. Strategy Calcs'!AA14</f>
        <v>5.6060000224446564E-2</v>
      </c>
      <c r="F14">
        <f ca="1">'1. Strategy Calcs'!AH14</f>
        <v>4.5256236075341912E-2</v>
      </c>
      <c r="G14">
        <f ca="1">'1. Strategy Calcs'!AO14</f>
        <v>1.4113921254782565E-2</v>
      </c>
      <c r="H14">
        <f ca="1">'1. Strategy Calcs'!AV14</f>
        <v>0</v>
      </c>
      <c r="I14">
        <f ca="1">'1. Strategy Calcs'!BC14</f>
        <v>1.9756471976944863E-2</v>
      </c>
      <c r="J14" s="6">
        <f ca="1">'1. Strategy Calcs'!BJ14</f>
        <v>0.15492000650339033</v>
      </c>
      <c r="K14" s="50">
        <f ca="1">'1. Strategy Calcs'!Y14 + '1. Strategy Calcs'!AF14 + '1. Strategy Calcs'!AM14 + '1. Strategy Calcs'!AT14 + '1. Strategy Calcs'!BA14 + '1. Strategy Calcs'!BH14 + '1. Strategy Calcs'!BK14</f>
        <v>9.476867227235001</v>
      </c>
      <c r="L14" s="51">
        <f ca="1">K14*'Time Discounting'!C11</f>
        <v>8.1915582224205252</v>
      </c>
      <c r="M14" s="52">
        <f t="shared" ca="1" si="25"/>
        <v>165242.72240309717</v>
      </c>
      <c r="N14" s="5">
        <f ca="1">'1. Strategy Calcs'!Z14 + '1. Strategy Calcs'!AG14 + '1. Strategy Calcs'!AN14 + '1. Strategy Calcs'!AU14 + '1. Strategy Calcs'!BB14 + '1. Strategy Calcs'!BI14</f>
        <v>0.79882583981291944</v>
      </c>
      <c r="O14">
        <f ca="1">N14*'Time Discounting'!D11</f>
        <v>0.69048433617347293</v>
      </c>
      <c r="P14" s="6">
        <f t="shared" ca="1" si="26"/>
        <v>4.8169661249324927</v>
      </c>
      <c r="R14" s="14">
        <f t="shared" ca="1" si="0"/>
        <v>1</v>
      </c>
      <c r="T14" s="5">
        <f t="shared" ca="1" si="27"/>
        <v>0.70989336396509384</v>
      </c>
      <c r="U14">
        <f t="shared" ca="1" si="1"/>
        <v>0.70916742701110314</v>
      </c>
      <c r="V14">
        <f t="shared" ca="1" si="2"/>
        <v>7.2593695399070495E-4</v>
      </c>
      <c r="W14" s="50">
        <f>0</f>
        <v>0</v>
      </c>
      <c r="X14" s="51">
        <f t="shared" ca="1" si="3"/>
        <v>6.8076624926004552</v>
      </c>
      <c r="Y14" s="52">
        <f t="shared" ca="1" si="4"/>
        <v>6.8076624926004552</v>
      </c>
      <c r="Z14" s="14">
        <f t="shared" ca="1" si="28"/>
        <v>0.70989336396509384</v>
      </c>
      <c r="AA14" s="5">
        <f t="shared" ca="1" si="29"/>
        <v>5.6060000224446564E-2</v>
      </c>
      <c r="AB14">
        <f t="shared" ca="1" si="5"/>
        <v>5.6002673268217049E-2</v>
      </c>
      <c r="AC14">
        <f t="shared" ca="1" si="6"/>
        <v>5.7326956229519056E-5</v>
      </c>
      <c r="AD14" s="50">
        <f>0</f>
        <v>0</v>
      </c>
      <c r="AE14" s="51">
        <f t="shared" ca="1" si="7"/>
        <v>0.53759843412468278</v>
      </c>
      <c r="AF14" s="52">
        <f t="shared" ca="1" si="8"/>
        <v>0.53759843412468278</v>
      </c>
      <c r="AG14" s="14">
        <f t="shared" ca="1" si="30"/>
        <v>5.6060000224446564E-2</v>
      </c>
      <c r="AH14" s="5">
        <f t="shared" ca="1" si="31"/>
        <v>4.5256236075341912E-2</v>
      </c>
      <c r="AI14">
        <f t="shared" ca="1" si="9"/>
        <v>4.5209957048331265E-2</v>
      </c>
      <c r="AJ14">
        <f t="shared" ca="1" si="10"/>
        <v>4.6279027010644638E-5</v>
      </c>
      <c r="AK14" s="50">
        <f>0</f>
        <v>0</v>
      </c>
      <c r="AL14" s="51">
        <f t="shared" ca="1" si="11"/>
        <v>0.43399360597703207</v>
      </c>
      <c r="AM14" s="52">
        <f t="shared" ca="1" si="12"/>
        <v>0.43399360597703207</v>
      </c>
      <c r="AN14" s="14">
        <f t="shared" ca="1" si="32"/>
        <v>2.0357357126705514E-2</v>
      </c>
      <c r="AO14" s="5">
        <f t="shared" ca="1" si="33"/>
        <v>1.4113921254782565E-2</v>
      </c>
      <c r="AP14">
        <f t="shared" ca="1" si="13"/>
        <v>1.4099488358907425E-2</v>
      </c>
      <c r="AQ14">
        <f t="shared" ca="1" si="14"/>
        <v>1.4432895875140651E-5</v>
      </c>
      <c r="AR14" s="50">
        <f>0</f>
        <v>0</v>
      </c>
      <c r="AS14" s="51">
        <f t="shared" ca="1" si="15"/>
        <v>0.13534823288533249</v>
      </c>
      <c r="AT14" s="52">
        <f t="shared" ca="1" si="16"/>
        <v>0.13534823288533249</v>
      </c>
      <c r="AU14" s="14">
        <f t="shared" ca="1" si="34"/>
        <v>8.3078043620138878E-3</v>
      </c>
      <c r="AV14" s="5">
        <f t="shared" ca="1" si="35"/>
        <v>0</v>
      </c>
      <c r="AW14">
        <f t="shared" ca="1" si="17"/>
        <v>0</v>
      </c>
      <c r="AX14">
        <f t="shared" ca="1" si="18"/>
        <v>0</v>
      </c>
      <c r="AY14" s="50">
        <f>0</f>
        <v>0</v>
      </c>
      <c r="AZ14" s="51">
        <f t="shared" ca="1" si="19"/>
        <v>0</v>
      </c>
      <c r="BA14" s="52">
        <f t="shared" ca="1" si="20"/>
        <v>0</v>
      </c>
      <c r="BB14" s="14">
        <f t="shared" ca="1" si="36"/>
        <v>0</v>
      </c>
      <c r="BC14" s="5">
        <f t="shared" ca="1" si="37"/>
        <v>1.9756471976944863E-2</v>
      </c>
      <c r="BD14">
        <f t="shared" ca="1" si="21"/>
        <v>1.9589879478293673E-2</v>
      </c>
      <c r="BE14">
        <f t="shared" ca="1" si="22"/>
        <v>1.6659249865119214E-4</v>
      </c>
      <c r="BF14" s="50">
        <f>0</f>
        <v>0</v>
      </c>
      <c r="BG14" s="51">
        <f t="shared" ca="1" si="23"/>
        <v>1.5622644616474972</v>
      </c>
      <c r="BH14" s="52">
        <f t="shared" ca="1" si="24"/>
        <v>1.5622644616474972</v>
      </c>
      <c r="BI14" s="14">
        <f t="shared" ca="1" si="38"/>
        <v>4.2073141346596708E-3</v>
      </c>
      <c r="BJ14" s="5">
        <f ca="1">0 + '1. Strategy Calcs'!V13 + '1. Strategy Calcs'!AC13 + '1. Strategy Calcs'!AJ13 + '1. Strategy Calcs'!AQ13 + '1. Strategy Calcs'!AX13 + '1. Strategy Calcs'!BE13 + BJ13</f>
        <v>0.15492000650339033</v>
      </c>
      <c r="BK14" s="63">
        <f>0</f>
        <v>0</v>
      </c>
    </row>
    <row r="15" spans="2:63" x14ac:dyDescent="0.35">
      <c r="B15" s="14">
        <v>7</v>
      </c>
      <c r="D15" s="5">
        <f ca="1">'1. Strategy Calcs'!T15</f>
        <v>0.70916742701110314</v>
      </c>
      <c r="E15">
        <f ca="1">'1. Strategy Calcs'!AA15</f>
        <v>5.6002673268217049E-2</v>
      </c>
      <c r="F15">
        <f ca="1">'1. Strategy Calcs'!AH15</f>
        <v>4.5209957048331265E-2</v>
      </c>
      <c r="G15">
        <f ca="1">'1. Strategy Calcs'!AO15</f>
        <v>1.4099488358907425E-2</v>
      </c>
      <c r="H15">
        <f ca="1">'1. Strategy Calcs'!AV15</f>
        <v>0</v>
      </c>
      <c r="I15">
        <f ca="1">'1. Strategy Calcs'!BC15</f>
        <v>1.9589879478293673E-2</v>
      </c>
      <c r="J15" s="6">
        <f ca="1">'1. Strategy Calcs'!BJ15</f>
        <v>0.15593057483514752</v>
      </c>
      <c r="K15" s="50">
        <f ca="1">'1. Strategy Calcs'!Y15 + '1. Strategy Calcs'!AF15 + '1. Strategy Calcs'!AM15 + '1. Strategy Calcs'!AT15 + '1. Strategy Calcs'!BA15 + '1. Strategy Calcs'!BH15 + '1. Strategy Calcs'!BK15</f>
        <v>9.4691921448992069</v>
      </c>
      <c r="L15" s="51">
        <f ca="1">K15*'Time Discounting'!C12</f>
        <v>7.9884945485250842</v>
      </c>
      <c r="M15" s="52">
        <f t="shared" ca="1" si="25"/>
        <v>165250.71089764571</v>
      </c>
      <c r="N15" s="5">
        <f ca="1">'1. Strategy Calcs'!Z15 + '1. Strategy Calcs'!AG15 + '1. Strategy Calcs'!AN15 + '1. Strategy Calcs'!AU15 + '1. Strategy Calcs'!BB15 + '1. Strategy Calcs'!BI15</f>
        <v>0.79797778557358323</v>
      </c>
      <c r="O15">
        <f ca="1">N15*'Time Discounting'!D12</f>
        <v>0.67319799750103626</v>
      </c>
      <c r="P15" s="6">
        <f t="shared" ca="1" si="26"/>
        <v>5.4901641224335291</v>
      </c>
      <c r="R15" s="14">
        <f t="shared" ca="1" si="0"/>
        <v>1.0000000000000002</v>
      </c>
      <c r="T15" s="5">
        <f t="shared" ca="1" si="27"/>
        <v>0.70916742701110314</v>
      </c>
      <c r="U15">
        <f t="shared" ca="1" si="1"/>
        <v>0.70845620299855372</v>
      </c>
      <c r="V15">
        <f t="shared" ca="1" si="2"/>
        <v>7.1122401254943533E-4</v>
      </c>
      <c r="W15" s="50">
        <f>0</f>
        <v>0</v>
      </c>
      <c r="X15" s="51">
        <f t="shared" ca="1" si="3"/>
        <v>6.6696880596211958</v>
      </c>
      <c r="Y15" s="52">
        <f t="shared" ca="1" si="4"/>
        <v>6.6696880596211958</v>
      </c>
      <c r="Z15" s="14">
        <f t="shared" ca="1" si="28"/>
        <v>0.70916742701110314</v>
      </c>
      <c r="AA15" s="5">
        <f t="shared" ca="1" si="29"/>
        <v>5.6002673268217049E-2</v>
      </c>
      <c r="AB15">
        <f t="shared" ca="1" si="5"/>
        <v>5.5946508187196355E-2</v>
      </c>
      <c r="AC15">
        <f t="shared" ca="1" si="6"/>
        <v>5.6165081020694875E-5</v>
      </c>
      <c r="AD15" s="50">
        <f>0</f>
        <v>0</v>
      </c>
      <c r="AE15" s="51">
        <f t="shared" ca="1" si="7"/>
        <v>0.52670264732568761</v>
      </c>
      <c r="AF15" s="52">
        <f t="shared" ca="1" si="8"/>
        <v>0.52670264732568761</v>
      </c>
      <c r="AG15" s="14">
        <f t="shared" ca="1" si="30"/>
        <v>5.6002673268217049E-2</v>
      </c>
      <c r="AH15" s="5">
        <f t="shared" ca="1" si="31"/>
        <v>4.5209957048331265E-2</v>
      </c>
      <c r="AI15">
        <f t="shared" ca="1" si="9"/>
        <v>4.5164615982407494E-2</v>
      </c>
      <c r="AJ15">
        <f t="shared" ca="1" si="10"/>
        <v>4.5341065923771425E-5</v>
      </c>
      <c r="AK15" s="50">
        <f>0</f>
        <v>0</v>
      </c>
      <c r="AL15" s="51">
        <f t="shared" ca="1" si="11"/>
        <v>0.42519763206287414</v>
      </c>
      <c r="AM15" s="52">
        <f t="shared" ca="1" si="12"/>
        <v>0.42519763206287414</v>
      </c>
      <c r="AN15" s="14">
        <f t="shared" ca="1" si="32"/>
        <v>2.0336539693307745E-2</v>
      </c>
      <c r="AO15" s="5">
        <f t="shared" ca="1" si="33"/>
        <v>1.4099488358907425E-2</v>
      </c>
      <c r="AP15">
        <f t="shared" ca="1" si="13"/>
        <v>1.4085347982032276E-2</v>
      </c>
      <c r="AQ15">
        <f t="shared" ca="1" si="14"/>
        <v>1.4140376875148255E-5</v>
      </c>
      <c r="AR15" s="50">
        <f>0</f>
        <v>0</v>
      </c>
      <c r="AS15" s="51">
        <f t="shared" ca="1" si="15"/>
        <v>0.13260505992289542</v>
      </c>
      <c r="AT15" s="52">
        <f t="shared" ca="1" si="16"/>
        <v>0.13260505992289542</v>
      </c>
      <c r="AU15" s="14">
        <f t="shared" ca="1" si="34"/>
        <v>8.2993088012732925E-3</v>
      </c>
      <c r="AV15" s="5">
        <f t="shared" ca="1" si="35"/>
        <v>0</v>
      </c>
      <c r="AW15">
        <f t="shared" ca="1" si="17"/>
        <v>0</v>
      </c>
      <c r="AX15">
        <f t="shared" ca="1" si="18"/>
        <v>0</v>
      </c>
      <c r="AY15" s="50">
        <f>0</f>
        <v>0</v>
      </c>
      <c r="AZ15" s="51">
        <f t="shared" ca="1" si="19"/>
        <v>0</v>
      </c>
      <c r="BA15" s="52">
        <f t="shared" ca="1" si="20"/>
        <v>0</v>
      </c>
      <c r="BB15" s="14">
        <f t="shared" ca="1" si="36"/>
        <v>0</v>
      </c>
      <c r="BC15" s="5">
        <f t="shared" ca="1" si="37"/>
        <v>1.9589879478293673E-2</v>
      </c>
      <c r="BD15">
        <f t="shared" ca="1" si="21"/>
        <v>1.9407000117412011E-2</v>
      </c>
      <c r="BE15">
        <f t="shared" ca="1" si="22"/>
        <v>1.8287936088166274E-4</v>
      </c>
      <c r="BF15" s="50">
        <f>0</f>
        <v>0</v>
      </c>
      <c r="BG15" s="51">
        <f t="shared" ca="1" si="23"/>
        <v>1.714998745966553</v>
      </c>
      <c r="BH15" s="52">
        <f t="shared" ca="1" si="24"/>
        <v>1.714998745966553</v>
      </c>
      <c r="BI15" s="14">
        <f t="shared" ca="1" si="38"/>
        <v>4.1718367996819803E-3</v>
      </c>
      <c r="BJ15" s="5">
        <f ca="1">0 + '1. Strategy Calcs'!V14 + '1. Strategy Calcs'!AC14 + '1. Strategy Calcs'!AJ14 + '1. Strategy Calcs'!AQ14 + '1. Strategy Calcs'!AX14 + '1. Strategy Calcs'!BE14 + BJ14</f>
        <v>0.15593057483514752</v>
      </c>
      <c r="BK15" s="63">
        <f>0</f>
        <v>0</v>
      </c>
    </row>
    <row r="16" spans="2:63" x14ac:dyDescent="0.35">
      <c r="B16" s="14">
        <v>8</v>
      </c>
      <c r="D16" s="5">
        <f ca="1">'1. Strategy Calcs'!T16</f>
        <v>0.70845620299855372</v>
      </c>
      <c r="E16">
        <f ca="1">'1. Strategy Calcs'!AA16</f>
        <v>5.5946508187196355E-2</v>
      </c>
      <c r="F16">
        <f ca="1">'1. Strategy Calcs'!AH16</f>
        <v>4.5164615982407494E-2</v>
      </c>
      <c r="G16">
        <f ca="1">'1. Strategy Calcs'!AO16</f>
        <v>1.4085347982032276E-2</v>
      </c>
      <c r="H16">
        <f ca="1">'1. Strategy Calcs'!AV16</f>
        <v>0</v>
      </c>
      <c r="I16">
        <f ca="1">'1. Strategy Calcs'!BC16</f>
        <v>1.9407000117412011E-2</v>
      </c>
      <c r="J16" s="6">
        <f ca="1">'1. Strategy Calcs'!BJ16</f>
        <v>0.15694032473239825</v>
      </c>
      <c r="K16" s="50">
        <f ca="1">'1. Strategy Calcs'!Y16 + '1. Strategy Calcs'!AF16 + '1. Strategy Calcs'!AM16 + '1. Strategy Calcs'!AT16 + '1. Strategy Calcs'!BA16 + '1. Strategy Calcs'!BH16 + '1. Strategy Calcs'!BK16</f>
        <v>9.4997105971114486</v>
      </c>
      <c r="L16" s="51">
        <f ca="1">K16*'Time Discounting'!C13</f>
        <v>7.8219075161990528</v>
      </c>
      <c r="M16" s="52">
        <f t="shared" ca="1" si="25"/>
        <v>165258.5328051619</v>
      </c>
      <c r="N16" s="5">
        <f ca="1">'1. Strategy Calcs'!Z16 + '1. Strategy Calcs'!AG16 + '1. Strategy Calcs'!AN16 + '1. Strategy Calcs'!AU16 + '1. Strategy Calcs'!BB16 + '1. Strategy Calcs'!BI16</f>
        <v>0.79714273182229822</v>
      </c>
      <c r="O16">
        <f ca="1">N16*'Time Discounting'!D13</f>
        <v>0.65635438698734605</v>
      </c>
      <c r="P16" s="6">
        <f t="shared" ca="1" si="26"/>
        <v>6.1465185094208756</v>
      </c>
      <c r="R16" s="14">
        <f t="shared" ca="1" si="0"/>
        <v>1.0000000000000002</v>
      </c>
      <c r="T16" s="5">
        <f t="shared" ca="1" si="27"/>
        <v>0.70845620299855372</v>
      </c>
      <c r="U16">
        <f t="shared" ca="1" si="1"/>
        <v>0.70775518558568662</v>
      </c>
      <c r="V16">
        <f t="shared" ca="1" si="2"/>
        <v>7.0101741286706883E-4</v>
      </c>
      <c r="W16" s="50">
        <f>0</f>
        <v>0</v>
      </c>
      <c r="X16" s="51">
        <f t="shared" ca="1" si="3"/>
        <v>6.5739730179048825</v>
      </c>
      <c r="Y16" s="52">
        <f t="shared" ca="1" si="4"/>
        <v>6.5739730179048825</v>
      </c>
      <c r="Z16" s="14">
        <f t="shared" ca="1" si="28"/>
        <v>0.70845620299855372</v>
      </c>
      <c r="AA16" s="5">
        <f t="shared" ca="1" si="29"/>
        <v>5.5946508187196355E-2</v>
      </c>
      <c r="AB16">
        <f t="shared" ca="1" si="5"/>
        <v>5.5891149117345128E-2</v>
      </c>
      <c r="AC16">
        <f t="shared" ca="1" si="6"/>
        <v>5.5359069851230787E-5</v>
      </c>
      <c r="AD16" s="50">
        <f>0</f>
        <v>0</v>
      </c>
      <c r="AE16" s="51">
        <f t="shared" ca="1" si="7"/>
        <v>0.51914406806227686</v>
      </c>
      <c r="AF16" s="52">
        <f t="shared" ca="1" si="8"/>
        <v>0.51914406806227686</v>
      </c>
      <c r="AG16" s="14">
        <f t="shared" ca="1" si="30"/>
        <v>5.5946508187196355E-2</v>
      </c>
      <c r="AH16" s="5">
        <f t="shared" ca="1" si="31"/>
        <v>4.5164615982407494E-2</v>
      </c>
      <c r="AI16">
        <f t="shared" ca="1" si="9"/>
        <v>4.5119925594892904E-2</v>
      </c>
      <c r="AJ16">
        <f t="shared" ca="1" si="10"/>
        <v>4.4690387514592213E-5</v>
      </c>
      <c r="AK16" s="50">
        <f>0</f>
        <v>0</v>
      </c>
      <c r="AL16" s="51">
        <f t="shared" ca="1" si="11"/>
        <v>0.41909572613762353</v>
      </c>
      <c r="AM16" s="52">
        <f t="shared" ca="1" si="12"/>
        <v>0.41909572613762353</v>
      </c>
      <c r="AN16" s="14">
        <f t="shared" ca="1" si="32"/>
        <v>2.0316144177649327E-2</v>
      </c>
      <c r="AO16" s="5">
        <f t="shared" ca="1" si="33"/>
        <v>1.4085347982032276E-2</v>
      </c>
      <c r="AP16">
        <f t="shared" ca="1" si="13"/>
        <v>1.4071410530204055E-2</v>
      </c>
      <c r="AQ16">
        <f t="shared" ca="1" si="14"/>
        <v>1.3937451828220936E-5</v>
      </c>
      <c r="AR16" s="50">
        <f>0</f>
        <v>0</v>
      </c>
      <c r="AS16" s="51">
        <f t="shared" ca="1" si="15"/>
        <v>0.13070207754518059</v>
      </c>
      <c r="AT16" s="52">
        <f t="shared" ca="1" si="16"/>
        <v>0.13070207754518059</v>
      </c>
      <c r="AU16" s="14">
        <f t="shared" ca="1" si="34"/>
        <v>8.2909854244764963E-3</v>
      </c>
      <c r="AV16" s="5">
        <f t="shared" ca="1" si="35"/>
        <v>0</v>
      </c>
      <c r="AW16">
        <f t="shared" ca="1" si="17"/>
        <v>0</v>
      </c>
      <c r="AX16">
        <f t="shared" ca="1" si="18"/>
        <v>0</v>
      </c>
      <c r="AY16" s="50">
        <f>0</f>
        <v>0</v>
      </c>
      <c r="AZ16" s="51">
        <f t="shared" ca="1" si="19"/>
        <v>0</v>
      </c>
      <c r="BA16" s="52">
        <f t="shared" ca="1" si="20"/>
        <v>0</v>
      </c>
      <c r="BB16" s="14">
        <f t="shared" ca="1" si="36"/>
        <v>0</v>
      </c>
      <c r="BC16" s="5">
        <f t="shared" ca="1" si="37"/>
        <v>1.9407000117412011E-2</v>
      </c>
      <c r="BD16">
        <f t="shared" ca="1" si="21"/>
        <v>1.9209000198714115E-2</v>
      </c>
      <c r="BE16">
        <f t="shared" ca="1" si="22"/>
        <v>1.979999186978961E-4</v>
      </c>
      <c r="BF16" s="50">
        <f>0</f>
        <v>0</v>
      </c>
      <c r="BG16" s="51">
        <f t="shared" ca="1" si="23"/>
        <v>1.8567957074614856</v>
      </c>
      <c r="BH16" s="52">
        <f t="shared" ca="1" si="24"/>
        <v>1.8567957074614856</v>
      </c>
      <c r="BI16" s="14">
        <f t="shared" ca="1" si="38"/>
        <v>4.1328910344222295E-3</v>
      </c>
      <c r="BJ16" s="5">
        <f ca="1">0 + '1. Strategy Calcs'!V15 + '1. Strategy Calcs'!AC15 + '1. Strategy Calcs'!AJ15 + '1. Strategy Calcs'!AQ15 + '1. Strategy Calcs'!AX15 + '1. Strategy Calcs'!BE15 + BJ15</f>
        <v>0.15694032473239825</v>
      </c>
      <c r="BK16" s="63">
        <f>0</f>
        <v>0</v>
      </c>
    </row>
    <row r="17" spans="2:63" x14ac:dyDescent="0.35">
      <c r="B17" s="14">
        <v>9</v>
      </c>
      <c r="D17" s="5">
        <f ca="1">'1. Strategy Calcs'!T17</f>
        <v>0.70775518558568662</v>
      </c>
      <c r="E17">
        <f ca="1">'1. Strategy Calcs'!AA17</f>
        <v>5.5891149117345128E-2</v>
      </c>
      <c r="F17">
        <f ca="1">'1. Strategy Calcs'!AH17</f>
        <v>4.5119925594892904E-2</v>
      </c>
      <c r="G17">
        <f ca="1">'1. Strategy Calcs'!AO17</f>
        <v>1.4071410530204055E-2</v>
      </c>
      <c r="H17">
        <f ca="1">'1. Strategy Calcs'!AV17</f>
        <v>0</v>
      </c>
      <c r="I17">
        <f ca="1">'1. Strategy Calcs'!BC17</f>
        <v>1.9209000198714115E-2</v>
      </c>
      <c r="J17" s="6">
        <f ca="1">'1. Strategy Calcs'!BJ17</f>
        <v>0.15795332897315725</v>
      </c>
      <c r="K17" s="50">
        <f ca="1">'1. Strategy Calcs'!Y17 + '1. Strategy Calcs'!AF17 + '1. Strategy Calcs'!AM17 + '1. Strategy Calcs'!AT17 + '1. Strategy Calcs'!BA17 + '1. Strategy Calcs'!BH17 + '1. Strategy Calcs'!BK17</f>
        <v>8.9467970568681618</v>
      </c>
      <c r="L17" s="51">
        <f ca="1">K17*'Time Discounting'!C14</f>
        <v>7.1898557236709779</v>
      </c>
      <c r="M17" s="52">
        <f t="shared" ca="1" si="25"/>
        <v>165265.72266088557</v>
      </c>
      <c r="N17" s="5">
        <f ca="1">'1. Strategy Calcs'!Z17 + '1. Strategy Calcs'!AG17 + '1. Strategy Calcs'!AN17 + '1. Strategy Calcs'!AU17 + '1. Strategy Calcs'!BB17 + '1. Strategy Calcs'!BI17</f>
        <v>0.79631588276405985</v>
      </c>
      <c r="O17">
        <f ca="1">N17*'Time Discounting'!D14</f>
        <v>0.63993809976343263</v>
      </c>
      <c r="P17" s="6">
        <f t="shared" ca="1" si="26"/>
        <v>6.7864566091843086</v>
      </c>
      <c r="R17" s="14">
        <f t="shared" ca="1" si="0"/>
        <v>1</v>
      </c>
      <c r="T17" s="5">
        <f t="shared" ca="1" si="27"/>
        <v>0.70775518558568662</v>
      </c>
      <c r="U17">
        <f t="shared" ca="1" si="1"/>
        <v>0.70705981611584867</v>
      </c>
      <c r="V17">
        <f t="shared" ca="1" si="2"/>
        <v>6.9536946983793715E-4</v>
      </c>
      <c r="W17" s="50">
        <f>0</f>
        <v>0</v>
      </c>
      <c r="X17" s="51">
        <f t="shared" ca="1" si="3"/>
        <v>6.5210079639723117</v>
      </c>
      <c r="Y17" s="52">
        <f t="shared" ca="1" si="4"/>
        <v>6.5210079639723117</v>
      </c>
      <c r="Z17" s="14">
        <f t="shared" ca="1" si="28"/>
        <v>0.70775518558568662</v>
      </c>
      <c r="AA17" s="5">
        <f t="shared" ca="1" si="29"/>
        <v>5.5891149117345128E-2</v>
      </c>
      <c r="AB17">
        <f t="shared" ca="1" si="5"/>
        <v>5.583623606333734E-2</v>
      </c>
      <c r="AC17">
        <f t="shared" ca="1" si="6"/>
        <v>5.4913054007791594E-5</v>
      </c>
      <c r="AD17" s="50">
        <f>0</f>
        <v>0</v>
      </c>
      <c r="AE17" s="51">
        <f t="shared" ca="1" si="7"/>
        <v>0.51496143854907339</v>
      </c>
      <c r="AF17" s="52">
        <f t="shared" ca="1" si="8"/>
        <v>0.51496143854907339</v>
      </c>
      <c r="AG17" s="14">
        <f t="shared" ca="1" si="30"/>
        <v>5.5891149117345128E-2</v>
      </c>
      <c r="AH17" s="5">
        <f t="shared" ca="1" si="31"/>
        <v>4.5119925594892904E-2</v>
      </c>
      <c r="AI17">
        <f t="shared" ca="1" si="9"/>
        <v>4.507559526799592E-2</v>
      </c>
      <c r="AJ17">
        <f t="shared" ca="1" si="10"/>
        <v>4.4330326896982279E-5</v>
      </c>
      <c r="AK17" s="50">
        <f>0</f>
        <v>0</v>
      </c>
      <c r="AL17" s="51">
        <f t="shared" ca="1" si="11"/>
        <v>0.4157191640986051</v>
      </c>
      <c r="AM17" s="52">
        <f t="shared" ca="1" si="12"/>
        <v>0.4157191640986051</v>
      </c>
      <c r="AN17" s="14">
        <f t="shared" ca="1" si="32"/>
        <v>2.0296041352985544E-2</v>
      </c>
      <c r="AO17" s="5">
        <f t="shared" ca="1" si="33"/>
        <v>1.4071410530204055E-2</v>
      </c>
      <c r="AP17">
        <f t="shared" ca="1" si="13"/>
        <v>1.405758536935813E-2</v>
      </c>
      <c r="AQ17">
        <f t="shared" ca="1" si="14"/>
        <v>1.3825160845925486E-5</v>
      </c>
      <c r="AR17" s="50">
        <f>0</f>
        <v>0</v>
      </c>
      <c r="AS17" s="51">
        <f t="shared" ca="1" si="15"/>
        <v>0.1296490396687815</v>
      </c>
      <c r="AT17" s="52">
        <f t="shared" ca="1" si="16"/>
        <v>0.1296490396687815</v>
      </c>
      <c r="AU17" s="14">
        <f t="shared" ca="1" si="34"/>
        <v>8.2827814943989761E-3</v>
      </c>
      <c r="AV17" s="5">
        <f t="shared" ca="1" si="35"/>
        <v>0</v>
      </c>
      <c r="AW17">
        <f t="shared" ca="1" si="17"/>
        <v>0</v>
      </c>
      <c r="AX17">
        <f t="shared" ca="1" si="18"/>
        <v>0</v>
      </c>
      <c r="AY17" s="50">
        <f>0</f>
        <v>0</v>
      </c>
      <c r="AZ17" s="51">
        <f t="shared" ca="1" si="19"/>
        <v>0</v>
      </c>
      <c r="BA17" s="52">
        <f t="shared" ca="1" si="20"/>
        <v>0</v>
      </c>
      <c r="BB17" s="14">
        <f t="shared" ca="1" si="36"/>
        <v>0</v>
      </c>
      <c r="BC17" s="5">
        <f t="shared" ca="1" si="37"/>
        <v>1.9209000198714115E-2</v>
      </c>
      <c r="BD17">
        <f t="shared" ca="1" si="21"/>
        <v>1.9063394056307841E-2</v>
      </c>
      <c r="BE17">
        <f t="shared" ca="1" si="22"/>
        <v>1.4560614240627286E-4</v>
      </c>
      <c r="BF17" s="50">
        <f>0</f>
        <v>0</v>
      </c>
      <c r="BG17" s="51">
        <f t="shared" ca="1" si="23"/>
        <v>1.3654594505793907</v>
      </c>
      <c r="BH17" s="52">
        <f t="shared" ca="1" si="24"/>
        <v>1.3654594505793907</v>
      </c>
      <c r="BI17" s="14">
        <f t="shared" ca="1" si="38"/>
        <v>4.0907252136435368E-3</v>
      </c>
      <c r="BJ17" s="5">
        <f ca="1">0 + '1. Strategy Calcs'!V16 + '1. Strategy Calcs'!AC16 + '1. Strategy Calcs'!AJ16 + '1. Strategy Calcs'!AQ16 + '1. Strategy Calcs'!AX16 + '1. Strategy Calcs'!BE16 + BJ16</f>
        <v>0.15795332897315725</v>
      </c>
      <c r="BK17" s="63">
        <f>0</f>
        <v>0</v>
      </c>
    </row>
    <row r="18" spans="2:63" x14ac:dyDescent="0.35">
      <c r="B18" s="14">
        <v>10</v>
      </c>
      <c r="D18" s="5">
        <f ca="1">'1. Strategy Calcs'!T18</f>
        <v>0.70705981611584867</v>
      </c>
      <c r="E18">
        <f ca="1">'1. Strategy Calcs'!AA18</f>
        <v>5.583623606333734E-2</v>
      </c>
      <c r="F18">
        <f ca="1">'1. Strategy Calcs'!AH18</f>
        <v>4.507559526799592E-2</v>
      </c>
      <c r="G18">
        <f ca="1">'1. Strategy Calcs'!AO18</f>
        <v>1.405758536935813E-2</v>
      </c>
      <c r="H18">
        <f ca="1">'1. Strategy Calcs'!AV18</f>
        <v>0</v>
      </c>
      <c r="I18">
        <f ca="1">'1. Strategy Calcs'!BC18</f>
        <v>1.9063394056307841E-2</v>
      </c>
      <c r="J18" s="6">
        <f ca="1">'1. Strategy Calcs'!BJ18</f>
        <v>0.15890737312715217</v>
      </c>
      <c r="K18" s="50">
        <f ca="1">'1. Strategy Calcs'!Y18 + '1. Strategy Calcs'!AF18 + '1. Strategy Calcs'!AM18 + '1. Strategy Calcs'!AT18 + '1. Strategy Calcs'!BA18 + '1. Strategy Calcs'!BH18 + '1. Strategy Calcs'!BK18</f>
        <v>8.9713964339787218</v>
      </c>
      <c r="L18" s="51">
        <f ca="1">K18*'Time Discounting'!C15</f>
        <v>7.0366009906863809</v>
      </c>
      <c r="M18" s="52">
        <f t="shared" ca="1" si="25"/>
        <v>165272.75926187626</v>
      </c>
      <c r="N18" s="5">
        <f ca="1">'1. Strategy Calcs'!Z18 + '1. Strategy Calcs'!AG18 + '1. Strategy Calcs'!AN18 + '1. Strategy Calcs'!AU18 + '1. Strategy Calcs'!BB18 + '1. Strategy Calcs'!BI18</f>
        <v>0.79550651344057455</v>
      </c>
      <c r="O18">
        <f ca="1">N18*'Time Discounting'!D15</f>
        <v>0.62394544280448327</v>
      </c>
      <c r="P18" s="6">
        <f t="shared" ca="1" si="26"/>
        <v>7.4104020519887914</v>
      </c>
      <c r="R18" s="14">
        <f t="shared" ca="1" si="0"/>
        <v>1</v>
      </c>
      <c r="T18" s="5">
        <f t="shared" ca="1" si="27"/>
        <v>0.70705981611584867</v>
      </c>
      <c r="U18">
        <f t="shared" ca="1" si="1"/>
        <v>0.70636124101752618</v>
      </c>
      <c r="V18">
        <f t="shared" ca="1" si="2"/>
        <v>6.9857509832245857E-4</v>
      </c>
      <c r="W18" s="50">
        <f>0</f>
        <v>0</v>
      </c>
      <c r="X18" s="51">
        <f t="shared" ca="1" si="3"/>
        <v>6.551069578385686</v>
      </c>
      <c r="Y18" s="52">
        <f t="shared" ca="1" si="4"/>
        <v>6.551069578385686</v>
      </c>
      <c r="Z18" s="14">
        <f t="shared" ca="1" si="28"/>
        <v>0.70705981611584867</v>
      </c>
      <c r="AA18" s="5">
        <f t="shared" ca="1" si="29"/>
        <v>5.583623606333734E-2</v>
      </c>
      <c r="AB18">
        <f t="shared" ca="1" si="5"/>
        <v>5.5781069862106764E-2</v>
      </c>
      <c r="AC18">
        <f t="shared" ca="1" si="6"/>
        <v>5.51662012305773E-5</v>
      </c>
      <c r="AD18" s="50">
        <f>0</f>
        <v>0</v>
      </c>
      <c r="AE18" s="51">
        <f t="shared" ca="1" si="7"/>
        <v>0.51733539243610238</v>
      </c>
      <c r="AF18" s="52">
        <f t="shared" ca="1" si="8"/>
        <v>0.51733539243610238</v>
      </c>
      <c r="AG18" s="14">
        <f t="shared" ca="1" si="30"/>
        <v>5.583623606333734E-2</v>
      </c>
      <c r="AH18" s="5">
        <f t="shared" ca="1" si="31"/>
        <v>4.507559526799592E-2</v>
      </c>
      <c r="AI18">
        <f t="shared" ca="1" si="9"/>
        <v>4.5031060579871142E-2</v>
      </c>
      <c r="AJ18">
        <f t="shared" ca="1" si="10"/>
        <v>4.4534688124779974E-5</v>
      </c>
      <c r="AK18" s="50">
        <f>0</f>
        <v>0</v>
      </c>
      <c r="AL18" s="51">
        <f t="shared" ca="1" si="11"/>
        <v>0.4176356146357656</v>
      </c>
      <c r="AM18" s="52">
        <f t="shared" ca="1" si="12"/>
        <v>0.4176356146357656</v>
      </c>
      <c r="AN18" s="14">
        <f t="shared" ca="1" si="32"/>
        <v>2.0276100492356234E-2</v>
      </c>
      <c r="AO18" s="5">
        <f t="shared" ca="1" si="33"/>
        <v>1.405758536935813E-2</v>
      </c>
      <c r="AP18">
        <f t="shared" ca="1" si="13"/>
        <v>1.4043696475013204E-2</v>
      </c>
      <c r="AQ18">
        <f t="shared" ca="1" si="14"/>
        <v>1.3888894344925835E-5</v>
      </c>
      <c r="AR18" s="50">
        <f>0</f>
        <v>0</v>
      </c>
      <c r="AS18" s="51">
        <f t="shared" ca="1" si="15"/>
        <v>0.13024671712311373</v>
      </c>
      <c r="AT18" s="52">
        <f t="shared" ca="1" si="16"/>
        <v>0.13024671712311373</v>
      </c>
      <c r="AU18" s="14">
        <f t="shared" ca="1" si="34"/>
        <v>8.2746436615807294E-3</v>
      </c>
      <c r="AV18" s="5">
        <f t="shared" ca="1" si="35"/>
        <v>0</v>
      </c>
      <c r="AW18">
        <f t="shared" ca="1" si="17"/>
        <v>0</v>
      </c>
      <c r="AX18">
        <f t="shared" ca="1" si="18"/>
        <v>0</v>
      </c>
      <c r="AY18" s="50">
        <f>0</f>
        <v>0</v>
      </c>
      <c r="AZ18" s="51">
        <f t="shared" ca="1" si="19"/>
        <v>0</v>
      </c>
      <c r="BA18" s="52">
        <f t="shared" ca="1" si="20"/>
        <v>0</v>
      </c>
      <c r="BB18" s="14">
        <f t="shared" ca="1" si="36"/>
        <v>0</v>
      </c>
      <c r="BC18" s="5">
        <f t="shared" ca="1" si="37"/>
        <v>1.9063394056307841E-2</v>
      </c>
      <c r="BD18">
        <f t="shared" ca="1" si="21"/>
        <v>1.8918891623021624E-2</v>
      </c>
      <c r="BE18">
        <f t="shared" ca="1" si="22"/>
        <v>1.4450243328621913E-4</v>
      </c>
      <c r="BF18" s="50">
        <f>0</f>
        <v>0</v>
      </c>
      <c r="BG18" s="51">
        <f t="shared" ca="1" si="23"/>
        <v>1.3551091313980543</v>
      </c>
      <c r="BH18" s="52">
        <f t="shared" ca="1" si="24"/>
        <v>1.3551091313980543</v>
      </c>
      <c r="BI18" s="14">
        <f t="shared" ca="1" si="38"/>
        <v>4.0597171074515971E-3</v>
      </c>
      <c r="BJ18" s="5">
        <f ca="1">0 + '1. Strategy Calcs'!V17 + '1. Strategy Calcs'!AC17 + '1. Strategy Calcs'!AJ17 + '1. Strategy Calcs'!AQ17 + '1. Strategy Calcs'!AX17 + '1. Strategy Calcs'!BE17 + BJ17</f>
        <v>0.15890737312715217</v>
      </c>
      <c r="BK18" s="63">
        <f>0</f>
        <v>0</v>
      </c>
    </row>
    <row r="19" spans="2:63" x14ac:dyDescent="0.35">
      <c r="B19" s="14">
        <v>11</v>
      </c>
      <c r="D19" s="5">
        <f ca="1">'1. Strategy Calcs'!T19</f>
        <v>0.70636124101752618</v>
      </c>
      <c r="E19">
        <f ca="1">'1. Strategy Calcs'!AA19</f>
        <v>5.5781069862106764E-2</v>
      </c>
      <c r="F19">
        <f ca="1">'1. Strategy Calcs'!AH19</f>
        <v>4.5031060579871142E-2</v>
      </c>
      <c r="G19">
        <f ca="1">'1. Strategy Calcs'!AO19</f>
        <v>1.4043696475013204E-2</v>
      </c>
      <c r="H19">
        <f ca="1">'1. Strategy Calcs'!AV19</f>
        <v>0</v>
      </c>
      <c r="I19">
        <f ca="1">'1. Strategy Calcs'!BC19</f>
        <v>1.8918891623021624E-2</v>
      </c>
      <c r="J19" s="6">
        <f ca="1">'1. Strategy Calcs'!BJ19</f>
        <v>0.15986404044246114</v>
      </c>
      <c r="K19" s="50">
        <f ca="1">'1. Strategy Calcs'!Y19 + '1. Strategy Calcs'!AF19 + '1. Strategy Calcs'!AM19 + '1. Strategy Calcs'!AT19 + '1. Strategy Calcs'!BA19 + '1. Strategy Calcs'!BH19 + '1. Strategy Calcs'!BK19</f>
        <v>9.2387947685357137</v>
      </c>
      <c r="L19" s="51">
        <f ca="1">K19*'Time Discounting'!C16</f>
        <v>7.0724271815138042</v>
      </c>
      <c r="M19" s="52">
        <f t="shared" ca="1" si="25"/>
        <v>165279.83168905778</v>
      </c>
      <c r="N19" s="5">
        <f ca="1">'1. Strategy Calcs'!Z19 + '1. Strategy Calcs'!AG19 + '1. Strategy Calcs'!AN19 + '1. Strategy Calcs'!AU19 + '1. Strategy Calcs'!BB19 + '1. Strategy Calcs'!BI19</f>
        <v>0.79469379094415127</v>
      </c>
      <c r="O19">
        <f ca="1">N19*'Time Discounting'!D16</f>
        <v>0.60834926079264573</v>
      </c>
      <c r="P19" s="6">
        <f t="shared" ca="1" si="26"/>
        <v>8.0187513127814363</v>
      </c>
      <c r="R19" s="14">
        <f t="shared" ca="1" si="0"/>
        <v>1</v>
      </c>
      <c r="T19" s="5">
        <f t="shared" ca="1" si="27"/>
        <v>0.70636124101752618</v>
      </c>
      <c r="U19">
        <f t="shared" ca="1" si="1"/>
        <v>0.70565106542580713</v>
      </c>
      <c r="V19">
        <f t="shared" ca="1" si="2"/>
        <v>7.1017559171902085E-4</v>
      </c>
      <c r="W19" s="50">
        <f>0</f>
        <v>0</v>
      </c>
      <c r="X19" s="51">
        <f t="shared" ca="1" si="3"/>
        <v>6.6598562207480851</v>
      </c>
      <c r="Y19" s="52">
        <f t="shared" ca="1" si="4"/>
        <v>6.6598562207480851</v>
      </c>
      <c r="Z19" s="14">
        <f t="shared" ca="1" si="28"/>
        <v>0.70636124101752618</v>
      </c>
      <c r="AA19" s="5">
        <f t="shared" ca="1" si="29"/>
        <v>5.5781069862106764E-2</v>
      </c>
      <c r="AB19">
        <f t="shared" ca="1" si="5"/>
        <v>5.5724987574467401E-2</v>
      </c>
      <c r="AC19">
        <f t="shared" ca="1" si="6"/>
        <v>5.608228763936214E-5</v>
      </c>
      <c r="AD19" s="50">
        <f>0</f>
        <v>0</v>
      </c>
      <c r="AE19" s="51">
        <f t="shared" ca="1" si="7"/>
        <v>0.52592623087018697</v>
      </c>
      <c r="AF19" s="52">
        <f t="shared" ca="1" si="8"/>
        <v>0.52592623087018697</v>
      </c>
      <c r="AG19" s="14">
        <f t="shared" ca="1" si="30"/>
        <v>5.5781069862106764E-2</v>
      </c>
      <c r="AH19" s="5">
        <f t="shared" ca="1" si="31"/>
        <v>4.5031060579871142E-2</v>
      </c>
      <c r="AI19">
        <f t="shared" ca="1" si="9"/>
        <v>4.4985786351564139E-2</v>
      </c>
      <c r="AJ19">
        <f t="shared" ca="1" si="10"/>
        <v>4.5274228307002448E-5</v>
      </c>
      <c r="AK19" s="50">
        <f>0</f>
        <v>0</v>
      </c>
      <c r="AL19" s="51">
        <f t="shared" ca="1" si="11"/>
        <v>0.42457084493725439</v>
      </c>
      <c r="AM19" s="52">
        <f t="shared" ca="1" si="12"/>
        <v>0.42457084493725439</v>
      </c>
      <c r="AN19" s="14">
        <f t="shared" ca="1" si="32"/>
        <v>2.0256067705069786E-2</v>
      </c>
      <c r="AO19" s="5">
        <f t="shared" ca="1" si="33"/>
        <v>1.4043696475013204E-2</v>
      </c>
      <c r="AP19">
        <f t="shared" ca="1" si="13"/>
        <v>1.4029576942577225E-2</v>
      </c>
      <c r="AQ19">
        <f t="shared" ca="1" si="14"/>
        <v>1.4119532435978275E-5</v>
      </c>
      <c r="AR19" s="50">
        <f>0</f>
        <v>0</v>
      </c>
      <c r="AS19" s="51">
        <f t="shared" ca="1" si="15"/>
        <v>0.13240958577608875</v>
      </c>
      <c r="AT19" s="52">
        <f t="shared" ca="1" si="16"/>
        <v>0.13240958577608875</v>
      </c>
      <c r="AU19" s="14">
        <f t="shared" ca="1" si="34"/>
        <v>8.266468313643088E-3</v>
      </c>
      <c r="AV19" s="5">
        <f t="shared" ca="1" si="35"/>
        <v>0</v>
      </c>
      <c r="AW19">
        <f t="shared" ca="1" si="17"/>
        <v>0</v>
      </c>
      <c r="AX19">
        <f t="shared" ca="1" si="18"/>
        <v>0</v>
      </c>
      <c r="AY19" s="50">
        <f>0</f>
        <v>0</v>
      </c>
      <c r="AZ19" s="51">
        <f t="shared" ca="1" si="19"/>
        <v>0</v>
      </c>
      <c r="BA19" s="52">
        <f t="shared" ca="1" si="20"/>
        <v>0</v>
      </c>
      <c r="BB19" s="14">
        <f t="shared" ca="1" si="36"/>
        <v>0</v>
      </c>
      <c r="BC19" s="5">
        <f t="shared" ca="1" si="37"/>
        <v>1.8918891623021624E-2</v>
      </c>
      <c r="BD19">
        <f t="shared" ca="1" si="21"/>
        <v>1.875936185318882E-2</v>
      </c>
      <c r="BE19">
        <f t="shared" ca="1" si="22"/>
        <v>1.5952976983280525E-4</v>
      </c>
      <c r="BF19" s="50">
        <f>0</f>
        <v>0</v>
      </c>
      <c r="BG19" s="51">
        <f t="shared" ca="1" si="23"/>
        <v>1.496031886204098</v>
      </c>
      <c r="BH19" s="52">
        <f t="shared" ca="1" si="24"/>
        <v>1.496031886204098</v>
      </c>
      <c r="BI19" s="14">
        <f t="shared" ca="1" si="38"/>
        <v>4.0289440458054042E-3</v>
      </c>
      <c r="BJ19" s="5">
        <f ca="1">0 + '1. Strategy Calcs'!V18 + '1. Strategy Calcs'!AC18 + '1. Strategy Calcs'!AJ18 + '1. Strategy Calcs'!AQ18 + '1. Strategy Calcs'!AX18 + '1. Strategy Calcs'!BE18 + BJ18</f>
        <v>0.15986404044246114</v>
      </c>
      <c r="BK19" s="63">
        <f>0</f>
        <v>0</v>
      </c>
    </row>
    <row r="20" spans="2:63" x14ac:dyDescent="0.35">
      <c r="B20" s="14">
        <v>12</v>
      </c>
      <c r="D20" s="5">
        <f ca="1">'1. Strategy Calcs'!T20</f>
        <v>0.70565106542580713</v>
      </c>
      <c r="E20">
        <f ca="1">'1. Strategy Calcs'!AA20</f>
        <v>5.5724987574467401E-2</v>
      </c>
      <c r="F20">
        <f ca="1">'1. Strategy Calcs'!AH20</f>
        <v>4.4985786351564139E-2</v>
      </c>
      <c r="G20">
        <f ca="1">'1. Strategy Calcs'!AO20</f>
        <v>1.4029576942577225E-2</v>
      </c>
      <c r="H20">
        <f ca="1">'1. Strategy Calcs'!AV20</f>
        <v>0</v>
      </c>
      <c r="I20">
        <f ca="1">'1. Strategy Calcs'!BC20</f>
        <v>1.875936185318882E-2</v>
      </c>
      <c r="J20" s="6">
        <f ca="1">'1. Strategy Calcs'!BJ20</f>
        <v>0.16084922185239531</v>
      </c>
      <c r="K20" s="50">
        <f ca="1">'1. Strategy Calcs'!Y20 + '1. Strategy Calcs'!AF20 + '1. Strategy Calcs'!AM20 + '1. Strategy Calcs'!AT20 + '1. Strategy Calcs'!BA20 + '1. Strategy Calcs'!BH20 + '1. Strategy Calcs'!BK20</f>
        <v>9.5672970865700275</v>
      </c>
      <c r="L20" s="51">
        <f ca="1">K20*'Time Discounting'!C17</f>
        <v>7.1481344496457337</v>
      </c>
      <c r="M20" s="52">
        <f t="shared" ca="1" si="25"/>
        <v>165286.97982350743</v>
      </c>
      <c r="N20" s="5">
        <f ca="1">'1. Strategy Calcs'!Z20 + '1. Strategy Calcs'!AG20 + '1. Strategy Calcs'!AN20 + '1. Strategy Calcs'!AU20 + '1. Strategy Calcs'!BB20 + '1. Strategy Calcs'!BI20</f>
        <v>0.79386488324220217</v>
      </c>
      <c r="O20">
        <f ca="1">N20*'Time Discounting'!D17</f>
        <v>0.59313020897336777</v>
      </c>
      <c r="P20" s="6">
        <f t="shared" ca="1" si="26"/>
        <v>8.6118815217548033</v>
      </c>
      <c r="R20" s="14">
        <f t="shared" ca="1" si="0"/>
        <v>1</v>
      </c>
      <c r="T20" s="5">
        <f t="shared" ca="1" si="27"/>
        <v>0.70565106542580713</v>
      </c>
      <c r="U20">
        <f t="shared" ca="1" si="1"/>
        <v>0.704924174263312</v>
      </c>
      <c r="V20">
        <f t="shared" ca="1" si="2"/>
        <v>7.2689116249512393E-4</v>
      </c>
      <c r="W20" s="50">
        <f>0</f>
        <v>0</v>
      </c>
      <c r="X20" s="51">
        <f t="shared" ca="1" si="3"/>
        <v>6.8166108308961482</v>
      </c>
      <c r="Y20" s="52">
        <f t="shared" ca="1" si="4"/>
        <v>6.8166108308961482</v>
      </c>
      <c r="Z20" s="14">
        <f t="shared" ca="1" si="28"/>
        <v>0.70565106542580713</v>
      </c>
      <c r="AA20" s="5">
        <f t="shared" ca="1" si="29"/>
        <v>5.5724987574467401E-2</v>
      </c>
      <c r="AB20">
        <f t="shared" ca="1" si="5"/>
        <v>5.5667585264766943E-2</v>
      </c>
      <c r="AC20">
        <f t="shared" ca="1" si="6"/>
        <v>5.7402309700458865E-5</v>
      </c>
      <c r="AD20" s="50">
        <f>0</f>
        <v>0</v>
      </c>
      <c r="AE20" s="51">
        <f t="shared" ca="1" si="7"/>
        <v>0.53830508088647688</v>
      </c>
      <c r="AF20" s="52">
        <f t="shared" ca="1" si="8"/>
        <v>0.53830508088647688</v>
      </c>
      <c r="AG20" s="14">
        <f t="shared" ca="1" si="30"/>
        <v>5.5724987574467401E-2</v>
      </c>
      <c r="AH20" s="5">
        <f t="shared" ca="1" si="31"/>
        <v>4.4985786351564139E-2</v>
      </c>
      <c r="AI20">
        <f t="shared" ca="1" si="9"/>
        <v>4.4939446493043392E-2</v>
      </c>
      <c r="AJ20">
        <f t="shared" ca="1" si="10"/>
        <v>4.6339858520746218E-5</v>
      </c>
      <c r="AK20" s="50">
        <f>0</f>
        <v>0</v>
      </c>
      <c r="AL20" s="51">
        <f t="shared" ca="1" si="11"/>
        <v>0.43456406927609714</v>
      </c>
      <c r="AM20" s="52">
        <f t="shared" ca="1" si="12"/>
        <v>0.43456406927609714</v>
      </c>
      <c r="AN20" s="14">
        <f t="shared" ca="1" si="32"/>
        <v>2.023570225459911E-2</v>
      </c>
      <c r="AO20" s="5">
        <f t="shared" ca="1" si="33"/>
        <v>1.4029576942577225E-2</v>
      </c>
      <c r="AP20">
        <f t="shared" ca="1" si="13"/>
        <v>1.4015125075368676E-2</v>
      </c>
      <c r="AQ20">
        <f t="shared" ca="1" si="14"/>
        <v>1.4451867208548798E-5</v>
      </c>
      <c r="AR20" s="50">
        <f>0</f>
        <v>0</v>
      </c>
      <c r="AS20" s="51">
        <f t="shared" ca="1" si="15"/>
        <v>0.13552614149594569</v>
      </c>
      <c r="AT20" s="52">
        <f t="shared" ca="1" si="16"/>
        <v>0.13552614149594569</v>
      </c>
      <c r="AU20" s="14">
        <f t="shared" ca="1" si="34"/>
        <v>8.2581572064005498E-3</v>
      </c>
      <c r="AV20" s="5">
        <f t="shared" ca="1" si="35"/>
        <v>0</v>
      </c>
      <c r="AW20">
        <f t="shared" ca="1" si="17"/>
        <v>0</v>
      </c>
      <c r="AX20">
        <f t="shared" ca="1" si="18"/>
        <v>0</v>
      </c>
      <c r="AY20" s="50">
        <f>0</f>
        <v>0</v>
      </c>
      <c r="AZ20" s="51">
        <f t="shared" ca="1" si="19"/>
        <v>0</v>
      </c>
      <c r="BA20" s="52">
        <f t="shared" ca="1" si="20"/>
        <v>0</v>
      </c>
      <c r="BB20" s="14">
        <f t="shared" ca="1" si="36"/>
        <v>0</v>
      </c>
      <c r="BC20" s="5">
        <f t="shared" ca="1" si="37"/>
        <v>1.875936185318882E-2</v>
      </c>
      <c r="BD20">
        <f t="shared" ca="1" si="21"/>
        <v>1.858423570654456E-2</v>
      </c>
      <c r="BE20">
        <f t="shared" ca="1" si="22"/>
        <v>1.7512614664425891E-4</v>
      </c>
      <c r="BF20" s="50">
        <f>0</f>
        <v>0</v>
      </c>
      <c r="BG20" s="51">
        <f t="shared" ca="1" si="23"/>
        <v>1.6422909640153596</v>
      </c>
      <c r="BH20" s="52">
        <f t="shared" ca="1" si="24"/>
        <v>1.6422909640153596</v>
      </c>
      <c r="BI20" s="14">
        <f t="shared" ca="1" si="38"/>
        <v>3.994970780927959E-3</v>
      </c>
      <c r="BJ20" s="5">
        <f ca="1">0 + '1. Strategy Calcs'!V19 + '1. Strategy Calcs'!AC19 + '1. Strategy Calcs'!AJ19 + '1. Strategy Calcs'!AQ19 + '1. Strategy Calcs'!AX19 + '1. Strategy Calcs'!BE19 + BJ19</f>
        <v>0.16084922185239531</v>
      </c>
      <c r="BK20" s="63">
        <f>0</f>
        <v>0</v>
      </c>
    </row>
    <row r="21" spans="2:63" x14ac:dyDescent="0.35">
      <c r="B21" s="14">
        <v>13</v>
      </c>
      <c r="D21" s="5">
        <f ca="1">'1. Strategy Calcs'!T21</f>
        <v>0.704924174263312</v>
      </c>
      <c r="E21">
        <f ca="1">'1. Strategy Calcs'!AA21</f>
        <v>5.5667585264766943E-2</v>
      </c>
      <c r="F21">
        <f ca="1">'1. Strategy Calcs'!AH21</f>
        <v>4.4939446493043392E-2</v>
      </c>
      <c r="G21">
        <f ca="1">'1. Strategy Calcs'!AO21</f>
        <v>1.4015125075368676E-2</v>
      </c>
      <c r="H21">
        <f ca="1">'1. Strategy Calcs'!AV21</f>
        <v>0</v>
      </c>
      <c r="I21">
        <f ca="1">'1. Strategy Calcs'!BC21</f>
        <v>1.858423570654456E-2</v>
      </c>
      <c r="J21" s="6">
        <f ca="1">'1. Strategy Calcs'!BJ21</f>
        <v>0.16186943319696445</v>
      </c>
      <c r="K21" s="50">
        <f ca="1">'1. Strategy Calcs'!Y21 + '1. Strategy Calcs'!AF21 + '1. Strategy Calcs'!AM21 + '1. Strategy Calcs'!AT21 + '1. Strategy Calcs'!BA21 + '1. Strategy Calcs'!BH21 + '1. Strategy Calcs'!BK21</f>
        <v>9.9247156950930293</v>
      </c>
      <c r="L21" s="51">
        <f ca="1">K21*'Time Discounting'!C18</f>
        <v>7.2372206721826142</v>
      </c>
      <c r="M21" s="52">
        <f t="shared" ca="1" si="25"/>
        <v>165294.21704417962</v>
      </c>
      <c r="N21" s="5">
        <f ca="1">'1. Strategy Calcs'!Z21 + '1. Strategy Calcs'!AG21 + '1. Strategy Calcs'!AN21 + '1. Strategy Calcs'!AU21 + '1. Strategy Calcs'!BB21 + '1. Strategy Calcs'!BI21</f>
        <v>0.79301394359514743</v>
      </c>
      <c r="O21">
        <f ca="1">N21*'Time Discounting'!D18</f>
        <v>0.57827519520316717</v>
      </c>
      <c r="P21" s="6">
        <f t="shared" ca="1" si="26"/>
        <v>9.1901567169579703</v>
      </c>
      <c r="R21" s="14">
        <f t="shared" ca="1" si="0"/>
        <v>1</v>
      </c>
      <c r="T21" s="5">
        <f t="shared" ca="1" si="27"/>
        <v>0.704924174263312</v>
      </c>
      <c r="U21">
        <f t="shared" ca="1" si="1"/>
        <v>0.70417695463859298</v>
      </c>
      <c r="V21">
        <f t="shared" ca="1" si="2"/>
        <v>7.4721962471911067E-4</v>
      </c>
      <c r="W21" s="50">
        <f>0</f>
        <v>0</v>
      </c>
      <c r="X21" s="51">
        <f t="shared" ca="1" si="3"/>
        <v>7.0072462697640967</v>
      </c>
      <c r="Y21" s="52">
        <f t="shared" ca="1" si="4"/>
        <v>7.0072462697640967</v>
      </c>
      <c r="Z21" s="14">
        <f t="shared" ca="1" si="28"/>
        <v>0.704924174263312</v>
      </c>
      <c r="AA21" s="5">
        <f t="shared" ca="1" si="29"/>
        <v>5.5667585264766943E-2</v>
      </c>
      <c r="AB21">
        <f t="shared" ca="1" si="5"/>
        <v>5.5608577624386292E-2</v>
      </c>
      <c r="AC21">
        <f t="shared" ca="1" si="6"/>
        <v>5.9007640380652958E-5</v>
      </c>
      <c r="AD21" s="50">
        <f>0</f>
        <v>0</v>
      </c>
      <c r="AE21" s="51">
        <f t="shared" ca="1" si="7"/>
        <v>0.55335948664402979</v>
      </c>
      <c r="AF21" s="52">
        <f t="shared" ca="1" si="8"/>
        <v>0.55335948664402979</v>
      </c>
      <c r="AG21" s="14">
        <f t="shared" ca="1" si="30"/>
        <v>5.5667585264766943E-2</v>
      </c>
      <c r="AH21" s="5">
        <f t="shared" ca="1" si="31"/>
        <v>4.4939446493043392E-2</v>
      </c>
      <c r="AI21">
        <f t="shared" ca="1" si="9"/>
        <v>4.4891810679760766E-2</v>
      </c>
      <c r="AJ21">
        <f t="shared" ca="1" si="10"/>
        <v>4.7635813282625991E-5</v>
      </c>
      <c r="AK21" s="50">
        <f>0</f>
        <v>0</v>
      </c>
      <c r="AL21" s="51">
        <f t="shared" ca="1" si="11"/>
        <v>0.44671722193771085</v>
      </c>
      <c r="AM21" s="52">
        <f t="shared" ca="1" si="12"/>
        <v>0.44671722193771085</v>
      </c>
      <c r="AN21" s="14">
        <f t="shared" ca="1" si="32"/>
        <v>2.0214857457706646E-2</v>
      </c>
      <c r="AO21" s="5">
        <f t="shared" ca="1" si="33"/>
        <v>1.4015125075368676E-2</v>
      </c>
      <c r="AP21">
        <f t="shared" ca="1" si="13"/>
        <v>1.4000269042788786E-2</v>
      </c>
      <c r="AQ21">
        <f t="shared" ca="1" si="14"/>
        <v>1.4856032579890796E-5</v>
      </c>
      <c r="AR21" s="50">
        <f>0</f>
        <v>0</v>
      </c>
      <c r="AS21" s="51">
        <f t="shared" ca="1" si="15"/>
        <v>0.13931630732807121</v>
      </c>
      <c r="AT21" s="52">
        <f t="shared" ca="1" si="16"/>
        <v>0.13931630732807121</v>
      </c>
      <c r="AU21" s="14">
        <f t="shared" ca="1" si="34"/>
        <v>8.2496504786622373E-3</v>
      </c>
      <c r="AV21" s="5">
        <f t="shared" ca="1" si="35"/>
        <v>0</v>
      </c>
      <c r="AW21">
        <f t="shared" ca="1" si="17"/>
        <v>0</v>
      </c>
      <c r="AX21">
        <f t="shared" ca="1" si="18"/>
        <v>0</v>
      </c>
      <c r="AY21" s="50">
        <f>0</f>
        <v>0</v>
      </c>
      <c r="AZ21" s="51">
        <f t="shared" ca="1" si="19"/>
        <v>0</v>
      </c>
      <c r="BA21" s="52">
        <f t="shared" ca="1" si="20"/>
        <v>0</v>
      </c>
      <c r="BB21" s="14">
        <f t="shared" ca="1" si="36"/>
        <v>0</v>
      </c>
      <c r="BC21" s="5">
        <f t="shared" ca="1" si="37"/>
        <v>1.858423570654456E-2</v>
      </c>
      <c r="BD21">
        <f t="shared" ca="1" si="21"/>
        <v>1.8394630041748541E-2</v>
      </c>
      <c r="BE21">
        <f t="shared" ca="1" si="22"/>
        <v>1.8960566479602094E-4</v>
      </c>
      <c r="BF21" s="50">
        <f>0</f>
        <v>0</v>
      </c>
      <c r="BG21" s="51">
        <f t="shared" ca="1" si="23"/>
        <v>1.778076409419121</v>
      </c>
      <c r="BH21" s="52">
        <f t="shared" ca="1" si="24"/>
        <v>1.778076409419121</v>
      </c>
      <c r="BI21" s="14">
        <f t="shared" ca="1" si="38"/>
        <v>3.957676130699684E-3</v>
      </c>
      <c r="BJ21" s="5">
        <f ca="1">0 + '1. Strategy Calcs'!V20 + '1. Strategy Calcs'!AC20 + '1. Strategy Calcs'!AJ20 + '1. Strategy Calcs'!AQ20 + '1. Strategy Calcs'!AX20 + '1. Strategy Calcs'!BE20 + BJ20</f>
        <v>0.16186943319696445</v>
      </c>
      <c r="BK21" s="63">
        <f>0</f>
        <v>0</v>
      </c>
    </row>
    <row r="22" spans="2:63" x14ac:dyDescent="0.35">
      <c r="B22" s="14">
        <v>14</v>
      </c>
      <c r="D22" s="5">
        <f ca="1">'1. Strategy Calcs'!T22</f>
        <v>0.70417695463859298</v>
      </c>
      <c r="E22">
        <f ca="1">'1. Strategy Calcs'!AA22</f>
        <v>5.5608577624386292E-2</v>
      </c>
      <c r="F22">
        <f ca="1">'1. Strategy Calcs'!AH22</f>
        <v>4.4891810679760766E-2</v>
      </c>
      <c r="G22">
        <f ca="1">'1. Strategy Calcs'!AO22</f>
        <v>1.4000269042788786E-2</v>
      </c>
      <c r="H22">
        <f ca="1">'1. Strategy Calcs'!AV22</f>
        <v>0</v>
      </c>
      <c r="I22">
        <f ca="1">'1. Strategy Calcs'!BC22</f>
        <v>1.8394630041748541E-2</v>
      </c>
      <c r="J22" s="6">
        <f ca="1">'1. Strategy Calcs'!BJ22</f>
        <v>0.16292775797272274</v>
      </c>
      <c r="K22" s="50">
        <f ca="1">'1. Strategy Calcs'!Y22 + '1. Strategy Calcs'!AF22 + '1. Strategy Calcs'!AM22 + '1. Strategy Calcs'!AT22 + '1. Strategy Calcs'!BA22 + '1. Strategy Calcs'!BH22 + '1. Strategy Calcs'!BK22</f>
        <v>9.7442237051727503</v>
      </c>
      <c r="L22" s="51">
        <f ca="1">K22*'Time Discounting'!C19</f>
        <v>6.9350767829754112</v>
      </c>
      <c r="M22" s="52">
        <f t="shared" ca="1" si="25"/>
        <v>165301.15212096259</v>
      </c>
      <c r="N22" s="5">
        <f ca="1">'1. Strategy Calcs'!Z22 + '1. Strategy Calcs'!AG22 + '1. Strategy Calcs'!AN22 + '1. Strategy Calcs'!AU22 + '1. Strategy Calcs'!BB22 + '1. Strategy Calcs'!BI22</f>
        <v>0.79213716576091175</v>
      </c>
      <c r="O22">
        <f ca="1">N22*'Time Discounting'!D19</f>
        <v>0.56377318844642144</v>
      </c>
      <c r="P22" s="6">
        <f t="shared" ca="1" si="26"/>
        <v>9.7539299054043909</v>
      </c>
      <c r="R22" s="14">
        <f t="shared" ca="1" si="0"/>
        <v>1.0000000000000002</v>
      </c>
      <c r="T22" s="5">
        <f t="shared" ca="1" si="27"/>
        <v>0.70417695463859298</v>
      </c>
      <c r="U22">
        <f t="shared" ca="1" si="1"/>
        <v>0.70340313458314063</v>
      </c>
      <c r="V22">
        <f t="shared" ca="1" si="2"/>
        <v>7.7382005545234989E-4</v>
      </c>
      <c r="W22" s="50">
        <f>0</f>
        <v>0</v>
      </c>
      <c r="X22" s="51">
        <f t="shared" ca="1" si="3"/>
        <v>7.2566987237192198</v>
      </c>
      <c r="Y22" s="52">
        <f t="shared" ca="1" si="4"/>
        <v>7.2566987237192198</v>
      </c>
      <c r="Z22" s="14">
        <f t="shared" ca="1" si="28"/>
        <v>0.70417695463859298</v>
      </c>
      <c r="AA22" s="5">
        <f t="shared" ca="1" si="29"/>
        <v>5.5608577624386292E-2</v>
      </c>
      <c r="AB22">
        <f t="shared" ca="1" si="5"/>
        <v>5.5547469358434853E-2</v>
      </c>
      <c r="AC22">
        <f t="shared" ca="1" si="6"/>
        <v>6.1108265951438103E-5</v>
      </c>
      <c r="AD22" s="50">
        <f>0</f>
        <v>0</v>
      </c>
      <c r="AE22" s="51">
        <f t="shared" ca="1" si="7"/>
        <v>0.57305864898948955</v>
      </c>
      <c r="AF22" s="52">
        <f t="shared" ca="1" si="8"/>
        <v>0.57305864898948955</v>
      </c>
      <c r="AG22" s="14">
        <f t="shared" ca="1" si="30"/>
        <v>5.5608577624386292E-2</v>
      </c>
      <c r="AH22" s="5">
        <f t="shared" ca="1" si="31"/>
        <v>4.4891810679760766E-2</v>
      </c>
      <c r="AI22">
        <f t="shared" ca="1" si="9"/>
        <v>4.4842479069004779E-2</v>
      </c>
      <c r="AJ22">
        <f t="shared" ca="1" si="10"/>
        <v>4.9331610755989111E-5</v>
      </c>
      <c r="AK22" s="50">
        <f>0</f>
        <v>0</v>
      </c>
      <c r="AL22" s="51">
        <f t="shared" ca="1" si="11"/>
        <v>0.4626200035649547</v>
      </c>
      <c r="AM22" s="52">
        <f t="shared" ca="1" si="12"/>
        <v>0.4626200035649547</v>
      </c>
      <c r="AN22" s="14">
        <f t="shared" ca="1" si="32"/>
        <v>2.0193429708801478E-2</v>
      </c>
      <c r="AO22" s="5">
        <f t="shared" ca="1" si="33"/>
        <v>1.4000269042788786E-2</v>
      </c>
      <c r="AP22">
        <f t="shared" ca="1" si="13"/>
        <v>1.3984884147137664E-2</v>
      </c>
      <c r="AQ22">
        <f t="shared" ca="1" si="14"/>
        <v>1.5384895651120598E-5</v>
      </c>
      <c r="AR22" s="50">
        <f>0</f>
        <v>0</v>
      </c>
      <c r="AS22" s="51">
        <f t="shared" ca="1" si="15"/>
        <v>0.14427585825593142</v>
      </c>
      <c r="AT22" s="52">
        <f t="shared" ca="1" si="16"/>
        <v>0.14427585825593142</v>
      </c>
      <c r="AU22" s="14">
        <f t="shared" ca="1" si="34"/>
        <v>8.2409058491548556E-3</v>
      </c>
      <c r="AV22" s="5">
        <f t="shared" ca="1" si="35"/>
        <v>0</v>
      </c>
      <c r="AW22">
        <f t="shared" ca="1" si="17"/>
        <v>0</v>
      </c>
      <c r="AX22">
        <f t="shared" ca="1" si="18"/>
        <v>0</v>
      </c>
      <c r="AY22" s="50">
        <f>0</f>
        <v>0</v>
      </c>
      <c r="AZ22" s="51">
        <f t="shared" ca="1" si="19"/>
        <v>0</v>
      </c>
      <c r="BA22" s="52">
        <f t="shared" ca="1" si="20"/>
        <v>0</v>
      </c>
      <c r="BB22" s="14">
        <f t="shared" ca="1" si="36"/>
        <v>0</v>
      </c>
      <c r="BC22" s="5">
        <f t="shared" ca="1" si="37"/>
        <v>1.8394630041748541E-2</v>
      </c>
      <c r="BD22">
        <f t="shared" ca="1" si="21"/>
        <v>1.8255196906569082E-2</v>
      </c>
      <c r="BE22">
        <f t="shared" ca="1" si="22"/>
        <v>1.3943313517945813E-4</v>
      </c>
      <c r="BF22" s="50">
        <f>0</f>
        <v>0</v>
      </c>
      <c r="BG22" s="51">
        <f t="shared" ca="1" si="23"/>
        <v>1.3075704706431575</v>
      </c>
      <c r="BH22" s="52">
        <f t="shared" ca="1" si="24"/>
        <v>1.3075704706431575</v>
      </c>
      <c r="BI22" s="14">
        <f t="shared" ca="1" si="38"/>
        <v>3.9172979399762211E-3</v>
      </c>
      <c r="BJ22" s="5">
        <f ca="1">0 + '1. Strategy Calcs'!V21 + '1. Strategy Calcs'!AC21 + '1. Strategy Calcs'!AJ21 + '1. Strategy Calcs'!AQ21 + '1. Strategy Calcs'!AX21 + '1. Strategy Calcs'!BE21 + BJ21</f>
        <v>0.16292775797272274</v>
      </c>
      <c r="BK22" s="63">
        <f>0</f>
        <v>0</v>
      </c>
    </row>
    <row r="23" spans="2:63" x14ac:dyDescent="0.35">
      <c r="B23" s="14">
        <v>15</v>
      </c>
      <c r="D23" s="5">
        <f ca="1">'1. Strategy Calcs'!T23</f>
        <v>0.70340313458314063</v>
      </c>
      <c r="E23">
        <f ca="1">'1. Strategy Calcs'!AA23</f>
        <v>5.5547469358434853E-2</v>
      </c>
      <c r="F23">
        <f ca="1">'1. Strategy Calcs'!AH23</f>
        <v>4.4842479069004779E-2</v>
      </c>
      <c r="G23">
        <f ca="1">'1. Strategy Calcs'!AO23</f>
        <v>1.3984884147137664E-2</v>
      </c>
      <c r="H23">
        <f ca="1">'1. Strategy Calcs'!AV23</f>
        <v>0</v>
      </c>
      <c r="I23">
        <f ca="1">'1. Strategy Calcs'!BC23</f>
        <v>1.8255196906569082E-2</v>
      </c>
      <c r="J23" s="6">
        <f ca="1">'1. Strategy Calcs'!BJ23</f>
        <v>0.1639668359357131</v>
      </c>
      <c r="K23" s="50">
        <f ca="1">'1. Strategy Calcs'!Y23 + '1. Strategy Calcs'!AF23 + '1. Strategy Calcs'!AM23 + '1. Strategy Calcs'!AT23 + '1. Strategy Calcs'!BA23 + '1. Strategy Calcs'!BH23 + '1. Strategy Calcs'!BK23</f>
        <v>10.087014434077142</v>
      </c>
      <c r="L23" s="51">
        <f ca="1">K23*'Time Discounting'!C20</f>
        <v>7.0067554176118323</v>
      </c>
      <c r="M23" s="52">
        <f t="shared" ca="1" si="25"/>
        <v>165308.15887638021</v>
      </c>
      <c r="N23" s="5">
        <f ca="1">'1. Strategy Calcs'!Z23 + '1. Strategy Calcs'!AG23 + '1. Strategy Calcs'!AN23 + '1. Strategy Calcs'!AU23 + '1. Strategy Calcs'!BB23 + '1. Strategy Calcs'!BI23</f>
        <v>0.7912412974380485</v>
      </c>
      <c r="O23">
        <f ca="1">N23*'Time Discounting'!D20</f>
        <v>0.5496209293339317</v>
      </c>
      <c r="P23" s="6">
        <f t="shared" ca="1" si="26"/>
        <v>10.303550834738322</v>
      </c>
      <c r="R23" s="14">
        <f t="shared" ca="1" si="0"/>
        <v>1</v>
      </c>
      <c r="T23" s="5">
        <f t="shared" ca="1" si="27"/>
        <v>0.70340313458314063</v>
      </c>
      <c r="U23">
        <f t="shared" ca="1" si="1"/>
        <v>0.70259696425059481</v>
      </c>
      <c r="V23">
        <f t="shared" ca="1" si="2"/>
        <v>8.0617033254573741E-4</v>
      </c>
      <c r="W23" s="50">
        <f>0</f>
        <v>0</v>
      </c>
      <c r="X23" s="51">
        <f t="shared" ca="1" si="3"/>
        <v>7.5600718565831873</v>
      </c>
      <c r="Y23" s="52">
        <f t="shared" ca="1" si="4"/>
        <v>7.5600718565831873</v>
      </c>
      <c r="Z23" s="14">
        <f t="shared" ca="1" si="28"/>
        <v>0.70340313458314063</v>
      </c>
      <c r="AA23" s="5">
        <f t="shared" ca="1" si="29"/>
        <v>5.5547469358434853E-2</v>
      </c>
      <c r="AB23">
        <f t="shared" ca="1" si="5"/>
        <v>5.5483806403803147E-2</v>
      </c>
      <c r="AC23">
        <f t="shared" ca="1" si="6"/>
        <v>6.3662954631702181E-5</v>
      </c>
      <c r="AD23" s="50">
        <f>0</f>
        <v>0</v>
      </c>
      <c r="AE23" s="51">
        <f t="shared" ca="1" si="7"/>
        <v>0.59701590617731892</v>
      </c>
      <c r="AF23" s="52">
        <f t="shared" ca="1" si="8"/>
        <v>0.59701590617731892</v>
      </c>
      <c r="AG23" s="14">
        <f t="shared" ca="1" si="30"/>
        <v>5.5547469358434853E-2</v>
      </c>
      <c r="AH23" s="5">
        <f t="shared" ca="1" si="31"/>
        <v>4.4842479069004779E-2</v>
      </c>
      <c r="AI23">
        <f t="shared" ca="1" si="9"/>
        <v>4.4791085103743793E-2</v>
      </c>
      <c r="AJ23">
        <f t="shared" ca="1" si="10"/>
        <v>5.1393965260986376E-5</v>
      </c>
      <c r="AK23" s="50">
        <f>0</f>
        <v>0</v>
      </c>
      <c r="AL23" s="51">
        <f t="shared" ca="1" si="11"/>
        <v>0.48196026904246503</v>
      </c>
      <c r="AM23" s="52">
        <f t="shared" ca="1" si="12"/>
        <v>0.48196026904246503</v>
      </c>
      <c r="AN23" s="14">
        <f t="shared" ca="1" si="32"/>
        <v>2.0171239148894477E-2</v>
      </c>
      <c r="AO23" s="5">
        <f t="shared" ca="1" si="33"/>
        <v>1.3984884147137664E-2</v>
      </c>
      <c r="AP23">
        <f t="shared" ca="1" si="13"/>
        <v>1.396885607141663E-2</v>
      </c>
      <c r="AQ23">
        <f t="shared" ca="1" si="14"/>
        <v>1.6028075721034477E-5</v>
      </c>
      <c r="AR23" s="50">
        <f>0</f>
        <v>0</v>
      </c>
      <c r="AS23" s="51">
        <f t="shared" ca="1" si="15"/>
        <v>0.15030744655553591</v>
      </c>
      <c r="AT23" s="52">
        <f t="shared" ca="1" si="16"/>
        <v>0.15030744655553591</v>
      </c>
      <c r="AU23" s="14">
        <f t="shared" ca="1" si="34"/>
        <v>8.2318499177172193E-3</v>
      </c>
      <c r="AV23" s="5">
        <f t="shared" ca="1" si="35"/>
        <v>0</v>
      </c>
      <c r="AW23">
        <f t="shared" ca="1" si="17"/>
        <v>0</v>
      </c>
      <c r="AX23">
        <f t="shared" ca="1" si="18"/>
        <v>0</v>
      </c>
      <c r="AY23" s="50">
        <f>0</f>
        <v>0</v>
      </c>
      <c r="AZ23" s="51">
        <f t="shared" ca="1" si="19"/>
        <v>0</v>
      </c>
      <c r="BA23" s="52">
        <f t="shared" ca="1" si="20"/>
        <v>0</v>
      </c>
      <c r="BB23" s="14">
        <f t="shared" ca="1" si="36"/>
        <v>0</v>
      </c>
      <c r="BC23" s="5">
        <f t="shared" ca="1" si="37"/>
        <v>1.8255196906569082E-2</v>
      </c>
      <c r="BD23">
        <f t="shared" ca="1" si="21"/>
        <v>1.8116820688497598E-2</v>
      </c>
      <c r="BE23">
        <f t="shared" ca="1" si="22"/>
        <v>1.383762180714843E-4</v>
      </c>
      <c r="BF23" s="50">
        <f>0</f>
        <v>0</v>
      </c>
      <c r="BG23" s="51">
        <f t="shared" ca="1" si="23"/>
        <v>1.2976589557186349</v>
      </c>
      <c r="BH23" s="52">
        <f t="shared" ca="1" si="24"/>
        <v>1.2976589557186349</v>
      </c>
      <c r="BI23" s="14">
        <f t="shared" ca="1" si="38"/>
        <v>3.8876044298614071E-3</v>
      </c>
      <c r="BJ23" s="5">
        <f ca="1">0 + '1. Strategy Calcs'!V22 + '1. Strategy Calcs'!AC22 + '1. Strategy Calcs'!AJ22 + '1. Strategy Calcs'!AQ22 + '1. Strategy Calcs'!AX22 + '1. Strategy Calcs'!BE22 + BJ22</f>
        <v>0.1639668359357131</v>
      </c>
      <c r="BK23" s="63">
        <f>0</f>
        <v>0</v>
      </c>
    </row>
    <row r="24" spans="2:63" x14ac:dyDescent="0.35">
      <c r="B24" s="14">
        <v>16</v>
      </c>
      <c r="D24" s="5">
        <f ca="1">'1. Strategy Calcs'!T24</f>
        <v>0.70259696425059481</v>
      </c>
      <c r="E24">
        <f ca="1">'1. Strategy Calcs'!AA24</f>
        <v>5.5483806403803147E-2</v>
      </c>
      <c r="F24">
        <f ca="1">'1. Strategy Calcs'!AH24</f>
        <v>4.4791085103743793E-2</v>
      </c>
      <c r="G24">
        <f ca="1">'1. Strategy Calcs'!AO24</f>
        <v>1.396885607141663E-2</v>
      </c>
      <c r="H24">
        <f ca="1">'1. Strategy Calcs'!AV24</f>
        <v>0</v>
      </c>
      <c r="I24">
        <f ca="1">'1. Strategy Calcs'!BC24</f>
        <v>1.8116820688497598E-2</v>
      </c>
      <c r="J24" s="6">
        <f ca="1">'1. Strategy Calcs'!BJ24</f>
        <v>0.16504246748194404</v>
      </c>
      <c r="K24" s="50">
        <f ca="1">'1. Strategy Calcs'!Y24 + '1. Strategy Calcs'!AF24 + '1. Strategy Calcs'!AM24 + '1. Strategy Calcs'!AT24 + '1. Strategy Calcs'!BA24 + '1. Strategy Calcs'!BH24 + '1. Strategy Calcs'!BK24</f>
        <v>10.488412055277065</v>
      </c>
      <c r="L24" s="51">
        <f ca="1">K24*'Time Discounting'!C21</f>
        <v>7.1107325540367396</v>
      </c>
      <c r="M24" s="52">
        <f t="shared" ca="1" si="25"/>
        <v>165315.26960893426</v>
      </c>
      <c r="N24" s="5">
        <f ca="1">'1. Strategy Calcs'!Z24 + '1. Strategy Calcs'!AG24 + '1. Strategy Calcs'!AN24 + '1. Strategy Calcs'!AU24 + '1. Strategy Calcs'!BB24 + '1. Strategy Calcs'!BI24</f>
        <v>0.79030944294015293</v>
      </c>
      <c r="O24">
        <f ca="1">N24*'Time Discounting'!D21</f>
        <v>0.53579884677106493</v>
      </c>
      <c r="P24" s="6">
        <f t="shared" ca="1" si="26"/>
        <v>10.839349681509388</v>
      </c>
      <c r="R24" s="14">
        <f t="shared" ca="1" si="0"/>
        <v>1</v>
      </c>
      <c r="T24" s="5">
        <f t="shared" ca="1" si="27"/>
        <v>0.70259696425059481</v>
      </c>
      <c r="U24">
        <f t="shared" ca="1" si="1"/>
        <v>0.70175307503683348</v>
      </c>
      <c r="V24">
        <f t="shared" ca="1" si="2"/>
        <v>8.4388921376138946E-4</v>
      </c>
      <c r="W24" s="50">
        <f>0</f>
        <v>0</v>
      </c>
      <c r="X24" s="51">
        <f t="shared" ca="1" si="3"/>
        <v>7.9137904701667221</v>
      </c>
      <c r="Y24" s="52">
        <f t="shared" ca="1" si="4"/>
        <v>7.9137904701667221</v>
      </c>
      <c r="Z24" s="14">
        <f t="shared" ca="1" si="28"/>
        <v>0.70259696425059481</v>
      </c>
      <c r="AA24" s="5">
        <f t="shared" ca="1" si="29"/>
        <v>5.5483806403803147E-2</v>
      </c>
      <c r="AB24">
        <f t="shared" ca="1" si="5"/>
        <v>5.5417164803931544E-2</v>
      </c>
      <c r="AC24">
        <f t="shared" ca="1" si="6"/>
        <v>6.6641599871607968E-5</v>
      </c>
      <c r="AD24" s="50">
        <f>0</f>
        <v>0</v>
      </c>
      <c r="AE24" s="51">
        <f t="shared" ca="1" si="7"/>
        <v>0.624948926210253</v>
      </c>
      <c r="AF24" s="52">
        <f t="shared" ca="1" si="8"/>
        <v>0.624948926210253</v>
      </c>
      <c r="AG24" s="14">
        <f t="shared" ca="1" si="30"/>
        <v>5.5483806403803147E-2</v>
      </c>
      <c r="AH24" s="5">
        <f t="shared" ca="1" si="31"/>
        <v>4.4791085103743793E-2</v>
      </c>
      <c r="AI24">
        <f t="shared" ca="1" si="9"/>
        <v>4.4737286531425689E-2</v>
      </c>
      <c r="AJ24">
        <f t="shared" ca="1" si="10"/>
        <v>5.3798572318106673E-5</v>
      </c>
      <c r="AK24" s="50">
        <f>0</f>
        <v>0</v>
      </c>
      <c r="AL24" s="51">
        <f t="shared" ca="1" si="11"/>
        <v>0.50451009679570247</v>
      </c>
      <c r="AM24" s="52">
        <f t="shared" ca="1" si="12"/>
        <v>0.50451009679570247</v>
      </c>
      <c r="AN24" s="14">
        <f t="shared" ca="1" si="32"/>
        <v>2.014812089170593E-2</v>
      </c>
      <c r="AO24" s="5">
        <f t="shared" ca="1" si="33"/>
        <v>1.396885607141663E-2</v>
      </c>
      <c r="AP24">
        <f t="shared" ca="1" si="13"/>
        <v>1.3952078078389251E-2</v>
      </c>
      <c r="AQ24">
        <f t="shared" ca="1" si="14"/>
        <v>1.6777993027378516E-5</v>
      </c>
      <c r="AR24" s="50">
        <f>0</f>
        <v>0</v>
      </c>
      <c r="AS24" s="51">
        <f t="shared" ca="1" si="15"/>
        <v>0.15733999103599727</v>
      </c>
      <c r="AT24" s="52">
        <f t="shared" ca="1" si="16"/>
        <v>0.15733999103599727</v>
      </c>
      <c r="AU24" s="14">
        <f t="shared" ca="1" si="34"/>
        <v>8.2224153945265228E-3</v>
      </c>
      <c r="AV24" s="5">
        <f t="shared" ca="1" si="35"/>
        <v>0</v>
      </c>
      <c r="AW24">
        <f t="shared" ca="1" si="17"/>
        <v>0</v>
      </c>
      <c r="AX24">
        <f t="shared" ca="1" si="18"/>
        <v>0</v>
      </c>
      <c r="AY24" s="50">
        <f>0</f>
        <v>0</v>
      </c>
      <c r="AZ24" s="51">
        <f t="shared" ca="1" si="19"/>
        <v>0</v>
      </c>
      <c r="BA24" s="52">
        <f t="shared" ca="1" si="20"/>
        <v>0</v>
      </c>
      <c r="BB24" s="14">
        <f t="shared" ca="1" si="36"/>
        <v>0</v>
      </c>
      <c r="BC24" s="5">
        <f t="shared" ca="1" si="37"/>
        <v>1.8116820688497598E-2</v>
      </c>
      <c r="BD24">
        <f t="shared" ca="1" si="21"/>
        <v>1.7979493375996719E-2</v>
      </c>
      <c r="BE24">
        <f t="shared" ca="1" si="22"/>
        <v>1.373273125008805E-4</v>
      </c>
      <c r="BF24" s="50">
        <f>0</f>
        <v>0</v>
      </c>
      <c r="BG24" s="51">
        <f t="shared" ca="1" si="23"/>
        <v>1.2878225710683908</v>
      </c>
      <c r="BH24" s="52">
        <f t="shared" ca="1" si="24"/>
        <v>1.2878225710683908</v>
      </c>
      <c r="BI24" s="14">
        <f t="shared" ca="1" si="38"/>
        <v>3.8581359995226148E-3</v>
      </c>
      <c r="BJ24" s="5">
        <f ca="1">0 + '1. Strategy Calcs'!V23 + '1. Strategy Calcs'!AC23 + '1. Strategy Calcs'!AJ23 + '1. Strategy Calcs'!AQ23 + '1. Strategy Calcs'!AX23 + '1. Strategy Calcs'!BE23 + BJ23</f>
        <v>0.16504246748194404</v>
      </c>
      <c r="BK24" s="63">
        <f>0</f>
        <v>0</v>
      </c>
    </row>
    <row r="25" spans="2:63" x14ac:dyDescent="0.35">
      <c r="B25" s="14">
        <v>17</v>
      </c>
      <c r="D25" s="5">
        <f ca="1">'1. Strategy Calcs'!T25</f>
        <v>0.70175307503683348</v>
      </c>
      <c r="E25">
        <f ca="1">'1. Strategy Calcs'!AA25</f>
        <v>5.5417164803931544E-2</v>
      </c>
      <c r="F25">
        <f ca="1">'1. Strategy Calcs'!AH25</f>
        <v>4.4737286531425689E-2</v>
      </c>
      <c r="G25">
        <f ca="1">'1. Strategy Calcs'!AO25</f>
        <v>1.3952078078389251E-2</v>
      </c>
      <c r="H25">
        <f ca="1">'1. Strategy Calcs'!AV25</f>
        <v>0</v>
      </c>
      <c r="I25">
        <f ca="1">'1. Strategy Calcs'!BC25</f>
        <v>1.7979493375996719E-2</v>
      </c>
      <c r="J25" s="6">
        <f ca="1">'1. Strategy Calcs'!BJ25</f>
        <v>0.16616090217342341</v>
      </c>
      <c r="K25" s="50">
        <f ca="1">'1. Strategy Calcs'!Y25 + '1. Strategy Calcs'!AF25 + '1. Strategy Calcs'!AM25 + '1. Strategy Calcs'!AT25 + '1. Strategy Calcs'!BA25 + '1. Strategy Calcs'!BH25 + '1. Strategy Calcs'!BK25</f>
        <v>10.41824442604147</v>
      </c>
      <c r="L25" s="51">
        <f ca="1">K25*'Time Discounting'!C22</f>
        <v>6.893653231365052</v>
      </c>
      <c r="M25" s="52">
        <f t="shared" ca="1" si="25"/>
        <v>165322.16326216562</v>
      </c>
      <c r="N25" s="5">
        <f ca="1">'1. Strategy Calcs'!Z25 + '1. Strategy Calcs'!AG25 + '1. Strategy Calcs'!AN25 + '1. Strategy Calcs'!AU25 + '1. Strategy Calcs'!BB25 + '1. Strategy Calcs'!BI25</f>
        <v>0.78933559121869667</v>
      </c>
      <c r="O25">
        <f ca="1">N25*'Time Discounting'!D22</f>
        <v>0.52229585201848983</v>
      </c>
      <c r="P25" s="6">
        <f t="shared" ca="1" si="26"/>
        <v>11.361645533527877</v>
      </c>
      <c r="R25" s="14">
        <f t="shared" ca="1" si="0"/>
        <v>1.0000000000000002</v>
      </c>
      <c r="T25" s="5">
        <f t="shared" ca="1" si="27"/>
        <v>0.70175307503683348</v>
      </c>
      <c r="U25">
        <f t="shared" ca="1" si="1"/>
        <v>0.70086577844875686</v>
      </c>
      <c r="V25">
        <f t="shared" ca="1" si="2"/>
        <v>8.8729658807657201E-4</v>
      </c>
      <c r="W25" s="50">
        <f>0</f>
        <v>0</v>
      </c>
      <c r="X25" s="51">
        <f t="shared" ca="1" si="3"/>
        <v>8.3208544065089409</v>
      </c>
      <c r="Y25" s="52">
        <f t="shared" ca="1" si="4"/>
        <v>8.3208544065089409</v>
      </c>
      <c r="Z25" s="14">
        <f t="shared" ca="1" si="28"/>
        <v>0.70175307503683348</v>
      </c>
      <c r="AA25" s="5">
        <f t="shared" ca="1" si="29"/>
        <v>5.5417164803931544E-2</v>
      </c>
      <c r="AB25">
        <f t="shared" ca="1" si="5"/>
        <v>5.5347095340753452E-2</v>
      </c>
      <c r="AC25">
        <f t="shared" ca="1" si="6"/>
        <v>7.0069463178091024E-5</v>
      </c>
      <c r="AD25" s="50">
        <f>0</f>
        <v>0</v>
      </c>
      <c r="AE25" s="51">
        <f t="shared" ca="1" si="7"/>
        <v>0.6570946054362824</v>
      </c>
      <c r="AF25" s="52">
        <f t="shared" ca="1" si="8"/>
        <v>0.6570946054362824</v>
      </c>
      <c r="AG25" s="14">
        <f t="shared" ca="1" si="30"/>
        <v>5.5417164803931544E-2</v>
      </c>
      <c r="AH25" s="5">
        <f t="shared" ca="1" si="31"/>
        <v>4.4737286531425689E-2</v>
      </c>
      <c r="AI25">
        <f t="shared" ca="1" si="9"/>
        <v>4.4680720706335351E-2</v>
      </c>
      <c r="AJ25">
        <f t="shared" ca="1" si="10"/>
        <v>5.6565825090334629E-5</v>
      </c>
      <c r="AK25" s="50">
        <f>0</f>
        <v>0</v>
      </c>
      <c r="AL25" s="51">
        <f t="shared" ca="1" si="11"/>
        <v>0.53046072901173658</v>
      </c>
      <c r="AM25" s="52">
        <f t="shared" ca="1" si="12"/>
        <v>0.53046072901173658</v>
      </c>
      <c r="AN25" s="14">
        <f t="shared" ca="1" si="32"/>
        <v>2.01239209837029E-2</v>
      </c>
      <c r="AO25" s="5">
        <f t="shared" ca="1" si="33"/>
        <v>1.3952078078389251E-2</v>
      </c>
      <c r="AP25">
        <f t="shared" ca="1" si="13"/>
        <v>1.3934437070866935E-2</v>
      </c>
      <c r="AQ25">
        <f t="shared" ca="1" si="14"/>
        <v>1.7641007522315364E-5</v>
      </c>
      <c r="AR25" s="50">
        <f>0</f>
        <v>0</v>
      </c>
      <c r="AS25" s="51">
        <f t="shared" ca="1" si="15"/>
        <v>0.16543313380198371</v>
      </c>
      <c r="AT25" s="52">
        <f t="shared" ca="1" si="16"/>
        <v>0.16543313380198371</v>
      </c>
      <c r="AU25" s="14">
        <f t="shared" ca="1" si="34"/>
        <v>8.2125394513961579E-3</v>
      </c>
      <c r="AV25" s="5">
        <f t="shared" ca="1" si="35"/>
        <v>0</v>
      </c>
      <c r="AW25">
        <f t="shared" ca="1" si="17"/>
        <v>0</v>
      </c>
      <c r="AX25">
        <f t="shared" ca="1" si="18"/>
        <v>0</v>
      </c>
      <c r="AY25" s="50">
        <f>0</f>
        <v>0</v>
      </c>
      <c r="AZ25" s="51">
        <f t="shared" ca="1" si="19"/>
        <v>0</v>
      </c>
      <c r="BA25" s="52">
        <f t="shared" ca="1" si="20"/>
        <v>0</v>
      </c>
      <c r="BB25" s="14">
        <f t="shared" ca="1" si="36"/>
        <v>0</v>
      </c>
      <c r="BC25" s="5">
        <f t="shared" ca="1" si="37"/>
        <v>1.7979493375996719E-2</v>
      </c>
      <c r="BD25">
        <f t="shared" ca="1" si="21"/>
        <v>1.7900113912741693E-2</v>
      </c>
      <c r="BE25">
        <f t="shared" ca="1" si="22"/>
        <v>7.9379463255025527E-5</v>
      </c>
      <c r="BF25" s="50">
        <f>0</f>
        <v>0</v>
      </c>
      <c r="BG25" s="51">
        <f t="shared" ca="1" si="23"/>
        <v>0.74440155128252716</v>
      </c>
      <c r="BH25" s="52">
        <f t="shared" ca="1" si="24"/>
        <v>0.74440155128252716</v>
      </c>
      <c r="BI25" s="14">
        <f t="shared" ca="1" si="38"/>
        <v>3.8288909428326337E-3</v>
      </c>
      <c r="BJ25" s="5">
        <f ca="1">0 + '1. Strategy Calcs'!V24 + '1. Strategy Calcs'!AC24 + '1. Strategy Calcs'!AJ24 + '1. Strategy Calcs'!AQ24 + '1. Strategy Calcs'!AX24 + '1. Strategy Calcs'!BE24 + BJ24</f>
        <v>0.16616090217342341</v>
      </c>
      <c r="BK25" s="63">
        <f>0</f>
        <v>0</v>
      </c>
    </row>
    <row r="26" spans="2:63" x14ac:dyDescent="0.35">
      <c r="B26" s="14">
        <v>18</v>
      </c>
      <c r="D26" s="5">
        <f ca="1">'1. Strategy Calcs'!T26</f>
        <v>0.70086577844875686</v>
      </c>
      <c r="E26">
        <f ca="1">'1. Strategy Calcs'!AA26</f>
        <v>5.5347095340753452E-2</v>
      </c>
      <c r="F26">
        <f ca="1">'1. Strategy Calcs'!AH26</f>
        <v>4.4680720706335351E-2</v>
      </c>
      <c r="G26">
        <f ca="1">'1. Strategy Calcs'!AO26</f>
        <v>1.3934437070866935E-2</v>
      </c>
      <c r="H26">
        <f ca="1">'1. Strategy Calcs'!AV26</f>
        <v>0</v>
      </c>
      <c r="I26">
        <f ca="1">'1. Strategy Calcs'!BC26</f>
        <v>1.7900113912741693E-2</v>
      </c>
      <c r="J26" s="6">
        <f ca="1">'1. Strategy Calcs'!BJ26</f>
        <v>0.16727185452054574</v>
      </c>
      <c r="K26" s="50">
        <f ca="1">'1. Strategy Calcs'!Y26 + '1. Strategy Calcs'!AF26 + '1. Strategy Calcs'!AM26 + '1. Strategy Calcs'!AT26 + '1. Strategy Calcs'!BA26 + '1. Strategy Calcs'!BH26 + '1. Strategy Calcs'!BK26</f>
        <v>11.062844573063048</v>
      </c>
      <c r="L26" s="51">
        <f ca="1">K26*'Time Discounting'!C23</f>
        <v>7.1445024530335619</v>
      </c>
      <c r="M26" s="52">
        <f t="shared" ca="1" si="25"/>
        <v>165329.30776461866</v>
      </c>
      <c r="N26" s="5">
        <f ca="1">'1. Strategy Calcs'!Z26 + '1. Strategy Calcs'!AG26 + '1. Strategy Calcs'!AN26 + '1. Strategy Calcs'!AU26 + '1. Strategy Calcs'!BB26 + '1. Strategy Calcs'!BI26</f>
        <v>0.78832549199335522</v>
      </c>
      <c r="O26">
        <f ca="1">N26*'Time Discounting'!D23</f>
        <v>0.50910897049473691</v>
      </c>
      <c r="P26" s="6">
        <f t="shared" ca="1" si="26"/>
        <v>11.870754504022614</v>
      </c>
      <c r="R26" s="14">
        <f t="shared" ca="1" si="0"/>
        <v>1</v>
      </c>
      <c r="T26" s="5">
        <f t="shared" ca="1" si="27"/>
        <v>0.70086577844875686</v>
      </c>
      <c r="U26">
        <f t="shared" ca="1" si="1"/>
        <v>0.69992633795932413</v>
      </c>
      <c r="V26">
        <f t="shared" ca="1" si="2"/>
        <v>9.3944048943271359E-4</v>
      </c>
      <c r="W26" s="50">
        <f>0</f>
        <v>0</v>
      </c>
      <c r="X26" s="51">
        <f t="shared" ca="1" si="3"/>
        <v>8.8098473962288288</v>
      </c>
      <c r="Y26" s="52">
        <f t="shared" ca="1" si="4"/>
        <v>8.8098473962288288</v>
      </c>
      <c r="Z26" s="14">
        <f t="shared" ca="1" si="28"/>
        <v>0.70086577844875686</v>
      </c>
      <c r="AA26" s="5">
        <f t="shared" ca="1" si="29"/>
        <v>5.5347095340753452E-2</v>
      </c>
      <c r="AB26">
        <f t="shared" ca="1" si="5"/>
        <v>5.5272908094158704E-2</v>
      </c>
      <c r="AC26">
        <f t="shared" ca="1" si="6"/>
        <v>7.4187246594745925E-5</v>
      </c>
      <c r="AD26" s="50">
        <f>0</f>
        <v>0</v>
      </c>
      <c r="AE26" s="51">
        <f t="shared" ca="1" si="7"/>
        <v>0.69571018983945998</v>
      </c>
      <c r="AF26" s="52">
        <f t="shared" ca="1" si="8"/>
        <v>0.69571018983945998</v>
      </c>
      <c r="AG26" s="14">
        <f t="shared" ca="1" si="30"/>
        <v>5.5347095340753452E-2</v>
      </c>
      <c r="AH26" s="5">
        <f t="shared" ca="1" si="31"/>
        <v>4.4680720706335351E-2</v>
      </c>
      <c r="AI26">
        <f t="shared" ca="1" si="9"/>
        <v>4.4620830668300582E-2</v>
      </c>
      <c r="AJ26">
        <f t="shared" ca="1" si="10"/>
        <v>5.9890038034771897E-5</v>
      </c>
      <c r="AK26" s="50">
        <f>0</f>
        <v>0</v>
      </c>
      <c r="AL26" s="51">
        <f t="shared" ca="1" si="11"/>
        <v>0.56163440002387832</v>
      </c>
      <c r="AM26" s="52">
        <f t="shared" ca="1" si="12"/>
        <v>0.56163440002387832</v>
      </c>
      <c r="AN26" s="14">
        <f t="shared" ca="1" si="32"/>
        <v>2.0098476298011106E-2</v>
      </c>
      <c r="AO26" s="5">
        <f t="shared" ca="1" si="33"/>
        <v>1.3934437070866935E-2</v>
      </c>
      <c r="AP26">
        <f t="shared" ca="1" si="13"/>
        <v>1.3915759351417145E-2</v>
      </c>
      <c r="AQ26">
        <f t="shared" ca="1" si="14"/>
        <v>1.8677719449790037E-5</v>
      </c>
      <c r="AR26" s="50">
        <f>0</f>
        <v>0</v>
      </c>
      <c r="AS26" s="51">
        <f t="shared" ca="1" si="15"/>
        <v>0.1751551693940597</v>
      </c>
      <c r="AT26" s="52">
        <f t="shared" ca="1" si="16"/>
        <v>0.1751551693940597</v>
      </c>
      <c r="AU26" s="14">
        <f t="shared" ca="1" si="34"/>
        <v>8.2021555165138118E-3</v>
      </c>
      <c r="AV26" s="5">
        <f t="shared" ca="1" si="35"/>
        <v>0</v>
      </c>
      <c r="AW26">
        <f t="shared" ca="1" si="17"/>
        <v>0</v>
      </c>
      <c r="AX26">
        <f t="shared" ca="1" si="18"/>
        <v>0</v>
      </c>
      <c r="AY26" s="50">
        <f>0</f>
        <v>0</v>
      </c>
      <c r="AZ26" s="51">
        <f t="shared" ca="1" si="19"/>
        <v>0</v>
      </c>
      <c r="BA26" s="52">
        <f t="shared" ca="1" si="20"/>
        <v>0</v>
      </c>
      <c r="BB26" s="14">
        <f t="shared" ca="1" si="36"/>
        <v>0</v>
      </c>
      <c r="BC26" s="5">
        <f t="shared" ca="1" si="37"/>
        <v>1.7900113912741693E-2</v>
      </c>
      <c r="BD26">
        <f t="shared" ca="1" si="21"/>
        <v>1.7812619945947603E-2</v>
      </c>
      <c r="BE26">
        <f t="shared" ca="1" si="22"/>
        <v>8.7493966794090108E-5</v>
      </c>
      <c r="BF26" s="50">
        <f>0</f>
        <v>0</v>
      </c>
      <c r="BG26" s="51">
        <f t="shared" ca="1" si="23"/>
        <v>0.82049741757682104</v>
      </c>
      <c r="BH26" s="52">
        <f t="shared" ca="1" si="24"/>
        <v>0.82049741757682104</v>
      </c>
      <c r="BI26" s="14">
        <f t="shared" ca="1" si="38"/>
        <v>3.8119863893200275E-3</v>
      </c>
      <c r="BJ26" s="5">
        <f ca="1">0 + '1. Strategy Calcs'!V25 + '1. Strategy Calcs'!AC25 + '1. Strategy Calcs'!AJ25 + '1. Strategy Calcs'!AQ25 + '1. Strategy Calcs'!AX25 + '1. Strategy Calcs'!BE25 + BJ25</f>
        <v>0.16727185452054574</v>
      </c>
      <c r="BK26" s="63">
        <f>0</f>
        <v>0</v>
      </c>
    </row>
    <row r="27" spans="2:63" x14ac:dyDescent="0.35">
      <c r="B27" s="14">
        <v>19</v>
      </c>
      <c r="D27" s="5">
        <f ca="1">'1. Strategy Calcs'!T27</f>
        <v>0.69992633795932413</v>
      </c>
      <c r="E27">
        <f ca="1">'1. Strategy Calcs'!AA27</f>
        <v>5.5272908094158704E-2</v>
      </c>
      <c r="F27">
        <f ca="1">'1. Strategy Calcs'!AH27</f>
        <v>4.4620830668300582E-2</v>
      </c>
      <c r="G27">
        <f ca="1">'1. Strategy Calcs'!AO27</f>
        <v>1.3915759351417145E-2</v>
      </c>
      <c r="H27">
        <f ca="1">'1. Strategy Calcs'!AV27</f>
        <v>0</v>
      </c>
      <c r="I27">
        <f ca="1">'1. Strategy Calcs'!BC27</f>
        <v>1.7812619945947603E-2</v>
      </c>
      <c r="J27" s="6">
        <f ca="1">'1. Strategy Calcs'!BJ27</f>
        <v>0.16845154398085185</v>
      </c>
      <c r="K27" s="50">
        <f ca="1">'1. Strategy Calcs'!Y27 + '1. Strategy Calcs'!AF27 + '1. Strategy Calcs'!AM27 + '1. Strategy Calcs'!AT27 + '1. Strategy Calcs'!BA27 + '1. Strategy Calcs'!BH27 + '1. Strategy Calcs'!BK27</f>
        <v>11.831390404626925</v>
      </c>
      <c r="L27" s="51">
        <f ca="1">K27*'Time Discounting'!C24</f>
        <v>7.4574654800408142</v>
      </c>
      <c r="M27" s="52">
        <f t="shared" ca="1" si="25"/>
        <v>165336.76523009871</v>
      </c>
      <c r="N27" s="5">
        <f ca="1">'1. Strategy Calcs'!Z27 + '1. Strategy Calcs'!AG27 + '1. Strategy Calcs'!AN27 + '1. Strategy Calcs'!AU27 + '1. Strategy Calcs'!BB27 + '1. Strategy Calcs'!BI27</f>
        <v>0.78725529748217138</v>
      </c>
      <c r="O27">
        <f ca="1">N27*'Time Discounting'!D24</f>
        <v>0.49621633672544518</v>
      </c>
      <c r="P27" s="6">
        <f t="shared" ca="1" si="26"/>
        <v>12.366970840748058</v>
      </c>
      <c r="R27" s="14">
        <f t="shared" ca="1" si="0"/>
        <v>1</v>
      </c>
      <c r="T27" s="5">
        <f t="shared" ca="1" si="27"/>
        <v>0.69992633795932413</v>
      </c>
      <c r="U27">
        <f t="shared" ca="1" si="1"/>
        <v>0.69892299355385945</v>
      </c>
      <c r="V27">
        <f t="shared" ca="1" si="2"/>
        <v>1.0033444054646907E-3</v>
      </c>
      <c r="W27" s="50">
        <f>0</f>
        <v>0</v>
      </c>
      <c r="X27" s="51">
        <f t="shared" ca="1" si="3"/>
        <v>9.4091229805748888</v>
      </c>
      <c r="Y27" s="52">
        <f t="shared" ca="1" si="4"/>
        <v>9.4091229805748888</v>
      </c>
      <c r="Z27" s="14">
        <f t="shared" ca="1" si="28"/>
        <v>0.69992633795932413</v>
      </c>
      <c r="AA27" s="5">
        <f t="shared" ca="1" si="29"/>
        <v>5.5272908094158704E-2</v>
      </c>
      <c r="AB27">
        <f t="shared" ca="1" si="5"/>
        <v>5.5193674380405726E-2</v>
      </c>
      <c r="AC27">
        <f t="shared" ca="1" si="6"/>
        <v>7.9233713752976473E-5</v>
      </c>
      <c r="AD27" s="50">
        <f>0</f>
        <v>0</v>
      </c>
      <c r="AE27" s="51">
        <f t="shared" ca="1" si="7"/>
        <v>0.74303474743963138</v>
      </c>
      <c r="AF27" s="52">
        <f t="shared" ca="1" si="8"/>
        <v>0.74303474743963138</v>
      </c>
      <c r="AG27" s="14">
        <f t="shared" ca="1" si="30"/>
        <v>5.5272908094158704E-2</v>
      </c>
      <c r="AH27" s="5">
        <f t="shared" ca="1" si="31"/>
        <v>4.4620830668300582E-2</v>
      </c>
      <c r="AI27">
        <f t="shared" ca="1" si="9"/>
        <v>4.4556866707537571E-2</v>
      </c>
      <c r="AJ27">
        <f t="shared" ca="1" si="10"/>
        <v>6.3963960763008861E-5</v>
      </c>
      <c r="AK27" s="50">
        <f>0</f>
        <v>0</v>
      </c>
      <c r="AL27" s="51">
        <f t="shared" ca="1" si="11"/>
        <v>0.59983866941987662</v>
      </c>
      <c r="AM27" s="52">
        <f t="shared" ca="1" si="12"/>
        <v>0.59983866941987662</v>
      </c>
      <c r="AN27" s="14">
        <f t="shared" ca="1" si="32"/>
        <v>2.0071536300381252E-2</v>
      </c>
      <c r="AO27" s="5">
        <f t="shared" ca="1" si="33"/>
        <v>1.3915759351417145E-2</v>
      </c>
      <c r="AP27">
        <f t="shared" ca="1" si="13"/>
        <v>1.389581111038689E-2</v>
      </c>
      <c r="AQ27">
        <f t="shared" ca="1" si="14"/>
        <v>1.994824103025647E-5</v>
      </c>
      <c r="AR27" s="50">
        <f>0</f>
        <v>0</v>
      </c>
      <c r="AS27" s="51">
        <f t="shared" ca="1" si="15"/>
        <v>0.18706981578564089</v>
      </c>
      <c r="AT27" s="52">
        <f t="shared" ca="1" si="16"/>
        <v>0.18706981578564089</v>
      </c>
      <c r="AU27" s="14">
        <f t="shared" ca="1" si="34"/>
        <v>8.191161347259477E-3</v>
      </c>
      <c r="AV27" s="5">
        <f t="shared" ca="1" si="35"/>
        <v>0</v>
      </c>
      <c r="AW27">
        <f t="shared" ca="1" si="17"/>
        <v>0</v>
      </c>
      <c r="AX27">
        <f t="shared" ca="1" si="18"/>
        <v>0</v>
      </c>
      <c r="AY27" s="50">
        <f>0</f>
        <v>0</v>
      </c>
      <c r="AZ27" s="51">
        <f t="shared" ca="1" si="19"/>
        <v>0</v>
      </c>
      <c r="BA27" s="52">
        <f t="shared" ca="1" si="20"/>
        <v>0</v>
      </c>
      <c r="BB27" s="14">
        <f t="shared" ca="1" si="36"/>
        <v>0</v>
      </c>
      <c r="BC27" s="5">
        <f t="shared" ca="1" si="37"/>
        <v>1.7812619945947603E-2</v>
      </c>
      <c r="BD27">
        <f t="shared" ca="1" si="21"/>
        <v>1.7717466711458345E-2</v>
      </c>
      <c r="BE27">
        <f t="shared" ca="1" si="22"/>
        <v>9.5153234489257562E-5</v>
      </c>
      <c r="BF27" s="50">
        <f>0</f>
        <v>0</v>
      </c>
      <c r="BG27" s="51">
        <f t="shared" ca="1" si="23"/>
        <v>0.89232419140688757</v>
      </c>
      <c r="BH27" s="52">
        <f t="shared" ca="1" si="24"/>
        <v>0.89232419140688757</v>
      </c>
      <c r="BI27" s="14">
        <f t="shared" ca="1" si="38"/>
        <v>3.7933537810476703E-3</v>
      </c>
      <c r="BJ27" s="5">
        <f ca="1">0 + '1. Strategy Calcs'!V26 + '1. Strategy Calcs'!AC26 + '1. Strategy Calcs'!AJ26 + '1. Strategy Calcs'!AQ26 + '1. Strategy Calcs'!AX26 + '1. Strategy Calcs'!BE26 + BJ26</f>
        <v>0.16845154398085185</v>
      </c>
      <c r="BK27" s="63">
        <f>0</f>
        <v>0</v>
      </c>
    </row>
    <row r="28" spans="2:63" x14ac:dyDescent="0.35">
      <c r="B28" s="14">
        <v>20</v>
      </c>
      <c r="D28" s="5">
        <f ca="1">'1. Strategy Calcs'!T28</f>
        <v>0.69892299355385945</v>
      </c>
      <c r="E28">
        <f ca="1">'1. Strategy Calcs'!AA28</f>
        <v>5.5193674380405726E-2</v>
      </c>
      <c r="F28">
        <f ca="1">'1. Strategy Calcs'!AH28</f>
        <v>4.4556866707537571E-2</v>
      </c>
      <c r="G28">
        <f ca="1">'1. Strategy Calcs'!AO28</f>
        <v>1.389581111038689E-2</v>
      </c>
      <c r="H28">
        <f ca="1">'1. Strategy Calcs'!AV28</f>
        <v>0</v>
      </c>
      <c r="I28">
        <f ca="1">'1. Strategy Calcs'!BC28</f>
        <v>1.7717466711458345E-2</v>
      </c>
      <c r="J28" s="6">
        <f ca="1">'1. Strategy Calcs'!BJ28</f>
        <v>0.16971318753635203</v>
      </c>
      <c r="K28" s="50">
        <f ca="1">'1. Strategy Calcs'!Y28 + '1. Strategy Calcs'!AF28 + '1. Strategy Calcs'!AM28 + '1. Strategy Calcs'!AT28 + '1. Strategy Calcs'!BA28 + '1. Strategy Calcs'!BH28 + '1. Strategy Calcs'!BK28</f>
        <v>12.458348998629514</v>
      </c>
      <c r="L28" s="51">
        <f ca="1">K28*'Time Discounting'!C25</f>
        <v>7.6641897236950332</v>
      </c>
      <c r="M28" s="52">
        <f t="shared" ca="1" si="25"/>
        <v>165344.42941982241</v>
      </c>
      <c r="N28" s="5">
        <f ca="1">'1. Strategy Calcs'!Z28 + '1. Strategy Calcs'!AG28 + '1. Strategy Calcs'!AN28 + '1. Strategy Calcs'!AU28 + '1. Strategy Calcs'!BB28 + '1. Strategy Calcs'!BI28</f>
        <v>0.78611194106931259</v>
      </c>
      <c r="O28">
        <f ca="1">N28*'Time Discounting'!D25</f>
        <v>0.48360429307929598</v>
      </c>
      <c r="P28" s="6">
        <f t="shared" ca="1" si="26"/>
        <v>12.850575133827354</v>
      </c>
      <c r="R28" s="14">
        <f t="shared" ca="1" si="0"/>
        <v>0.99999999999999989</v>
      </c>
      <c r="T28" s="5">
        <f t="shared" ca="1" si="27"/>
        <v>0.69892299355385945</v>
      </c>
      <c r="U28">
        <f t="shared" ca="1" si="1"/>
        <v>0.69784078119064064</v>
      </c>
      <c r="V28">
        <f t="shared" ca="1" si="2"/>
        <v>1.0822123632187961E-3</v>
      </c>
      <c r="W28" s="50">
        <f>0</f>
        <v>0</v>
      </c>
      <c r="X28" s="51">
        <f t="shared" ca="1" si="3"/>
        <v>10.148727756057218</v>
      </c>
      <c r="Y28" s="52">
        <f t="shared" ca="1" si="4"/>
        <v>10.148727756057218</v>
      </c>
      <c r="Z28" s="14">
        <f t="shared" ca="1" si="28"/>
        <v>0.69892299355385945</v>
      </c>
      <c r="AA28" s="5">
        <f t="shared" ca="1" si="29"/>
        <v>5.5193674380405726E-2</v>
      </c>
      <c r="AB28">
        <f t="shared" ca="1" si="5"/>
        <v>5.5108212494995104E-2</v>
      </c>
      <c r="AC28">
        <f t="shared" ca="1" si="6"/>
        <v>8.5461885410620229E-5</v>
      </c>
      <c r="AD28" s="50">
        <f>0</f>
        <v>0</v>
      </c>
      <c r="AE28" s="51">
        <f t="shared" ca="1" si="7"/>
        <v>0.80144104616589995</v>
      </c>
      <c r="AF28" s="52">
        <f t="shared" ca="1" si="8"/>
        <v>0.80144104616589995</v>
      </c>
      <c r="AG28" s="14">
        <f t="shared" ca="1" si="30"/>
        <v>5.5193674380405726E-2</v>
      </c>
      <c r="AH28" s="5">
        <f t="shared" ca="1" si="31"/>
        <v>4.4556866707537571E-2</v>
      </c>
      <c r="AI28">
        <f t="shared" ca="1" si="9"/>
        <v>4.4487874855127618E-2</v>
      </c>
      <c r="AJ28">
        <f t="shared" ca="1" si="10"/>
        <v>6.8991852409951181E-5</v>
      </c>
      <c r="AK28" s="50">
        <f>0</f>
        <v>0</v>
      </c>
      <c r="AL28" s="51">
        <f t="shared" ca="1" si="11"/>
        <v>0.64698903033425792</v>
      </c>
      <c r="AM28" s="52">
        <f t="shared" ca="1" si="12"/>
        <v>0.64698903033425792</v>
      </c>
      <c r="AN28" s="14">
        <f t="shared" ca="1" si="32"/>
        <v>2.0042763753094658E-2</v>
      </c>
      <c r="AO28" s="5">
        <f t="shared" ca="1" si="33"/>
        <v>1.389581111038689E-2</v>
      </c>
      <c r="AP28">
        <f t="shared" ca="1" si="13"/>
        <v>1.3874294836463567E-2</v>
      </c>
      <c r="AQ28">
        <f t="shared" ca="1" si="14"/>
        <v>2.1516273923323062E-5</v>
      </c>
      <c r="AR28" s="50">
        <f>0</f>
        <v>0</v>
      </c>
      <c r="AS28" s="51">
        <f t="shared" ca="1" si="15"/>
        <v>0.20177445184888487</v>
      </c>
      <c r="AT28" s="52">
        <f t="shared" ca="1" si="16"/>
        <v>0.20177445184888487</v>
      </c>
      <c r="AU28" s="14">
        <f t="shared" ca="1" si="34"/>
        <v>8.1794193174681805E-3</v>
      </c>
      <c r="AV28" s="5">
        <f t="shared" ca="1" si="35"/>
        <v>0</v>
      </c>
      <c r="AW28">
        <f t="shared" ca="1" si="17"/>
        <v>0</v>
      </c>
      <c r="AX28">
        <f t="shared" ca="1" si="18"/>
        <v>0</v>
      </c>
      <c r="AY28" s="50">
        <f>0</f>
        <v>0</v>
      </c>
      <c r="AZ28" s="51">
        <f t="shared" ca="1" si="19"/>
        <v>0</v>
      </c>
      <c r="BA28" s="52">
        <f t="shared" ca="1" si="20"/>
        <v>0</v>
      </c>
      <c r="BB28" s="14">
        <f t="shared" ca="1" si="36"/>
        <v>0</v>
      </c>
      <c r="BC28" s="5">
        <f t="shared" ca="1" si="37"/>
        <v>1.7717466711458345E-2</v>
      </c>
      <c r="BD28">
        <f t="shared" ca="1" si="21"/>
        <v>1.7647149629573908E-2</v>
      </c>
      <c r="BE28">
        <f t="shared" ca="1" si="22"/>
        <v>7.0317081884435875E-5</v>
      </c>
      <c r="BF28" s="50">
        <f>0</f>
        <v>0</v>
      </c>
      <c r="BG28" s="51">
        <f t="shared" ca="1" si="23"/>
        <v>0.65941671422325521</v>
      </c>
      <c r="BH28" s="52">
        <f t="shared" ca="1" si="24"/>
        <v>0.65941671422325521</v>
      </c>
      <c r="BI28" s="14">
        <f t="shared" ca="1" si="38"/>
        <v>3.7730900644846917E-3</v>
      </c>
      <c r="BJ28" s="5">
        <f ca="1">0 + '1. Strategy Calcs'!V27 + '1. Strategy Calcs'!AC27 + '1. Strategy Calcs'!AJ27 + '1. Strategy Calcs'!AQ27 + '1. Strategy Calcs'!AX27 + '1. Strategy Calcs'!BE27 + BJ27</f>
        <v>0.16971318753635203</v>
      </c>
      <c r="BK28" s="63">
        <f>0</f>
        <v>0</v>
      </c>
    </row>
    <row r="29" spans="2:63" x14ac:dyDescent="0.35">
      <c r="B29" s="14">
        <v>21</v>
      </c>
      <c r="D29" s="5">
        <f ca="1">'1. Strategy Calcs'!T29</f>
        <v>0.69784078119064064</v>
      </c>
      <c r="E29">
        <f ca="1">'1. Strategy Calcs'!AA29</f>
        <v>5.5108212494995104E-2</v>
      </c>
      <c r="F29">
        <f ca="1">'1. Strategy Calcs'!AH29</f>
        <v>4.4487874855127618E-2</v>
      </c>
      <c r="G29">
        <f ca="1">'1. Strategy Calcs'!AO29</f>
        <v>1.3874294836463567E-2</v>
      </c>
      <c r="H29">
        <f ca="1">'1. Strategy Calcs'!AV29</f>
        <v>0</v>
      </c>
      <c r="I29">
        <f ca="1">'1. Strategy Calcs'!BC29</f>
        <v>1.7647149629573908E-2</v>
      </c>
      <c r="J29" s="6">
        <f ca="1">'1. Strategy Calcs'!BJ29</f>
        <v>0.17104168699319916</v>
      </c>
      <c r="K29" s="50">
        <f ca="1">'1. Strategy Calcs'!Y29 + '1. Strategy Calcs'!AF29 + '1. Strategy Calcs'!AM29 + '1. Strategy Calcs'!AT29 + '1. Strategy Calcs'!BA29 + '1. Strategy Calcs'!BH29 + '1. Strategy Calcs'!BK29</f>
        <v>13.553638946659836</v>
      </c>
      <c r="L29" s="51">
        <f ca="1">K29*'Time Discounting'!C26</f>
        <v>8.1378926074213833</v>
      </c>
      <c r="M29" s="52">
        <f t="shared" ca="1" si="25"/>
        <v>165352.56731242983</v>
      </c>
      <c r="N29" s="5">
        <f ca="1">'1. Strategy Calcs'!Z29 + '1. Strategy Calcs'!AG29 + '1. Strategy Calcs'!AN29 + '1. Strategy Calcs'!AU29 + '1. Strategy Calcs'!BB29 + '1. Strategy Calcs'!BI29</f>
        <v>0.78488559295256888</v>
      </c>
      <c r="O29">
        <f ca="1">N29*'Time Discounting'!D26</f>
        <v>0.47126197545157061</v>
      </c>
      <c r="P29" s="6">
        <f t="shared" ca="1" si="26"/>
        <v>13.321837109278924</v>
      </c>
      <c r="R29" s="14">
        <f t="shared" ca="1" si="0"/>
        <v>1</v>
      </c>
      <c r="T29" s="5">
        <f t="shared" ca="1" si="27"/>
        <v>0.69784078119064064</v>
      </c>
      <c r="U29">
        <f t="shared" ca="1" si="1"/>
        <v>0.696664640338022</v>
      </c>
      <c r="V29">
        <f t="shared" ca="1" si="2"/>
        <v>1.1761408526187059E-3</v>
      </c>
      <c r="W29" s="50">
        <f>0</f>
        <v>0</v>
      </c>
      <c r="X29" s="51">
        <f t="shared" ca="1" si="3"/>
        <v>11.029566582017541</v>
      </c>
      <c r="Y29" s="52">
        <f t="shared" ca="1" si="4"/>
        <v>11.029566582017541</v>
      </c>
      <c r="Z29" s="14">
        <f t="shared" ca="1" si="28"/>
        <v>0.69784078119064064</v>
      </c>
      <c r="AA29" s="5">
        <f t="shared" ca="1" si="29"/>
        <v>5.5108212494995104E-2</v>
      </c>
      <c r="AB29">
        <f t="shared" ca="1" si="5"/>
        <v>5.5015333113656043E-2</v>
      </c>
      <c r="AC29">
        <f t="shared" ca="1" si="6"/>
        <v>9.2879381339064753E-5</v>
      </c>
      <c r="AD29" s="50">
        <f>0</f>
        <v>0</v>
      </c>
      <c r="AE29" s="51">
        <f t="shared" ca="1" si="7"/>
        <v>0.87100054240520419</v>
      </c>
      <c r="AF29" s="52">
        <f t="shared" ca="1" si="8"/>
        <v>0.87100054240520419</v>
      </c>
      <c r="AG29" s="14">
        <f t="shared" ca="1" si="30"/>
        <v>5.5108212494995104E-2</v>
      </c>
      <c r="AH29" s="5">
        <f t="shared" ca="1" si="31"/>
        <v>4.4487874855127618E-2</v>
      </c>
      <c r="AI29">
        <f t="shared" ca="1" si="9"/>
        <v>4.4412894990846788E-2</v>
      </c>
      <c r="AJ29">
        <f t="shared" ca="1" si="10"/>
        <v>7.4979864280832098E-5</v>
      </c>
      <c r="AK29" s="50">
        <f>0</f>
        <v>0</v>
      </c>
      <c r="AL29" s="51">
        <f t="shared" ca="1" si="11"/>
        <v>0.70314316823087231</v>
      </c>
      <c r="AM29" s="52">
        <f t="shared" ca="1" si="12"/>
        <v>0.70314316823087231</v>
      </c>
      <c r="AN29" s="14">
        <f t="shared" ca="1" si="32"/>
        <v>2.0011729537699363E-2</v>
      </c>
      <c r="AO29" s="5">
        <f t="shared" ca="1" si="33"/>
        <v>1.3874294836463567E-2</v>
      </c>
      <c r="AP29">
        <f t="shared" ca="1" si="13"/>
        <v>1.3850911099946192E-2</v>
      </c>
      <c r="AQ29">
        <f t="shared" ca="1" si="14"/>
        <v>2.3383736517375699E-5</v>
      </c>
      <c r="AR29" s="50">
        <f>0</f>
        <v>0</v>
      </c>
      <c r="AS29" s="51">
        <f t="shared" ca="1" si="15"/>
        <v>0.21928706776956339</v>
      </c>
      <c r="AT29" s="52">
        <f t="shared" ca="1" si="16"/>
        <v>0.21928706776956339</v>
      </c>
      <c r="AU29" s="14">
        <f t="shared" ca="1" si="34"/>
        <v>8.1667543045970143E-3</v>
      </c>
      <c r="AV29" s="5">
        <f t="shared" ca="1" si="35"/>
        <v>0</v>
      </c>
      <c r="AW29">
        <f t="shared" ca="1" si="17"/>
        <v>0</v>
      </c>
      <c r="AX29">
        <f t="shared" ca="1" si="18"/>
        <v>0</v>
      </c>
      <c r="AY29" s="50">
        <f>0</f>
        <v>0</v>
      </c>
      <c r="AZ29" s="51">
        <f t="shared" ca="1" si="19"/>
        <v>0</v>
      </c>
      <c r="BA29" s="52">
        <f t="shared" ca="1" si="20"/>
        <v>0</v>
      </c>
      <c r="BB29" s="14">
        <f t="shared" ca="1" si="36"/>
        <v>0</v>
      </c>
      <c r="BC29" s="5">
        <f t="shared" ca="1" si="37"/>
        <v>1.7647149629573908E-2</v>
      </c>
      <c r="BD29">
        <f t="shared" ca="1" si="21"/>
        <v>1.7569237463959341E-2</v>
      </c>
      <c r="BE29">
        <f t="shared" ca="1" si="22"/>
        <v>7.7912165614568807E-5</v>
      </c>
      <c r="BF29" s="50">
        <f>0</f>
        <v>0</v>
      </c>
      <c r="BG29" s="51">
        <f t="shared" ca="1" si="23"/>
        <v>0.73064158623665587</v>
      </c>
      <c r="BH29" s="52">
        <f t="shared" ca="1" si="24"/>
        <v>0.73064158623665587</v>
      </c>
      <c r="BI29" s="14">
        <f t="shared" ca="1" si="38"/>
        <v>3.7581154246367644E-3</v>
      </c>
      <c r="BJ29" s="5">
        <f ca="1">0 + '1. Strategy Calcs'!V28 + '1. Strategy Calcs'!AC28 + '1. Strategy Calcs'!AJ28 + '1. Strategy Calcs'!AQ28 + '1. Strategy Calcs'!AX28 + '1. Strategy Calcs'!BE28 + BJ28</f>
        <v>0.17104168699319916</v>
      </c>
      <c r="BK29" s="63">
        <f>0</f>
        <v>0</v>
      </c>
    </row>
    <row r="30" spans="2:63" x14ac:dyDescent="0.35">
      <c r="B30" s="14">
        <v>22</v>
      </c>
      <c r="D30" s="5">
        <f ca="1">'1. Strategy Calcs'!T30</f>
        <v>0.696664640338022</v>
      </c>
      <c r="E30">
        <f ca="1">'1. Strategy Calcs'!AA30</f>
        <v>5.5015333113656043E-2</v>
      </c>
      <c r="F30">
        <f ca="1">'1. Strategy Calcs'!AH30</f>
        <v>4.4412894990846788E-2</v>
      </c>
      <c r="G30">
        <f ca="1">'1. Strategy Calcs'!AO30</f>
        <v>1.3850911099946192E-2</v>
      </c>
      <c r="H30">
        <f ca="1">'1. Strategy Calcs'!AV30</f>
        <v>0</v>
      </c>
      <c r="I30">
        <f ca="1">'1. Strategy Calcs'!BC30</f>
        <v>1.7569237463959341E-2</v>
      </c>
      <c r="J30" s="6">
        <f ca="1">'1. Strategy Calcs'!BJ30</f>
        <v>0.17248698299356971</v>
      </c>
      <c r="K30" s="50">
        <f ca="1">'1. Strategy Calcs'!Y30 + '1. Strategy Calcs'!AF30 + '1. Strategy Calcs'!AM30 + '1. Strategy Calcs'!AT30 + '1. Strategy Calcs'!BA30 + '1. Strategy Calcs'!BH30 + '1. Strategy Calcs'!BK30</f>
        <v>14.747554173711512</v>
      </c>
      <c r="L30" s="51">
        <f ca="1">K30*'Time Discounting'!C27</f>
        <v>8.642240141945388</v>
      </c>
      <c r="M30" s="52">
        <f t="shared" ca="1" si="25"/>
        <v>165361.20955257179</v>
      </c>
      <c r="N30" s="5">
        <f ca="1">'1. Strategy Calcs'!Z30 + '1. Strategy Calcs'!AG30 + '1. Strategy Calcs'!AN30 + '1. Strategy Calcs'!AU30 + '1. Strategy Calcs'!BB30 + '1. Strategy Calcs'!BI30</f>
        <v>0.78355248862234361</v>
      </c>
      <c r="O30">
        <f ca="1">N30*'Time Discounting'!D27</f>
        <v>0.45917097104577081</v>
      </c>
      <c r="P30" s="6">
        <f t="shared" ca="1" si="26"/>
        <v>13.781008080324694</v>
      </c>
      <c r="R30" s="14">
        <f t="shared" ca="1" si="0"/>
        <v>1</v>
      </c>
      <c r="T30" s="5">
        <f t="shared" ca="1" si="27"/>
        <v>0.696664640338022</v>
      </c>
      <c r="U30">
        <f t="shared" ca="1" si="1"/>
        <v>0.69538584272421744</v>
      </c>
      <c r="V30">
        <f t="shared" ca="1" si="2"/>
        <v>1.2787976138044731E-3</v>
      </c>
      <c r="W30" s="50">
        <f>0</f>
        <v>0</v>
      </c>
      <c r="X30" s="51">
        <f t="shared" ca="1" si="3"/>
        <v>11.99225704555487</v>
      </c>
      <c r="Y30" s="52">
        <f t="shared" ca="1" si="4"/>
        <v>11.99225704555487</v>
      </c>
      <c r="Z30" s="14">
        <f t="shared" ca="1" si="28"/>
        <v>0.696664640338022</v>
      </c>
      <c r="AA30" s="5">
        <f t="shared" ca="1" si="29"/>
        <v>5.5015333113656043E-2</v>
      </c>
      <c r="AB30">
        <f t="shared" ca="1" si="5"/>
        <v>5.4914346968192612E-2</v>
      </c>
      <c r="AC30">
        <f t="shared" ca="1" si="6"/>
        <v>1.0098614546342701E-4</v>
      </c>
      <c r="AD30" s="50">
        <f>0</f>
        <v>0</v>
      </c>
      <c r="AE30" s="51">
        <f t="shared" ca="1" si="7"/>
        <v>0.94702383032627424</v>
      </c>
      <c r="AF30" s="52">
        <f t="shared" ca="1" si="8"/>
        <v>0.94702383032627424</v>
      </c>
      <c r="AG30" s="14">
        <f t="shared" ca="1" si="30"/>
        <v>5.5015333113656043E-2</v>
      </c>
      <c r="AH30" s="5">
        <f t="shared" ca="1" si="31"/>
        <v>4.4412894990846788E-2</v>
      </c>
      <c r="AI30">
        <f t="shared" ca="1" si="9"/>
        <v>4.4331370680801591E-2</v>
      </c>
      <c r="AJ30">
        <f t="shared" ca="1" si="10"/>
        <v>8.1524310045198351E-5</v>
      </c>
      <c r="AK30" s="50">
        <f>0</f>
        <v>0</v>
      </c>
      <c r="AL30" s="51">
        <f t="shared" ca="1" si="11"/>
        <v>0.76451540960805464</v>
      </c>
      <c r="AM30" s="52">
        <f t="shared" ca="1" si="12"/>
        <v>0.76451540960805464</v>
      </c>
      <c r="AN30" s="14">
        <f t="shared" ca="1" si="32"/>
        <v>1.9978001768736525E-2</v>
      </c>
      <c r="AO30" s="5">
        <f t="shared" ca="1" si="33"/>
        <v>1.3850911099946192E-2</v>
      </c>
      <c r="AP30">
        <f t="shared" ca="1" si="13"/>
        <v>1.382548636753113E-2</v>
      </c>
      <c r="AQ30">
        <f t="shared" ca="1" si="14"/>
        <v>2.5424732415061226E-5</v>
      </c>
      <c r="AR30" s="50">
        <f>0</f>
        <v>0</v>
      </c>
      <c r="AS30" s="51">
        <f t="shared" ca="1" si="15"/>
        <v>0.23842703735486029</v>
      </c>
      <c r="AT30" s="52">
        <f t="shared" ca="1" si="16"/>
        <v>0.23842703735486029</v>
      </c>
      <c r="AU30" s="14">
        <f t="shared" ca="1" si="34"/>
        <v>8.1529900568920455E-3</v>
      </c>
      <c r="AV30" s="5">
        <f t="shared" ca="1" si="35"/>
        <v>0</v>
      </c>
      <c r="AW30">
        <f t="shared" ca="1" si="17"/>
        <v>0</v>
      </c>
      <c r="AX30">
        <f t="shared" ca="1" si="18"/>
        <v>0</v>
      </c>
      <c r="AY30" s="50">
        <f>0</f>
        <v>0</v>
      </c>
      <c r="AZ30" s="51">
        <f t="shared" ca="1" si="19"/>
        <v>0</v>
      </c>
      <c r="BA30" s="52">
        <f t="shared" ca="1" si="20"/>
        <v>0</v>
      </c>
      <c r="BB30" s="14">
        <f t="shared" ca="1" si="36"/>
        <v>0</v>
      </c>
      <c r="BC30" s="5">
        <f t="shared" ca="1" si="37"/>
        <v>1.7569237463959341E-2</v>
      </c>
      <c r="BD30">
        <f t="shared" ca="1" si="21"/>
        <v>1.7483360788159256E-2</v>
      </c>
      <c r="BE30">
        <f t="shared" ca="1" si="22"/>
        <v>8.5876675800086846E-5</v>
      </c>
      <c r="BF30" s="50">
        <f>0</f>
        <v>0</v>
      </c>
      <c r="BG30" s="51">
        <f t="shared" ca="1" si="23"/>
        <v>0.80533085086745149</v>
      </c>
      <c r="BH30" s="52">
        <f t="shared" ca="1" si="24"/>
        <v>0.80533085086745149</v>
      </c>
      <c r="BI30" s="14">
        <f t="shared" ca="1" si="38"/>
        <v>3.7415233450369934E-3</v>
      </c>
      <c r="BJ30" s="5">
        <f ca="1">0 + '1. Strategy Calcs'!V29 + '1. Strategy Calcs'!AC29 + '1. Strategy Calcs'!AJ29 + '1. Strategy Calcs'!AQ29 + '1. Strategy Calcs'!AX29 + '1. Strategy Calcs'!BE29 + BJ29</f>
        <v>0.17248698299356971</v>
      </c>
      <c r="BK30" s="63">
        <f>0</f>
        <v>0</v>
      </c>
    </row>
    <row r="31" spans="2:63" x14ac:dyDescent="0.35">
      <c r="B31" s="14">
        <v>23</v>
      </c>
      <c r="D31" s="5">
        <f ca="1">'1. Strategy Calcs'!T31</f>
        <v>0.69538584272421744</v>
      </c>
      <c r="E31">
        <f ca="1">'1. Strategy Calcs'!AA31</f>
        <v>5.4914346968192612E-2</v>
      </c>
      <c r="F31">
        <f ca="1">'1. Strategy Calcs'!AH31</f>
        <v>4.4331370680801591E-2</v>
      </c>
      <c r="G31">
        <f ca="1">'1. Strategy Calcs'!AO31</f>
        <v>1.382548636753113E-2</v>
      </c>
      <c r="H31">
        <f ca="1">'1. Strategy Calcs'!AV31</f>
        <v>0</v>
      </c>
      <c r="I31">
        <f ca="1">'1. Strategy Calcs'!BC31</f>
        <v>1.7483360788159256E-2</v>
      </c>
      <c r="J31" s="6">
        <f ca="1">'1. Strategy Calcs'!BJ31</f>
        <v>0.17405959247109795</v>
      </c>
      <c r="K31" s="50">
        <f ca="1">'1. Strategy Calcs'!Y31 + '1. Strategy Calcs'!AF31 + '1. Strategy Calcs'!AM31 + '1. Strategy Calcs'!AT31 + '1. Strategy Calcs'!BA31 + '1. Strategy Calcs'!BH31 + '1. Strategy Calcs'!BK31</f>
        <v>16.035829555807616</v>
      </c>
      <c r="L31" s="51">
        <f ca="1">K31*'Time Discounting'!C28</f>
        <v>9.1716621576954473</v>
      </c>
      <c r="M31" s="52">
        <f t="shared" ca="1" si="25"/>
        <v>165370.38121472948</v>
      </c>
      <c r="N31" s="5">
        <f ca="1">'1. Strategy Calcs'!Z31 + '1. Strategy Calcs'!AG31 + '1. Strategy Calcs'!AN31 + '1. Strategy Calcs'!AU31 + '1. Strategy Calcs'!BB31 + '1. Strategy Calcs'!BI31</f>
        <v>0.78210277942252238</v>
      </c>
      <c r="O31">
        <f ca="1">N31*'Time Discounting'!D28</f>
        <v>0.44732219437067433</v>
      </c>
      <c r="P31" s="6">
        <f t="shared" ca="1" si="26"/>
        <v>14.228330274695368</v>
      </c>
      <c r="R31" s="14">
        <f t="shared" ca="1" si="0"/>
        <v>1</v>
      </c>
      <c r="T31" s="5">
        <f t="shared" ca="1" si="27"/>
        <v>0.69538584272421744</v>
      </c>
      <c r="U31">
        <f t="shared" ca="1" si="1"/>
        <v>0.69399534919310613</v>
      </c>
      <c r="V31">
        <f t="shared" ca="1" si="2"/>
        <v>1.390493531111345E-3</v>
      </c>
      <c r="W31" s="50">
        <f>0</f>
        <v>0</v>
      </c>
      <c r="X31" s="51">
        <f t="shared" ca="1" si="3"/>
        <v>13.03971454533705</v>
      </c>
      <c r="Y31" s="52">
        <f t="shared" ca="1" si="4"/>
        <v>13.03971454533705</v>
      </c>
      <c r="Z31" s="14">
        <f t="shared" ca="1" si="28"/>
        <v>0.69538584272421744</v>
      </c>
      <c r="AA31" s="5">
        <f t="shared" ca="1" si="29"/>
        <v>5.4914346968192612E-2</v>
      </c>
      <c r="AB31">
        <f t="shared" ca="1" si="5"/>
        <v>5.4804540239995016E-2</v>
      </c>
      <c r="AC31">
        <f t="shared" ca="1" si="6"/>
        <v>1.0980672819759794E-4</v>
      </c>
      <c r="AD31" s="50">
        <f>0</f>
        <v>0</v>
      </c>
      <c r="AE31" s="51">
        <f t="shared" ca="1" si="7"/>
        <v>1.0297411378172268</v>
      </c>
      <c r="AF31" s="52">
        <f t="shared" ca="1" si="8"/>
        <v>1.0297411378172268</v>
      </c>
      <c r="AG31" s="14">
        <f t="shared" ca="1" si="30"/>
        <v>5.4914346968192612E-2</v>
      </c>
      <c r="AH31" s="5">
        <f t="shared" ca="1" si="31"/>
        <v>4.4331370680801591E-2</v>
      </c>
      <c r="AI31">
        <f t="shared" ca="1" si="9"/>
        <v>4.424272567198826E-2</v>
      </c>
      <c r="AJ31">
        <f t="shared" ca="1" si="10"/>
        <v>8.8645008813330846E-5</v>
      </c>
      <c r="AK31" s="50">
        <f>0</f>
        <v>0</v>
      </c>
      <c r="AL31" s="51">
        <f t="shared" ca="1" si="11"/>
        <v>0.83129161332442114</v>
      </c>
      <c r="AM31" s="52">
        <f t="shared" ca="1" si="12"/>
        <v>0.83129161332442114</v>
      </c>
      <c r="AN31" s="14">
        <f t="shared" ca="1" si="32"/>
        <v>1.9941330148689835E-2</v>
      </c>
      <c r="AO31" s="5">
        <f t="shared" ca="1" si="33"/>
        <v>1.382548636753113E-2</v>
      </c>
      <c r="AP31">
        <f t="shared" ca="1" si="13"/>
        <v>1.3797840924990616E-2</v>
      </c>
      <c r="AQ31">
        <f t="shared" ca="1" si="14"/>
        <v>2.7645442540515247E-5</v>
      </c>
      <c r="AR31" s="50">
        <f>0</f>
        <v>0</v>
      </c>
      <c r="AS31" s="51">
        <f t="shared" ca="1" si="15"/>
        <v>0.25925232382758195</v>
      </c>
      <c r="AT31" s="52">
        <f t="shared" ca="1" si="16"/>
        <v>0.25925232382758195</v>
      </c>
      <c r="AU31" s="14">
        <f t="shared" ca="1" si="34"/>
        <v>8.1380244283436147E-3</v>
      </c>
      <c r="AV31" s="5">
        <f t="shared" ca="1" si="35"/>
        <v>0</v>
      </c>
      <c r="AW31">
        <f t="shared" ca="1" si="17"/>
        <v>0</v>
      </c>
      <c r="AX31">
        <f t="shared" ca="1" si="18"/>
        <v>0</v>
      </c>
      <c r="AY31" s="50">
        <f>0</f>
        <v>0</v>
      </c>
      <c r="AZ31" s="51">
        <f t="shared" ca="1" si="19"/>
        <v>0</v>
      </c>
      <c r="BA31" s="52">
        <f t="shared" ca="1" si="20"/>
        <v>0</v>
      </c>
      <c r="BB31" s="14">
        <f t="shared" ca="1" si="36"/>
        <v>0</v>
      </c>
      <c r="BC31" s="5">
        <f t="shared" ca="1" si="37"/>
        <v>1.7483360788159256E-2</v>
      </c>
      <c r="BD31">
        <f t="shared" ca="1" si="21"/>
        <v>1.7389966423164989E-2</v>
      </c>
      <c r="BE31">
        <f t="shared" ca="1" si="22"/>
        <v>9.3394364994267998E-5</v>
      </c>
      <c r="BF31" s="50">
        <f>0</f>
        <v>0</v>
      </c>
      <c r="BG31" s="51">
        <f t="shared" ca="1" si="23"/>
        <v>0.8758299355013357</v>
      </c>
      <c r="BH31" s="52">
        <f t="shared" ca="1" si="24"/>
        <v>0.8758299355013357</v>
      </c>
      <c r="BI31" s="14">
        <f t="shared" ca="1" si="38"/>
        <v>3.7232351530787876E-3</v>
      </c>
      <c r="BJ31" s="5">
        <f ca="1">0 + '1. Strategy Calcs'!V30 + '1. Strategy Calcs'!AC30 + '1. Strategy Calcs'!AJ30 + '1. Strategy Calcs'!AQ30 + '1. Strategy Calcs'!AX30 + '1. Strategy Calcs'!BE30 + BJ30</f>
        <v>0.17405959247109795</v>
      </c>
      <c r="BK31" s="63">
        <f>0</f>
        <v>0</v>
      </c>
    </row>
    <row r="32" spans="2:63" x14ac:dyDescent="0.35">
      <c r="B32" s="14">
        <v>24</v>
      </c>
      <c r="D32" s="5">
        <f ca="1">'1. Strategy Calcs'!T32</f>
        <v>0.69399534919310613</v>
      </c>
      <c r="E32">
        <f ca="1">'1. Strategy Calcs'!AA32</f>
        <v>5.4804540239995016E-2</v>
      </c>
      <c r="F32">
        <f ca="1">'1. Strategy Calcs'!AH32</f>
        <v>4.424272567198826E-2</v>
      </c>
      <c r="G32">
        <f ca="1">'1. Strategy Calcs'!AO32</f>
        <v>1.3797840924990616E-2</v>
      </c>
      <c r="H32">
        <f ca="1">'1. Strategy Calcs'!AV32</f>
        <v>0</v>
      </c>
      <c r="I32">
        <f ca="1">'1. Strategy Calcs'!BC32</f>
        <v>1.7389966423164989E-2</v>
      </c>
      <c r="J32" s="6">
        <f ca="1">'1. Strategy Calcs'!BJ32</f>
        <v>0.17576957754675501</v>
      </c>
      <c r="K32" s="50">
        <f ca="1">'1. Strategy Calcs'!Y32 + '1. Strategy Calcs'!AF32 + '1. Strategy Calcs'!AM32 + '1. Strategy Calcs'!AT32 + '1. Strategy Calcs'!BA32 + '1. Strategy Calcs'!BH32 + '1. Strategy Calcs'!BK32</f>
        <v>17.200901565585749</v>
      </c>
      <c r="L32" s="51">
        <f ca="1">K32*'Time Discounting'!C29</f>
        <v>9.6019207170187979</v>
      </c>
      <c r="M32" s="52">
        <f t="shared" ca="1" si="25"/>
        <v>165379.9831354465</v>
      </c>
      <c r="N32" s="5">
        <f ca="1">'1. Strategy Calcs'!Z32 + '1. Strategy Calcs'!AG32 + '1. Strategy Calcs'!AN32 + '1. Strategy Calcs'!AU32 + '1. Strategy Calcs'!BB32 + '1. Strategy Calcs'!BI32</f>
        <v>0.78052644253593695</v>
      </c>
      <c r="O32">
        <f ca="1">N32*'Time Discounting'!D29</f>
        <v>0.43570698839189481</v>
      </c>
      <c r="P32" s="6">
        <f t="shared" ca="1" si="26"/>
        <v>14.664037263087263</v>
      </c>
      <c r="R32" s="14">
        <f t="shared" ca="1" si="0"/>
        <v>1</v>
      </c>
      <c r="T32" s="5">
        <f t="shared" ca="1" si="27"/>
        <v>0.69399534919310613</v>
      </c>
      <c r="U32">
        <f t="shared" ca="1" si="1"/>
        <v>0.69247702616814144</v>
      </c>
      <c r="V32">
        <f t="shared" ca="1" si="2"/>
        <v>1.5183230249646771E-3</v>
      </c>
      <c r="W32" s="50">
        <f>0</f>
        <v>0</v>
      </c>
      <c r="X32" s="51">
        <f t="shared" ca="1" si="3"/>
        <v>14.238468853090023</v>
      </c>
      <c r="Y32" s="52">
        <f t="shared" ca="1" si="4"/>
        <v>14.238468853090023</v>
      </c>
      <c r="Z32" s="14">
        <f t="shared" ca="1" si="28"/>
        <v>0.69399534919310613</v>
      </c>
      <c r="AA32" s="5">
        <f t="shared" ca="1" si="29"/>
        <v>5.4804540239995016E-2</v>
      </c>
      <c r="AB32">
        <f t="shared" ca="1" si="5"/>
        <v>5.4684638866857954E-2</v>
      </c>
      <c r="AC32">
        <f t="shared" ca="1" si="6"/>
        <v>1.1990137313706106E-4</v>
      </c>
      <c r="AD32" s="50">
        <f>0</f>
        <v>0</v>
      </c>
      <c r="AE32" s="51">
        <f t="shared" ca="1" si="7"/>
        <v>1.1244062948294458</v>
      </c>
      <c r="AF32" s="52">
        <f t="shared" ca="1" si="8"/>
        <v>1.1244062948294458</v>
      </c>
      <c r="AG32" s="14">
        <f t="shared" ca="1" si="30"/>
        <v>5.4804540239995016E-2</v>
      </c>
      <c r="AH32" s="5">
        <f t="shared" ca="1" si="31"/>
        <v>4.424272567198826E-2</v>
      </c>
      <c r="AI32">
        <f t="shared" ca="1" si="9"/>
        <v>4.4145931436763083E-2</v>
      </c>
      <c r="AJ32">
        <f t="shared" ca="1" si="10"/>
        <v>9.679423522517588E-5</v>
      </c>
      <c r="AK32" s="50">
        <f>0</f>
        <v>0</v>
      </c>
      <c r="AL32" s="51">
        <f t="shared" ca="1" si="11"/>
        <v>0.90771310238438818</v>
      </c>
      <c r="AM32" s="52">
        <f t="shared" ca="1" si="12"/>
        <v>0.90771310238438818</v>
      </c>
      <c r="AN32" s="14">
        <f t="shared" ca="1" si="32"/>
        <v>1.9901455464924514E-2</v>
      </c>
      <c r="AO32" s="5">
        <f t="shared" ca="1" si="33"/>
        <v>1.3797840924990616E-2</v>
      </c>
      <c r="AP32">
        <f t="shared" ca="1" si="13"/>
        <v>1.3767654008614922E-2</v>
      </c>
      <c r="AQ32">
        <f t="shared" ca="1" si="14"/>
        <v>3.0186916375694458E-5</v>
      </c>
      <c r="AR32" s="50">
        <f>0</f>
        <v>0</v>
      </c>
      <c r="AS32" s="51">
        <f t="shared" ca="1" si="15"/>
        <v>0.28308565537044272</v>
      </c>
      <c r="AT32" s="52">
        <f t="shared" ca="1" si="16"/>
        <v>0.28308565537044272</v>
      </c>
      <c r="AU32" s="14">
        <f t="shared" ca="1" si="34"/>
        <v>8.1217516346966997E-3</v>
      </c>
      <c r="AV32" s="5">
        <f t="shared" ca="1" si="35"/>
        <v>0</v>
      </c>
      <c r="AW32">
        <f t="shared" ca="1" si="17"/>
        <v>0</v>
      </c>
      <c r="AX32">
        <f t="shared" ca="1" si="18"/>
        <v>0</v>
      </c>
      <c r="AY32" s="50">
        <f>0</f>
        <v>0</v>
      </c>
      <c r="AZ32" s="51">
        <f t="shared" ca="1" si="19"/>
        <v>0</v>
      </c>
      <c r="BA32" s="52">
        <f t="shared" ca="1" si="20"/>
        <v>0</v>
      </c>
      <c r="BB32" s="14">
        <f t="shared" ca="1" si="36"/>
        <v>0</v>
      </c>
      <c r="BC32" s="5">
        <f t="shared" ca="1" si="37"/>
        <v>1.7389966423164989E-2</v>
      </c>
      <c r="BD32">
        <f t="shared" ca="1" si="21"/>
        <v>1.7320949124424733E-2</v>
      </c>
      <c r="BE32">
        <f t="shared" ca="1" si="22"/>
        <v>6.901729874025727E-5</v>
      </c>
      <c r="BF32" s="50">
        <f>0</f>
        <v>0</v>
      </c>
      <c r="BG32" s="51">
        <f t="shared" ca="1" si="23"/>
        <v>0.64722765991145026</v>
      </c>
      <c r="BH32" s="52">
        <f t="shared" ca="1" si="24"/>
        <v>0.64722765991145026</v>
      </c>
      <c r="BI32" s="14">
        <f t="shared" ca="1" si="38"/>
        <v>3.7033460032145564E-3</v>
      </c>
      <c r="BJ32" s="5">
        <f ca="1">0 + '1. Strategy Calcs'!V31 + '1. Strategy Calcs'!AC31 + '1. Strategy Calcs'!AJ31 + '1. Strategy Calcs'!AQ31 + '1. Strategy Calcs'!AX31 + '1. Strategy Calcs'!BE31 + BJ31</f>
        <v>0.17576957754675501</v>
      </c>
      <c r="BK32" s="63">
        <f>0</f>
        <v>0</v>
      </c>
    </row>
    <row r="33" spans="2:63" x14ac:dyDescent="0.35">
      <c r="B33" s="14">
        <v>25</v>
      </c>
      <c r="D33" s="5">
        <f ca="1">'1. Strategy Calcs'!T33</f>
        <v>0.69247702616814144</v>
      </c>
      <c r="E33">
        <f ca="1">'1. Strategy Calcs'!AA33</f>
        <v>5.4684638866857954E-2</v>
      </c>
      <c r="F33">
        <f ca="1">'1. Strategy Calcs'!AH33</f>
        <v>4.4145931436763083E-2</v>
      </c>
      <c r="G33">
        <f ca="1">'1. Strategy Calcs'!AO33</f>
        <v>1.3767654008614922E-2</v>
      </c>
      <c r="H33">
        <f ca="1">'1. Strategy Calcs'!AV33</f>
        <v>0</v>
      </c>
      <c r="I33">
        <f ca="1">'1. Strategy Calcs'!BC33</f>
        <v>1.7320949124424733E-2</v>
      </c>
      <c r="J33" s="6">
        <f ca="1">'1. Strategy Calcs'!BJ33</f>
        <v>0.17760380039519788</v>
      </c>
      <c r="K33" s="50">
        <f ca="1">'1. Strategy Calcs'!Y33 + '1. Strategy Calcs'!AF33 + '1. Strategy Calcs'!AM33 + '1. Strategy Calcs'!AT33 + '1. Strategy Calcs'!BA33 + '1. Strategy Calcs'!BH33 + '1. Strategy Calcs'!BK33</f>
        <v>18.834396883550742</v>
      </c>
      <c r="L33" s="51">
        <f ca="1">K33*'Time Discounting'!C30</f>
        <v>10.261454188163265</v>
      </c>
      <c r="M33" s="52">
        <f t="shared" ca="1" si="25"/>
        <v>165390.24458963468</v>
      </c>
      <c r="N33" s="5">
        <f ca="1">'1. Strategy Calcs'!Z33 + '1. Strategy Calcs'!AG33 + '1. Strategy Calcs'!AN33 + '1. Strategy Calcs'!AU33 + '1. Strategy Calcs'!BB33 + '1. Strategy Calcs'!BI33</f>
        <v>0.77881221112572507</v>
      </c>
      <c r="O33">
        <f ca="1">N33*'Time Discounting'!D30</f>
        <v>0.42431652444514728</v>
      </c>
      <c r="P33" s="6">
        <f t="shared" ca="1" si="26"/>
        <v>15.088353787532411</v>
      </c>
      <c r="R33" s="14">
        <f t="shared" ca="1" si="0"/>
        <v>0.99999999999999989</v>
      </c>
      <c r="T33" s="5">
        <f t="shared" ca="1" si="27"/>
        <v>0.69247702616814144</v>
      </c>
      <c r="U33">
        <f t="shared" ca="1" si="1"/>
        <v>0.6908152890484458</v>
      </c>
      <c r="V33">
        <f t="shared" ca="1" si="2"/>
        <v>1.6617371196956886E-3</v>
      </c>
      <c r="W33" s="50">
        <f>0</f>
        <v>0</v>
      </c>
      <c r="X33" s="51">
        <f t="shared" ca="1" si="3"/>
        <v>15.583371806774148</v>
      </c>
      <c r="Y33" s="52">
        <f t="shared" ca="1" si="4"/>
        <v>15.583371806774148</v>
      </c>
      <c r="Z33" s="14">
        <f t="shared" ca="1" si="28"/>
        <v>0.69247702616814144</v>
      </c>
      <c r="AA33" s="5">
        <f t="shared" ca="1" si="29"/>
        <v>5.4684638866857954E-2</v>
      </c>
      <c r="AB33">
        <f t="shared" ca="1" si="5"/>
        <v>5.4553412138969158E-2</v>
      </c>
      <c r="AC33">
        <f t="shared" ca="1" si="6"/>
        <v>1.3122672788879901E-4</v>
      </c>
      <c r="AD33" s="50">
        <f>0</f>
        <v>0</v>
      </c>
      <c r="AE33" s="51">
        <f t="shared" ca="1" si="7"/>
        <v>1.2306127530280015</v>
      </c>
      <c r="AF33" s="52">
        <f t="shared" ca="1" si="8"/>
        <v>1.2306127530280015</v>
      </c>
      <c r="AG33" s="14">
        <f t="shared" ca="1" si="30"/>
        <v>5.4684638866857954E-2</v>
      </c>
      <c r="AH33" s="5">
        <f t="shared" ca="1" si="31"/>
        <v>4.4145931436763083E-2</v>
      </c>
      <c r="AI33">
        <f t="shared" ca="1" si="9"/>
        <v>4.403999444509428E-2</v>
      </c>
      <c r="AJ33">
        <f t="shared" ca="1" si="10"/>
        <v>1.0593699166880035E-4</v>
      </c>
      <c r="AK33" s="50">
        <f>0</f>
        <v>0</v>
      </c>
      <c r="AL33" s="51">
        <f t="shared" ca="1" si="11"/>
        <v>0.9934516775844604</v>
      </c>
      <c r="AM33" s="52">
        <f t="shared" ca="1" si="12"/>
        <v>0.9934516775844604</v>
      </c>
      <c r="AN33" s="14">
        <f t="shared" ca="1" si="32"/>
        <v>1.985791506065835E-2</v>
      </c>
      <c r="AO33" s="5">
        <f t="shared" ca="1" si="33"/>
        <v>1.3767654008614922E-2</v>
      </c>
      <c r="AP33">
        <f t="shared" ca="1" si="13"/>
        <v>1.3734615769290449E-2</v>
      </c>
      <c r="AQ33">
        <f t="shared" ca="1" si="14"/>
        <v>3.3038239324473221E-5</v>
      </c>
      <c r="AR33" s="50">
        <f>0</f>
        <v>0</v>
      </c>
      <c r="AS33" s="51">
        <f t="shared" ca="1" si="15"/>
        <v>0.3098246775210366</v>
      </c>
      <c r="AT33" s="52">
        <f t="shared" ca="1" si="16"/>
        <v>0.3098246775210366</v>
      </c>
      <c r="AU33" s="14">
        <f t="shared" ca="1" si="34"/>
        <v>8.1039828664703096E-3</v>
      </c>
      <c r="AV33" s="5">
        <f t="shared" ca="1" si="35"/>
        <v>0</v>
      </c>
      <c r="AW33">
        <f t="shared" ca="1" si="17"/>
        <v>0</v>
      </c>
      <c r="AX33">
        <f t="shared" ca="1" si="18"/>
        <v>0</v>
      </c>
      <c r="AY33" s="50">
        <f>0</f>
        <v>0</v>
      </c>
      <c r="AZ33" s="51">
        <f t="shared" ca="1" si="19"/>
        <v>0</v>
      </c>
      <c r="BA33" s="52">
        <f t="shared" ca="1" si="20"/>
        <v>0</v>
      </c>
      <c r="BB33" s="14">
        <f t="shared" ca="1" si="36"/>
        <v>0</v>
      </c>
      <c r="BC33" s="5">
        <f t="shared" ca="1" si="37"/>
        <v>1.7320949124424733E-2</v>
      </c>
      <c r="BD33">
        <f t="shared" ca="1" si="21"/>
        <v>1.7244477134040398E-2</v>
      </c>
      <c r="BE33">
        <f t="shared" ca="1" si="22"/>
        <v>7.6471990384335232E-5</v>
      </c>
      <c r="BF33" s="50">
        <f>0</f>
        <v>0</v>
      </c>
      <c r="BG33" s="51">
        <f t="shared" ca="1" si="23"/>
        <v>0.71713596864309437</v>
      </c>
      <c r="BH33" s="52">
        <f t="shared" ca="1" si="24"/>
        <v>0.71713596864309437</v>
      </c>
      <c r="BI33" s="14">
        <f t="shared" ca="1" si="38"/>
        <v>3.6886481635969985E-3</v>
      </c>
      <c r="BJ33" s="5">
        <f ca="1">0 + '1. Strategy Calcs'!V32 + '1. Strategy Calcs'!AC32 + '1. Strategy Calcs'!AJ32 + '1. Strategy Calcs'!AQ32 + '1. Strategy Calcs'!AX32 + '1. Strategy Calcs'!BE32 + BJ32</f>
        <v>0.17760380039519788</v>
      </c>
      <c r="BK33" s="63">
        <f>0</f>
        <v>0</v>
      </c>
    </row>
    <row r="34" spans="2:63" x14ac:dyDescent="0.35">
      <c r="B34" s="14">
        <v>26</v>
      </c>
      <c r="D34" s="5">
        <f ca="1">'1. Strategy Calcs'!T34</f>
        <v>0.6908152890484458</v>
      </c>
      <c r="E34">
        <f ca="1">'1. Strategy Calcs'!AA34</f>
        <v>5.4553412138969158E-2</v>
      </c>
      <c r="F34">
        <f ca="1">'1. Strategy Calcs'!AH34</f>
        <v>4.403999444509428E-2</v>
      </c>
      <c r="G34">
        <f ca="1">'1. Strategy Calcs'!AO34</f>
        <v>1.3734615769290449E-2</v>
      </c>
      <c r="H34">
        <f ca="1">'1. Strategy Calcs'!AV34</f>
        <v>0</v>
      </c>
      <c r="I34">
        <f ca="1">'1. Strategy Calcs'!BC34</f>
        <v>1.7244477134040398E-2</v>
      </c>
      <c r="J34" s="6">
        <f ca="1">'1. Strategy Calcs'!BJ34</f>
        <v>0.17961221146415998</v>
      </c>
      <c r="K34" s="50">
        <f ca="1">'1. Strategy Calcs'!Y34 + '1. Strategy Calcs'!AF34 + '1. Strategy Calcs'!AM34 + '1. Strategy Calcs'!AT34 + '1. Strategy Calcs'!BA34 + '1. Strategy Calcs'!BH34 + '1. Strategy Calcs'!BK34</f>
        <v>20.587479124910203</v>
      </c>
      <c r="L34" s="51">
        <f ca="1">K34*'Time Discounting'!C31</f>
        <v>10.94739157048226</v>
      </c>
      <c r="M34" s="52">
        <f t="shared" ca="1" si="25"/>
        <v>165401.19198120516</v>
      </c>
      <c r="N34" s="5">
        <f ca="1">'1. Strategy Calcs'!Z34 + '1. Strategy Calcs'!AG34 + '1. Strategy Calcs'!AN34 + '1. Strategy Calcs'!AU34 + '1. Strategy Calcs'!BB34 + '1. Strategy Calcs'!BI34</f>
        <v>0.77693586173004259</v>
      </c>
      <c r="O34">
        <f ca="1">N34*'Time Discounting'!D31</f>
        <v>0.41313562733465253</v>
      </c>
      <c r="P34" s="6">
        <f t="shared" ca="1" si="26"/>
        <v>15.501489414867063</v>
      </c>
      <c r="R34" s="14">
        <f t="shared" ca="1" si="0"/>
        <v>1.0000000000000002</v>
      </c>
      <c r="T34" s="5">
        <f t="shared" ca="1" si="27"/>
        <v>0.6908152890484458</v>
      </c>
      <c r="U34">
        <f t="shared" ca="1" si="1"/>
        <v>0.68899948106118192</v>
      </c>
      <c r="V34">
        <f t="shared" ca="1" si="2"/>
        <v>1.8158079872638397E-3</v>
      </c>
      <c r="W34" s="50">
        <f>0</f>
        <v>0</v>
      </c>
      <c r="X34" s="51">
        <f t="shared" ca="1" si="3"/>
        <v>17.028211417955511</v>
      </c>
      <c r="Y34" s="52">
        <f t="shared" ca="1" si="4"/>
        <v>17.028211417955511</v>
      </c>
      <c r="Z34" s="14">
        <f t="shared" ca="1" si="28"/>
        <v>0.6908152890484458</v>
      </c>
      <c r="AA34" s="5">
        <f t="shared" ca="1" si="29"/>
        <v>5.4553412138969158E-2</v>
      </c>
      <c r="AB34">
        <f t="shared" ca="1" si="5"/>
        <v>5.4410018495161874E-2</v>
      </c>
      <c r="AC34">
        <f t="shared" ca="1" si="6"/>
        <v>1.4339364380728042E-4</v>
      </c>
      <c r="AD34" s="50">
        <f>0</f>
        <v>0</v>
      </c>
      <c r="AE34" s="51">
        <f t="shared" ca="1" si="7"/>
        <v>1.3447111698306402</v>
      </c>
      <c r="AF34" s="52">
        <f t="shared" ca="1" si="8"/>
        <v>1.3447111698306402</v>
      </c>
      <c r="AG34" s="14">
        <f t="shared" ca="1" si="30"/>
        <v>5.4553412138969158E-2</v>
      </c>
      <c r="AH34" s="5">
        <f t="shared" ca="1" si="31"/>
        <v>4.403999444509428E-2</v>
      </c>
      <c r="AI34">
        <f t="shared" ca="1" si="9"/>
        <v>4.3924235319695346E-2</v>
      </c>
      <c r="AJ34">
        <f t="shared" ca="1" si="10"/>
        <v>1.1575912539893031E-4</v>
      </c>
      <c r="AK34" s="50">
        <f>0</f>
        <v>0</v>
      </c>
      <c r="AL34" s="51">
        <f t="shared" ca="1" si="11"/>
        <v>1.0855612898921536</v>
      </c>
      <c r="AM34" s="52">
        <f t="shared" ca="1" si="12"/>
        <v>1.0855612898921536</v>
      </c>
      <c r="AN34" s="14">
        <f t="shared" ca="1" si="32"/>
        <v>1.9810262021887289E-2</v>
      </c>
      <c r="AO34" s="5">
        <f t="shared" ca="1" si="33"/>
        <v>1.3734615769290449E-2</v>
      </c>
      <c r="AP34">
        <f t="shared" ca="1" si="13"/>
        <v>1.3698514331740869E-2</v>
      </c>
      <c r="AQ34">
        <f t="shared" ca="1" si="14"/>
        <v>3.6101437549579941E-5</v>
      </c>
      <c r="AR34" s="50">
        <f>0</f>
        <v>0</v>
      </c>
      <c r="AS34" s="51">
        <f t="shared" ca="1" si="15"/>
        <v>0.33855061515215257</v>
      </c>
      <c r="AT34" s="52">
        <f t="shared" ca="1" si="16"/>
        <v>0.33855061515215257</v>
      </c>
      <c r="AU34" s="14">
        <f t="shared" ca="1" si="34"/>
        <v>8.0845357387856424E-3</v>
      </c>
      <c r="AV34" s="5">
        <f t="shared" ca="1" si="35"/>
        <v>0</v>
      </c>
      <c r="AW34">
        <f t="shared" ca="1" si="17"/>
        <v>0</v>
      </c>
      <c r="AX34">
        <f t="shared" ca="1" si="18"/>
        <v>0</v>
      </c>
      <c r="AY34" s="50">
        <f>0</f>
        <v>0</v>
      </c>
      <c r="AZ34" s="51">
        <f t="shared" ca="1" si="19"/>
        <v>0</v>
      </c>
      <c r="BA34" s="52">
        <f t="shared" ca="1" si="20"/>
        <v>0</v>
      </c>
      <c r="BB34" s="14">
        <f t="shared" ca="1" si="36"/>
        <v>0</v>
      </c>
      <c r="BC34" s="5">
        <f t="shared" ca="1" si="37"/>
        <v>1.7244477134040398E-2</v>
      </c>
      <c r="BD34">
        <f t="shared" ca="1" si="21"/>
        <v>1.7160187854256923E-2</v>
      </c>
      <c r="BE34">
        <f t="shared" ca="1" si="22"/>
        <v>8.4289279783476042E-5</v>
      </c>
      <c r="BF34" s="50">
        <f>0</f>
        <v>0</v>
      </c>
      <c r="BG34" s="51">
        <f t="shared" ca="1" si="23"/>
        <v>0.79044463207974791</v>
      </c>
      <c r="BH34" s="52">
        <f t="shared" ca="1" si="24"/>
        <v>0.79044463207974791</v>
      </c>
      <c r="BI34" s="14">
        <f t="shared" ca="1" si="38"/>
        <v>3.6723627819547178E-3</v>
      </c>
      <c r="BJ34" s="5">
        <f ca="1">0 + '1. Strategy Calcs'!V33 + '1. Strategy Calcs'!AC33 + '1. Strategy Calcs'!AJ33 + '1. Strategy Calcs'!AQ33 + '1. Strategy Calcs'!AX33 + '1. Strategy Calcs'!BE33 + BJ33</f>
        <v>0.17961221146415998</v>
      </c>
      <c r="BK34" s="63">
        <f>0</f>
        <v>0</v>
      </c>
    </row>
    <row r="35" spans="2:63" x14ac:dyDescent="0.35">
      <c r="B35" s="14">
        <v>27</v>
      </c>
      <c r="D35" s="5">
        <f ca="1">'1. Strategy Calcs'!T35</f>
        <v>0.68899948106118192</v>
      </c>
      <c r="E35">
        <f ca="1">'1. Strategy Calcs'!AA35</f>
        <v>5.4410018495161874E-2</v>
      </c>
      <c r="F35">
        <f ca="1">'1. Strategy Calcs'!AH35</f>
        <v>4.3924235319695346E-2</v>
      </c>
      <c r="G35">
        <f ca="1">'1. Strategy Calcs'!AO35</f>
        <v>1.3698514331740869E-2</v>
      </c>
      <c r="H35">
        <f ca="1">'1. Strategy Calcs'!AV35</f>
        <v>0</v>
      </c>
      <c r="I35">
        <f ca="1">'1. Strategy Calcs'!BC35</f>
        <v>1.7160187854256923E-2</v>
      </c>
      <c r="J35" s="6">
        <f ca="1">'1. Strategy Calcs'!BJ35</f>
        <v>0.1818075629379631</v>
      </c>
      <c r="K35" s="50">
        <f ca="1">'1. Strategy Calcs'!Y35 + '1. Strategy Calcs'!AF35 + '1. Strategy Calcs'!AM35 + '1. Strategy Calcs'!AT35 + '1. Strategy Calcs'!BA35 + '1. Strategy Calcs'!BH35 + '1. Strategy Calcs'!BK35</f>
        <v>22.372937026189113</v>
      </c>
      <c r="L35" s="51">
        <f ca="1">K35*'Time Discounting'!C32</f>
        <v>11.611297926786424</v>
      </c>
      <c r="M35" s="52">
        <f t="shared" ca="1" si="25"/>
        <v>165412.80327913194</v>
      </c>
      <c r="N35" s="5">
        <f ca="1">'1. Strategy Calcs'!Z35 + '1. Strategy Calcs'!AG35 + '1. Strategy Calcs'!AN35 + '1. Strategy Calcs'!AU35 + '1. Strategy Calcs'!BB35 + '1. Strategy Calcs'!BI35</f>
        <v>0.77488538848101574</v>
      </c>
      <c r="O35">
        <f ca="1">N35*'Time Discounting'!D32</f>
        <v>0.40215663657545658</v>
      </c>
      <c r="P35" s="6">
        <f t="shared" ca="1" si="26"/>
        <v>15.90364605144252</v>
      </c>
      <c r="R35" s="14">
        <f t="shared" ca="1" si="0"/>
        <v>1</v>
      </c>
      <c r="T35" s="5">
        <f t="shared" ca="1" si="27"/>
        <v>0.68899948106118192</v>
      </c>
      <c r="U35">
        <f t="shared" ca="1" si="1"/>
        <v>0.68702625544737073</v>
      </c>
      <c r="V35">
        <f t="shared" ca="1" si="2"/>
        <v>1.9732256138111181E-3</v>
      </c>
      <c r="W35" s="50">
        <f>0</f>
        <v>0</v>
      </c>
      <c r="X35" s="51">
        <f t="shared" ca="1" si="3"/>
        <v>18.504436131450142</v>
      </c>
      <c r="Y35" s="52">
        <f t="shared" ca="1" si="4"/>
        <v>18.504436131450142</v>
      </c>
      <c r="Z35" s="14">
        <f t="shared" ca="1" si="28"/>
        <v>0.68899948106118192</v>
      </c>
      <c r="AA35" s="5">
        <f t="shared" ca="1" si="29"/>
        <v>5.4410018495161874E-2</v>
      </c>
      <c r="AB35">
        <f t="shared" ca="1" si="5"/>
        <v>5.4254193643193581E-2</v>
      </c>
      <c r="AC35">
        <f t="shared" ca="1" si="6"/>
        <v>1.5582485196829405E-4</v>
      </c>
      <c r="AD35" s="50">
        <f>0</f>
        <v>0</v>
      </c>
      <c r="AE35" s="51">
        <f t="shared" ca="1" si="7"/>
        <v>1.4612880558401169</v>
      </c>
      <c r="AF35" s="52">
        <f t="shared" ca="1" si="8"/>
        <v>1.4612880558401169</v>
      </c>
      <c r="AG35" s="14">
        <f t="shared" ca="1" si="30"/>
        <v>5.4410018495161874E-2</v>
      </c>
      <c r="AH35" s="5">
        <f t="shared" ca="1" si="31"/>
        <v>4.3924235319695346E-2</v>
      </c>
      <c r="AI35">
        <f t="shared" ca="1" si="9"/>
        <v>4.3798440702163266E-2</v>
      </c>
      <c r="AJ35">
        <f t="shared" ca="1" si="10"/>
        <v>1.2579461753207545E-4</v>
      </c>
      <c r="AK35" s="50">
        <f>0</f>
        <v>0</v>
      </c>
      <c r="AL35" s="51">
        <f t="shared" ca="1" si="11"/>
        <v>1.1796717260864156</v>
      </c>
      <c r="AM35" s="52">
        <f t="shared" ca="1" si="12"/>
        <v>1.1796717260864156</v>
      </c>
      <c r="AN35" s="14">
        <f t="shared" ca="1" si="32"/>
        <v>1.9758190748162756E-2</v>
      </c>
      <c r="AO35" s="5">
        <f t="shared" ca="1" si="33"/>
        <v>1.3698514331740869E-2</v>
      </c>
      <c r="AP35">
        <f t="shared" ca="1" si="13"/>
        <v>1.3659283156546196E-2</v>
      </c>
      <c r="AQ35">
        <f t="shared" ca="1" si="14"/>
        <v>3.9231175194672664E-5</v>
      </c>
      <c r="AR35" s="50">
        <f>0</f>
        <v>0</v>
      </c>
      <c r="AS35" s="51">
        <f t="shared" ca="1" si="15"/>
        <v>0.36790054349104001</v>
      </c>
      <c r="AT35" s="52">
        <f t="shared" ca="1" si="16"/>
        <v>0.36790054349104001</v>
      </c>
      <c r="AU35" s="14">
        <f t="shared" ca="1" si="34"/>
        <v>8.063285536596243E-3</v>
      </c>
      <c r="AV35" s="5">
        <f t="shared" ca="1" si="35"/>
        <v>0</v>
      </c>
      <c r="AW35">
        <f t="shared" ca="1" si="17"/>
        <v>0</v>
      </c>
      <c r="AX35">
        <f t="shared" ca="1" si="18"/>
        <v>0</v>
      </c>
      <c r="AY35" s="50">
        <f>0</f>
        <v>0</v>
      </c>
      <c r="AZ35" s="51">
        <f t="shared" ca="1" si="19"/>
        <v>0</v>
      </c>
      <c r="BA35" s="52">
        <f t="shared" ca="1" si="20"/>
        <v>0</v>
      </c>
      <c r="BB35" s="14">
        <f t="shared" ca="1" si="36"/>
        <v>0</v>
      </c>
      <c r="BC35" s="5">
        <f t="shared" ca="1" si="37"/>
        <v>1.7160187854256923E-2</v>
      </c>
      <c r="BD35">
        <f t="shared" ca="1" si="21"/>
        <v>1.7068519846758268E-2</v>
      </c>
      <c r="BE35">
        <f t="shared" ca="1" si="22"/>
        <v>9.1668007498655116E-5</v>
      </c>
      <c r="BF35" s="50">
        <f>0</f>
        <v>0</v>
      </c>
      <c r="BG35" s="51">
        <f t="shared" ca="1" si="23"/>
        <v>0.85964056932139887</v>
      </c>
      <c r="BH35" s="52">
        <f t="shared" ca="1" si="24"/>
        <v>0.85964056932139887</v>
      </c>
      <c r="BI35" s="14">
        <f t="shared" ca="1" si="38"/>
        <v>3.6544126399128017E-3</v>
      </c>
      <c r="BJ35" s="5">
        <f ca="1">0 + '1. Strategy Calcs'!V34 + '1. Strategy Calcs'!AC34 + '1. Strategy Calcs'!AJ34 + '1. Strategy Calcs'!AQ34 + '1. Strategy Calcs'!AX34 + '1. Strategy Calcs'!BE34 + BJ34</f>
        <v>0.1818075629379631</v>
      </c>
      <c r="BK35" s="63">
        <f>0</f>
        <v>0</v>
      </c>
    </row>
    <row r="36" spans="2:63" x14ac:dyDescent="0.35">
      <c r="B36" s="14">
        <v>28</v>
      </c>
      <c r="D36" s="5">
        <f ca="1">'1. Strategy Calcs'!T36</f>
        <v>0.68702625544737073</v>
      </c>
      <c r="E36">
        <f ca="1">'1. Strategy Calcs'!AA36</f>
        <v>5.4254193643193581E-2</v>
      </c>
      <c r="F36">
        <f ca="1">'1. Strategy Calcs'!AH36</f>
        <v>4.3798440702163266E-2</v>
      </c>
      <c r="G36">
        <f ca="1">'1. Strategy Calcs'!AO36</f>
        <v>1.3659283156546196E-2</v>
      </c>
      <c r="H36">
        <f ca="1">'1. Strategy Calcs'!AV36</f>
        <v>0</v>
      </c>
      <c r="I36">
        <f ca="1">'1. Strategy Calcs'!BC36</f>
        <v>1.7068519846758268E-2</v>
      </c>
      <c r="J36" s="6">
        <f ca="1">'1. Strategy Calcs'!BJ36</f>
        <v>0.18419330720396793</v>
      </c>
      <c r="K36" s="50">
        <f ca="1">'1. Strategy Calcs'!Y36 + '1. Strategy Calcs'!AF36 + '1. Strategy Calcs'!AM36 + '1. Strategy Calcs'!AT36 + '1. Strategy Calcs'!BA36 + '1. Strategy Calcs'!BH36 + '1. Strategy Calcs'!BK36</f>
        <v>23.90710953060044</v>
      </c>
      <c r="L36" s="51">
        <f ca="1">K36*'Time Discounting'!C33</f>
        <v>12.109748600886844</v>
      </c>
      <c r="M36" s="52">
        <f t="shared" ca="1" si="25"/>
        <v>165424.91302773284</v>
      </c>
      <c r="N36" s="5">
        <f ca="1">'1. Strategy Calcs'!Z36 + '1. Strategy Calcs'!AG36 + '1. Strategy Calcs'!AN36 + '1. Strategy Calcs'!AU36 + '1. Strategy Calcs'!BB36 + '1. Strategy Calcs'!BI36</f>
        <v>0.77265713858242302</v>
      </c>
      <c r="O36">
        <f ca="1">N36*'Time Discounting'!D33</f>
        <v>0.39137661919929856</v>
      </c>
      <c r="P36" s="6">
        <f t="shared" ca="1" si="26"/>
        <v>16.295022670641817</v>
      </c>
      <c r="R36" s="14">
        <f t="shared" ca="1" si="0"/>
        <v>1</v>
      </c>
      <c r="T36" s="5">
        <f t="shared" ca="1" si="27"/>
        <v>0.68702625544737073</v>
      </c>
      <c r="U36">
        <f t="shared" ca="1" si="1"/>
        <v>0.68489173357432132</v>
      </c>
      <c r="V36">
        <f t="shared" ca="1" si="2"/>
        <v>2.1345218730494369E-3</v>
      </c>
      <c r="W36" s="50">
        <f>0</f>
        <v>0</v>
      </c>
      <c r="X36" s="51">
        <f t="shared" ca="1" si="3"/>
        <v>20.017033731251519</v>
      </c>
      <c r="Y36" s="52">
        <f t="shared" ca="1" si="4"/>
        <v>20.017033731251519</v>
      </c>
      <c r="Z36" s="14">
        <f t="shared" ca="1" si="28"/>
        <v>0.68702625544737073</v>
      </c>
      <c r="AA36" s="5">
        <f t="shared" ca="1" si="29"/>
        <v>5.4254193643193581E-2</v>
      </c>
      <c r="AB36">
        <f t="shared" ca="1" si="5"/>
        <v>5.4085631288963543E-2</v>
      </c>
      <c r="AC36">
        <f t="shared" ca="1" si="6"/>
        <v>1.6856235423003818E-4</v>
      </c>
      <c r="AD36" s="50">
        <f>0</f>
        <v>0</v>
      </c>
      <c r="AE36" s="51">
        <f t="shared" ca="1" si="7"/>
        <v>1.5807372944000253</v>
      </c>
      <c r="AF36" s="52">
        <f t="shared" ca="1" si="8"/>
        <v>1.5807372944000253</v>
      </c>
      <c r="AG36" s="14">
        <f t="shared" ca="1" si="30"/>
        <v>5.4254193643193581E-2</v>
      </c>
      <c r="AH36" s="5">
        <f t="shared" ca="1" si="31"/>
        <v>4.3798440702163266E-2</v>
      </c>
      <c r="AI36">
        <f t="shared" ca="1" si="9"/>
        <v>4.3662363326745716E-2</v>
      </c>
      <c r="AJ36">
        <f t="shared" ca="1" si="10"/>
        <v>1.360773754175511E-4</v>
      </c>
      <c r="AK36" s="50">
        <f>0</f>
        <v>0</v>
      </c>
      <c r="AL36" s="51">
        <f t="shared" ca="1" si="11"/>
        <v>1.2761009611496308</v>
      </c>
      <c r="AM36" s="52">
        <f t="shared" ca="1" si="12"/>
        <v>1.2761009611496308</v>
      </c>
      <c r="AN36" s="14">
        <f t="shared" ca="1" si="32"/>
        <v>1.970160526567909E-2</v>
      </c>
      <c r="AO36" s="5">
        <f t="shared" ca="1" si="33"/>
        <v>1.3659283156546196E-2</v>
      </c>
      <c r="AP36">
        <f t="shared" ca="1" si="13"/>
        <v>1.3616845129707122E-2</v>
      </c>
      <c r="AQ36">
        <f t="shared" ca="1" si="14"/>
        <v>4.2438026839073386E-5</v>
      </c>
      <c r="AR36" s="50">
        <f>0</f>
        <v>0</v>
      </c>
      <c r="AS36" s="51">
        <f t="shared" ca="1" si="15"/>
        <v>0.39797362840414174</v>
      </c>
      <c r="AT36" s="52">
        <f t="shared" ca="1" si="16"/>
        <v>0.39797362840414174</v>
      </c>
      <c r="AU36" s="14">
        <f t="shared" ca="1" si="34"/>
        <v>8.0401930931479852E-3</v>
      </c>
      <c r="AV36" s="5">
        <f t="shared" ca="1" si="35"/>
        <v>0</v>
      </c>
      <c r="AW36">
        <f t="shared" ca="1" si="17"/>
        <v>0</v>
      </c>
      <c r="AX36">
        <f t="shared" ca="1" si="18"/>
        <v>0</v>
      </c>
      <c r="AY36" s="50">
        <f>0</f>
        <v>0</v>
      </c>
      <c r="AZ36" s="51">
        <f t="shared" ca="1" si="19"/>
        <v>0</v>
      </c>
      <c r="BA36" s="52">
        <f t="shared" ca="1" si="20"/>
        <v>0</v>
      </c>
      <c r="BB36" s="14">
        <f t="shared" ca="1" si="36"/>
        <v>0</v>
      </c>
      <c r="BC36" s="5">
        <f t="shared" ca="1" si="37"/>
        <v>1.7068519846758268E-2</v>
      </c>
      <c r="BD36">
        <f t="shared" ca="1" si="21"/>
        <v>1.7000778305190454E-2</v>
      </c>
      <c r="BE36">
        <f t="shared" ca="1" si="22"/>
        <v>6.7741541567814236E-5</v>
      </c>
      <c r="BF36" s="50">
        <f>0</f>
        <v>0</v>
      </c>
      <c r="BG36" s="51">
        <f t="shared" ca="1" si="23"/>
        <v>0.63526391539512184</v>
      </c>
      <c r="BH36" s="52">
        <f t="shared" ca="1" si="24"/>
        <v>0.63526391539512184</v>
      </c>
      <c r="BI36" s="14">
        <f t="shared" ca="1" si="38"/>
        <v>3.6348911330316516E-3</v>
      </c>
      <c r="BJ36" s="5">
        <f ca="1">0 + '1. Strategy Calcs'!V35 + '1. Strategy Calcs'!AC35 + '1. Strategy Calcs'!AJ35 + '1. Strategy Calcs'!AQ35 + '1. Strategy Calcs'!AX35 + '1. Strategy Calcs'!BE35 + BJ35</f>
        <v>0.18419330720396793</v>
      </c>
      <c r="BK36" s="63">
        <f>0</f>
        <v>0</v>
      </c>
    </row>
    <row r="37" spans="2:63" x14ac:dyDescent="0.35">
      <c r="B37" s="14">
        <v>29</v>
      </c>
      <c r="D37" s="5">
        <f ca="1">'1. Strategy Calcs'!T37</f>
        <v>0.68489173357432132</v>
      </c>
      <c r="E37">
        <f ca="1">'1. Strategy Calcs'!AA37</f>
        <v>5.4085631288963543E-2</v>
      </c>
      <c r="F37">
        <f ca="1">'1. Strategy Calcs'!AH37</f>
        <v>4.3662363326745716E-2</v>
      </c>
      <c r="G37">
        <f ca="1">'1. Strategy Calcs'!AO37</f>
        <v>1.3616845129707122E-2</v>
      </c>
      <c r="H37">
        <f ca="1">'1. Strategy Calcs'!AV37</f>
        <v>0</v>
      </c>
      <c r="I37">
        <f ca="1">'1. Strategy Calcs'!BC37</f>
        <v>1.7000778305190454E-2</v>
      </c>
      <c r="J37" s="6">
        <f ca="1">'1. Strategy Calcs'!BJ37</f>
        <v>0.18674264837507185</v>
      </c>
      <c r="K37" s="50">
        <f ca="1">'1. Strategy Calcs'!Y37 + '1. Strategy Calcs'!AF37 + '1. Strategy Calcs'!AM37 + '1. Strategy Calcs'!AT37 + '1. Strategy Calcs'!BA37 + '1. Strategy Calcs'!BH37 + '1. Strategy Calcs'!BK37</f>
        <v>25.863536853176434</v>
      </c>
      <c r="L37" s="51">
        <f ca="1">K37*'Time Discounting'!C34</f>
        <v>12.786340288371166</v>
      </c>
      <c r="M37" s="52">
        <f t="shared" ca="1" si="25"/>
        <v>165437.69936802122</v>
      </c>
      <c r="N37" s="5">
        <f ca="1">'1. Strategy Calcs'!Z37 + '1. Strategy Calcs'!AG37 + '1. Strategy Calcs'!AN37 + '1. Strategy Calcs'!AU37 + '1. Strategy Calcs'!BB37 + '1. Strategy Calcs'!BI37</f>
        <v>0.77025343720589379</v>
      </c>
      <c r="O37">
        <f ca="1">N37*'Time Discounting'!D34</f>
        <v>0.38079565885794608</v>
      </c>
      <c r="P37" s="6">
        <f t="shared" ca="1" si="26"/>
        <v>16.675818329499762</v>
      </c>
      <c r="R37" s="14">
        <f t="shared" ca="1" si="0"/>
        <v>1</v>
      </c>
      <c r="T37" s="5">
        <f t="shared" ca="1" si="27"/>
        <v>0.68489173357432132</v>
      </c>
      <c r="U37">
        <f t="shared" ca="1" si="1"/>
        <v>0.682584059367216</v>
      </c>
      <c r="V37">
        <f t="shared" ca="1" si="2"/>
        <v>2.3076742071053181E-3</v>
      </c>
      <c r="W37" s="50">
        <f>0</f>
        <v>0</v>
      </c>
      <c r="X37" s="51">
        <f t="shared" ca="1" si="3"/>
        <v>21.640814754628845</v>
      </c>
      <c r="Y37" s="52">
        <f t="shared" ca="1" si="4"/>
        <v>21.640814754628845</v>
      </c>
      <c r="Z37" s="14">
        <f t="shared" ca="1" si="28"/>
        <v>0.68489173357432132</v>
      </c>
      <c r="AA37" s="5">
        <f t="shared" ca="1" si="29"/>
        <v>5.4085631288963543E-2</v>
      </c>
      <c r="AB37">
        <f t="shared" ca="1" si="5"/>
        <v>5.3903395162898514E-2</v>
      </c>
      <c r="AC37">
        <f t="shared" ca="1" si="6"/>
        <v>1.8223612606503375E-4</v>
      </c>
      <c r="AD37" s="50">
        <f>0</f>
        <v>0</v>
      </c>
      <c r="AE37" s="51">
        <f t="shared" ca="1" si="7"/>
        <v>1.7089666442653964</v>
      </c>
      <c r="AF37" s="52">
        <f t="shared" ca="1" si="8"/>
        <v>1.7089666442653964</v>
      </c>
      <c r="AG37" s="14">
        <f t="shared" ca="1" si="30"/>
        <v>5.4085631288963543E-2</v>
      </c>
      <c r="AH37" s="5">
        <f t="shared" ca="1" si="31"/>
        <v>4.3662363326745716E-2</v>
      </c>
      <c r="AI37">
        <f t="shared" ca="1" si="9"/>
        <v>4.3515247359752582E-2</v>
      </c>
      <c r="AJ37">
        <f t="shared" ca="1" si="10"/>
        <v>1.47115966993137E-4</v>
      </c>
      <c r="AK37" s="50">
        <f>0</f>
        <v>0</v>
      </c>
      <c r="AL37" s="51">
        <f t="shared" ca="1" si="11"/>
        <v>1.3796182231200327</v>
      </c>
      <c r="AM37" s="52">
        <f t="shared" ca="1" si="12"/>
        <v>1.3796182231200327</v>
      </c>
      <c r="AN37" s="14">
        <f t="shared" ca="1" si="32"/>
        <v>1.9640394348279154E-2</v>
      </c>
      <c r="AO37" s="5">
        <f t="shared" ca="1" si="33"/>
        <v>1.3616845129707122E-2</v>
      </c>
      <c r="AP37">
        <f t="shared" ca="1" si="13"/>
        <v>1.3570964531727087E-2</v>
      </c>
      <c r="AQ37">
        <f t="shared" ca="1" si="14"/>
        <v>4.5880597980035173E-5</v>
      </c>
      <c r="AR37" s="50">
        <f>0</f>
        <v>0</v>
      </c>
      <c r="AS37" s="51">
        <f t="shared" ca="1" si="15"/>
        <v>0.43025723417128164</v>
      </c>
      <c r="AT37" s="52">
        <f t="shared" ca="1" si="16"/>
        <v>0.43025723417128164</v>
      </c>
      <c r="AU37" s="14">
        <f t="shared" ca="1" si="34"/>
        <v>8.0152130172268833E-3</v>
      </c>
      <c r="AV37" s="5">
        <f t="shared" ca="1" si="35"/>
        <v>0</v>
      </c>
      <c r="AW37">
        <f t="shared" ca="1" si="17"/>
        <v>0</v>
      </c>
      <c r="AX37">
        <f t="shared" ca="1" si="18"/>
        <v>0</v>
      </c>
      <c r="AY37" s="50">
        <f>0</f>
        <v>0</v>
      </c>
      <c r="AZ37" s="51">
        <f t="shared" ca="1" si="19"/>
        <v>0</v>
      </c>
      <c r="BA37" s="52">
        <f t="shared" ca="1" si="20"/>
        <v>0</v>
      </c>
      <c r="BB37" s="14">
        <f t="shared" ca="1" si="36"/>
        <v>0</v>
      </c>
      <c r="BC37" s="5">
        <f t="shared" ca="1" si="37"/>
        <v>1.7000778305190454E-2</v>
      </c>
      <c r="BD37">
        <f t="shared" ca="1" si="21"/>
        <v>1.6925719868973038E-2</v>
      </c>
      <c r="BE37">
        <f t="shared" ca="1" si="22"/>
        <v>7.5058436217415893E-5</v>
      </c>
      <c r="BF37" s="50">
        <f>0</f>
        <v>0</v>
      </c>
      <c r="BG37" s="51">
        <f t="shared" ca="1" si="23"/>
        <v>0.70387999699087966</v>
      </c>
      <c r="BH37" s="52">
        <f t="shared" ca="1" si="24"/>
        <v>0.70387999699087966</v>
      </c>
      <c r="BI37" s="14">
        <f t="shared" ca="1" si="38"/>
        <v>3.6204649771028755E-3</v>
      </c>
      <c r="BJ37" s="5">
        <f ca="1">0 + '1. Strategy Calcs'!V36 + '1. Strategy Calcs'!AC36 + '1. Strategy Calcs'!AJ36 + '1. Strategy Calcs'!AQ36 + '1. Strategy Calcs'!AX36 + '1. Strategy Calcs'!BE36 + BJ36</f>
        <v>0.18674264837507185</v>
      </c>
      <c r="BK37" s="63">
        <f>0</f>
        <v>0</v>
      </c>
    </row>
    <row r="38" spans="2:63" x14ac:dyDescent="0.35">
      <c r="B38" s="14">
        <v>30</v>
      </c>
      <c r="D38" s="5">
        <f ca="1">'1. Strategy Calcs'!T38</f>
        <v>0.682584059367216</v>
      </c>
      <c r="E38">
        <f ca="1">'1. Strategy Calcs'!AA38</f>
        <v>5.3903395162898514E-2</v>
      </c>
      <c r="F38">
        <f ca="1">'1. Strategy Calcs'!AH38</f>
        <v>4.3515247359752582E-2</v>
      </c>
      <c r="G38">
        <f ca="1">'1. Strategy Calcs'!AO38</f>
        <v>1.3570964531727087E-2</v>
      </c>
      <c r="H38">
        <f ca="1">'1. Strategy Calcs'!AV38</f>
        <v>0</v>
      </c>
      <c r="I38">
        <f ca="1">'1. Strategy Calcs'!BC38</f>
        <v>1.6925719868973038E-2</v>
      </c>
      <c r="J38" s="6">
        <f ca="1">'1. Strategy Calcs'!BJ38</f>
        <v>0.18950061370943277</v>
      </c>
      <c r="K38" s="50">
        <f ca="1">'1. Strategy Calcs'!Y38 + '1. Strategy Calcs'!AF38 + '1. Strategy Calcs'!AM38 + '1. Strategy Calcs'!AT38 + '1. Strategy Calcs'!BA38 + '1. Strategy Calcs'!BH38 + '1. Strategy Calcs'!BK38</f>
        <v>28.020043972686064</v>
      </c>
      <c r="L38" s="51">
        <f ca="1">K38*'Time Discounting'!C35</f>
        <v>13.520023420063884</v>
      </c>
      <c r="M38" s="52">
        <f t="shared" ca="1" si="25"/>
        <v>165451.21939144129</v>
      </c>
      <c r="N38" s="5">
        <f ca="1">'1. Strategy Calcs'!Z38 + '1. Strategy Calcs'!AG38 + '1. Strategy Calcs'!AN38 + '1. Strategy Calcs'!AU38 + '1. Strategy Calcs'!BB38 + '1. Strategy Calcs'!BI38</f>
        <v>0.76765435971639218</v>
      </c>
      <c r="O38">
        <f ca="1">N38*'Time Discounting'!D35</f>
        <v>0.37040287773983971</v>
      </c>
      <c r="P38" s="6">
        <f t="shared" ca="1" si="26"/>
        <v>17.046221207239601</v>
      </c>
      <c r="R38" s="14">
        <f t="shared" ca="1" si="0"/>
        <v>1</v>
      </c>
      <c r="T38" s="5">
        <f t="shared" ca="1" si="27"/>
        <v>0.682584059367216</v>
      </c>
      <c r="U38">
        <f t="shared" ca="1" si="1"/>
        <v>0.68008518738427859</v>
      </c>
      <c r="V38">
        <f t="shared" ca="1" si="2"/>
        <v>2.4988719829374399E-3</v>
      </c>
      <c r="W38" s="50">
        <f>0</f>
        <v>0</v>
      </c>
      <c r="X38" s="51">
        <f t="shared" ca="1" si="3"/>
        <v>23.433821599156602</v>
      </c>
      <c r="Y38" s="52">
        <f t="shared" ca="1" si="4"/>
        <v>23.433821599156602</v>
      </c>
      <c r="Z38" s="14">
        <f t="shared" ca="1" si="28"/>
        <v>0.682584059367216</v>
      </c>
      <c r="AA38" s="5">
        <f t="shared" ca="1" si="29"/>
        <v>5.3903395162898514E-2</v>
      </c>
      <c r="AB38">
        <f t="shared" ca="1" si="5"/>
        <v>5.370606022354666E-2</v>
      </c>
      <c r="AC38">
        <f t="shared" ca="1" si="6"/>
        <v>1.9733493935185508E-4</v>
      </c>
      <c r="AD38" s="50">
        <f>0</f>
        <v>0</v>
      </c>
      <c r="AE38" s="51">
        <f t="shared" ca="1" si="7"/>
        <v>1.8505596907832997</v>
      </c>
      <c r="AF38" s="52">
        <f t="shared" ca="1" si="8"/>
        <v>1.8505596907832997</v>
      </c>
      <c r="AG38" s="14">
        <f t="shared" ca="1" si="30"/>
        <v>5.3903395162898514E-2</v>
      </c>
      <c r="AH38" s="5">
        <f t="shared" ca="1" si="31"/>
        <v>4.3515247359752582E-2</v>
      </c>
      <c r="AI38">
        <f t="shared" ca="1" si="9"/>
        <v>4.3355942390693264E-2</v>
      </c>
      <c r="AJ38">
        <f t="shared" ca="1" si="10"/>
        <v>1.5930496905931815E-4</v>
      </c>
      <c r="AK38" s="50">
        <f>0</f>
        <v>0</v>
      </c>
      <c r="AL38" s="51">
        <f t="shared" ca="1" si="11"/>
        <v>1.4939237585139966</v>
      </c>
      <c r="AM38" s="52">
        <f t="shared" ca="1" si="12"/>
        <v>1.4939237585139966</v>
      </c>
      <c r="AN38" s="14">
        <f t="shared" ca="1" si="32"/>
        <v>1.9574218003562061E-2</v>
      </c>
      <c r="AO38" s="5">
        <f t="shared" ca="1" si="33"/>
        <v>1.3570964531727087E-2</v>
      </c>
      <c r="AP38">
        <f t="shared" ca="1" si="13"/>
        <v>1.3521282587672889E-2</v>
      </c>
      <c r="AQ38">
        <f t="shared" ca="1" si="14"/>
        <v>4.968194405419967E-5</v>
      </c>
      <c r="AR38" s="50">
        <f>0</f>
        <v>0</v>
      </c>
      <c r="AS38" s="51">
        <f t="shared" ca="1" si="15"/>
        <v>0.46590534513769899</v>
      </c>
      <c r="AT38" s="52">
        <f t="shared" ca="1" si="16"/>
        <v>0.46590534513769899</v>
      </c>
      <c r="AU38" s="14">
        <f t="shared" ca="1" si="34"/>
        <v>7.98820655848664E-3</v>
      </c>
      <c r="AV38" s="5">
        <f t="shared" ca="1" si="35"/>
        <v>0</v>
      </c>
      <c r="AW38">
        <f t="shared" ca="1" si="17"/>
        <v>0</v>
      </c>
      <c r="AX38">
        <f t="shared" ca="1" si="18"/>
        <v>0</v>
      </c>
      <c r="AY38" s="50">
        <f>0</f>
        <v>0</v>
      </c>
      <c r="AZ38" s="51">
        <f t="shared" ca="1" si="19"/>
        <v>0</v>
      </c>
      <c r="BA38" s="52">
        <f t="shared" ca="1" si="20"/>
        <v>0</v>
      </c>
      <c r="BB38" s="14">
        <f t="shared" ca="1" si="36"/>
        <v>0</v>
      </c>
      <c r="BC38" s="5">
        <f t="shared" ca="1" si="37"/>
        <v>1.6925719868973038E-2</v>
      </c>
      <c r="BD38">
        <f t="shared" ca="1" si="21"/>
        <v>1.6842988642825487E-2</v>
      </c>
      <c r="BE38">
        <f t="shared" ca="1" si="22"/>
        <v>8.2731226147553325E-5</v>
      </c>
      <c r="BF38" s="50">
        <f>0</f>
        <v>0</v>
      </c>
      <c r="BG38" s="51">
        <f t="shared" ca="1" si="23"/>
        <v>0.77583357909446804</v>
      </c>
      <c r="BH38" s="52">
        <f t="shared" ca="1" si="24"/>
        <v>0.77583357909446804</v>
      </c>
      <c r="BI38" s="14">
        <f t="shared" ca="1" si="38"/>
        <v>3.604480624228966E-3</v>
      </c>
      <c r="BJ38" s="5">
        <f ca="1">0 + '1. Strategy Calcs'!V37 + '1. Strategy Calcs'!AC37 + '1. Strategy Calcs'!AJ37 + '1. Strategy Calcs'!AQ37 + '1. Strategy Calcs'!AX37 + '1. Strategy Calcs'!BE37 + BJ37</f>
        <v>0.18950061370943277</v>
      </c>
      <c r="BK38" s="63">
        <f>0</f>
        <v>0</v>
      </c>
    </row>
    <row r="39" spans="2:63" x14ac:dyDescent="0.35">
      <c r="B39" s="14">
        <v>31</v>
      </c>
      <c r="D39" s="5">
        <f ca="1">'1. Strategy Calcs'!T39</f>
        <v>0.68008518738427859</v>
      </c>
      <c r="E39">
        <f ca="1">'1. Strategy Calcs'!AA39</f>
        <v>5.370606022354666E-2</v>
      </c>
      <c r="F39">
        <f ca="1">'1. Strategy Calcs'!AH39</f>
        <v>4.3355942390693264E-2</v>
      </c>
      <c r="G39">
        <f ca="1">'1. Strategy Calcs'!AO39</f>
        <v>1.3521282587672889E-2</v>
      </c>
      <c r="H39">
        <f ca="1">'1. Strategy Calcs'!AV39</f>
        <v>0</v>
      </c>
      <c r="I39">
        <f ca="1">'1. Strategy Calcs'!BC39</f>
        <v>1.6842988642825487E-2</v>
      </c>
      <c r="J39" s="6">
        <f ca="1">'1. Strategy Calcs'!BJ39</f>
        <v>0.19248853877098315</v>
      </c>
      <c r="K39" s="50">
        <f ca="1">'1. Strategy Calcs'!Y39 + '1. Strategy Calcs'!AF39 + '1. Strategy Calcs'!AM39 + '1. Strategy Calcs'!AT39 + '1. Strategy Calcs'!BA39 + '1. Strategy Calcs'!BH39 + '1. Strategy Calcs'!BK39</f>
        <v>30.380945931767386</v>
      </c>
      <c r="L39" s="51">
        <f ca="1">K39*'Time Discounting'!C36</f>
        <v>14.307383257342865</v>
      </c>
      <c r="M39" s="52">
        <f t="shared" ca="1" si="25"/>
        <v>165465.52677469864</v>
      </c>
      <c r="N39" s="5">
        <f ca="1">'1. Strategy Calcs'!Z39 + '1. Strategy Calcs'!AG39 + '1. Strategy Calcs'!AN39 + '1. Strategy Calcs'!AU39 + '1. Strategy Calcs'!BB39 + '1. Strategy Calcs'!BI39</f>
        <v>0.76483963117318055</v>
      </c>
      <c r="O39">
        <f ca="1">N39*'Time Discounting'!D36</f>
        <v>0.36018805201707765</v>
      </c>
      <c r="P39" s="6">
        <f t="shared" ca="1" si="26"/>
        <v>17.406409259256677</v>
      </c>
      <c r="R39" s="14">
        <f t="shared" ca="1" si="0"/>
        <v>1</v>
      </c>
      <c r="T39" s="5">
        <f t="shared" ca="1" si="27"/>
        <v>0.68008518738427859</v>
      </c>
      <c r="U39">
        <f t="shared" ca="1" si="1"/>
        <v>0.67737600003181464</v>
      </c>
      <c r="V39">
        <f t="shared" ca="1" si="2"/>
        <v>2.7091873524640099E-3</v>
      </c>
      <c r="W39" s="50">
        <f>0</f>
        <v>0</v>
      </c>
      <c r="X39" s="51">
        <f t="shared" ca="1" si="3"/>
        <v>25.40610864815255</v>
      </c>
      <c r="Y39" s="52">
        <f t="shared" ca="1" si="4"/>
        <v>25.40610864815255</v>
      </c>
      <c r="Z39" s="14">
        <f t="shared" ca="1" si="28"/>
        <v>0.68008518738427859</v>
      </c>
      <c r="AA39" s="5">
        <f t="shared" ca="1" si="29"/>
        <v>5.370606022354666E-2</v>
      </c>
      <c r="AB39">
        <f t="shared" ca="1" si="5"/>
        <v>5.3492116762040139E-2</v>
      </c>
      <c r="AC39">
        <f t="shared" ca="1" si="6"/>
        <v>2.139434615065203E-4</v>
      </c>
      <c r="AD39" s="50">
        <f>0</f>
        <v>0</v>
      </c>
      <c r="AE39" s="51">
        <f t="shared" ca="1" si="7"/>
        <v>2.0063104246566517</v>
      </c>
      <c r="AF39" s="52">
        <f t="shared" ca="1" si="8"/>
        <v>2.0063104246566517</v>
      </c>
      <c r="AG39" s="14">
        <f t="shared" ca="1" si="30"/>
        <v>5.370606022354666E-2</v>
      </c>
      <c r="AH39" s="5">
        <f t="shared" ca="1" si="31"/>
        <v>4.3355942390693264E-2</v>
      </c>
      <c r="AI39">
        <f t="shared" ca="1" si="9"/>
        <v>4.3183229658585696E-2</v>
      </c>
      <c r="AJ39">
        <f t="shared" ca="1" si="10"/>
        <v>1.7271273210756554E-4</v>
      </c>
      <c r="AK39" s="50">
        <f>0</f>
        <v>0</v>
      </c>
      <c r="AL39" s="51">
        <f t="shared" ca="1" si="11"/>
        <v>1.6196585418329303</v>
      </c>
      <c r="AM39" s="52">
        <f t="shared" ca="1" si="12"/>
        <v>1.6196585418329303</v>
      </c>
      <c r="AN39" s="14">
        <f t="shared" ca="1" si="32"/>
        <v>1.9502558748872821E-2</v>
      </c>
      <c r="AO39" s="5">
        <f t="shared" ca="1" si="33"/>
        <v>1.3521282587672889E-2</v>
      </c>
      <c r="AP39">
        <f t="shared" ca="1" si="13"/>
        <v>1.3467419206356634E-2</v>
      </c>
      <c r="AQ39">
        <f t="shared" ca="1" si="14"/>
        <v>5.3863381316253674E-5</v>
      </c>
      <c r="AR39" s="50">
        <f>0</f>
        <v>0</v>
      </c>
      <c r="AS39" s="51">
        <f t="shared" ca="1" si="15"/>
        <v>0.5051178600228573</v>
      </c>
      <c r="AT39" s="52">
        <f t="shared" ca="1" si="16"/>
        <v>0.5051178600228573</v>
      </c>
      <c r="AU39" s="14">
        <f t="shared" ca="1" si="34"/>
        <v>7.9589625330966762E-3</v>
      </c>
      <c r="AV39" s="5">
        <f t="shared" ca="1" si="35"/>
        <v>0</v>
      </c>
      <c r="AW39">
        <f t="shared" ca="1" si="17"/>
        <v>0</v>
      </c>
      <c r="AX39">
        <f t="shared" ca="1" si="18"/>
        <v>0</v>
      </c>
      <c r="AY39" s="50">
        <f>0</f>
        <v>0</v>
      </c>
      <c r="AZ39" s="51">
        <f t="shared" ca="1" si="19"/>
        <v>0</v>
      </c>
      <c r="BA39" s="52">
        <f t="shared" ca="1" si="20"/>
        <v>0</v>
      </c>
      <c r="BB39" s="14">
        <f t="shared" ca="1" si="36"/>
        <v>0</v>
      </c>
      <c r="BC39" s="5">
        <f t="shared" ca="1" si="37"/>
        <v>1.6842988642825487E-2</v>
      </c>
      <c r="BD39">
        <f t="shared" ca="1" si="21"/>
        <v>1.6753015081794376E-2</v>
      </c>
      <c r="BE39">
        <f t="shared" ca="1" si="22"/>
        <v>8.9973561031109415E-5</v>
      </c>
      <c r="BF39" s="50">
        <f>0</f>
        <v>0</v>
      </c>
      <c r="BG39" s="51">
        <f t="shared" ca="1" si="23"/>
        <v>0.84375045710240038</v>
      </c>
      <c r="BH39" s="52">
        <f t="shared" ca="1" si="24"/>
        <v>0.84375045710240038</v>
      </c>
      <c r="BI39" s="14">
        <f t="shared" ca="1" si="38"/>
        <v>3.586862283385798E-3</v>
      </c>
      <c r="BJ39" s="5">
        <f ca="1">0 + '1. Strategy Calcs'!V38 + '1. Strategy Calcs'!AC38 + '1. Strategy Calcs'!AJ38 + '1. Strategy Calcs'!AQ38 + '1. Strategy Calcs'!AX38 + '1. Strategy Calcs'!BE38 + BJ38</f>
        <v>0.19248853877098315</v>
      </c>
      <c r="BK39" s="63">
        <f>0</f>
        <v>0</v>
      </c>
    </row>
    <row r="40" spans="2:63" x14ac:dyDescent="0.35">
      <c r="B40" s="14">
        <v>32</v>
      </c>
      <c r="D40" s="5">
        <f ca="1">'1. Strategy Calcs'!T40</f>
        <v>0.67737600003181464</v>
      </c>
      <c r="E40">
        <f ca="1">'1. Strategy Calcs'!AA40</f>
        <v>5.3492116762040139E-2</v>
      </c>
      <c r="F40">
        <f ca="1">'1. Strategy Calcs'!AH40</f>
        <v>4.3183229658585696E-2</v>
      </c>
      <c r="G40">
        <f ca="1">'1. Strategy Calcs'!AO40</f>
        <v>1.3467419206356634E-2</v>
      </c>
      <c r="H40">
        <f ca="1">'1. Strategy Calcs'!AV40</f>
        <v>0</v>
      </c>
      <c r="I40">
        <f ca="1">'1. Strategy Calcs'!BC40</f>
        <v>1.6753015081794376E-2</v>
      </c>
      <c r="J40" s="6">
        <f ca="1">'1. Strategy Calcs'!BJ40</f>
        <v>0.19572821925940861</v>
      </c>
      <c r="K40" s="50">
        <f ca="1">'1. Strategy Calcs'!Y40 + '1. Strategy Calcs'!AF40 + '1. Strategy Calcs'!AM40 + '1. Strategy Calcs'!AT40 + '1. Strategy Calcs'!BA40 + '1. Strategy Calcs'!BH40 + '1. Strategy Calcs'!BK40</f>
        <v>32.651491615767753</v>
      </c>
      <c r="L40" s="51">
        <f ca="1">K40*'Time Discounting'!C37</f>
        <v>15.007634102909407</v>
      </c>
      <c r="M40" s="52">
        <f t="shared" ca="1" si="25"/>
        <v>165480.53440880156</v>
      </c>
      <c r="N40" s="5">
        <f ca="1">'1. Strategy Calcs'!Z40 + '1. Strategy Calcs'!AG40 + '1. Strategy Calcs'!AN40 + '1. Strategy Calcs'!AU40 + '1. Strategy Calcs'!BB40 + '1. Strategy Calcs'!BI40</f>
        <v>0.76178794398339955</v>
      </c>
      <c r="O40">
        <f ca="1">N40*'Time Discounting'!D37</f>
        <v>0.35014126955809782</v>
      </c>
      <c r="P40" s="6">
        <f t="shared" ca="1" si="26"/>
        <v>17.756550528814774</v>
      </c>
      <c r="R40" s="14">
        <f t="shared" ref="R40:R71" ca="1" si="39">SUM(D40:J40)</f>
        <v>1</v>
      </c>
      <c r="T40" s="5">
        <f t="shared" ca="1" si="27"/>
        <v>0.67737600003181464</v>
      </c>
      <c r="U40">
        <f t="shared" ref="U40:U71" ca="1" si="40">T40*(1-(InterpolateTable(tdead,cycle+18,1)))</f>
        <v>0.67443835579487665</v>
      </c>
      <c r="V40">
        <f t="shared" ref="V40:V71" ca="1" si="41">T40*(InterpolateTable(tdead,cycle+18,1))</f>
        <v>2.9376442369379737E-3</v>
      </c>
      <c r="W40" s="50">
        <f>0</f>
        <v>0</v>
      </c>
      <c r="X40" s="51">
        <f t="shared" ref="X40:X71" ca="1" si="42">V40*(cDead)</f>
        <v>27.54852246943554</v>
      </c>
      <c r="Y40" s="52">
        <f t="shared" ref="Y40:Y71" ca="1" si="43">SUM(W40:X40)</f>
        <v>27.54852246943554</v>
      </c>
      <c r="Z40" s="14">
        <f t="shared" ca="1" si="28"/>
        <v>0.67737600003181464</v>
      </c>
      <c r="AA40" s="5">
        <f t="shared" ca="1" si="29"/>
        <v>5.3492116762040139E-2</v>
      </c>
      <c r="AB40">
        <f t="shared" ref="AB40:AB71" ca="1" si="44">AA40*(1-(InterpolateTable(tdead,cycle+18,1)))</f>
        <v>5.3260132150066523E-2</v>
      </c>
      <c r="AC40">
        <f t="shared" ref="AC40:AC71" ca="1" si="45">AA40*(InterpolateTable(tdead,cycle+18,1))</f>
        <v>2.3198461197361568E-4</v>
      </c>
      <c r="AD40" s="50">
        <f>0</f>
        <v>0</v>
      </c>
      <c r="AE40" s="51">
        <f t="shared" ref="AE40:AE71" ca="1" si="46">AC40*(cDead)</f>
        <v>2.1754960029400503</v>
      </c>
      <c r="AF40" s="52">
        <f t="shared" ref="AF40:AF71" ca="1" si="47">SUM(AD40:AE40)</f>
        <v>2.1754960029400503</v>
      </c>
      <c r="AG40" s="14">
        <f t="shared" ca="1" si="30"/>
        <v>5.3492116762040139E-2</v>
      </c>
      <c r="AH40" s="5">
        <f t="shared" ca="1" si="31"/>
        <v>4.3183229658585696E-2</v>
      </c>
      <c r="AI40">
        <f t="shared" ref="AI40:AI71" ca="1" si="48">AH40*(1-(InterpolateTable(tdead,cycle+18,1)))</f>
        <v>4.2995952628202341E-2</v>
      </c>
      <c r="AJ40">
        <f t="shared" ref="AJ40:AJ71" ca="1" si="49">AH40*(InterpolateTable(tdead,cycle+18,1))</f>
        <v>1.8727703038335446E-4</v>
      </c>
      <c r="AK40" s="50">
        <f>0</f>
        <v>0</v>
      </c>
      <c r="AL40" s="51">
        <f t="shared" ref="AL40:AL71" ca="1" si="50">AJ40*(cDead)</f>
        <v>1.7562390348882588</v>
      </c>
      <c r="AM40" s="52">
        <f t="shared" ref="AM40:AM71" ca="1" si="51">SUM(AK40:AL40)</f>
        <v>1.7562390348882588</v>
      </c>
      <c r="AN40" s="14">
        <f t="shared" ca="1" si="32"/>
        <v>1.942486835584081E-2</v>
      </c>
      <c r="AO40" s="5">
        <f t="shared" ca="1" si="33"/>
        <v>1.3467419206356634E-2</v>
      </c>
      <c r="AP40">
        <f t="shared" ref="AP40:AP71" ca="1" si="52">AO40*(1-(InterpolateTable(tdead,cycle+18,1)))</f>
        <v>1.3409013702742507E-2</v>
      </c>
      <c r="AQ40">
        <f t="shared" ref="AQ40:AQ71" ca="1" si="53">AO40*(InterpolateTable(tdead,cycle+18,1))</f>
        <v>5.8405503614127452E-5</v>
      </c>
      <c r="AR40" s="50">
        <f>0</f>
        <v>0</v>
      </c>
      <c r="AS40" s="51">
        <f t="shared" ref="AS40:AS71" ca="1" si="54">AQ40*(cDead)</f>
        <v>0.54771279259111361</v>
      </c>
      <c r="AT40" s="52">
        <f t="shared" ref="AT40:AT71" ca="1" si="55">SUM(AR40:AS40)</f>
        <v>0.54771279259111361</v>
      </c>
      <c r="AU40" s="14">
        <f t="shared" ca="1" si="34"/>
        <v>7.9272572099498319E-3</v>
      </c>
      <c r="AV40" s="5">
        <f t="shared" ca="1" si="35"/>
        <v>0</v>
      </c>
      <c r="AW40">
        <f t="shared" ref="AW40:AW71" ca="1" si="56">AV40*(1-(InterpolateTable(tdead,cycle+18,1)))</f>
        <v>0</v>
      </c>
      <c r="AX40">
        <f t="shared" ref="AX40:AX71" ca="1" si="57">AV40*(InterpolateTable(tdead,cycle+18,1))</f>
        <v>0</v>
      </c>
      <c r="AY40" s="50">
        <f>0</f>
        <v>0</v>
      </c>
      <c r="AZ40" s="51">
        <f t="shared" ref="AZ40:AZ71" ca="1" si="58">AX40*(cDead)</f>
        <v>0</v>
      </c>
      <c r="BA40" s="52">
        <f t="shared" ref="BA40:BA71" ca="1" si="59">SUM(AY40:AZ40)</f>
        <v>0</v>
      </c>
      <c r="BB40" s="14">
        <f t="shared" ca="1" si="36"/>
        <v>0</v>
      </c>
      <c r="BC40" s="5">
        <f t="shared" ca="1" si="37"/>
        <v>1.6753015081794376E-2</v>
      </c>
      <c r="BD40">
        <f t="shared" ref="BD40:BD71" ca="1" si="60">BC40*(1-(InterpolateTable(tdead_inc,cycle+18,1)))</f>
        <v>1.6686525715537751E-2</v>
      </c>
      <c r="BE40">
        <f t="shared" ref="BE40:BE71" ca="1" si="61">BC40*(InterpolateTable(tdead_inc,cycle+18,1))</f>
        <v>6.6489366256625553E-5</v>
      </c>
      <c r="BF40" s="50">
        <f>0</f>
        <v>0</v>
      </c>
      <c r="BG40" s="51">
        <f t="shared" ref="BG40:BG71" ca="1" si="62">BE40*(cDead)</f>
        <v>0.62352131591278626</v>
      </c>
      <c r="BH40" s="52">
        <f t="shared" ref="BH40:BH71" ca="1" si="63">SUM(BF40:BG40)</f>
        <v>0.62352131591278626</v>
      </c>
      <c r="BI40" s="14">
        <f t="shared" ca="1" si="38"/>
        <v>3.5677016237541789E-3</v>
      </c>
      <c r="BJ40" s="5">
        <f ca="1">0 + '1. Strategy Calcs'!V39 + '1. Strategy Calcs'!AC39 + '1. Strategy Calcs'!AJ39 + '1. Strategy Calcs'!AQ39 + '1. Strategy Calcs'!AX39 + '1. Strategy Calcs'!BE39 + BJ39</f>
        <v>0.19572821925940861</v>
      </c>
      <c r="BK40" s="63">
        <f>0</f>
        <v>0</v>
      </c>
    </row>
    <row r="41" spans="2:63" x14ac:dyDescent="0.35">
      <c r="B41" s="14">
        <v>33</v>
      </c>
      <c r="D41" s="5">
        <f ca="1">'1. Strategy Calcs'!T41</f>
        <v>0.67443835579487665</v>
      </c>
      <c r="E41">
        <f ca="1">'1. Strategy Calcs'!AA41</f>
        <v>5.3260132150066523E-2</v>
      </c>
      <c r="F41">
        <f ca="1">'1. Strategy Calcs'!AH41</f>
        <v>4.2995952628202341E-2</v>
      </c>
      <c r="G41">
        <f ca="1">'1. Strategy Calcs'!AO41</f>
        <v>1.3409013702742507E-2</v>
      </c>
      <c r="H41">
        <f ca="1">'1. Strategy Calcs'!AV41</f>
        <v>0</v>
      </c>
      <c r="I41">
        <f ca="1">'1. Strategy Calcs'!BC41</f>
        <v>1.6686525715537751E-2</v>
      </c>
      <c r="J41" s="6">
        <f ca="1">'1. Strategy Calcs'!BJ41</f>
        <v>0.19921002000857432</v>
      </c>
      <c r="K41" s="50">
        <f ca="1">'1. Strategy Calcs'!Y41 + '1. Strategy Calcs'!AF41 + '1. Strategy Calcs'!AM41 + '1. Strategy Calcs'!AT41 + '1. Strategy Calcs'!BA41 + '1. Strategy Calcs'!BH41 + '1. Strategy Calcs'!BK41</f>
        <v>35.31604160492671</v>
      </c>
      <c r="L41" s="51">
        <f ca="1">K41*'Time Discounting'!C38</f>
        <v>15.84278448297521</v>
      </c>
      <c r="M41" s="52">
        <f t="shared" ref="M41:M72" ca="1" si="64">M40 + L41</f>
        <v>165496.37719328454</v>
      </c>
      <c r="N41" s="5">
        <f ca="1">'1. Strategy Calcs'!Z41 + '1. Strategy Calcs'!AG41 + '1. Strategy Calcs'!AN41 + '1. Strategy Calcs'!AU41 + '1. Strategy Calcs'!BB41 + '1. Strategy Calcs'!BI41</f>
        <v>0.75848553494212989</v>
      </c>
      <c r="O41">
        <f ca="1">N41*'Time Discounting'!D38</f>
        <v>0.34025678749528881</v>
      </c>
      <c r="P41" s="6">
        <f t="shared" ref="P41:P72" ca="1" si="65">P40 + O41</f>
        <v>18.096807316310063</v>
      </c>
      <c r="R41" s="14">
        <f t="shared" ca="1" si="39"/>
        <v>1</v>
      </c>
      <c r="T41" s="5">
        <f t="shared" ref="T41:T72" ca="1" si="66">0 + U40</f>
        <v>0.67443835579487665</v>
      </c>
      <c r="U41">
        <f t="shared" ca="1" si="40"/>
        <v>0.67126249302127416</v>
      </c>
      <c r="V41">
        <f t="shared" ca="1" si="41"/>
        <v>3.1758627736024961E-3</v>
      </c>
      <c r="W41" s="50">
        <f>0</f>
        <v>0</v>
      </c>
      <c r="X41" s="51">
        <f t="shared" ca="1" si="42"/>
        <v>29.782478721666777</v>
      </c>
      <c r="Y41" s="52">
        <f t="shared" ca="1" si="43"/>
        <v>29.782478721666777</v>
      </c>
      <c r="Z41" s="14">
        <f t="shared" ref="Z41:Z72" ca="1" si="67">T41*(uAlive)</f>
        <v>0.67443835579487665</v>
      </c>
      <c r="AA41" s="5">
        <f t="shared" ref="AA41:AA72" ca="1" si="68">0 + AB40</f>
        <v>5.3260132150066523E-2</v>
      </c>
      <c r="AB41">
        <f t="shared" ca="1" si="44"/>
        <v>5.3009335513785075E-2</v>
      </c>
      <c r="AC41">
        <f t="shared" ca="1" si="45"/>
        <v>2.5079663628144834E-4</v>
      </c>
      <c r="AD41" s="50">
        <f>0</f>
        <v>0</v>
      </c>
      <c r="AE41" s="51">
        <f t="shared" ca="1" si="46"/>
        <v>2.3519106510528123</v>
      </c>
      <c r="AF41" s="52">
        <f t="shared" ca="1" si="47"/>
        <v>2.3519106510528123</v>
      </c>
      <c r="AG41" s="14">
        <f t="shared" ref="AG41:AG72" ca="1" si="69">AA41*(uSkinScarring_Node4)</f>
        <v>5.3260132150066523E-2</v>
      </c>
      <c r="AH41" s="5">
        <f t="shared" ref="AH41:AH72" ca="1" si="70">0 + AI40</f>
        <v>4.2995952628202341E-2</v>
      </c>
      <c r="AI41">
        <f t="shared" ca="1" si="48"/>
        <v>4.2793488986871402E-2</v>
      </c>
      <c r="AJ41">
        <f t="shared" ca="1" si="49"/>
        <v>2.0246364133094208E-4</v>
      </c>
      <c r="AK41" s="50">
        <f>0</f>
        <v>0</v>
      </c>
      <c r="AL41" s="51">
        <f t="shared" ca="1" si="50"/>
        <v>1.8986554267929083</v>
      </c>
      <c r="AM41" s="52">
        <f t="shared" ca="1" si="51"/>
        <v>1.8986554267929083</v>
      </c>
      <c r="AN41" s="14">
        <f t="shared" ref="AN41:AN72" ca="1" si="71">AH41*(uSingleAmp_Node6)</f>
        <v>1.93406265867552E-2</v>
      </c>
      <c r="AO41" s="5">
        <f t="shared" ref="AO41:AO72" ca="1" si="72">0 + AP40</f>
        <v>1.3409013702742507E-2</v>
      </c>
      <c r="AP41">
        <f t="shared" ca="1" si="52"/>
        <v>1.3345871998117664E-2</v>
      </c>
      <c r="AQ41">
        <f t="shared" ca="1" si="53"/>
        <v>6.3141704624844214E-5</v>
      </c>
      <c r="AR41" s="50">
        <f>0</f>
        <v>0</v>
      </c>
      <c r="AS41" s="51">
        <f t="shared" ca="1" si="54"/>
        <v>0.59212774873961371</v>
      </c>
      <c r="AT41" s="52">
        <f t="shared" ca="1" si="55"/>
        <v>0.59212774873961371</v>
      </c>
      <c r="AU41" s="14">
        <f t="shared" ref="AU41:AU72" ca="1" si="73">AO41*(uMultipleAmp_Node7)</f>
        <v>7.8928782808817214E-3</v>
      </c>
      <c r="AV41" s="5">
        <f t="shared" ref="AV41:AV72" ca="1" si="74">0 + AW40</f>
        <v>0</v>
      </c>
      <c r="AW41">
        <f t="shared" ca="1" si="56"/>
        <v>0</v>
      </c>
      <c r="AX41">
        <f t="shared" ca="1" si="57"/>
        <v>0</v>
      </c>
      <c r="AY41" s="50">
        <f>0</f>
        <v>0</v>
      </c>
      <c r="AZ41" s="51">
        <f t="shared" ca="1" si="58"/>
        <v>0</v>
      </c>
      <c r="BA41" s="52">
        <f t="shared" ca="1" si="59"/>
        <v>0</v>
      </c>
      <c r="BB41" s="14">
        <f t="shared" ref="BB41:BB72" ca="1" si="75">AV41*(uHearingLoss_Node10)</f>
        <v>0</v>
      </c>
      <c r="BC41" s="5">
        <f t="shared" ref="BC41:BC72" ca="1" si="76">0 + BD40</f>
        <v>1.6686525715537751E-2</v>
      </c>
      <c r="BD41">
        <f t="shared" ca="1" si="60"/>
        <v>1.661285470450365E-2</v>
      </c>
      <c r="BE41">
        <f t="shared" ca="1" si="61"/>
        <v>7.3671011034099205E-5</v>
      </c>
      <c r="BF41" s="50">
        <f>0</f>
        <v>0</v>
      </c>
      <c r="BG41" s="51">
        <f t="shared" ca="1" si="62"/>
        <v>0.69086905667460086</v>
      </c>
      <c r="BH41" s="52">
        <f t="shared" ca="1" si="63"/>
        <v>0.69086905667460086</v>
      </c>
      <c r="BI41" s="14">
        <f t="shared" ref="BI41:BI72" ca="1" si="77">BC41*(uNeuroDis_Node11)</f>
        <v>3.5535421295498234E-3</v>
      </c>
      <c r="BJ41" s="5">
        <f ca="1">0 + '1. Strategy Calcs'!V40 + '1. Strategy Calcs'!AC40 + '1. Strategy Calcs'!AJ40 + '1. Strategy Calcs'!AQ40 + '1. Strategy Calcs'!AX40 + '1. Strategy Calcs'!BE40 + BJ40</f>
        <v>0.19921002000857432</v>
      </c>
      <c r="BK41" s="63">
        <f>0</f>
        <v>0</v>
      </c>
    </row>
    <row r="42" spans="2:63" x14ac:dyDescent="0.35">
      <c r="B42" s="14">
        <v>34</v>
      </c>
      <c r="D42" s="5">
        <f ca="1">'1. Strategy Calcs'!T42</f>
        <v>0.67126249302127416</v>
      </c>
      <c r="E42">
        <f ca="1">'1. Strategy Calcs'!AA42</f>
        <v>5.3009335513785075E-2</v>
      </c>
      <c r="F42">
        <f ca="1">'1. Strategy Calcs'!AH42</f>
        <v>4.2793488986871402E-2</v>
      </c>
      <c r="G42">
        <f ca="1">'1. Strategy Calcs'!AO42</f>
        <v>1.3345871998117664E-2</v>
      </c>
      <c r="H42">
        <f ca="1">'1. Strategy Calcs'!AV42</f>
        <v>0</v>
      </c>
      <c r="I42">
        <f ca="1">'1. Strategy Calcs'!BC42</f>
        <v>1.661285470450365E-2</v>
      </c>
      <c r="J42" s="6">
        <f ca="1">'1. Strategy Calcs'!BJ42</f>
        <v>0.20297595577544816</v>
      </c>
      <c r="K42" s="50">
        <f ca="1">'1. Strategy Calcs'!Y42 + '1. Strategy Calcs'!AF42 + '1. Strategy Calcs'!AM42 + '1. Strategy Calcs'!AT42 + '1. Strategy Calcs'!BA42 + '1. Strategy Calcs'!BH42 + '1. Strategy Calcs'!BK42</f>
        <v>38.022216442716747</v>
      </c>
      <c r="L42" s="51">
        <f ca="1">K42*'Time Discounting'!C39</f>
        <v>16.647430559419988</v>
      </c>
      <c r="M42" s="52">
        <f t="shared" ca="1" si="64"/>
        <v>165513.02462384396</v>
      </c>
      <c r="N42" s="5">
        <f ca="1">'1. Strategy Calcs'!Z42 + '1. Strategy Calcs'!AG42 + '1. Strategy Calcs'!AN42 + '1. Strategy Calcs'!AU42 + '1. Strategy Calcs'!BB42 + '1. Strategy Calcs'!BI42</f>
        <v>0.75491494679267279</v>
      </c>
      <c r="O42">
        <f ca="1">N42*'Time Discounting'!D39</f>
        <v>0.3305276580583606</v>
      </c>
      <c r="P42" s="6">
        <f t="shared" ca="1" si="65"/>
        <v>18.427334974368424</v>
      </c>
      <c r="R42" s="14">
        <f t="shared" ca="1" si="39"/>
        <v>1.0000000000000002</v>
      </c>
      <c r="T42" s="5">
        <f t="shared" ca="1" si="66"/>
        <v>0.67126249302127416</v>
      </c>
      <c r="U42">
        <f t="shared" ca="1" si="40"/>
        <v>0.66784489429055494</v>
      </c>
      <c r="V42">
        <f t="shared" ca="1" si="41"/>
        <v>3.4175987307192121E-3</v>
      </c>
      <c r="W42" s="50">
        <f>0</f>
        <v>0</v>
      </c>
      <c r="X42" s="51">
        <f t="shared" ca="1" si="42"/>
        <v>32.049420498538232</v>
      </c>
      <c r="Y42" s="52">
        <f t="shared" ca="1" si="43"/>
        <v>32.049420498538232</v>
      </c>
      <c r="Z42" s="14">
        <f t="shared" ca="1" si="67"/>
        <v>0.67126249302127416</v>
      </c>
      <c r="AA42" s="5">
        <f t="shared" ca="1" si="68"/>
        <v>5.3009335513785075E-2</v>
      </c>
      <c r="AB42">
        <f t="shared" ca="1" si="44"/>
        <v>5.2739449083883741E-2</v>
      </c>
      <c r="AC42">
        <f t="shared" ca="1" si="45"/>
        <v>2.6988642990133388E-4</v>
      </c>
      <c r="AD42" s="50">
        <f>0</f>
        <v>0</v>
      </c>
      <c r="AE42" s="51">
        <f t="shared" ca="1" si="46"/>
        <v>2.5309301530951926</v>
      </c>
      <c r="AF42" s="52">
        <f t="shared" ca="1" si="47"/>
        <v>2.5309301530951926</v>
      </c>
      <c r="AG42" s="14">
        <f t="shared" ca="1" si="69"/>
        <v>5.3009335513785075E-2</v>
      </c>
      <c r="AH42" s="5">
        <f t="shared" ca="1" si="70"/>
        <v>4.2793488986871402E-2</v>
      </c>
      <c r="AI42">
        <f t="shared" ca="1" si="48"/>
        <v>4.2575614496392543E-2</v>
      </c>
      <c r="AJ42">
        <f t="shared" ca="1" si="49"/>
        <v>2.178744904788583E-4</v>
      </c>
      <c r="AK42" s="50">
        <f>0</f>
        <v>0</v>
      </c>
      <c r="AL42" s="51">
        <f t="shared" ca="1" si="50"/>
        <v>2.043174670711625</v>
      </c>
      <c r="AM42" s="52">
        <f t="shared" ca="1" si="51"/>
        <v>2.043174670711625</v>
      </c>
      <c r="AN42" s="14">
        <f t="shared" ca="1" si="71"/>
        <v>1.924955351022083E-2</v>
      </c>
      <c r="AO42" s="5">
        <f t="shared" ca="1" si="72"/>
        <v>1.3345871998117664E-2</v>
      </c>
      <c r="AP42">
        <f t="shared" ca="1" si="52"/>
        <v>1.3277924160013646E-2</v>
      </c>
      <c r="AQ42">
        <f t="shared" ca="1" si="53"/>
        <v>6.7947838104016436E-5</v>
      </c>
      <c r="AR42" s="50">
        <f>0</f>
        <v>0</v>
      </c>
      <c r="AS42" s="51">
        <f t="shared" ca="1" si="54"/>
        <v>0.63719851478992695</v>
      </c>
      <c r="AT42" s="52">
        <f t="shared" ca="1" si="55"/>
        <v>0.63719851478992695</v>
      </c>
      <c r="AU42" s="14">
        <f t="shared" ca="1" si="73"/>
        <v>7.8557115063448788E-3</v>
      </c>
      <c r="AV42" s="5">
        <f t="shared" ca="1" si="74"/>
        <v>0</v>
      </c>
      <c r="AW42">
        <f t="shared" ca="1" si="56"/>
        <v>0</v>
      </c>
      <c r="AX42">
        <f t="shared" ca="1" si="57"/>
        <v>0</v>
      </c>
      <c r="AY42" s="50">
        <f>0</f>
        <v>0</v>
      </c>
      <c r="AZ42" s="51">
        <f t="shared" ca="1" si="58"/>
        <v>0</v>
      </c>
      <c r="BA42" s="52">
        <f t="shared" ca="1" si="59"/>
        <v>0</v>
      </c>
      <c r="BB42" s="14">
        <f t="shared" ca="1" si="75"/>
        <v>0</v>
      </c>
      <c r="BC42" s="5">
        <f t="shared" ca="1" si="76"/>
        <v>1.661285470450365E-2</v>
      </c>
      <c r="BD42">
        <f t="shared" ca="1" si="60"/>
        <v>1.6531652731993508E-2</v>
      </c>
      <c r="BE42">
        <f t="shared" ca="1" si="61"/>
        <v>8.1201972510143336E-5</v>
      </c>
      <c r="BF42" s="50">
        <f>0</f>
        <v>0</v>
      </c>
      <c r="BG42" s="51">
        <f t="shared" ca="1" si="62"/>
        <v>0.7614926055817709</v>
      </c>
      <c r="BH42" s="52">
        <f t="shared" ca="1" si="63"/>
        <v>0.7614926055817709</v>
      </c>
      <c r="BI42" s="14">
        <f t="shared" ca="1" si="77"/>
        <v>3.5378532410478606E-3</v>
      </c>
      <c r="BJ42" s="5">
        <f ca="1">0 + '1. Strategy Calcs'!V41 + '1. Strategy Calcs'!AC41 + '1. Strategy Calcs'!AJ41 + '1. Strategy Calcs'!AQ41 + '1. Strategy Calcs'!AX41 + '1. Strategy Calcs'!BE41 + BJ41</f>
        <v>0.20297595577544816</v>
      </c>
      <c r="BK42" s="63">
        <f>0</f>
        <v>0</v>
      </c>
    </row>
    <row r="43" spans="2:63" x14ac:dyDescent="0.35">
      <c r="B43" s="14">
        <v>35</v>
      </c>
      <c r="D43" s="5">
        <f ca="1">'1. Strategy Calcs'!T43</f>
        <v>0.66784489429055494</v>
      </c>
      <c r="E43">
        <f ca="1">'1. Strategy Calcs'!AA43</f>
        <v>5.2739449083883741E-2</v>
      </c>
      <c r="F43">
        <f ca="1">'1. Strategy Calcs'!AH43</f>
        <v>4.2575614496392543E-2</v>
      </c>
      <c r="G43">
        <f ca="1">'1. Strategy Calcs'!AO43</f>
        <v>1.3277924160013646E-2</v>
      </c>
      <c r="H43">
        <f ca="1">'1. Strategy Calcs'!AV43</f>
        <v>0</v>
      </c>
      <c r="I43">
        <f ca="1">'1. Strategy Calcs'!BC43</f>
        <v>1.6531652731993508E-2</v>
      </c>
      <c r="J43" s="6">
        <f ca="1">'1. Strategy Calcs'!BJ43</f>
        <v>0.20703046523716173</v>
      </c>
      <c r="K43" s="50">
        <f ca="1">'1. Strategy Calcs'!Y43 + '1. Strategy Calcs'!AF43 + '1. Strategy Calcs'!AM43 + '1. Strategy Calcs'!AT43 + '1. Strategy Calcs'!BA43 + '1. Strategy Calcs'!BH43 + '1. Strategy Calcs'!BK43</f>
        <v>40.686434143446718</v>
      </c>
      <c r="L43" s="51">
        <f ca="1">K43*'Time Discounting'!C40</f>
        <v>17.386401276979765</v>
      </c>
      <c r="M43" s="52">
        <f t="shared" ca="1" si="64"/>
        <v>165530.41102512093</v>
      </c>
      <c r="N43" s="5">
        <f ca="1">'1. Strategy Calcs'!Z43 + '1. Strategy Calcs'!AG43 + '1. Strategy Calcs'!AN43 + '1. Strategy Calcs'!AU43 + '1. Strategy Calcs'!BB43 + '1. Strategy Calcs'!BI43</f>
        <v>0.75107216792341647</v>
      </c>
      <c r="O43">
        <f ca="1">N43*'Time Discounting'!D40</f>
        <v>0.32095322124932263</v>
      </c>
      <c r="P43" s="6">
        <f t="shared" ca="1" si="65"/>
        <v>18.748288195617747</v>
      </c>
      <c r="R43" s="14">
        <f t="shared" ca="1" si="39"/>
        <v>1</v>
      </c>
      <c r="T43" s="5">
        <f t="shared" ca="1" si="66"/>
        <v>0.66784489429055494</v>
      </c>
      <c r="U43">
        <f t="shared" ca="1" si="40"/>
        <v>0.66418904455471894</v>
      </c>
      <c r="V43">
        <f t="shared" ca="1" si="41"/>
        <v>3.6558497358359261E-3</v>
      </c>
      <c r="W43" s="50">
        <f>0</f>
        <v>0</v>
      </c>
      <c r="X43" s="51">
        <f t="shared" ca="1" si="42"/>
        <v>34.283681232120038</v>
      </c>
      <c r="Y43" s="52">
        <f t="shared" ca="1" si="43"/>
        <v>34.283681232120038</v>
      </c>
      <c r="Z43" s="14">
        <f t="shared" ca="1" si="67"/>
        <v>0.66784489429055494</v>
      </c>
      <c r="AA43" s="5">
        <f t="shared" ca="1" si="68"/>
        <v>5.2739449083883741E-2</v>
      </c>
      <c r="AB43">
        <f t="shared" ca="1" si="44"/>
        <v>5.2450748065653648E-2</v>
      </c>
      <c r="AC43">
        <f t="shared" ca="1" si="45"/>
        <v>2.8870101823008794E-4</v>
      </c>
      <c r="AD43" s="50">
        <f>0</f>
        <v>0</v>
      </c>
      <c r="AE43" s="51">
        <f t="shared" ca="1" si="46"/>
        <v>2.7073688459806595</v>
      </c>
      <c r="AF43" s="52">
        <f t="shared" ca="1" si="47"/>
        <v>2.7073688459806595</v>
      </c>
      <c r="AG43" s="14">
        <f t="shared" ca="1" si="69"/>
        <v>5.2739449083883741E-2</v>
      </c>
      <c r="AH43" s="5">
        <f t="shared" ca="1" si="70"/>
        <v>4.2575614496392543E-2</v>
      </c>
      <c r="AI43">
        <f t="shared" ca="1" si="48"/>
        <v>4.2342551325077839E-2</v>
      </c>
      <c r="AJ43">
        <f t="shared" ca="1" si="49"/>
        <v>2.3306317131470237E-4</v>
      </c>
      <c r="AK43" s="50">
        <f>0</f>
        <v>0</v>
      </c>
      <c r="AL43" s="51">
        <f t="shared" ca="1" si="50"/>
        <v>2.1856104735314648</v>
      </c>
      <c r="AM43" s="52">
        <f t="shared" ca="1" si="51"/>
        <v>2.1856104735314648</v>
      </c>
      <c r="AN43" s="14">
        <f t="shared" ca="1" si="71"/>
        <v>1.9151548258434244E-2</v>
      </c>
      <c r="AO43" s="5">
        <f t="shared" ca="1" si="72"/>
        <v>1.3277924160013646E-2</v>
      </c>
      <c r="AP43">
        <f t="shared" ca="1" si="52"/>
        <v>1.3205239475369316E-2</v>
      </c>
      <c r="AQ43">
        <f t="shared" ca="1" si="53"/>
        <v>7.2684684644330687E-5</v>
      </c>
      <c r="AR43" s="50">
        <f>0</f>
        <v>0</v>
      </c>
      <c r="AS43" s="51">
        <f t="shared" ca="1" si="54"/>
        <v>0.68161952456003216</v>
      </c>
      <c r="AT43" s="52">
        <f t="shared" ca="1" si="55"/>
        <v>0.68161952456003216</v>
      </c>
      <c r="AU43" s="14">
        <f t="shared" ca="1" si="73"/>
        <v>7.8157157223526248E-3</v>
      </c>
      <c r="AV43" s="5">
        <f t="shared" ca="1" si="74"/>
        <v>0</v>
      </c>
      <c r="AW43">
        <f t="shared" ca="1" si="56"/>
        <v>0</v>
      </c>
      <c r="AX43">
        <f t="shared" ca="1" si="57"/>
        <v>0</v>
      </c>
      <c r="AY43" s="50">
        <f>0</f>
        <v>0</v>
      </c>
      <c r="AZ43" s="51">
        <f t="shared" ca="1" si="58"/>
        <v>0</v>
      </c>
      <c r="BA43" s="52">
        <f t="shared" ca="1" si="59"/>
        <v>0</v>
      </c>
      <c r="BB43" s="14">
        <f t="shared" ca="1" si="75"/>
        <v>0</v>
      </c>
      <c r="BC43" s="5">
        <f t="shared" ca="1" si="76"/>
        <v>1.6531652731993508E-2</v>
      </c>
      <c r="BD43">
        <f t="shared" ca="1" si="60"/>
        <v>1.6443342296264471E-2</v>
      </c>
      <c r="BE43">
        <f t="shared" ca="1" si="61"/>
        <v>8.8310435729036294E-5</v>
      </c>
      <c r="BF43" s="50">
        <f>0</f>
        <v>0</v>
      </c>
      <c r="BG43" s="51">
        <f t="shared" ca="1" si="62"/>
        <v>0.82815406725452534</v>
      </c>
      <c r="BH43" s="52">
        <f t="shared" ca="1" si="63"/>
        <v>0.82815406725452534</v>
      </c>
      <c r="BI43" s="14">
        <f t="shared" ca="1" si="77"/>
        <v>3.5205605681909433E-3</v>
      </c>
      <c r="BJ43" s="5">
        <f ca="1">0 + '1. Strategy Calcs'!V42 + '1. Strategy Calcs'!AC42 + '1. Strategy Calcs'!AJ42 + '1. Strategy Calcs'!AQ42 + '1. Strategy Calcs'!AX42 + '1. Strategy Calcs'!BE42 + BJ42</f>
        <v>0.20703046523716173</v>
      </c>
      <c r="BK43" s="63">
        <f>0</f>
        <v>0</v>
      </c>
    </row>
    <row r="44" spans="2:63" x14ac:dyDescent="0.35">
      <c r="B44" s="14">
        <v>36</v>
      </c>
      <c r="D44" s="5">
        <f ca="1">'1. Strategy Calcs'!T44</f>
        <v>0.66418904455471894</v>
      </c>
      <c r="E44">
        <f ca="1">'1. Strategy Calcs'!AA44</f>
        <v>5.2450748065653648E-2</v>
      </c>
      <c r="F44">
        <f ca="1">'1. Strategy Calcs'!AH44</f>
        <v>4.2342551325077839E-2</v>
      </c>
      <c r="G44">
        <f ca="1">'1. Strategy Calcs'!AO44</f>
        <v>1.3205239475369316E-2</v>
      </c>
      <c r="H44">
        <f ca="1">'1. Strategy Calcs'!AV44</f>
        <v>0</v>
      </c>
      <c r="I44">
        <f ca="1">'1. Strategy Calcs'!BC44</f>
        <v>1.6443342296264471E-2</v>
      </c>
      <c r="J44" s="6">
        <f ca="1">'1. Strategy Calcs'!BJ44</f>
        <v>0.21136907428291582</v>
      </c>
      <c r="K44" s="50">
        <f ca="1">'1. Strategy Calcs'!Y44 + '1. Strategy Calcs'!AF44 + '1. Strategy Calcs'!AM44 + '1. Strategy Calcs'!AT44 + '1. Strategy Calcs'!BA44 + '1. Strategy Calcs'!BH44 + '1. Strategy Calcs'!BK44</f>
        <v>43.068988268345954</v>
      </c>
      <c r="L44" s="51">
        <f ca="1">K44*'Time Discounting'!C41</f>
        <v>17.962841077599126</v>
      </c>
      <c r="M44" s="52">
        <f t="shared" ca="1" si="64"/>
        <v>165548.37386619853</v>
      </c>
      <c r="N44" s="5">
        <f ca="1">'1. Strategy Calcs'!Z44 + '1. Strategy Calcs'!AG44 + '1. Strategy Calcs'!AN44 + '1. Strategy Calcs'!AU44 + '1. Strategy Calcs'!BB44 + '1. Strategy Calcs'!BI44</f>
        <v>0.74696118918709398</v>
      </c>
      <c r="O44">
        <f ca="1">N44*'Time Discounting'!D41</f>
        <v>0.31153611152652966</v>
      </c>
      <c r="P44" s="6">
        <f t="shared" ca="1" si="65"/>
        <v>19.059824307144275</v>
      </c>
      <c r="R44" s="14">
        <f t="shared" ca="1" si="39"/>
        <v>1</v>
      </c>
      <c r="T44" s="5">
        <f t="shared" ca="1" si="66"/>
        <v>0.66418904455471894</v>
      </c>
      <c r="U44">
        <f t="shared" ca="1" si="40"/>
        <v>0.66029483776759013</v>
      </c>
      <c r="V44">
        <f t="shared" ca="1" si="41"/>
        <v>3.8942067871287722E-3</v>
      </c>
      <c r="W44" s="50">
        <f>0</f>
        <v>0</v>
      </c>
      <c r="X44" s="51">
        <f t="shared" ca="1" si="42"/>
        <v>36.518936441285113</v>
      </c>
      <c r="Y44" s="52">
        <f t="shared" ca="1" si="43"/>
        <v>36.518936441285113</v>
      </c>
      <c r="Z44" s="14">
        <f t="shared" ca="1" si="67"/>
        <v>0.66418904455471894</v>
      </c>
      <c r="AA44" s="5">
        <f t="shared" ca="1" si="68"/>
        <v>5.2450748065653648E-2</v>
      </c>
      <c r="AB44">
        <f t="shared" ca="1" si="44"/>
        <v>5.2143224084669912E-2</v>
      </c>
      <c r="AC44">
        <f t="shared" ca="1" si="45"/>
        <v>3.0752398098373389E-4</v>
      </c>
      <c r="AD44" s="50">
        <f>0</f>
        <v>0</v>
      </c>
      <c r="AE44" s="51">
        <f t="shared" ca="1" si="46"/>
        <v>2.8838860722124733</v>
      </c>
      <c r="AF44" s="52">
        <f t="shared" ca="1" si="47"/>
        <v>2.8838860722124733</v>
      </c>
      <c r="AG44" s="14">
        <f t="shared" ca="1" si="69"/>
        <v>5.2450748065653648E-2</v>
      </c>
      <c r="AH44" s="5">
        <f t="shared" ca="1" si="70"/>
        <v>4.2342551325077839E-2</v>
      </c>
      <c r="AI44">
        <f t="shared" ca="1" si="48"/>
        <v>4.2094292712403773E-2</v>
      </c>
      <c r="AJ44">
        <f t="shared" ca="1" si="49"/>
        <v>2.4825861267406383E-4</v>
      </c>
      <c r="AK44" s="50">
        <f>0</f>
        <v>0</v>
      </c>
      <c r="AL44" s="51">
        <f t="shared" ca="1" si="50"/>
        <v>2.3281096749179797</v>
      </c>
      <c r="AM44" s="52">
        <f t="shared" ca="1" si="51"/>
        <v>2.3281096749179797</v>
      </c>
      <c r="AN44" s="14">
        <f t="shared" ca="1" si="71"/>
        <v>1.9046710768112748E-2</v>
      </c>
      <c r="AO44" s="5">
        <f t="shared" ca="1" si="72"/>
        <v>1.3205239475369316E-2</v>
      </c>
      <c r="AP44">
        <f t="shared" ca="1" si="52"/>
        <v>1.3127815835801278E-2</v>
      </c>
      <c r="AQ44">
        <f t="shared" ca="1" si="53"/>
        <v>7.7423639568037833E-5</v>
      </c>
      <c r="AR44" s="50">
        <f>0</f>
        <v>0</v>
      </c>
      <c r="AS44" s="51">
        <f t="shared" ca="1" si="54"/>
        <v>0.72606030624347639</v>
      </c>
      <c r="AT44" s="52">
        <f t="shared" ca="1" si="55"/>
        <v>0.72606030624347639</v>
      </c>
      <c r="AU44" s="14">
        <f t="shared" ca="1" si="73"/>
        <v>7.7729317129168933E-3</v>
      </c>
      <c r="AV44" s="5">
        <f t="shared" ca="1" si="74"/>
        <v>0</v>
      </c>
      <c r="AW44">
        <f t="shared" ca="1" si="56"/>
        <v>0</v>
      </c>
      <c r="AX44">
        <f t="shared" ca="1" si="57"/>
        <v>0</v>
      </c>
      <c r="AY44" s="50">
        <f>0</f>
        <v>0</v>
      </c>
      <c r="AZ44" s="51">
        <f t="shared" ca="1" si="58"/>
        <v>0</v>
      </c>
      <c r="BA44" s="52">
        <f t="shared" ca="1" si="59"/>
        <v>0</v>
      </c>
      <c r="BB44" s="14">
        <f t="shared" ca="1" si="75"/>
        <v>0</v>
      </c>
      <c r="BC44" s="5">
        <f t="shared" ca="1" si="76"/>
        <v>1.6443342296264471E-2</v>
      </c>
      <c r="BD44">
        <f t="shared" ca="1" si="60"/>
        <v>1.6378081959359057E-2</v>
      </c>
      <c r="BE44">
        <f t="shared" ca="1" si="61"/>
        <v>6.5260336905414572E-5</v>
      </c>
      <c r="BF44" s="50">
        <f>0</f>
        <v>0</v>
      </c>
      <c r="BG44" s="51">
        <f t="shared" ca="1" si="62"/>
        <v>0.61199577368690972</v>
      </c>
      <c r="BH44" s="52">
        <f t="shared" ca="1" si="63"/>
        <v>0.61199577368690972</v>
      </c>
      <c r="BI44" s="14">
        <f t="shared" ca="1" si="77"/>
        <v>3.5017540856917238E-3</v>
      </c>
      <c r="BJ44" s="5">
        <f ca="1">0 + '1. Strategy Calcs'!V43 + '1. Strategy Calcs'!AC43 + '1. Strategy Calcs'!AJ43 + '1. Strategy Calcs'!AQ43 + '1. Strategy Calcs'!AX43 + '1. Strategy Calcs'!BE43 + BJ43</f>
        <v>0.21136907428291582</v>
      </c>
      <c r="BK44" s="63">
        <f>0</f>
        <v>0</v>
      </c>
    </row>
    <row r="45" spans="2:63" x14ac:dyDescent="0.35">
      <c r="B45" s="14">
        <v>37</v>
      </c>
      <c r="D45" s="5">
        <f ca="1">'1. Strategy Calcs'!T45</f>
        <v>0.66029483776759013</v>
      </c>
      <c r="E45">
        <f ca="1">'1. Strategy Calcs'!AA45</f>
        <v>5.2143224084669912E-2</v>
      </c>
      <c r="F45">
        <f ca="1">'1. Strategy Calcs'!AH45</f>
        <v>4.2094292712403773E-2</v>
      </c>
      <c r="G45">
        <f ca="1">'1. Strategy Calcs'!AO45</f>
        <v>1.3127815835801278E-2</v>
      </c>
      <c r="H45">
        <f ca="1">'1. Strategy Calcs'!AV45</f>
        <v>0</v>
      </c>
      <c r="I45">
        <f ca="1">'1. Strategy Calcs'!BC45</f>
        <v>1.6378081959359057E-2</v>
      </c>
      <c r="J45" s="6">
        <f ca="1">'1. Strategy Calcs'!BJ45</f>
        <v>0.21596174764017584</v>
      </c>
      <c r="K45" s="50">
        <f ca="1">'1. Strategy Calcs'!Y45 + '1. Strategy Calcs'!AF45 + '1. Strategy Calcs'!AM45 + '1. Strategy Calcs'!AT45 + '1. Strategy Calcs'!BA45 + '1. Strategy Calcs'!BH45 + '1. Strategy Calcs'!BK45</f>
        <v>45.48270039173191</v>
      </c>
      <c r="L45" s="51">
        <f ca="1">K45*'Time Discounting'!C42</f>
        <v>18.514282539662226</v>
      </c>
      <c r="M45" s="52">
        <f t="shared" ca="1" si="64"/>
        <v>165566.88814873819</v>
      </c>
      <c r="N45" s="5">
        <f ca="1">'1. Strategy Calcs'!Z45 + '1. Strategy Calcs'!AG45 + '1. Strategy Calcs'!AN45 + '1. Strategy Calcs'!AU45 + '1. Strategy Calcs'!BB45 + '1. Strategy Calcs'!BI45</f>
        <v>0.7425883144115355</v>
      </c>
      <c r="O45">
        <f ca="1">N45*'Time Discounting'!D42</f>
        <v>0.30227954244699967</v>
      </c>
      <c r="P45" s="6">
        <f t="shared" ca="1" si="65"/>
        <v>19.362103849591275</v>
      </c>
      <c r="R45" s="14">
        <f t="shared" ca="1" si="39"/>
        <v>0.99999999999999989</v>
      </c>
      <c r="T45" s="5">
        <f t="shared" ca="1" si="66"/>
        <v>0.66029483776759013</v>
      </c>
      <c r="U45">
        <f t="shared" ca="1" si="40"/>
        <v>0.65615168574904981</v>
      </c>
      <c r="V45">
        <f t="shared" ca="1" si="41"/>
        <v>4.1431520185402984E-3</v>
      </c>
      <c r="W45" s="50">
        <f>0</f>
        <v>0</v>
      </c>
      <c r="X45" s="51">
        <f t="shared" ca="1" si="42"/>
        <v>38.85348506189947</v>
      </c>
      <c r="Y45" s="52">
        <f t="shared" ca="1" si="43"/>
        <v>38.85348506189947</v>
      </c>
      <c r="Z45" s="14">
        <f t="shared" ca="1" si="67"/>
        <v>0.66029483776759013</v>
      </c>
      <c r="AA45" s="5">
        <f t="shared" ca="1" si="68"/>
        <v>5.2143224084669912E-2</v>
      </c>
      <c r="AB45">
        <f t="shared" ca="1" si="44"/>
        <v>5.1816040996505837E-2</v>
      </c>
      <c r="AC45">
        <f t="shared" ca="1" si="45"/>
        <v>3.2718308816407835E-4</v>
      </c>
      <c r="AD45" s="50">
        <f>0</f>
        <v>0</v>
      </c>
      <c r="AE45" s="51">
        <f t="shared" ca="1" si="46"/>
        <v>3.0682444601605221</v>
      </c>
      <c r="AF45" s="52">
        <f t="shared" ca="1" si="47"/>
        <v>3.0682444601605221</v>
      </c>
      <c r="AG45" s="14">
        <f t="shared" ca="1" si="69"/>
        <v>5.2143224084669912E-2</v>
      </c>
      <c r="AH45" s="5">
        <f t="shared" ca="1" si="70"/>
        <v>4.2094292712403773E-2</v>
      </c>
      <c r="AI45">
        <f t="shared" ca="1" si="48"/>
        <v>4.1830163653921254E-2</v>
      </c>
      <c r="AJ45">
        <f t="shared" ca="1" si="49"/>
        <v>2.6412905848251998E-4</v>
      </c>
      <c r="AK45" s="50">
        <f>0</f>
        <v>0</v>
      </c>
      <c r="AL45" s="51">
        <f t="shared" ca="1" si="50"/>
        <v>2.476938905992581</v>
      </c>
      <c r="AM45" s="52">
        <f t="shared" ca="1" si="51"/>
        <v>2.476938905992581</v>
      </c>
      <c r="AN45" s="14">
        <f t="shared" ca="1" si="71"/>
        <v>1.8935037998208223E-2</v>
      </c>
      <c r="AO45" s="5">
        <f t="shared" ca="1" si="72"/>
        <v>1.3127815835801278E-2</v>
      </c>
      <c r="AP45">
        <f t="shared" ca="1" si="52"/>
        <v>1.3045442729776376E-2</v>
      </c>
      <c r="AQ45">
        <f t="shared" ca="1" si="53"/>
        <v>8.2373106024902297E-5</v>
      </c>
      <c r="AR45" s="50">
        <f>0</f>
        <v>0</v>
      </c>
      <c r="AS45" s="51">
        <f t="shared" ca="1" si="54"/>
        <v>0.77247521455135637</v>
      </c>
      <c r="AT45" s="52">
        <f t="shared" ca="1" si="55"/>
        <v>0.77247521455135637</v>
      </c>
      <c r="AU45" s="14">
        <f t="shared" ca="1" si="73"/>
        <v>7.7273582369908906E-3</v>
      </c>
      <c r="AV45" s="5">
        <f t="shared" ca="1" si="74"/>
        <v>0</v>
      </c>
      <c r="AW45">
        <f t="shared" ca="1" si="56"/>
        <v>0</v>
      </c>
      <c r="AX45">
        <f t="shared" ca="1" si="57"/>
        <v>0</v>
      </c>
      <c r="AY45" s="50">
        <f>0</f>
        <v>0</v>
      </c>
      <c r="AZ45" s="51">
        <f t="shared" ca="1" si="58"/>
        <v>0</v>
      </c>
      <c r="BA45" s="52">
        <f t="shared" ca="1" si="59"/>
        <v>0</v>
      </c>
      <c r="BB45" s="14">
        <f t="shared" ca="1" si="75"/>
        <v>0</v>
      </c>
      <c r="BC45" s="5">
        <f t="shared" ca="1" si="76"/>
        <v>1.6378081959359057E-2</v>
      </c>
      <c r="BD45">
        <f t="shared" ca="1" si="60"/>
        <v>1.6344859020104498E-2</v>
      </c>
      <c r="BE45">
        <f t="shared" ca="1" si="61"/>
        <v>3.3222939254559831E-5</v>
      </c>
      <c r="BF45" s="50">
        <f>0</f>
        <v>0</v>
      </c>
      <c r="BG45" s="51">
        <f t="shared" ca="1" si="62"/>
        <v>0.31155674912797759</v>
      </c>
      <c r="BH45" s="52">
        <f t="shared" ca="1" si="63"/>
        <v>0.31155674912797759</v>
      </c>
      <c r="BI45" s="14">
        <f t="shared" ca="1" si="77"/>
        <v>3.4878563240764303E-3</v>
      </c>
      <c r="BJ45" s="5">
        <f ca="1">0 + '1. Strategy Calcs'!V44 + '1. Strategy Calcs'!AC44 + '1. Strategy Calcs'!AJ44 + '1. Strategy Calcs'!AQ44 + '1. Strategy Calcs'!AX44 + '1. Strategy Calcs'!BE44 + BJ44</f>
        <v>0.21596174764017584</v>
      </c>
      <c r="BK45" s="63">
        <f>0</f>
        <v>0</v>
      </c>
    </row>
    <row r="46" spans="2:63" x14ac:dyDescent="0.35">
      <c r="B46" s="14">
        <v>38</v>
      </c>
      <c r="D46" s="5">
        <f ca="1">'1. Strategy Calcs'!T46</f>
        <v>0.65615168574904981</v>
      </c>
      <c r="E46">
        <f ca="1">'1. Strategy Calcs'!AA46</f>
        <v>5.1816040996505837E-2</v>
      </c>
      <c r="F46">
        <f ca="1">'1. Strategy Calcs'!AH46</f>
        <v>4.1830163653921254E-2</v>
      </c>
      <c r="G46">
        <f ca="1">'1. Strategy Calcs'!AO46</f>
        <v>1.3045442729776376E-2</v>
      </c>
      <c r="H46">
        <f ca="1">'1. Strategy Calcs'!AV46</f>
        <v>0</v>
      </c>
      <c r="I46">
        <f ca="1">'1. Strategy Calcs'!BC46</f>
        <v>1.6344859020104498E-2</v>
      </c>
      <c r="J46" s="6">
        <f ca="1">'1. Strategy Calcs'!BJ46</f>
        <v>0.22081180785064219</v>
      </c>
      <c r="K46" s="50">
        <f ca="1">'1. Strategy Calcs'!Y46 + '1. Strategy Calcs'!AF46 + '1. Strategy Calcs'!AM46 + '1. Strategy Calcs'!AT46 + '1. Strategy Calcs'!BA46 + '1. Strategy Calcs'!BH46 + '1. Strategy Calcs'!BK46</f>
        <v>48.458286876145117</v>
      </c>
      <c r="L46" s="51">
        <f ca="1">K46*'Time Discounting'!C43</f>
        <v>19.252139051657394</v>
      </c>
      <c r="M46" s="52">
        <f t="shared" ca="1" si="64"/>
        <v>165586.14028778984</v>
      </c>
      <c r="N46" s="5">
        <f ca="1">'1. Strategy Calcs'!Z46 + '1. Strategy Calcs'!AG46 + '1. Strategy Calcs'!AN46 + '1. Strategy Calcs'!AU46 + '1. Strategy Calcs'!BB46 + '1. Strategy Calcs'!BI46</f>
        <v>0.73794360565062078</v>
      </c>
      <c r="O46">
        <f ca="1">N46*'Time Discounting'!D43</f>
        <v>0.29317984237822803</v>
      </c>
      <c r="P46" s="6">
        <f t="shared" ca="1" si="65"/>
        <v>19.655283691969505</v>
      </c>
      <c r="R46" s="14">
        <f t="shared" ca="1" si="39"/>
        <v>1</v>
      </c>
      <c r="T46" s="5">
        <f t="shared" ca="1" si="66"/>
        <v>0.65615168574904981</v>
      </c>
      <c r="U46">
        <f t="shared" ca="1" si="40"/>
        <v>0.6517386063562074</v>
      </c>
      <c r="V46">
        <f t="shared" ca="1" si="41"/>
        <v>4.4130793928423848E-3</v>
      </c>
      <c r="W46" s="50">
        <f>0</f>
        <v>0</v>
      </c>
      <c r="X46" s="51">
        <f t="shared" ca="1" si="42"/>
        <v>41.384799181756172</v>
      </c>
      <c r="Y46" s="52">
        <f t="shared" ca="1" si="43"/>
        <v>41.384799181756172</v>
      </c>
      <c r="Z46" s="14">
        <f t="shared" ca="1" si="67"/>
        <v>0.65615168574904981</v>
      </c>
      <c r="AA46" s="5">
        <f t="shared" ca="1" si="68"/>
        <v>5.1816040996505837E-2</v>
      </c>
      <c r="AB46">
        <f t="shared" ca="1" si="44"/>
        <v>5.1467541849575638E-2</v>
      </c>
      <c r="AC46">
        <f t="shared" ca="1" si="45"/>
        <v>3.4849914693019934E-4</v>
      </c>
      <c r="AD46" s="50">
        <f>0</f>
        <v>0</v>
      </c>
      <c r="AE46" s="51">
        <f t="shared" ca="1" si="46"/>
        <v>3.2681413423270236</v>
      </c>
      <c r="AF46" s="52">
        <f t="shared" ca="1" si="47"/>
        <v>3.2681413423270236</v>
      </c>
      <c r="AG46" s="14">
        <f t="shared" ca="1" si="69"/>
        <v>5.1816040996505837E-2</v>
      </c>
      <c r="AH46" s="5">
        <f t="shared" ca="1" si="70"/>
        <v>4.1830163653921254E-2</v>
      </c>
      <c r="AI46">
        <f t="shared" ca="1" si="48"/>
        <v>4.1548826522234072E-2</v>
      </c>
      <c r="AJ46">
        <f t="shared" ca="1" si="49"/>
        <v>2.8133713168717825E-4</v>
      </c>
      <c r="AK46" s="50">
        <f>0</f>
        <v>0</v>
      </c>
      <c r="AL46" s="51">
        <f t="shared" ca="1" si="50"/>
        <v>2.638312085689912</v>
      </c>
      <c r="AM46" s="52">
        <f t="shared" ca="1" si="51"/>
        <v>2.638312085689912</v>
      </c>
      <c r="AN46" s="14">
        <f t="shared" ca="1" si="71"/>
        <v>1.8816226315280866E-2</v>
      </c>
      <c r="AO46" s="5">
        <f t="shared" ca="1" si="72"/>
        <v>1.3045442729776376E-2</v>
      </c>
      <c r="AP46">
        <f t="shared" ca="1" si="52"/>
        <v>1.2957702995608718E-2</v>
      </c>
      <c r="AQ46">
        <f t="shared" ca="1" si="53"/>
        <v>8.7739734167656988E-5</v>
      </c>
      <c r="AR46" s="50">
        <f>0</f>
        <v>0</v>
      </c>
      <c r="AS46" s="51">
        <f t="shared" ca="1" si="54"/>
        <v>0.82280216500941639</v>
      </c>
      <c r="AT46" s="52">
        <f t="shared" ca="1" si="55"/>
        <v>0.82280216500941639</v>
      </c>
      <c r="AU46" s="14">
        <f t="shared" ca="1" si="73"/>
        <v>7.6788713822612438E-3</v>
      </c>
      <c r="AV46" s="5">
        <f t="shared" ca="1" si="74"/>
        <v>0</v>
      </c>
      <c r="AW46">
        <f t="shared" ca="1" si="56"/>
        <v>0</v>
      </c>
      <c r="AX46">
        <f t="shared" ca="1" si="57"/>
        <v>0</v>
      </c>
      <c r="AY46" s="50">
        <f>0</f>
        <v>0</v>
      </c>
      <c r="AZ46" s="51">
        <f t="shared" ca="1" si="58"/>
        <v>0</v>
      </c>
      <c r="BA46" s="52">
        <f t="shared" ca="1" si="59"/>
        <v>0</v>
      </c>
      <c r="BB46" s="14">
        <f t="shared" ca="1" si="75"/>
        <v>0</v>
      </c>
      <c r="BC46" s="5">
        <f t="shared" ca="1" si="76"/>
        <v>1.6344859020104498E-2</v>
      </c>
      <c r="BD46">
        <f t="shared" ca="1" si="60"/>
        <v>1.6308151735717147E-2</v>
      </c>
      <c r="BE46">
        <f t="shared" ca="1" si="61"/>
        <v>3.670728438735067E-5</v>
      </c>
      <c r="BF46" s="50">
        <f>0</f>
        <v>0</v>
      </c>
      <c r="BG46" s="51">
        <f t="shared" ca="1" si="62"/>
        <v>0.34423210136260002</v>
      </c>
      <c r="BH46" s="52">
        <f t="shared" ca="1" si="63"/>
        <v>0.34423210136260002</v>
      </c>
      <c r="BI46" s="14">
        <f t="shared" ca="1" si="77"/>
        <v>3.4807812075230418E-3</v>
      </c>
      <c r="BJ46" s="5">
        <f ca="1">0 + '1. Strategy Calcs'!V45 + '1. Strategy Calcs'!AC45 + '1. Strategy Calcs'!AJ45 + '1. Strategy Calcs'!AQ45 + '1. Strategy Calcs'!AX45 + '1. Strategy Calcs'!BE45 + BJ45</f>
        <v>0.22081180785064219</v>
      </c>
      <c r="BK46" s="63">
        <f>0</f>
        <v>0</v>
      </c>
    </row>
    <row r="47" spans="2:63" x14ac:dyDescent="0.35">
      <c r="B47" s="14">
        <v>39</v>
      </c>
      <c r="D47" s="5">
        <f ca="1">'1. Strategy Calcs'!T47</f>
        <v>0.6517386063562074</v>
      </c>
      <c r="E47">
        <f ca="1">'1. Strategy Calcs'!AA47</f>
        <v>5.1467541849575638E-2</v>
      </c>
      <c r="F47">
        <f ca="1">'1. Strategy Calcs'!AH47</f>
        <v>4.1548826522234072E-2</v>
      </c>
      <c r="G47">
        <f ca="1">'1. Strategy Calcs'!AO47</f>
        <v>1.2957702995608718E-2</v>
      </c>
      <c r="H47">
        <f ca="1">'1. Strategy Calcs'!AV47</f>
        <v>0</v>
      </c>
      <c r="I47">
        <f ca="1">'1. Strategy Calcs'!BC47</f>
        <v>1.6308151735717147E-2</v>
      </c>
      <c r="J47" s="6">
        <f ca="1">'1. Strategy Calcs'!BJ47</f>
        <v>0.22597917054065697</v>
      </c>
      <c r="K47" s="50">
        <f ca="1">'1. Strategy Calcs'!Y47 + '1. Strategy Calcs'!AF47 + '1. Strategy Calcs'!AM47 + '1. Strategy Calcs'!AT47 + '1. Strategy Calcs'!BA47 + '1. Strategy Calcs'!BH47 + '1. Strategy Calcs'!BK47</f>
        <v>51.680268423683117</v>
      </c>
      <c r="L47" s="51">
        <f ca="1">K47*'Time Discounting'!C44</f>
        <v>20.039458478736577</v>
      </c>
      <c r="M47" s="52">
        <f t="shared" ca="1" si="64"/>
        <v>165606.17974626858</v>
      </c>
      <c r="N47" s="5">
        <f ca="1">'1. Strategy Calcs'!Z47 + '1. Strategy Calcs'!AG47 + '1. Strategy Calcs'!AN47 + '1. Strategy Calcs'!AU47 + '1. Strategy Calcs'!BB47 + '1. Strategy Calcs'!BI47</f>
        <v>0.7329960118938279</v>
      </c>
      <c r="O47">
        <f ca="1">N47*'Time Discounting'!D44</f>
        <v>0.28422536479501964</v>
      </c>
      <c r="P47" s="6">
        <f t="shared" ca="1" si="65"/>
        <v>19.939509056764525</v>
      </c>
      <c r="R47" s="14">
        <f t="shared" ca="1" si="39"/>
        <v>0.99999999999999989</v>
      </c>
      <c r="T47" s="5">
        <f t="shared" ca="1" si="66"/>
        <v>0.6517386063562074</v>
      </c>
      <c r="U47">
        <f t="shared" ca="1" si="40"/>
        <v>0.64703285809673372</v>
      </c>
      <c r="V47">
        <f t="shared" ca="1" si="41"/>
        <v>4.7057482594737281E-3</v>
      </c>
      <c r="W47" s="50">
        <f>0</f>
        <v>0</v>
      </c>
      <c r="X47" s="51">
        <f t="shared" ca="1" si="42"/>
        <v>44.129377557557646</v>
      </c>
      <c r="Y47" s="52">
        <f t="shared" ca="1" si="43"/>
        <v>44.129377557557646</v>
      </c>
      <c r="Z47" s="14">
        <f t="shared" ca="1" si="67"/>
        <v>0.6517386063562074</v>
      </c>
      <c r="AA47" s="5">
        <f t="shared" ca="1" si="68"/>
        <v>5.1467541849575638E-2</v>
      </c>
      <c r="AB47">
        <f t="shared" ca="1" si="44"/>
        <v>5.1095930757159146E-2</v>
      </c>
      <c r="AC47">
        <f t="shared" ca="1" si="45"/>
        <v>3.7161109241649128E-4</v>
      </c>
      <c r="AD47" s="50">
        <f>0</f>
        <v>0</v>
      </c>
      <c r="AE47" s="51">
        <f t="shared" ca="1" si="46"/>
        <v>3.4848796190508042</v>
      </c>
      <c r="AF47" s="52">
        <f t="shared" ca="1" si="47"/>
        <v>3.4848796190508042</v>
      </c>
      <c r="AG47" s="14">
        <f t="shared" ca="1" si="69"/>
        <v>5.1467541849575638E-2</v>
      </c>
      <c r="AH47" s="5">
        <f t="shared" ca="1" si="70"/>
        <v>4.1548826522234072E-2</v>
      </c>
      <c r="AI47">
        <f t="shared" ca="1" si="48"/>
        <v>4.1248831530095585E-2</v>
      </c>
      <c r="AJ47">
        <f t="shared" ca="1" si="49"/>
        <v>2.9999499213848691E-4</v>
      </c>
      <c r="AK47" s="50">
        <f>0</f>
        <v>0</v>
      </c>
      <c r="AL47" s="51">
        <f t="shared" ca="1" si="50"/>
        <v>2.8132810221633866</v>
      </c>
      <c r="AM47" s="52">
        <f t="shared" ca="1" si="51"/>
        <v>2.8132810221633866</v>
      </c>
      <c r="AN47" s="14">
        <f t="shared" ca="1" si="71"/>
        <v>1.8689674021952183E-2</v>
      </c>
      <c r="AO47" s="5">
        <f t="shared" ca="1" si="72"/>
        <v>1.2957702995608718E-2</v>
      </c>
      <c r="AP47">
        <f t="shared" ca="1" si="52"/>
        <v>1.2864144492669526E-2</v>
      </c>
      <c r="AQ47">
        <f t="shared" ca="1" si="53"/>
        <v>9.3558502939193711E-5</v>
      </c>
      <c r="AR47" s="50">
        <f>0</f>
        <v>0</v>
      </c>
      <c r="AS47" s="51">
        <f t="shared" ca="1" si="54"/>
        <v>0.87736918174736378</v>
      </c>
      <c r="AT47" s="52">
        <f t="shared" ca="1" si="55"/>
        <v>0.87736918174736378</v>
      </c>
      <c r="AU47" s="14">
        <f t="shared" ca="1" si="73"/>
        <v>7.6272255970055687E-3</v>
      </c>
      <c r="AV47" s="5">
        <f t="shared" ca="1" si="74"/>
        <v>0</v>
      </c>
      <c r="AW47">
        <f t="shared" ca="1" si="56"/>
        <v>0</v>
      </c>
      <c r="AX47">
        <f t="shared" ca="1" si="57"/>
        <v>0</v>
      </c>
      <c r="AY47" s="50">
        <f>0</f>
        <v>0</v>
      </c>
      <c r="AZ47" s="51">
        <f t="shared" ca="1" si="58"/>
        <v>0</v>
      </c>
      <c r="BA47" s="52">
        <f t="shared" ca="1" si="59"/>
        <v>0</v>
      </c>
      <c r="BB47" s="14">
        <f t="shared" ca="1" si="75"/>
        <v>0</v>
      </c>
      <c r="BC47" s="5">
        <f t="shared" ca="1" si="76"/>
        <v>1.6308151735717147E-2</v>
      </c>
      <c r="BD47">
        <f t="shared" ca="1" si="60"/>
        <v>1.6268125008097004E-2</v>
      </c>
      <c r="BE47">
        <f t="shared" ca="1" si="61"/>
        <v>4.0026727620144149E-5</v>
      </c>
      <c r="BF47" s="50">
        <f>0</f>
        <v>0</v>
      </c>
      <c r="BG47" s="51">
        <f t="shared" ca="1" si="62"/>
        <v>0.37536104316392055</v>
      </c>
      <c r="BH47" s="52">
        <f t="shared" ca="1" si="63"/>
        <v>0.37536104316392055</v>
      </c>
      <c r="BI47" s="14">
        <f t="shared" ca="1" si="77"/>
        <v>3.4729640690871863E-3</v>
      </c>
      <c r="BJ47" s="5">
        <f ca="1">0 + '1. Strategy Calcs'!V46 + '1. Strategy Calcs'!AC46 + '1. Strategy Calcs'!AJ46 + '1. Strategy Calcs'!AQ46 + '1. Strategy Calcs'!AX46 + '1. Strategy Calcs'!BE46 + BJ46</f>
        <v>0.22597917054065697</v>
      </c>
      <c r="BK47" s="63">
        <f>0</f>
        <v>0</v>
      </c>
    </row>
    <row r="48" spans="2:63" x14ac:dyDescent="0.35">
      <c r="B48" s="14">
        <v>40</v>
      </c>
      <c r="D48" s="5">
        <f ca="1">'1. Strategy Calcs'!T48</f>
        <v>0.64703285809673372</v>
      </c>
      <c r="E48">
        <f ca="1">'1. Strategy Calcs'!AA48</f>
        <v>5.1095930757159146E-2</v>
      </c>
      <c r="F48">
        <f ca="1">'1. Strategy Calcs'!AH48</f>
        <v>4.1248831530095585E-2</v>
      </c>
      <c r="G48">
        <f ca="1">'1. Strategy Calcs'!AO48</f>
        <v>1.2864144492669526E-2</v>
      </c>
      <c r="H48">
        <f ca="1">'1. Strategy Calcs'!AV48</f>
        <v>0</v>
      </c>
      <c r="I48">
        <f ca="1">'1. Strategy Calcs'!BC48</f>
        <v>1.6268125008097004E-2</v>
      </c>
      <c r="J48" s="6">
        <f ca="1">'1. Strategy Calcs'!BJ48</f>
        <v>0.23149011011524501</v>
      </c>
      <c r="K48" s="50">
        <f ca="1">'1. Strategy Calcs'!Y48 + '1. Strategy Calcs'!AF48 + '1. Strategy Calcs'!AM48 + '1. Strategy Calcs'!AT48 + '1. Strategy Calcs'!BA48 + '1. Strategy Calcs'!BH48 + '1. Strategy Calcs'!BK48</f>
        <v>55.139343655281778</v>
      </c>
      <c r="L48" s="51">
        <f ca="1">K48*'Time Discounting'!C45</f>
        <v>20.867628705084545</v>
      </c>
      <c r="M48" s="52">
        <f t="shared" ca="1" si="64"/>
        <v>165627.04737497366</v>
      </c>
      <c r="N48" s="5">
        <f ca="1">'1. Strategy Calcs'!Z48 + '1. Strategy Calcs'!AG48 + '1. Strategy Calcs'!AN48 + '1. Strategy Calcs'!AU48 + '1. Strategy Calcs'!BB48 + '1. Strategy Calcs'!BI48</f>
        <v>0.7277201125886078</v>
      </c>
      <c r="O48">
        <f ca="1">N48*'Time Discounting'!D45</f>
        <v>0.27540757840099439</v>
      </c>
      <c r="P48" s="6">
        <f t="shared" ca="1" si="65"/>
        <v>20.214916635165519</v>
      </c>
      <c r="R48" s="14">
        <f t="shared" ca="1" si="39"/>
        <v>1</v>
      </c>
      <c r="T48" s="5">
        <f t="shared" ca="1" si="66"/>
        <v>0.64703285809673372</v>
      </c>
      <c r="U48">
        <f t="shared" ca="1" si="40"/>
        <v>0.64200379520717687</v>
      </c>
      <c r="V48">
        <f t="shared" ca="1" si="41"/>
        <v>5.0290628895568639E-3</v>
      </c>
      <c r="W48" s="50">
        <f>0</f>
        <v>0</v>
      </c>
      <c r="X48" s="51">
        <f t="shared" ca="1" si="42"/>
        <v>47.161344546462495</v>
      </c>
      <c r="Y48" s="52">
        <f t="shared" ca="1" si="43"/>
        <v>47.161344546462495</v>
      </c>
      <c r="Z48" s="14">
        <f t="shared" ca="1" si="67"/>
        <v>0.64703285809673372</v>
      </c>
      <c r="AA48" s="5">
        <f t="shared" ca="1" si="68"/>
        <v>5.1095930757159146E-2</v>
      </c>
      <c r="AB48">
        <f t="shared" ca="1" si="44"/>
        <v>5.069878763534913E-2</v>
      </c>
      <c r="AC48">
        <f t="shared" ca="1" si="45"/>
        <v>3.9714312181001957E-4</v>
      </c>
      <c r="AD48" s="50">
        <f>0</f>
        <v>0</v>
      </c>
      <c r="AE48" s="51">
        <f t="shared" ca="1" si="46"/>
        <v>3.7243128617129768</v>
      </c>
      <c r="AF48" s="52">
        <f t="shared" ca="1" si="47"/>
        <v>3.7243128617129768</v>
      </c>
      <c r="AG48" s="14">
        <f t="shared" ca="1" si="69"/>
        <v>5.1095930757159146E-2</v>
      </c>
      <c r="AH48" s="5">
        <f t="shared" ca="1" si="70"/>
        <v>4.1248831530095585E-2</v>
      </c>
      <c r="AI48">
        <f t="shared" ca="1" si="48"/>
        <v>4.0928224987027917E-2</v>
      </c>
      <c r="AJ48">
        <f t="shared" ca="1" si="49"/>
        <v>3.2060654306766801E-4</v>
      </c>
      <c r="AK48" s="50">
        <f>0</f>
        <v>0</v>
      </c>
      <c r="AL48" s="51">
        <f t="shared" ca="1" si="50"/>
        <v>3.0065711989529085</v>
      </c>
      <c r="AM48" s="52">
        <f t="shared" ca="1" si="51"/>
        <v>3.0065711989529085</v>
      </c>
      <c r="AN48" s="14">
        <f t="shared" ca="1" si="71"/>
        <v>1.8554728968611479E-2</v>
      </c>
      <c r="AO48" s="5">
        <f t="shared" ca="1" si="72"/>
        <v>1.2864144492669526E-2</v>
      </c>
      <c r="AP48">
        <f t="shared" ca="1" si="52"/>
        <v>1.2764157929600253E-2</v>
      </c>
      <c r="AQ48">
        <f t="shared" ca="1" si="53"/>
        <v>9.9986563069273906E-5</v>
      </c>
      <c r="AR48" s="50">
        <f>0</f>
        <v>0</v>
      </c>
      <c r="AS48" s="51">
        <f t="shared" ca="1" si="54"/>
        <v>0.93764998658470466</v>
      </c>
      <c r="AT48" s="52">
        <f t="shared" ca="1" si="55"/>
        <v>0.93764998658470466</v>
      </c>
      <c r="AU48" s="14">
        <f t="shared" ca="1" si="73"/>
        <v>7.5721547400275108E-3</v>
      </c>
      <c r="AV48" s="5">
        <f t="shared" ca="1" si="74"/>
        <v>0</v>
      </c>
      <c r="AW48">
        <f t="shared" ca="1" si="56"/>
        <v>0</v>
      </c>
      <c r="AX48">
        <f t="shared" ca="1" si="57"/>
        <v>0</v>
      </c>
      <c r="AY48" s="50">
        <f>0</f>
        <v>0</v>
      </c>
      <c r="AZ48" s="51">
        <f t="shared" ca="1" si="58"/>
        <v>0</v>
      </c>
      <c r="BA48" s="52">
        <f t="shared" ca="1" si="59"/>
        <v>0</v>
      </c>
      <c r="BB48" s="14">
        <f t="shared" ca="1" si="75"/>
        <v>0</v>
      </c>
      <c r="BC48" s="5">
        <f t="shared" ca="1" si="76"/>
        <v>1.6268125008097004E-2</v>
      </c>
      <c r="BD48">
        <f t="shared" ca="1" si="60"/>
        <v>1.6235125116518079E-2</v>
      </c>
      <c r="BE48">
        <f t="shared" ca="1" si="61"/>
        <v>3.2999891578924757E-5</v>
      </c>
      <c r="BF48" s="50">
        <f>0</f>
        <v>0</v>
      </c>
      <c r="BG48" s="51">
        <f t="shared" ca="1" si="62"/>
        <v>0.30946506156869952</v>
      </c>
      <c r="BH48" s="52">
        <f t="shared" ca="1" si="63"/>
        <v>0.30946506156869952</v>
      </c>
      <c r="BI48" s="14">
        <f t="shared" ca="1" si="77"/>
        <v>3.464440026076019E-3</v>
      </c>
      <c r="BJ48" s="5">
        <f ca="1">0 + '1. Strategy Calcs'!V47 + '1. Strategy Calcs'!AC47 + '1. Strategy Calcs'!AJ47 + '1. Strategy Calcs'!AQ47 + '1. Strategy Calcs'!AX47 + '1. Strategy Calcs'!BE47 + BJ47</f>
        <v>0.23149011011524501</v>
      </c>
      <c r="BK48" s="63">
        <f>0</f>
        <v>0</v>
      </c>
    </row>
    <row r="49" spans="2:63" x14ac:dyDescent="0.35">
      <c r="B49" s="14">
        <v>41</v>
      </c>
      <c r="D49" s="5">
        <f ca="1">'1. Strategy Calcs'!T49</f>
        <v>0.64200379520717687</v>
      </c>
      <c r="E49">
        <f ca="1">'1. Strategy Calcs'!AA49</f>
        <v>5.069878763534913E-2</v>
      </c>
      <c r="F49">
        <f ca="1">'1. Strategy Calcs'!AH49</f>
        <v>4.0928224987027917E-2</v>
      </c>
      <c r="G49">
        <f ca="1">'1. Strategy Calcs'!AO49</f>
        <v>1.2764157929600253E-2</v>
      </c>
      <c r="H49">
        <f ca="1">'1. Strategy Calcs'!AV49</f>
        <v>0</v>
      </c>
      <c r="I49">
        <f ca="1">'1. Strategy Calcs'!BC49</f>
        <v>1.6235125116518079E-2</v>
      </c>
      <c r="J49" s="6">
        <f ca="1">'1. Strategy Calcs'!BJ49</f>
        <v>0.23736990912432776</v>
      </c>
      <c r="K49" s="50">
        <f ca="1">'1. Strategy Calcs'!Y49 + '1. Strategy Calcs'!AF49 + '1. Strategy Calcs'!AM49 + '1. Strategy Calcs'!AT49 + '1. Strategy Calcs'!BA49 + '1. Strategy Calcs'!BH49 + '1. Strategy Calcs'!BK49</f>
        <v>59.061534007131101</v>
      </c>
      <c r="L49" s="51">
        <f ca="1">K49*'Time Discounting'!C46</f>
        <v>21.815567699854316</v>
      </c>
      <c r="M49" s="52">
        <f t="shared" ca="1" si="64"/>
        <v>165648.8629426735</v>
      </c>
      <c r="N49" s="5">
        <f ca="1">'1. Strategy Calcs'!Z49 + '1. Strategy Calcs'!AG49 + '1. Strategy Calcs'!AN49 + '1. Strategy Calcs'!AU49 + '1. Strategy Calcs'!BB49 + '1. Strategy Calcs'!BI49</f>
        <v>0.72208380775702274</v>
      </c>
      <c r="O49">
        <f ca="1">N49*'Time Discounting'!D46</f>
        <v>0.26671620468222074</v>
      </c>
      <c r="P49" s="6">
        <f t="shared" ca="1" si="65"/>
        <v>20.481632839847741</v>
      </c>
      <c r="R49" s="14">
        <f t="shared" ca="1" si="39"/>
        <v>1</v>
      </c>
      <c r="T49" s="5">
        <f t="shared" ca="1" si="66"/>
        <v>0.64200379520717687</v>
      </c>
      <c r="U49">
        <f t="shared" ca="1" si="40"/>
        <v>0.63661796116880431</v>
      </c>
      <c r="V49">
        <f t="shared" ca="1" si="41"/>
        <v>5.3858340383725299E-3</v>
      </c>
      <c r="W49" s="50">
        <f>0</f>
        <v>0</v>
      </c>
      <c r="X49" s="51">
        <f t="shared" ca="1" si="42"/>
        <v>50.507058736768727</v>
      </c>
      <c r="Y49" s="52">
        <f t="shared" ca="1" si="43"/>
        <v>50.507058736768727</v>
      </c>
      <c r="Z49" s="14">
        <f t="shared" ca="1" si="67"/>
        <v>0.64200379520717687</v>
      </c>
      <c r="AA49" s="5">
        <f t="shared" ca="1" si="68"/>
        <v>5.069878763534913E-2</v>
      </c>
      <c r="AB49">
        <f t="shared" ca="1" si="44"/>
        <v>5.0273470435997419E-2</v>
      </c>
      <c r="AC49">
        <f t="shared" ca="1" si="45"/>
        <v>4.2531719935170754E-4</v>
      </c>
      <c r="AD49" s="50">
        <f>0</f>
        <v>0</v>
      </c>
      <c r="AE49" s="51">
        <f t="shared" ca="1" si="46"/>
        <v>3.9885225976821723</v>
      </c>
      <c r="AF49" s="52">
        <f t="shared" ca="1" si="47"/>
        <v>3.9885225976821723</v>
      </c>
      <c r="AG49" s="14">
        <f t="shared" ca="1" si="69"/>
        <v>5.069878763534913E-2</v>
      </c>
      <c r="AH49" s="5">
        <f t="shared" ca="1" si="70"/>
        <v>4.0928224987027917E-2</v>
      </c>
      <c r="AI49">
        <f t="shared" ca="1" si="48"/>
        <v>4.0584874014789239E-2</v>
      </c>
      <c r="AJ49">
        <f t="shared" ca="1" si="49"/>
        <v>3.4335097223867604E-4</v>
      </c>
      <c r="AK49" s="50">
        <f>0</f>
        <v>0</v>
      </c>
      <c r="AL49" s="51">
        <f t="shared" ca="1" si="50"/>
        <v>3.2198629958946321</v>
      </c>
      <c r="AM49" s="52">
        <f t="shared" ca="1" si="51"/>
        <v>3.2198629958946321</v>
      </c>
      <c r="AN49" s="14">
        <f t="shared" ca="1" si="71"/>
        <v>1.8410512337702946E-2</v>
      </c>
      <c r="AO49" s="5">
        <f t="shared" ca="1" si="72"/>
        <v>1.2764157929600253E-2</v>
      </c>
      <c r="AP49">
        <f t="shared" ca="1" si="52"/>
        <v>1.2657078132313043E-2</v>
      </c>
      <c r="AQ49">
        <f t="shared" ca="1" si="53"/>
        <v>1.0707979728720953E-4</v>
      </c>
      <c r="AR49" s="50">
        <f>0</f>
        <v>0</v>
      </c>
      <c r="AS49" s="51">
        <f t="shared" ca="1" si="54"/>
        <v>1.0041686343422187</v>
      </c>
      <c r="AT49" s="52">
        <f t="shared" ca="1" si="55"/>
        <v>1.0041686343422187</v>
      </c>
      <c r="AU49" s="14">
        <f t="shared" ca="1" si="73"/>
        <v>7.5133001673106468E-3</v>
      </c>
      <c r="AV49" s="5">
        <f t="shared" ca="1" si="74"/>
        <v>0</v>
      </c>
      <c r="AW49">
        <f t="shared" ca="1" si="56"/>
        <v>0</v>
      </c>
      <c r="AX49">
        <f t="shared" ca="1" si="57"/>
        <v>0</v>
      </c>
      <c r="AY49" s="50">
        <f>0</f>
        <v>0</v>
      </c>
      <c r="AZ49" s="51">
        <f t="shared" ca="1" si="58"/>
        <v>0</v>
      </c>
      <c r="BA49" s="52">
        <f t="shared" ca="1" si="59"/>
        <v>0</v>
      </c>
      <c r="BB49" s="14">
        <f t="shared" ca="1" si="75"/>
        <v>0</v>
      </c>
      <c r="BC49" s="5">
        <f t="shared" ca="1" si="76"/>
        <v>1.6235125116518079E-2</v>
      </c>
      <c r="BD49">
        <f t="shared" ca="1" si="60"/>
        <v>1.6198664272531405E-2</v>
      </c>
      <c r="BE49">
        <f t="shared" ca="1" si="61"/>
        <v>3.6460843986676289E-5</v>
      </c>
      <c r="BF49" s="50">
        <f>0</f>
        <v>0</v>
      </c>
      <c r="BG49" s="51">
        <f t="shared" ca="1" si="62"/>
        <v>0.34192104244335136</v>
      </c>
      <c r="BH49" s="52">
        <f t="shared" ca="1" si="63"/>
        <v>0.34192104244335136</v>
      </c>
      <c r="BI49" s="14">
        <f t="shared" ca="1" si="77"/>
        <v>3.457412409483124E-3</v>
      </c>
      <c r="BJ49" s="5">
        <f ca="1">0 + '1. Strategy Calcs'!V48 + '1. Strategy Calcs'!AC48 + '1. Strategy Calcs'!AJ48 + '1. Strategy Calcs'!AQ48 + '1. Strategy Calcs'!AX48 + '1. Strategy Calcs'!BE48 + BJ48</f>
        <v>0.23736990912432776</v>
      </c>
      <c r="BK49" s="63">
        <f>0</f>
        <v>0</v>
      </c>
    </row>
    <row r="50" spans="2:63" x14ac:dyDescent="0.35">
      <c r="B50" s="14">
        <v>42</v>
      </c>
      <c r="D50" s="5">
        <f ca="1">'1. Strategy Calcs'!T50</f>
        <v>0.63661796116880431</v>
      </c>
      <c r="E50">
        <f ca="1">'1. Strategy Calcs'!AA50</f>
        <v>5.0273470435997419E-2</v>
      </c>
      <c r="F50">
        <f ca="1">'1. Strategy Calcs'!AH50</f>
        <v>4.0584874014789239E-2</v>
      </c>
      <c r="G50">
        <f ca="1">'1. Strategy Calcs'!AO50</f>
        <v>1.2657078132313043E-2</v>
      </c>
      <c r="H50">
        <f ca="1">'1. Strategy Calcs'!AV50</f>
        <v>0</v>
      </c>
      <c r="I50">
        <f ca="1">'1. Strategy Calcs'!BC50</f>
        <v>1.6198664272531405E-2</v>
      </c>
      <c r="J50" s="6">
        <f ca="1">'1. Strategy Calcs'!BJ50</f>
        <v>0.24366795197556457</v>
      </c>
      <c r="K50" s="50">
        <f ca="1">'1. Strategy Calcs'!Y50 + '1. Strategy Calcs'!AF50 + '1. Strategy Calcs'!AM50 + '1. Strategy Calcs'!AT50 + '1. Strategy Calcs'!BA50 + '1. Strategy Calcs'!BH50 + '1. Strategy Calcs'!BK50</f>
        <v>63.399407754428957</v>
      </c>
      <c r="L50" s="51">
        <f ca="1">K50*'Time Discounting'!C47</f>
        <v>22.855845145086519</v>
      </c>
      <c r="M50" s="52">
        <f t="shared" ca="1" si="64"/>
        <v>165671.71878781859</v>
      </c>
      <c r="N50" s="5">
        <f ca="1">'1. Strategy Calcs'!Z50 + '1. Strategy Calcs'!AG50 + '1. Strategy Calcs'!AN50 + '1. Strategy Calcs'!AU50 + '1. Strategy Calcs'!BB50 + '1. Strategy Calcs'!BI50</f>
        <v>0.71604741440702335</v>
      </c>
      <c r="O50">
        <f ca="1">N50*'Time Discounting'!D47</f>
        <v>0.25813914356452694</v>
      </c>
      <c r="P50" s="6">
        <f t="shared" ca="1" si="65"/>
        <v>20.739771983412268</v>
      </c>
      <c r="R50" s="14">
        <f t="shared" ca="1" si="39"/>
        <v>1</v>
      </c>
      <c r="T50" s="5">
        <f t="shared" ca="1" si="66"/>
        <v>0.63661796116880431</v>
      </c>
      <c r="U50">
        <f t="shared" ca="1" si="40"/>
        <v>0.6308370881106149</v>
      </c>
      <c r="V50">
        <f t="shared" ca="1" si="41"/>
        <v>5.7808730581894409E-3</v>
      </c>
      <c r="W50" s="50">
        <f>0</f>
        <v>0</v>
      </c>
      <c r="X50" s="51">
        <f t="shared" ca="1" si="42"/>
        <v>54.211639835082217</v>
      </c>
      <c r="Y50" s="52">
        <f t="shared" ca="1" si="43"/>
        <v>54.211639835082217</v>
      </c>
      <c r="Z50" s="14">
        <f t="shared" ca="1" si="67"/>
        <v>0.63661796116880431</v>
      </c>
      <c r="AA50" s="5">
        <f t="shared" ca="1" si="68"/>
        <v>5.0273470435997419E-2</v>
      </c>
      <c r="AB50">
        <f t="shared" ca="1" si="44"/>
        <v>4.98169571603563E-2</v>
      </c>
      <c r="AC50">
        <f t="shared" ca="1" si="45"/>
        <v>4.5651327564111787E-4</v>
      </c>
      <c r="AD50" s="50">
        <f>0</f>
        <v>0</v>
      </c>
      <c r="AE50" s="51">
        <f t="shared" ca="1" si="46"/>
        <v>4.2810719124735508</v>
      </c>
      <c r="AF50" s="52">
        <f t="shared" ca="1" si="47"/>
        <v>4.2810719124735508</v>
      </c>
      <c r="AG50" s="14">
        <f t="shared" ca="1" si="69"/>
        <v>5.0273470435997419E-2</v>
      </c>
      <c r="AH50" s="5">
        <f t="shared" ca="1" si="70"/>
        <v>4.0584874014789239E-2</v>
      </c>
      <c r="AI50">
        <f t="shared" ca="1" si="48"/>
        <v>4.0216339007810548E-2</v>
      </c>
      <c r="AJ50">
        <f t="shared" ca="1" si="49"/>
        <v>3.6853500697869493E-4</v>
      </c>
      <c r="AK50" s="50">
        <f>0</f>
        <v>0</v>
      </c>
      <c r="AL50" s="51">
        <f t="shared" ca="1" si="50"/>
        <v>3.456032828232674</v>
      </c>
      <c r="AM50" s="52">
        <f t="shared" ca="1" si="51"/>
        <v>3.456032828232674</v>
      </c>
      <c r="AN50" s="14">
        <f t="shared" ca="1" si="71"/>
        <v>1.8256064708650724E-2</v>
      </c>
      <c r="AO50" s="5">
        <f t="shared" ca="1" si="72"/>
        <v>1.2657078132313043E-2</v>
      </c>
      <c r="AP50">
        <f t="shared" ca="1" si="52"/>
        <v>1.2542144268624761E-2</v>
      </c>
      <c r="AQ50">
        <f t="shared" ca="1" si="53"/>
        <v>1.1493386368828175E-4</v>
      </c>
      <c r="AR50" s="50">
        <f>0</f>
        <v>0</v>
      </c>
      <c r="AS50" s="51">
        <f t="shared" ca="1" si="54"/>
        <v>1.0778221836746273</v>
      </c>
      <c r="AT50" s="52">
        <f t="shared" ca="1" si="55"/>
        <v>1.0778221836746273</v>
      </c>
      <c r="AU50" s="14">
        <f t="shared" ca="1" si="73"/>
        <v>7.4502703408770611E-3</v>
      </c>
      <c r="AV50" s="5">
        <f t="shared" ca="1" si="74"/>
        <v>0</v>
      </c>
      <c r="AW50">
        <f t="shared" ca="1" si="56"/>
        <v>0</v>
      </c>
      <c r="AX50">
        <f t="shared" ca="1" si="57"/>
        <v>0</v>
      </c>
      <c r="AY50" s="50">
        <f>0</f>
        <v>0</v>
      </c>
      <c r="AZ50" s="51">
        <f t="shared" ca="1" si="58"/>
        <v>0</v>
      </c>
      <c r="BA50" s="52">
        <f t="shared" ca="1" si="59"/>
        <v>0</v>
      </c>
      <c r="BB50" s="14">
        <f t="shared" ca="1" si="75"/>
        <v>0</v>
      </c>
      <c r="BC50" s="5">
        <f t="shared" ca="1" si="76"/>
        <v>1.6198664272531405E-2</v>
      </c>
      <c r="BD50">
        <f t="shared" ca="1" si="60"/>
        <v>1.6158906270940906E-2</v>
      </c>
      <c r="BE50">
        <f t="shared" ca="1" si="61"/>
        <v>3.9758001590501061E-5</v>
      </c>
      <c r="BF50" s="50">
        <f>0</f>
        <v>0</v>
      </c>
      <c r="BG50" s="51">
        <f t="shared" ca="1" si="62"/>
        <v>0.3728409949658919</v>
      </c>
      <c r="BH50" s="52">
        <f t="shared" ca="1" si="63"/>
        <v>0.3728409949658919</v>
      </c>
      <c r="BI50" s="14">
        <f t="shared" ca="1" si="77"/>
        <v>3.4496477526939069E-3</v>
      </c>
      <c r="BJ50" s="5">
        <f ca="1">0 + '1. Strategy Calcs'!V49 + '1. Strategy Calcs'!AC49 + '1. Strategy Calcs'!AJ49 + '1. Strategy Calcs'!AQ49 + '1. Strategy Calcs'!AX49 + '1. Strategy Calcs'!BE49 + BJ49</f>
        <v>0.24366795197556457</v>
      </c>
      <c r="BK50" s="63">
        <f>0</f>
        <v>0</v>
      </c>
    </row>
    <row r="51" spans="2:63" x14ac:dyDescent="0.35">
      <c r="B51" s="14">
        <v>43</v>
      </c>
      <c r="D51" s="5">
        <f ca="1">'1. Strategy Calcs'!T51</f>
        <v>0.6308370881106149</v>
      </c>
      <c r="E51">
        <f ca="1">'1. Strategy Calcs'!AA51</f>
        <v>4.98169571603563E-2</v>
      </c>
      <c r="F51">
        <f ca="1">'1. Strategy Calcs'!AH51</f>
        <v>4.0216339007810548E-2</v>
      </c>
      <c r="G51">
        <f ca="1">'1. Strategy Calcs'!AO51</f>
        <v>1.2542144268624761E-2</v>
      </c>
      <c r="H51">
        <f ca="1">'1. Strategy Calcs'!AV51</f>
        <v>0</v>
      </c>
      <c r="I51">
        <f ca="1">'1. Strategy Calcs'!BC51</f>
        <v>1.6158906270940906E-2</v>
      </c>
      <c r="J51" s="6">
        <f ca="1">'1. Strategy Calcs'!BJ51</f>
        <v>0.25042856518165263</v>
      </c>
      <c r="K51" s="50">
        <f ca="1">'1. Strategy Calcs'!Y51 + '1. Strategy Calcs'!AF51 + '1. Strategy Calcs'!AM51 + '1. Strategy Calcs'!AT51 + '1. Strategy Calcs'!BA51 + '1. Strategy Calcs'!BH51 + '1. Strategy Calcs'!BK51</f>
        <v>67.980484457850025</v>
      </c>
      <c r="L51" s="51">
        <f ca="1">K51*'Time Discounting'!C48</f>
        <v>23.919198718969557</v>
      </c>
      <c r="M51" s="52">
        <f t="shared" ca="1" si="64"/>
        <v>165695.63798653756</v>
      </c>
      <c r="N51" s="5">
        <f ca="1">'1. Strategy Calcs'!Z51 + '1. Strategy Calcs'!AG51 + '1. Strategy Calcs'!AN51 + '1. Strategy Calcs'!AU51 + '1. Strategy Calcs'!BB51 + '1. Strategy Calcs'!BI51</f>
        <v>0.7095681323116978</v>
      </c>
      <c r="O51">
        <f ca="1">N51*'Time Discounting'!D48</f>
        <v>0.24966431611611897</v>
      </c>
      <c r="P51" s="6">
        <f t="shared" ca="1" si="65"/>
        <v>20.989436299528386</v>
      </c>
      <c r="R51" s="14">
        <f t="shared" ca="1" si="39"/>
        <v>1</v>
      </c>
      <c r="T51" s="5">
        <f t="shared" ca="1" si="66"/>
        <v>0.6308370881106149</v>
      </c>
      <c r="U51">
        <f t="shared" ca="1" si="40"/>
        <v>0.62463002966585934</v>
      </c>
      <c r="V51">
        <f t="shared" ca="1" si="41"/>
        <v>6.2070584447555827E-3</v>
      </c>
      <c r="W51" s="50">
        <f>0</f>
        <v>0</v>
      </c>
      <c r="X51" s="51">
        <f t="shared" ca="1" si="42"/>
        <v>58.208304084052102</v>
      </c>
      <c r="Y51" s="52">
        <f t="shared" ca="1" si="43"/>
        <v>58.208304084052102</v>
      </c>
      <c r="Z51" s="14">
        <f t="shared" ca="1" si="67"/>
        <v>0.6308370881106149</v>
      </c>
      <c r="AA51" s="5">
        <f t="shared" ca="1" si="68"/>
        <v>4.98169571603563E-2</v>
      </c>
      <c r="AB51">
        <f t="shared" ca="1" si="44"/>
        <v>4.9326788192072694E-2</v>
      </c>
      <c r="AC51">
        <f t="shared" ca="1" si="45"/>
        <v>4.9016896828360968E-4</v>
      </c>
      <c r="AD51" s="50">
        <f>0</f>
        <v>0</v>
      </c>
      <c r="AE51" s="51">
        <f t="shared" ca="1" si="46"/>
        <v>4.5966869189906516</v>
      </c>
      <c r="AF51" s="52">
        <f t="shared" ca="1" si="47"/>
        <v>4.5966869189906516</v>
      </c>
      <c r="AG51" s="14">
        <f t="shared" ca="1" si="69"/>
        <v>4.98169571603563E-2</v>
      </c>
      <c r="AH51" s="5">
        <f t="shared" ca="1" si="70"/>
        <v>4.0216339007810548E-2</v>
      </c>
      <c r="AI51">
        <f t="shared" ca="1" si="48"/>
        <v>3.9820634361777102E-2</v>
      </c>
      <c r="AJ51">
        <f t="shared" ca="1" si="49"/>
        <v>3.9570464603345105E-4</v>
      </c>
      <c r="AK51" s="50">
        <f>0</f>
        <v>0</v>
      </c>
      <c r="AL51" s="51">
        <f t="shared" ca="1" si="50"/>
        <v>3.7108231811879309</v>
      </c>
      <c r="AM51" s="52">
        <f t="shared" ca="1" si="51"/>
        <v>3.7108231811879309</v>
      </c>
      <c r="AN51" s="14">
        <f t="shared" ca="1" si="71"/>
        <v>1.8090288687457351E-2</v>
      </c>
      <c r="AO51" s="5">
        <f t="shared" ca="1" si="72"/>
        <v>1.2542144268624761E-2</v>
      </c>
      <c r="AP51">
        <f t="shared" ca="1" si="52"/>
        <v>1.2418737094308055E-2</v>
      </c>
      <c r="AQ51">
        <f t="shared" ca="1" si="53"/>
        <v>1.2340717431670646E-4</v>
      </c>
      <c r="AR51" s="50">
        <f>0</f>
        <v>0</v>
      </c>
      <c r="AS51" s="51">
        <f t="shared" ca="1" si="54"/>
        <v>1.1572828567209237</v>
      </c>
      <c r="AT51" s="52">
        <f t="shared" ca="1" si="55"/>
        <v>1.1572828567209237</v>
      </c>
      <c r="AU51" s="14">
        <f t="shared" ca="1" si="73"/>
        <v>7.3826174160196928E-3</v>
      </c>
      <c r="AV51" s="5">
        <f t="shared" ca="1" si="74"/>
        <v>0</v>
      </c>
      <c r="AW51">
        <f t="shared" ca="1" si="56"/>
        <v>0</v>
      </c>
      <c r="AX51">
        <f t="shared" ca="1" si="57"/>
        <v>0</v>
      </c>
      <c r="AY51" s="50">
        <f>0</f>
        <v>0</v>
      </c>
      <c r="AZ51" s="51">
        <f t="shared" ca="1" si="58"/>
        <v>0</v>
      </c>
      <c r="BA51" s="52">
        <f t="shared" ca="1" si="59"/>
        <v>0</v>
      </c>
      <c r="BB51" s="14">
        <f t="shared" ca="1" si="75"/>
        <v>0</v>
      </c>
      <c r="BC51" s="5">
        <f t="shared" ca="1" si="76"/>
        <v>1.6158906270940906E-2</v>
      </c>
      <c r="BD51">
        <f t="shared" ca="1" si="60"/>
        <v>1.6126127929570303E-2</v>
      </c>
      <c r="BE51">
        <f t="shared" ca="1" si="61"/>
        <v>3.2778341370603609E-5</v>
      </c>
      <c r="BF51" s="50">
        <f>0</f>
        <v>0</v>
      </c>
      <c r="BG51" s="51">
        <f t="shared" ca="1" si="62"/>
        <v>0.30738741689842281</v>
      </c>
      <c r="BH51" s="52">
        <f t="shared" ca="1" si="63"/>
        <v>0.30738741689842281</v>
      </c>
      <c r="BI51" s="14">
        <f t="shared" ca="1" si="77"/>
        <v>3.4411809372496957E-3</v>
      </c>
      <c r="BJ51" s="5">
        <f ca="1">0 + '1. Strategy Calcs'!V50 + '1. Strategy Calcs'!AC50 + '1. Strategy Calcs'!AJ50 + '1. Strategy Calcs'!AQ50 + '1. Strategy Calcs'!AX50 + '1. Strategy Calcs'!BE50 + BJ50</f>
        <v>0.25042856518165263</v>
      </c>
      <c r="BK51" s="63">
        <f>0</f>
        <v>0</v>
      </c>
    </row>
    <row r="52" spans="2:63" x14ac:dyDescent="0.35">
      <c r="B52" s="14">
        <v>44</v>
      </c>
      <c r="D52" s="5">
        <f ca="1">'1. Strategy Calcs'!T52</f>
        <v>0.62463002966585934</v>
      </c>
      <c r="E52">
        <f ca="1">'1. Strategy Calcs'!AA52</f>
        <v>4.9326788192072694E-2</v>
      </c>
      <c r="F52">
        <f ca="1">'1. Strategy Calcs'!AH52</f>
        <v>3.9820634361777102E-2</v>
      </c>
      <c r="G52">
        <f ca="1">'1. Strategy Calcs'!AO52</f>
        <v>1.2418737094308055E-2</v>
      </c>
      <c r="H52">
        <f ca="1">'1. Strategy Calcs'!AV52</f>
        <v>0</v>
      </c>
      <c r="I52">
        <f ca="1">'1. Strategy Calcs'!BC52</f>
        <v>1.6126127929570303E-2</v>
      </c>
      <c r="J52" s="6">
        <f ca="1">'1. Strategy Calcs'!BJ52</f>
        <v>0.25767768275641256</v>
      </c>
      <c r="K52" s="50">
        <f ca="1">'1. Strategy Calcs'!Y52 + '1. Strategy Calcs'!AF52 + '1. Strategy Calcs'!AM52 + '1. Strategy Calcs'!AT52 + '1. Strategy Calcs'!BA52 + '1. Strategy Calcs'!BH52 + '1. Strategy Calcs'!BK52</f>
        <v>72.916835374864263</v>
      </c>
      <c r="L52" s="51">
        <f ca="1">K52*'Time Discounting'!C49</f>
        <v>25.040354399473642</v>
      </c>
      <c r="M52" s="52">
        <f t="shared" ca="1" si="64"/>
        <v>165720.67834093704</v>
      </c>
      <c r="N52" s="5">
        <f ca="1">'1. Strategy Calcs'!Z52 + '1. Strategy Calcs'!AG52 + '1. Strategy Calcs'!AN52 + '1. Strategy Calcs'!AU52 + '1. Strategy Calcs'!BB52 + '1. Strategy Calcs'!BI52</f>
        <v>0.70261328635081299</v>
      </c>
      <c r="O52">
        <f ca="1">N52*'Time Discounting'!D49</f>
        <v>0.24128427413990697</v>
      </c>
      <c r="P52" s="6">
        <f t="shared" ca="1" si="65"/>
        <v>21.230720573668293</v>
      </c>
      <c r="R52" s="14">
        <f t="shared" ca="1" si="39"/>
        <v>1</v>
      </c>
      <c r="T52" s="5">
        <f t="shared" ca="1" si="66"/>
        <v>0.62463002966585934</v>
      </c>
      <c r="U52">
        <f t="shared" ca="1" si="40"/>
        <v>0.61797316005070135</v>
      </c>
      <c r="V52">
        <f t="shared" ca="1" si="41"/>
        <v>6.6568696151579638E-3</v>
      </c>
      <c r="W52" s="50">
        <f>0</f>
        <v>0</v>
      </c>
      <c r="X52" s="51">
        <f t="shared" ca="1" si="42"/>
        <v>62.426525262444144</v>
      </c>
      <c r="Y52" s="52">
        <f t="shared" ca="1" si="43"/>
        <v>62.426525262444144</v>
      </c>
      <c r="Z52" s="14">
        <f t="shared" ca="1" si="67"/>
        <v>0.62463002966585934</v>
      </c>
      <c r="AA52" s="5">
        <f t="shared" ca="1" si="68"/>
        <v>4.9326788192072694E-2</v>
      </c>
      <c r="AB52">
        <f t="shared" ca="1" si="44"/>
        <v>4.880109781227332E-2</v>
      </c>
      <c r="AC52">
        <f t="shared" ca="1" si="45"/>
        <v>5.256903797993764E-4</v>
      </c>
      <c r="AD52" s="50">
        <f>0</f>
        <v>0</v>
      </c>
      <c r="AE52" s="51">
        <f t="shared" ca="1" si="46"/>
        <v>4.9297981892335594</v>
      </c>
      <c r="AF52" s="52">
        <f t="shared" ca="1" si="47"/>
        <v>4.9297981892335594</v>
      </c>
      <c r="AG52" s="14">
        <f t="shared" ca="1" si="69"/>
        <v>4.9326788192072694E-2</v>
      </c>
      <c r="AH52" s="5">
        <f t="shared" ca="1" si="70"/>
        <v>3.9820634361777102E-2</v>
      </c>
      <c r="AI52">
        <f t="shared" ca="1" si="48"/>
        <v>3.9396253915193337E-2</v>
      </c>
      <c r="AJ52">
        <f t="shared" ca="1" si="49"/>
        <v>4.2438044658376717E-4</v>
      </c>
      <c r="AK52" s="50">
        <f>0</f>
        <v>0</v>
      </c>
      <c r="AL52" s="51">
        <f t="shared" ca="1" si="50"/>
        <v>3.9797379550929084</v>
      </c>
      <c r="AM52" s="52">
        <f t="shared" ca="1" si="51"/>
        <v>3.9797379550929084</v>
      </c>
      <c r="AN52" s="14">
        <f t="shared" ca="1" si="71"/>
        <v>1.7912291100945985E-2</v>
      </c>
      <c r="AO52" s="5">
        <f t="shared" ca="1" si="72"/>
        <v>1.2418737094308055E-2</v>
      </c>
      <c r="AP52">
        <f t="shared" ca="1" si="52"/>
        <v>1.2286386887472887E-2</v>
      </c>
      <c r="AQ52">
        <f t="shared" ca="1" si="53"/>
        <v>1.3235020683516926E-4</v>
      </c>
      <c r="AR52" s="50">
        <f>0</f>
        <v>0</v>
      </c>
      <c r="AS52" s="51">
        <f t="shared" ca="1" si="54"/>
        <v>1.2411484688947667</v>
      </c>
      <c r="AT52" s="52">
        <f t="shared" ca="1" si="55"/>
        <v>1.2411484688947667</v>
      </c>
      <c r="AU52" s="14">
        <f t="shared" ca="1" si="73"/>
        <v>7.3099768902165092E-3</v>
      </c>
      <c r="AV52" s="5">
        <f t="shared" ca="1" si="74"/>
        <v>0</v>
      </c>
      <c r="AW52">
        <f t="shared" ca="1" si="56"/>
        <v>0</v>
      </c>
      <c r="AX52">
        <f t="shared" ca="1" si="57"/>
        <v>0</v>
      </c>
      <c r="AY52" s="50">
        <f>0</f>
        <v>0</v>
      </c>
      <c r="AZ52" s="51">
        <f t="shared" ca="1" si="58"/>
        <v>0</v>
      </c>
      <c r="BA52" s="52">
        <f t="shared" ca="1" si="59"/>
        <v>0</v>
      </c>
      <c r="BB52" s="14">
        <f t="shared" ca="1" si="75"/>
        <v>0</v>
      </c>
      <c r="BC52" s="5">
        <f t="shared" ca="1" si="76"/>
        <v>1.6126127929570303E-2</v>
      </c>
      <c r="BD52">
        <f t="shared" ca="1" si="60"/>
        <v>1.6089911871466075E-2</v>
      </c>
      <c r="BE52">
        <f t="shared" ca="1" si="61"/>
        <v>3.6216058104228975E-5</v>
      </c>
      <c r="BF52" s="50">
        <f>0</f>
        <v>0</v>
      </c>
      <c r="BG52" s="51">
        <f t="shared" ca="1" si="62"/>
        <v>0.33962549919886731</v>
      </c>
      <c r="BH52" s="52">
        <f t="shared" ca="1" si="63"/>
        <v>0.33962549919886731</v>
      </c>
      <c r="BI52" s="14">
        <f t="shared" ca="1" si="77"/>
        <v>3.4342005017184846E-3</v>
      </c>
      <c r="BJ52" s="5">
        <f ca="1">0 + '1. Strategy Calcs'!V51 + '1. Strategy Calcs'!AC51 + '1. Strategy Calcs'!AJ51 + '1. Strategy Calcs'!AQ51 + '1. Strategy Calcs'!AX51 + '1. Strategy Calcs'!BE51 + BJ51</f>
        <v>0.25767768275641256</v>
      </c>
      <c r="BK52" s="63">
        <f>0</f>
        <v>0</v>
      </c>
    </row>
    <row r="53" spans="2:63" x14ac:dyDescent="0.35">
      <c r="B53" s="14">
        <v>45</v>
      </c>
      <c r="D53" s="5">
        <f ca="1">'1. Strategy Calcs'!T53</f>
        <v>0.61797316005070135</v>
      </c>
      <c r="E53">
        <f ca="1">'1. Strategy Calcs'!AA53</f>
        <v>4.880109781227332E-2</v>
      </c>
      <c r="F53">
        <f ca="1">'1. Strategy Calcs'!AH53</f>
        <v>3.9396253915193337E-2</v>
      </c>
      <c r="G53">
        <f ca="1">'1. Strategy Calcs'!AO53</f>
        <v>1.2286386887472887E-2</v>
      </c>
      <c r="H53">
        <f ca="1">'1. Strategy Calcs'!AV53</f>
        <v>0</v>
      </c>
      <c r="I53">
        <f ca="1">'1. Strategy Calcs'!BC53</f>
        <v>1.6089911871466075E-2</v>
      </c>
      <c r="J53" s="6">
        <f ca="1">'1. Strategy Calcs'!BJ53</f>
        <v>0.26545318946289309</v>
      </c>
      <c r="K53" s="50">
        <f ca="1">'1. Strategy Calcs'!Y53 + '1. Strategy Calcs'!AF53 + '1. Strategy Calcs'!AM53 + '1. Strategy Calcs'!AT53 + '1. Strategy Calcs'!BA53 + '1. Strategy Calcs'!BH53 + '1. Strategy Calcs'!BK53</f>
        <v>78.078156201799629</v>
      </c>
      <c r="L53" s="51">
        <f ca="1">K53*'Time Discounting'!C50</f>
        <v>26.169323514385596</v>
      </c>
      <c r="M53" s="52">
        <f t="shared" ca="1" si="64"/>
        <v>165746.84766445143</v>
      </c>
      <c r="N53" s="5">
        <f ca="1">'1. Strategy Calcs'!Z53 + '1. Strategy Calcs'!AG53 + '1. Strategy Calcs'!AN53 + '1. Strategy Calcs'!AU53 + '1. Strategy Calcs'!BB53 + '1. Strategy Calcs'!BI53</f>
        <v>0.69515421255170673</v>
      </c>
      <c r="O53">
        <f ca="1">N53*'Time Discounting'!D50</f>
        <v>0.23299366129542745</v>
      </c>
      <c r="P53" s="6">
        <f t="shared" ca="1" si="65"/>
        <v>21.463714234963721</v>
      </c>
      <c r="R53" s="14">
        <f t="shared" ca="1" si="39"/>
        <v>1</v>
      </c>
      <c r="T53" s="5">
        <f t="shared" ca="1" si="66"/>
        <v>0.61797316005070135</v>
      </c>
      <c r="U53">
        <f t="shared" ca="1" si="40"/>
        <v>0.61084570481194056</v>
      </c>
      <c r="V53">
        <f t="shared" ca="1" si="41"/>
        <v>7.1274552387607677E-3</v>
      </c>
      <c r="W53" s="50">
        <f>0</f>
        <v>0</v>
      </c>
      <c r="X53" s="51">
        <f t="shared" ca="1" si="42"/>
        <v>66.839564276020553</v>
      </c>
      <c r="Y53" s="52">
        <f t="shared" ca="1" si="43"/>
        <v>66.839564276020553</v>
      </c>
      <c r="Z53" s="14">
        <f t="shared" ca="1" si="67"/>
        <v>0.61797316005070135</v>
      </c>
      <c r="AA53" s="5">
        <f t="shared" ca="1" si="68"/>
        <v>4.880109781227332E-2</v>
      </c>
      <c r="AB53">
        <f t="shared" ca="1" si="44"/>
        <v>4.8238245470545685E-2</v>
      </c>
      <c r="AC53">
        <f t="shared" ca="1" si="45"/>
        <v>5.6285234172763542E-4</v>
      </c>
      <c r="AD53" s="50">
        <f>0</f>
        <v>0</v>
      </c>
      <c r="AE53" s="51">
        <f t="shared" ca="1" si="46"/>
        <v>5.2782941474289791</v>
      </c>
      <c r="AF53" s="52">
        <f t="shared" ca="1" si="47"/>
        <v>5.2782941474289791</v>
      </c>
      <c r="AG53" s="14">
        <f t="shared" ca="1" si="69"/>
        <v>4.880109781227332E-2</v>
      </c>
      <c r="AH53" s="5">
        <f t="shared" ca="1" si="70"/>
        <v>3.9396253915193337E-2</v>
      </c>
      <c r="AI53">
        <f t="shared" ca="1" si="48"/>
        <v>3.8941873281037064E-2</v>
      </c>
      <c r="AJ53">
        <f t="shared" ca="1" si="49"/>
        <v>4.5438063415627377E-4</v>
      </c>
      <c r="AK53" s="50">
        <f>0</f>
        <v>0</v>
      </c>
      <c r="AL53" s="51">
        <f t="shared" ca="1" si="50"/>
        <v>4.2610725125714994</v>
      </c>
      <c r="AM53" s="52">
        <f t="shared" ca="1" si="51"/>
        <v>4.2610725125714994</v>
      </c>
      <c r="AN53" s="14">
        <f t="shared" ca="1" si="71"/>
        <v>1.7721394440995873E-2</v>
      </c>
      <c r="AO53" s="5">
        <f t="shared" ca="1" si="72"/>
        <v>1.2286386887472887E-2</v>
      </c>
      <c r="AP53">
        <f t="shared" ca="1" si="52"/>
        <v>1.2144680615667529E-2</v>
      </c>
      <c r="AQ53">
        <f t="shared" ca="1" si="53"/>
        <v>1.4170627180535726E-4</v>
      </c>
      <c r="AR53" s="50">
        <f>0</f>
        <v>0</v>
      </c>
      <c r="AS53" s="51">
        <f t="shared" ca="1" si="54"/>
        <v>1.328887400252017</v>
      </c>
      <c r="AT53" s="52">
        <f t="shared" ca="1" si="55"/>
        <v>1.328887400252017</v>
      </c>
      <c r="AU53" s="14">
        <f t="shared" ca="1" si="73"/>
        <v>7.2320722735044049E-3</v>
      </c>
      <c r="AV53" s="5">
        <f t="shared" ca="1" si="74"/>
        <v>0</v>
      </c>
      <c r="AW53">
        <f t="shared" ca="1" si="56"/>
        <v>0</v>
      </c>
      <c r="AX53">
        <f t="shared" ca="1" si="57"/>
        <v>0</v>
      </c>
      <c r="AY53" s="50">
        <f>0</f>
        <v>0</v>
      </c>
      <c r="AZ53" s="51">
        <f t="shared" ca="1" si="58"/>
        <v>0</v>
      </c>
      <c r="BA53" s="52">
        <f t="shared" ca="1" si="59"/>
        <v>0</v>
      </c>
      <c r="BB53" s="14">
        <f t="shared" ca="1" si="75"/>
        <v>0</v>
      </c>
      <c r="BC53" s="5">
        <f t="shared" ca="1" si="76"/>
        <v>1.6089911871466075E-2</v>
      </c>
      <c r="BD53">
        <f t="shared" ca="1" si="60"/>
        <v>1.6050420791768751E-2</v>
      </c>
      <c r="BE53">
        <f t="shared" ca="1" si="61"/>
        <v>3.9491079697326319E-5</v>
      </c>
      <c r="BF53" s="50">
        <f>0</f>
        <v>0</v>
      </c>
      <c r="BG53" s="51">
        <f t="shared" ca="1" si="62"/>
        <v>0.37033786552657855</v>
      </c>
      <c r="BH53" s="52">
        <f t="shared" ca="1" si="63"/>
        <v>0.37033786552657855</v>
      </c>
      <c r="BI53" s="14">
        <f t="shared" ca="1" si="77"/>
        <v>3.4264879742317254E-3</v>
      </c>
      <c r="BJ53" s="5">
        <f ca="1">0 + '1. Strategy Calcs'!V52 + '1. Strategy Calcs'!AC52 + '1. Strategy Calcs'!AJ52 + '1. Strategy Calcs'!AQ52 + '1. Strategy Calcs'!AX52 + '1. Strategy Calcs'!BE52 + BJ52</f>
        <v>0.26545318946289309</v>
      </c>
      <c r="BK53" s="63">
        <f>0</f>
        <v>0</v>
      </c>
    </row>
    <row r="54" spans="2:63" x14ac:dyDescent="0.35">
      <c r="B54" s="14">
        <v>46</v>
      </c>
      <c r="D54" s="5">
        <f ca="1">'1. Strategy Calcs'!T54</f>
        <v>0.61084570481194056</v>
      </c>
      <c r="E54">
        <f ca="1">'1. Strategy Calcs'!AA54</f>
        <v>4.8238245470545685E-2</v>
      </c>
      <c r="F54">
        <f ca="1">'1. Strategy Calcs'!AH54</f>
        <v>3.8941873281037064E-2</v>
      </c>
      <c r="G54">
        <f ca="1">'1. Strategy Calcs'!AO54</f>
        <v>1.2144680615667529E-2</v>
      </c>
      <c r="H54">
        <f ca="1">'1. Strategy Calcs'!AV54</f>
        <v>0</v>
      </c>
      <c r="I54">
        <f ca="1">'1. Strategy Calcs'!BC54</f>
        <v>1.6050420791768751E-2</v>
      </c>
      <c r="J54" s="6">
        <f ca="1">'1. Strategy Calcs'!BJ54</f>
        <v>0.27377907502904048</v>
      </c>
      <c r="K54" s="50">
        <f ca="1">'1. Strategy Calcs'!Y54 + '1. Strategy Calcs'!AF54 + '1. Strategy Calcs'!AM54 + '1. Strategy Calcs'!AT54 + '1. Strategy Calcs'!BA54 + '1. Strategy Calcs'!BH54 + '1. Strategy Calcs'!BK54</f>
        <v>83.495655755403476</v>
      </c>
      <c r="L54" s="51">
        <f ca="1">K54*'Time Discounting'!C51</f>
        <v>27.313484891775001</v>
      </c>
      <c r="M54" s="52">
        <f t="shared" ca="1" si="64"/>
        <v>165774.16114934321</v>
      </c>
      <c r="N54" s="5">
        <f ca="1">'1. Strategy Calcs'!Z54 + '1. Strategy Calcs'!AG54 + '1. Strategy Calcs'!AN54 + '1. Strategy Calcs'!AU54 + '1. Strategy Calcs'!BB54 + '1. Strategy Calcs'!BI54</f>
        <v>0.6871676916954359</v>
      </c>
      <c r="O54">
        <f ca="1">N54*'Time Discounting'!D51</f>
        <v>0.22478947192440663</v>
      </c>
      <c r="P54" s="6">
        <f t="shared" ca="1" si="65"/>
        <v>21.688503706888127</v>
      </c>
      <c r="R54" s="14">
        <f t="shared" ca="1" si="39"/>
        <v>1</v>
      </c>
      <c r="T54" s="5">
        <f t="shared" ca="1" si="66"/>
        <v>0.61084570481194056</v>
      </c>
      <c r="U54">
        <f t="shared" ca="1" si="40"/>
        <v>0.60321538677485265</v>
      </c>
      <c r="V54">
        <f t="shared" ca="1" si="41"/>
        <v>7.6303180370878741E-3</v>
      </c>
      <c r="W54" s="50">
        <f>0</f>
        <v>0</v>
      </c>
      <c r="X54" s="51">
        <f t="shared" ca="1" si="42"/>
        <v>71.555290885991951</v>
      </c>
      <c r="Y54" s="52">
        <f t="shared" ca="1" si="43"/>
        <v>71.555290885991951</v>
      </c>
      <c r="Z54" s="14">
        <f t="shared" ca="1" si="67"/>
        <v>0.61084570481194056</v>
      </c>
      <c r="AA54" s="5">
        <f t="shared" ca="1" si="68"/>
        <v>4.8238245470545685E-2</v>
      </c>
      <c r="AB54">
        <f t="shared" ca="1" si="44"/>
        <v>4.7635682251074909E-2</v>
      </c>
      <c r="AC54">
        <f t="shared" ca="1" si="45"/>
        <v>6.0256321947077432E-4</v>
      </c>
      <c r="AD54" s="50">
        <f>0</f>
        <v>0</v>
      </c>
      <c r="AE54" s="51">
        <f t="shared" ca="1" si="46"/>
        <v>5.6506932262664371</v>
      </c>
      <c r="AF54" s="52">
        <f t="shared" ca="1" si="47"/>
        <v>5.6506932262664371</v>
      </c>
      <c r="AG54" s="14">
        <f t="shared" ca="1" si="69"/>
        <v>4.8238245470545685E-2</v>
      </c>
      <c r="AH54" s="5">
        <f t="shared" ca="1" si="70"/>
        <v>3.8941873281037064E-2</v>
      </c>
      <c r="AI54">
        <f t="shared" ca="1" si="48"/>
        <v>3.8455434765134314E-2</v>
      </c>
      <c r="AJ54">
        <f t="shared" ca="1" si="49"/>
        <v>4.8643851590274637E-4</v>
      </c>
      <c r="AK54" s="50">
        <f>0</f>
        <v>0</v>
      </c>
      <c r="AL54" s="51">
        <f t="shared" ca="1" si="50"/>
        <v>4.5617036320619073</v>
      </c>
      <c r="AM54" s="52">
        <f t="shared" ca="1" si="51"/>
        <v>4.5617036320619073</v>
      </c>
      <c r="AN54" s="14">
        <f t="shared" ca="1" si="71"/>
        <v>1.7517002966071206E-2</v>
      </c>
      <c r="AO54" s="5">
        <f t="shared" ca="1" si="72"/>
        <v>1.2144680615667529E-2</v>
      </c>
      <c r="AP54">
        <f t="shared" ca="1" si="52"/>
        <v>1.1992976552224978E-2</v>
      </c>
      <c r="AQ54">
        <f t="shared" ca="1" si="53"/>
        <v>1.5170406344254937E-4</v>
      </c>
      <c r="AR54" s="50">
        <f>0</f>
        <v>0</v>
      </c>
      <c r="AS54" s="51">
        <f t="shared" ca="1" si="54"/>
        <v>1.4226442902452749</v>
      </c>
      <c r="AT54" s="52">
        <f t="shared" ca="1" si="55"/>
        <v>1.4226442902452749</v>
      </c>
      <c r="AU54" s="14">
        <f t="shared" ca="1" si="73"/>
        <v>7.1486604447307143E-3</v>
      </c>
      <c r="AV54" s="5">
        <f t="shared" ca="1" si="74"/>
        <v>0</v>
      </c>
      <c r="AW54">
        <f t="shared" ca="1" si="56"/>
        <v>0</v>
      </c>
      <c r="AX54">
        <f t="shared" ca="1" si="57"/>
        <v>0</v>
      </c>
      <c r="AY54" s="50">
        <f>0</f>
        <v>0</v>
      </c>
      <c r="AZ54" s="51">
        <f t="shared" ca="1" si="58"/>
        <v>0</v>
      </c>
      <c r="BA54" s="52">
        <f t="shared" ca="1" si="59"/>
        <v>0</v>
      </c>
      <c r="BB54" s="14">
        <f t="shared" ca="1" si="75"/>
        <v>0</v>
      </c>
      <c r="BC54" s="5">
        <f t="shared" ca="1" si="76"/>
        <v>1.6050420791768751E-2</v>
      </c>
      <c r="BD54">
        <f t="shared" ca="1" si="60"/>
        <v>1.6017862513192649E-2</v>
      </c>
      <c r="BE54">
        <f t="shared" ca="1" si="61"/>
        <v>3.2558278576102896E-5</v>
      </c>
      <c r="BF54" s="50">
        <f>0</f>
        <v>0</v>
      </c>
      <c r="BG54" s="51">
        <f t="shared" ca="1" si="62"/>
        <v>0.30532372083789888</v>
      </c>
      <c r="BH54" s="52">
        <f t="shared" ca="1" si="63"/>
        <v>0.30532372083789888</v>
      </c>
      <c r="BI54" s="14">
        <f t="shared" ca="1" si="77"/>
        <v>3.4180780021477717E-3</v>
      </c>
      <c r="BJ54" s="5">
        <f ca="1">0 + '1. Strategy Calcs'!V53 + '1. Strategy Calcs'!AC53 + '1. Strategy Calcs'!AJ53 + '1. Strategy Calcs'!AQ53 + '1. Strategy Calcs'!AX53 + '1. Strategy Calcs'!BE53 + BJ53</f>
        <v>0.27377907502904048</v>
      </c>
      <c r="BK54" s="63">
        <f>0</f>
        <v>0</v>
      </c>
    </row>
    <row r="55" spans="2:63" x14ac:dyDescent="0.35">
      <c r="B55" s="14">
        <v>47</v>
      </c>
      <c r="D55" s="5">
        <f ca="1">'1. Strategy Calcs'!T55</f>
        <v>0.60321538677485265</v>
      </c>
      <c r="E55">
        <f ca="1">'1. Strategy Calcs'!AA55</f>
        <v>4.7635682251074909E-2</v>
      </c>
      <c r="F55">
        <f ca="1">'1. Strategy Calcs'!AH55</f>
        <v>3.8455434765134314E-2</v>
      </c>
      <c r="G55">
        <f ca="1">'1. Strategy Calcs'!AO55</f>
        <v>1.1992976552224978E-2</v>
      </c>
      <c r="H55">
        <f ca="1">'1. Strategy Calcs'!AV55</f>
        <v>0</v>
      </c>
      <c r="I55">
        <f ca="1">'1. Strategy Calcs'!BC55</f>
        <v>1.6017862513192649E-2</v>
      </c>
      <c r="J55" s="6">
        <f ca="1">'1. Strategy Calcs'!BJ55</f>
        <v>0.28268265714352053</v>
      </c>
      <c r="K55" s="50">
        <f ca="1">'1. Strategy Calcs'!Y55 + '1. Strategy Calcs'!AF55 + '1. Strategy Calcs'!AM55 + '1. Strategy Calcs'!AT55 + '1. Strategy Calcs'!BA55 + '1. Strategy Calcs'!BH55 + '1. Strategy Calcs'!BK55</f>
        <v>89.776064292585872</v>
      </c>
      <c r="L55" s="51">
        <f ca="1">K55*'Time Discounting'!C52</f>
        <v>28.663161120152942</v>
      </c>
      <c r="M55" s="52">
        <f t="shared" ca="1" si="64"/>
        <v>165802.82431046336</v>
      </c>
      <c r="N55" s="5">
        <f ca="1">'1. Strategy Calcs'!Z55 + '1. Strategy Calcs'!AG55 + '1. Strategy Calcs'!AN55 + '1. Strategy Calcs'!AU55 + '1. Strategy Calcs'!BB55 + '1. Strategy Calcs'!BI55</f>
        <v>0.67861976819972014</v>
      </c>
      <c r="O55">
        <f ca="1">N55*'Time Discounting'!D52</f>
        <v>0.21666563252133797</v>
      </c>
      <c r="P55" s="6">
        <f t="shared" ca="1" si="65"/>
        <v>21.905169339409465</v>
      </c>
      <c r="R55" s="14">
        <f t="shared" ca="1" si="39"/>
        <v>1.0000000000000002</v>
      </c>
      <c r="T55" s="5">
        <f t="shared" ca="1" si="66"/>
        <v>0.60321538677485265</v>
      </c>
      <c r="U55">
        <f t="shared" ca="1" si="40"/>
        <v>0.59501195912240801</v>
      </c>
      <c r="V55">
        <f t="shared" ca="1" si="41"/>
        <v>8.2034276524446167E-3</v>
      </c>
      <c r="W55" s="50">
        <f>0</f>
        <v>0</v>
      </c>
      <c r="X55" s="51">
        <f t="shared" ca="1" si="42"/>
        <v>76.929775283245448</v>
      </c>
      <c r="Y55" s="52">
        <f t="shared" ca="1" si="43"/>
        <v>76.929775283245448</v>
      </c>
      <c r="Z55" s="14">
        <f t="shared" ca="1" si="67"/>
        <v>0.60321538677485265</v>
      </c>
      <c r="AA55" s="5">
        <f t="shared" ca="1" si="68"/>
        <v>4.7635682251074909E-2</v>
      </c>
      <c r="AB55">
        <f t="shared" ca="1" si="44"/>
        <v>4.6987860790301414E-2</v>
      </c>
      <c r="AC55">
        <f t="shared" ca="1" si="45"/>
        <v>6.4782146077349393E-4</v>
      </c>
      <c r="AD55" s="50">
        <f>0</f>
        <v>0</v>
      </c>
      <c r="AE55" s="51">
        <f t="shared" ca="1" si="46"/>
        <v>6.0751141489152243</v>
      </c>
      <c r="AF55" s="52">
        <f t="shared" ca="1" si="47"/>
        <v>6.0751141489152243</v>
      </c>
      <c r="AG55" s="14">
        <f t="shared" ca="1" si="69"/>
        <v>4.7635682251074909E-2</v>
      </c>
      <c r="AH55" s="5">
        <f t="shared" ca="1" si="70"/>
        <v>3.8455434765134314E-2</v>
      </c>
      <c r="AI55">
        <f t="shared" ca="1" si="48"/>
        <v>3.7932460080045867E-2</v>
      </c>
      <c r="AJ55">
        <f t="shared" ca="1" si="49"/>
        <v>5.2297468508844468E-4</v>
      </c>
      <c r="AK55" s="50">
        <f>0</f>
        <v>0</v>
      </c>
      <c r="AL55" s="51">
        <f t="shared" ca="1" si="50"/>
        <v>4.904331056139795</v>
      </c>
      <c r="AM55" s="52">
        <f t="shared" ca="1" si="51"/>
        <v>4.904331056139795</v>
      </c>
      <c r="AN55" s="14">
        <f t="shared" ca="1" si="71"/>
        <v>1.729819107522082E-2</v>
      </c>
      <c r="AO55" s="5">
        <f t="shared" ca="1" si="72"/>
        <v>1.1992976552224978E-2</v>
      </c>
      <c r="AP55">
        <f t="shared" ca="1" si="52"/>
        <v>1.1829878067602995E-2</v>
      </c>
      <c r="AQ55">
        <f t="shared" ca="1" si="53"/>
        <v>1.6309848462198377E-4</v>
      </c>
      <c r="AR55" s="50">
        <f>0</f>
        <v>0</v>
      </c>
      <c r="AS55" s="51">
        <f t="shared" ca="1" si="54"/>
        <v>1.5294984368233</v>
      </c>
      <c r="AT55" s="52">
        <f t="shared" ca="1" si="55"/>
        <v>1.5294984368233</v>
      </c>
      <c r="AU55" s="14">
        <f t="shared" ca="1" si="73"/>
        <v>7.0593636676514046E-3</v>
      </c>
      <c r="AV55" s="5">
        <f t="shared" ca="1" si="74"/>
        <v>0</v>
      </c>
      <c r="AW55">
        <f t="shared" ca="1" si="56"/>
        <v>0</v>
      </c>
      <c r="AX55">
        <f t="shared" ca="1" si="57"/>
        <v>0</v>
      </c>
      <c r="AY55" s="50">
        <f>0</f>
        <v>0</v>
      </c>
      <c r="AZ55" s="51">
        <f t="shared" ca="1" si="58"/>
        <v>0</v>
      </c>
      <c r="BA55" s="52">
        <f t="shared" ca="1" si="59"/>
        <v>0</v>
      </c>
      <c r="BB55" s="14">
        <f t="shared" ca="1" si="75"/>
        <v>0</v>
      </c>
      <c r="BC55" s="5">
        <f t="shared" ca="1" si="76"/>
        <v>1.6017862513192649E-2</v>
      </c>
      <c r="BD55">
        <f t="shared" ca="1" si="60"/>
        <v>1.5981889597560521E-2</v>
      </c>
      <c r="BE55">
        <f t="shared" ca="1" si="61"/>
        <v>3.5972915632128041E-5</v>
      </c>
      <c r="BF55" s="50">
        <f>0</f>
        <v>0</v>
      </c>
      <c r="BG55" s="51">
        <f t="shared" ca="1" si="62"/>
        <v>0.33734536746210925</v>
      </c>
      <c r="BH55" s="52">
        <f t="shared" ca="1" si="63"/>
        <v>0.33734536746210925</v>
      </c>
      <c r="BI55" s="14">
        <f t="shared" ca="1" si="77"/>
        <v>3.4111444309204149E-3</v>
      </c>
      <c r="BJ55" s="5">
        <f ca="1">0 + '1. Strategy Calcs'!V54 + '1. Strategy Calcs'!AC54 + '1. Strategy Calcs'!AJ54 + '1. Strategy Calcs'!AQ54 + '1. Strategy Calcs'!AX54 + '1. Strategy Calcs'!BE54 + BJ54</f>
        <v>0.28268265714352053</v>
      </c>
      <c r="BK55" s="63">
        <f>0</f>
        <v>0</v>
      </c>
    </row>
    <row r="56" spans="2:63" x14ac:dyDescent="0.35">
      <c r="B56" s="14">
        <v>48</v>
      </c>
      <c r="D56" s="5">
        <f ca="1">'1. Strategy Calcs'!T56</f>
        <v>0.59501195912240801</v>
      </c>
      <c r="E56">
        <f ca="1">'1. Strategy Calcs'!AA56</f>
        <v>4.6987860790301414E-2</v>
      </c>
      <c r="F56">
        <f ca="1">'1. Strategy Calcs'!AH56</f>
        <v>3.7932460080045867E-2</v>
      </c>
      <c r="G56">
        <f ca="1">'1. Strategy Calcs'!AO56</f>
        <v>1.1829878067602995E-2</v>
      </c>
      <c r="H56">
        <f ca="1">'1. Strategy Calcs'!AV56</f>
        <v>0</v>
      </c>
      <c r="I56">
        <f ca="1">'1. Strategy Calcs'!BC56</f>
        <v>1.5981889597560521E-2</v>
      </c>
      <c r="J56" s="6">
        <f ca="1">'1. Strategy Calcs'!BJ56</f>
        <v>0.29225595234208118</v>
      </c>
      <c r="K56" s="50">
        <f ca="1">'1. Strategy Calcs'!Y56 + '1. Strategy Calcs'!AF56 + '1. Strategy Calcs'!AM56 + '1. Strategy Calcs'!AT56 + '1. Strategy Calcs'!BA56 + '1. Strategy Calcs'!BH56 + '1. Strategy Calcs'!BK56</f>
        <v>95.874053706117266</v>
      </c>
      <c r="L56" s="51">
        <f ca="1">K56*'Time Discounting'!C53</f>
        <v>29.875480618236878</v>
      </c>
      <c r="M56" s="52">
        <f t="shared" ca="1" si="64"/>
        <v>165832.6997910816</v>
      </c>
      <c r="N56" s="5">
        <f ca="1">'1. Strategy Calcs'!Z56 + '1. Strategy Calcs'!AG56 + '1. Strategy Calcs'!AN56 + '1. Strategy Calcs'!AU56 + '1. Strategy Calcs'!BB56 + '1. Strategy Calcs'!BI56</f>
        <v>0.66942960777261329</v>
      </c>
      <c r="O56">
        <f ca="1">N56*'Time Discounting'!D53</f>
        <v>0.20860212434105674</v>
      </c>
      <c r="P56" s="6">
        <f t="shared" ca="1" si="65"/>
        <v>22.11377146375052</v>
      </c>
      <c r="R56" s="14">
        <f t="shared" ca="1" si="39"/>
        <v>1</v>
      </c>
      <c r="T56" s="5">
        <f t="shared" ca="1" si="66"/>
        <v>0.59501195912240801</v>
      </c>
      <c r="U56">
        <f t="shared" ca="1" si="40"/>
        <v>0.58625201455662024</v>
      </c>
      <c r="V56">
        <f t="shared" ca="1" si="41"/>
        <v>8.7599445657878319E-3</v>
      </c>
      <c r="W56" s="50">
        <f>0</f>
        <v>0</v>
      </c>
      <c r="X56" s="51">
        <f t="shared" ca="1" si="42"/>
        <v>82.148657304111538</v>
      </c>
      <c r="Y56" s="52">
        <f t="shared" ca="1" si="43"/>
        <v>82.148657304111538</v>
      </c>
      <c r="Z56" s="14">
        <f t="shared" ca="1" si="67"/>
        <v>0.59501195912240801</v>
      </c>
      <c r="AA56" s="5">
        <f t="shared" ca="1" si="68"/>
        <v>4.6987860790301414E-2</v>
      </c>
      <c r="AB56">
        <f t="shared" ca="1" si="44"/>
        <v>4.6296091407388364E-2</v>
      </c>
      <c r="AC56">
        <f t="shared" ca="1" si="45"/>
        <v>6.9176938291305484E-4</v>
      </c>
      <c r="AD56" s="50">
        <f>0</f>
        <v>0</v>
      </c>
      <c r="AE56" s="51">
        <f t="shared" ca="1" si="46"/>
        <v>6.4872472129953929</v>
      </c>
      <c r="AF56" s="52">
        <f t="shared" ca="1" si="47"/>
        <v>6.4872472129953929</v>
      </c>
      <c r="AG56" s="14">
        <f t="shared" ca="1" si="69"/>
        <v>4.6987860790301414E-2</v>
      </c>
      <c r="AH56" s="5">
        <f t="shared" ca="1" si="70"/>
        <v>3.7932460080045867E-2</v>
      </c>
      <c r="AI56">
        <f t="shared" ca="1" si="48"/>
        <v>3.7374007023009408E-2</v>
      </c>
      <c r="AJ56">
        <f t="shared" ca="1" si="49"/>
        <v>5.5845305703645953E-4</v>
      </c>
      <c r="AK56" s="50">
        <f>0</f>
        <v>0</v>
      </c>
      <c r="AL56" s="51">
        <f t="shared" ca="1" si="50"/>
        <v>5.2370387116480188</v>
      </c>
      <c r="AM56" s="52">
        <f t="shared" ca="1" si="51"/>
        <v>5.2370387116480188</v>
      </c>
      <c r="AN56" s="14">
        <f t="shared" ca="1" si="71"/>
        <v>1.7062944325693354E-2</v>
      </c>
      <c r="AO56" s="5">
        <f t="shared" ca="1" si="72"/>
        <v>1.1829878067602995E-2</v>
      </c>
      <c r="AP56">
        <f t="shared" ca="1" si="52"/>
        <v>1.1655715053728323E-2</v>
      </c>
      <c r="AQ56">
        <f t="shared" ca="1" si="53"/>
        <v>1.7416301387467167E-4</v>
      </c>
      <c r="AR56" s="50">
        <f>0</f>
        <v>0</v>
      </c>
      <c r="AS56" s="51">
        <f t="shared" ca="1" si="54"/>
        <v>1.6332589361031982</v>
      </c>
      <c r="AT56" s="52">
        <f t="shared" ca="1" si="55"/>
        <v>1.6332589361031982</v>
      </c>
      <c r="AU56" s="14">
        <f t="shared" ca="1" si="73"/>
        <v>6.9633598514531794E-3</v>
      </c>
      <c r="AV56" s="5">
        <f t="shared" ca="1" si="74"/>
        <v>0</v>
      </c>
      <c r="AW56">
        <f t="shared" ca="1" si="56"/>
        <v>0</v>
      </c>
      <c r="AX56">
        <f t="shared" ca="1" si="57"/>
        <v>0</v>
      </c>
      <c r="AY56" s="50">
        <f>0</f>
        <v>0</v>
      </c>
      <c r="AZ56" s="51">
        <f t="shared" ca="1" si="58"/>
        <v>0</v>
      </c>
      <c r="BA56" s="52">
        <f t="shared" ca="1" si="59"/>
        <v>0</v>
      </c>
      <c r="BB56" s="14">
        <f t="shared" ca="1" si="75"/>
        <v>0</v>
      </c>
      <c r="BC56" s="5">
        <f t="shared" ca="1" si="76"/>
        <v>1.5981889597560521E-2</v>
      </c>
      <c r="BD56">
        <f t="shared" ca="1" si="60"/>
        <v>1.594266364773227E-2</v>
      </c>
      <c r="BE56">
        <f t="shared" ca="1" si="61"/>
        <v>3.9225949828252527E-5</v>
      </c>
      <c r="BF56" s="50">
        <f>0</f>
        <v>0</v>
      </c>
      <c r="BG56" s="51">
        <f t="shared" ca="1" si="62"/>
        <v>0.36785154125910663</v>
      </c>
      <c r="BH56" s="52">
        <f t="shared" ca="1" si="63"/>
        <v>0.36785154125910663</v>
      </c>
      <c r="BI56" s="14">
        <f t="shared" ca="1" si="77"/>
        <v>3.403483682757454E-3</v>
      </c>
      <c r="BJ56" s="5">
        <f ca="1">0 + '1. Strategy Calcs'!V55 + '1. Strategy Calcs'!AC55 + '1. Strategy Calcs'!AJ55 + '1. Strategy Calcs'!AQ55 + '1. Strategy Calcs'!AX55 + '1. Strategy Calcs'!BE55 + BJ55</f>
        <v>0.29225595234208118</v>
      </c>
      <c r="BK56" s="63">
        <f>0</f>
        <v>0</v>
      </c>
    </row>
    <row r="57" spans="2:63" x14ac:dyDescent="0.35">
      <c r="B57" s="14">
        <v>49</v>
      </c>
      <c r="D57" s="5">
        <f ca="1">'1. Strategy Calcs'!T57</f>
        <v>0.58625201455662024</v>
      </c>
      <c r="E57">
        <f ca="1">'1. Strategy Calcs'!AA57</f>
        <v>4.6296091407388364E-2</v>
      </c>
      <c r="F57">
        <f ca="1">'1. Strategy Calcs'!AH57</f>
        <v>3.7374007023009408E-2</v>
      </c>
      <c r="G57">
        <f ca="1">'1. Strategy Calcs'!AO57</f>
        <v>1.1655715053728323E-2</v>
      </c>
      <c r="H57">
        <f ca="1">'1. Strategy Calcs'!AV57</f>
        <v>0</v>
      </c>
      <c r="I57">
        <f ca="1">'1. Strategy Calcs'!BC57</f>
        <v>1.594266364773227E-2</v>
      </c>
      <c r="J57" s="6">
        <f ca="1">'1. Strategy Calcs'!BJ57</f>
        <v>0.30247950831152143</v>
      </c>
      <c r="K57" s="50">
        <f ca="1">'1. Strategy Calcs'!Y57 + '1. Strategy Calcs'!AF57 + '1. Strategy Calcs'!AM57 + '1. Strategy Calcs'!AT57 + '1. Strategy Calcs'!BA57 + '1. Strategy Calcs'!BH57 + '1. Strategy Calcs'!BK57</f>
        <v>102.30670906785598</v>
      </c>
      <c r="L57" s="51">
        <f ca="1">K57*'Time Discounting'!C54</f>
        <v>31.114885902409132</v>
      </c>
      <c r="M57" s="52">
        <f t="shared" ca="1" si="64"/>
        <v>165863.81467698401</v>
      </c>
      <c r="N57" s="5">
        <f ca="1">'1. Strategy Calcs'!Z57 + '1. Strategy Calcs'!AG57 + '1. Strategy Calcs'!AN57 + '1. Strategy Calcs'!AU57 + '1. Strategy Calcs'!BB57 + '1. Strategy Calcs'!BI57</f>
        <v>0.65961581785557433</v>
      </c>
      <c r="O57">
        <f ca="1">N57*'Time Discounting'!D54</f>
        <v>0.20061119255031271</v>
      </c>
      <c r="P57" s="6">
        <f t="shared" ca="1" si="65"/>
        <v>22.314382656300833</v>
      </c>
      <c r="R57" s="14">
        <f t="shared" ca="1" si="39"/>
        <v>1</v>
      </c>
      <c r="T57" s="5">
        <f t="shared" ca="1" si="66"/>
        <v>0.58625201455662024</v>
      </c>
      <c r="U57">
        <f t="shared" ca="1" si="40"/>
        <v>0.57689613590671407</v>
      </c>
      <c r="V57">
        <f t="shared" ca="1" si="41"/>
        <v>9.3558786499061877E-3</v>
      </c>
      <c r="W57" s="50">
        <f>0</f>
        <v>0</v>
      </c>
      <c r="X57" s="51">
        <f t="shared" ca="1" si="42"/>
        <v>87.737184090373859</v>
      </c>
      <c r="Y57" s="52">
        <f t="shared" ca="1" si="43"/>
        <v>87.737184090373859</v>
      </c>
      <c r="Z57" s="14">
        <f t="shared" ca="1" si="67"/>
        <v>0.58625201455662024</v>
      </c>
      <c r="AA57" s="5">
        <f t="shared" ca="1" si="68"/>
        <v>4.6296091407388364E-2</v>
      </c>
      <c r="AB57">
        <f t="shared" ca="1" si="44"/>
        <v>4.5557261343836135E-2</v>
      </c>
      <c r="AC57">
        <f t="shared" ca="1" si="45"/>
        <v>7.3883006355222923E-4</v>
      </c>
      <c r="AD57" s="50">
        <f>0</f>
        <v>0</v>
      </c>
      <c r="AE57" s="51">
        <f t="shared" ca="1" si="46"/>
        <v>6.9285709790640073</v>
      </c>
      <c r="AF57" s="52">
        <f t="shared" ca="1" si="47"/>
        <v>6.9285709790640073</v>
      </c>
      <c r="AG57" s="14">
        <f t="shared" ca="1" si="69"/>
        <v>4.6296091407388364E-2</v>
      </c>
      <c r="AH57" s="5">
        <f t="shared" ca="1" si="70"/>
        <v>3.7374007023009408E-2</v>
      </c>
      <c r="AI57">
        <f t="shared" ca="1" si="48"/>
        <v>3.6777562719730608E-2</v>
      </c>
      <c r="AJ57">
        <f t="shared" ca="1" si="49"/>
        <v>5.9644430327880236E-4</v>
      </c>
      <c r="AK57" s="50">
        <f>0</f>
        <v>0</v>
      </c>
      <c r="AL57" s="51">
        <f t="shared" ca="1" si="50"/>
        <v>5.5933114990703503</v>
      </c>
      <c r="AM57" s="52">
        <f t="shared" ca="1" si="51"/>
        <v>5.5933114990703503</v>
      </c>
      <c r="AN57" s="14">
        <f t="shared" ca="1" si="71"/>
        <v>1.6811738540447201E-2</v>
      </c>
      <c r="AO57" s="5">
        <f t="shared" ca="1" si="72"/>
        <v>1.1655715053728323E-2</v>
      </c>
      <c r="AP57">
        <f t="shared" ca="1" si="52"/>
        <v>1.1469703828328884E-2</v>
      </c>
      <c r="AQ57">
        <f t="shared" ca="1" si="53"/>
        <v>1.8601122539943949E-4</v>
      </c>
      <c r="AR57" s="50">
        <f>0</f>
        <v>0</v>
      </c>
      <c r="AS57" s="51">
        <f t="shared" ca="1" si="54"/>
        <v>1.7443686196069133</v>
      </c>
      <c r="AT57" s="52">
        <f t="shared" ca="1" si="55"/>
        <v>1.7443686196069133</v>
      </c>
      <c r="AU57" s="14">
        <f t="shared" ca="1" si="73"/>
        <v>6.8608431787121294E-3</v>
      </c>
      <c r="AV57" s="5">
        <f t="shared" ca="1" si="74"/>
        <v>0</v>
      </c>
      <c r="AW57">
        <f t="shared" ca="1" si="56"/>
        <v>0</v>
      </c>
      <c r="AX57">
        <f t="shared" ca="1" si="57"/>
        <v>0</v>
      </c>
      <c r="AY57" s="50">
        <f>0</f>
        <v>0</v>
      </c>
      <c r="AZ57" s="51">
        <f t="shared" ca="1" si="58"/>
        <v>0</v>
      </c>
      <c r="BA57" s="52">
        <f t="shared" ca="1" si="59"/>
        <v>0</v>
      </c>
      <c r="BB57" s="14">
        <f t="shared" ca="1" si="75"/>
        <v>0</v>
      </c>
      <c r="BC57" s="5">
        <f t="shared" ca="1" si="76"/>
        <v>1.594266364773227E-2</v>
      </c>
      <c r="BD57">
        <f t="shared" ca="1" si="60"/>
        <v>1.5910323954522847E-2</v>
      </c>
      <c r="BE57">
        <f t="shared" ca="1" si="61"/>
        <v>3.2339693209424897E-5</v>
      </c>
      <c r="BF57" s="50">
        <f>0</f>
        <v>0</v>
      </c>
      <c r="BG57" s="51">
        <f t="shared" ca="1" si="62"/>
        <v>0.3032738797408383</v>
      </c>
      <c r="BH57" s="52">
        <f t="shared" ca="1" si="63"/>
        <v>0.3032738797408383</v>
      </c>
      <c r="BI57" s="14">
        <f t="shared" ca="1" si="77"/>
        <v>3.3951301724064946E-3</v>
      </c>
      <c r="BJ57" s="5">
        <f ca="1">0 + '1. Strategy Calcs'!V56 + '1. Strategy Calcs'!AC56 + '1. Strategy Calcs'!AJ56 + '1. Strategy Calcs'!AQ56 + '1. Strategy Calcs'!AX56 + '1. Strategy Calcs'!BE56 + BJ56</f>
        <v>0.30247950831152143</v>
      </c>
      <c r="BK57" s="63">
        <f>0</f>
        <v>0</v>
      </c>
    </row>
    <row r="58" spans="2:63" x14ac:dyDescent="0.35">
      <c r="B58" s="14">
        <v>50</v>
      </c>
      <c r="D58" s="5">
        <f ca="1">'1. Strategy Calcs'!T58</f>
        <v>0.57689613590671407</v>
      </c>
      <c r="E58">
        <f ca="1">'1. Strategy Calcs'!AA58</f>
        <v>4.5557261343836135E-2</v>
      </c>
      <c r="F58">
        <f ca="1">'1. Strategy Calcs'!AH58</f>
        <v>3.6777562719730608E-2</v>
      </c>
      <c r="G58">
        <f ca="1">'1. Strategy Calcs'!AO58</f>
        <v>1.1469703828328884E-2</v>
      </c>
      <c r="H58">
        <f ca="1">'1. Strategy Calcs'!AV58</f>
        <v>0</v>
      </c>
      <c r="I58">
        <f ca="1">'1. Strategy Calcs'!BC58</f>
        <v>1.5910323954522847E-2</v>
      </c>
      <c r="J58" s="6">
        <f ca="1">'1. Strategy Calcs'!BJ58</f>
        <v>0.31338901224686749</v>
      </c>
      <c r="K58" s="50">
        <f ca="1">'1. Strategy Calcs'!Y58 + '1. Strategy Calcs'!AF58 + '1. Strategy Calcs'!AM58 + '1. Strategy Calcs'!AT58 + '1. Strategy Calcs'!BA58 + '1. Strategy Calcs'!BH58 + '1. Strategy Calcs'!BK58</f>
        <v>109.07026347176185</v>
      </c>
      <c r="L58" s="51">
        <f ca="1">K58*'Time Discounting'!C55</f>
        <v>32.375817843304922</v>
      </c>
      <c r="M58" s="52">
        <f t="shared" ca="1" si="64"/>
        <v>165896.19049482731</v>
      </c>
      <c r="N58" s="5">
        <f ca="1">'1. Strategy Calcs'!Z58 + '1. Strategy Calcs'!AG58 + '1. Strategy Calcs'!AN58 + '1. Strategy Calcs'!AU58 + '1. Strategy Calcs'!BB58 + '1. Strategy Calcs'!BI58</f>
        <v>0.64913643612342142</v>
      </c>
      <c r="O58">
        <f ca="1">N58*'Time Discounting'!D55</f>
        <v>0.19268609373832798</v>
      </c>
      <c r="P58" s="6">
        <f t="shared" ca="1" si="65"/>
        <v>22.50706875003916</v>
      </c>
      <c r="R58" s="14">
        <f t="shared" ca="1" si="39"/>
        <v>1</v>
      </c>
      <c r="T58" s="5">
        <f t="shared" ca="1" si="66"/>
        <v>0.57689613590671407</v>
      </c>
      <c r="U58">
        <f t="shared" ca="1" si="40"/>
        <v>0.56692281319877236</v>
      </c>
      <c r="V58">
        <f t="shared" ca="1" si="41"/>
        <v>9.973322707941679E-3</v>
      </c>
      <c r="W58" s="50">
        <f>0</f>
        <v>0</v>
      </c>
      <c r="X58" s="51">
        <f t="shared" ca="1" si="42"/>
        <v>93.527426248539371</v>
      </c>
      <c r="Y58" s="52">
        <f t="shared" ca="1" si="43"/>
        <v>93.527426248539371</v>
      </c>
      <c r="Z58" s="14">
        <f t="shared" ca="1" si="67"/>
        <v>0.57689613590671407</v>
      </c>
      <c r="AA58" s="5">
        <f t="shared" ca="1" si="68"/>
        <v>4.5557261343836135E-2</v>
      </c>
      <c r="AB58">
        <f t="shared" ca="1" si="44"/>
        <v>4.4769671965450029E-2</v>
      </c>
      <c r="AC58">
        <f t="shared" ca="1" si="45"/>
        <v>7.8758937838610446E-4</v>
      </c>
      <c r="AD58" s="50">
        <f>0</f>
        <v>0</v>
      </c>
      <c r="AE58" s="51">
        <f t="shared" ca="1" si="46"/>
        <v>7.3858241288516115</v>
      </c>
      <c r="AF58" s="52">
        <f t="shared" ca="1" si="47"/>
        <v>7.3858241288516115</v>
      </c>
      <c r="AG58" s="14">
        <f t="shared" ca="1" si="69"/>
        <v>4.5557261343836135E-2</v>
      </c>
      <c r="AH58" s="5">
        <f t="shared" ca="1" si="70"/>
        <v>3.6777562719730608E-2</v>
      </c>
      <c r="AI58">
        <f t="shared" ca="1" si="48"/>
        <v>3.6141755893188174E-2</v>
      </c>
      <c r="AJ58">
        <f t="shared" ca="1" si="49"/>
        <v>6.3580682654243057E-4</v>
      </c>
      <c r="AK58" s="50">
        <f>0</f>
        <v>0</v>
      </c>
      <c r="AL58" s="51">
        <f t="shared" ca="1" si="50"/>
        <v>5.9624437932218139</v>
      </c>
      <c r="AM58" s="52">
        <f t="shared" ca="1" si="51"/>
        <v>5.9624437932218139</v>
      </c>
      <c r="AN58" s="14">
        <f t="shared" ca="1" si="71"/>
        <v>1.6543443367427912E-2</v>
      </c>
      <c r="AO58" s="5">
        <f t="shared" ca="1" si="72"/>
        <v>1.1469703828328884E-2</v>
      </c>
      <c r="AP58">
        <f t="shared" ca="1" si="52"/>
        <v>1.1271416735515117E-2</v>
      </c>
      <c r="AQ58">
        <f t="shared" ca="1" si="53"/>
        <v>1.9828709281376685E-4</v>
      </c>
      <c r="AR58" s="50">
        <f>0</f>
        <v>0</v>
      </c>
      <c r="AS58" s="51">
        <f t="shared" ca="1" si="54"/>
        <v>1.8594887573836749</v>
      </c>
      <c r="AT58" s="52">
        <f t="shared" ca="1" si="55"/>
        <v>1.8594887573836749</v>
      </c>
      <c r="AU58" s="14">
        <f t="shared" ca="1" si="73"/>
        <v>6.7513523545916993E-3</v>
      </c>
      <c r="AV58" s="5">
        <f t="shared" ca="1" si="74"/>
        <v>0</v>
      </c>
      <c r="AW58">
        <f t="shared" ca="1" si="56"/>
        <v>0</v>
      </c>
      <c r="AX58">
        <f t="shared" ca="1" si="57"/>
        <v>0</v>
      </c>
      <c r="AY58" s="50">
        <f>0</f>
        <v>0</v>
      </c>
      <c r="AZ58" s="51">
        <f t="shared" ca="1" si="58"/>
        <v>0</v>
      </c>
      <c r="BA58" s="52">
        <f t="shared" ca="1" si="59"/>
        <v>0</v>
      </c>
      <c r="BB58" s="14">
        <f t="shared" ca="1" si="75"/>
        <v>0</v>
      </c>
      <c r="BC58" s="5">
        <f t="shared" ca="1" si="76"/>
        <v>1.5910323954522847E-2</v>
      </c>
      <c r="BD58">
        <f t="shared" ca="1" si="60"/>
        <v>1.587459254898578E-2</v>
      </c>
      <c r="BE58">
        <f t="shared" ca="1" si="61"/>
        <v>3.5731405537067395E-5</v>
      </c>
      <c r="BF58" s="50">
        <f>0</f>
        <v>0</v>
      </c>
      <c r="BG58" s="51">
        <f t="shared" ca="1" si="62"/>
        <v>0.33508054376538121</v>
      </c>
      <c r="BH58" s="52">
        <f t="shared" ca="1" si="63"/>
        <v>0.33508054376538121</v>
      </c>
      <c r="BI58" s="14">
        <f t="shared" ca="1" si="77"/>
        <v>3.3882431508517681E-3</v>
      </c>
      <c r="BJ58" s="5">
        <f ca="1">0 + '1. Strategy Calcs'!V57 + '1. Strategy Calcs'!AC57 + '1. Strategy Calcs'!AJ57 + '1. Strategy Calcs'!AQ57 + '1. Strategy Calcs'!AX57 + '1. Strategy Calcs'!BE57 + BJ57</f>
        <v>0.31338901224686749</v>
      </c>
      <c r="BK58" s="63">
        <f>0</f>
        <v>0</v>
      </c>
    </row>
    <row r="59" spans="2:63" x14ac:dyDescent="0.35">
      <c r="B59" s="14">
        <v>51</v>
      </c>
      <c r="D59" s="5">
        <f ca="1">'1. Strategy Calcs'!T59</f>
        <v>0.56692281319877236</v>
      </c>
      <c r="E59">
        <f ca="1">'1. Strategy Calcs'!AA59</f>
        <v>4.4769671965450029E-2</v>
      </c>
      <c r="F59">
        <f ca="1">'1. Strategy Calcs'!AH59</f>
        <v>3.6141755893188174E-2</v>
      </c>
      <c r="G59">
        <f ca="1">'1. Strategy Calcs'!AO59</f>
        <v>1.1271416735515117E-2</v>
      </c>
      <c r="H59">
        <f ca="1">'1. Strategy Calcs'!AV59</f>
        <v>0</v>
      </c>
      <c r="I59">
        <f ca="1">'1. Strategy Calcs'!BC59</f>
        <v>1.587459254898578E-2</v>
      </c>
      <c r="J59" s="6">
        <f ca="1">'1. Strategy Calcs'!BJ59</f>
        <v>0.32501974965808855</v>
      </c>
      <c r="K59" s="50">
        <f ca="1">'1. Strategy Calcs'!Y59 + '1. Strategy Calcs'!AF59 + '1. Strategy Calcs'!AM59 + '1. Strategy Calcs'!AT59 + '1. Strategy Calcs'!BA59 + '1. Strategy Calcs'!BH59 + '1. Strategy Calcs'!BK59</f>
        <v>116.29066535880813</v>
      </c>
      <c r="L59" s="51">
        <f ca="1">K59*'Time Discounting'!C56</f>
        <v>33.69066076452912</v>
      </c>
      <c r="M59" s="52">
        <f t="shared" ca="1" si="64"/>
        <v>165929.88115559184</v>
      </c>
      <c r="N59" s="5">
        <f ca="1">'1. Strategy Calcs'!Z59 + '1. Strategy Calcs'!AG59 + '1. Strategy Calcs'!AN59 + '1. Strategy Calcs'!AU59 + '1. Strategy Calcs'!BB59 + '1. Strategy Calcs'!BI59</f>
        <v>0.63796519662166284</v>
      </c>
      <c r="O59">
        <f ca="1">N59*'Time Discounting'!D56</f>
        <v>0.18482540238840067</v>
      </c>
      <c r="P59" s="6">
        <f t="shared" ca="1" si="65"/>
        <v>22.691894152427562</v>
      </c>
      <c r="R59" s="14">
        <f t="shared" ca="1" si="39"/>
        <v>1</v>
      </c>
      <c r="T59" s="5">
        <f t="shared" ca="1" si="66"/>
        <v>0.56692281319877236</v>
      </c>
      <c r="U59">
        <f t="shared" ca="1" si="40"/>
        <v>0.55629000576038545</v>
      </c>
      <c r="V59">
        <f t="shared" ca="1" si="41"/>
        <v>1.0632807438386929E-2</v>
      </c>
      <c r="W59" s="50">
        <f>0</f>
        <v>0</v>
      </c>
      <c r="X59" s="51">
        <f t="shared" ca="1" si="42"/>
        <v>99.711915740656238</v>
      </c>
      <c r="Y59" s="52">
        <f t="shared" ca="1" si="43"/>
        <v>99.711915740656238</v>
      </c>
      <c r="Z59" s="14">
        <f t="shared" ca="1" si="67"/>
        <v>0.56692281319877236</v>
      </c>
      <c r="AA59" s="5">
        <f t="shared" ca="1" si="68"/>
        <v>4.4769671965450029E-2</v>
      </c>
      <c r="AB59">
        <f t="shared" ca="1" si="44"/>
        <v>4.3930003336836422E-2</v>
      </c>
      <c r="AC59">
        <f t="shared" ca="1" si="45"/>
        <v>8.3966862861360443E-4</v>
      </c>
      <c r="AD59" s="50">
        <f>0</f>
        <v>0</v>
      </c>
      <c r="AE59" s="51">
        <f t="shared" ca="1" si="46"/>
        <v>7.8742108358066689</v>
      </c>
      <c r="AF59" s="52">
        <f t="shared" ca="1" si="47"/>
        <v>7.8742108358066689</v>
      </c>
      <c r="AG59" s="14">
        <f t="shared" ca="1" si="69"/>
        <v>4.4769671965450029E-2</v>
      </c>
      <c r="AH59" s="5">
        <f t="shared" ca="1" si="70"/>
        <v>3.6141755893188174E-2</v>
      </c>
      <c r="AI59">
        <f t="shared" ca="1" si="48"/>
        <v>3.5463906418884659E-2</v>
      </c>
      <c r="AJ59">
        <f t="shared" ca="1" si="49"/>
        <v>6.7784947430351173E-4</v>
      </c>
      <c r="AK59" s="50">
        <f>0</f>
        <v>0</v>
      </c>
      <c r="AL59" s="51">
        <f t="shared" ca="1" si="50"/>
        <v>6.3567096515437056</v>
      </c>
      <c r="AM59" s="52">
        <f t="shared" ca="1" si="51"/>
        <v>6.3567096515437056</v>
      </c>
      <c r="AN59" s="14">
        <f t="shared" ca="1" si="71"/>
        <v>1.6257441972836153E-2</v>
      </c>
      <c r="AO59" s="5">
        <f t="shared" ca="1" si="72"/>
        <v>1.1271416735515117E-2</v>
      </c>
      <c r="AP59">
        <f t="shared" ca="1" si="52"/>
        <v>1.106001793321551E-2</v>
      </c>
      <c r="AQ59">
        <f t="shared" ca="1" si="53"/>
        <v>2.1139880229960654E-4</v>
      </c>
      <c r="AR59" s="50">
        <f>0</f>
        <v>0</v>
      </c>
      <c r="AS59" s="51">
        <f t="shared" ca="1" si="54"/>
        <v>1.9824472214623161</v>
      </c>
      <c r="AT59" s="52">
        <f t="shared" ca="1" si="55"/>
        <v>1.9824472214623161</v>
      </c>
      <c r="AU59" s="14">
        <f t="shared" ca="1" si="73"/>
        <v>6.6346356502207529E-3</v>
      </c>
      <c r="AV59" s="5">
        <f t="shared" ca="1" si="74"/>
        <v>0</v>
      </c>
      <c r="AW59">
        <f t="shared" ca="1" si="56"/>
        <v>0</v>
      </c>
      <c r="AX59">
        <f t="shared" ca="1" si="57"/>
        <v>0</v>
      </c>
      <c r="AY59" s="50">
        <f>0</f>
        <v>0</v>
      </c>
      <c r="AZ59" s="51">
        <f t="shared" ca="1" si="58"/>
        <v>0</v>
      </c>
      <c r="BA59" s="52">
        <f t="shared" ca="1" si="59"/>
        <v>0</v>
      </c>
      <c r="BB59" s="14">
        <f t="shared" ca="1" si="75"/>
        <v>0</v>
      </c>
      <c r="BC59" s="5">
        <f t="shared" ca="1" si="76"/>
        <v>1.587459254898578E-2</v>
      </c>
      <c r="BD59">
        <f t="shared" ca="1" si="60"/>
        <v>1.583562994903355E-2</v>
      </c>
      <c r="BE59">
        <f t="shared" ca="1" si="61"/>
        <v>3.8962599952230735E-5</v>
      </c>
      <c r="BF59" s="50">
        <f>0</f>
        <v>0</v>
      </c>
      <c r="BG59" s="51">
        <f t="shared" ca="1" si="62"/>
        <v>0.36538190933918718</v>
      </c>
      <c r="BH59" s="52">
        <f t="shared" ca="1" si="63"/>
        <v>0.36538190933918718</v>
      </c>
      <c r="BI59" s="14">
        <f t="shared" ca="1" si="77"/>
        <v>3.3806338343835857E-3</v>
      </c>
      <c r="BJ59" s="5">
        <f ca="1">0 + '1. Strategy Calcs'!V58 + '1. Strategy Calcs'!AC58 + '1. Strategy Calcs'!AJ58 + '1. Strategy Calcs'!AQ58 + '1. Strategy Calcs'!AX58 + '1. Strategy Calcs'!BE58 + BJ58</f>
        <v>0.32501974965808855</v>
      </c>
      <c r="BK59" s="63">
        <f>0</f>
        <v>0</v>
      </c>
    </row>
    <row r="60" spans="2:63" x14ac:dyDescent="0.35">
      <c r="B60" s="14">
        <v>52</v>
      </c>
      <c r="D60" s="5">
        <f ca="1">'1. Strategy Calcs'!T60</f>
        <v>0.55629000576038545</v>
      </c>
      <c r="E60">
        <f ca="1">'1. Strategy Calcs'!AA60</f>
        <v>4.3930003336836422E-2</v>
      </c>
      <c r="F60">
        <f ca="1">'1. Strategy Calcs'!AH60</f>
        <v>3.5463906418884659E-2</v>
      </c>
      <c r="G60">
        <f ca="1">'1. Strategy Calcs'!AO60</f>
        <v>1.106001793321551E-2</v>
      </c>
      <c r="H60">
        <f ca="1">'1. Strategy Calcs'!AV60</f>
        <v>0</v>
      </c>
      <c r="I60">
        <f ca="1">'1. Strategy Calcs'!BC60</f>
        <v>1.583562994903355E-2</v>
      </c>
      <c r="J60" s="6">
        <f ca="1">'1. Strategy Calcs'!BJ60</f>
        <v>0.33742043660164445</v>
      </c>
      <c r="K60" s="50">
        <f ca="1">'1. Strategy Calcs'!Y60 + '1. Strategy Calcs'!AF60 + '1. Strategy Calcs'!AM60 + '1. Strategy Calcs'!AT60 + '1. Strategy Calcs'!BA60 + '1. Strategy Calcs'!BH60 + '1. Strategy Calcs'!BK60</f>
        <v>124.17298889428787</v>
      </c>
      <c r="L60" s="51">
        <f ca="1">K60*'Time Discounting'!C57</f>
        <v>35.110910841198312</v>
      </c>
      <c r="M60" s="52">
        <f t="shared" ca="1" si="64"/>
        <v>165964.99206643304</v>
      </c>
      <c r="N60" s="5">
        <f ca="1">'1. Strategy Calcs'!Z60 + '1. Strategy Calcs'!AG60 + '1. Strategy Calcs'!AN60 + '1. Strategy Calcs'!AU60 + '1. Strategy Calcs'!BB60 + '1. Strategy Calcs'!BI60</f>
        <v>0.62605507534353555</v>
      </c>
      <c r="O60">
        <f ca="1">N60*'Time Discounting'!D57</f>
        <v>0.17702210543373451</v>
      </c>
      <c r="P60" s="6">
        <f t="shared" ca="1" si="65"/>
        <v>22.868916257861297</v>
      </c>
      <c r="R60" s="14">
        <f t="shared" ca="1" si="39"/>
        <v>1</v>
      </c>
      <c r="T60" s="5">
        <f t="shared" ca="1" si="66"/>
        <v>0.55629000576038545</v>
      </c>
      <c r="U60">
        <f t="shared" ca="1" si="40"/>
        <v>0.54492833868273538</v>
      </c>
      <c r="V60">
        <f t="shared" ca="1" si="41"/>
        <v>1.1361667077650111E-2</v>
      </c>
      <c r="W60" s="50">
        <f>0</f>
        <v>0</v>
      </c>
      <c r="X60" s="51">
        <f t="shared" ca="1" si="42"/>
        <v>106.54698647414834</v>
      </c>
      <c r="Y60" s="52">
        <f t="shared" ca="1" si="43"/>
        <v>106.54698647414834</v>
      </c>
      <c r="Z60" s="14">
        <f t="shared" ca="1" si="67"/>
        <v>0.55629000576038545</v>
      </c>
      <c r="AA60" s="5">
        <f t="shared" ca="1" si="68"/>
        <v>4.3930003336836422E-2</v>
      </c>
      <c r="AB60">
        <f t="shared" ca="1" si="44"/>
        <v>4.3032776948684875E-2</v>
      </c>
      <c r="AC60">
        <f t="shared" ca="1" si="45"/>
        <v>8.9722638815154703E-4</v>
      </c>
      <c r="AD60" s="50">
        <f>0</f>
        <v>0</v>
      </c>
      <c r="AE60" s="51">
        <f t="shared" ca="1" si="46"/>
        <v>8.4139736879531721</v>
      </c>
      <c r="AF60" s="52">
        <f t="shared" ca="1" si="47"/>
        <v>8.4139736879531721</v>
      </c>
      <c r="AG60" s="14">
        <f t="shared" ca="1" si="69"/>
        <v>4.3930003336836422E-2</v>
      </c>
      <c r="AH60" s="5">
        <f t="shared" ca="1" si="70"/>
        <v>3.5463906418884659E-2</v>
      </c>
      <c r="AI60">
        <f t="shared" ca="1" si="48"/>
        <v>3.4739591594185361E-2</v>
      </c>
      <c r="AJ60">
        <f t="shared" ca="1" si="49"/>
        <v>7.2431482469930016E-4</v>
      </c>
      <c r="AK60" s="50">
        <f>0</f>
        <v>0</v>
      </c>
      <c r="AL60" s="51">
        <f t="shared" ca="1" si="50"/>
        <v>6.792450553499493</v>
      </c>
      <c r="AM60" s="52">
        <f t="shared" ca="1" si="51"/>
        <v>6.792450553499493</v>
      </c>
      <c r="AN60" s="14">
        <f t="shared" ca="1" si="71"/>
        <v>1.5952528771403018E-2</v>
      </c>
      <c r="AO60" s="5">
        <f t="shared" ca="1" si="72"/>
        <v>1.106001793321551E-2</v>
      </c>
      <c r="AP60">
        <f t="shared" ca="1" si="52"/>
        <v>1.0834128126947517E-2</v>
      </c>
      <c r="AQ60">
        <f t="shared" ca="1" si="53"/>
        <v>2.2588980626799356E-4</v>
      </c>
      <c r="AR60" s="50">
        <f>0</f>
        <v>0</v>
      </c>
      <c r="AS60" s="51">
        <f t="shared" ca="1" si="54"/>
        <v>2.1183403780972045</v>
      </c>
      <c r="AT60" s="52">
        <f t="shared" ca="1" si="55"/>
        <v>2.1183403780972045</v>
      </c>
      <c r="AU60" s="14">
        <f t="shared" ca="1" si="73"/>
        <v>6.5102010682101677E-3</v>
      </c>
      <c r="AV60" s="5">
        <f t="shared" ca="1" si="74"/>
        <v>0</v>
      </c>
      <c r="AW60">
        <f t="shared" ca="1" si="56"/>
        <v>0</v>
      </c>
      <c r="AX60">
        <f t="shared" ca="1" si="57"/>
        <v>0</v>
      </c>
      <c r="AY60" s="50">
        <f>0</f>
        <v>0</v>
      </c>
      <c r="AZ60" s="51">
        <f t="shared" ca="1" si="58"/>
        <v>0</v>
      </c>
      <c r="BA60" s="52">
        <f t="shared" ca="1" si="59"/>
        <v>0</v>
      </c>
      <c r="BB60" s="14">
        <f t="shared" ca="1" si="75"/>
        <v>0</v>
      </c>
      <c r="BC60" s="5">
        <f t="shared" ca="1" si="76"/>
        <v>1.583562994903355E-2</v>
      </c>
      <c r="BD60">
        <f t="shared" ca="1" si="60"/>
        <v>1.5803507373681934E-2</v>
      </c>
      <c r="BE60">
        <f t="shared" ca="1" si="61"/>
        <v>3.2122575351614538E-5</v>
      </c>
      <c r="BF60" s="50">
        <f>0</f>
        <v>0</v>
      </c>
      <c r="BG60" s="51">
        <f t="shared" ca="1" si="62"/>
        <v>0.30123780058966138</v>
      </c>
      <c r="BH60" s="52">
        <f t="shared" ca="1" si="63"/>
        <v>0.30123780058966138</v>
      </c>
      <c r="BI60" s="14">
        <f t="shared" ca="1" si="77"/>
        <v>3.3723364067004746E-3</v>
      </c>
      <c r="BJ60" s="5">
        <f ca="1">0 + '1. Strategy Calcs'!V59 + '1. Strategy Calcs'!AC59 + '1. Strategy Calcs'!AJ59 + '1. Strategy Calcs'!AQ59 + '1. Strategy Calcs'!AX59 + '1. Strategy Calcs'!BE59 + BJ59</f>
        <v>0.33742043660164445</v>
      </c>
      <c r="BK60" s="63">
        <f>0</f>
        <v>0</v>
      </c>
    </row>
    <row r="61" spans="2:63" x14ac:dyDescent="0.35">
      <c r="B61" s="14">
        <v>53</v>
      </c>
      <c r="D61" s="5">
        <f ca="1">'1. Strategy Calcs'!T61</f>
        <v>0.54492833868273538</v>
      </c>
      <c r="E61">
        <f ca="1">'1. Strategy Calcs'!AA61</f>
        <v>4.3032776948684875E-2</v>
      </c>
      <c r="F61">
        <f ca="1">'1. Strategy Calcs'!AH61</f>
        <v>3.4739591594185361E-2</v>
      </c>
      <c r="G61">
        <f ca="1">'1. Strategy Calcs'!AO61</f>
        <v>1.0834128126947517E-2</v>
      </c>
      <c r="H61">
        <f ca="1">'1. Strategy Calcs'!AV61</f>
        <v>0</v>
      </c>
      <c r="I61">
        <f ca="1">'1. Strategy Calcs'!BC61</f>
        <v>1.5803507373681934E-2</v>
      </c>
      <c r="J61" s="6">
        <f ca="1">'1. Strategy Calcs'!BJ61</f>
        <v>0.35066165727376503</v>
      </c>
      <c r="K61" s="50">
        <f ca="1">'1. Strategy Calcs'!Y61 + '1. Strategy Calcs'!AF61 + '1. Strategy Calcs'!AM61 + '1. Strategy Calcs'!AT61 + '1. Strategy Calcs'!BA61 + '1. Strategy Calcs'!BH61 + '1. Strategy Calcs'!BK61</f>
        <v>133.32460210480534</v>
      </c>
      <c r="L61" s="51">
        <f ca="1">K61*'Time Discounting'!C58</f>
        <v>36.793876396363558</v>
      </c>
      <c r="M61" s="52">
        <f t="shared" ca="1" si="64"/>
        <v>166001.78594282942</v>
      </c>
      <c r="N61" s="5">
        <f ca="1">'1. Strategy Calcs'!Z61 + '1. Strategy Calcs'!AG61 + '1. Strategy Calcs'!AN61 + '1. Strategy Calcs'!AU61 + '1. Strategy Calcs'!BB61 + '1. Strategy Calcs'!BI61</f>
        <v>0.61333056229908878</v>
      </c>
      <c r="O61">
        <f ca="1">N61*'Time Discounting'!D58</f>
        <v>0.16926215074398088</v>
      </c>
      <c r="P61" s="6">
        <f t="shared" ca="1" si="65"/>
        <v>23.03817840860528</v>
      </c>
      <c r="R61" s="14">
        <f t="shared" ca="1" si="39"/>
        <v>1.0000000000000002</v>
      </c>
      <c r="T61" s="5">
        <f t="shared" ca="1" si="66"/>
        <v>0.54492833868273538</v>
      </c>
      <c r="U61">
        <f t="shared" ca="1" si="40"/>
        <v>0.5327301723141562</v>
      </c>
      <c r="V61">
        <f t="shared" ca="1" si="41"/>
        <v>1.2198166368579155E-2</v>
      </c>
      <c r="W61" s="50">
        <f>0</f>
        <v>0</v>
      </c>
      <c r="X61" s="51">
        <f t="shared" ca="1" si="42"/>
        <v>114.39147602195202</v>
      </c>
      <c r="Y61" s="52">
        <f t="shared" ca="1" si="43"/>
        <v>114.39147602195202</v>
      </c>
      <c r="Z61" s="14">
        <f t="shared" ca="1" si="67"/>
        <v>0.54492833868273538</v>
      </c>
      <c r="AA61" s="5">
        <f t="shared" ca="1" si="68"/>
        <v>4.3032776948684875E-2</v>
      </c>
      <c r="AB61">
        <f t="shared" ca="1" si="44"/>
        <v>4.2069492539966259E-2</v>
      </c>
      <c r="AC61">
        <f t="shared" ca="1" si="45"/>
        <v>9.6328440871861539E-4</v>
      </c>
      <c r="AD61" s="50">
        <f>0</f>
        <v>0</v>
      </c>
      <c r="AE61" s="51">
        <f t="shared" ca="1" si="46"/>
        <v>9.0334499475342742</v>
      </c>
      <c r="AF61" s="52">
        <f t="shared" ca="1" si="47"/>
        <v>9.0334499475342742</v>
      </c>
      <c r="AG61" s="14">
        <f t="shared" ca="1" si="69"/>
        <v>4.3032776948684875E-2</v>
      </c>
      <c r="AH61" s="5">
        <f t="shared" ca="1" si="70"/>
        <v>3.4739591594185361E-2</v>
      </c>
      <c r="AI61">
        <f t="shared" ca="1" si="48"/>
        <v>3.396194931030868E-2</v>
      </c>
      <c r="AJ61">
        <f t="shared" ca="1" si="49"/>
        <v>7.7764228387667937E-4</v>
      </c>
      <c r="AK61" s="50">
        <f>0</f>
        <v>0</v>
      </c>
      <c r="AL61" s="51">
        <f t="shared" ca="1" si="50"/>
        <v>7.2925426643526547</v>
      </c>
      <c r="AM61" s="52">
        <f t="shared" ca="1" si="51"/>
        <v>7.2925426643526547</v>
      </c>
      <c r="AN61" s="14">
        <f t="shared" ca="1" si="71"/>
        <v>1.5626714323775884E-2</v>
      </c>
      <c r="AO61" s="5">
        <f t="shared" ca="1" si="72"/>
        <v>1.0834128126947517E-2</v>
      </c>
      <c r="AP61">
        <f t="shared" ca="1" si="52"/>
        <v>1.059160725223861E-2</v>
      </c>
      <c r="AQ61">
        <f t="shared" ca="1" si="53"/>
        <v>2.425208747089073E-4</v>
      </c>
      <c r="AR61" s="50">
        <f>0</f>
        <v>0</v>
      </c>
      <c r="AS61" s="51">
        <f t="shared" ca="1" si="54"/>
        <v>2.2743025456307358</v>
      </c>
      <c r="AT61" s="52">
        <f t="shared" ca="1" si="55"/>
        <v>2.2743025456307358</v>
      </c>
      <c r="AU61" s="14">
        <f t="shared" ca="1" si="73"/>
        <v>6.3772367215930437E-3</v>
      </c>
      <c r="AV61" s="5">
        <f t="shared" ca="1" si="74"/>
        <v>0</v>
      </c>
      <c r="AW61">
        <f t="shared" ca="1" si="56"/>
        <v>0</v>
      </c>
      <c r="AX61">
        <f t="shared" ca="1" si="57"/>
        <v>0</v>
      </c>
      <c r="AY61" s="50">
        <f>0</f>
        <v>0</v>
      </c>
      <c r="AZ61" s="51">
        <f t="shared" ca="1" si="58"/>
        <v>0</v>
      </c>
      <c r="BA61" s="52">
        <f t="shared" ca="1" si="59"/>
        <v>0</v>
      </c>
      <c r="BB61" s="14">
        <f t="shared" ca="1" si="75"/>
        <v>0</v>
      </c>
      <c r="BC61" s="5">
        <f t="shared" ca="1" si="76"/>
        <v>1.5803507373681934E-2</v>
      </c>
      <c r="BD61">
        <f t="shared" ca="1" si="60"/>
        <v>1.576801585682212E-2</v>
      </c>
      <c r="BE61">
        <f t="shared" ca="1" si="61"/>
        <v>3.5491516859814872E-5</v>
      </c>
      <c r="BF61" s="50">
        <f>0</f>
        <v>0</v>
      </c>
      <c r="BG61" s="51">
        <f t="shared" ca="1" si="62"/>
        <v>0.33283092533563469</v>
      </c>
      <c r="BH61" s="52">
        <f t="shared" ca="1" si="63"/>
        <v>0.33283092533563469</v>
      </c>
      <c r="BI61" s="14">
        <f t="shared" ca="1" si="77"/>
        <v>3.3654956222994824E-3</v>
      </c>
      <c r="BJ61" s="5">
        <f ca="1">0 + '1. Strategy Calcs'!V60 + '1. Strategy Calcs'!AC60 + '1. Strategy Calcs'!AJ60 + '1. Strategy Calcs'!AQ60 + '1. Strategy Calcs'!AX60 + '1. Strategy Calcs'!BE60 + BJ60</f>
        <v>0.35066165727376503</v>
      </c>
      <c r="BK61" s="63">
        <f>0</f>
        <v>0</v>
      </c>
    </row>
    <row r="62" spans="2:63" x14ac:dyDescent="0.35">
      <c r="B62" s="14">
        <v>54</v>
      </c>
      <c r="D62" s="5">
        <f ca="1">'1. Strategy Calcs'!T62</f>
        <v>0.5327301723141562</v>
      </c>
      <c r="E62">
        <f ca="1">'1. Strategy Calcs'!AA62</f>
        <v>4.2069492539966259E-2</v>
      </c>
      <c r="F62">
        <f ca="1">'1. Strategy Calcs'!AH62</f>
        <v>3.396194931030868E-2</v>
      </c>
      <c r="G62">
        <f ca="1">'1. Strategy Calcs'!AO62</f>
        <v>1.059160725223861E-2</v>
      </c>
      <c r="H62">
        <f ca="1">'1. Strategy Calcs'!AV62</f>
        <v>0</v>
      </c>
      <c r="I62">
        <f ca="1">'1. Strategy Calcs'!BC62</f>
        <v>1.576801585682212E-2</v>
      </c>
      <c r="J62" s="6">
        <f ca="1">'1. Strategy Calcs'!BJ62</f>
        <v>0.36487876272650821</v>
      </c>
      <c r="K62" s="50">
        <f ca="1">'1. Strategy Calcs'!Y62 + '1. Strategy Calcs'!AF62 + '1. Strategy Calcs'!AM62 + '1. Strategy Calcs'!AT62 + '1. Strategy Calcs'!BA62 + '1. Strategy Calcs'!BH62 + '1. Strategy Calcs'!BK62</f>
        <v>143.69925582348878</v>
      </c>
      <c r="L62" s="51">
        <f ca="1">K62*'Time Discounting'!C59</f>
        <v>38.705265922137308</v>
      </c>
      <c r="M62" s="52">
        <f t="shared" ca="1" si="64"/>
        <v>166040.49120875157</v>
      </c>
      <c r="N62" s="5">
        <f ca="1">'1. Strategy Calcs'!Z62 + '1. Strategy Calcs'!AG62 + '1. Strategy Calcs'!AN62 + '1. Strategy Calcs'!AU62 + '1. Strategy Calcs'!BB62 + '1. Strategy Calcs'!BI62</f>
        <v>0.59966899704796683</v>
      </c>
      <c r="O62">
        <f ca="1">N62*'Time Discounting'!D59</f>
        <v>0.16152030755478008</v>
      </c>
      <c r="P62" s="6">
        <f t="shared" ca="1" si="65"/>
        <v>23.199698716160061</v>
      </c>
      <c r="R62" s="14">
        <f t="shared" ca="1" si="39"/>
        <v>1</v>
      </c>
      <c r="T62" s="5">
        <f t="shared" ca="1" si="66"/>
        <v>0.5327301723141562</v>
      </c>
      <c r="U62">
        <f t="shared" ca="1" si="40"/>
        <v>0.51958319075670123</v>
      </c>
      <c r="V62">
        <f t="shared" ca="1" si="41"/>
        <v>1.31469815574549E-2</v>
      </c>
      <c r="W62" s="50">
        <f>0</f>
        <v>0</v>
      </c>
      <c r="X62" s="51">
        <f t="shared" ca="1" si="42"/>
        <v>123.28923709915121</v>
      </c>
      <c r="Y62" s="52">
        <f t="shared" ca="1" si="43"/>
        <v>123.28923709915121</v>
      </c>
      <c r="Z62" s="14">
        <f t="shared" ca="1" si="67"/>
        <v>0.5327301723141562</v>
      </c>
      <c r="AA62" s="5">
        <f t="shared" ca="1" si="68"/>
        <v>4.2069492539966259E-2</v>
      </c>
      <c r="AB62">
        <f t="shared" ca="1" si="44"/>
        <v>4.1031280568318701E-2</v>
      </c>
      <c r="AC62">
        <f t="shared" ca="1" si="45"/>
        <v>1.0382119716475569E-3</v>
      </c>
      <c r="AD62" s="50">
        <f>0</f>
        <v>0</v>
      </c>
      <c r="AE62" s="51">
        <f t="shared" ca="1" si="46"/>
        <v>9.7361026462421112</v>
      </c>
      <c r="AF62" s="52">
        <f t="shared" ca="1" si="47"/>
        <v>9.7361026462421112</v>
      </c>
      <c r="AG62" s="14">
        <f t="shared" ca="1" si="69"/>
        <v>4.2069492539966259E-2</v>
      </c>
      <c r="AH62" s="5">
        <f t="shared" ca="1" si="70"/>
        <v>3.396194931030868E-2</v>
      </c>
      <c r="AI62">
        <f t="shared" ca="1" si="48"/>
        <v>3.3123819344254228E-2</v>
      </c>
      <c r="AJ62">
        <f t="shared" ca="1" si="49"/>
        <v>8.3812996605445254E-4</v>
      </c>
      <c r="AK62" s="50">
        <f>0</f>
        <v>0</v>
      </c>
      <c r="AL62" s="51">
        <f t="shared" ca="1" si="50"/>
        <v>7.8597816276844981</v>
      </c>
      <c r="AM62" s="52">
        <f t="shared" ca="1" si="51"/>
        <v>7.8597816276844981</v>
      </c>
      <c r="AN62" s="14">
        <f t="shared" ca="1" si="71"/>
        <v>1.5276911886309592E-2</v>
      </c>
      <c r="AO62" s="5">
        <f t="shared" ca="1" si="72"/>
        <v>1.059160725223861E-2</v>
      </c>
      <c r="AP62">
        <f t="shared" ca="1" si="52"/>
        <v>1.0330222272664238E-2</v>
      </c>
      <c r="AQ62">
        <f t="shared" ca="1" si="53"/>
        <v>2.6138497957437043E-4</v>
      </c>
      <c r="AR62" s="50">
        <f>0</f>
        <v>0</v>
      </c>
      <c r="AS62" s="51">
        <f t="shared" ca="1" si="54"/>
        <v>2.4512055927109642</v>
      </c>
      <c r="AT62" s="52">
        <f t="shared" ca="1" si="55"/>
        <v>2.4512055927109642</v>
      </c>
      <c r="AU62" s="14">
        <f t="shared" ca="1" si="73"/>
        <v>6.2344829153038557E-3</v>
      </c>
      <c r="AV62" s="5">
        <f t="shared" ca="1" si="74"/>
        <v>0</v>
      </c>
      <c r="AW62">
        <f t="shared" ca="1" si="56"/>
        <v>0</v>
      </c>
      <c r="AX62">
        <f t="shared" ca="1" si="57"/>
        <v>0</v>
      </c>
      <c r="AY62" s="50">
        <f>0</f>
        <v>0</v>
      </c>
      <c r="AZ62" s="51">
        <f t="shared" ca="1" si="58"/>
        <v>0</v>
      </c>
      <c r="BA62" s="52">
        <f t="shared" ca="1" si="59"/>
        <v>0</v>
      </c>
      <c r="BB62" s="14">
        <f t="shared" ca="1" si="75"/>
        <v>0</v>
      </c>
      <c r="BC62" s="5">
        <f t="shared" ca="1" si="76"/>
        <v>1.576801585682212E-2</v>
      </c>
      <c r="BD62">
        <f t="shared" ca="1" si="60"/>
        <v>1.5729314838703136E-2</v>
      </c>
      <c r="BE62">
        <f t="shared" ca="1" si="61"/>
        <v>3.8701018118984246E-5</v>
      </c>
      <c r="BF62" s="50">
        <f>0</f>
        <v>0</v>
      </c>
      <c r="BG62" s="51">
        <f t="shared" ca="1" si="62"/>
        <v>0.36292885769999406</v>
      </c>
      <c r="BH62" s="52">
        <f t="shared" ca="1" si="63"/>
        <v>0.36292885769999406</v>
      </c>
      <c r="BI62" s="14">
        <f t="shared" ca="1" si="77"/>
        <v>3.3579373922309223E-3</v>
      </c>
      <c r="BJ62" s="5">
        <f ca="1">0 + '1. Strategy Calcs'!V61 + '1. Strategy Calcs'!AC61 + '1. Strategy Calcs'!AJ61 + '1. Strategy Calcs'!AQ61 + '1. Strategy Calcs'!AX61 + '1. Strategy Calcs'!BE61 + BJ61</f>
        <v>0.36487876272650821</v>
      </c>
      <c r="BK62" s="63">
        <f>0</f>
        <v>0</v>
      </c>
    </row>
    <row r="63" spans="2:63" x14ac:dyDescent="0.35">
      <c r="B63" s="14">
        <v>55</v>
      </c>
      <c r="D63" s="5">
        <f ca="1">'1. Strategy Calcs'!T63</f>
        <v>0.51958319075670123</v>
      </c>
      <c r="E63">
        <f ca="1">'1. Strategy Calcs'!AA63</f>
        <v>4.1031280568318701E-2</v>
      </c>
      <c r="F63">
        <f ca="1">'1. Strategy Calcs'!AH63</f>
        <v>3.3123819344254228E-2</v>
      </c>
      <c r="G63">
        <f ca="1">'1. Strategy Calcs'!AO63</f>
        <v>1.0330222272664238E-2</v>
      </c>
      <c r="H63">
        <f ca="1">'1. Strategy Calcs'!AV63</f>
        <v>0</v>
      </c>
      <c r="I63">
        <f ca="1">'1. Strategy Calcs'!BC63</f>
        <v>1.5729314838703136E-2</v>
      </c>
      <c r="J63" s="6">
        <f ca="1">'1. Strategy Calcs'!BJ63</f>
        <v>0.38020217221935848</v>
      </c>
      <c r="K63" s="50">
        <f ca="1">'1. Strategy Calcs'!Y63 + '1. Strategy Calcs'!AF63 + '1. Strategy Calcs'!AM63 + '1. Strategy Calcs'!AT63 + '1. Strategy Calcs'!BA63 + '1. Strategy Calcs'!BH63 + '1. Strategy Calcs'!BK63</f>
        <v>155.06237760568848</v>
      </c>
      <c r="L63" s="51">
        <f ca="1">K63*'Time Discounting'!C60</f>
        <v>40.763574819238613</v>
      </c>
      <c r="M63" s="52">
        <f t="shared" ca="1" si="64"/>
        <v>166081.2547835708</v>
      </c>
      <c r="N63" s="5">
        <f ca="1">'1. Strategy Calcs'!Z63 + '1. Strategy Calcs'!AG63 + '1. Strategy Calcs'!AN63 + '1. Strategy Calcs'!AU63 + '1. Strategy Calcs'!BB63 + '1. Strategy Calcs'!BI63</f>
        <v>0.58494469284071726</v>
      </c>
      <c r="O63">
        <f ca="1">N63*'Time Discounting'!D60</f>
        <v>0.15377319192385705</v>
      </c>
      <c r="P63" s="6">
        <f t="shared" ca="1" si="65"/>
        <v>23.353471908083918</v>
      </c>
      <c r="R63" s="14">
        <f t="shared" ca="1" si="39"/>
        <v>1</v>
      </c>
      <c r="T63" s="5">
        <f t="shared" ca="1" si="66"/>
        <v>0.51958319075670123</v>
      </c>
      <c r="U63">
        <f t="shared" ca="1" si="40"/>
        <v>0.50538812602690908</v>
      </c>
      <c r="V63">
        <f t="shared" ca="1" si="41"/>
        <v>1.4195064729792161E-2</v>
      </c>
      <c r="W63" s="50">
        <f>0</f>
        <v>0</v>
      </c>
      <c r="X63" s="51">
        <f t="shared" ca="1" si="42"/>
        <v>133.11790949586933</v>
      </c>
      <c r="Y63" s="52">
        <f t="shared" ca="1" si="43"/>
        <v>133.11790949586933</v>
      </c>
      <c r="Z63" s="14">
        <f t="shared" ca="1" si="67"/>
        <v>0.51958319075670123</v>
      </c>
      <c r="AA63" s="5">
        <f t="shared" ca="1" si="68"/>
        <v>4.1031280568318701E-2</v>
      </c>
      <c r="AB63">
        <f t="shared" ca="1" si="44"/>
        <v>3.9910301880064177E-2</v>
      </c>
      <c r="AC63">
        <f t="shared" ca="1" si="45"/>
        <v>1.1209786882545242E-3</v>
      </c>
      <c r="AD63" s="50">
        <f>0</f>
        <v>0</v>
      </c>
      <c r="AE63" s="51">
        <f t="shared" ca="1" si="46"/>
        <v>10.512269046345443</v>
      </c>
      <c r="AF63" s="52">
        <f t="shared" ca="1" si="47"/>
        <v>10.512269046345443</v>
      </c>
      <c r="AG63" s="14">
        <f t="shared" ca="1" si="69"/>
        <v>4.1031280568318701E-2</v>
      </c>
      <c r="AH63" s="5">
        <f t="shared" ca="1" si="70"/>
        <v>3.3123819344254228E-2</v>
      </c>
      <c r="AI63">
        <f t="shared" ca="1" si="48"/>
        <v>3.2218873287387269E-2</v>
      </c>
      <c r="AJ63">
        <f t="shared" ca="1" si="49"/>
        <v>9.0494605686696037E-4</v>
      </c>
      <c r="AK63" s="50">
        <f>0</f>
        <v>0</v>
      </c>
      <c r="AL63" s="51">
        <f t="shared" ca="1" si="50"/>
        <v>8.4863668880517764</v>
      </c>
      <c r="AM63" s="52">
        <f t="shared" ca="1" si="51"/>
        <v>8.4863668880517764</v>
      </c>
      <c r="AN63" s="14">
        <f t="shared" ca="1" si="71"/>
        <v>1.4899900616323302E-2</v>
      </c>
      <c r="AO63" s="5">
        <f t="shared" ca="1" si="72"/>
        <v>1.0330222272664238E-2</v>
      </c>
      <c r="AP63">
        <f t="shared" ca="1" si="52"/>
        <v>1.0047999567152823E-2</v>
      </c>
      <c r="AQ63">
        <f t="shared" ca="1" si="53"/>
        <v>2.8222270551141442E-4</v>
      </c>
      <c r="AR63" s="50">
        <f>0</f>
        <v>0</v>
      </c>
      <c r="AS63" s="51">
        <f t="shared" ca="1" si="54"/>
        <v>2.6466167844306767</v>
      </c>
      <c r="AT63" s="52">
        <f t="shared" ca="1" si="55"/>
        <v>2.6466167844306767</v>
      </c>
      <c r="AU63" s="14">
        <f t="shared" ca="1" si="73"/>
        <v>6.0806252286785293E-3</v>
      </c>
      <c r="AV63" s="5">
        <f t="shared" ca="1" si="74"/>
        <v>0</v>
      </c>
      <c r="AW63">
        <f t="shared" ca="1" si="56"/>
        <v>0</v>
      </c>
      <c r="AX63">
        <f t="shared" ca="1" si="57"/>
        <v>0</v>
      </c>
      <c r="AY63" s="50">
        <f>0</f>
        <v>0</v>
      </c>
      <c r="AZ63" s="51">
        <f t="shared" ca="1" si="58"/>
        <v>0</v>
      </c>
      <c r="BA63" s="52">
        <f t="shared" ca="1" si="59"/>
        <v>0</v>
      </c>
      <c r="BB63" s="14">
        <f t="shared" ca="1" si="75"/>
        <v>0</v>
      </c>
      <c r="BC63" s="5">
        <f t="shared" ca="1" si="76"/>
        <v>1.5729314838703136E-2</v>
      </c>
      <c r="BD63">
        <f t="shared" ca="1" si="60"/>
        <v>1.5697407923552828E-2</v>
      </c>
      <c r="BE63">
        <f t="shared" ca="1" si="61"/>
        <v>3.1906915150309349E-5</v>
      </c>
      <c r="BF63" s="50">
        <f>0</f>
        <v>0</v>
      </c>
      <c r="BG63" s="51">
        <f t="shared" ca="1" si="62"/>
        <v>0.29921539099127803</v>
      </c>
      <c r="BH63" s="52">
        <f t="shared" ca="1" si="63"/>
        <v>0.29921539099127803</v>
      </c>
      <c r="BI63" s="14">
        <f t="shared" ca="1" si="77"/>
        <v>3.3496956706954308E-3</v>
      </c>
      <c r="BJ63" s="5">
        <f ca="1">0 + '1. Strategy Calcs'!V62 + '1. Strategy Calcs'!AC62 + '1. Strategy Calcs'!AJ62 + '1. Strategy Calcs'!AQ62 + '1. Strategy Calcs'!AX62 + '1. Strategy Calcs'!BE62 + BJ62</f>
        <v>0.38020217221935848</v>
      </c>
      <c r="BK63" s="63">
        <f>0</f>
        <v>0</v>
      </c>
    </row>
    <row r="64" spans="2:63" x14ac:dyDescent="0.35">
      <c r="B64" s="14">
        <v>56</v>
      </c>
      <c r="D64" s="5">
        <f ca="1">'1. Strategy Calcs'!T64</f>
        <v>0.50538812602690908</v>
      </c>
      <c r="E64">
        <f ca="1">'1. Strategy Calcs'!AA64</f>
        <v>3.9910301880064177E-2</v>
      </c>
      <c r="F64">
        <f ca="1">'1. Strategy Calcs'!AH64</f>
        <v>3.2218873287387269E-2</v>
      </c>
      <c r="G64">
        <f ca="1">'1. Strategy Calcs'!AO64</f>
        <v>1.0047999567152823E-2</v>
      </c>
      <c r="H64">
        <f ca="1">'1. Strategy Calcs'!AV64</f>
        <v>0</v>
      </c>
      <c r="I64">
        <f ca="1">'1. Strategy Calcs'!BC64</f>
        <v>1.5697407923552828E-2</v>
      </c>
      <c r="J64" s="6">
        <f ca="1">'1. Strategy Calcs'!BJ64</f>
        <v>0.39673729131493385</v>
      </c>
      <c r="K64" s="50">
        <f ca="1">'1. Strategy Calcs'!Y64 + '1. Strategy Calcs'!AF64 + '1. Strategy Calcs'!AM64 + '1. Strategy Calcs'!AT64 + '1. Strategy Calcs'!BA64 + '1. Strategy Calcs'!BH64 + '1. Strategy Calcs'!BK64</f>
        <v>167.28004161815409</v>
      </c>
      <c r="L64" s="51">
        <f ca="1">K64*'Time Discounting'!C61</f>
        <v>42.92005203572149</v>
      </c>
      <c r="M64" s="52">
        <f t="shared" ca="1" si="64"/>
        <v>166124.17483560651</v>
      </c>
      <c r="N64" s="5">
        <f ca="1">'1. Strategy Calcs'!Z64 + '1. Strategy Calcs'!AG64 + '1. Strategy Calcs'!AN64 + '1. Strategy Calcs'!AU64 + '1. Strategy Calcs'!BB64 + '1. Strategy Calcs'!BI64</f>
        <v>0.56904866450086444</v>
      </c>
      <c r="O64">
        <f ca="1">N64*'Time Discounting'!D61</f>
        <v>0.14600425762079883</v>
      </c>
      <c r="P64" s="6">
        <f t="shared" ca="1" si="65"/>
        <v>23.499476165704717</v>
      </c>
      <c r="R64" s="14">
        <f t="shared" ca="1" si="39"/>
        <v>1</v>
      </c>
      <c r="T64" s="5">
        <f t="shared" ca="1" si="66"/>
        <v>0.50538812602690908</v>
      </c>
      <c r="U64">
        <f t="shared" ca="1" si="40"/>
        <v>0.49007532065760717</v>
      </c>
      <c r="V64">
        <f t="shared" ca="1" si="41"/>
        <v>1.5312805369301933E-2</v>
      </c>
      <c r="W64" s="50">
        <f>0</f>
        <v>0</v>
      </c>
      <c r="X64" s="51">
        <f t="shared" ca="1" si="42"/>
        <v>143.59981289838348</v>
      </c>
      <c r="Y64" s="52">
        <f t="shared" ca="1" si="43"/>
        <v>143.59981289838348</v>
      </c>
      <c r="Z64" s="14">
        <f t="shared" ca="1" si="67"/>
        <v>0.50538812602690908</v>
      </c>
      <c r="AA64" s="5">
        <f t="shared" ca="1" si="68"/>
        <v>3.9910301880064177E-2</v>
      </c>
      <c r="AB64">
        <f t="shared" ca="1" si="44"/>
        <v>3.870105565236992E-2</v>
      </c>
      <c r="AC64">
        <f t="shared" ca="1" si="45"/>
        <v>1.2092462276942534E-3</v>
      </c>
      <c r="AD64" s="50">
        <f>0</f>
        <v>0</v>
      </c>
      <c r="AE64" s="51">
        <f t="shared" ca="1" si="46"/>
        <v>11.340020842496145</v>
      </c>
      <c r="AF64" s="52">
        <f t="shared" ca="1" si="47"/>
        <v>11.340020842496145</v>
      </c>
      <c r="AG64" s="14">
        <f t="shared" ca="1" si="69"/>
        <v>3.9910301880064177E-2</v>
      </c>
      <c r="AH64" s="5">
        <f t="shared" ca="1" si="70"/>
        <v>3.2218873287387269E-2</v>
      </c>
      <c r="AI64">
        <f t="shared" ca="1" si="48"/>
        <v>3.1242670423765391E-2</v>
      </c>
      <c r="AJ64">
        <f t="shared" ca="1" si="49"/>
        <v>9.7620286362187639E-4</v>
      </c>
      <c r="AK64" s="50">
        <f>0</f>
        <v>0</v>
      </c>
      <c r="AL64" s="51">
        <f t="shared" ca="1" si="50"/>
        <v>9.1545961165284577</v>
      </c>
      <c r="AM64" s="52">
        <f t="shared" ca="1" si="51"/>
        <v>9.1545961165284577</v>
      </c>
      <c r="AN64" s="14">
        <f t="shared" ca="1" si="71"/>
        <v>1.4492833841495287E-2</v>
      </c>
      <c r="AO64" s="5">
        <f t="shared" ca="1" si="72"/>
        <v>1.0047999567152823E-2</v>
      </c>
      <c r="AP64">
        <f t="shared" ca="1" si="52"/>
        <v>9.7435542234677024E-3</v>
      </c>
      <c r="AQ64">
        <f t="shared" ca="1" si="53"/>
        <v>3.0444534368512032E-4</v>
      </c>
      <c r="AR64" s="50">
        <f>0</f>
        <v>0</v>
      </c>
      <c r="AS64" s="51">
        <f t="shared" ca="1" si="54"/>
        <v>2.8550153506561755</v>
      </c>
      <c r="AT64" s="52">
        <f t="shared" ca="1" si="55"/>
        <v>2.8550153506561755</v>
      </c>
      <c r="AU64" s="14">
        <f t="shared" ca="1" si="73"/>
        <v>5.9145019393685083E-3</v>
      </c>
      <c r="AV64" s="5">
        <f t="shared" ca="1" si="74"/>
        <v>0</v>
      </c>
      <c r="AW64">
        <f t="shared" ca="1" si="56"/>
        <v>0</v>
      </c>
      <c r="AX64">
        <f t="shared" ca="1" si="57"/>
        <v>0</v>
      </c>
      <c r="AY64" s="50">
        <f>0</f>
        <v>0</v>
      </c>
      <c r="AZ64" s="51">
        <f t="shared" ca="1" si="58"/>
        <v>0</v>
      </c>
      <c r="BA64" s="52">
        <f t="shared" ca="1" si="59"/>
        <v>0</v>
      </c>
      <c r="BB64" s="14">
        <f t="shared" ca="1" si="75"/>
        <v>0</v>
      </c>
      <c r="BC64" s="5">
        <f t="shared" ca="1" si="76"/>
        <v>1.5697407923552828E-2</v>
      </c>
      <c r="BD64">
        <f t="shared" ca="1" si="60"/>
        <v>1.5662154684838114E-2</v>
      </c>
      <c r="BE64">
        <f t="shared" ca="1" si="61"/>
        <v>3.5253238714714929E-5</v>
      </c>
      <c r="BF64" s="50">
        <f>0</f>
        <v>0</v>
      </c>
      <c r="BG64" s="51">
        <f t="shared" ca="1" si="62"/>
        <v>0.33059641008980517</v>
      </c>
      <c r="BH64" s="52">
        <f t="shared" ca="1" si="63"/>
        <v>0.33059641008980517</v>
      </c>
      <c r="BI64" s="14">
        <f t="shared" ca="1" si="77"/>
        <v>3.3429008130274255E-3</v>
      </c>
      <c r="BJ64" s="5">
        <f ca="1">0 + '1. Strategy Calcs'!V63 + '1. Strategy Calcs'!AC63 + '1. Strategy Calcs'!AJ63 + '1. Strategy Calcs'!AQ63 + '1. Strategy Calcs'!AX63 + '1. Strategy Calcs'!BE63 + BJ63</f>
        <v>0.39673729131493385</v>
      </c>
      <c r="BK64" s="63">
        <f>0</f>
        <v>0</v>
      </c>
    </row>
    <row r="65" spans="2:63" x14ac:dyDescent="0.35">
      <c r="B65" s="14">
        <v>57</v>
      </c>
      <c r="D65" s="5">
        <f ca="1">'1. Strategy Calcs'!T65</f>
        <v>0.49007532065760717</v>
      </c>
      <c r="E65">
        <f ca="1">'1. Strategy Calcs'!AA65</f>
        <v>3.870105565236992E-2</v>
      </c>
      <c r="F65">
        <f ca="1">'1. Strategy Calcs'!AH65</f>
        <v>3.1242670423765391E-2</v>
      </c>
      <c r="G65">
        <f ca="1">'1. Strategy Calcs'!AO65</f>
        <v>9.7435542234677024E-3</v>
      </c>
      <c r="H65">
        <f ca="1">'1. Strategy Calcs'!AV65</f>
        <v>0</v>
      </c>
      <c r="I65">
        <f ca="1">'1. Strategy Calcs'!BC65</f>
        <v>1.5662154684838114E-2</v>
      </c>
      <c r="J65" s="6">
        <f ca="1">'1. Strategy Calcs'!BJ65</f>
        <v>0.41457524435795173</v>
      </c>
      <c r="K65" s="50">
        <f ca="1">'1. Strategy Calcs'!Y65 + '1. Strategy Calcs'!AF65 + '1. Strategy Calcs'!AM65 + '1. Strategy Calcs'!AT65 + '1. Strategy Calcs'!BA65 + '1. Strategy Calcs'!BH65 + '1. Strategy Calcs'!BK65</f>
        <v>180.07876235353314</v>
      </c>
      <c r="L65" s="51">
        <f ca="1">K65*'Time Discounting'!C62</f>
        <v>45.095052499132834</v>
      </c>
      <c r="M65" s="52">
        <f t="shared" ca="1" si="64"/>
        <v>166169.26988810563</v>
      </c>
      <c r="N65" s="5">
        <f ca="1">'1. Strategy Calcs'!Z65 + '1. Strategy Calcs'!AG65 + '1. Strategy Calcs'!AN65 + '1. Strategy Calcs'!AU65 + '1. Strategy Calcs'!BB65 + '1. Strategy Calcs'!BI65</f>
        <v>0.55190078150966437</v>
      </c>
      <c r="O65">
        <f ca="1">N65*'Time Discounting'!D62</f>
        <v>0.13820616263249463</v>
      </c>
      <c r="P65" s="6">
        <f t="shared" ca="1" si="65"/>
        <v>23.637682328337213</v>
      </c>
      <c r="R65" s="14">
        <f t="shared" ca="1" si="39"/>
        <v>1</v>
      </c>
      <c r="T65" s="5">
        <f t="shared" ca="1" si="66"/>
        <v>0.49007532065760717</v>
      </c>
      <c r="U65">
        <f t="shared" ca="1" si="40"/>
        <v>0.47359134320209617</v>
      </c>
      <c r="V65">
        <f t="shared" ca="1" si="41"/>
        <v>1.6483977455511018E-2</v>
      </c>
      <c r="W65" s="50">
        <f>0</f>
        <v>0</v>
      </c>
      <c r="X65" s="51">
        <f t="shared" ca="1" si="42"/>
        <v>154.58278358176915</v>
      </c>
      <c r="Y65" s="52">
        <f t="shared" ca="1" si="43"/>
        <v>154.58278358176915</v>
      </c>
      <c r="Z65" s="14">
        <f t="shared" ca="1" si="67"/>
        <v>0.49007532065760717</v>
      </c>
      <c r="AA65" s="5">
        <f t="shared" ca="1" si="68"/>
        <v>3.870105565236992E-2</v>
      </c>
      <c r="AB65">
        <f t="shared" ca="1" si="44"/>
        <v>3.7399322424869069E-2</v>
      </c>
      <c r="AC65">
        <f t="shared" ca="1" si="45"/>
        <v>1.3017332275008543E-3</v>
      </c>
      <c r="AD65" s="50">
        <f>0</f>
        <v>0</v>
      </c>
      <c r="AE65" s="51">
        <f t="shared" ca="1" si="46"/>
        <v>12.2073417250815</v>
      </c>
      <c r="AF65" s="52">
        <f t="shared" ca="1" si="47"/>
        <v>12.2073417250815</v>
      </c>
      <c r="AG65" s="14">
        <f t="shared" ca="1" si="69"/>
        <v>3.870105565236992E-2</v>
      </c>
      <c r="AH65" s="5">
        <f t="shared" ca="1" si="70"/>
        <v>3.1242670423765391E-2</v>
      </c>
      <c r="AI65">
        <f t="shared" ca="1" si="48"/>
        <v>3.0191804458459787E-2</v>
      </c>
      <c r="AJ65">
        <f t="shared" ca="1" si="49"/>
        <v>1.0508659653056037E-3</v>
      </c>
      <c r="AK65" s="50">
        <f>0</f>
        <v>0</v>
      </c>
      <c r="AL65" s="51">
        <f t="shared" ca="1" si="50"/>
        <v>9.8547687611628731</v>
      </c>
      <c r="AM65" s="52">
        <f t="shared" ca="1" si="51"/>
        <v>9.8547687611628731</v>
      </c>
      <c r="AN65" s="14">
        <f t="shared" ca="1" si="71"/>
        <v>1.4053714019648436E-2</v>
      </c>
      <c r="AO65" s="5">
        <f t="shared" ca="1" si="72"/>
        <v>9.7435542234677024E-3</v>
      </c>
      <c r="AP65">
        <f t="shared" ca="1" si="52"/>
        <v>9.4158239310288324E-3</v>
      </c>
      <c r="AQ65">
        <f t="shared" ca="1" si="53"/>
        <v>3.2773029243887041E-4</v>
      </c>
      <c r="AR65" s="50">
        <f>0</f>
        <v>0</v>
      </c>
      <c r="AS65" s="51">
        <f t="shared" ca="1" si="54"/>
        <v>3.0733760104925638</v>
      </c>
      <c r="AT65" s="52">
        <f t="shared" ca="1" si="55"/>
        <v>3.0733760104925638</v>
      </c>
      <c r="AU65" s="14">
        <f t="shared" ca="1" si="73"/>
        <v>5.7352978536573873E-3</v>
      </c>
      <c r="AV65" s="5">
        <f t="shared" ca="1" si="74"/>
        <v>0</v>
      </c>
      <c r="AW65">
        <f t="shared" ca="1" si="56"/>
        <v>0</v>
      </c>
      <c r="AX65">
        <f t="shared" ca="1" si="57"/>
        <v>0</v>
      </c>
      <c r="AY65" s="50">
        <f>0</f>
        <v>0</v>
      </c>
      <c r="AZ65" s="51">
        <f t="shared" ca="1" si="58"/>
        <v>0</v>
      </c>
      <c r="BA65" s="52">
        <f t="shared" ca="1" si="59"/>
        <v>0</v>
      </c>
      <c r="BB65" s="14">
        <f t="shared" ca="1" si="75"/>
        <v>0</v>
      </c>
      <c r="BC65" s="5">
        <f t="shared" ca="1" si="76"/>
        <v>1.5662154684838114E-2</v>
      </c>
      <c r="BD65">
        <f t="shared" ca="1" si="60"/>
        <v>1.5623713492379648E-2</v>
      </c>
      <c r="BE65">
        <f t="shared" ca="1" si="61"/>
        <v>3.8441192458466597E-5</v>
      </c>
      <c r="BF65" s="50">
        <f>0</f>
        <v>0</v>
      </c>
      <c r="BG65" s="51">
        <f t="shared" ca="1" si="62"/>
        <v>0.36049227502708081</v>
      </c>
      <c r="BH65" s="52">
        <f t="shared" ca="1" si="63"/>
        <v>0.36049227502708081</v>
      </c>
      <c r="BI65" s="14">
        <f t="shared" ca="1" si="77"/>
        <v>3.3353933263815289E-3</v>
      </c>
      <c r="BJ65" s="5">
        <f ca="1">0 + '1. Strategy Calcs'!V64 + '1. Strategy Calcs'!AC64 + '1. Strategy Calcs'!AJ64 + '1. Strategy Calcs'!AQ64 + '1. Strategy Calcs'!AX64 + '1. Strategy Calcs'!BE64 + BJ64</f>
        <v>0.41457524435795173</v>
      </c>
      <c r="BK65" s="63">
        <f>0</f>
        <v>0</v>
      </c>
    </row>
    <row r="66" spans="2:63" x14ac:dyDescent="0.35">
      <c r="B66" s="14">
        <v>58</v>
      </c>
      <c r="D66" s="5">
        <f ca="1">'1. Strategy Calcs'!T66</f>
        <v>0.47359134320209617</v>
      </c>
      <c r="E66">
        <f ca="1">'1. Strategy Calcs'!AA66</f>
        <v>3.7399322424869069E-2</v>
      </c>
      <c r="F66">
        <f ca="1">'1. Strategy Calcs'!AH66</f>
        <v>3.0191804458459787E-2</v>
      </c>
      <c r="G66">
        <f ca="1">'1. Strategy Calcs'!AO66</f>
        <v>9.4158239310288324E-3</v>
      </c>
      <c r="H66">
        <f ca="1">'1. Strategy Calcs'!AV66</f>
        <v>0</v>
      </c>
      <c r="I66">
        <f ca="1">'1. Strategy Calcs'!BC66</f>
        <v>1.5623713492379648E-2</v>
      </c>
      <c r="J66" s="6">
        <f ca="1">'1. Strategy Calcs'!BJ66</f>
        <v>0.43377799249116655</v>
      </c>
      <c r="K66" s="50">
        <f ca="1">'1. Strategy Calcs'!Y66 + '1. Strategy Calcs'!AF66 + '1. Strategy Calcs'!AM66 + '1. Strategy Calcs'!AT66 + '1. Strategy Calcs'!BA66 + '1. Strategy Calcs'!BH66 + '1. Strategy Calcs'!BK66</f>
        <v>192.45492394869731</v>
      </c>
      <c r="L66" s="51">
        <f ca="1">K66*'Time Discounting'!C63</f>
        <v>47.037660625243724</v>
      </c>
      <c r="M66" s="52">
        <f t="shared" ca="1" si="64"/>
        <v>166216.30754873087</v>
      </c>
      <c r="N66" s="5">
        <f ca="1">'1. Strategy Calcs'!Z66 + '1. Strategy Calcs'!AG66 + '1. Strategy Calcs'!AN66 + '1. Strategy Calcs'!AU66 + '1. Strategy Calcs'!BB66 + '1. Strategy Calcs'!BI66</f>
        <v>0.53344126914950662</v>
      </c>
      <c r="O66">
        <f ca="1">N66*'Time Discounting'!D63</f>
        <v>0.13037769503077257</v>
      </c>
      <c r="P66" s="6">
        <f t="shared" ca="1" si="65"/>
        <v>23.768060023367987</v>
      </c>
      <c r="R66" s="14">
        <f t="shared" ca="1" si="39"/>
        <v>1</v>
      </c>
      <c r="T66" s="5">
        <f t="shared" ca="1" si="66"/>
        <v>0.47359134320209617</v>
      </c>
      <c r="U66">
        <f t="shared" ca="1" si="40"/>
        <v>0.45596640456915855</v>
      </c>
      <c r="V66">
        <f t="shared" ca="1" si="41"/>
        <v>1.7624938632937615E-2</v>
      </c>
      <c r="W66" s="50">
        <f>0</f>
        <v>0</v>
      </c>
      <c r="X66" s="51">
        <f t="shared" ca="1" si="42"/>
        <v>165.28244361475288</v>
      </c>
      <c r="Y66" s="52">
        <f t="shared" ca="1" si="43"/>
        <v>165.28244361475288</v>
      </c>
      <c r="Z66" s="14">
        <f t="shared" ca="1" si="67"/>
        <v>0.47359134320209617</v>
      </c>
      <c r="AA66" s="5">
        <f t="shared" ca="1" si="68"/>
        <v>3.7399322424869069E-2</v>
      </c>
      <c r="AB66">
        <f t="shared" ca="1" si="44"/>
        <v>3.6007487941166351E-2</v>
      </c>
      <c r="AC66">
        <f t="shared" ca="1" si="45"/>
        <v>1.3918344837027152E-3</v>
      </c>
      <c r="AD66" s="50">
        <f>0</f>
        <v>0</v>
      </c>
      <c r="AE66" s="51">
        <f t="shared" ca="1" si="46"/>
        <v>13.052289676841848</v>
      </c>
      <c r="AF66" s="52">
        <f t="shared" ca="1" si="47"/>
        <v>13.052289676841848</v>
      </c>
      <c r="AG66" s="14">
        <f t="shared" ca="1" si="69"/>
        <v>3.7399322424869069E-2</v>
      </c>
      <c r="AH66" s="5">
        <f t="shared" ca="1" si="70"/>
        <v>3.0191804458459787E-2</v>
      </c>
      <c r="AI66">
        <f t="shared" ca="1" si="48"/>
        <v>2.9068201359635976E-2</v>
      </c>
      <c r="AJ66">
        <f t="shared" ca="1" si="49"/>
        <v>1.1236030988238106E-3</v>
      </c>
      <c r="AK66" s="50">
        <f>0</f>
        <v>0</v>
      </c>
      <c r="AL66" s="51">
        <f t="shared" ca="1" si="50"/>
        <v>10.536880138671711</v>
      </c>
      <c r="AM66" s="52">
        <f t="shared" ca="1" si="51"/>
        <v>10.536880138671711</v>
      </c>
      <c r="AN66" s="14">
        <f t="shared" ca="1" si="71"/>
        <v>1.3581008916369149E-2</v>
      </c>
      <c r="AO66" s="5">
        <f t="shared" ca="1" si="72"/>
        <v>9.4158239310288324E-3</v>
      </c>
      <c r="AP66">
        <f t="shared" ca="1" si="52"/>
        <v>9.0654093355236279E-3</v>
      </c>
      <c r="AQ66">
        <f t="shared" ca="1" si="53"/>
        <v>3.5041459550520364E-4</v>
      </c>
      <c r="AR66" s="50">
        <f>0</f>
        <v>0</v>
      </c>
      <c r="AS66" s="51">
        <f t="shared" ca="1" si="54"/>
        <v>3.2861039592579817</v>
      </c>
      <c r="AT66" s="52">
        <f t="shared" ca="1" si="55"/>
        <v>3.2861039592579817</v>
      </c>
      <c r="AU66" s="14">
        <f t="shared" ca="1" si="73"/>
        <v>5.542387669170909E-3</v>
      </c>
      <c r="AV66" s="5">
        <f t="shared" ca="1" si="74"/>
        <v>0</v>
      </c>
      <c r="AW66">
        <f t="shared" ca="1" si="56"/>
        <v>0</v>
      </c>
      <c r="AX66">
        <f t="shared" ca="1" si="57"/>
        <v>0</v>
      </c>
      <c r="AY66" s="50">
        <f>0</f>
        <v>0</v>
      </c>
      <c r="AZ66" s="51">
        <f t="shared" ca="1" si="58"/>
        <v>0</v>
      </c>
      <c r="BA66" s="52">
        <f t="shared" ca="1" si="59"/>
        <v>0</v>
      </c>
      <c r="BB66" s="14">
        <f t="shared" ca="1" si="75"/>
        <v>0</v>
      </c>
      <c r="BC66" s="5">
        <f t="shared" ca="1" si="76"/>
        <v>1.5623713492379648E-2</v>
      </c>
      <c r="BD66">
        <f t="shared" ca="1" si="60"/>
        <v>1.5592020789560356E-2</v>
      </c>
      <c r="BE66">
        <f t="shared" ca="1" si="61"/>
        <v>3.1692702819292104E-5</v>
      </c>
      <c r="BF66" s="50">
        <f>0</f>
        <v>0</v>
      </c>
      <c r="BG66" s="51">
        <f t="shared" ca="1" si="62"/>
        <v>0.29720655917289218</v>
      </c>
      <c r="BH66" s="52">
        <f t="shared" ca="1" si="63"/>
        <v>0.29720655917289218</v>
      </c>
      <c r="BI66" s="14">
        <f t="shared" ca="1" si="77"/>
        <v>3.3272069370012579E-3</v>
      </c>
      <c r="BJ66" s="5">
        <f ca="1">0 + '1. Strategy Calcs'!V65 + '1. Strategy Calcs'!AC65 + '1. Strategy Calcs'!AJ65 + '1. Strategy Calcs'!AQ65 + '1. Strategy Calcs'!AX65 + '1. Strategy Calcs'!BE65 + BJ65</f>
        <v>0.43377799249116655</v>
      </c>
      <c r="BK66" s="63">
        <f>0</f>
        <v>0</v>
      </c>
    </row>
    <row r="67" spans="2:63" x14ac:dyDescent="0.35">
      <c r="B67" s="14">
        <v>59</v>
      </c>
      <c r="D67" s="5">
        <f ca="1">'1. Strategy Calcs'!T67</f>
        <v>0.45596640456915855</v>
      </c>
      <c r="E67">
        <f ca="1">'1. Strategy Calcs'!AA67</f>
        <v>3.6007487941166351E-2</v>
      </c>
      <c r="F67">
        <f ca="1">'1. Strategy Calcs'!AH67</f>
        <v>2.9068201359635976E-2</v>
      </c>
      <c r="G67">
        <f ca="1">'1. Strategy Calcs'!AO67</f>
        <v>9.0654093355236279E-3</v>
      </c>
      <c r="H67">
        <f ca="1">'1. Strategy Calcs'!AV67</f>
        <v>0</v>
      </c>
      <c r="I67">
        <f ca="1">'1. Strategy Calcs'!BC67</f>
        <v>1.5592020789560356E-2</v>
      </c>
      <c r="J67" s="6">
        <f ca="1">'1. Strategy Calcs'!BJ67</f>
        <v>0.45430047600495521</v>
      </c>
      <c r="K67" s="50">
        <f ca="1">'1. Strategy Calcs'!Y67 + '1. Strategy Calcs'!AF67 + '1. Strategy Calcs'!AM67 + '1. Strategy Calcs'!AT67 + '1. Strategy Calcs'!BA67 + '1. Strategy Calcs'!BH67 + '1. Strategy Calcs'!BK67</f>
        <v>204.9453210090949</v>
      </c>
      <c r="L67" s="51">
        <f ca="1">K67*'Time Discounting'!C64</f>
        <v>48.888305290985031</v>
      </c>
      <c r="M67" s="52">
        <f t="shared" ca="1" si="64"/>
        <v>166265.19585402185</v>
      </c>
      <c r="N67" s="5">
        <f ca="1">'1. Strategy Calcs'!Z67 + '1. Strategy Calcs'!AG67 + '1. Strategy Calcs'!AN67 + '1. Strategy Calcs'!AU67 + '1. Strategy Calcs'!BB67 + '1. Strategy Calcs'!BI67</f>
        <v>0.51370606002796537</v>
      </c>
      <c r="O67">
        <f ca="1">N67*'Time Discounting'!D64</f>
        <v>0.12254106885105102</v>
      </c>
      <c r="P67" s="6">
        <f t="shared" ca="1" si="65"/>
        <v>23.890601092219036</v>
      </c>
      <c r="R67" s="14">
        <f t="shared" ca="1" si="39"/>
        <v>1</v>
      </c>
      <c r="T67" s="5">
        <f t="shared" ca="1" si="66"/>
        <v>0.45596640456915855</v>
      </c>
      <c r="U67">
        <f t="shared" ca="1" si="40"/>
        <v>0.43719869056717059</v>
      </c>
      <c r="V67">
        <f t="shared" ca="1" si="41"/>
        <v>1.8767714001987928E-2</v>
      </c>
      <c r="W67" s="50">
        <f>0</f>
        <v>0</v>
      </c>
      <c r="X67" s="51">
        <f t="shared" ca="1" si="42"/>
        <v>175.99911670128523</v>
      </c>
      <c r="Y67" s="52">
        <f t="shared" ca="1" si="43"/>
        <v>175.99911670128523</v>
      </c>
      <c r="Z67" s="14">
        <f t="shared" ca="1" si="67"/>
        <v>0.45596640456915855</v>
      </c>
      <c r="AA67" s="5">
        <f t="shared" ca="1" si="68"/>
        <v>3.6007487941166351E-2</v>
      </c>
      <c r="AB67">
        <f t="shared" ca="1" si="44"/>
        <v>3.4525408935261563E-2</v>
      </c>
      <c r="AC67">
        <f t="shared" ca="1" si="45"/>
        <v>1.4820790059047887E-3</v>
      </c>
      <c r="AD67" s="50">
        <f>0</f>
        <v>0</v>
      </c>
      <c r="AE67" s="51">
        <f t="shared" ca="1" si="46"/>
        <v>13.898581142761037</v>
      </c>
      <c r="AF67" s="52">
        <f t="shared" ca="1" si="47"/>
        <v>13.898581142761037</v>
      </c>
      <c r="AG67" s="14">
        <f t="shared" ca="1" si="69"/>
        <v>3.6007487941166351E-2</v>
      </c>
      <c r="AH67" s="5">
        <f t="shared" ca="1" si="70"/>
        <v>2.9068201359635976E-2</v>
      </c>
      <c r="AI67">
        <f t="shared" ca="1" si="48"/>
        <v>2.787174547121295E-2</v>
      </c>
      <c r="AJ67">
        <f t="shared" ca="1" si="49"/>
        <v>1.1964558884230241E-3</v>
      </c>
      <c r="AK67" s="50">
        <f>0</f>
        <v>0</v>
      </c>
      <c r="AL67" s="51">
        <f t="shared" ca="1" si="50"/>
        <v>11.220076111144863</v>
      </c>
      <c r="AM67" s="52">
        <f t="shared" ca="1" si="51"/>
        <v>11.220076111144863</v>
      </c>
      <c r="AN67" s="14">
        <f t="shared" ca="1" si="71"/>
        <v>1.3075584879042012E-2</v>
      </c>
      <c r="AO67" s="5">
        <f t="shared" ca="1" si="72"/>
        <v>9.0654093355236279E-3</v>
      </c>
      <c r="AP67">
        <f t="shared" ca="1" si="52"/>
        <v>8.6922743676506736E-3</v>
      </c>
      <c r="AQ67">
        <f t="shared" ca="1" si="53"/>
        <v>3.7313496787295302E-4</v>
      </c>
      <c r="AR67" s="50">
        <f>0</f>
        <v>0</v>
      </c>
      <c r="AS67" s="51">
        <f t="shared" ca="1" si="54"/>
        <v>3.4991701572736069</v>
      </c>
      <c r="AT67" s="52">
        <f t="shared" ca="1" si="55"/>
        <v>3.4991701572736069</v>
      </c>
      <c r="AU67" s="14">
        <f t="shared" ca="1" si="73"/>
        <v>5.3361249408688787E-3</v>
      </c>
      <c r="AV67" s="5">
        <f t="shared" ca="1" si="74"/>
        <v>0</v>
      </c>
      <c r="AW67">
        <f t="shared" ca="1" si="56"/>
        <v>0</v>
      </c>
      <c r="AX67">
        <f t="shared" ca="1" si="57"/>
        <v>0</v>
      </c>
      <c r="AY67" s="50">
        <f>0</f>
        <v>0</v>
      </c>
      <c r="AZ67" s="51">
        <f t="shared" ca="1" si="58"/>
        <v>0</v>
      </c>
      <c r="BA67" s="52">
        <f t="shared" ca="1" si="59"/>
        <v>0</v>
      </c>
      <c r="BB67" s="14">
        <f t="shared" ca="1" si="75"/>
        <v>0</v>
      </c>
      <c r="BC67" s="5">
        <f t="shared" ca="1" si="76"/>
        <v>1.5592020789560356E-2</v>
      </c>
      <c r="BD67">
        <f t="shared" ca="1" si="60"/>
        <v>1.5557004229271162E-2</v>
      </c>
      <c r="BE67">
        <f t="shared" ca="1" si="61"/>
        <v>3.501656028919469E-5</v>
      </c>
      <c r="BF67" s="50">
        <f>0</f>
        <v>0</v>
      </c>
      <c r="BG67" s="51">
        <f t="shared" ca="1" si="62"/>
        <v>0.32837689663017972</v>
      </c>
      <c r="BH67" s="52">
        <f t="shared" ca="1" si="63"/>
        <v>0.32837689663017972</v>
      </c>
      <c r="BI67" s="14">
        <f t="shared" ca="1" si="77"/>
        <v>3.320457697729551E-3</v>
      </c>
      <c r="BJ67" s="5">
        <f ca="1">0 + '1. Strategy Calcs'!V66 + '1. Strategy Calcs'!AC66 + '1. Strategy Calcs'!AJ66 + '1. Strategy Calcs'!AQ66 + '1. Strategy Calcs'!AX66 + '1. Strategy Calcs'!BE66 + BJ66</f>
        <v>0.45430047600495521</v>
      </c>
      <c r="BK67" s="63">
        <f>0</f>
        <v>0</v>
      </c>
    </row>
    <row r="68" spans="2:63" x14ac:dyDescent="0.35">
      <c r="B68" s="14">
        <v>60</v>
      </c>
      <c r="D68" s="5">
        <f ca="1">'1. Strategy Calcs'!T68</f>
        <v>0.43719869056717059</v>
      </c>
      <c r="E68">
        <f ca="1">'1. Strategy Calcs'!AA68</f>
        <v>3.4525408935261563E-2</v>
      </c>
      <c r="F68">
        <f ca="1">'1. Strategy Calcs'!AH68</f>
        <v>2.787174547121295E-2</v>
      </c>
      <c r="G68">
        <f ca="1">'1. Strategy Calcs'!AO68</f>
        <v>8.6922743676506736E-3</v>
      </c>
      <c r="H68">
        <f ca="1">'1. Strategy Calcs'!AV68</f>
        <v>0</v>
      </c>
      <c r="I68">
        <f ca="1">'1. Strategy Calcs'!BC68</f>
        <v>1.5557004229271162E-2</v>
      </c>
      <c r="J68" s="6">
        <f ca="1">'1. Strategy Calcs'!BJ68</f>
        <v>0.4761548764294331</v>
      </c>
      <c r="K68" s="50">
        <f ca="1">'1. Strategy Calcs'!Y68 + '1. Strategy Calcs'!AF68 + '1. Strategy Calcs'!AM68 + '1. Strategy Calcs'!AT68 + '1. Strategy Calcs'!BA68 + '1. Strategy Calcs'!BH68 + '1. Strategy Calcs'!BK68</f>
        <v>217.25475905227108</v>
      </c>
      <c r="L68" s="51">
        <f ca="1">K68*'Time Discounting'!C65</f>
        <v>50.580901029859618</v>
      </c>
      <c r="M68" s="52">
        <f t="shared" ca="1" si="64"/>
        <v>166315.77675505172</v>
      </c>
      <c r="N68" s="5">
        <f ca="1">'1. Strategy Calcs'!Z68 + '1. Strategy Calcs'!AG68 + '1. Strategy Calcs'!AN68 + '1. Strategy Calcs'!AU68 + '1. Strategy Calcs'!BB68 + '1. Strategy Calcs'!BI68</f>
        <v>0.49269097843647452</v>
      </c>
      <c r="O68">
        <f ca="1">N68*'Time Discounting'!D65</f>
        <v>0.11470751539488315</v>
      </c>
      <c r="P68" s="6">
        <f t="shared" ca="1" si="65"/>
        <v>24.005308607613919</v>
      </c>
      <c r="R68" s="14">
        <f t="shared" ca="1" si="39"/>
        <v>1</v>
      </c>
      <c r="T68" s="5">
        <f t="shared" ca="1" si="66"/>
        <v>0.43719869056717059</v>
      </c>
      <c r="U68">
        <f t="shared" ca="1" si="40"/>
        <v>0.41730466367081637</v>
      </c>
      <c r="V68">
        <f t="shared" ca="1" si="41"/>
        <v>1.9894026896354201E-2</v>
      </c>
      <c r="W68" s="50">
        <f>0</f>
        <v>0</v>
      </c>
      <c r="X68" s="51">
        <f t="shared" ca="1" si="42"/>
        <v>186.5614086520649</v>
      </c>
      <c r="Y68" s="52">
        <f t="shared" ca="1" si="43"/>
        <v>186.5614086520649</v>
      </c>
      <c r="Z68" s="14">
        <f t="shared" ca="1" si="67"/>
        <v>0.43719869056717059</v>
      </c>
      <c r="AA68" s="5">
        <f t="shared" ca="1" si="68"/>
        <v>3.4525408935261563E-2</v>
      </c>
      <c r="AB68">
        <f t="shared" ca="1" si="44"/>
        <v>3.2954385442316776E-2</v>
      </c>
      <c r="AC68">
        <f t="shared" ca="1" si="45"/>
        <v>1.5710234929447819E-3</v>
      </c>
      <c r="AD68" s="50">
        <f>0</f>
        <v>0</v>
      </c>
      <c r="AE68" s="51">
        <f t="shared" ca="1" si="46"/>
        <v>14.732681191005037</v>
      </c>
      <c r="AF68" s="52">
        <f t="shared" ca="1" si="47"/>
        <v>14.732681191005037</v>
      </c>
      <c r="AG68" s="14">
        <f t="shared" ca="1" si="69"/>
        <v>3.4525408935261563E-2</v>
      </c>
      <c r="AH68" s="5">
        <f t="shared" ca="1" si="70"/>
        <v>2.787174547121295E-2</v>
      </c>
      <c r="AI68">
        <f t="shared" ca="1" si="48"/>
        <v>2.6603486288338158E-2</v>
      </c>
      <c r="AJ68">
        <f t="shared" ca="1" si="49"/>
        <v>1.2682591828747922E-3</v>
      </c>
      <c r="AK68" s="50">
        <f>0</f>
        <v>0</v>
      </c>
      <c r="AL68" s="51">
        <f t="shared" ca="1" si="50"/>
        <v>11.89343017005768</v>
      </c>
      <c r="AM68" s="52">
        <f t="shared" ca="1" si="51"/>
        <v>11.89343017005768</v>
      </c>
      <c r="AN68" s="14">
        <f t="shared" ca="1" si="71"/>
        <v>1.253738988274518E-2</v>
      </c>
      <c r="AO68" s="5">
        <f t="shared" ca="1" si="72"/>
        <v>8.6922743676506736E-3</v>
      </c>
      <c r="AP68">
        <f t="shared" ca="1" si="52"/>
        <v>8.2967463301897165E-3</v>
      </c>
      <c r="AQ68">
        <f t="shared" ca="1" si="53"/>
        <v>3.9552803746095591E-4</v>
      </c>
      <c r="AR68" s="50">
        <f>0</f>
        <v>0</v>
      </c>
      <c r="AS68" s="51">
        <f t="shared" ca="1" si="54"/>
        <v>3.7091669883901437</v>
      </c>
      <c r="AT68" s="52">
        <f t="shared" ca="1" si="55"/>
        <v>3.7091669883901437</v>
      </c>
      <c r="AU68" s="14">
        <f t="shared" ca="1" si="73"/>
        <v>5.1164884374652322E-3</v>
      </c>
      <c r="AV68" s="5">
        <f t="shared" ca="1" si="74"/>
        <v>0</v>
      </c>
      <c r="AW68">
        <f t="shared" ca="1" si="56"/>
        <v>0</v>
      </c>
      <c r="AX68">
        <f t="shared" ca="1" si="57"/>
        <v>0</v>
      </c>
      <c r="AY68" s="50">
        <f>0</f>
        <v>0</v>
      </c>
      <c r="AZ68" s="51">
        <f t="shared" ca="1" si="58"/>
        <v>0</v>
      </c>
      <c r="BA68" s="52">
        <f t="shared" ca="1" si="59"/>
        <v>0</v>
      </c>
      <c r="BB68" s="14">
        <f t="shared" ca="1" si="75"/>
        <v>0</v>
      </c>
      <c r="BC68" s="5">
        <f t="shared" ca="1" si="76"/>
        <v>1.5557004229271162E-2</v>
      </c>
      <c r="BD68">
        <f t="shared" ca="1" si="60"/>
        <v>1.551882111809084E-2</v>
      </c>
      <c r="BE68">
        <f t="shared" ca="1" si="61"/>
        <v>3.8183111180323178E-5</v>
      </c>
      <c r="BF68" s="50">
        <f>0</f>
        <v>0</v>
      </c>
      <c r="BG68" s="51">
        <f t="shared" ca="1" si="62"/>
        <v>0.35807205075333237</v>
      </c>
      <c r="BH68" s="52">
        <f t="shared" ca="1" si="63"/>
        <v>0.35807205075333237</v>
      </c>
      <c r="BI68" s="14">
        <f t="shared" ca="1" si="77"/>
        <v>3.31300061383199E-3</v>
      </c>
      <c r="BJ68" s="5">
        <f ca="1">0 + '1. Strategy Calcs'!V67 + '1. Strategy Calcs'!AC67 + '1. Strategy Calcs'!AJ67 + '1. Strategy Calcs'!AQ67 + '1. Strategy Calcs'!AX67 + '1. Strategy Calcs'!BE67 + BJ67</f>
        <v>0.4761548764294331</v>
      </c>
      <c r="BK68" s="63">
        <f>0</f>
        <v>0</v>
      </c>
    </row>
    <row r="69" spans="2:63" x14ac:dyDescent="0.35">
      <c r="B69" s="14">
        <v>61</v>
      </c>
      <c r="D69" s="5">
        <f ca="1">'1. Strategy Calcs'!T69</f>
        <v>0.41730466367081637</v>
      </c>
      <c r="E69">
        <f ca="1">'1. Strategy Calcs'!AA69</f>
        <v>3.2954385442316776E-2</v>
      </c>
      <c r="F69">
        <f ca="1">'1. Strategy Calcs'!AH69</f>
        <v>2.6603486288338158E-2</v>
      </c>
      <c r="G69">
        <f ca="1">'1. Strategy Calcs'!AO69</f>
        <v>8.2967463301897165E-3</v>
      </c>
      <c r="H69">
        <f ca="1">'1. Strategy Calcs'!AV69</f>
        <v>0</v>
      </c>
      <c r="I69">
        <f ca="1">'1. Strategy Calcs'!BC69</f>
        <v>1.551882111809084E-2</v>
      </c>
      <c r="J69" s="6">
        <f ca="1">'1. Strategy Calcs'!BJ69</f>
        <v>0.49932189715024816</v>
      </c>
      <c r="K69" s="50">
        <f ca="1">'1. Strategy Calcs'!Y69 + '1. Strategy Calcs'!AF69 + '1. Strategy Calcs'!AM69 + '1. Strategy Calcs'!AT69 + '1. Strategy Calcs'!BA69 + '1. Strategy Calcs'!BH69 + '1. Strategy Calcs'!BK69</f>
        <v>229.05813307285555</v>
      </c>
      <c r="L69" s="51">
        <f ca="1">K69*'Time Discounting'!C66</f>
        <v>52.049105137985187</v>
      </c>
      <c r="M69" s="52">
        <f t="shared" ca="1" si="64"/>
        <v>166367.82586018971</v>
      </c>
      <c r="N69" s="5">
        <f ca="1">'1. Strategy Calcs'!Z69 + '1. Strategy Calcs'!AG69 + '1. Strategy Calcs'!AN69 + '1. Strategy Calcs'!AU69 + '1. Strategy Calcs'!BB69 + '1. Strategy Calcs'!BI69</f>
        <v>0.47041448513171308</v>
      </c>
      <c r="O69">
        <f ca="1">N69*'Time Discounting'!D66</f>
        <v>0.10689274668655389</v>
      </c>
      <c r="P69" s="6">
        <f t="shared" ca="1" si="65"/>
        <v>24.112201354300474</v>
      </c>
      <c r="R69" s="14">
        <f t="shared" ca="1" si="39"/>
        <v>1</v>
      </c>
      <c r="T69" s="5">
        <f t="shared" ca="1" si="66"/>
        <v>0.41730466367081637</v>
      </c>
      <c r="U69">
        <f t="shared" ca="1" si="40"/>
        <v>0.39632225133771676</v>
      </c>
      <c r="V69">
        <f t="shared" ca="1" si="41"/>
        <v>2.0982412333099588E-2</v>
      </c>
      <c r="W69" s="50">
        <f>0</f>
        <v>0</v>
      </c>
      <c r="X69" s="51">
        <f t="shared" ca="1" si="42"/>
        <v>196.76802600980173</v>
      </c>
      <c r="Y69" s="52">
        <f t="shared" ca="1" si="43"/>
        <v>196.76802600980173</v>
      </c>
      <c r="Z69" s="14">
        <f t="shared" ca="1" si="67"/>
        <v>0.41730466367081637</v>
      </c>
      <c r="AA69" s="5">
        <f t="shared" ca="1" si="68"/>
        <v>3.2954385442316776E-2</v>
      </c>
      <c r="AB69">
        <f t="shared" ca="1" si="44"/>
        <v>3.1297412578768731E-2</v>
      </c>
      <c r="AC69">
        <f t="shared" ca="1" si="45"/>
        <v>1.6569728635480419E-3</v>
      </c>
      <c r="AD69" s="50">
        <f>0</f>
        <v>0</v>
      </c>
      <c r="AE69" s="51">
        <f t="shared" ca="1" si="46"/>
        <v>15.538693756286182</v>
      </c>
      <c r="AF69" s="52">
        <f t="shared" ca="1" si="47"/>
        <v>15.538693756286182</v>
      </c>
      <c r="AG69" s="14">
        <f t="shared" ca="1" si="69"/>
        <v>3.2954385442316776E-2</v>
      </c>
      <c r="AH69" s="5">
        <f t="shared" ca="1" si="70"/>
        <v>2.6603486288338158E-2</v>
      </c>
      <c r="AI69">
        <f t="shared" ca="1" si="48"/>
        <v>2.5265841714971485E-2</v>
      </c>
      <c r="AJ69">
        <f t="shared" ca="1" si="49"/>
        <v>1.3376445733666736E-3</v>
      </c>
      <c r="AK69" s="50">
        <f>0</f>
        <v>0</v>
      </c>
      <c r="AL69" s="51">
        <f t="shared" ca="1" si="50"/>
        <v>12.544109706055051</v>
      </c>
      <c r="AM69" s="52">
        <f t="shared" ca="1" si="51"/>
        <v>12.544109706055051</v>
      </c>
      <c r="AN69" s="14">
        <f t="shared" ca="1" si="71"/>
        <v>1.1966896015954673E-2</v>
      </c>
      <c r="AO69" s="5">
        <f t="shared" ca="1" si="72"/>
        <v>8.2967463301897165E-3</v>
      </c>
      <c r="AP69">
        <f t="shared" ca="1" si="52"/>
        <v>7.8795792873107128E-3</v>
      </c>
      <c r="AQ69">
        <f t="shared" ca="1" si="53"/>
        <v>4.1716704287900322E-4</v>
      </c>
      <c r="AR69" s="50">
        <f>0</f>
        <v>0</v>
      </c>
      <c r="AS69" s="51">
        <f t="shared" ca="1" si="54"/>
        <v>3.912092386734729</v>
      </c>
      <c r="AT69" s="52">
        <f t="shared" ca="1" si="55"/>
        <v>3.912092386734729</v>
      </c>
      <c r="AU69" s="14">
        <f t="shared" ca="1" si="73"/>
        <v>4.8836708174998765E-3</v>
      </c>
      <c r="AV69" s="5">
        <f t="shared" ca="1" si="74"/>
        <v>0</v>
      </c>
      <c r="AW69">
        <f t="shared" ca="1" si="56"/>
        <v>0</v>
      </c>
      <c r="AX69">
        <f t="shared" ca="1" si="57"/>
        <v>0</v>
      </c>
      <c r="AY69" s="50">
        <f>0</f>
        <v>0</v>
      </c>
      <c r="AZ69" s="51">
        <f t="shared" ca="1" si="58"/>
        <v>0</v>
      </c>
      <c r="BA69" s="52">
        <f t="shared" ca="1" si="59"/>
        <v>0</v>
      </c>
      <c r="BB69" s="14">
        <f t="shared" ca="1" si="75"/>
        <v>0</v>
      </c>
      <c r="BC69" s="5">
        <f t="shared" ca="1" si="76"/>
        <v>1.551882111809084E-2</v>
      </c>
      <c r="BD69">
        <f t="shared" ca="1" si="60"/>
        <v>1.5487341189452792E-2</v>
      </c>
      <c r="BE69">
        <f t="shared" ca="1" si="61"/>
        <v>3.1479928638047307E-5</v>
      </c>
      <c r="BF69" s="50">
        <f>0</f>
        <v>0</v>
      </c>
      <c r="BG69" s="51">
        <f t="shared" ca="1" si="62"/>
        <v>0.295211213977843</v>
      </c>
      <c r="BH69" s="52">
        <f t="shared" ca="1" si="63"/>
        <v>0.295211213977843</v>
      </c>
      <c r="BI69" s="14">
        <f t="shared" ca="1" si="77"/>
        <v>3.3048691851254009E-3</v>
      </c>
      <c r="BJ69" s="5">
        <f ca="1">0 + '1. Strategy Calcs'!V68 + '1. Strategy Calcs'!AC68 + '1. Strategy Calcs'!AJ68 + '1. Strategy Calcs'!AQ68 + '1. Strategy Calcs'!AX68 + '1. Strategy Calcs'!BE68 + BJ68</f>
        <v>0.49932189715024816</v>
      </c>
      <c r="BK69" s="63">
        <f>0</f>
        <v>0</v>
      </c>
    </row>
    <row r="70" spans="2:63" x14ac:dyDescent="0.35">
      <c r="B70" s="14">
        <v>62</v>
      </c>
      <c r="D70" s="5">
        <f ca="1">'1. Strategy Calcs'!T70</f>
        <v>0.39632225133771676</v>
      </c>
      <c r="E70">
        <f ca="1">'1. Strategy Calcs'!AA70</f>
        <v>3.1297412578768731E-2</v>
      </c>
      <c r="F70">
        <f ca="1">'1. Strategy Calcs'!AH70</f>
        <v>2.5265841714971485E-2</v>
      </c>
      <c r="G70">
        <f ca="1">'1. Strategy Calcs'!AO70</f>
        <v>7.8795792873107128E-3</v>
      </c>
      <c r="H70">
        <f ca="1">'1. Strategy Calcs'!AV70</f>
        <v>0</v>
      </c>
      <c r="I70">
        <f ca="1">'1. Strategy Calcs'!BC70</f>
        <v>1.5487341189452792E-2</v>
      </c>
      <c r="J70" s="6">
        <f ca="1">'1. Strategy Calcs'!BJ70</f>
        <v>0.52374757389177951</v>
      </c>
      <c r="K70" s="50">
        <f ca="1">'1. Strategy Calcs'!Y70 + '1. Strategy Calcs'!AF70 + '1. Strategy Calcs'!AM70 + '1. Strategy Calcs'!AT70 + '1. Strategy Calcs'!BA70 + '1. Strategy Calcs'!BH70 + '1. Strategy Calcs'!BK70</f>
        <v>240.2708051187912</v>
      </c>
      <c r="L70" s="51">
        <f ca="1">K70*'Time Discounting'!C67</f>
        <v>53.286702002254138</v>
      </c>
      <c r="M70" s="52">
        <f t="shared" ca="1" si="64"/>
        <v>166421.11256219196</v>
      </c>
      <c r="N70" s="5">
        <f ca="1">'1. Strategy Calcs'!Z70 + '1. Strategy Calcs'!AG70 + '1. Strategy Calcs'!AN70 + '1. Strategy Calcs'!AU70 + '1. Strategy Calcs'!BB70 + '1. Strategy Calcs'!BI70</f>
        <v>0.44692113602708383</v>
      </c>
      <c r="O70">
        <f ca="1">N70*'Time Discounting'!D67</f>
        <v>9.9117133195645038E-2</v>
      </c>
      <c r="P70" s="6">
        <f t="shared" ca="1" si="65"/>
        <v>24.211318487496118</v>
      </c>
      <c r="R70" s="14">
        <f t="shared" ca="1" si="39"/>
        <v>1</v>
      </c>
      <c r="T70" s="5">
        <f t="shared" ca="1" si="66"/>
        <v>0.39632225133771676</v>
      </c>
      <c r="U70">
        <f t="shared" ca="1" si="40"/>
        <v>0.37431423892758253</v>
      </c>
      <c r="V70">
        <f t="shared" ca="1" si="41"/>
        <v>2.2008012410134215E-2</v>
      </c>
      <c r="W70" s="50">
        <f>0</f>
        <v>0</v>
      </c>
      <c r="X70" s="51">
        <f t="shared" ca="1" si="42"/>
        <v>206.38585733586228</v>
      </c>
      <c r="Y70" s="52">
        <f t="shared" ca="1" si="43"/>
        <v>206.38585733586228</v>
      </c>
      <c r="Z70" s="14">
        <f t="shared" ca="1" si="67"/>
        <v>0.39632225133771676</v>
      </c>
      <c r="AA70" s="5">
        <f t="shared" ca="1" si="68"/>
        <v>3.1297412578768731E-2</v>
      </c>
      <c r="AB70">
        <f t="shared" ca="1" si="44"/>
        <v>2.9559448479822156E-2</v>
      </c>
      <c r="AC70">
        <f t="shared" ca="1" si="45"/>
        <v>1.7379640989465749E-3</v>
      </c>
      <c r="AD70" s="50">
        <f>0</f>
        <v>0</v>
      </c>
      <c r="AE70" s="51">
        <f t="shared" ca="1" si="46"/>
        <v>16.298210119822937</v>
      </c>
      <c r="AF70" s="52">
        <f t="shared" ca="1" si="47"/>
        <v>16.298210119822937</v>
      </c>
      <c r="AG70" s="14">
        <f t="shared" ca="1" si="69"/>
        <v>3.1297412578768731E-2</v>
      </c>
      <c r="AH70" s="5">
        <f t="shared" ca="1" si="70"/>
        <v>2.5265841714971485E-2</v>
      </c>
      <c r="AI70">
        <f t="shared" ca="1" si="48"/>
        <v>2.3862814365034089E-2</v>
      </c>
      <c r="AJ70">
        <f t="shared" ca="1" si="49"/>
        <v>1.4030273499373955E-3</v>
      </c>
      <c r="AK70" s="50">
        <f>0</f>
        <v>0</v>
      </c>
      <c r="AL70" s="51">
        <f t="shared" ca="1" si="50"/>
        <v>13.157253689531444</v>
      </c>
      <c r="AM70" s="52">
        <f t="shared" ca="1" si="51"/>
        <v>13.157253689531444</v>
      </c>
      <c r="AN70" s="14">
        <f t="shared" ca="1" si="71"/>
        <v>1.1365190910755659E-2</v>
      </c>
      <c r="AO70" s="5">
        <f t="shared" ca="1" si="72"/>
        <v>7.8795792873107128E-3</v>
      </c>
      <c r="AP70">
        <f t="shared" ca="1" si="52"/>
        <v>7.4420215217387764E-3</v>
      </c>
      <c r="AQ70">
        <f t="shared" ca="1" si="53"/>
        <v>4.3755776557193629E-4</v>
      </c>
      <c r="AR70" s="50">
        <f>0</f>
        <v>0</v>
      </c>
      <c r="AS70" s="51">
        <f t="shared" ca="1" si="54"/>
        <v>4.1033116893347659</v>
      </c>
      <c r="AT70" s="52">
        <f t="shared" ca="1" si="55"/>
        <v>4.1033116893347659</v>
      </c>
      <c r="AU70" s="14">
        <f t="shared" ca="1" si="73"/>
        <v>4.6381159418593283E-3</v>
      </c>
      <c r="AV70" s="5">
        <f t="shared" ca="1" si="74"/>
        <v>0</v>
      </c>
      <c r="AW70">
        <f t="shared" ca="1" si="56"/>
        <v>0</v>
      </c>
      <c r="AX70">
        <f t="shared" ca="1" si="57"/>
        <v>0</v>
      </c>
      <c r="AY70" s="50">
        <f>0</f>
        <v>0</v>
      </c>
      <c r="AZ70" s="51">
        <f t="shared" ca="1" si="58"/>
        <v>0</v>
      </c>
      <c r="BA70" s="52">
        <f t="shared" ca="1" si="59"/>
        <v>0</v>
      </c>
      <c r="BB70" s="14">
        <f t="shared" ca="1" si="75"/>
        <v>0</v>
      </c>
      <c r="BC70" s="5">
        <f t="shared" ca="1" si="76"/>
        <v>1.5487341189452792E-2</v>
      </c>
      <c r="BD70">
        <f t="shared" ca="1" si="60"/>
        <v>1.545255971860952E-2</v>
      </c>
      <c r="BE70">
        <f t="shared" ca="1" si="61"/>
        <v>3.478147084327308E-5</v>
      </c>
      <c r="BF70" s="50">
        <f>0</f>
        <v>0</v>
      </c>
      <c r="BG70" s="51">
        <f t="shared" ca="1" si="62"/>
        <v>0.326172284239794</v>
      </c>
      <c r="BH70" s="52">
        <f t="shared" ca="1" si="63"/>
        <v>0.326172284239794</v>
      </c>
      <c r="BI70" s="14">
        <f t="shared" ca="1" si="77"/>
        <v>3.2981652579833739E-3</v>
      </c>
      <c r="BJ70" s="5">
        <f ca="1">0 + '1. Strategy Calcs'!V69 + '1. Strategy Calcs'!AC69 + '1. Strategy Calcs'!AJ69 + '1. Strategy Calcs'!AQ69 + '1. Strategy Calcs'!AX69 + '1. Strategy Calcs'!BE69 + BJ69</f>
        <v>0.52374757389177951</v>
      </c>
      <c r="BK70" s="63">
        <f>0</f>
        <v>0</v>
      </c>
    </row>
    <row r="71" spans="2:63" x14ac:dyDescent="0.35">
      <c r="B71" s="14">
        <v>63</v>
      </c>
      <c r="D71" s="5">
        <f ca="1">'1. Strategy Calcs'!T71</f>
        <v>0.37431423892758253</v>
      </c>
      <c r="E71">
        <f ca="1">'1. Strategy Calcs'!AA71</f>
        <v>2.9559448479822156E-2</v>
      </c>
      <c r="F71">
        <f ca="1">'1. Strategy Calcs'!AH71</f>
        <v>2.3862814365034089E-2</v>
      </c>
      <c r="G71">
        <f ca="1">'1. Strategy Calcs'!AO71</f>
        <v>7.4420215217387764E-3</v>
      </c>
      <c r="H71">
        <f ca="1">'1. Strategy Calcs'!AV71</f>
        <v>0</v>
      </c>
      <c r="I71">
        <f ca="1">'1. Strategy Calcs'!BC71</f>
        <v>1.545255971860952E-2</v>
      </c>
      <c r="J71" s="6">
        <f ca="1">'1. Strategy Calcs'!BJ71</f>
        <v>0.54936891698721291</v>
      </c>
      <c r="K71" s="50">
        <f ca="1">'1. Strategy Calcs'!Y71 + '1. Strategy Calcs'!AF71 + '1. Strategy Calcs'!AM71 + '1. Strategy Calcs'!AT71 + '1. Strategy Calcs'!BA71 + '1. Strategy Calcs'!BH71 + '1. Strategy Calcs'!BK71</f>
        <v>226.9458031729929</v>
      </c>
      <c r="L71" s="51">
        <f ca="1">K71*'Time Discounting'!C68</f>
        <v>49.123610802001174</v>
      </c>
      <c r="M71" s="52">
        <f t="shared" ca="1" si="64"/>
        <v>166470.23617299396</v>
      </c>
      <c r="N71" s="5">
        <f ca="1">'1. Strategy Calcs'!Z71 + '1. Strategy Calcs'!AG71 + '1. Strategy Calcs'!AN71 + '1. Strategy Calcs'!AU71 + '1. Strategy Calcs'!BB71 + '1. Strategy Calcs'!BI71</f>
        <v>0.42227907926695685</v>
      </c>
      <c r="O71">
        <f ca="1">N71*'Time Discounting'!D68</f>
        <v>9.1404524118584629E-2</v>
      </c>
      <c r="P71" s="6">
        <f t="shared" ca="1" si="65"/>
        <v>24.302723011614702</v>
      </c>
      <c r="R71" s="14">
        <f t="shared" ca="1" si="39"/>
        <v>1</v>
      </c>
      <c r="T71" s="5">
        <f t="shared" ca="1" si="66"/>
        <v>0.37431423892758253</v>
      </c>
      <c r="U71">
        <f t="shared" ca="1" si="40"/>
        <v>0.35352834465139055</v>
      </c>
      <c r="V71">
        <f t="shared" ca="1" si="41"/>
        <v>2.0785894276192013E-2</v>
      </c>
      <c r="W71" s="50">
        <f>0</f>
        <v>0</v>
      </c>
      <c r="X71" s="51">
        <f t="shared" ca="1" si="42"/>
        <v>194.92512684648742</v>
      </c>
      <c r="Y71" s="52">
        <f t="shared" ca="1" si="43"/>
        <v>194.92512684648742</v>
      </c>
      <c r="Z71" s="14">
        <f t="shared" ca="1" si="67"/>
        <v>0.37431423892758253</v>
      </c>
      <c r="AA71" s="5">
        <f t="shared" ca="1" si="68"/>
        <v>2.9559448479822156E-2</v>
      </c>
      <c r="AB71">
        <f t="shared" ca="1" si="44"/>
        <v>2.7917994570068546E-2</v>
      </c>
      <c r="AC71">
        <f t="shared" ca="1" si="45"/>
        <v>1.6414539097536123E-3</v>
      </c>
      <c r="AD71" s="50">
        <f>0</f>
        <v>0</v>
      </c>
      <c r="AE71" s="51">
        <f t="shared" ca="1" si="46"/>
        <v>15.393160732943096</v>
      </c>
      <c r="AF71" s="52">
        <f t="shared" ca="1" si="47"/>
        <v>15.393160732943096</v>
      </c>
      <c r="AG71" s="14">
        <f t="shared" ca="1" si="69"/>
        <v>2.9559448479822156E-2</v>
      </c>
      <c r="AH71" s="5">
        <f t="shared" ca="1" si="70"/>
        <v>2.3862814365034089E-2</v>
      </c>
      <c r="AI71">
        <f t="shared" ca="1" si="48"/>
        <v>2.2537697965655128E-2</v>
      </c>
      <c r="AJ71">
        <f t="shared" ca="1" si="49"/>
        <v>1.3251163993789621E-3</v>
      </c>
      <c r="AK71" s="50">
        <f>0</f>
        <v>0</v>
      </c>
      <c r="AL71" s="51">
        <f t="shared" ca="1" si="50"/>
        <v>12.42662349779955</v>
      </c>
      <c r="AM71" s="52">
        <f t="shared" ca="1" si="51"/>
        <v>12.42662349779955</v>
      </c>
      <c r="AN71" s="14">
        <f t="shared" ca="1" si="71"/>
        <v>1.073407504036685E-2</v>
      </c>
      <c r="AO71" s="5">
        <f t="shared" ca="1" si="72"/>
        <v>7.4420215217387764E-3</v>
      </c>
      <c r="AP71">
        <f t="shared" ca="1" si="52"/>
        <v>7.0287616014237091E-3</v>
      </c>
      <c r="AQ71">
        <f t="shared" ca="1" si="53"/>
        <v>4.1325992031506729E-4</v>
      </c>
      <c r="AR71" s="50">
        <f>0</f>
        <v>0</v>
      </c>
      <c r="AS71" s="51">
        <f t="shared" ca="1" si="54"/>
        <v>3.8754523292389922</v>
      </c>
      <c r="AT71" s="52">
        <f t="shared" ca="1" si="55"/>
        <v>3.8754523292389922</v>
      </c>
      <c r="AU71" s="14">
        <f t="shared" ca="1" si="73"/>
        <v>4.3805585807383148E-3</v>
      </c>
      <c r="AV71" s="5">
        <f t="shared" ca="1" si="74"/>
        <v>0</v>
      </c>
      <c r="AW71">
        <f t="shared" ca="1" si="56"/>
        <v>0</v>
      </c>
      <c r="AX71">
        <f t="shared" ca="1" si="57"/>
        <v>0</v>
      </c>
      <c r="AY71" s="50">
        <f>0</f>
        <v>0</v>
      </c>
      <c r="AZ71" s="51">
        <f t="shared" ca="1" si="58"/>
        <v>0</v>
      </c>
      <c r="BA71" s="52">
        <f t="shared" ca="1" si="59"/>
        <v>0</v>
      </c>
      <c r="BB71" s="14">
        <f t="shared" ca="1" si="75"/>
        <v>0</v>
      </c>
      <c r="BC71" s="5">
        <f t="shared" ca="1" si="76"/>
        <v>1.545255971860952E-2</v>
      </c>
      <c r="BD71">
        <f t="shared" ca="1" si="60"/>
        <v>1.5417856359993468E-2</v>
      </c>
      <c r="BE71">
        <f t="shared" ca="1" si="61"/>
        <v>3.4703358616053258E-5</v>
      </c>
      <c r="BF71" s="50">
        <f>0</f>
        <v>0</v>
      </c>
      <c r="BG71" s="51">
        <f t="shared" ca="1" si="62"/>
        <v>0.32543976652384826</v>
      </c>
      <c r="BH71" s="52">
        <f t="shared" ca="1" si="63"/>
        <v>0.32543976652384826</v>
      </c>
      <c r="BI71" s="14">
        <f t="shared" ca="1" si="77"/>
        <v>3.2907582384469952E-3</v>
      </c>
      <c r="BJ71" s="5">
        <f ca="1">0 + '1. Strategy Calcs'!V70 + '1. Strategy Calcs'!AC70 + '1. Strategy Calcs'!AJ70 + '1. Strategy Calcs'!AQ70 + '1. Strategy Calcs'!AX70 + '1. Strategy Calcs'!BE70 + BJ70</f>
        <v>0.54936891698721291</v>
      </c>
      <c r="BK71" s="63">
        <f>0</f>
        <v>0</v>
      </c>
    </row>
    <row r="72" spans="2:63" x14ac:dyDescent="0.35">
      <c r="B72" s="14">
        <v>64</v>
      </c>
      <c r="D72" s="5">
        <f ca="1">'1. Strategy Calcs'!T72</f>
        <v>0.35352834465139055</v>
      </c>
      <c r="E72">
        <f ca="1">'1. Strategy Calcs'!AA72</f>
        <v>2.7917994570068546E-2</v>
      </c>
      <c r="F72">
        <f ca="1">'1. Strategy Calcs'!AH72</f>
        <v>2.2537697965655128E-2</v>
      </c>
      <c r="G72">
        <f ca="1">'1. Strategy Calcs'!AO72</f>
        <v>7.0287616014237091E-3</v>
      </c>
      <c r="H72">
        <f ca="1">'1. Strategy Calcs'!AV72</f>
        <v>0</v>
      </c>
      <c r="I72">
        <f ca="1">'1. Strategy Calcs'!BC72</f>
        <v>1.5417856359993468E-2</v>
      </c>
      <c r="J72" s="6">
        <f ca="1">'1. Strategy Calcs'!BJ72</f>
        <v>0.5735693448514686</v>
      </c>
      <c r="K72" s="50">
        <f ca="1">'1. Strategy Calcs'!Y72 + '1. Strategy Calcs'!AF72 + '1. Strategy Calcs'!AM72 + '1. Strategy Calcs'!AT72 + '1. Strategy Calcs'!BA72 + '1. Strategy Calcs'!BH72 + '1. Strategy Calcs'!BK72</f>
        <v>214.36070754818599</v>
      </c>
      <c r="L72" s="51">
        <f ca="1">K72*'Time Discounting'!C69</f>
        <v>45.285961764533695</v>
      </c>
      <c r="M72" s="52">
        <f t="shared" ca="1" si="64"/>
        <v>166515.5221347585</v>
      </c>
      <c r="N72" s="5">
        <f ca="1">'1. Strategy Calcs'!Z72 + '1. Strategy Calcs'!AG72 + '1. Strategy Calcs'!AN72 + '1. Strategy Calcs'!AU72 + '1. Strategy Calcs'!BB72 + '1. Strategy Calcs'!BI72</f>
        <v>0.39900501602239918</v>
      </c>
      <c r="O72">
        <f ca="1">N72*'Time Discounting'!D69</f>
        <v>8.4294020607231554E-2</v>
      </c>
      <c r="P72" s="6">
        <f t="shared" ca="1" si="65"/>
        <v>24.387017032221934</v>
      </c>
      <c r="R72" s="14">
        <f t="shared" ref="R72:R90" ca="1" si="78">SUM(D72:J72)</f>
        <v>1</v>
      </c>
      <c r="T72" s="5">
        <f t="shared" ca="1" si="66"/>
        <v>0.35352834465139055</v>
      </c>
      <c r="U72">
        <f t="shared" ref="U72:U89" ca="1" si="79">T72*(1-(InterpolateTable(tdead,cycle+18,1)))</f>
        <v>0.33389670355589207</v>
      </c>
      <c r="V72">
        <f t="shared" ref="V72:V89" ca="1" si="80">T72*(InterpolateTable(tdead,cycle+18,1))</f>
        <v>1.9631641095498507E-2</v>
      </c>
      <c r="W72" s="50">
        <f>0</f>
        <v>0</v>
      </c>
      <c r="X72" s="51">
        <f t="shared" ref="X72:X89" ca="1" si="81">V72*(cDead)</f>
        <v>184.10081759762588</v>
      </c>
      <c r="Y72" s="52">
        <f t="shared" ref="Y72:Y90" ca="1" si="82">SUM(W72:X72)</f>
        <v>184.10081759762588</v>
      </c>
      <c r="Z72" s="14">
        <f t="shared" ca="1" si="67"/>
        <v>0.35352834465139055</v>
      </c>
      <c r="AA72" s="5">
        <f t="shared" ca="1" si="68"/>
        <v>2.7917994570068546E-2</v>
      </c>
      <c r="AB72">
        <f t="shared" ref="AB72:AB89" ca="1" si="83">AA72*(1-(InterpolateTable(tdead,cycle+18,1)))</f>
        <v>2.63676915807959E-2</v>
      </c>
      <c r="AC72">
        <f t="shared" ref="AC72:AC89" ca="1" si="84">AA72*(InterpolateTable(tdead,cycle+18,1))</f>
        <v>1.5503029892726483E-3</v>
      </c>
      <c r="AD72" s="50">
        <f>0</f>
        <v>0</v>
      </c>
      <c r="AE72" s="51">
        <f t="shared" ref="AE72:AE89" ca="1" si="85">AC72*(cDead)</f>
        <v>14.538369281546327</v>
      </c>
      <c r="AF72" s="52">
        <f t="shared" ref="AF72:AF90" ca="1" si="86">SUM(AD72:AE72)</f>
        <v>14.538369281546327</v>
      </c>
      <c r="AG72" s="14">
        <f t="shared" ca="1" si="69"/>
        <v>2.7917994570068546E-2</v>
      </c>
      <c r="AH72" s="5">
        <f t="shared" ca="1" si="70"/>
        <v>2.2537697965655128E-2</v>
      </c>
      <c r="AI72">
        <f t="shared" ref="AI72:AI89" ca="1" si="87">AH72*(1-(InterpolateTable(tdead,cycle+18,1)))</f>
        <v>2.1286166075003519E-2</v>
      </c>
      <c r="AJ72">
        <f t="shared" ref="AJ72:AJ89" ca="1" si="88">AH72*(InterpolateTable(tdead,cycle+18,1))</f>
        <v>1.2515318906516086E-3</v>
      </c>
      <c r="AK72" s="50">
        <f>0</f>
        <v>0</v>
      </c>
      <c r="AL72" s="51">
        <f t="shared" ref="AL72:AL89" ca="1" si="89">AJ72*(cDead)</f>
        <v>11.736565638992642</v>
      </c>
      <c r="AM72" s="52">
        <f t="shared" ref="AM72:AM90" ca="1" si="90">SUM(AK72:AL72)</f>
        <v>11.736565638992642</v>
      </c>
      <c r="AN72" s="14">
        <f t="shared" ca="1" si="71"/>
        <v>1.0138005412930255E-2</v>
      </c>
      <c r="AO72" s="5">
        <f t="shared" ca="1" si="72"/>
        <v>7.0287616014237091E-3</v>
      </c>
      <c r="AP72">
        <f t="shared" ref="AP72:AP89" ca="1" si="91">AO72*(1-(InterpolateTable(tdead,cycle+18,1)))</f>
        <v>6.6384502524396895E-3</v>
      </c>
      <c r="AQ72">
        <f t="shared" ref="AQ72:AQ89" ca="1" si="92">AO72*(InterpolateTable(tdead,cycle+18,1))</f>
        <v>3.9031134898401943E-4</v>
      </c>
      <c r="AR72" s="50">
        <f>0</f>
        <v>0</v>
      </c>
      <c r="AS72" s="51">
        <f t="shared" ref="AS72:AS89" ca="1" si="93">AQ72*(cDead)</f>
        <v>3.6602461361249534</v>
      </c>
      <c r="AT72" s="52">
        <f t="shared" ref="AT72:AT90" ca="1" si="94">SUM(AR72:AS72)</f>
        <v>3.6602461361249534</v>
      </c>
      <c r="AU72" s="14">
        <f t="shared" ca="1" si="73"/>
        <v>4.1373035344147678E-3</v>
      </c>
      <c r="AV72" s="5">
        <f t="shared" ca="1" si="74"/>
        <v>0</v>
      </c>
      <c r="AW72">
        <f t="shared" ref="AW72:AW89" ca="1" si="95">AV72*(1-(InterpolateTable(tdead,cycle+18,1)))</f>
        <v>0</v>
      </c>
      <c r="AX72">
        <f t="shared" ref="AX72:AX89" ca="1" si="96">AV72*(InterpolateTable(tdead,cycle+18,1))</f>
        <v>0</v>
      </c>
      <c r="AY72" s="50">
        <f>0</f>
        <v>0</v>
      </c>
      <c r="AZ72" s="51">
        <f t="shared" ref="AZ72:AZ89" ca="1" si="97">AX72*(cDead)</f>
        <v>0</v>
      </c>
      <c r="BA72" s="52">
        <f t="shared" ref="BA72:BA90" ca="1" si="98">SUM(AY72:AZ72)</f>
        <v>0</v>
      </c>
      <c r="BB72" s="14">
        <f t="shared" ca="1" si="75"/>
        <v>0</v>
      </c>
      <c r="BC72" s="5">
        <f t="shared" ca="1" si="76"/>
        <v>1.5417856359993468E-2</v>
      </c>
      <c r="BD72">
        <f t="shared" ref="BD72:BD89" ca="1" si="99">BC72*(1-(InterpolateTable(tdead_inc,cycle+18,1)))</f>
        <v>1.5383230938180194E-2</v>
      </c>
      <c r="BE72">
        <f t="shared" ref="BE72:BE89" ca="1" si="100">BC72*(InterpolateTable(tdead_inc,cycle+18,1))</f>
        <v>3.4625421813273331E-5</v>
      </c>
      <c r="BF72" s="50">
        <f>0</f>
        <v>0</v>
      </c>
      <c r="BG72" s="51">
        <f t="shared" ref="BG72:BG89" ca="1" si="101">BE72*(cDead)</f>
        <v>0.32470889389618907</v>
      </c>
      <c r="BH72" s="52">
        <f t="shared" ref="BH72:BH90" ca="1" si="102">SUM(BF72:BG72)</f>
        <v>0.32470889389618907</v>
      </c>
      <c r="BI72" s="14">
        <f t="shared" ca="1" si="77"/>
        <v>3.283367853595091E-3</v>
      </c>
      <c r="BJ72" s="5">
        <f ca="1">0 + '1. Strategy Calcs'!V71 + '1. Strategy Calcs'!AC71 + '1. Strategy Calcs'!AJ71 + '1. Strategy Calcs'!AQ71 + '1. Strategy Calcs'!AX71 + '1. Strategy Calcs'!BE71 + BJ71</f>
        <v>0.5735693448514686</v>
      </c>
      <c r="BK72" s="63">
        <f>0</f>
        <v>0</v>
      </c>
    </row>
    <row r="73" spans="2:63" x14ac:dyDescent="0.35">
      <c r="B73" s="14">
        <v>65</v>
      </c>
      <c r="D73" s="5">
        <f ca="1">'1. Strategy Calcs'!T73</f>
        <v>0.33389670355589207</v>
      </c>
      <c r="E73">
        <f ca="1">'1. Strategy Calcs'!AA73</f>
        <v>2.63676915807959E-2</v>
      </c>
      <c r="F73">
        <f ca="1">'1. Strategy Calcs'!AH73</f>
        <v>2.1286166075003519E-2</v>
      </c>
      <c r="G73">
        <f ca="1">'1. Strategy Calcs'!AO73</f>
        <v>6.6384502524396895E-3</v>
      </c>
      <c r="H73">
        <f ca="1">'1. Strategy Calcs'!AV73</f>
        <v>0</v>
      </c>
      <c r="I73">
        <f ca="1">'1. Strategy Calcs'!BC73</f>
        <v>1.5383230938180194E-2</v>
      </c>
      <c r="J73" s="6">
        <f ca="1">'1. Strategy Calcs'!BJ73</f>
        <v>0.59642775759768862</v>
      </c>
      <c r="K73" s="50">
        <f ca="1">'1. Strategy Calcs'!Y73 + '1. Strategy Calcs'!AF73 + '1. Strategy Calcs'!AM73 + '1. Strategy Calcs'!AT73 + '1. Strategy Calcs'!BA73 + '1. Strategy Calcs'!BH73 + '1. Strategy Calcs'!BK73</f>
        <v>202.47443089008019</v>
      </c>
      <c r="L73" s="51">
        <f ca="1">K73*'Time Discounting'!C70</f>
        <v>41.748308912617155</v>
      </c>
      <c r="M73" s="52">
        <f t="shared" ref="M73:M90" ca="1" si="103">M72 + L73</f>
        <v>166557.27044367112</v>
      </c>
      <c r="N73" s="5">
        <f ca="1">'1. Strategy Calcs'!Z73 + '1. Strategy Calcs'!AG73 + '1. Strategy Calcs'!AN73 + '1. Strategy Calcs'!AU73 + '1. Strategy Calcs'!BB73 + '1. Strategy Calcs'!BI73</f>
        <v>0.37702298167907106</v>
      </c>
      <c r="O73">
        <f ca="1">N73*'Time Discounting'!D70</f>
        <v>7.7738565986333677E-2</v>
      </c>
      <c r="P73" s="6">
        <f t="shared" ref="P73:P90" ca="1" si="104">P72 + O73</f>
        <v>24.464755598208267</v>
      </c>
      <c r="R73" s="14">
        <f t="shared" ca="1" si="78"/>
        <v>1</v>
      </c>
      <c r="T73" s="5">
        <f t="shared" ref="T73:T90" ca="1" si="105">0 + U72</f>
        <v>0.33389670355589207</v>
      </c>
      <c r="U73">
        <f t="shared" ca="1" si="79"/>
        <v>0.31535521926941124</v>
      </c>
      <c r="V73">
        <f t="shared" ca="1" si="80"/>
        <v>1.8541484286480819E-2</v>
      </c>
      <c r="W73" s="50">
        <f>0</f>
        <v>0</v>
      </c>
      <c r="X73" s="51">
        <f t="shared" ca="1" si="81"/>
        <v>173.87758873593916</v>
      </c>
      <c r="Y73" s="52">
        <f t="shared" ca="1" si="82"/>
        <v>173.87758873593916</v>
      </c>
      <c r="Z73" s="14">
        <f t="shared" ref="Z73:Z89" ca="1" si="106">T73*(uAlive)</f>
        <v>0.33389670355589207</v>
      </c>
      <c r="AA73" s="5">
        <f t="shared" ref="AA73:AA90" ca="1" si="107">0 + AB72</f>
        <v>2.63676915807959E-2</v>
      </c>
      <c r="AB73">
        <f t="shared" ca="1" si="83"/>
        <v>2.4903477846699357E-2</v>
      </c>
      <c r="AC73">
        <f t="shared" ca="1" si="84"/>
        <v>1.4642137340965449E-3</v>
      </c>
      <c r="AD73" s="50">
        <f>0</f>
        <v>0</v>
      </c>
      <c r="AE73" s="51">
        <f t="shared" ca="1" si="85"/>
        <v>13.731044912320492</v>
      </c>
      <c r="AF73" s="52">
        <f t="shared" ca="1" si="86"/>
        <v>13.731044912320492</v>
      </c>
      <c r="AG73" s="14">
        <f t="shared" ref="AG73:AG89" ca="1" si="108">AA73*(uSkinScarring_Node4)</f>
        <v>2.63676915807959E-2</v>
      </c>
      <c r="AH73" s="5">
        <f t="shared" ref="AH73:AH90" ca="1" si="109">0 + AI72</f>
        <v>2.1286166075003519E-2</v>
      </c>
      <c r="AI73">
        <f t="shared" ca="1" si="87"/>
        <v>2.0104132501158931E-2</v>
      </c>
      <c r="AJ73">
        <f t="shared" ca="1" si="88"/>
        <v>1.1820335738445904E-3</v>
      </c>
      <c r="AK73" s="50">
        <f>0</f>
        <v>0</v>
      </c>
      <c r="AL73" s="51">
        <f t="shared" ca="1" si="89"/>
        <v>11.084827107119997</v>
      </c>
      <c r="AM73" s="52">
        <f t="shared" ca="1" si="90"/>
        <v>11.084827107119997</v>
      </c>
      <c r="AN73" s="14">
        <f t="shared" ref="AN73:AN89" ca="1" si="110">AH73*(uSingleAmp_Node6)</f>
        <v>9.5750358895469907E-3</v>
      </c>
      <c r="AO73" s="5">
        <f t="shared" ref="AO73:AO90" ca="1" si="111">0 + AP72</f>
        <v>6.6384502524396895E-3</v>
      </c>
      <c r="AP73">
        <f t="shared" ca="1" si="91"/>
        <v>6.2698131268515622E-3</v>
      </c>
      <c r="AQ73">
        <f t="shared" ca="1" si="92"/>
        <v>3.6863712558812741E-4</v>
      </c>
      <c r="AR73" s="50">
        <f>0</f>
        <v>0</v>
      </c>
      <c r="AS73" s="51">
        <f t="shared" ca="1" si="93"/>
        <v>3.4569904720382527</v>
      </c>
      <c r="AT73" s="52">
        <f t="shared" ca="1" si="94"/>
        <v>3.4569904720382527</v>
      </c>
      <c r="AU73" s="14">
        <f t="shared" ref="AU73:AU89" ca="1" si="112">AO73*(uMultipleAmp_Node7)</f>
        <v>3.9075565867665949E-3</v>
      </c>
      <c r="AV73" s="5">
        <f t="shared" ref="AV73:AV90" ca="1" si="113">0 + AW72</f>
        <v>0</v>
      </c>
      <c r="AW73">
        <f t="shared" ca="1" si="95"/>
        <v>0</v>
      </c>
      <c r="AX73">
        <f t="shared" ca="1" si="96"/>
        <v>0</v>
      </c>
      <c r="AY73" s="50">
        <f>0</f>
        <v>0</v>
      </c>
      <c r="AZ73" s="51">
        <f t="shared" ca="1" si="97"/>
        <v>0</v>
      </c>
      <c r="BA73" s="52">
        <f t="shared" ca="1" si="98"/>
        <v>0</v>
      </c>
      <c r="BB73" s="14">
        <f t="shared" ref="BB73:BB89" ca="1" si="114">AV73*(uHearingLoss_Node10)</f>
        <v>0</v>
      </c>
      <c r="BC73" s="5">
        <f t="shared" ref="BC73:BC90" ca="1" si="115">0 + BD72</f>
        <v>1.5383230938180194E-2</v>
      </c>
      <c r="BD73">
        <f t="shared" ca="1" si="99"/>
        <v>1.5348683278139231E-2</v>
      </c>
      <c r="BE73">
        <f t="shared" ca="1" si="100"/>
        <v>3.454766004096508E-5</v>
      </c>
      <c r="BF73" s="50">
        <f>0</f>
        <v>0</v>
      </c>
      <c r="BG73" s="51">
        <f t="shared" ca="1" si="101"/>
        <v>0.32397966266227701</v>
      </c>
      <c r="BH73" s="52">
        <f t="shared" ca="1" si="102"/>
        <v>0.32397966266227701</v>
      </c>
      <c r="BI73" s="14">
        <f t="shared" ref="BI73:BI89" ca="1" si="116">BC73*(uNeuroDis_Node11)</f>
        <v>3.2759940660694875E-3</v>
      </c>
      <c r="BJ73" s="5">
        <f ca="1">0 + '1. Strategy Calcs'!V72 + '1. Strategy Calcs'!AC72 + '1. Strategy Calcs'!AJ72 + '1. Strategy Calcs'!AQ72 + '1. Strategy Calcs'!AX72 + '1. Strategy Calcs'!BE72 + BJ72</f>
        <v>0.59642775759768862</v>
      </c>
      <c r="BK73" s="63">
        <f>0</f>
        <v>0</v>
      </c>
    </row>
    <row r="74" spans="2:63" x14ac:dyDescent="0.35">
      <c r="B74" s="14">
        <v>66</v>
      </c>
      <c r="D74" s="5">
        <f ca="1">'1. Strategy Calcs'!T74</f>
        <v>0.31535521926941124</v>
      </c>
      <c r="E74">
        <f ca="1">'1. Strategy Calcs'!AA74</f>
        <v>2.4903477846699357E-2</v>
      </c>
      <c r="F74">
        <f ca="1">'1. Strategy Calcs'!AH74</f>
        <v>2.0104132501158931E-2</v>
      </c>
      <c r="G74">
        <f ca="1">'1. Strategy Calcs'!AO74</f>
        <v>6.2698131268515622E-3</v>
      </c>
      <c r="H74">
        <f ca="1">'1. Strategy Calcs'!AV74</f>
        <v>0</v>
      </c>
      <c r="I74">
        <f ca="1">'1. Strategy Calcs'!BC74</f>
        <v>1.5348683278139231E-2</v>
      </c>
      <c r="J74" s="6">
        <f ca="1">'1. Strategy Calcs'!BJ74</f>
        <v>0.61801867397773969</v>
      </c>
      <c r="K74" s="50">
        <f ca="1">'1. Strategy Calcs'!Y74 + '1. Strategy Calcs'!AF74 + '1. Strategy Calcs'!AM74 + '1. Strategy Calcs'!AT74 + '1. Strategy Calcs'!BA74 + '1. Strategy Calcs'!BH74 + '1. Strategy Calcs'!BK74</f>
        <v>191.24816744962453</v>
      </c>
      <c r="L74" s="51">
        <f ca="1">K74*'Time Discounting'!C71</f>
        <v>38.487195997150074</v>
      </c>
      <c r="M74" s="52">
        <f t="shared" ca="1" si="103"/>
        <v>166595.75763966827</v>
      </c>
      <c r="N74" s="5">
        <f ca="1">'1. Strategy Calcs'!Z74 + '1. Strategy Calcs'!AG74 + '1. Strategy Calcs'!AN74 + '1. Strategy Calcs'!AU74 + '1. Strategy Calcs'!BB74 + '1. Strategy Calcs'!BI74</f>
        <v>0.35626122998125487</v>
      </c>
      <c r="O74">
        <f ca="1">N74*'Time Discounting'!D71</f>
        <v>7.1694782581830346E-2</v>
      </c>
      <c r="P74" s="6">
        <f t="shared" ca="1" si="104"/>
        <v>24.536450380790097</v>
      </c>
      <c r="R74" s="14">
        <f t="shared" ca="1" si="78"/>
        <v>1</v>
      </c>
      <c r="T74" s="5">
        <f t="shared" ca="1" si="105"/>
        <v>0.31535521926941124</v>
      </c>
      <c r="U74">
        <f t="shared" ca="1" si="79"/>
        <v>0.29784335473024925</v>
      </c>
      <c r="V74">
        <f t="shared" ca="1" si="80"/>
        <v>1.7511864539161967E-2</v>
      </c>
      <c r="W74" s="50">
        <f>0</f>
        <v>0</v>
      </c>
      <c r="X74" s="51">
        <f t="shared" ca="1" si="81"/>
        <v>164.22206190687922</v>
      </c>
      <c r="Y74" s="52">
        <f t="shared" ca="1" si="82"/>
        <v>164.22206190687922</v>
      </c>
      <c r="Z74" s="14">
        <f t="shared" ca="1" si="106"/>
        <v>0.31535521926941124</v>
      </c>
      <c r="AA74" s="5">
        <f t="shared" ca="1" si="107"/>
        <v>2.4903477846699357E-2</v>
      </c>
      <c r="AB74">
        <f t="shared" ca="1" si="83"/>
        <v>2.3520572779785434E-2</v>
      </c>
      <c r="AC74">
        <f t="shared" ca="1" si="84"/>
        <v>1.3829050669139232E-3</v>
      </c>
      <c r="AD74" s="50">
        <f>0</f>
        <v>0</v>
      </c>
      <c r="AE74" s="51">
        <f t="shared" ca="1" si="85"/>
        <v>12.968551749712388</v>
      </c>
      <c r="AF74" s="52">
        <f t="shared" ca="1" si="86"/>
        <v>12.968551749712388</v>
      </c>
      <c r="AG74" s="14">
        <f t="shared" ca="1" si="108"/>
        <v>2.4903477846699357E-2</v>
      </c>
      <c r="AH74" s="5">
        <f t="shared" ca="1" si="109"/>
        <v>2.0104132501158931E-2</v>
      </c>
      <c r="AI74">
        <f t="shared" ca="1" si="87"/>
        <v>1.8987737960890073E-2</v>
      </c>
      <c r="AJ74">
        <f t="shared" ca="1" si="88"/>
        <v>1.1163945402688561E-3</v>
      </c>
      <c r="AK74" s="50">
        <f>0</f>
        <v>0</v>
      </c>
      <c r="AL74" s="51">
        <f t="shared" ca="1" si="89"/>
        <v>10.469280006965361</v>
      </c>
      <c r="AM74" s="52">
        <f t="shared" ca="1" si="90"/>
        <v>10.469280006965361</v>
      </c>
      <c r="AN74" s="14">
        <f t="shared" ca="1" si="110"/>
        <v>9.0433284015789123E-3</v>
      </c>
      <c r="AO74" s="5">
        <f t="shared" ca="1" si="111"/>
        <v>6.2698131268515622E-3</v>
      </c>
      <c r="AP74">
        <f t="shared" ca="1" si="91"/>
        <v>5.9216466420296187E-3</v>
      </c>
      <c r="AQ74">
        <f t="shared" ca="1" si="92"/>
        <v>3.4816648482194335E-4</v>
      </c>
      <c r="AR74" s="50">
        <f>0</f>
        <v>0</v>
      </c>
      <c r="AS74" s="51">
        <f t="shared" ca="1" si="93"/>
        <v>3.2650217169316855</v>
      </c>
      <c r="AT74" s="52">
        <f t="shared" ca="1" si="94"/>
        <v>3.2650217169316855</v>
      </c>
      <c r="AU74" s="14">
        <f t="shared" ca="1" si="112"/>
        <v>3.6905676249694938E-3</v>
      </c>
      <c r="AV74" s="5">
        <f t="shared" ca="1" si="113"/>
        <v>0</v>
      </c>
      <c r="AW74">
        <f t="shared" ca="1" si="95"/>
        <v>0</v>
      </c>
      <c r="AX74">
        <f t="shared" ca="1" si="96"/>
        <v>0</v>
      </c>
      <c r="AY74" s="50">
        <f>0</f>
        <v>0</v>
      </c>
      <c r="AZ74" s="51">
        <f t="shared" ca="1" si="97"/>
        <v>0</v>
      </c>
      <c r="BA74" s="52">
        <f t="shared" ca="1" si="98"/>
        <v>0</v>
      </c>
      <c r="BB74" s="14">
        <f t="shared" ca="1" si="114"/>
        <v>0</v>
      </c>
      <c r="BC74" s="5">
        <f t="shared" ca="1" si="115"/>
        <v>1.5348683278139231E-2</v>
      </c>
      <c r="BD74">
        <f t="shared" ca="1" si="99"/>
        <v>1.5314213205233186E-2</v>
      </c>
      <c r="BE74">
        <f t="shared" ca="1" si="100"/>
        <v>3.4470072906045086E-5</v>
      </c>
      <c r="BF74" s="50">
        <f>0</f>
        <v>0</v>
      </c>
      <c r="BG74" s="51">
        <f t="shared" ca="1" si="101"/>
        <v>0.32325206913587012</v>
      </c>
      <c r="BH74" s="52">
        <f t="shared" ca="1" si="102"/>
        <v>0.32325206913587012</v>
      </c>
      <c r="BI74" s="14">
        <f t="shared" ca="1" si="116"/>
        <v>3.2686368385959085E-3</v>
      </c>
      <c r="BJ74" s="5">
        <f ca="1">0 + '1. Strategy Calcs'!V73 + '1. Strategy Calcs'!AC73 + '1. Strategy Calcs'!AJ73 + '1. Strategy Calcs'!AQ73 + '1. Strategy Calcs'!AX73 + '1. Strategy Calcs'!BE73 + BJ73</f>
        <v>0.61801867397773969</v>
      </c>
      <c r="BK74" s="63">
        <f>0</f>
        <v>0</v>
      </c>
    </row>
    <row r="75" spans="2:63" x14ac:dyDescent="0.35">
      <c r="B75" s="14">
        <v>67</v>
      </c>
      <c r="D75" s="5">
        <f ca="1">'1. Strategy Calcs'!T75</f>
        <v>0.29784335473024925</v>
      </c>
      <c r="E75">
        <f ca="1">'1. Strategy Calcs'!AA75</f>
        <v>2.3520572779785434E-2</v>
      </c>
      <c r="F75">
        <f ca="1">'1. Strategy Calcs'!AH75</f>
        <v>1.8987737960890073E-2</v>
      </c>
      <c r="G75">
        <f ca="1">'1. Strategy Calcs'!AO75</f>
        <v>5.9216466420296187E-3</v>
      </c>
      <c r="H75">
        <f ca="1">'1. Strategy Calcs'!AV75</f>
        <v>0</v>
      </c>
      <c r="I75">
        <f ca="1">'1. Strategy Calcs'!BC75</f>
        <v>1.5314213205233186E-2</v>
      </c>
      <c r="J75" s="6">
        <f ca="1">'1. Strategy Calcs'!BJ75</f>
        <v>0.63841247468181239</v>
      </c>
      <c r="K75" s="50">
        <f ca="1">'1. Strategy Calcs'!Y75 + '1. Strategy Calcs'!AF75 + '1. Strategy Calcs'!AM75 + '1. Strategy Calcs'!AT75 + '1. Strategy Calcs'!BA75 + '1. Strategy Calcs'!BH75 + '1. Strategy Calcs'!BK75</f>
        <v>180.64526638409987</v>
      </c>
      <c r="L75" s="51">
        <f ca="1">K75*'Time Discounting'!C72</f>
        <v>35.481000908426196</v>
      </c>
      <c r="M75" s="52">
        <f t="shared" ca="1" si="103"/>
        <v>166631.23864057669</v>
      </c>
      <c r="N75" s="5">
        <f ca="1">'1. Strategy Calcs'!Z75 + '1. Strategy Calcs'!AG75 + '1. Strategy Calcs'!AN75 + '1. Strategy Calcs'!AU75 + '1. Strategy Calcs'!BB75 + '1. Strategy Calcs'!BI75</f>
        <v>0.33665199878387503</v>
      </c>
      <c r="O75">
        <f ca="1">N75*'Time Discounting'!D72</f>
        <v>6.6122684052381697E-2</v>
      </c>
      <c r="P75" s="6">
        <f t="shared" ca="1" si="104"/>
        <v>24.602573064842478</v>
      </c>
      <c r="R75" s="14">
        <f t="shared" ca="1" si="78"/>
        <v>1</v>
      </c>
      <c r="T75" s="5">
        <f t="shared" ca="1" si="105"/>
        <v>0.29784335473024925</v>
      </c>
      <c r="U75">
        <f t="shared" ca="1" si="79"/>
        <v>0.28130393453606567</v>
      </c>
      <c r="V75">
        <f t="shared" ca="1" si="80"/>
        <v>1.6539420194183578E-2</v>
      </c>
      <c r="W75" s="50">
        <f>0</f>
        <v>0</v>
      </c>
      <c r="X75" s="51">
        <f t="shared" ca="1" si="81"/>
        <v>155.10271227595305</v>
      </c>
      <c r="Y75" s="52">
        <f t="shared" ca="1" si="82"/>
        <v>155.10271227595305</v>
      </c>
      <c r="Z75" s="14">
        <f t="shared" ca="1" si="106"/>
        <v>0.29784335473024925</v>
      </c>
      <c r="AA75" s="5">
        <f t="shared" ca="1" si="107"/>
        <v>2.3520572779785434E-2</v>
      </c>
      <c r="AB75">
        <f t="shared" ca="1" si="83"/>
        <v>2.221446126098028E-2</v>
      </c>
      <c r="AC75">
        <f t="shared" ca="1" si="84"/>
        <v>1.3061115188051529E-3</v>
      </c>
      <c r="AD75" s="50">
        <f>0</f>
        <v>0</v>
      </c>
      <c r="AE75" s="51">
        <f t="shared" ca="1" si="85"/>
        <v>12.248400289919809</v>
      </c>
      <c r="AF75" s="52">
        <f t="shared" ca="1" si="86"/>
        <v>12.248400289919809</v>
      </c>
      <c r="AG75" s="14">
        <f t="shared" ca="1" si="108"/>
        <v>2.3520572779785434E-2</v>
      </c>
      <c r="AH75" s="5">
        <f t="shared" ca="1" si="109"/>
        <v>1.8987737960890073E-2</v>
      </c>
      <c r="AI75">
        <f t="shared" ca="1" si="87"/>
        <v>1.7933337479279072E-2</v>
      </c>
      <c r="AJ75">
        <f t="shared" ca="1" si="88"/>
        <v>1.0544004816110022E-3</v>
      </c>
      <c r="AK75" s="50">
        <f>0</f>
        <v>0</v>
      </c>
      <c r="AL75" s="51">
        <f t="shared" ca="1" si="89"/>
        <v>9.8879146066105683</v>
      </c>
      <c r="AM75" s="52">
        <f t="shared" ca="1" si="90"/>
        <v>9.8879146066105683</v>
      </c>
      <c r="AN75" s="14">
        <f t="shared" ca="1" si="110"/>
        <v>8.5411469494421945E-3</v>
      </c>
      <c r="AO75" s="5">
        <f t="shared" ca="1" si="111"/>
        <v>5.9216466420296187E-3</v>
      </c>
      <c r="AP75">
        <f t="shared" ca="1" si="91"/>
        <v>5.5928140510097292E-3</v>
      </c>
      <c r="AQ75">
        <f t="shared" ca="1" si="92"/>
        <v>3.2883259101988997E-4</v>
      </c>
      <c r="AR75" s="50">
        <f>0</f>
        <v>0</v>
      </c>
      <c r="AS75" s="51">
        <f t="shared" ca="1" si="93"/>
        <v>3.0837131019774389</v>
      </c>
      <c r="AT75" s="52">
        <f t="shared" ca="1" si="94"/>
        <v>3.0837131019774389</v>
      </c>
      <c r="AU75" s="14">
        <f t="shared" ca="1" si="112"/>
        <v>3.4856281904143624E-3</v>
      </c>
      <c r="AV75" s="5">
        <f t="shared" ca="1" si="113"/>
        <v>0</v>
      </c>
      <c r="AW75">
        <f t="shared" ca="1" si="95"/>
        <v>0</v>
      </c>
      <c r="AX75">
        <f t="shared" ca="1" si="96"/>
        <v>0</v>
      </c>
      <c r="AY75" s="50">
        <f>0</f>
        <v>0</v>
      </c>
      <c r="AZ75" s="51">
        <f t="shared" ca="1" si="97"/>
        <v>0</v>
      </c>
      <c r="BA75" s="52">
        <f t="shared" ca="1" si="98"/>
        <v>0</v>
      </c>
      <c r="BB75" s="14">
        <f t="shared" ca="1" si="114"/>
        <v>0</v>
      </c>
      <c r="BC75" s="5">
        <f t="shared" ca="1" si="115"/>
        <v>1.5314213205233186E-2</v>
      </c>
      <c r="BD75">
        <f t="shared" ca="1" si="99"/>
        <v>1.5279820545216875E-2</v>
      </c>
      <c r="BE75">
        <f t="shared" ca="1" si="100"/>
        <v>3.4392660016312693E-5</v>
      </c>
      <c r="BF75" s="50">
        <f>0</f>
        <v>0</v>
      </c>
      <c r="BG75" s="51">
        <f t="shared" ca="1" si="101"/>
        <v>0.3225261096390048</v>
      </c>
      <c r="BH75" s="52">
        <f t="shared" ca="1" si="102"/>
        <v>0.3225261096390048</v>
      </c>
      <c r="BI75" s="14">
        <f t="shared" ca="1" si="116"/>
        <v>3.2612961339837901E-3</v>
      </c>
      <c r="BJ75" s="5">
        <f ca="1">0 + '1. Strategy Calcs'!V74 + '1. Strategy Calcs'!AC74 + '1. Strategy Calcs'!AJ74 + '1. Strategy Calcs'!AQ74 + '1. Strategy Calcs'!AX74 + '1. Strategy Calcs'!BE74 + BJ74</f>
        <v>0.63841247468181239</v>
      </c>
      <c r="BK75" s="63">
        <f>0</f>
        <v>0</v>
      </c>
    </row>
    <row r="76" spans="2:63" x14ac:dyDescent="0.35">
      <c r="B76" s="14">
        <v>68</v>
      </c>
      <c r="D76" s="5">
        <f ca="1">'1. Strategy Calcs'!T76</f>
        <v>0.28130393453606567</v>
      </c>
      <c r="E76">
        <f ca="1">'1. Strategy Calcs'!AA76</f>
        <v>2.221446126098028E-2</v>
      </c>
      <c r="F76">
        <f ca="1">'1. Strategy Calcs'!AH76</f>
        <v>1.7933337479279072E-2</v>
      </c>
      <c r="G76">
        <f ca="1">'1. Strategy Calcs'!AO76</f>
        <v>5.5928140510097292E-3</v>
      </c>
      <c r="H76">
        <f ca="1">'1. Strategy Calcs'!AV76</f>
        <v>0</v>
      </c>
      <c r="I76">
        <f ca="1">'1. Strategy Calcs'!BC76</f>
        <v>1.5279820545216875E-2</v>
      </c>
      <c r="J76" s="6">
        <f ca="1">'1. Strategy Calcs'!BJ76</f>
        <v>0.65767563212744828</v>
      </c>
      <c r="K76" s="50">
        <f ca="1">'1. Strategy Calcs'!Y76 + '1. Strategy Calcs'!AF76 + '1. Strategy Calcs'!AM76 + '1. Strategy Calcs'!AT76 + '1. Strategy Calcs'!BA76 + '1. Strategy Calcs'!BH76 + '1. Strategy Calcs'!BK76</f>
        <v>170.63111209387787</v>
      </c>
      <c r="L76" s="51">
        <f ca="1">K76*'Time Discounting'!C73</f>
        <v>32.709792253902357</v>
      </c>
      <c r="M76" s="52">
        <f t="shared" ca="1" si="103"/>
        <v>166663.9484328306</v>
      </c>
      <c r="N76" s="5">
        <f ca="1">'1. Strategy Calcs'!Z76 + '1. Strategy Calcs'!AG76 + '1. Strategy Calcs'!AN76 + '1. Strategy Calcs'!AU76 + '1. Strategy Calcs'!BB76 + '1. Strategy Calcs'!BI76</f>
        <v>0.31813128881244729</v>
      </c>
      <c r="O76">
        <f ca="1">N76*'Time Discounting'!D73</f>
        <v>6.0985410215202616E-2</v>
      </c>
      <c r="P76" s="6">
        <f t="shared" ca="1" si="104"/>
        <v>24.66355847505768</v>
      </c>
      <c r="R76" s="14">
        <f t="shared" ca="1" si="78"/>
        <v>0.99999999999999989</v>
      </c>
      <c r="T76" s="5">
        <f t="shared" ca="1" si="105"/>
        <v>0.28130393453606567</v>
      </c>
      <c r="U76">
        <f t="shared" ca="1" si="79"/>
        <v>0.26568295826891725</v>
      </c>
      <c r="V76">
        <f t="shared" ca="1" si="80"/>
        <v>1.5620976267148447E-2</v>
      </c>
      <c r="W76" s="50">
        <f>0</f>
        <v>0</v>
      </c>
      <c r="X76" s="51">
        <f t="shared" ca="1" si="81"/>
        <v>146.48976560164201</v>
      </c>
      <c r="Y76" s="52">
        <f t="shared" ca="1" si="82"/>
        <v>146.48976560164201</v>
      </c>
      <c r="Z76" s="14">
        <f t="shared" ca="1" si="106"/>
        <v>0.28130393453606567</v>
      </c>
      <c r="AA76" s="5">
        <f t="shared" ca="1" si="107"/>
        <v>2.221446126098028E-2</v>
      </c>
      <c r="AB76">
        <f t="shared" ca="1" si="83"/>
        <v>2.0980878898481291E-2</v>
      </c>
      <c r="AC76">
        <f t="shared" ca="1" si="84"/>
        <v>1.2335823624989915E-3</v>
      </c>
      <c r="AD76" s="50">
        <f>0</f>
        <v>0</v>
      </c>
      <c r="AE76" s="51">
        <f t="shared" ca="1" si="85"/>
        <v>11.568239272780389</v>
      </c>
      <c r="AF76" s="52">
        <f t="shared" ca="1" si="86"/>
        <v>11.568239272780389</v>
      </c>
      <c r="AG76" s="14">
        <f t="shared" ca="1" si="108"/>
        <v>2.221446126098028E-2</v>
      </c>
      <c r="AH76" s="5">
        <f t="shared" ca="1" si="109"/>
        <v>1.7933337479279072E-2</v>
      </c>
      <c r="AI76">
        <f t="shared" ca="1" si="87"/>
        <v>1.6937488489052219E-2</v>
      </c>
      <c r="AJ76">
        <f t="shared" ca="1" si="88"/>
        <v>9.9584899022685442E-4</v>
      </c>
      <c r="AK76" s="50">
        <f>0</f>
        <v>0</v>
      </c>
      <c r="AL76" s="51">
        <f t="shared" ca="1" si="89"/>
        <v>9.3388327757567211</v>
      </c>
      <c r="AM76" s="52">
        <f t="shared" ca="1" si="90"/>
        <v>9.3388327757567211</v>
      </c>
      <c r="AN76" s="14">
        <f t="shared" ca="1" si="110"/>
        <v>8.0668519346515002E-3</v>
      </c>
      <c r="AO76" s="5">
        <f t="shared" ca="1" si="111"/>
        <v>5.5928140510097292E-3</v>
      </c>
      <c r="AP76">
        <f t="shared" ca="1" si="91"/>
        <v>5.2822417310687281E-3</v>
      </c>
      <c r="AQ76">
        <f t="shared" ca="1" si="92"/>
        <v>3.1057231994100089E-4</v>
      </c>
      <c r="AR76" s="50">
        <f>0</f>
        <v>0</v>
      </c>
      <c r="AS76" s="51">
        <f t="shared" ca="1" si="93"/>
        <v>2.912472663196771</v>
      </c>
      <c r="AT76" s="52">
        <f t="shared" ca="1" si="94"/>
        <v>2.912472663196771</v>
      </c>
      <c r="AU76" s="14">
        <f t="shared" ca="1" si="112"/>
        <v>3.292069165623739E-3</v>
      </c>
      <c r="AV76" s="5">
        <f t="shared" ca="1" si="113"/>
        <v>0</v>
      </c>
      <c r="AW76">
        <f t="shared" ca="1" si="95"/>
        <v>0</v>
      </c>
      <c r="AX76">
        <f t="shared" ca="1" si="96"/>
        <v>0</v>
      </c>
      <c r="AY76" s="50">
        <f>0</f>
        <v>0</v>
      </c>
      <c r="AZ76" s="51">
        <f t="shared" ca="1" si="97"/>
        <v>0</v>
      </c>
      <c r="BA76" s="52">
        <f t="shared" ca="1" si="98"/>
        <v>0</v>
      </c>
      <c r="BB76" s="14">
        <f t="shared" ca="1" si="114"/>
        <v>0</v>
      </c>
      <c r="BC76" s="5">
        <f t="shared" ca="1" si="115"/>
        <v>1.5279820545216875E-2</v>
      </c>
      <c r="BD76">
        <f t="shared" ca="1" si="99"/>
        <v>1.5245505124236428E-2</v>
      </c>
      <c r="BE76">
        <f t="shared" ca="1" si="100"/>
        <v>3.4315420980448058E-5</v>
      </c>
      <c r="BF76" s="50">
        <f>0</f>
        <v>0</v>
      </c>
      <c r="BG76" s="51">
        <f t="shared" ca="1" si="101"/>
        <v>0.3218017805019775</v>
      </c>
      <c r="BH76" s="52">
        <f t="shared" ca="1" si="102"/>
        <v>0.3218017805019775</v>
      </c>
      <c r="BI76" s="14">
        <f t="shared" ca="1" si="116"/>
        <v>3.2539719151260895E-3</v>
      </c>
      <c r="BJ76" s="5">
        <f ca="1">0 + '1. Strategy Calcs'!V75 + '1. Strategy Calcs'!AC75 + '1. Strategy Calcs'!AJ75 + '1. Strategy Calcs'!AQ75 + '1. Strategy Calcs'!AX75 + '1. Strategy Calcs'!BE75 + BJ75</f>
        <v>0.65767563212744828</v>
      </c>
      <c r="BK76" s="63">
        <f>0</f>
        <v>0</v>
      </c>
    </row>
    <row r="77" spans="2:63" x14ac:dyDescent="0.35">
      <c r="B77" s="14">
        <v>69</v>
      </c>
      <c r="D77" s="5">
        <f ca="1">'1. Strategy Calcs'!T77</f>
        <v>0.26568295826891725</v>
      </c>
      <c r="E77">
        <f ca="1">'1. Strategy Calcs'!AA77</f>
        <v>2.0980878898481291E-2</v>
      </c>
      <c r="F77">
        <f ca="1">'1. Strategy Calcs'!AH77</f>
        <v>1.6937488489052219E-2</v>
      </c>
      <c r="G77">
        <f ca="1">'1. Strategy Calcs'!AO77</f>
        <v>5.2822417310687281E-3</v>
      </c>
      <c r="H77">
        <f ca="1">'1. Strategy Calcs'!AV77</f>
        <v>0</v>
      </c>
      <c r="I77">
        <f ca="1">'1. Strategy Calcs'!BC77</f>
        <v>1.5245505124236428E-2</v>
      </c>
      <c r="J77" s="6">
        <f ca="1">'1. Strategy Calcs'!BJ77</f>
        <v>0.67587092748824407</v>
      </c>
      <c r="K77" s="50">
        <f ca="1">'1. Strategy Calcs'!Y77 + '1. Strategy Calcs'!AF77 + '1. Strategy Calcs'!AM77 + '1. Strategy Calcs'!AT77 + '1. Strategy Calcs'!BA77 + '1. Strategy Calcs'!BH77 + '1. Strategy Calcs'!BK77</f>
        <v>161.17301120415129</v>
      </c>
      <c r="L77" s="51">
        <f ca="1">K77*'Time Discounting'!C74</f>
        <v>30.155197151090391</v>
      </c>
      <c r="M77" s="52">
        <f t="shared" ca="1" si="103"/>
        <v>166694.10362998169</v>
      </c>
      <c r="N77" s="5">
        <f ca="1">'1. Strategy Calcs'!Z77 + '1. Strategy Calcs'!AG77 + '1. Strategy Calcs'!AN77 + '1. Strategy Calcs'!AU77 + '1. Strategy Calcs'!BB77 + '1. Strategy Calcs'!BI77</f>
        <v>0.30063865470862189</v>
      </c>
      <c r="O77">
        <f ca="1">N77*'Time Discounting'!D74</f>
        <v>5.6248982607229318E-2</v>
      </c>
      <c r="P77" s="6">
        <f t="shared" ca="1" si="104"/>
        <v>24.71980745766491</v>
      </c>
      <c r="R77" s="14">
        <f t="shared" ca="1" si="78"/>
        <v>1</v>
      </c>
      <c r="T77" s="5">
        <f t="shared" ca="1" si="105"/>
        <v>0.26568295826891725</v>
      </c>
      <c r="U77">
        <f t="shared" ca="1" si="79"/>
        <v>0.2509294241864693</v>
      </c>
      <c r="V77">
        <f t="shared" ca="1" si="80"/>
        <v>1.4753534082447936E-2</v>
      </c>
      <c r="W77" s="50">
        <f>0</f>
        <v>0</v>
      </c>
      <c r="X77" s="51">
        <f t="shared" ca="1" si="81"/>
        <v>138.35510102392351</v>
      </c>
      <c r="Y77" s="52">
        <f t="shared" ca="1" si="82"/>
        <v>138.35510102392351</v>
      </c>
      <c r="Z77" s="14">
        <f t="shared" ca="1" si="106"/>
        <v>0.26568295826891725</v>
      </c>
      <c r="AA77" s="5">
        <f t="shared" ca="1" si="107"/>
        <v>2.0980878898481291E-2</v>
      </c>
      <c r="AB77">
        <f t="shared" ca="1" si="83"/>
        <v>1.9815798104721286E-2</v>
      </c>
      <c r="AC77">
        <f t="shared" ca="1" si="84"/>
        <v>1.1650807937600052E-3</v>
      </c>
      <c r="AD77" s="50">
        <f>0</f>
        <v>0</v>
      </c>
      <c r="AE77" s="51">
        <f t="shared" ca="1" si="85"/>
        <v>10.925848005019331</v>
      </c>
      <c r="AF77" s="52">
        <f t="shared" ca="1" si="86"/>
        <v>10.925848005019331</v>
      </c>
      <c r="AG77" s="14">
        <f t="shared" ca="1" si="108"/>
        <v>2.0980878898481291E-2</v>
      </c>
      <c r="AH77" s="5">
        <f t="shared" ca="1" si="109"/>
        <v>1.6937488489052219E-2</v>
      </c>
      <c r="AI77">
        <f t="shared" ca="1" si="87"/>
        <v>1.5996939590762056E-2</v>
      </c>
      <c r="AJ77">
        <f t="shared" ca="1" si="88"/>
        <v>9.4054889829016321E-4</v>
      </c>
      <c r="AK77" s="50">
        <f>0</f>
        <v>0</v>
      </c>
      <c r="AL77" s="51">
        <f t="shared" ca="1" si="89"/>
        <v>8.8202417884192865</v>
      </c>
      <c r="AM77" s="52">
        <f t="shared" ca="1" si="90"/>
        <v>8.8202417884192865</v>
      </c>
      <c r="AN77" s="14">
        <f t="shared" ca="1" si="110"/>
        <v>7.6188948066091425E-3</v>
      </c>
      <c r="AO77" s="5">
        <f t="shared" ca="1" si="111"/>
        <v>5.2822417310687281E-3</v>
      </c>
      <c r="AP77">
        <f t="shared" ca="1" si="91"/>
        <v>4.9889156783974433E-3</v>
      </c>
      <c r="AQ77">
        <f t="shared" ca="1" si="92"/>
        <v>2.9332605267128509E-4</v>
      </c>
      <c r="AR77" s="50">
        <f>0</f>
        <v>0</v>
      </c>
      <c r="AS77" s="51">
        <f t="shared" ca="1" si="93"/>
        <v>2.7507413087258556</v>
      </c>
      <c r="AT77" s="52">
        <f t="shared" ca="1" si="94"/>
        <v>2.7507413087258556</v>
      </c>
      <c r="AU77" s="14">
        <f t="shared" ca="1" si="112"/>
        <v>3.1092585896151533E-3</v>
      </c>
      <c r="AV77" s="5">
        <f t="shared" ca="1" si="113"/>
        <v>0</v>
      </c>
      <c r="AW77">
        <f t="shared" ca="1" si="95"/>
        <v>0</v>
      </c>
      <c r="AX77">
        <f t="shared" ca="1" si="96"/>
        <v>0</v>
      </c>
      <c r="AY77" s="50">
        <f>0</f>
        <v>0</v>
      </c>
      <c r="AZ77" s="51">
        <f t="shared" ca="1" si="97"/>
        <v>0</v>
      </c>
      <c r="BA77" s="52">
        <f t="shared" ca="1" si="98"/>
        <v>0</v>
      </c>
      <c r="BB77" s="14">
        <f t="shared" ca="1" si="114"/>
        <v>0</v>
      </c>
      <c r="BC77" s="5">
        <f t="shared" ca="1" si="115"/>
        <v>1.5245505124236428E-2</v>
      </c>
      <c r="BD77">
        <f t="shared" ca="1" si="99"/>
        <v>1.5211266768828419E-2</v>
      </c>
      <c r="BE77">
        <f t="shared" ca="1" si="100"/>
        <v>3.4238355408010171E-5</v>
      </c>
      <c r="BF77" s="50">
        <f>0</f>
        <v>0</v>
      </c>
      <c r="BG77" s="51">
        <f t="shared" ca="1" si="101"/>
        <v>0.3210790780633262</v>
      </c>
      <c r="BH77" s="52">
        <f t="shared" ca="1" si="102"/>
        <v>0.3210790780633262</v>
      </c>
      <c r="BI77" s="14">
        <f t="shared" ca="1" si="116"/>
        <v>3.2466641449990998E-3</v>
      </c>
      <c r="BJ77" s="5">
        <f ca="1">0 + '1. Strategy Calcs'!V76 + '1. Strategy Calcs'!AC76 + '1. Strategy Calcs'!AJ76 + '1. Strategy Calcs'!AQ76 + '1. Strategy Calcs'!AX76 + '1. Strategy Calcs'!BE76 + BJ76</f>
        <v>0.67587092748824407</v>
      </c>
      <c r="BK77" s="63">
        <f>0</f>
        <v>0</v>
      </c>
    </row>
    <row r="78" spans="2:63" x14ac:dyDescent="0.35">
      <c r="B78" s="14">
        <v>70</v>
      </c>
      <c r="D78" s="5">
        <f ca="1">'1. Strategy Calcs'!T78</f>
        <v>0.2509294241864693</v>
      </c>
      <c r="E78">
        <f ca="1">'1. Strategy Calcs'!AA78</f>
        <v>1.9815798104721286E-2</v>
      </c>
      <c r="F78">
        <f ca="1">'1. Strategy Calcs'!AH78</f>
        <v>1.5996939590762056E-2</v>
      </c>
      <c r="G78">
        <f ca="1">'1. Strategy Calcs'!AO78</f>
        <v>4.9889156783974433E-3</v>
      </c>
      <c r="H78">
        <f ca="1">'1. Strategy Calcs'!AV78</f>
        <v>0</v>
      </c>
      <c r="I78">
        <f ca="1">'1. Strategy Calcs'!BC78</f>
        <v>1.5211266768828419E-2</v>
      </c>
      <c r="J78" s="6">
        <f ca="1">'1. Strategy Calcs'!BJ78</f>
        <v>0.69305765567082145</v>
      </c>
      <c r="K78" s="50">
        <f ca="1">'1. Strategy Calcs'!Y78 + '1. Strategy Calcs'!AF78 + '1. Strategy Calcs'!AM78 + '1. Strategy Calcs'!AT78 + '1. Strategy Calcs'!BA78 + '1. Strategy Calcs'!BH78 + '1. Strategy Calcs'!BK78</f>
        <v>152.24008582263684</v>
      </c>
      <c r="L78" s="51">
        <f ca="1">K78*'Time Discounting'!C75</f>
        <v>27.800279358586959</v>
      </c>
      <c r="M78" s="52">
        <f t="shared" ca="1" si="103"/>
        <v>166721.90390934027</v>
      </c>
      <c r="N78" s="5">
        <f ca="1">'1. Strategy Calcs'!Z78 + '1. Strategy Calcs'!AG78 + '1. Strategy Calcs'!AN78 + '1. Strategy Calcs'!AU78 + '1. Strategy Calcs'!BB78 + '1. Strategy Calcs'!BI78</f>
        <v>0.28411700767909276</v>
      </c>
      <c r="O78">
        <f ca="1">N78*'Time Discounting'!D75</f>
        <v>5.1882079160192697E-2</v>
      </c>
      <c r="P78" s="6">
        <f t="shared" ca="1" si="104"/>
        <v>24.771689536825104</v>
      </c>
      <c r="R78" s="14">
        <f t="shared" ca="1" si="78"/>
        <v>0.99999999999999989</v>
      </c>
      <c r="T78" s="5">
        <f t="shared" ca="1" si="105"/>
        <v>0.2509294241864693</v>
      </c>
      <c r="U78">
        <f t="shared" ca="1" si="79"/>
        <v>0.23699516270374016</v>
      </c>
      <c r="V78">
        <f t="shared" ca="1" si="80"/>
        <v>1.3934261482729152E-2</v>
      </c>
      <c r="W78" s="50">
        <f>0</f>
        <v>0</v>
      </c>
      <c r="X78" s="51">
        <f t="shared" ca="1" si="81"/>
        <v>130.67215925100439</v>
      </c>
      <c r="Y78" s="52">
        <f t="shared" ca="1" si="82"/>
        <v>130.67215925100439</v>
      </c>
      <c r="Z78" s="14">
        <f t="shared" ca="1" si="106"/>
        <v>0.2509294241864693</v>
      </c>
      <c r="AA78" s="5">
        <f t="shared" ca="1" si="107"/>
        <v>1.9815798104721286E-2</v>
      </c>
      <c r="AB78">
        <f t="shared" ca="1" si="83"/>
        <v>1.8715414946487249E-2</v>
      </c>
      <c r="AC78">
        <f t="shared" ca="1" si="84"/>
        <v>1.1003831582340358E-3</v>
      </c>
      <c r="AD78" s="50">
        <f>0</f>
        <v>0</v>
      </c>
      <c r="AE78" s="51">
        <f t="shared" ca="1" si="85"/>
        <v>10.319129109791804</v>
      </c>
      <c r="AF78" s="52">
        <f t="shared" ca="1" si="86"/>
        <v>10.319129109791804</v>
      </c>
      <c r="AG78" s="14">
        <f t="shared" ca="1" si="108"/>
        <v>1.9815798104721286E-2</v>
      </c>
      <c r="AH78" s="5">
        <f t="shared" ca="1" si="109"/>
        <v>1.5996939590762056E-2</v>
      </c>
      <c r="AI78">
        <f t="shared" ca="1" si="87"/>
        <v>1.5108619937123284E-2</v>
      </c>
      <c r="AJ78">
        <f t="shared" ca="1" si="88"/>
        <v>8.8831965363877141E-4</v>
      </c>
      <c r="AK78" s="50">
        <f>0</f>
        <v>0</v>
      </c>
      <c r="AL78" s="51">
        <f t="shared" ca="1" si="89"/>
        <v>8.3304484697632901</v>
      </c>
      <c r="AM78" s="52">
        <f t="shared" ca="1" si="90"/>
        <v>8.3304484697632901</v>
      </c>
      <c r="AN78" s="14">
        <f t="shared" ca="1" si="110"/>
        <v>7.1958130066612528E-3</v>
      </c>
      <c r="AO78" s="5">
        <f t="shared" ca="1" si="111"/>
        <v>4.9889156783974433E-3</v>
      </c>
      <c r="AP78">
        <f t="shared" ca="1" si="91"/>
        <v>4.7118781974266263E-3</v>
      </c>
      <c r="AQ78">
        <f t="shared" ca="1" si="92"/>
        <v>2.7703748097081704E-4</v>
      </c>
      <c r="AR78" s="50">
        <f>0</f>
        <v>0</v>
      </c>
      <c r="AS78" s="51">
        <f t="shared" ca="1" si="93"/>
        <v>2.597990993407524</v>
      </c>
      <c r="AT78" s="52">
        <f t="shared" ca="1" si="94"/>
        <v>2.597990993407524</v>
      </c>
      <c r="AU78" s="14">
        <f t="shared" ca="1" si="112"/>
        <v>2.9365995945786704E-3</v>
      </c>
      <c r="AV78" s="5">
        <f t="shared" ca="1" si="113"/>
        <v>0</v>
      </c>
      <c r="AW78">
        <f t="shared" ca="1" si="95"/>
        <v>0</v>
      </c>
      <c r="AX78">
        <f t="shared" ca="1" si="96"/>
        <v>0</v>
      </c>
      <c r="AY78" s="50">
        <f>0</f>
        <v>0</v>
      </c>
      <c r="AZ78" s="51">
        <f t="shared" ca="1" si="97"/>
        <v>0</v>
      </c>
      <c r="BA78" s="52">
        <f t="shared" ca="1" si="98"/>
        <v>0</v>
      </c>
      <c r="BB78" s="14">
        <f t="shared" ca="1" si="114"/>
        <v>0</v>
      </c>
      <c r="BC78" s="5">
        <f t="shared" ca="1" si="115"/>
        <v>1.5211266768828419E-2</v>
      </c>
      <c r="BD78">
        <f t="shared" ca="1" si="99"/>
        <v>1.5177105305918984E-2</v>
      </c>
      <c r="BE78">
        <f t="shared" ca="1" si="100"/>
        <v>3.4161462909434865E-5</v>
      </c>
      <c r="BF78" s="50">
        <f>0</f>
        <v>0</v>
      </c>
      <c r="BG78" s="51">
        <f t="shared" ca="1" si="101"/>
        <v>0.32035799866981163</v>
      </c>
      <c r="BH78" s="52">
        <f t="shared" ca="1" si="102"/>
        <v>0.32035799866981163</v>
      </c>
      <c r="BI78" s="14">
        <f t="shared" ca="1" si="116"/>
        <v>3.2393727866622609E-3</v>
      </c>
      <c r="BJ78" s="5">
        <f ca="1">0 + '1. Strategy Calcs'!V77 + '1. Strategy Calcs'!AC77 + '1. Strategy Calcs'!AJ77 + '1. Strategy Calcs'!AQ77 + '1. Strategy Calcs'!AX77 + '1. Strategy Calcs'!BE77 + BJ77</f>
        <v>0.69305765567082145</v>
      </c>
      <c r="BK78" s="63">
        <f>0</f>
        <v>0</v>
      </c>
    </row>
    <row r="79" spans="2:63" x14ac:dyDescent="0.35">
      <c r="B79" s="14">
        <v>71</v>
      </c>
      <c r="D79" s="5">
        <f ca="1">'1. Strategy Calcs'!T79</f>
        <v>0.23699516270374016</v>
      </c>
      <c r="E79">
        <f ca="1">'1. Strategy Calcs'!AA79</f>
        <v>1.8715414946487249E-2</v>
      </c>
      <c r="F79">
        <f ca="1">'1. Strategy Calcs'!AH79</f>
        <v>1.5108619937123284E-2</v>
      </c>
      <c r="G79">
        <f ca="1">'1. Strategy Calcs'!AO79</f>
        <v>4.7118781974266263E-3</v>
      </c>
      <c r="H79">
        <f ca="1">'1. Strategy Calcs'!AV79</f>
        <v>0</v>
      </c>
      <c r="I79">
        <f ca="1">'1. Strategy Calcs'!BC79</f>
        <v>1.5177105305918984E-2</v>
      </c>
      <c r="J79" s="6">
        <f ca="1">'1. Strategy Calcs'!BJ79</f>
        <v>0.70929181890930371</v>
      </c>
      <c r="K79" s="50">
        <f ca="1">'1. Strategy Calcs'!Y79 + '1. Strategy Calcs'!AF79 + '1. Strategy Calcs'!AM79 + '1. Strategy Calcs'!AT79 + '1. Strategy Calcs'!BA79 + '1. Strategy Calcs'!BH79 + '1. Strategy Calcs'!BK79</f>
        <v>143.80317272474187</v>
      </c>
      <c r="L79" s="51">
        <f ca="1">K79*'Time Discounting'!C76</f>
        <v>25.629426936832282</v>
      </c>
      <c r="M79" s="52">
        <f t="shared" ca="1" si="103"/>
        <v>166747.53333627709</v>
      </c>
      <c r="N79" s="5">
        <f ca="1">'1. Strategy Calcs'!Z79 + '1. Strategy Calcs'!AG79 + '1. Strategy Calcs'!AN79 + '1. Strategy Calcs'!AU79 + '1. Strategy Calcs'!BB79 + '1. Strategy Calcs'!BI79</f>
        <v>0.2685124291035309</v>
      </c>
      <c r="O79">
        <f ca="1">N79*'Time Discounting'!D76</f>
        <v>4.7855826494962034E-2</v>
      </c>
      <c r="P79" s="6">
        <f t="shared" ca="1" si="104"/>
        <v>24.819545363320067</v>
      </c>
      <c r="R79" s="14">
        <f t="shared" ca="1" si="78"/>
        <v>1</v>
      </c>
      <c r="T79" s="5">
        <f t="shared" ca="1" si="105"/>
        <v>0.23699516270374016</v>
      </c>
      <c r="U79">
        <f t="shared" ca="1" si="79"/>
        <v>0.22383467912170385</v>
      </c>
      <c r="V79">
        <f t="shared" ca="1" si="80"/>
        <v>1.3160483582036314E-2</v>
      </c>
      <c r="W79" s="50">
        <f>0</f>
        <v>0</v>
      </c>
      <c r="X79" s="51">
        <f t="shared" ca="1" si="81"/>
        <v>123.4158558445006</v>
      </c>
      <c r="Y79" s="52">
        <f t="shared" ca="1" si="82"/>
        <v>123.4158558445006</v>
      </c>
      <c r="Z79" s="14">
        <f t="shared" ca="1" si="106"/>
        <v>0.23699516270374016</v>
      </c>
      <c r="AA79" s="5">
        <f t="shared" ca="1" si="107"/>
        <v>1.8715414946487249E-2</v>
      </c>
      <c r="AB79">
        <f t="shared" ca="1" si="83"/>
        <v>1.7676136725259844E-2</v>
      </c>
      <c r="AC79">
        <f t="shared" ca="1" si="84"/>
        <v>1.0392782212274049E-3</v>
      </c>
      <c r="AD79" s="50">
        <f>0</f>
        <v>0</v>
      </c>
      <c r="AE79" s="51">
        <f t="shared" ca="1" si="85"/>
        <v>9.7461016788475998</v>
      </c>
      <c r="AF79" s="52">
        <f t="shared" ca="1" si="86"/>
        <v>9.7461016788475998</v>
      </c>
      <c r="AG79" s="14">
        <f t="shared" ca="1" si="108"/>
        <v>1.8715414946487249E-2</v>
      </c>
      <c r="AH79" s="5">
        <f t="shared" ca="1" si="109"/>
        <v>1.5108619937123284E-2</v>
      </c>
      <c r="AI79">
        <f t="shared" ca="1" si="87"/>
        <v>1.4269629206842866E-2</v>
      </c>
      <c r="AJ79">
        <f t="shared" ca="1" si="88"/>
        <v>8.3899073028041824E-4</v>
      </c>
      <c r="AK79" s="50">
        <f>0</f>
        <v>0</v>
      </c>
      <c r="AL79" s="51">
        <f t="shared" ca="1" si="89"/>
        <v>7.8678536679682525</v>
      </c>
      <c r="AM79" s="52">
        <f t="shared" ca="1" si="90"/>
        <v>7.8678536679682525</v>
      </c>
      <c r="AN79" s="14">
        <f t="shared" ca="1" si="110"/>
        <v>6.7962251929135492E-3</v>
      </c>
      <c r="AO79" s="5">
        <f t="shared" ca="1" si="111"/>
        <v>4.7118781974266263E-3</v>
      </c>
      <c r="AP79">
        <f t="shared" ca="1" si="91"/>
        <v>4.4502247739966073E-3</v>
      </c>
      <c r="AQ79">
        <f t="shared" ca="1" si="92"/>
        <v>2.61653423430019E-4</v>
      </c>
      <c r="AR79" s="50">
        <f>0</f>
        <v>0</v>
      </c>
      <c r="AS79" s="51">
        <f t="shared" ca="1" si="93"/>
        <v>2.453722994749008</v>
      </c>
      <c r="AT79" s="52">
        <f t="shared" ca="1" si="94"/>
        <v>2.453722994749008</v>
      </c>
      <c r="AU79" s="14">
        <f t="shared" ca="1" si="112"/>
        <v>2.7735284571319598E-3</v>
      </c>
      <c r="AV79" s="5">
        <f t="shared" ca="1" si="113"/>
        <v>0</v>
      </c>
      <c r="AW79">
        <f t="shared" ca="1" si="95"/>
        <v>0</v>
      </c>
      <c r="AX79">
        <f t="shared" ca="1" si="96"/>
        <v>0</v>
      </c>
      <c r="AY79" s="50">
        <f>0</f>
        <v>0</v>
      </c>
      <c r="AZ79" s="51">
        <f t="shared" ca="1" si="97"/>
        <v>0</v>
      </c>
      <c r="BA79" s="52">
        <f t="shared" ca="1" si="98"/>
        <v>0</v>
      </c>
      <c r="BB79" s="14">
        <f t="shared" ca="1" si="114"/>
        <v>0</v>
      </c>
      <c r="BC79" s="5">
        <f t="shared" ca="1" si="115"/>
        <v>1.5177105305918984E-2</v>
      </c>
      <c r="BD79">
        <f t="shared" ca="1" si="99"/>
        <v>1.5143020562822952E-2</v>
      </c>
      <c r="BE79">
        <f t="shared" ca="1" si="100"/>
        <v>3.4084743096032855E-5</v>
      </c>
      <c r="BF79" s="50">
        <f>0</f>
        <v>0</v>
      </c>
      <c r="BG79" s="51">
        <f t="shared" ca="1" si="101"/>
        <v>0.31963853867639896</v>
      </c>
      <c r="BH79" s="52">
        <f t="shared" ca="1" si="102"/>
        <v>0.31963853867639896</v>
      </c>
      <c r="BI79" s="14">
        <f t="shared" ca="1" si="116"/>
        <v>3.2320978032579751E-3</v>
      </c>
      <c r="BJ79" s="5">
        <f ca="1">0 + '1. Strategy Calcs'!V78 + '1. Strategy Calcs'!AC78 + '1. Strategy Calcs'!AJ78 + '1. Strategy Calcs'!AQ78 + '1. Strategy Calcs'!AX78 + '1. Strategy Calcs'!BE78 + BJ78</f>
        <v>0.70929181890930371</v>
      </c>
      <c r="BK79" s="63">
        <f>0</f>
        <v>0</v>
      </c>
    </row>
    <row r="80" spans="2:63" x14ac:dyDescent="0.35">
      <c r="B80" s="14">
        <v>72</v>
      </c>
      <c r="D80" s="5">
        <f ca="1">'1. Strategy Calcs'!T80</f>
        <v>0.22383467912170385</v>
      </c>
      <c r="E80">
        <f ca="1">'1. Strategy Calcs'!AA80</f>
        <v>1.7676136725259844E-2</v>
      </c>
      <c r="F80">
        <f ca="1">'1. Strategy Calcs'!AH80</f>
        <v>1.4269629206842866E-2</v>
      </c>
      <c r="G80">
        <f ca="1">'1. Strategy Calcs'!AO80</f>
        <v>4.4502247739966073E-3</v>
      </c>
      <c r="H80">
        <f ca="1">'1. Strategy Calcs'!AV80</f>
        <v>0</v>
      </c>
      <c r="I80">
        <f ca="1">'1. Strategy Calcs'!BC80</f>
        <v>1.5143020562822952E-2</v>
      </c>
      <c r="J80" s="6">
        <f ca="1">'1. Strategy Calcs'!BJ80</f>
        <v>0.72462630960937391</v>
      </c>
      <c r="K80" s="50">
        <f ca="1">'1. Strategy Calcs'!Y80 + '1. Strategy Calcs'!AF80 + '1. Strategy Calcs'!AM80 + '1. Strategy Calcs'!AT80 + '1. Strategy Calcs'!BA80 + '1. Strategy Calcs'!BH80 + '1. Strategy Calcs'!BK80</f>
        <v>135.83472813703898</v>
      </c>
      <c r="L80" s="51">
        <f ca="1">K80*'Time Discounting'!C77</f>
        <v>23.628248693404</v>
      </c>
      <c r="M80" s="52">
        <f t="shared" ca="1" si="103"/>
        <v>166771.16158497048</v>
      </c>
      <c r="N80" s="5">
        <f ca="1">'1. Strategy Calcs'!Z80 + '1. Strategy Calcs'!AG80 + '1. Strategy Calcs'!AN80 + '1. Strategy Calcs'!AU80 + '1. Strategy Calcs'!BB80 + '1. Strategy Calcs'!BI80</f>
        <v>0.25377399449298138</v>
      </c>
      <c r="O80">
        <f ca="1">N80*'Time Discounting'!D77</f>
        <v>4.4143608457399099E-2</v>
      </c>
      <c r="P80" s="6">
        <f t="shared" ca="1" si="104"/>
        <v>24.863688971777467</v>
      </c>
      <c r="R80" s="14">
        <f t="shared" ca="1" si="78"/>
        <v>1</v>
      </c>
      <c r="T80" s="5">
        <f t="shared" ca="1" si="105"/>
        <v>0.22383467912170385</v>
      </c>
      <c r="U80">
        <f t="shared" ca="1" si="79"/>
        <v>0.21140500508926816</v>
      </c>
      <c r="V80">
        <f t="shared" ca="1" si="80"/>
        <v>1.2429674032435688E-2</v>
      </c>
      <c r="W80" s="50">
        <f>0</f>
        <v>0</v>
      </c>
      <c r="X80" s="51">
        <f t="shared" ca="1" si="81"/>
        <v>116.56249931994196</v>
      </c>
      <c r="Y80" s="52">
        <f t="shared" ca="1" si="82"/>
        <v>116.56249931994196</v>
      </c>
      <c r="Z80" s="14">
        <f t="shared" ca="1" si="106"/>
        <v>0.22383467912170385</v>
      </c>
      <c r="AA80" s="5">
        <f t="shared" ca="1" si="107"/>
        <v>1.7676136725259844E-2</v>
      </c>
      <c r="AB80">
        <f t="shared" ca="1" si="83"/>
        <v>1.6694570247224129E-2</v>
      </c>
      <c r="AC80">
        <f t="shared" ca="1" si="84"/>
        <v>9.8156647803571422E-4</v>
      </c>
      <c r="AD80" s="50">
        <f>0</f>
        <v>0</v>
      </c>
      <c r="AE80" s="51">
        <f t="shared" ca="1" si="85"/>
        <v>9.2048948049601851</v>
      </c>
      <c r="AF80" s="52">
        <f t="shared" ca="1" si="86"/>
        <v>9.2048948049601851</v>
      </c>
      <c r="AG80" s="14">
        <f t="shared" ca="1" si="108"/>
        <v>1.7676136725259844E-2</v>
      </c>
      <c r="AH80" s="5">
        <f t="shared" ca="1" si="109"/>
        <v>1.4269629206842866E-2</v>
      </c>
      <c r="AI80">
        <f t="shared" ca="1" si="87"/>
        <v>1.3477228135209358E-2</v>
      </c>
      <c r="AJ80">
        <f t="shared" ca="1" si="88"/>
        <v>7.9240107163350846E-4</v>
      </c>
      <c r="AK80" s="50">
        <f>0</f>
        <v>0</v>
      </c>
      <c r="AL80" s="51">
        <f t="shared" ca="1" si="89"/>
        <v>7.4309470330737746</v>
      </c>
      <c r="AM80" s="52">
        <f t="shared" ca="1" si="90"/>
        <v>7.4309470330737746</v>
      </c>
      <c r="AN80" s="14">
        <f t="shared" ca="1" si="110"/>
        <v>6.418826730215944E-3</v>
      </c>
      <c r="AO80" s="5">
        <f t="shared" ca="1" si="111"/>
        <v>4.4502247739966073E-3</v>
      </c>
      <c r="AP80">
        <f t="shared" ca="1" si="91"/>
        <v>4.2031011221617112E-3</v>
      </c>
      <c r="AQ80">
        <f t="shared" ca="1" si="92"/>
        <v>2.4712365183489598E-4</v>
      </c>
      <c r="AR80" s="50">
        <f>0</f>
        <v>0</v>
      </c>
      <c r="AS80" s="51">
        <f t="shared" ca="1" si="93"/>
        <v>2.317466284616799</v>
      </c>
      <c r="AT80" s="52">
        <f t="shared" ca="1" si="94"/>
        <v>2.317466284616799</v>
      </c>
      <c r="AU80" s="14">
        <f t="shared" ca="1" si="112"/>
        <v>2.6195127577903479E-3</v>
      </c>
      <c r="AV80" s="5">
        <f t="shared" ca="1" si="113"/>
        <v>0</v>
      </c>
      <c r="AW80">
        <f t="shared" ca="1" si="95"/>
        <v>0</v>
      </c>
      <c r="AX80">
        <f t="shared" ca="1" si="96"/>
        <v>0</v>
      </c>
      <c r="AY80" s="50">
        <f>0</f>
        <v>0</v>
      </c>
      <c r="AZ80" s="51">
        <f t="shared" ca="1" si="97"/>
        <v>0</v>
      </c>
      <c r="BA80" s="52">
        <f t="shared" ca="1" si="98"/>
        <v>0</v>
      </c>
      <c r="BB80" s="14">
        <f t="shared" ca="1" si="114"/>
        <v>0</v>
      </c>
      <c r="BC80" s="5">
        <f t="shared" ca="1" si="115"/>
        <v>1.5143020562822952E-2</v>
      </c>
      <c r="BD80">
        <f t="shared" ca="1" si="99"/>
        <v>1.5109012367242965E-2</v>
      </c>
      <c r="BE80">
        <f t="shared" ca="1" si="100"/>
        <v>3.4008195579987783E-5</v>
      </c>
      <c r="BF80" s="50">
        <f>0</f>
        <v>0</v>
      </c>
      <c r="BG80" s="51">
        <f t="shared" ca="1" si="101"/>
        <v>0.31892069444623949</v>
      </c>
      <c r="BH80" s="52">
        <f t="shared" ca="1" si="102"/>
        <v>0.31892069444623949</v>
      </c>
      <c r="BI80" s="14">
        <f t="shared" ca="1" si="116"/>
        <v>3.2248391580114184E-3</v>
      </c>
      <c r="BJ80" s="5">
        <f ca="1">0 + '1. Strategy Calcs'!V79 + '1. Strategy Calcs'!AC79 + '1. Strategy Calcs'!AJ79 + '1. Strategy Calcs'!AQ79 + '1. Strategy Calcs'!AX79 + '1. Strategy Calcs'!BE79 + BJ79</f>
        <v>0.72462630960937391</v>
      </c>
      <c r="BK80" s="63">
        <f>0</f>
        <v>0</v>
      </c>
    </row>
    <row r="81" spans="2:63" x14ac:dyDescent="0.35">
      <c r="B81" s="14">
        <v>73</v>
      </c>
      <c r="D81" s="5">
        <f ca="1">'1. Strategy Calcs'!T81</f>
        <v>0.21140500508926816</v>
      </c>
      <c r="E81">
        <f ca="1">'1. Strategy Calcs'!AA81</f>
        <v>1.6694570247224129E-2</v>
      </c>
      <c r="F81">
        <f ca="1">'1. Strategy Calcs'!AH81</f>
        <v>1.3477228135209358E-2</v>
      </c>
      <c r="G81">
        <f ca="1">'1. Strategy Calcs'!AO81</f>
        <v>4.2031011221617112E-3</v>
      </c>
      <c r="H81">
        <f ca="1">'1. Strategy Calcs'!AV81</f>
        <v>0</v>
      </c>
      <c r="I81">
        <f ca="1">'1. Strategy Calcs'!BC81</f>
        <v>1.5109012367242965E-2</v>
      </c>
      <c r="J81" s="6">
        <f ca="1">'1. Strategy Calcs'!BJ81</f>
        <v>0.73911108303889372</v>
      </c>
      <c r="K81" s="50">
        <f ca="1">'1. Strategy Calcs'!Y81 + '1. Strategy Calcs'!AF81 + '1. Strategy Calcs'!AM81 + '1. Strategy Calcs'!AT81 + '1. Strategy Calcs'!BA81 + '1. Strategy Calcs'!BH81 + '1. Strategy Calcs'!BK81</f>
        <v>128.30873780817174</v>
      </c>
      <c r="L81" s="51">
        <f ca="1">K81*'Time Discounting'!C78</f>
        <v>21.783478725924112</v>
      </c>
      <c r="M81" s="52">
        <f t="shared" ca="1" si="103"/>
        <v>166792.94506369642</v>
      </c>
      <c r="N81" s="5">
        <f ca="1">'1. Strategy Calcs'!Z81 + '1. Strategy Calcs'!AG81 + '1. Strategy Calcs'!AN81 + '1. Strategy Calcs'!AU81 + '1. Strategy Calcs'!BB81 + '1. Strategy Calcs'!BI81</f>
        <v>0.23985360722395624</v>
      </c>
      <c r="O81">
        <f ca="1">N81*'Time Discounting'!D78</f>
        <v>4.0720889625698184E-2</v>
      </c>
      <c r="P81" s="6">
        <f t="shared" ca="1" si="104"/>
        <v>24.904409861403167</v>
      </c>
      <c r="R81" s="14">
        <f t="shared" ca="1" si="78"/>
        <v>1</v>
      </c>
      <c r="T81" s="5">
        <f t="shared" ca="1" si="105"/>
        <v>0.21140500508926816</v>
      </c>
      <c r="U81">
        <f t="shared" ca="1" si="79"/>
        <v>0.19966555831365804</v>
      </c>
      <c r="V81">
        <f t="shared" ca="1" si="80"/>
        <v>1.1739446775610115E-2</v>
      </c>
      <c r="W81" s="50">
        <f>0</f>
        <v>0</v>
      </c>
      <c r="X81" s="51">
        <f t="shared" ca="1" si="81"/>
        <v>110.08971379520599</v>
      </c>
      <c r="Y81" s="52">
        <f t="shared" ca="1" si="82"/>
        <v>110.08971379520599</v>
      </c>
      <c r="Z81" s="14">
        <f t="shared" ca="1" si="106"/>
        <v>0.21140500508926816</v>
      </c>
      <c r="AA81" s="5">
        <f t="shared" ca="1" si="107"/>
        <v>1.6694570247224129E-2</v>
      </c>
      <c r="AB81">
        <f t="shared" ca="1" si="83"/>
        <v>1.5767510744653625E-2</v>
      </c>
      <c r="AC81">
        <f t="shared" ca="1" si="84"/>
        <v>9.2705950257050424E-4</v>
      </c>
      <c r="AD81" s="50">
        <f>0</f>
        <v>0</v>
      </c>
      <c r="AE81" s="51">
        <f t="shared" ca="1" si="85"/>
        <v>8.6937414735038629</v>
      </c>
      <c r="AF81" s="52">
        <f t="shared" ca="1" si="86"/>
        <v>8.6937414735038629</v>
      </c>
      <c r="AG81" s="14">
        <f t="shared" ca="1" si="108"/>
        <v>1.6694570247224129E-2</v>
      </c>
      <c r="AH81" s="5">
        <f t="shared" ca="1" si="109"/>
        <v>1.3477228135209358E-2</v>
      </c>
      <c r="AI81">
        <f t="shared" ca="1" si="87"/>
        <v>1.2728829570524302E-2</v>
      </c>
      <c r="AJ81">
        <f t="shared" ca="1" si="88"/>
        <v>7.483985646850568E-4</v>
      </c>
      <c r="AK81" s="50">
        <f>0</f>
        <v>0</v>
      </c>
      <c r="AL81" s="51">
        <f t="shared" ca="1" si="89"/>
        <v>7.0183020857589682</v>
      </c>
      <c r="AM81" s="52">
        <f t="shared" ca="1" si="90"/>
        <v>7.0183020857589682</v>
      </c>
      <c r="AN81" s="14">
        <f t="shared" ca="1" si="110"/>
        <v>6.0623854305910151E-3</v>
      </c>
      <c r="AO81" s="5">
        <f t="shared" ca="1" si="111"/>
        <v>4.2031011221617112E-3</v>
      </c>
      <c r="AP81">
        <f t="shared" ca="1" si="91"/>
        <v>3.9697003949873983E-3</v>
      </c>
      <c r="AQ81">
        <f t="shared" ca="1" si="92"/>
        <v>2.3340072717431312E-4</v>
      </c>
      <c r="AR81" s="50">
        <f>0</f>
        <v>0</v>
      </c>
      <c r="AS81" s="51">
        <f t="shared" ca="1" si="93"/>
        <v>2.1887759913522573</v>
      </c>
      <c r="AT81" s="52">
        <f t="shared" ca="1" si="94"/>
        <v>2.1887759913522573</v>
      </c>
      <c r="AU81" s="14">
        <f t="shared" ca="1" si="112"/>
        <v>2.4740496426425953E-3</v>
      </c>
      <c r="AV81" s="5">
        <f t="shared" ca="1" si="113"/>
        <v>0</v>
      </c>
      <c r="AW81">
        <f t="shared" ca="1" si="95"/>
        <v>0</v>
      </c>
      <c r="AX81">
        <f t="shared" ca="1" si="96"/>
        <v>0</v>
      </c>
      <c r="AY81" s="50">
        <f>0</f>
        <v>0</v>
      </c>
      <c r="AZ81" s="51">
        <f t="shared" ca="1" si="97"/>
        <v>0</v>
      </c>
      <c r="BA81" s="52">
        <f t="shared" ca="1" si="98"/>
        <v>0</v>
      </c>
      <c r="BB81" s="14">
        <f t="shared" ca="1" si="114"/>
        <v>0</v>
      </c>
      <c r="BC81" s="5">
        <f t="shared" ca="1" si="115"/>
        <v>1.5109012367242965E-2</v>
      </c>
      <c r="BD81">
        <f t="shared" ca="1" si="99"/>
        <v>1.5075080547268612E-2</v>
      </c>
      <c r="BE81">
        <f t="shared" ca="1" si="100"/>
        <v>3.3931819974354249E-5</v>
      </c>
      <c r="BF81" s="50">
        <f>0</f>
        <v>0</v>
      </c>
      <c r="BG81" s="51">
        <f t="shared" ca="1" si="101"/>
        <v>0.31820446235065214</v>
      </c>
      <c r="BH81" s="52">
        <f t="shared" ca="1" si="102"/>
        <v>0.31820446235065214</v>
      </c>
      <c r="BI81" s="14">
        <f t="shared" ca="1" si="116"/>
        <v>3.2175968142303564E-3</v>
      </c>
      <c r="BJ81" s="5">
        <f ca="1">0 + '1. Strategy Calcs'!V80 + '1. Strategy Calcs'!AC80 + '1. Strategy Calcs'!AJ80 + '1. Strategy Calcs'!AQ80 + '1. Strategy Calcs'!AX80 + '1. Strategy Calcs'!BE80 + BJ80</f>
        <v>0.73911108303889372</v>
      </c>
      <c r="BK81" s="63">
        <f>0</f>
        <v>0</v>
      </c>
    </row>
    <row r="82" spans="2:63" x14ac:dyDescent="0.35">
      <c r="B82" s="14">
        <v>74</v>
      </c>
      <c r="D82" s="5">
        <f ca="1">'1. Strategy Calcs'!T82</f>
        <v>0.19966555831365804</v>
      </c>
      <c r="E82">
        <f ca="1">'1. Strategy Calcs'!AA82</f>
        <v>1.5767510744653625E-2</v>
      </c>
      <c r="F82">
        <f ca="1">'1. Strategy Calcs'!AH82</f>
        <v>1.2728829570524302E-2</v>
      </c>
      <c r="G82">
        <f ca="1">'1. Strategy Calcs'!AO82</f>
        <v>3.9697003949873983E-3</v>
      </c>
      <c r="H82">
        <f ca="1">'1. Strategy Calcs'!AV82</f>
        <v>0</v>
      </c>
      <c r="I82">
        <f ca="1">'1. Strategy Calcs'!BC82</f>
        <v>1.5075080547268612E-2</v>
      </c>
      <c r="J82" s="6">
        <f ca="1">'1. Strategy Calcs'!BJ82</f>
        <v>0.75279332042890812</v>
      </c>
      <c r="K82" s="50">
        <f ca="1">'1. Strategy Calcs'!Y82 + '1. Strategy Calcs'!AF82 + '1. Strategy Calcs'!AM82 + '1. Strategy Calcs'!AT82 + '1. Strategy Calcs'!BA82 + '1. Strategy Calcs'!BH82 + '1. Strategy Calcs'!BK82</f>
        <v>121.20063207357673</v>
      </c>
      <c r="L82" s="51">
        <f ca="1">K82*'Time Discounting'!C79</f>
        <v>20.082888429372066</v>
      </c>
      <c r="M82" s="52">
        <f t="shared" ca="1" si="103"/>
        <v>166813.02795212579</v>
      </c>
      <c r="N82" s="5">
        <f ca="1">'1. Strategy Calcs'!Z82 + '1. Strategy Calcs'!AG82 + '1. Strategy Calcs'!AN82 + '1. Strategy Calcs'!AU82 + '1. Strategy Calcs'!BB82 + '1. Strategy Calcs'!BI82</f>
        <v>0.22670584150537251</v>
      </c>
      <c r="O82">
        <f ca="1">N82*'Time Discounting'!D79</f>
        <v>3.7565052618499462E-2</v>
      </c>
      <c r="P82" s="6">
        <f t="shared" ca="1" si="104"/>
        <v>24.941974914021667</v>
      </c>
      <c r="R82" s="14">
        <f t="shared" ca="1" si="78"/>
        <v>1</v>
      </c>
      <c r="T82" s="5">
        <f t="shared" ca="1" si="105"/>
        <v>0.19966555831365804</v>
      </c>
      <c r="U82">
        <f t="shared" ca="1" si="79"/>
        <v>0.18857801006116562</v>
      </c>
      <c r="V82">
        <f t="shared" ca="1" si="80"/>
        <v>1.1087548252492418E-2</v>
      </c>
      <c r="W82" s="50">
        <f>0</f>
        <v>0</v>
      </c>
      <c r="X82" s="51">
        <f t="shared" ca="1" si="81"/>
        <v>103.97636593432992</v>
      </c>
      <c r="Y82" s="52">
        <f t="shared" ca="1" si="82"/>
        <v>103.97636593432992</v>
      </c>
      <c r="Z82" s="14">
        <f t="shared" ca="1" si="106"/>
        <v>0.19966555831365804</v>
      </c>
      <c r="AA82" s="5">
        <f t="shared" ca="1" si="107"/>
        <v>1.5767510744653625E-2</v>
      </c>
      <c r="AB82">
        <f t="shared" ca="1" si="83"/>
        <v>1.4891931412496564E-2</v>
      </c>
      <c r="AC82">
        <f t="shared" ca="1" si="84"/>
        <v>8.7557933215706262E-4</v>
      </c>
      <c r="AD82" s="50">
        <f>0</f>
        <v>0</v>
      </c>
      <c r="AE82" s="51">
        <f t="shared" ca="1" si="85"/>
        <v>8.2109727932353103</v>
      </c>
      <c r="AF82" s="52">
        <f t="shared" ca="1" si="86"/>
        <v>8.2109727932353103</v>
      </c>
      <c r="AG82" s="14">
        <f t="shared" ca="1" si="108"/>
        <v>1.5767510744653625E-2</v>
      </c>
      <c r="AH82" s="5">
        <f t="shared" ca="1" si="109"/>
        <v>1.2728829570524302E-2</v>
      </c>
      <c r="AI82">
        <f t="shared" ca="1" si="87"/>
        <v>1.2021990027175345E-2</v>
      </c>
      <c r="AJ82">
        <f t="shared" ca="1" si="88"/>
        <v>7.0683954334895677E-4</v>
      </c>
      <c r="AK82" s="50">
        <f>0</f>
        <v>0</v>
      </c>
      <c r="AL82" s="51">
        <f t="shared" ca="1" si="89"/>
        <v>6.6285715599555211</v>
      </c>
      <c r="AM82" s="52">
        <f t="shared" ca="1" si="90"/>
        <v>6.6285715599555211</v>
      </c>
      <c r="AN82" s="14">
        <f t="shared" ca="1" si="110"/>
        <v>5.7257375301990373E-3</v>
      </c>
      <c r="AO82" s="5">
        <f t="shared" ca="1" si="111"/>
        <v>3.9697003949873983E-3</v>
      </c>
      <c r="AP82">
        <f t="shared" ca="1" si="91"/>
        <v>3.749260550233511E-3</v>
      </c>
      <c r="AQ82">
        <f t="shared" ca="1" si="92"/>
        <v>2.2043984475388721E-4</v>
      </c>
      <c r="AR82" s="50">
        <f>0</f>
        <v>0</v>
      </c>
      <c r="AS82" s="51">
        <f t="shared" ca="1" si="93"/>
        <v>2.0672319472868717</v>
      </c>
      <c r="AT82" s="52">
        <f t="shared" ca="1" si="94"/>
        <v>2.0672319472868717</v>
      </c>
      <c r="AU82" s="14">
        <f t="shared" ca="1" si="112"/>
        <v>2.3366641815568663E-3</v>
      </c>
      <c r="AV82" s="5">
        <f t="shared" ca="1" si="113"/>
        <v>0</v>
      </c>
      <c r="AW82">
        <f t="shared" ca="1" si="95"/>
        <v>0</v>
      </c>
      <c r="AX82">
        <f t="shared" ca="1" si="96"/>
        <v>0</v>
      </c>
      <c r="AY82" s="50">
        <f>0</f>
        <v>0</v>
      </c>
      <c r="AZ82" s="51">
        <f t="shared" ca="1" si="97"/>
        <v>0</v>
      </c>
      <c r="BA82" s="52">
        <f t="shared" ca="1" si="98"/>
        <v>0</v>
      </c>
      <c r="BB82" s="14">
        <f t="shared" ca="1" si="114"/>
        <v>0</v>
      </c>
      <c r="BC82" s="5">
        <f t="shared" ca="1" si="115"/>
        <v>1.5075080547268612E-2</v>
      </c>
      <c r="BD82">
        <f t="shared" ca="1" si="99"/>
        <v>1.5041224931375557E-2</v>
      </c>
      <c r="BE82">
        <f t="shared" ca="1" si="100"/>
        <v>3.3855615893055848E-5</v>
      </c>
      <c r="BF82" s="50">
        <f>0</f>
        <v>0</v>
      </c>
      <c r="BG82" s="51">
        <f t="shared" ca="1" si="101"/>
        <v>0.31748983876910508</v>
      </c>
      <c r="BH82" s="52">
        <f t="shared" ca="1" si="102"/>
        <v>0.31748983876910508</v>
      </c>
      <c r="BI82" s="14">
        <f t="shared" ca="1" si="116"/>
        <v>3.2103707353049581E-3</v>
      </c>
      <c r="BJ82" s="5">
        <f ca="1">0 + '1. Strategy Calcs'!V81 + '1. Strategy Calcs'!AC81 + '1. Strategy Calcs'!AJ81 + '1. Strategy Calcs'!AQ81 + '1. Strategy Calcs'!AX81 + '1. Strategy Calcs'!BE81 + BJ81</f>
        <v>0.75279332042890812</v>
      </c>
      <c r="BK82" s="63">
        <f>0</f>
        <v>0</v>
      </c>
    </row>
    <row r="83" spans="2:63" x14ac:dyDescent="0.35">
      <c r="B83" s="14">
        <v>75</v>
      </c>
      <c r="D83" s="5">
        <f ca="1">'1. Strategy Calcs'!T83</f>
        <v>0.18857801006116562</v>
      </c>
      <c r="E83">
        <f ca="1">'1. Strategy Calcs'!AA83</f>
        <v>1.4891931412496564E-2</v>
      </c>
      <c r="F83">
        <f ca="1">'1. Strategy Calcs'!AH83</f>
        <v>1.2021990027175345E-2</v>
      </c>
      <c r="G83">
        <f ca="1">'1. Strategy Calcs'!AO83</f>
        <v>3.749260550233511E-3</v>
      </c>
      <c r="H83">
        <f ca="1">'1. Strategy Calcs'!AV83</f>
        <v>0</v>
      </c>
      <c r="I83">
        <f ca="1">'1. Strategy Calcs'!BC83</f>
        <v>1.5041224931375557E-2</v>
      </c>
      <c r="J83" s="6">
        <f ca="1">'1. Strategy Calcs'!BJ83</f>
        <v>0.76571758301755355</v>
      </c>
      <c r="K83" s="50">
        <f ca="1">'1. Strategy Calcs'!Y83 + '1. Strategy Calcs'!AF83 + '1. Strategy Calcs'!AM83 + '1. Strategy Calcs'!AT83 + '1. Strategy Calcs'!BA83 + '1. Strategy Calcs'!BH83 + '1. Strategy Calcs'!BK83</f>
        <v>114.48720563671262</v>
      </c>
      <c r="L83" s="51">
        <f ca="1">K83*'Time Discounting'!C80</f>
        <v>18.515205384111866</v>
      </c>
      <c r="M83" s="52">
        <f t="shared" ca="1" si="103"/>
        <v>166831.54315750991</v>
      </c>
      <c r="N83" s="5">
        <f ca="1">'1. Strategy Calcs'!Z83 + '1. Strategy Calcs'!AG83 + '1. Strategy Calcs'!AN83 + '1. Strategy Calcs'!AU83 + '1. Strategy Calcs'!BB83 + '1. Strategy Calcs'!BI83</f>
        <v>0.21428779406563087</v>
      </c>
      <c r="O83">
        <f ca="1">N83*'Time Discounting'!D80</f>
        <v>3.4655248124609121E-2</v>
      </c>
      <c r="P83" s="6">
        <f t="shared" ca="1" si="104"/>
        <v>24.976630162146275</v>
      </c>
      <c r="R83" s="14">
        <f t="shared" ca="1" si="78"/>
        <v>1.0000000000000002</v>
      </c>
      <c r="T83" s="5">
        <f t="shared" ca="1" si="105"/>
        <v>0.18857801006116562</v>
      </c>
      <c r="U83">
        <f t="shared" ca="1" si="79"/>
        <v>0.17810616001566307</v>
      </c>
      <c r="V83">
        <f t="shared" ca="1" si="80"/>
        <v>1.0471850045502563E-2</v>
      </c>
      <c r="W83" s="50">
        <f>0</f>
        <v>0</v>
      </c>
      <c r="X83" s="51">
        <f t="shared" ca="1" si="81"/>
        <v>98.202495948177017</v>
      </c>
      <c r="Y83" s="52">
        <f t="shared" ca="1" si="82"/>
        <v>98.202495948177017</v>
      </c>
      <c r="Z83" s="14">
        <f t="shared" ca="1" si="106"/>
        <v>0.18857801006116562</v>
      </c>
      <c r="AA83" s="5">
        <f t="shared" ca="1" si="107"/>
        <v>1.4891931412496564E-2</v>
      </c>
      <c r="AB83">
        <f t="shared" ca="1" si="83"/>
        <v>1.4064973526001782E-2</v>
      </c>
      <c r="AC83">
        <f t="shared" ca="1" si="84"/>
        <v>8.2695788649478168E-4</v>
      </c>
      <c r="AD83" s="50">
        <f>0</f>
        <v>0</v>
      </c>
      <c r="AE83" s="51">
        <f t="shared" ca="1" si="85"/>
        <v>7.7550125474432772</v>
      </c>
      <c r="AF83" s="52">
        <f t="shared" ca="1" si="86"/>
        <v>7.7550125474432772</v>
      </c>
      <c r="AG83" s="14">
        <f t="shared" ca="1" si="108"/>
        <v>1.4891931412496564E-2</v>
      </c>
      <c r="AH83" s="5">
        <f t="shared" ca="1" si="109"/>
        <v>1.2021990027175345E-2</v>
      </c>
      <c r="AI83">
        <f t="shared" ca="1" si="87"/>
        <v>1.1354401707772282E-2</v>
      </c>
      <c r="AJ83">
        <f t="shared" ca="1" si="88"/>
        <v>6.6758831940306324E-4</v>
      </c>
      <c r="AK83" s="50">
        <f>0</f>
        <v>0</v>
      </c>
      <c r="AL83" s="51">
        <f t="shared" ca="1" si="89"/>
        <v>6.2604830040882558</v>
      </c>
      <c r="AM83" s="52">
        <f t="shared" ca="1" si="90"/>
        <v>6.2604830040882558</v>
      </c>
      <c r="AN83" s="14">
        <f t="shared" ca="1" si="110"/>
        <v>5.4077838897045672E-3</v>
      </c>
      <c r="AO83" s="5">
        <f t="shared" ca="1" si="111"/>
        <v>3.749260550233511E-3</v>
      </c>
      <c r="AP83">
        <f t="shared" ca="1" si="91"/>
        <v>3.541061862322714E-3</v>
      </c>
      <c r="AQ83">
        <f t="shared" ca="1" si="92"/>
        <v>2.08198687910797E-4</v>
      </c>
      <c r="AR83" s="50">
        <f>0</f>
        <v>0</v>
      </c>
      <c r="AS83" s="51">
        <f t="shared" ca="1" si="93"/>
        <v>1.9524373169148634</v>
      </c>
      <c r="AT83" s="52">
        <f t="shared" ca="1" si="94"/>
        <v>1.9524373169148634</v>
      </c>
      <c r="AU83" s="14">
        <f t="shared" ca="1" si="112"/>
        <v>2.2069078175565048E-3</v>
      </c>
      <c r="AV83" s="5">
        <f t="shared" ca="1" si="113"/>
        <v>0</v>
      </c>
      <c r="AW83">
        <f t="shared" ca="1" si="95"/>
        <v>0</v>
      </c>
      <c r="AX83">
        <f t="shared" ca="1" si="96"/>
        <v>0</v>
      </c>
      <c r="AY83" s="50">
        <f>0</f>
        <v>0</v>
      </c>
      <c r="AZ83" s="51">
        <f t="shared" ca="1" si="97"/>
        <v>0</v>
      </c>
      <c r="BA83" s="52">
        <f t="shared" ca="1" si="98"/>
        <v>0</v>
      </c>
      <c r="BB83" s="14">
        <f t="shared" ca="1" si="114"/>
        <v>0</v>
      </c>
      <c r="BC83" s="5">
        <f t="shared" ca="1" si="115"/>
        <v>1.5041224931375557E-2</v>
      </c>
      <c r="BD83">
        <f t="shared" ca="1" si="99"/>
        <v>1.5007445348424674E-2</v>
      </c>
      <c r="BE83">
        <f t="shared" ca="1" si="100"/>
        <v>3.3779582950883227E-5</v>
      </c>
      <c r="BF83" s="50">
        <f>0</f>
        <v>0</v>
      </c>
      <c r="BG83" s="51">
        <f t="shared" ca="1" si="101"/>
        <v>0.31677682008919744</v>
      </c>
      <c r="BH83" s="52">
        <f t="shared" ca="1" si="102"/>
        <v>0.31677682008919744</v>
      </c>
      <c r="BI83" s="14">
        <f t="shared" ca="1" si="116"/>
        <v>3.2031608847076106E-3</v>
      </c>
      <c r="BJ83" s="5">
        <f ca="1">0 + '1. Strategy Calcs'!V82 + '1. Strategy Calcs'!AC82 + '1. Strategy Calcs'!AJ82 + '1. Strategy Calcs'!AQ82 + '1. Strategy Calcs'!AX82 + '1. Strategy Calcs'!BE82 + BJ82</f>
        <v>0.76571758301755355</v>
      </c>
      <c r="BK83" s="63">
        <f>0</f>
        <v>0</v>
      </c>
    </row>
    <row r="84" spans="2:63" x14ac:dyDescent="0.35">
      <c r="B84" s="14">
        <v>76</v>
      </c>
      <c r="D84" s="5">
        <f ca="1">'1. Strategy Calcs'!T84</f>
        <v>0.17810616001566307</v>
      </c>
      <c r="E84">
        <f ca="1">'1. Strategy Calcs'!AA84</f>
        <v>1.4064973526001782E-2</v>
      </c>
      <c r="F84">
        <f ca="1">'1. Strategy Calcs'!AH84</f>
        <v>1.1354401707772282E-2</v>
      </c>
      <c r="G84">
        <f ca="1">'1. Strategy Calcs'!AO84</f>
        <v>3.541061862322714E-3</v>
      </c>
      <c r="H84">
        <f ca="1">'1. Strategy Calcs'!AV84</f>
        <v>0</v>
      </c>
      <c r="I84">
        <f ca="1">'1. Strategy Calcs'!BC84</f>
        <v>1.5007445348424674E-2</v>
      </c>
      <c r="J84" s="6">
        <f ca="1">'1. Strategy Calcs'!BJ84</f>
        <v>0.77792595753981564</v>
      </c>
      <c r="K84" s="50">
        <f ca="1">'1. Strategy Calcs'!Y84 + '1. Strategy Calcs'!AF84 + '1. Strategy Calcs'!AM84 + '1. Strategy Calcs'!AT84 + '1. Strategy Calcs'!BA84 + '1. Strategy Calcs'!BH84 + '1. Strategy Calcs'!BK84</f>
        <v>108.14654180488567</v>
      </c>
      <c r="L84" s="51">
        <f ca="1">K84*'Time Discounting'!C81</f>
        <v>17.070038586583909</v>
      </c>
      <c r="M84" s="52">
        <f t="shared" ca="1" si="103"/>
        <v>166848.6131960965</v>
      </c>
      <c r="N84" s="5">
        <f ca="1">'1. Strategy Calcs'!Z84 + '1. Strategy Calcs'!AG84 + '1. Strategy Calcs'!AN84 + '1. Strategy Calcs'!AU84 + '1. Strategy Calcs'!BB84 + '1. Strategy Calcs'!BI84</f>
        <v>0.20255894407559943</v>
      </c>
      <c r="O84">
        <f ca="1">N84*'Time Discounting'!D81</f>
        <v>3.197225665954645E-2</v>
      </c>
      <c r="P84" s="6">
        <f t="shared" ca="1" si="104"/>
        <v>25.008602418805822</v>
      </c>
      <c r="R84" s="14">
        <f t="shared" ca="1" si="78"/>
        <v>1.0000000000000002</v>
      </c>
      <c r="T84" s="5">
        <f t="shared" ca="1" si="105"/>
        <v>0.17810616001566307</v>
      </c>
      <c r="U84">
        <f t="shared" ca="1" si="79"/>
        <v>0.16821581808629729</v>
      </c>
      <c r="V84">
        <f t="shared" ca="1" si="80"/>
        <v>9.8903419293657792E-3</v>
      </c>
      <c r="W84" s="50">
        <f>0</f>
        <v>0</v>
      </c>
      <c r="X84" s="51">
        <f t="shared" ca="1" si="81"/>
        <v>92.749252426677188</v>
      </c>
      <c r="Y84" s="52">
        <f t="shared" ca="1" si="82"/>
        <v>92.749252426677188</v>
      </c>
      <c r="Z84" s="14">
        <f t="shared" ca="1" si="106"/>
        <v>0.17810616001566307</v>
      </c>
      <c r="AA84" s="5">
        <f t="shared" ca="1" si="107"/>
        <v>1.4064973526001782E-2</v>
      </c>
      <c r="AB84">
        <f t="shared" ca="1" si="83"/>
        <v>1.3283937107118787E-2</v>
      </c>
      <c r="AC84">
        <f t="shared" ca="1" si="84"/>
        <v>7.8103641888299451E-4</v>
      </c>
      <c r="AD84" s="50">
        <f>0</f>
        <v>0</v>
      </c>
      <c r="AE84" s="51">
        <f t="shared" ca="1" si="85"/>
        <v>7.3243720476762233</v>
      </c>
      <c r="AF84" s="52">
        <f t="shared" ca="1" si="86"/>
        <v>7.3243720476762233</v>
      </c>
      <c r="AG84" s="14">
        <f t="shared" ca="1" si="108"/>
        <v>1.4064973526001782E-2</v>
      </c>
      <c r="AH84" s="5">
        <f t="shared" ca="1" si="109"/>
        <v>1.1354401707772282E-2</v>
      </c>
      <c r="AI84">
        <f t="shared" ca="1" si="87"/>
        <v>1.0723884968298663E-2</v>
      </c>
      <c r="AJ84">
        <f t="shared" ca="1" si="88"/>
        <v>6.3051673947361951E-4</v>
      </c>
      <c r="AK84" s="50">
        <f>0</f>
        <v>0</v>
      </c>
      <c r="AL84" s="51">
        <f t="shared" ca="1" si="89"/>
        <v>5.9128346265814322</v>
      </c>
      <c r="AM84" s="52">
        <f t="shared" ca="1" si="90"/>
        <v>5.9128346265814322</v>
      </c>
      <c r="AN84" s="14">
        <f t="shared" ca="1" si="110"/>
        <v>5.1074864056389387E-3</v>
      </c>
      <c r="AO84" s="5">
        <f t="shared" ca="1" si="111"/>
        <v>3.541061862322714E-3</v>
      </c>
      <c r="AP84">
        <f t="shared" ca="1" si="91"/>
        <v>3.3444245724708163E-3</v>
      </c>
      <c r="AQ84">
        <f t="shared" ca="1" si="92"/>
        <v>1.9663728985189769E-4</v>
      </c>
      <c r="AR84" s="50">
        <f>0</f>
        <v>0</v>
      </c>
      <c r="AS84" s="51">
        <f t="shared" ca="1" si="93"/>
        <v>1.8440173012441907</v>
      </c>
      <c r="AT84" s="52">
        <f t="shared" ca="1" si="94"/>
        <v>1.8440173012441907</v>
      </c>
      <c r="AU84" s="14">
        <f t="shared" ca="1" si="112"/>
        <v>2.0843569023029015E-3</v>
      </c>
      <c r="AV84" s="5">
        <f t="shared" ca="1" si="113"/>
        <v>0</v>
      </c>
      <c r="AW84">
        <f t="shared" ca="1" si="95"/>
        <v>0</v>
      </c>
      <c r="AX84">
        <f t="shared" ca="1" si="96"/>
        <v>0</v>
      </c>
      <c r="AY84" s="50">
        <f>0</f>
        <v>0</v>
      </c>
      <c r="AZ84" s="51">
        <f t="shared" ca="1" si="97"/>
        <v>0</v>
      </c>
      <c r="BA84" s="52">
        <f t="shared" ca="1" si="98"/>
        <v>0</v>
      </c>
      <c r="BB84" s="14">
        <f t="shared" ca="1" si="114"/>
        <v>0</v>
      </c>
      <c r="BC84" s="5">
        <f t="shared" ca="1" si="115"/>
        <v>1.5007445348424674E-2</v>
      </c>
      <c r="BD84">
        <f t="shared" ca="1" si="99"/>
        <v>1.4973741627661182E-2</v>
      </c>
      <c r="BE84">
        <f t="shared" ca="1" si="100"/>
        <v>3.3703720763492136E-5</v>
      </c>
      <c r="BF84" s="50">
        <f>0</f>
        <v>0</v>
      </c>
      <c r="BG84" s="51">
        <f t="shared" ca="1" si="101"/>
        <v>0.31606540270664119</v>
      </c>
      <c r="BH84" s="52">
        <f t="shared" ca="1" si="102"/>
        <v>0.31606540270664119</v>
      </c>
      <c r="BI84" s="14">
        <f t="shared" ca="1" si="116"/>
        <v>3.1959672259927342E-3</v>
      </c>
      <c r="BJ84" s="5">
        <f ca="1">0 + '1. Strategy Calcs'!V83 + '1. Strategy Calcs'!AC83 + '1. Strategy Calcs'!AJ83 + '1. Strategy Calcs'!AQ83 + '1. Strategy Calcs'!AX83 + '1. Strategy Calcs'!BE83 + BJ83</f>
        <v>0.77792595753981564</v>
      </c>
      <c r="BK84" s="63">
        <f>0</f>
        <v>0</v>
      </c>
    </row>
    <row r="85" spans="2:63" x14ac:dyDescent="0.35">
      <c r="B85" s="14">
        <v>77</v>
      </c>
      <c r="D85" s="5">
        <f ca="1">'1. Strategy Calcs'!T85</f>
        <v>0.16821581808629729</v>
      </c>
      <c r="E85">
        <f ca="1">'1. Strategy Calcs'!AA85</f>
        <v>1.3283937107118787E-2</v>
      </c>
      <c r="F85">
        <f ca="1">'1. Strategy Calcs'!AH85</f>
        <v>1.0723884968298663E-2</v>
      </c>
      <c r="G85">
        <f ca="1">'1. Strategy Calcs'!AO85</f>
        <v>3.3444245724708163E-3</v>
      </c>
      <c r="H85">
        <f ca="1">'1. Strategy Calcs'!AV85</f>
        <v>0</v>
      </c>
      <c r="I85">
        <f ca="1">'1. Strategy Calcs'!BC85</f>
        <v>1.4973741627661182E-2</v>
      </c>
      <c r="J85" s="6">
        <f ca="1">'1. Strategy Calcs'!BJ85</f>
        <v>0.78945819363815339</v>
      </c>
      <c r="K85" s="50">
        <f ca="1">'1. Strategy Calcs'!Y85 + '1. Strategy Calcs'!AF85 + '1. Strategy Calcs'!AM85 + '1. Strategy Calcs'!AT85 + '1. Strategy Calcs'!BA85 + '1. Strategy Calcs'!BH85 + '1. Strategy Calcs'!BK85</f>
        <v>102.15794093230542</v>
      </c>
      <c r="L85" s="51">
        <f ca="1">K85*'Time Discounting'!C82</f>
        <v>15.73780952668605</v>
      </c>
      <c r="M85" s="52">
        <f t="shared" ca="1" si="103"/>
        <v>166864.35100562318</v>
      </c>
      <c r="N85" s="5">
        <f ca="1">'1. Strategy Calcs'!Z85 + '1. Strategy Calcs'!AG85 + '1. Strategy Calcs'!AN85 + '1. Strategy Calcs'!AU85 + '1. Strategy Calcs'!BB85 + '1. Strategy Calcs'!BI85</f>
        <v>0.19148102085015853</v>
      </c>
      <c r="O85">
        <f ca="1">N85*'Time Discounting'!D82</f>
        <v>2.9498361131926828E-2</v>
      </c>
      <c r="P85" s="6">
        <f t="shared" ca="1" si="104"/>
        <v>25.03810077993775</v>
      </c>
      <c r="R85" s="14">
        <f t="shared" ca="1" si="78"/>
        <v>1</v>
      </c>
      <c r="T85" s="5">
        <f t="shared" ca="1" si="105"/>
        <v>0.16821581808629729</v>
      </c>
      <c r="U85">
        <f t="shared" ca="1" si="79"/>
        <v>0.15887469277847435</v>
      </c>
      <c r="V85">
        <f t="shared" ca="1" si="80"/>
        <v>9.3411253078229395E-3</v>
      </c>
      <c r="W85" s="50">
        <f>0</f>
        <v>0</v>
      </c>
      <c r="X85" s="51">
        <f t="shared" ca="1" si="81"/>
        <v>87.598830789872338</v>
      </c>
      <c r="Y85" s="52">
        <f t="shared" ca="1" si="82"/>
        <v>87.598830789872338</v>
      </c>
      <c r="Z85" s="14">
        <f t="shared" ca="1" si="106"/>
        <v>0.16821581808629729</v>
      </c>
      <c r="AA85" s="5">
        <f t="shared" ca="1" si="107"/>
        <v>1.3283937107118787E-2</v>
      </c>
      <c r="AB85">
        <f t="shared" ca="1" si="83"/>
        <v>1.2546272109198217E-2</v>
      </c>
      <c r="AC85">
        <f t="shared" ca="1" si="84"/>
        <v>7.3766499792057047E-4</v>
      </c>
      <c r="AD85" s="50">
        <f>0</f>
        <v>0</v>
      </c>
      <c r="AE85" s="51">
        <f t="shared" ca="1" si="85"/>
        <v>6.9176452732455331</v>
      </c>
      <c r="AF85" s="52">
        <f t="shared" ca="1" si="86"/>
        <v>6.9176452732455331</v>
      </c>
      <c r="AG85" s="14">
        <f t="shared" ca="1" si="108"/>
        <v>1.3283937107118787E-2</v>
      </c>
      <c r="AH85" s="5">
        <f t="shared" ca="1" si="109"/>
        <v>1.0723884968298663E-2</v>
      </c>
      <c r="AI85">
        <f t="shared" ca="1" si="87"/>
        <v>1.0128381201678057E-2</v>
      </c>
      <c r="AJ85">
        <f t="shared" ca="1" si="88"/>
        <v>5.9550376662060569E-4</v>
      </c>
      <c r="AK85" s="50">
        <f>0</f>
        <v>0</v>
      </c>
      <c r="AL85" s="51">
        <f t="shared" ca="1" si="89"/>
        <v>5.584491372066589</v>
      </c>
      <c r="AM85" s="52">
        <f t="shared" ca="1" si="90"/>
        <v>5.584491372066589</v>
      </c>
      <c r="AN85" s="14">
        <f t="shared" ca="1" si="110"/>
        <v>4.823864621041965E-3</v>
      </c>
      <c r="AO85" s="5">
        <f t="shared" ca="1" si="111"/>
        <v>3.3444245724708163E-3</v>
      </c>
      <c r="AP85">
        <f t="shared" ca="1" si="91"/>
        <v>3.1587066693067683E-3</v>
      </c>
      <c r="AQ85">
        <f t="shared" ca="1" si="92"/>
        <v>1.857179031640479E-4</v>
      </c>
      <c r="AR85" s="50">
        <f>0</f>
        <v>0</v>
      </c>
      <c r="AS85" s="51">
        <f t="shared" ca="1" si="93"/>
        <v>1.7416179140957202</v>
      </c>
      <c r="AT85" s="52">
        <f t="shared" ca="1" si="94"/>
        <v>1.7416179140957202</v>
      </c>
      <c r="AU85" s="14">
        <f t="shared" ca="1" si="112"/>
        <v>1.9686113129038798E-3</v>
      </c>
      <c r="AV85" s="5">
        <f t="shared" ca="1" si="113"/>
        <v>0</v>
      </c>
      <c r="AW85">
        <f t="shared" ca="1" si="95"/>
        <v>0</v>
      </c>
      <c r="AX85">
        <f t="shared" ca="1" si="96"/>
        <v>0</v>
      </c>
      <c r="AY85" s="50">
        <f>0</f>
        <v>0</v>
      </c>
      <c r="AZ85" s="51">
        <f t="shared" ca="1" si="97"/>
        <v>0</v>
      </c>
      <c r="BA85" s="52">
        <f t="shared" ca="1" si="98"/>
        <v>0</v>
      </c>
      <c r="BB85" s="14">
        <f t="shared" ca="1" si="114"/>
        <v>0</v>
      </c>
      <c r="BC85" s="5">
        <f t="shared" ca="1" si="115"/>
        <v>1.4973741627661182E-2</v>
      </c>
      <c r="BD85">
        <f t="shared" ca="1" si="99"/>
        <v>1.4940113598713781E-2</v>
      </c>
      <c r="BE85">
        <f t="shared" ca="1" si="100"/>
        <v>3.3628028947401487E-5</v>
      </c>
      <c r="BF85" s="50">
        <f>0</f>
        <v>0</v>
      </c>
      <c r="BG85" s="51">
        <f t="shared" ca="1" si="101"/>
        <v>0.31535558302524258</v>
      </c>
      <c r="BH85" s="52">
        <f t="shared" ca="1" si="102"/>
        <v>0.31535558302524258</v>
      </c>
      <c r="BI85" s="14">
        <f t="shared" ca="1" si="116"/>
        <v>3.1887897227965999E-3</v>
      </c>
      <c r="BJ85" s="5">
        <f ca="1">0 + '1. Strategy Calcs'!V84 + '1. Strategy Calcs'!AC84 + '1. Strategy Calcs'!AJ84 + '1. Strategy Calcs'!AQ84 + '1. Strategy Calcs'!AX84 + '1. Strategy Calcs'!BE84 + BJ84</f>
        <v>0.78945819363815339</v>
      </c>
      <c r="BK85" s="63">
        <f>0</f>
        <v>0</v>
      </c>
    </row>
    <row r="86" spans="2:63" x14ac:dyDescent="0.35">
      <c r="B86" s="14">
        <v>78</v>
      </c>
      <c r="D86" s="5">
        <f ca="1">'1. Strategy Calcs'!T86</f>
        <v>0.15887469277847435</v>
      </c>
      <c r="E86">
        <f ca="1">'1. Strategy Calcs'!AA86</f>
        <v>1.2546272109198217E-2</v>
      </c>
      <c r="F86">
        <f ca="1">'1. Strategy Calcs'!AH86</f>
        <v>1.0128381201678057E-2</v>
      </c>
      <c r="G86">
        <f ca="1">'1. Strategy Calcs'!AO86</f>
        <v>3.1587066693067683E-3</v>
      </c>
      <c r="H86">
        <f ca="1">'1. Strategy Calcs'!AV86</f>
        <v>0</v>
      </c>
      <c r="I86">
        <f ca="1">'1. Strategy Calcs'!BC86</f>
        <v>1.4940113598713781E-2</v>
      </c>
      <c r="J86" s="6">
        <f ca="1">'1. Strategy Calcs'!BJ86</f>
        <v>0.80035183364262896</v>
      </c>
      <c r="K86" s="50">
        <f ca="1">'1. Strategy Calcs'!Y86 + '1. Strategy Calcs'!AF86 + '1. Strategy Calcs'!AM86 + '1. Strategy Calcs'!AT86 + '1. Strategy Calcs'!BA86 + '1. Strategy Calcs'!BH86 + '1. Strategy Calcs'!BK86</f>
        <v>96.501852836740341</v>
      </c>
      <c r="L86" s="51">
        <f ca="1">K86*'Time Discounting'!C83</f>
        <v>14.50968865465201</v>
      </c>
      <c r="M86" s="52">
        <f t="shared" ca="1" si="103"/>
        <v>166878.86069427783</v>
      </c>
      <c r="N86" s="5">
        <f ca="1">'1. Strategy Calcs'!Z86 + '1. Strategy Calcs'!AG86 + '1. Strategy Calcs'!AN86 + '1. Strategy Calcs'!AU86 + '1. Strategy Calcs'!BB86 + '1. Strategy Calcs'!BI86</f>
        <v>0.18101787889635798</v>
      </c>
      <c r="O86">
        <f ca="1">N86*'Time Discounting'!D83</f>
        <v>2.7217229374394837E-2</v>
      </c>
      <c r="P86" s="6">
        <f t="shared" ca="1" si="104"/>
        <v>25.065318009312143</v>
      </c>
      <c r="R86" s="14">
        <f t="shared" ca="1" si="78"/>
        <v>1</v>
      </c>
      <c r="T86" s="5">
        <f t="shared" ca="1" si="105"/>
        <v>0.15887469277847435</v>
      </c>
      <c r="U86">
        <f t="shared" ca="1" si="79"/>
        <v>0.15005228576367</v>
      </c>
      <c r="V86">
        <f t="shared" ca="1" si="80"/>
        <v>8.8224070148043478E-3</v>
      </c>
      <c r="W86" s="50">
        <f>0</f>
        <v>0</v>
      </c>
      <c r="X86" s="51">
        <f t="shared" ca="1" si="81"/>
        <v>82.734415156812261</v>
      </c>
      <c r="Y86" s="52">
        <f t="shared" ca="1" si="82"/>
        <v>82.734415156812261</v>
      </c>
      <c r="Z86" s="14">
        <f t="shared" ca="1" si="106"/>
        <v>0.15887469277847435</v>
      </c>
      <c r="AA86" s="5">
        <f t="shared" ca="1" si="107"/>
        <v>1.2546272109198217E-2</v>
      </c>
      <c r="AB86">
        <f t="shared" ca="1" si="83"/>
        <v>1.1849570091211174E-2</v>
      </c>
      <c r="AC86">
        <f t="shared" ca="1" si="84"/>
        <v>6.9670201798704252E-4</v>
      </c>
      <c r="AD86" s="50">
        <f>0</f>
        <v>0</v>
      </c>
      <c r="AE86" s="51">
        <f t="shared" ca="1" si="85"/>
        <v>6.5335042806350456</v>
      </c>
      <c r="AF86" s="52">
        <f t="shared" ca="1" si="86"/>
        <v>6.5335042806350456</v>
      </c>
      <c r="AG86" s="14">
        <f t="shared" ca="1" si="108"/>
        <v>1.2546272109198217E-2</v>
      </c>
      <c r="AH86" s="5">
        <f t="shared" ca="1" si="109"/>
        <v>1.0128381201678057E-2</v>
      </c>
      <c r="AI86">
        <f t="shared" ca="1" si="87"/>
        <v>9.5659461165201534E-3</v>
      </c>
      <c r="AJ86">
        <f t="shared" ca="1" si="88"/>
        <v>5.6243508515790353E-4</v>
      </c>
      <c r="AK86" s="50">
        <f>0</f>
        <v>0</v>
      </c>
      <c r="AL86" s="51">
        <f t="shared" ca="1" si="89"/>
        <v>5.2743812154809087</v>
      </c>
      <c r="AM86" s="52">
        <f t="shared" ca="1" si="90"/>
        <v>5.2743812154809087</v>
      </c>
      <c r="AN86" s="14">
        <f t="shared" ca="1" si="110"/>
        <v>4.5559925243167316E-3</v>
      </c>
      <c r="AO86" s="5">
        <f t="shared" ca="1" si="111"/>
        <v>3.1587066693067683E-3</v>
      </c>
      <c r="AP86">
        <f t="shared" ca="1" si="91"/>
        <v>2.9833017927361617E-3</v>
      </c>
      <c r="AQ86">
        <f t="shared" ca="1" si="92"/>
        <v>1.7540487657060643E-4</v>
      </c>
      <c r="AR86" s="50">
        <f>0</f>
        <v>0</v>
      </c>
      <c r="AS86" s="51">
        <f t="shared" ca="1" si="93"/>
        <v>1.6449048263552364</v>
      </c>
      <c r="AT86" s="52">
        <f t="shared" ca="1" si="94"/>
        <v>1.6449048263552364</v>
      </c>
      <c r="AU86" s="14">
        <f t="shared" ca="1" si="112"/>
        <v>1.8592931455315397E-3</v>
      </c>
      <c r="AV86" s="5">
        <f t="shared" ca="1" si="113"/>
        <v>0</v>
      </c>
      <c r="AW86">
        <f t="shared" ca="1" si="95"/>
        <v>0</v>
      </c>
      <c r="AX86">
        <f t="shared" ca="1" si="96"/>
        <v>0</v>
      </c>
      <c r="AY86" s="50">
        <f>0</f>
        <v>0</v>
      </c>
      <c r="AZ86" s="51">
        <f t="shared" ca="1" si="97"/>
        <v>0</v>
      </c>
      <c r="BA86" s="52">
        <f t="shared" ca="1" si="98"/>
        <v>0</v>
      </c>
      <c r="BB86" s="14">
        <f t="shared" ca="1" si="114"/>
        <v>0</v>
      </c>
      <c r="BC86" s="5">
        <f t="shared" ca="1" si="115"/>
        <v>1.4940113598713781E-2</v>
      </c>
      <c r="BD86">
        <f t="shared" ca="1" si="99"/>
        <v>1.490656109159379E-2</v>
      </c>
      <c r="BE86">
        <f t="shared" ca="1" si="100"/>
        <v>3.3552507119991413E-5</v>
      </c>
      <c r="BF86" s="50">
        <f>0</f>
        <v>0</v>
      </c>
      <c r="BG86" s="51">
        <f t="shared" ca="1" si="101"/>
        <v>0.31464735745688449</v>
      </c>
      <c r="BH86" s="52">
        <f t="shared" ca="1" si="102"/>
        <v>0.31464735745688449</v>
      </c>
      <c r="BI86" s="14">
        <f t="shared" ca="1" si="116"/>
        <v>3.1816283388371434E-3</v>
      </c>
      <c r="BJ86" s="5">
        <f ca="1">0 + '1. Strategy Calcs'!V85 + '1. Strategy Calcs'!AC85 + '1. Strategy Calcs'!AJ85 + '1. Strategy Calcs'!AQ85 + '1. Strategy Calcs'!AX85 + '1. Strategy Calcs'!BE85 + BJ85</f>
        <v>0.80035183364262896</v>
      </c>
      <c r="BK86" s="63">
        <f>0</f>
        <v>0</v>
      </c>
    </row>
    <row r="87" spans="2:63" x14ac:dyDescent="0.35">
      <c r="B87" s="14">
        <v>79</v>
      </c>
      <c r="D87" s="5">
        <f ca="1">'1. Strategy Calcs'!T87</f>
        <v>0.15005228576367</v>
      </c>
      <c r="E87">
        <f ca="1">'1. Strategy Calcs'!AA87</f>
        <v>1.1849570091211174E-2</v>
      </c>
      <c r="F87">
        <f ca="1">'1. Strategy Calcs'!AH87</f>
        <v>9.5659461165201534E-3</v>
      </c>
      <c r="G87">
        <f ca="1">'1. Strategy Calcs'!AO87</f>
        <v>2.9833017927361617E-3</v>
      </c>
      <c r="H87">
        <f ca="1">'1. Strategy Calcs'!AV87</f>
        <v>0</v>
      </c>
      <c r="I87">
        <f ca="1">'1. Strategy Calcs'!BC87</f>
        <v>1.490656109159379E-2</v>
      </c>
      <c r="J87" s="6">
        <f ca="1">'1. Strategy Calcs'!BJ87</f>
        <v>0.81064233514426887</v>
      </c>
      <c r="K87" s="50">
        <f ca="1">'1. Strategy Calcs'!Y87 + '1. Strategy Calcs'!AF87 + '1. Strategy Calcs'!AM87 + '1. Strategy Calcs'!AT87 + '1. Strategy Calcs'!BA87 + '1. Strategy Calcs'!BH87 + '1. Strategy Calcs'!BK87</f>
        <v>91.159812969117056</v>
      </c>
      <c r="L87" s="51">
        <f ca="1">K87*'Time Discounting'!C84</f>
        <v>13.377536815986284</v>
      </c>
      <c r="M87" s="52">
        <f t="shared" ca="1" si="103"/>
        <v>166892.23823109383</v>
      </c>
      <c r="N87" s="5">
        <f ca="1">'1. Strategy Calcs'!Z87 + '1. Strategy Calcs'!AG87 + '1. Strategy Calcs'!AN87 + '1. Strategy Calcs'!AU87 + '1. Strategy Calcs'!BB87 + '1. Strategy Calcs'!BI87</f>
        <v>0.17113537990022515</v>
      </c>
      <c r="O87">
        <f ca="1">N87*'Time Discounting'!D84</f>
        <v>2.5113805859920416E-2</v>
      </c>
      <c r="P87" s="6">
        <f t="shared" ca="1" si="104"/>
        <v>25.090431815172064</v>
      </c>
      <c r="R87" s="14">
        <f t="shared" ca="1" si="78"/>
        <v>1.0000000000000002</v>
      </c>
      <c r="T87" s="5">
        <f t="shared" ca="1" si="105"/>
        <v>0.15005228576367</v>
      </c>
      <c r="U87">
        <f t="shared" ca="1" si="79"/>
        <v>0.14171979230384193</v>
      </c>
      <c r="V87">
        <f t="shared" ca="1" si="80"/>
        <v>8.3324934598280522E-3</v>
      </c>
      <c r="W87" s="50">
        <f>0</f>
        <v>0</v>
      </c>
      <c r="X87" s="51">
        <f t="shared" ca="1" si="81"/>
        <v>78.14012344250537</v>
      </c>
      <c r="Y87" s="52">
        <f t="shared" ca="1" si="82"/>
        <v>78.14012344250537</v>
      </c>
      <c r="Z87" s="14">
        <f t="shared" ca="1" si="106"/>
        <v>0.15005228576367</v>
      </c>
      <c r="AA87" s="5">
        <f t="shared" ca="1" si="107"/>
        <v>1.1849570091211174E-2</v>
      </c>
      <c r="AB87">
        <f t="shared" ca="1" si="83"/>
        <v>1.1191556354304162E-2</v>
      </c>
      <c r="AC87">
        <f t="shared" ca="1" si="84"/>
        <v>6.5801373690701126E-4</v>
      </c>
      <c r="AD87" s="50">
        <f>0</f>
        <v>0</v>
      </c>
      <c r="AE87" s="51">
        <f t="shared" ca="1" si="85"/>
        <v>6.1706948678288134</v>
      </c>
      <c r="AF87" s="52">
        <f t="shared" ca="1" si="86"/>
        <v>6.1706948678288134</v>
      </c>
      <c r="AG87" s="14">
        <f t="shared" ca="1" si="108"/>
        <v>1.1849570091211174E-2</v>
      </c>
      <c r="AH87" s="5">
        <f t="shared" ca="1" si="109"/>
        <v>9.5659461165201534E-3</v>
      </c>
      <c r="AI87">
        <f t="shared" ca="1" si="87"/>
        <v>9.0347433891021199E-3</v>
      </c>
      <c r="AJ87">
        <f t="shared" ca="1" si="88"/>
        <v>5.3120272741803405E-4</v>
      </c>
      <c r="AK87" s="50">
        <f>0</f>
        <v>0</v>
      </c>
      <c r="AL87" s="51">
        <f t="shared" ca="1" si="89"/>
        <v>4.9814916619565244</v>
      </c>
      <c r="AM87" s="52">
        <f t="shared" ca="1" si="90"/>
        <v>4.9814916619565244</v>
      </c>
      <c r="AN87" s="14">
        <f t="shared" ca="1" si="110"/>
        <v>4.3029955258459089E-3</v>
      </c>
      <c r="AO87" s="5">
        <f t="shared" ca="1" si="111"/>
        <v>2.9833017927361617E-3</v>
      </c>
      <c r="AP87">
        <f t="shared" ca="1" si="91"/>
        <v>2.817637254204447E-3</v>
      </c>
      <c r="AQ87">
        <f t="shared" ca="1" si="92"/>
        <v>1.6566453853171471E-4</v>
      </c>
      <c r="AR87" s="50">
        <f>0</f>
        <v>0</v>
      </c>
      <c r="AS87" s="51">
        <f t="shared" ca="1" si="93"/>
        <v>1.5535622744048343</v>
      </c>
      <c r="AT87" s="52">
        <f t="shared" ca="1" si="94"/>
        <v>1.5535622744048343</v>
      </c>
      <c r="AU87" s="14">
        <f t="shared" ca="1" si="112"/>
        <v>1.7560454815842858E-3</v>
      </c>
      <c r="AV87" s="5">
        <f t="shared" ca="1" si="113"/>
        <v>0</v>
      </c>
      <c r="AW87">
        <f t="shared" ca="1" si="95"/>
        <v>0</v>
      </c>
      <c r="AX87">
        <f t="shared" ca="1" si="96"/>
        <v>0</v>
      </c>
      <c r="AY87" s="50">
        <f>0</f>
        <v>0</v>
      </c>
      <c r="AZ87" s="51">
        <f t="shared" ca="1" si="97"/>
        <v>0</v>
      </c>
      <c r="BA87" s="52">
        <f t="shared" ca="1" si="98"/>
        <v>0</v>
      </c>
      <c r="BB87" s="14">
        <f t="shared" ca="1" si="114"/>
        <v>0</v>
      </c>
      <c r="BC87" s="5">
        <f t="shared" ca="1" si="115"/>
        <v>1.490656109159379E-2</v>
      </c>
      <c r="BD87">
        <f t="shared" ca="1" si="99"/>
        <v>1.487308393669429E-2</v>
      </c>
      <c r="BE87">
        <f t="shared" ca="1" si="100"/>
        <v>3.3477154899501332E-5</v>
      </c>
      <c r="BF87" s="50">
        <f>0</f>
        <v>0</v>
      </c>
      <c r="BG87" s="51">
        <f t="shared" ca="1" si="101"/>
        <v>0.31394072242150778</v>
      </c>
      <c r="BH87" s="52">
        <f t="shared" ca="1" si="102"/>
        <v>0.31394072242150778</v>
      </c>
      <c r="BI87" s="14">
        <f t="shared" ca="1" si="116"/>
        <v>3.1744830379137829E-3</v>
      </c>
      <c r="BJ87" s="5">
        <f ca="1">0 + '1. Strategy Calcs'!V86 + '1. Strategy Calcs'!AC86 + '1. Strategy Calcs'!AJ86 + '1. Strategy Calcs'!AQ86 + '1. Strategy Calcs'!AX86 + '1. Strategy Calcs'!BE86 + BJ86</f>
        <v>0.81064233514426887</v>
      </c>
      <c r="BK87" s="63">
        <f>0</f>
        <v>0</v>
      </c>
    </row>
    <row r="88" spans="2:63" x14ac:dyDescent="0.35">
      <c r="B88" s="14">
        <v>80</v>
      </c>
      <c r="D88" s="5">
        <f ca="1">'1. Strategy Calcs'!T88</f>
        <v>0.14171979230384193</v>
      </c>
      <c r="E88">
        <f ca="1">'1. Strategy Calcs'!AA88</f>
        <v>1.1191556354304162E-2</v>
      </c>
      <c r="F88">
        <f ca="1">'1. Strategy Calcs'!AH88</f>
        <v>9.0347433891021199E-3</v>
      </c>
      <c r="G88">
        <f ca="1">'1. Strategy Calcs'!AO88</f>
        <v>2.817637254204447E-3</v>
      </c>
      <c r="H88">
        <f ca="1">'1. Strategy Calcs'!AV88</f>
        <v>0</v>
      </c>
      <c r="I88">
        <f ca="1">'1. Strategy Calcs'!BC88</f>
        <v>1.487308393669429E-2</v>
      </c>
      <c r="J88" s="6">
        <f ca="1">'1. Strategy Calcs'!BJ88</f>
        <v>0.82036318676185316</v>
      </c>
      <c r="K88" s="50">
        <f ca="1">'1. Strategy Calcs'!Y88 + '1. Strategy Calcs'!AF88 + '1. Strategy Calcs'!AM88 + '1. Strategy Calcs'!AT88 + '1. Strategy Calcs'!BA88 + '1. Strategy Calcs'!BH88 + '1. Strategy Calcs'!BK88</f>
        <v>86.114382127660292</v>
      </c>
      <c r="L88" s="51">
        <f ca="1">K88*'Time Discounting'!C85</f>
        <v>12.333851265970019</v>
      </c>
      <c r="M88" s="52">
        <f t="shared" ca="1" si="103"/>
        <v>166904.57208235981</v>
      </c>
      <c r="N88" s="5">
        <f ca="1">'1. Strategy Calcs'!Z88 + '1. Strategy Calcs'!AG88 + '1. Strategy Calcs'!AN88 + '1. Strategy Calcs'!AU88 + '1. Strategy Calcs'!BB88 + '1. Strategy Calcs'!BI88</f>
        <v>0.16180128126691631</v>
      </c>
      <c r="O88">
        <f ca="1">N88*'Time Discounting'!D85</f>
        <v>2.3174211885200548E-2</v>
      </c>
      <c r="P88" s="6">
        <f t="shared" ca="1" si="104"/>
        <v>25.113606027057266</v>
      </c>
      <c r="R88" s="14">
        <f t="shared" ca="1" si="78"/>
        <v>1</v>
      </c>
      <c r="T88" s="5">
        <f t="shared" ca="1" si="105"/>
        <v>0.14171979230384193</v>
      </c>
      <c r="U88">
        <f t="shared" ca="1" si="79"/>
        <v>0.13385000720533421</v>
      </c>
      <c r="V88">
        <f t="shared" ca="1" si="80"/>
        <v>7.8697850985077252E-3</v>
      </c>
      <c r="W88" s="50">
        <f>0</f>
        <v>0</v>
      </c>
      <c r="X88" s="51">
        <f t="shared" ca="1" si="81"/>
        <v>73.800955503668987</v>
      </c>
      <c r="Y88" s="52">
        <f t="shared" ca="1" si="82"/>
        <v>73.800955503668987</v>
      </c>
      <c r="Z88" s="14">
        <f t="shared" ca="1" si="106"/>
        <v>0.14171979230384193</v>
      </c>
      <c r="AA88" s="5">
        <f t="shared" ca="1" si="107"/>
        <v>1.1191556354304162E-2</v>
      </c>
      <c r="AB88">
        <f t="shared" ca="1" si="83"/>
        <v>1.057008251501584E-2</v>
      </c>
      <c r="AC88">
        <f t="shared" ca="1" si="84"/>
        <v>6.2147383928832275E-4</v>
      </c>
      <c r="AD88" s="50">
        <f>0</f>
        <v>0</v>
      </c>
      <c r="AE88" s="51">
        <f t="shared" ca="1" si="85"/>
        <v>5.828032479401358</v>
      </c>
      <c r="AF88" s="52">
        <f t="shared" ca="1" si="86"/>
        <v>5.828032479401358</v>
      </c>
      <c r="AG88" s="14">
        <f t="shared" ca="1" si="108"/>
        <v>1.1191556354304162E-2</v>
      </c>
      <c r="AH88" s="5">
        <f t="shared" ca="1" si="109"/>
        <v>9.0347433891021199E-3</v>
      </c>
      <c r="AI88">
        <f t="shared" ca="1" si="87"/>
        <v>8.5330386678592451E-3</v>
      </c>
      <c r="AJ88">
        <f t="shared" ca="1" si="88"/>
        <v>5.0170472124287419E-4</v>
      </c>
      <c r="AK88" s="50">
        <f>0</f>
        <v>0</v>
      </c>
      <c r="AL88" s="51">
        <f t="shared" ca="1" si="89"/>
        <v>4.7048664410730821</v>
      </c>
      <c r="AM88" s="52">
        <f t="shared" ca="1" si="90"/>
        <v>4.7048664410730821</v>
      </c>
      <c r="AN88" s="14">
        <f t="shared" ca="1" si="110"/>
        <v>4.064047602498371E-3</v>
      </c>
      <c r="AO88" s="5">
        <f t="shared" ca="1" si="111"/>
        <v>2.817637254204447E-3</v>
      </c>
      <c r="AP88">
        <f t="shared" ca="1" si="91"/>
        <v>2.6611721668961218E-3</v>
      </c>
      <c r="AQ88">
        <f t="shared" ca="1" si="92"/>
        <v>1.5646508730832547E-4</v>
      </c>
      <c r="AR88" s="50">
        <f>0</f>
        <v>0</v>
      </c>
      <c r="AS88" s="51">
        <f t="shared" ca="1" si="93"/>
        <v>1.4672920291697693</v>
      </c>
      <c r="AT88" s="52">
        <f t="shared" ca="1" si="94"/>
        <v>1.4672920291697693</v>
      </c>
      <c r="AU88" s="14">
        <f t="shared" ca="1" si="112"/>
        <v>1.6585312223646215E-3</v>
      </c>
      <c r="AV88" s="5">
        <f t="shared" ca="1" si="113"/>
        <v>0</v>
      </c>
      <c r="AW88">
        <f t="shared" ca="1" si="95"/>
        <v>0</v>
      </c>
      <c r="AX88">
        <f t="shared" ca="1" si="96"/>
        <v>0</v>
      </c>
      <c r="AY88" s="50">
        <f>0</f>
        <v>0</v>
      </c>
      <c r="AZ88" s="51">
        <f t="shared" ca="1" si="97"/>
        <v>0</v>
      </c>
      <c r="BA88" s="52">
        <f t="shared" ca="1" si="98"/>
        <v>0</v>
      </c>
      <c r="BB88" s="14">
        <f t="shared" ca="1" si="114"/>
        <v>0</v>
      </c>
      <c r="BC88" s="5">
        <f t="shared" ca="1" si="115"/>
        <v>1.487308393669429E-2</v>
      </c>
      <c r="BD88">
        <f t="shared" ca="1" si="99"/>
        <v>1.4839681964789263E-2</v>
      </c>
      <c r="BE88">
        <f t="shared" ca="1" si="100"/>
        <v>3.3401971905028037E-5</v>
      </c>
      <c r="BF88" s="50">
        <f>0</f>
        <v>0</v>
      </c>
      <c r="BG88" s="51">
        <f t="shared" ca="1" si="101"/>
        <v>0.3132356743470936</v>
      </c>
      <c r="BH88" s="52">
        <f t="shared" ca="1" si="102"/>
        <v>0.3132356743470936</v>
      </c>
      <c r="BI88" s="14">
        <f t="shared" ca="1" si="116"/>
        <v>3.1673537839072364E-3</v>
      </c>
      <c r="BJ88" s="5">
        <f ca="1">0 + '1. Strategy Calcs'!V87 + '1. Strategy Calcs'!AC87 + '1. Strategy Calcs'!AJ87 + '1. Strategy Calcs'!AQ87 + '1. Strategy Calcs'!AX87 + '1. Strategy Calcs'!BE87 + BJ87</f>
        <v>0.82036318676185316</v>
      </c>
      <c r="BK88" s="63">
        <f>0</f>
        <v>0</v>
      </c>
    </row>
    <row r="89" spans="2:63" x14ac:dyDescent="0.35">
      <c r="B89" s="14">
        <v>81</v>
      </c>
      <c r="D89" s="5">
        <f ca="1">'1. Strategy Calcs'!T89</f>
        <v>0.13385000720533421</v>
      </c>
      <c r="E89">
        <f ca="1">'1. Strategy Calcs'!AA89</f>
        <v>1.057008251501584E-2</v>
      </c>
      <c r="F89">
        <f ca="1">'1. Strategy Calcs'!AH89</f>
        <v>8.5330386678592451E-3</v>
      </c>
      <c r="G89">
        <f ca="1">'1. Strategy Calcs'!AO89</f>
        <v>2.6611721668961218E-3</v>
      </c>
      <c r="H89">
        <f ca="1">'1. Strategy Calcs'!AV89</f>
        <v>0</v>
      </c>
      <c r="I89">
        <f ca="1">'1. Strategy Calcs'!BC89</f>
        <v>1.4839681964789263E-2</v>
      </c>
      <c r="J89" s="6">
        <f ca="1">'1. Strategy Calcs'!BJ89</f>
        <v>0.82954601748010548</v>
      </c>
      <c r="K89" s="50">
        <f ca="1">'1. Strategy Calcs'!Y89 + '1. Strategy Calcs'!AF89 + '1. Strategy Calcs'!AM89 + '1. Strategy Calcs'!AT89 + '1. Strategy Calcs'!BA89 + '1. Strategy Calcs'!BH89 + '1. Strategy Calcs'!BK89</f>
        <v>81.349089519742492</v>
      </c>
      <c r="L89" s="51">
        <f ca="1">K89*'Time Discounting'!C86</f>
        <v>11.371715905630564</v>
      </c>
      <c r="M89" s="52">
        <f t="shared" ca="1" si="103"/>
        <v>166915.94379826545</v>
      </c>
      <c r="N89" s="5">
        <f ca="1">'1. Strategy Calcs'!Z89 + '1. Strategy Calcs'!AG89 + '1. Strategy Calcs'!AN89 + '1. Strategy Calcs'!AU89 + '1. Strategy Calcs'!BB89 + '1. Strategy Calcs'!BI89</f>
        <v>0.15298513085030047</v>
      </c>
      <c r="O89">
        <f ca="1">N89*'Time Discounting'!D86</f>
        <v>2.1385653559074298E-2</v>
      </c>
      <c r="P89" s="6">
        <f t="shared" ca="1" si="104"/>
        <v>25.134991680616341</v>
      </c>
      <c r="R89" s="14">
        <f t="shared" ca="1" si="78"/>
        <v>1.0000000000000002</v>
      </c>
      <c r="T89" s="5">
        <f t="shared" ca="1" si="105"/>
        <v>0.13385000720533421</v>
      </c>
      <c r="U89">
        <f t="shared" ca="1" si="79"/>
        <v>0.12641723599521767</v>
      </c>
      <c r="V89">
        <f t="shared" ca="1" si="80"/>
        <v>7.4327712101165322E-3</v>
      </c>
      <c r="W89" s="50">
        <f>0</f>
        <v>0</v>
      </c>
      <c r="X89" s="51">
        <f t="shared" ca="1" si="81"/>
        <v>69.702744163976945</v>
      </c>
      <c r="Y89" s="52">
        <f t="shared" ca="1" si="82"/>
        <v>69.702744163976945</v>
      </c>
      <c r="Z89" s="14">
        <f t="shared" ca="1" si="106"/>
        <v>0.13385000720533421</v>
      </c>
      <c r="AA89" s="5">
        <f t="shared" ca="1" si="107"/>
        <v>1.057008251501584E-2</v>
      </c>
      <c r="AB89">
        <f t="shared" ca="1" si="83"/>
        <v>9.9831194909075025E-3</v>
      </c>
      <c r="AC89">
        <f t="shared" ca="1" si="84"/>
        <v>5.8696302410833861E-4</v>
      </c>
      <c r="AD89" s="50">
        <f>0</f>
        <v>0</v>
      </c>
      <c r="AE89" s="51">
        <f t="shared" ca="1" si="85"/>
        <v>5.504398339000713</v>
      </c>
      <c r="AF89" s="52">
        <f t="shared" ca="1" si="86"/>
        <v>5.504398339000713</v>
      </c>
      <c r="AG89" s="14">
        <f t="shared" ca="1" si="108"/>
        <v>1.057008251501584E-2</v>
      </c>
      <c r="AH89" s="5">
        <f t="shared" ca="1" si="109"/>
        <v>8.5330386678592451E-3</v>
      </c>
      <c r="AI89">
        <f t="shared" ca="1" si="87"/>
        <v>8.0591939108098209E-3</v>
      </c>
      <c r="AJ89">
        <f t="shared" ca="1" si="88"/>
        <v>4.7384475704942457E-4</v>
      </c>
      <c r="AK89" s="50">
        <f>0</f>
        <v>0</v>
      </c>
      <c r="AL89" s="51">
        <f t="shared" ca="1" si="89"/>
        <v>4.4436023846804282</v>
      </c>
      <c r="AM89" s="52">
        <f t="shared" ca="1" si="90"/>
        <v>4.4436023846804282</v>
      </c>
      <c r="AN89" s="14">
        <f t="shared" ca="1" si="110"/>
        <v>3.8383686007030745E-3</v>
      </c>
      <c r="AO89" s="5">
        <f t="shared" ca="1" si="111"/>
        <v>2.6611721668961218E-3</v>
      </c>
      <c r="AP89">
        <f t="shared" ca="1" si="91"/>
        <v>2.51339567976508E-3</v>
      </c>
      <c r="AQ89">
        <f t="shared" ca="1" si="92"/>
        <v>1.4777648713104177E-4</v>
      </c>
      <c r="AR89" s="50">
        <f>0</f>
        <v>0</v>
      </c>
      <c r="AS89" s="51">
        <f t="shared" ca="1" si="93"/>
        <v>1.3858124224147543</v>
      </c>
      <c r="AT89" s="52">
        <f t="shared" ca="1" si="94"/>
        <v>1.3858124224147543</v>
      </c>
      <c r="AU89" s="14">
        <f t="shared" ca="1" si="112"/>
        <v>1.5664319884679807E-3</v>
      </c>
      <c r="AV89" s="5">
        <f t="shared" ca="1" si="113"/>
        <v>0</v>
      </c>
      <c r="AW89">
        <f t="shared" ca="1" si="95"/>
        <v>0</v>
      </c>
      <c r="AX89">
        <f t="shared" ca="1" si="96"/>
        <v>0</v>
      </c>
      <c r="AY89" s="50">
        <f>0</f>
        <v>0</v>
      </c>
      <c r="AZ89" s="51">
        <f t="shared" ca="1" si="97"/>
        <v>0</v>
      </c>
      <c r="BA89" s="52">
        <f t="shared" ca="1" si="98"/>
        <v>0</v>
      </c>
      <c r="BB89" s="14">
        <f t="shared" ca="1" si="114"/>
        <v>0</v>
      </c>
      <c r="BC89" s="5">
        <f t="shared" ca="1" si="115"/>
        <v>1.4839681964789263E-2</v>
      </c>
      <c r="BD89">
        <f t="shared" ca="1" si="99"/>
        <v>1.4806355007032739E-2</v>
      </c>
      <c r="BE89">
        <f t="shared" ca="1" si="100"/>
        <v>3.3326957756523726E-5</v>
      </c>
      <c r="BF89" s="50">
        <f>0</f>
        <v>0</v>
      </c>
      <c r="BG89" s="51">
        <f t="shared" ca="1" si="101"/>
        <v>0.31253220966964496</v>
      </c>
      <c r="BH89" s="52">
        <f t="shared" ca="1" si="102"/>
        <v>0.31253220966964496</v>
      </c>
      <c r="BI89" s="14">
        <f t="shared" ca="1" si="116"/>
        <v>3.1602405407793375E-3</v>
      </c>
      <c r="BJ89" s="5">
        <f ca="1">0 + '1. Strategy Calcs'!V88 + '1. Strategy Calcs'!AC88 + '1. Strategy Calcs'!AJ88 + '1. Strategy Calcs'!AQ88 + '1. Strategy Calcs'!AX88 + '1. Strategy Calcs'!BE88 + BJ88</f>
        <v>0.82954601748010548</v>
      </c>
      <c r="BK89" s="63">
        <f>0</f>
        <v>0</v>
      </c>
    </row>
    <row r="90" spans="2:63" x14ac:dyDescent="0.35">
      <c r="B90" s="16">
        <v>82</v>
      </c>
      <c r="D90" s="8">
        <f ca="1">'1. Strategy Calcs'!T90</f>
        <v>0.12641723599521767</v>
      </c>
      <c r="E90" s="7">
        <f ca="1">'1. Strategy Calcs'!AA90</f>
        <v>9.9831194909075025E-3</v>
      </c>
      <c r="F90" s="7">
        <f ca="1">'1. Strategy Calcs'!AH90</f>
        <v>8.0591939108098209E-3</v>
      </c>
      <c r="G90" s="7">
        <f ca="1">'1. Strategy Calcs'!AO90</f>
        <v>2.51339567976508E-3</v>
      </c>
      <c r="H90" s="7">
        <f ca="1">'1. Strategy Calcs'!AV90</f>
        <v>0</v>
      </c>
      <c r="I90" s="7">
        <f ca="1">'1. Strategy Calcs'!BC90</f>
        <v>1.4806355007032739E-2</v>
      </c>
      <c r="J90" s="9">
        <f ca="1">'1. Strategy Calcs'!BJ90</f>
        <v>0.83822069991626735</v>
      </c>
      <c r="K90" s="53">
        <f>'1. Strategy Calcs'!Y90 + '1. Strategy Calcs'!AF90 + '1. Strategy Calcs'!AM90 + '1. Strategy Calcs'!AT90 + '1. Strategy Calcs'!BA90 + '1. Strategy Calcs'!BH90 + '1. Strategy Calcs'!BK90</f>
        <v>0</v>
      </c>
      <c r="L90" s="54">
        <f ca="1">K90*'Time Discounting'!C87</f>
        <v>0</v>
      </c>
      <c r="M90" s="55">
        <f t="shared" ca="1" si="103"/>
        <v>166915.94379826545</v>
      </c>
      <c r="N90" s="8">
        <f ca="1">'1. Strategy Calcs'!Z90 + '1. Strategy Calcs'!AG90 + '1. Strategy Calcs'!AN90 + '1. Strategy Calcs'!AU90 + '1. Strategy Calcs'!BB90 + '1. Strategy Calcs'!BI90</f>
        <v>7.2329083764136021E-2</v>
      </c>
      <c r="O90" s="7">
        <f ca="1">N90*'Time Discounting'!D87</f>
        <v>9.8681684928161335E-3</v>
      </c>
      <c r="P90" s="9">
        <f t="shared" ca="1" si="104"/>
        <v>25.144859849109157</v>
      </c>
      <c r="R90" s="16">
        <f t="shared" ca="1" si="78"/>
        <v>1.0000000000000002</v>
      </c>
      <c r="T90" s="8">
        <f t="shared" ca="1" si="105"/>
        <v>0.12641723599521767</v>
      </c>
      <c r="U90" s="7"/>
      <c r="V90" s="7"/>
      <c r="W90" s="53">
        <f>0</f>
        <v>0</v>
      </c>
      <c r="X90" s="54"/>
      <c r="Y90" s="55">
        <f t="shared" si="82"/>
        <v>0</v>
      </c>
      <c r="Z90" s="16">
        <f ca="1">T90*(0.5*uAlive)</f>
        <v>6.3208617997608837E-2</v>
      </c>
      <c r="AA90" s="8">
        <f t="shared" ca="1" si="107"/>
        <v>9.9831194909075025E-3</v>
      </c>
      <c r="AB90" s="7"/>
      <c r="AC90" s="7"/>
      <c r="AD90" s="53">
        <f>0</f>
        <v>0</v>
      </c>
      <c r="AE90" s="54"/>
      <c r="AF90" s="55">
        <f t="shared" si="86"/>
        <v>0</v>
      </c>
      <c r="AG90" s="16">
        <f ca="1">AA90*(0.5*uSkinScarring_Node4)</f>
        <v>4.9915597454537513E-3</v>
      </c>
      <c r="AH90" s="8">
        <f t="shared" ca="1" si="109"/>
        <v>8.0591939108098209E-3</v>
      </c>
      <c r="AI90" s="7"/>
      <c r="AJ90" s="7"/>
      <c r="AK90" s="53">
        <f>0</f>
        <v>0</v>
      </c>
      <c r="AL90" s="54"/>
      <c r="AM90" s="55">
        <f t="shared" si="90"/>
        <v>0</v>
      </c>
      <c r="AN90" s="16">
        <f ca="1">AH90*(0.5*uSingleAmp_Node6)</f>
        <v>1.8126108446424362E-3</v>
      </c>
      <c r="AO90" s="8">
        <f t="shared" ca="1" si="111"/>
        <v>2.51339567976508E-3</v>
      </c>
      <c r="AP90" s="7"/>
      <c r="AQ90" s="7"/>
      <c r="AR90" s="53">
        <f>0</f>
        <v>0</v>
      </c>
      <c r="AS90" s="54"/>
      <c r="AT90" s="55">
        <f t="shared" si="94"/>
        <v>0</v>
      </c>
      <c r="AU90" s="16">
        <f ca="1">AO90*(0.5*uMultipleAmp_Node7)</f>
        <v>7.397235401445804E-4</v>
      </c>
      <c r="AV90" s="8">
        <f t="shared" ca="1" si="113"/>
        <v>0</v>
      </c>
      <c r="AW90" s="7"/>
      <c r="AX90" s="7"/>
      <c r="AY90" s="53">
        <f>0</f>
        <v>0</v>
      </c>
      <c r="AZ90" s="54"/>
      <c r="BA90" s="55">
        <f t="shared" si="98"/>
        <v>0</v>
      </c>
      <c r="BB90" s="16">
        <f ca="1">AV90*(0.5*uHearingLoss_Node10)</f>
        <v>0</v>
      </c>
      <c r="BC90" s="8">
        <f t="shared" ca="1" si="115"/>
        <v>1.4806355007032739E-2</v>
      </c>
      <c r="BD90" s="7"/>
      <c r="BE90" s="7"/>
      <c r="BF90" s="53">
        <f>0</f>
        <v>0</v>
      </c>
      <c r="BG90" s="54"/>
      <c r="BH90" s="55">
        <f t="shared" si="102"/>
        <v>0</v>
      </c>
      <c r="BI90" s="16">
        <f ca="1">BC90*(0.5*uNeuroDis_Node11)</f>
        <v>1.5765716362864278E-3</v>
      </c>
      <c r="BJ90" s="8">
        <f ca="1">0 + '1. Strategy Calcs'!V89 + '1. Strategy Calcs'!AC89 + '1. Strategy Calcs'!AJ89 + '1. Strategy Calcs'!AQ89 + '1. Strategy Calcs'!AX89 + '1. Strategy Calcs'!BE89 + BJ89</f>
        <v>0.83822069991626735</v>
      </c>
      <c r="BK90" s="64">
        <f>0</f>
        <v>0</v>
      </c>
    </row>
    <row r="92" spans="2:63" x14ac:dyDescent="0.35">
      <c r="B92" s="2" t="s">
        <v>67</v>
      </c>
      <c r="K92" s="73">
        <f ca="1">SUM(K8:K90)</f>
        <v>171645.55922572958</v>
      </c>
      <c r="L92" s="74">
        <f ca="1">SUM(L8:L90)</f>
        <v>166915.94379826545</v>
      </c>
      <c r="M92" s="75">
        <f ca="1">M90</f>
        <v>166915.94379826545</v>
      </c>
      <c r="N92" s="72">
        <f ca="1">SUM(N8:N90)</f>
        <v>50.20939461116302</v>
      </c>
      <c r="O92" s="45">
        <f ca="1">SUM(O8:O90)</f>
        <v>25.144859849109157</v>
      </c>
      <c r="P92" s="46">
        <f ca="1">P90</f>
        <v>25.144859849109157</v>
      </c>
    </row>
  </sheetData>
  <mergeCells count="32">
    <mergeCell ref="D1:G1"/>
    <mergeCell ref="D4:F4"/>
    <mergeCell ref="B5:B6"/>
    <mergeCell ref="D5:D6"/>
    <mergeCell ref="E5:E6"/>
    <mergeCell ref="F5:F6"/>
    <mergeCell ref="G5:G6"/>
    <mergeCell ref="T3:Z3"/>
    <mergeCell ref="AA4:AC4"/>
    <mergeCell ref="AD4:AF4"/>
    <mergeCell ref="AA3:AG3"/>
    <mergeCell ref="H5:H6"/>
    <mergeCell ref="I5:I6"/>
    <mergeCell ref="J5:J6"/>
    <mergeCell ref="K5:M5"/>
    <mergeCell ref="N5:P5"/>
    <mergeCell ref="BJ3:BK3"/>
    <mergeCell ref="R5:R6"/>
    <mergeCell ref="AV4:AX4"/>
    <mergeCell ref="AY4:BA4"/>
    <mergeCell ref="AV3:BB3"/>
    <mergeCell ref="BC4:BE4"/>
    <mergeCell ref="BF4:BH4"/>
    <mergeCell ref="BC3:BI3"/>
    <mergeCell ref="AH4:AJ4"/>
    <mergeCell ref="AK4:AM4"/>
    <mergeCell ref="AH3:AN3"/>
    <mergeCell ref="AO4:AQ4"/>
    <mergeCell ref="AR4:AT4"/>
    <mergeCell ref="AO3:AU3"/>
    <mergeCell ref="T4:V4"/>
    <mergeCell ref="W4:Y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T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5" width="10" bestFit="1" customWidth="1"/>
    <col min="6" max="6" width="12.1796875" bestFit="1" customWidth="1"/>
    <col min="7" max="7" width="11.36328125" bestFit="1" customWidth="1"/>
    <col min="8" max="8" width="10" bestFit="1" customWidth="1"/>
    <col min="9" max="9" width="12.1796875" bestFit="1" customWidth="1"/>
    <col min="10" max="10" width="11.36328125" bestFit="1" customWidth="1"/>
    <col min="11" max="11" width="10" bestFit="1" customWidth="1"/>
    <col min="12" max="12" width="10" customWidth="1"/>
    <col min="13" max="13" width="10" bestFit="1" customWidth="1"/>
    <col min="14" max="14" width="10" customWidth="1"/>
    <col min="15" max="15" width="17.1796875" bestFit="1" customWidth="1"/>
    <col min="16" max="16" width="31" bestFit="1" customWidth="1"/>
    <col min="17" max="17" width="10.7265625" bestFit="1" customWidth="1"/>
    <col min="18" max="18" width="14.1796875" bestFit="1" customWidth="1"/>
    <col min="19" max="19" width="22.1796875" bestFit="1" customWidth="1"/>
    <col min="20" max="20" width="15.54296875" bestFit="1" customWidth="1"/>
    <col min="21" max="21" width="10" customWidth="1"/>
  </cols>
  <sheetData>
    <row r="1" spans="2:20" x14ac:dyDescent="0.35">
      <c r="B1" s="10" t="s">
        <v>48</v>
      </c>
      <c r="C1" s="10">
        <v>2</v>
      </c>
      <c r="D1" s="243" t="s">
        <v>68</v>
      </c>
      <c r="E1" s="243"/>
      <c r="F1" s="218"/>
      <c r="G1" s="218"/>
    </row>
    <row r="2" spans="2:20" x14ac:dyDescent="0.35">
      <c r="B2" s="10" t="s">
        <v>50</v>
      </c>
      <c r="C2" s="11" t="s">
        <v>51</v>
      </c>
    </row>
    <row r="3" spans="2:20" x14ac:dyDescent="0.35">
      <c r="O3" s="231" t="s">
        <v>140</v>
      </c>
      <c r="P3" s="221"/>
      <c r="Q3" s="221"/>
      <c r="R3" s="221"/>
      <c r="S3" s="222"/>
      <c r="T3" s="27" t="s">
        <v>142</v>
      </c>
    </row>
    <row r="4" spans="2:20" x14ac:dyDescent="0.35">
      <c r="B4" s="10"/>
      <c r="C4" s="10"/>
      <c r="D4" s="243" t="s">
        <v>52</v>
      </c>
      <c r="E4" s="243"/>
      <c r="F4" s="243"/>
      <c r="G4" s="10"/>
      <c r="H4" s="10"/>
      <c r="O4" s="234" t="s">
        <v>87</v>
      </c>
      <c r="P4" s="224"/>
      <c r="Q4" s="224"/>
      <c r="R4" s="65" t="s">
        <v>61</v>
      </c>
      <c r="S4" s="22" t="s">
        <v>65</v>
      </c>
      <c r="T4" s="71" t="s">
        <v>87</v>
      </c>
    </row>
    <row r="5" spans="2:20" ht="29" x14ac:dyDescent="0.35">
      <c r="B5" s="232" t="s">
        <v>53</v>
      </c>
      <c r="D5" s="242" t="s">
        <v>69</v>
      </c>
      <c r="E5" s="240" t="s">
        <v>60</v>
      </c>
      <c r="F5" s="242" t="s">
        <v>61</v>
      </c>
      <c r="G5" s="238"/>
      <c r="H5" s="240"/>
      <c r="I5" s="242" t="s">
        <v>65</v>
      </c>
      <c r="J5" s="238"/>
      <c r="K5" s="240"/>
      <c r="M5" s="232" t="s">
        <v>66</v>
      </c>
      <c r="O5" s="35" t="s">
        <v>135</v>
      </c>
      <c r="P5" s="1" t="s">
        <v>136</v>
      </c>
      <c r="Q5" s="1" t="s">
        <v>137</v>
      </c>
      <c r="R5" s="66" t="s">
        <v>138</v>
      </c>
      <c r="S5" s="41" t="s">
        <v>139</v>
      </c>
      <c r="T5" s="41" t="s">
        <v>141</v>
      </c>
    </row>
    <row r="6" spans="2:20" x14ac:dyDescent="0.35">
      <c r="B6" s="244"/>
      <c r="D6" s="245"/>
      <c r="E6" s="241"/>
      <c r="F6" s="68" t="s">
        <v>62</v>
      </c>
      <c r="G6" s="69" t="s">
        <v>63</v>
      </c>
      <c r="H6" s="70" t="s">
        <v>64</v>
      </c>
      <c r="I6" s="68" t="s">
        <v>62</v>
      </c>
      <c r="J6" s="69" t="s">
        <v>63</v>
      </c>
      <c r="K6" s="70" t="s">
        <v>64</v>
      </c>
      <c r="M6" s="233"/>
      <c r="O6" s="36" t="s">
        <v>69</v>
      </c>
      <c r="P6" s="37" t="s">
        <v>91</v>
      </c>
      <c r="Q6" s="37" t="s">
        <v>60</v>
      </c>
      <c r="R6" s="67" t="s">
        <v>60</v>
      </c>
      <c r="S6" s="42" t="s">
        <v>69</v>
      </c>
      <c r="T6" s="42" t="s">
        <v>60</v>
      </c>
    </row>
    <row r="7" spans="2:20" x14ac:dyDescent="0.35">
      <c r="B7" s="43"/>
      <c r="D7" s="38"/>
      <c r="E7" s="40"/>
      <c r="F7" s="47"/>
      <c r="G7" s="48"/>
      <c r="H7" s="49"/>
      <c r="I7" s="38"/>
      <c r="J7" s="39"/>
      <c r="K7" s="40"/>
      <c r="M7" s="43"/>
      <c r="O7" s="38"/>
      <c r="P7" s="39"/>
      <c r="Q7" s="39"/>
      <c r="R7" s="62"/>
      <c r="S7" s="43"/>
      <c r="T7" s="43"/>
    </row>
    <row r="8" spans="2:20" x14ac:dyDescent="0.35">
      <c r="B8" s="14">
        <v>0</v>
      </c>
      <c r="D8" s="5">
        <f>1-(0)</f>
        <v>1</v>
      </c>
      <c r="E8" s="6">
        <f>0</f>
        <v>0</v>
      </c>
      <c r="F8" s="50">
        <f ca="1">'2. Strategy Calcs'!R8</f>
        <v>6.7060361394977539</v>
      </c>
      <c r="G8" s="51">
        <f ca="1">F8*'Time Discounting'!C5</f>
        <v>6.7060361394977539</v>
      </c>
      <c r="H8" s="52">
        <f ca="1">G8</f>
        <v>6.7060361394977539</v>
      </c>
      <c r="I8" s="5">
        <f>'2. Strategy Calcs'!S8</f>
        <v>0.5</v>
      </c>
      <c r="J8">
        <f ca="1">I8*'Time Discounting'!D5</f>
        <v>0.5</v>
      </c>
      <c r="K8" s="6">
        <f ca="1">J8</f>
        <v>0.5</v>
      </c>
      <c r="M8" s="14">
        <f t="shared" ref="M8:M39" si="0">SUM(D8:E8)</f>
        <v>1</v>
      </c>
      <c r="O8" s="5">
        <f>'2. Strategy Calcs'!D8</f>
        <v>1</v>
      </c>
      <c r="P8">
        <f t="shared" ref="P8:P39" si="1">O8*(1-(InterpolateTable(tdead,cycle+18,1)))</f>
        <v>0.99928490000000003</v>
      </c>
      <c r="Q8">
        <f t="shared" ref="Q8:Q39" si="2">O8*(InterpolateTable(tdead,cycle+18,1))</f>
        <v>7.1509999999999998E-4</v>
      </c>
      <c r="R8" s="63">
        <f t="shared" ref="R8:R39" ca="1" si="3">Q8*(cDead)</f>
        <v>6.7060361394977539</v>
      </c>
      <c r="S8" s="14">
        <f>O8*(0.5)</f>
        <v>0.5</v>
      </c>
      <c r="T8" s="14">
        <f>'2. Strategy Calcs'!E8</f>
        <v>0</v>
      </c>
    </row>
    <row r="9" spans="2:20" x14ac:dyDescent="0.35">
      <c r="B9" s="14">
        <v>1</v>
      </c>
      <c r="D9" s="5">
        <f>'2. Strategy Calcs'!O9</f>
        <v>0.99928490000000003</v>
      </c>
      <c r="E9" s="6">
        <f>'2. Strategy Calcs'!T9</f>
        <v>7.1509999999999998E-4</v>
      </c>
      <c r="F9" s="50">
        <f ca="1">'2. Strategy Calcs'!R9</f>
        <v>7.4546733876447693</v>
      </c>
      <c r="G9" s="51">
        <f ca="1">F9*'Time Discounting'!C6</f>
        <v>7.2757691010712504</v>
      </c>
      <c r="H9" s="52">
        <f t="shared" ref="H9:H40" ca="1" si="4">H8 + G9</f>
        <v>13.981805240569004</v>
      </c>
      <c r="I9" s="5">
        <f>'2. Strategy Calcs'!S9</f>
        <v>0.99928490000000003</v>
      </c>
      <c r="J9">
        <f ca="1">I9*'Time Discounting'!D6</f>
        <v>0.97530311799269032</v>
      </c>
      <c r="K9" s="6">
        <f t="shared" ref="K9:K40" ca="1" si="5">K8 + J9</f>
        <v>1.4753031179926903</v>
      </c>
      <c r="M9" s="14">
        <f t="shared" si="0"/>
        <v>1</v>
      </c>
      <c r="O9" s="5">
        <f t="shared" ref="O9:O40" si="6">0 + P8</f>
        <v>0.99928490000000003</v>
      </c>
      <c r="P9">
        <f t="shared" si="1"/>
        <v>0.9984899688620501</v>
      </c>
      <c r="Q9">
        <f t="shared" si="2"/>
        <v>7.9493113794999997E-4</v>
      </c>
      <c r="R9" s="63">
        <f t="shared" ca="1" si="3"/>
        <v>7.4546733876447693</v>
      </c>
      <c r="S9" s="14">
        <f t="shared" ref="S9:S40" si="7">O9*(1)</f>
        <v>0.99928490000000003</v>
      </c>
      <c r="T9" s="14">
        <f>0 + '2. Strategy Calcs'!Q8 + T8</f>
        <v>7.1509999999999998E-4</v>
      </c>
    </row>
    <row r="10" spans="2:20" x14ac:dyDescent="0.35">
      <c r="B10" s="14">
        <v>2</v>
      </c>
      <c r="D10" s="5">
        <f>'2. Strategy Calcs'!O10</f>
        <v>0.9984899688620501</v>
      </c>
      <c r="E10" s="6">
        <f>'2. Strategy Calcs'!T10</f>
        <v>1.51003113795E-3</v>
      </c>
      <c r="F10" s="50">
        <f ca="1">'2. Strategy Calcs'!R10</f>
        <v>8.2465218501641573</v>
      </c>
      <c r="G10" s="51">
        <f ca="1">F10*'Time Discounting'!C7</f>
        <v>7.8554558022088159</v>
      </c>
      <c r="H10" s="52">
        <f t="shared" ca="1" si="4"/>
        <v>21.837261042777818</v>
      </c>
      <c r="I10" s="5">
        <f>'2. Strategy Calcs'!S10</f>
        <v>0.9984899688620501</v>
      </c>
      <c r="J10">
        <f ca="1">I10*'Time Discounting'!D7</f>
        <v>0.95113963945764057</v>
      </c>
      <c r="K10" s="6">
        <f t="shared" ca="1" si="5"/>
        <v>2.4264427574503307</v>
      </c>
      <c r="M10" s="14">
        <f t="shared" si="0"/>
        <v>1</v>
      </c>
      <c r="O10" s="5">
        <f t="shared" si="6"/>
        <v>0.9984899688620501</v>
      </c>
      <c r="P10">
        <f t="shared" si="1"/>
        <v>0.99761059874647329</v>
      </c>
      <c r="Q10">
        <f t="shared" si="2"/>
        <v>8.7937011557680765E-4</v>
      </c>
      <c r="R10" s="63">
        <f t="shared" ca="1" si="3"/>
        <v>8.2465218501641573</v>
      </c>
      <c r="S10" s="14">
        <f t="shared" si="7"/>
        <v>0.9984899688620501</v>
      </c>
      <c r="T10" s="14">
        <f>0 + '2. Strategy Calcs'!Q9 + T9</f>
        <v>1.51003113795E-3</v>
      </c>
    </row>
    <row r="11" spans="2:20" x14ac:dyDescent="0.35">
      <c r="B11" s="14">
        <v>3</v>
      </c>
      <c r="D11" s="5">
        <f>'2. Strategy Calcs'!O11</f>
        <v>0.99761059874647329</v>
      </c>
      <c r="E11" s="6">
        <f>'2. Strategy Calcs'!T11</f>
        <v>2.3894012535268074E-3</v>
      </c>
      <c r="F11" s="50">
        <f ca="1">'2. Strategy Calcs'!R11</f>
        <v>9.0045269906685768</v>
      </c>
      <c r="G11" s="51">
        <f ca="1">F11*'Time Discounting'!C8</f>
        <v>8.37166357389399</v>
      </c>
      <c r="H11" s="52">
        <f t="shared" ca="1" si="4"/>
        <v>30.208924616671808</v>
      </c>
      <c r="I11" s="5">
        <f>'2. Strategy Calcs'!S11</f>
        <v>0.99761059874647329</v>
      </c>
      <c r="J11">
        <f ca="1">I11*'Time Discounting'!D8</f>
        <v>0.92749572732818497</v>
      </c>
      <c r="K11" s="6">
        <f t="shared" ca="1" si="5"/>
        <v>3.3539384847785154</v>
      </c>
      <c r="M11" s="14">
        <f t="shared" si="0"/>
        <v>1</v>
      </c>
      <c r="O11" s="5">
        <f t="shared" si="6"/>
        <v>0.99761059874647329</v>
      </c>
      <c r="P11">
        <f t="shared" si="1"/>
        <v>0.99665039854517978</v>
      </c>
      <c r="Q11">
        <f t="shared" si="2"/>
        <v>9.6020020129348061E-4</v>
      </c>
      <c r="R11" s="63">
        <f t="shared" ca="1" si="3"/>
        <v>9.0045269906685768</v>
      </c>
      <c r="S11" s="14">
        <f t="shared" si="7"/>
        <v>0.99761059874647329</v>
      </c>
      <c r="T11" s="14">
        <f>0 + '2. Strategy Calcs'!Q10 + T10</f>
        <v>2.3894012535268074E-3</v>
      </c>
    </row>
    <row r="12" spans="2:20" x14ac:dyDescent="0.35">
      <c r="B12" s="14">
        <v>4</v>
      </c>
      <c r="D12" s="5">
        <f>'2. Strategy Calcs'!O12</f>
        <v>0.99665039854517978</v>
      </c>
      <c r="E12" s="6">
        <f>'2. Strategy Calcs'!T12</f>
        <v>3.349601454820288E-3</v>
      </c>
      <c r="F12" s="50">
        <f ca="1">'2. Strategy Calcs'!R12</f>
        <v>9.5043014750079973</v>
      </c>
      <c r="G12" s="51">
        <f ca="1">F12*'Time Discounting'!C9</f>
        <v>8.6242503395761716</v>
      </c>
      <c r="H12" s="52">
        <f t="shared" ca="1" si="4"/>
        <v>38.83317495624798</v>
      </c>
      <c r="I12" s="5">
        <f>'2. Strategy Calcs'!S12</f>
        <v>0.99665039854517978</v>
      </c>
      <c r="J12">
        <f ca="1">I12*'Time Discounting'!D9</f>
        <v>0.90436551920137409</v>
      </c>
      <c r="K12" s="6">
        <f t="shared" ca="1" si="5"/>
        <v>4.2583040039798892</v>
      </c>
      <c r="M12" s="14">
        <f t="shared" si="0"/>
        <v>1</v>
      </c>
      <c r="O12" s="5">
        <f t="shared" si="6"/>
        <v>0.99665039854517978</v>
      </c>
      <c r="P12">
        <f t="shared" si="1"/>
        <v>0.99563690475489919</v>
      </c>
      <c r="Q12">
        <f t="shared" si="2"/>
        <v>1.0134937902805936E-3</v>
      </c>
      <c r="R12" s="63">
        <f t="shared" ca="1" si="3"/>
        <v>9.5043014750079973</v>
      </c>
      <c r="S12" s="14">
        <f t="shared" si="7"/>
        <v>0.99665039854517978</v>
      </c>
      <c r="T12" s="14">
        <f>0 + '2. Strategy Calcs'!Q11 + T11</f>
        <v>3.349601454820288E-3</v>
      </c>
    </row>
    <row r="13" spans="2:20" x14ac:dyDescent="0.35">
      <c r="B13" s="14">
        <v>5</v>
      </c>
      <c r="D13" s="5">
        <f>'2. Strategy Calcs'!O13</f>
        <v>0.99563690475489919</v>
      </c>
      <c r="E13" s="6">
        <f>'2. Strategy Calcs'!T13</f>
        <v>4.3630952451008814E-3</v>
      </c>
      <c r="F13" s="50">
        <f ca="1">'2. Strategy Calcs'!R13</f>
        <v>9.6505618437862317</v>
      </c>
      <c r="G13" s="51">
        <f ca="1">F13*'Time Discounting'!C10</f>
        <v>8.5468097492933435</v>
      </c>
      <c r="H13" s="52">
        <f t="shared" ca="1" si="4"/>
        <v>47.379984705541325</v>
      </c>
      <c r="I13" s="5">
        <f>'2. Strategy Calcs'!S13</f>
        <v>0.99563690475489919</v>
      </c>
      <c r="J13">
        <f ca="1">I13*'Time Discounting'!D10</f>
        <v>0.88176412338049492</v>
      </c>
      <c r="K13" s="6">
        <f t="shared" ca="1" si="5"/>
        <v>5.1400681273603839</v>
      </c>
      <c r="M13" s="14">
        <f t="shared" si="0"/>
        <v>1</v>
      </c>
      <c r="O13" s="5">
        <f t="shared" si="6"/>
        <v>0.99563690475489919</v>
      </c>
      <c r="P13">
        <f t="shared" si="1"/>
        <v>0.99460781445014457</v>
      </c>
      <c r="Q13">
        <f t="shared" si="2"/>
        <v>1.0290903047546641E-3</v>
      </c>
      <c r="R13" s="63">
        <f t="shared" ca="1" si="3"/>
        <v>9.6505618437862317</v>
      </c>
      <c r="S13" s="14">
        <f t="shared" si="7"/>
        <v>0.99563690475489919</v>
      </c>
      <c r="T13" s="14">
        <f>0 + '2. Strategy Calcs'!Q12 + T12</f>
        <v>4.3630952451008814E-3</v>
      </c>
    </row>
    <row r="14" spans="2:20" x14ac:dyDescent="0.35">
      <c r="B14" s="14">
        <v>6</v>
      </c>
      <c r="D14" s="5">
        <f>'2. Strategy Calcs'!O14</f>
        <v>0.99460781445014457</v>
      </c>
      <c r="E14" s="6">
        <f>'2. Strategy Calcs'!T14</f>
        <v>5.3921855498555455E-3</v>
      </c>
      <c r="F14" s="50">
        <f ca="1">'2. Strategy Calcs'!R14</f>
        <v>9.537987896464541</v>
      </c>
      <c r="G14" s="51">
        <f ca="1">F14*'Time Discounting'!C11</f>
        <v>8.2443893435686846</v>
      </c>
      <c r="H14" s="52">
        <f t="shared" ca="1" si="4"/>
        <v>55.62437404911001</v>
      </c>
      <c r="I14" s="5">
        <f>'2. Strategy Calcs'!S14</f>
        <v>0.99460781445014457</v>
      </c>
      <c r="J14">
        <f ca="1">I14*'Time Discounting'!D11</f>
        <v>0.85971319690208381</v>
      </c>
      <c r="K14" s="6">
        <f t="shared" ca="1" si="5"/>
        <v>5.999781324262468</v>
      </c>
      <c r="M14" s="14">
        <f t="shared" si="0"/>
        <v>1.0000000000000002</v>
      </c>
      <c r="O14" s="5">
        <f t="shared" si="6"/>
        <v>0.99460781445014457</v>
      </c>
      <c r="P14">
        <f t="shared" si="1"/>
        <v>0.99359072849908792</v>
      </c>
      <c r="Q14">
        <f t="shared" si="2"/>
        <v>1.0170859510567178E-3</v>
      </c>
      <c r="R14" s="63">
        <f t="shared" ca="1" si="3"/>
        <v>9.537987896464541</v>
      </c>
      <c r="S14" s="14">
        <f t="shared" si="7"/>
        <v>0.99460781445014457</v>
      </c>
      <c r="T14" s="14">
        <f>0 + '2. Strategy Calcs'!Q13 + T13</f>
        <v>5.3921855498555455E-3</v>
      </c>
    </row>
    <row r="15" spans="2:20" x14ac:dyDescent="0.35">
      <c r="B15" s="14">
        <v>7</v>
      </c>
      <c r="D15" s="5">
        <f>'2. Strategy Calcs'!O15</f>
        <v>0.99359072849908792</v>
      </c>
      <c r="E15" s="6">
        <f>'2. Strategy Calcs'!T15</f>
        <v>6.4092715009122633E-3</v>
      </c>
      <c r="F15" s="50">
        <f ca="1">'2. Strategy Calcs'!R15</f>
        <v>9.3446765398559908</v>
      </c>
      <c r="G15" s="51">
        <f ca="1">F15*'Time Discounting'!C12</f>
        <v>7.8834494489143587</v>
      </c>
      <c r="H15" s="52">
        <f t="shared" ca="1" si="4"/>
        <v>63.507823498024365</v>
      </c>
      <c r="I15" s="5">
        <f>'2. Strategy Calcs'!S15</f>
        <v>0.99359072849908792</v>
      </c>
      <c r="J15">
        <f ca="1">I15*'Time Discounting'!D12</f>
        <v>0.83822294411415366</v>
      </c>
      <c r="K15" s="6">
        <f t="shared" ca="1" si="5"/>
        <v>6.838004268376622</v>
      </c>
      <c r="M15" s="14">
        <f t="shared" si="0"/>
        <v>1.0000000000000002</v>
      </c>
      <c r="O15" s="5">
        <f t="shared" si="6"/>
        <v>0.99359072849908792</v>
      </c>
      <c r="P15">
        <f t="shared" si="1"/>
        <v>0.99259425635747611</v>
      </c>
      <c r="Q15">
        <f t="shared" si="2"/>
        <v>9.9647214161173512E-4</v>
      </c>
      <c r="R15" s="63">
        <f t="shared" ca="1" si="3"/>
        <v>9.3446765398559908</v>
      </c>
      <c r="S15" s="14">
        <f t="shared" si="7"/>
        <v>0.99359072849908792</v>
      </c>
      <c r="T15" s="14">
        <f>0 + '2. Strategy Calcs'!Q14 + T14</f>
        <v>6.4092715009122633E-3</v>
      </c>
    </row>
    <row r="16" spans="2:20" x14ac:dyDescent="0.35">
      <c r="B16" s="14">
        <v>8</v>
      </c>
      <c r="D16" s="5">
        <f>'2. Strategy Calcs'!O16</f>
        <v>0.99259425635747611</v>
      </c>
      <c r="E16" s="6">
        <f>'2. Strategy Calcs'!T16</f>
        <v>7.4057436425239986E-3</v>
      </c>
      <c r="F16" s="50">
        <f ca="1">'2. Strategy Calcs'!R16</f>
        <v>9.2105734008722209</v>
      </c>
      <c r="G16" s="51">
        <f ca="1">F16*'Time Discounting'!C13</f>
        <v>7.5838366417911507</v>
      </c>
      <c r="H16" s="52">
        <f t="shared" ca="1" si="4"/>
        <v>71.091660139815517</v>
      </c>
      <c r="I16" s="5">
        <f>'2. Strategy Calcs'!S16</f>
        <v>0.99259425635747611</v>
      </c>
      <c r="J16">
        <f ca="1">I16*'Time Discounting'!D13</f>
        <v>0.81728599992291606</v>
      </c>
      <c r="K16" s="6">
        <f t="shared" ca="1" si="5"/>
        <v>7.6552902682995381</v>
      </c>
      <c r="M16" s="14">
        <f t="shared" si="0"/>
        <v>1</v>
      </c>
      <c r="O16" s="5">
        <f t="shared" si="6"/>
        <v>0.99259425635747611</v>
      </c>
      <c r="P16">
        <f t="shared" si="1"/>
        <v>0.99161208434081038</v>
      </c>
      <c r="Q16">
        <f t="shared" si="2"/>
        <v>9.8217201666572253E-4</v>
      </c>
      <c r="R16" s="63">
        <f t="shared" ca="1" si="3"/>
        <v>9.2105734008722209</v>
      </c>
      <c r="S16" s="14">
        <f t="shared" si="7"/>
        <v>0.99259425635747611</v>
      </c>
      <c r="T16" s="14">
        <f>0 + '2. Strategy Calcs'!Q15 + T15</f>
        <v>7.4057436425239986E-3</v>
      </c>
    </row>
    <row r="17" spans="2:20" x14ac:dyDescent="0.35">
      <c r="B17" s="14">
        <v>9</v>
      </c>
      <c r="D17" s="5">
        <f>'2. Strategy Calcs'!O17</f>
        <v>0.99161208434081038</v>
      </c>
      <c r="E17" s="6">
        <f>'2. Strategy Calcs'!T17</f>
        <v>8.3879156591897212E-3</v>
      </c>
      <c r="F17" s="50">
        <f ca="1">'2. Strategy Calcs'!R17</f>
        <v>9.1363658378660411</v>
      </c>
      <c r="G17" s="51">
        <f ca="1">F17*'Time Discounting'!C14</f>
        <v>7.3421976373662954</v>
      </c>
      <c r="H17" s="52">
        <f t="shared" ca="1" si="4"/>
        <v>78.433857777181814</v>
      </c>
      <c r="I17" s="5">
        <f>'2. Strategy Calcs'!S17</f>
        <v>0.99161208434081038</v>
      </c>
      <c r="J17">
        <f ca="1">I17*'Time Discounting'!D14</f>
        <v>0.79688270281999574</v>
      </c>
      <c r="K17" s="6">
        <f t="shared" ca="1" si="5"/>
        <v>8.4521729711195341</v>
      </c>
      <c r="M17" s="14">
        <f t="shared" si="0"/>
        <v>1</v>
      </c>
      <c r="O17" s="5">
        <f t="shared" si="6"/>
        <v>0.99161208434081038</v>
      </c>
      <c r="P17">
        <f t="shared" si="1"/>
        <v>0.99063782546794554</v>
      </c>
      <c r="Q17">
        <f t="shared" si="2"/>
        <v>9.7425887286484625E-4</v>
      </c>
      <c r="R17" s="63">
        <f t="shared" ca="1" si="3"/>
        <v>9.1363658378660411</v>
      </c>
      <c r="S17" s="14">
        <f t="shared" si="7"/>
        <v>0.99161208434081038</v>
      </c>
      <c r="T17" s="14">
        <f>0 + '2. Strategy Calcs'!Q16 + T16</f>
        <v>8.3879156591897212E-3</v>
      </c>
    </row>
    <row r="18" spans="2:20" x14ac:dyDescent="0.35">
      <c r="B18" s="14">
        <v>10</v>
      </c>
      <c r="D18" s="5">
        <f>'2. Strategy Calcs'!O18</f>
        <v>0.99063782546794554</v>
      </c>
      <c r="E18" s="6">
        <f>'2. Strategy Calcs'!T18</f>
        <v>9.362174532054568E-3</v>
      </c>
      <c r="F18" s="50">
        <f ca="1">'2. Strategy Calcs'!R18</f>
        <v>9.1784841589101021</v>
      </c>
      <c r="G18" s="51">
        <f ca="1">F18*'Time Discounting'!C15</f>
        <v>7.1990276208252615</v>
      </c>
      <c r="H18" s="52">
        <f t="shared" ca="1" si="4"/>
        <v>85.632885398007076</v>
      </c>
      <c r="I18" s="5">
        <f>'2. Strategy Calcs'!S18</f>
        <v>0.99063782546794554</v>
      </c>
      <c r="J18">
        <f ca="1">I18*'Time Discounting'!D15</f>
        <v>0.77699421214939035</v>
      </c>
      <c r="K18" s="6">
        <f t="shared" ca="1" si="5"/>
        <v>9.2291671832689239</v>
      </c>
      <c r="M18" s="14">
        <f t="shared" si="0"/>
        <v>1</v>
      </c>
      <c r="O18" s="5">
        <f t="shared" si="6"/>
        <v>0.99063782546794554</v>
      </c>
      <c r="P18">
        <f t="shared" si="1"/>
        <v>0.98965907529638319</v>
      </c>
      <c r="Q18">
        <f t="shared" si="2"/>
        <v>9.7875017156233033E-4</v>
      </c>
      <c r="R18" s="63">
        <f t="shared" ca="1" si="3"/>
        <v>9.1784841589101021</v>
      </c>
      <c r="S18" s="14">
        <f t="shared" si="7"/>
        <v>0.99063782546794554</v>
      </c>
      <c r="T18" s="14">
        <f>0 + '2. Strategy Calcs'!Q17 + T17</f>
        <v>9.362174532054568E-3</v>
      </c>
    </row>
    <row r="19" spans="2:20" x14ac:dyDescent="0.35">
      <c r="B19" s="14">
        <v>11</v>
      </c>
      <c r="D19" s="5">
        <f>'2. Strategy Calcs'!O19</f>
        <v>0.98965907529638319</v>
      </c>
      <c r="E19" s="6">
        <f>'2. Strategy Calcs'!T19</f>
        <v>1.0340924703616899E-2</v>
      </c>
      <c r="F19" s="50">
        <f ca="1">'2. Strategy Calcs'!R19</f>
        <v>9.3309014797272543</v>
      </c>
      <c r="G19" s="51">
        <f ca="1">F19*'Time Discounting'!C16</f>
        <v>7.1429361628421271</v>
      </c>
      <c r="H19" s="52">
        <f t="shared" ca="1" si="4"/>
        <v>92.775821560849209</v>
      </c>
      <c r="I19" s="5">
        <f>'2. Strategy Calcs'!S19</f>
        <v>0.98965907529638319</v>
      </c>
      <c r="J19">
        <f ca="1">I19*'Time Discounting'!D16</f>
        <v>0.75759792482838073</v>
      </c>
      <c r="K19" s="6">
        <f t="shared" ca="1" si="5"/>
        <v>9.9867651080973054</v>
      </c>
      <c r="M19" s="14">
        <f t="shared" si="0"/>
        <v>1</v>
      </c>
      <c r="O19" s="5">
        <f t="shared" si="6"/>
        <v>0.98965907529638319</v>
      </c>
      <c r="P19">
        <f t="shared" si="1"/>
        <v>0.98866407206208018</v>
      </c>
      <c r="Q19">
        <f t="shared" si="2"/>
        <v>9.9500323430298365E-4</v>
      </c>
      <c r="R19" s="63">
        <f t="shared" ca="1" si="3"/>
        <v>9.3309014797272543</v>
      </c>
      <c r="S19" s="14">
        <f t="shared" si="7"/>
        <v>0.98965907529638319</v>
      </c>
      <c r="T19" s="14">
        <f>0 + '2. Strategy Calcs'!Q18 + T18</f>
        <v>1.0340924703616899E-2</v>
      </c>
    </row>
    <row r="20" spans="2:20" x14ac:dyDescent="0.35">
      <c r="B20" s="14">
        <v>12</v>
      </c>
      <c r="D20" s="5">
        <f>'2. Strategy Calcs'!O20</f>
        <v>0.98866407206208018</v>
      </c>
      <c r="E20" s="6">
        <f>'2. Strategy Calcs'!T20</f>
        <v>1.1335927937919883E-2</v>
      </c>
      <c r="F20" s="50">
        <f ca="1">'2. Strategy Calcs'!R20</f>
        <v>9.5505251135270139</v>
      </c>
      <c r="G20" s="51">
        <f ca="1">F20*'Time Discounting'!C17</f>
        <v>7.1356033954501248</v>
      </c>
      <c r="H20" s="52">
        <f t="shared" ca="1" si="4"/>
        <v>99.911424956299328</v>
      </c>
      <c r="I20" s="5">
        <f>'2. Strategy Calcs'!S20</f>
        <v>0.98866407206208018</v>
      </c>
      <c r="J20">
        <f ca="1">I20*'Time Discounting'!D17</f>
        <v>0.73867296569627228</v>
      </c>
      <c r="K20" s="6">
        <f t="shared" ca="1" si="5"/>
        <v>10.725438073793578</v>
      </c>
      <c r="M20" s="14">
        <f t="shared" si="0"/>
        <v>1</v>
      </c>
      <c r="O20" s="5">
        <f t="shared" si="6"/>
        <v>0.98866407206208018</v>
      </c>
      <c r="P20">
        <f t="shared" si="1"/>
        <v>0.98764564920144904</v>
      </c>
      <c r="Q20">
        <f t="shared" si="2"/>
        <v>1.0184228606311488E-3</v>
      </c>
      <c r="R20" s="63">
        <f t="shared" ca="1" si="3"/>
        <v>9.5505251135270139</v>
      </c>
      <c r="S20" s="14">
        <f t="shared" si="7"/>
        <v>0.98866407206208018</v>
      </c>
      <c r="T20" s="14">
        <f>0 + '2. Strategy Calcs'!Q19 + T19</f>
        <v>1.1335927937919883E-2</v>
      </c>
    </row>
    <row r="21" spans="2:20" x14ac:dyDescent="0.35">
      <c r="B21" s="14">
        <v>13</v>
      </c>
      <c r="D21" s="5">
        <f>'2. Strategy Calcs'!O21</f>
        <v>0.98764564920144904</v>
      </c>
      <c r="E21" s="6">
        <f>'2. Strategy Calcs'!T21</f>
        <v>1.2354350798551033E-2</v>
      </c>
      <c r="F21" s="50">
        <f ca="1">'2. Strategy Calcs'!R21</f>
        <v>9.8176180416115173</v>
      </c>
      <c r="G21" s="51">
        <f ca="1">F21*'Time Discounting'!C18</f>
        <v>7.1591237900621651</v>
      </c>
      <c r="H21" s="52">
        <f t="shared" ca="1" si="4"/>
        <v>107.0705487463615</v>
      </c>
      <c r="I21" s="5">
        <f>'2. Strategy Calcs'!S21</f>
        <v>0.98764564920144904</v>
      </c>
      <c r="J21">
        <f ca="1">I21*'Time Discounting'!D18</f>
        <v>0.72020294875811508</v>
      </c>
      <c r="K21" s="6">
        <f t="shared" ca="1" si="5"/>
        <v>11.445641022551692</v>
      </c>
      <c r="M21" s="14">
        <f t="shared" si="0"/>
        <v>1</v>
      </c>
      <c r="O21" s="5">
        <f t="shared" si="6"/>
        <v>0.98764564920144904</v>
      </c>
      <c r="P21">
        <f t="shared" si="1"/>
        <v>0.98659874481329557</v>
      </c>
      <c r="Q21">
        <f t="shared" si="2"/>
        <v>1.046904388153536E-3</v>
      </c>
      <c r="R21" s="63">
        <f t="shared" ca="1" si="3"/>
        <v>9.8176180416115173</v>
      </c>
      <c r="S21" s="14">
        <f t="shared" si="7"/>
        <v>0.98764564920144904</v>
      </c>
      <c r="T21" s="14">
        <f>0 + '2. Strategy Calcs'!Q20 + T20</f>
        <v>1.2354350798551033E-2</v>
      </c>
    </row>
    <row r="22" spans="2:20" x14ac:dyDescent="0.35">
      <c r="B22" s="14">
        <v>14</v>
      </c>
      <c r="D22" s="5">
        <f>'2. Strategy Calcs'!O22</f>
        <v>0.98659874481329557</v>
      </c>
      <c r="E22" s="6">
        <f>'2. Strategy Calcs'!T22</f>
        <v>1.3401255186704569E-2</v>
      </c>
      <c r="F22" s="50">
        <f ca="1">'2. Strategy Calcs'!R22</f>
        <v>10.16711751946511</v>
      </c>
      <c r="G22" s="51">
        <f ca="1">F22*'Time Discounting'!C19</f>
        <v>7.2360552048486664</v>
      </c>
      <c r="H22" s="52">
        <f t="shared" ca="1" si="4"/>
        <v>114.30660395121016</v>
      </c>
      <c r="I22" s="5">
        <f>'2. Strategy Calcs'!S22</f>
        <v>0.98659874481329557</v>
      </c>
      <c r="J22">
        <f ca="1">I22*'Time Discounting'!D19</f>
        <v>0.70217374480382655</v>
      </c>
      <c r="K22" s="6">
        <f t="shared" ca="1" si="5"/>
        <v>12.147814767355518</v>
      </c>
      <c r="M22" s="14">
        <f t="shared" si="0"/>
        <v>1.0000000000000002</v>
      </c>
      <c r="O22" s="5">
        <f t="shared" si="6"/>
        <v>0.98659874481329557</v>
      </c>
      <c r="P22">
        <f t="shared" si="1"/>
        <v>0.98551457145262022</v>
      </c>
      <c r="Q22">
        <f t="shared" si="2"/>
        <v>1.0841733606753307E-3</v>
      </c>
      <c r="R22" s="63">
        <f t="shared" ca="1" si="3"/>
        <v>10.16711751946511</v>
      </c>
      <c r="S22" s="14">
        <f t="shared" si="7"/>
        <v>0.98659874481329557</v>
      </c>
      <c r="T22" s="14">
        <f>0 + '2. Strategy Calcs'!Q21 + T21</f>
        <v>1.3401255186704569E-2</v>
      </c>
    </row>
    <row r="23" spans="2:20" x14ac:dyDescent="0.35">
      <c r="B23" s="14">
        <v>15</v>
      </c>
      <c r="D23" s="5">
        <f>'2. Strategy Calcs'!O23</f>
        <v>0.98551457145262022</v>
      </c>
      <c r="E23" s="6">
        <f>'2. Strategy Calcs'!T23</f>
        <v>1.44854285473799E-2</v>
      </c>
      <c r="F23" s="50">
        <f ca="1">'2. Strategy Calcs'!R23</f>
        <v>10.592163454470583</v>
      </c>
      <c r="G23" s="51">
        <f ca="1">F23*'Time Discounting'!C20</f>
        <v>7.3576477117068668</v>
      </c>
      <c r="H23" s="52">
        <f t="shared" ca="1" si="4"/>
        <v>121.66425166291702</v>
      </c>
      <c r="I23" s="5">
        <f>'2. Strategy Calcs'!S23</f>
        <v>0.98551457145262022</v>
      </c>
      <c r="J23">
        <f ca="1">I23*'Time Discounting'!D20</f>
        <v>0.68456921597463838</v>
      </c>
      <c r="K23" s="6">
        <f t="shared" ca="1" si="5"/>
        <v>12.832383983330157</v>
      </c>
      <c r="M23" s="14">
        <f t="shared" si="0"/>
        <v>1.0000000000000002</v>
      </c>
      <c r="O23" s="5">
        <f t="shared" si="6"/>
        <v>0.98551457145262022</v>
      </c>
      <c r="P23">
        <f t="shared" si="1"/>
        <v>0.9843850732022783</v>
      </c>
      <c r="Q23">
        <f t="shared" si="2"/>
        <v>1.129498250341848E-3</v>
      </c>
      <c r="R23" s="63">
        <f t="shared" ca="1" si="3"/>
        <v>10.592163454470583</v>
      </c>
      <c r="S23" s="14">
        <f t="shared" si="7"/>
        <v>0.98551457145262022</v>
      </c>
      <c r="T23" s="14">
        <f>0 + '2. Strategy Calcs'!Q22 + T22</f>
        <v>1.44854285473799E-2</v>
      </c>
    </row>
    <row r="24" spans="2:20" x14ac:dyDescent="0.35">
      <c r="B24" s="14">
        <v>16</v>
      </c>
      <c r="D24" s="5">
        <f>'2. Strategy Calcs'!O24</f>
        <v>0.9843850732022783</v>
      </c>
      <c r="E24" s="6">
        <f>'2. Strategy Calcs'!T24</f>
        <v>1.5614926797721747E-2</v>
      </c>
      <c r="F24" s="50">
        <f ca="1">'2. Strategy Calcs'!R24</f>
        <v>11.087746756195818</v>
      </c>
      <c r="G24" s="51">
        <f ca="1">F24*'Time Discounting'!C21</f>
        <v>7.5170580059856498</v>
      </c>
      <c r="H24" s="52">
        <f t="shared" ca="1" si="4"/>
        <v>129.18130966890268</v>
      </c>
      <c r="I24" s="5">
        <f>'2. Strategy Calcs'!S24</f>
        <v>0.9843850732022783</v>
      </c>
      <c r="J24">
        <f ca="1">I24*'Time Discounting'!D21</f>
        <v>0.66737452236208628</v>
      </c>
      <c r="K24" s="6">
        <f t="shared" ca="1" si="5"/>
        <v>13.499758505692244</v>
      </c>
      <c r="M24" s="14">
        <f t="shared" si="0"/>
        <v>1</v>
      </c>
      <c r="O24" s="5">
        <f t="shared" si="6"/>
        <v>0.9843850732022783</v>
      </c>
      <c r="P24">
        <f t="shared" si="1"/>
        <v>0.98320272829085509</v>
      </c>
      <c r="Q24">
        <f t="shared" si="2"/>
        <v>1.1823449114232566E-3</v>
      </c>
      <c r="R24" s="63">
        <f t="shared" ca="1" si="3"/>
        <v>11.087746756195818</v>
      </c>
      <c r="S24" s="14">
        <f t="shared" si="7"/>
        <v>0.9843850732022783</v>
      </c>
      <c r="T24" s="14">
        <f>0 + '2. Strategy Calcs'!Q23 + T23</f>
        <v>1.5614926797721747E-2</v>
      </c>
    </row>
    <row r="25" spans="2:20" x14ac:dyDescent="0.35">
      <c r="B25" s="14">
        <v>17</v>
      </c>
      <c r="D25" s="5">
        <f>'2. Strategy Calcs'!O25</f>
        <v>0.98320272829085509</v>
      </c>
      <c r="E25" s="6">
        <f>'2. Strategy Calcs'!T25</f>
        <v>1.6797271709145006E-2</v>
      </c>
      <c r="F25" s="50">
        <f ca="1">'2. Strategy Calcs'!R25</f>
        <v>11.658070402842435</v>
      </c>
      <c r="G25" s="51">
        <f ca="1">F25*'Time Discounting'!C22</f>
        <v>7.7140342861558544</v>
      </c>
      <c r="H25" s="52">
        <f t="shared" ca="1" si="4"/>
        <v>136.89534395505854</v>
      </c>
      <c r="I25" s="5">
        <f>'2. Strategy Calcs'!S25</f>
        <v>0.98320272829085509</v>
      </c>
      <c r="J25">
        <f ca="1">I25*'Time Discounting'!D22</f>
        <v>0.65057589242456582</v>
      </c>
      <c r="K25" s="6">
        <f t="shared" ca="1" si="5"/>
        <v>14.15033439811681</v>
      </c>
      <c r="M25" s="14">
        <f t="shared" si="0"/>
        <v>1</v>
      </c>
      <c r="O25" s="5">
        <f t="shared" si="6"/>
        <v>0.98320272829085509</v>
      </c>
      <c r="P25">
        <f t="shared" si="1"/>
        <v>0.98195956676120411</v>
      </c>
      <c r="Q25">
        <f t="shared" si="2"/>
        <v>1.243161529650957E-3</v>
      </c>
      <c r="R25" s="63">
        <f t="shared" ca="1" si="3"/>
        <v>11.658070402842435</v>
      </c>
      <c r="S25" s="14">
        <f t="shared" si="7"/>
        <v>0.98320272829085509</v>
      </c>
      <c r="T25" s="14">
        <f>0 + '2. Strategy Calcs'!Q24 + T24</f>
        <v>1.6797271709145006E-2</v>
      </c>
    </row>
    <row r="26" spans="2:20" x14ac:dyDescent="0.35">
      <c r="B26" s="14">
        <v>18</v>
      </c>
      <c r="D26" s="5">
        <f>'2. Strategy Calcs'!O26</f>
        <v>0.98195956676120411</v>
      </c>
      <c r="E26" s="6">
        <f>'2. Strategy Calcs'!T26</f>
        <v>1.8040433238795964E-2</v>
      </c>
      <c r="F26" s="50">
        <f ca="1">'2. Strategy Calcs'!R26</f>
        <v>12.343182101971733</v>
      </c>
      <c r="G26" s="51">
        <f ca="1">F26*'Time Discounting'!C23</f>
        <v>7.9713580194827189</v>
      </c>
      <c r="H26" s="52">
        <f t="shared" ca="1" si="4"/>
        <v>144.86670197454126</v>
      </c>
      <c r="I26" s="5">
        <f>'2. Strategy Calcs'!S26</f>
        <v>0.98195956676120411</v>
      </c>
      <c r="J26">
        <f ca="1">I26*'Time Discounting'!D23</f>
        <v>0.63415991132945426</v>
      </c>
      <c r="K26" s="6">
        <f t="shared" ca="1" si="5"/>
        <v>14.784494309446265</v>
      </c>
      <c r="M26" s="14">
        <f t="shared" si="0"/>
        <v>1</v>
      </c>
      <c r="O26" s="5">
        <f t="shared" si="6"/>
        <v>0.98195956676120411</v>
      </c>
      <c r="P26">
        <f t="shared" si="1"/>
        <v>0.98064334815791732</v>
      </c>
      <c r="Q26">
        <f t="shared" si="2"/>
        <v>1.3162186032867177E-3</v>
      </c>
      <c r="R26" s="63">
        <f t="shared" ca="1" si="3"/>
        <v>12.343182101971733</v>
      </c>
      <c r="S26" s="14">
        <f t="shared" si="7"/>
        <v>0.98195956676120411</v>
      </c>
      <c r="T26" s="14">
        <f>0 + '2. Strategy Calcs'!Q25 + T25</f>
        <v>1.8040433238795964E-2</v>
      </c>
    </row>
    <row r="27" spans="2:20" x14ac:dyDescent="0.35">
      <c r="B27" s="14">
        <v>19</v>
      </c>
      <c r="D27" s="5">
        <f>'2. Strategy Calcs'!O27</f>
        <v>0.98064334815791732</v>
      </c>
      <c r="E27" s="6">
        <f>'2. Strategy Calcs'!T27</f>
        <v>1.935665184208268E-2</v>
      </c>
      <c r="F27" s="50">
        <f ca="1">'2. Strategy Calcs'!R27</f>
        <v>13.182807050528201</v>
      </c>
      <c r="G27" s="51">
        <f ca="1">F27*'Time Discounting'!C24</f>
        <v>8.3092793955059001</v>
      </c>
      <c r="H27" s="52">
        <f t="shared" ca="1" si="4"/>
        <v>153.17598137004717</v>
      </c>
      <c r="I27" s="5">
        <f>'2. Strategy Calcs'!S27</f>
        <v>0.98064334815791732</v>
      </c>
      <c r="J27">
        <f ca="1">I27*'Time Discounting'!D24</f>
        <v>0.61811111517876727</v>
      </c>
      <c r="K27" s="6">
        <f t="shared" ca="1" si="5"/>
        <v>15.402605424625031</v>
      </c>
      <c r="M27" s="14">
        <f t="shared" si="0"/>
        <v>1</v>
      </c>
      <c r="O27" s="5">
        <f t="shared" si="6"/>
        <v>0.98064334815791732</v>
      </c>
      <c r="P27">
        <f t="shared" si="1"/>
        <v>0.97923759591833293</v>
      </c>
      <c r="Q27">
        <f t="shared" si="2"/>
        <v>1.405752239584374E-3</v>
      </c>
      <c r="R27" s="63">
        <f t="shared" ca="1" si="3"/>
        <v>13.182807050528201</v>
      </c>
      <c r="S27" s="14">
        <f t="shared" si="7"/>
        <v>0.98064334815791732</v>
      </c>
      <c r="T27" s="14">
        <f>0 + '2. Strategy Calcs'!Q26 + T26</f>
        <v>1.935665184208268E-2</v>
      </c>
    </row>
    <row r="28" spans="2:20" x14ac:dyDescent="0.35">
      <c r="B28" s="14">
        <v>20</v>
      </c>
      <c r="D28" s="5">
        <f>'2. Strategy Calcs'!O28</f>
        <v>0.97923759591833293</v>
      </c>
      <c r="E28" s="6">
        <f>'2. Strategy Calcs'!T28</f>
        <v>2.0762404081667053E-2</v>
      </c>
      <c r="F28" s="50">
        <f ca="1">'2. Strategy Calcs'!R28</f>
        <v>14.219042528474629</v>
      </c>
      <c r="G28" s="51">
        <f ca="1">F28*'Time Discounting'!C25</f>
        <v>8.7473420145402905</v>
      </c>
      <c r="H28" s="52">
        <f t="shared" ca="1" si="4"/>
        <v>161.92332338458746</v>
      </c>
      <c r="I28" s="5">
        <f>'2. Strategy Calcs'!S28</f>
        <v>0.97923759591833293</v>
      </c>
      <c r="J28">
        <f ca="1">I28*'Time Discounting'!D25</f>
        <v>0.60241230363017717</v>
      </c>
      <c r="K28" s="6">
        <f t="shared" ca="1" si="5"/>
        <v>16.005017728255208</v>
      </c>
      <c r="M28" s="14">
        <f t="shared" si="0"/>
        <v>1</v>
      </c>
      <c r="O28" s="5">
        <f t="shared" si="6"/>
        <v>0.97923759591833293</v>
      </c>
      <c r="P28">
        <f t="shared" si="1"/>
        <v>0.97772134442481295</v>
      </c>
      <c r="Q28">
        <f t="shared" si="2"/>
        <v>1.5162514935199468E-3</v>
      </c>
      <c r="R28" s="63">
        <f t="shared" ca="1" si="3"/>
        <v>14.219042528474629</v>
      </c>
      <c r="S28" s="14">
        <f t="shared" si="7"/>
        <v>0.97923759591833293</v>
      </c>
      <c r="T28" s="14">
        <f>0 + '2. Strategy Calcs'!Q27 + T27</f>
        <v>2.0762404081667053E-2</v>
      </c>
    </row>
    <row r="29" spans="2:20" x14ac:dyDescent="0.35">
      <c r="B29" s="14">
        <v>21</v>
      </c>
      <c r="D29" s="5">
        <f>'2. Strategy Calcs'!O29</f>
        <v>0.97772134442481295</v>
      </c>
      <c r="E29" s="6">
        <f>'2. Strategy Calcs'!T29</f>
        <v>2.2278655575187E-2</v>
      </c>
      <c r="F29" s="50">
        <f ca="1">'2. Strategy Calcs'!R29</f>
        <v>15.453156303926551</v>
      </c>
      <c r="G29" s="51">
        <f ca="1">F29*'Time Discounting'!C26</f>
        <v>9.2784031610966302</v>
      </c>
      <c r="H29" s="52">
        <f t="shared" ca="1" si="4"/>
        <v>171.2017265456841</v>
      </c>
      <c r="I29" s="5">
        <f>'2. Strategy Calcs'!S29</f>
        <v>0.97772134442481295</v>
      </c>
      <c r="J29">
        <f ca="1">I29*'Time Discounting'!D26</f>
        <v>0.58704465510892234</v>
      </c>
      <c r="K29" s="6">
        <f t="shared" ca="1" si="5"/>
        <v>16.59206238336413</v>
      </c>
      <c r="M29" s="14">
        <f t="shared" si="0"/>
        <v>1</v>
      </c>
      <c r="O29" s="5">
        <f t="shared" si="6"/>
        <v>0.97772134442481295</v>
      </c>
      <c r="P29">
        <f t="shared" si="1"/>
        <v>0.97607349287091938</v>
      </c>
      <c r="Q29">
        <f t="shared" si="2"/>
        <v>1.6478515538935797E-3</v>
      </c>
      <c r="R29" s="63">
        <f t="shared" ca="1" si="3"/>
        <v>15.453156303926551</v>
      </c>
      <c r="S29" s="14">
        <f t="shared" si="7"/>
        <v>0.97772134442481295</v>
      </c>
      <c r="T29" s="14">
        <f>0 + '2. Strategy Calcs'!Q28 + T28</f>
        <v>2.2278655575187E-2</v>
      </c>
    </row>
    <row r="30" spans="2:20" x14ac:dyDescent="0.35">
      <c r="B30" s="14">
        <v>22</v>
      </c>
      <c r="D30" s="5">
        <f>'2. Strategy Calcs'!O30</f>
        <v>0.97607349287091938</v>
      </c>
      <c r="E30" s="6">
        <f>'2. Strategy Calcs'!T30</f>
        <v>2.3926507129080579E-2</v>
      </c>
      <c r="F30" s="50">
        <f ca="1">'2. Strategy Calcs'!R30</f>
        <v>16.801949667175883</v>
      </c>
      <c r="G30" s="51">
        <f ca="1">F30*'Time Discounting'!C27</f>
        <v>9.8461400559187986</v>
      </c>
      <c r="H30" s="52">
        <f t="shared" ca="1" si="4"/>
        <v>181.04786660160289</v>
      </c>
      <c r="I30" s="5">
        <f>'2. Strategy Calcs'!S30</f>
        <v>0.97607349287091938</v>
      </c>
      <c r="J30">
        <f ca="1">I30*'Time Discounting'!D27</f>
        <v>0.57199054312440989</v>
      </c>
      <c r="K30" s="6">
        <f t="shared" ca="1" si="5"/>
        <v>17.164052926488541</v>
      </c>
      <c r="M30" s="14">
        <f t="shared" si="0"/>
        <v>1</v>
      </c>
      <c r="O30" s="5">
        <f t="shared" si="6"/>
        <v>0.97607349287091938</v>
      </c>
      <c r="P30">
        <f t="shared" si="1"/>
        <v>0.97428181236740552</v>
      </c>
      <c r="Q30">
        <f t="shared" si="2"/>
        <v>1.7916805035138594E-3</v>
      </c>
      <c r="R30" s="63">
        <f t="shared" ca="1" si="3"/>
        <v>16.801949667175883</v>
      </c>
      <c r="S30" s="14">
        <f t="shared" si="7"/>
        <v>0.97607349287091938</v>
      </c>
      <c r="T30" s="14">
        <f>0 + '2. Strategy Calcs'!Q29 + T29</f>
        <v>2.3926507129080579E-2</v>
      </c>
    </row>
    <row r="31" spans="2:20" x14ac:dyDescent="0.35">
      <c r="B31" s="14">
        <v>23</v>
      </c>
      <c r="D31" s="5">
        <f>'2. Strategy Calcs'!O31</f>
        <v>0.97428181236740552</v>
      </c>
      <c r="E31" s="6">
        <f>'2. Strategy Calcs'!T31</f>
        <v>2.5718187632594439E-2</v>
      </c>
      <c r="F31" s="50">
        <f ca="1">'2. Strategy Calcs'!R31</f>
        <v>18.269507285645176</v>
      </c>
      <c r="G31" s="51">
        <f ca="1">F31*'Time Discounting'!C28</f>
        <v>10.449209878936893</v>
      </c>
      <c r="H31" s="52">
        <f t="shared" ca="1" si="4"/>
        <v>191.49707648053979</v>
      </c>
      <c r="I31" s="5">
        <f>'2. Strategy Calcs'!S31</f>
        <v>0.97428181236740552</v>
      </c>
      <c r="J31">
        <f ca="1">I31*'Time Discounting'!D28</f>
        <v>0.55723862606065444</v>
      </c>
      <c r="K31" s="6">
        <f t="shared" ca="1" si="5"/>
        <v>17.721291552549197</v>
      </c>
      <c r="M31" s="14">
        <f t="shared" si="0"/>
        <v>1</v>
      </c>
      <c r="O31" s="5">
        <f t="shared" si="6"/>
        <v>0.97428181236740552</v>
      </c>
      <c r="P31">
        <f t="shared" si="1"/>
        <v>0.97233363845539567</v>
      </c>
      <c r="Q31">
        <f t="shared" si="2"/>
        <v>1.948173912009864E-3</v>
      </c>
      <c r="R31" s="63">
        <f t="shared" ca="1" si="3"/>
        <v>18.269507285645176</v>
      </c>
      <c r="S31" s="14">
        <f t="shared" si="7"/>
        <v>0.97428181236740552</v>
      </c>
      <c r="T31" s="14">
        <f>0 + '2. Strategy Calcs'!Q30 + T30</f>
        <v>2.5718187632594439E-2</v>
      </c>
    </row>
    <row r="32" spans="2:20" x14ac:dyDescent="0.35">
      <c r="B32" s="14">
        <v>24</v>
      </c>
      <c r="D32" s="5">
        <f>'2. Strategy Calcs'!O32</f>
        <v>0.97233363845539567</v>
      </c>
      <c r="E32" s="6">
        <f>'2. Strategy Calcs'!T32</f>
        <v>2.7666361544604303E-2</v>
      </c>
      <c r="F32" s="50">
        <f ca="1">'2. Strategy Calcs'!R32</f>
        <v>19.949041794092146</v>
      </c>
      <c r="G32" s="51">
        <f ca="1">F32*'Time Discounting'!C29</f>
        <v>11.135992898802705</v>
      </c>
      <c r="H32" s="52">
        <f t="shared" ca="1" si="4"/>
        <v>202.63306937934249</v>
      </c>
      <c r="I32" s="5">
        <f>'2. Strategy Calcs'!S32</f>
        <v>0.97233363845539567</v>
      </c>
      <c r="J32">
        <f ca="1">I32*'Time Discounting'!D29</f>
        <v>0.54277797424400287</v>
      </c>
      <c r="K32" s="6">
        <f t="shared" ca="1" si="5"/>
        <v>18.2640695267932</v>
      </c>
      <c r="M32" s="14">
        <f t="shared" si="0"/>
        <v>1</v>
      </c>
      <c r="O32" s="5">
        <f t="shared" si="6"/>
        <v>0.97233363845539567</v>
      </c>
      <c r="P32">
        <f t="shared" si="1"/>
        <v>0.97020636692118301</v>
      </c>
      <c r="Q32">
        <f t="shared" si="2"/>
        <v>2.127271534212714E-3</v>
      </c>
      <c r="R32" s="63">
        <f t="shared" ca="1" si="3"/>
        <v>19.949041794092146</v>
      </c>
      <c r="S32" s="14">
        <f t="shared" si="7"/>
        <v>0.97233363845539567</v>
      </c>
      <c r="T32" s="14">
        <f>0 + '2. Strategy Calcs'!Q31 + T31</f>
        <v>2.7666361544604303E-2</v>
      </c>
    </row>
    <row r="33" spans="2:20" x14ac:dyDescent="0.35">
      <c r="B33" s="14">
        <v>25</v>
      </c>
      <c r="D33" s="5">
        <f>'2. Strategy Calcs'!O33</f>
        <v>0.97020636692118301</v>
      </c>
      <c r="E33" s="6">
        <f>'2. Strategy Calcs'!T33</f>
        <v>2.9793633078817015E-2</v>
      </c>
      <c r="F33" s="50">
        <f ca="1">'2. Strategy Calcs'!R33</f>
        <v>21.833340275120186</v>
      </c>
      <c r="G33" s="51">
        <f ca="1">F33*'Time Discounting'!C30</f>
        <v>11.89535414342869</v>
      </c>
      <c r="H33" s="52">
        <f t="shared" ca="1" si="4"/>
        <v>214.52842352277116</v>
      </c>
      <c r="I33" s="5">
        <f>'2. Strategy Calcs'!S33</f>
        <v>0.97020636692118301</v>
      </c>
      <c r="J33">
        <f ca="1">I33*'Time Discounting'!D30</f>
        <v>0.52859288506981605</v>
      </c>
      <c r="K33" s="6">
        <f t="shared" ca="1" si="5"/>
        <v>18.792662411863017</v>
      </c>
      <c r="M33" s="14">
        <f t="shared" si="0"/>
        <v>1</v>
      </c>
      <c r="O33" s="5">
        <f t="shared" si="6"/>
        <v>0.97020636692118301</v>
      </c>
      <c r="P33">
        <f t="shared" si="1"/>
        <v>0.96787816270248228</v>
      </c>
      <c r="Q33">
        <f t="shared" si="2"/>
        <v>2.3282042187007623E-3</v>
      </c>
      <c r="R33" s="63">
        <f t="shared" ca="1" si="3"/>
        <v>21.833340275120186</v>
      </c>
      <c r="S33" s="14">
        <f t="shared" si="7"/>
        <v>0.97020636692118301</v>
      </c>
      <c r="T33" s="14">
        <f>0 + '2. Strategy Calcs'!Q32 + T32</f>
        <v>2.9793633078817015E-2</v>
      </c>
    </row>
    <row r="34" spans="2:20" x14ac:dyDescent="0.35">
      <c r="B34" s="14">
        <v>26</v>
      </c>
      <c r="D34" s="5">
        <f>'2. Strategy Calcs'!O34</f>
        <v>0.96787816270248228</v>
      </c>
      <c r="E34" s="6">
        <f>'2. Strategy Calcs'!T34</f>
        <v>3.2121837297517775E-2</v>
      </c>
      <c r="F34" s="50">
        <f ca="1">'2. Strategy Calcs'!R34</f>
        <v>23.857656659600085</v>
      </c>
      <c r="G34" s="51">
        <f ca="1">F34*'Time Discounting'!C31</f>
        <v>12.686308402408891</v>
      </c>
      <c r="H34" s="52">
        <f t="shared" ca="1" si="4"/>
        <v>227.21473192518005</v>
      </c>
      <c r="I34" s="5">
        <f>'2. Strategy Calcs'!S34</f>
        <v>0.96787816270248228</v>
      </c>
      <c r="J34">
        <f ca="1">I34*'Time Discounting'!D31</f>
        <v>0.5146691916642917</v>
      </c>
      <c r="K34" s="6">
        <f t="shared" ca="1" si="5"/>
        <v>19.307331603527309</v>
      </c>
      <c r="M34" s="14">
        <f t="shared" si="0"/>
        <v>1</v>
      </c>
      <c r="O34" s="5">
        <f t="shared" si="6"/>
        <v>0.96787816270248228</v>
      </c>
      <c r="P34">
        <f t="shared" si="1"/>
        <v>0.96533409495181877</v>
      </c>
      <c r="Q34">
        <f t="shared" si="2"/>
        <v>2.5440677506634746E-3</v>
      </c>
      <c r="R34" s="63">
        <f t="shared" ca="1" si="3"/>
        <v>23.857656659600085</v>
      </c>
      <c r="S34" s="14">
        <f t="shared" si="7"/>
        <v>0.96787816270248228</v>
      </c>
      <c r="T34" s="14">
        <f>0 + '2. Strategy Calcs'!Q33 + T33</f>
        <v>3.2121837297517775E-2</v>
      </c>
    </row>
    <row r="35" spans="2:20" x14ac:dyDescent="0.35">
      <c r="B35" s="14">
        <v>27</v>
      </c>
      <c r="D35" s="5">
        <f>'2. Strategy Calcs'!O35</f>
        <v>0.96533409495181877</v>
      </c>
      <c r="E35" s="6">
        <f>'2. Strategy Calcs'!T35</f>
        <v>3.4665905048181248E-2</v>
      </c>
      <c r="F35" s="50">
        <f ca="1">'2. Strategy Calcs'!R35</f>
        <v>25.925945659690505</v>
      </c>
      <c r="G35" s="51">
        <f ca="1">F35*'Time Discounting'!C32</f>
        <v>13.455268690738293</v>
      </c>
      <c r="H35" s="52">
        <f t="shared" ca="1" si="4"/>
        <v>240.67000061591835</v>
      </c>
      <c r="I35" s="5">
        <f>'2. Strategy Calcs'!S35</f>
        <v>0.96533409495181877</v>
      </c>
      <c r="J35">
        <f ca="1">I35*'Time Discounting'!D32</f>
        <v>0.50099733272612479</v>
      </c>
      <c r="K35" s="6">
        <f t="shared" ca="1" si="5"/>
        <v>19.808328936253435</v>
      </c>
      <c r="M35" s="14">
        <f t="shared" si="0"/>
        <v>1</v>
      </c>
      <c r="O35" s="5">
        <f t="shared" si="6"/>
        <v>0.96533409495181877</v>
      </c>
      <c r="P35">
        <f t="shared" si="1"/>
        <v>0.96256947463728626</v>
      </c>
      <c r="Q35">
        <f t="shared" si="2"/>
        <v>2.7646203145325131E-3</v>
      </c>
      <c r="R35" s="63">
        <f t="shared" ca="1" si="3"/>
        <v>25.925945659690505</v>
      </c>
      <c r="S35" s="14">
        <f t="shared" si="7"/>
        <v>0.96533409495181877</v>
      </c>
      <c r="T35" s="14">
        <f>0 + '2. Strategy Calcs'!Q34 + T34</f>
        <v>3.4665905048181248E-2</v>
      </c>
    </row>
    <row r="36" spans="2:20" x14ac:dyDescent="0.35">
      <c r="B36" s="14">
        <v>28</v>
      </c>
      <c r="D36" s="5">
        <f>'2. Strategy Calcs'!O36</f>
        <v>0.96256947463728626</v>
      </c>
      <c r="E36" s="6">
        <f>'2. Strategy Calcs'!T36</f>
        <v>3.7430525362713761E-2</v>
      </c>
      <c r="F36" s="50">
        <f ca="1">'2. Strategy Calcs'!R36</f>
        <v>28.045195492479412</v>
      </c>
      <c r="G36" s="51">
        <f ca="1">F36*'Time Discounting'!C33</f>
        <v>14.205827201399902</v>
      </c>
      <c r="H36" s="52">
        <f t="shared" ca="1" si="4"/>
        <v>254.87582781731825</v>
      </c>
      <c r="I36" s="5">
        <f>'2. Strategy Calcs'!S36</f>
        <v>0.96256947463728626</v>
      </c>
      <c r="J36">
        <f ca="1">I36*'Time Discounting'!D33</f>
        <v>0.48757355354169002</v>
      </c>
      <c r="K36" s="6">
        <f t="shared" ca="1" si="5"/>
        <v>20.295902489795125</v>
      </c>
      <c r="M36" s="14">
        <f t="shared" si="0"/>
        <v>1</v>
      </c>
      <c r="O36" s="5">
        <f t="shared" si="6"/>
        <v>0.96256947463728626</v>
      </c>
      <c r="P36">
        <f t="shared" si="1"/>
        <v>0.95957886753653565</v>
      </c>
      <c r="Q36">
        <f t="shared" si="2"/>
        <v>2.9906071007505856E-3</v>
      </c>
      <c r="R36" s="63">
        <f t="shared" ca="1" si="3"/>
        <v>28.045195492479412</v>
      </c>
      <c r="S36" s="14">
        <f t="shared" si="7"/>
        <v>0.96256947463728626</v>
      </c>
      <c r="T36" s="14">
        <f>0 + '2. Strategy Calcs'!Q35 + T35</f>
        <v>3.7430525362713761E-2</v>
      </c>
    </row>
    <row r="37" spans="2:20" x14ac:dyDescent="0.35">
      <c r="B37" s="14">
        <v>29</v>
      </c>
      <c r="D37" s="5">
        <f>'2. Strategy Calcs'!O37</f>
        <v>0.95957886753653565</v>
      </c>
      <c r="E37" s="6">
        <f>'2. Strategy Calcs'!T37</f>
        <v>4.0421132463464349E-2</v>
      </c>
      <c r="F37" s="50">
        <f ca="1">'2. Strategy Calcs'!R37</f>
        <v>30.320220695963854</v>
      </c>
      <c r="G37" s="51">
        <f ca="1">F37*'Time Discounting'!C34</f>
        <v>14.989622712389945</v>
      </c>
      <c r="H37" s="52">
        <f t="shared" ca="1" si="4"/>
        <v>269.8654505297082</v>
      </c>
      <c r="I37" s="5">
        <f>'2. Strategy Calcs'!S37</f>
        <v>0.95957886753653565</v>
      </c>
      <c r="J37">
        <f ca="1">I37*'Time Discounting'!D34</f>
        <v>0.47439381564494348</v>
      </c>
      <c r="K37" s="6">
        <f t="shared" ca="1" si="5"/>
        <v>20.77029630544007</v>
      </c>
      <c r="M37" s="14">
        <f t="shared" si="0"/>
        <v>1</v>
      </c>
      <c r="O37" s="5">
        <f t="shared" si="6"/>
        <v>0.95957886753653565</v>
      </c>
      <c r="P37">
        <f t="shared" si="1"/>
        <v>0.9563456625002581</v>
      </c>
      <c r="Q37">
        <f t="shared" si="2"/>
        <v>3.2332050362776032E-3</v>
      </c>
      <c r="R37" s="63">
        <f t="shared" ca="1" si="3"/>
        <v>30.320220695963854</v>
      </c>
      <c r="S37" s="14">
        <f t="shared" si="7"/>
        <v>0.95957886753653565</v>
      </c>
      <c r="T37" s="14">
        <f>0 + '2. Strategy Calcs'!Q36 + T36</f>
        <v>4.0421132463464349E-2</v>
      </c>
    </row>
    <row r="38" spans="2:20" x14ac:dyDescent="0.35">
      <c r="B38" s="14">
        <v>30</v>
      </c>
      <c r="D38" s="5">
        <f>'2. Strategy Calcs'!O38</f>
        <v>0.9563456625002581</v>
      </c>
      <c r="E38" s="6">
        <f>'2. Strategy Calcs'!T38</f>
        <v>4.3654337499741951E-2</v>
      </c>
      <c r="F38" s="50">
        <f ca="1">'2. Strategy Calcs'!R38</f>
        <v>32.832342529261609</v>
      </c>
      <c r="G38" s="51">
        <f ca="1">F38*'Time Discounting'!C35</f>
        <v>15.842017962708566</v>
      </c>
      <c r="H38" s="52">
        <f t="shared" ca="1" si="4"/>
        <v>285.70746849241675</v>
      </c>
      <c r="I38" s="5">
        <f>'2. Strategy Calcs'!S38</f>
        <v>0.9563456625002581</v>
      </c>
      <c r="J38">
        <f ca="1">I38*'Time Discounting'!D35</f>
        <v>0.46144880312407732</v>
      </c>
      <c r="K38" s="6">
        <f t="shared" ca="1" si="5"/>
        <v>21.231745108564148</v>
      </c>
      <c r="M38" s="14">
        <f t="shared" si="0"/>
        <v>1</v>
      </c>
      <c r="O38" s="5">
        <f t="shared" si="6"/>
        <v>0.9563456625002581</v>
      </c>
      <c r="P38">
        <f t="shared" si="1"/>
        <v>0.95284457666441091</v>
      </c>
      <c r="Q38">
        <f t="shared" si="2"/>
        <v>3.5010858358471932E-3</v>
      </c>
      <c r="R38" s="63">
        <f t="shared" ca="1" si="3"/>
        <v>32.832342529261609</v>
      </c>
      <c r="S38" s="14">
        <f t="shared" si="7"/>
        <v>0.9563456625002581</v>
      </c>
      <c r="T38" s="14">
        <f>0 + '2. Strategy Calcs'!Q37 + T37</f>
        <v>4.3654337499741951E-2</v>
      </c>
    </row>
    <row r="39" spans="2:20" x14ac:dyDescent="0.35">
      <c r="B39" s="14">
        <v>31</v>
      </c>
      <c r="D39" s="5">
        <f>'2. Strategy Calcs'!O39</f>
        <v>0.95284457666441091</v>
      </c>
      <c r="E39" s="6">
        <f>'2. Strategy Calcs'!T39</f>
        <v>4.7155423335589142E-2</v>
      </c>
      <c r="F39" s="50">
        <f ca="1">'2. Strategy Calcs'!R39</f>
        <v>35.595647852068723</v>
      </c>
      <c r="G39" s="51">
        <f ca="1">F39*'Time Discounting'!C36</f>
        <v>16.763157317640953</v>
      </c>
      <c r="H39" s="52">
        <f t="shared" ca="1" si="4"/>
        <v>302.4706258100577</v>
      </c>
      <c r="I39" s="5">
        <f>'2. Strategy Calcs'!S39</f>
        <v>0.95284457666441091</v>
      </c>
      <c r="J39">
        <f ca="1">I39*'Time Discounting'!D36</f>
        <v>0.44872574322195474</v>
      </c>
      <c r="K39" s="6">
        <f t="shared" ca="1" si="5"/>
        <v>21.680470851786104</v>
      </c>
      <c r="M39" s="14">
        <f t="shared" si="0"/>
        <v>1</v>
      </c>
      <c r="O39" s="5">
        <f t="shared" si="6"/>
        <v>0.95284457666441091</v>
      </c>
      <c r="P39">
        <f t="shared" si="1"/>
        <v>0.9490488250088106</v>
      </c>
      <c r="Q39">
        <f t="shared" si="2"/>
        <v>3.7957516556003444E-3</v>
      </c>
      <c r="R39" s="63">
        <f t="shared" ca="1" si="3"/>
        <v>35.595647852068723</v>
      </c>
      <c r="S39" s="14">
        <f t="shared" si="7"/>
        <v>0.95284457666441091</v>
      </c>
      <c r="T39" s="14">
        <f>0 + '2. Strategy Calcs'!Q38 + T38</f>
        <v>4.7155423335589142E-2</v>
      </c>
    </row>
    <row r="40" spans="2:20" x14ac:dyDescent="0.35">
      <c r="B40" s="14">
        <v>32</v>
      </c>
      <c r="D40" s="5">
        <f>'2. Strategy Calcs'!O40</f>
        <v>0.9490488250088106</v>
      </c>
      <c r="E40" s="6">
        <f>'2. Strategy Calcs'!T40</f>
        <v>5.0951174991189487E-2</v>
      </c>
      <c r="F40" s="50">
        <f ca="1">'2. Strategy Calcs'!R40</f>
        <v>38.597312097149377</v>
      </c>
      <c r="G40" s="51">
        <f ca="1">F40*'Time Discounting'!C37</f>
        <v>17.740516853756496</v>
      </c>
      <c r="H40" s="52">
        <f t="shared" ca="1" si="4"/>
        <v>320.2111426638142</v>
      </c>
      <c r="I40" s="5">
        <f>'2. Strategy Calcs'!S40</f>
        <v>0.9490488250088106</v>
      </c>
      <c r="J40">
        <f ca="1">I40*'Time Discounting'!D37</f>
        <v>0.43621215468913654</v>
      </c>
      <c r="K40" s="6">
        <f t="shared" ca="1" si="5"/>
        <v>22.116683006475242</v>
      </c>
      <c r="M40" s="14">
        <f t="shared" ref="M40:M71" si="8">SUM(D40:E40)</f>
        <v>1</v>
      </c>
      <c r="O40" s="5">
        <f t="shared" si="6"/>
        <v>0.9490488250088106</v>
      </c>
      <c r="P40">
        <f t="shared" ref="P40:P71" si="9">O40*(1-(InterpolateTable(tdead,cycle+18,1)))</f>
        <v>0.94493299006451237</v>
      </c>
      <c r="Q40">
        <f t="shared" ref="Q40:Q71" si="10">O40*(InterpolateTable(tdead,cycle+18,1))</f>
        <v>4.1158349442982096E-3</v>
      </c>
      <c r="R40" s="63">
        <f t="shared" ref="R40:R71" ca="1" si="11">Q40*(cDead)</f>
        <v>38.597312097149377</v>
      </c>
      <c r="S40" s="14">
        <f t="shared" si="7"/>
        <v>0.9490488250088106</v>
      </c>
      <c r="T40" s="14">
        <f>0 + '2. Strategy Calcs'!Q39 + T39</f>
        <v>5.0951174991189487E-2</v>
      </c>
    </row>
    <row r="41" spans="2:20" x14ac:dyDescent="0.35">
      <c r="B41" s="14">
        <v>33</v>
      </c>
      <c r="D41" s="5">
        <f>'2. Strategy Calcs'!O41</f>
        <v>0.94493299006451237</v>
      </c>
      <c r="E41" s="6">
        <f>'2. Strategy Calcs'!T41</f>
        <v>5.5067009935487694E-2</v>
      </c>
      <c r="F41" s="50">
        <f ca="1">'2. Strategy Calcs'!R41</f>
        <v>41.727233376027819</v>
      </c>
      <c r="G41" s="51">
        <f ca="1">F41*'Time Discounting'!C38</f>
        <v>18.718846603550169</v>
      </c>
      <c r="H41" s="52">
        <f t="shared" ref="H41:H72" ca="1" si="12">H40 + G41</f>
        <v>338.92998926736436</v>
      </c>
      <c r="I41" s="5">
        <f>'2. Strategy Calcs'!S41</f>
        <v>0.94493299006451237</v>
      </c>
      <c r="J41">
        <f ca="1">I41*'Time Discounting'!D38</f>
        <v>0.42389715925459232</v>
      </c>
      <c r="K41" s="6">
        <f t="shared" ref="K41:K72" ca="1" si="13">K40 + J41</f>
        <v>22.540580165729835</v>
      </c>
      <c r="M41" s="14">
        <f t="shared" si="8"/>
        <v>1</v>
      </c>
      <c r="O41" s="5">
        <f t="shared" ref="O41:O72" si="14">0 + P40</f>
        <v>0.94493299006451237</v>
      </c>
      <c r="P41">
        <f t="shared" si="9"/>
        <v>0.9404833951075976</v>
      </c>
      <c r="Q41">
        <f t="shared" si="10"/>
        <v>4.4495949569147838E-3</v>
      </c>
      <c r="R41" s="63">
        <f t="shared" ca="1" si="11"/>
        <v>41.727233376027819</v>
      </c>
      <c r="S41" s="14">
        <f t="shared" ref="S41:S72" si="15">O41*(1)</f>
        <v>0.94493299006451237</v>
      </c>
      <c r="T41" s="14">
        <f>0 + '2. Strategy Calcs'!Q40 + T40</f>
        <v>5.5067009935487694E-2</v>
      </c>
    </row>
    <row r="42" spans="2:20" x14ac:dyDescent="0.35">
      <c r="B42" s="14">
        <v>34</v>
      </c>
      <c r="D42" s="5">
        <f>'2. Strategy Calcs'!O42</f>
        <v>0.9404833951075976</v>
      </c>
      <c r="E42" s="6">
        <f>'2. Strategy Calcs'!T42</f>
        <v>5.9516604892402479E-2</v>
      </c>
      <c r="F42" s="50">
        <f ca="1">'2. Strategy Calcs'!R42</f>
        <v>44.903369568633089</v>
      </c>
      <c r="G42" s="51">
        <f ca="1">F42*'Time Discounting'!C39</f>
        <v>19.660235428515701</v>
      </c>
      <c r="H42" s="52">
        <f t="shared" ca="1" si="12"/>
        <v>358.59022469588007</v>
      </c>
      <c r="I42" s="5">
        <f>'2. Strategy Calcs'!S42</f>
        <v>0.9404833951075976</v>
      </c>
      <c r="J42">
        <f ca="1">I42*'Time Discounting'!D39</f>
        <v>0.4117758899176524</v>
      </c>
      <c r="K42" s="6">
        <f t="shared" ca="1" si="13"/>
        <v>22.952356055647488</v>
      </c>
      <c r="M42" s="14">
        <f t="shared" si="8"/>
        <v>1</v>
      </c>
      <c r="O42" s="5">
        <f t="shared" si="14"/>
        <v>0.9404833951075976</v>
      </c>
      <c r="P42">
        <f t="shared" si="9"/>
        <v>0.9356951119980863</v>
      </c>
      <c r="Q42">
        <f t="shared" si="10"/>
        <v>4.7882831095113097E-3</v>
      </c>
      <c r="R42" s="63">
        <f t="shared" ca="1" si="11"/>
        <v>44.903369568633089</v>
      </c>
      <c r="S42" s="14">
        <f t="shared" si="15"/>
        <v>0.9404833951075976</v>
      </c>
      <c r="T42" s="14">
        <f>0 + '2. Strategy Calcs'!Q41 + T41</f>
        <v>5.9516604892402479E-2</v>
      </c>
    </row>
    <row r="43" spans="2:20" x14ac:dyDescent="0.35">
      <c r="B43" s="14">
        <v>35</v>
      </c>
      <c r="D43" s="5">
        <f>'2. Strategy Calcs'!O43</f>
        <v>0.9356951119980863</v>
      </c>
      <c r="E43" s="6">
        <f>'2. Strategy Calcs'!T43</f>
        <v>6.4304888001913793E-2</v>
      </c>
      <c r="F43" s="50">
        <f ca="1">'2. Strategy Calcs'!R43</f>
        <v>48.033717446133252</v>
      </c>
      <c r="G43" s="51">
        <f ca="1">F43*'Time Discounting'!C40</f>
        <v>20.526091900782848</v>
      </c>
      <c r="H43" s="52">
        <f t="shared" ca="1" si="12"/>
        <v>379.1163165966629</v>
      </c>
      <c r="I43" s="5">
        <f>'2. Strategy Calcs'!S43</f>
        <v>0.9356951119980863</v>
      </c>
      <c r="J43">
        <f ca="1">I43*'Time Discounting'!D40</f>
        <v>0.39984754212547691</v>
      </c>
      <c r="K43" s="6">
        <f t="shared" ca="1" si="13"/>
        <v>23.352203597772967</v>
      </c>
      <c r="M43" s="14">
        <f t="shared" si="8"/>
        <v>1</v>
      </c>
      <c r="O43" s="5">
        <f t="shared" si="14"/>
        <v>0.9356951119980863</v>
      </c>
      <c r="P43">
        <f t="shared" si="9"/>
        <v>0.93057302338549752</v>
      </c>
      <c r="Q43">
        <f t="shared" si="10"/>
        <v>5.1220886125887231E-3</v>
      </c>
      <c r="R43" s="63">
        <f t="shared" ca="1" si="11"/>
        <v>48.033717446133252</v>
      </c>
      <c r="S43" s="14">
        <f t="shared" si="15"/>
        <v>0.9356951119980863</v>
      </c>
      <c r="T43" s="14">
        <f>0 + '2. Strategy Calcs'!Q42 + T42</f>
        <v>6.4304888001913793E-2</v>
      </c>
    </row>
    <row r="44" spans="2:20" x14ac:dyDescent="0.35">
      <c r="B44" s="14">
        <v>36</v>
      </c>
      <c r="D44" s="5">
        <f>'2. Strategy Calcs'!O44</f>
        <v>0.93057302338549752</v>
      </c>
      <c r="E44" s="6">
        <f>'2. Strategy Calcs'!T44</f>
        <v>6.942697661450252E-2</v>
      </c>
      <c r="F44" s="50">
        <f ca="1">'2. Strategy Calcs'!R44</f>
        <v>51.165458650063279</v>
      </c>
      <c r="G44" s="51">
        <f ca="1">F44*'Time Discounting'!C41</f>
        <v>21.339646909445566</v>
      </c>
      <c r="H44" s="52">
        <f t="shared" ca="1" si="12"/>
        <v>400.45596350610845</v>
      </c>
      <c r="I44" s="5">
        <f>'2. Strategy Calcs'!S44</f>
        <v>0.93057302338549752</v>
      </c>
      <c r="J44">
        <f ca="1">I44*'Time Discounting'!D41</f>
        <v>0.38811534708048961</v>
      </c>
      <c r="K44" s="6">
        <f t="shared" ca="1" si="13"/>
        <v>23.740318944853456</v>
      </c>
      <c r="M44" s="14">
        <f t="shared" si="8"/>
        <v>1</v>
      </c>
      <c r="O44" s="5">
        <f t="shared" si="14"/>
        <v>0.93057302338549752</v>
      </c>
      <c r="P44">
        <f t="shared" si="9"/>
        <v>0.92511698069208603</v>
      </c>
      <c r="Q44">
        <f t="shared" si="10"/>
        <v>5.45604269341151E-3</v>
      </c>
      <c r="R44" s="63">
        <f t="shared" ca="1" si="11"/>
        <v>51.165458650063279</v>
      </c>
      <c r="S44" s="14">
        <f t="shared" si="15"/>
        <v>0.93057302338549752</v>
      </c>
      <c r="T44" s="14">
        <f>0 + '2. Strategy Calcs'!Q43 + T43</f>
        <v>6.942697661450252E-2</v>
      </c>
    </row>
    <row r="45" spans="2:20" x14ac:dyDescent="0.35">
      <c r="B45" s="14">
        <v>37</v>
      </c>
      <c r="D45" s="5">
        <f>'2. Strategy Calcs'!O45</f>
        <v>0.92511698069208603</v>
      </c>
      <c r="E45" s="6">
        <f>'2. Strategy Calcs'!T45</f>
        <v>7.4883019307914023E-2</v>
      </c>
      <c r="F45" s="50">
        <f ca="1">'2. Strategy Calcs'!R45</f>
        <v>54.43631652695283</v>
      </c>
      <c r="G45" s="51">
        <f ca="1">F45*'Time Discounting'!C42</f>
        <v>22.158960130293874</v>
      </c>
      <c r="H45" s="52">
        <f t="shared" ca="1" si="12"/>
        <v>422.6149236364023</v>
      </c>
      <c r="I45" s="5">
        <f>'2. Strategy Calcs'!S45</f>
        <v>0.92511698069208603</v>
      </c>
      <c r="J45">
        <f ca="1">I45*'Time Discounting'!D42</f>
        <v>0.3765800406584065</v>
      </c>
      <c r="K45" s="6">
        <f t="shared" ca="1" si="13"/>
        <v>24.116898985511863</v>
      </c>
      <c r="M45" s="14">
        <f t="shared" si="8"/>
        <v>1</v>
      </c>
      <c r="O45" s="5">
        <f t="shared" si="14"/>
        <v>0.92511698069208603</v>
      </c>
      <c r="P45">
        <f t="shared" si="9"/>
        <v>0.91931214917333748</v>
      </c>
      <c r="Q45">
        <f t="shared" si="10"/>
        <v>5.8048315187486333E-3</v>
      </c>
      <c r="R45" s="63">
        <f t="shared" ca="1" si="11"/>
        <v>54.43631652695283</v>
      </c>
      <c r="S45" s="14">
        <f t="shared" si="15"/>
        <v>0.92511698069208603</v>
      </c>
      <c r="T45" s="14">
        <f>0 + '2. Strategy Calcs'!Q44 + T44</f>
        <v>7.4883019307914023E-2</v>
      </c>
    </row>
    <row r="46" spans="2:20" x14ac:dyDescent="0.35">
      <c r="B46" s="14">
        <v>38</v>
      </c>
      <c r="D46" s="5">
        <f>'2. Strategy Calcs'!O46</f>
        <v>0.91931214917333748</v>
      </c>
      <c r="E46" s="6">
        <f>'2. Strategy Calcs'!T46</f>
        <v>8.068785082666266E-2</v>
      </c>
      <c r="F46" s="50">
        <f ca="1">'2. Strategy Calcs'!R46</f>
        <v>57.982855954191749</v>
      </c>
      <c r="G46" s="51">
        <f ca="1">F46*'Time Discounting'!C43</f>
        <v>23.036183848089067</v>
      </c>
      <c r="H46" s="52">
        <f t="shared" ca="1" si="12"/>
        <v>445.65110748449138</v>
      </c>
      <c r="I46" s="5">
        <f>'2. Strategy Calcs'!S46</f>
        <v>0.91931214917333748</v>
      </c>
      <c r="J46">
        <f ca="1">I46*'Time Discounting'!D43</f>
        <v>0.36523629844776395</v>
      </c>
      <c r="K46" s="6">
        <f t="shared" ca="1" si="13"/>
        <v>24.482135283959629</v>
      </c>
      <c r="M46" s="14">
        <f t="shared" si="8"/>
        <v>1.0000000000000002</v>
      </c>
      <c r="O46" s="5">
        <f t="shared" si="14"/>
        <v>0.91931214917333748</v>
      </c>
      <c r="P46">
        <f t="shared" si="9"/>
        <v>0.91312913145164232</v>
      </c>
      <c r="Q46">
        <f t="shared" si="10"/>
        <v>6.1830177216951167E-3</v>
      </c>
      <c r="R46" s="63">
        <f t="shared" ca="1" si="11"/>
        <v>57.982855954191749</v>
      </c>
      <c r="S46" s="14">
        <f t="shared" si="15"/>
        <v>0.91931214917333748</v>
      </c>
      <c r="T46" s="14">
        <f>0 + '2. Strategy Calcs'!Q45 + T45</f>
        <v>8.068785082666266E-2</v>
      </c>
    </row>
    <row r="47" spans="2:20" x14ac:dyDescent="0.35">
      <c r="B47" s="14">
        <v>39</v>
      </c>
      <c r="D47" s="5">
        <f>'2. Strategy Calcs'!O47</f>
        <v>0.91312913145164232</v>
      </c>
      <c r="E47" s="6">
        <f>'2. Strategy Calcs'!T47</f>
        <v>8.687086854835778E-2</v>
      </c>
      <c r="F47" s="50">
        <f ca="1">'2. Strategy Calcs'!R47</f>
        <v>61.828192787171723</v>
      </c>
      <c r="G47" s="51">
        <f ca="1">F47*'Time Discounting'!C44</f>
        <v>23.974401448852763</v>
      </c>
      <c r="H47" s="52">
        <f t="shared" ca="1" si="12"/>
        <v>469.62550893334412</v>
      </c>
      <c r="I47" s="5">
        <f>'2. Strategy Calcs'!S47</f>
        <v>0.91312913145164232</v>
      </c>
      <c r="J47">
        <f ca="1">I47*'Time Discounting'!D44</f>
        <v>0.35407349600886395</v>
      </c>
      <c r="K47" s="6">
        <f t="shared" ca="1" si="13"/>
        <v>24.836208779968494</v>
      </c>
      <c r="M47" s="14">
        <f t="shared" si="8"/>
        <v>1</v>
      </c>
      <c r="O47" s="5">
        <f t="shared" si="14"/>
        <v>0.91312913145164232</v>
      </c>
      <c r="P47">
        <f t="shared" si="9"/>
        <v>0.90653606518382202</v>
      </c>
      <c r="Q47">
        <f t="shared" si="10"/>
        <v>6.5930662678202988E-3</v>
      </c>
      <c r="R47" s="63">
        <f t="shared" ca="1" si="11"/>
        <v>61.828192787171723</v>
      </c>
      <c r="S47" s="14">
        <f t="shared" si="15"/>
        <v>0.91312913145164232</v>
      </c>
      <c r="T47" s="14">
        <f>0 + '2. Strategy Calcs'!Q46 + T46</f>
        <v>8.687086854835778E-2</v>
      </c>
    </row>
    <row r="48" spans="2:20" x14ac:dyDescent="0.35">
      <c r="B48" s="14">
        <v>40</v>
      </c>
      <c r="D48" s="5">
        <f>'2. Strategy Calcs'!O48</f>
        <v>0.90653606518382202</v>
      </c>
      <c r="E48" s="6">
        <f>'2. Strategy Calcs'!T48</f>
        <v>9.3463934816178082E-2</v>
      </c>
      <c r="F48" s="50">
        <f ca="1">'2. Strategy Calcs'!R48</f>
        <v>66.076180179920357</v>
      </c>
      <c r="G48" s="51">
        <f ca="1">F48*'Time Discounting'!C45</f>
        <v>25.00670306968307</v>
      </c>
      <c r="H48" s="52">
        <f t="shared" ca="1" si="12"/>
        <v>494.63221200302718</v>
      </c>
      <c r="I48" s="5">
        <f>'2. Strategy Calcs'!S48</f>
        <v>0.90653606518382202</v>
      </c>
      <c r="J48">
        <f ca="1">I48*'Time Discounting'!D45</f>
        <v>0.34308094297042369</v>
      </c>
      <c r="K48" s="6">
        <f t="shared" ca="1" si="13"/>
        <v>25.179289722938918</v>
      </c>
      <c r="M48" s="14">
        <f t="shared" si="8"/>
        <v>1</v>
      </c>
      <c r="O48" s="5">
        <f t="shared" si="14"/>
        <v>0.90653606518382202</v>
      </c>
      <c r="P48">
        <f t="shared" si="9"/>
        <v>0.89949001361718084</v>
      </c>
      <c r="Q48">
        <f t="shared" si="10"/>
        <v>7.0460515666412584E-3</v>
      </c>
      <c r="R48" s="63">
        <f t="shared" ca="1" si="11"/>
        <v>66.076180179920357</v>
      </c>
      <c r="S48" s="14">
        <f t="shared" si="15"/>
        <v>0.90653606518382202</v>
      </c>
      <c r="T48" s="14">
        <f>0 + '2. Strategy Calcs'!Q47 + T47</f>
        <v>9.3463934816178082E-2</v>
      </c>
    </row>
    <row r="49" spans="2:20" x14ac:dyDescent="0.35">
      <c r="B49" s="14">
        <v>41</v>
      </c>
      <c r="D49" s="5">
        <f>'2. Strategy Calcs'!O49</f>
        <v>0.89949001361718084</v>
      </c>
      <c r="E49" s="6">
        <f>'2. Strategy Calcs'!T49</f>
        <v>0.10050998638281934</v>
      </c>
      <c r="F49" s="50">
        <f ca="1">'2. Strategy Calcs'!R49</f>
        <v>70.763748267623939</v>
      </c>
      <c r="G49" s="51">
        <f ca="1">F49*'Time Discounting'!C46</f>
        <v>26.138016341421235</v>
      </c>
      <c r="H49" s="52">
        <f t="shared" ca="1" si="12"/>
        <v>520.77022834444847</v>
      </c>
      <c r="I49" s="5">
        <f>'2. Strategy Calcs'!S49</f>
        <v>0.89949001361718084</v>
      </c>
      <c r="J49">
        <f ca="1">I49*'Time Discounting'!D46</f>
        <v>0.33224476162504041</v>
      </c>
      <c r="K49" s="6">
        <f t="shared" ca="1" si="13"/>
        <v>25.51153448456396</v>
      </c>
      <c r="M49" s="14">
        <f t="shared" si="8"/>
        <v>1.0000000000000002</v>
      </c>
      <c r="O49" s="5">
        <f t="shared" si="14"/>
        <v>0.89949001361718084</v>
      </c>
      <c r="P49">
        <f t="shared" si="9"/>
        <v>0.89194410194394491</v>
      </c>
      <c r="Q49">
        <f t="shared" si="10"/>
        <v>7.5459116732358947E-3</v>
      </c>
      <c r="R49" s="63">
        <f t="shared" ca="1" si="11"/>
        <v>70.763748267623939</v>
      </c>
      <c r="S49" s="14">
        <f t="shared" si="15"/>
        <v>0.89949001361718084</v>
      </c>
      <c r="T49" s="14">
        <f>0 + '2. Strategy Calcs'!Q48 + T48</f>
        <v>0.10050998638281934</v>
      </c>
    </row>
    <row r="50" spans="2:20" x14ac:dyDescent="0.35">
      <c r="B50" s="14">
        <v>42</v>
      </c>
      <c r="D50" s="5">
        <f>'2. Strategy Calcs'!O50</f>
        <v>0.89194410194394491</v>
      </c>
      <c r="E50" s="6">
        <f>'2. Strategy Calcs'!T50</f>
        <v>0.10805589805605524</v>
      </c>
      <c r="F50" s="50">
        <f ca="1">'2. Strategy Calcs'!R50</f>
        <v>75.954112759928265</v>
      </c>
      <c r="G50" s="51">
        <f ca="1">F50*'Time Discounting'!C47</f>
        <v>27.381887321369927</v>
      </c>
      <c r="H50" s="52">
        <f t="shared" ca="1" si="12"/>
        <v>548.15211566581843</v>
      </c>
      <c r="I50" s="5">
        <f>'2. Strategy Calcs'!S50</f>
        <v>0.89194410194394491</v>
      </c>
      <c r="J50">
        <f ca="1">I50*'Time Discounting'!D47</f>
        <v>0.32155089446683255</v>
      </c>
      <c r="K50" s="6">
        <f t="shared" ca="1" si="13"/>
        <v>25.833085379030791</v>
      </c>
      <c r="M50" s="14">
        <f t="shared" si="8"/>
        <v>1.0000000000000002</v>
      </c>
      <c r="O50" s="5">
        <f t="shared" si="14"/>
        <v>0.89194410194394491</v>
      </c>
      <c r="P50">
        <f t="shared" si="9"/>
        <v>0.88384471433183276</v>
      </c>
      <c r="Q50">
        <f t="shared" si="10"/>
        <v>8.0993876121121817E-3</v>
      </c>
      <c r="R50" s="63">
        <f t="shared" ca="1" si="11"/>
        <v>75.954112759928265</v>
      </c>
      <c r="S50" s="14">
        <f t="shared" si="15"/>
        <v>0.89194410194394491</v>
      </c>
      <c r="T50" s="14">
        <f>0 + '2. Strategy Calcs'!Q49 + T49</f>
        <v>0.10805589805605524</v>
      </c>
    </row>
    <row r="51" spans="2:20" x14ac:dyDescent="0.35">
      <c r="B51" s="14">
        <v>43</v>
      </c>
      <c r="D51" s="5">
        <f>'2. Strategy Calcs'!O51</f>
        <v>0.88384471433183276</v>
      </c>
      <c r="E51" s="6">
        <f>'2. Strategy Calcs'!T51</f>
        <v>0.11615528566816742</v>
      </c>
      <c r="F51" s="50">
        <f ca="1">'2. Strategy Calcs'!R51</f>
        <v>81.55370517132377</v>
      </c>
      <c r="G51" s="51">
        <f ca="1">F51*'Time Discounting'!C48</f>
        <v>28.694989390236568</v>
      </c>
      <c r="H51" s="52">
        <f t="shared" ca="1" si="12"/>
        <v>576.84710505605494</v>
      </c>
      <c r="I51" s="5">
        <f>'2. Strategy Calcs'!S51</f>
        <v>0.88384471433183276</v>
      </c>
      <c r="J51">
        <f ca="1">I51*'Time Discounting'!D48</f>
        <v>0.31098421153385519</v>
      </c>
      <c r="K51" s="6">
        <f t="shared" ca="1" si="13"/>
        <v>26.144069590564648</v>
      </c>
      <c r="M51" s="14">
        <f t="shared" si="8"/>
        <v>1.0000000000000002</v>
      </c>
      <c r="O51" s="5">
        <f t="shared" si="14"/>
        <v>0.88384471433183276</v>
      </c>
      <c r="P51">
        <f t="shared" si="9"/>
        <v>0.87514821264963616</v>
      </c>
      <c r="Q51">
        <f t="shared" si="10"/>
        <v>8.6965016821966331E-3</v>
      </c>
      <c r="R51" s="63">
        <f t="shared" ca="1" si="11"/>
        <v>81.55370517132377</v>
      </c>
      <c r="S51" s="14">
        <f t="shared" si="15"/>
        <v>0.88384471433183276</v>
      </c>
      <c r="T51" s="14">
        <f>0 + '2. Strategy Calcs'!Q50 + T50</f>
        <v>0.11615528566816742</v>
      </c>
    </row>
    <row r="52" spans="2:20" x14ac:dyDescent="0.35">
      <c r="B52" s="14">
        <v>44</v>
      </c>
      <c r="D52" s="5">
        <f>'2. Strategy Calcs'!O52</f>
        <v>0.87514821264963616</v>
      </c>
      <c r="E52" s="6">
        <f>'2. Strategy Calcs'!T52</f>
        <v>0.12485178735036405</v>
      </c>
      <c r="F52" s="50">
        <f ca="1">'2. Strategy Calcs'!R52</f>
        <v>87.463713575507313</v>
      </c>
      <c r="G52" s="51">
        <f ca="1">F52*'Time Discounting'!C49</f>
        <v>30.035894643059777</v>
      </c>
      <c r="H52" s="52">
        <f t="shared" ca="1" si="12"/>
        <v>606.88299969911475</v>
      </c>
      <c r="I52" s="5">
        <f>'2. Strategy Calcs'!S52</f>
        <v>0.87514821264963616</v>
      </c>
      <c r="J52">
        <f ca="1">I52*'Time Discounting'!D49</f>
        <v>0.30053445523455846</v>
      </c>
      <c r="K52" s="6">
        <f t="shared" ca="1" si="13"/>
        <v>26.444604045799206</v>
      </c>
      <c r="M52" s="14">
        <f t="shared" si="8"/>
        <v>1.0000000000000002</v>
      </c>
      <c r="O52" s="5">
        <f t="shared" si="14"/>
        <v>0.87514821264963616</v>
      </c>
      <c r="P52">
        <f t="shared" si="9"/>
        <v>0.86582149560296517</v>
      </c>
      <c r="Q52">
        <f t="shared" si="10"/>
        <v>9.3267170466709692E-3</v>
      </c>
      <c r="R52" s="63">
        <f t="shared" ca="1" si="11"/>
        <v>87.463713575507313</v>
      </c>
      <c r="S52" s="14">
        <f t="shared" si="15"/>
        <v>0.87514821264963616</v>
      </c>
      <c r="T52" s="14">
        <f>0 + '2. Strategy Calcs'!Q51 + T51</f>
        <v>0.12485178735036405</v>
      </c>
    </row>
    <row r="53" spans="2:20" x14ac:dyDescent="0.35">
      <c r="B53" s="14">
        <v>45</v>
      </c>
      <c r="D53" s="5">
        <f>'2. Strategy Calcs'!O53</f>
        <v>0.86582149560296517</v>
      </c>
      <c r="E53" s="6">
        <f>'2. Strategy Calcs'!T53</f>
        <v>0.13417850439703502</v>
      </c>
      <c r="F53" s="50">
        <f ca="1">'2. Strategy Calcs'!R53</f>
        <v>93.646674723165361</v>
      </c>
      <c r="G53" s="51">
        <f ca="1">F53*'Time Discounting'!C50</f>
        <v>31.387397526947041</v>
      </c>
      <c r="H53" s="52">
        <f t="shared" ca="1" si="12"/>
        <v>638.27039722606173</v>
      </c>
      <c r="I53" s="5">
        <f>'2. Strategy Calcs'!S53</f>
        <v>0.86582149560296517</v>
      </c>
      <c r="J53">
        <f ca="1">I53*'Time Discounting'!D50</f>
        <v>0.29019592580518616</v>
      </c>
      <c r="K53" s="6">
        <f t="shared" ca="1" si="13"/>
        <v>26.734799971604392</v>
      </c>
      <c r="M53" s="14">
        <f t="shared" si="8"/>
        <v>1.0000000000000002</v>
      </c>
      <c r="O53" s="5">
        <f t="shared" si="14"/>
        <v>0.86582149560296517</v>
      </c>
      <c r="P53">
        <f t="shared" si="9"/>
        <v>0.85583545680127882</v>
      </c>
      <c r="Q53">
        <f t="shared" si="10"/>
        <v>9.9860388016863571E-3</v>
      </c>
      <c r="R53" s="63">
        <f t="shared" ca="1" si="11"/>
        <v>93.646674723165361</v>
      </c>
      <c r="S53" s="14">
        <f t="shared" si="15"/>
        <v>0.86582149560296517</v>
      </c>
      <c r="T53" s="14">
        <f>0 + '2. Strategy Calcs'!Q52 + T52</f>
        <v>0.13417850439703502</v>
      </c>
    </row>
    <row r="54" spans="2:20" x14ac:dyDescent="0.35">
      <c r="B54" s="14">
        <v>46</v>
      </c>
      <c r="D54" s="5">
        <f>'2. Strategy Calcs'!O54</f>
        <v>0.85583545680127882</v>
      </c>
      <c r="E54" s="6">
        <f>'2. Strategy Calcs'!T54</f>
        <v>0.14416454319872138</v>
      </c>
      <c r="F54" s="50">
        <f ca="1">'2. Strategy Calcs'!R54</f>
        <v>100.25372132364419</v>
      </c>
      <c r="G54" s="51">
        <f ca="1">F54*'Time Discounting'!C51</f>
        <v>32.795460769111536</v>
      </c>
      <c r="H54" s="52">
        <f t="shared" ca="1" si="12"/>
        <v>671.06585799517325</v>
      </c>
      <c r="I54" s="5">
        <f>'2. Strategy Calcs'!S54</f>
        <v>0.85583545680127882</v>
      </c>
      <c r="J54">
        <f ca="1">I54*'Time Discounting'!D51</f>
        <v>0.27996485095782125</v>
      </c>
      <c r="K54" s="6">
        <f t="shared" ca="1" si="13"/>
        <v>27.014764822562213</v>
      </c>
      <c r="M54" s="14">
        <f t="shared" si="8"/>
        <v>1.0000000000000002</v>
      </c>
      <c r="O54" s="5">
        <f t="shared" si="14"/>
        <v>0.85583545680127882</v>
      </c>
      <c r="P54">
        <f t="shared" si="9"/>
        <v>0.8451448737761913</v>
      </c>
      <c r="Q54">
        <f t="shared" si="10"/>
        <v>1.0690583025087495E-2</v>
      </c>
      <c r="R54" s="63">
        <f t="shared" ca="1" si="11"/>
        <v>100.25372132364419</v>
      </c>
      <c r="S54" s="14">
        <f t="shared" si="15"/>
        <v>0.85583545680127882</v>
      </c>
      <c r="T54" s="14">
        <f>0 + '2. Strategy Calcs'!Q53 + T53</f>
        <v>0.14416454319872138</v>
      </c>
    </row>
    <row r="55" spans="2:20" x14ac:dyDescent="0.35">
      <c r="B55" s="14">
        <v>47</v>
      </c>
      <c r="D55" s="5">
        <f>'2. Strategy Calcs'!O55</f>
        <v>0.8451448737761913</v>
      </c>
      <c r="E55" s="6">
        <f>'2. Strategy Calcs'!T55</f>
        <v>0.15485512622380887</v>
      </c>
      <c r="F55" s="50">
        <f ca="1">'2. Strategy Calcs'!R55</f>
        <v>107.7837313948632</v>
      </c>
      <c r="G55" s="51">
        <f ca="1">F55*'Time Discounting'!C52</f>
        <v>34.412540619219257</v>
      </c>
      <c r="H55" s="52">
        <f t="shared" ca="1" si="12"/>
        <v>705.47839861439252</v>
      </c>
      <c r="I55" s="5">
        <f>'2. Strategy Calcs'!S55</f>
        <v>0.8451448737761913</v>
      </c>
      <c r="J55">
        <f ca="1">I55*'Time Discounting'!D52</f>
        <v>0.26983276531224448</v>
      </c>
      <c r="K55" s="6">
        <f t="shared" ca="1" si="13"/>
        <v>27.284597587874458</v>
      </c>
      <c r="M55" s="14">
        <f t="shared" si="8"/>
        <v>1.0000000000000002</v>
      </c>
      <c r="O55" s="5">
        <f t="shared" si="14"/>
        <v>0.8451448737761913</v>
      </c>
      <c r="P55">
        <f t="shared" si="9"/>
        <v>0.83365132606527204</v>
      </c>
      <c r="Q55">
        <f t="shared" si="10"/>
        <v>1.1493547710919325E-2</v>
      </c>
      <c r="R55" s="63">
        <f t="shared" ca="1" si="11"/>
        <v>107.7837313948632</v>
      </c>
      <c r="S55" s="14">
        <f t="shared" si="15"/>
        <v>0.8451448737761913</v>
      </c>
      <c r="T55" s="14">
        <f>0 + '2. Strategy Calcs'!Q54 + T54</f>
        <v>0.15485512622380887</v>
      </c>
    </row>
    <row r="56" spans="2:20" x14ac:dyDescent="0.35">
      <c r="B56" s="14">
        <v>48</v>
      </c>
      <c r="D56" s="5">
        <f>'2. Strategy Calcs'!O56</f>
        <v>0.83365132606527204</v>
      </c>
      <c r="E56" s="6">
        <f>'2. Strategy Calcs'!T56</f>
        <v>0.16634867393472819</v>
      </c>
      <c r="F56" s="50">
        <f ca="1">'2. Strategy Calcs'!R56</f>
        <v>115.09573218841058</v>
      </c>
      <c r="G56" s="51">
        <f ca="1">F56*'Time Discounting'!C53</f>
        <v>35.865181280190782</v>
      </c>
      <c r="H56" s="52">
        <f t="shared" ca="1" si="12"/>
        <v>741.34357989458329</v>
      </c>
      <c r="I56" s="5">
        <f>'2. Strategy Calcs'!S56</f>
        <v>0.83365132606527204</v>
      </c>
      <c r="J56">
        <f ca="1">I56*'Time Discounting'!D53</f>
        <v>0.25977553959045119</v>
      </c>
      <c r="K56" s="6">
        <f t="shared" ca="1" si="13"/>
        <v>27.544373127464908</v>
      </c>
      <c r="M56" s="14">
        <f t="shared" si="8"/>
        <v>1.0000000000000002</v>
      </c>
      <c r="O56" s="5">
        <f t="shared" si="14"/>
        <v>0.83365132606527204</v>
      </c>
      <c r="P56">
        <f t="shared" si="9"/>
        <v>0.82137806114754131</v>
      </c>
      <c r="Q56">
        <f t="shared" si="10"/>
        <v>1.227326491773076E-2</v>
      </c>
      <c r="R56" s="63">
        <f t="shared" ca="1" si="11"/>
        <v>115.09573218841058</v>
      </c>
      <c r="S56" s="14">
        <f t="shared" si="15"/>
        <v>0.83365132606527204</v>
      </c>
      <c r="T56" s="14">
        <f>0 + '2. Strategy Calcs'!Q55 + T55</f>
        <v>0.16634867393472819</v>
      </c>
    </row>
    <row r="57" spans="2:20" x14ac:dyDescent="0.35">
      <c r="B57" s="14">
        <v>49</v>
      </c>
      <c r="D57" s="5">
        <f>'2. Strategy Calcs'!O57</f>
        <v>0.82137806114754131</v>
      </c>
      <c r="E57" s="6">
        <f>'2. Strategy Calcs'!T57</f>
        <v>0.17862193885245894</v>
      </c>
      <c r="F57" s="50">
        <f ca="1">'2. Strategy Calcs'!R57</f>
        <v>122.92562988154323</v>
      </c>
      <c r="G57" s="51">
        <f ca="1">F57*'Time Discounting'!C54</f>
        <v>37.385788117855917</v>
      </c>
      <c r="H57" s="52">
        <f t="shared" ca="1" si="12"/>
        <v>778.72936801243918</v>
      </c>
      <c r="I57" s="5">
        <f>'2. Strategy Calcs'!S57</f>
        <v>0.82137806114754131</v>
      </c>
      <c r="J57">
        <f ca="1">I57*'Time Discounting'!D54</f>
        <v>0.24980849142940156</v>
      </c>
      <c r="K57" s="6">
        <f t="shared" ca="1" si="13"/>
        <v>27.79418161889431</v>
      </c>
      <c r="M57" s="14">
        <f t="shared" si="8"/>
        <v>1.0000000000000002</v>
      </c>
      <c r="O57" s="5">
        <f t="shared" si="14"/>
        <v>0.82137806114754131</v>
      </c>
      <c r="P57">
        <f t="shared" si="9"/>
        <v>0.80826985294529996</v>
      </c>
      <c r="Q57">
        <f t="shared" si="10"/>
        <v>1.3108208202241378E-2</v>
      </c>
      <c r="R57" s="63">
        <f t="shared" ca="1" si="11"/>
        <v>122.92562988154323</v>
      </c>
      <c r="S57" s="14">
        <f t="shared" si="15"/>
        <v>0.82137806114754131</v>
      </c>
      <c r="T57" s="14">
        <f>0 + '2. Strategy Calcs'!Q56 + T56</f>
        <v>0.17862193885245894</v>
      </c>
    </row>
    <row r="58" spans="2:20" x14ac:dyDescent="0.35">
      <c r="B58" s="14">
        <v>50</v>
      </c>
      <c r="D58" s="5">
        <f>'2. Strategy Calcs'!O58</f>
        <v>0.80826985294529996</v>
      </c>
      <c r="E58" s="6">
        <f>'2. Strategy Calcs'!T58</f>
        <v>0.19173014705470032</v>
      </c>
      <c r="F58" s="50">
        <f ca="1">'2. Strategy Calcs'!R58</f>
        <v>131.03814422581488</v>
      </c>
      <c r="G58" s="51">
        <f ca="1">F58*'Time Discounting'!C55</f>
        <v>38.896642888169708</v>
      </c>
      <c r="H58" s="52">
        <f t="shared" ca="1" si="12"/>
        <v>817.62601090060889</v>
      </c>
      <c r="I58" s="5">
        <f>'2. Strategy Calcs'!S58</f>
        <v>0.80826985294529996</v>
      </c>
      <c r="J58">
        <f ca="1">I58*'Time Discounting'!D55</f>
        <v>0.23992238300558297</v>
      </c>
      <c r="K58" s="6">
        <f t="shared" ca="1" si="13"/>
        <v>28.034104001899895</v>
      </c>
      <c r="M58" s="14">
        <f t="shared" si="8"/>
        <v>1.0000000000000002</v>
      </c>
      <c r="O58" s="5">
        <f t="shared" si="14"/>
        <v>0.80826985294529996</v>
      </c>
      <c r="P58">
        <f t="shared" si="9"/>
        <v>0.79429656455456688</v>
      </c>
      <c r="Q58">
        <f t="shared" si="10"/>
        <v>1.3973288390733047E-2</v>
      </c>
      <c r="R58" s="63">
        <f t="shared" ca="1" si="11"/>
        <v>131.03814422581488</v>
      </c>
      <c r="S58" s="14">
        <f t="shared" si="15"/>
        <v>0.80826985294529996</v>
      </c>
      <c r="T58" s="14">
        <f>0 + '2. Strategy Calcs'!Q57 + T57</f>
        <v>0.19173014705470032</v>
      </c>
    </row>
    <row r="59" spans="2:20" x14ac:dyDescent="0.35">
      <c r="B59" s="14">
        <v>51</v>
      </c>
      <c r="D59" s="5">
        <f>'2. Strategy Calcs'!O59</f>
        <v>0.79429656455456688</v>
      </c>
      <c r="E59" s="6">
        <f>'2. Strategy Calcs'!T59</f>
        <v>0.20570343544543337</v>
      </c>
      <c r="F59" s="50">
        <f ca="1">'2. Strategy Calcs'!R59</f>
        <v>139.70302530441404</v>
      </c>
      <c r="G59" s="51">
        <f ca="1">F59*'Time Discounting'!C56</f>
        <v>40.473474107205675</v>
      </c>
      <c r="H59" s="52">
        <f t="shared" ca="1" si="12"/>
        <v>858.09948500781456</v>
      </c>
      <c r="I59" s="5">
        <f>'2. Strategy Calcs'!S59</f>
        <v>0.79429656455456688</v>
      </c>
      <c r="J59">
        <f ca="1">I59*'Time Discounting'!D56</f>
        <v>0.23011628680832827</v>
      </c>
      <c r="K59" s="6">
        <f t="shared" ca="1" si="13"/>
        <v>28.264220288708223</v>
      </c>
      <c r="M59" s="14">
        <f t="shared" si="8"/>
        <v>1.0000000000000002</v>
      </c>
      <c r="O59" s="5">
        <f t="shared" si="14"/>
        <v>0.79429656455456688</v>
      </c>
      <c r="P59">
        <f t="shared" si="9"/>
        <v>0.77939929419737664</v>
      </c>
      <c r="Q59">
        <f t="shared" si="10"/>
        <v>1.4897270357190259E-2</v>
      </c>
      <c r="R59" s="63">
        <f t="shared" ca="1" si="11"/>
        <v>139.70302530441404</v>
      </c>
      <c r="S59" s="14">
        <f t="shared" si="15"/>
        <v>0.79429656455456688</v>
      </c>
      <c r="T59" s="14">
        <f>0 + '2. Strategy Calcs'!Q58 + T58</f>
        <v>0.20570343544543337</v>
      </c>
    </row>
    <row r="60" spans="2:20" x14ac:dyDescent="0.35">
      <c r="B60" s="14">
        <v>52</v>
      </c>
      <c r="D60" s="5">
        <f>'2. Strategy Calcs'!O60</f>
        <v>0.77939929419737664</v>
      </c>
      <c r="E60" s="6">
        <f>'2. Strategy Calcs'!T60</f>
        <v>0.22060070580262364</v>
      </c>
      <c r="F60" s="50">
        <f ca="1">'2. Strategy Calcs'!R60</f>
        <v>149.2794139691558</v>
      </c>
      <c r="G60" s="51">
        <f ca="1">F60*'Time Discounting'!C57</f>
        <v>42.209954362614781</v>
      </c>
      <c r="H60" s="52">
        <f t="shared" ca="1" si="12"/>
        <v>900.30943937042935</v>
      </c>
      <c r="I60" s="5">
        <f>'2. Strategy Calcs'!S60</f>
        <v>0.77939929419737664</v>
      </c>
      <c r="J60">
        <f ca="1">I60*'Time Discounting'!D57</f>
        <v>0.22038141605461373</v>
      </c>
      <c r="K60" s="6">
        <f t="shared" ca="1" si="13"/>
        <v>28.484601704762838</v>
      </c>
      <c r="M60" s="14">
        <f t="shared" si="8"/>
        <v>1.0000000000000002</v>
      </c>
      <c r="O60" s="5">
        <f t="shared" si="14"/>
        <v>0.77939929419737664</v>
      </c>
      <c r="P60">
        <f t="shared" si="9"/>
        <v>0.76348084301268937</v>
      </c>
      <c r="Q60">
        <f t="shared" si="10"/>
        <v>1.5918451184687217E-2</v>
      </c>
      <c r="R60" s="63">
        <f t="shared" ca="1" si="11"/>
        <v>149.2794139691558</v>
      </c>
      <c r="S60" s="14">
        <f t="shared" si="15"/>
        <v>0.77939929419737664</v>
      </c>
      <c r="T60" s="14">
        <f>0 + '2. Strategy Calcs'!Q59 + T59</f>
        <v>0.22060070580262364</v>
      </c>
    </row>
    <row r="61" spans="2:20" x14ac:dyDescent="0.35">
      <c r="B61" s="14">
        <v>53</v>
      </c>
      <c r="D61" s="5">
        <f>'2. Strategy Calcs'!O61</f>
        <v>0.76348084301268937</v>
      </c>
      <c r="E61" s="6">
        <f>'2. Strategy Calcs'!T61</f>
        <v>0.23651915698731085</v>
      </c>
      <c r="F61" s="50">
        <f ca="1">'2. Strategy Calcs'!R61</f>
        <v>160.27006552425567</v>
      </c>
      <c r="G61" s="51">
        <f ca="1">F61*'Time Discounting'!C58</f>
        <v>44.230073728635652</v>
      </c>
      <c r="H61" s="52">
        <f t="shared" ca="1" si="12"/>
        <v>944.53951309906495</v>
      </c>
      <c r="I61" s="5">
        <f>'2. Strategy Calcs'!S61</f>
        <v>0.76348084301268937</v>
      </c>
      <c r="J61">
        <f ca="1">I61*'Time Discounting'!D58</f>
        <v>0.21069944575358956</v>
      </c>
      <c r="K61" s="6">
        <f t="shared" ca="1" si="13"/>
        <v>28.695301150516428</v>
      </c>
      <c r="M61" s="14">
        <f t="shared" si="8"/>
        <v>1.0000000000000002</v>
      </c>
      <c r="O61" s="5">
        <f t="shared" si="14"/>
        <v>0.76348084301268937</v>
      </c>
      <c r="P61">
        <f t="shared" si="9"/>
        <v>0.74639040068993456</v>
      </c>
      <c r="Q61">
        <f t="shared" si="10"/>
        <v>1.709044232275474E-2</v>
      </c>
      <c r="R61" s="63">
        <f t="shared" ca="1" si="11"/>
        <v>160.27006552425567</v>
      </c>
      <c r="S61" s="14">
        <f t="shared" si="15"/>
        <v>0.76348084301268937</v>
      </c>
      <c r="T61" s="14">
        <f>0 + '2. Strategy Calcs'!Q60 + T60</f>
        <v>0.23651915698731085</v>
      </c>
    </row>
    <row r="62" spans="2:20" x14ac:dyDescent="0.35">
      <c r="B62" s="14">
        <v>54</v>
      </c>
      <c r="D62" s="5">
        <f>'2. Strategy Calcs'!O62</f>
        <v>0.74639040068993456</v>
      </c>
      <c r="E62" s="6">
        <f>'2. Strategy Calcs'!T62</f>
        <v>0.2536095993100656</v>
      </c>
      <c r="F62" s="50">
        <f ca="1">'2. Strategy Calcs'!R62</f>
        <v>172.73642053997568</v>
      </c>
      <c r="G62" s="51">
        <f ca="1">F62*'Time Discounting'!C59</f>
        <v>46.526400245595788</v>
      </c>
      <c r="H62" s="52">
        <f t="shared" ca="1" si="12"/>
        <v>991.06591334466077</v>
      </c>
      <c r="I62" s="5">
        <f>'2. Strategy Calcs'!S62</f>
        <v>0.74639040068993456</v>
      </c>
      <c r="J62">
        <f ca="1">I62*'Time Discounting'!D59</f>
        <v>0.20103958628651689</v>
      </c>
      <c r="K62" s="6">
        <f t="shared" ca="1" si="13"/>
        <v>28.896340736802944</v>
      </c>
      <c r="M62" s="14">
        <f t="shared" si="8"/>
        <v>1.0000000000000002</v>
      </c>
      <c r="O62" s="5">
        <f t="shared" si="14"/>
        <v>0.74639040068993456</v>
      </c>
      <c r="P62">
        <f t="shared" si="9"/>
        <v>0.72797060518650802</v>
      </c>
      <c r="Q62">
        <f t="shared" si="10"/>
        <v>1.8419795503426543E-2</v>
      </c>
      <c r="R62" s="63">
        <f t="shared" ca="1" si="11"/>
        <v>172.73642053997568</v>
      </c>
      <c r="S62" s="14">
        <f t="shared" si="15"/>
        <v>0.74639040068993456</v>
      </c>
      <c r="T62" s="14">
        <f>0 + '2. Strategy Calcs'!Q61 + T61</f>
        <v>0.2536095993100656</v>
      </c>
    </row>
    <row r="63" spans="2:20" x14ac:dyDescent="0.35">
      <c r="B63" s="14">
        <v>55</v>
      </c>
      <c r="D63" s="5">
        <f>'2. Strategy Calcs'!O63</f>
        <v>0.72797060518650802</v>
      </c>
      <c r="E63" s="6">
        <f>'2. Strategy Calcs'!T63</f>
        <v>0.27202939481349214</v>
      </c>
      <c r="F63" s="50">
        <f ca="1">'2. Strategy Calcs'!R63</f>
        <v>186.50704422469997</v>
      </c>
      <c r="G63" s="51">
        <f ca="1">F63*'Time Discounting'!C60</f>
        <v>49.029906344539995</v>
      </c>
      <c r="H63" s="52">
        <f t="shared" ca="1" si="12"/>
        <v>1040.0958196892007</v>
      </c>
      <c r="I63" s="5">
        <f>'2. Strategy Calcs'!S63</f>
        <v>0.72797060518650802</v>
      </c>
      <c r="J63">
        <f ca="1">I63*'Time Discounting'!D60</f>
        <v>0.19137256044265641</v>
      </c>
      <c r="K63" s="6">
        <f t="shared" ca="1" si="13"/>
        <v>29.0877132972456</v>
      </c>
      <c r="M63" s="14">
        <f t="shared" si="8"/>
        <v>1.0000000000000002</v>
      </c>
      <c r="O63" s="5">
        <f t="shared" si="14"/>
        <v>0.72797060518650802</v>
      </c>
      <c r="P63">
        <f t="shared" si="9"/>
        <v>0.70808237545575203</v>
      </c>
      <c r="Q63">
        <f t="shared" si="10"/>
        <v>1.9888229730755928E-2</v>
      </c>
      <c r="R63" s="63">
        <f t="shared" ca="1" si="11"/>
        <v>186.50704422469997</v>
      </c>
      <c r="S63" s="14">
        <f t="shared" si="15"/>
        <v>0.72797060518650802</v>
      </c>
      <c r="T63" s="14">
        <f>0 + '2. Strategy Calcs'!Q62 + T62</f>
        <v>0.27202939481349214</v>
      </c>
    </row>
    <row r="64" spans="2:20" x14ac:dyDescent="0.35">
      <c r="B64" s="14">
        <v>56</v>
      </c>
      <c r="D64" s="5">
        <f>'2. Strategy Calcs'!O64</f>
        <v>0.70808237545575203</v>
      </c>
      <c r="E64" s="6">
        <f>'2. Strategy Calcs'!T64</f>
        <v>0.29191762454424808</v>
      </c>
      <c r="F64" s="50">
        <f ca="1">'2. Strategy Calcs'!R64</f>
        <v>201.19288799174319</v>
      </c>
      <c r="G64" s="51">
        <f ca="1">F64*'Time Discounting'!C61</f>
        <v>51.621276144431356</v>
      </c>
      <c r="H64" s="52">
        <f t="shared" ca="1" si="12"/>
        <v>1091.7170958336319</v>
      </c>
      <c r="I64" s="5">
        <f>'2. Strategy Calcs'!S64</f>
        <v>0.70808237545575203</v>
      </c>
      <c r="J64">
        <f ca="1">I64*'Time Discounting'!D61</f>
        <v>0.18167697775632294</v>
      </c>
      <c r="K64" s="6">
        <f t="shared" ca="1" si="13"/>
        <v>29.269390275001921</v>
      </c>
      <c r="M64" s="14">
        <f t="shared" si="8"/>
        <v>1</v>
      </c>
      <c r="O64" s="5">
        <f t="shared" si="14"/>
        <v>0.70808237545575203</v>
      </c>
      <c r="P64">
        <f t="shared" si="9"/>
        <v>0.6866281167535806</v>
      </c>
      <c r="Q64">
        <f t="shared" si="10"/>
        <v>2.1454258702171394E-2</v>
      </c>
      <c r="R64" s="63">
        <f t="shared" ca="1" si="11"/>
        <v>201.19288799174319</v>
      </c>
      <c r="S64" s="14">
        <f t="shared" si="15"/>
        <v>0.70808237545575203</v>
      </c>
      <c r="T64" s="14">
        <f>0 + '2. Strategy Calcs'!Q63 + T63</f>
        <v>0.29191762454424808</v>
      </c>
    </row>
    <row r="65" spans="2:20" x14ac:dyDescent="0.35">
      <c r="B65" s="14">
        <v>57</v>
      </c>
      <c r="D65" s="5">
        <f>'2. Strategy Calcs'!O65</f>
        <v>0.6866281167535806</v>
      </c>
      <c r="E65" s="6">
        <f>'2. Strategy Calcs'!T65</f>
        <v>0.31337188324641946</v>
      </c>
      <c r="F65" s="50">
        <f ca="1">'2. Strategy Calcs'!R65</f>
        <v>216.58076034282121</v>
      </c>
      <c r="G65" s="51">
        <f ca="1">F65*'Time Discounting'!C62</f>
        <v>54.235827869515596</v>
      </c>
      <c r="H65" s="52">
        <f t="shared" ca="1" si="12"/>
        <v>1145.9529237031475</v>
      </c>
      <c r="I65" s="5">
        <f>'2. Strategy Calcs'!S65</f>
        <v>0.6866281167535806</v>
      </c>
      <c r="J65">
        <f ca="1">I65*'Time Discounting'!D62</f>
        <v>0.1719443790467384</v>
      </c>
      <c r="K65" s="6">
        <f t="shared" ca="1" si="13"/>
        <v>29.44133465404866</v>
      </c>
      <c r="M65" s="14">
        <f t="shared" si="8"/>
        <v>1</v>
      </c>
      <c r="O65" s="5">
        <f t="shared" si="14"/>
        <v>0.6866281167535806</v>
      </c>
      <c r="P65">
        <f t="shared" si="9"/>
        <v>0.66353296806970385</v>
      </c>
      <c r="Q65">
        <f t="shared" si="10"/>
        <v>2.3095148683876746E-2</v>
      </c>
      <c r="R65" s="63">
        <f t="shared" ca="1" si="11"/>
        <v>216.58076034282121</v>
      </c>
      <c r="S65" s="14">
        <f t="shared" si="15"/>
        <v>0.6866281167535806</v>
      </c>
      <c r="T65" s="14">
        <f>0 + '2. Strategy Calcs'!Q64 + T64</f>
        <v>0.31337188324641946</v>
      </c>
    </row>
    <row r="66" spans="2:20" x14ac:dyDescent="0.35">
      <c r="B66" s="14">
        <v>58</v>
      </c>
      <c r="D66" s="5">
        <f>'2. Strategy Calcs'!O66</f>
        <v>0.66353296806970385</v>
      </c>
      <c r="E66" s="6">
        <f>'2. Strategy Calcs'!T66</f>
        <v>0.3364670319302962</v>
      </c>
      <c r="F66" s="50">
        <f ca="1">'2. Strategy Calcs'!R66</f>
        <v>231.57169563108062</v>
      </c>
      <c r="G66" s="51">
        <f ca="1">F66*'Time Discounting'!C63</f>
        <v>56.598140520481778</v>
      </c>
      <c r="H66" s="52">
        <f t="shared" ca="1" si="12"/>
        <v>1202.5510642236293</v>
      </c>
      <c r="I66" s="5">
        <f>'2. Strategy Calcs'!S66</f>
        <v>0.66353296806970385</v>
      </c>
      <c r="J66">
        <f ca="1">I66*'Time Discounting'!D63</f>
        <v>0.16217323997406963</v>
      </c>
      <c r="K66" s="6">
        <f t="shared" ca="1" si="13"/>
        <v>29.60350789402273</v>
      </c>
      <c r="M66" s="14">
        <f t="shared" si="8"/>
        <v>1</v>
      </c>
      <c r="O66" s="5">
        <f t="shared" si="14"/>
        <v>0.66353296806970385</v>
      </c>
      <c r="P66">
        <f t="shared" si="9"/>
        <v>0.63883925689650578</v>
      </c>
      <c r="Q66">
        <f t="shared" si="10"/>
        <v>2.4693711173198071E-2</v>
      </c>
      <c r="R66" s="63">
        <f t="shared" ca="1" si="11"/>
        <v>231.57169563108062</v>
      </c>
      <c r="S66" s="14">
        <f t="shared" si="15"/>
        <v>0.66353296806970385</v>
      </c>
      <c r="T66" s="14">
        <f>0 + '2. Strategy Calcs'!Q65 + T65</f>
        <v>0.3364670319302962</v>
      </c>
    </row>
    <row r="67" spans="2:20" x14ac:dyDescent="0.35">
      <c r="B67" s="14">
        <v>59</v>
      </c>
      <c r="D67" s="5">
        <f>'2. Strategy Calcs'!O67</f>
        <v>0.63883925689650578</v>
      </c>
      <c r="E67" s="6">
        <f>'2. Strategy Calcs'!T67</f>
        <v>0.36116074310349428</v>
      </c>
      <c r="F67" s="50">
        <f ca="1">'2. Strategy Calcs'!R67</f>
        <v>246.58646733881662</v>
      </c>
      <c r="G67" s="51">
        <f ca="1">F67*'Time Discounting'!C64</f>
        <v>58.82151608306588</v>
      </c>
      <c r="H67" s="52">
        <f t="shared" ca="1" si="12"/>
        <v>1261.3725803066952</v>
      </c>
      <c r="I67" s="5">
        <f>'2. Strategy Calcs'!S67</f>
        <v>0.63883925689650578</v>
      </c>
      <c r="J67">
        <f ca="1">I67*'Time Discounting'!D64</f>
        <v>0.15239073753548346</v>
      </c>
      <c r="K67" s="6">
        <f t="shared" ca="1" si="13"/>
        <v>29.755898631558214</v>
      </c>
      <c r="M67" s="14">
        <f t="shared" si="8"/>
        <v>1</v>
      </c>
      <c r="O67" s="5">
        <f t="shared" si="14"/>
        <v>0.63883925689650578</v>
      </c>
      <c r="P67">
        <f t="shared" si="9"/>
        <v>0.6125444414308685</v>
      </c>
      <c r="Q67">
        <f t="shared" si="10"/>
        <v>2.6294815465637236E-2</v>
      </c>
      <c r="R67" s="63">
        <f t="shared" ca="1" si="11"/>
        <v>246.58646733881662</v>
      </c>
      <c r="S67" s="14">
        <f t="shared" si="15"/>
        <v>0.63883925689650578</v>
      </c>
      <c r="T67" s="14">
        <f>0 + '2. Strategy Calcs'!Q66 + T66</f>
        <v>0.36116074310349428</v>
      </c>
    </row>
    <row r="68" spans="2:20" x14ac:dyDescent="0.35">
      <c r="B68" s="14">
        <v>60</v>
      </c>
      <c r="D68" s="5">
        <f>'2. Strategy Calcs'!O68</f>
        <v>0.6125444414308685</v>
      </c>
      <c r="E68" s="6">
        <f>'2. Strategy Calcs'!T68</f>
        <v>0.3874555585691315</v>
      </c>
      <c r="F68" s="50">
        <f ca="1">'2. Strategy Calcs'!R68</f>
        <v>261.38494080822898</v>
      </c>
      <c r="G68" s="51">
        <f ca="1">F68*'Time Discounting'!C65</f>
        <v>60.855218451328724</v>
      </c>
      <c r="H68" s="52">
        <f t="shared" ca="1" si="12"/>
        <v>1322.2277987580239</v>
      </c>
      <c r="I68" s="5">
        <f>'2. Strategy Calcs'!S68</f>
        <v>0.6125444414308685</v>
      </c>
      <c r="J68">
        <f ca="1">I68*'Time Discounting'!D65</f>
        <v>0.14261160447560522</v>
      </c>
      <c r="K68" s="6">
        <f t="shared" ca="1" si="13"/>
        <v>29.898510236033818</v>
      </c>
      <c r="M68" s="14">
        <f t="shared" si="8"/>
        <v>1</v>
      </c>
      <c r="O68" s="5">
        <f t="shared" si="14"/>
        <v>0.6125444414308685</v>
      </c>
      <c r="P68">
        <f t="shared" si="9"/>
        <v>0.58467158669466301</v>
      </c>
      <c r="Q68">
        <f t="shared" si="10"/>
        <v>2.7872854736205398E-2</v>
      </c>
      <c r="R68" s="63">
        <f t="shared" ca="1" si="11"/>
        <v>261.38494080822898</v>
      </c>
      <c r="S68" s="14">
        <f t="shared" si="15"/>
        <v>0.6125444414308685</v>
      </c>
      <c r="T68" s="14">
        <f>0 + '2. Strategy Calcs'!Q67 + T67</f>
        <v>0.3874555585691315</v>
      </c>
    </row>
    <row r="69" spans="2:20" x14ac:dyDescent="0.35">
      <c r="B69" s="14">
        <v>61</v>
      </c>
      <c r="D69" s="5">
        <f>'2. Strategy Calcs'!O69</f>
        <v>0.58467158669466301</v>
      </c>
      <c r="E69" s="6">
        <f>'2. Strategy Calcs'!T69</f>
        <v>0.41532841330533687</v>
      </c>
      <c r="F69" s="50">
        <f ca="1">'2. Strategy Calcs'!R69</f>
        <v>275.68509051861093</v>
      </c>
      <c r="G69" s="51">
        <f ca="1">F69*'Time Discounting'!C66</f>
        <v>62.644194593230907</v>
      </c>
      <c r="H69" s="52">
        <f t="shared" ca="1" si="12"/>
        <v>1384.8719933512548</v>
      </c>
      <c r="I69" s="5">
        <f>'2. Strategy Calcs'!S69</f>
        <v>0.58467158669466301</v>
      </c>
      <c r="J69">
        <f ca="1">I69*'Time Discounting'!D66</f>
        <v>0.13285550038681174</v>
      </c>
      <c r="K69" s="6">
        <f t="shared" ca="1" si="13"/>
        <v>30.031365736420629</v>
      </c>
      <c r="M69" s="14">
        <f t="shared" si="8"/>
        <v>0.99999999999999989</v>
      </c>
      <c r="O69" s="5">
        <f t="shared" si="14"/>
        <v>0.58467158669466301</v>
      </c>
      <c r="P69">
        <f t="shared" si="9"/>
        <v>0.55527383157838595</v>
      </c>
      <c r="Q69">
        <f t="shared" si="10"/>
        <v>2.939775511627702E-2</v>
      </c>
      <c r="R69" s="63">
        <f t="shared" ca="1" si="11"/>
        <v>275.68509051861093</v>
      </c>
      <c r="S69" s="14">
        <f t="shared" si="15"/>
        <v>0.58467158669466301</v>
      </c>
      <c r="T69" s="14">
        <f>0 + '2. Strategy Calcs'!Q68 + T68</f>
        <v>0.41532841330533687</v>
      </c>
    </row>
    <row r="70" spans="2:20" x14ac:dyDescent="0.35">
      <c r="B70" s="14">
        <v>62</v>
      </c>
      <c r="D70" s="5">
        <f>'2. Strategy Calcs'!O70</f>
        <v>0.55527383157838595</v>
      </c>
      <c r="E70" s="6">
        <f>'2. Strategy Calcs'!T70</f>
        <v>0.44472616842161389</v>
      </c>
      <c r="F70" s="50">
        <f ca="1">'2. Strategy Calcs'!R70</f>
        <v>289.16031184133561</v>
      </c>
      <c r="G70" s="51">
        <f ca="1">F70*'Time Discounting'!C67</f>
        <v>64.129303434722885</v>
      </c>
      <c r="H70" s="52">
        <f t="shared" ca="1" si="12"/>
        <v>1449.0012967859777</v>
      </c>
      <c r="I70" s="5">
        <f>'2. Strategy Calcs'!S70</f>
        <v>0.55527383157838595</v>
      </c>
      <c r="J70">
        <f ca="1">I70*'Time Discounting'!D67</f>
        <v>0.1231473427590942</v>
      </c>
      <c r="K70" s="6">
        <f t="shared" ca="1" si="13"/>
        <v>30.154513079179722</v>
      </c>
      <c r="M70" s="14">
        <f t="shared" si="8"/>
        <v>0.99999999999999978</v>
      </c>
      <c r="O70" s="5">
        <f t="shared" si="14"/>
        <v>0.55527383157838595</v>
      </c>
      <c r="P70">
        <f t="shared" si="9"/>
        <v>0.52443914254653923</v>
      </c>
      <c r="Q70">
        <f t="shared" si="10"/>
        <v>3.0834689031846718E-2</v>
      </c>
      <c r="R70" s="63">
        <f t="shared" ca="1" si="11"/>
        <v>289.16031184133561</v>
      </c>
      <c r="S70" s="14">
        <f t="shared" si="15"/>
        <v>0.55527383157838595</v>
      </c>
      <c r="T70" s="14">
        <f>0 + '2. Strategy Calcs'!Q69 + T69</f>
        <v>0.44472616842161389</v>
      </c>
    </row>
    <row r="71" spans="2:20" x14ac:dyDescent="0.35">
      <c r="B71" s="14">
        <v>63</v>
      </c>
      <c r="D71" s="5">
        <f>'2. Strategy Calcs'!O71</f>
        <v>0.52443914254653923</v>
      </c>
      <c r="E71" s="6">
        <f>'2. Strategy Calcs'!T71</f>
        <v>0.47556085745346061</v>
      </c>
      <c r="F71" s="50">
        <f ca="1">'2. Strategy Calcs'!R71</f>
        <v>273.10306622859918</v>
      </c>
      <c r="G71" s="51">
        <f ca="1">F71*'Time Discounting'!C68</f>
        <v>59.11459276477764</v>
      </c>
      <c r="H71" s="52">
        <f t="shared" ca="1" si="12"/>
        <v>1508.1158895507554</v>
      </c>
      <c r="I71" s="5">
        <f>'2. Strategy Calcs'!S71</f>
        <v>0.52443914254653923</v>
      </c>
      <c r="J71">
        <f ca="1">I71*'Time Discounting'!D68</f>
        <v>0.11351760626370194</v>
      </c>
      <c r="K71" s="6">
        <f t="shared" ca="1" si="13"/>
        <v>30.268030685443424</v>
      </c>
      <c r="M71" s="14">
        <f t="shared" si="8"/>
        <v>0.99999999999999978</v>
      </c>
      <c r="O71" s="5">
        <f t="shared" si="14"/>
        <v>0.52443914254653923</v>
      </c>
      <c r="P71">
        <f t="shared" si="9"/>
        <v>0.49531672229744439</v>
      </c>
      <c r="Q71">
        <f t="shared" si="10"/>
        <v>2.9122420249094852E-2</v>
      </c>
      <c r="R71" s="63">
        <f t="shared" ca="1" si="11"/>
        <v>273.10306622859918</v>
      </c>
      <c r="S71" s="14">
        <f t="shared" si="15"/>
        <v>0.52443914254653923</v>
      </c>
      <c r="T71" s="14">
        <f>0 + '2. Strategy Calcs'!Q70 + T70</f>
        <v>0.47556085745346061</v>
      </c>
    </row>
    <row r="72" spans="2:20" x14ac:dyDescent="0.35">
      <c r="B72" s="14">
        <v>64</v>
      </c>
      <c r="D72" s="5">
        <f>'2. Strategy Calcs'!O72</f>
        <v>0.49531672229744439</v>
      </c>
      <c r="E72" s="6">
        <f>'2. Strategy Calcs'!T72</f>
        <v>0.5046832777025555</v>
      </c>
      <c r="F72" s="50">
        <f ca="1">'2. Strategy Calcs'!R72</f>
        <v>257.93748909908527</v>
      </c>
      <c r="G72" s="51">
        <f ca="1">F72*'Time Discounting'!C69</f>
        <v>54.492016762704758</v>
      </c>
      <c r="H72" s="52">
        <f t="shared" ca="1" si="12"/>
        <v>1562.60790631346</v>
      </c>
      <c r="I72" s="5">
        <f>'2. Strategy Calcs'!S72</f>
        <v>0.49531672229744439</v>
      </c>
      <c r="J72">
        <f ca="1">I72*'Time Discounting'!D69</f>
        <v>0.10464088500106297</v>
      </c>
      <c r="K72" s="6">
        <f t="shared" ca="1" si="13"/>
        <v>30.372671570444489</v>
      </c>
      <c r="M72" s="14">
        <f t="shared" ref="M72:M90" si="16">SUM(D72:E72)</f>
        <v>0.99999999999999989</v>
      </c>
      <c r="O72" s="5">
        <f t="shared" si="14"/>
        <v>0.49531672229744439</v>
      </c>
      <c r="P72">
        <f t="shared" ref="P72:P89" si="17">O72*(1-(InterpolateTable(tdead,cycle+18,1)))</f>
        <v>0.46781148751823393</v>
      </c>
      <c r="Q72">
        <f t="shared" ref="Q72:Q89" si="18">O72*(InterpolateTable(tdead,cycle+18,1))</f>
        <v>2.7505234779210463E-2</v>
      </c>
      <c r="R72" s="63">
        <f t="shared" ref="R72:R89" ca="1" si="19">Q72*(cDead)</f>
        <v>257.93748909908527</v>
      </c>
      <c r="S72" s="14">
        <f t="shared" si="15"/>
        <v>0.49531672229744439</v>
      </c>
      <c r="T72" s="14">
        <f>0 + '2. Strategy Calcs'!Q71 + T71</f>
        <v>0.5046832777025555</v>
      </c>
    </row>
    <row r="73" spans="2:20" x14ac:dyDescent="0.35">
      <c r="B73" s="14">
        <v>65</v>
      </c>
      <c r="D73" s="5">
        <f>'2. Strategy Calcs'!O73</f>
        <v>0.46781148751823393</v>
      </c>
      <c r="E73" s="6">
        <f>'2. Strategy Calcs'!T73</f>
        <v>0.53218851248176602</v>
      </c>
      <c r="F73" s="50">
        <f ca="1">'2. Strategy Calcs'!R73</f>
        <v>243.61406556691963</v>
      </c>
      <c r="G73" s="51">
        <f ca="1">F73*'Time Discounting'!C70</f>
        <v>50.230911725677124</v>
      </c>
      <c r="H73" s="52">
        <f t="shared" ref="H73:H90" ca="1" si="20">H72 + G73</f>
        <v>1612.8388180391371</v>
      </c>
      <c r="I73" s="5">
        <f>'2. Strategy Calcs'!S73</f>
        <v>0.46781148751823393</v>
      </c>
      <c r="J73">
        <f ca="1">I73*'Time Discounting'!D70</f>
        <v>9.6458295538486297E-2</v>
      </c>
      <c r="K73" s="6">
        <f t="shared" ref="K73:K90" ca="1" si="21">K72 + J73</f>
        <v>30.469129865982975</v>
      </c>
      <c r="M73" s="14">
        <f t="shared" si="16"/>
        <v>1</v>
      </c>
      <c r="O73" s="5">
        <f t="shared" ref="O73:O90" si="22">0 + P72</f>
        <v>0.46781148751823393</v>
      </c>
      <c r="P73">
        <f t="shared" si="17"/>
        <v>0.44183363492945388</v>
      </c>
      <c r="Q73">
        <f t="shared" si="18"/>
        <v>2.5977852588780041E-2</v>
      </c>
      <c r="R73" s="63">
        <f t="shared" ca="1" si="19"/>
        <v>243.61406556691963</v>
      </c>
      <c r="S73" s="14">
        <f t="shared" ref="S73:S89" si="23">O73*(1)</f>
        <v>0.46781148751823393</v>
      </c>
      <c r="T73" s="14">
        <f>0 + '2. Strategy Calcs'!Q72 + T72</f>
        <v>0.53218851248176602</v>
      </c>
    </row>
    <row r="74" spans="2:20" x14ac:dyDescent="0.35">
      <c r="B74" s="14">
        <v>66</v>
      </c>
      <c r="D74" s="5">
        <f>'2. Strategy Calcs'!O74</f>
        <v>0.44183363492945388</v>
      </c>
      <c r="E74" s="6">
        <f>'2. Strategy Calcs'!T74</f>
        <v>0.55816636507054607</v>
      </c>
      <c r="F74" s="50">
        <f ca="1">'2. Strategy Calcs'!R74</f>
        <v>230.08603033754926</v>
      </c>
      <c r="G74" s="51">
        <f ca="1">F74*'Time Discounting'!C71</f>
        <v>46.303011756387221</v>
      </c>
      <c r="H74" s="52">
        <f t="shared" ca="1" si="20"/>
        <v>1659.1418297955242</v>
      </c>
      <c r="I74" s="5">
        <f>'2. Strategy Calcs'!S74</f>
        <v>0.44183363492945388</v>
      </c>
      <c r="J74">
        <f ca="1">I74*'Time Discounting'!D71</f>
        <v>8.8915558943289258E-2</v>
      </c>
      <c r="K74" s="6">
        <f t="shared" ca="1" si="21"/>
        <v>30.558045424926263</v>
      </c>
      <c r="M74" s="14">
        <f t="shared" si="16"/>
        <v>1</v>
      </c>
      <c r="O74" s="5">
        <f t="shared" si="22"/>
        <v>0.44183363492945388</v>
      </c>
      <c r="P74">
        <f t="shared" si="17"/>
        <v>0.41729834808164035</v>
      </c>
      <c r="Q74">
        <f t="shared" si="18"/>
        <v>2.4535286847813531E-2</v>
      </c>
      <c r="R74" s="63">
        <f t="shared" ca="1" si="19"/>
        <v>230.08603033754926</v>
      </c>
      <c r="S74" s="14">
        <f t="shared" si="23"/>
        <v>0.44183363492945388</v>
      </c>
      <c r="T74" s="14">
        <f>0 + '2. Strategy Calcs'!Q73 + T73</f>
        <v>0.55816636507054607</v>
      </c>
    </row>
    <row r="75" spans="2:20" x14ac:dyDescent="0.35">
      <c r="B75" s="14">
        <v>67</v>
      </c>
      <c r="D75" s="5">
        <f>'2. Strategy Calcs'!O75</f>
        <v>0.41729834808164035</v>
      </c>
      <c r="E75" s="6">
        <f>'2. Strategy Calcs'!T75</f>
        <v>0.58270165191835965</v>
      </c>
      <c r="F75" s="50">
        <f ca="1">'2. Strategy Calcs'!R75</f>
        <v>217.30921502128695</v>
      </c>
      <c r="G75" s="51">
        <f ca="1">F75*'Time Discounting'!C72</f>
        <v>42.682261262165675</v>
      </c>
      <c r="H75" s="52">
        <f t="shared" ca="1" si="20"/>
        <v>1701.8240910576899</v>
      </c>
      <c r="I75" s="5">
        <f>'2. Strategy Calcs'!S75</f>
        <v>0.41729834808164035</v>
      </c>
      <c r="J75">
        <f ca="1">I75*'Time Discounting'!D72</f>
        <v>8.1962640725318489E-2</v>
      </c>
      <c r="K75" s="6">
        <f t="shared" ca="1" si="21"/>
        <v>30.640008065651582</v>
      </c>
      <c r="M75" s="14">
        <f t="shared" si="16"/>
        <v>1</v>
      </c>
      <c r="O75" s="5">
        <f t="shared" si="22"/>
        <v>0.41729834808164035</v>
      </c>
      <c r="P75">
        <f t="shared" si="17"/>
        <v>0.39412552043365801</v>
      </c>
      <c r="Q75">
        <f t="shared" si="18"/>
        <v>2.3172827647982338E-2</v>
      </c>
      <c r="R75" s="63">
        <f t="shared" ca="1" si="19"/>
        <v>217.30921502128695</v>
      </c>
      <c r="S75" s="14">
        <f t="shared" si="23"/>
        <v>0.41729834808164035</v>
      </c>
      <c r="T75" s="14">
        <f>0 + '2. Strategy Calcs'!Q74 + T74</f>
        <v>0.58270165191835965</v>
      </c>
    </row>
    <row r="76" spans="2:20" x14ac:dyDescent="0.35">
      <c r="B76" s="14">
        <v>68</v>
      </c>
      <c r="D76" s="5">
        <f>'2. Strategy Calcs'!O76</f>
        <v>0.39412552043365801</v>
      </c>
      <c r="E76" s="6">
        <f>'2. Strategy Calcs'!T76</f>
        <v>0.60587447956634199</v>
      </c>
      <c r="F76" s="50">
        <f ca="1">'2. Strategy Calcs'!R76</f>
        <v>205.24190392562585</v>
      </c>
      <c r="G76" s="51">
        <f ca="1">F76*'Time Discounting'!C73</f>
        <v>39.344642116081488</v>
      </c>
      <c r="H76" s="52">
        <f t="shared" ca="1" si="20"/>
        <v>1741.1687331737714</v>
      </c>
      <c r="I76" s="5">
        <f>'2. Strategy Calcs'!S76</f>
        <v>0.39412552043365801</v>
      </c>
      <c r="J76">
        <f ca="1">I76*'Time Discounting'!D73</f>
        <v>7.555341893483826E-2</v>
      </c>
      <c r="K76" s="6">
        <f t="shared" ca="1" si="21"/>
        <v>30.71556148458642</v>
      </c>
      <c r="M76" s="14">
        <f t="shared" si="16"/>
        <v>1</v>
      </c>
      <c r="O76" s="5">
        <f t="shared" si="22"/>
        <v>0.39412552043365801</v>
      </c>
      <c r="P76">
        <f t="shared" si="17"/>
        <v>0.37223949380866472</v>
      </c>
      <c r="Q76">
        <f t="shared" si="18"/>
        <v>2.1886026624993289E-2</v>
      </c>
      <c r="R76" s="63">
        <f t="shared" ca="1" si="19"/>
        <v>205.24190392562585</v>
      </c>
      <c r="S76" s="14">
        <f t="shared" si="23"/>
        <v>0.39412552043365801</v>
      </c>
      <c r="T76" s="14">
        <f>0 + '2. Strategy Calcs'!Q75 + T75</f>
        <v>0.60587447956634199</v>
      </c>
    </row>
    <row r="77" spans="2:20" x14ac:dyDescent="0.35">
      <c r="B77" s="14">
        <v>69</v>
      </c>
      <c r="D77" s="5">
        <f>'2. Strategy Calcs'!O77</f>
        <v>0.37223949380866472</v>
      </c>
      <c r="E77" s="6">
        <f>'2. Strategy Calcs'!T77</f>
        <v>0.62776050619133528</v>
      </c>
      <c r="F77" s="50">
        <f ca="1">'2. Strategy Calcs'!R77</f>
        <v>193.84469785549351</v>
      </c>
      <c r="G77" s="51">
        <f ca="1">F77*'Time Discounting'!C74</f>
        <v>36.268014333502734</v>
      </c>
      <c r="H77" s="52">
        <f t="shared" ca="1" si="20"/>
        <v>1777.4367475072743</v>
      </c>
      <c r="I77" s="5">
        <f>'2. Strategy Calcs'!S77</f>
        <v>0.37223949380866472</v>
      </c>
      <c r="J77">
        <f ca="1">I77*'Time Discounting'!D74</f>
        <v>6.9645378214124087E-2</v>
      </c>
      <c r="K77" s="6">
        <f t="shared" ca="1" si="21"/>
        <v>30.785206862800543</v>
      </c>
      <c r="M77" s="14">
        <f t="shared" si="16"/>
        <v>1</v>
      </c>
      <c r="O77" s="5">
        <f t="shared" si="22"/>
        <v>0.37223949380866472</v>
      </c>
      <c r="P77">
        <f t="shared" si="17"/>
        <v>0.35156881137377327</v>
      </c>
      <c r="Q77">
        <f t="shared" si="18"/>
        <v>2.0670682434891438E-2</v>
      </c>
      <c r="R77" s="63">
        <f t="shared" ca="1" si="19"/>
        <v>193.84469785549351</v>
      </c>
      <c r="S77" s="14">
        <f t="shared" si="23"/>
        <v>0.37223949380866472</v>
      </c>
      <c r="T77" s="14">
        <f>0 + '2. Strategy Calcs'!Q76 + T76</f>
        <v>0.62776050619133528</v>
      </c>
    </row>
    <row r="78" spans="2:20" x14ac:dyDescent="0.35">
      <c r="B78" s="14">
        <v>70</v>
      </c>
      <c r="D78" s="5">
        <f>'2. Strategy Calcs'!O78</f>
        <v>0.35156881137377327</v>
      </c>
      <c r="E78" s="6">
        <f>'2. Strategy Calcs'!T78</f>
        <v>0.64843118862622673</v>
      </c>
      <c r="F78" s="50">
        <f ca="1">'2. Strategy Calcs'!R78</f>
        <v>183.0803854767592</v>
      </c>
      <c r="G78" s="51">
        <f ca="1">F78*'Time Discounting'!C75</f>
        <v>33.431969207251313</v>
      </c>
      <c r="H78" s="52">
        <f t="shared" ca="1" si="20"/>
        <v>1810.8687167145256</v>
      </c>
      <c r="I78" s="5">
        <f>'2. Strategy Calcs'!S78</f>
        <v>0.35156881137377327</v>
      </c>
      <c r="J78">
        <f ca="1">I78*'Time Discounting'!D75</f>
        <v>6.4199327773263717E-2</v>
      </c>
      <c r="K78" s="6">
        <f t="shared" ca="1" si="21"/>
        <v>30.849406190573806</v>
      </c>
      <c r="M78" s="14">
        <f t="shared" si="16"/>
        <v>1</v>
      </c>
      <c r="O78" s="5">
        <f t="shared" si="22"/>
        <v>0.35156881137377327</v>
      </c>
      <c r="P78">
        <f t="shared" si="17"/>
        <v>0.3320459843369008</v>
      </c>
      <c r="Q78">
        <f t="shared" si="18"/>
        <v>1.9522827036872453E-2</v>
      </c>
      <c r="R78" s="63">
        <f t="shared" ca="1" si="19"/>
        <v>183.0803854767592</v>
      </c>
      <c r="S78" s="14">
        <f t="shared" si="23"/>
        <v>0.35156881137377327</v>
      </c>
      <c r="T78" s="14">
        <f>0 + '2. Strategy Calcs'!Q77 + T77</f>
        <v>0.64843118862622673</v>
      </c>
    </row>
    <row r="79" spans="2:20" x14ac:dyDescent="0.35">
      <c r="B79" s="14">
        <v>71</v>
      </c>
      <c r="D79" s="5">
        <f>'2. Strategy Calcs'!O79</f>
        <v>0.3320459843369008</v>
      </c>
      <c r="E79" s="6">
        <f>'2. Strategy Calcs'!T79</f>
        <v>0.6679540156630992</v>
      </c>
      <c r="F79" s="50">
        <f ca="1">'2. Strategy Calcs'!R79</f>
        <v>172.9138218230035</v>
      </c>
      <c r="G79" s="51">
        <f ca="1">F79*'Time Discounting'!C76</f>
        <v>30.817693927128609</v>
      </c>
      <c r="H79" s="52">
        <f t="shared" ca="1" si="20"/>
        <v>1841.6864106416542</v>
      </c>
      <c r="I79" s="5">
        <f>'2. Strategy Calcs'!S79</f>
        <v>0.3320459843369008</v>
      </c>
      <c r="J79">
        <f ca="1">I79*'Time Discounting'!D76</f>
        <v>5.9179141419366976E-2</v>
      </c>
      <c r="K79" s="6">
        <f t="shared" ca="1" si="21"/>
        <v>30.908585331993173</v>
      </c>
      <c r="M79" s="14">
        <f t="shared" si="16"/>
        <v>1</v>
      </c>
      <c r="O79" s="5">
        <f t="shared" si="22"/>
        <v>0.3320459843369008</v>
      </c>
      <c r="P79">
        <f t="shared" si="17"/>
        <v>0.31360727159908208</v>
      </c>
      <c r="Q79">
        <f t="shared" si="18"/>
        <v>1.8438712737818705E-2</v>
      </c>
      <c r="R79" s="63">
        <f t="shared" ca="1" si="19"/>
        <v>172.9138218230035</v>
      </c>
      <c r="S79" s="14">
        <f t="shared" si="23"/>
        <v>0.3320459843369008</v>
      </c>
      <c r="T79" s="14">
        <f>0 + '2. Strategy Calcs'!Q78 + T78</f>
        <v>0.6679540156630992</v>
      </c>
    </row>
    <row r="80" spans="2:20" x14ac:dyDescent="0.35">
      <c r="B80" s="14">
        <v>72</v>
      </c>
      <c r="D80" s="5">
        <f>'2. Strategy Calcs'!O80</f>
        <v>0.31360727159908208</v>
      </c>
      <c r="E80" s="6">
        <f>'2. Strategy Calcs'!T80</f>
        <v>0.68639272840091792</v>
      </c>
      <c r="F80" s="50">
        <f ca="1">'2. Strategy Calcs'!R80</f>
        <v>163.311813548879</v>
      </c>
      <c r="G80" s="51">
        <f ca="1">F80*'Time Discounting'!C77</f>
        <v>28.407846785770097</v>
      </c>
      <c r="H80" s="52">
        <f t="shared" ca="1" si="20"/>
        <v>1870.0942574274243</v>
      </c>
      <c r="I80" s="5">
        <f>'2. Strategy Calcs'!S80</f>
        <v>0.31360727159908208</v>
      </c>
      <c r="J80">
        <f ca="1">I80*'Time Discounting'!D77</f>
        <v>5.4551517914677314E-2</v>
      </c>
      <c r="K80" s="6">
        <f t="shared" ca="1" si="21"/>
        <v>30.963136849907851</v>
      </c>
      <c r="M80" s="14">
        <f t="shared" si="16"/>
        <v>1</v>
      </c>
      <c r="O80" s="5">
        <f t="shared" si="22"/>
        <v>0.31360727159908208</v>
      </c>
      <c r="P80">
        <f t="shared" si="17"/>
        <v>0.29619247164282209</v>
      </c>
      <c r="Q80">
        <f t="shared" si="18"/>
        <v>1.7414799956259986E-2</v>
      </c>
      <c r="R80" s="63">
        <f t="shared" ca="1" si="19"/>
        <v>163.311813548879</v>
      </c>
      <c r="S80" s="14">
        <f t="shared" si="23"/>
        <v>0.31360727159908208</v>
      </c>
      <c r="T80" s="14">
        <f>0 + '2. Strategy Calcs'!Q79 + T79</f>
        <v>0.68639272840091792</v>
      </c>
    </row>
    <row r="81" spans="2:20" x14ac:dyDescent="0.35">
      <c r="B81" s="14">
        <v>73</v>
      </c>
      <c r="D81" s="5">
        <f>'2. Strategy Calcs'!O81</f>
        <v>0.29619247164282209</v>
      </c>
      <c r="E81" s="6">
        <f>'2. Strategy Calcs'!T81</f>
        <v>0.70380752835717786</v>
      </c>
      <c r="F81" s="50">
        <f ca="1">'2. Strategy Calcs'!R81</f>
        <v>154.24301055542165</v>
      </c>
      <c r="G81" s="51">
        <f ca="1">F81*'Time Discounting'!C78</f>
        <v>26.186442143011455</v>
      </c>
      <c r="H81" s="52">
        <f t="shared" ca="1" si="20"/>
        <v>1896.2806995704357</v>
      </c>
      <c r="I81" s="5">
        <f>'2. Strategy Calcs'!S81</f>
        <v>0.29619247164282209</v>
      </c>
      <c r="J81">
        <f ca="1">I81*'Time Discounting'!D78</f>
        <v>5.0285760073928286E-2</v>
      </c>
      <c r="K81" s="6">
        <f t="shared" ca="1" si="21"/>
        <v>31.013422609981781</v>
      </c>
      <c r="M81" s="14">
        <f t="shared" si="16"/>
        <v>1</v>
      </c>
      <c r="O81" s="5">
        <f t="shared" si="22"/>
        <v>0.29619247164282209</v>
      </c>
      <c r="P81">
        <f t="shared" si="17"/>
        <v>0.27974472597701322</v>
      </c>
      <c r="Q81">
        <f t="shared" si="18"/>
        <v>1.6447745665808897E-2</v>
      </c>
      <c r="R81" s="63">
        <f t="shared" ca="1" si="19"/>
        <v>154.24301055542165</v>
      </c>
      <c r="S81" s="14">
        <f t="shared" si="23"/>
        <v>0.29619247164282209</v>
      </c>
      <c r="T81" s="14">
        <f>0 + '2. Strategy Calcs'!Q80 + T80</f>
        <v>0.70380752835717786</v>
      </c>
    </row>
    <row r="82" spans="2:20" x14ac:dyDescent="0.35">
      <c r="B82" s="14">
        <v>74</v>
      </c>
      <c r="D82" s="5">
        <f>'2. Strategy Calcs'!O82</f>
        <v>0.27974472597701322</v>
      </c>
      <c r="E82" s="6">
        <f>'2. Strategy Calcs'!T82</f>
        <v>0.72025527402298672</v>
      </c>
      <c r="F82" s="50">
        <f ca="1">'2. Strategy Calcs'!R82</f>
        <v>145.67780363347273</v>
      </c>
      <c r="G82" s="51">
        <f ca="1">F82*'Time Discounting'!C79</f>
        <v>24.138744385680724</v>
      </c>
      <c r="H82" s="52">
        <f t="shared" ca="1" si="20"/>
        <v>1920.4194439561163</v>
      </c>
      <c r="I82" s="5">
        <f>'2. Strategy Calcs'!S82</f>
        <v>0.27974472597701322</v>
      </c>
      <c r="J82">
        <f ca="1">I82*'Time Discounting'!D79</f>
        <v>4.6353571135595018E-2</v>
      </c>
      <c r="K82" s="6">
        <f t="shared" ca="1" si="21"/>
        <v>31.059776181117375</v>
      </c>
      <c r="M82" s="14">
        <f t="shared" si="16"/>
        <v>1</v>
      </c>
      <c r="O82" s="5">
        <f t="shared" si="22"/>
        <v>0.27974472597701322</v>
      </c>
      <c r="P82">
        <f t="shared" si="17"/>
        <v>0.26421033349667411</v>
      </c>
      <c r="Q82">
        <f t="shared" si="18"/>
        <v>1.5534392480339131E-2</v>
      </c>
      <c r="R82" s="63">
        <f t="shared" ca="1" si="19"/>
        <v>145.67780363347273</v>
      </c>
      <c r="S82" s="14">
        <f t="shared" si="23"/>
        <v>0.27974472597701322</v>
      </c>
      <c r="T82" s="14">
        <f>0 + '2. Strategy Calcs'!Q81 + T81</f>
        <v>0.72025527402298672</v>
      </c>
    </row>
    <row r="83" spans="2:20" x14ac:dyDescent="0.35">
      <c r="B83" s="14">
        <v>75</v>
      </c>
      <c r="D83" s="5">
        <f>'2. Strategy Calcs'!O83</f>
        <v>0.26421033349667411</v>
      </c>
      <c r="E83" s="6">
        <f>'2. Strategy Calcs'!T83</f>
        <v>0.73578966650332589</v>
      </c>
      <c r="F83" s="50">
        <f ca="1">'2. Strategy Calcs'!R83</f>
        <v>137.58822779102383</v>
      </c>
      <c r="G83" s="51">
        <f ca="1">F83*'Time Discounting'!C80</f>
        <v>22.251170179402788</v>
      </c>
      <c r="H83" s="52">
        <f t="shared" ca="1" si="20"/>
        <v>1942.6706141355191</v>
      </c>
      <c r="I83" s="5">
        <f>'2. Strategy Calcs'!S83</f>
        <v>0.26421033349667411</v>
      </c>
      <c r="J83">
        <f ca="1">I83*'Time Discounting'!D80</f>
        <v>4.2728867056275883E-2</v>
      </c>
      <c r="K83" s="6">
        <f t="shared" ca="1" si="21"/>
        <v>31.102505048173651</v>
      </c>
      <c r="M83" s="14">
        <f t="shared" si="16"/>
        <v>1</v>
      </c>
      <c r="O83" s="5">
        <f t="shared" si="22"/>
        <v>0.26421033349667411</v>
      </c>
      <c r="P83">
        <f t="shared" si="17"/>
        <v>0.24953857515140371</v>
      </c>
      <c r="Q83">
        <f t="shared" si="18"/>
        <v>1.4671758345270411E-2</v>
      </c>
      <c r="R83" s="63">
        <f t="shared" ca="1" si="19"/>
        <v>137.58822779102383</v>
      </c>
      <c r="S83" s="14">
        <f t="shared" si="23"/>
        <v>0.26421033349667411</v>
      </c>
      <c r="T83" s="14">
        <f>0 + '2. Strategy Calcs'!Q82 + T82</f>
        <v>0.73578966650332589</v>
      </c>
    </row>
    <row r="84" spans="2:20" x14ac:dyDescent="0.35">
      <c r="B84" s="14">
        <v>76</v>
      </c>
      <c r="D84" s="5">
        <f>'2. Strategy Calcs'!O84</f>
        <v>0.24953857515140371</v>
      </c>
      <c r="E84" s="6">
        <f>'2. Strategy Calcs'!T84</f>
        <v>0.75046142484859635</v>
      </c>
      <c r="F84" s="50">
        <f ca="1">'2. Strategy Calcs'!R84</f>
        <v>129.9478709488516</v>
      </c>
      <c r="G84" s="51">
        <f ca="1">F84*'Time Discounting'!C81</f>
        <v>20.511198364006422</v>
      </c>
      <c r="H84" s="52">
        <f t="shared" ca="1" si="20"/>
        <v>1963.1818124995257</v>
      </c>
      <c r="I84" s="5">
        <f>'2. Strategy Calcs'!S84</f>
        <v>0.24953857515140371</v>
      </c>
      <c r="J84">
        <f ca="1">I84*'Time Discounting'!D81</f>
        <v>3.938760348306574E-2</v>
      </c>
      <c r="K84" s="6">
        <f t="shared" ca="1" si="21"/>
        <v>31.141892651656715</v>
      </c>
      <c r="M84" s="14">
        <f t="shared" si="16"/>
        <v>1</v>
      </c>
      <c r="O84" s="5">
        <f t="shared" si="22"/>
        <v>0.24953857515140371</v>
      </c>
      <c r="P84">
        <f t="shared" si="17"/>
        <v>0.23568154835010116</v>
      </c>
      <c r="Q84">
        <f t="shared" si="18"/>
        <v>1.3857026801302538E-2</v>
      </c>
      <c r="R84" s="63">
        <f t="shared" ca="1" si="19"/>
        <v>129.9478709488516</v>
      </c>
      <c r="S84" s="14">
        <f t="shared" si="23"/>
        <v>0.24953857515140371</v>
      </c>
      <c r="T84" s="14">
        <f>0 + '2. Strategy Calcs'!Q83 + T83</f>
        <v>0.75046142484859635</v>
      </c>
    </row>
    <row r="85" spans="2:20" x14ac:dyDescent="0.35">
      <c r="B85" s="14">
        <v>77</v>
      </c>
      <c r="D85" s="5">
        <f>'2. Strategy Calcs'!O85</f>
        <v>0.23568154835010116</v>
      </c>
      <c r="E85" s="6">
        <f>'2. Strategy Calcs'!T85</f>
        <v>0.76431845164989887</v>
      </c>
      <c r="F85" s="50">
        <f ca="1">'2. Strategy Calcs'!R85</f>
        <v>122.7317877063393</v>
      </c>
      <c r="G85" s="51">
        <f ca="1">F85*'Time Discounting'!C82</f>
        <v>18.907286894828442</v>
      </c>
      <c r="H85" s="52">
        <f t="shared" ca="1" si="20"/>
        <v>1982.0890993943542</v>
      </c>
      <c r="I85" s="5">
        <f>'2. Strategy Calcs'!S85</f>
        <v>0.23568154835010116</v>
      </c>
      <c r="J85">
        <f ca="1">I85*'Time Discounting'!D82</f>
        <v>3.6307616256147625E-2</v>
      </c>
      <c r="K85" s="6">
        <f t="shared" ca="1" si="21"/>
        <v>31.178200267912864</v>
      </c>
      <c r="M85" s="14">
        <f t="shared" si="16"/>
        <v>1</v>
      </c>
      <c r="O85" s="5">
        <f t="shared" si="22"/>
        <v>0.23568154835010116</v>
      </c>
      <c r="P85">
        <f t="shared" si="17"/>
        <v>0.22259401056129105</v>
      </c>
      <c r="Q85">
        <f t="shared" si="18"/>
        <v>1.3087537788810128E-2</v>
      </c>
      <c r="R85" s="63">
        <f t="shared" ca="1" si="19"/>
        <v>122.7317877063393</v>
      </c>
      <c r="S85" s="14">
        <f t="shared" si="23"/>
        <v>0.23568154835010116</v>
      </c>
      <c r="T85" s="14">
        <f>0 + '2. Strategy Calcs'!Q84 + T84</f>
        <v>0.76431845164989887</v>
      </c>
    </row>
    <row r="86" spans="2:20" x14ac:dyDescent="0.35">
      <c r="B86" s="14">
        <v>78</v>
      </c>
      <c r="D86" s="5">
        <f>'2. Strategy Calcs'!O86</f>
        <v>0.22259401056129105</v>
      </c>
      <c r="E86" s="6">
        <f>'2. Strategy Calcs'!T86</f>
        <v>0.77740598943870898</v>
      </c>
      <c r="F86" s="50">
        <f ca="1">'2. Strategy Calcs'!R86</f>
        <v>115.91641789593366</v>
      </c>
      <c r="G86" s="51">
        <f ca="1">F86*'Time Discounting'!C83</f>
        <v>17.428796278947612</v>
      </c>
      <c r="H86" s="52">
        <f t="shared" ca="1" si="20"/>
        <v>1999.5178956733018</v>
      </c>
      <c r="I86" s="5">
        <f>'2. Strategy Calcs'!S86</f>
        <v>0.22259401056129105</v>
      </c>
      <c r="J86">
        <f ca="1">I86*'Time Discounting'!D83</f>
        <v>3.3468474383582109E-2</v>
      </c>
      <c r="K86" s="6">
        <f t="shared" ca="1" si="21"/>
        <v>31.211668742296446</v>
      </c>
      <c r="M86" s="14">
        <f t="shared" si="16"/>
        <v>1</v>
      </c>
      <c r="O86" s="5">
        <f t="shared" si="22"/>
        <v>0.22259401056129105</v>
      </c>
      <c r="P86">
        <f t="shared" si="17"/>
        <v>0.21023323159841623</v>
      </c>
      <c r="Q86">
        <f t="shared" si="18"/>
        <v>1.2360778962874828E-2</v>
      </c>
      <c r="R86" s="63">
        <f t="shared" ca="1" si="19"/>
        <v>115.91641789593366</v>
      </c>
      <c r="S86" s="14">
        <f t="shared" si="23"/>
        <v>0.22259401056129105</v>
      </c>
      <c r="T86" s="14">
        <f>0 + '2. Strategy Calcs'!Q85 + T85</f>
        <v>0.77740598943870898</v>
      </c>
    </row>
    <row r="87" spans="2:20" x14ac:dyDescent="0.35">
      <c r="B87" s="14">
        <v>79</v>
      </c>
      <c r="D87" s="5">
        <f>'2. Strategy Calcs'!O87</f>
        <v>0.21023323159841623</v>
      </c>
      <c r="E87" s="6">
        <f>'2. Strategy Calcs'!T87</f>
        <v>0.78976676840158377</v>
      </c>
      <c r="F87" s="50">
        <f ca="1">'2. Strategy Calcs'!R87</f>
        <v>109.47950966032174</v>
      </c>
      <c r="G87" s="51">
        <f ca="1">F87*'Time Discounting'!C84</f>
        <v>16.065918998465289</v>
      </c>
      <c r="H87" s="52">
        <f t="shared" ca="1" si="20"/>
        <v>2015.5838146717672</v>
      </c>
      <c r="I87" s="5">
        <f>'2. Strategy Calcs'!S87</f>
        <v>0.21023323159841623</v>
      </c>
      <c r="J87">
        <f ca="1">I87*'Time Discounting'!D84</f>
        <v>3.0851344513007771E-2</v>
      </c>
      <c r="K87" s="6">
        <f t="shared" ca="1" si="21"/>
        <v>31.242520086809453</v>
      </c>
      <c r="M87" s="14">
        <f t="shared" si="16"/>
        <v>1</v>
      </c>
      <c r="O87" s="5">
        <f t="shared" si="22"/>
        <v>0.21023323159841623</v>
      </c>
      <c r="P87">
        <f t="shared" si="17"/>
        <v>0.19855885410781721</v>
      </c>
      <c r="Q87">
        <f t="shared" si="18"/>
        <v>1.1674377490599012E-2</v>
      </c>
      <c r="R87" s="63">
        <f t="shared" ca="1" si="19"/>
        <v>109.47950966032174</v>
      </c>
      <c r="S87" s="14">
        <f t="shared" si="23"/>
        <v>0.21023323159841623</v>
      </c>
      <c r="T87" s="14">
        <f>0 + '2. Strategy Calcs'!Q86 + T86</f>
        <v>0.78976676840158377</v>
      </c>
    </row>
    <row r="88" spans="2:20" x14ac:dyDescent="0.35">
      <c r="B88" s="14">
        <v>80</v>
      </c>
      <c r="D88" s="5">
        <f>'2. Strategy Calcs'!O88</f>
        <v>0.19855885410781721</v>
      </c>
      <c r="E88" s="6">
        <f>'2. Strategy Calcs'!T88</f>
        <v>0.80144114589218274</v>
      </c>
      <c r="F88" s="50">
        <f ca="1">'2. Strategy Calcs'!R88</f>
        <v>103.40004680117826</v>
      </c>
      <c r="G88" s="51">
        <f ca="1">F88*'Time Discounting'!C85</f>
        <v>14.809614452664503</v>
      </c>
      <c r="H88" s="52">
        <f t="shared" ca="1" si="20"/>
        <v>2030.3934291244316</v>
      </c>
      <c r="I88" s="5">
        <f>'2. Strategy Calcs'!S88</f>
        <v>0.19855885410781721</v>
      </c>
      <c r="J88">
        <f ca="1">I88*'Time Discounting'!D85</f>
        <v>2.8438866001230124E-2</v>
      </c>
      <c r="K88" s="6">
        <f t="shared" ca="1" si="21"/>
        <v>31.270958952810684</v>
      </c>
      <c r="M88" s="14">
        <f t="shared" si="16"/>
        <v>1</v>
      </c>
      <c r="O88" s="5">
        <f t="shared" si="22"/>
        <v>0.19855885410781721</v>
      </c>
      <c r="P88">
        <f t="shared" si="17"/>
        <v>0.18753276180389766</v>
      </c>
      <c r="Q88">
        <f t="shared" si="18"/>
        <v>1.1026092303919554E-2</v>
      </c>
      <c r="R88" s="63">
        <f t="shared" ca="1" si="19"/>
        <v>103.40004680117826</v>
      </c>
      <c r="S88" s="14">
        <f t="shared" si="23"/>
        <v>0.19855885410781721</v>
      </c>
      <c r="T88" s="14">
        <f>0 + '2. Strategy Calcs'!Q87 + T87</f>
        <v>0.80144114589218274</v>
      </c>
    </row>
    <row r="89" spans="2:20" x14ac:dyDescent="0.35">
      <c r="B89" s="14">
        <v>81</v>
      </c>
      <c r="D89" s="5">
        <f>'2. Strategy Calcs'!O89</f>
        <v>0.18753276180389766</v>
      </c>
      <c r="E89" s="6">
        <f>'2. Strategy Calcs'!T89</f>
        <v>0.81246723819610234</v>
      </c>
      <c r="F89" s="50">
        <f ca="1">'2. Strategy Calcs'!R89</f>
        <v>97.658180162280772</v>
      </c>
      <c r="G89" s="51">
        <f ca="1">F89*'Time Discounting'!C86</f>
        <v>13.651548987488395</v>
      </c>
      <c r="H89" s="52">
        <f t="shared" ca="1" si="20"/>
        <v>2044.04497811192</v>
      </c>
      <c r="I89" s="5">
        <f>'2. Strategy Calcs'!S89</f>
        <v>0.18753276180389766</v>
      </c>
      <c r="J89">
        <f ca="1">I89*'Time Discounting'!D86</f>
        <v>2.6215035752977428E-2</v>
      </c>
      <c r="K89" s="6">
        <f t="shared" ca="1" si="21"/>
        <v>31.29717398856366</v>
      </c>
      <c r="M89" s="14">
        <f t="shared" si="16"/>
        <v>1</v>
      </c>
      <c r="O89" s="5">
        <f t="shared" si="22"/>
        <v>0.18753276180389766</v>
      </c>
      <c r="P89">
        <f t="shared" si="17"/>
        <v>0.17711895502127015</v>
      </c>
      <c r="Q89">
        <f t="shared" si="18"/>
        <v>1.0413806782627519E-2</v>
      </c>
      <c r="R89" s="63">
        <f t="shared" ca="1" si="19"/>
        <v>97.658180162280772</v>
      </c>
      <c r="S89" s="14">
        <f t="shared" si="23"/>
        <v>0.18753276180389766</v>
      </c>
      <c r="T89" s="14">
        <f>0 + '2. Strategy Calcs'!Q88 + T88</f>
        <v>0.81246723819610234</v>
      </c>
    </row>
    <row r="90" spans="2:20" x14ac:dyDescent="0.35">
      <c r="B90" s="16">
        <v>82</v>
      </c>
      <c r="D90" s="8">
        <f>'2. Strategy Calcs'!O90</f>
        <v>0.17711895502127015</v>
      </c>
      <c r="E90" s="9">
        <f>'2. Strategy Calcs'!T90</f>
        <v>0.82288104497872983</v>
      </c>
      <c r="F90" s="53">
        <f>'2. Strategy Calcs'!R90</f>
        <v>0</v>
      </c>
      <c r="G90" s="54">
        <f ca="1">F90*'Time Discounting'!C87</f>
        <v>0</v>
      </c>
      <c r="H90" s="55">
        <f t="shared" ca="1" si="20"/>
        <v>2044.04497811192</v>
      </c>
      <c r="I90" s="8">
        <f>'2. Strategy Calcs'!S90</f>
        <v>8.8559477510635073E-2</v>
      </c>
      <c r="J90" s="7">
        <f ca="1">I90*'Time Discounting'!D87</f>
        <v>1.2082551032452539E-2</v>
      </c>
      <c r="K90" s="9">
        <f t="shared" ca="1" si="21"/>
        <v>31.309256539596113</v>
      </c>
      <c r="M90" s="16">
        <f t="shared" si="16"/>
        <v>1</v>
      </c>
      <c r="O90" s="8">
        <f t="shared" si="22"/>
        <v>0.17711895502127015</v>
      </c>
      <c r="P90" s="7"/>
      <c r="Q90" s="7"/>
      <c r="R90" s="64"/>
      <c r="S90" s="16">
        <f>O90*(0.5)</f>
        <v>8.8559477510635073E-2</v>
      </c>
      <c r="T90" s="16">
        <f>0 + '2. Strategy Calcs'!Q89 + T89</f>
        <v>0.82288104497872983</v>
      </c>
    </row>
    <row r="92" spans="2:20" x14ac:dyDescent="0.35">
      <c r="B92" s="2" t="s">
        <v>67</v>
      </c>
      <c r="F92" s="73">
        <f ca="1">SUM(F8:F90)</f>
        <v>7716.7809063558097</v>
      </c>
      <c r="G92" s="74">
        <f ca="1">SUM(G8:G90)</f>
        <v>2044.04497811192</v>
      </c>
      <c r="H92" s="75">
        <f ca="1">H90</f>
        <v>2044.04497811192</v>
      </c>
      <c r="I92" s="72">
        <f>SUM(I8:I90)</f>
        <v>62.48299187180551</v>
      </c>
      <c r="J92" s="45">
        <f ca="1">SUM(J8:J90)</f>
        <v>31.309256539596113</v>
      </c>
      <c r="K92" s="46">
        <f ca="1">K90</f>
        <v>31.309256539596113</v>
      </c>
    </row>
  </sheetData>
  <mergeCells count="10">
    <mergeCell ref="B5:B6"/>
    <mergeCell ref="D5:D6"/>
    <mergeCell ref="E5:E6"/>
    <mergeCell ref="F5:H5"/>
    <mergeCell ref="I5:K5"/>
    <mergeCell ref="O4:Q4"/>
    <mergeCell ref="O3:S3"/>
    <mergeCell ref="M5:M6"/>
    <mergeCell ref="D1:G1"/>
    <mergeCell ref="D4:F4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1"/>
  <sheetViews>
    <sheetView workbookViewId="0"/>
  </sheetViews>
  <sheetFormatPr defaultRowHeight="14.5" x14ac:dyDescent="0.35"/>
  <cols>
    <col min="1" max="1" width="34" bestFit="1" customWidth="1"/>
    <col min="2" max="2" width="10.90625" bestFit="1" customWidth="1"/>
  </cols>
  <sheetData>
    <row r="1" spans="1:19" x14ac:dyDescent="0.35">
      <c r="A1" t="s">
        <v>70</v>
      </c>
      <c r="B1" t="s">
        <v>71</v>
      </c>
      <c r="S1" t="s">
        <v>73</v>
      </c>
    </row>
    <row r="31" spans="1:2" x14ac:dyDescent="0.35">
      <c r="A31" t="s">
        <v>70</v>
      </c>
      <c r="B31" t="s">
        <v>72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E91"/>
  <sheetViews>
    <sheetView workbookViewId="0"/>
  </sheetViews>
  <sheetFormatPr defaultRowHeight="14.5" x14ac:dyDescent="0.35"/>
  <cols>
    <col min="1" max="1" width="16.26953125" bestFit="1" customWidth="1"/>
    <col min="2" max="2" width="17.81640625" bestFit="1" customWidth="1"/>
    <col min="4" max="4" width="16.26953125" bestFit="1" customWidth="1"/>
    <col min="5" max="5" width="17.81640625" bestFit="1" customWidth="1"/>
  </cols>
  <sheetData>
    <row r="1" spans="1:5" x14ac:dyDescent="0.35">
      <c r="A1" t="s">
        <v>74</v>
      </c>
      <c r="B1" t="s">
        <v>75</v>
      </c>
      <c r="D1" t="s">
        <v>74</v>
      </c>
      <c r="E1" t="s">
        <v>82</v>
      </c>
    </row>
    <row r="2" spans="1:5" x14ac:dyDescent="0.35">
      <c r="A2" t="s">
        <v>76</v>
      </c>
      <c r="B2" t="s">
        <v>77</v>
      </c>
      <c r="D2" t="s">
        <v>76</v>
      </c>
      <c r="E2" t="s">
        <v>77</v>
      </c>
    </row>
    <row r="3" spans="1:5" x14ac:dyDescent="0.35">
      <c r="A3" t="s">
        <v>78</v>
      </c>
      <c r="B3" t="s">
        <v>79</v>
      </c>
      <c r="D3" t="s">
        <v>78</v>
      </c>
      <c r="E3" t="s">
        <v>79</v>
      </c>
    </row>
    <row r="5" spans="1:5" x14ac:dyDescent="0.35">
      <c r="A5" s="3" t="s">
        <v>80</v>
      </c>
      <c r="B5" s="4" t="s">
        <v>81</v>
      </c>
      <c r="D5" s="3" t="s">
        <v>80</v>
      </c>
      <c r="E5" s="4" t="s">
        <v>81</v>
      </c>
    </row>
    <row r="6" spans="1:5" x14ac:dyDescent="0.35">
      <c r="A6" s="23">
        <v>0</v>
      </c>
      <c r="B6" s="25">
        <v>6.7610999999999999E-3</v>
      </c>
      <c r="D6" s="23">
        <v>0</v>
      </c>
      <c r="E6" s="25">
        <v>6.7610999999999999E-3</v>
      </c>
    </row>
    <row r="7" spans="1:5" x14ac:dyDescent="0.35">
      <c r="A7" s="23">
        <v>1</v>
      </c>
      <c r="B7" s="25">
        <v>4.6030000000000002E-4</v>
      </c>
      <c r="D7" s="23">
        <v>1</v>
      </c>
      <c r="E7" s="25">
        <v>4.6030000000000002E-4</v>
      </c>
    </row>
    <row r="8" spans="1:5" x14ac:dyDescent="0.35">
      <c r="A8" s="23">
        <v>2</v>
      </c>
      <c r="B8" s="25">
        <v>2.8620000000000002E-4</v>
      </c>
      <c r="D8" s="23">
        <v>2</v>
      </c>
      <c r="E8" s="25">
        <v>2.8620000000000002E-4</v>
      </c>
    </row>
    <row r="9" spans="1:5" x14ac:dyDescent="0.35">
      <c r="A9" s="23">
        <v>3</v>
      </c>
      <c r="B9" s="25">
        <v>2.1800000000000001E-4</v>
      </c>
      <c r="D9" s="23">
        <v>3</v>
      </c>
      <c r="E9" s="25">
        <v>2.1800000000000001E-4</v>
      </c>
    </row>
    <row r="10" spans="1:5" x14ac:dyDescent="0.35">
      <c r="A10" s="23">
        <v>4</v>
      </c>
      <c r="B10" s="25">
        <v>1.7569999999999999E-4</v>
      </c>
      <c r="D10" s="23">
        <v>4</v>
      </c>
      <c r="E10" s="25">
        <v>1.7569999999999999E-4</v>
      </c>
    </row>
    <row r="11" spans="1:5" x14ac:dyDescent="0.35">
      <c r="A11" s="23">
        <v>5</v>
      </c>
      <c r="B11" s="25">
        <v>1.639E-4</v>
      </c>
      <c r="D11" s="23">
        <v>5</v>
      </c>
      <c r="E11" s="25">
        <v>1.639E-4</v>
      </c>
    </row>
    <row r="12" spans="1:5" x14ac:dyDescent="0.35">
      <c r="A12" s="23">
        <v>6</v>
      </c>
      <c r="B12" s="25">
        <v>1.5129999999999999E-4</v>
      </c>
      <c r="D12" s="23">
        <v>6</v>
      </c>
      <c r="E12" s="25">
        <v>1.5129999999999999E-4</v>
      </c>
    </row>
    <row r="13" spans="1:5" x14ac:dyDescent="0.35">
      <c r="A13" s="23">
        <v>7</v>
      </c>
      <c r="B13" s="25">
        <v>1.395E-4</v>
      </c>
      <c r="D13" s="23">
        <v>7</v>
      </c>
      <c r="E13" s="25">
        <v>1.395E-4</v>
      </c>
    </row>
    <row r="14" spans="1:5" x14ac:dyDescent="0.35">
      <c r="A14" s="23">
        <v>8</v>
      </c>
      <c r="B14" s="25">
        <v>1.2349999999999999E-4</v>
      </c>
      <c r="D14" s="23">
        <v>8</v>
      </c>
      <c r="E14" s="25">
        <v>1.2349999999999999E-4</v>
      </c>
    </row>
    <row r="15" spans="1:5" x14ac:dyDescent="0.35">
      <c r="A15" s="23">
        <v>9</v>
      </c>
      <c r="B15" s="25">
        <v>1.0459999999999999E-4</v>
      </c>
      <c r="D15" s="23">
        <v>9</v>
      </c>
      <c r="E15" s="25">
        <v>1.0459999999999999E-4</v>
      </c>
    </row>
    <row r="16" spans="1:5" x14ac:dyDescent="0.35">
      <c r="A16" s="23">
        <v>10</v>
      </c>
      <c r="B16" s="25">
        <v>9.0500000000000004E-5</v>
      </c>
      <c r="D16" s="23">
        <v>10</v>
      </c>
      <c r="E16" s="25">
        <v>9.0500000000000004E-5</v>
      </c>
    </row>
    <row r="17" spans="1:5" x14ac:dyDescent="0.35">
      <c r="A17" s="23">
        <v>11</v>
      </c>
      <c r="B17" s="25">
        <v>9.4400000000000004E-5</v>
      </c>
      <c r="D17" s="23">
        <v>11</v>
      </c>
      <c r="E17" s="25">
        <v>9.4400000000000004E-5</v>
      </c>
    </row>
    <row r="18" spans="1:5" x14ac:dyDescent="0.35">
      <c r="A18" s="23">
        <v>12</v>
      </c>
      <c r="B18" s="25">
        <v>1.315E-4</v>
      </c>
      <c r="D18" s="23">
        <v>12</v>
      </c>
      <c r="E18" s="25">
        <v>1.315E-4</v>
      </c>
    </row>
    <row r="19" spans="1:5" x14ac:dyDescent="0.35">
      <c r="A19" s="23">
        <v>13</v>
      </c>
      <c r="B19" s="25">
        <v>2.0900000000000001E-4</v>
      </c>
      <c r="D19" s="23">
        <v>13</v>
      </c>
      <c r="E19" s="25">
        <v>2.0900000000000001E-4</v>
      </c>
    </row>
    <row r="20" spans="1:5" x14ac:dyDescent="0.35">
      <c r="A20" s="23">
        <v>14</v>
      </c>
      <c r="B20" s="25">
        <v>3.1399999999999999E-4</v>
      </c>
      <c r="D20" s="23">
        <v>14</v>
      </c>
      <c r="E20" s="25">
        <v>3.1399999999999999E-4</v>
      </c>
    </row>
    <row r="21" spans="1:5" x14ac:dyDescent="0.35">
      <c r="A21" s="23">
        <v>15</v>
      </c>
      <c r="B21" s="25">
        <v>4.2569999999999999E-4</v>
      </c>
      <c r="D21" s="23">
        <v>15</v>
      </c>
      <c r="E21" s="25">
        <v>4.2569999999999999E-4</v>
      </c>
    </row>
    <row r="22" spans="1:5" x14ac:dyDescent="0.35">
      <c r="A22" s="23">
        <v>16</v>
      </c>
      <c r="B22" s="25">
        <v>5.2930000000000002E-4</v>
      </c>
      <c r="D22" s="23">
        <v>16</v>
      </c>
      <c r="E22" s="25">
        <v>5.2930000000000002E-4</v>
      </c>
    </row>
    <row r="23" spans="1:5" x14ac:dyDescent="0.35">
      <c r="A23" s="23">
        <v>17</v>
      </c>
      <c r="B23" s="25">
        <v>6.2679999999999995E-4</v>
      </c>
      <c r="D23" s="23">
        <v>17</v>
      </c>
      <c r="E23" s="25">
        <v>6.2679999999999995E-4</v>
      </c>
    </row>
    <row r="24" spans="1:5" x14ac:dyDescent="0.35">
      <c r="A24" s="23">
        <v>18</v>
      </c>
      <c r="B24" s="25">
        <v>7.1509999999999998E-4</v>
      </c>
      <c r="D24" s="23">
        <v>18</v>
      </c>
      <c r="E24" s="25">
        <v>7.5801000000000002E-3</v>
      </c>
    </row>
    <row r="25" spans="1:5" x14ac:dyDescent="0.35">
      <c r="A25" s="23">
        <v>19</v>
      </c>
      <c r="B25" s="25">
        <v>7.9549999999999998E-4</v>
      </c>
      <c r="D25" s="23">
        <v>19</v>
      </c>
      <c r="E25" s="25">
        <v>8.4323000000000002E-3</v>
      </c>
    </row>
    <row r="26" spans="1:5" x14ac:dyDescent="0.35">
      <c r="A26" s="23">
        <v>20</v>
      </c>
      <c r="B26" s="25">
        <v>8.8069999999999999E-4</v>
      </c>
      <c r="D26" s="23">
        <v>20</v>
      </c>
      <c r="E26" s="25">
        <v>9.3354000000000006E-3</v>
      </c>
    </row>
    <row r="27" spans="1:5" x14ac:dyDescent="0.35">
      <c r="A27" s="23">
        <v>21</v>
      </c>
      <c r="B27" s="25">
        <v>9.6250000000000003E-4</v>
      </c>
      <c r="D27" s="23">
        <v>21</v>
      </c>
      <c r="E27" s="25">
        <v>1.02025E-2</v>
      </c>
    </row>
    <row r="28" spans="1:5" x14ac:dyDescent="0.35">
      <c r="A28" s="23">
        <v>22</v>
      </c>
      <c r="B28" s="25">
        <v>1.0169000000000001E-3</v>
      </c>
      <c r="D28" s="23">
        <v>22</v>
      </c>
      <c r="E28" s="25">
        <v>7.5801000000000002E-3</v>
      </c>
    </row>
    <row r="29" spans="1:5" x14ac:dyDescent="0.35">
      <c r="A29" s="23">
        <v>23</v>
      </c>
      <c r="B29" s="25">
        <v>1.0336E-3</v>
      </c>
      <c r="D29" s="23">
        <v>23</v>
      </c>
      <c r="E29" s="25">
        <v>7.5801000000000002E-3</v>
      </c>
    </row>
    <row r="30" spans="1:5" x14ac:dyDescent="0.35">
      <c r="A30" s="23">
        <v>24</v>
      </c>
      <c r="B30" s="25">
        <v>1.0226E-3</v>
      </c>
      <c r="D30" s="23">
        <v>24</v>
      </c>
      <c r="E30" s="25">
        <v>8.4323000000000002E-3</v>
      </c>
    </row>
    <row r="31" spans="1:5" x14ac:dyDescent="0.35">
      <c r="A31" s="23">
        <v>25</v>
      </c>
      <c r="B31" s="25">
        <v>1.0028999999999999E-3</v>
      </c>
      <c r="D31" s="23">
        <v>25</v>
      </c>
      <c r="E31" s="25">
        <v>9.3354000000000006E-3</v>
      </c>
    </row>
    <row r="32" spans="1:5" x14ac:dyDescent="0.35">
      <c r="A32" s="23">
        <v>26</v>
      </c>
      <c r="B32" s="25">
        <v>9.8949999999999993E-4</v>
      </c>
      <c r="D32" s="23">
        <v>26</v>
      </c>
      <c r="E32" s="25">
        <v>1.02025E-2</v>
      </c>
    </row>
    <row r="33" spans="1:5" x14ac:dyDescent="0.35">
      <c r="A33" s="23">
        <v>27</v>
      </c>
      <c r="B33" s="25">
        <v>9.8250000000000008E-4</v>
      </c>
      <c r="D33" s="23">
        <v>27</v>
      </c>
      <c r="E33" s="25">
        <v>7.5801000000000002E-3</v>
      </c>
    </row>
    <row r="34" spans="1:5" x14ac:dyDescent="0.35">
      <c r="A34" s="23">
        <v>28</v>
      </c>
      <c r="B34" s="25">
        <v>9.8799999999999995E-4</v>
      </c>
      <c r="D34" s="23">
        <v>28</v>
      </c>
      <c r="E34" s="25">
        <v>7.5801000000000002E-3</v>
      </c>
    </row>
    <row r="35" spans="1:5" x14ac:dyDescent="0.35">
      <c r="A35" s="23">
        <v>29</v>
      </c>
      <c r="B35" s="25">
        <v>1.0054E-3</v>
      </c>
      <c r="D35" s="23">
        <v>29</v>
      </c>
      <c r="E35" s="25">
        <v>8.4323000000000002E-3</v>
      </c>
    </row>
    <row r="36" spans="1:5" x14ac:dyDescent="0.35">
      <c r="A36" s="23">
        <v>30</v>
      </c>
      <c r="B36" s="25">
        <v>1.0300999999999999E-3</v>
      </c>
      <c r="D36" s="23">
        <v>30</v>
      </c>
      <c r="E36" s="25">
        <v>9.3354000000000006E-3</v>
      </c>
    </row>
    <row r="37" spans="1:5" x14ac:dyDescent="0.35">
      <c r="A37" s="23">
        <v>31</v>
      </c>
      <c r="B37" s="25">
        <v>1.06E-3</v>
      </c>
      <c r="D37" s="23">
        <v>31</v>
      </c>
      <c r="E37" s="25">
        <v>1.02025E-2</v>
      </c>
    </row>
    <row r="38" spans="1:5" x14ac:dyDescent="0.35">
      <c r="A38" s="23">
        <v>32</v>
      </c>
      <c r="B38" s="25">
        <v>1.0989000000000001E-3</v>
      </c>
      <c r="D38" s="23">
        <v>32</v>
      </c>
      <c r="E38" s="25">
        <v>7.5801000000000002E-3</v>
      </c>
    </row>
    <row r="39" spans="1:5" x14ac:dyDescent="0.35">
      <c r="A39" s="23">
        <v>33</v>
      </c>
      <c r="B39" s="25">
        <v>1.1460999999999999E-3</v>
      </c>
      <c r="D39" s="23">
        <v>33</v>
      </c>
      <c r="E39" s="25">
        <v>7.5801000000000002E-3</v>
      </c>
    </row>
    <row r="40" spans="1:5" x14ac:dyDescent="0.35">
      <c r="A40" s="23">
        <v>34</v>
      </c>
      <c r="B40" s="25">
        <v>1.2011000000000001E-3</v>
      </c>
      <c r="D40" s="23">
        <v>34</v>
      </c>
      <c r="E40" s="25">
        <v>7.5801000000000002E-3</v>
      </c>
    </row>
    <row r="41" spans="1:5" x14ac:dyDescent="0.35">
      <c r="A41" s="23">
        <v>35</v>
      </c>
      <c r="B41" s="25">
        <v>1.2643999999999999E-3</v>
      </c>
      <c r="D41" s="23">
        <v>35</v>
      </c>
      <c r="E41" s="25">
        <v>4.4149999999999997E-3</v>
      </c>
    </row>
    <row r="42" spans="1:5" x14ac:dyDescent="0.35">
      <c r="A42" s="23">
        <v>36</v>
      </c>
      <c r="B42" s="25">
        <v>1.3404000000000001E-3</v>
      </c>
      <c r="D42" s="23">
        <v>36</v>
      </c>
      <c r="E42" s="25">
        <v>4.8878999999999997E-3</v>
      </c>
    </row>
    <row r="43" spans="1:5" x14ac:dyDescent="0.35">
      <c r="A43" s="23">
        <v>37</v>
      </c>
      <c r="B43" s="25">
        <v>1.4335000000000001E-3</v>
      </c>
      <c r="D43" s="23">
        <v>37</v>
      </c>
      <c r="E43" s="25">
        <v>5.3419000000000001E-3</v>
      </c>
    </row>
    <row r="44" spans="1:5" x14ac:dyDescent="0.35">
      <c r="A44" s="23">
        <v>38</v>
      </c>
      <c r="B44" s="25">
        <v>1.5483999999999999E-3</v>
      </c>
      <c r="D44" s="23">
        <v>38</v>
      </c>
      <c r="E44" s="25">
        <v>3.9687999999999998E-3</v>
      </c>
    </row>
    <row r="45" spans="1:5" x14ac:dyDescent="0.35">
      <c r="A45" s="23">
        <v>39</v>
      </c>
      <c r="B45" s="25">
        <v>1.6854000000000001E-3</v>
      </c>
      <c r="D45" s="23">
        <v>39</v>
      </c>
      <c r="E45" s="25">
        <v>4.4149999999999997E-3</v>
      </c>
    </row>
    <row r="46" spans="1:5" x14ac:dyDescent="0.35">
      <c r="A46" s="23">
        <v>40</v>
      </c>
      <c r="B46" s="25">
        <v>1.8355999999999999E-3</v>
      </c>
      <c r="D46" s="23">
        <v>40</v>
      </c>
      <c r="E46" s="25">
        <v>4.8878999999999997E-3</v>
      </c>
    </row>
    <row r="47" spans="1:5" x14ac:dyDescent="0.35">
      <c r="A47" s="23">
        <v>41</v>
      </c>
      <c r="B47" s="25">
        <v>1.9995999999999998E-3</v>
      </c>
      <c r="D47" s="23">
        <v>41</v>
      </c>
      <c r="E47" s="25">
        <v>5.3419000000000001E-3</v>
      </c>
    </row>
    <row r="48" spans="1:5" x14ac:dyDescent="0.35">
      <c r="A48" s="23">
        <v>42</v>
      </c>
      <c r="B48" s="25">
        <v>2.1878000000000002E-3</v>
      </c>
      <c r="D48" s="23">
        <v>42</v>
      </c>
      <c r="E48" s="25">
        <v>3.9687999999999998E-3</v>
      </c>
    </row>
    <row r="49" spans="1:5" x14ac:dyDescent="0.35">
      <c r="A49" s="23">
        <v>43</v>
      </c>
      <c r="B49" s="25">
        <v>2.3996999999999998E-3</v>
      </c>
      <c r="D49" s="23">
        <v>43</v>
      </c>
      <c r="E49" s="25">
        <v>4.4149999999999997E-3</v>
      </c>
    </row>
    <row r="50" spans="1:5" x14ac:dyDescent="0.35">
      <c r="A50" s="23">
        <v>44</v>
      </c>
      <c r="B50" s="25">
        <v>2.6285000000000002E-3</v>
      </c>
      <c r="D50" s="23">
        <v>44</v>
      </c>
      <c r="E50" s="25">
        <v>4.8878999999999997E-3</v>
      </c>
    </row>
    <row r="51" spans="1:5" x14ac:dyDescent="0.35">
      <c r="A51" s="23">
        <v>45</v>
      </c>
      <c r="B51" s="25">
        <v>2.8639E-3</v>
      </c>
      <c r="D51" s="23">
        <v>45</v>
      </c>
      <c r="E51" s="25">
        <v>5.3419000000000001E-3</v>
      </c>
    </row>
    <row r="52" spans="1:5" x14ac:dyDescent="0.35">
      <c r="A52" s="23">
        <v>46</v>
      </c>
      <c r="B52" s="25">
        <v>3.1069000000000001E-3</v>
      </c>
      <c r="D52" s="23">
        <v>46</v>
      </c>
      <c r="E52" s="25">
        <v>3.9687999999999998E-3</v>
      </c>
    </row>
    <row r="53" spans="1:5" x14ac:dyDescent="0.35">
      <c r="A53" s="23">
        <v>47</v>
      </c>
      <c r="B53" s="25">
        <v>3.3693999999999998E-3</v>
      </c>
      <c r="D53" s="23">
        <v>47</v>
      </c>
      <c r="E53" s="25">
        <v>4.4149999999999997E-3</v>
      </c>
    </row>
    <row r="54" spans="1:5" x14ac:dyDescent="0.35">
      <c r="A54" s="23">
        <v>48</v>
      </c>
      <c r="B54" s="25">
        <v>3.6608999999999999E-3</v>
      </c>
      <c r="D54" s="23">
        <v>48</v>
      </c>
      <c r="E54" s="25">
        <v>4.8878999999999997E-3</v>
      </c>
    </row>
    <row r="55" spans="1:5" x14ac:dyDescent="0.35">
      <c r="A55" s="23">
        <v>49</v>
      </c>
      <c r="B55" s="25">
        <v>3.9836000000000003E-3</v>
      </c>
      <c r="D55" s="23">
        <v>49</v>
      </c>
      <c r="E55" s="25">
        <v>5.3419000000000001E-3</v>
      </c>
    </row>
    <row r="56" spans="1:5" x14ac:dyDescent="0.35">
      <c r="A56" s="23">
        <v>50</v>
      </c>
      <c r="B56" s="25">
        <v>4.3368E-3</v>
      </c>
      <c r="D56" s="23">
        <v>50</v>
      </c>
      <c r="E56" s="25">
        <v>3.9687999999999998E-3</v>
      </c>
    </row>
    <row r="57" spans="1:5" x14ac:dyDescent="0.35">
      <c r="A57" s="23">
        <v>51</v>
      </c>
      <c r="B57" s="25">
        <v>4.7089000000000002E-3</v>
      </c>
      <c r="D57" s="23">
        <v>51</v>
      </c>
      <c r="E57" s="25">
        <v>4.4149999999999997E-3</v>
      </c>
    </row>
    <row r="58" spans="1:5" x14ac:dyDescent="0.35">
      <c r="A58" s="23">
        <v>52</v>
      </c>
      <c r="B58" s="25">
        <v>5.0913E-3</v>
      </c>
      <c r="D58" s="23">
        <v>52</v>
      </c>
      <c r="E58" s="25">
        <v>4.8878999999999997E-3</v>
      </c>
    </row>
    <row r="59" spans="1:5" x14ac:dyDescent="0.35">
      <c r="A59" s="23">
        <v>53</v>
      </c>
      <c r="B59" s="25">
        <v>5.4741E-3</v>
      </c>
      <c r="D59" s="23">
        <v>53</v>
      </c>
      <c r="E59" s="25">
        <v>5.3419000000000001E-3</v>
      </c>
    </row>
    <row r="60" spans="1:5" x14ac:dyDescent="0.35">
      <c r="A60" s="23">
        <v>54</v>
      </c>
      <c r="B60" s="25">
        <v>5.8631000000000004E-3</v>
      </c>
      <c r="D60" s="23">
        <v>54</v>
      </c>
      <c r="E60" s="25">
        <v>3.9687999999999998E-3</v>
      </c>
    </row>
    <row r="61" spans="1:5" x14ac:dyDescent="0.35">
      <c r="A61" s="23">
        <v>55</v>
      </c>
      <c r="B61" s="25">
        <v>6.2747000000000002E-3</v>
      </c>
      <c r="D61" s="23">
        <v>55</v>
      </c>
      <c r="E61" s="25">
        <v>2.0284999999999999E-3</v>
      </c>
    </row>
    <row r="62" spans="1:5" x14ac:dyDescent="0.35">
      <c r="A62" s="23">
        <v>56</v>
      </c>
      <c r="B62" s="25">
        <v>6.7257000000000003E-3</v>
      </c>
      <c r="D62" s="23">
        <v>56</v>
      </c>
      <c r="E62" s="25">
        <v>2.2458000000000001E-3</v>
      </c>
    </row>
    <row r="63" spans="1:5" x14ac:dyDescent="0.35">
      <c r="A63" s="23">
        <v>57</v>
      </c>
      <c r="B63" s="25">
        <v>7.2202999999999998E-3</v>
      </c>
      <c r="D63" s="23">
        <v>57</v>
      </c>
      <c r="E63" s="25">
        <v>2.4543999999999998E-3</v>
      </c>
    </row>
    <row r="64" spans="1:5" x14ac:dyDescent="0.35">
      <c r="A64" s="23">
        <v>58</v>
      </c>
      <c r="B64" s="25">
        <v>7.7724999999999999E-3</v>
      </c>
      <c r="D64" s="23">
        <v>58</v>
      </c>
      <c r="E64" s="25">
        <v>2.0284999999999999E-3</v>
      </c>
    </row>
    <row r="65" spans="1:5" x14ac:dyDescent="0.35">
      <c r="A65" s="23">
        <v>59</v>
      </c>
      <c r="B65" s="25">
        <v>8.3891E-3</v>
      </c>
      <c r="D65" s="23">
        <v>59</v>
      </c>
      <c r="E65" s="25">
        <v>2.2458000000000001E-3</v>
      </c>
    </row>
    <row r="66" spans="1:5" x14ac:dyDescent="0.35">
      <c r="A66" s="23">
        <v>60</v>
      </c>
      <c r="B66" s="25">
        <v>9.0805999999999994E-3</v>
      </c>
      <c r="D66" s="23">
        <v>60</v>
      </c>
      <c r="E66" s="25">
        <v>2.4543999999999998E-3</v>
      </c>
    </row>
    <row r="67" spans="1:5" x14ac:dyDescent="0.35">
      <c r="A67" s="23">
        <v>61</v>
      </c>
      <c r="B67" s="25">
        <v>9.8393999999999999E-3</v>
      </c>
      <c r="D67" s="23">
        <v>61</v>
      </c>
      <c r="E67" s="25">
        <v>2.0284999999999999E-3</v>
      </c>
    </row>
    <row r="68" spans="1:5" x14ac:dyDescent="0.35">
      <c r="A68" s="23">
        <v>62</v>
      </c>
      <c r="B68" s="25">
        <v>1.06573E-2</v>
      </c>
      <c r="D68" s="23">
        <v>62</v>
      </c>
      <c r="E68" s="25">
        <v>2.2458000000000001E-3</v>
      </c>
    </row>
    <row r="69" spans="1:5" x14ac:dyDescent="0.35">
      <c r="A69" s="23">
        <v>63</v>
      </c>
      <c r="B69" s="25">
        <v>1.15336E-2</v>
      </c>
      <c r="D69" s="23">
        <v>63</v>
      </c>
      <c r="E69" s="25">
        <v>2.4543999999999998E-3</v>
      </c>
    </row>
    <row r="70" spans="1:5" x14ac:dyDescent="0.35">
      <c r="A70" s="23">
        <v>64</v>
      </c>
      <c r="B70" s="25">
        <v>1.24914E-2</v>
      </c>
      <c r="D70" s="23">
        <v>64</v>
      </c>
      <c r="E70" s="25">
        <v>2.0284999999999999E-3</v>
      </c>
    </row>
    <row r="71" spans="1:5" x14ac:dyDescent="0.35">
      <c r="A71" s="23">
        <v>65</v>
      </c>
      <c r="B71" s="25">
        <v>1.35995E-2</v>
      </c>
      <c r="D71" s="23">
        <v>65</v>
      </c>
      <c r="E71" s="25">
        <v>2.2458000000000001E-3</v>
      </c>
    </row>
    <row r="72" spans="1:5" x14ac:dyDescent="0.35">
      <c r="A72" s="23">
        <v>66</v>
      </c>
      <c r="B72" s="25">
        <v>1.4722300000000001E-2</v>
      </c>
      <c r="D72" s="23">
        <v>66</v>
      </c>
      <c r="E72" s="25">
        <v>2.4543999999999998E-3</v>
      </c>
    </row>
    <row r="73" spans="1:5" x14ac:dyDescent="0.35">
      <c r="A73" s="23">
        <v>67</v>
      </c>
      <c r="B73" s="25">
        <v>1.5958799999999999E-2</v>
      </c>
      <c r="D73" s="23">
        <v>67</v>
      </c>
      <c r="E73" s="25">
        <v>2.0284999999999999E-3</v>
      </c>
    </row>
    <row r="74" spans="1:5" x14ac:dyDescent="0.35">
      <c r="A74" s="23">
        <v>68</v>
      </c>
      <c r="B74" s="25">
        <v>1.7287899999999998E-2</v>
      </c>
      <c r="D74" s="23">
        <v>68</v>
      </c>
      <c r="E74" s="25">
        <v>2.2458000000000001E-3</v>
      </c>
    </row>
    <row r="75" spans="1:5" x14ac:dyDescent="0.35">
      <c r="A75" s="23">
        <v>69</v>
      </c>
      <c r="B75" s="25">
        <v>1.8755299999999999E-2</v>
      </c>
      <c r="D75" s="23">
        <v>69</v>
      </c>
      <c r="E75" s="25">
        <v>2.4543999999999998E-3</v>
      </c>
    </row>
    <row r="76" spans="1:5" x14ac:dyDescent="0.35">
      <c r="A76" s="23">
        <v>70</v>
      </c>
      <c r="B76" s="25">
        <v>2.0424000000000001E-2</v>
      </c>
      <c r="D76" s="23">
        <v>70</v>
      </c>
      <c r="E76" s="25">
        <v>2.0284999999999999E-3</v>
      </c>
    </row>
    <row r="77" spans="1:5" x14ac:dyDescent="0.35">
      <c r="A77" s="23">
        <v>71</v>
      </c>
      <c r="B77" s="25">
        <v>2.2384899999999999E-2</v>
      </c>
      <c r="D77" s="23">
        <v>71</v>
      </c>
      <c r="E77" s="25">
        <v>2.2458000000000001E-3</v>
      </c>
    </row>
    <row r="78" spans="1:5" x14ac:dyDescent="0.35">
      <c r="A78" s="23">
        <v>72</v>
      </c>
      <c r="B78" s="25">
        <v>2.4678499999999999E-2</v>
      </c>
      <c r="D78" s="23">
        <v>72</v>
      </c>
      <c r="E78" s="25">
        <v>2.4543999999999998E-3</v>
      </c>
    </row>
    <row r="79" spans="1:5" x14ac:dyDescent="0.35">
      <c r="A79" s="23">
        <v>73</v>
      </c>
      <c r="B79" s="25">
        <v>2.73201E-2</v>
      </c>
      <c r="D79" s="23">
        <v>73</v>
      </c>
      <c r="E79" s="25">
        <v>2.0284999999999999E-3</v>
      </c>
    </row>
    <row r="80" spans="1:5" x14ac:dyDescent="0.35">
      <c r="A80" s="23">
        <v>74</v>
      </c>
      <c r="B80" s="25">
        <v>3.0299099999999999E-2</v>
      </c>
      <c r="D80" s="23">
        <v>74</v>
      </c>
      <c r="E80" s="25">
        <v>2.2458000000000001E-3</v>
      </c>
    </row>
    <row r="81" spans="1:5" x14ac:dyDescent="0.35">
      <c r="A81" s="23">
        <v>75</v>
      </c>
      <c r="B81" s="25">
        <v>3.3635600000000002E-2</v>
      </c>
      <c r="D81" s="23">
        <v>75</v>
      </c>
      <c r="E81" s="25">
        <v>2.4543999999999998E-3</v>
      </c>
    </row>
    <row r="82" spans="1:5" x14ac:dyDescent="0.35">
      <c r="A82" s="23">
        <v>76</v>
      </c>
      <c r="B82" s="25">
        <v>3.7215499999999999E-2</v>
      </c>
      <c r="D82" s="23">
        <v>76</v>
      </c>
      <c r="E82" s="25">
        <v>2.0284999999999999E-3</v>
      </c>
    </row>
    <row r="83" spans="1:5" x14ac:dyDescent="0.35">
      <c r="A83" s="23">
        <v>77</v>
      </c>
      <c r="B83" s="25">
        <v>4.1160299999999997E-2</v>
      </c>
      <c r="D83" s="23">
        <v>77</v>
      </c>
      <c r="E83" s="25">
        <v>2.2458000000000001E-3</v>
      </c>
    </row>
    <row r="84" spans="1:5" x14ac:dyDescent="0.35">
      <c r="A84" s="23">
        <v>78</v>
      </c>
      <c r="B84" s="25">
        <v>4.5503399999999999E-2</v>
      </c>
      <c r="D84" s="23">
        <v>78</v>
      </c>
      <c r="E84" s="25">
        <v>2.4543999999999998E-3</v>
      </c>
    </row>
    <row r="85" spans="1:5" x14ac:dyDescent="0.35">
      <c r="A85" s="23">
        <v>79</v>
      </c>
      <c r="B85" s="25">
        <v>5.02808E-2</v>
      </c>
      <c r="D85" s="23">
        <v>79</v>
      </c>
      <c r="E85" s="25">
        <v>2.0284999999999999E-3</v>
      </c>
    </row>
    <row r="86" spans="1:5" x14ac:dyDescent="0.35">
      <c r="A86" s="24">
        <v>80</v>
      </c>
      <c r="B86" s="26">
        <v>5.5530599999999999E-2</v>
      </c>
      <c r="D86" s="24">
        <v>80</v>
      </c>
      <c r="E86" s="26">
        <v>2.2458000000000001E-3</v>
      </c>
    </row>
    <row r="90" spans="1:5" x14ac:dyDescent="0.35">
      <c r="A90" s="217" t="s">
        <v>0</v>
      </c>
      <c r="B90" s="218"/>
      <c r="C90" s="218"/>
    </row>
    <row r="91" spans="1:5" x14ac:dyDescent="0.35">
      <c r="A91" s="246" t="s">
        <v>83</v>
      </c>
      <c r="B91" s="218"/>
      <c r="C91" s="218"/>
    </row>
  </sheetData>
  <mergeCells count="2">
    <mergeCell ref="A90:C90"/>
    <mergeCell ref="A91:C9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2:J46"/>
  <sheetViews>
    <sheetView workbookViewId="0"/>
  </sheetViews>
  <sheetFormatPr defaultRowHeight="14.5" x14ac:dyDescent="0.35"/>
  <cols>
    <col min="2" max="2" width="42.26953125" bestFit="1" customWidth="1"/>
    <col min="3" max="3" width="10.81640625" bestFit="1" customWidth="1"/>
    <col min="4" max="4" width="59.54296875" bestFit="1" customWidth="1"/>
    <col min="7" max="7" width="9.90625" bestFit="1" customWidth="1"/>
    <col min="8" max="9" width="11.81640625" bestFit="1" customWidth="1"/>
  </cols>
  <sheetData>
    <row r="2" spans="2:10" ht="18.5" x14ac:dyDescent="0.45">
      <c r="B2" s="85" t="s">
        <v>158</v>
      </c>
    </row>
    <row r="4" spans="2:10" x14ac:dyDescent="0.35">
      <c r="B4" t="s">
        <v>2</v>
      </c>
      <c r="G4" s="218" t="s">
        <v>159</v>
      </c>
      <c r="H4" s="218"/>
      <c r="I4" s="218"/>
      <c r="J4" s="218"/>
    </row>
    <row r="5" spans="2:10" x14ac:dyDescent="0.35">
      <c r="B5" s="96" t="s">
        <v>3</v>
      </c>
      <c r="C5" s="95" t="s">
        <v>4</v>
      </c>
      <c r="D5" s="95" t="s">
        <v>5</v>
      </c>
      <c r="G5" s="102" t="str">
        <f>'Markov model Inputs &amp; Results'!F16</f>
        <v>Strategy</v>
      </c>
      <c r="H5" s="100" t="str">
        <f>'Markov model Inputs &amp; Results'!G16</f>
        <v>Cost</v>
      </c>
      <c r="I5" s="101" t="str">
        <f>'Markov model Inputs &amp; Results'!H16</f>
        <v>Eff</v>
      </c>
    </row>
    <row r="6" spans="2:10" x14ac:dyDescent="0.35">
      <c r="B6" s="97" t="s">
        <v>6</v>
      </c>
      <c r="C6" s="97"/>
      <c r="D6" s="43"/>
      <c r="G6" s="5" t="str">
        <f>'Markov model Inputs &amp; Results'!F17</f>
        <v>Uninfected</v>
      </c>
      <c r="H6">
        <f ca="1">'Markov model Inputs &amp; Results'!G17</f>
        <v>2044.04497811192</v>
      </c>
      <c r="I6" s="6">
        <f ca="1">'Markov model Inputs &amp; Results'!H17</f>
        <v>31.309256539596113</v>
      </c>
    </row>
    <row r="7" spans="2:10" x14ac:dyDescent="0.35">
      <c r="B7" s="98" t="s">
        <v>7</v>
      </c>
      <c r="C7" s="98">
        <v>0.03</v>
      </c>
      <c r="D7" s="14" t="s">
        <v>8</v>
      </c>
      <c r="G7" s="8" t="str">
        <f>'Markov model Inputs &amp; Results'!F18</f>
        <v>Infected</v>
      </c>
      <c r="H7" s="7">
        <f ca="1">'Markov model Inputs &amp; Results'!G18</f>
        <v>166915.94379826545</v>
      </c>
      <c r="I7" s="9">
        <f ca="1">'Markov model Inputs &amp; Results'!H18</f>
        <v>25.144859849109157</v>
      </c>
    </row>
    <row r="8" spans="2:10" x14ac:dyDescent="0.35">
      <c r="B8" s="98" t="s">
        <v>7</v>
      </c>
      <c r="C8" s="98">
        <v>0.7</v>
      </c>
      <c r="D8" s="14" t="s">
        <v>9</v>
      </c>
    </row>
    <row r="9" spans="2:10" x14ac:dyDescent="0.35">
      <c r="B9" s="98" t="s">
        <v>7</v>
      </c>
      <c r="C9" s="98">
        <v>0.61</v>
      </c>
      <c r="D9" s="14" t="s">
        <v>10</v>
      </c>
      <c r="G9" s="218" t="s">
        <v>160</v>
      </c>
      <c r="H9" s="218"/>
      <c r="I9" s="218"/>
      <c r="J9" s="218"/>
    </row>
    <row r="10" spans="2:10" x14ac:dyDescent="0.35">
      <c r="B10" s="98" t="s">
        <v>7</v>
      </c>
      <c r="C10" s="98">
        <v>0.72</v>
      </c>
      <c r="D10" s="14" t="s">
        <v>11</v>
      </c>
      <c r="G10" s="102" t="s">
        <v>161</v>
      </c>
      <c r="H10" s="100" t="s">
        <v>162</v>
      </c>
      <c r="I10" s="101" t="s">
        <v>163</v>
      </c>
    </row>
    <row r="11" spans="2:10" x14ac:dyDescent="0.35">
      <c r="B11" s="98" t="s">
        <v>7</v>
      </c>
      <c r="C11" s="98">
        <v>0.06</v>
      </c>
      <c r="D11" s="14" t="s">
        <v>12</v>
      </c>
      <c r="G11" s="103" t="s">
        <v>68</v>
      </c>
      <c r="H11" s="104">
        <v>1534.3727479779975</v>
      </c>
      <c r="I11" s="105">
        <v>27.727423753831907</v>
      </c>
    </row>
    <row r="12" spans="2:10" x14ac:dyDescent="0.35">
      <c r="B12" s="98" t="s">
        <v>7</v>
      </c>
      <c r="C12" s="98">
        <v>1</v>
      </c>
      <c r="D12" s="14" t="s">
        <v>13</v>
      </c>
      <c r="G12" s="82" t="s">
        <v>49</v>
      </c>
      <c r="H12" s="83">
        <v>136632.93323927111</v>
      </c>
      <c r="I12" s="84">
        <v>23.813582244547764</v>
      </c>
    </row>
    <row r="13" spans="2:10" x14ac:dyDescent="0.35">
      <c r="B13" s="98" t="s">
        <v>7</v>
      </c>
      <c r="C13" s="98">
        <v>1</v>
      </c>
      <c r="D13" s="14" t="s">
        <v>14</v>
      </c>
    </row>
    <row r="14" spans="2:10" x14ac:dyDescent="0.35">
      <c r="B14" s="98" t="s">
        <v>7</v>
      </c>
      <c r="C14" s="98">
        <v>7378.08</v>
      </c>
      <c r="D14" s="14" t="s">
        <v>15</v>
      </c>
      <c r="G14" s="218" t="s">
        <v>164</v>
      </c>
      <c r="H14" s="218"/>
      <c r="I14" s="218"/>
      <c r="J14" s="218"/>
    </row>
    <row r="15" spans="2:10" x14ac:dyDescent="0.35">
      <c r="B15" s="98" t="s">
        <v>7</v>
      </c>
      <c r="C15" s="98">
        <v>964126.24</v>
      </c>
      <c r="D15" s="14" t="s">
        <v>16</v>
      </c>
      <c r="G15" s="102" t="s">
        <v>161</v>
      </c>
      <c r="H15" s="100" t="s">
        <v>162</v>
      </c>
      <c r="I15" s="101" t="s">
        <v>163</v>
      </c>
    </row>
    <row r="16" spans="2:10" x14ac:dyDescent="0.35">
      <c r="B16" s="98" t="s">
        <v>7</v>
      </c>
      <c r="C16" s="98">
        <v>837648.8</v>
      </c>
      <c r="D16" s="14" t="s">
        <v>17</v>
      </c>
      <c r="G16" s="79" t="s">
        <v>68</v>
      </c>
      <c r="H16" s="80">
        <v>151004.25535537122</v>
      </c>
      <c r="I16" s="81">
        <v>27.727423753831868</v>
      </c>
    </row>
    <row r="17" spans="2:9" x14ac:dyDescent="0.35">
      <c r="B17" s="98" t="s">
        <v>7</v>
      </c>
      <c r="C17" s="98">
        <v>3990666.36</v>
      </c>
      <c r="D17" s="14" t="s">
        <v>18</v>
      </c>
      <c r="G17" s="82" t="s">
        <v>49</v>
      </c>
      <c r="H17" s="83">
        <v>354505.32362096536</v>
      </c>
      <c r="I17" s="84">
        <v>23.813567959297746</v>
      </c>
    </row>
    <row r="18" spans="2:9" x14ac:dyDescent="0.35">
      <c r="B18" s="98" t="s">
        <v>7</v>
      </c>
      <c r="C18" s="98">
        <v>52216.17</v>
      </c>
      <c r="D18" s="14" t="s">
        <v>19</v>
      </c>
    </row>
    <row r="19" spans="2:9" x14ac:dyDescent="0.35">
      <c r="B19" s="98" t="s">
        <v>7</v>
      </c>
      <c r="C19" s="98">
        <v>7.5999999999999998E-2</v>
      </c>
      <c r="D19" s="14" t="s">
        <v>20</v>
      </c>
    </row>
    <row r="20" spans="2:9" x14ac:dyDescent="0.35">
      <c r="B20" s="98" t="s">
        <v>7</v>
      </c>
      <c r="C20" s="98">
        <v>1.9E-2</v>
      </c>
      <c r="D20" s="14" t="s">
        <v>21</v>
      </c>
    </row>
    <row r="21" spans="2:9" x14ac:dyDescent="0.35">
      <c r="B21" s="98" t="s">
        <v>7</v>
      </c>
      <c r="C21" s="98">
        <v>1.2E-2</v>
      </c>
      <c r="D21" s="14" t="s">
        <v>22</v>
      </c>
    </row>
    <row r="22" spans="2:9" x14ac:dyDescent="0.35">
      <c r="B22" s="98" t="s">
        <v>7</v>
      </c>
      <c r="C22" s="98">
        <v>6.4000000000000001E-2</v>
      </c>
      <c r="D22" s="14" t="s">
        <v>23</v>
      </c>
    </row>
    <row r="23" spans="2:9" x14ac:dyDescent="0.35">
      <c r="B23" s="98" t="s">
        <v>7</v>
      </c>
      <c r="C23" s="98">
        <v>2.1000000000000001E-2</v>
      </c>
      <c r="D23" s="14" t="s">
        <v>24</v>
      </c>
    </row>
    <row r="24" spans="2:9" x14ac:dyDescent="0.35">
      <c r="B24" s="98" t="s">
        <v>7</v>
      </c>
      <c r="C24" s="98">
        <v>9.2999999999999999E-2</v>
      </c>
      <c r="D24" s="14" t="s">
        <v>25</v>
      </c>
    </row>
    <row r="25" spans="2:9" x14ac:dyDescent="0.35">
      <c r="B25" s="98" t="s">
        <v>7</v>
      </c>
      <c r="C25" s="98">
        <v>3.3314999999999998E-3</v>
      </c>
      <c r="D25" s="14" t="s">
        <v>26</v>
      </c>
    </row>
    <row r="26" spans="2:9" x14ac:dyDescent="0.35">
      <c r="B26" s="98" t="s">
        <v>7</v>
      </c>
      <c r="C26" s="98">
        <v>902853</v>
      </c>
      <c r="D26" s="14" t="s">
        <v>27</v>
      </c>
    </row>
    <row r="27" spans="2:9" x14ac:dyDescent="0.35">
      <c r="B27" s="98" t="s">
        <v>7</v>
      </c>
      <c r="C27" s="98">
        <v>1007197</v>
      </c>
      <c r="D27" s="14" t="s">
        <v>28</v>
      </c>
    </row>
    <row r="28" spans="2:9" x14ac:dyDescent="0.35">
      <c r="B28" s="98" t="s">
        <v>7</v>
      </c>
      <c r="C28" s="98">
        <v>52216.17</v>
      </c>
      <c r="D28" s="14" t="s">
        <v>29</v>
      </c>
    </row>
    <row r="29" spans="2:9" x14ac:dyDescent="0.35">
      <c r="B29" s="98" t="s">
        <v>7</v>
      </c>
      <c r="C29" s="98">
        <v>3.3314999999999998E-3</v>
      </c>
      <c r="D29" s="14" t="s">
        <v>30</v>
      </c>
    </row>
    <row r="30" spans="2:9" x14ac:dyDescent="0.35">
      <c r="B30" s="98" t="s">
        <v>7</v>
      </c>
      <c r="C30" s="98">
        <v>52216.17</v>
      </c>
      <c r="D30" s="14" t="s">
        <v>31</v>
      </c>
    </row>
    <row r="31" spans="2:9" x14ac:dyDescent="0.35">
      <c r="B31" s="98" t="s">
        <v>7</v>
      </c>
      <c r="C31" s="98">
        <v>7378.08</v>
      </c>
      <c r="D31" s="14" t="s">
        <v>32</v>
      </c>
    </row>
    <row r="32" spans="2:9" x14ac:dyDescent="0.35">
      <c r="B32" s="98" t="s">
        <v>7</v>
      </c>
      <c r="C32" s="98">
        <v>1</v>
      </c>
      <c r="D32" s="14" t="s">
        <v>33</v>
      </c>
    </row>
    <row r="33" spans="2:4" x14ac:dyDescent="0.35">
      <c r="B33" s="98" t="s">
        <v>7</v>
      </c>
      <c r="C33" s="98">
        <v>52216.17</v>
      </c>
      <c r="D33" s="14" t="s">
        <v>34</v>
      </c>
    </row>
    <row r="34" spans="2:4" x14ac:dyDescent="0.35">
      <c r="B34" s="98" t="s">
        <v>7</v>
      </c>
      <c r="C34" s="98">
        <v>215356.24</v>
      </c>
      <c r="D34" s="14" t="s">
        <v>35</v>
      </c>
    </row>
    <row r="35" spans="2:4" x14ac:dyDescent="0.35">
      <c r="B35" s="98" t="s">
        <v>7</v>
      </c>
      <c r="C35" s="98">
        <v>0.7</v>
      </c>
      <c r="D35" s="14" t="s">
        <v>36</v>
      </c>
    </row>
    <row r="36" spans="2:4" x14ac:dyDescent="0.35">
      <c r="B36" s="98" t="s">
        <v>7</v>
      </c>
      <c r="C36" s="98">
        <v>52216.17</v>
      </c>
      <c r="D36" s="14" t="s">
        <v>37</v>
      </c>
    </row>
    <row r="37" spans="2:4" x14ac:dyDescent="0.35">
      <c r="B37" s="98" t="s">
        <v>7</v>
      </c>
      <c r="C37" s="98">
        <v>258426.98</v>
      </c>
      <c r="D37" s="14" t="s">
        <v>38</v>
      </c>
    </row>
    <row r="38" spans="2:4" x14ac:dyDescent="0.35">
      <c r="B38" s="98" t="s">
        <v>7</v>
      </c>
      <c r="C38" s="98">
        <v>0.61</v>
      </c>
      <c r="D38" s="14" t="s">
        <v>39</v>
      </c>
    </row>
    <row r="39" spans="2:4" x14ac:dyDescent="0.35">
      <c r="B39" s="98" t="s">
        <v>7</v>
      </c>
      <c r="C39" s="98">
        <v>52216.17</v>
      </c>
      <c r="D39" s="14" t="s">
        <v>40</v>
      </c>
    </row>
    <row r="40" spans="2:4" x14ac:dyDescent="0.35">
      <c r="B40" s="98" t="s">
        <v>7</v>
      </c>
      <c r="C40" s="98">
        <v>88878.78</v>
      </c>
      <c r="D40" s="14" t="s">
        <v>41</v>
      </c>
    </row>
    <row r="41" spans="2:4" x14ac:dyDescent="0.35">
      <c r="B41" s="98" t="s">
        <v>7</v>
      </c>
      <c r="C41" s="98">
        <v>0.72</v>
      </c>
      <c r="D41" s="14" t="s">
        <v>42</v>
      </c>
    </row>
    <row r="42" spans="2:4" x14ac:dyDescent="0.35">
      <c r="B42" s="98" t="s">
        <v>7</v>
      </c>
      <c r="C42" s="98">
        <v>52216.17</v>
      </c>
      <c r="D42" s="14" t="s">
        <v>43</v>
      </c>
    </row>
    <row r="43" spans="2:4" x14ac:dyDescent="0.35">
      <c r="B43" s="98" t="s">
        <v>7</v>
      </c>
      <c r="C43" s="98">
        <v>3241896.36</v>
      </c>
      <c r="D43" s="14" t="s">
        <v>44</v>
      </c>
    </row>
    <row r="44" spans="2:4" x14ac:dyDescent="0.35">
      <c r="B44" s="98" t="s">
        <v>7</v>
      </c>
      <c r="C44" s="98">
        <v>0.06</v>
      </c>
      <c r="D44" s="14" t="s">
        <v>45</v>
      </c>
    </row>
    <row r="45" spans="2:4" x14ac:dyDescent="0.35">
      <c r="B45" s="98" t="s">
        <v>7</v>
      </c>
      <c r="C45" s="98">
        <v>52216.17</v>
      </c>
      <c r="D45" s="14" t="s">
        <v>46</v>
      </c>
    </row>
    <row r="46" spans="2:4" x14ac:dyDescent="0.35">
      <c r="B46" s="99" t="s">
        <v>7</v>
      </c>
      <c r="C46" s="99">
        <v>1</v>
      </c>
      <c r="D46" s="16" t="s">
        <v>47</v>
      </c>
    </row>
  </sheetData>
  <sheetProtection formatCells="0" formatColumns="0"/>
  <mergeCells count="3">
    <mergeCell ref="G4:J4"/>
    <mergeCell ref="G9:J9"/>
    <mergeCell ref="G14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tnRestore">
              <controlPr defaultSize="0" print="0" autoFill="0" autoPict="0" macro="[0]!restore">
                <anchor moveWithCells="1" sizeWithCells="1">
                  <from>
                    <xdr:col>1</xdr:col>
                    <xdr:colOff>2508250</xdr:colOff>
                    <xdr:row>48</xdr:row>
                    <xdr:rowOff>12700</xdr:rowOff>
                  </from>
                  <to>
                    <xdr:col>3</xdr:col>
                    <xdr:colOff>323850</xdr:colOff>
                    <xdr:row>50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D87"/>
  <sheetViews>
    <sheetView workbookViewId="0">
      <pane xSplit="2" ySplit="3" topLeftCell="C4" activePane="bottomRight" state="frozen"/>
      <selection pane="topRight"/>
      <selection pane="bottomLeft"/>
      <selection pane="bottomRight"/>
    </sheetView>
  </sheetViews>
  <sheetFormatPr defaultRowHeight="14.5" x14ac:dyDescent="0.35"/>
  <sheetData>
    <row r="1" spans="1:4" x14ac:dyDescent="0.35">
      <c r="A1" s="10" t="s">
        <v>84</v>
      </c>
    </row>
    <row r="3" spans="1:4" ht="43.5" x14ac:dyDescent="0.35">
      <c r="A3" s="27" t="s">
        <v>53</v>
      </c>
      <c r="C3" s="27" t="s">
        <v>85</v>
      </c>
      <c r="D3" s="27" t="s">
        <v>86</v>
      </c>
    </row>
    <row r="4" spans="1:4" x14ac:dyDescent="0.35">
      <c r="A4" s="28"/>
      <c r="C4" s="30"/>
      <c r="D4" s="33"/>
    </row>
    <row r="5" spans="1:4" x14ac:dyDescent="0.35">
      <c r="A5" s="14">
        <v>0</v>
      </c>
      <c r="C5" s="29">
        <f t="shared" ref="C5:D24" ca="1" si="0">1/((1+discount_rate)^(cycle*1))</f>
        <v>1</v>
      </c>
      <c r="D5" s="32">
        <f t="shared" ca="1" si="0"/>
        <v>1</v>
      </c>
    </row>
    <row r="6" spans="1:4" x14ac:dyDescent="0.35">
      <c r="A6" s="14">
        <v>1</v>
      </c>
      <c r="C6" s="29">
        <f t="shared" ca="1" si="0"/>
        <v>0.97600105634808476</v>
      </c>
      <c r="D6" s="32">
        <f t="shared" ca="1" si="0"/>
        <v>0.97600105634808476</v>
      </c>
    </row>
    <row r="7" spans="1:4" x14ac:dyDescent="0.35">
      <c r="A7" s="14">
        <v>2</v>
      </c>
      <c r="C7" s="29">
        <f t="shared" ca="1" si="0"/>
        <v>0.95257806199257733</v>
      </c>
      <c r="D7" s="32">
        <f t="shared" ca="1" si="0"/>
        <v>0.95257806199257733</v>
      </c>
    </row>
    <row r="8" spans="1:4" x14ac:dyDescent="0.35">
      <c r="A8" s="14">
        <v>3</v>
      </c>
      <c r="C8" s="29">
        <f t="shared" ca="1" si="0"/>
        <v>0.92971719475876691</v>
      </c>
      <c r="D8" s="32">
        <f t="shared" ca="1" si="0"/>
        <v>0.92971719475876691</v>
      </c>
    </row>
    <row r="9" spans="1:4" x14ac:dyDescent="0.35">
      <c r="A9" s="14">
        <v>4</v>
      </c>
      <c r="C9" s="29">
        <f t="shared" ca="1" si="0"/>
        <v>0.90740496418953442</v>
      </c>
      <c r="D9" s="32">
        <f t="shared" ca="1" si="0"/>
        <v>0.90740496418953442</v>
      </c>
    </row>
    <row r="10" spans="1:4" x14ac:dyDescent="0.35">
      <c r="A10" s="14">
        <v>5</v>
      </c>
      <c r="C10" s="29">
        <f t="shared" ca="1" si="0"/>
        <v>0.88562820358448158</v>
      </c>
      <c r="D10" s="32">
        <f t="shared" ca="1" si="0"/>
        <v>0.88562820358448158</v>
      </c>
    </row>
    <row r="11" spans="1:4" x14ac:dyDescent="0.35">
      <c r="A11" s="14">
        <v>6</v>
      </c>
      <c r="C11" s="29">
        <f t="shared" ca="1" si="0"/>
        <v>0.86437406223011082</v>
      </c>
      <c r="D11" s="32">
        <f t="shared" ca="1" si="0"/>
        <v>0.86437406223011082</v>
      </c>
    </row>
    <row r="12" spans="1:4" x14ac:dyDescent="0.35">
      <c r="A12" s="14">
        <v>7</v>
      </c>
      <c r="C12" s="29">
        <f t="shared" ca="1" si="0"/>
        <v>0.8436299978164733</v>
      </c>
      <c r="D12" s="32">
        <f t="shared" ca="1" si="0"/>
        <v>0.8436299978164733</v>
      </c>
    </row>
    <row r="13" spans="1:4" x14ac:dyDescent="0.35">
      <c r="A13" s="14">
        <v>8</v>
      </c>
      <c r="C13" s="29">
        <f t="shared" ca="1" si="0"/>
        <v>0.82338376903581034</v>
      </c>
      <c r="D13" s="32">
        <f t="shared" ca="1" si="0"/>
        <v>0.82338376903581034</v>
      </c>
    </row>
    <row r="14" spans="1:4" x14ac:dyDescent="0.35">
      <c r="A14" s="14">
        <v>9</v>
      </c>
      <c r="C14" s="29">
        <f t="shared" ca="1" si="0"/>
        <v>0.80362342835881828</v>
      </c>
      <c r="D14" s="32">
        <f t="shared" ca="1" si="0"/>
        <v>0.80362342835881828</v>
      </c>
    </row>
    <row r="15" spans="1:4" x14ac:dyDescent="0.35">
      <c r="A15" s="14">
        <v>10</v>
      </c>
      <c r="C15" s="29">
        <f t="shared" ca="1" si="0"/>
        <v>0.78433731498427617</v>
      </c>
      <c r="D15" s="32">
        <f t="shared" ca="1" si="0"/>
        <v>0.78433731498427617</v>
      </c>
    </row>
    <row r="16" spans="1:4" x14ac:dyDescent="0.35">
      <c r="A16" s="14">
        <v>11</v>
      </c>
      <c r="C16" s="29">
        <f t="shared" ca="1" si="0"/>
        <v>0.76551404795787403</v>
      </c>
      <c r="D16" s="32">
        <f t="shared" ca="1" si="0"/>
        <v>0.76551404795787403</v>
      </c>
    </row>
    <row r="17" spans="1:4" x14ac:dyDescent="0.35">
      <c r="A17" s="14">
        <v>12</v>
      </c>
      <c r="C17" s="29">
        <f t="shared" ca="1" si="0"/>
        <v>0.74714251945618337</v>
      </c>
      <c r="D17" s="32">
        <f t="shared" ca="1" si="0"/>
        <v>0.74714251945618337</v>
      </c>
    </row>
    <row r="18" spans="1:4" x14ac:dyDescent="0.35">
      <c r="A18" s="14">
        <v>13</v>
      </c>
      <c r="C18" s="29">
        <f t="shared" ca="1" si="0"/>
        <v>0.72921188823180449</v>
      </c>
      <c r="D18" s="32">
        <f t="shared" ca="1" si="0"/>
        <v>0.72921188823180449</v>
      </c>
    </row>
    <row r="19" spans="1:4" x14ac:dyDescent="0.35">
      <c r="A19" s="14">
        <v>14</v>
      </c>
      <c r="C19" s="29">
        <f t="shared" ca="1" si="0"/>
        <v>0.71171157321582268</v>
      </c>
      <c r="D19" s="32">
        <f t="shared" ca="1" si="0"/>
        <v>0.71171157321582268</v>
      </c>
    </row>
    <row r="20" spans="1:4" x14ac:dyDescent="0.35">
      <c r="A20" s="14">
        <v>15</v>
      </c>
      <c r="C20" s="29">
        <f t="shared" ca="1" si="0"/>
        <v>0.69463124727380032</v>
      </c>
      <c r="D20" s="32">
        <f t="shared" ca="1" si="0"/>
        <v>0.69463124727380032</v>
      </c>
    </row>
    <row r="21" spans="1:4" x14ac:dyDescent="0.35">
      <c r="A21" s="14">
        <v>16</v>
      </c>
      <c r="C21" s="29">
        <f t="shared" ca="1" si="0"/>
        <v>0.67796083111161676</v>
      </c>
      <c r="D21" s="32">
        <f t="shared" ca="1" si="0"/>
        <v>0.67796083111161676</v>
      </c>
    </row>
    <row r="22" spans="1:4" x14ac:dyDescent="0.35">
      <c r="A22" s="14">
        <v>17</v>
      </c>
      <c r="C22" s="29">
        <f t="shared" ca="1" si="0"/>
        <v>0.66169048732756341</v>
      </c>
      <c r="D22" s="32">
        <f t="shared" ca="1" si="0"/>
        <v>0.66169048732756341</v>
      </c>
    </row>
    <row r="23" spans="1:4" x14ac:dyDescent="0.35">
      <c r="A23" s="14">
        <v>18</v>
      </c>
      <c r="C23" s="29">
        <f t="shared" ca="1" si="0"/>
        <v>0.64581061460718081</v>
      </c>
      <c r="D23" s="32">
        <f t="shared" ca="1" si="0"/>
        <v>0.64581061460718081</v>
      </c>
    </row>
    <row r="24" spans="1:4" x14ac:dyDescent="0.35">
      <c r="A24" s="14">
        <v>19</v>
      </c>
      <c r="C24" s="29">
        <f t="shared" ca="1" si="0"/>
        <v>0.63031184205741442</v>
      </c>
      <c r="D24" s="32">
        <f t="shared" ca="1" si="0"/>
        <v>0.63031184205741442</v>
      </c>
    </row>
    <row r="25" spans="1:4" x14ac:dyDescent="0.35">
      <c r="A25" s="14">
        <v>20</v>
      </c>
      <c r="C25" s="29">
        <f t="shared" ref="C25:D44" ca="1" si="1">1/((1+discount_rate)^(cycle*1))</f>
        <v>0.61518502367674366</v>
      </c>
      <c r="D25" s="32">
        <f t="shared" ca="1" si="1"/>
        <v>0.61518502367674366</v>
      </c>
    </row>
    <row r="26" spans="1:4" x14ac:dyDescent="0.35">
      <c r="A26" s="14">
        <v>21</v>
      </c>
      <c r="C26" s="29">
        <f t="shared" ca="1" si="1"/>
        <v>0.6004212329580233</v>
      </c>
      <c r="D26" s="32">
        <f t="shared" ca="1" si="1"/>
        <v>0.6004212329580233</v>
      </c>
    </row>
    <row r="27" spans="1:4" x14ac:dyDescent="0.35">
      <c r="A27" s="14">
        <v>22</v>
      </c>
      <c r="C27" s="29">
        <f t="shared" ca="1" si="1"/>
        <v>0.58601175762085023</v>
      </c>
      <c r="D27" s="32">
        <f t="shared" ca="1" si="1"/>
        <v>0.58601175762085023</v>
      </c>
    </row>
    <row r="28" spans="1:4" x14ac:dyDescent="0.35">
      <c r="A28" s="14">
        <v>23</v>
      </c>
      <c r="C28" s="29">
        <f t="shared" ca="1" si="1"/>
        <v>0.57194809447034767</v>
      </c>
      <c r="D28" s="32">
        <f t="shared" ca="1" si="1"/>
        <v>0.57194809447034767</v>
      </c>
    </row>
    <row r="29" spans="1:4" x14ac:dyDescent="0.35">
      <c r="A29" s="14">
        <v>24</v>
      </c>
      <c r="C29" s="29">
        <f t="shared" ca="1" si="1"/>
        <v>0.55822194437933348</v>
      </c>
      <c r="D29" s="32">
        <f t="shared" ca="1" si="1"/>
        <v>0.55822194437933348</v>
      </c>
    </row>
    <row r="30" spans="1:4" x14ac:dyDescent="0.35">
      <c r="A30" s="14">
        <v>25</v>
      </c>
      <c r="C30" s="29">
        <f t="shared" ca="1" si="1"/>
        <v>0.54482520739091123</v>
      </c>
      <c r="D30" s="32">
        <f t="shared" ca="1" si="1"/>
        <v>0.54482520739091123</v>
      </c>
    </row>
    <row r="31" spans="1:4" x14ac:dyDescent="0.35">
      <c r="A31" s="14">
        <v>26</v>
      </c>
      <c r="C31" s="29">
        <f t="shared" ca="1" si="1"/>
        <v>0.5317499779385938</v>
      </c>
      <c r="D31" s="32">
        <f t="shared" ca="1" si="1"/>
        <v>0.5317499779385938</v>
      </c>
    </row>
    <row r="32" spans="1:4" x14ac:dyDescent="0.35">
      <c r="A32" s="14">
        <v>27</v>
      </c>
      <c r="C32" s="29">
        <f t="shared" ca="1" si="1"/>
        <v>0.51898854018113827</v>
      </c>
      <c r="D32" s="32">
        <f t="shared" ca="1" si="1"/>
        <v>0.51898854018113827</v>
      </c>
    </row>
    <row r="33" spans="1:4" x14ac:dyDescent="0.35">
      <c r="A33" s="14">
        <v>28</v>
      </c>
      <c r="C33" s="29">
        <f t="shared" ca="1" si="1"/>
        <v>0.5065333634493413</v>
      </c>
      <c r="D33" s="32">
        <f t="shared" ca="1" si="1"/>
        <v>0.5065333634493413</v>
      </c>
    </row>
    <row r="34" spans="1:4" x14ac:dyDescent="0.35">
      <c r="A34" s="14">
        <v>29</v>
      </c>
      <c r="C34" s="29">
        <f t="shared" ca="1" si="1"/>
        <v>0.49437709780210548</v>
      </c>
      <c r="D34" s="32">
        <f t="shared" ca="1" si="1"/>
        <v>0.49437709780210548</v>
      </c>
    </row>
    <row r="35" spans="1:4" x14ac:dyDescent="0.35">
      <c r="A35" s="14">
        <v>30</v>
      </c>
      <c r="C35" s="29">
        <f t="shared" ca="1" si="1"/>
        <v>0.48251256968915546</v>
      </c>
      <c r="D35" s="32">
        <f t="shared" ca="1" si="1"/>
        <v>0.48251256968915546</v>
      </c>
    </row>
    <row r="36" spans="1:4" x14ac:dyDescent="0.35">
      <c r="A36" s="14">
        <v>31</v>
      </c>
      <c r="C36" s="29">
        <f t="shared" ca="1" si="1"/>
        <v>0.47093277771784459</v>
      </c>
      <c r="D36" s="32">
        <f t="shared" ca="1" si="1"/>
        <v>0.47093277771784459</v>
      </c>
    </row>
    <row r="37" spans="1:4" x14ac:dyDescent="0.35">
      <c r="A37" s="14">
        <v>32</v>
      </c>
      <c r="C37" s="29">
        <f t="shared" ca="1" si="1"/>
        <v>0.45963088852155409</v>
      </c>
      <c r="D37" s="32">
        <f t="shared" ca="1" si="1"/>
        <v>0.45963088852155409</v>
      </c>
    </row>
    <row r="38" spans="1:4" x14ac:dyDescent="0.35">
      <c r="A38" s="14">
        <v>33</v>
      </c>
      <c r="C38" s="29">
        <f t="shared" ca="1" si="1"/>
        <v>0.44860023272724558</v>
      </c>
      <c r="D38" s="32">
        <f t="shared" ca="1" si="1"/>
        <v>0.44860023272724558</v>
      </c>
    </row>
    <row r="39" spans="1:4" x14ac:dyDescent="0.35">
      <c r="A39" s="14">
        <v>34</v>
      </c>
      <c r="C39" s="29">
        <f t="shared" ca="1" si="1"/>
        <v>0.43783430101978832</v>
      </c>
      <c r="D39" s="32">
        <f t="shared" ca="1" si="1"/>
        <v>0.43783430101978832</v>
      </c>
    </row>
    <row r="40" spans="1:4" x14ac:dyDescent="0.35">
      <c r="A40" s="14">
        <v>35</v>
      </c>
      <c r="C40" s="29">
        <f t="shared" ca="1" si="1"/>
        <v>0.42732674030073875</v>
      </c>
      <c r="D40" s="32">
        <f t="shared" ca="1" si="1"/>
        <v>0.42732674030073875</v>
      </c>
    </row>
    <row r="41" spans="1:4" x14ac:dyDescent="0.35">
      <c r="A41" s="14">
        <v>36</v>
      </c>
      <c r="C41" s="29">
        <f t="shared" ca="1" si="1"/>
        <v>0.41707134993930473</v>
      </c>
      <c r="D41" s="32">
        <f t="shared" ca="1" si="1"/>
        <v>0.41707134993930473</v>
      </c>
    </row>
    <row r="42" spans="1:4" x14ac:dyDescent="0.35">
      <c r="A42" s="14">
        <v>37</v>
      </c>
      <c r="C42" s="29">
        <f t="shared" ca="1" si="1"/>
        <v>0.40706207811328304</v>
      </c>
      <c r="D42" s="32">
        <f t="shared" ca="1" si="1"/>
        <v>0.40706207811328304</v>
      </c>
    </row>
    <row r="43" spans="1:4" x14ac:dyDescent="0.35">
      <c r="A43" s="14">
        <v>38</v>
      </c>
      <c r="C43" s="29">
        <f t="shared" ca="1" si="1"/>
        <v>0.39729301823781094</v>
      </c>
      <c r="D43" s="32">
        <f t="shared" ca="1" si="1"/>
        <v>0.39729301823781094</v>
      </c>
    </row>
    <row r="44" spans="1:4" x14ac:dyDescent="0.35">
      <c r="A44" s="14">
        <v>39</v>
      </c>
      <c r="C44" s="29">
        <f t="shared" ca="1" si="1"/>
        <v>0.38775840547982238</v>
      </c>
      <c r="D44" s="32">
        <f t="shared" ca="1" si="1"/>
        <v>0.38775840547982238</v>
      </c>
    </row>
    <row r="45" spans="1:4" x14ac:dyDescent="0.35">
      <c r="A45" s="14">
        <v>40</v>
      </c>
      <c r="C45" s="29">
        <f t="shared" ref="C45:D64" ca="1" si="2">1/((1+discount_rate)^(cycle*1))</f>
        <v>0.3784526133561556</v>
      </c>
      <c r="D45" s="32">
        <f t="shared" ca="1" si="2"/>
        <v>0.3784526133561556</v>
      </c>
    </row>
    <row r="46" spans="1:4" x14ac:dyDescent="0.35">
      <c r="A46" s="14">
        <v>41</v>
      </c>
      <c r="C46" s="29">
        <f t="shared" ca="1" si="2"/>
        <v>0.36937015041330118</v>
      </c>
      <c r="D46" s="32">
        <f t="shared" ca="1" si="2"/>
        <v>0.36937015041330118</v>
      </c>
    </row>
    <row r="47" spans="1:4" x14ac:dyDescent="0.35">
      <c r="A47" s="14">
        <v>42</v>
      </c>
      <c r="C47" s="29">
        <f t="shared" ca="1" si="2"/>
        <v>0.3605056569868329</v>
      </c>
      <c r="D47" s="32">
        <f t="shared" ca="1" si="2"/>
        <v>0.3605056569868329</v>
      </c>
    </row>
    <row r="48" spans="1:4" x14ac:dyDescent="0.35">
      <c r="A48" s="14">
        <v>43</v>
      </c>
      <c r="C48" s="29">
        <f t="shared" ca="1" si="2"/>
        <v>0.35185390203860917</v>
      </c>
      <c r="D48" s="32">
        <f t="shared" ca="1" si="2"/>
        <v>0.35185390203860917</v>
      </c>
    </row>
    <row r="49" spans="1:4" x14ac:dyDescent="0.35">
      <c r="A49" s="14">
        <v>44</v>
      </c>
      <c r="C49" s="29">
        <f t="shared" ca="1" si="2"/>
        <v>0.3434097800698781</v>
      </c>
      <c r="D49" s="32">
        <f t="shared" ca="1" si="2"/>
        <v>0.3434097800698781</v>
      </c>
    </row>
    <row r="50" spans="1:4" x14ac:dyDescent="0.35">
      <c r="A50" s="14">
        <v>45</v>
      </c>
      <c r="C50" s="29">
        <f t="shared" ca="1" si="2"/>
        <v>0.33516830810846449</v>
      </c>
      <c r="D50" s="32">
        <f t="shared" ca="1" si="2"/>
        <v>0.33516830810846449</v>
      </c>
    </row>
    <row r="51" spans="1:4" x14ac:dyDescent="0.35">
      <c r="A51" s="14">
        <v>46</v>
      </c>
      <c r="C51" s="29">
        <f t="shared" ca="1" si="2"/>
        <v>0.32712462276826171</v>
      </c>
      <c r="D51" s="32">
        <f t="shared" ca="1" si="2"/>
        <v>0.32712462276826171</v>
      </c>
    </row>
    <row r="52" spans="1:4" x14ac:dyDescent="0.35">
      <c r="A52" s="14">
        <v>47</v>
      </c>
      <c r="C52" s="29">
        <f t="shared" ca="1" si="2"/>
        <v>0.3192739773792922</v>
      </c>
      <c r="D52" s="32">
        <f t="shared" ca="1" si="2"/>
        <v>0.3192739773792922</v>
      </c>
    </row>
    <row r="53" spans="1:4" x14ac:dyDescent="0.35">
      <c r="A53" s="14">
        <v>48</v>
      </c>
      <c r="C53" s="29">
        <f t="shared" ca="1" si="2"/>
        <v>0.31161173918664364</v>
      </c>
      <c r="D53" s="32">
        <f t="shared" ca="1" si="2"/>
        <v>0.31161173918664364</v>
      </c>
    </row>
    <row r="54" spans="1:4" x14ac:dyDescent="0.35">
      <c r="A54" s="14">
        <v>49</v>
      </c>
      <c r="C54" s="29">
        <f t="shared" ca="1" si="2"/>
        <v>0.30413338661662809</v>
      </c>
      <c r="D54" s="32">
        <f t="shared" ca="1" si="2"/>
        <v>0.30413338661662809</v>
      </c>
    </row>
    <row r="55" spans="1:4" x14ac:dyDescent="0.35">
      <c r="A55" s="14">
        <v>50</v>
      </c>
      <c r="C55" s="29">
        <f t="shared" ca="1" si="2"/>
        <v>0.29683450660854949</v>
      </c>
      <c r="D55" s="32">
        <f t="shared" ca="1" si="2"/>
        <v>0.29683450660854949</v>
      </c>
    </row>
    <row r="56" spans="1:4" x14ac:dyDescent="0.35">
      <c r="A56" s="14">
        <v>51</v>
      </c>
      <c r="C56" s="29">
        <f t="shared" ca="1" si="2"/>
        <v>0.28971079201050687</v>
      </c>
      <c r="D56" s="32">
        <f t="shared" ca="1" si="2"/>
        <v>0.28971079201050687</v>
      </c>
    </row>
    <row r="57" spans="1:4" x14ac:dyDescent="0.35">
      <c r="A57" s="14">
        <v>52</v>
      </c>
      <c r="C57" s="29">
        <f t="shared" ca="1" si="2"/>
        <v>0.28275803903769497</v>
      </c>
      <c r="D57" s="32">
        <f t="shared" ca="1" si="2"/>
        <v>0.28275803903769497</v>
      </c>
    </row>
    <row r="58" spans="1:4" x14ac:dyDescent="0.35">
      <c r="A58" s="14">
        <v>53</v>
      </c>
      <c r="C58" s="29">
        <f t="shared" ca="1" si="2"/>
        <v>0.27597214479170323</v>
      </c>
      <c r="D58" s="32">
        <f t="shared" ca="1" si="2"/>
        <v>0.27597214479170323</v>
      </c>
    </row>
    <row r="59" spans="1:4" x14ac:dyDescent="0.35">
      <c r="A59" s="14">
        <v>54</v>
      </c>
      <c r="C59" s="29">
        <f t="shared" ca="1" si="2"/>
        <v>0.26934910483934899</v>
      </c>
      <c r="D59" s="32">
        <f t="shared" ca="1" si="2"/>
        <v>0.26934910483934899</v>
      </c>
    </row>
    <row r="60" spans="1:4" x14ac:dyDescent="0.35">
      <c r="A60" s="14">
        <v>55</v>
      </c>
      <c r="C60" s="29">
        <f t="shared" ca="1" si="2"/>
        <v>0.26288501084961563</v>
      </c>
      <c r="D60" s="32">
        <f t="shared" ca="1" si="2"/>
        <v>0.26288501084961563</v>
      </c>
    </row>
    <row r="61" spans="1:4" x14ac:dyDescent="0.35">
      <c r="A61" s="14">
        <v>56</v>
      </c>
      <c r="C61" s="29">
        <f t="shared" ca="1" si="2"/>
        <v>0.25657604828730257</v>
      </c>
      <c r="D61" s="32">
        <f t="shared" ca="1" si="2"/>
        <v>0.25657604828730257</v>
      </c>
    </row>
    <row r="62" spans="1:4" x14ac:dyDescent="0.35">
      <c r="A62" s="14">
        <v>57</v>
      </c>
      <c r="C62" s="29">
        <f t="shared" ca="1" si="2"/>
        <v>0.2504184941620245</v>
      </c>
      <c r="D62" s="32">
        <f t="shared" ca="1" si="2"/>
        <v>0.2504184941620245</v>
      </c>
    </row>
    <row r="63" spans="1:4" x14ac:dyDescent="0.35">
      <c r="A63" s="14">
        <v>58</v>
      </c>
      <c r="C63" s="29">
        <f t="shared" ca="1" si="2"/>
        <v>0.24440871483123261</v>
      </c>
      <c r="D63" s="32">
        <f t="shared" ca="1" si="2"/>
        <v>0.24440871483123261</v>
      </c>
    </row>
    <row r="64" spans="1:4" x14ac:dyDescent="0.35">
      <c r="A64" s="14">
        <v>59</v>
      </c>
      <c r="C64" s="29">
        <f t="shared" ca="1" si="2"/>
        <v>0.23854316385596089</v>
      </c>
      <c r="D64" s="32">
        <f t="shared" ca="1" si="2"/>
        <v>0.23854316385596089</v>
      </c>
    </row>
    <row r="65" spans="1:4" x14ac:dyDescent="0.35">
      <c r="A65" s="14">
        <v>60</v>
      </c>
      <c r="C65" s="29">
        <f t="shared" ref="C65:D87" ca="1" si="3">1/((1+discount_rate)^(cycle*1))</f>
        <v>0.23281837990803206</v>
      </c>
      <c r="D65" s="32">
        <f t="shared" ca="1" si="3"/>
        <v>0.23281837990803206</v>
      </c>
    </row>
    <row r="66" spans="1:4" x14ac:dyDescent="0.35">
      <c r="A66" s="14">
        <v>61</v>
      </c>
      <c r="C66" s="29">
        <f t="shared" ca="1" si="3"/>
        <v>0.22723098472748901</v>
      </c>
      <c r="D66" s="32">
        <f t="shared" ca="1" si="3"/>
        <v>0.22723098472748901</v>
      </c>
    </row>
    <row r="67" spans="1:4" x14ac:dyDescent="0.35">
      <c r="A67" s="14">
        <v>62</v>
      </c>
      <c r="C67" s="29">
        <f t="shared" ca="1" si="3"/>
        <v>0.22177768112904478</v>
      </c>
      <c r="D67" s="32">
        <f t="shared" ca="1" si="3"/>
        <v>0.22177768112904478</v>
      </c>
    </row>
    <row r="68" spans="1:4" x14ac:dyDescent="0.35">
      <c r="A68" s="14">
        <v>63</v>
      </c>
      <c r="C68" s="29">
        <f t="shared" ca="1" si="3"/>
        <v>0.21645525105637645</v>
      </c>
      <c r="D68" s="32">
        <f t="shared" ca="1" si="3"/>
        <v>0.21645525105637645</v>
      </c>
    </row>
    <row r="69" spans="1:4" x14ac:dyDescent="0.35">
      <c r="A69" s="14">
        <v>64</v>
      </c>
      <c r="C69" s="29">
        <f t="shared" ca="1" si="3"/>
        <v>0.21126055368311331</v>
      </c>
      <c r="D69" s="32">
        <f t="shared" ca="1" si="3"/>
        <v>0.21126055368311331</v>
      </c>
    </row>
    <row r="70" spans="1:4" x14ac:dyDescent="0.35">
      <c r="A70" s="14">
        <v>65</v>
      </c>
      <c r="C70" s="29">
        <f t="shared" ca="1" si="3"/>
        <v>0.20619052355939985</v>
      </c>
      <c r="D70" s="32">
        <f t="shared" ca="1" si="3"/>
        <v>0.20619052355939985</v>
      </c>
    </row>
    <row r="71" spans="1:4" x14ac:dyDescent="0.35">
      <c r="A71" s="14">
        <v>66</v>
      </c>
      <c r="C71" s="29">
        <f t="shared" ca="1" si="3"/>
        <v>0.20124216880293894</v>
      </c>
      <c r="D71" s="32">
        <f t="shared" ca="1" si="3"/>
        <v>0.20124216880293894</v>
      </c>
    </row>
    <row r="72" spans="1:4" x14ac:dyDescent="0.35">
      <c r="A72" s="14">
        <v>67</v>
      </c>
      <c r="C72" s="29">
        <f t="shared" ca="1" si="3"/>
        <v>0.19641256933344797</v>
      </c>
      <c r="D72" s="32">
        <f t="shared" ca="1" si="3"/>
        <v>0.19641256933344797</v>
      </c>
    </row>
    <row r="73" spans="1:4" x14ac:dyDescent="0.35">
      <c r="A73" s="14">
        <v>68</v>
      </c>
      <c r="C73" s="29">
        <f t="shared" ca="1" si="3"/>
        <v>0.19169887514948666</v>
      </c>
      <c r="D73" s="32">
        <f t="shared" ca="1" si="3"/>
        <v>0.19169887514948666</v>
      </c>
    </row>
    <row r="74" spans="1:4" x14ac:dyDescent="0.35">
      <c r="A74" s="14">
        <v>69</v>
      </c>
      <c r="C74" s="29">
        <f t="shared" ca="1" si="3"/>
        <v>0.18709830464663857</v>
      </c>
      <c r="D74" s="32">
        <f t="shared" ca="1" si="3"/>
        <v>0.18709830464663857</v>
      </c>
    </row>
    <row r="75" spans="1:4" x14ac:dyDescent="0.35">
      <c r="A75" s="14">
        <v>70</v>
      </c>
      <c r="C75" s="29">
        <f t="shared" ca="1" si="3"/>
        <v>0.18260814297605504</v>
      </c>
      <c r="D75" s="32">
        <f t="shared" ca="1" si="3"/>
        <v>0.18260814297605504</v>
      </c>
    </row>
    <row r="76" spans="1:4" x14ac:dyDescent="0.35">
      <c r="A76" s="14">
        <v>71</v>
      </c>
      <c r="C76" s="29">
        <f t="shared" ca="1" si="3"/>
        <v>0.17822574044239181</v>
      </c>
      <c r="D76" s="32">
        <f t="shared" ca="1" si="3"/>
        <v>0.17822574044239181</v>
      </c>
    </row>
    <row r="77" spans="1:4" x14ac:dyDescent="0.35">
      <c r="A77" s="14">
        <v>72</v>
      </c>
      <c r="C77" s="29">
        <f t="shared" ca="1" si="3"/>
        <v>0.17394851094019398</v>
      </c>
      <c r="D77" s="32">
        <f t="shared" ca="1" si="3"/>
        <v>0.17394851094019398</v>
      </c>
    </row>
    <row r="78" spans="1:4" x14ac:dyDescent="0.35">
      <c r="A78" s="14">
        <v>73</v>
      </c>
      <c r="C78" s="29">
        <f t="shared" ca="1" si="3"/>
        <v>0.1697739304278057</v>
      </c>
      <c r="D78" s="32">
        <f t="shared" ca="1" si="3"/>
        <v>0.1697739304278057</v>
      </c>
    </row>
    <row r="79" spans="1:4" x14ac:dyDescent="0.35">
      <c r="A79" s="14">
        <v>74</v>
      </c>
      <c r="C79" s="29">
        <f t="shared" ca="1" si="3"/>
        <v>0.16569953543790461</v>
      </c>
      <c r="D79" s="32">
        <f t="shared" ca="1" si="3"/>
        <v>0.16569953543790461</v>
      </c>
    </row>
    <row r="80" spans="1:4" x14ac:dyDescent="0.35">
      <c r="A80" s="14">
        <v>75</v>
      </c>
      <c r="C80" s="29">
        <f t="shared" ca="1" si="3"/>
        <v>0.16172292162378182</v>
      </c>
      <c r="D80" s="32">
        <f t="shared" ca="1" si="3"/>
        <v>0.16172292162378182</v>
      </c>
    </row>
    <row r="81" spans="1:4" x14ac:dyDescent="0.35">
      <c r="A81" s="14">
        <v>76</v>
      </c>
      <c r="C81" s="29">
        <f t="shared" ca="1" si="3"/>
        <v>0.15784174234050954</v>
      </c>
      <c r="D81" s="32">
        <f t="shared" ca="1" si="3"/>
        <v>0.15784174234050954</v>
      </c>
    </row>
    <row r="82" spans="1:4" x14ac:dyDescent="0.35">
      <c r="A82" s="14">
        <v>77</v>
      </c>
      <c r="C82" s="29">
        <f t="shared" ca="1" si="3"/>
        <v>0.15405370726015954</v>
      </c>
      <c r="D82" s="32">
        <f t="shared" ca="1" si="3"/>
        <v>0.15405370726015954</v>
      </c>
    </row>
    <row r="83" spans="1:4" x14ac:dyDescent="0.35">
      <c r="A83" s="14">
        <v>78</v>
      </c>
      <c r="C83" s="29">
        <f t="shared" ca="1" si="3"/>
        <v>0.15035658102025434</v>
      </c>
      <c r="D83" s="32">
        <f t="shared" ca="1" si="3"/>
        <v>0.15035658102025434</v>
      </c>
    </row>
    <row r="84" spans="1:4" x14ac:dyDescent="0.35">
      <c r="A84" s="14">
        <v>79</v>
      </c>
      <c r="C84" s="29">
        <f t="shared" ca="1" si="3"/>
        <v>0.14674818190465463</v>
      </c>
      <c r="D84" s="32">
        <f t="shared" ca="1" si="3"/>
        <v>0.14674818190465463</v>
      </c>
    </row>
    <row r="85" spans="1:4" x14ac:dyDescent="0.35">
      <c r="A85" s="14">
        <v>80</v>
      </c>
      <c r="C85" s="29">
        <f t="shared" ca="1" si="3"/>
        <v>0.14322638055610382</v>
      </c>
      <c r="D85" s="32">
        <f t="shared" ca="1" si="3"/>
        <v>0.14322638055610382</v>
      </c>
    </row>
    <row r="86" spans="1:4" x14ac:dyDescent="0.35">
      <c r="A86" s="14">
        <v>81</v>
      </c>
      <c r="C86" s="29">
        <f t="shared" ca="1" si="3"/>
        <v>0.1397890987196701</v>
      </c>
      <c r="D86" s="32">
        <f t="shared" ca="1" si="3"/>
        <v>0.1397890987196701</v>
      </c>
    </row>
    <row r="87" spans="1:4" x14ac:dyDescent="0.35">
      <c r="A87" s="16">
        <v>82</v>
      </c>
      <c r="C87" s="31">
        <f t="shared" ca="1" si="3"/>
        <v>0.13643430801634474</v>
      </c>
      <c r="D87" s="34">
        <f t="shared" ca="1" si="3"/>
        <v>0.13643430801634474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K55"/>
  <sheetViews>
    <sheetView workbookViewId="0"/>
  </sheetViews>
  <sheetFormatPr defaultRowHeight="14.5" x14ac:dyDescent="0.35"/>
  <cols>
    <col min="1" max="1" width="63.36328125" bestFit="1" customWidth="1"/>
    <col min="2" max="2" width="11.6328125" bestFit="1" customWidth="1"/>
    <col min="3" max="3" width="10.54296875" bestFit="1" customWidth="1"/>
  </cols>
  <sheetData>
    <row r="1" spans="1:11" x14ac:dyDescent="0.35">
      <c r="A1" t="s">
        <v>143</v>
      </c>
    </row>
    <row r="3" spans="1:11" x14ac:dyDescent="0.35">
      <c r="A3" s="218" t="s">
        <v>144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</row>
    <row r="4" spans="1:11" x14ac:dyDescent="0.35">
      <c r="A4" s="218" t="s">
        <v>145</v>
      </c>
      <c r="B4" s="218"/>
      <c r="C4" s="218"/>
      <c r="D4" s="218"/>
      <c r="E4" s="218"/>
      <c r="F4" s="218"/>
      <c r="G4" s="218"/>
      <c r="H4" s="218"/>
      <c r="I4" s="218"/>
      <c r="J4" s="218"/>
      <c r="K4" s="218"/>
    </row>
    <row r="6" spans="1:11" x14ac:dyDescent="0.35">
      <c r="A6" t="s">
        <v>146</v>
      </c>
    </row>
    <row r="8" spans="1:11" x14ac:dyDescent="0.35">
      <c r="A8" s="76" t="s">
        <v>147</v>
      </c>
      <c r="B8" s="77" t="s">
        <v>148</v>
      </c>
      <c r="C8" s="78" t="s">
        <v>149</v>
      </c>
    </row>
    <row r="9" spans="1:11" x14ac:dyDescent="0.35">
      <c r="A9" s="79" t="s">
        <v>8</v>
      </c>
      <c r="B9" s="80">
        <v>0.01</v>
      </c>
      <c r="C9" s="81">
        <v>0.05</v>
      </c>
    </row>
    <row r="10" spans="1:11" x14ac:dyDescent="0.35">
      <c r="A10" s="79" t="s">
        <v>9</v>
      </c>
      <c r="B10" s="80">
        <v>0.31</v>
      </c>
      <c r="C10" s="81">
        <v>0.8</v>
      </c>
    </row>
    <row r="11" spans="1:11" x14ac:dyDescent="0.35">
      <c r="A11" s="79" t="s">
        <v>10</v>
      </c>
      <c r="B11" s="80">
        <v>0.31</v>
      </c>
      <c r="C11" s="81">
        <v>0.71</v>
      </c>
    </row>
    <row r="12" spans="1:11" x14ac:dyDescent="0.35">
      <c r="A12" s="79" t="s">
        <v>11</v>
      </c>
      <c r="B12" s="80">
        <v>0.64</v>
      </c>
      <c r="C12" s="81">
        <v>0.82</v>
      </c>
    </row>
    <row r="13" spans="1:11" x14ac:dyDescent="0.35">
      <c r="A13" s="79" t="s">
        <v>12</v>
      </c>
      <c r="B13" s="80">
        <v>0</v>
      </c>
      <c r="C13" s="81">
        <v>0.39</v>
      </c>
    </row>
    <row r="14" spans="1:11" x14ac:dyDescent="0.35">
      <c r="A14" s="79" t="s">
        <v>13</v>
      </c>
      <c r="B14" s="80">
        <v>0</v>
      </c>
      <c r="C14" s="81">
        <v>1</v>
      </c>
    </row>
    <row r="15" spans="1:11" x14ac:dyDescent="0.35">
      <c r="A15" s="79" t="s">
        <v>14</v>
      </c>
      <c r="B15" s="80">
        <v>0.8</v>
      </c>
      <c r="C15" s="81">
        <v>1</v>
      </c>
    </row>
    <row r="16" spans="1:11" x14ac:dyDescent="0.35">
      <c r="A16" s="79" t="s">
        <v>15</v>
      </c>
      <c r="B16" s="80">
        <v>3689.04</v>
      </c>
      <c r="C16" s="81">
        <v>11067.12</v>
      </c>
    </row>
    <row r="17" spans="1:3" x14ac:dyDescent="0.35">
      <c r="A17" s="79" t="s">
        <v>16</v>
      </c>
      <c r="B17" s="80">
        <v>107677.47</v>
      </c>
      <c r="C17" s="81">
        <v>323033.71999999997</v>
      </c>
    </row>
    <row r="18" spans="1:3" x14ac:dyDescent="0.35">
      <c r="A18" s="79" t="s">
        <v>17</v>
      </c>
      <c r="B18" s="80">
        <v>33912.230000000003</v>
      </c>
      <c r="C18" s="81">
        <v>88878.78</v>
      </c>
    </row>
    <row r="19" spans="1:3" x14ac:dyDescent="0.35">
      <c r="A19" s="79" t="s">
        <v>18</v>
      </c>
      <c r="B19" s="80">
        <v>1195167.1399999999</v>
      </c>
      <c r="C19" s="81">
        <v>4257677</v>
      </c>
    </row>
    <row r="20" spans="1:3" x14ac:dyDescent="0.35">
      <c r="A20" s="79" t="s">
        <v>19</v>
      </c>
      <c r="B20" s="80">
        <v>18443.900000000001</v>
      </c>
      <c r="C20" s="81">
        <v>55333</v>
      </c>
    </row>
    <row r="21" spans="1:3" x14ac:dyDescent="0.35">
      <c r="A21" s="79" t="s">
        <v>20</v>
      </c>
      <c r="B21" s="80">
        <v>0</v>
      </c>
      <c r="C21" s="81">
        <v>0.19</v>
      </c>
    </row>
    <row r="22" spans="1:3" x14ac:dyDescent="0.35">
      <c r="A22" s="79" t="s">
        <v>21</v>
      </c>
      <c r="B22" s="80">
        <v>0</v>
      </c>
      <c r="C22" s="81">
        <v>1.9E-2</v>
      </c>
    </row>
    <row r="23" spans="1:3" x14ac:dyDescent="0.35">
      <c r="A23" s="79" t="s">
        <v>22</v>
      </c>
      <c r="B23" s="80">
        <v>0</v>
      </c>
      <c r="C23" s="81">
        <v>1.2E-2</v>
      </c>
    </row>
    <row r="24" spans="1:3" x14ac:dyDescent="0.35">
      <c r="A24" s="79" t="s">
        <v>23</v>
      </c>
      <c r="B24" s="80">
        <v>0</v>
      </c>
      <c r="C24" s="81">
        <v>6.4000000000000001E-2</v>
      </c>
    </row>
    <row r="25" spans="1:3" x14ac:dyDescent="0.35">
      <c r="A25" s="79" t="s">
        <v>24</v>
      </c>
      <c r="B25" s="80">
        <v>0</v>
      </c>
      <c r="C25" s="81">
        <v>2.1000000000000001E-2</v>
      </c>
    </row>
    <row r="26" spans="1:3" x14ac:dyDescent="0.35">
      <c r="A26" s="79" t="s">
        <v>25</v>
      </c>
      <c r="B26" s="80"/>
      <c r="C26" s="81"/>
    </row>
    <row r="27" spans="1:3" x14ac:dyDescent="0.35">
      <c r="A27" s="79" t="s">
        <v>26</v>
      </c>
      <c r="B27" s="80"/>
      <c r="C27" s="81"/>
    </row>
    <row r="28" spans="1:3" x14ac:dyDescent="0.35">
      <c r="A28" s="79" t="s">
        <v>27</v>
      </c>
      <c r="B28" s="80">
        <v>0</v>
      </c>
      <c r="C28" s="81">
        <v>40465.19</v>
      </c>
    </row>
    <row r="29" spans="1:3" x14ac:dyDescent="0.35">
      <c r="A29" s="79" t="s">
        <v>28</v>
      </c>
      <c r="B29" s="80">
        <v>129213.49</v>
      </c>
      <c r="C29" s="81">
        <v>387639.17</v>
      </c>
    </row>
    <row r="30" spans="1:3" x14ac:dyDescent="0.35">
      <c r="A30" s="79" t="s">
        <v>29</v>
      </c>
      <c r="B30" s="80">
        <v>18443.900000000001</v>
      </c>
      <c r="C30" s="81">
        <v>55333</v>
      </c>
    </row>
    <row r="31" spans="1:3" x14ac:dyDescent="0.35">
      <c r="A31" s="79" t="s">
        <v>30</v>
      </c>
      <c r="B31" s="80"/>
      <c r="C31" s="81"/>
    </row>
    <row r="32" spans="1:3" x14ac:dyDescent="0.35">
      <c r="A32" s="79" t="s">
        <v>31</v>
      </c>
      <c r="B32" s="80">
        <v>18443.900000000001</v>
      </c>
      <c r="C32" s="81">
        <v>55333</v>
      </c>
    </row>
    <row r="33" spans="1:3" x14ac:dyDescent="0.35">
      <c r="A33" s="79" t="s">
        <v>32</v>
      </c>
      <c r="B33" s="80">
        <v>3689.04</v>
      </c>
      <c r="C33" s="81">
        <v>11067.12</v>
      </c>
    </row>
    <row r="34" spans="1:3" x14ac:dyDescent="0.35">
      <c r="A34" s="79" t="s">
        <v>33</v>
      </c>
      <c r="B34" s="80">
        <v>0.8</v>
      </c>
      <c r="C34" s="81">
        <v>1</v>
      </c>
    </row>
    <row r="35" spans="1:3" x14ac:dyDescent="0.35">
      <c r="A35" s="79" t="s">
        <v>34</v>
      </c>
      <c r="B35" s="80">
        <v>18443.900000000001</v>
      </c>
      <c r="C35" s="81">
        <v>55333</v>
      </c>
    </row>
    <row r="36" spans="1:3" x14ac:dyDescent="0.35">
      <c r="A36" s="79" t="s">
        <v>35</v>
      </c>
      <c r="B36" s="80">
        <v>107677.47</v>
      </c>
      <c r="C36" s="81">
        <v>323033.71999999997</v>
      </c>
    </row>
    <row r="37" spans="1:3" x14ac:dyDescent="0.35">
      <c r="A37" s="79" t="s">
        <v>36</v>
      </c>
      <c r="B37" s="80">
        <v>0.31</v>
      </c>
      <c r="C37" s="81">
        <v>0.8</v>
      </c>
    </row>
    <row r="38" spans="1:3" x14ac:dyDescent="0.35">
      <c r="A38" s="79" t="s">
        <v>37</v>
      </c>
      <c r="B38" s="80">
        <v>18443.900000000001</v>
      </c>
      <c r="C38" s="81">
        <v>55333</v>
      </c>
    </row>
    <row r="39" spans="1:3" x14ac:dyDescent="0.35">
      <c r="A39" s="79" t="s">
        <v>38</v>
      </c>
      <c r="B39" s="80">
        <v>129213.49</v>
      </c>
      <c r="C39" s="81">
        <v>387639.17</v>
      </c>
    </row>
    <row r="40" spans="1:3" x14ac:dyDescent="0.35">
      <c r="A40" s="79" t="s">
        <v>39</v>
      </c>
      <c r="B40" s="80">
        <v>0.31</v>
      </c>
      <c r="C40" s="81">
        <v>0.71</v>
      </c>
    </row>
    <row r="41" spans="1:3" x14ac:dyDescent="0.35">
      <c r="A41" s="79" t="s">
        <v>40</v>
      </c>
      <c r="B41" s="80">
        <v>18443.900000000001</v>
      </c>
      <c r="C41" s="81">
        <v>55333</v>
      </c>
    </row>
    <row r="42" spans="1:3" x14ac:dyDescent="0.35">
      <c r="A42" s="79" t="s">
        <v>41</v>
      </c>
      <c r="B42" s="80">
        <v>33912.230000000003</v>
      </c>
      <c r="C42" s="81">
        <v>88878.78</v>
      </c>
    </row>
    <row r="43" spans="1:3" x14ac:dyDescent="0.35">
      <c r="A43" s="79" t="s">
        <v>42</v>
      </c>
      <c r="B43" s="80">
        <v>0.64</v>
      </c>
      <c r="C43" s="81">
        <v>0.82</v>
      </c>
    </row>
    <row r="44" spans="1:3" x14ac:dyDescent="0.35">
      <c r="A44" s="79" t="s">
        <v>43</v>
      </c>
      <c r="B44" s="80">
        <v>18443.900000000001</v>
      </c>
      <c r="C44" s="81">
        <v>55333</v>
      </c>
    </row>
    <row r="45" spans="1:3" x14ac:dyDescent="0.35">
      <c r="A45" s="79" t="s">
        <v>44</v>
      </c>
      <c r="B45" s="80">
        <v>1195167.1399999999</v>
      </c>
      <c r="C45" s="81">
        <v>4257677</v>
      </c>
    </row>
    <row r="46" spans="1:3" x14ac:dyDescent="0.35">
      <c r="A46" s="79" t="s">
        <v>45</v>
      </c>
      <c r="B46" s="80">
        <v>0</v>
      </c>
      <c r="C46" s="81">
        <v>0.39</v>
      </c>
    </row>
    <row r="47" spans="1:3" x14ac:dyDescent="0.35">
      <c r="A47" s="79" t="s">
        <v>46</v>
      </c>
      <c r="B47" s="80">
        <v>18443.900000000001</v>
      </c>
      <c r="C47" s="81">
        <v>55333</v>
      </c>
    </row>
    <row r="48" spans="1:3" x14ac:dyDescent="0.35">
      <c r="A48" s="82" t="s">
        <v>47</v>
      </c>
      <c r="B48" s="83">
        <v>0</v>
      </c>
      <c r="C48" s="84">
        <v>1</v>
      </c>
    </row>
    <row r="50" spans="1:11" x14ac:dyDescent="0.35">
      <c r="A50" s="218" t="s">
        <v>150</v>
      </c>
      <c r="B50" s="218"/>
      <c r="C50" s="218"/>
      <c r="D50" s="218"/>
      <c r="E50" s="218"/>
      <c r="F50" s="218"/>
      <c r="G50" s="218"/>
      <c r="H50" s="218"/>
      <c r="I50" s="218"/>
      <c r="J50" s="218"/>
      <c r="K50" s="218"/>
    </row>
    <row r="54" spans="1:11" x14ac:dyDescent="0.35">
      <c r="A54" s="217" t="s">
        <v>0</v>
      </c>
      <c r="B54" s="218"/>
      <c r="C54" s="218"/>
    </row>
    <row r="55" spans="1:11" x14ac:dyDescent="0.35">
      <c r="A55" s="219" t="s">
        <v>1</v>
      </c>
      <c r="B55" s="218"/>
      <c r="C55" s="218"/>
    </row>
  </sheetData>
  <mergeCells count="5">
    <mergeCell ref="A3:K3"/>
    <mergeCell ref="A4:K4"/>
    <mergeCell ref="A50:K50"/>
    <mergeCell ref="A54:C54"/>
    <mergeCell ref="A55:C5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92</vt:i4>
      </vt:variant>
    </vt:vector>
  </HeadingPairs>
  <TitlesOfParts>
    <vt:vector size="107" baseType="lpstr">
      <vt:lpstr>INPUTS for uncertainty analysis</vt:lpstr>
      <vt:lpstr>SCIR_no vaccination</vt:lpstr>
      <vt:lpstr>SCIR_90% vaccination</vt:lpstr>
      <vt:lpstr>PSA</vt:lpstr>
      <vt:lpstr>Base Case</vt:lpstr>
      <vt:lpstr>Intervention 90% Vax</vt:lpstr>
      <vt:lpstr>ICER</vt:lpstr>
      <vt:lpstr>Markov model Inputs &amp; Results</vt:lpstr>
      <vt:lpstr>1. Strategy Calcs</vt:lpstr>
      <vt:lpstr>2. Strategy Calcs</vt:lpstr>
      <vt:lpstr>State Trans Diag</vt:lpstr>
      <vt:lpstr>Input Tables</vt:lpstr>
      <vt:lpstr>Original Data &amp; Results</vt:lpstr>
      <vt:lpstr>Time Discounting</vt:lpstr>
      <vt:lpstr>TP Internal Formulas</vt:lpstr>
      <vt:lpstr>cAcute</vt:lpstr>
      <vt:lpstr>cAcute_Node10</vt:lpstr>
      <vt:lpstr>cAcute_Node10_original</vt:lpstr>
      <vt:lpstr>cAcute_Node11</vt:lpstr>
      <vt:lpstr>cAcute_Node11_original</vt:lpstr>
      <vt:lpstr>cAcute_Node12</vt:lpstr>
      <vt:lpstr>cAcute_Node12_original</vt:lpstr>
      <vt:lpstr>cAcute_Node4</vt:lpstr>
      <vt:lpstr>cAcute_Node4_original</vt:lpstr>
      <vt:lpstr>cAcute_Node5</vt:lpstr>
      <vt:lpstr>cAcute_Node5_original</vt:lpstr>
      <vt:lpstr>cAcute_Node6</vt:lpstr>
      <vt:lpstr>cAcute_Node6_original</vt:lpstr>
      <vt:lpstr>cAcute_Node7</vt:lpstr>
      <vt:lpstr>cAcute_Node7_original</vt:lpstr>
      <vt:lpstr>cAcute_original</vt:lpstr>
      <vt:lpstr>cDead</vt:lpstr>
      <vt:lpstr>cDead_original</vt:lpstr>
      <vt:lpstr>cHearingLoss</vt:lpstr>
      <vt:lpstr>cHearingLoss_Node10</vt:lpstr>
      <vt:lpstr>cHearingLoss_Node10_original</vt:lpstr>
      <vt:lpstr>cHearingLoss_original</vt:lpstr>
      <vt:lpstr>cMultipleAmp</vt:lpstr>
      <vt:lpstr>cMultipleAmp_Node7</vt:lpstr>
      <vt:lpstr>cMultipleAmp_Node7_original</vt:lpstr>
      <vt:lpstr>cMultipleAmp_original</vt:lpstr>
      <vt:lpstr>cNeuroDis</vt:lpstr>
      <vt:lpstr>cNeuroDis_Node11</vt:lpstr>
      <vt:lpstr>cNeuroDis_Node11_original</vt:lpstr>
      <vt:lpstr>cNeuroDis_original</vt:lpstr>
      <vt:lpstr>'1. Strategy Calcs'!CohortStateProportions</vt:lpstr>
      <vt:lpstr>'2. Strategy Calcs'!CohortStateProportions</vt:lpstr>
      <vt:lpstr>cSingleAmp</vt:lpstr>
      <vt:lpstr>cSingleAmp_Node6</vt:lpstr>
      <vt:lpstr>cSingleAmp_Node6_original</vt:lpstr>
      <vt:lpstr>cSingleAmp_original</vt:lpstr>
      <vt:lpstr>cSkinScarring</vt:lpstr>
      <vt:lpstr>cSkinScarring_Node4</vt:lpstr>
      <vt:lpstr>cSkinScarring_Node4_original</vt:lpstr>
      <vt:lpstr>cSkinScarring_original</vt:lpstr>
      <vt:lpstr>'1. Strategy Calcs'!cycle</vt:lpstr>
      <vt:lpstr>'2. Strategy Calcs'!cycle</vt:lpstr>
      <vt:lpstr>'Time Discounting'!cycle</vt:lpstr>
      <vt:lpstr>discount_rate</vt:lpstr>
      <vt:lpstr>discount_rate_original</vt:lpstr>
      <vt:lpstr>InputVariablesValues</vt:lpstr>
      <vt:lpstr>OriginalInputVariablesValues</vt:lpstr>
      <vt:lpstr>OriginalModelResults</vt:lpstr>
      <vt:lpstr>pDead</vt:lpstr>
      <vt:lpstr>pDead_original</vt:lpstr>
      <vt:lpstr>pHearingLoss</vt:lpstr>
      <vt:lpstr>pHearingLoss_original</vt:lpstr>
      <vt:lpstr>pMultipleAmp</vt:lpstr>
      <vt:lpstr>pMultipleAmp_original</vt:lpstr>
      <vt:lpstr>pNeuroDis</vt:lpstr>
      <vt:lpstr>pNeuroDis_original</vt:lpstr>
      <vt:lpstr>pSingleAmp</vt:lpstr>
      <vt:lpstr>pSingleAmp_original</vt:lpstr>
      <vt:lpstr>pSkinScarring</vt:lpstr>
      <vt:lpstr>pSkinScarring_original</vt:lpstr>
      <vt:lpstr>tdead</vt:lpstr>
      <vt:lpstr>tdead_inc</vt:lpstr>
      <vt:lpstr>'Markov model Inputs &amp; Results'!TotalSummaryTable_CE</vt:lpstr>
      <vt:lpstr>uAcute</vt:lpstr>
      <vt:lpstr>uAcute_Node5</vt:lpstr>
      <vt:lpstr>uAcute_Node5_original</vt:lpstr>
      <vt:lpstr>uAcute_original</vt:lpstr>
      <vt:lpstr>uAlive</vt:lpstr>
      <vt:lpstr>uAlive_Node9</vt:lpstr>
      <vt:lpstr>uAlive_Node9_original</vt:lpstr>
      <vt:lpstr>uAlive_original</vt:lpstr>
      <vt:lpstr>uHearingLoss</vt:lpstr>
      <vt:lpstr>uHearingLoss_Node10</vt:lpstr>
      <vt:lpstr>uHearingLoss_Node10_original</vt:lpstr>
      <vt:lpstr>uHearingLoss_original</vt:lpstr>
      <vt:lpstr>uMultipleAmp</vt:lpstr>
      <vt:lpstr>uMultipleAmp_Node7</vt:lpstr>
      <vt:lpstr>uMultipleAmp_Node7_original</vt:lpstr>
      <vt:lpstr>uMultipleAmp_original</vt:lpstr>
      <vt:lpstr>uNeuroDis</vt:lpstr>
      <vt:lpstr>uNeuroDis_Node11</vt:lpstr>
      <vt:lpstr>uNeuroDis_Node11_original</vt:lpstr>
      <vt:lpstr>uNeuroDis_original</vt:lpstr>
      <vt:lpstr>uSingleAmp</vt:lpstr>
      <vt:lpstr>uSingleAmp_Node6</vt:lpstr>
      <vt:lpstr>uSingleAmp_Node6_original</vt:lpstr>
      <vt:lpstr>uSingleAmp_original</vt:lpstr>
      <vt:lpstr>uSkinScarring</vt:lpstr>
      <vt:lpstr>uSkinScarring_Node4</vt:lpstr>
      <vt:lpstr>uSkinScarring_Node4_original</vt:lpstr>
      <vt:lpstr>uSkinScarring_original</vt:lpstr>
      <vt:lpstr>'Markov model Inputs &amp; Results'!WTP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Seon-Young Chung</dc:creator>
  <cp:lastModifiedBy>Seon-Young Chung</cp:lastModifiedBy>
  <dcterms:created xsi:type="dcterms:W3CDTF">2016-06-02T11:50:02Z</dcterms:created>
  <dcterms:modified xsi:type="dcterms:W3CDTF">2020-08-29T14:28:11Z</dcterms:modified>
</cp:coreProperties>
</file>